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Framework &amp; Model" sheetId="1" state="visible" r:id="rId1"/>
    <sheet xmlns:r="http://schemas.openxmlformats.org/officeDocument/2006/relationships" name="2. Talent Mapping" sheetId="2" state="visible" r:id="rId2"/>
    <sheet xmlns:r="http://schemas.openxmlformats.org/officeDocument/2006/relationships" name="3. Raw Data" sheetId="3" state="visible" r:id="rId3"/>
    <sheet xmlns:r="http://schemas.openxmlformats.org/officeDocument/2006/relationships" name="4. Person Card" sheetId="4" state="visible" r:id="rId4"/>
    <sheet xmlns:r="http://schemas.openxmlformats.org/officeDocument/2006/relationships" name="5. Role Profiles" sheetId="5" state="visible" r:id="rId5"/>
    <sheet xmlns:r="http://schemas.openxmlformats.org/officeDocument/2006/relationships" name="Lists" sheetId="6" state="hidden" r:id="rId6"/>
  </sheets>
  <definedNames>
    <definedName name="WM_EXP_AB">'1. Framework &amp; Model'!$B$1123</definedName>
    <definedName name="WM_EXP_CE">'1. Framework &amp; Model'!$B$1124</definedName>
    <definedName name="WM_KEY">'1. Framework &amp; Model'!$A$1134:$A$1240</definedName>
    <definedName name="WM_C">'1. Framework &amp; Model'!$N$1134:$N$1240</definedName>
    <definedName name="WM_AU">'1. Framework &amp; Model'!$O$1134:$O$1240</definedName>
    <definedName name="WM_AC">'1. Framework &amp; Model'!$P$1134:$P$1240</definedName>
    <definedName name="WM_L">'1. Framework &amp; Model'!$Q$1134:$Q$1240</definedName>
    <definedName name="WM_E">'1. Framework &amp; Model'!$R$1134:$R$1240</definedName>
    <definedName name="WM_BI">'1. Framework &amp; Model'!$S$1134:$S$1240</definedName>
    <definedName name="PC_Products">Lists!$A$1:$A$6</definedName>
    <definedName name="L_CARBON">Lists!$D$1:$D$215</definedName>
    <definedName name="L_iFile">Lists!$D$216:$D$433</definedName>
    <definedName name="L_iDEAL">Lists!$D$434:$D$480</definedName>
    <definedName name="L_Datatech">Lists!$D$481:$D$514</definedName>
    <definedName name="L_Consume">Lists!$D$515:$D$537</definedName>
    <definedName name="L_Corporate">Lists!$D$538:$D$586</definedName>
    <definedName name="_xlnm._FilterDatabase" localSheetId="1" hidden="1">'2. Talent Mapping'!$A$6:$FD$592</definedName>
    <definedName name="_xlnm._FilterDatabase" localSheetId="2" hidden="1">'3. Raw Data'!$A$6:$FC$612</definedName>
    <definedName name="_xlnm.Print_Area" localSheetId="3">'4. Person Card'!$A$1:$G$200</definedName>
    <definedName name="_xlnm._FilterDatabase" localSheetId="4" hidden="1">'5. Role Profiles'!$A$6:$CL$187</definedName>
  </definedNames>
  <calcPr calcId="124519" fullCalcOnLoad="1"/>
</workbook>
</file>

<file path=xl/styles.xml><?xml version="1.0" encoding="utf-8"?>
<styleSheet xmlns="http://schemas.openxmlformats.org/spreadsheetml/2006/main">
  <numFmts count="2">
    <numFmt numFmtId="164" formatCode="0.0"/>
    <numFmt numFmtId="165" formatCode="yyyy-mm-dd h:mm:ss"/>
  </numFmts>
  <fonts count="32">
    <font>
      <name val="Calibri"/>
      <family val="2"/>
      <color theme="1"/>
      <sz val="11"/>
      <scheme val="minor"/>
    </font>
    <font>
      <name val="Calibri"/>
      <b val="1"/>
      <color rgb="001F3864"/>
      <sz val="16"/>
    </font>
    <font>
      <name val="Calibri"/>
      <color rgb="00404040"/>
      <sz val="10"/>
    </font>
    <font>
      <name val="Calibri"/>
      <i val="1"/>
      <color rgb="00808080"/>
      <sz val="8"/>
    </font>
    <font>
      <name val="Calibri"/>
      <b val="1"/>
      <color rgb="00FFFFFF"/>
      <sz val="11"/>
    </font>
    <font>
      <name val="Calibri"/>
      <b val="1"/>
      <color rgb="00000000"/>
      <sz val="9"/>
    </font>
    <font>
      <name val="Calibri"/>
      <color rgb="00000000"/>
      <sz val="9"/>
    </font>
    <font>
      <name val="Calibri"/>
      <color rgb="000563C1"/>
      <sz val="9"/>
      <u val="single"/>
    </font>
    <font>
      <name val="Calibri"/>
      <b val="1"/>
      <color rgb="00FFFFFF"/>
      <sz val="12"/>
    </font>
    <font>
      <name val="Calibri"/>
      <b val="1"/>
      <i val="1"/>
      <color rgb="00375623"/>
      <sz val="8"/>
    </font>
    <font>
      <name val="Calibri"/>
      <b val="1"/>
      <color rgb="00FFFFFF"/>
      <sz val="10"/>
    </font>
    <font>
      <name val="Calibri"/>
      <sz val="10"/>
    </font>
    <font>
      <name val="Calibri"/>
      <b val="1"/>
      <sz val="10"/>
    </font>
    <font>
      <name val="Calibri"/>
      <i val="1"/>
      <color rgb="00595959"/>
      <sz val="10"/>
    </font>
    <font>
      <name val="Calibri"/>
      <b val="1"/>
      <color rgb="001F4E79"/>
      <sz val="10"/>
      <u val="single"/>
    </font>
    <font>
      <name val="Calibri"/>
      <b val="1"/>
      <sz val="12"/>
    </font>
    <font>
      <name val="Calibri"/>
      <b val="1"/>
      <color rgb="001F3864"/>
      <sz val="11"/>
    </font>
    <font>
      <name val="Calibri"/>
      <b val="1"/>
      <color rgb="00FFFFFF"/>
      <sz val="9"/>
    </font>
    <font>
      <name val="Calibri"/>
      <b val="1"/>
      <color rgb="00404040"/>
      <sz val="8"/>
    </font>
    <font>
      <name val="Calibri"/>
      <b val="1"/>
      <color rgb="00833C0B"/>
      <sz val="9"/>
    </font>
    <font>
      <name val="Calibri"/>
      <b val="1"/>
      <color rgb="00000000"/>
      <sz val="10"/>
    </font>
    <font>
      <name val="Calibri"/>
      <b val="1"/>
      <color rgb="001F4E79"/>
      <sz val="9"/>
    </font>
    <font>
      <name val="Calibri"/>
      <color rgb="009C0006"/>
      <sz val="9"/>
    </font>
    <font>
      <name val="Calibri"/>
      <color rgb="009C5700"/>
      <sz val="9"/>
    </font>
    <font>
      <name val="Calibri"/>
      <b val="1"/>
      <color rgb="009C5700"/>
      <sz val="9"/>
    </font>
    <font>
      <name val="Calibri"/>
      <b val="1"/>
      <color rgb="00006100"/>
      <sz val="9"/>
    </font>
    <font>
      <name val="Calibri"/>
      <b val="1"/>
      <color rgb="00404040"/>
      <sz val="9"/>
    </font>
    <font>
      <name val="Calibri"/>
      <color rgb="00006100"/>
      <sz val="9"/>
    </font>
    <font>
      <name val="Calibri"/>
      <b val="1"/>
      <color rgb="009C0006"/>
      <sz val="9"/>
    </font>
    <font>
      <name val="Calibri"/>
      <b val="1"/>
      <color rgb="00375623"/>
      <sz val="9"/>
    </font>
    <font>
      <name val="Calibri"/>
      <color rgb="00808080"/>
      <sz val="8"/>
    </font>
    <font>
      <name val="Calibri"/>
      <color rgb="00FFFFFF"/>
      <sz val="8"/>
    </font>
  </fonts>
  <fills count="43">
    <fill>
      <patternFill/>
    </fill>
    <fill>
      <patternFill patternType="gray125"/>
    </fill>
    <fill>
      <patternFill patternType="solid">
        <fgColor rgb="001F3864"/>
      </patternFill>
    </fill>
    <fill>
      <patternFill patternType="solid">
        <fgColor rgb="002E75B6"/>
      </patternFill>
    </fill>
    <fill>
      <patternFill patternType="solid">
        <fgColor rgb="00FFF8E1"/>
      </patternFill>
    </fill>
    <fill>
      <patternFill patternType="solid">
        <fgColor rgb="00E4DFEC"/>
      </patternFill>
    </fill>
    <fill>
      <patternFill patternType="solid">
        <fgColor rgb="00FCE4D6"/>
      </patternFill>
    </fill>
    <fill>
      <patternFill patternType="solid">
        <fgColor rgb="00EDEDED"/>
      </patternFill>
    </fill>
    <fill>
      <patternFill patternType="solid">
        <fgColor rgb="00FFF2CC"/>
      </patternFill>
    </fill>
    <fill>
      <patternFill patternType="solid">
        <fgColor rgb="00DDEBF7"/>
      </patternFill>
    </fill>
    <fill>
      <patternFill patternType="solid">
        <fgColor rgb="00E2EFDA"/>
      </patternFill>
    </fill>
    <fill>
      <patternFill patternType="solid">
        <fgColor rgb="00C6E0B4"/>
      </patternFill>
    </fill>
    <fill>
      <patternFill patternType="solid">
        <fgColor rgb="00D0E8E5"/>
      </patternFill>
    </fill>
    <fill>
      <patternFill patternType="solid">
        <fgColor rgb="00A9D08E"/>
      </patternFill>
    </fill>
    <fill>
      <patternFill patternType="solid">
        <fgColor rgb="00E8DCC8"/>
      </patternFill>
    </fill>
    <fill>
      <patternFill patternType="solid">
        <fgColor rgb="00F2F2F2"/>
      </patternFill>
    </fill>
    <fill>
      <patternFill patternType="solid">
        <fgColor rgb="00808080"/>
      </patternFill>
    </fill>
    <fill>
      <patternFill patternType="solid">
        <fgColor rgb="00FFFFFF"/>
      </patternFill>
    </fill>
    <fill>
      <patternFill patternType="solid">
        <fgColor rgb="00D9E1F2"/>
      </patternFill>
    </fill>
    <fill>
      <patternFill patternType="solid">
        <fgColor rgb="00F8CBAD"/>
      </patternFill>
    </fill>
    <fill>
      <patternFill patternType="solid">
        <fgColor rgb="00C6EFCE"/>
      </patternFill>
    </fill>
    <fill>
      <patternFill patternType="solid">
        <fgColor rgb="00FFEB9C"/>
      </patternFill>
    </fill>
    <fill>
      <patternFill patternType="solid">
        <fgColor rgb="00FFC7CE"/>
      </patternFill>
    </fill>
    <fill>
      <patternFill patternType="solid">
        <fgColor rgb="00C00000"/>
      </patternFill>
    </fill>
    <fill>
      <patternFill patternType="solid">
        <fgColor rgb="00806000"/>
      </patternFill>
    </fill>
    <fill>
      <patternFill patternType="solid">
        <fgColor rgb="00375623"/>
      </patternFill>
    </fill>
    <fill>
      <patternFill patternType="solid">
        <fgColor rgb="00843C0C"/>
      </patternFill>
    </fill>
    <fill>
      <patternFill patternType="solid">
        <fgColor rgb="007030A0"/>
      </patternFill>
    </fill>
    <fill>
      <patternFill patternType="solid">
        <fgColor rgb="00548235"/>
      </patternFill>
    </fill>
    <fill>
      <patternFill patternType="solid">
        <fgColor rgb="00C55A11"/>
      </patternFill>
    </fill>
    <fill>
      <patternFill patternType="solid">
        <fgColor rgb="00595959"/>
      </patternFill>
    </fill>
    <fill>
      <patternFill patternType="solid">
        <fgColor rgb="003A3838"/>
      </patternFill>
    </fill>
    <fill>
      <patternFill patternType="solid">
        <fgColor rgb="00BF8F00"/>
      </patternFill>
    </fill>
    <fill>
      <patternFill patternType="solid">
        <fgColor rgb="00EEF2F9"/>
      </patternFill>
    </fill>
    <fill>
      <patternFill patternType="solid">
        <fgColor rgb="00EAF3FB"/>
      </patternFill>
    </fill>
    <fill>
      <patternFill patternType="solid">
        <fgColor rgb="00FDECEC"/>
      </patternFill>
    </fill>
    <fill>
      <patternFill patternType="solid">
        <fgColor rgb="00F8F4E6"/>
      </patternFill>
    </fill>
    <fill>
      <patternFill patternType="solid">
        <fgColor rgb="00EAF2E6"/>
      </patternFill>
    </fill>
    <fill>
      <patternFill patternType="solid">
        <fgColor rgb="00FBEEE6"/>
      </patternFill>
    </fill>
    <fill>
      <patternFill patternType="solid">
        <fgColor rgb="00F4EEF9"/>
      </patternFill>
    </fill>
    <fill>
      <patternFill patternType="solid">
        <fgColor rgb="00EEF6EA"/>
      </patternFill>
    </fill>
    <fill>
      <patternFill patternType="solid">
        <fgColor rgb="00FCF1EA"/>
      </patternFill>
    </fill>
    <fill>
      <patternFill patternType="solid">
        <fgColor rgb="00EDE7DD"/>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1F3864"/>
      </left>
      <right style="thin">
        <color rgb="00BFBFBF"/>
      </right>
      <top style="thin">
        <color rgb="00BFBFBF"/>
      </top>
      <bottom style="thin">
        <color rgb="00BFBFBF"/>
      </bottom>
    </border>
  </borders>
  <cellStyleXfs count="1">
    <xf numFmtId="0" fontId="0" fillId="0" borderId="0"/>
  </cellStyleXfs>
  <cellXfs count="17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5" fillId="0" borderId="0" pivotButton="0" quotePrefix="0" xfId="0"/>
    <xf numFmtId="0" fontId="7" fillId="0" borderId="0" pivotButton="0" quotePrefix="0" xfId="0"/>
    <xf numFmtId="0" fontId="8" fillId="3" borderId="1" applyAlignment="1" pivotButton="0" quotePrefix="0" xfId="0">
      <alignment horizontal="left" vertical="center" wrapText="1"/>
    </xf>
    <xf numFmtId="0" fontId="9" fillId="0" borderId="0" applyAlignment="1" pivotButton="0" quotePrefix="0" xfId="0">
      <alignment vertical="top" wrapText="1"/>
    </xf>
    <xf numFmtId="0" fontId="8" fillId="2" borderId="0" applyAlignment="1" pivotButton="0" quotePrefix="0" xfId="0">
      <alignment vertical="center"/>
    </xf>
    <xf numFmtId="0" fontId="10" fillId="3" borderId="1" applyAlignment="1" pivotButton="0" quotePrefix="0" xfId="0">
      <alignment horizontal="center" vertical="top" wrapText="1"/>
    </xf>
    <xf numFmtId="0" fontId="11" fillId="0" borderId="1" applyAlignment="1" pivotButton="0" quotePrefix="0" xfId="0">
      <alignment horizontal="center"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0" applyAlignment="1" pivotButton="0" quotePrefix="0" xfId="0">
      <alignment vertical="top" wrapText="1"/>
    </xf>
    <xf numFmtId="0" fontId="12" fillId="4" borderId="0" applyAlignment="1" pivotButton="0" quotePrefix="0" xfId="0">
      <alignment vertical="top" wrapText="1"/>
    </xf>
    <xf numFmtId="0" fontId="12"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5" borderId="1" applyAlignment="1" pivotButton="0" quotePrefix="0" xfId="0">
      <alignment vertical="top" wrapText="1"/>
    </xf>
    <xf numFmtId="0" fontId="12" fillId="6" borderId="1" applyAlignment="1" pivotButton="0" quotePrefix="0" xfId="0">
      <alignment horizontal="center" vertical="top" wrapText="1"/>
    </xf>
    <xf numFmtId="0" fontId="11" fillId="6" borderId="1" applyAlignment="1" pivotButton="0" quotePrefix="0" xfId="0">
      <alignment horizontal="center" vertical="top" wrapText="1"/>
    </xf>
    <xf numFmtId="0" fontId="11" fillId="6" borderId="1" applyAlignment="1" pivotButton="0" quotePrefix="0" xfId="0">
      <alignment vertical="top" wrapText="1"/>
    </xf>
    <xf numFmtId="0" fontId="12" fillId="7" borderId="1" applyAlignment="1" pivotButton="0" quotePrefix="0" xfId="0">
      <alignment horizontal="center" vertical="top" wrapText="1"/>
    </xf>
    <xf numFmtId="0" fontId="11" fillId="7" borderId="1" applyAlignment="1" pivotButton="0" quotePrefix="0" xfId="0">
      <alignment horizontal="center" vertical="top" wrapText="1"/>
    </xf>
    <xf numFmtId="0" fontId="11" fillId="7" borderId="1" applyAlignment="1" pivotButton="0" quotePrefix="0" xfId="0">
      <alignment vertical="top" wrapText="1"/>
    </xf>
    <xf numFmtId="0" fontId="12" fillId="8" borderId="1" applyAlignment="1" pivotButton="0" quotePrefix="0" xfId="0">
      <alignment horizontal="center" vertical="top" wrapText="1"/>
    </xf>
    <xf numFmtId="0" fontId="11" fillId="8" borderId="1" applyAlignment="1" pivotButton="0" quotePrefix="0" xfId="0">
      <alignment horizontal="center" vertical="top" wrapText="1"/>
    </xf>
    <xf numFmtId="0" fontId="11" fillId="8" borderId="1" applyAlignment="1" pivotButton="0" quotePrefix="0" xfId="0">
      <alignment vertical="top" wrapText="1"/>
    </xf>
    <xf numFmtId="0" fontId="12" fillId="9" borderId="1" applyAlignment="1" pivotButton="0" quotePrefix="0" xfId="0">
      <alignment horizontal="center" vertical="top" wrapText="1"/>
    </xf>
    <xf numFmtId="0" fontId="11" fillId="9" borderId="1" applyAlignment="1" pivotButton="0" quotePrefix="0" xfId="0">
      <alignment horizontal="center" vertical="top" wrapText="1"/>
    </xf>
    <xf numFmtId="0" fontId="11" fillId="9" borderId="1" applyAlignment="1" pivotButton="0" quotePrefix="0" xfId="0">
      <alignment vertical="top" wrapText="1"/>
    </xf>
    <xf numFmtId="0" fontId="12" fillId="10" borderId="1" applyAlignment="1" pivotButton="0" quotePrefix="0" xfId="0">
      <alignment horizontal="center" vertical="top" wrapText="1"/>
    </xf>
    <xf numFmtId="0" fontId="11" fillId="10" borderId="1" applyAlignment="1" pivotButton="0" quotePrefix="0" xfId="0">
      <alignment horizontal="center" vertical="top" wrapText="1"/>
    </xf>
    <xf numFmtId="0" fontId="11" fillId="10" borderId="1" applyAlignment="1" pivotButton="0" quotePrefix="0" xfId="0">
      <alignment vertical="top" wrapText="1"/>
    </xf>
    <xf numFmtId="0" fontId="12" fillId="10" borderId="1" applyAlignment="1" pivotButton="0" quotePrefix="0" xfId="0">
      <alignment vertical="top" wrapText="1"/>
    </xf>
    <xf numFmtId="0" fontId="12" fillId="6" borderId="0" applyAlignment="1" pivotButton="0" quotePrefix="0" xfId="0">
      <alignment vertical="top" wrapText="1"/>
    </xf>
    <xf numFmtId="0" fontId="11" fillId="0" borderId="0" applyAlignment="1" pivotButton="0" quotePrefix="0" xfId="0">
      <alignment vertical="top" wrapText="1"/>
    </xf>
    <xf numFmtId="0" fontId="14" fillId="0" borderId="1"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horizontal="center" vertical="top" wrapText="1"/>
    </xf>
    <xf numFmtId="0" fontId="11" fillId="11" borderId="1" applyAlignment="1" pivotButton="0" quotePrefix="0" xfId="0">
      <alignment horizontal="center" vertical="top" wrapText="1"/>
    </xf>
    <xf numFmtId="0" fontId="11" fillId="11" borderId="1" applyAlignment="1" pivotButton="0" quotePrefix="0" xfId="0">
      <alignment vertical="top" wrapText="1"/>
    </xf>
    <xf numFmtId="0" fontId="11" fillId="12" borderId="1" applyAlignment="1" pivotButton="0" quotePrefix="0" xfId="0">
      <alignment horizontal="center" vertical="top" wrapText="1"/>
    </xf>
    <xf numFmtId="0" fontId="11" fillId="12" borderId="1" applyAlignment="1" pivotButton="0" quotePrefix="0" xfId="0">
      <alignment vertical="top" wrapText="1"/>
    </xf>
    <xf numFmtId="0" fontId="11" fillId="13" borderId="1" applyAlignment="1" pivotButton="0" quotePrefix="0" xfId="0">
      <alignment horizontal="center" vertical="top" wrapText="1"/>
    </xf>
    <xf numFmtId="0" fontId="11" fillId="13" borderId="1" applyAlignment="1" pivotButton="0" quotePrefix="0" xfId="0">
      <alignment vertical="top" wrapText="1"/>
    </xf>
    <xf numFmtId="0" fontId="11" fillId="14" borderId="1" applyAlignment="1" pivotButton="0" quotePrefix="0" xfId="0">
      <alignment horizontal="center" vertical="top" wrapText="1"/>
    </xf>
    <xf numFmtId="0" fontId="11" fillId="14" borderId="1" applyAlignment="1" pivotButton="0" quotePrefix="0" xfId="0">
      <alignment vertical="top" wrapText="1"/>
    </xf>
    <xf numFmtId="0" fontId="12" fillId="9" borderId="1" applyAlignment="1" pivotButton="0" quotePrefix="0" xfId="0">
      <alignment vertical="top" wrapText="1"/>
    </xf>
    <xf numFmtId="0" fontId="12" fillId="12" borderId="1" applyAlignment="1" pivotButton="0" quotePrefix="0" xfId="0">
      <alignment vertical="top" wrapText="1"/>
    </xf>
    <xf numFmtId="0" fontId="12" fillId="5" borderId="1" applyAlignment="1" pivotButton="0" quotePrefix="0" xfId="0">
      <alignment vertical="top" wrapText="1"/>
    </xf>
    <xf numFmtId="0" fontId="12" fillId="14" borderId="1" applyAlignment="1" pivotButton="0" quotePrefix="0" xfId="0">
      <alignment vertical="top" wrapText="1"/>
    </xf>
    <xf numFmtId="0" fontId="12" fillId="7" borderId="1" applyAlignment="1" pivotButton="0" quotePrefix="0" xfId="0">
      <alignment vertical="top" wrapText="1"/>
    </xf>
    <xf numFmtId="0" fontId="12" fillId="11" borderId="1" applyAlignment="1" pivotButton="0" quotePrefix="0" xfId="0">
      <alignment vertical="top" wrapText="1"/>
    </xf>
    <xf numFmtId="0" fontId="12" fillId="13" borderId="1" applyAlignment="1" pivotButton="0" quotePrefix="0" xfId="0">
      <alignment vertical="top" wrapText="1"/>
    </xf>
    <xf numFmtId="0" fontId="12" fillId="15" borderId="1" applyAlignment="1" pivotButton="0" quotePrefix="0" xfId="0">
      <alignment vertical="top" wrapText="1"/>
    </xf>
    <xf numFmtId="0" fontId="11" fillId="15" borderId="1" applyAlignment="1" pivotButton="0" quotePrefix="0" xfId="0">
      <alignment horizontal="center" vertical="top" wrapText="1"/>
    </xf>
    <xf numFmtId="0" fontId="10" fillId="2" borderId="1" applyAlignment="1" pivotButton="0" quotePrefix="0" xfId="0">
      <alignment horizontal="center" vertical="top" wrapText="1"/>
    </xf>
    <xf numFmtId="0" fontId="12" fillId="8" borderId="1" applyAlignment="1" pivotButton="0" quotePrefix="0" xfId="0">
      <alignment vertical="top" wrapText="1"/>
    </xf>
    <xf numFmtId="0" fontId="11" fillId="15" borderId="1" applyAlignment="1" pivotButton="0" quotePrefix="0" xfId="0">
      <alignment vertical="top" wrapText="1"/>
    </xf>
    <xf numFmtId="0" fontId="10" fillId="3" borderId="1" applyAlignment="1" pivotButton="0" quotePrefix="0" xfId="0">
      <alignment vertical="top" wrapText="1"/>
    </xf>
    <xf numFmtId="0" fontId="15" fillId="8" borderId="1" applyAlignment="1" pivotButton="0" quotePrefix="0" xfId="0">
      <alignment horizontal="center" vertical="top" wrapText="1"/>
    </xf>
    <xf numFmtId="0" fontId="10" fillId="16" borderId="1" applyAlignment="1" pivotButton="0" quotePrefix="0" xfId="0">
      <alignment horizontal="center" vertical="top" wrapText="1"/>
    </xf>
    <xf numFmtId="164" fontId="11" fillId="8" borderId="1" applyAlignment="1" pivotButton="0" quotePrefix="0" xfId="0">
      <alignment horizontal="center" vertical="top" wrapText="1"/>
    </xf>
    <xf numFmtId="164" fontId="12" fillId="0" borderId="1" applyAlignment="1" pivotButton="0" quotePrefix="0" xfId="0">
      <alignment horizontal="center" vertical="top" wrapText="1"/>
    </xf>
    <xf numFmtId="9" fontId="11" fillId="7" borderId="1" applyAlignment="1" pivotButton="0" quotePrefix="0" xfId="0">
      <alignment horizontal="center" vertical="top" wrapText="1"/>
    </xf>
    <xf numFmtId="164" fontId="11" fillId="0" borderId="1" applyAlignment="1" pivotButton="0" quotePrefix="0" xfId="0">
      <alignment vertical="top" wrapText="1"/>
    </xf>
    <xf numFmtId="0" fontId="16" fillId="0" borderId="0" pivotButton="0" quotePrefix="0" xfId="0"/>
    <xf numFmtId="0" fontId="17" fillId="2" borderId="1" applyAlignment="1" pivotButton="0" quotePrefix="0" xfId="0">
      <alignment horizontal="left" vertical="center" wrapText="1"/>
    </xf>
    <xf numFmtId="0" fontId="6" fillId="17" borderId="6" applyAlignment="1" pivotButton="0" quotePrefix="0" xfId="0">
      <alignment horizontal="left" vertical="top" wrapText="1"/>
    </xf>
    <xf numFmtId="0" fontId="6" fillId="17" borderId="1" applyAlignment="1" pivotButton="0" quotePrefix="0" xfId="0">
      <alignment horizontal="left" vertical="top" wrapText="1"/>
    </xf>
    <xf numFmtId="0" fontId="8" fillId="3" borderId="0" applyAlignment="1" pivotButton="0" quotePrefix="0" xfId="0">
      <alignment vertical="center"/>
    </xf>
    <xf numFmtId="0" fontId="12" fillId="18" borderId="1" applyAlignment="1" pivotButton="0" quotePrefix="0" xfId="0">
      <alignment vertical="top" wrapText="1"/>
    </xf>
    <xf numFmtId="0" fontId="18" fillId="18" borderId="0" applyAlignment="1" pivotButton="0" quotePrefix="0" xfId="0">
      <alignment vertical="center" wrapText="1"/>
    </xf>
    <xf numFmtId="0" fontId="18" fillId="19" borderId="0" applyAlignment="1" pivotButton="0" quotePrefix="0" xfId="0">
      <alignment vertical="center" wrapText="1"/>
    </xf>
    <xf numFmtId="0" fontId="18" fillId="20" borderId="0" applyAlignment="1" pivotButton="0" quotePrefix="0" xfId="0">
      <alignment vertical="center" wrapText="1"/>
    </xf>
    <xf numFmtId="0" fontId="18" fillId="21" borderId="0" applyAlignment="1" pivotButton="0" quotePrefix="0" xfId="0">
      <alignment vertical="center" wrapText="1"/>
    </xf>
    <xf numFmtId="0" fontId="18" fillId="9" borderId="0" applyAlignment="1" pivotButton="0" quotePrefix="0" xfId="0">
      <alignment vertical="center" wrapText="1"/>
    </xf>
    <xf numFmtId="0" fontId="18" fillId="11" borderId="0" applyAlignment="1" pivotButton="0" quotePrefix="0" xfId="0">
      <alignment vertical="center" wrapText="1"/>
    </xf>
    <xf numFmtId="0" fontId="18" fillId="22" borderId="0" applyAlignment="1" pivotButton="0" quotePrefix="0" xfId="0">
      <alignment vertical="center" wrapText="1"/>
    </xf>
    <xf numFmtId="0" fontId="18" fillId="8" borderId="0" applyAlignment="1" pivotButton="0" quotePrefix="0" xfId="0">
      <alignment vertical="center" wrapText="1"/>
    </xf>
    <xf numFmtId="0" fontId="18" fillId="7" borderId="0" applyAlignment="1" pivotButton="0" quotePrefix="0" xfId="0">
      <alignment vertical="center" wrapText="1"/>
    </xf>
    <xf numFmtId="0" fontId="10" fillId="2" borderId="1" applyAlignment="1" pivotButton="0" quotePrefix="0" xfId="0">
      <alignment horizontal="left" vertical="center" wrapText="1"/>
    </xf>
    <xf numFmtId="0" fontId="10" fillId="3" borderId="1" applyAlignment="1" pivotButton="0" quotePrefix="0" xfId="0">
      <alignment horizontal="left" vertical="center" wrapText="1"/>
    </xf>
    <xf numFmtId="0" fontId="17" fillId="3" borderId="1" applyAlignment="1" pivotButton="0" quotePrefix="0" xfId="0">
      <alignment horizontal="left" vertical="center" wrapText="1"/>
    </xf>
    <xf numFmtId="0" fontId="10" fillId="23" borderId="1" applyAlignment="1" pivotButton="0" quotePrefix="0" xfId="0">
      <alignment horizontal="left" vertical="center" wrapText="1"/>
    </xf>
    <xf numFmtId="0" fontId="17" fillId="23" borderId="1" applyAlignment="1" pivotButton="0" quotePrefix="0" xfId="0">
      <alignment horizontal="left" vertical="center" wrapText="1"/>
    </xf>
    <xf numFmtId="0" fontId="10" fillId="24" borderId="1" applyAlignment="1" pivotButton="0" quotePrefix="0" xfId="0">
      <alignment horizontal="left" vertical="center" wrapText="1"/>
    </xf>
    <xf numFmtId="0" fontId="17" fillId="24" borderId="1" applyAlignment="1" pivotButton="0" quotePrefix="0" xfId="0">
      <alignment horizontal="left" vertical="center" wrapText="1"/>
    </xf>
    <xf numFmtId="0" fontId="10" fillId="25" borderId="1" applyAlignment="1" pivotButton="0" quotePrefix="0" xfId="0">
      <alignment horizontal="left" vertical="center" wrapText="1"/>
    </xf>
    <xf numFmtId="0" fontId="17" fillId="25" borderId="1" applyAlignment="1" pivotButton="0" quotePrefix="0" xfId="0">
      <alignment horizontal="left" vertical="center" wrapText="1"/>
    </xf>
    <xf numFmtId="0" fontId="10" fillId="26" borderId="1" applyAlignment="1" pivotButton="0" quotePrefix="0" xfId="0">
      <alignment horizontal="left" vertical="center" wrapText="1"/>
    </xf>
    <xf numFmtId="0" fontId="17" fillId="26" borderId="1" applyAlignment="1" pivotButton="0" quotePrefix="0" xfId="0">
      <alignment horizontal="left" vertical="center" wrapText="1"/>
    </xf>
    <xf numFmtId="0" fontId="10" fillId="27" borderId="1" applyAlignment="1" pivotButton="0" quotePrefix="0" xfId="0">
      <alignment horizontal="left" vertical="center" wrapText="1"/>
    </xf>
    <xf numFmtId="0" fontId="17" fillId="27" borderId="1" applyAlignment="1" pivotButton="0" quotePrefix="0" xfId="0">
      <alignment horizontal="left" vertical="center" wrapText="1"/>
    </xf>
    <xf numFmtId="0" fontId="10" fillId="28" borderId="1" applyAlignment="1" pivotButton="0" quotePrefix="0" xfId="0">
      <alignment horizontal="left" vertical="center" wrapText="1"/>
    </xf>
    <xf numFmtId="0" fontId="17" fillId="28" borderId="1" applyAlignment="1" pivotButton="0" quotePrefix="0" xfId="0">
      <alignment horizontal="left" vertical="center" wrapText="1"/>
    </xf>
    <xf numFmtId="0" fontId="10" fillId="29" borderId="1" applyAlignment="1" pivotButton="0" quotePrefix="0" xfId="0">
      <alignment horizontal="left" vertical="center" wrapText="1"/>
    </xf>
    <xf numFmtId="0" fontId="17" fillId="29" borderId="1" applyAlignment="1" pivotButton="0" quotePrefix="0" xfId="0">
      <alignment horizontal="left" vertical="center" wrapText="1"/>
    </xf>
    <xf numFmtId="0" fontId="10" fillId="30" borderId="1" applyAlignment="1" pivotButton="0" quotePrefix="0" xfId="0">
      <alignment horizontal="left" vertical="center" wrapText="1"/>
    </xf>
    <xf numFmtId="0" fontId="17" fillId="30" borderId="1" applyAlignment="1" pivotButton="0" quotePrefix="0" xfId="0">
      <alignment horizontal="left" vertical="center" wrapText="1"/>
    </xf>
    <xf numFmtId="0" fontId="10" fillId="31" borderId="1" applyAlignment="1" pivotButton="0" quotePrefix="0" xfId="0">
      <alignment horizontal="left" vertical="center" wrapText="1"/>
    </xf>
    <xf numFmtId="0" fontId="17" fillId="31" borderId="1" applyAlignment="1" pivotButton="0" quotePrefix="0" xfId="0">
      <alignment horizontal="left" vertical="center" wrapText="1"/>
    </xf>
    <xf numFmtId="0" fontId="10" fillId="32" borderId="1" applyAlignment="1" pivotButton="0" quotePrefix="0" xfId="0">
      <alignment horizontal="left" vertical="center" wrapText="1"/>
    </xf>
    <xf numFmtId="0" fontId="17" fillId="32" borderId="1" applyAlignment="1" pivotButton="0" quotePrefix="0" xfId="0">
      <alignment horizontal="left" vertical="center" wrapText="1"/>
    </xf>
    <xf numFmtId="0" fontId="6" fillId="33" borderId="6" applyAlignment="1" pivotButton="0" quotePrefix="0" xfId="0">
      <alignment horizontal="left" vertical="top" wrapText="1"/>
    </xf>
    <xf numFmtId="0" fontId="6" fillId="33" borderId="1" applyAlignment="1" pivotButton="0" quotePrefix="0" xfId="0">
      <alignment horizontal="left" vertical="top" wrapText="1"/>
    </xf>
    <xf numFmtId="0" fontId="6" fillId="34" borderId="6" applyAlignment="1" pivotButton="0" quotePrefix="0" xfId="0">
      <alignment horizontal="left" vertical="top" wrapText="1"/>
    </xf>
    <xf numFmtId="0" fontId="6" fillId="34" borderId="1" applyAlignment="1" pivotButton="0" quotePrefix="0" xfId="0">
      <alignment horizontal="left" vertical="top" wrapText="1"/>
    </xf>
    <xf numFmtId="0" fontId="19" fillId="19" borderId="1" applyAlignment="1" pivotButton="0" quotePrefix="0" xfId="0">
      <alignment horizontal="left" vertical="top" wrapText="1"/>
    </xf>
    <xf numFmtId="0" fontId="20" fillId="19" borderId="1" applyAlignment="1" pivotButton="0" quotePrefix="0" xfId="0">
      <alignment horizontal="center" vertical="top"/>
    </xf>
    <xf numFmtId="0" fontId="6" fillId="5" borderId="1" applyAlignment="1" pivotButton="0" quotePrefix="0" xfId="0">
      <alignment horizontal="left" vertical="top" wrapText="1"/>
    </xf>
    <xf numFmtId="0" fontId="21" fillId="9" borderId="1" applyAlignment="1" pivotButton="0" quotePrefix="0" xfId="0">
      <alignment horizontal="left" vertical="top" wrapText="1"/>
    </xf>
    <xf numFmtId="0" fontId="6" fillId="35" borderId="6" applyAlignment="1" pivotButton="0" quotePrefix="0" xfId="0">
      <alignment horizontal="left" vertical="top" wrapText="1"/>
    </xf>
    <xf numFmtId="0" fontId="6" fillId="35" borderId="1" applyAlignment="1" pivotButton="0" quotePrefix="0" xfId="0">
      <alignment horizontal="left" vertical="top" wrapText="1"/>
    </xf>
    <xf numFmtId="0" fontId="6" fillId="36" borderId="6" applyAlignment="1" pivotButton="0" quotePrefix="0" xfId="0">
      <alignment horizontal="left" vertical="top" wrapText="1"/>
    </xf>
    <xf numFmtId="164" fontId="6" fillId="36" borderId="1" applyAlignment="1" pivotButton="0" quotePrefix="0" xfId="0">
      <alignment horizontal="left" vertical="top" wrapText="1"/>
    </xf>
    <xf numFmtId="9" fontId="6" fillId="36" borderId="1" applyAlignment="1" pivotButton="0" quotePrefix="0" xfId="0">
      <alignment horizontal="left" vertical="top" wrapText="1"/>
    </xf>
    <xf numFmtId="2" fontId="6" fillId="36" borderId="1" applyAlignment="1" pivotButton="0" quotePrefix="0" xfId="0">
      <alignment horizontal="left" vertical="top" wrapText="1"/>
    </xf>
    <xf numFmtId="164" fontId="6" fillId="8" borderId="1" applyAlignment="1" pivotButton="0" quotePrefix="0" xfId="0">
      <alignment horizontal="left" vertical="top" wrapText="1"/>
    </xf>
    <xf numFmtId="0" fontId="6" fillId="37" borderId="6" applyAlignment="1" pivotButton="0" quotePrefix="0" xfId="0">
      <alignment horizontal="left" vertical="top" wrapText="1"/>
    </xf>
    <xf numFmtId="0" fontId="6" fillId="37" borderId="1" applyAlignment="1" pivotButton="0" quotePrefix="0" xfId="0">
      <alignment horizontal="left" vertical="top" wrapText="1"/>
    </xf>
    <xf numFmtId="0" fontId="6" fillId="15" borderId="1" applyAlignment="1" pivotButton="0" quotePrefix="0" xfId="0">
      <alignment horizontal="left" vertical="top" wrapText="1"/>
    </xf>
    <xf numFmtId="0" fontId="22" fillId="22" borderId="6" applyAlignment="1" pivotButton="0" quotePrefix="0" xfId="0">
      <alignment horizontal="left" vertical="top" wrapText="1"/>
    </xf>
    <xf numFmtId="0" fontId="22" fillId="22" borderId="1" applyAlignment="1" pivotButton="0" quotePrefix="0" xfId="0">
      <alignment horizontal="left" vertical="top" wrapText="1"/>
    </xf>
    <xf numFmtId="0" fontId="6" fillId="38" borderId="1" applyAlignment="1" pivotButton="0" quotePrefix="0" xfId="0">
      <alignment horizontal="left" vertical="top" wrapText="1"/>
    </xf>
    <xf numFmtId="0" fontId="6" fillId="39" borderId="6" applyAlignment="1" pivotButton="0" quotePrefix="0" xfId="0">
      <alignment horizontal="left" vertical="top" wrapText="1"/>
    </xf>
    <xf numFmtId="0" fontId="6" fillId="39" borderId="1" applyAlignment="1" pivotButton="0" quotePrefix="0" xfId="0">
      <alignment horizontal="left" vertical="top" wrapText="1"/>
    </xf>
    <xf numFmtId="164" fontId="6" fillId="39" borderId="1" applyAlignment="1" pivotButton="0" quotePrefix="0" xfId="0">
      <alignment horizontal="left" vertical="top" wrapText="1"/>
    </xf>
    <xf numFmtId="0" fontId="6" fillId="40" borderId="6" applyAlignment="1" pivotButton="0" quotePrefix="0" xfId="0">
      <alignment horizontal="left" vertical="top" wrapText="1"/>
    </xf>
    <xf numFmtId="0" fontId="6" fillId="40" borderId="1" applyAlignment="1" pivotButton="0" quotePrefix="0" xfId="0">
      <alignment horizontal="left" vertical="top" wrapText="1"/>
    </xf>
    <xf numFmtId="0" fontId="6" fillId="8" borderId="1" applyAlignment="1" pivotButton="0" quotePrefix="0" xfId="0">
      <alignment horizontal="left" vertical="top" wrapText="1"/>
    </xf>
    <xf numFmtId="164" fontId="6" fillId="41" borderId="6" applyAlignment="1" pivotButton="0" quotePrefix="0" xfId="0">
      <alignment horizontal="left" vertical="top" wrapText="1"/>
    </xf>
    <xf numFmtId="0" fontId="6" fillId="41" borderId="1" applyAlignment="1" pivotButton="0" quotePrefix="0" xfId="0">
      <alignment horizontal="left" vertical="top" wrapText="1"/>
    </xf>
    <xf numFmtId="0" fontId="6" fillId="36" borderId="1" applyAlignment="1" pivotButton="0" quotePrefix="0" xfId="0">
      <alignment horizontal="left" vertical="top" wrapText="1"/>
    </xf>
    <xf numFmtId="0" fontId="6" fillId="15" borderId="6" applyAlignment="1" pivotButton="0" quotePrefix="0" xfId="0">
      <alignment horizontal="left" vertical="top" wrapText="1"/>
    </xf>
    <xf numFmtId="0" fontId="6" fillId="41" borderId="6" applyAlignment="1" pivotButton="0" quotePrefix="0" xfId="0">
      <alignment horizontal="left" vertical="top" wrapText="1"/>
    </xf>
    <xf numFmtId="0" fontId="6" fillId="7" borderId="6" applyAlignment="1" pivotButton="0" quotePrefix="0" xfId="0">
      <alignment horizontal="left" vertical="top" wrapText="1"/>
    </xf>
    <xf numFmtId="0" fontId="6" fillId="7" borderId="1" applyAlignment="1" pivotButton="0" quotePrefix="0" xfId="0">
      <alignment horizontal="left" vertical="top" wrapText="1"/>
    </xf>
    <xf numFmtId="0" fontId="6" fillId="8" borderId="6" applyAlignment="1" pivotButton="0" quotePrefix="0" xfId="0">
      <alignment horizontal="left" vertical="top" wrapText="1"/>
    </xf>
    <xf numFmtId="0" fontId="19" fillId="19" borderId="6" applyAlignment="1" pivotButton="0" quotePrefix="0" xfId="0">
      <alignment horizontal="left" vertical="top" wrapText="1"/>
    </xf>
    <xf numFmtId="0" fontId="23" fillId="21" borderId="1" applyAlignment="1" pivotButton="0" quotePrefix="0" xfId="0">
      <alignment horizontal="left" vertical="top" wrapText="1"/>
    </xf>
    <xf numFmtId="0" fontId="6" fillId="12" borderId="1" applyAlignment="1" pivotButton="0" quotePrefix="0" xfId="0">
      <alignment horizontal="left" vertical="top" wrapText="1"/>
    </xf>
    <xf numFmtId="0" fontId="24" fillId="21" borderId="1" applyAlignment="1" pivotButton="0" quotePrefix="0" xfId="0">
      <alignment horizontal="left" vertical="top" wrapText="1"/>
    </xf>
    <xf numFmtId="0" fontId="6" fillId="38" borderId="6" applyAlignment="1" pivotButton="0" quotePrefix="0" xfId="0">
      <alignment horizontal="left" vertical="top" wrapText="1"/>
    </xf>
    <xf numFmtId="0" fontId="6" fillId="10" borderId="1" applyAlignment="1" pivotButton="0" quotePrefix="0" xfId="0">
      <alignment horizontal="left" vertical="top" wrapText="1"/>
    </xf>
    <xf numFmtId="0" fontId="25" fillId="20" borderId="1" applyAlignment="1" pivotButton="0" quotePrefix="0" xfId="0">
      <alignment horizontal="left" vertical="top" wrapText="1"/>
    </xf>
    <xf numFmtId="0" fontId="6" fillId="9" borderId="1" applyAlignment="1" pivotButton="0" quotePrefix="0" xfId="0">
      <alignment horizontal="left" vertical="top" wrapText="1"/>
    </xf>
    <xf numFmtId="0" fontId="20" fillId="9" borderId="1" applyAlignment="1" pivotButton="0" quotePrefix="0" xfId="0">
      <alignment horizontal="center" vertical="top"/>
    </xf>
    <xf numFmtId="0" fontId="26" fillId="15" borderId="1" applyAlignment="1" pivotButton="0" quotePrefix="0" xfId="0">
      <alignment horizontal="left" vertical="top" wrapText="1"/>
    </xf>
    <xf numFmtId="0" fontId="20" fillId="10" borderId="1" applyAlignment="1" pivotButton="0" quotePrefix="0" xfId="0">
      <alignment horizontal="center" vertical="top"/>
    </xf>
    <xf numFmtId="0" fontId="20" fillId="7" borderId="1" applyAlignment="1" pivotButton="0" quotePrefix="0" xfId="0">
      <alignment horizontal="center" vertical="top"/>
    </xf>
    <xf numFmtId="0" fontId="27" fillId="20" borderId="1" applyAlignment="1" pivotButton="0" quotePrefix="0" xfId="0">
      <alignment horizontal="left" vertical="top" wrapText="1"/>
    </xf>
    <xf numFmtId="0" fontId="28" fillId="22" borderId="1" applyAlignment="1" pivotButton="0" quotePrefix="0" xfId="0">
      <alignment horizontal="left" vertical="top" wrapText="1"/>
    </xf>
    <xf numFmtId="0" fontId="20" fillId="11" borderId="1" applyAlignment="1" pivotButton="0" quotePrefix="0" xfId="0">
      <alignment horizontal="center" vertical="top"/>
    </xf>
    <xf numFmtId="0" fontId="6" fillId="11" borderId="1" applyAlignment="1" pivotButton="0" quotePrefix="0" xfId="0">
      <alignment horizontal="left" vertical="top" wrapText="1"/>
    </xf>
    <xf numFmtId="0" fontId="29" fillId="11" borderId="1" applyAlignment="1" pivotButton="0" quotePrefix="0" xfId="0">
      <alignment horizontal="left" vertical="top" wrapText="1"/>
    </xf>
    <xf numFmtId="0" fontId="20" fillId="12" borderId="1" applyAlignment="1" pivotButton="0" quotePrefix="0" xfId="0">
      <alignment horizontal="center" vertical="top"/>
    </xf>
    <xf numFmtId="0" fontId="6" fillId="19" borderId="1" applyAlignment="1" pivotButton="0" quotePrefix="0" xfId="0">
      <alignment horizontal="left" vertical="top" wrapText="1"/>
    </xf>
    <xf numFmtId="0" fontId="6" fillId="22" borderId="1" applyAlignment="1" pivotButton="0" quotePrefix="0" xfId="0">
      <alignment horizontal="left" vertical="top" wrapText="1"/>
    </xf>
    <xf numFmtId="165" fontId="6" fillId="17" borderId="1" applyAlignment="1" pivotButton="0" quotePrefix="0" xfId="0">
      <alignment horizontal="left" vertical="top" wrapText="1"/>
    </xf>
    <xf numFmtId="0" fontId="6" fillId="21" borderId="1" applyAlignment="1" pivotButton="0" quotePrefix="0" xfId="0">
      <alignment horizontal="left" vertical="top" wrapText="1"/>
    </xf>
    <xf numFmtId="0" fontId="6" fillId="20" borderId="1" applyAlignment="1" pivotButton="0" quotePrefix="0" xfId="0">
      <alignment horizontal="left" vertical="top" wrapText="1"/>
    </xf>
    <xf numFmtId="0" fontId="6" fillId="22" borderId="6" applyAlignment="1" pivotButton="0" quotePrefix="0" xfId="0">
      <alignment horizontal="left" vertical="top" wrapText="1"/>
    </xf>
    <xf numFmtId="0" fontId="31" fillId="0" borderId="0" pivotButton="0" quotePrefix="0" xfId="0"/>
    <xf numFmtId="0" fontId="20" fillId="0" borderId="0" pivotButton="0" quotePrefix="0" xfId="0"/>
    <xf numFmtId="0" fontId="20" fillId="8" borderId="1" pivotButton="0" quotePrefix="0" xfId="0"/>
    <xf numFmtId="0" fontId="30" fillId="0" borderId="0" pivotButton="0" quotePrefix="0" xfId="0"/>
    <xf numFmtId="0" fontId="5" fillId="15" borderId="0" applyAlignment="1" pivotButton="0" quotePrefix="0" xfId="0">
      <alignment vertical="top" wrapText="1"/>
    </xf>
    <xf numFmtId="0" fontId="6" fillId="0" borderId="0" applyAlignment="1" pivotButton="0" quotePrefix="0" xfId="0">
      <alignment horizontal="left" vertical="top" wrapText="1"/>
    </xf>
    <xf numFmtId="9" fontId="6" fillId="0" borderId="0" applyAlignment="1" pivotButton="0" quotePrefix="0" xfId="0">
      <alignment horizontal="left" vertical="top" wrapText="1"/>
    </xf>
    <xf numFmtId="2" fontId="6" fillId="0" borderId="0" applyAlignment="1" pivotButton="0" quotePrefix="0" xfId="0">
      <alignment horizontal="left" vertical="top" wrapText="1"/>
    </xf>
    <xf numFmtId="2" fontId="6" fillId="0" borderId="0" applyAlignment="1" pivotButton="0" quotePrefix="0" xfId="0">
      <alignment vertical="top" wrapText="1"/>
    </xf>
    <xf numFmtId="0" fontId="6" fillId="4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The six ratings · 1–12</a:t>
            </a:r>
          </a:p>
        </rich>
      </tx>
    </title>
    <plotArea>
      <barChart>
        <barDir val="bar"/>
        <grouping val="clustered"/>
        <ser>
          <idx val="0"/>
          <order val="0"/>
          <spPr>
            <a:ln xmlns:a="http://schemas.openxmlformats.org/drawingml/2006/main">
              <a:prstDash val="solid"/>
            </a:ln>
          </spPr>
          <cat>
            <numRef>
              <f>'4. Person Card'!$Z$2:$Z$7</f>
            </numRef>
          </cat>
          <val>
            <numRef>
              <f>'4. Person Card'!$AA$2:$AA$7</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2"/>
          <min val="0"/>
        </scaling>
        <delete val="0"/>
        <axPos val="l"/>
        <majorGridlines/>
        <majorTickMark val="none"/>
        <minorTickMark val="none"/>
        <crossAx val="10"/>
        <majorUnit val="2"/>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Framework &amp; Model'!A30" TargetMode="External" Id="rId1"/><Relationship Type="http://schemas.openxmlformats.org/officeDocument/2006/relationships/hyperlink" Target="#'1. Framework &amp; Model'!A132" TargetMode="External" Id="rId2"/><Relationship Type="http://schemas.openxmlformats.org/officeDocument/2006/relationships/hyperlink" Target="#'1. Framework &amp; Model'!A274" TargetMode="External" Id="rId3"/><Relationship Type="http://schemas.openxmlformats.org/officeDocument/2006/relationships/hyperlink" Target="#'1. Framework &amp; Model'!A965" TargetMode="External" Id="rId4"/><Relationship Type="http://schemas.openxmlformats.org/officeDocument/2006/relationships/hyperlink" Target="#'1. Framework &amp; Model'!A1120" TargetMode="External" Id="rId5"/><Relationship Type="http://schemas.openxmlformats.org/officeDocument/2006/relationships/hyperlink" Target="#'1. Framework &amp; Model'!A1300" TargetMode="External" Id="rId6"/><Relationship Type="http://schemas.openxmlformats.org/officeDocument/2006/relationships/hyperlink" Target="#'1. Framework &amp; Model'!A1373" TargetMode="External" Id="rId7"/><Relationship Type="http://schemas.openxmlformats.org/officeDocument/2006/relationships/hyperlink" Target="#'1. Framework &amp; Model'!A1407" TargetMode="External" Id="rId8"/><Relationship Type="http://schemas.openxmlformats.org/officeDocument/2006/relationships/hyperlink" Target="#'1. Framework &amp; Model'!A1453" TargetMode="External" Id="rId9"/><Relationship Type="http://schemas.openxmlformats.org/officeDocument/2006/relationships/hyperlink" Target="#'1. Framework &amp; Model'!A2195" TargetMode="External" Id="rId10"/><Relationship Type="http://schemas.openxmlformats.org/officeDocument/2006/relationships/hyperlink" Target="#'1. Framework &amp; Model'!A2230" TargetMode="External" Id="rId11"/><Relationship Type="http://schemas.openxmlformats.org/officeDocument/2006/relationships/hyperlink" Target="#'1. Framework &amp; Model'!A2252" TargetMode="External" Id="rId12"/></Relationships>
</file>

<file path=xl/worksheets/_rels/sheet2.xml.rels><Relationships xmlns="http://schemas.openxmlformats.org/package/2006/relationships"><Relationship Type="http://schemas.openxmlformats.org/officeDocument/2006/relationships/hyperlink" Target="#'1. Framework &amp; Model'!A1" TargetMode="External" Id="rId1"/></Relationships>
</file>

<file path=xl/worksheets/_rels/sheet3.xml.rels><Relationships xmlns="http://schemas.openxmlformats.org/package/2006/relationships"><Relationship Type="http://schemas.openxmlformats.org/officeDocument/2006/relationships/hyperlink" Target="#'1. Framework &amp; Model'!A1" TargetMode="External" Id="rId1"/></Relationships>
</file>

<file path=xl/worksheets/_rels/sheet4.xml.rels><Relationships xmlns="http://schemas.openxmlformats.org/package/2006/relationships"><Relationship Type="http://schemas.openxmlformats.org/officeDocument/2006/relationships/hyperlink" Target="#'1. Framework &amp; Model'!A1"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hyperlink" Target="#'1. Framework &amp; Model'!A1" TargetMode="External" Id="rId1"/></Relationships>
</file>

<file path=xl/worksheets/sheet1.xml><?xml version="1.0" encoding="utf-8"?>
<worksheet xmlns="http://schemas.openxmlformats.org/spreadsheetml/2006/main">
  <sheetPr>
    <outlinePr summaryBelow="1" summaryRight="1"/>
    <pageSetUpPr/>
  </sheetPr>
  <dimension ref="A1:Z2335"/>
  <sheetViews>
    <sheetView zoomScale="90" workbookViewId="0">
      <pane ySplit="4" topLeftCell="A5" activePane="bottomLeft" state="frozen"/>
      <selection pane="bottomLeft" activeCell="A1" sqref="A1"/>
    </sheetView>
  </sheetViews>
  <sheetFormatPr baseColWidth="8" defaultRowHeight="15"/>
  <cols>
    <col width="30" customWidth="1" min="1" max="1"/>
    <col width="22" customWidth="1" min="2" max="2"/>
    <col width="40" customWidth="1" min="3" max="3"/>
    <col width="34" customWidth="1" min="4" max="4"/>
    <col width="16" customWidth="1" min="5" max="5"/>
    <col width="18" customWidth="1" min="6" max="6"/>
    <col width="12" customWidth="1" min="7" max="7"/>
    <col width="3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30" customWidth="1" min="20" max="20"/>
    <col hidden="1" width="11" customWidth="1" min="21" max="21"/>
    <col hidden="1" width="11" customWidth="1" min="22" max="22"/>
    <col hidden="1" width="11" customWidth="1" min="23" max="23"/>
    <col hidden="1" width="11" customWidth="1" min="24" max="24"/>
    <col hidden="1" width="11" customWidth="1" min="25" max="25"/>
    <col hidden="1" width="11" customWidth="1" min="26" max="26"/>
  </cols>
  <sheetData>
    <row r="1" ht="24" customHeight="1">
      <c r="A1" s="1" t="inlineStr">
        <is>
          <t>HR Master — Simplified · Framework &amp; Model</t>
        </is>
      </c>
    </row>
    <row r="2" ht="30" customHeight="1">
      <c r="A2" s="2" t="inlineStr">
        <is>
          <t>Sheet 1 of 5 · The whole method on one page, top to bottom: how the job architecture works, how every number is calculated, how to track open items, and the references for each part. Then sheet 2 Talent Mapping, 3 Raw Data, 4 Person Card and 5 Role Profiles.</t>
        </is>
      </c>
    </row>
    <row r="3">
      <c r="A3" s="3" t="inlineStr">
        <is>
          <t>IRIS · Job Architecture &amp; Job Design · Final v1.14 · October 2026 · Internal — Confidential · HR only</t>
        </is>
      </c>
    </row>
    <row r="5" ht="18.4" customHeight="1">
      <c r="A5" s="4" t="inlineStr">
        <is>
          <t>HOW TO USE THIS FILE</t>
        </is>
      </c>
      <c r="B5" s="5" t="n"/>
      <c r="C5" s="5" t="n"/>
      <c r="D5" s="5" t="n"/>
      <c r="E5" s="5" t="n"/>
      <c r="F5" s="5" t="n"/>
      <c r="G5" s="5" t="n"/>
      <c r="H5" s="5" t="n"/>
      <c r="I5" s="5" t="n"/>
      <c r="J5" s="5" t="n"/>
      <c r="K5" s="5" t="n"/>
      <c r="L5" s="5" t="n"/>
      <c r="M5" s="5" t="n"/>
      <c r="N5" s="6" t="n"/>
    </row>
    <row r="6" ht="28.2" customHeight="1">
      <c r="A6" s="7" t="inlineStr">
        <is>
          <t>This file</t>
        </is>
      </c>
      <c r="B6" s="8" t="inlineStr">
        <is>
          <t>HR Master — Simplified: five sheets that hold every person, every number and every reason from the HR Super Master v1.14, laid out in one line from the method to the person to the role. HR edits it; the other files are rebuilt from it.</t>
        </is>
      </c>
    </row>
    <row r="7" ht="28.2" customHeight="1">
      <c r="A7" s="7" t="inlineStr">
        <is>
          <t>Sheet 2 · Talent Mapping</t>
        </is>
      </c>
      <c r="B7" s="8" t="inlineStr">
        <is>
          <t>One row per person · 586 people · every column grouped left to right: who → role before and after → the live score → how the level was set → the reasons for each rating → KRAs received from the manager → what the employee shared in the survey → role profile and business impact → talent, competencies, learning, mobility → recruitment → market → inputs, decisions and data quality → pay, blank → validation → HR update.</t>
        </is>
      </c>
    </row>
    <row r="8" ht="28.2" customHeight="1">
      <c r="A8" s="7" t="inlineStr">
        <is>
          <t>Sheet 3 · Raw Data</t>
        </is>
      </c>
      <c r="B8" s="8" t="inlineStr">
        <is>
          <t>Every raw field as received from HRIS, the survey count, the manager talent-mapping files and the CARBON Mapping Master · values the earlier clean-up lost are restored from the source files · 20 people found in the source files but not yet mapped are added at the bottom, marked.</t>
        </is>
      </c>
    </row>
    <row r="9" ht="15.6" customHeight="1">
      <c r="A9" s="7" t="inlineStr">
        <is>
          <t>Sheet 4 · Person Card</t>
        </is>
      </c>
      <c r="B9" s="8" t="inlineStr">
        <is>
          <t>Type or paste an Emp ID, or pick Product, then Name: every column of sheet 2 for that person, with their role profile from sheet 5 and a ratings chart.</t>
        </is>
      </c>
    </row>
    <row r="10" ht="15.6" customHeight="1">
      <c r="A10" s="7" t="inlineStr">
        <is>
          <t>Sheet 5 · Role Profiles</t>
        </is>
      </c>
      <c r="B10" s="8" t="inlineStr">
        <is>
          <t>One row per role in the IRIS role catalogue · 181 roles · what the role is for, does, decides and needs; its weightage, live from the matrix in section 4; the step below and above on the ladder; market equivalents; references.</t>
        </is>
      </c>
    </row>
    <row r="11" ht="28.2" customHeight="1">
      <c r="A11" s="7" t="inlineStr">
        <is>
          <t>Live numbers</t>
        </is>
      </c>
      <c r="B11" s="8" t="inlineStr">
        <is>
          <t>Weights, points, the score and 'Level the score indicates' are Excel formulas. Change a yellow weight in section 4 or a Business Impact rating on sheet 2 and they recalculate. FINAL LEVEL is a decision, not a formula: it moves through the rules R1–R13 or an approved leadership decision.</t>
        </is>
      </c>
    </row>
    <row r="12" ht="15.6" customHeight="1">
      <c r="A12" s="7" t="inlineStr">
        <is>
          <t>How to update</t>
        </is>
      </c>
      <c r="B12" s="8" t="inlineStr">
        <is>
          <t>Write changes in the yellow HR UPDATE columns at the right of sheet 2 · field, new value, reason, source, who, date · or in the validation columns. Each change is read back on the next rebuild, so every number stays traceable.</t>
        </is>
      </c>
    </row>
    <row r="13" ht="40.8" customHeight="1">
      <c r="A13" s="7" t="inlineStr">
        <is>
          <t>v1.14 decisions</t>
        </is>
      </c>
      <c r="B13" s="8" t="inlineStr">
        <is>
          <t>HR, 12 October 2026: D2 = Senior Vice President / Business Head · D1 = Associate Vice President / Distinguished Principal · B1 = Team Lead / Specialist / Asst Manager. The 18 department and function heads sit in Executive Leadership · Business Head. HR PROPOSED on sheet 2 applies the top-down manager rule: under a head at C1 or above a reportee sits in a lower band; below C1 at least one level below the manager. The business-head workbook takes the HR proposed level from here.</t>
        </is>
      </c>
    </row>
    <row r="14" ht="28.2" customHeight="1">
      <c r="A14" s="7" t="inlineStr">
        <is>
          <t>Privacy</t>
        </is>
      </c>
      <c r="B14" s="8" t="inlineStr">
        <is>
          <t>HR only. Survey content is shown against names by HR's decision of 12 October 2026. Gender, date of birth, age, e-mail, mobile, resignation and relieving dates are never written. Pay columns stay blank until a pay survey is bought.</t>
        </is>
      </c>
    </row>
    <row r="15"/>
    <row r="16" ht="18.4" customHeight="1">
      <c r="A16" s="4" t="inlineStr">
        <is>
          <t>CONTENTS OF THIS SHEET — click a section</t>
        </is>
      </c>
      <c r="B16" s="5" t="n"/>
      <c r="C16" s="5" t="n"/>
      <c r="D16" s="5" t="n"/>
      <c r="E16" s="5" t="n"/>
      <c r="F16" s="5" t="n"/>
      <c r="G16" s="5" t="n"/>
      <c r="H16" s="5" t="n"/>
      <c r="I16" s="5" t="n"/>
      <c r="J16" s="5" t="n"/>
      <c r="K16" s="5" t="n"/>
      <c r="L16" s="5" t="n"/>
      <c r="M16" s="5" t="n"/>
      <c r="N16" s="6" t="n"/>
    </row>
    <row r="17" ht="15.6" customHeight="1">
      <c r="A17" s="9" t="inlineStr">
        <is>
          <t>0</t>
        </is>
      </c>
      <c r="B17" s="10" t="inlineStr">
        <is>
          <t>How this exercise works — the journey from a base framework to today</t>
        </is>
      </c>
    </row>
    <row r="18" ht="15.6" customHeight="1">
      <c r="A18" s="9" t="inlineStr">
        <is>
          <t>1</t>
        </is>
      </c>
      <c r="B18" s="10" t="inlineStr">
        <is>
          <t>The model the simple way — the 1–12 scale, six factors, weights, points, score → level, worked examples</t>
        </is>
      </c>
    </row>
    <row r="19" ht="15.6" customHeight="1">
      <c r="A19" s="9" t="inlineStr">
        <is>
          <t>2</t>
        </is>
      </c>
      <c r="B19" s="10" t="inlineStr">
        <is>
          <t>The Master Framework M0–M17 — principles, architecture, families, levels, tracks, titles, factors, weights, rules, competencies, crosswalk, pay principles, governance, sources</t>
        </is>
      </c>
    </row>
    <row r="20" ht="15.6" customHeight="1">
      <c r="A20" s="9" t="inlineStr">
        <is>
          <t>3</t>
        </is>
      </c>
      <c r="B20" s="10" t="inlineStr">
        <is>
          <t>Where the default weights come from — the market benchmark and its derivation</t>
        </is>
      </c>
    </row>
    <row r="21" ht="15.6" customHeight="1">
      <c r="A21" s="9" t="inlineStr">
        <is>
          <t>4</t>
        </is>
      </c>
      <c r="B21" s="10" t="inlineStr">
        <is>
          <t>Weightage Matrix — LIVE: change a yellow weight and sheets 2, 4 and 5 recalculate</t>
        </is>
      </c>
    </row>
    <row r="22" ht="15.6" customHeight="1">
      <c r="A22" s="9" t="inlineStr">
        <is>
          <t>5</t>
        </is>
      </c>
      <c r="B22" s="10" t="inlineStr">
        <is>
          <t>How to calculate and how to track</t>
        </is>
      </c>
    </row>
    <row r="23" ht="15.6" customHeight="1">
      <c r="A23" s="9" t="inlineStr">
        <is>
          <t>5b</t>
        </is>
      </c>
      <c r="B23" s="10" t="inlineStr">
        <is>
          <t>The end-to-end workflow and the review loop</t>
        </is>
      </c>
    </row>
    <row r="24" ht="15.6" customHeight="1">
      <c r="A24" s="9" t="inlineStr">
        <is>
          <t>5c</t>
        </is>
      </c>
      <c r="B24" s="10" t="inlineStr">
        <is>
          <t>Governance, data rules, validation and pay principles</t>
        </is>
      </c>
    </row>
    <row r="25" ht="15.6" customHeight="1">
      <c r="A25" s="9" t="inlineStr">
        <is>
          <t>6</t>
        </is>
      </c>
      <c r="B25" s="10" t="inlineStr">
        <is>
          <t>References &amp; benchmarks — evidence grades, peer universe, professional standards, department × level benchmarks, source register S01–S72</t>
        </is>
      </c>
    </row>
    <row r="26" ht="15.6" customHeight="1">
      <c r="A26" s="9" t="inlineStr">
        <is>
          <t>7</t>
        </is>
      </c>
      <c r="B26" s="10" t="inlineStr">
        <is>
          <t>Decision log — every decision, its version and its effect</t>
        </is>
      </c>
    </row>
    <row r="27" ht="15.6" customHeight="1">
      <c r="A27" s="9" t="inlineStr">
        <is>
          <t>7b</t>
        </is>
      </c>
      <c r="B27" s="10" t="inlineStr">
        <is>
          <t>Glossary</t>
        </is>
      </c>
    </row>
    <row r="28" ht="15.6" customHeight="1">
      <c r="A28" s="9" t="inlineStr">
        <is>
          <t>8</t>
        </is>
      </c>
      <c r="B28" s="10" t="inlineStr">
        <is>
          <t>Where everything in the HR Super Master lives in this file</t>
        </is>
      </c>
    </row>
    <row r="29"/>
    <row r="30" ht="19.8" customHeight="1">
      <c r="A30" s="11" t="inlineStr">
        <is>
          <t>0 · How this exercise works — the journey from a base framework to today</t>
        </is>
      </c>
      <c r="B30" s="5" t="n"/>
      <c r="C30" s="5" t="n"/>
      <c r="D30" s="5" t="n"/>
      <c r="E30" s="5" t="n"/>
      <c r="F30" s="5" t="n"/>
      <c r="G30" s="5" t="n"/>
      <c r="H30" s="5" t="n"/>
      <c r="I30" s="5" t="n"/>
      <c r="J30" s="5" t="n"/>
      <c r="K30" s="5" t="n"/>
      <c r="L30" s="5" t="n"/>
      <c r="M30" s="5" t="n"/>
      <c r="N30" s="6" t="n"/>
    </row>
    <row r="31" ht="15.5" customHeight="1">
      <c r="A31" s="12" t="inlineStr">
        <is>
          <t>References: S40 Employee Master HRIS · S41 How We Grow survey · S42 manager talent-mapping files · S43 IRIS talent-mapping workbooks</t>
        </is>
      </c>
    </row>
    <row r="32" ht="19.8" customHeight="1">
      <c r="A32" s="13" t="inlineStr">
        <is>
          <t>1. What we did — step by step</t>
        </is>
      </c>
    </row>
    <row r="33" ht="17" customHeight="1">
      <c r="A33" s="14" t="inlineStr">
        <is>
          <t>#</t>
        </is>
      </c>
      <c r="B33" s="14" t="inlineStr">
        <is>
          <t>Step</t>
        </is>
      </c>
      <c r="C33" s="14" t="inlineStr">
        <is>
          <t>What we did</t>
        </is>
      </c>
      <c r="D33" s="14" t="inlineStr">
        <is>
          <t>What came out of it</t>
        </is>
      </c>
    </row>
    <row r="34" ht="87" customHeight="1">
      <c r="A34" s="15" t="n">
        <v>1</v>
      </c>
      <c r="B34" s="16" t="inlineStr">
        <is>
          <t>Created a base framework</t>
        </is>
      </c>
      <c r="C34" s="16" t="inlineStr">
        <is>
          <t>Built IRIS's job architecture from established market methods — Aon Radford / Mercer career levels, Korn Ferry Hay factors, WTW banding and SFIA — with job families anchored to the ILO occupation standard.</t>
        </is>
      </c>
      <c r="D34" s="16" t="inlineStr">
        <is>
          <t>19 job families, 61 sub-families, a 12-level ladder plus two Player-Coach steps · B+, C+, six factors, individual-contributor and manager tracks</t>
        </is>
      </c>
    </row>
    <row r="35" ht="87" customHeight="1">
      <c r="A35" s="15" t="n">
        <v>2</v>
      </c>
      <c r="B35" s="16" t="inlineStr">
        <is>
          <t>Designed a survey around it</t>
        </is>
      </c>
      <c r="C35" s="16" t="inlineStr">
        <is>
          <t>The 'How We Grow' survey: 20 questions, each tied to the framework's factors — purpose of the role, what it delivers, what it is accountable for, what it can decide, the skills and tools it needs, and learning needs.</t>
        </is>
      </c>
      <c r="D35" s="16" t="inlineStr">
        <is>
          <t>One evidence form for every role, so each rating can be traced to an answer</t>
        </is>
      </c>
    </row>
    <row r="36" ht="73" customHeight="1">
      <c r="A36" s="15" t="n">
        <v>3</v>
      </c>
      <c r="B36" s="16" t="inlineStr">
        <is>
          <t>Conducted 60–65 workshops</t>
        </is>
      </c>
      <c r="C36" s="16" t="inlineStr">
        <is>
          <t>Ran 60–65 workshops with teams across the six products and Corporate: explained the framework, walked through the questions and collected answers in the room.</t>
        </is>
      </c>
      <c r="D36" s="16" t="inlineStr">
        <is>
          <t>Survey responses from 520 people</t>
        </is>
      </c>
    </row>
    <row r="37" ht="73" customHeight="1">
      <c r="A37" s="15" t="n">
        <v>4</v>
      </c>
      <c r="B37" s="16" t="inlineStr">
        <is>
          <t>Gathered the data</t>
        </is>
      </c>
      <c r="C37" s="16" t="inlineStr">
        <is>
          <t>Combined the survey with the HRIS employee master, KRAs · self and manager-set, the managers' talent mapping · rating, potential, 9-box and the reporting lines.</t>
        </is>
      </c>
      <c r="D37" s="16" t="inlineStr">
        <is>
          <t>One record per person — 586 people; KRAs on file for 453</t>
        </is>
      </c>
    </row>
    <row r="38" ht="87" customHeight="1">
      <c r="A38" s="15" t="n">
        <v>5</v>
      </c>
      <c r="B38" s="16" t="inlineStr">
        <is>
          <t>Cleaned and protected it</t>
        </is>
      </c>
      <c r="C38" s="16" t="inlineStr">
        <is>
          <t>Matched responses to people · with consent where needed, removed personal data, and showed survey content only where three or more role-holders answered — never one person's words against a name.</t>
        </is>
      </c>
      <c r="D38" s="16" t="inlineStr">
        <is>
          <t>Privacy-safe evidence</t>
        </is>
      </c>
    </row>
    <row r="39" ht="45" customHeight="1">
      <c r="A39" s="15" t="n">
        <v>6</v>
      </c>
      <c r="B39" s="16" t="inlineStr">
        <is>
          <t>Mapped every role</t>
        </is>
      </c>
      <c r="C39" s="16" t="inlineStr">
        <is>
          <t>Placed each person in a job family, a sub-family · the work they actually do and a track.</t>
        </is>
      </c>
      <c r="D39" s="16" t="inlineStr">
        <is>
          <t>267 distinct employee roles; one IRIS-wide role catalogue</t>
        </is>
      </c>
    </row>
    <row r="40" ht="101" customHeight="1">
      <c r="A40" s="15" t="n">
        <v>7</v>
      </c>
      <c r="B40" s="16" t="inlineStr">
        <is>
          <t>Rated and scored</t>
        </is>
      </c>
      <c r="C40" s="16" t="inlineStr">
        <is>
          <t>Rated six factors — Complexity, Autonomy, Accountability, Leadership, Experience &amp; Qualification, Business Impact — on the ladder scale from the evidence; rating × weight = points; points add up to a score; the score points to a level.</t>
        </is>
      </c>
      <c r="D40" s="16" t="inlineStr">
        <is>
          <t>A score and an indicated level for 540 employees</t>
        </is>
      </c>
    </row>
    <row r="41" ht="73" customHeight="1">
      <c r="A41" s="15" t="n">
        <v>8</v>
      </c>
      <c r="B41" s="16" t="inlineStr">
        <is>
          <t>Applied the rules</t>
        </is>
      </c>
      <c r="C41" s="16" t="inlineStr">
        <is>
          <t>Gates, limits and Player-Coach steps where the evidence calls for them, and leadership decisions for the top bands — each one written down with its numbers.</t>
        </is>
      </c>
      <c r="D41" s="16" t="inlineStr">
        <is>
          <t>A final level and designation for everyone, every move explained</t>
        </is>
      </c>
    </row>
    <row r="42" ht="59" customHeight="1">
      <c r="A42" s="15" t="n">
        <v>9</v>
      </c>
      <c r="B42" s="16" t="inlineStr">
        <is>
          <t>Benchmarked to the market</t>
        </is>
      </c>
      <c r="C42" s="16" t="inlineStr">
        <is>
          <t>Matched every level to Aon Radford / Mercer codes and SFIA, and to competitor, regtech and SaaS ladders; every source re-read and corrected.</t>
        </is>
      </c>
      <c r="D42" s="16" t="inlineStr">
        <is>
          <t>A market code and a typical market title for every level</t>
        </is>
      </c>
    </row>
    <row r="43" ht="101" customHeight="1">
      <c r="A43" s="15" t="n">
        <v>10</v>
      </c>
      <c r="B43" s="16" t="inlineStr">
        <is>
          <t>Built the file set</t>
        </is>
      </c>
      <c r="C43" s="16" t="inlineStr">
        <is>
          <t>One build produces every file from the same data, so they always agree: the HR Super Master, product masters and simplified editions, the framework &amp; model master, the calibration panel pack, the ladder master and draft letters.</t>
        </is>
      </c>
      <c r="D43" s="16" t="inlineStr">
        <is>
          <t>Files by audience, rebuilt and re-checked in minutes</t>
        </is>
      </c>
    </row>
    <row r="44" ht="59" customHeight="1">
      <c r="A44" s="15" t="n">
        <v>11</v>
      </c>
      <c r="B44" s="16" t="inlineStr">
        <is>
          <t>Reviewed and corrected</t>
        </is>
      </c>
      <c r="C44" s="16" t="inlineStr">
        <is>
          <t>Business-head review, independent reviews, and 100+ automated checks on every build · placements, privacy, formulas, links, counts.</t>
        </is>
      </c>
      <c r="D44" s="16" t="inlineStr">
        <is>
          <t>Corrections fed back as validated inputs, never as hand edits</t>
        </is>
      </c>
    </row>
    <row r="45" ht="15" customHeight="1"/>
    <row r="46" ht="19.8" customHeight="1">
      <c r="A46" s="13" t="inlineStr">
        <is>
          <t>2. What we are doing now</t>
        </is>
      </c>
    </row>
    <row r="47" ht="17" customHeight="1">
      <c r="A47" s="14" t="inlineStr">
        <is>
          <t>Now</t>
        </is>
      </c>
      <c r="B47" s="6" t="n"/>
      <c r="C47" s="14" t="inlineStr">
        <is>
          <t>What happens</t>
        </is>
      </c>
      <c r="D47" s="14" t="inlineStr">
        <is>
          <t>Who</t>
        </is>
      </c>
    </row>
    <row r="48" ht="45" customHeight="1">
      <c r="A48" s="17" t="inlineStr">
        <is>
          <t>Calibration</t>
        </is>
      </c>
      <c r="B48" s="6" t="n"/>
      <c r="C48" s="16" t="inlineStr">
        <is>
          <t>The panel rates anchor roles blind and compares them with the model; close calls and moves down are decided.</t>
        </is>
      </c>
      <c r="D48" s="16" t="inlineStr">
        <is>
          <t>Calibration panel</t>
        </is>
      </c>
    </row>
    <row r="49" ht="45" customHeight="1">
      <c r="A49" s="17" t="inlineStr">
        <is>
          <t>Decisions and data</t>
        </is>
      </c>
      <c r="B49" s="6" t="n"/>
      <c r="C49" s="16" t="inlineStr">
        <is>
          <t>Open decisions and critical data requests are worked in the HR Super Master's tracker.</t>
        </is>
      </c>
      <c r="D49" s="16" t="inlineStr">
        <is>
          <t>HR, managers, business heads</t>
        </is>
      </c>
    </row>
    <row r="50" ht="59" customHeight="1">
      <c r="A50" s="17" t="inlineStr">
        <is>
          <t>Business-head review</t>
        </is>
      </c>
      <c r="B50" s="6" t="n"/>
      <c r="C50" s="16" t="inlineStr">
        <is>
          <t>Each business head marks Agree / Change / Discuss in their simplified edition; responses are imported and tracked.</t>
        </is>
      </c>
      <c r="D50" s="16" t="inlineStr">
        <is>
          <t>Business heads</t>
        </is>
      </c>
    </row>
    <row r="51" ht="45" customHeight="1">
      <c r="A51" s="17" t="inlineStr">
        <is>
          <t>Sign-off</t>
        </is>
      </c>
      <c r="B51" s="6" t="n"/>
      <c r="C51" s="16" t="inlineStr">
        <is>
          <t>The executive sponsor approves the structure; then the draft letters are issued.</t>
        </is>
      </c>
      <c r="D51" s="16" t="inlineStr">
        <is>
          <t>Executive sponsor, HR</t>
        </is>
      </c>
    </row>
    <row r="52" ht="45" customHeight="1">
      <c r="A52" s="17" t="inlineStr">
        <is>
          <t>Pay · later</t>
        </is>
      </c>
      <c r="B52" s="6" t="n"/>
      <c r="C52" s="16" t="inlineStr">
        <is>
          <t>Buy one India pay survey and price each level; pay columns stay blank until then.</t>
        </is>
      </c>
      <c r="D52" s="16" t="inlineStr">
        <is>
          <t>HR, Finance</t>
        </is>
      </c>
    </row>
    <row r="53" ht="15" customHeight="1"/>
    <row r="54" ht="19.8" customHeight="1">
      <c r="A54" s="13" t="inlineStr">
        <is>
          <t>3. How it works — in one minute</t>
        </is>
      </c>
    </row>
    <row r="55" ht="17" customHeight="1">
      <c r="A55" s="14" t="inlineStr">
        <is>
          <t>Step</t>
        </is>
      </c>
      <c r="B55" s="6" t="n"/>
      <c r="C55" s="14" t="inlineStr">
        <is>
          <t>In plain words</t>
        </is>
      </c>
      <c r="D55" s="6" t="n"/>
    </row>
    <row r="56" ht="31" customHeight="1">
      <c r="A56" s="17" t="inlineStr">
        <is>
          <t>1 · A building with 12 floors</t>
        </is>
      </c>
      <c r="B56" s="6" t="n"/>
      <c r="C56" s="16" t="inlineStr">
        <is>
          <t>IRIS is a building: floor 1 = first job, floor 12 = CEO; two half floors · B+, C+ for player-coaches. Every job lives on one floor.</t>
        </is>
      </c>
      <c r="D56" s="6" t="n"/>
    </row>
    <row r="57" ht="45" customHeight="1">
      <c r="A57" s="17" t="inlineStr">
        <is>
          <t>2 · Six judges</t>
        </is>
      </c>
      <c r="B57" s="6" t="n"/>
      <c r="C57" s="16" t="inlineStr">
        <is>
          <t>Six judges look at the job — How hard? Decides alone? Answers for? Leads? Experience? Business impact? — and each holds up a floor number · the rating, using the evidence: survey, KRAs, HRIS, reporting line.</t>
        </is>
      </c>
      <c r="D57" s="6" t="n"/>
    </row>
    <row r="58" ht="59" customHeight="1">
      <c r="A58" s="17" t="inlineStr">
        <is>
          <t>3 · Some count more</t>
        </is>
      </c>
      <c r="B58" s="6" t="n"/>
      <c r="C58" s="16" t="inlineStr">
        <is>
          <t>Starting out, the quality of the work counts most; for leaders, results, leading and business impact count most. Experience counts little. All six add to 100%, and leaders can edit them on the Weightage Matrix.</t>
        </is>
      </c>
      <c r="D58" s="6" t="n"/>
    </row>
    <row r="59" ht="45" customHeight="1">
      <c r="A59" s="17" t="inlineStr">
        <is>
          <t>4 · Add up = the floor</t>
        </is>
      </c>
      <c r="B59" s="6" t="n"/>
      <c r="C59" s="16" t="inlineStr">
        <is>
          <t>Card × how much it counts = points; add the points = the score; round it = the floor · 5.05 → 5 → B2. Fair-play checks can hold it — each one written down.</t>
        </is>
      </c>
      <c r="D59" s="6" t="n"/>
    </row>
    <row r="60" ht="15" customHeight="1"/>
    <row r="61" ht="31" customHeight="1">
      <c r="A61" s="18" t="inlineStr">
        <is>
          <t>The HR Super Master's sheet '1c. Scoring Made Simple' and the Process Explainer tell this story in full, with three worked examples.</t>
        </is>
      </c>
    </row>
    <row r="62" ht="19.8" customHeight="1">
      <c r="A62" s="13" t="inlineStr">
        <is>
          <t>4. What it produced — the output</t>
        </is>
      </c>
    </row>
    <row r="63" ht="17" customHeight="1">
      <c r="A63" s="14" t="inlineStr">
        <is>
          <t>Output</t>
        </is>
      </c>
      <c r="B63" s="5" t="n"/>
      <c r="C63" s="6" t="n"/>
      <c r="D63" s="14" t="inlineStr">
        <is>
          <t>Count</t>
        </is>
      </c>
    </row>
    <row r="64" ht="17" customHeight="1">
      <c r="A64" s="17" t="inlineStr">
        <is>
          <t>People mapped · employees + consultants</t>
        </is>
      </c>
      <c r="B64" s="5" t="n"/>
      <c r="C64" s="6" t="n"/>
      <c r="D64" s="15" t="inlineStr">
        <is>
          <t>586</t>
        </is>
      </c>
    </row>
    <row r="65" ht="17" customHeight="1">
      <c r="A65" s="17" t="inlineStr">
        <is>
          <t>Job families · sub-families</t>
        </is>
      </c>
      <c r="B65" s="5" t="n"/>
      <c r="C65" s="6" t="n"/>
      <c r="D65" s="15" t="inlineStr">
        <is>
          <t>19 · 61</t>
        </is>
      </c>
    </row>
    <row r="66" ht="17" customHeight="1">
      <c r="A66" s="17" t="inlineStr">
        <is>
          <t>Ladder steps in use · employees</t>
        </is>
      </c>
      <c r="B66" s="5" t="n"/>
      <c r="C66" s="6" t="n"/>
      <c r="D66" s="15" t="n">
        <v>13</v>
      </c>
    </row>
    <row r="67" ht="17" customHeight="1">
      <c r="A67" s="17" t="inlineStr">
        <is>
          <t>Designations on the new ladder · employees</t>
        </is>
      </c>
      <c r="B67" s="5" t="n"/>
      <c r="C67" s="6" t="n"/>
      <c r="D67" s="15" t="n">
        <v>184</v>
      </c>
    </row>
    <row r="68" ht="17" customHeight="1">
      <c r="A68" s="17" t="inlineStr">
        <is>
          <t>Distinct employee roles</t>
        </is>
      </c>
      <c r="B68" s="5" t="n"/>
      <c r="C68" s="6" t="n"/>
      <c r="D68" s="15" t="n">
        <v>267</v>
      </c>
    </row>
    <row r="69" ht="17" customHeight="1">
      <c r="A69" s="17" t="inlineStr">
        <is>
          <t>Products and Corporate</t>
        </is>
      </c>
      <c r="B69" s="5" t="n"/>
      <c r="C69" s="6" t="n"/>
      <c r="D69" s="15" t="n">
        <v>6</v>
      </c>
    </row>
    <row r="70" ht="17" customHeight="1">
      <c r="A70" s="17" t="inlineStr">
        <is>
          <t>People in leadership bands D–E</t>
        </is>
      </c>
      <c r="B70" s="5" t="n"/>
      <c r="C70" s="6" t="n"/>
      <c r="D70" s="15" t="n">
        <v>11</v>
      </c>
    </row>
    <row r="71" ht="15" customHeight="1"/>
    <row r="72" ht="19.8" customHeight="1">
      <c r="A72" s="13" t="inlineStr">
        <is>
          <t>5. The impact</t>
        </is>
      </c>
    </row>
    <row r="73" ht="17" customHeight="1">
      <c r="A73" s="14" t="inlineStr">
        <is>
          <t>Impact</t>
        </is>
      </c>
      <c r="B73" s="6" t="n"/>
      <c r="C73" s="14" t="inlineStr">
        <is>
          <t>What it means</t>
        </is>
      </c>
      <c r="D73" s="6" t="n"/>
    </row>
    <row r="74" ht="31" customHeight="1">
      <c r="A74" s="17" t="inlineStr">
        <is>
          <t>One architecture for all of IRIS</t>
        </is>
      </c>
      <c r="B74" s="6" t="n"/>
      <c r="C74" s="16" t="inlineStr">
        <is>
          <t>The same families, the same ladder and the same method in every product — titles mean the same thing everywhere.</t>
        </is>
      </c>
      <c r="D74" s="6" t="n"/>
    </row>
    <row r="75" ht="31" customHeight="1">
      <c r="A75" s="17" t="inlineStr">
        <is>
          <t>Transparent, explainable levels</t>
        </is>
      </c>
      <c r="B75" s="6" t="n"/>
      <c r="C75" s="16" t="inlineStr">
        <is>
          <t>Every level traces to evidence, ratings, weights and named rules; anyone can see why a role sits where it does.</t>
        </is>
      </c>
      <c r="D75" s="6" t="n"/>
    </row>
    <row r="76" ht="31" customHeight="1">
      <c r="A76" s="17" t="inlineStr">
        <is>
          <t>Clear career paths</t>
        </is>
      </c>
      <c r="B76" s="6" t="n"/>
      <c r="C76" s="16" t="inlineStr">
        <is>
          <t>Individual-contributor and manager tracks with a ladder in every sub-family, and the competencies needed for the next step.</t>
        </is>
      </c>
      <c r="D76" s="6" t="n"/>
    </row>
    <row r="77" ht="31" customHeight="1">
      <c r="A77" s="17" t="inlineStr">
        <is>
          <t>Duplication made visible</t>
        </is>
      </c>
      <c r="B77" s="6" t="n"/>
      <c r="C77" s="16" t="inlineStr">
        <is>
          <t>53 family × sub-family × level combinations are held in more than one product — candidates for common role definitions and shared pools.</t>
        </is>
      </c>
      <c r="D77" s="6" t="n"/>
    </row>
    <row r="78" ht="45" customHeight="1">
      <c r="A78" s="17" t="inlineStr">
        <is>
          <t>Leadership consistency</t>
        </is>
      </c>
      <c r="B78" s="6" t="n"/>
      <c r="C78" s="16" t="inlineStr">
        <is>
          <t>No one in Bands D–E sits above their reporting manager, anyone in Band D reporting to an E1 / E2 sits at D2, and leadership levels are set by approved decisions.</t>
        </is>
      </c>
      <c r="D78" s="6" t="n"/>
    </row>
    <row r="79" ht="31" customHeight="1">
      <c r="A79" s="17" t="inlineStr">
        <is>
          <t>Ready for pay and planning</t>
        </is>
      </c>
      <c r="B79" s="6" t="n"/>
      <c r="C79" s="16" t="inlineStr">
        <is>
          <t>Each level carries a market code, so pay ranges, succession and workforce planning can be built on it.</t>
        </is>
      </c>
      <c r="D79" s="6" t="n"/>
    </row>
    <row r="80" ht="15" customHeight="1"/>
    <row r="81" ht="19.8" customHeight="1">
      <c r="A81" s="13" t="inlineStr">
        <is>
          <t>6. Our framework at a glance</t>
        </is>
      </c>
    </row>
    <row r="82" ht="17" customHeight="1">
      <c r="A82" s="14" t="inlineStr">
        <is>
          <t>Element</t>
        </is>
      </c>
      <c r="B82" s="14" t="inlineStr">
        <is>
          <t>What it is</t>
        </is>
      </c>
      <c r="C82" s="5" t="n"/>
      <c r="D82" s="6" t="n"/>
    </row>
    <row r="83" ht="31" customHeight="1">
      <c r="A83" s="17" t="inlineStr">
        <is>
          <t>Job families</t>
        </is>
      </c>
      <c r="B83" s="16" t="inlineStr">
        <is>
          <t>19 families of work, each anchored to the ILO occupation standard — the same in every product.</t>
        </is>
      </c>
      <c r="C83" s="5" t="n"/>
      <c r="D83" s="6" t="n"/>
    </row>
    <row r="84" ht="31" customHeight="1">
      <c r="A84" s="17" t="inlineStr">
        <is>
          <t>Sub-families</t>
        </is>
      </c>
      <c r="B84" s="16" t="inlineStr">
        <is>
          <t>61 sub-families: the work a person actually does inside a family. One definition each, used everywhere.</t>
        </is>
      </c>
      <c r="C84" s="5" t="n"/>
      <c r="D84" s="6" t="n"/>
    </row>
    <row r="85" ht="45" customHeight="1">
      <c r="A85" s="17" t="inlineStr">
        <is>
          <t>Career ladder</t>
        </is>
      </c>
      <c r="B85" s="16" t="inlineStr">
        <is>
          <t>One ladder from intern to CEO: A1–A3 practitioner · B1–B3 specialist / manager · B+ Player-Coach · C1–C2 principal / head · C+ Player-Coach · D1–D2 business leadership · E1–E2 enterprise leadership; X1–X3 for consultants · outside the ladder.</t>
        </is>
      </c>
      <c r="C85" s="5" t="n"/>
      <c r="D85" s="6" t="n"/>
    </row>
    <row r="86" ht="31" customHeight="1">
      <c r="A86" s="17" t="inlineStr">
        <is>
          <t>Tracks</t>
        </is>
      </c>
      <c r="B86" s="16" t="inlineStr">
        <is>
          <t>Individual contributor, POD Lead · leads 1–3 while doing the work, Player-Coach · leads and delivers, People Manager, Consultant — experts progress without having to manage.</t>
        </is>
      </c>
      <c r="C86" s="5" t="n"/>
      <c r="D86" s="6" t="n"/>
    </row>
    <row r="87" ht="45" customHeight="1">
      <c r="A87" s="17" t="inlineStr">
        <is>
          <t>Six factors</t>
        </is>
      </c>
      <c r="B87" s="16" t="inlineStr">
        <is>
          <t>Complexity &amp; Expertise · Autonomy &amp; Decision · Accountability &amp; Impact · Leadership &amp; Strategy · Experience &amp; Qualification · Business Impact — each gets a rating: the floor of the ladder that part of the job looks like.</t>
        </is>
      </c>
      <c r="C87" s="5" t="n"/>
      <c r="D87" s="6" t="n"/>
    </row>
    <row r="88" ht="31" customHeight="1">
      <c r="A88" s="17" t="inlineStr">
        <is>
          <t>Weights</t>
        </is>
      </c>
      <c r="B88" s="16" t="inlineStr">
        <is>
          <t>How much each factor counts, by band and track · junior roles: skill and experience; senior roles: accountability and leadership, fine-tuned ±5 by type of work.</t>
        </is>
      </c>
      <c r="C88" s="5" t="n"/>
      <c r="D88" s="6" t="n"/>
    </row>
    <row r="89" ht="45" customHeight="1">
      <c r="A89" s="17" t="inlineStr">
        <is>
          <t>Rules</t>
        </is>
      </c>
      <c r="B89" s="16" t="inlineStr">
        <is>
          <t>R1–R13: category rules, provisional holds, work-substance and structure gates, experience limits, track minimums, Player-Coach steps, leadership decisions and the D–E reporting-line rules — each written on the person's row with its numbers.</t>
        </is>
      </c>
      <c r="C89" s="5" t="n"/>
      <c r="D89" s="6" t="n"/>
    </row>
    <row r="90" ht="31" customHeight="1">
      <c r="A90" s="17" t="inlineStr">
        <is>
          <t>Titles</t>
        </is>
      </c>
      <c r="B90" s="16" t="inlineStr">
        <is>
          <t>Level marker + role noun; market titles where the market has its own ladder · Product Manager, Account Executive.</t>
        </is>
      </c>
      <c r="C90" s="5" t="n"/>
      <c r="D90" s="6" t="n"/>
    </row>
    <row r="91" ht="31" customHeight="1">
      <c r="A91" s="17" t="inlineStr">
        <is>
          <t>Competencies</t>
        </is>
      </c>
      <c r="B91" s="16" t="inlineStr">
        <is>
          <t>6 core and 4 future-ready for everyone, 4 leadership for leaders, and functional competencies for each family — each with a 1–5 skill level required at every career level.</t>
        </is>
      </c>
      <c r="C91" s="5" t="n"/>
      <c r="D91" s="6" t="n"/>
    </row>
    <row r="92" ht="31" customHeight="1">
      <c r="A92" s="17" t="inlineStr">
        <is>
          <t>Market link</t>
        </is>
      </c>
      <c r="B92" s="16" t="inlineStr">
        <is>
          <t>Every level maps to Aon Radford / Mercer codes and SFIA, with competitor, regtech and SaaS equivalents — the base for pay ranges later.</t>
        </is>
      </c>
      <c r="C92" s="5" t="n"/>
      <c r="D92" s="6" t="n"/>
    </row>
    <row r="93" ht="15" customHeight="1"/>
    <row r="94" ht="19.8" customHeight="1">
      <c r="A94" s="13" t="inlineStr">
        <is>
          <t>7. The Job Architecture process — how the structure was built</t>
        </is>
      </c>
    </row>
    <row r="95" ht="17" customHeight="1">
      <c r="A95" s="14" t="inlineStr">
        <is>
          <t>#</t>
        </is>
      </c>
      <c r="B95" s="14" t="inlineStr">
        <is>
          <t>Step</t>
        </is>
      </c>
      <c r="C95" s="14" t="inlineStr">
        <is>
          <t>What happens</t>
        </is>
      </c>
      <c r="D95" s="6" t="n"/>
    </row>
    <row r="96" ht="31" customHeight="1">
      <c r="A96" s="15" t="n">
        <v>1</v>
      </c>
      <c r="B96" s="16" t="inlineStr">
        <is>
          <t>Define families</t>
        </is>
      </c>
      <c r="C96" s="16" t="inlineStr">
        <is>
          <t>Group all work into job families anchored to ISCO-08, so the same work has the same name everywhere.</t>
        </is>
      </c>
      <c r="D96" s="6" t="n"/>
    </row>
    <row r="97" ht="31" customHeight="1">
      <c r="A97" s="15" t="n">
        <v>2</v>
      </c>
      <c r="B97" s="16" t="inlineStr">
        <is>
          <t>Define sub-families</t>
        </is>
      </c>
      <c r="C97" s="16" t="inlineStr">
        <is>
          <t>Split each family into the distinct kinds of work people do, from the survey and role data.</t>
        </is>
      </c>
      <c r="D97" s="6" t="n"/>
    </row>
    <row r="98" ht="31" customHeight="1">
      <c r="A98" s="15" t="n">
        <v>3</v>
      </c>
      <c r="B98" s="16" t="inlineStr">
        <is>
          <t>Set the ladder and bands</t>
        </is>
      </c>
      <c r="C98" s="16" t="inlineStr">
        <is>
          <t>One 12-level ladder with five bands and two Player-Coach steps; what each level owns, its experience range and span.</t>
        </is>
      </c>
      <c r="D98" s="6" t="n"/>
    </row>
    <row r="99" ht="31" customHeight="1">
      <c r="A99" s="15" t="n">
        <v>4</v>
      </c>
      <c r="B99" s="16" t="inlineStr">
        <is>
          <t>Set the tracks</t>
        </is>
      </c>
      <c r="C99" s="16" t="inlineStr">
        <is>
          <t>IC, POD Lead, Player-Coach, People Manager, Consultant — and the rules for each.</t>
        </is>
      </c>
      <c r="D99" s="6" t="n"/>
    </row>
    <row r="100" ht="31" customHeight="1">
      <c r="A100" s="15" t="n">
        <v>5</v>
      </c>
      <c r="B100" s="16" t="inlineStr">
        <is>
          <t>Level every role</t>
        </is>
      </c>
      <c r="C100" s="16" t="inlineStr">
        <is>
          <t>Six ratings × weights → score → level, then the rules; leadership levels by approved decision.</t>
        </is>
      </c>
      <c r="D100" s="6" t="n"/>
    </row>
    <row r="101" ht="31" customHeight="1">
      <c r="A101" s="15" t="n">
        <v>6</v>
      </c>
      <c r="B101" s="16" t="inlineStr">
        <is>
          <t>Name every role</t>
        </is>
      </c>
      <c r="C101" s="16" t="inlineStr">
        <is>
          <t>Designation = level marker + role noun; title protection for anyone moving down.</t>
        </is>
      </c>
      <c r="D101" s="6" t="n"/>
    </row>
    <row r="102" ht="31" customHeight="1">
      <c r="A102" s="15" t="n">
        <v>7</v>
      </c>
      <c r="B102" s="16" t="inlineStr">
        <is>
          <t>Benchmark</t>
        </is>
      </c>
      <c r="C102" s="16" t="inlineStr">
        <is>
          <t>Crosswalk every level to Radford / Mercer and SFIA; compare with competitor and peer ladders.</t>
        </is>
      </c>
      <c r="D102" s="6" t="n"/>
    </row>
    <row r="103" ht="31" customHeight="1">
      <c r="A103" s="15" t="n">
        <v>8</v>
      </c>
      <c r="B103" s="16" t="inlineStr">
        <is>
          <t>Govern</t>
        </is>
      </c>
      <c r="C103" s="16" t="inlineStr">
        <is>
          <t>Calibration panel, business-head review, a decision tracker and change rules · who can change a level, and how.</t>
        </is>
      </c>
      <c r="D103" s="6" t="n"/>
    </row>
    <row r="104" ht="15" customHeight="1"/>
    <row r="105" ht="19.8" customHeight="1">
      <c r="A105" s="13" t="inlineStr">
        <is>
          <t>8. The Job Design process — how each role is described</t>
        </is>
      </c>
    </row>
    <row r="106" ht="17" customHeight="1">
      <c r="A106" s="14" t="inlineStr">
        <is>
          <t>#</t>
        </is>
      </c>
      <c r="B106" s="14" t="inlineStr">
        <is>
          <t>Step</t>
        </is>
      </c>
      <c r="C106" s="14" t="inlineStr">
        <is>
          <t>What happens</t>
        </is>
      </c>
      <c r="D106" s="6" t="n"/>
    </row>
    <row r="107" ht="31" customHeight="1">
      <c r="A107" s="15" t="n">
        <v>1</v>
      </c>
      <c r="B107" s="16" t="inlineStr">
        <is>
          <t>Purpose</t>
        </is>
      </c>
      <c r="C107" s="16" t="inlineStr">
        <is>
          <t>Why the role exists — from the sub-family definition and the level standard.</t>
        </is>
      </c>
      <c r="D107" s="6" t="n"/>
    </row>
    <row r="108" ht="31" customHeight="1">
      <c r="A108" s="15" t="n">
        <v>2</v>
      </c>
      <c r="B108" s="16" t="inlineStr">
        <is>
          <t>Responsibilities and deliverables</t>
        </is>
      </c>
      <c r="C108" s="16" t="inlineStr">
        <is>
          <t>What the role does and produces — from role-holders' survey answers · as counted themes and KRAs.</t>
        </is>
      </c>
      <c r="D108" s="6" t="n"/>
    </row>
    <row r="109" ht="31" customHeight="1">
      <c r="A109" s="15" t="n">
        <v>3</v>
      </c>
      <c r="B109" s="16" t="inlineStr">
        <is>
          <t>Accountability and decision rights</t>
        </is>
      </c>
      <c r="C109" s="16" t="inlineStr">
        <is>
          <t>What the role answers for, what it can decide alone, and what happens if the work is missed.</t>
        </is>
      </c>
      <c r="D109" s="6" t="n"/>
    </row>
    <row r="110" ht="17" customHeight="1">
      <c r="A110" s="15" t="n">
        <v>4</v>
      </c>
      <c r="B110" s="16" t="inlineStr">
        <is>
          <t>Measures</t>
        </is>
      </c>
      <c r="C110" s="16" t="inlineStr">
        <is>
          <t>Manager-set KRAs: how the role is judged.</t>
        </is>
      </c>
      <c r="D110" s="6" t="n"/>
    </row>
    <row r="111" ht="31" customHeight="1">
      <c r="A111" s="15" t="n">
        <v>5</v>
      </c>
      <c r="B111" s="16" t="inlineStr">
        <is>
          <t>Competencies and skill level</t>
        </is>
      </c>
      <c r="C111" s="16" t="inlineStr">
        <is>
          <t>The core, future-ready, functional and leadership competencies the role needs, each at a 1–5 level.</t>
        </is>
      </c>
      <c r="D111" s="6" t="n"/>
    </row>
    <row r="112" ht="31" customHeight="1">
      <c r="A112" s="15" t="n">
        <v>6</v>
      </c>
      <c r="B112" s="16" t="inlineStr">
        <is>
          <t>Role profile and catalogue</t>
        </is>
      </c>
      <c r="C112" s="16" t="inlineStr">
        <is>
          <t>One IRIS-wide catalogue entry per family × sub-family × level × track — the shared description of the job.</t>
        </is>
      </c>
      <c r="D112" s="6" t="n"/>
    </row>
    <row r="113" ht="31" customHeight="1">
      <c r="A113" s="15" t="n">
        <v>7</v>
      </c>
      <c r="B113" s="16" t="inlineStr">
        <is>
          <t>Career ladder</t>
        </is>
      </c>
      <c r="C113" s="16" t="inlineStr">
        <is>
          <t>Where the role sits in its sub-family's ladder, the next step and what it takes.</t>
        </is>
      </c>
      <c r="D113" s="6" t="n"/>
    </row>
    <row r="114" ht="31" customHeight="1">
      <c r="A114" s="15" t="n">
        <v>8</v>
      </c>
      <c r="B114" s="16" t="inlineStr">
        <is>
          <t>Recruitment profile</t>
        </is>
      </c>
      <c r="C114" s="16" t="inlineStr">
        <is>
          <t>The hire equivalent in the market, the competencies to hire for and the interview questions — on every person card.</t>
        </is>
      </c>
      <c r="D114" s="6" t="n"/>
    </row>
    <row r="115"/>
    <row r="116" ht="36.59999999999999" customHeight="1">
      <c r="A116" s="13" t="inlineStr">
        <is>
          <t>What v1.13 adds — 12 October 2026</t>
        </is>
      </c>
    </row>
    <row r="117" ht="17" customHeight="1">
      <c r="A117" s="14" t="inlineStr">
        <is>
          <t>#</t>
        </is>
      </c>
      <c r="B117" s="14" t="inlineStr">
        <is>
          <t>Added</t>
        </is>
      </c>
      <c r="C117" s="14" t="inlineStr">
        <is>
          <t>What it holds</t>
        </is>
      </c>
      <c r="D117" s="14" t="inlineStr">
        <is>
          <t>Where</t>
        </is>
      </c>
    </row>
    <row r="118" ht="129" customHeight="1">
      <c r="A118" s="16" t="n">
        <v>1</v>
      </c>
      <c r="B118" s="16" t="inlineStr">
        <is>
          <t>KRAs received from managers</t>
        </is>
      </c>
      <c r="C118" s="16" t="inlineStr">
        <is>
          <t>Manager-set annual KRAs, quarterly KRAs, self-reported KRAs, the Q1 tentative rating and the actual JD, as submitted. On file for 456 of 586 people; the rest are red with 'KRAs not received · manager to supply'. Text the earlier clean-up had cut from inside brackets is restored, written with ' · ' instead of brackets.</t>
        </is>
      </c>
      <c r="D118" s="16" t="inlineStr">
        <is>
          <t>Sheet 2 · 1b Person Card</t>
        </is>
      </c>
    </row>
    <row r="119" ht="199" customHeight="1">
      <c r="A119" s="16" t="n">
        <v>2</v>
      </c>
      <c r="B119" s="16" t="inlineStr">
        <is>
          <t>What the employee shared in the survey</t>
        </is>
      </c>
      <c r="C119" s="16" t="inlineStr">
        <is>
          <t>Per person: role mandate and core purpose, deliverables and accountability, capabilities and tools, development and learning needs, challenges and support — 205 CARBON people from the CARBON Mapping Master. For the other products the full answers are not in the files received: the cell says so in red and the How We Grow export is needed. Also on every row: questions answered, the survey and KRA evidence used for each rating, the role-holders' themes and the learning topics named.</t>
        </is>
      </c>
      <c r="D119" s="16" t="inlineStr">
        <is>
          <t>Sheet 2 · 1b Person Card</t>
        </is>
      </c>
    </row>
    <row r="120" ht="87" customHeight="1">
      <c r="A120" s="16" t="n">
        <v>3</v>
      </c>
      <c r="B120" s="16" t="inlineStr">
        <is>
          <t>Links and data quality</t>
        </is>
      </c>
      <c r="C120" s="16" t="inlineStr">
        <is>
          <t>Role ID to the role catalogue, reporting manager's Emp ID and final level, Emp ID where the source files use a different one, a data-quality line and weight sensitivity for every person.</t>
        </is>
      </c>
      <c r="D120" s="16" t="inlineStr">
        <is>
          <t>Sheet 2 · 1b Person Card</t>
        </is>
      </c>
    </row>
    <row r="121" ht="87" customHeight="1">
      <c r="A121" s="16" t="n">
        <v>4</v>
      </c>
      <c r="B121" s="16" t="inlineStr">
        <is>
          <t>Raw data completed</t>
        </is>
      </c>
      <c r="C121" s="16" t="inlineStr">
        <is>
          <t>25 people have values restored from the source files where v1.12.2 had a blank or a shortened value · listed per person. The CARBON Mapping Master's comments and five survey-summary columns are added.</t>
        </is>
      </c>
      <c r="D121" s="16" t="inlineStr">
        <is>
          <t>Sheet 3</t>
        </is>
      </c>
    </row>
    <row r="122" ht="45" customHeight="1">
      <c r="A122" s="16" t="n">
        <v>5</v>
      </c>
      <c r="B122" s="16" t="inlineStr">
        <is>
          <t>Not yet mapped</t>
        </is>
      </c>
      <c r="C122" s="16" t="inlineStr">
        <is>
          <t>20 people in the source files who are not in the job architecture, for HR to decide.</t>
        </is>
      </c>
      <c r="D122" s="16" t="inlineStr">
        <is>
          <t>Sheet 20</t>
        </is>
      </c>
    </row>
    <row r="123" ht="115" customHeight="1">
      <c r="A123" s="16" t="n">
        <v>6</v>
      </c>
      <c r="B123" s="16" t="inlineStr">
        <is>
          <t>Privacy rule changed by HR</t>
        </is>
      </c>
      <c r="C123" s="16" t="inlineStr">
        <is>
          <t>Per-person survey content is now shown against names in this file, by HR's decision of 12 October 2026. The file is for HR only. Personal fields — gender, date of birth, age, e-mail, resignation and relieving dates — are still never written, and pay stays blank.</t>
        </is>
      </c>
      <c r="D123" s="16" t="inlineStr">
        <is>
          <t>Whole file</t>
        </is>
      </c>
    </row>
    <row r="124"/>
    <row r="125" ht="36.59999999999999" customHeight="1">
      <c r="A125" s="13" t="inlineStr">
        <is>
          <t>What v1.14 adds — HR decisions of 12 October 2026</t>
        </is>
      </c>
    </row>
    <row r="126" ht="17" customHeight="1">
      <c r="A126" s="14" t="inlineStr">
        <is>
          <t>#</t>
        </is>
      </c>
      <c r="B126" s="14" t="inlineStr">
        <is>
          <t>Decision</t>
        </is>
      </c>
      <c r="C126" s="14" t="inlineStr">
        <is>
          <t>What changed</t>
        </is>
      </c>
      <c r="D126" s="14" t="inlineStr">
        <is>
          <t>Where</t>
        </is>
      </c>
    </row>
    <row r="127" ht="115" customHeight="1">
      <c r="A127" s="16" t="n">
        <v>1</v>
      </c>
      <c r="B127" s="16" t="inlineStr">
        <is>
          <t>Titles</t>
        </is>
      </c>
      <c r="C127" s="16" t="inlineStr">
        <is>
          <t>D2 = Senior Vice President / Business Head · D1 = Associate Vice President / Distinguished Principal — the D1 specialist title is decided: Distinguished Principal · B1 = Team Lead / Specialist / Asst Manager. 306 IRIS title cells updated; raw data and people's designations are left as received.</t>
        </is>
      </c>
      <c r="D127" s="16" t="inlineStr">
        <is>
          <t>Every ladder, catalogue and title column</t>
        </is>
      </c>
    </row>
    <row r="128" ht="87" customHeight="1">
      <c r="A128" s="16" t="n">
        <v>2</v>
      </c>
      <c r="B128" s="16" t="inlineStr">
        <is>
          <t>Department and function heads</t>
        </is>
      </c>
      <c r="C128" s="16" t="inlineStr">
        <is>
          <t>The top person of each department who leads a team at C1 or above — 18 people — moves to job family Executive Leadership, sub-family Business Head. Their earlier family is kept on sheet 2, HR PROPOSED.</t>
        </is>
      </c>
      <c r="D128" s="16" t="inlineStr">
        <is>
          <t>Sheets 1a, 2, 3 · orange cells</t>
        </is>
      </c>
    </row>
    <row r="129" ht="157" customHeight="1">
      <c r="A129" s="16" t="n">
        <v>3</v>
      </c>
      <c r="B129" s="16" t="inlineStr">
        <is>
          <t>Top-down manager rule · hybrid</t>
        </is>
      </c>
      <c r="C129" s="16" t="inlineStr">
        <is>
          <t>Applied from the CEO down. Under a head at C1 or above a reportee sits in a lower band; below C1 a reportee sits at least one level below the manager; a Band A lead with peer-level reportees becomes B1 Team Lead; CEO with CXOs is the agreed exception. 68 people move down · pay and title protected · 8 move up. FINAL LEVEL keeps the v1.13 model; the HR proposed level sits beside it.</t>
        </is>
      </c>
      <c r="D129" s="16" t="inlineStr">
        <is>
          <t>Sheet 2 · HR PROPOSED · 1b Person Card</t>
        </is>
      </c>
    </row>
    <row r="130" ht="87" customHeight="1">
      <c r="A130" s="16" t="n">
        <v>4</v>
      </c>
      <c r="B130" s="16" t="inlineStr">
        <is>
          <t>Why not the strict band rule</t>
        </is>
      </c>
      <c r="C130" s="16" t="inlineStr">
        <is>
          <t>Tested first: reporting chains run up to 9 layers but there are five bands, so capping by band cascades — 88 people moved down and 172 could not be placed below their manager. HR chose the hybrid rule instead.</t>
        </is>
      </c>
      <c r="D130" s="16" t="inlineStr">
        <is>
          <t>—</t>
        </is>
      </c>
    </row>
    <row r="131"/>
    <row r="132" ht="19.8" customHeight="1">
      <c r="A132" s="11" t="inlineStr">
        <is>
          <t>1 · The model the simple way — the 1–12 scale, six factors, weights, points, score → level, worked examples</t>
        </is>
      </c>
      <c r="B132" s="5" t="n"/>
      <c r="C132" s="5" t="n"/>
      <c r="D132" s="5" t="n"/>
      <c r="E132" s="5" t="n"/>
      <c r="F132" s="5" t="n"/>
      <c r="G132" s="5" t="n"/>
      <c r="H132" s="5" t="n"/>
      <c r="I132" s="5" t="n"/>
      <c r="J132" s="5" t="n"/>
      <c r="K132" s="5" t="n"/>
      <c r="L132" s="5" t="n"/>
      <c r="M132" s="5" t="n"/>
      <c r="N132" s="6" t="n"/>
    </row>
    <row r="133" ht="28" customHeight="1">
      <c r="A133" s="12" t="inlineStr">
        <is>
          <t>References: S01, S02 Aon Radford and Pave level codes · S08 SFIA levels of responsibility · S05 Korn Ferry Hay · S04 Mercer IPE · S07 WTW GGS · S08 SFIA · S46–S51 Korn Ferry Hay evaluations · S04, S52 Mercer IPE · S53–S57 NHS, UK NJC/PSC, GLPC, SJC and US OPM point-factor plans</t>
        </is>
      </c>
    </row>
    <row r="134"/>
    <row r="135" ht="19.8" customHeight="1">
      <c r="A135" s="13" t="inlineStr">
        <is>
          <t>PART A — THE SIMPLE WAY</t>
        </is>
      </c>
    </row>
    <row r="136" ht="31" customHeight="1">
      <c r="A136" s="19" t="inlineStr">
        <is>
          <t>Think of IRIS as a building with 12 floors. Floor 1 is where a first job starts; floor 12 is the CEO. Every job lives on one floor. To find a job's floor, six judges look at the job, each from a different side, and each holds up a card with a floor number. Some judges' cards count more than others. We add up the cards, and the answer is the job's floor — its level.</t>
        </is>
      </c>
    </row>
    <row r="137" ht="19.8" customHeight="1">
      <c r="A137" s="13" t="inlineStr">
        <is>
          <t>Idea 1 — IRIS is a building with 12 floors · plus two half floors</t>
        </is>
      </c>
    </row>
    <row r="138" ht="17" customHeight="1">
      <c r="A138" s="18" t="inlineStr">
        <is>
          <t>The half floors 6½ · B+ and 8½ · C+ are for player-coaches: people who lead a team and still do the hardest hands-on work.</t>
        </is>
      </c>
    </row>
    <row r="139" ht="17" customHeight="1">
      <c r="A139" s="14" t="inlineStr">
        <is>
          <t>Floor</t>
        </is>
      </c>
      <c r="B139" s="14" t="inlineStr">
        <is>
          <t>Level</t>
        </is>
      </c>
      <c r="C139" s="14" t="inlineStr">
        <is>
          <t>Band</t>
        </is>
      </c>
      <c r="D139" s="14" t="inlineStr">
        <is>
          <t>Typical title</t>
        </is>
      </c>
      <c r="E139" s="6" t="n"/>
      <c r="F139" s="14" t="inlineStr">
        <is>
          <t>Usual experience</t>
        </is>
      </c>
      <c r="G139" s="14" t="inlineStr">
        <is>
          <t>What a job on this floor looks after</t>
        </is>
      </c>
      <c r="H139" s="6" t="n"/>
    </row>
    <row r="140" ht="17" customHeight="1">
      <c r="A140" s="20" t="inlineStr">
        <is>
          <t>12</t>
        </is>
      </c>
      <c r="B140" s="21" t="inlineStr">
        <is>
          <t>E2</t>
        </is>
      </c>
      <c r="C140" s="21" t="inlineStr">
        <is>
          <t>Band E</t>
        </is>
      </c>
      <c r="D140" s="22" t="inlineStr">
        <is>
          <t>Chief Executive Officer</t>
        </is>
      </c>
      <c r="E140" s="6" t="n"/>
      <c r="F140" s="21" t="inlineStr">
        <is>
          <t>20+ yrs</t>
        </is>
      </c>
      <c r="G140" s="22" t="inlineStr">
        <is>
          <t>The whole company</t>
        </is>
      </c>
      <c r="H140" s="6" t="n"/>
    </row>
    <row r="141" ht="17" customHeight="1">
      <c r="A141" s="20" t="inlineStr">
        <is>
          <t>11</t>
        </is>
      </c>
      <c r="B141" s="21" t="inlineStr">
        <is>
          <t>E1</t>
        </is>
      </c>
      <c r="C141" s="21" t="inlineStr">
        <is>
          <t>Band E</t>
        </is>
      </c>
      <c r="D141" s="22" t="inlineStr">
        <is>
          <t>CXO / President</t>
        </is>
      </c>
      <c r="E141" s="6" t="n"/>
      <c r="F141" s="21" t="inlineStr">
        <is>
          <t>20+ yrs</t>
        </is>
      </c>
      <c r="G141" s="22" t="inlineStr">
        <is>
          <t>A company-wide function</t>
        </is>
      </c>
      <c r="H141" s="6" t="n"/>
    </row>
    <row r="142" ht="17" customHeight="1">
      <c r="A142" s="23" t="inlineStr">
        <is>
          <t>10</t>
        </is>
      </c>
      <c r="B142" s="24" t="inlineStr">
        <is>
          <t>D2</t>
        </is>
      </c>
      <c r="C142" s="24" t="inlineStr">
        <is>
          <t>Band D</t>
        </is>
      </c>
      <c r="D142" s="25" t="inlineStr">
        <is>
          <t>Senior Vice President / Business Head</t>
        </is>
      </c>
      <c r="E142" s="6" t="n"/>
      <c r="F142" s="24" t="inlineStr">
        <is>
          <t>18–24 yrs</t>
        </is>
      </c>
      <c r="G142" s="25" t="inlineStr">
        <is>
          <t>Several business lines</t>
        </is>
      </c>
      <c r="H142" s="6" t="n"/>
    </row>
    <row r="143" ht="31" customHeight="1">
      <c r="A143" s="23" t="inlineStr">
        <is>
          <t>9</t>
        </is>
      </c>
      <c r="B143" s="24" t="inlineStr">
        <is>
          <t>D1</t>
        </is>
      </c>
      <c r="C143" s="24" t="inlineStr">
        <is>
          <t>Band D</t>
        </is>
      </c>
      <c r="D143" s="25" t="inlineStr">
        <is>
          <t>Associate Vice President / Distinguished Principal</t>
        </is>
      </c>
      <c r="E143" s="6" t="n"/>
      <c r="F143" s="24" t="inlineStr">
        <is>
          <t>15–20 yrs</t>
        </is>
      </c>
      <c r="G143" s="25" t="inlineStr">
        <is>
          <t>A business line, a region or a company-wide function</t>
        </is>
      </c>
      <c r="H143" s="6" t="n"/>
    </row>
    <row r="144" ht="31" customHeight="1">
      <c r="A144" s="26" t="inlineStr">
        <is>
          <t>8½</t>
        </is>
      </c>
      <c r="B144" s="27" t="inlineStr">
        <is>
          <t>C+</t>
        </is>
      </c>
      <c r="C144" s="27" t="inlineStr">
        <is>
          <t>Player-Coach</t>
        </is>
      </c>
      <c r="D144" s="28" t="inlineStr">
        <is>
          <t>Group Head · Player-Coach</t>
        </is>
      </c>
      <c r="E144" s="6" t="n"/>
      <c r="F144" s="27" t="inlineStr">
        <is>
          <t>13–18 yrs</t>
        </is>
      </c>
      <c r="G144" s="28" t="inlineStr">
        <is>
          <t>Runs a function AND still delivers or sells personally</t>
        </is>
      </c>
      <c r="H144" s="6" t="n"/>
    </row>
    <row r="145" ht="31" customHeight="1">
      <c r="A145" s="29" t="inlineStr">
        <is>
          <t>8</t>
        </is>
      </c>
      <c r="B145" s="30" t="inlineStr">
        <is>
          <t>C2</t>
        </is>
      </c>
      <c r="C145" s="30" t="inlineStr">
        <is>
          <t>Band C</t>
        </is>
      </c>
      <c r="D145" s="31" t="inlineStr">
        <is>
          <t>Head of Function / Senior Principal / Architect</t>
        </is>
      </c>
      <c r="E145" s="6" t="n"/>
      <c r="F145" s="30" t="inlineStr">
        <is>
          <t>12–17 yrs</t>
        </is>
      </c>
      <c r="G145" s="31" t="inlineStr">
        <is>
          <t>A whole function or department, or a company-wide discipline</t>
        </is>
      </c>
      <c r="H145" s="6" t="n"/>
    </row>
    <row r="146" ht="31" customHeight="1">
      <c r="A146" s="29" t="inlineStr">
        <is>
          <t>7</t>
        </is>
      </c>
      <c r="B146" s="30" t="inlineStr">
        <is>
          <t>C1</t>
        </is>
      </c>
      <c r="C146" s="30" t="inlineStr">
        <is>
          <t>Band C</t>
        </is>
      </c>
      <c r="D146" s="31" t="inlineStr">
        <is>
          <t>Associate Head / Principal</t>
        </is>
      </c>
      <c r="E146" s="6" t="n"/>
      <c r="F146" s="30" t="inlineStr">
        <is>
          <t>10–14 yrs</t>
        </is>
      </c>
      <c r="G146" s="31" t="inlineStr">
        <is>
          <t>A sub-function, or the go-to expert across products</t>
        </is>
      </c>
      <c r="H146" s="6" t="n"/>
    </row>
    <row r="147" ht="31" customHeight="1">
      <c r="A147" s="26" t="inlineStr">
        <is>
          <t>6½</t>
        </is>
      </c>
      <c r="B147" s="27" t="inlineStr">
        <is>
          <t>B+</t>
        </is>
      </c>
      <c r="C147" s="27" t="inlineStr">
        <is>
          <t>Player-Coach</t>
        </is>
      </c>
      <c r="D147" s="28" t="inlineStr">
        <is>
          <t>Practice Lead · Player-Coach</t>
        </is>
      </c>
      <c r="E147" s="6" t="n"/>
      <c r="F147" s="27" t="inlineStr">
        <is>
          <t>9–14 yrs</t>
        </is>
      </c>
      <c r="G147" s="28" t="inlineStr">
        <is>
          <t>Leads 3–6 people AND does the hardest hands-on work</t>
        </is>
      </c>
      <c r="H147" s="6" t="n"/>
    </row>
    <row r="148" ht="31" customHeight="1">
      <c r="A148" s="32" t="inlineStr">
        <is>
          <t>6</t>
        </is>
      </c>
      <c r="B148" s="33" t="inlineStr">
        <is>
          <t>B3</t>
        </is>
      </c>
      <c r="C148" s="33" t="inlineStr">
        <is>
          <t>Band B</t>
        </is>
      </c>
      <c r="D148" s="34" t="inlineStr">
        <is>
          <t>Senior Manager / Lead Specialist</t>
        </is>
      </c>
      <c r="E148" s="6" t="n"/>
      <c r="F148" s="33" t="inlineStr">
        <is>
          <t>8–12 yrs</t>
        </is>
      </c>
      <c r="G148" s="34" t="inlineStr">
        <is>
          <t>A practice, or several teams through team leads</t>
        </is>
      </c>
      <c r="H148" s="6" t="n"/>
    </row>
    <row r="149" ht="17" customHeight="1">
      <c r="A149" s="32" t="inlineStr">
        <is>
          <t>5</t>
        </is>
      </c>
      <c r="B149" s="33" t="inlineStr">
        <is>
          <t>B2</t>
        </is>
      </c>
      <c r="C149" s="33" t="inlineStr">
        <is>
          <t>Band B</t>
        </is>
      </c>
      <c r="D149" s="34" t="inlineStr">
        <is>
          <t>Manager / Senior Specialist</t>
        </is>
      </c>
      <c r="E149" s="6" t="n"/>
      <c r="F149" s="33" t="inlineStr">
        <is>
          <t>6–9 yrs</t>
        </is>
      </c>
      <c r="G149" s="34" t="inlineStr">
        <is>
          <t>One team, or deep expertise in an area</t>
        </is>
      </c>
      <c r="H149" s="6" t="n"/>
    </row>
    <row r="150" ht="17" customHeight="1">
      <c r="A150" s="32" t="inlineStr">
        <is>
          <t>4</t>
        </is>
      </c>
      <c r="B150" s="33" t="inlineStr">
        <is>
          <t>B1</t>
        </is>
      </c>
      <c r="C150" s="33" t="inlineStr">
        <is>
          <t>Band B</t>
        </is>
      </c>
      <c r="D150" s="34" t="inlineStr">
        <is>
          <t>Team Lead / Specialist / Asst Manager</t>
        </is>
      </c>
      <c r="E150" s="6" t="n"/>
      <c r="F150" s="33" t="inlineStr">
        <is>
          <t>4–7 yrs</t>
        </is>
      </c>
      <c r="G150" s="34" t="inlineStr">
        <is>
          <t>A module or area, or a small team</t>
        </is>
      </c>
      <c r="H150" s="6" t="n"/>
    </row>
    <row r="151" ht="31" customHeight="1">
      <c r="A151" s="35" t="inlineStr">
        <is>
          <t>3</t>
        </is>
      </c>
      <c r="B151" s="36" t="inlineStr">
        <is>
          <t>A3</t>
        </is>
      </c>
      <c r="C151" s="36" t="inlineStr">
        <is>
          <t>Band A</t>
        </is>
      </c>
      <c r="D151" s="37" t="inlineStr">
        <is>
          <t>Senior Associate</t>
        </is>
      </c>
      <c r="E151" s="6" t="n"/>
      <c r="F151" s="36" t="inlineStr">
        <is>
          <t>2–4 yrs</t>
        </is>
      </c>
      <c r="G151" s="37" t="inlineStr">
        <is>
          <t>Varied work; helps newer people; go-to for a process</t>
        </is>
      </c>
      <c r="H151" s="6" t="n"/>
    </row>
    <row r="152" ht="17" customHeight="1">
      <c r="A152" s="35" t="inlineStr">
        <is>
          <t>2</t>
        </is>
      </c>
      <c r="B152" s="36" t="inlineStr">
        <is>
          <t>A2</t>
        </is>
      </c>
      <c r="C152" s="36" t="inlineStr">
        <is>
          <t>Band A</t>
        </is>
      </c>
      <c r="D152" s="37" t="inlineStr">
        <is>
          <t>Associate</t>
        </is>
      </c>
      <c r="E152" s="6" t="n"/>
      <c r="F152" s="36" t="inlineStr">
        <is>
          <t>0–2 yrs</t>
        </is>
      </c>
      <c r="G152" s="37" t="inlineStr">
        <is>
          <t>Standard work done on their own</t>
        </is>
      </c>
      <c r="H152" s="6" t="n"/>
    </row>
    <row r="153" ht="17" customHeight="1">
      <c r="A153" s="35" t="inlineStr">
        <is>
          <t>1</t>
        </is>
      </c>
      <c r="B153" s="36" t="inlineStr">
        <is>
          <t>A1</t>
        </is>
      </c>
      <c r="C153" s="36" t="inlineStr">
        <is>
          <t>Band A</t>
        </is>
      </c>
      <c r="D153" s="37" t="inlineStr">
        <is>
          <t>Intern / Trainee</t>
        </is>
      </c>
      <c r="E153" s="6" t="n"/>
      <c r="F153" s="36" t="inlineStr">
        <is>
          <t>First job</t>
        </is>
      </c>
      <c r="G153" s="37" t="inlineStr">
        <is>
          <t>Learning the job; all work is checked</t>
        </is>
      </c>
      <c r="H153" s="6" t="n"/>
    </row>
    <row r="154" ht="15" customHeight="1"/>
    <row r="155" ht="19.8" customHeight="1">
      <c r="A155" s="13" t="inlineStr">
        <is>
          <t>Idea 2 — Six judges look at the job; each holds up a floor number · that number is the rating</t>
        </is>
      </c>
    </row>
    <row r="156" ht="45" customHeight="1">
      <c r="A156" s="18" t="inlineStr">
        <is>
          <t>How does a judge pick a number? Every floor has a short picture for every judge — 'on floor 5, the work looks like this'. The judge finds the floor whose picture matches the job best and holds up that number; a half number is allowed when the job sits between two floors. The Experience judge simply uses the 'Usual experience' column above. The judges use the evidence — the survey answers, KRAs, the reporting line and HR records — not opinions about the person.</t>
        </is>
      </c>
    </row>
    <row r="157" ht="17" customHeight="1">
      <c r="A157" s="14" t="inlineStr">
        <is>
          <t>Judge</t>
        </is>
      </c>
      <c r="B157" s="14" t="inlineStr">
        <is>
          <t>The judge's question</t>
        </is>
      </c>
      <c r="C157" s="6" t="n"/>
      <c r="D157" s="14" t="inlineStr">
        <is>
          <t>A low card looks like…</t>
        </is>
      </c>
      <c r="E157" s="6" t="n"/>
      <c r="F157" s="14" t="inlineStr">
        <is>
          <t>A high card looks like…</t>
        </is>
      </c>
      <c r="G157" s="5" t="n"/>
      <c r="H157" s="6" t="n"/>
    </row>
    <row r="158" ht="31" customHeight="1">
      <c r="A158" s="17" t="inlineStr">
        <is>
          <t>How hard · Complexity &amp; Expertise</t>
        </is>
      </c>
      <c r="B158" s="16" t="inlineStr">
        <is>
          <t>How hard is the work?</t>
        </is>
      </c>
      <c r="C158" s="6" t="n"/>
      <c r="D158" s="16" t="inlineStr">
        <is>
          <t>Simple tasks with clear steps · card 1–3</t>
        </is>
      </c>
      <c r="E158" s="6" t="n"/>
      <c r="F158" s="16" t="inlineStr">
        <is>
          <t>New, messy problems only a deep expert can solve · card 8+</t>
        </is>
      </c>
      <c r="G158" s="5" t="n"/>
      <c r="H158" s="6" t="n"/>
    </row>
    <row r="159" ht="31" customHeight="1">
      <c r="A159" s="17" t="inlineStr">
        <is>
          <t>Decides alone · Autonomy &amp; Decision</t>
        </is>
      </c>
      <c r="B159" s="16" t="inlineStr">
        <is>
          <t>What can the person decide on their own?</t>
        </is>
      </c>
      <c r="C159" s="6" t="n"/>
      <c r="D159" s="16" t="inlineStr">
        <is>
          <t>Asks before most decisions · card 1–3</t>
        </is>
      </c>
      <c r="E159" s="6" t="n"/>
      <c r="F159" s="16" t="inlineStr">
        <is>
          <t>Sets direction, priorities and budget for a big area · card 8+</t>
        </is>
      </c>
      <c r="G159" s="5" t="n"/>
      <c r="H159" s="6" t="n"/>
    </row>
    <row r="160" ht="31" customHeight="1">
      <c r="A160" s="17" t="inlineStr">
        <is>
          <t>Answers for · Accountability &amp; Impact</t>
        </is>
      </c>
      <c r="B160" s="16" t="inlineStr">
        <is>
          <t>What does the job answer for if things go wrong?</t>
        </is>
      </c>
      <c r="C160" s="6" t="n"/>
      <c r="D160" s="16" t="inlineStr">
        <is>
          <t>Own tasks; mistakes are small and easy to fix · card 1–3</t>
        </is>
      </c>
      <c r="E160" s="6" t="n"/>
      <c r="F160" s="16" t="inlineStr">
        <is>
          <t>A business result; mistakes are costly or public · card 8+</t>
        </is>
      </c>
      <c r="G160" s="5" t="n"/>
      <c r="H160" s="6" t="n"/>
    </row>
    <row r="161" ht="31" customHeight="1">
      <c r="A161" s="17" t="inlineStr">
        <is>
          <t>Leads · Leadership &amp; Strategy</t>
        </is>
      </c>
      <c r="B161" s="16" t="inlineStr">
        <is>
          <t>Does the job lead people or set direction?</t>
        </is>
      </c>
      <c r="C161" s="6" t="n"/>
      <c r="D161" s="16" t="inlineStr">
        <is>
          <t>No one reports to them · card 1</t>
        </is>
      </c>
      <c r="E161" s="6" t="n"/>
      <c r="F161" s="16" t="inlineStr">
        <is>
          <t>Leads other leaders; shapes strategy · card 8+</t>
        </is>
      </c>
      <c r="G161" s="5" t="n"/>
      <c r="H161" s="6" t="n"/>
    </row>
    <row r="162" ht="31" customHeight="1">
      <c r="A162" s="17" t="inlineStr">
        <is>
          <t>Experience · Experience &amp; Qualification</t>
        </is>
      </c>
      <c r="B162" s="16" t="inlineStr">
        <is>
          <t>How much experience does the job need?</t>
        </is>
      </c>
      <c r="C162" s="6" t="n"/>
      <c r="D162" s="16" t="inlineStr">
        <is>
          <t>A fresher · card 1</t>
        </is>
      </c>
      <c r="E162" s="6" t="n"/>
      <c r="F162" s="16" t="inlineStr">
        <is>
          <t>15+ years and senior qualifications · card 9+</t>
        </is>
      </c>
      <c r="G162" s="5" t="n"/>
      <c r="H162" s="6" t="n"/>
    </row>
    <row r="163" ht="31" customHeight="1">
      <c r="A163" s="17" t="inlineStr">
        <is>
          <t>Business impact · Business Impact</t>
        </is>
      </c>
      <c r="B163" s="16" t="inlineStr">
        <is>
          <t>What difference does the job make to the business?</t>
        </is>
      </c>
      <c r="C163" s="6" t="n"/>
      <c r="D163" s="16" t="inlineStr">
        <is>
          <t>Little direct effect on results yet · card 1–3</t>
        </is>
      </c>
      <c r="E163" s="6" t="n"/>
      <c r="F163" s="16" t="inlineStr">
        <is>
          <t>Owns a business line's or the company's results · card 9+</t>
        </is>
      </c>
      <c r="G163" s="5" t="n"/>
      <c r="H163" s="6" t="n"/>
    </row>
    <row r="164" ht="15" customHeight="1"/>
    <row r="165" ht="19.8" customHeight="1">
      <c r="A165" s="13" t="inlineStr">
        <is>
          <t>Idea 3 — Some judges' cards count more than others · the weights</t>
        </is>
      </c>
    </row>
    <row r="166" ht="59" customHeight="1">
      <c r="A166" s="18" t="inlineStr">
        <is>
          <t>Someone starting out is judged on what they can do; a leader on what the business gets. So going up the building, 'Answers for' and 'Leads' count more, and 'How hard' and 'Experience' count less. Experience counts little on purpose: 10% in Bands A–B and 5% in Bands C–E, set in one place on the Weightage Matrix; corporate functions add 5 where a professional qualification is the requirement. The department's type of work can move a vote by 5 points · not for leaders in Bands D–E: in technology 'How hard' counts 5 more; in sales 'Business impact' and 'Decides alone' count 5 more. Leaders can change any department's row on the Weightage Matrix.</t>
        </is>
      </c>
    </row>
    <row r="167" ht="17" customHeight="1">
      <c r="A167" s="14" t="inlineStr">
        <is>
          <t>Who</t>
        </is>
      </c>
      <c r="B167" s="14" t="inlineStr">
        <is>
          <t>How much each judge counts · ■ = 5%</t>
        </is>
      </c>
      <c r="C167" s="5" t="n"/>
      <c r="D167" s="5" t="n"/>
      <c r="E167" s="5" t="n"/>
      <c r="F167" s="6" t="n"/>
      <c r="G167" s="14" t="inlineStr">
        <is>
          <t>In plain words</t>
        </is>
      </c>
      <c r="H167" s="6" t="n"/>
    </row>
    <row r="168" ht="87" customHeight="1">
      <c r="A168" s="17" t="inlineStr">
        <is>
          <t>Starting out · Band A</t>
        </is>
      </c>
      <c r="B168" s="16" t="inlineStr">
        <is>
          <t>How hard       59%  ■■■■■■■■■■■
Decides alone  16%  ■■■
Answers for     9%  ■
Leads           0%  
Experience     10%  ■■
Business impact  6%  ■</t>
        </is>
      </c>
      <c r="C168" s="5" t="n"/>
      <c r="D168" s="5" t="n"/>
      <c r="E168" s="5" t="n"/>
      <c r="F168" s="6" t="n"/>
      <c r="G168" s="16" t="inlineStr">
        <is>
          <t>Judged mainly on the work itself; experience counts 10%. Leading people is not expected yet, so the Leads judge does not vote.</t>
        </is>
      </c>
      <c r="H168" s="6" t="n"/>
    </row>
    <row r="169" ht="87" customHeight="1">
      <c r="A169" s="17" t="inlineStr">
        <is>
          <t>Professionals — experts · Band B</t>
        </is>
      </c>
      <c r="B169" s="16" t="inlineStr">
        <is>
          <t>How hard       51%  ■■■■■■■■■■
Decides alone  17%  ■■■
Answers for    10%  ■■
Leads           5%  ■
Experience     10%  ■■
Business impact  7%  ■</t>
        </is>
      </c>
      <c r="C169" s="5" t="n"/>
      <c r="D169" s="5" t="n"/>
      <c r="E169" s="5" t="n"/>
      <c r="F169" s="6" t="n"/>
      <c r="G169" s="16" t="inlineStr">
        <is>
          <t>How hard the work is counts most.</t>
        </is>
      </c>
      <c r="H169" s="6" t="n"/>
    </row>
    <row r="170" ht="87" customHeight="1">
      <c r="A170" s="17" t="inlineStr">
        <is>
          <t>Professionals — managers · Band B</t>
        </is>
      </c>
      <c r="B170" s="16" t="inlineStr">
        <is>
          <t>How hard       37%  ■■■■■■■
Decides alone  18%  ■■■
Answers for    11%  ■■
Leads          15%  ■■■
Experience     10%  ■■
Business impact  9%  ■</t>
        </is>
      </c>
      <c r="C170" s="5" t="n"/>
      <c r="D170" s="5" t="n"/>
      <c r="E170" s="5" t="n"/>
      <c r="F170" s="6" t="n"/>
      <c r="G170" s="16" t="inlineStr">
        <is>
          <t>Leading a team starts to count.</t>
        </is>
      </c>
      <c r="H170" s="6" t="n"/>
    </row>
    <row r="171" ht="87" customHeight="1">
      <c r="A171" s="17" t="inlineStr">
        <is>
          <t>Senior — top experts · Band C</t>
        </is>
      </c>
      <c r="B171" s="16" t="inlineStr">
        <is>
          <t>How hard       54%  ■■■■■■■■■■
Decides alone  18%  ■■■
Answers for    10%  ■■
Leads           5%  ■
Experience      5%  ■
Business impact  8%  ■</t>
        </is>
      </c>
      <c r="C171" s="5" t="n"/>
      <c r="D171" s="5" t="n"/>
      <c r="E171" s="5" t="n"/>
      <c r="F171" s="6" t="n"/>
      <c r="G171" s="16" t="inlineStr">
        <is>
          <t>Depth of expertise counts most; experience only 5%.</t>
        </is>
      </c>
      <c r="H171" s="6" t="n"/>
    </row>
    <row r="172" ht="87" customHeight="1">
      <c r="A172" s="17" t="inlineStr">
        <is>
          <t>Senior — heads · Band C</t>
        </is>
      </c>
      <c r="B172" s="16" t="inlineStr">
        <is>
          <t>How hard       43%  ■■■■■■■■
Decides alone  18%  ■■■
Answers for    11%  ■■
Leads          15%  ■■■
Experience      5%  ■
Business impact  8%  ■</t>
        </is>
      </c>
      <c r="C172" s="5" t="n"/>
      <c r="D172" s="5" t="n"/>
      <c r="E172" s="5" t="n"/>
      <c r="F172" s="6" t="n"/>
      <c r="G172" s="16" t="inlineStr">
        <is>
          <t>Expertise still leads; leading managers, decisions and what the function delivers count more.</t>
        </is>
      </c>
      <c r="H172" s="6" t="n"/>
    </row>
    <row r="173" ht="87" customHeight="1">
      <c r="A173" s="17" t="inlineStr">
        <is>
          <t>Leaders · Bands D–E</t>
        </is>
      </c>
      <c r="B173" s="16" t="inlineStr">
        <is>
          <t>How hard       37%  ■■■■■■■
Decides alone  19%  ■■■
Answers for    11%  ■■
Leads          20%  ■■■■
Experience      5%  ■
Business impact  8%  ■</t>
        </is>
      </c>
      <c r="C173" s="5" t="n"/>
      <c r="D173" s="5" t="n"/>
      <c r="E173" s="5" t="n"/>
      <c r="F173" s="6" t="n"/>
      <c r="G173" s="16" t="inlineStr">
        <is>
          <t>The hardest problems still count most, but leading people and the decisions, scope and impact of the job count far more than for juniors.</t>
        </is>
      </c>
      <c r="H173" s="6" t="n"/>
    </row>
    <row r="174" ht="15" customHeight="1"/>
    <row r="175" ht="19.8" customHeight="1">
      <c r="A175" s="13" t="inlineStr">
        <is>
          <t>Idea 4 — Count the cards: card × how much it counts = points; add the points = the score; round it = the floor</t>
        </is>
      </c>
    </row>
    <row r="176" ht="17" customHeight="1">
      <c r="A176" s="18" t="inlineStr">
        <is>
          <t>Three invented jobs. That is all the maths: multiply, add, round · 4.5 or more rounds up.</t>
        </is>
      </c>
    </row>
    <row r="177" ht="17" customHeight="1">
      <c r="A177" s="14" t="inlineStr">
        <is>
          <t>Example 1 — a junior associate · about 1–2 years</t>
        </is>
      </c>
      <c r="B177" s="6" t="n"/>
      <c r="C177" s="14" t="inlineStr">
        <is>
          <t>Card · rating</t>
        </is>
      </c>
      <c r="D177" s="14" t="inlineStr">
        <is>
          <t>Counts · weight</t>
        </is>
      </c>
      <c r="E177" s="14" t="inlineStr">
        <is>
          <t>Points</t>
        </is>
      </c>
      <c r="F177" s="14" t="inlineStr">
        <is>
          <t>How</t>
        </is>
      </c>
      <c r="G177" s="5" t="n"/>
      <c r="H177" s="6" t="n"/>
    </row>
    <row r="178" ht="17" customHeight="1">
      <c r="A178" s="17" t="inlineStr">
        <is>
          <t>How hard</t>
        </is>
      </c>
      <c r="B178" s="6" t="n"/>
      <c r="C178" s="15" t="inlineStr">
        <is>
          <t>2</t>
        </is>
      </c>
      <c r="D178" s="15" t="inlineStr">
        <is>
          <t>59%</t>
        </is>
      </c>
      <c r="E178" s="15" t="inlineStr">
        <is>
          <t>1.18</t>
        </is>
      </c>
      <c r="F178" s="16" t="inlineStr">
        <is>
          <t>2 × 59% = 1.18</t>
        </is>
      </c>
      <c r="G178" s="5" t="n"/>
      <c r="H178" s="6" t="n"/>
    </row>
    <row r="179" ht="17" customHeight="1">
      <c r="A179" s="17" t="inlineStr">
        <is>
          <t>Decides alone</t>
        </is>
      </c>
      <c r="B179" s="6" t="n"/>
      <c r="C179" s="15" t="inlineStr">
        <is>
          <t>2</t>
        </is>
      </c>
      <c r="D179" s="15" t="inlineStr">
        <is>
          <t>16%</t>
        </is>
      </c>
      <c r="E179" s="15" t="inlineStr">
        <is>
          <t>0.32</t>
        </is>
      </c>
      <c r="F179" s="16" t="inlineStr">
        <is>
          <t>2 × 16% = 0.32</t>
        </is>
      </c>
      <c r="G179" s="5" t="n"/>
      <c r="H179" s="6" t="n"/>
    </row>
    <row r="180" ht="17" customHeight="1">
      <c r="A180" s="17" t="inlineStr">
        <is>
          <t>Answers for</t>
        </is>
      </c>
      <c r="B180" s="6" t="n"/>
      <c r="C180" s="15" t="inlineStr">
        <is>
          <t>2</t>
        </is>
      </c>
      <c r="D180" s="15" t="inlineStr">
        <is>
          <t>9%</t>
        </is>
      </c>
      <c r="E180" s="15" t="inlineStr">
        <is>
          <t>0.18</t>
        </is>
      </c>
      <c r="F180" s="16" t="inlineStr">
        <is>
          <t>2 × 9% = 0.18</t>
        </is>
      </c>
      <c r="G180" s="5" t="n"/>
      <c r="H180" s="6" t="n"/>
    </row>
    <row r="181" ht="17" customHeight="1">
      <c r="A181" s="17" t="inlineStr">
        <is>
          <t>Leads</t>
        </is>
      </c>
      <c r="B181" s="6" t="n"/>
      <c r="C181" s="15" t="inlineStr">
        <is>
          <t>1</t>
        </is>
      </c>
      <c r="D181" s="15" t="inlineStr">
        <is>
          <t>0%</t>
        </is>
      </c>
      <c r="E181" s="15" t="inlineStr">
        <is>
          <t>0.00</t>
        </is>
      </c>
      <c r="F181" s="16" t="inlineStr">
        <is>
          <t>1 × 0% = 0.00</t>
        </is>
      </c>
      <c r="G181" s="5" t="n"/>
      <c r="H181" s="6" t="n"/>
    </row>
    <row r="182" ht="17" customHeight="1">
      <c r="A182" s="17" t="inlineStr">
        <is>
          <t>Experience</t>
        </is>
      </c>
      <c r="B182" s="6" t="n"/>
      <c r="C182" s="15" t="inlineStr">
        <is>
          <t>2</t>
        </is>
      </c>
      <c r="D182" s="15" t="inlineStr">
        <is>
          <t>10%</t>
        </is>
      </c>
      <c r="E182" s="15" t="inlineStr">
        <is>
          <t>0.20</t>
        </is>
      </c>
      <c r="F182" s="16" t="inlineStr">
        <is>
          <t>2 × 10% = 0.20</t>
        </is>
      </c>
      <c r="G182" s="5" t="n"/>
      <c r="H182" s="6" t="n"/>
    </row>
    <row r="183" ht="17" customHeight="1">
      <c r="A183" s="17" t="inlineStr">
        <is>
          <t>Business impact</t>
        </is>
      </c>
      <c r="B183" s="6" t="n"/>
      <c r="C183" s="15" t="inlineStr">
        <is>
          <t>2</t>
        </is>
      </c>
      <c r="D183" s="15" t="inlineStr">
        <is>
          <t>6%</t>
        </is>
      </c>
      <c r="E183" s="15" t="inlineStr">
        <is>
          <t>0.12</t>
        </is>
      </c>
      <c r="F183" s="16" t="inlineStr">
        <is>
          <t>2 × 6% = 0.12</t>
        </is>
      </c>
      <c r="G183" s="5" t="n"/>
      <c r="H183" s="6" t="n"/>
    </row>
    <row r="184" ht="17" customHeight="1">
      <c r="A184" s="38" t="inlineStr">
        <is>
          <t>Score = add up the points</t>
        </is>
      </c>
      <c r="B184" s="6" t="n"/>
      <c r="C184" s="36" t="n"/>
      <c r="D184" s="36" t="inlineStr">
        <is>
          <t>100%</t>
        </is>
      </c>
      <c r="E184" s="36" t="inlineStr">
        <is>
          <t>2.00</t>
        </is>
      </c>
      <c r="F184" s="37" t="inlineStr">
        <is>
          <t>2.00 → nearest whole floor = 2 → level A2</t>
        </is>
      </c>
      <c r="G184" s="5" t="n"/>
      <c r="H184" s="6" t="n"/>
    </row>
    <row r="185" ht="15" customHeight="1"/>
    <row r="186" ht="31" customHeight="1">
      <c r="A186" s="14" t="inlineStr">
        <is>
          <t>Example 2 — a manager leading one team · about 7 years</t>
        </is>
      </c>
      <c r="B186" s="6" t="n"/>
      <c r="C186" s="14" t="inlineStr">
        <is>
          <t>Card · rating</t>
        </is>
      </c>
      <c r="D186" s="14" t="inlineStr">
        <is>
          <t>Counts · weight</t>
        </is>
      </c>
      <c r="E186" s="14" t="inlineStr">
        <is>
          <t>Points</t>
        </is>
      </c>
      <c r="F186" s="14" t="inlineStr">
        <is>
          <t>How</t>
        </is>
      </c>
      <c r="G186" s="5" t="n"/>
      <c r="H186" s="6" t="n"/>
    </row>
    <row r="187" ht="17" customHeight="1">
      <c r="A187" s="17" t="inlineStr">
        <is>
          <t>How hard</t>
        </is>
      </c>
      <c r="B187" s="6" t="n"/>
      <c r="C187" s="15" t="inlineStr">
        <is>
          <t>5</t>
        </is>
      </c>
      <c r="D187" s="15" t="inlineStr">
        <is>
          <t>37%</t>
        </is>
      </c>
      <c r="E187" s="15" t="inlineStr">
        <is>
          <t>1.85</t>
        </is>
      </c>
      <c r="F187" s="16" t="inlineStr">
        <is>
          <t>5 × 37% = 1.85</t>
        </is>
      </c>
      <c r="G187" s="5" t="n"/>
      <c r="H187" s="6" t="n"/>
    </row>
    <row r="188" ht="17" customHeight="1">
      <c r="A188" s="17" t="inlineStr">
        <is>
          <t>Decides alone</t>
        </is>
      </c>
      <c r="B188" s="6" t="n"/>
      <c r="C188" s="15" t="inlineStr">
        <is>
          <t>4</t>
        </is>
      </c>
      <c r="D188" s="15" t="inlineStr">
        <is>
          <t>18%</t>
        </is>
      </c>
      <c r="E188" s="15" t="inlineStr">
        <is>
          <t>0.72</t>
        </is>
      </c>
      <c r="F188" s="16" t="inlineStr">
        <is>
          <t>4 × 18% = 0.72</t>
        </is>
      </c>
      <c r="G188" s="5" t="n"/>
      <c r="H188" s="6" t="n"/>
    </row>
    <row r="189" ht="17" customHeight="1">
      <c r="A189" s="17" t="inlineStr">
        <is>
          <t>Answers for</t>
        </is>
      </c>
      <c r="B189" s="6" t="n"/>
      <c r="C189" s="15" t="inlineStr">
        <is>
          <t>5</t>
        </is>
      </c>
      <c r="D189" s="15" t="inlineStr">
        <is>
          <t>11%</t>
        </is>
      </c>
      <c r="E189" s="15" t="inlineStr">
        <is>
          <t>0.55</t>
        </is>
      </c>
      <c r="F189" s="16" t="inlineStr">
        <is>
          <t>5 × 11% = 0.55</t>
        </is>
      </c>
      <c r="G189" s="5" t="n"/>
      <c r="H189" s="6" t="n"/>
    </row>
    <row r="190" ht="17" customHeight="1">
      <c r="A190" s="17" t="inlineStr">
        <is>
          <t>Leads</t>
        </is>
      </c>
      <c r="B190" s="6" t="n"/>
      <c r="C190" s="15" t="inlineStr">
        <is>
          <t>6</t>
        </is>
      </c>
      <c r="D190" s="15" t="inlineStr">
        <is>
          <t>15%</t>
        </is>
      </c>
      <c r="E190" s="15" t="inlineStr">
        <is>
          <t>0.90</t>
        </is>
      </c>
      <c r="F190" s="16" t="inlineStr">
        <is>
          <t>6 × 15% = 0.90</t>
        </is>
      </c>
      <c r="G190" s="5" t="n"/>
      <c r="H190" s="6" t="n"/>
    </row>
    <row r="191" ht="17" customHeight="1">
      <c r="A191" s="17" t="inlineStr">
        <is>
          <t>Experience</t>
        </is>
      </c>
      <c r="B191" s="6" t="n"/>
      <c r="C191" s="15" t="inlineStr">
        <is>
          <t>5</t>
        </is>
      </c>
      <c r="D191" s="15" t="inlineStr">
        <is>
          <t>10%</t>
        </is>
      </c>
      <c r="E191" s="15" t="inlineStr">
        <is>
          <t>0.50</t>
        </is>
      </c>
      <c r="F191" s="16" t="inlineStr">
        <is>
          <t>5 × 10% = 0.50</t>
        </is>
      </c>
      <c r="G191" s="5" t="n"/>
      <c r="H191" s="6" t="n"/>
    </row>
    <row r="192" ht="17" customHeight="1">
      <c r="A192" s="17" t="inlineStr">
        <is>
          <t>Business impact</t>
        </is>
      </c>
      <c r="B192" s="6" t="n"/>
      <c r="C192" s="15" t="inlineStr">
        <is>
          <t>5</t>
        </is>
      </c>
      <c r="D192" s="15" t="inlineStr">
        <is>
          <t>9%</t>
        </is>
      </c>
      <c r="E192" s="15" t="inlineStr">
        <is>
          <t>0.45</t>
        </is>
      </c>
      <c r="F192" s="16" t="inlineStr">
        <is>
          <t>5 × 9% = 0.45</t>
        </is>
      </c>
      <c r="G192" s="5" t="n"/>
      <c r="H192" s="6" t="n"/>
    </row>
    <row r="193" ht="17" customHeight="1">
      <c r="A193" s="38" t="inlineStr">
        <is>
          <t>Score = add up the points</t>
        </is>
      </c>
      <c r="B193" s="6" t="n"/>
      <c r="C193" s="36" t="n"/>
      <c r="D193" s="36" t="inlineStr">
        <is>
          <t>100%</t>
        </is>
      </c>
      <c r="E193" s="36" t="inlineStr">
        <is>
          <t>4.97</t>
        </is>
      </c>
      <c r="F193" s="37" t="inlineStr">
        <is>
          <t>4.97 → nearest whole floor = 5 → level B2</t>
        </is>
      </c>
      <c r="G193" s="5" t="n"/>
      <c r="H193" s="6" t="n"/>
    </row>
    <row r="194" ht="15" customHeight="1"/>
    <row r="195" ht="31" customHeight="1">
      <c r="A195" s="14" t="inlineStr">
        <is>
          <t>Example 3 — a head of a function · about 14 years</t>
        </is>
      </c>
      <c r="B195" s="6" t="n"/>
      <c r="C195" s="14" t="inlineStr">
        <is>
          <t>Card · rating</t>
        </is>
      </c>
      <c r="D195" s="14" t="inlineStr">
        <is>
          <t>Counts · weight</t>
        </is>
      </c>
      <c r="E195" s="14" t="inlineStr">
        <is>
          <t>Points</t>
        </is>
      </c>
      <c r="F195" s="14" t="inlineStr">
        <is>
          <t>How</t>
        </is>
      </c>
      <c r="G195" s="5" t="n"/>
      <c r="H195" s="6" t="n"/>
    </row>
    <row r="196" ht="17" customHeight="1">
      <c r="A196" s="17" t="inlineStr">
        <is>
          <t>How hard</t>
        </is>
      </c>
      <c r="B196" s="6" t="n"/>
      <c r="C196" s="15" t="inlineStr">
        <is>
          <t>8</t>
        </is>
      </c>
      <c r="D196" s="15" t="inlineStr">
        <is>
          <t>43%</t>
        </is>
      </c>
      <c r="E196" s="15" t="inlineStr">
        <is>
          <t>3.44</t>
        </is>
      </c>
      <c r="F196" s="16" t="inlineStr">
        <is>
          <t>8 × 43% = 3.44</t>
        </is>
      </c>
      <c r="G196" s="5" t="n"/>
      <c r="H196" s="6" t="n"/>
    </row>
    <row r="197" ht="17" customHeight="1">
      <c r="A197" s="17" t="inlineStr">
        <is>
          <t>Decides alone</t>
        </is>
      </c>
      <c r="B197" s="6" t="n"/>
      <c r="C197" s="15" t="inlineStr">
        <is>
          <t>8</t>
        </is>
      </c>
      <c r="D197" s="15" t="inlineStr">
        <is>
          <t>18%</t>
        </is>
      </c>
      <c r="E197" s="15" t="inlineStr">
        <is>
          <t>1.44</t>
        </is>
      </c>
      <c r="F197" s="16" t="inlineStr">
        <is>
          <t>8 × 18% = 1.44</t>
        </is>
      </c>
      <c r="G197" s="5" t="n"/>
      <c r="H197" s="6" t="n"/>
    </row>
    <row r="198" ht="17" customHeight="1">
      <c r="A198" s="17" t="inlineStr">
        <is>
          <t>Answers for</t>
        </is>
      </c>
      <c r="B198" s="6" t="n"/>
      <c r="C198" s="15" t="inlineStr">
        <is>
          <t>8</t>
        </is>
      </c>
      <c r="D198" s="15" t="inlineStr">
        <is>
          <t>11%</t>
        </is>
      </c>
      <c r="E198" s="15" t="inlineStr">
        <is>
          <t>0.88</t>
        </is>
      </c>
      <c r="F198" s="16" t="inlineStr">
        <is>
          <t>8 × 11% = 0.88</t>
        </is>
      </c>
      <c r="G198" s="5" t="n"/>
      <c r="H198" s="6" t="n"/>
    </row>
    <row r="199" ht="17" customHeight="1">
      <c r="A199" s="17" t="inlineStr">
        <is>
          <t>Leads</t>
        </is>
      </c>
      <c r="B199" s="6" t="n"/>
      <c r="C199" s="15" t="inlineStr">
        <is>
          <t>8</t>
        </is>
      </c>
      <c r="D199" s="15" t="inlineStr">
        <is>
          <t>15%</t>
        </is>
      </c>
      <c r="E199" s="15" t="inlineStr">
        <is>
          <t>1.20</t>
        </is>
      </c>
      <c r="F199" s="16" t="inlineStr">
        <is>
          <t>8 × 15% = 1.20</t>
        </is>
      </c>
      <c r="G199" s="5" t="n"/>
      <c r="H199" s="6" t="n"/>
    </row>
    <row r="200" ht="17" customHeight="1">
      <c r="A200" s="17" t="inlineStr">
        <is>
          <t>Experience</t>
        </is>
      </c>
      <c r="B200" s="6" t="n"/>
      <c r="C200" s="15" t="inlineStr">
        <is>
          <t>7</t>
        </is>
      </c>
      <c r="D200" s="15" t="inlineStr">
        <is>
          <t>5%</t>
        </is>
      </c>
      <c r="E200" s="15" t="inlineStr">
        <is>
          <t>0.35</t>
        </is>
      </c>
      <c r="F200" s="16" t="inlineStr">
        <is>
          <t>7 × 5% = 0.35</t>
        </is>
      </c>
      <c r="G200" s="5" t="n"/>
      <c r="H200" s="6" t="n"/>
    </row>
    <row r="201" ht="17" customHeight="1">
      <c r="A201" s="17" t="inlineStr">
        <is>
          <t>Business impact</t>
        </is>
      </c>
      <c r="B201" s="6" t="n"/>
      <c r="C201" s="15" t="inlineStr">
        <is>
          <t>8</t>
        </is>
      </c>
      <c r="D201" s="15" t="inlineStr">
        <is>
          <t>8%</t>
        </is>
      </c>
      <c r="E201" s="15" t="inlineStr">
        <is>
          <t>0.64</t>
        </is>
      </c>
      <c r="F201" s="16" t="inlineStr">
        <is>
          <t>8 × 8% = 0.64</t>
        </is>
      </c>
      <c r="G201" s="5" t="n"/>
      <c r="H201" s="6" t="n"/>
    </row>
    <row r="202" ht="17" customHeight="1">
      <c r="A202" s="38" t="inlineStr">
        <is>
          <t>Score = add up the points</t>
        </is>
      </c>
      <c r="B202" s="6" t="n"/>
      <c r="C202" s="36" t="n"/>
      <c r="D202" s="36" t="inlineStr">
        <is>
          <t>100%</t>
        </is>
      </c>
      <c r="E202" s="36" t="inlineStr">
        <is>
          <t>7.95</t>
        </is>
      </c>
      <c r="F202" s="37" t="inlineStr">
        <is>
          <t>7.95 → nearest whole floor = 8 → level C2</t>
        </is>
      </c>
      <c r="G202" s="5" t="n"/>
      <c r="H202" s="6" t="n"/>
    </row>
    <row r="203" ht="15" customHeight="1"/>
    <row r="204" ht="19.8" customHeight="1">
      <c r="A204" s="13" t="inlineStr">
        <is>
          <t>Idea 5 — Fair-play checks · they can hold a job back, or keep things in order</t>
        </is>
      </c>
    </row>
    <row r="205" ht="17" customHeight="1">
      <c r="A205" s="14" t="inlineStr">
        <is>
          <t>Check</t>
        </is>
      </c>
      <c r="B205" s="6" t="n"/>
      <c r="C205" s="14" t="inlineStr">
        <is>
          <t>What it means</t>
        </is>
      </c>
      <c r="D205" s="5" t="n"/>
      <c r="E205" s="5" t="n"/>
      <c r="F205" s="5" t="n"/>
      <c r="G205" s="5" t="n"/>
      <c r="H205" s="6" t="n"/>
    </row>
    <row r="206" ht="17" customHeight="1">
      <c r="A206" s="17" t="inlineStr">
        <is>
          <t>No jumping too high</t>
        </is>
      </c>
      <c r="B206" s="6" t="n"/>
      <c r="C206" s="16" t="inlineStr">
        <is>
          <t>The final floor can be at most one floor above what the 'How hard' and 'Answers for' judges show.</t>
        </is>
      </c>
      <c r="D206" s="5" t="n"/>
      <c r="E206" s="5" t="n"/>
      <c r="F206" s="5" t="n"/>
      <c r="G206" s="5" t="n"/>
      <c r="H206" s="6" t="n"/>
    </row>
    <row r="207" ht="17" customHeight="1">
      <c r="A207" s="17" t="inlineStr">
        <is>
          <t>Interns and consultants</t>
        </is>
      </c>
      <c r="B207" s="6" t="n"/>
      <c r="C207" s="16" t="inlineStr">
        <is>
          <t>Interns and first-year trainees start on floor 1. Consultants are outside the building, in their own X area.</t>
        </is>
      </c>
      <c r="D207" s="5" t="n"/>
      <c r="E207" s="5" t="n"/>
      <c r="F207" s="5" t="n"/>
      <c r="G207" s="5" t="n"/>
      <c r="H207" s="6" t="n"/>
    </row>
    <row r="208" ht="17" customHeight="1">
      <c r="A208" s="17" t="inlineStr">
        <is>
          <t>Experience must be known</t>
        </is>
      </c>
      <c r="B208" s="6" t="n"/>
      <c r="C208" s="16" t="inlineStr">
        <is>
          <t>If we don't yet know someone's experience, the floor is put on hold until HR confirms it — never a guess.</t>
        </is>
      </c>
      <c r="D208" s="5" t="n"/>
      <c r="E208" s="5" t="n"/>
      <c r="F208" s="5" t="n"/>
      <c r="G208" s="5" t="n"/>
      <c r="H208" s="6" t="n"/>
    </row>
    <row r="209" ht="17" customHeight="1">
      <c r="A209" s="17" t="inlineStr">
        <is>
          <t>Early-career limits</t>
        </is>
      </c>
      <c r="B209" s="6" t="n"/>
      <c r="C209" s="16" t="inlineStr">
        <is>
          <t>Less than 1 year → floor 2 at most; 2+ years → floor 3. In Bands A–B a job sits at most one floor above its experience.</t>
        </is>
      </c>
      <c r="D209" s="5" t="n"/>
      <c r="E209" s="5" t="n"/>
      <c r="F209" s="5" t="n"/>
      <c r="G209" s="5" t="n"/>
      <c r="H209" s="6" t="n"/>
    </row>
    <row r="210" ht="17" customHeight="1">
      <c r="A210" s="17" t="inlineStr">
        <is>
          <t>Big titles need big jobs</t>
        </is>
      </c>
      <c r="B210" s="6" t="n"/>
      <c r="C210" s="16" t="inlineStr">
        <is>
          <t>Band C and up must own a function or be the top expert; Band D a business line; Band E the company.</t>
        </is>
      </c>
      <c r="D210" s="5" t="n"/>
      <c r="E210" s="5" t="n"/>
      <c r="F210" s="5" t="n"/>
      <c r="G210" s="5" t="n"/>
      <c r="H210" s="6" t="n"/>
    </row>
    <row r="211" ht="17" customHeight="1">
      <c r="A211" s="17" t="inlineStr">
        <is>
          <t>A new band is a bigger test</t>
        </is>
      </c>
      <c r="B211" s="6" t="n"/>
      <c r="C211" s="16" t="inlineStr">
        <is>
          <t>To cross into the next band, the job must also pass that band's own way of counting the votes.</t>
        </is>
      </c>
      <c r="D211" s="5" t="n"/>
      <c r="E211" s="5" t="n"/>
      <c r="F211" s="5" t="n"/>
      <c r="G211" s="5" t="n"/>
      <c r="H211" s="6" t="n"/>
    </row>
    <row r="212" ht="17" customHeight="1">
      <c r="A212" s="17" t="inlineStr">
        <is>
          <t>People leaders</t>
        </is>
      </c>
      <c r="B212" s="6" t="n"/>
      <c r="C212" s="16" t="inlineStr">
        <is>
          <t>Anyone who manages people sits on floor 4 or above. Leaders who still do hands-on work can get the half floors 6½ or 8½.</t>
        </is>
      </c>
      <c r="D212" s="5" t="n"/>
      <c r="E212" s="5" t="n"/>
      <c r="F212" s="5" t="n"/>
      <c r="G212" s="5" t="n"/>
      <c r="H212" s="6" t="n"/>
    </row>
    <row r="213" ht="17" customHeight="1">
      <c r="A213" s="17" t="inlineStr">
        <is>
          <t>Your manager is above you</t>
        </is>
      </c>
      <c r="B213" s="6" t="n"/>
      <c r="C213" s="16" t="inlineStr">
        <is>
          <t>In Bands D–E no one sits above their manager; Band D reporting straight to the CEO or a CXO sits at D2. Leadership confirms the top floors.</t>
        </is>
      </c>
      <c r="D213" s="5" t="n"/>
      <c r="E213" s="5" t="n"/>
      <c r="F213" s="5" t="n"/>
      <c r="G213" s="5" t="n"/>
      <c r="H213" s="6" t="n"/>
    </row>
    <row r="214" ht="15" customHeight="1"/>
    <row r="215" ht="17" customHeight="1">
      <c r="A215" s="39" t="inlineStr">
        <is>
          <t>The floor is the size of the JOB — how big the work is. It is not a mark for how well the person performs, it is not their pay, and it is not a judgement of the person.</t>
        </is>
      </c>
    </row>
    <row r="216" ht="19.8" customHeight="1">
      <c r="A216" s="13" t="inlineStr">
        <is>
          <t>PART B — THE DETAIL · FOR HR</t>
        </is>
      </c>
    </row>
    <row r="217" ht="19.8" customHeight="1">
      <c r="A217" s="13" t="inlineStr">
        <is>
          <t>B1 — The default weights</t>
        </is>
      </c>
    </row>
    <row r="218" ht="45" customHeight="1">
      <c r="A218" s="18" t="inlineStr">
        <is>
          <t>The default weights by band and track: the average of Korn Ferry Hay, Mercer IPE and five public point-factor plans — see sheet 1e for the derivation; each row adds up to 100%. Sources: S46–S51 Korn Ferry Hay evaluations · S04, S52 Mercer IPE · S53–S57 NHS, UK NJC/PSC, GLPC, SJC and US OPM point-factor plans. Experience &amp; Qualification is kept low: 10% in Bands A–B, 5% in Bands C–E. Each department's own row, which leaders can edit, is on sheet 1d, the Weightage Matrix.</t>
        </is>
      </c>
    </row>
    <row r="219" ht="31" customHeight="1">
      <c r="A219" s="14" t="inlineStr">
        <is>
          <t>Role group</t>
        </is>
      </c>
      <c r="B219" s="14" t="inlineStr">
        <is>
          <t>Complexity</t>
        </is>
      </c>
      <c r="C219" s="14" t="inlineStr">
        <is>
          <t>Autonomy</t>
        </is>
      </c>
      <c r="D219" s="14" t="inlineStr">
        <is>
          <t>Accountability</t>
        </is>
      </c>
      <c r="E219" s="14" t="inlineStr">
        <is>
          <t>Leadership</t>
        </is>
      </c>
      <c r="F219" s="14" t="inlineStr">
        <is>
          <t>Experience &amp; Qual.</t>
        </is>
      </c>
      <c r="G219" s="14" t="inlineStr">
        <is>
          <t>Business impact</t>
        </is>
      </c>
      <c r="H219" s="14" t="inlineStr">
        <is>
          <t>Why</t>
        </is>
      </c>
    </row>
    <row r="220" ht="143" customHeight="1">
      <c r="A220" s="17" t="inlineStr">
        <is>
          <t>Band A</t>
        </is>
      </c>
      <c r="B220" s="15" t="inlineStr">
        <is>
          <t>59%</t>
        </is>
      </c>
      <c r="C220" s="15" t="inlineStr">
        <is>
          <t>16%</t>
        </is>
      </c>
      <c r="D220" s="15" t="inlineStr">
        <is>
          <t>9%</t>
        </is>
      </c>
      <c r="E220" s="15" t="inlineStr">
        <is>
          <t>0%</t>
        </is>
      </c>
      <c r="F220" s="15" t="inlineStr">
        <is>
          <t>10%</t>
        </is>
      </c>
      <c r="G220" s="15" t="inlineStr">
        <is>
          <t>6%</t>
        </is>
      </c>
      <c r="H220" s="16" t="inlineStr">
        <is>
          <t>Junior work is judged on the work itself: Hay puts know-how at 73% for clerical jobs and Mercer IPE knowledge plus innovation at 61%; leadership is not expected. Sources: S46–S51 Korn Ferry Hay evaluations · S04, S52 Mercer IPE · S53–S57 NHS, UK NJC/PSC, GLPC, SJC and US OPM point-factor plans.</t>
        </is>
      </c>
    </row>
    <row r="221" ht="129" customHeight="1">
      <c r="A221" s="17" t="inlineStr">
        <is>
          <t>Band B · IC / POD Lead</t>
        </is>
      </c>
      <c r="B221" s="15" t="inlineStr">
        <is>
          <t>51%</t>
        </is>
      </c>
      <c r="C221" s="15" t="inlineStr">
        <is>
          <t>17%</t>
        </is>
      </c>
      <c r="D221" s="15" t="inlineStr">
        <is>
          <t>10%</t>
        </is>
      </c>
      <c r="E221" s="15" t="inlineStr">
        <is>
          <t>5%</t>
        </is>
      </c>
      <c r="F221" s="15" t="inlineStr">
        <is>
          <t>10%</t>
        </is>
      </c>
      <c r="G221" s="15" t="inlineStr">
        <is>
          <t>7%</t>
        </is>
      </c>
      <c r="H221" s="16" t="inlineStr">
        <is>
          <t>Professional and expert work: the knowledge and problem solving the job needs lead, as in Hay's professional profile and Mercer IPE. Sources: S46–S51 Korn Ferry Hay evaluations · S04, S52 Mercer IPE · S53–S57 NHS, UK NJC/PSC, GLPC, SJC and US OPM point-factor plans.</t>
        </is>
      </c>
    </row>
    <row r="222" ht="129" customHeight="1">
      <c r="A222" s="17" t="inlineStr">
        <is>
          <t>Band B · People Manager</t>
        </is>
      </c>
      <c r="B222" s="15" t="inlineStr">
        <is>
          <t>37%</t>
        </is>
      </c>
      <c r="C222" s="15" t="inlineStr">
        <is>
          <t>18%</t>
        </is>
      </c>
      <c r="D222" s="15" t="inlineStr">
        <is>
          <t>11%</t>
        </is>
      </c>
      <c r="E222" s="15" t="inlineStr">
        <is>
          <t>15%</t>
        </is>
      </c>
      <c r="F222" s="15" t="inlineStr">
        <is>
          <t>10%</t>
        </is>
      </c>
      <c r="G222" s="15" t="inlineStr">
        <is>
          <t>9%</t>
        </is>
      </c>
      <c r="H222" s="16" t="inlineStr">
        <is>
          <t>Results come through a team: leadership 15%, autonomy and accountability rise, as in Hay's supervisory profile, accountability 32%. Sources: S46–S51 Korn Ferry Hay evaluations · S04, S52 Mercer IPE · S53–S57 NHS, UK NJC/PSC, GLPC, SJC and US OPM point-factor plans.</t>
        </is>
      </c>
    </row>
    <row r="223" ht="115" customHeight="1">
      <c r="A223" s="17" t="inlineStr">
        <is>
          <t>Band C · Principal specialist</t>
        </is>
      </c>
      <c r="B223" s="15" t="inlineStr">
        <is>
          <t>54%</t>
        </is>
      </c>
      <c r="C223" s="15" t="inlineStr">
        <is>
          <t>18%</t>
        </is>
      </c>
      <c r="D223" s="15" t="inlineStr">
        <is>
          <t>10%</t>
        </is>
      </c>
      <c r="E223" s="15" t="inlineStr">
        <is>
          <t>5%</t>
        </is>
      </c>
      <c r="F223" s="15" t="inlineStr">
        <is>
          <t>5%</t>
        </is>
      </c>
      <c r="G223" s="15" t="inlineStr">
        <is>
          <t>8%</t>
        </is>
      </c>
      <c r="H223" s="16" t="inlineStr">
        <is>
          <t>Principal authority: expertise still leads, as in Hay's 'level' profile 50 / 25 / 25; experience 5%. Sources: S46–S51 Korn Ferry Hay evaluations · S04, S52 Mercer IPE · S53–S57 NHS, UK NJC/PSC, GLPC, SJC and US OPM point-factor plans.</t>
        </is>
      </c>
    </row>
    <row r="224" ht="129" customHeight="1">
      <c r="A224" s="17" t="inlineStr">
        <is>
          <t>Band C · Head / manager</t>
        </is>
      </c>
      <c r="B224" s="15" t="inlineStr">
        <is>
          <t>43%</t>
        </is>
      </c>
      <c r="C224" s="15" t="inlineStr">
        <is>
          <t>18%</t>
        </is>
      </c>
      <c r="D224" s="15" t="inlineStr">
        <is>
          <t>11%</t>
        </is>
      </c>
      <c r="E224" s="15" t="inlineStr">
        <is>
          <t>15%</t>
        </is>
      </c>
      <c r="F224" s="15" t="inlineStr">
        <is>
          <t>5%</t>
        </is>
      </c>
      <c r="G224" s="15" t="inlineStr">
        <is>
          <t>8%</t>
        </is>
      </c>
      <c r="H224"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225" ht="129" customHeight="1">
      <c r="A225" s="17" t="inlineStr">
        <is>
          <t>Bands D–E</t>
        </is>
      </c>
      <c r="B225" s="15" t="inlineStr">
        <is>
          <t>37%</t>
        </is>
      </c>
      <c r="C225" s="15" t="inlineStr">
        <is>
          <t>19%</t>
        </is>
      </c>
      <c r="D225" s="15" t="inlineStr">
        <is>
          <t>11%</t>
        </is>
      </c>
      <c r="E225" s="15" t="inlineStr">
        <is>
          <t>20%</t>
        </is>
      </c>
      <c r="F225" s="15" t="inlineStr">
        <is>
          <t>5%</t>
        </is>
      </c>
      <c r="G225" s="15" t="inlineStr">
        <is>
          <t>8%</t>
        </is>
      </c>
      <c r="H225" s="16" t="inlineStr">
        <is>
          <t>Business and enterprise leaders, as in Hay's EX-2 and EX-3 evaluations: leadership 20%, autonomy, accountability and impact 38%. Sources: S46–S51 Korn Ferry Hay evaluations · S04, S52 Mercer IPE · S53–S57 NHS, UK NJC/PSC, GLPC, SJC and US OPM point-factor plans.</t>
        </is>
      </c>
    </row>
    <row r="226" ht="101" customHeight="1">
      <c r="A226" s="17" t="inlineStr">
        <is>
          <t>Player-Coach · B+</t>
        </is>
      </c>
      <c r="B226" s="15" t="inlineStr">
        <is>
          <t>44%</t>
        </is>
      </c>
      <c r="C226" s="15" t="inlineStr">
        <is>
          <t>18%</t>
        </is>
      </c>
      <c r="D226" s="15" t="inlineStr">
        <is>
          <t>10%</t>
        </is>
      </c>
      <c r="E226" s="15" t="inlineStr">
        <is>
          <t>10%</t>
        </is>
      </c>
      <c r="F226" s="15" t="inlineStr">
        <is>
          <t>10%</t>
        </is>
      </c>
      <c r="G226" s="15" t="inlineStr">
        <is>
          <t>8%</t>
        </is>
      </c>
      <c r="H226" s="16" t="inlineStr">
        <is>
          <t>Half expert, half leader: between the Band B expert and manager rows. Sources: S46–S51 Korn Ferry Hay evaluations · S04, S52 Mercer IPE · S53–S57 NHS, UK NJC/PSC, GLPC, SJC and US OPM point-factor plans.</t>
        </is>
      </c>
    </row>
    <row r="227" ht="115" customHeight="1">
      <c r="A227" s="17" t="inlineStr">
        <is>
          <t>Player-Coach · C+</t>
        </is>
      </c>
      <c r="B227" s="15" t="inlineStr">
        <is>
          <t>38%</t>
        </is>
      </c>
      <c r="C227" s="15" t="inlineStr">
        <is>
          <t>18%</t>
        </is>
      </c>
      <c r="D227" s="15" t="inlineStr">
        <is>
          <t>11%</t>
        </is>
      </c>
      <c r="E227" s="15" t="inlineStr">
        <is>
          <t>20%</t>
        </is>
      </c>
      <c r="F227" s="15" t="inlineStr">
        <is>
          <t>5%</t>
        </is>
      </c>
      <c r="G227" s="15" t="inlineStr">
        <is>
          <t>8%</t>
        </is>
      </c>
      <c r="H227" s="16" t="inlineStr">
        <is>
          <t>Leads a function and still delivers personally: between the Band C head and Bands D–E rows. Sources: S46–S51 Korn Ferry Hay evaluations · S04, S52 Mercer IPE · S53–S57 NHS, UK NJC/PSC, GLPC, SJC and US OPM point-factor plans.</t>
        </is>
      </c>
    </row>
    <row r="228" ht="15" customHeight="1"/>
    <row r="229" ht="19.8" customHeight="1">
      <c r="A229" s="13" t="inlineStr">
        <is>
          <t>B2 — Type of work: the ±5 tweak · not in Bands D–E</t>
        </is>
      </c>
    </row>
    <row r="230" ht="17" customHeight="1">
      <c r="A230" s="18" t="inlineStr">
        <is>
          <t>The person's own weights are on sheet 2 and the Person Card.</t>
        </is>
      </c>
    </row>
    <row r="231" ht="17" customHeight="1">
      <c r="A231" s="14" t="inlineStr">
        <is>
          <t>Type of work</t>
        </is>
      </c>
      <c r="B231" s="6" t="n"/>
      <c r="C231" s="14" t="inlineStr">
        <is>
          <t>Change to the weights</t>
        </is>
      </c>
      <c r="D231" s="5" t="n"/>
      <c r="E231" s="5" t="n"/>
      <c r="F231" s="5" t="n"/>
      <c r="G231" s="5" t="n"/>
      <c r="H231" s="6" t="n"/>
    </row>
    <row r="232" ht="17" customHeight="1">
      <c r="A232" s="17" t="inlineStr">
        <is>
          <t>Technology &amp; engineering</t>
        </is>
      </c>
      <c r="B232" s="6" t="n"/>
      <c r="C232" s="16" t="inlineStr">
        <is>
          <t>Thinking-led: value comes from technical depth → +5 Complexity, −5 Accountability. Basis: S06 Hay short profile; the ±5 size is an IRIS rule.</t>
        </is>
      </c>
      <c r="D232" s="5" t="n"/>
      <c r="E232" s="5" t="n"/>
      <c r="F232" s="5" t="n"/>
      <c r="G232" s="5" t="n"/>
      <c r="H232" s="6" t="n"/>
    </row>
    <row r="233" ht="17" customHeight="1">
      <c r="A233" s="17" t="inlineStr">
        <is>
          <t>Product &amp; programme</t>
        </is>
      </c>
      <c r="B233" s="6" t="n"/>
      <c r="C233" s="16" t="inlineStr">
        <is>
          <t>Wide freedom to act: product roles decide trade-offs → +5 Autonomy, −5 Complexity. Basis: S06 Hay short profile; the ±5 size is an IRIS rule.</t>
        </is>
      </c>
      <c r="D233" s="5" t="n"/>
      <c r="E233" s="5" t="n"/>
      <c r="F233" s="5" t="n"/>
      <c r="G233" s="5" t="n"/>
      <c r="H233" s="6" t="n"/>
    </row>
    <row r="234" ht="17" customHeight="1">
      <c r="A234" s="17" t="inlineStr">
        <is>
          <t>Regulatory &amp; domain consulting</t>
        </is>
      </c>
      <c r="B234" s="6" t="n"/>
      <c r="C234" s="16" t="inlineStr">
        <is>
          <t>Expertise and accountability balanced → base weights unchanged. Basis: S06 Hay short profile; the ±5 size is an IRIS rule.</t>
        </is>
      </c>
      <c r="D234" s="5" t="n"/>
      <c r="E234" s="5" t="n"/>
      <c r="F234" s="5" t="n"/>
      <c r="G234" s="5" t="n"/>
      <c r="H234" s="6" t="n"/>
    </row>
    <row r="235" ht="31" customHeight="1">
      <c r="A235" s="17" t="inlineStr">
        <is>
          <t>Service delivery &amp; data operations</t>
        </is>
      </c>
      <c r="B235" s="6" t="n"/>
      <c r="C235" s="16" t="inlineStr">
        <is>
          <t>Results-led: standardised delivery judged on accuracy and turnaround → +5 Accountability, −5 Complexity. Basis: S06 Hay short profile; the ±5 size is an IRIS rule.</t>
        </is>
      </c>
      <c r="D235" s="5" t="n"/>
      <c r="E235" s="5" t="n"/>
      <c r="F235" s="5" t="n"/>
      <c r="G235" s="5" t="n"/>
      <c r="H235" s="6" t="n"/>
    </row>
    <row r="236" ht="17" customHeight="1">
      <c r="A236" s="17" t="inlineStr">
        <is>
          <t>Customer support &amp; success</t>
        </is>
      </c>
      <c r="B236" s="6" t="n"/>
      <c r="C236" s="16" t="inlineStr">
        <is>
          <t>Judged on client outcomes → +5 Business Impact, −5 Complexity. Basis: S06 Hay short profile; the ±5 size is an IRIS rule.</t>
        </is>
      </c>
      <c r="D236" s="5" t="n"/>
      <c r="E236" s="5" t="n"/>
      <c r="F236" s="5" t="n"/>
      <c r="G236" s="5" t="n"/>
      <c r="H236" s="6" t="n"/>
    </row>
    <row r="237" ht="31" customHeight="1">
      <c r="A237" s="17" t="inlineStr">
        <is>
          <t>Sales &amp; marketing</t>
        </is>
      </c>
      <c r="B237" s="6" t="n"/>
      <c r="C237" s="16" t="inlineStr">
        <is>
          <t>Judged on pipeline and revenue → +5 Business Impact, +5 Autonomy, −5 Complexity, −5 Accountability. Basis: S06 Hay short profile; the ±5 size is an IRIS rule.</t>
        </is>
      </c>
      <c r="D237" s="5" t="n"/>
      <c r="E237" s="5" t="n"/>
      <c r="F237" s="5" t="n"/>
      <c r="G237" s="5" t="n"/>
      <c r="H237" s="6" t="n"/>
    </row>
    <row r="238" ht="31" customHeight="1">
      <c r="A238" s="17" t="inlineStr">
        <is>
          <t>Corporate functions</t>
        </is>
      </c>
      <c r="B238" s="6" t="n"/>
      <c r="C238" s="16" t="inlineStr">
        <is>
          <t>Licence-to-practise work such as CA, CS or LLB: qualification differentiates → +5 Experience &amp; Qualification, −5 Complexity. Basis: S06 Hay short profile; the ±5 size is an IRIS rule.</t>
        </is>
      </c>
      <c r="D238" s="5" t="n"/>
      <c r="E238" s="5" t="n"/>
      <c r="F238" s="5" t="n"/>
      <c r="G238" s="5" t="n"/>
      <c r="H238" s="6" t="n"/>
    </row>
    <row r="239" ht="17" customHeight="1">
      <c r="A239" s="17" t="inlineStr">
        <is>
          <t>General management</t>
        </is>
      </c>
      <c r="B239" s="6" t="n"/>
      <c r="C239" s="16" t="inlineStr">
        <is>
          <t>General management is assessed on the base weights. Basis: S06 Hay short profile; the ±5 size is an IRIS rule.</t>
        </is>
      </c>
      <c r="D239" s="5" t="n"/>
      <c r="E239" s="5" t="n"/>
      <c r="F239" s="5" t="n"/>
      <c r="G239" s="5" t="n"/>
      <c r="H239" s="6" t="n"/>
    </row>
    <row r="240" ht="15" customHeight="1"/>
    <row r="241" ht="31" customHeight="1">
      <c r="A241" s="18" t="inlineStr">
        <is>
          <t>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is>
      </c>
    </row>
    <row r="242" ht="19.8" customHeight="1">
      <c r="A242" s="13" t="inlineStr">
        <is>
          <t>B3 — From score to level</t>
        </is>
      </c>
    </row>
    <row r="243" ht="17" customHeight="1">
      <c r="A243" s="18" t="inlineStr">
        <is>
          <t>Round the score to the nearest whole number; that number is the floor.</t>
        </is>
      </c>
    </row>
    <row r="244" ht="17" customHeight="1">
      <c r="A244" s="14" t="inlineStr">
        <is>
          <t>Score</t>
        </is>
      </c>
      <c r="B244" s="5" t="n"/>
      <c r="C244" s="6" t="n"/>
      <c r="D244" s="14" t="inlineStr">
        <is>
          <t>Rounds to</t>
        </is>
      </c>
      <c r="E244" s="6" t="n"/>
      <c r="F244" s="14" t="inlineStr">
        <is>
          <t>Level</t>
        </is>
      </c>
      <c r="G244" s="5" t="n"/>
      <c r="H244" s="6" t="n"/>
    </row>
    <row r="245" ht="17" customHeight="1">
      <c r="A245" s="17" t="inlineStr">
        <is>
          <t>0.5 to under 1.5</t>
        </is>
      </c>
      <c r="B245" s="5" t="n"/>
      <c r="C245" s="6" t="n"/>
      <c r="D245" s="15" t="n">
        <v>1</v>
      </c>
      <c r="E245" s="6" t="n"/>
      <c r="F245" s="15" t="inlineStr">
        <is>
          <t>A1</t>
        </is>
      </c>
      <c r="G245" s="5" t="n"/>
      <c r="H245" s="6" t="n"/>
    </row>
    <row r="246" ht="17" customHeight="1">
      <c r="A246" s="17" t="inlineStr">
        <is>
          <t>1.5 to under 2.5</t>
        </is>
      </c>
      <c r="B246" s="5" t="n"/>
      <c r="C246" s="6" t="n"/>
      <c r="D246" s="15" t="n">
        <v>2</v>
      </c>
      <c r="E246" s="6" t="n"/>
      <c r="F246" s="15" t="inlineStr">
        <is>
          <t>A2</t>
        </is>
      </c>
      <c r="G246" s="5" t="n"/>
      <c r="H246" s="6" t="n"/>
    </row>
    <row r="247" ht="17" customHeight="1">
      <c r="A247" s="17" t="inlineStr">
        <is>
          <t>2.5 to under 3.5</t>
        </is>
      </c>
      <c r="B247" s="5" t="n"/>
      <c r="C247" s="6" t="n"/>
      <c r="D247" s="15" t="n">
        <v>3</v>
      </c>
      <c r="E247" s="6" t="n"/>
      <c r="F247" s="15" t="inlineStr">
        <is>
          <t>A3</t>
        </is>
      </c>
      <c r="G247" s="5" t="n"/>
      <c r="H247" s="6" t="n"/>
    </row>
    <row r="248" ht="17" customHeight="1">
      <c r="A248" s="17" t="inlineStr">
        <is>
          <t>3.5 to under 4.5</t>
        </is>
      </c>
      <c r="B248" s="5" t="n"/>
      <c r="C248" s="6" t="n"/>
      <c r="D248" s="15" t="n">
        <v>4</v>
      </c>
      <c r="E248" s="6" t="n"/>
      <c r="F248" s="15" t="inlineStr">
        <is>
          <t>B1</t>
        </is>
      </c>
      <c r="G248" s="5" t="n"/>
      <c r="H248" s="6" t="n"/>
    </row>
    <row r="249" ht="17" customHeight="1">
      <c r="A249" s="17" t="inlineStr">
        <is>
          <t>4.5 to under 5.5</t>
        </is>
      </c>
      <c r="B249" s="5" t="n"/>
      <c r="C249" s="6" t="n"/>
      <c r="D249" s="15" t="n">
        <v>5</v>
      </c>
      <c r="E249" s="6" t="n"/>
      <c r="F249" s="15" t="inlineStr">
        <is>
          <t>B2</t>
        </is>
      </c>
      <c r="G249" s="5" t="n"/>
      <c r="H249" s="6" t="n"/>
    </row>
    <row r="250" ht="17" customHeight="1">
      <c r="A250" s="17" t="inlineStr">
        <is>
          <t>5.5 to under 6.5</t>
        </is>
      </c>
      <c r="B250" s="5" t="n"/>
      <c r="C250" s="6" t="n"/>
      <c r="D250" s="15" t="n">
        <v>6</v>
      </c>
      <c r="E250" s="6" t="n"/>
      <c r="F250" s="15" t="inlineStr">
        <is>
          <t>B3</t>
        </is>
      </c>
      <c r="G250" s="5" t="n"/>
      <c r="H250" s="6" t="n"/>
    </row>
    <row r="251" ht="17" customHeight="1">
      <c r="A251" s="17" t="inlineStr">
        <is>
          <t>6.5 to under 7.5</t>
        </is>
      </c>
      <c r="B251" s="5" t="n"/>
      <c r="C251" s="6" t="n"/>
      <c r="D251" s="15" t="n">
        <v>7</v>
      </c>
      <c r="E251" s="6" t="n"/>
      <c r="F251" s="15" t="inlineStr">
        <is>
          <t>C1</t>
        </is>
      </c>
      <c r="G251" s="5" t="n"/>
      <c r="H251" s="6" t="n"/>
    </row>
    <row r="252" ht="17" customHeight="1">
      <c r="A252" s="17" t="inlineStr">
        <is>
          <t>7.5 to under 8.5</t>
        </is>
      </c>
      <c r="B252" s="5" t="n"/>
      <c r="C252" s="6" t="n"/>
      <c r="D252" s="15" t="n">
        <v>8</v>
      </c>
      <c r="E252" s="6" t="n"/>
      <c r="F252" s="15" t="inlineStr">
        <is>
          <t>C2</t>
        </is>
      </c>
      <c r="G252" s="5" t="n"/>
      <c r="H252" s="6" t="n"/>
    </row>
    <row r="253" ht="17" customHeight="1">
      <c r="A253" s="17" t="inlineStr">
        <is>
          <t>8.5 to under 9.5</t>
        </is>
      </c>
      <c r="B253" s="5" t="n"/>
      <c r="C253" s="6" t="n"/>
      <c r="D253" s="15" t="n">
        <v>9</v>
      </c>
      <c r="E253" s="6" t="n"/>
      <c r="F253" s="15" t="inlineStr">
        <is>
          <t>D1</t>
        </is>
      </c>
      <c r="G253" s="5" t="n"/>
      <c r="H253" s="6" t="n"/>
    </row>
    <row r="254" ht="17" customHeight="1">
      <c r="A254" s="17" t="inlineStr">
        <is>
          <t>9.5 to under 10.5</t>
        </is>
      </c>
      <c r="B254" s="5" t="n"/>
      <c r="C254" s="6" t="n"/>
      <c r="D254" s="15" t="n">
        <v>10</v>
      </c>
      <c r="E254" s="6" t="n"/>
      <c r="F254" s="15" t="inlineStr">
        <is>
          <t>D2</t>
        </is>
      </c>
      <c r="G254" s="5" t="n"/>
      <c r="H254" s="6" t="n"/>
    </row>
    <row r="255" ht="17" customHeight="1">
      <c r="A255" s="17" t="inlineStr">
        <is>
          <t>10.5 to under 11.5</t>
        </is>
      </c>
      <c r="B255" s="5" t="n"/>
      <c r="C255" s="6" t="n"/>
      <c r="D255" s="15" t="n">
        <v>11</v>
      </c>
      <c r="E255" s="6" t="n"/>
      <c r="F255" s="15" t="inlineStr">
        <is>
          <t>E1</t>
        </is>
      </c>
      <c r="G255" s="5" t="n"/>
      <c r="H255" s="6" t="n"/>
    </row>
    <row r="256" ht="17" customHeight="1">
      <c r="A256" s="17" t="inlineStr">
        <is>
          <t>11.5 and above</t>
        </is>
      </c>
      <c r="B256" s="5" t="n"/>
      <c r="C256" s="6" t="n"/>
      <c r="D256" s="15" t="n">
        <v>12</v>
      </c>
      <c r="E256" s="6" t="n"/>
      <c r="F256" s="15" t="inlineStr">
        <is>
          <t>E2</t>
        </is>
      </c>
      <c r="G256" s="5" t="n"/>
      <c r="H256" s="6" t="n"/>
    </row>
    <row r="257" ht="15" customHeight="1"/>
    <row r="258" ht="19.8" customHeight="1">
      <c r="A258" s="13" t="inlineStr">
        <is>
          <t>B4 — The rules behind the fair-play checks</t>
        </is>
      </c>
    </row>
    <row r="259" ht="17" customHeight="1">
      <c r="A259" s="18" t="inlineStr">
        <is>
          <t>Each rule used is written on the person's row with its numbers.</t>
        </is>
      </c>
    </row>
    <row r="260" ht="17" customHeight="1">
      <c r="A260" s="14" t="inlineStr">
        <is>
          <t>Situation</t>
        </is>
      </c>
      <c r="B260" s="6" t="n"/>
      <c r="C260" s="14" t="inlineStr">
        <is>
          <t>What happens</t>
        </is>
      </c>
      <c r="D260" s="5" t="n"/>
      <c r="E260" s="5" t="n"/>
      <c r="F260" s="5" t="n"/>
      <c r="G260" s="5" t="n"/>
      <c r="H260" s="6" t="n"/>
    </row>
    <row r="261" ht="17" customHeight="1">
      <c r="A261" s="17" t="inlineStr">
        <is>
          <t>Interns, first-year trainees, consultants</t>
        </is>
      </c>
      <c r="B261" s="6" t="n"/>
      <c r="C261" s="16" t="inlineStr">
        <is>
          <t>Placed by category: interns and first-year trainees at A1; consultants outside the ladder at X1–X3.</t>
        </is>
      </c>
      <c r="D261" s="5" t="n"/>
      <c r="E261" s="5" t="n"/>
      <c r="F261" s="5" t="n"/>
      <c r="G261" s="5" t="n"/>
      <c r="H261" s="6" t="n"/>
    </row>
    <row r="262" ht="17" customHeight="1">
      <c r="A262" s="17" t="inlineStr">
        <is>
          <t>Experience not on record</t>
        </is>
      </c>
      <c r="B262" s="6" t="n"/>
      <c r="C262" s="16" t="inlineStr">
        <is>
          <t>The level is held, marked provisional, until HR confirms the experience.</t>
        </is>
      </c>
      <c r="D262" s="5" t="n"/>
      <c r="E262" s="5" t="n"/>
      <c r="F262" s="5" t="n"/>
      <c r="G262" s="5" t="n"/>
      <c r="H262" s="6" t="n"/>
    </row>
    <row r="263" ht="17" customHeight="1">
      <c r="A263" s="17" t="inlineStr">
        <is>
          <t>Score higher than the work</t>
        </is>
      </c>
      <c r="B263" s="6" t="n"/>
      <c r="C263" s="16" t="inlineStr">
        <is>
          <t>A level can sit at most one step above what Complexity and Accountability show.</t>
        </is>
      </c>
      <c r="D263" s="5" t="n"/>
      <c r="E263" s="5" t="n"/>
      <c r="F263" s="5" t="n"/>
      <c r="G263" s="5" t="n"/>
      <c r="H263" s="6" t="n"/>
    </row>
    <row r="264" ht="17" customHeight="1">
      <c r="A264" s="17" t="inlineStr">
        <is>
          <t>Senior title without the structure</t>
        </is>
      </c>
      <c r="B264" s="6" t="n"/>
      <c r="C264" s="16" t="inlineStr">
        <is>
          <t>Band C and above needs a function or principal authority, D a business line, E the enterprise.</t>
        </is>
      </c>
      <c r="D264" s="5" t="n"/>
      <c r="E264" s="5" t="n"/>
      <c r="F264" s="5" t="n"/>
      <c r="G264" s="5" t="n"/>
      <c r="H264" s="6" t="n"/>
    </row>
    <row r="265" ht="17" customHeight="1">
      <c r="A265" s="17" t="inlineStr">
        <is>
          <t>Top of a band</t>
        </is>
      </c>
      <c r="B265" s="6" t="n"/>
      <c r="C265" s="16" t="inlineStr">
        <is>
          <t>The score must also hold on the next band's own weights to move up a band.</t>
        </is>
      </c>
      <c r="D265" s="5" t="n"/>
      <c r="E265" s="5" t="n"/>
      <c r="F265" s="5" t="n"/>
      <c r="G265" s="5" t="n"/>
      <c r="H265" s="6" t="n"/>
    </row>
    <row r="266" ht="17" customHeight="1">
      <c r="A266" s="17" t="inlineStr">
        <is>
          <t>Early-career experience</t>
        </is>
      </c>
      <c r="B266" s="6" t="n"/>
      <c r="C266" s="16" t="inlineStr">
        <is>
          <t>Under 1 year → A2 at most; 2+ years → A3. In Bands A–B a role sits at most one level above its experience.</t>
        </is>
      </c>
      <c r="D266" s="5" t="n"/>
      <c r="E266" s="5" t="n"/>
      <c r="F266" s="5" t="n"/>
      <c r="G266" s="5" t="n"/>
      <c r="H266" s="6" t="n"/>
    </row>
    <row r="267" ht="17" customHeight="1">
      <c r="A267" s="17" t="inlineStr">
        <is>
          <t>Leads people</t>
        </is>
      </c>
      <c r="B267" s="6" t="n"/>
      <c r="C267" s="16" t="inlineStr">
        <is>
          <t>POD Leads and people managers sit at B1 or above; a hands-on leader at B3 or C2 can reach the Player-Coach step B+ or C+.</t>
        </is>
      </c>
      <c r="D267" s="5" t="n"/>
      <c r="E267" s="5" t="n"/>
      <c r="F267" s="5" t="n"/>
      <c r="G267" s="5" t="n"/>
      <c r="H267" s="6" t="n"/>
    </row>
    <row r="268" ht="17" customHeight="1">
      <c r="A268" s="17" t="inlineStr">
        <is>
          <t>Leadership decision</t>
        </is>
      </c>
      <c r="B268" s="6" t="n"/>
      <c r="C268" s="16" t="inlineStr">
        <is>
          <t>Levels in the top bands set by an approved leadership decision.</t>
        </is>
      </c>
      <c r="D268" s="5" t="n"/>
      <c r="E268" s="5" t="n"/>
      <c r="F268" s="5" t="n"/>
      <c r="G268" s="5" t="n"/>
      <c r="H268" s="6" t="n"/>
    </row>
    <row r="269" ht="17" customHeight="1">
      <c r="A269" s="17" t="inlineStr">
        <is>
          <t>Reporting line in Bands D–E</t>
        </is>
      </c>
      <c r="B269" s="6" t="n"/>
      <c r="C269" s="16" t="inlineStr">
        <is>
          <t>No one in Bands D–E sits above their reporting manager; anyone in Band D reporting directly to an E1 or E2 sits at D2.</t>
        </is>
      </c>
      <c r="D269" s="5" t="n"/>
      <c r="E269" s="5" t="n"/>
      <c r="F269" s="5" t="n"/>
      <c r="G269" s="5" t="n"/>
      <c r="H269" s="6" t="n"/>
    </row>
    <row r="270" ht="15" customHeight="1"/>
    <row r="271" ht="19.8" customHeight="1">
      <c r="A271" s="13" t="inlineStr">
        <is>
          <t>See it for one person</t>
        </is>
      </c>
    </row>
    <row r="272" ht="31" customHeight="1">
      <c r="A272" s="40" t="inlineStr">
        <is>
          <t>Sheet 1b · Person Card: the six ratings as bars, the weights, the points, the score and the level, then the rules and the reasons. Sheet 2 · Talent Mapping: the same numbers for everyone, with the justification for every rating.</t>
        </is>
      </c>
    </row>
    <row r="273"/>
    <row r="274" ht="19.8" customHeight="1">
      <c r="A274" s="11" t="inlineStr">
        <is>
          <t>2 · The Master Framework M0–M17 — principles, architecture, families, levels, tracks, titles, factors, weights, rules, competencies, crosswalk, pay principles, governance, sources</t>
        </is>
      </c>
      <c r="B274" s="5" t="n"/>
      <c r="C274" s="5" t="n"/>
      <c r="D274" s="5" t="n"/>
      <c r="E274" s="5" t="n"/>
      <c r="F274" s="5" t="n"/>
      <c r="G274" s="5" t="n"/>
      <c r="H274" s="5" t="n"/>
      <c r="I274" s="5" t="n"/>
      <c r="J274" s="5" t="n"/>
      <c r="K274" s="5" t="n"/>
      <c r="L274" s="5" t="n"/>
      <c r="M274" s="5" t="n"/>
      <c r="N274" s="6" t="n"/>
    </row>
    <row r="275" ht="28" customHeight="1">
      <c r="A275" s="12" t="inlineStr">
        <is>
          <t>References: Each element carries its own source IDs in the last column · S26 ILO ISCO-08 / NCO-2015 · S27 Deloitte skills-based organisation · S63 iPleaders, Companies Act 2013 section 2, clause 34 · S64 Kaanoon · D1 options: S72 PayScale India, S33 Infosys · S65 Wipro, S66 Salesforce, S67 LeadDev, S32</t>
        </is>
      </c>
    </row>
    <row r="276" ht="15" customHeight="1"/>
    <row r="277" ht="19.8" customHeight="1">
      <c r="A277" s="13" t="inlineStr">
        <is>
          <t>M0. Contents — read top to bottom; the model runs in the same order</t>
        </is>
      </c>
    </row>
    <row r="278" ht="17" customHeight="1">
      <c r="A278" s="14" t="inlineStr">
        <is>
          <t>Section</t>
        </is>
      </c>
      <c r="B278" s="5" t="n"/>
      <c r="C278" s="6" t="n"/>
      <c r="D278" s="14" t="inlineStr">
        <is>
          <t>What it answers</t>
        </is>
      </c>
      <c r="E278" s="5" t="n"/>
      <c r="F278" s="5" t="n"/>
      <c r="G278" s="5" t="n"/>
      <c r="H278" s="5" t="n"/>
      <c r="I278" s="5" t="n"/>
      <c r="J278" s="5" t="n"/>
      <c r="K278" s="5" t="n"/>
      <c r="L278" s="5" t="n"/>
      <c r="M278" s="5" t="n"/>
      <c r="N278" s="6" t="n"/>
    </row>
    <row r="279" ht="17" customHeight="1">
      <c r="A279" s="41" t="inlineStr">
        <is>
          <t>M1 Principles</t>
        </is>
      </c>
      <c r="B279" s="5" t="n"/>
      <c r="C279" s="6" t="n"/>
      <c r="D279" s="16" t="inlineStr">
        <is>
          <t>The 12 design principles that every rule below follows</t>
        </is>
      </c>
      <c r="E279" s="5" t="n"/>
      <c r="F279" s="5" t="n"/>
      <c r="G279" s="5" t="n"/>
      <c r="H279" s="5" t="n"/>
      <c r="I279" s="5" t="n"/>
      <c r="J279" s="5" t="n"/>
      <c r="K279" s="5" t="n"/>
      <c r="L279" s="5" t="n"/>
      <c r="M279" s="5" t="n"/>
      <c r="N279" s="6" t="n"/>
    </row>
    <row r="280" ht="17" customHeight="1">
      <c r="A280" s="41" t="inlineStr">
        <is>
          <t>M2 The model in 12 steps</t>
        </is>
      </c>
      <c r="B280" s="5" t="n"/>
      <c r="C280" s="6" t="n"/>
      <c r="D280" s="16" t="inlineStr">
        <is>
          <t>The linear flow from inputs to an approved level, and where each step sits in the workbooks</t>
        </is>
      </c>
      <c r="E280" s="5" t="n"/>
      <c r="F280" s="5" t="n"/>
      <c r="G280" s="5" t="n"/>
      <c r="H280" s="5" t="n"/>
      <c r="I280" s="5" t="n"/>
      <c r="J280" s="5" t="n"/>
      <c r="K280" s="5" t="n"/>
      <c r="L280" s="5" t="n"/>
      <c r="M280" s="5" t="n"/>
      <c r="N280" s="6" t="n"/>
    </row>
    <row r="281" ht="17" customHeight="1">
      <c r="A281" s="41" t="inlineStr">
        <is>
          <t>M3 Architecture &amp; taxonomy</t>
        </is>
      </c>
      <c r="B281" s="5" t="n"/>
      <c r="C281" s="6" t="n"/>
      <c r="D281" s="16" t="inlineStr">
        <is>
          <t>Layers, how families and sub-families are formed, the family catalogue anchored to ISCO-08</t>
        </is>
      </c>
      <c r="E281" s="5" t="n"/>
      <c r="F281" s="5" t="n"/>
      <c r="G281" s="5" t="n"/>
      <c r="H281" s="5" t="n"/>
      <c r="I281" s="5" t="n"/>
      <c r="J281" s="5" t="n"/>
      <c r="K281" s="5" t="n"/>
      <c r="L281" s="5" t="n"/>
      <c r="M281" s="5" t="n"/>
      <c r="N281" s="6" t="n"/>
    </row>
    <row r="282" ht="17" customHeight="1">
      <c r="A282" s="17" t="inlineStr">
        <is>
          <t>M3b Family boundaries</t>
        </is>
      </c>
      <c r="B282" s="5" t="n"/>
      <c r="C282" s="6" t="n"/>
      <c r="D282" s="16" t="inlineStr">
        <is>
          <t>Each family's purpose, what it includes and excludes · Career Architecture V2</t>
        </is>
      </c>
      <c r="E282" s="5" t="n"/>
      <c r="F282" s="5" t="n"/>
      <c r="G282" s="5" t="n"/>
      <c r="H282" s="5" t="n"/>
      <c r="I282" s="5" t="n"/>
      <c r="J282" s="5" t="n"/>
      <c r="K282" s="5" t="n"/>
      <c r="L282" s="5" t="n"/>
      <c r="M282" s="5" t="n"/>
      <c r="N282" s="6" t="n"/>
    </row>
    <row r="283" ht="17" customHeight="1">
      <c r="A283" s="41" t="inlineStr">
        <is>
          <t>M4 Level model</t>
        </is>
      </c>
      <c r="B283" s="5" t="n"/>
      <c r="C283" s="6" t="n"/>
      <c r="D283" s="16" t="inlineStr">
        <is>
          <t>12 levels in 5 bands + Player-Coach transition steps B+ · B+ and C+ · C+ + X for consultants: what each level owns, expects and maps to</t>
        </is>
      </c>
      <c r="E283" s="5" t="n"/>
      <c r="F283" s="5" t="n"/>
      <c r="G283" s="5" t="n"/>
      <c r="H283" s="5" t="n"/>
      <c r="I283" s="5" t="n"/>
      <c r="J283" s="5" t="n"/>
      <c r="K283" s="5" t="n"/>
      <c r="L283" s="5" t="n"/>
      <c r="M283" s="5" t="n"/>
      <c r="N283" s="6" t="n"/>
    </row>
    <row r="284" ht="17" customHeight="1">
      <c r="A284" s="41" t="inlineStr">
        <is>
          <t>M5 Track model</t>
        </is>
      </c>
      <c r="B284" s="5" t="n"/>
      <c r="C284" s="6" t="n"/>
      <c r="D284" s="16" t="inlineStr">
        <is>
          <t>Individual Contributor, POD Lead, Player-Coach · Player-Coach transition steps B+ and C+, People Manager, Consultant — rules and where they split</t>
        </is>
      </c>
      <c r="E284" s="5" t="n"/>
      <c r="F284" s="5" t="n"/>
      <c r="G284" s="5" t="n"/>
      <c r="H284" s="5" t="n"/>
      <c r="I284" s="5" t="n"/>
      <c r="J284" s="5" t="n"/>
      <c r="K284" s="5" t="n"/>
      <c r="L284" s="5" t="n"/>
      <c r="M284" s="5" t="n"/>
      <c r="N284" s="6" t="n"/>
    </row>
    <row r="285" ht="17" customHeight="1">
      <c r="A285" s="41" t="inlineStr">
        <is>
          <t>M6 Factor model</t>
        </is>
      </c>
      <c r="B285" s="5" t="n"/>
      <c r="C285" s="6" t="n"/>
      <c r="D285" s="16" t="inlineStr">
        <is>
          <t>The six factors, their market equivalents, evidence rules, the experience scale and qualification adjustment</t>
        </is>
      </c>
      <c r="E285" s="5" t="n"/>
      <c r="F285" s="5" t="n"/>
      <c r="G285" s="5" t="n"/>
      <c r="H285" s="5" t="n"/>
      <c r="I285" s="5" t="n"/>
      <c r="J285" s="5" t="n"/>
      <c r="K285" s="5" t="n"/>
      <c r="L285" s="5" t="n"/>
      <c r="M285" s="5" t="n"/>
      <c r="N285" s="6" t="n"/>
    </row>
    <row r="286" ht="17" customHeight="1">
      <c r="A286" s="17" t="inlineStr">
        <is>
          <t>M6b Panel factor anchors</t>
        </is>
      </c>
      <c r="B286" s="5" t="n"/>
      <c r="C286" s="6" t="n"/>
      <c r="D286" s="16" t="inlineStr">
        <is>
          <t>Seven 1–5 job-demand scales and anti-double-counting rules for the calibration panel</t>
        </is>
      </c>
      <c r="E286" s="5" t="n"/>
      <c r="F286" s="5" t="n"/>
      <c r="G286" s="5" t="n"/>
      <c r="H286" s="5" t="n"/>
      <c r="I286" s="5" t="n"/>
      <c r="J286" s="5" t="n"/>
      <c r="K286" s="5" t="n"/>
      <c r="L286" s="5" t="n"/>
      <c r="M286" s="5" t="n"/>
      <c r="N286" s="6" t="n"/>
    </row>
    <row r="287" ht="17" customHeight="1">
      <c r="A287" s="41" t="inlineStr">
        <is>
          <t>M7 Weight model</t>
        </is>
      </c>
      <c r="B287" s="5" t="n"/>
      <c r="C287" s="6" t="n"/>
      <c r="D287" s="16" t="inlineStr">
        <is>
          <t>Base weights by band × tilt by type of work = every weight set · live formulas. Nothing is set per person.</t>
        </is>
      </c>
      <c r="E287" s="5" t="n"/>
      <c r="F287" s="5" t="n"/>
      <c r="G287" s="5" t="n"/>
      <c r="H287" s="5" t="n"/>
      <c r="I287" s="5" t="n"/>
      <c r="J287" s="5" t="n"/>
      <c r="K287" s="5" t="n"/>
      <c r="L287" s="5" t="n"/>
      <c r="M287" s="5" t="n"/>
      <c r="N287" s="6" t="n"/>
    </row>
    <row r="288" ht="17" customHeight="1">
      <c r="A288" s="41" t="inlineStr">
        <is>
          <t>M8 Placement rules</t>
        </is>
      </c>
      <c r="B288" s="5" t="n"/>
      <c r="C288" s="6" t="n"/>
      <c r="D288" s="16" t="inlineStr">
        <is>
          <t>R1–R10 in the order applied · R10 = Player-Coach transition step, with how often each was used</t>
        </is>
      </c>
      <c r="E288" s="5" t="n"/>
      <c r="F288" s="5" t="n"/>
      <c r="G288" s="5" t="n"/>
      <c r="H288" s="5" t="n"/>
      <c r="I288" s="5" t="n"/>
      <c r="J288" s="5" t="n"/>
      <c r="K288" s="5" t="n"/>
      <c r="L288" s="5" t="n"/>
      <c r="M288" s="5" t="n"/>
      <c r="N288" s="6" t="n"/>
    </row>
    <row r="289" ht="17" customHeight="1">
      <c r="A289" s="41" t="inlineStr">
        <is>
          <t>M9 Title model</t>
        </is>
      </c>
      <c r="B289" s="5" t="n"/>
      <c r="C289" s="6" t="n"/>
      <c r="D289" s="16" t="inlineStr">
        <is>
          <t>How titles are built; family title ladders</t>
        </is>
      </c>
      <c r="E289" s="5" t="n"/>
      <c r="F289" s="5" t="n"/>
      <c r="G289" s="5" t="n"/>
      <c r="H289" s="5" t="n"/>
      <c r="I289" s="5" t="n"/>
      <c r="J289" s="5" t="n"/>
      <c r="K289" s="5" t="n"/>
      <c r="L289" s="5" t="n"/>
      <c r="M289" s="5" t="n"/>
      <c r="N289" s="6" t="n"/>
    </row>
    <row r="290" ht="17" customHeight="1">
      <c r="A290" s="41" t="inlineStr">
        <is>
          <t>M10 Spans &amp; layers</t>
        </is>
      </c>
      <c r="B290" s="5" t="n"/>
      <c r="C290" s="6" t="n"/>
      <c r="D290" s="16" t="inlineStr">
        <is>
          <t>Span of control by manager archetype; maximum layers</t>
        </is>
      </c>
      <c r="E290" s="5" t="n"/>
      <c r="F290" s="5" t="n"/>
      <c r="G290" s="5" t="n"/>
      <c r="H290" s="5" t="n"/>
      <c r="I290" s="5" t="n"/>
      <c r="J290" s="5" t="n"/>
      <c r="K290" s="5" t="n"/>
      <c r="L290" s="5" t="n"/>
      <c r="M290" s="5" t="n"/>
      <c r="N290" s="6" t="n"/>
    </row>
    <row r="291" ht="17" customHeight="1">
      <c r="A291" s="41" t="inlineStr">
        <is>
          <t>M11 Competency model</t>
        </is>
      </c>
      <c r="B291" s="5" t="n"/>
      <c r="C291" s="6" t="n"/>
      <c r="D291" s="16" t="inlineStr">
        <is>
          <t>Clusters, proficiency scale, required proficiency by level, source mapping of each competency</t>
        </is>
      </c>
      <c r="E291" s="5" t="n"/>
      <c r="F291" s="5" t="n"/>
      <c r="G291" s="5" t="n"/>
      <c r="H291" s="5" t="n"/>
      <c r="I291" s="5" t="n"/>
      <c r="J291" s="5" t="n"/>
      <c r="K291" s="5" t="n"/>
      <c r="L291" s="5" t="n"/>
      <c r="M291" s="5" t="n"/>
      <c r="N291" s="6" t="n"/>
    </row>
    <row r="292" ht="17" customHeight="1">
      <c r="A292" s="41" t="inlineStr">
        <is>
          <t>M12 Career &amp; mobility</t>
        </is>
      </c>
      <c r="B292" s="5" t="n"/>
      <c r="C292" s="6" t="n"/>
      <c r="D292" s="16" t="inlineStr">
        <is>
          <t>Promotion, track switch, lateral moves, entry, experienced hires, succession</t>
        </is>
      </c>
      <c r="E292" s="5" t="n"/>
      <c r="F292" s="5" t="n"/>
      <c r="G292" s="5" t="n"/>
      <c r="H292" s="5" t="n"/>
      <c r="I292" s="5" t="n"/>
      <c r="J292" s="5" t="n"/>
      <c r="K292" s="5" t="n"/>
      <c r="L292" s="5" t="n"/>
      <c r="M292" s="5" t="n"/>
      <c r="N292" s="6" t="n"/>
    </row>
    <row r="293" ht="17" customHeight="1">
      <c r="A293" s="41" t="inlineStr">
        <is>
          <t>M13 Market benchmarking</t>
        </is>
      </c>
      <c r="B293" s="5" t="n"/>
      <c r="C293" s="6" t="n"/>
      <c r="D293" s="16" t="inlineStr">
        <is>
          <t>Methods compared, level crosswalk to 13 market references, experience triangulation</t>
        </is>
      </c>
      <c r="E293" s="5" t="n"/>
      <c r="F293" s="5" t="n"/>
      <c r="G293" s="5" t="n"/>
      <c r="H293" s="5" t="n"/>
      <c r="I293" s="5" t="n"/>
      <c r="J293" s="5" t="n"/>
      <c r="K293" s="5" t="n"/>
      <c r="L293" s="5" t="n"/>
      <c r="M293" s="5" t="n"/>
      <c r="N293" s="6" t="n"/>
    </row>
    <row r="294" ht="17" customHeight="1">
      <c r="A294" s="17" t="inlineStr">
        <is>
          <t>M13b Scope cross-check</t>
        </is>
      </c>
      <c r="B294" s="5" t="n"/>
      <c r="C294" s="6" t="n"/>
      <c r="D294" s="16" t="inlineStr">
        <is>
          <t>IRIS levels against the V2 reference levels J1–J8 · cross-check only</t>
        </is>
      </c>
      <c r="E294" s="5" t="n"/>
      <c r="F294" s="5" t="n"/>
      <c r="G294" s="5" t="n"/>
      <c r="H294" s="5" t="n"/>
      <c r="I294" s="5" t="n"/>
      <c r="J294" s="5" t="n"/>
      <c r="K294" s="5" t="n"/>
      <c r="L294" s="5" t="n"/>
      <c r="M294" s="5" t="n"/>
      <c r="N294" s="6" t="n"/>
    </row>
    <row r="295" ht="17" customHeight="1">
      <c r="A295" s="41" t="inlineStr">
        <is>
          <t>M14 Pay architecture</t>
        </is>
      </c>
      <c r="B295" s="5" t="n"/>
      <c r="C295" s="6" t="n"/>
      <c r="D295" s="16" t="inlineStr">
        <is>
          <t>Principles for pay ranges once survey data is bought</t>
        </is>
      </c>
      <c r="E295" s="5" t="n"/>
      <c r="F295" s="5" t="n"/>
      <c r="G295" s="5" t="n"/>
      <c r="H295" s="5" t="n"/>
      <c r="I295" s="5" t="n"/>
      <c r="J295" s="5" t="n"/>
      <c r="K295" s="5" t="n"/>
      <c r="L295" s="5" t="n"/>
      <c r="M295" s="5" t="n"/>
      <c r="N295" s="6" t="n"/>
    </row>
    <row r="296" ht="17" customHeight="1">
      <c r="A296" s="41" t="inlineStr">
        <is>
          <t>M15 Governance</t>
        </is>
      </c>
      <c r="B296" s="5" t="n"/>
      <c r="C296" s="6" t="n"/>
      <c r="D296" s="16" t="inlineStr">
        <is>
          <t>Owners, validation, calibration, protection, cadence, change control</t>
        </is>
      </c>
      <c r="E296" s="5" t="n"/>
      <c r="F296" s="5" t="n"/>
      <c r="G296" s="5" t="n"/>
      <c r="H296" s="5" t="n"/>
      <c r="I296" s="5" t="n"/>
      <c r="J296" s="5" t="n"/>
      <c r="K296" s="5" t="n"/>
      <c r="L296" s="5" t="n"/>
      <c r="M296" s="5" t="n"/>
      <c r="N296" s="6" t="n"/>
    </row>
    <row r="297" ht="17" customHeight="1">
      <c r="A297" s="41" t="inlineStr">
        <is>
          <t>M16 Source register</t>
        </is>
      </c>
      <c r="B297" s="5" t="n"/>
      <c r="C297" s="6" t="n"/>
      <c r="D297" s="16" t="inlineStr">
        <is>
          <t>Every source with ID, contribution, link and evidence grade</t>
        </is>
      </c>
      <c r="E297" s="5" t="n"/>
      <c r="F297" s="5" t="n"/>
      <c r="G297" s="5" t="n"/>
      <c r="H297" s="5" t="n"/>
      <c r="I297" s="5" t="n"/>
      <c r="J297" s="5" t="n"/>
      <c r="K297" s="5" t="n"/>
      <c r="L297" s="5" t="n"/>
      <c r="M297" s="5" t="n"/>
      <c r="N297" s="6" t="n"/>
    </row>
    <row r="298" ht="17" customHeight="1">
      <c r="A298" s="17" t="inlineStr">
        <is>
          <t>M16b V2 evidence register</t>
        </is>
      </c>
      <c r="B298" s="5" t="n"/>
      <c r="C298" s="6" t="n"/>
      <c r="D298" s="16" t="inlineStr">
        <is>
          <t>The 58 sources of the Career Architecture V2 research, with transfer limits</t>
        </is>
      </c>
      <c r="E298" s="5" t="n"/>
      <c r="F298" s="5" t="n"/>
      <c r="G298" s="5" t="n"/>
      <c r="H298" s="5" t="n"/>
      <c r="I298" s="5" t="n"/>
      <c r="J298" s="5" t="n"/>
      <c r="K298" s="5" t="n"/>
      <c r="L298" s="5" t="n"/>
      <c r="M298" s="5" t="n"/>
      <c r="N298" s="6" t="n"/>
    </row>
    <row r="299" ht="17" customHeight="1">
      <c r="A299" s="41" t="inlineStr">
        <is>
          <t>M17 Glossary</t>
        </is>
      </c>
      <c r="B299" s="5" t="n"/>
      <c r="C299" s="6" t="n"/>
      <c r="D299" s="16" t="inlineStr">
        <is>
          <t>Terms used</t>
        </is>
      </c>
      <c r="E299" s="5" t="n"/>
      <c r="F299" s="5" t="n"/>
      <c r="G299" s="5" t="n"/>
      <c r="H299" s="5" t="n"/>
      <c r="I299" s="5" t="n"/>
      <c r="J299" s="5" t="n"/>
      <c r="K299" s="5" t="n"/>
      <c r="L299" s="5" t="n"/>
      <c r="M299" s="5" t="n"/>
      <c r="N299" s="6" t="n"/>
    </row>
    <row r="300" ht="31" customHeight="1">
      <c r="A300" s="17" t="inlineStr">
        <is>
          <t>Tab 2 · References &amp; Benchmarks</t>
        </is>
      </c>
      <c r="B300" s="5" t="n"/>
      <c r="C300" s="6" t="n"/>
      <c r="D300" s="16" t="inlineStr">
        <is>
          <t>20 benchmark companies · direct competitors, regtech / suptech leaders, SaaS leaders, the professional standard for every family, a department × level competitor matrix, databases and every website used</t>
        </is>
      </c>
      <c r="E300" s="5" t="n"/>
      <c r="F300" s="5" t="n"/>
      <c r="G300" s="5" t="n"/>
      <c r="H300" s="5" t="n"/>
      <c r="I300" s="5" t="n"/>
      <c r="J300" s="5" t="n"/>
      <c r="K300" s="5" t="n"/>
      <c r="L300" s="5" t="n"/>
      <c r="M300" s="5" t="n"/>
      <c r="N300" s="6" t="n"/>
    </row>
    <row r="301" ht="15" customHeight="1"/>
    <row r="302" ht="19.8" customHeight="1">
      <c r="A302" s="13" t="inlineStr">
        <is>
          <t>How a role's level is worked out — in four steps · the detail is in M6–M8</t>
        </is>
      </c>
    </row>
    <row r="303" ht="17" customHeight="1">
      <c r="A303" s="18" t="inlineStr">
        <is>
          <t>The score measures the size of the role, not how well the person performs, and it is not linked to pay. It uses the same scale as the ladder · A1 = 1, A2 = 2 … B1 = 4 … E2 = 12, so a score reads as a level.</t>
        </is>
      </c>
    </row>
    <row r="304" ht="17" customHeight="1">
      <c r="A304" s="14" t="inlineStr">
        <is>
          <t>Step</t>
        </is>
      </c>
      <c r="B304" s="14" t="inlineStr">
        <is>
          <t>What happens</t>
        </is>
      </c>
      <c r="C304" s="5" t="n"/>
      <c r="D304" s="5" t="n"/>
      <c r="E304" s="5" t="n"/>
      <c r="F304" s="5" t="n"/>
      <c r="G304" s="6" t="n"/>
      <c r="H304" s="14" t="inlineStr">
        <is>
          <t>In plain words</t>
        </is>
      </c>
      <c r="I304" s="5" t="n"/>
      <c r="J304" s="5" t="n"/>
      <c r="K304" s="5" t="n"/>
      <c r="L304" s="5" t="n"/>
      <c r="M304" s="5" t="n"/>
      <c r="N304" s="6" t="n"/>
    </row>
    <row r="305" ht="31" customHeight="1">
      <c r="A305" s="17" t="inlineStr">
        <is>
          <t>1 · Rate</t>
        </is>
      </c>
      <c r="B305" s="16" t="inlineStr">
        <is>
          <t>Six factors are each rated: Complexity, Autonomy, Accountability, Leadership, Experience &amp; Qualification, Business Impact. Each rating starts from the designation and reporting line; survey or KRA evidence can move it by up to one level.</t>
        </is>
      </c>
      <c r="C305" s="5" t="n"/>
      <c r="D305" s="5" t="n"/>
      <c r="E305" s="5" t="n"/>
      <c r="F305" s="5" t="n"/>
      <c r="G305" s="6" t="n"/>
      <c r="H305" s="16" t="inlineStr">
        <is>
          <t>How hard the work is, how freely the person decides, what the role answers for, how much it leads others, the experience it needs and its impact on the business.</t>
        </is>
      </c>
      <c r="I305" s="5" t="n"/>
      <c r="J305" s="5" t="n"/>
      <c r="K305" s="5" t="n"/>
      <c r="L305" s="5" t="n"/>
      <c r="M305" s="5" t="n"/>
      <c r="N305" s="6" t="n"/>
    </row>
    <row r="306" ht="31" customHeight="1">
      <c r="A306" s="17" t="inlineStr">
        <is>
          <t>2 · Weigh</t>
        </is>
      </c>
      <c r="B306" s="16" t="inlineStr">
        <is>
          <t>Each factor has a weight; the six weights add to 100%. They depend on the band and track and the department's type of work, and leaders can edit them on the Weightage Matrix.</t>
        </is>
      </c>
      <c r="C306" s="5" t="n"/>
      <c r="D306" s="5" t="n"/>
      <c r="E306" s="5" t="n"/>
      <c r="F306" s="5" t="n"/>
      <c r="G306" s="6" t="n"/>
      <c r="H306" s="16" t="inlineStr">
        <is>
          <t>Junior roles count the work itself most · Leadership counts 0% in Band A. Senior roles count accountability, leadership and business impact most. Experience counts little.</t>
        </is>
      </c>
      <c r="I306" s="5" t="n"/>
      <c r="J306" s="5" t="n"/>
      <c r="K306" s="5" t="n"/>
      <c r="L306" s="5" t="n"/>
      <c r="M306" s="5" t="n"/>
      <c r="N306" s="6" t="n"/>
    </row>
    <row r="307" ht="17" customHeight="1">
      <c r="A307" s="17" t="inlineStr">
        <is>
          <t>3 · Score</t>
        </is>
      </c>
      <c r="B307" s="16" t="inlineStr">
        <is>
          <t>Score = the six ratings × their weights, added up. Rounded to the nearest whole number ·.5 rounds up, it gives the indicated level.</t>
        </is>
      </c>
      <c r="C307" s="5" t="n"/>
      <c r="D307" s="5" t="n"/>
      <c r="E307" s="5" t="n"/>
      <c r="F307" s="5" t="n"/>
      <c r="G307" s="6" t="n"/>
      <c r="H307" s="16" t="inlineStr">
        <is>
          <t>A weighted average rating — so 4.73 means 'between B1 and B2, nearer B2', which rounds to B2.</t>
        </is>
      </c>
      <c r="I307" s="5" t="n"/>
      <c r="J307" s="5" t="n"/>
      <c r="K307" s="5" t="n"/>
      <c r="L307" s="5" t="n"/>
      <c r="M307" s="5" t="n"/>
      <c r="N307" s="6" t="n"/>
    </row>
    <row r="308" ht="31" customHeight="1">
      <c r="A308" s="17" t="inlineStr">
        <is>
          <t>4 · Check</t>
        </is>
      </c>
      <c r="B308" s="16" t="inlineStr">
        <is>
          <t>Rules confirm or adjust the indicated level: the work itself must support it, senior levels need the structure in the org chart, experience limits apply in Bands A–B, POD Leads and managers start at B1, and Player-Coaches can sit on a Player-Coach transition step.</t>
        </is>
      </c>
      <c r="C308" s="5" t="n"/>
      <c r="D308" s="5" t="n"/>
      <c r="E308" s="5" t="n"/>
      <c r="F308" s="5" t="n"/>
      <c r="G308" s="6" t="n"/>
      <c r="H308" s="16" t="inlineStr">
        <is>
          <t>The score proposes; the rules make sure the role really carries that level. Any change is named, with its numbers, on sheet 2 of the HR Super Master.</t>
        </is>
      </c>
      <c r="I308" s="5" t="n"/>
      <c r="J308" s="5" t="n"/>
      <c r="K308" s="5" t="n"/>
      <c r="L308" s="5" t="n"/>
      <c r="M308" s="5" t="n"/>
      <c r="N308" s="6" t="n"/>
    </row>
    <row r="309" ht="15" customHeight="1"/>
    <row r="310" ht="17" customHeight="1">
      <c r="A310" s="42" t="inlineStr">
        <is>
          <t>Worked example · invented numbers — a Band B individual contributor doing technology work:</t>
        </is>
      </c>
    </row>
    <row r="311" ht="17" customHeight="1">
      <c r="A311" s="14" t="inlineStr">
        <is>
          <t>Factor</t>
        </is>
      </c>
      <c r="B311" s="14" t="inlineStr">
        <is>
          <t>Complexity</t>
        </is>
      </c>
      <c r="C311" s="6" t="n"/>
      <c r="D311" s="14" t="inlineStr">
        <is>
          <t>Autonomy</t>
        </is>
      </c>
      <c r="E311" s="6" t="n"/>
      <c r="F311" s="14" t="inlineStr">
        <is>
          <t>Accountability</t>
        </is>
      </c>
      <c r="G311" s="6" t="n"/>
      <c r="H311" s="14" t="inlineStr">
        <is>
          <t>Leadership</t>
        </is>
      </c>
      <c r="I311" s="6" t="n"/>
      <c r="J311" s="14" t="inlineStr">
        <is>
          <t>Experience</t>
        </is>
      </c>
      <c r="K311" s="6" t="n"/>
      <c r="L311" s="14" t="inlineStr">
        <is>
          <t>Bus. Impact</t>
        </is>
      </c>
      <c r="M311" s="6" t="n"/>
      <c r="N311" s="14" t="inlineStr">
        <is>
          <t>Score</t>
        </is>
      </c>
    </row>
    <row r="312" ht="17" customHeight="1">
      <c r="A312" s="17" t="inlineStr">
        <is>
          <t>Rating</t>
        </is>
      </c>
      <c r="B312" s="15" t="inlineStr">
        <is>
          <t>5</t>
        </is>
      </c>
      <c r="C312" s="6" t="n"/>
      <c r="D312" s="15" t="inlineStr">
        <is>
          <t>4</t>
        </is>
      </c>
      <c r="E312" s="6" t="n"/>
      <c r="F312" s="15" t="inlineStr">
        <is>
          <t>5</t>
        </is>
      </c>
      <c r="G312" s="6" t="n"/>
      <c r="H312" s="15" t="inlineStr">
        <is>
          <t>3</t>
        </is>
      </c>
      <c r="I312" s="6" t="n"/>
      <c r="J312" s="15" t="inlineStr">
        <is>
          <t>5</t>
        </is>
      </c>
      <c r="K312" s="6" t="n"/>
      <c r="L312" s="15" t="inlineStr">
        <is>
          <t>5</t>
        </is>
      </c>
      <c r="M312" s="6" t="n"/>
      <c r="N312" s="15" t="n"/>
    </row>
    <row r="313" ht="17" customHeight="1">
      <c r="A313" s="17" t="inlineStr">
        <is>
          <t>Weight</t>
        </is>
      </c>
      <c r="B313" s="15" t="inlineStr">
        <is>
          <t>56%</t>
        </is>
      </c>
      <c r="C313" s="6" t="n"/>
      <c r="D313" s="15" t="inlineStr">
        <is>
          <t>17%</t>
        </is>
      </c>
      <c r="E313" s="6" t="n"/>
      <c r="F313" s="15" t="inlineStr">
        <is>
          <t>5%</t>
        </is>
      </c>
      <c r="G313" s="6" t="n"/>
      <c r="H313" s="15" t="inlineStr">
        <is>
          <t>5%</t>
        </is>
      </c>
      <c r="I313" s="6" t="n"/>
      <c r="J313" s="15" t="inlineStr">
        <is>
          <t>10%</t>
        </is>
      </c>
      <c r="K313" s="6" t="n"/>
      <c r="L313" s="15" t="inlineStr">
        <is>
          <t>7%</t>
        </is>
      </c>
      <c r="M313" s="6" t="n"/>
      <c r="N313" s="15" t="inlineStr">
        <is>
          <t>100%</t>
        </is>
      </c>
    </row>
    <row r="314" ht="17" customHeight="1">
      <c r="A314" s="17" t="inlineStr">
        <is>
          <t>Rating × weight</t>
        </is>
      </c>
      <c r="B314" s="15" t="inlineStr">
        <is>
          <t>2.80</t>
        </is>
      </c>
      <c r="C314" s="6" t="n"/>
      <c r="D314" s="15" t="inlineStr">
        <is>
          <t>0.68</t>
        </is>
      </c>
      <c r="E314" s="6" t="n"/>
      <c r="F314" s="15" t="inlineStr">
        <is>
          <t>0.25</t>
        </is>
      </c>
      <c r="G314" s="6" t="n"/>
      <c r="H314" s="15" t="inlineStr">
        <is>
          <t>0.15</t>
        </is>
      </c>
      <c r="I314" s="6" t="n"/>
      <c r="J314" s="15" t="inlineStr">
        <is>
          <t>0.50</t>
        </is>
      </c>
      <c r="K314" s="6" t="n"/>
      <c r="L314" s="15" t="inlineStr">
        <is>
          <t>0.35</t>
        </is>
      </c>
      <c r="M314" s="6" t="n"/>
      <c r="N314" s="15" t="inlineStr">
        <is>
          <t>4.73 → B2</t>
        </is>
      </c>
    </row>
    <row r="315" ht="15" customHeight="1"/>
    <row r="316" ht="17" customHeight="1">
      <c r="A316" s="42" t="inlineStr">
        <is>
          <t>What the numbers mean — all businesses</t>
        </is>
      </c>
    </row>
    <row r="317" ht="17" customHeight="1">
      <c r="A317" s="14" t="inlineStr">
        <is>
          <t>Term</t>
        </is>
      </c>
      <c r="B317" s="14" t="inlineStr">
        <is>
          <t>Meaning</t>
        </is>
      </c>
      <c r="C317" s="5" t="n"/>
      <c r="D317" s="5" t="n"/>
      <c r="E317" s="5" t="n"/>
      <c r="F317" s="5" t="n"/>
      <c r="G317" s="5" t="n"/>
      <c r="H317" s="5" t="n"/>
      <c r="I317" s="5" t="n"/>
      <c r="J317" s="5" t="n"/>
      <c r="K317" s="5" t="n"/>
      <c r="L317" s="6" t="n"/>
      <c r="M317" s="14" t="inlineStr">
        <is>
          <t>People</t>
        </is>
      </c>
      <c r="N317" s="6" t="n"/>
    </row>
    <row r="318" ht="17" customHeight="1">
      <c r="A318" s="17" t="inlineStr">
        <is>
          <t>Score</t>
        </is>
      </c>
      <c r="B318" s="16" t="inlineStr">
        <is>
          <t>The size of the role in level units. Not performance, not pay.</t>
        </is>
      </c>
      <c r="C318" s="5" t="n"/>
      <c r="D318" s="5" t="n"/>
      <c r="E318" s="5" t="n"/>
      <c r="F318" s="5" t="n"/>
      <c r="G318" s="5" t="n"/>
      <c r="H318" s="5" t="n"/>
      <c r="I318" s="5" t="n"/>
      <c r="J318" s="5" t="n"/>
      <c r="K318" s="5" t="n"/>
      <c r="L318" s="6" t="n"/>
      <c r="M318" s="15" t="n">
        <v>540</v>
      </c>
      <c r="N318" s="6" t="n"/>
    </row>
    <row r="319" ht="17" customHeight="1">
      <c r="A319" s="17" t="inlineStr">
        <is>
          <t>Indicated level</t>
        </is>
      </c>
      <c r="B319" s="16" t="inlineStr">
        <is>
          <t>The score rounded to the nearest level.</t>
        </is>
      </c>
      <c r="C319" s="5" t="n"/>
      <c r="D319" s="5" t="n"/>
      <c r="E319" s="5" t="n"/>
      <c r="F319" s="5" t="n"/>
      <c r="G319" s="5" t="n"/>
      <c r="H319" s="5" t="n"/>
      <c r="I319" s="5" t="n"/>
      <c r="J319" s="5" t="n"/>
      <c r="K319" s="5" t="n"/>
      <c r="L319" s="6" t="n"/>
      <c r="M319" s="15" t="n">
        <v>540</v>
      </c>
      <c r="N319" s="6" t="n"/>
    </row>
    <row r="320" ht="17" customHeight="1">
      <c r="A320" s="17" t="inlineStr">
        <is>
          <t>Final level</t>
        </is>
      </c>
      <c r="B320" s="16" t="inlineStr">
        <is>
          <t>The level after the rules. Where it differs from the indicated level, a rule moved it and the reason is recorded.</t>
        </is>
      </c>
      <c r="C320" s="5" t="n"/>
      <c r="D320" s="5" t="n"/>
      <c r="E320" s="5" t="n"/>
      <c r="F320" s="5" t="n"/>
      <c r="G320" s="5" t="n"/>
      <c r="H320" s="5" t="n"/>
      <c r="I320" s="5" t="n"/>
      <c r="J320" s="5" t="n"/>
      <c r="K320" s="5" t="n"/>
      <c r="L320" s="6" t="n"/>
      <c r="M320" s="15" t="inlineStr">
        <is>
          <t>134 differ</t>
        </is>
      </c>
      <c r="N320" s="6" t="n"/>
    </row>
    <row r="321" ht="17" customHeight="1">
      <c r="A321" s="17" t="inlineStr">
        <is>
          <t>Close call</t>
        </is>
      </c>
      <c r="B321" s="16" t="inlineStr">
        <is>
          <t>The score decided the level and sits within ±0.05 of a rounding point. Sent to the calibration panel.</t>
        </is>
      </c>
      <c r="C321" s="5" t="n"/>
      <c r="D321" s="5" t="n"/>
      <c r="E321" s="5" t="n"/>
      <c r="F321" s="5" t="n"/>
      <c r="G321" s="5" t="n"/>
      <c r="H321" s="5" t="n"/>
      <c r="I321" s="5" t="n"/>
      <c r="J321" s="5" t="n"/>
      <c r="K321" s="5" t="n"/>
      <c r="L321" s="6" t="n"/>
      <c r="M321" s="15" t="n">
        <v>38</v>
      </c>
      <c r="N321" s="6" t="n"/>
    </row>
    <row r="322" ht="17" customHeight="1">
      <c r="A322" s="17" t="inlineStr">
        <is>
          <t>Near a gate</t>
        </is>
      </c>
      <c r="B322" s="16" t="inlineStr">
        <is>
          <t>A rule set the level, and the number behind that rule is within a quarter-point of flipping it. Sent to the calibration panel.</t>
        </is>
      </c>
      <c r="C322" s="5" t="n"/>
      <c r="D322" s="5" t="n"/>
      <c r="E322" s="5" t="n"/>
      <c r="F322" s="5" t="n"/>
      <c r="G322" s="5" t="n"/>
      <c r="H322" s="5" t="n"/>
      <c r="I322" s="5" t="n"/>
      <c r="J322" s="5" t="n"/>
      <c r="K322" s="5" t="n"/>
      <c r="L322" s="6" t="n"/>
      <c r="M322" s="15" t="n">
        <v>30</v>
      </c>
      <c r="N322" s="6" t="n"/>
    </row>
    <row r="323" ht="17" customHeight="1">
      <c r="A323" s="17" t="inlineStr">
        <is>
          <t>Not scored</t>
        </is>
      </c>
      <c r="B323" s="16" t="inlineStr">
        <is>
          <t>Interns and first-year trainees, consultants and anyone with incomplete ratings are placed by rule.</t>
        </is>
      </c>
      <c r="C323" s="5" t="n"/>
      <c r="D323" s="5" t="n"/>
      <c r="E323" s="5" t="n"/>
      <c r="F323" s="5" t="n"/>
      <c r="G323" s="5" t="n"/>
      <c r="H323" s="5" t="n"/>
      <c r="I323" s="5" t="n"/>
      <c r="J323" s="5" t="n"/>
      <c r="K323" s="5" t="n"/>
      <c r="L323" s="6" t="n"/>
      <c r="M323" s="15" t="n">
        <v>46</v>
      </c>
      <c r="N323" s="6" t="n"/>
    </row>
    <row r="324" ht="15" customHeight="1"/>
    <row r="325" ht="19.8" customHeight="1">
      <c r="A325" s="13" t="inlineStr">
        <is>
          <t>M1. Design principles</t>
        </is>
      </c>
    </row>
    <row r="326" ht="17" customHeight="1">
      <c r="A326" s="14" t="inlineStr">
        <is>
          <t>ID</t>
        </is>
      </c>
      <c r="B326" s="14" t="inlineStr">
        <is>
          <t>Principle</t>
        </is>
      </c>
      <c r="C326" s="5" t="n"/>
      <c r="D326" s="6" t="n"/>
      <c r="E326" s="14" t="inlineStr">
        <is>
          <t>What it means at IRIS</t>
        </is>
      </c>
      <c r="F326" s="5" t="n"/>
      <c r="G326" s="5" t="n"/>
      <c r="H326" s="5" t="n"/>
      <c r="I326" s="5" t="n"/>
      <c r="J326" s="5" t="n"/>
      <c r="K326" s="5" t="n"/>
      <c r="L326" s="6" t="n"/>
      <c r="M326" s="14" t="inlineStr">
        <is>
          <t>Sources</t>
        </is>
      </c>
      <c r="N326" s="6" t="n"/>
    </row>
    <row r="327" ht="17" customHeight="1">
      <c r="A327" s="17" t="inlineStr">
        <is>
          <t>P1</t>
        </is>
      </c>
      <c r="B327" s="16" t="inlineStr">
        <is>
          <t>Size the role, not the person</t>
        </is>
      </c>
      <c r="C327" s="5" t="n"/>
      <c r="D327" s="6" t="n"/>
      <c r="E327" s="16" t="inlineStr">
        <is>
          <t>The level measures the work the role carries. Tenure, title and pay history do not decide it.</t>
        </is>
      </c>
      <c r="F327" s="5" t="n"/>
      <c r="G327" s="5" t="n"/>
      <c r="H327" s="5" t="n"/>
      <c r="I327" s="5" t="n"/>
      <c r="J327" s="5" t="n"/>
      <c r="K327" s="5" t="n"/>
      <c r="L327" s="6" t="n"/>
      <c r="M327" s="16" t="inlineStr">
        <is>
          <t>S04, S05, S07</t>
        </is>
      </c>
      <c r="N327" s="6" t="n"/>
    </row>
    <row r="328" ht="17" customHeight="1">
      <c r="A328" s="17" t="inlineStr">
        <is>
          <t>P2</t>
        </is>
      </c>
      <c r="B328" s="16" t="inlineStr">
        <is>
          <t>One ladder for every family</t>
        </is>
      </c>
      <c r="C328" s="5" t="n"/>
      <c r="D328" s="6" t="n"/>
      <c r="E328" s="16" t="inlineStr">
        <is>
          <t>All families share the same 12 levels, so an A3 in Finance is the same size as an A3 in Engineering.</t>
        </is>
      </c>
      <c r="F328" s="5" t="n"/>
      <c r="G328" s="5" t="n"/>
      <c r="H328" s="5" t="n"/>
      <c r="I328" s="5" t="n"/>
      <c r="J328" s="5" t="n"/>
      <c r="K328" s="5" t="n"/>
      <c r="L328" s="6" t="n"/>
      <c r="M328" s="16" t="inlineStr">
        <is>
          <t>S01, S02, S03</t>
        </is>
      </c>
      <c r="N328" s="6" t="n"/>
    </row>
    <row r="329" ht="17" customHeight="1">
      <c r="A329" s="17" t="inlineStr">
        <is>
          <t>P3</t>
        </is>
      </c>
      <c r="B329" s="16" t="inlineStr">
        <is>
          <t>Two equal career tracks</t>
        </is>
      </c>
      <c r="C329" s="5" t="n"/>
      <c r="D329" s="6" t="n"/>
      <c r="E329" s="16" t="inlineStr">
        <is>
          <t>Individual Contributors and People Managers progress at equal grades from B1. Experts do not have to manage to grow.</t>
        </is>
      </c>
      <c r="F329" s="5" t="n"/>
      <c r="G329" s="5" t="n"/>
      <c r="H329" s="5" t="n"/>
      <c r="I329" s="5" t="n"/>
      <c r="J329" s="5" t="n"/>
      <c r="K329" s="5" t="n"/>
      <c r="L329" s="6" t="n"/>
      <c r="M329" s="16" t="inlineStr">
        <is>
          <t>S01, S03, S07, S37</t>
        </is>
      </c>
      <c r="N329" s="6" t="n"/>
    </row>
    <row r="330" ht="17" customHeight="1">
      <c r="A330" s="17" t="inlineStr">
        <is>
          <t>P4</t>
        </is>
      </c>
      <c r="B330" s="16" t="inlineStr">
        <is>
          <t>Few, meaningful levels</t>
        </is>
      </c>
      <c r="C330" s="5" t="n"/>
      <c r="D330" s="6" t="n"/>
      <c r="E330" s="16" t="inlineStr">
        <is>
          <t>12 employee levels for c. 590 people. Each level is a distinct step in scope.</t>
        </is>
      </c>
      <c r="F330" s="5" t="n"/>
      <c r="G330" s="5" t="n"/>
      <c r="H330" s="5" t="n"/>
      <c r="I330" s="5" t="n"/>
      <c r="J330" s="5" t="n"/>
      <c r="K330" s="5" t="n"/>
      <c r="L330" s="6" t="n"/>
      <c r="M330" s="16" t="inlineStr">
        <is>
          <t>S10, S07, S37</t>
        </is>
      </c>
      <c r="N330" s="6" t="n"/>
    </row>
    <row r="331" ht="17" customHeight="1">
      <c r="A331" s="17" t="inlineStr">
        <is>
          <t>P5</t>
        </is>
      </c>
      <c r="B331" s="16" t="inlineStr">
        <is>
          <t>Seniority shifts weight from know-how to accountability</t>
        </is>
      </c>
      <c r="C331" s="5" t="n"/>
      <c r="D331" s="6" t="n"/>
      <c r="E331" s="16" t="inlineStr">
        <is>
          <t>Lower levels are judged mainly on knowledge and skill, higher levels on what they answer for.</t>
        </is>
      </c>
      <c r="F331" s="5" t="n"/>
      <c r="G331" s="5" t="n"/>
      <c r="H331" s="5" t="n"/>
      <c r="I331" s="5" t="n"/>
      <c r="J331" s="5" t="n"/>
      <c r="K331" s="5" t="n"/>
      <c r="L331" s="6" t="n"/>
      <c r="M331" s="16" t="inlineStr">
        <is>
          <t>S05, S04</t>
        </is>
      </c>
      <c r="N331" s="6" t="n"/>
    </row>
    <row r="332" ht="17" customHeight="1">
      <c r="A332" s="17" t="inlineStr">
        <is>
          <t>P6</t>
        </is>
      </c>
      <c r="B332" s="16" t="inlineStr">
        <is>
          <t>The type of work shapes the profile</t>
        </is>
      </c>
      <c r="C332" s="5" t="n"/>
      <c r="D332" s="6" t="n"/>
      <c r="E332" s="16" t="inlineStr">
        <is>
          <t>Thinking-led · P, balanced · L and results-led · A work weight the factors differently.</t>
        </is>
      </c>
      <c r="F332" s="5" t="n"/>
      <c r="G332" s="5" t="n"/>
      <c r="H332" s="5" t="n"/>
      <c r="I332" s="5" t="n"/>
      <c r="J332" s="5" t="n"/>
      <c r="K332" s="5" t="n"/>
      <c r="L332" s="6" t="n"/>
      <c r="M332" s="16" t="inlineStr">
        <is>
          <t>S06</t>
        </is>
      </c>
      <c r="N332" s="6" t="n"/>
    </row>
    <row r="333" ht="45" customHeight="1">
      <c r="A333" s="17" t="inlineStr">
        <is>
          <t>P7</t>
        </is>
      </c>
      <c r="B333" s="16" t="inlineStr">
        <is>
          <t>Experience informs, never decides</t>
        </is>
      </c>
      <c r="C333" s="5" t="n"/>
      <c r="D333" s="6" t="n"/>
      <c r="E333" s="16" t="inlineStr">
        <is>
          <t>Experience is one factor of six and is weighted low: 10% in Bands A–B, 5% in Bands C–E, plus 5 in corporate functions where a professional qualification is the requirement. It can lift a level by one at most, and never past what the role shows.</t>
        </is>
      </c>
      <c r="F333" s="5" t="n"/>
      <c r="G333" s="5" t="n"/>
      <c r="H333" s="5" t="n"/>
      <c r="I333" s="5" t="n"/>
      <c r="J333" s="5" t="n"/>
      <c r="K333" s="5" t="n"/>
      <c r="L333" s="6" t="n"/>
      <c r="M333" s="16" t="inlineStr">
        <is>
          <t>S05, S01</t>
        </is>
      </c>
      <c r="N333" s="6" t="n"/>
    </row>
    <row r="334" ht="17" customHeight="1">
      <c r="A334" s="17" t="inlineStr">
        <is>
          <t>P8</t>
        </is>
      </c>
      <c r="B334" s="16" t="inlineStr">
        <is>
          <t>Structure proves management</t>
        </is>
      </c>
      <c r="C334" s="5" t="n"/>
      <c r="D334" s="6" t="n"/>
      <c r="E334" s="16" t="inlineStr">
        <is>
          <t>The manager track needs formal reports and most of the time spent managing.</t>
        </is>
      </c>
      <c r="F334" s="5" t="n"/>
      <c r="G334" s="5" t="n"/>
      <c r="H334" s="5" t="n"/>
      <c r="I334" s="5" t="n"/>
      <c r="J334" s="5" t="n"/>
      <c r="K334" s="5" t="n"/>
      <c r="L334" s="6" t="n"/>
      <c r="M334" s="16" t="inlineStr">
        <is>
          <t>S03, S09</t>
        </is>
      </c>
      <c r="N334" s="6" t="n"/>
    </row>
    <row r="335" ht="17" customHeight="1">
      <c r="A335" s="17" t="inlineStr">
        <is>
          <t>P9</t>
        </is>
      </c>
      <c r="B335" s="16" t="inlineStr">
        <is>
          <t>Evidence before title</t>
        </is>
      </c>
      <c r="C335" s="5" t="n"/>
      <c r="D335" s="6" t="n"/>
      <c r="E335" s="16" t="inlineStr">
        <is>
          <t>Every rating starts from the designation and reporting line and moves only on survey / KRA evidence.</t>
        </is>
      </c>
      <c r="F335" s="5" t="n"/>
      <c r="G335" s="5" t="n"/>
      <c r="H335" s="5" t="n"/>
      <c r="I335" s="5" t="n"/>
      <c r="J335" s="5" t="n"/>
      <c r="K335" s="5" t="n"/>
      <c r="L335" s="6" t="n"/>
      <c r="M335" s="16" t="inlineStr">
        <is>
          <t>S08, S41, S42</t>
        </is>
      </c>
      <c r="N335" s="6" t="n"/>
    </row>
    <row r="336" ht="17" customHeight="1">
      <c r="A336" s="17" t="inlineStr">
        <is>
          <t>P10</t>
        </is>
      </c>
      <c r="B336" s="16" t="inlineStr">
        <is>
          <t>Levels say how big; competencies say how well</t>
        </is>
      </c>
      <c r="C336" s="5" t="n"/>
      <c r="D336" s="6" t="n"/>
      <c r="E336" s="16" t="inlineStr">
        <is>
          <t>The level sizes the role; the competency profile defines the capability expected in it.</t>
        </is>
      </c>
      <c r="F336" s="5" t="n"/>
      <c r="G336" s="5" t="n"/>
      <c r="H336" s="5" t="n"/>
      <c r="I336" s="5" t="n"/>
      <c r="J336" s="5" t="n"/>
      <c r="K336" s="5" t="n"/>
      <c r="L336" s="6" t="n"/>
      <c r="M336" s="16" t="inlineStr">
        <is>
          <t>S08, S14, S15</t>
        </is>
      </c>
      <c r="N336" s="6" t="n"/>
    </row>
    <row r="337" ht="17" customHeight="1">
      <c r="A337" s="17" t="inlineStr">
        <is>
          <t>P11</t>
        </is>
      </c>
      <c r="B337" s="16" t="inlineStr">
        <is>
          <t>Anchored to the market</t>
        </is>
      </c>
      <c r="C337" s="5" t="n"/>
      <c r="D337" s="6" t="n"/>
      <c r="E337" s="16" t="inlineStr">
        <is>
          <t>Every level maps to Radford / Mercer codes and to peer ladders, so pay can be benchmarked.</t>
        </is>
      </c>
      <c r="F337" s="5" t="n"/>
      <c r="G337" s="5" t="n"/>
      <c r="H337" s="5" t="n"/>
      <c r="I337" s="5" t="n"/>
      <c r="J337" s="5" t="n"/>
      <c r="K337" s="5" t="n"/>
      <c r="L337" s="6" t="n"/>
      <c r="M337" s="16" t="inlineStr">
        <is>
          <t>S01, S02, S30–S36</t>
        </is>
      </c>
      <c r="N337" s="6" t="n"/>
    </row>
    <row r="338" ht="17" customHeight="1">
      <c r="A338" s="17" t="inlineStr">
        <is>
          <t>P12</t>
        </is>
      </c>
      <c r="B338" s="16" t="inlineStr">
        <is>
          <t>Traceable and governed</t>
        </is>
      </c>
      <c r="C338" s="5" t="n"/>
      <c r="D338" s="6" t="n"/>
      <c r="E338" s="16" t="inlineStr">
        <is>
          <t>Every decision cites rule IDs and every element cites a source. The framework is reviewed every year.</t>
        </is>
      </c>
      <c r="F338" s="5" t="n"/>
      <c r="G338" s="5" t="n"/>
      <c r="H338" s="5" t="n"/>
      <c r="I338" s="5" t="n"/>
      <c r="J338" s="5" t="n"/>
      <c r="K338" s="5" t="n"/>
      <c r="L338" s="6" t="n"/>
      <c r="M338" s="16" t="inlineStr">
        <is>
          <t>—</t>
        </is>
      </c>
      <c r="N338" s="6" t="n"/>
    </row>
    <row r="339" ht="15" customHeight="1"/>
    <row r="340" ht="19.8" customHeight="1">
      <c r="A340" s="13" t="inlineStr">
        <is>
          <t>M2. The model in 12 steps — the flow never skips a step</t>
        </is>
      </c>
    </row>
    <row r="341" ht="17" customHeight="1">
      <c r="A341" s="18" t="inlineStr">
        <is>
          <t>Each step takes the previous step's output. Sheet 2 of the HR Super Master has its columns in this order and labels them STEP 1 … STEP 12.</t>
        </is>
      </c>
    </row>
    <row r="342" ht="45" customHeight="1">
      <c r="A342" s="14" t="inlineStr">
        <is>
          <t>Step</t>
        </is>
      </c>
      <c r="B342" s="14" t="inlineStr">
        <is>
          <t>What happens</t>
        </is>
      </c>
      <c r="C342" s="6" t="n"/>
      <c r="D342" s="14" t="inlineStr">
        <is>
          <t>Input</t>
        </is>
      </c>
      <c r="E342" s="5" t="n"/>
      <c r="F342" s="6" t="n"/>
      <c r="G342" s="14" t="inlineStr">
        <is>
          <t>Rules used</t>
        </is>
      </c>
      <c r="H342" s="5" t="n"/>
      <c r="I342" s="6" t="n"/>
      <c r="J342" s="14" t="inlineStr">
        <is>
          <t>Output</t>
        </is>
      </c>
      <c r="K342" s="5" t="n"/>
      <c r="L342" s="6" t="n"/>
      <c r="M342" s="14" t="inlineStr">
        <is>
          <t>Where to see it · HR Super Master / Product Masters</t>
        </is>
      </c>
      <c r="N342" s="6" t="n"/>
    </row>
    <row r="343" ht="31" customHeight="1">
      <c r="A343" s="43" t="inlineStr">
        <is>
          <t>1</t>
        </is>
      </c>
      <c r="B343" s="16" t="inlineStr">
        <is>
          <t>Collect inputs</t>
        </is>
      </c>
      <c r="C343" s="6" t="n"/>
      <c r="D343" s="16" t="inlineStr">
        <is>
          <t>HRIS record, survey answers, KRAs, manager talent mapping, org chart</t>
        </is>
      </c>
      <c r="E343" s="5" t="n"/>
      <c r="F343" s="6" t="n"/>
      <c r="G343" s="16" t="inlineStr">
        <is>
          <t>Data rules D1–D3</t>
        </is>
      </c>
      <c r="H343" s="5" t="n"/>
      <c r="I343" s="6" t="n"/>
      <c r="J343" s="16" t="inlineStr">
        <is>
          <t>Complete, dated input set per person</t>
        </is>
      </c>
      <c r="K343" s="5" t="n"/>
      <c r="L343" s="6" t="n"/>
      <c r="M343" s="16" t="inlineStr">
        <is>
          <t>Sheet 3 · raw data; Sheet 2 · person</t>
        </is>
      </c>
      <c r="N343" s="6" t="n"/>
    </row>
    <row r="344" ht="45" customHeight="1">
      <c r="A344" s="43" t="inlineStr">
        <is>
          <t>2</t>
        </is>
      </c>
      <c r="B344" s="16" t="inlineStr">
        <is>
          <t>Classify the work</t>
        </is>
      </c>
      <c r="C344" s="6" t="n"/>
      <c r="D344" s="16" t="inlineStr">
        <is>
          <t>What the person actually does</t>
        </is>
      </c>
      <c r="E344" s="5" t="n"/>
      <c r="F344" s="6" t="n"/>
      <c r="G344" s="16" t="inlineStr">
        <is>
          <t>Taxonomy rules T1–T4</t>
        </is>
      </c>
      <c r="H344" s="5" t="n"/>
      <c r="I344" s="6" t="n"/>
      <c r="J344" s="16" t="inlineStr">
        <is>
          <t>Department → Job family → Sub-family; type of work; Hay profile</t>
        </is>
      </c>
      <c r="K344" s="5" t="n"/>
      <c r="L344" s="6" t="n"/>
      <c r="M344" s="16" t="inlineStr">
        <is>
          <t>Sheet 1 · changes; Sheet 2</t>
        </is>
      </c>
      <c r="N344" s="6" t="n"/>
    </row>
    <row r="345" ht="31" customHeight="1">
      <c r="A345" s="43" t="inlineStr">
        <is>
          <t>3</t>
        </is>
      </c>
      <c r="B345" s="16" t="inlineStr">
        <is>
          <t>Set the track</t>
        </is>
      </c>
      <c r="C345" s="6" t="n"/>
      <c r="D345" s="16" t="inlineStr">
        <is>
          <t>Formal reports, time spent managing, hands-on delivery</t>
        </is>
      </c>
      <c r="E345" s="5" t="n"/>
      <c r="F345" s="6" t="n"/>
      <c r="G345" s="16" t="inlineStr">
        <is>
          <t>Track rules K1–K6</t>
        </is>
      </c>
      <c r="H345" s="5" t="n"/>
      <c r="I345" s="6" t="n"/>
      <c r="J345" s="16" t="inlineStr">
        <is>
          <t>IC / POD Lead / Player-Coach / People Manager / Consultant</t>
        </is>
      </c>
      <c r="K345" s="5" t="n"/>
      <c r="L345" s="6" t="n"/>
      <c r="M345" s="16" t="inlineStr">
        <is>
          <t>Sheet 2 · track</t>
        </is>
      </c>
      <c r="N345" s="6" t="n"/>
    </row>
    <row r="346" ht="31" customHeight="1">
      <c r="A346" s="43" t="inlineStr">
        <is>
          <t>4</t>
        </is>
      </c>
      <c r="B346" s="16" t="inlineStr">
        <is>
          <t>Rate the six factors</t>
        </is>
      </c>
      <c r="C346" s="6" t="n"/>
      <c r="D346" s="16" t="inlineStr">
        <is>
          <t>Designation and reporting line, moved by evidence</t>
        </is>
      </c>
      <c r="E346" s="5" t="n"/>
      <c r="F346" s="6" t="n"/>
      <c r="G346" s="16" t="inlineStr">
        <is>
          <t>Factor scales F1–F5; evidence rules E1–E3</t>
        </is>
      </c>
      <c r="H346" s="5" t="n"/>
      <c r="I346" s="6" t="n"/>
      <c r="J346" s="16" t="inlineStr">
        <is>
          <t>Six ratings on the ladder scale</t>
        </is>
      </c>
      <c r="K346" s="5" t="n"/>
      <c r="L346" s="6" t="n"/>
      <c r="M346" s="16" t="inlineStr">
        <is>
          <t>Sheet 2 · ratings + justification</t>
        </is>
      </c>
      <c r="N346" s="6" t="n"/>
    </row>
    <row r="347" ht="17" customHeight="1">
      <c r="A347" s="43" t="inlineStr">
        <is>
          <t>5</t>
        </is>
      </c>
      <c r="B347" s="16" t="inlineStr">
        <is>
          <t>Pick the weights</t>
        </is>
      </c>
      <c r="C347" s="6" t="n"/>
      <c r="D347" s="16" t="inlineStr">
        <is>
          <t>Type of work × band × track</t>
        </is>
      </c>
      <c r="E347" s="5" t="n"/>
      <c r="F347" s="6" t="n"/>
      <c r="G347" s="16" t="inlineStr">
        <is>
          <t>Weight model W1–W4</t>
        </is>
      </c>
      <c r="H347" s="5" t="n"/>
      <c r="I347" s="6" t="n"/>
      <c r="J347" s="16" t="inlineStr">
        <is>
          <t>Weight set · adds to 100%</t>
        </is>
      </c>
      <c r="K347" s="5" t="n"/>
      <c r="L347" s="6" t="n"/>
      <c r="M347" s="16" t="inlineStr">
        <is>
          <t>Sheet 2 · weights</t>
        </is>
      </c>
      <c r="N347" s="6" t="n"/>
    </row>
    <row r="348" ht="31" customHeight="1">
      <c r="A348" s="43" t="inlineStr">
        <is>
          <t>6</t>
        </is>
      </c>
      <c r="B348" s="16" t="inlineStr">
        <is>
          <t>Score</t>
        </is>
      </c>
      <c r="C348" s="6" t="n"/>
      <c r="D348" s="16" t="inlineStr">
        <is>
          <t>Ratings × weights</t>
        </is>
      </c>
      <c r="E348" s="5" t="n"/>
      <c r="F348" s="6" t="n"/>
      <c r="G348" s="16" t="inlineStr">
        <is>
          <t>R3</t>
        </is>
      </c>
      <c r="H348" s="5" t="n"/>
      <c r="I348" s="6" t="n"/>
      <c r="J348" s="16" t="inlineStr">
        <is>
          <t>Weighted score and the level it indicates</t>
        </is>
      </c>
      <c r="K348" s="5" t="n"/>
      <c r="L348" s="6" t="n"/>
      <c r="M348" s="16" t="inlineStr">
        <is>
          <t>Sheet 2 · score formula</t>
        </is>
      </c>
      <c r="N348" s="6" t="n"/>
    </row>
    <row r="349" ht="31" customHeight="1">
      <c r="A349" s="43" t="inlineStr">
        <is>
          <t>7</t>
        </is>
      </c>
      <c r="B349" s="16" t="inlineStr">
        <is>
          <t>Apply limits, gates and Player-Coach transition steps</t>
        </is>
      </c>
      <c r="C349" s="6" t="n"/>
      <c r="D349" s="16" t="inlineStr">
        <is>
          <t>Score, role substance, structure, experience, player-coach evidence</t>
        </is>
      </c>
      <c r="E349" s="5" t="n"/>
      <c r="F349" s="6" t="n"/>
      <c r="G349" s="16" t="inlineStr">
        <is>
          <t>R1–R10 in order</t>
        </is>
      </c>
      <c r="H349" s="5" t="n"/>
      <c r="I349" s="6" t="n"/>
      <c r="J349" s="16" t="inlineStr">
        <is>
          <t>Final level with the rule IDs applied</t>
        </is>
      </c>
      <c r="K349" s="5" t="n"/>
      <c r="L349" s="6" t="n"/>
      <c r="M349" s="16" t="inlineStr">
        <is>
          <t>Sheet 2 · gates &amp; limits; Sheet 9</t>
        </is>
      </c>
      <c r="N349" s="6" t="n"/>
    </row>
    <row r="350" ht="31" customHeight="1">
      <c r="A350" s="43" t="inlineStr">
        <is>
          <t>8</t>
        </is>
      </c>
      <c r="B350" s="16" t="inlineStr">
        <is>
          <t>Place level and title</t>
        </is>
      </c>
      <c r="C350" s="6" t="n"/>
      <c r="D350" s="16" t="inlineStr">
        <is>
          <t>Final level, family ladder</t>
        </is>
      </c>
      <c r="E350" s="5" t="n"/>
      <c r="F350" s="6" t="n"/>
      <c r="G350" s="16" t="inlineStr">
        <is>
          <t>Title rules N1–N5</t>
        </is>
      </c>
      <c r="H350" s="5" t="n"/>
      <c r="I350" s="6" t="n"/>
      <c r="J350" s="16" t="inlineStr">
        <is>
          <t>Level, level title, designation, title check</t>
        </is>
      </c>
      <c r="K350" s="5" t="n"/>
      <c r="L350" s="6" t="n"/>
      <c r="M350" s="16" t="inlineStr">
        <is>
          <t>Sheet 2; Sheet 7</t>
        </is>
      </c>
      <c r="N350" s="6" t="n"/>
    </row>
    <row r="351" ht="45" customHeight="1">
      <c r="A351" s="43" t="inlineStr">
        <is>
          <t>9</t>
        </is>
      </c>
      <c r="B351" s="16" t="inlineStr">
        <is>
          <t>Benchmark to market</t>
        </is>
      </c>
      <c r="C351" s="6" t="n"/>
      <c r="D351" s="16" t="inlineStr">
        <is>
          <t>Level, family</t>
        </is>
      </c>
      <c r="E351" s="5" t="n"/>
      <c r="F351" s="6" t="n"/>
      <c r="G351" s="16" t="inlineStr">
        <is>
          <t>Crosswalk</t>
        </is>
      </c>
      <c r="H351" s="5" t="n"/>
      <c r="I351" s="6" t="n"/>
      <c r="J351" s="16" t="inlineStr">
        <is>
          <t>Radford / Mercer code, SFIA level, market title, peer equivalents</t>
        </is>
      </c>
      <c r="K351" s="5" t="n"/>
      <c r="L351" s="6" t="n"/>
      <c r="M351" s="16" t="inlineStr">
        <is>
          <t>Sheet 3 · market standards; Sheet 7; Sheet 11</t>
        </is>
      </c>
      <c r="N351" s="6" t="n"/>
    </row>
    <row r="352" ht="31" customHeight="1">
      <c r="A352" s="43" t="inlineStr">
        <is>
          <t>10</t>
        </is>
      </c>
      <c r="B352" s="16" t="inlineStr">
        <is>
          <t>Set the capability profile</t>
        </is>
      </c>
      <c r="C352" s="6" t="n"/>
      <c r="D352" s="16" t="inlineStr">
        <is>
          <t>Level, family, department</t>
        </is>
      </c>
      <c r="E352" s="5" t="n"/>
      <c r="F352" s="6" t="n"/>
      <c r="G352" s="16" t="inlineStr">
        <is>
          <t>Competency model C1–C5</t>
        </is>
      </c>
      <c r="H352" s="5" t="n"/>
      <c r="I352" s="6" t="n"/>
      <c r="J352" s="16" t="inlineStr">
        <is>
          <t>Required proficiency, competency index, gaps</t>
        </is>
      </c>
      <c r="K352" s="5" t="n"/>
      <c r="L352" s="6" t="n"/>
      <c r="M352" s="16" t="inlineStr">
        <is>
          <t>Sheet 4 · role competencies; Sheet 5</t>
        </is>
      </c>
      <c r="N352" s="6" t="n"/>
    </row>
    <row r="353" ht="31" customHeight="1">
      <c r="A353" s="43" t="inlineStr">
        <is>
          <t>11</t>
        </is>
      </c>
      <c r="B353" s="16" t="inlineStr">
        <is>
          <t>Develop, retain and move</t>
        </is>
      </c>
      <c r="C353" s="6" t="n"/>
      <c r="D353" s="16" t="inlineStr">
        <is>
          <t>Gaps, potential, mobility analysis</t>
        </is>
      </c>
      <c r="E353" s="5" t="n"/>
      <c r="F353" s="6" t="n"/>
      <c r="G353" s="16" t="inlineStr">
        <is>
          <t>Career rules G1–G6</t>
        </is>
      </c>
      <c r="H353" s="5" t="n"/>
      <c r="I353" s="6" t="n"/>
      <c r="J353" s="16" t="inlineStr">
        <is>
          <t>Development plan, readiness, lateral options, succession</t>
        </is>
      </c>
      <c r="K353" s="5" t="n"/>
      <c r="L353" s="6" t="n"/>
      <c r="M353" s="16" t="inlineStr">
        <is>
          <t>Sheet 6 · role profiles; Sheet 8</t>
        </is>
      </c>
      <c r="N353" s="6" t="n"/>
    </row>
    <row r="354" ht="31" customHeight="1">
      <c r="A354" s="43" t="inlineStr">
        <is>
          <t>12</t>
        </is>
      </c>
      <c r="B354" s="16" t="inlineStr">
        <is>
          <t>Validate and govern</t>
        </is>
      </c>
      <c r="C354" s="6" t="n"/>
      <c r="D354" s="16" t="inlineStr">
        <is>
          <t>Manager and HR review, calibration</t>
        </is>
      </c>
      <c r="E354" s="5" t="n"/>
      <c r="F354" s="6" t="n"/>
      <c r="G354" s="16" t="inlineStr">
        <is>
          <t>Governance V1–V6</t>
        </is>
      </c>
      <c r="H354" s="5" t="n"/>
      <c r="I354" s="6" t="n"/>
      <c r="J354" s="16" t="inlineStr">
        <is>
          <t>Approved level and designation; change log</t>
        </is>
      </c>
      <c r="K354" s="5" t="n"/>
      <c r="L354" s="6" t="n"/>
      <c r="M354" s="16" t="inlineStr">
        <is>
          <t>Sheet 2 · validation; Sheet 9</t>
        </is>
      </c>
      <c r="N354" s="6" t="n"/>
    </row>
    <row r="355" ht="15" customHeight="1"/>
    <row r="356" ht="17" customHeight="1">
      <c r="A356" s="42" t="inlineStr">
        <is>
          <t>Data rules</t>
        </is>
      </c>
    </row>
    <row r="357" ht="17" customHeight="1">
      <c r="A357" s="14" t="inlineStr">
        <is>
          <t>ID</t>
        </is>
      </c>
      <c r="B357" s="14" t="inlineStr">
        <is>
          <t>Rule</t>
        </is>
      </c>
      <c r="C357" s="5" t="n"/>
      <c r="D357" s="5" t="n"/>
      <c r="E357" s="5" t="n"/>
      <c r="F357" s="5" t="n"/>
      <c r="G357" s="5" t="n"/>
      <c r="H357" s="5" t="n"/>
      <c r="I357" s="5" t="n"/>
      <c r="J357" s="5" t="n"/>
      <c r="K357" s="5" t="n"/>
      <c r="L357" s="6" t="n"/>
      <c r="M357" s="14" t="inlineStr">
        <is>
          <t>Sources</t>
        </is>
      </c>
      <c r="N357" s="6" t="n"/>
    </row>
    <row r="358" ht="17" customHeight="1">
      <c r="A358" s="17" t="inlineStr">
        <is>
          <t>D1</t>
        </is>
      </c>
      <c r="B358" s="16" t="inlineStr">
        <is>
          <t>HRIS is the master for identity, department, manager, dates, experience and qualification; the newest Employee Master wins, the older one fills gaps.</t>
        </is>
      </c>
      <c r="C358" s="5" t="n"/>
      <c r="D358" s="5" t="n"/>
      <c r="E358" s="5" t="n"/>
      <c r="F358" s="5" t="n"/>
      <c r="G358" s="5" t="n"/>
      <c r="H358" s="5" t="n"/>
      <c r="I358" s="5" t="n"/>
      <c r="J358" s="5" t="n"/>
      <c r="K358" s="5" t="n"/>
      <c r="L358" s="6" t="n"/>
      <c r="M358" s="16" t="inlineStr">
        <is>
          <t>S40</t>
        </is>
      </c>
      <c r="N358" s="6" t="n"/>
    </row>
    <row r="359" ht="17" customHeight="1">
      <c r="A359" s="17" t="inlineStr">
        <is>
          <t>D2</t>
        </is>
      </c>
      <c r="B359" s="16" t="inlineStr">
        <is>
          <t>Survey answers and KRAs are evidence of the work. Generic or mismatched answers are recorded but not used to move a rating.</t>
        </is>
      </c>
      <c r="C359" s="5" t="n"/>
      <c r="D359" s="5" t="n"/>
      <c r="E359" s="5" t="n"/>
      <c r="F359" s="5" t="n"/>
      <c r="G359" s="5" t="n"/>
      <c r="H359" s="5" t="n"/>
      <c r="I359" s="5" t="n"/>
      <c r="J359" s="5" t="n"/>
      <c r="K359" s="5" t="n"/>
      <c r="L359" s="6" t="n"/>
      <c r="M359" s="16" t="inlineStr">
        <is>
          <t>S41, S42</t>
        </is>
      </c>
      <c r="N359" s="6" t="n"/>
    </row>
    <row r="360" ht="17" customHeight="1">
      <c r="A360" s="17" t="inlineStr">
        <is>
          <t>D3</t>
        </is>
      </c>
      <c r="B360" s="16" t="inlineStr">
        <is>
          <t>Missing data is never guessed. The cell names who must supply it, and the level is marked provisional where it matters.</t>
        </is>
      </c>
      <c r="C360" s="5" t="n"/>
      <c r="D360" s="5" t="n"/>
      <c r="E360" s="5" t="n"/>
      <c r="F360" s="5" t="n"/>
      <c r="G360" s="5" t="n"/>
      <c r="H360" s="5" t="n"/>
      <c r="I360" s="5" t="n"/>
      <c r="J360" s="5" t="n"/>
      <c r="K360" s="5" t="n"/>
      <c r="L360" s="6" t="n"/>
      <c r="M360" s="16" t="inlineStr">
        <is>
          <t>—</t>
        </is>
      </c>
      <c r="N360" s="6" t="n"/>
    </row>
    <row r="361" ht="15" customHeight="1"/>
    <row r="362" ht="19.8" customHeight="1">
      <c r="A362" s="13" t="inlineStr">
        <is>
          <t>M3. Architecture &amp; taxonomy</t>
        </is>
      </c>
    </row>
    <row r="363" ht="17" customHeight="1">
      <c r="A363" s="14" t="inlineStr">
        <is>
          <t>Layer</t>
        </is>
      </c>
      <c r="B363" s="6" t="n"/>
      <c r="C363" s="14" t="inlineStr">
        <is>
          <t>Definition</t>
        </is>
      </c>
      <c r="D363" s="5" t="n"/>
      <c r="E363" s="5" t="n"/>
      <c r="F363" s="5" t="n"/>
      <c r="G363" s="5" t="n"/>
      <c r="H363" s="5" t="n"/>
      <c r="I363" s="5" t="n"/>
      <c r="J363" s="5" t="n"/>
      <c r="K363" s="5" t="n"/>
      <c r="L363" s="6" t="n"/>
      <c r="M363" s="14" t="inlineStr">
        <is>
          <t>Rule</t>
        </is>
      </c>
      <c r="N363" s="6" t="n"/>
    </row>
    <row r="364" ht="17" customHeight="1">
      <c r="A364" s="17" t="inlineStr">
        <is>
          <t>Business</t>
        </is>
      </c>
      <c r="B364" s="6" t="n"/>
      <c r="C364" s="16" t="inlineStr">
        <is>
          <t>A business line with its own P&amp;L · CARBON, iFile, iDEAL, Datatech, Consume, Corporate</t>
        </is>
      </c>
      <c r="D364" s="5" t="n"/>
      <c r="E364" s="5" t="n"/>
      <c r="F364" s="5" t="n"/>
      <c r="G364" s="5" t="n"/>
      <c r="H364" s="5" t="n"/>
      <c r="I364" s="5" t="n"/>
      <c r="J364" s="5" t="n"/>
      <c r="K364" s="5" t="n"/>
      <c r="L364" s="6" t="n"/>
      <c r="M364" s="16" t="inlineStr">
        <is>
          <t>—</t>
        </is>
      </c>
      <c r="N364" s="6" t="n"/>
    </row>
    <row r="365" ht="17" customHeight="1">
      <c r="A365" s="17" t="inlineStr">
        <is>
          <t>Department</t>
        </is>
      </c>
      <c r="B365" s="6" t="n"/>
      <c r="C365" s="16" t="inlineStr">
        <is>
          <t>Reporting unit in the HRIS</t>
        </is>
      </c>
      <c r="D365" s="5" t="n"/>
      <c r="E365" s="5" t="n"/>
      <c r="F365" s="5" t="n"/>
      <c r="G365" s="5" t="n"/>
      <c r="H365" s="5" t="n"/>
      <c r="I365" s="5" t="n"/>
      <c r="J365" s="5" t="n"/>
      <c r="K365" s="5" t="n"/>
      <c r="L365" s="6" t="n"/>
      <c r="M365" s="16" t="inlineStr">
        <is>
          <t>T1</t>
        </is>
      </c>
      <c r="N365" s="6" t="n"/>
    </row>
    <row r="366" ht="17" customHeight="1">
      <c r="A366" s="17" t="inlineStr">
        <is>
          <t>Job family</t>
        </is>
      </c>
      <c r="B366" s="6" t="n"/>
      <c r="C366" s="16" t="inlineStr">
        <is>
          <t>A discipline — same body of knowledge across departments</t>
        </is>
      </c>
      <c r="D366" s="5" t="n"/>
      <c r="E366" s="5" t="n"/>
      <c r="F366" s="5" t="n"/>
      <c r="G366" s="5" t="n"/>
      <c r="H366" s="5" t="n"/>
      <c r="I366" s="5" t="n"/>
      <c r="J366" s="5" t="n"/>
      <c r="K366" s="5" t="n"/>
      <c r="L366" s="6" t="n"/>
      <c r="M366" s="16" t="inlineStr">
        <is>
          <t>T2</t>
        </is>
      </c>
      <c r="N366" s="6" t="n"/>
    </row>
    <row r="367" ht="17" customHeight="1">
      <c r="A367" s="17" t="inlineStr">
        <is>
          <t>Sub-family</t>
        </is>
      </c>
      <c r="B367" s="6" t="n"/>
      <c r="C367" s="16" t="inlineStr">
        <is>
          <t>What the person actually does inside the family</t>
        </is>
      </c>
      <c r="D367" s="5" t="n"/>
      <c r="E367" s="5" t="n"/>
      <c r="F367" s="5" t="n"/>
      <c r="G367" s="5" t="n"/>
      <c r="H367" s="5" t="n"/>
      <c r="I367" s="5" t="n"/>
      <c r="J367" s="5" t="n"/>
      <c r="K367" s="5" t="n"/>
      <c r="L367" s="6" t="n"/>
      <c r="M367" s="16" t="inlineStr">
        <is>
          <t>T3</t>
        </is>
      </c>
      <c r="N367" s="6" t="n"/>
    </row>
    <row r="368" ht="17" customHeight="1">
      <c r="A368" s="17" t="inlineStr">
        <is>
          <t>Role · designation</t>
        </is>
      </c>
      <c r="B368" s="6" t="n"/>
      <c r="C368" s="16" t="inlineStr">
        <is>
          <t>Level marker + role noun of the sub-family</t>
        </is>
      </c>
      <c r="D368" s="5" t="n"/>
      <c r="E368" s="5" t="n"/>
      <c r="F368" s="5" t="n"/>
      <c r="G368" s="5" t="n"/>
      <c r="H368" s="5" t="n"/>
      <c r="I368" s="5" t="n"/>
      <c r="J368" s="5" t="n"/>
      <c r="K368" s="5" t="n"/>
      <c r="L368" s="6" t="n"/>
      <c r="M368" s="16" t="inlineStr">
        <is>
          <t>N1–N4</t>
        </is>
      </c>
      <c r="N368" s="6" t="n"/>
    </row>
    <row r="369" ht="17" customHeight="1">
      <c r="A369" s="17" t="inlineStr">
        <is>
          <t>Level and track</t>
        </is>
      </c>
      <c r="B369" s="6" t="n"/>
      <c r="C369" s="16" t="inlineStr">
        <is>
          <t>Size of the role and whether it leads people</t>
        </is>
      </c>
      <c r="D369" s="5" t="n"/>
      <c r="E369" s="5" t="n"/>
      <c r="F369" s="5" t="n"/>
      <c r="G369" s="5" t="n"/>
      <c r="H369" s="5" t="n"/>
      <c r="I369" s="5" t="n"/>
      <c r="J369" s="5" t="n"/>
      <c r="K369" s="5" t="n"/>
      <c r="L369" s="6" t="n"/>
      <c r="M369" s="16" t="inlineStr">
        <is>
          <t>R1–R10, K1–K6</t>
        </is>
      </c>
      <c r="N369" s="6" t="n"/>
    </row>
    <row r="370" ht="15" customHeight="1"/>
    <row r="371" ht="17" customHeight="1">
      <c r="A371" s="14" t="inlineStr">
        <is>
          <t>ID</t>
        </is>
      </c>
      <c r="B371" s="14" t="inlineStr">
        <is>
          <t>Taxonomy rule</t>
        </is>
      </c>
      <c r="C371" s="5" t="n"/>
      <c r="D371" s="5" t="n"/>
      <c r="E371" s="5" t="n"/>
      <c r="F371" s="5" t="n"/>
      <c r="G371" s="5" t="n"/>
      <c r="H371" s="5" t="n"/>
      <c r="I371" s="5" t="n"/>
      <c r="J371" s="5" t="n"/>
      <c r="K371" s="5" t="n"/>
      <c r="L371" s="6" t="n"/>
      <c r="M371" s="14" t="inlineStr">
        <is>
          <t>Sources</t>
        </is>
      </c>
      <c r="N371" s="6" t="n"/>
    </row>
    <row r="372" ht="17" customHeight="1">
      <c r="A372" s="17" t="inlineStr">
        <is>
          <t>T1</t>
        </is>
      </c>
      <c r="B372" s="16" t="inlineStr">
        <is>
          <t>Department is the reporting unit in the HRIS; it is not changed by this framework.</t>
        </is>
      </c>
      <c r="C372" s="5" t="n"/>
      <c r="D372" s="5" t="n"/>
      <c r="E372" s="5" t="n"/>
      <c r="F372" s="5" t="n"/>
      <c r="G372" s="5" t="n"/>
      <c r="H372" s="5" t="n"/>
      <c r="I372" s="5" t="n"/>
      <c r="J372" s="5" t="n"/>
      <c r="K372" s="5" t="n"/>
      <c r="L372" s="6" t="n"/>
      <c r="M372" s="16" t="inlineStr">
        <is>
          <t>S40</t>
        </is>
      </c>
      <c r="N372" s="6" t="n"/>
    </row>
    <row r="373" ht="17" customHeight="1">
      <c r="A373" s="17" t="inlineStr">
        <is>
          <t>T2</t>
        </is>
      </c>
      <c r="B373" s="16" t="inlineStr">
        <is>
          <t>A job family is a discipline: people who apply the same body of knowledge, wherever they sit. Each family is anchored to an ISCO-08 / NCO-2015 occupation group.</t>
        </is>
      </c>
      <c r="C373" s="5" t="n"/>
      <c r="D373" s="5" t="n"/>
      <c r="E373" s="5" t="n"/>
      <c r="F373" s="5" t="n"/>
      <c r="G373" s="5" t="n"/>
      <c r="H373" s="5" t="n"/>
      <c r="I373" s="5" t="n"/>
      <c r="J373" s="5" t="n"/>
      <c r="K373" s="5" t="n"/>
      <c r="L373" s="6" t="n"/>
      <c r="M373" s="16" t="inlineStr">
        <is>
          <t>S26, S01</t>
        </is>
      </c>
      <c r="N373" s="6" t="n"/>
    </row>
    <row r="374" ht="17" customHeight="1">
      <c r="A374" s="17" t="inlineStr">
        <is>
          <t>T3</t>
        </is>
      </c>
      <c r="B374" s="16" t="inlineStr">
        <is>
          <t>A sub-family names the work the person actually does · product, market, method, so two people in one sub-family are interchangeable after a short handover.</t>
        </is>
      </c>
      <c r="C374" s="5" t="n"/>
      <c r="D374" s="5" t="n"/>
      <c r="E374" s="5" t="n"/>
      <c r="F374" s="5" t="n"/>
      <c r="G374" s="5" t="n"/>
      <c r="H374" s="5" t="n"/>
      <c r="I374" s="5" t="n"/>
      <c r="J374" s="5" t="n"/>
      <c r="K374" s="5" t="n"/>
      <c r="L374" s="6" t="n"/>
      <c r="M374" s="16" t="inlineStr">
        <is>
          <t>S27</t>
        </is>
      </c>
      <c r="N374" s="6" t="n"/>
    </row>
    <row r="375" ht="17" customHeight="1">
      <c r="A375" s="17" t="inlineStr">
        <is>
          <t>T4</t>
        </is>
      </c>
      <c r="B375" s="16" t="inlineStr">
        <is>
          <t>Each department is assigned one type of work · P / L / A profile, which selects the weight tilt.</t>
        </is>
      </c>
      <c r="C375" s="5" t="n"/>
      <c r="D375" s="5" t="n"/>
      <c r="E375" s="5" t="n"/>
      <c r="F375" s="5" t="n"/>
      <c r="G375" s="5" t="n"/>
      <c r="H375" s="5" t="n"/>
      <c r="I375" s="5" t="n"/>
      <c r="J375" s="5" t="n"/>
      <c r="K375" s="5" t="n"/>
      <c r="L375" s="6" t="n"/>
      <c r="M375" s="16" t="inlineStr">
        <is>
          <t>S06</t>
        </is>
      </c>
      <c r="N375" s="6" t="n"/>
    </row>
    <row r="376" ht="15" customHeight="1"/>
    <row r="377" ht="17" customHeight="1">
      <c r="A377" s="42" t="inlineStr">
        <is>
          <t>Family catalogue · enterprise</t>
        </is>
      </c>
    </row>
    <row r="378" ht="31" customHeight="1">
      <c r="A378" s="14" t="inlineStr">
        <is>
          <t>Job family</t>
        </is>
      </c>
      <c r="B378" s="6" t="n"/>
      <c r="C378" s="14" t="inlineStr">
        <is>
          <t>What it is</t>
        </is>
      </c>
      <c r="D378" s="5" t="n"/>
      <c r="E378" s="5" t="n"/>
      <c r="F378" s="6" t="n"/>
      <c r="G378" s="14" t="inlineStr">
        <is>
          <t>ISCO-08 / NCO-2015 anchor</t>
        </is>
      </c>
      <c r="H378" s="5" t="n"/>
      <c r="I378" s="5" t="n"/>
      <c r="J378" s="6" t="n"/>
      <c r="K378" s="14" t="inlineStr">
        <is>
          <t>Hay profile</t>
        </is>
      </c>
      <c r="L378" s="6" t="n"/>
      <c r="M378" s="14" t="inlineStr">
        <is>
          <t>Sub-families</t>
        </is>
      </c>
      <c r="N378" s="14" t="inlineStr">
        <is>
          <t>People</t>
        </is>
      </c>
    </row>
    <row r="379" ht="31" customHeight="1">
      <c r="A379" s="17" t="inlineStr">
        <is>
          <t>Engineering &amp; Development</t>
        </is>
      </c>
      <c r="B379" s="6" t="n"/>
      <c r="C379" s="16" t="inlineStr">
        <is>
          <t>Designs, builds and maintains IRIS software products and portals across .NET, Java, front-end, AI/ML, data and DevOps.</t>
        </is>
      </c>
      <c r="D379" s="5" t="n"/>
      <c r="E379" s="5" t="n"/>
      <c r="F379" s="6" t="n"/>
      <c r="G379" s="16" t="inlineStr">
        <is>
          <t>25 ICT professionals · 2512 Software developers / 2514 Applications programmers</t>
        </is>
      </c>
      <c r="H379" s="5" t="n"/>
      <c r="I379" s="5" t="n"/>
      <c r="J379" s="6" t="n"/>
      <c r="K379" s="15" t="inlineStr">
        <is>
          <t>P</t>
        </is>
      </c>
      <c r="L379" s="6" t="n"/>
      <c r="M379" s="15" t="n">
        <v>8</v>
      </c>
      <c r="N379" s="15" t="n">
        <v>179</v>
      </c>
    </row>
    <row r="380" ht="31" customHeight="1">
      <c r="A380" s="17" t="inlineStr">
        <is>
          <t>Consulting &amp; Professional Services</t>
        </is>
      </c>
      <c r="B380" s="6" t="n"/>
      <c r="C380" s="16" t="inlineStr">
        <is>
          <t>Delivers XBRL tagging, conversion, filing and taxonomy consulting services for filers and regulators.</t>
        </is>
      </c>
      <c r="D380" s="5" t="n"/>
      <c r="E380" s="5" t="n"/>
      <c r="F380" s="6" t="n"/>
      <c r="G380" s="16" t="inlineStr">
        <is>
          <t>24 Business &amp; administration professionals · 2411 Accountants; 33 · 3313 Accounting associate professionals</t>
        </is>
      </c>
      <c r="H380" s="5" t="n"/>
      <c r="I380" s="5" t="n"/>
      <c r="J380" s="6" t="n"/>
      <c r="K380" s="15" t="inlineStr">
        <is>
          <t>L / A</t>
        </is>
      </c>
      <c r="L380" s="6" t="n"/>
      <c r="M380" s="15" t="n">
        <v>4</v>
      </c>
      <c r="N380" s="15" t="n">
        <v>89</v>
      </c>
    </row>
    <row r="381" ht="31" customHeight="1">
      <c r="A381" s="17" t="inlineStr">
        <is>
          <t>Sales &amp; Business Development</t>
        </is>
      </c>
      <c r="B381" s="6" t="n"/>
      <c r="C381" s="16" t="inlineStr">
        <is>
          <t>Generates pipeline and closes revenue — SDR, enterprise sales, pre-sales, bids, partnerships, field outreach, sales ops.</t>
        </is>
      </c>
      <c r="D381" s="5" t="n"/>
      <c r="E381" s="5" t="n"/>
      <c r="F381" s="6" t="n"/>
      <c r="G381" s="16" t="inlineStr">
        <is>
          <t>24 · 2433 Technical sales professionals · ICT; 33 · 3322 Commercial sales representatives</t>
        </is>
      </c>
      <c r="H381" s="5" t="n"/>
      <c r="I381" s="5" t="n"/>
      <c r="J381" s="6" t="n"/>
      <c r="K381" s="15" t="inlineStr">
        <is>
          <t>A</t>
        </is>
      </c>
      <c r="L381" s="6" t="n"/>
      <c r="M381" s="15" t="n">
        <v>7</v>
      </c>
      <c r="N381" s="15" t="n">
        <v>39</v>
      </c>
    </row>
    <row r="382" ht="31" customHeight="1">
      <c r="A382" s="17" t="inlineStr">
        <is>
          <t>Quality Assurance</t>
        </is>
      </c>
      <c r="B382" s="6" t="n"/>
      <c r="C382" s="16" t="inlineStr">
        <is>
          <t>Assures product quality through manual, functional and automated testing and release sign-off.</t>
        </is>
      </c>
      <c r="D382" s="5" t="n"/>
      <c r="E382" s="5" t="n"/>
      <c r="F382" s="6" t="n"/>
      <c r="G382" s="16" t="inlineStr">
        <is>
          <t>25 ICT professionals · 2519 Software &amp; applications developers and analysts n.e.c. · testers</t>
        </is>
      </c>
      <c r="H382" s="5" t="n"/>
      <c r="I382" s="5" t="n"/>
      <c r="J382" s="6" t="n"/>
      <c r="K382" s="15" t="inlineStr">
        <is>
          <t>P</t>
        </is>
      </c>
      <c r="L382" s="6" t="n"/>
      <c r="M382" s="15" t="n">
        <v>3</v>
      </c>
      <c r="N382" s="15" t="n">
        <v>38</v>
      </c>
    </row>
    <row r="383" ht="31" customHeight="1">
      <c r="A383" s="17" t="inlineStr">
        <is>
          <t>Customer Success &amp; Support</t>
        </is>
      </c>
      <c r="B383" s="6" t="n"/>
      <c r="C383" s="16" t="inlineStr">
        <is>
          <t>Retains and grows clients after sale and resolves product issues.</t>
        </is>
      </c>
      <c r="D383" s="5" t="n"/>
      <c r="E383" s="5" t="n"/>
      <c r="F383" s="6" t="n"/>
      <c r="G383" s="16" t="inlineStr">
        <is>
          <t>35 ICT technicians · 3512 ICT user support; 24 · 2433 ICT sales professionals</t>
        </is>
      </c>
      <c r="H383" s="5" t="n"/>
      <c r="I383" s="5" t="n"/>
      <c r="J383" s="6" t="n"/>
      <c r="K383" s="15" t="inlineStr">
        <is>
          <t>A</t>
        </is>
      </c>
      <c r="L383" s="6" t="n"/>
      <c r="M383" s="15" t="n">
        <v>4</v>
      </c>
      <c r="N383" s="15" t="n">
        <v>37</v>
      </c>
    </row>
    <row r="384" ht="31" customHeight="1">
      <c r="A384" s="17" t="inlineStr">
        <is>
          <t>Data Operations &amp; Digitization</t>
        </is>
      </c>
      <c r="B384" s="6" t="n"/>
      <c r="C384" s="16" t="inlineStr">
        <is>
          <t>Runs high-volume document conversion, regulator web content and financial data operations.</t>
        </is>
      </c>
      <c r="D384" s="5" t="n"/>
      <c r="E384" s="5" t="n"/>
      <c r="F384" s="6" t="n"/>
      <c r="G384" s="16" t="inlineStr">
        <is>
          <t>41 General &amp; keyboard clerks · 4132 Data-entry clerks; 33 Associate professionals</t>
        </is>
      </c>
      <c r="H384" s="5" t="n"/>
      <c r="I384" s="5" t="n"/>
      <c r="J384" s="6" t="n"/>
      <c r="K384" s="15" t="inlineStr">
        <is>
          <t>A</t>
        </is>
      </c>
      <c r="L384" s="6" t="n"/>
      <c r="M384" s="15" t="n">
        <v>2</v>
      </c>
      <c r="N384" s="15" t="n">
        <v>32</v>
      </c>
    </row>
    <row r="385" ht="31" customHeight="1">
      <c r="A385" s="17" t="inlineStr">
        <is>
          <t>Business Analysis</t>
        </is>
      </c>
      <c r="B385" s="6" t="n"/>
      <c r="C385" s="16" t="inlineStr">
        <is>
          <t>Translates regulator, bank and client needs into requirements; configures and validates regulatory solutions.</t>
        </is>
      </c>
      <c r="D385" s="5" t="n"/>
      <c r="E385" s="5" t="n"/>
      <c r="F385" s="6" t="n"/>
      <c r="G385" s="16" t="inlineStr">
        <is>
          <t>25 ICT professionals · 2511 Systems analysts</t>
        </is>
      </c>
      <c r="H385" s="5" t="n"/>
      <c r="I385" s="5" t="n"/>
      <c r="J385" s="6" t="n"/>
      <c r="K385" s="15" t="inlineStr">
        <is>
          <t>P / L</t>
        </is>
      </c>
      <c r="L385" s="6" t="n"/>
      <c r="M385" s="15" t="n">
        <v>1</v>
      </c>
      <c r="N385" s="15" t="n">
        <v>29</v>
      </c>
    </row>
    <row r="386" ht="31" customHeight="1">
      <c r="A386" s="17" t="inlineStr">
        <is>
          <t>Marketing &amp; Communications</t>
        </is>
      </c>
      <c r="B386" s="6" t="n"/>
      <c r="C386" s="16" t="inlineStr">
        <is>
          <t>Drives brand, content, digital, product marketing and marketing operations.</t>
        </is>
      </c>
      <c r="D386" s="5" t="n"/>
      <c r="E386" s="5" t="n"/>
      <c r="F386" s="6" t="n"/>
      <c r="G386" s="16" t="inlineStr">
        <is>
          <t>24 · 2431 Advertising &amp; marketing professionals; 2432 Public relations professionals</t>
        </is>
      </c>
      <c r="H386" s="5" t="n"/>
      <c r="I386" s="5" t="n"/>
      <c r="J386" s="6" t="n"/>
      <c r="K386" s="15" t="inlineStr">
        <is>
          <t>A</t>
        </is>
      </c>
      <c r="L386" s="6" t="n"/>
      <c r="M386" s="15" t="n">
        <v>7</v>
      </c>
      <c r="N386" s="15" t="n">
        <v>23</v>
      </c>
    </row>
    <row r="387" ht="31" customHeight="1">
      <c r="A387" s="17" t="inlineStr">
        <is>
          <t>Project &amp; Program Management</t>
        </is>
      </c>
      <c r="B387" s="6" t="n"/>
      <c r="C387" s="16" t="inlineStr">
        <is>
          <t>Plans and delivers projects/programmes and runs delivery governance and PMO.</t>
        </is>
      </c>
      <c r="D387" s="5" t="n"/>
      <c r="E387" s="5" t="n"/>
      <c r="F387" s="6" t="n"/>
      <c r="G387" s="16" t="inlineStr">
        <is>
          <t>24 Business &amp; administration professionals; 1330 ICT services managers at manager levels</t>
        </is>
      </c>
      <c r="H387" s="5" t="n"/>
      <c r="I387" s="5" t="n"/>
      <c r="J387" s="6" t="n"/>
      <c r="K387" s="15" t="inlineStr">
        <is>
          <t>L / A</t>
        </is>
      </c>
      <c r="L387" s="6" t="n"/>
      <c r="M387" s="15" t="n">
        <v>3</v>
      </c>
      <c r="N387" s="15" t="n">
        <v>18</v>
      </c>
    </row>
    <row r="388" ht="31" customHeight="1">
      <c r="A388" s="17" t="inlineStr">
        <is>
          <t>Product Management</t>
        </is>
      </c>
      <c r="B388" s="6" t="n"/>
      <c r="C388" s="16" t="inlineStr">
        <is>
          <t>Owns product vision, roadmap, requirements and adoption, including functional and ESG product ownership.</t>
        </is>
      </c>
      <c r="D388" s="5" t="n"/>
      <c r="E388" s="5" t="n"/>
      <c r="F388" s="6" t="n"/>
      <c r="G388" s="16" t="inlineStr">
        <is>
          <t>24 Business &amp; administration professionals · 2421 Management &amp; organisation analysts</t>
        </is>
      </c>
      <c r="H388" s="5" t="n"/>
      <c r="I388" s="5" t="n"/>
      <c r="J388" s="6" t="n"/>
      <c r="K388" s="15" t="inlineStr">
        <is>
          <t>L</t>
        </is>
      </c>
      <c r="L388" s="6" t="n"/>
      <c r="M388" s="15" t="n">
        <v>2</v>
      </c>
      <c r="N388" s="15" t="n">
        <v>15</v>
      </c>
    </row>
    <row r="389" ht="31" customHeight="1">
      <c r="A389" s="17" t="inlineStr">
        <is>
          <t>IT &amp; Infrastructure</t>
        </is>
      </c>
      <c r="B389" s="6" t="n"/>
      <c r="C389" s="16" t="inlineStr">
        <is>
          <t>Runs internal and hosted infrastructure, cloud, security and end-user IT.</t>
        </is>
      </c>
      <c r="D389" s="5" t="n"/>
      <c r="E389" s="5" t="n"/>
      <c r="F389" s="6" t="n"/>
      <c r="G389" s="16" t="inlineStr">
        <is>
          <t>25 · 2522 Systems administrators / 2523 Network professionals; 35 · 3512 ICT user support</t>
        </is>
      </c>
      <c r="H389" s="5" t="n"/>
      <c r="I389" s="5" t="n"/>
      <c r="J389" s="6" t="n"/>
      <c r="K389" s="15" t="inlineStr">
        <is>
          <t>P</t>
        </is>
      </c>
      <c r="L389" s="6" t="n"/>
      <c r="M389" s="15" t="n">
        <v>3</v>
      </c>
      <c r="N389" s="15" t="n">
        <v>13</v>
      </c>
    </row>
    <row r="390" ht="31" customHeight="1">
      <c r="A390" s="17" t="inlineStr">
        <is>
          <t>Executive Leadership</t>
        </is>
      </c>
      <c r="B390" s="6" t="n"/>
      <c r="C390" s="16" t="inlineStr">
        <is>
          <t>Enterprise and business-line leadership.</t>
        </is>
      </c>
      <c r="D390" s="5" t="n"/>
      <c r="E390" s="5" t="n"/>
      <c r="F390" s="6" t="n"/>
      <c r="G390" s="16" t="inlineStr">
        <is>
          <t>11 · 1120 Managing directors &amp; chief executives; 12 Administrative &amp; commercial managers</t>
        </is>
      </c>
      <c r="H390" s="5" t="n"/>
      <c r="I390" s="5" t="n"/>
      <c r="J390" s="6" t="n"/>
      <c r="K390" s="15" t="inlineStr">
        <is>
          <t>A</t>
        </is>
      </c>
      <c r="L390" s="6" t="n"/>
      <c r="M390" s="15" t="n">
        <v>2</v>
      </c>
      <c r="N390" s="15" t="n">
        <v>11</v>
      </c>
    </row>
    <row r="391" ht="31" customHeight="1">
      <c r="A391" s="17" t="inlineStr">
        <is>
          <t>Data &amp; Analytics</t>
        </is>
      </c>
      <c r="B391" s="6" t="n"/>
      <c r="C391" s="16" t="inlineStr">
        <is>
          <t>Financial data processing, MIS and reporting analytics.</t>
        </is>
      </c>
      <c r="D391" s="5" t="n"/>
      <c r="E391" s="5" t="n"/>
      <c r="F391" s="6" t="n"/>
      <c r="G391" s="16" t="inlineStr">
        <is>
          <t>25 ICT professionals · 2521 Database designers; 21 · 2120 Statisticians</t>
        </is>
      </c>
      <c r="H391" s="5" t="n"/>
      <c r="I391" s="5" t="n"/>
      <c r="J391" s="6" t="n"/>
      <c r="K391" s="15" t="inlineStr">
        <is>
          <t>P</t>
        </is>
      </c>
      <c r="L391" s="6" t="n"/>
      <c r="M391" s="15" t="n">
        <v>2</v>
      </c>
      <c r="N391" s="15" t="n">
        <v>11</v>
      </c>
    </row>
    <row r="392" ht="31" customHeight="1">
      <c r="A392" s="17" t="inlineStr">
        <is>
          <t>Engineering &amp; Architecture</t>
        </is>
      </c>
      <c r="B392" s="6" t="n"/>
      <c r="C392" s="16" t="inlineStr">
        <is>
          <t>Technical / solution architecture — system design authority across products.</t>
        </is>
      </c>
      <c r="D392" s="5" t="n"/>
      <c r="E392" s="5" t="n"/>
      <c r="F392" s="6" t="n"/>
      <c r="G392" s="16" t="inlineStr">
        <is>
          <t>25 ICT professionals · 2511 Systems analysts / 2512 Software developers</t>
        </is>
      </c>
      <c r="H392" s="5" t="n"/>
      <c r="I392" s="5" t="n"/>
      <c r="J392" s="6" t="n"/>
      <c r="K392" s="15" t="inlineStr">
        <is>
          <t>P</t>
        </is>
      </c>
      <c r="L392" s="6" t="n"/>
      <c r="M392" s="15" t="n">
        <v>1</v>
      </c>
      <c r="N392" s="15" t="n">
        <v>10</v>
      </c>
    </row>
    <row r="393" ht="31" customHeight="1">
      <c r="A393" s="17" t="inlineStr">
        <is>
          <t>Finance &amp; Accounts</t>
        </is>
      </c>
      <c r="B393" s="6" t="n"/>
      <c r="C393" s="16" t="inlineStr">
        <is>
          <t>Accounting, reporting, compliance, audit and finance leadership.</t>
        </is>
      </c>
      <c r="D393" s="5" t="n"/>
      <c r="E393" s="5" t="n"/>
      <c r="F393" s="6" t="n"/>
      <c r="G393" s="16" t="inlineStr">
        <is>
          <t>24 · 2411 Accountants; 33 · 3313 Accounting associate professionals; 12 · 1211 Finance managers</t>
        </is>
      </c>
      <c r="H393" s="5" t="n"/>
      <c r="I393" s="5" t="n"/>
      <c r="J393" s="6" t="n"/>
      <c r="K393" s="15" t="inlineStr">
        <is>
          <t>L</t>
        </is>
      </c>
      <c r="L393" s="6" t="n"/>
      <c r="M393" s="15" t="n">
        <v>3</v>
      </c>
      <c r="N393" s="15" t="n">
        <v>10</v>
      </c>
    </row>
    <row r="394" ht="31" customHeight="1">
      <c r="A394" s="17" t="inlineStr">
        <is>
          <t>Administration, Legal &amp; Secretarial</t>
        </is>
      </c>
      <c r="B394" s="6" t="n"/>
      <c r="C394" s="16" t="inlineStr">
        <is>
          <t>Office administration, travel, facilities, company secretarial and legal compliance.</t>
        </is>
      </c>
      <c r="D394" s="5" t="n"/>
      <c r="E394" s="5" t="n"/>
      <c r="F394" s="6" t="n"/>
      <c r="G394" s="16" t="inlineStr">
        <is>
          <t>26 · 2611 Lawyers / 2619 Legal professionals n.e.c.; 33 · 3343 Administrative secretaries; 12 · 1219</t>
        </is>
      </c>
      <c r="H394" s="5" t="n"/>
      <c r="I394" s="5" t="n"/>
      <c r="J394" s="6" t="n"/>
      <c r="K394" s="15" t="inlineStr">
        <is>
          <t>L</t>
        </is>
      </c>
      <c r="L394" s="6" t="n"/>
      <c r="M394" s="15" t="n">
        <v>2</v>
      </c>
      <c r="N394" s="15" t="n">
        <v>9</v>
      </c>
    </row>
    <row r="395" ht="31" customHeight="1">
      <c r="A395" s="17" t="inlineStr">
        <is>
          <t>Human Resources</t>
        </is>
      </c>
      <c r="B395" s="6" t="n"/>
      <c r="C395" s="16" t="inlineStr">
        <is>
          <t>Talent acquisition, payroll/HRIS, employee experience, transformation and HR leadership.</t>
        </is>
      </c>
      <c r="D395" s="5" t="n"/>
      <c r="E395" s="5" t="n"/>
      <c r="F395" s="6" t="n"/>
      <c r="G395" s="16" t="inlineStr">
        <is>
          <t>24 · 2423 Personnel &amp; careers professionals; 12 · 1212 Human resource managers</t>
        </is>
      </c>
      <c r="H395" s="5" t="n"/>
      <c r="I395" s="5" t="n"/>
      <c r="J395" s="6" t="n"/>
      <c r="K395" s="15" t="inlineStr">
        <is>
          <t>L</t>
        </is>
      </c>
      <c r="L395" s="6" t="n"/>
      <c r="M395" s="15" t="n">
        <v>4</v>
      </c>
      <c r="N395" s="15" t="n">
        <v>8</v>
      </c>
    </row>
    <row r="396" ht="31" customHeight="1">
      <c r="A396" s="17" t="inlineStr">
        <is>
          <t>Solution Consulting &amp; Implementation</t>
        </is>
      </c>
      <c r="B396" s="6" t="n"/>
      <c r="C396" s="16" t="inlineStr">
        <is>
          <t>Implements the product at clients, trains users and advises on ESG / disclosure reporting.</t>
        </is>
      </c>
      <c r="D396" s="5" t="n"/>
      <c r="E396" s="5" t="n"/>
      <c r="F396" s="6" t="n"/>
      <c r="G396" s="16" t="inlineStr">
        <is>
          <t>25 ICT professionals · 2511 Systems analysts; 24 Business professionals</t>
        </is>
      </c>
      <c r="H396" s="5" t="n"/>
      <c r="I396" s="5" t="n"/>
      <c r="J396" s="6" t="n"/>
      <c r="K396" s="15" t="inlineStr">
        <is>
          <t>L</t>
        </is>
      </c>
      <c r="L396" s="6" t="n"/>
      <c r="M396" s="15" t="n">
        <v>1</v>
      </c>
      <c r="N396" s="15" t="n">
        <v>7</v>
      </c>
    </row>
    <row r="397" ht="31" customHeight="1">
      <c r="A397" s="17" t="inlineStr">
        <is>
          <t>Design &amp; Creative</t>
        </is>
      </c>
      <c r="B397" s="6" t="n"/>
      <c r="C397" s="16" t="inlineStr">
        <is>
          <t>Designs product UX/UI and brand, graphic and video assets.</t>
        </is>
      </c>
      <c r="D397" s="5" t="n"/>
      <c r="E397" s="5" t="n"/>
      <c r="F397" s="6" t="n"/>
      <c r="G397" s="16" t="inlineStr">
        <is>
          <t>21 Science &amp; engineering professionals · 2166 Graphic &amp; multimedia designers</t>
        </is>
      </c>
      <c r="H397" s="5" t="n"/>
      <c r="I397" s="5" t="n"/>
      <c r="J397" s="6" t="n"/>
      <c r="K397" s="15" t="inlineStr">
        <is>
          <t>P</t>
        </is>
      </c>
      <c r="L397" s="6" t="n"/>
      <c r="M397" s="15" t="n">
        <v>2</v>
      </c>
      <c r="N397" s="15" t="n">
        <v>6</v>
      </c>
    </row>
    <row r="398" ht="17" customHeight="1">
      <c r="A398" s="17" t="inlineStr">
        <is>
          <t>Unassigned</t>
        </is>
      </c>
      <c r="B398" s="6" t="n"/>
      <c r="C398" s="16" t="inlineStr">
        <is>
          <t>Records with no department or role data.</t>
        </is>
      </c>
      <c r="D398" s="5" t="n"/>
      <c r="E398" s="5" t="n"/>
      <c r="F398" s="6" t="n"/>
      <c r="G398" s="16" t="inlineStr">
        <is>
          <t>— · role not recorded</t>
        </is>
      </c>
      <c r="H398" s="5" t="n"/>
      <c r="I398" s="5" t="n"/>
      <c r="J398" s="6" t="n"/>
      <c r="K398" s="15" t="inlineStr">
        <is>
          <t>—</t>
        </is>
      </c>
      <c r="L398" s="6" t="n"/>
      <c r="M398" s="15" t="n">
        <v>1</v>
      </c>
      <c r="N398" s="15" t="n">
        <v>2</v>
      </c>
    </row>
    <row r="399" ht="15" customHeight="1"/>
    <row r="400" ht="19.8" customHeight="1">
      <c r="A400" s="13" t="inlineStr">
        <is>
          <t>M3b. Family boundaries — purpose, includes, excludes</t>
        </is>
      </c>
    </row>
    <row r="401" ht="17" customHeight="1">
      <c r="A401" s="18" t="inlineStr">
        <is>
          <t>Each family's enduring purpose, what belongs in it and what belongs to a neighbouring family — from IRIS Career Architecture V2 · HR research, 7 Oct 2026. Use it to settle borderline family calls in validation and calibration.</t>
        </is>
      </c>
    </row>
    <row r="402" ht="17" customHeight="1">
      <c r="A402" s="14" t="inlineStr">
        <is>
          <t>Job family</t>
        </is>
      </c>
      <c r="B402" s="5" t="n"/>
      <c r="C402" s="6" t="n"/>
      <c r="D402" s="14" t="inlineStr">
        <is>
          <t>Enduring purpose</t>
        </is>
      </c>
      <c r="E402" s="5" t="n"/>
      <c r="F402" s="6" t="n"/>
      <c r="G402" s="14" t="inlineStr">
        <is>
          <t>Includes</t>
        </is>
      </c>
      <c r="H402" s="5" t="n"/>
      <c r="I402" s="5" t="n"/>
      <c r="J402" s="6" t="n"/>
      <c r="K402" s="14" t="inlineStr">
        <is>
          <t>Excludes / neighbouring profession</t>
        </is>
      </c>
      <c r="L402" s="5" t="n"/>
      <c r="M402" s="5" t="n"/>
      <c r="N402" s="6" t="n"/>
    </row>
    <row r="403" ht="31" customHeight="1">
      <c r="A403" s="17" t="inlineStr">
        <is>
          <t>Administration, Legal &amp; Secretarial — Administration &amp; Workplace</t>
        </is>
      </c>
      <c r="B403" s="5" t="n"/>
      <c r="C403" s="6" t="n"/>
      <c r="D403" s="16" t="inlineStr">
        <is>
          <t>Provide reliable workplace services</t>
        </is>
      </c>
      <c r="E403" s="5" t="n"/>
      <c r="F403" s="6" t="n"/>
      <c r="G403" s="16" t="inlineStr">
        <is>
          <t>Facilities, office services and workplace planning</t>
        </is>
      </c>
      <c r="H403" s="5" t="n"/>
      <c r="I403" s="5" t="n"/>
      <c r="J403" s="6" t="n"/>
      <c r="K403" s="16" t="inlineStr">
        <is>
          <t>Strategic procurement; enterprise operating leadership</t>
        </is>
      </c>
      <c r="L403" s="5" t="n"/>
      <c r="M403" s="5" t="n"/>
      <c r="N403" s="6" t="n"/>
    </row>
    <row r="404" ht="31" customHeight="1">
      <c r="A404" s="17" t="inlineStr">
        <is>
          <t>Administration, Legal &amp; Secretarial — Legal &amp; Corporate Governance</t>
        </is>
      </c>
      <c r="B404" s="5" t="n"/>
      <c r="C404" s="6" t="n"/>
      <c r="D404" s="16" t="inlineStr">
        <is>
          <t>Provide legal advice and governance support</t>
        </is>
      </c>
      <c r="E404" s="5" t="n"/>
      <c r="F404" s="6" t="n"/>
      <c r="G404" s="16" t="inlineStr">
        <is>
          <t>Commercial legal and company-secretarial/governance professions</t>
        </is>
      </c>
      <c r="H404" s="5" t="n"/>
      <c r="I404" s="5" t="n"/>
      <c r="J404" s="6" t="n"/>
      <c r="K404" s="16" t="inlineStr">
        <is>
          <t>Internal audit assurance; generic administrative filing</t>
        </is>
      </c>
      <c r="L404" s="5" t="n"/>
      <c r="M404" s="5" t="n"/>
      <c r="N404" s="6" t="n"/>
    </row>
    <row r="405" ht="31" customHeight="1">
      <c r="A405" s="17" t="inlineStr">
        <is>
          <t>Business Analysis</t>
        </is>
      </c>
      <c r="B405" s="5" t="n"/>
      <c r="C405" s="6" t="n"/>
      <c r="D405" s="16" t="inlineStr">
        <is>
          <t>Define business needs and evaluate solutions</t>
        </is>
      </c>
      <c r="E405" s="5" t="n"/>
      <c r="F405" s="6" t="n"/>
      <c r="G405" s="16" t="inlineStr">
        <is>
          <t>Elicitation, process analysis, traceability and solution evaluation</t>
        </is>
      </c>
      <c r="H405" s="5" t="n"/>
      <c r="I405" s="5" t="n"/>
      <c r="J405" s="6" t="n"/>
      <c r="K405" s="16" t="inlineStr">
        <is>
          <t>Product investment authority; technical architecture</t>
        </is>
      </c>
      <c r="L405" s="5" t="n"/>
      <c r="M405" s="5" t="n"/>
      <c r="N405" s="6" t="n"/>
    </row>
    <row r="406" ht="31" customHeight="1">
      <c r="A406" s="17" t="inlineStr">
        <is>
          <t>Consulting &amp; Professional Services</t>
        </is>
      </c>
      <c r="B406" s="5" t="n"/>
      <c r="C406" s="6" t="n"/>
      <c r="D406" s="16" t="inlineStr">
        <is>
          <t>Deliver expert reporting and client-domain services</t>
        </is>
      </c>
      <c r="E406" s="5" t="n"/>
      <c r="F406" s="6" t="n"/>
      <c r="G406" s="16" t="inlineStr">
        <is>
          <t>XBRL execution, taxonomy advice, service delivery and technical documentation</t>
        </is>
      </c>
      <c r="H406" s="5" t="n"/>
      <c r="I406" s="5" t="n"/>
      <c r="J406" s="6" t="n"/>
      <c r="K406" s="16" t="inlineStr">
        <is>
          <t>Internal corporate accounting; product roadmap ownership</t>
        </is>
      </c>
      <c r="L406" s="5" t="n"/>
      <c r="M406" s="5" t="n"/>
      <c r="N406" s="6" t="n"/>
    </row>
    <row r="407" ht="31" customHeight="1">
      <c r="A407" s="17" t="inlineStr">
        <is>
          <t>Customer Success &amp; Support</t>
        </is>
      </c>
      <c r="B407" s="5" t="n"/>
      <c r="C407" s="6" t="n"/>
      <c r="D407" s="16" t="inlineStr">
        <is>
          <t>Enable sustained customer value and issue resolution</t>
        </is>
      </c>
      <c r="E407" s="5" t="n"/>
      <c r="F407" s="6" t="n"/>
      <c r="G407" s="16" t="inlineStr">
        <is>
          <t>Adoption, product support and customer education</t>
        </is>
      </c>
      <c r="H407" s="5" t="n"/>
      <c r="I407" s="5" t="n"/>
      <c r="J407" s="6" t="n"/>
      <c r="K407" s="16" t="inlineStr">
        <is>
          <t>Employee IT support; initial client implementation</t>
        </is>
      </c>
      <c r="L407" s="5" t="n"/>
      <c r="M407" s="5" t="n"/>
      <c r="N407" s="6" t="n"/>
    </row>
    <row r="408" ht="31" customHeight="1">
      <c r="A408" s="17" t="inlineStr">
        <is>
          <t>Data &amp; Analytics</t>
        </is>
      </c>
      <c r="B408" s="5" t="n"/>
      <c r="C408" s="6" t="n"/>
      <c r="D408" s="16" t="inlineStr">
        <is>
          <t>Turn data into defensible decisions and models</t>
        </is>
      </c>
      <c r="E408" s="5" t="n"/>
      <c r="F408" s="6" t="n"/>
      <c r="G408" s="16" t="inlineStr">
        <is>
          <t>BI, decision analysis and data science</t>
        </is>
      </c>
      <c r="H408" s="5" t="n"/>
      <c r="I408" s="5" t="n"/>
      <c r="J408" s="6" t="n"/>
      <c r="K408" s="16" t="inlineStr">
        <is>
          <t>Financial-data production; software engineering of pipelines</t>
        </is>
      </c>
      <c r="L408" s="5" t="n"/>
      <c r="M408" s="5" t="n"/>
      <c r="N408" s="6" t="n"/>
    </row>
    <row r="409" ht="31" customHeight="1">
      <c r="A409" s="17" t="inlineStr">
        <is>
          <t>Data Operations &amp; Digitization</t>
        </is>
      </c>
      <c r="B409" s="5" t="n"/>
      <c r="C409" s="6" t="n"/>
      <c r="D409" s="16" t="inlineStr">
        <is>
          <t>Produce trustworthy structured content and data</t>
        </is>
      </c>
      <c r="E409" s="5" t="n"/>
      <c r="F409" s="6" t="n"/>
      <c r="G409" s="16" t="inlineStr">
        <is>
          <t>Document production, financial-data sourcing, validation and stewardship</t>
        </is>
      </c>
      <c r="H409" s="5" t="n"/>
      <c r="I409" s="5" t="n"/>
      <c r="J409" s="6" t="n"/>
      <c r="K409" s="16" t="inlineStr">
        <is>
          <t>Corporate reporting; BI insight; software data-pipeline engineering</t>
        </is>
      </c>
      <c r="L409" s="5" t="n"/>
      <c r="M409" s="5" t="n"/>
      <c r="N409" s="6" t="n"/>
    </row>
    <row r="410" ht="31" customHeight="1">
      <c r="A410" s="17" t="inlineStr">
        <is>
          <t>Design &amp; Creative</t>
        </is>
      </c>
      <c r="B410" s="5" t="n"/>
      <c r="C410" s="6" t="n"/>
      <c r="D410" s="16" t="inlineStr">
        <is>
          <t>Shape usable experiences and visual communication</t>
        </is>
      </c>
      <c r="E410" s="5" t="n"/>
      <c r="F410" s="6" t="n"/>
      <c r="G410" s="16" t="inlineStr">
        <is>
          <t>Brand creative, product design and user research</t>
        </is>
      </c>
      <c r="H410" s="5" t="n"/>
      <c r="I410" s="5" t="n"/>
      <c r="J410" s="6" t="n"/>
      <c r="K410" s="16" t="inlineStr">
        <is>
          <t>Marketing campaign ownership; frontend implementation</t>
        </is>
      </c>
      <c r="L410" s="5" t="n"/>
      <c r="M410" s="5" t="n"/>
      <c r="N410" s="6" t="n"/>
    </row>
    <row r="411" ht="31" customHeight="1">
      <c r="A411" s="17" t="inlineStr">
        <is>
          <t>Engineering &amp; Architecture</t>
        </is>
      </c>
      <c r="B411" s="5" t="n"/>
      <c r="C411" s="6" t="n"/>
      <c r="D411" s="16" t="inlineStr">
        <is>
          <t>Define system architecture across components</t>
        </is>
      </c>
      <c r="E411" s="5" t="n"/>
      <c r="F411" s="6" t="n"/>
      <c r="G411" s="16" t="inlineStr">
        <is>
          <t>Solution design, non-functional trade-offs and architecture standards</t>
        </is>
      </c>
      <c r="H411" s="5" t="n"/>
      <c r="I411" s="5" t="n"/>
      <c r="J411" s="6" t="n"/>
      <c r="K411" s="16" t="inlineStr">
        <is>
          <t>Presales persuasion alone; routine software delivery</t>
        </is>
      </c>
      <c r="L411" s="5" t="n"/>
      <c r="M411" s="5" t="n"/>
      <c r="N411" s="6" t="n"/>
    </row>
    <row r="412" ht="31" customHeight="1">
      <c r="A412" s="17" t="inlineStr">
        <is>
          <t>Engineering &amp; Development</t>
        </is>
      </c>
      <c r="B412" s="5" t="n"/>
      <c r="C412" s="6" t="n"/>
      <c r="D412" s="16" t="inlineStr">
        <is>
          <t>Build and operate software capabilities</t>
        </is>
      </c>
      <c r="E412" s="5" t="n"/>
      <c r="F412" s="6" t="n"/>
      <c r="G412" s="16" t="inlineStr">
        <is>
          <t>Application code, data/ML engineering and product reliability</t>
        </is>
      </c>
      <c r="H412" s="5" t="n"/>
      <c r="I412" s="5" t="n"/>
      <c r="J412" s="6" t="n"/>
      <c r="K412" s="16" t="inlineStr">
        <is>
          <t>Product investment decisions; internal IT service desk</t>
        </is>
      </c>
      <c r="L412" s="5" t="n"/>
      <c r="M412" s="5" t="n"/>
      <c r="N412" s="6" t="n"/>
    </row>
    <row r="413" ht="31" customHeight="1">
      <c r="A413" s="17" t="inlineStr">
        <is>
          <t>Executive Leadership</t>
        </is>
      </c>
      <c r="B413" s="5" t="n"/>
      <c r="C413" s="6" t="n"/>
      <c r="D413" s="16" t="inlineStr">
        <is>
          <t>Integrate enterprise or business outcomes</t>
        </is>
      </c>
      <c r="E413" s="5" t="n"/>
      <c r="F413" s="6" t="n"/>
      <c r="G413" s="16" t="inlineStr">
        <is>
          <t>Business-unit, enterprise and exceptional expert mandates</t>
        </is>
      </c>
      <c r="H413" s="5" t="n"/>
      <c r="I413" s="5" t="n"/>
      <c r="J413" s="6" t="n"/>
      <c r="K413" s="16" t="inlineStr">
        <is>
          <t>A generic promotion destination without a new accountable role</t>
        </is>
      </c>
      <c r="L413" s="5" t="n"/>
      <c r="M413" s="5" t="n"/>
      <c r="N413" s="6" t="n"/>
    </row>
    <row r="414" ht="31" customHeight="1">
      <c r="A414" s="17" t="inlineStr">
        <is>
          <t>Finance &amp; Accounts</t>
        </is>
      </c>
      <c r="B414" s="5" t="n"/>
      <c r="C414" s="6" t="n"/>
      <c r="D414" s="16" t="inlineStr">
        <is>
          <t>Steward financial reporting, resources and controls</t>
        </is>
      </c>
      <c r="E414" s="5" t="n"/>
      <c r="F414" s="6" t="n"/>
      <c r="G414" s="16" t="inlineStr">
        <is>
          <t>Accounting, reporting, FP&amp;A, tax and treasury</t>
        </is>
      </c>
      <c r="H414" s="5" t="n"/>
      <c r="I414" s="5" t="n"/>
      <c r="J414" s="6" t="n"/>
      <c r="K414" s="16" t="inlineStr">
        <is>
          <t>Independent internal audit; client financial-data production</t>
        </is>
      </c>
      <c r="L414" s="5" t="n"/>
      <c r="M414" s="5" t="n"/>
      <c r="N414" s="6" t="n"/>
    </row>
    <row r="415" ht="31" customHeight="1">
      <c r="A415" s="17" t="inlineStr">
        <is>
          <t>Human Resources</t>
        </is>
      </c>
      <c r="B415" s="5" t="n"/>
      <c r="C415" s="6" t="n"/>
      <c r="D415" s="16" t="inlineStr">
        <is>
          <t>Enable workforce and organisational capability</t>
        </is>
      </c>
      <c r="E415" s="5" t="n"/>
      <c r="F415" s="6" t="n"/>
      <c r="G415" s="16" t="inlineStr">
        <is>
          <t>HR operations, TA, OD, learning, reward, analytics and partnering</t>
        </is>
      </c>
      <c r="H415" s="5" t="n"/>
      <c r="I415" s="5" t="n"/>
      <c r="J415" s="6" t="n"/>
      <c r="K415" s="16" t="inlineStr">
        <is>
          <t>Line-manager accountability for the operating business</t>
        </is>
      </c>
      <c r="L415" s="5" t="n"/>
      <c r="M415" s="5" t="n"/>
      <c r="N415" s="6" t="n"/>
    </row>
    <row r="416" ht="31" customHeight="1">
      <c r="A416" s="17" t="inlineStr">
        <is>
          <t>IT &amp; Infrastructure</t>
        </is>
      </c>
      <c r="B416" s="5" t="n"/>
      <c r="C416" s="6" t="n"/>
      <c r="D416" s="16" t="inlineStr">
        <is>
          <t>Provide secure organisational technology services</t>
        </is>
      </c>
      <c r="E416" s="5" t="n"/>
      <c r="F416" s="6" t="n"/>
      <c r="G416" s="16" t="inlineStr">
        <is>
          <t>Internal infrastructure, employee technology and enterprise security</t>
        </is>
      </c>
      <c r="H416" s="5" t="n"/>
      <c r="I416" s="5" t="n"/>
      <c r="J416" s="6" t="n"/>
      <c r="K416" s="16" t="inlineStr">
        <is>
          <t>Customer product support; application development</t>
        </is>
      </c>
      <c r="L416" s="5" t="n"/>
      <c r="M416" s="5" t="n"/>
      <c r="N416" s="6" t="n"/>
    </row>
    <row r="417" ht="31" customHeight="1">
      <c r="A417" s="17" t="inlineStr">
        <is>
          <t>Marketing &amp; Communications</t>
        </is>
      </c>
      <c r="B417" s="5" t="n"/>
      <c r="C417" s="6" t="n"/>
      <c r="D417" s="16" t="inlineStr">
        <is>
          <t>Create market understanding, demand and reputation</t>
        </is>
      </c>
      <c r="E417" s="5" t="n"/>
      <c r="F417" s="6" t="n"/>
      <c r="G417" s="16" t="inlineStr">
        <is>
          <t>Content, demand, digital, product marketing, operations and communications</t>
        </is>
      </c>
      <c r="H417" s="5" t="n"/>
      <c r="I417" s="5" t="n"/>
      <c r="J417" s="6" t="n"/>
      <c r="K417" s="16" t="inlineStr">
        <is>
          <t>Account closing; product UX design</t>
        </is>
      </c>
      <c r="L417" s="5" t="n"/>
      <c r="M417" s="5" t="n"/>
      <c r="N417" s="6" t="n"/>
    </row>
    <row r="418" ht="31" customHeight="1">
      <c r="A418" s="17" t="inlineStr">
        <is>
          <t>Product Management</t>
        </is>
      </c>
      <c r="B418" s="5" t="n"/>
      <c r="C418" s="6" t="n"/>
      <c r="D418" s="16" t="inlineStr">
        <is>
          <t>Choose and organise product outcomes</t>
        </is>
      </c>
      <c r="E418" s="5" t="n"/>
      <c r="F418" s="6" t="n"/>
      <c r="G418" s="16" t="inlineStr">
        <is>
          <t>Discovery, prioritisation, roadmap decisions and product operations</t>
        </is>
      </c>
      <c r="H418" s="5" t="n"/>
      <c r="I418" s="5" t="n"/>
      <c r="J418" s="6" t="n"/>
      <c r="K418" s="16" t="inlineStr">
        <is>
          <t>Project schedule ownership alone; user research as a standalone discipline</t>
        </is>
      </c>
      <c r="L418" s="5" t="n"/>
      <c r="M418" s="5" t="n"/>
      <c r="N418" s="6" t="n"/>
    </row>
    <row r="419" ht="31" customHeight="1">
      <c r="A419" s="17" t="inlineStr">
        <is>
          <t>Project &amp; Program Management</t>
        </is>
      </c>
      <c r="B419" s="5" t="n"/>
      <c r="C419" s="6" t="n"/>
      <c r="D419" s="16" t="inlineStr">
        <is>
          <t>Deliver change and govern investment execution</t>
        </is>
      </c>
      <c r="E419" s="5" t="n"/>
      <c r="F419" s="6" t="n"/>
      <c r="G419" s="16" t="inlineStr">
        <is>
          <t>Project, programme, portfolio and PMO work with distinct mandates</t>
        </is>
      </c>
      <c r="H419" s="5" t="n"/>
      <c r="I419" s="5" t="n"/>
      <c r="J419" s="6" t="n"/>
      <c r="K419" s="16" t="inlineStr">
        <is>
          <t>Ongoing product strategy; routine service operations</t>
        </is>
      </c>
      <c r="L419" s="5" t="n"/>
      <c r="M419" s="5" t="n"/>
      <c r="N419" s="6" t="n"/>
    </row>
    <row r="420" ht="31" customHeight="1">
      <c r="A420" s="17" t="inlineStr">
        <is>
          <t>Quality Assurance</t>
        </is>
      </c>
      <c r="B420" s="5" t="n"/>
      <c r="C420" s="6" t="n"/>
      <c r="D420" s="16" t="inlineStr">
        <is>
          <t>Provide systematic product-quality assurance</t>
        </is>
      </c>
      <c r="E420" s="5" t="n"/>
      <c r="F420" s="6" t="n"/>
      <c r="G420" s="16" t="inlineStr">
        <is>
          <t>Test design, automation, risk-based coverage and quality architecture</t>
        </is>
      </c>
      <c r="H420" s="5" t="n"/>
      <c r="I420" s="5" t="n"/>
      <c r="J420" s="6" t="n"/>
      <c r="K420" s="16" t="inlineStr">
        <is>
          <t>Data-production checking where the primary output is data</t>
        </is>
      </c>
      <c r="L420" s="5" t="n"/>
      <c r="M420" s="5" t="n"/>
      <c r="N420" s="6" t="n"/>
    </row>
    <row r="421" ht="31" customHeight="1">
      <c r="A421" s="17" t="inlineStr">
        <is>
          <t>Sales &amp; Business Development</t>
        </is>
      </c>
      <c r="B421" s="5" t="n"/>
      <c r="C421" s="6" t="n"/>
      <c r="D421" s="16" t="inlineStr">
        <is>
          <t>Create and convert commercial opportunities</t>
        </is>
      </c>
      <c r="E421" s="5" t="n"/>
      <c r="F421" s="6" t="n"/>
      <c r="G421" s="16" t="inlineStr">
        <is>
          <t>Prospecting, account sales, alliances, presales and sales operations</t>
        </is>
      </c>
      <c r="H421" s="5" t="n"/>
      <c r="I421" s="5" t="n"/>
      <c r="J421" s="6" t="n"/>
      <c r="K421" s="16" t="inlineStr">
        <is>
          <t>Customer adoption unless sales accountability is primary</t>
        </is>
      </c>
      <c r="L421" s="5" t="n"/>
      <c r="M421" s="5" t="n"/>
      <c r="N421" s="6" t="n"/>
    </row>
    <row r="422" ht="31" customHeight="1">
      <c r="A422" s="17" t="inlineStr">
        <is>
          <t>Solution Consulting &amp; Implementation</t>
        </is>
      </c>
      <c r="B422" s="5" t="n"/>
      <c r="C422" s="6" t="n"/>
      <c r="D422" s="16" t="inlineStr">
        <is>
          <t>Put client solutions into working use</t>
        </is>
      </c>
      <c r="E422" s="5" t="n"/>
      <c r="F422" s="6" t="n"/>
      <c r="G422" s="16" t="inlineStr">
        <is>
          <t>Configuration, integration, migration and client acceptance</t>
        </is>
      </c>
      <c r="H422" s="5" t="n"/>
      <c r="I422" s="5" t="n"/>
      <c r="J422" s="6" t="n"/>
      <c r="K422" s="16" t="inlineStr">
        <is>
          <t>Ongoing support cases; product-engineering platform ownership</t>
        </is>
      </c>
      <c r="L422" s="5" t="n"/>
      <c r="M422" s="5" t="n"/>
      <c r="N422" s="6" t="n"/>
    </row>
    <row r="423" ht="15" customHeight="1"/>
    <row r="424" ht="19.8" customHeight="1">
      <c r="A424" s="13" t="inlineStr">
        <is>
          <t>M4. Level model — 12 levels in 5 bands, 2 Player-Coach transition steps · B+, C+, plus X for consultants · bottom to top</t>
        </is>
      </c>
    </row>
    <row r="425" ht="17" customHeight="1">
      <c r="A425" s="18" t="inlineStr">
        <is>
          <t>Bands follow the WTW banding-then-grading logic; level descriptors follow SFIA responsibility levels and the six factors.</t>
        </is>
      </c>
    </row>
    <row r="426" ht="45" customHeight="1">
      <c r="A426" s="14" t="inlineStr">
        <is>
          <t>Band</t>
        </is>
      </c>
      <c r="B426" s="14" t="inlineStr">
        <is>
          <t>Level</t>
        </is>
      </c>
      <c r="C426" s="14" t="inlineStr">
        <is>
          <t>Score value</t>
        </is>
      </c>
      <c r="D426" s="14" t="inlineStr">
        <is>
          <t>IC title</t>
        </is>
      </c>
      <c r="E426" s="14" t="inlineStr">
        <is>
          <t>Manager title</t>
        </is>
      </c>
      <c r="F426" s="14" t="inlineStr">
        <is>
          <t>What the role owns</t>
        </is>
      </c>
      <c r="G426" s="14" t="inlineStr">
        <is>
          <t>Complexity &amp; expertise</t>
        </is>
      </c>
      <c r="H426" s="14" t="inlineStr">
        <is>
          <t>Autonomy &amp; decisions</t>
        </is>
      </c>
      <c r="I426" s="14" t="inlineStr">
        <is>
          <t>Accountability &amp; impact</t>
        </is>
      </c>
      <c r="J426" s="14" t="inlineStr">
        <is>
          <t>Leadership</t>
        </is>
      </c>
      <c r="K426" s="14" t="inlineStr">
        <is>
          <t>Experience · yrs, guide</t>
        </is>
      </c>
      <c r="L426" s="14" t="inlineStr">
        <is>
          <t>Education · guide</t>
        </is>
      </c>
      <c r="M426" s="14" t="inlineStr">
        <is>
          <t>Radford / Mercer code</t>
        </is>
      </c>
      <c r="N426" s="14" t="inlineStr">
        <is>
          <t>SFIA level</t>
        </is>
      </c>
    </row>
    <row r="427" ht="73" customHeight="1">
      <c r="A427" s="33" t="inlineStr">
        <is>
          <t>A</t>
        </is>
      </c>
      <c r="B427" s="33" t="inlineStr">
        <is>
          <t>A1</t>
        </is>
      </c>
      <c r="C427" s="33" t="n">
        <v>1</v>
      </c>
      <c r="D427" s="34" t="inlineStr">
        <is>
          <t>Intern / Trainee</t>
        </is>
      </c>
      <c r="E427" s="34" t="inlineStr">
        <is>
          <t>common path</t>
        </is>
      </c>
      <c r="F427" s="34" t="inlineStr">
        <is>
          <t>Learning the role; all work reviewed</t>
        </is>
      </c>
      <c r="G427" s="34" t="inlineStr">
        <is>
          <t>Learning; follows worked examples</t>
        </is>
      </c>
      <c r="H427" s="34" t="inlineStr">
        <is>
          <t>Needs approval / close guidance</t>
        </is>
      </c>
      <c r="I427" s="34" t="inlineStr">
        <is>
          <t>Learning tasks</t>
        </is>
      </c>
      <c r="J427" s="34" t="inlineStr">
        <is>
          <t>Not scored in Band A</t>
        </is>
      </c>
      <c r="K427" s="33" t="inlineStr">
        <is>
          <t>0 yrs · fresher / intern</t>
        </is>
      </c>
      <c r="L427" s="34" t="inlineStr">
        <is>
          <t>Pursuing or completed graduation / diploma</t>
        </is>
      </c>
      <c r="M427" s="33" t="inlineStr">
        <is>
          <t>Entry</t>
        </is>
      </c>
      <c r="N427" s="33" t="inlineStr">
        <is>
          <t>1 Follow</t>
        </is>
      </c>
    </row>
    <row r="428" ht="59" customHeight="1">
      <c r="A428" s="33" t="inlineStr">
        <is>
          <t>A</t>
        </is>
      </c>
      <c r="B428" s="33" t="inlineStr">
        <is>
          <t>A2</t>
        </is>
      </c>
      <c r="C428" s="33" t="n">
        <v>2</v>
      </c>
      <c r="D428" s="34" t="inlineStr">
        <is>
          <t>Associate</t>
        </is>
      </c>
      <c r="E428" s="34" t="inlineStr">
        <is>
          <t>common path</t>
        </is>
      </c>
      <c r="F428" s="34" t="inlineStr">
        <is>
          <t>Standard work delivered independently</t>
        </is>
      </c>
      <c r="G428" s="34" t="inlineStr">
        <is>
          <t>Standard work of the discipline</t>
        </is>
      </c>
      <c r="H428" s="34" t="inlineStr">
        <is>
          <t>Chooses own approach within standards</t>
        </is>
      </c>
      <c r="I428" s="34" t="inlineStr">
        <is>
          <t>Own deliverables · accuracy, TAT</t>
        </is>
      </c>
      <c r="J428" s="34" t="inlineStr">
        <is>
          <t>Not scored in Band A</t>
        </is>
      </c>
      <c r="K428" s="33" t="inlineStr">
        <is>
          <t>0–2 yrs</t>
        </is>
      </c>
      <c r="L428" s="34" t="inlineStr">
        <is>
          <t>Graduate · or diploma with experience</t>
        </is>
      </c>
      <c r="M428" s="33" t="inlineStr">
        <is>
          <t>P1–P2</t>
        </is>
      </c>
      <c r="N428" s="33" t="inlineStr">
        <is>
          <t>2 Assist</t>
        </is>
      </c>
    </row>
    <row r="429" ht="101" customHeight="1">
      <c r="A429" s="33" t="inlineStr">
        <is>
          <t>A</t>
        </is>
      </c>
      <c r="B429" s="33" t="inlineStr">
        <is>
          <t>A3</t>
        </is>
      </c>
      <c r="C429" s="33" t="n">
        <v>3</v>
      </c>
      <c r="D429" s="34" t="inlineStr">
        <is>
          <t>Senior Associate</t>
        </is>
      </c>
      <c r="E429" s="34" t="inlineStr">
        <is>
          <t>common path</t>
        </is>
      </c>
      <c r="F429" s="34" t="inlineStr">
        <is>
          <t>Varied work; reviews juniors; go-to for a process</t>
        </is>
      </c>
      <c r="G429" s="34" t="inlineStr">
        <is>
          <t>Varied and non-standard work; handles exceptions</t>
        </is>
      </c>
      <c r="H429" s="34" t="inlineStr">
        <is>
          <t>Technical / QC / client calls on own work</t>
        </is>
      </c>
      <c r="I429" s="34" t="inlineStr">
        <is>
          <t>A module / process, or work with client or regulatory consequences</t>
        </is>
      </c>
      <c r="J429" s="34" t="inlineStr">
        <is>
          <t>Not scored in Band A</t>
        </is>
      </c>
      <c r="K429" s="33" t="inlineStr">
        <is>
          <t>2–4 yrs</t>
        </is>
      </c>
      <c r="L429" s="34" t="inlineStr">
        <is>
          <t>Graduate; relevant certification preferred</t>
        </is>
      </c>
      <c r="M429" s="33" t="inlineStr">
        <is>
          <t>P2</t>
        </is>
      </c>
      <c r="N429" s="33" t="inlineStr">
        <is>
          <t>3 Apply</t>
        </is>
      </c>
    </row>
    <row r="430" ht="101" customHeight="1">
      <c r="A430" s="36" t="inlineStr">
        <is>
          <t>B</t>
        </is>
      </c>
      <c r="B430" s="36" t="inlineStr">
        <is>
          <t>B1</t>
        </is>
      </c>
      <c r="C430" s="36" t="n">
        <v>4</v>
      </c>
      <c r="D430" s="37" t="inlineStr">
        <is>
          <t>Specialist</t>
        </is>
      </c>
      <c r="E430" s="37" t="inlineStr">
        <is>
          <t>Team Lead / Asst Manager</t>
        </is>
      </c>
      <c r="F430" s="37" t="inlineStr">
        <is>
          <t>A domain / module, or a small team</t>
        </is>
      </c>
      <c r="G430" s="37" t="inlineStr">
        <is>
          <t>Domain specialist work</t>
        </is>
      </c>
      <c r="H430" s="37" t="inlineStr">
        <is>
          <t>Technical / QC / client calls for the domain</t>
        </is>
      </c>
      <c r="I430" s="37" t="inlineStr">
        <is>
          <t>A domain or a small team</t>
        </is>
      </c>
      <c r="J430" s="37" t="inlineStr">
        <is>
          <t>IC: mentors and reviews · People: hands-on team lead of 3–5</t>
        </is>
      </c>
      <c r="K430" s="36" t="inlineStr">
        <is>
          <t>4–7 yrs</t>
        </is>
      </c>
      <c r="L430" s="37" t="inlineStr">
        <is>
          <t>Graduate + relevant qualification or certification preferred</t>
        </is>
      </c>
      <c r="M430" s="36" t="inlineStr">
        <is>
          <t>P3 / M2</t>
        </is>
      </c>
      <c r="N430" s="36" t="inlineStr">
        <is>
          <t>4 Enable</t>
        </is>
      </c>
    </row>
    <row r="431" ht="101" customHeight="1">
      <c r="A431" s="36" t="inlineStr">
        <is>
          <t>B</t>
        </is>
      </c>
      <c r="B431" s="36" t="inlineStr">
        <is>
          <t>B2</t>
        </is>
      </c>
      <c r="C431" s="36" t="n">
        <v>5</v>
      </c>
      <c r="D431" s="37" t="inlineStr">
        <is>
          <t>Senior Specialist</t>
        </is>
      </c>
      <c r="E431" s="37" t="inlineStr">
        <is>
          <t>Manager</t>
        </is>
      </c>
      <c r="F431" s="37" t="inlineStr">
        <is>
          <t>Deep domain expertise, or one team</t>
        </is>
      </c>
      <c r="G431" s="37" t="inlineStr">
        <is>
          <t>Hardest problems in the domain</t>
        </is>
      </c>
      <c r="H431" s="37" t="inlineStr">
        <is>
          <t>Allocates people and sets team priorities</t>
        </is>
      </c>
      <c r="I431" s="37" t="inlineStr">
        <is>
          <t>One team or a client portfolio</t>
        </is>
      </c>
      <c r="J431" s="37" t="inlineStr">
        <is>
          <t>IC: guides others in the domain · People: manages a team of 6+</t>
        </is>
      </c>
      <c r="K431" s="36" t="inlineStr">
        <is>
          <t>6–9 yrs</t>
        </is>
      </c>
      <c r="L431" s="37" t="inlineStr">
        <is>
          <t>Graduate or postgraduate; professional qualification preferred</t>
        </is>
      </c>
      <c r="M431" s="36" t="inlineStr">
        <is>
          <t>P4 / M3</t>
        </is>
      </c>
      <c r="N431" s="36" t="inlineStr">
        <is>
          <t>4–5</t>
        </is>
      </c>
    </row>
    <row r="432" ht="101" customHeight="1">
      <c r="A432" s="36" t="inlineStr">
        <is>
          <t>B</t>
        </is>
      </c>
      <c r="B432" s="36" t="inlineStr">
        <is>
          <t>B3</t>
        </is>
      </c>
      <c r="C432" s="36" t="n">
        <v>6</v>
      </c>
      <c r="D432" s="37" t="inlineStr">
        <is>
          <t>Lead Specialist</t>
        </is>
      </c>
      <c r="E432" s="37" t="inlineStr">
        <is>
          <t>Senior Manager</t>
        </is>
      </c>
      <c r="F432" s="37" t="inlineStr">
        <is>
          <t>A practice, or several teams through team leads</t>
        </is>
      </c>
      <c r="G432" s="37" t="inlineStr">
        <is>
          <t>Sets standards for a practice; cross-team problems</t>
        </is>
      </c>
      <c r="H432" s="37" t="inlineStr">
        <is>
          <t>Commercial / strategic calls for the unit</t>
        </is>
      </c>
      <c r="I432" s="37" t="inlineStr">
        <is>
          <t>Several teams or a practice</t>
        </is>
      </c>
      <c r="J432" s="37" t="inlineStr">
        <is>
          <t>IC: leads a practice · People: team leads / managers report in</t>
        </is>
      </c>
      <c r="K432" s="36" t="inlineStr">
        <is>
          <t>8–12 yrs</t>
        </is>
      </c>
      <c r="L432" s="37" t="inlineStr">
        <is>
          <t>Postgraduate or professional qualification preferred</t>
        </is>
      </c>
      <c r="M432" s="36" t="inlineStr">
        <is>
          <t>P5 / M4</t>
        </is>
      </c>
      <c r="N432" s="36" t="inlineStr">
        <is>
          <t>5 Ensure, advise</t>
        </is>
      </c>
    </row>
    <row r="433" ht="143" customHeight="1">
      <c r="A433" s="44" t="inlineStr">
        <is>
          <t>B+</t>
        </is>
      </c>
      <c r="B433" s="44" t="inlineStr">
        <is>
          <t>B+</t>
        </is>
      </c>
      <c r="C433" s="44" t="n">
        <v>6.5</v>
      </c>
      <c r="D433" s="45" t="inlineStr">
        <is>
          <t>Practice Lead · Player-Coach</t>
        </is>
      </c>
      <c r="E433" s="45" t="inlineStr">
        <is>
          <t>Practice Lead · Player-Coach</t>
        </is>
      </c>
      <c r="F433" s="45" t="inlineStr">
        <is>
          <t>A practice or product area: does the hardest hands-on work itself and leads 3–6 people · player-coach</t>
        </is>
      </c>
      <c r="G433" s="45" t="inlineStr">
        <is>
          <t>Principal-level problems in own domain; sets technical or quality standards and still builds</t>
        </is>
      </c>
      <c r="H433" s="45" t="inlineStr">
        <is>
          <t>Decides approach and priorities for the practice; escalates only cross-function trade-offs</t>
        </is>
      </c>
      <c r="I433" s="45" t="inlineStr">
        <is>
          <t>Practice outcomes plus own deliverables; quality and delivery of the team</t>
        </is>
      </c>
      <c r="J433" s="45" t="inlineStr">
        <is>
          <t>Leads 3–6 people · or a pod while remaining a hands-on expert; coaches, allocates, reviews</t>
        </is>
      </c>
      <c r="K433" s="44" t="inlineStr">
        <is>
          <t>9–14 yrs</t>
        </is>
      </c>
      <c r="L433" s="45" t="inlineStr">
        <is>
          <t>Postgraduate or professional qualification preferred</t>
        </is>
      </c>
      <c r="M433" s="44" t="inlineStr">
        <is>
          <t>P5–P6 / M4–M5</t>
        </is>
      </c>
      <c r="N433" s="44" t="inlineStr">
        <is>
          <t>5 Ensure, advise</t>
        </is>
      </c>
    </row>
    <row r="434" ht="87" customHeight="1">
      <c r="A434" s="46" t="inlineStr">
        <is>
          <t>C</t>
        </is>
      </c>
      <c r="B434" s="46" t="inlineStr">
        <is>
          <t>C1</t>
        </is>
      </c>
      <c r="C434" s="46" t="n">
        <v>7</v>
      </c>
      <c r="D434" s="47" t="inlineStr">
        <is>
          <t>Principal</t>
        </is>
      </c>
      <c r="E434" s="47" t="inlineStr">
        <is>
          <t>Associate Head</t>
        </is>
      </c>
      <c r="F434" s="47" t="inlineStr">
        <is>
          <t>A sub-function, or principal authority across products</t>
        </is>
      </c>
      <c r="G434" s="47" t="inlineStr">
        <is>
          <t>Ambiguous, cross-product problems</t>
        </is>
      </c>
      <c r="H434" s="47" t="inlineStr">
        <is>
          <t>Sets direction for a sub-function or domain</t>
        </is>
      </c>
      <c r="I434" s="47" t="inlineStr">
        <is>
          <t>Sub-function results or domain quality across products</t>
        </is>
      </c>
      <c r="J434" s="47" t="inlineStr">
        <is>
          <t>Leads managers or a community of practice</t>
        </is>
      </c>
      <c r="K434" s="46" t="inlineStr">
        <is>
          <t>10–14 yrs</t>
        </is>
      </c>
      <c r="L434" s="47" t="inlineStr">
        <is>
          <t>Postgraduate / professional qualification preferred</t>
        </is>
      </c>
      <c r="M434" s="46" t="inlineStr">
        <is>
          <t>P6 / M5</t>
        </is>
      </c>
      <c r="N434" s="46" t="inlineStr">
        <is>
          <t>5–6</t>
        </is>
      </c>
    </row>
    <row r="435" ht="101" customHeight="1">
      <c r="A435" s="46" t="inlineStr">
        <is>
          <t>C</t>
        </is>
      </c>
      <c r="B435" s="46" t="inlineStr">
        <is>
          <t>C2</t>
        </is>
      </c>
      <c r="C435" s="46" t="n">
        <v>8</v>
      </c>
      <c r="D435" s="47" t="inlineStr">
        <is>
          <t>Senior Principal / Architect</t>
        </is>
      </c>
      <c r="E435" s="47" t="inlineStr">
        <is>
          <t>Head of Function</t>
        </is>
      </c>
      <c r="F435" s="47" t="inlineStr">
        <is>
          <t>A function or department, or a company-wide discipline</t>
        </is>
      </c>
      <c r="G435" s="47" t="inlineStr">
        <is>
          <t>Function-wide or company-wide problems; creates methods and standards</t>
        </is>
      </c>
      <c r="H435" s="47" t="inlineStr">
        <is>
          <t>Sets direction for a function</t>
        </is>
      </c>
      <c r="I435" s="47" t="inlineStr">
        <is>
          <t>Function results, budget and risk</t>
        </is>
      </c>
      <c r="J435" s="47" t="inlineStr">
        <is>
          <t>Leads a function; shapes functional strategy</t>
        </is>
      </c>
      <c r="K435" s="46" t="inlineStr">
        <is>
          <t>12–17 yrs</t>
        </is>
      </c>
      <c r="L435" s="47" t="inlineStr">
        <is>
          <t>Postgraduate / professional qualification preferred</t>
        </is>
      </c>
      <c r="M435" s="46" t="inlineStr">
        <is>
          <t>P7 / M6</t>
        </is>
      </c>
      <c r="N435" s="46" t="inlineStr">
        <is>
          <t>6 Initiate, influence</t>
        </is>
      </c>
    </row>
    <row r="436" ht="143" customHeight="1">
      <c r="A436" s="48" t="inlineStr">
        <is>
          <t>C+</t>
        </is>
      </c>
      <c r="B436" s="48" t="inlineStr">
        <is>
          <t>C+</t>
        </is>
      </c>
      <c r="C436" s="48" t="n">
        <v>8.5</v>
      </c>
      <c r="D436" s="49" t="inlineStr">
        <is>
          <t>Group Head · Player-Coach</t>
        </is>
      </c>
      <c r="E436" s="49" t="inlineStr">
        <is>
          <t>Group Head · Player-Coach</t>
        </is>
      </c>
      <c r="F436" s="49" t="inlineStr">
        <is>
          <t>A function or group of practices: answers for its results and personally delivers or sells the most critical work · player-coach</t>
        </is>
      </c>
      <c r="G436" s="49" t="inlineStr">
        <is>
          <t>Function-wide and cross-product problems; personally handles the most critical client or technical work</t>
        </is>
      </c>
      <c r="H436" s="49" t="inlineStr">
        <is>
          <t>Sets direction for the function; business-line trade-offs go to the Business Head</t>
        </is>
      </c>
      <c r="I436" s="49" t="inlineStr">
        <is>
          <t>Function results, budget and key-client outcomes; carries own book or principal delivery</t>
        </is>
      </c>
      <c r="J436" s="49" t="inlineStr">
        <is>
          <t>Leads managers and leads and 10+ people in the function while staying hands-on</t>
        </is>
      </c>
      <c r="K436" s="48" t="inlineStr">
        <is>
          <t>13–18 yrs</t>
        </is>
      </c>
      <c r="L436" s="49" t="inlineStr">
        <is>
          <t>Postgraduate / professional qualification preferred</t>
        </is>
      </c>
      <c r="M436" s="48" t="inlineStr">
        <is>
          <t>M6 / E1</t>
        </is>
      </c>
      <c r="N436" s="48" t="inlineStr">
        <is>
          <t>6 Initiate, influence</t>
        </is>
      </c>
    </row>
    <row r="437" ht="87" customHeight="1">
      <c r="A437" s="21" t="inlineStr">
        <is>
          <t>D</t>
        </is>
      </c>
      <c r="B437" s="21" t="inlineStr">
        <is>
          <t>D1</t>
        </is>
      </c>
      <c r="C437" s="21" t="n">
        <v>9</v>
      </c>
      <c r="D437" s="22" t="inlineStr">
        <is>
          <t>Distinguished Principal</t>
        </is>
      </c>
      <c r="E437" s="22" t="inlineStr">
        <is>
          <t>Associate Vice President</t>
        </is>
      </c>
      <c r="F437" s="22" t="inlineStr">
        <is>
          <t>A business line P&amp;L, region or enterprise function</t>
        </is>
      </c>
      <c r="G437" s="22" t="inlineStr">
        <is>
          <t>Competing strategic, financial and regulatory priorities</t>
        </is>
      </c>
      <c r="H437" s="22" t="inlineStr">
        <is>
          <t>Sets business-line direction, pricing and investment</t>
        </is>
      </c>
      <c r="I437" s="22" t="inlineStr">
        <is>
          <t>Business-line P&amp;L and market position</t>
        </is>
      </c>
      <c r="J437" s="22" t="inlineStr">
        <is>
          <t>Defines business strategy; builds the leadership bench</t>
        </is>
      </c>
      <c r="K437" s="21" t="inlineStr">
        <is>
          <t>15–20 yrs</t>
        </is>
      </c>
      <c r="L437" s="22" t="inlineStr">
        <is>
          <t>Postgraduate / professional qualification preferred</t>
        </is>
      </c>
      <c r="M437" s="21" t="inlineStr">
        <is>
          <t>E1–E2</t>
        </is>
      </c>
      <c r="N437" s="21" t="inlineStr">
        <is>
          <t>6–7</t>
        </is>
      </c>
    </row>
    <row r="438" ht="87" customHeight="1">
      <c r="A438" s="21" t="inlineStr">
        <is>
          <t>D</t>
        </is>
      </c>
      <c r="B438" s="21" t="inlineStr">
        <is>
          <t>D2</t>
        </is>
      </c>
      <c r="C438" s="21" t="n">
        <v>10</v>
      </c>
      <c r="D438" s="22" t="inlineStr">
        <is>
          <t>—</t>
        </is>
      </c>
      <c r="E438" s="22" t="inlineStr">
        <is>
          <t>Senior Vice President / Business Head</t>
        </is>
      </c>
      <c r="F438" s="22" t="inlineStr">
        <is>
          <t>Several business lines or an executive-scope enterprise function</t>
        </is>
      </c>
      <c r="G438" s="22" t="inlineStr">
        <is>
          <t>Portfolio-level strategic, financial and regulatory trade-offs</t>
        </is>
      </c>
      <c r="H438" s="22" t="inlineStr">
        <is>
          <t>Sets direction across business lines</t>
        </is>
      </c>
      <c r="I438" s="22" t="inlineStr">
        <is>
          <t>Multi-business results</t>
        </is>
      </c>
      <c r="J438" s="22" t="inlineStr">
        <is>
          <t>Builds the leadership team across businesses</t>
        </is>
      </c>
      <c r="K438" s="21" t="inlineStr">
        <is>
          <t>18–24 yrs</t>
        </is>
      </c>
      <c r="L438" s="22" t="inlineStr">
        <is>
          <t>Postgraduate / professional qualification preferred</t>
        </is>
      </c>
      <c r="M438" s="21" t="inlineStr">
        <is>
          <t>E3–E4</t>
        </is>
      </c>
      <c r="N438" s="21" t="inlineStr">
        <is>
          <t>7 Set strategy</t>
        </is>
      </c>
    </row>
    <row r="439" ht="115" customHeight="1">
      <c r="A439" s="50" t="inlineStr">
        <is>
          <t>E</t>
        </is>
      </c>
      <c r="B439" s="50" t="inlineStr">
        <is>
          <t>E1</t>
        </is>
      </c>
      <c r="C439" s="50" t="n">
        <v>11</v>
      </c>
      <c r="D439" s="51" t="inlineStr">
        <is>
          <t>—</t>
        </is>
      </c>
      <c r="E439" s="51" t="inlineStr">
        <is>
          <t>CXO / President</t>
        </is>
      </c>
      <c r="F439" s="51" t="inlineStr">
        <is>
          <t>An enterprise-wide function</t>
        </is>
      </c>
      <c r="G439" s="51" t="inlineStr">
        <is>
          <t>Enterprise-level functional strategy</t>
        </is>
      </c>
      <c r="H439" s="51" t="inlineStr">
        <is>
          <t>Sets enterprise priorities for the function</t>
        </is>
      </c>
      <c r="I439" s="51" t="inlineStr">
        <is>
          <t>Enterprise-wide functional results</t>
        </is>
      </c>
      <c r="J439" s="51" t="inlineStr">
        <is>
          <t>Shapes enterprise strategy</t>
        </is>
      </c>
      <c r="K439" s="50" t="inlineStr">
        <is>
          <t>20+ yrs</t>
        </is>
      </c>
      <c r="L439" s="51" t="inlineStr">
        <is>
          <t>Postgraduate / professional qualification; business leadership record</t>
        </is>
      </c>
      <c r="M439" s="50" t="inlineStr">
        <is>
          <t>E5</t>
        </is>
      </c>
      <c r="N439" s="50" t="inlineStr">
        <is>
          <t>7</t>
        </is>
      </c>
    </row>
    <row r="440" ht="115" customHeight="1">
      <c r="A440" s="50" t="inlineStr">
        <is>
          <t>E</t>
        </is>
      </c>
      <c r="B440" s="50" t="inlineStr">
        <is>
          <t>E2</t>
        </is>
      </c>
      <c r="C440" s="50" t="n">
        <v>12</v>
      </c>
      <c r="D440" s="51" t="inlineStr">
        <is>
          <t>—</t>
        </is>
      </c>
      <c r="E440" s="51" t="inlineStr">
        <is>
          <t>Chief Executive Officer</t>
        </is>
      </c>
      <c r="F440" s="51" t="inlineStr">
        <is>
          <t>The enterprise</t>
        </is>
      </c>
      <c r="G440" s="51" t="inlineStr">
        <is>
          <t>Enterprise-wide uncertainty, transformation and external forces</t>
        </is>
      </c>
      <c r="H440" s="51" t="inlineStr">
        <is>
          <t>Accountable to the board</t>
        </is>
      </c>
      <c r="I440" s="51" t="inlineStr">
        <is>
          <t>Enterprise results, risk, culture and long-term viability</t>
        </is>
      </c>
      <c r="J440" s="51" t="inlineStr">
        <is>
          <t>Sets enterprise strategy; leads the executive team</t>
        </is>
      </c>
      <c r="K440" s="50" t="inlineStr">
        <is>
          <t>20+ yrs</t>
        </is>
      </c>
      <c r="L440" s="51" t="inlineStr">
        <is>
          <t>Postgraduate / professional qualification; proven business leadership</t>
        </is>
      </c>
      <c r="M440" s="50" t="inlineStr">
        <is>
          <t>E6</t>
        </is>
      </c>
      <c r="N440" s="50" t="inlineStr">
        <is>
          <t>7</t>
        </is>
      </c>
    </row>
    <row r="441" ht="59" customHeight="1">
      <c r="A441" s="27" t="inlineStr">
        <is>
          <t>X</t>
        </is>
      </c>
      <c r="B441" s="27" t="inlineStr">
        <is>
          <t>X1</t>
        </is>
      </c>
      <c r="C441" s="27" t="inlineStr">
        <is>
          <t>—</t>
        </is>
      </c>
      <c r="D441" s="28" t="inlineStr">
        <is>
          <t>Associate Consultant</t>
        </is>
      </c>
      <c r="E441" s="28" t="inlineStr">
        <is>
          <t>Outside the employee ladder</t>
        </is>
      </c>
      <c r="F441" s="28" t="inlineStr">
        <is>
          <t>Defined deliverables under a statement of work · ≈ A2–A3</t>
        </is>
      </c>
      <c r="G441" s="28" t="inlineStr">
        <is>
          <t>—</t>
        </is>
      </c>
      <c r="H441" s="28" t="inlineStr">
        <is>
          <t>—</t>
        </is>
      </c>
      <c r="I441" s="28" t="inlineStr">
        <is>
          <t>—</t>
        </is>
      </c>
      <c r="J441" s="28" t="inlineStr">
        <is>
          <t>—</t>
        </is>
      </c>
      <c r="K441" s="27" t="inlineStr">
        <is>
          <t>0–5 yrs</t>
        </is>
      </c>
      <c r="L441" s="28" t="inlineStr">
        <is>
          <t>As for equivalent role</t>
        </is>
      </c>
      <c r="M441" s="27" t="inlineStr">
        <is>
          <t>Contractor</t>
        </is>
      </c>
      <c r="N441" s="27" t="inlineStr">
        <is>
          <t>—</t>
        </is>
      </c>
    </row>
    <row r="442" ht="45" customHeight="1">
      <c r="A442" s="27" t="inlineStr">
        <is>
          <t>X</t>
        </is>
      </c>
      <c r="B442" s="27" t="inlineStr">
        <is>
          <t>X2</t>
        </is>
      </c>
      <c r="C442" s="27" t="inlineStr">
        <is>
          <t>—</t>
        </is>
      </c>
      <c r="D442" s="28" t="inlineStr">
        <is>
          <t>Consultant</t>
        </is>
      </c>
      <c r="E442" s="28" t="inlineStr">
        <is>
          <t>Outside the employee ladder</t>
        </is>
      </c>
      <c r="F442" s="28" t="inlineStr">
        <is>
          <t>Specialist scope or workstream · ≈ B1–B2</t>
        </is>
      </c>
      <c r="G442" s="28" t="inlineStr">
        <is>
          <t>—</t>
        </is>
      </c>
      <c r="H442" s="28" t="inlineStr">
        <is>
          <t>—</t>
        </is>
      </c>
      <c r="I442" s="28" t="inlineStr">
        <is>
          <t>—</t>
        </is>
      </c>
      <c r="J442" s="28" t="inlineStr">
        <is>
          <t>—</t>
        </is>
      </c>
      <c r="K442" s="27" t="inlineStr">
        <is>
          <t>4–10 yrs</t>
        </is>
      </c>
      <c r="L442" s="28" t="inlineStr">
        <is>
          <t>As for equivalent role</t>
        </is>
      </c>
      <c r="M442" s="27" t="inlineStr">
        <is>
          <t>Contractor</t>
        </is>
      </c>
      <c r="N442" s="27" t="inlineStr">
        <is>
          <t>—</t>
        </is>
      </c>
    </row>
    <row r="443" ht="45" customHeight="1">
      <c r="A443" s="27" t="inlineStr">
        <is>
          <t>X</t>
        </is>
      </c>
      <c r="B443" s="27" t="inlineStr">
        <is>
          <t>X3</t>
        </is>
      </c>
      <c r="C443" s="27" t="inlineStr">
        <is>
          <t>—</t>
        </is>
      </c>
      <c r="D443" s="28" t="inlineStr">
        <is>
          <t>Senior Consultant / Advisor</t>
        </is>
      </c>
      <c r="E443" s="28" t="inlineStr">
        <is>
          <t>Outside the employee ladder</t>
        </is>
      </c>
      <c r="F443" s="28" t="inlineStr">
        <is>
          <t>Expert or advisory scope · ≈ B3–C2</t>
        </is>
      </c>
      <c r="G443" s="28" t="inlineStr">
        <is>
          <t>—</t>
        </is>
      </c>
      <c r="H443" s="28" t="inlineStr">
        <is>
          <t>—</t>
        </is>
      </c>
      <c r="I443" s="28" t="inlineStr">
        <is>
          <t>—</t>
        </is>
      </c>
      <c r="J443" s="28" t="inlineStr">
        <is>
          <t>—</t>
        </is>
      </c>
      <c r="K443" s="27" t="inlineStr">
        <is>
          <t>10+ yrs</t>
        </is>
      </c>
      <c r="L443" s="28" t="inlineStr">
        <is>
          <t>As for equivalent role</t>
        </is>
      </c>
      <c r="M443" s="27" t="inlineStr">
        <is>
          <t>Contractor</t>
        </is>
      </c>
      <c r="N443" s="27" t="inlineStr">
        <is>
          <t>—</t>
        </is>
      </c>
    </row>
    <row r="444" ht="15" customHeight="1"/>
    <row r="445" ht="17" customHeight="1">
      <c r="A445" s="14" t="inlineStr">
        <is>
          <t>Band</t>
        </is>
      </c>
      <c r="B445" s="14" t="inlineStr">
        <is>
          <t>Name</t>
        </is>
      </c>
      <c r="C445" s="6" t="n"/>
      <c r="D445" s="14" t="inlineStr">
        <is>
          <t>Contribution</t>
        </is>
      </c>
      <c r="E445" s="5" t="n"/>
      <c r="F445" s="5" t="n"/>
      <c r="G445" s="5" t="n"/>
      <c r="H445" s="5" t="n"/>
      <c r="I445" s="5" t="n"/>
      <c r="J445" s="6" t="n"/>
      <c r="K445" s="14" t="inlineStr">
        <is>
          <t>Levels</t>
        </is>
      </c>
      <c r="L445" s="5" t="n"/>
      <c r="M445" s="5" t="n"/>
      <c r="N445" s="6" t="n"/>
    </row>
    <row r="446" ht="31" customHeight="1">
      <c r="A446" s="52" t="inlineStr">
        <is>
          <t>A</t>
        </is>
      </c>
      <c r="B446" s="34" t="inlineStr">
        <is>
          <t>Practitioner</t>
        </is>
      </c>
      <c r="C446" s="6" t="n"/>
      <c r="D446" s="34" t="inlineStr">
        <is>
          <t>Learns and delivers own work to standard; one common path</t>
        </is>
      </c>
      <c r="E446" s="5" t="n"/>
      <c r="F446" s="5" t="n"/>
      <c r="G446" s="5" t="n"/>
      <c r="H446" s="5" t="n"/>
      <c r="I446" s="5" t="n"/>
      <c r="J446" s="6" t="n"/>
      <c r="K446" s="34" t="inlineStr">
        <is>
          <t>A1 Intern / Trainee · A2 Associate · A3 Senior Associate</t>
        </is>
      </c>
      <c r="L446" s="5" t="n"/>
      <c r="M446" s="5" t="n"/>
      <c r="N446" s="6" t="n"/>
    </row>
    <row r="447" ht="17" customHeight="1">
      <c r="A447" s="38" t="inlineStr">
        <is>
          <t>B</t>
        </is>
      </c>
      <c r="B447" s="37" t="inlineStr">
        <is>
          <t>Specialist / Manager</t>
        </is>
      </c>
      <c r="C447" s="6" t="n"/>
      <c r="D447" s="37" t="inlineStr">
        <is>
          <t>Owns a domain or a team; the track split happens here</t>
        </is>
      </c>
      <c r="E447" s="5" t="n"/>
      <c r="F447" s="5" t="n"/>
      <c r="G447" s="5" t="n"/>
      <c r="H447" s="5" t="n"/>
      <c r="I447" s="5" t="n"/>
      <c r="J447" s="6" t="n"/>
      <c r="K447" s="37" t="inlineStr">
        <is>
          <t>B1 · B2 · B3</t>
        </is>
      </c>
      <c r="L447" s="5" t="n"/>
      <c r="M447" s="5" t="n"/>
      <c r="N447" s="6" t="n"/>
    </row>
    <row r="448" ht="17" customHeight="1">
      <c r="A448" s="53" t="inlineStr">
        <is>
          <t>C</t>
        </is>
      </c>
      <c r="B448" s="47" t="inlineStr">
        <is>
          <t>Principal / Head</t>
        </is>
      </c>
      <c r="C448" s="6" t="n"/>
      <c r="D448" s="47" t="inlineStr">
        <is>
          <t>Owns a sub-function or function, or principal authority across products</t>
        </is>
      </c>
      <c r="E448" s="5" t="n"/>
      <c r="F448" s="5" t="n"/>
      <c r="G448" s="5" t="n"/>
      <c r="H448" s="5" t="n"/>
      <c r="I448" s="5" t="n"/>
      <c r="J448" s="6" t="n"/>
      <c r="K448" s="47" t="inlineStr">
        <is>
          <t>C1 · C2</t>
        </is>
      </c>
      <c r="L448" s="5" t="n"/>
      <c r="M448" s="5" t="n"/>
      <c r="N448" s="6" t="n"/>
    </row>
    <row r="449" ht="17" customHeight="1">
      <c r="A449" s="54" t="inlineStr">
        <is>
          <t>D</t>
        </is>
      </c>
      <c r="B449" s="22" t="inlineStr">
        <is>
          <t>Business leadership</t>
        </is>
      </c>
      <c r="C449" s="6" t="n"/>
      <c r="D449" s="22" t="inlineStr">
        <is>
          <t>Owns a business line or enterprise function</t>
        </is>
      </c>
      <c r="E449" s="5" t="n"/>
      <c r="F449" s="5" t="n"/>
      <c r="G449" s="5" t="n"/>
      <c r="H449" s="5" t="n"/>
      <c r="I449" s="5" t="n"/>
      <c r="J449" s="6" t="n"/>
      <c r="K449" s="22" t="inlineStr">
        <is>
          <t>D1 · D2</t>
        </is>
      </c>
      <c r="L449" s="5" t="n"/>
      <c r="M449" s="5" t="n"/>
      <c r="N449" s="6" t="n"/>
    </row>
    <row r="450" ht="17" customHeight="1">
      <c r="A450" s="55" t="inlineStr">
        <is>
          <t>E</t>
        </is>
      </c>
      <c r="B450" s="51" t="inlineStr">
        <is>
          <t>Enterprise leadership</t>
        </is>
      </c>
      <c r="C450" s="6" t="n"/>
      <c r="D450" s="51" t="inlineStr">
        <is>
          <t>Owns an enterprise-wide mandate</t>
        </is>
      </c>
      <c r="E450" s="5" t="n"/>
      <c r="F450" s="5" t="n"/>
      <c r="G450" s="5" t="n"/>
      <c r="H450" s="5" t="n"/>
      <c r="I450" s="5" t="n"/>
      <c r="J450" s="6" t="n"/>
      <c r="K450" s="51" t="inlineStr">
        <is>
          <t>E1 · E2</t>
        </is>
      </c>
      <c r="L450" s="5" t="n"/>
      <c r="M450" s="5" t="n"/>
      <c r="N450" s="6" t="n"/>
    </row>
    <row r="451" ht="17" customHeight="1">
      <c r="A451" s="56" t="inlineStr">
        <is>
          <t>X</t>
        </is>
      </c>
      <c r="B451" s="28" t="inlineStr">
        <is>
          <t>Consultant</t>
        </is>
      </c>
      <c r="C451" s="6" t="n"/>
      <c r="D451" s="28" t="inlineStr">
        <is>
          <t>Statement-of-work scope; outside the employee ladder</t>
        </is>
      </c>
      <c r="E451" s="5" t="n"/>
      <c r="F451" s="5" t="n"/>
      <c r="G451" s="5" t="n"/>
      <c r="H451" s="5" t="n"/>
      <c r="I451" s="5" t="n"/>
      <c r="J451" s="6" t="n"/>
      <c r="K451" s="28" t="inlineStr">
        <is>
          <t>X1 · X2 · X3</t>
        </is>
      </c>
      <c r="L451" s="5" t="n"/>
      <c r="M451" s="5" t="n"/>
      <c r="N451" s="6" t="n"/>
    </row>
    <row r="452" ht="31" customHeight="1">
      <c r="A452" s="57" t="inlineStr">
        <is>
          <t>B+</t>
        </is>
      </c>
      <c r="B452" s="45" t="inlineStr">
        <is>
          <t>Player-Coach transition step</t>
        </is>
      </c>
      <c r="C452" s="6" t="n"/>
      <c r="D452" s="45" t="inlineStr">
        <is>
          <t>Leads 3–6 people and still does the hardest hands-on work; reaches C substance without a sub-function through managers</t>
        </is>
      </c>
      <c r="E452" s="5" t="n"/>
      <c r="F452" s="5" t="n"/>
      <c r="G452" s="5" t="n"/>
      <c r="H452" s="5" t="n"/>
      <c r="I452" s="5" t="n"/>
      <c r="J452" s="6" t="n"/>
      <c r="K452" s="45" t="inlineStr">
        <is>
          <t>B+ · Practice Lead · Player-Coach — value 6.5</t>
        </is>
      </c>
      <c r="L452" s="5" t="n"/>
      <c r="M452" s="5" t="n"/>
      <c r="N452" s="6" t="n"/>
    </row>
    <row r="453" ht="31" customHeight="1">
      <c r="A453" s="58" t="inlineStr">
        <is>
          <t>C+</t>
        </is>
      </c>
      <c r="B453" s="49" t="inlineStr">
        <is>
          <t>Player-Coach transition step</t>
        </is>
      </c>
      <c r="C453" s="6" t="n"/>
      <c r="D453" s="49" t="inlineStr">
        <is>
          <t>Heads a function and personally carries critical clients or principal work; D-level score without a business line</t>
        </is>
      </c>
      <c r="E453" s="5" t="n"/>
      <c r="F453" s="5" t="n"/>
      <c r="G453" s="5" t="n"/>
      <c r="H453" s="5" t="n"/>
      <c r="I453" s="5" t="n"/>
      <c r="J453" s="6" t="n"/>
      <c r="K453" s="49" t="inlineStr">
        <is>
          <t>C+ · Group Head · Player-Coach — value 8.5</t>
        </is>
      </c>
      <c r="L453" s="5" t="n"/>
      <c r="M453" s="5" t="n"/>
      <c r="N453" s="6" t="n"/>
    </row>
    <row r="454" ht="15" customHeight="1"/>
    <row r="455" ht="19.8" customHeight="1">
      <c r="A455" s="13" t="inlineStr">
        <is>
          <t>M5. Track model</t>
        </is>
      </c>
    </row>
    <row r="456" ht="17" customHeight="1">
      <c r="A456" s="14" t="inlineStr">
        <is>
          <t>ID</t>
        </is>
      </c>
      <c r="B456" s="14" t="inlineStr">
        <is>
          <t>Rule</t>
        </is>
      </c>
      <c r="C456" s="5" t="n"/>
      <c r="D456" s="5" t="n"/>
      <c r="E456" s="5" t="n"/>
      <c r="F456" s="5" t="n"/>
      <c r="G456" s="5" t="n"/>
      <c r="H456" s="5" t="n"/>
      <c r="I456" s="5" t="n"/>
      <c r="J456" s="5" t="n"/>
      <c r="K456" s="6" t="n"/>
      <c r="L456" s="14" t="inlineStr">
        <is>
          <t>Sources</t>
        </is>
      </c>
      <c r="M456" s="5" t="n"/>
      <c r="N456" s="6" t="n"/>
    </row>
    <row r="457" ht="17" customHeight="1">
      <c r="A457" s="17" t="inlineStr">
        <is>
          <t>K1</t>
        </is>
      </c>
      <c r="B457" s="16" t="inlineStr">
        <is>
          <t>Common path: Band A has one path. The track choice is made at B1.</t>
        </is>
      </c>
      <c r="C457" s="5" t="n"/>
      <c r="D457" s="5" t="n"/>
      <c r="E457" s="5" t="n"/>
      <c r="F457" s="5" t="n"/>
      <c r="G457" s="5" t="n"/>
      <c r="H457" s="5" t="n"/>
      <c r="I457" s="5" t="n"/>
      <c r="J457" s="5" t="n"/>
      <c r="K457" s="6" t="n"/>
      <c r="L457" s="16" t="inlineStr">
        <is>
          <t>S08, S37</t>
        </is>
      </c>
      <c r="M457" s="5" t="n"/>
      <c r="N457" s="6" t="n"/>
    </row>
    <row r="458" ht="17" customHeight="1">
      <c r="A458" s="17" t="inlineStr">
        <is>
          <t>K2</t>
        </is>
      </c>
      <c r="B458" s="16" t="inlineStr">
        <is>
          <t>Individual Contributor: no formal reports, or reviews and allocates work without writing appraisals.</t>
        </is>
      </c>
      <c r="C458" s="5" t="n"/>
      <c r="D458" s="5" t="n"/>
      <c r="E458" s="5" t="n"/>
      <c r="F458" s="5" t="n"/>
      <c r="G458" s="5" t="n"/>
      <c r="H458" s="5" t="n"/>
      <c r="I458" s="5" t="n"/>
      <c r="J458" s="5" t="n"/>
      <c r="K458" s="6" t="n"/>
      <c r="L458" s="16" t="inlineStr">
        <is>
          <t>S03</t>
        </is>
      </c>
      <c r="M458" s="5" t="n"/>
      <c r="N458" s="6" t="n"/>
    </row>
    <row r="459" ht="45" customHeight="1">
      <c r="A459" s="17" t="inlineStr">
        <is>
          <t>K3</t>
        </is>
      </c>
      <c r="B459" s="16" t="inlineStr">
        <is>
          <t>POD Lead: 1–3 formal reports while most of the time stays on IC work. Grade and pay follow the underlying IC level, which is B1 or above.</t>
        </is>
      </c>
      <c r="C459" s="5" t="n"/>
      <c r="D459" s="5" t="n"/>
      <c r="E459" s="5" t="n"/>
      <c r="F459" s="5" t="n"/>
      <c r="G459" s="5" t="n"/>
      <c r="H459" s="5" t="n"/>
      <c r="I459" s="5" t="n"/>
      <c r="J459" s="5" t="n"/>
      <c r="K459" s="6" t="n"/>
      <c r="L459" s="16" t="inlineStr">
        <is>
          <t>S03 · management = most time spent managing, S09 · player/coach 3–5</t>
        </is>
      </c>
      <c r="M459" s="5" t="n"/>
      <c r="N459" s="6" t="n"/>
    </row>
    <row r="460" ht="31" customHeight="1">
      <c r="A460" s="17" t="inlineStr">
        <is>
          <t>K4</t>
        </is>
      </c>
      <c r="B460" s="16" t="inlineStr">
        <is>
          <t>People Manager: formally manages and writes appraisals, with most of the time spent managing. Sits at B1 or above; B3 needs team leads reporting in or 10+ people in the team; C1 needs a sub-function led through managers.</t>
        </is>
      </c>
      <c r="C460" s="5" t="n"/>
      <c r="D460" s="5" t="n"/>
      <c r="E460" s="5" t="n"/>
      <c r="F460" s="5" t="n"/>
      <c r="G460" s="5" t="n"/>
      <c r="H460" s="5" t="n"/>
      <c r="I460" s="5" t="n"/>
      <c r="J460" s="5" t="n"/>
      <c r="K460" s="6" t="n"/>
      <c r="L460" s="16" t="inlineStr">
        <is>
          <t>S03, S09</t>
        </is>
      </c>
      <c r="M460" s="5" t="n"/>
      <c r="N460" s="6" t="n"/>
    </row>
    <row r="461" ht="17" customHeight="1">
      <c r="A461" s="17" t="inlineStr">
        <is>
          <t>K5</t>
        </is>
      </c>
      <c r="B461" s="16" t="inlineStr">
        <is>
          <t>Consultant: works under a statement of work. X1–X3 sit outside the employee ladder and set only the rate card and access level.</t>
        </is>
      </c>
      <c r="C461" s="5" t="n"/>
      <c r="D461" s="5" t="n"/>
      <c r="E461" s="5" t="n"/>
      <c r="F461" s="5" t="n"/>
      <c r="G461" s="5" t="n"/>
      <c r="H461" s="5" t="n"/>
      <c r="I461" s="5" t="n"/>
      <c r="J461" s="5" t="n"/>
      <c r="K461" s="6" t="n"/>
      <c r="L461" s="16" t="inlineStr">
        <is>
          <t>—</t>
        </is>
      </c>
      <c r="M461" s="5" t="n"/>
      <c r="N461" s="6" t="n"/>
    </row>
    <row r="462" ht="59" customHeight="1">
      <c r="A462" s="17" t="inlineStr">
        <is>
          <t>K6</t>
        </is>
      </c>
      <c r="B462" s="16" t="inlineStr">
        <is>
          <t>Player-Coach · Player-Coach transition steps B+ and C+: leads people · direct reports, POD or the manager's 'player cum coach' flag AND still delivers hands-on expert work · IC / POD work, or survey / KRA evidence. B+ Player-Coach transition steps B3 → C1 without a sub-function through managers; C+ Player-Coach transition steps C2 → D1 without a business line. Placement by rule R10 only.</t>
        </is>
      </c>
      <c r="C462" s="5" t="n"/>
      <c r="D462" s="5" t="n"/>
      <c r="E462" s="5" t="n"/>
      <c r="F462" s="5" t="n"/>
      <c r="G462" s="5" t="n"/>
      <c r="H462" s="5" t="n"/>
      <c r="I462" s="5" t="n"/>
      <c r="J462" s="5" t="n"/>
      <c r="K462" s="6" t="n"/>
      <c r="L462" s="16" t="inlineStr">
        <is>
          <t>S09 · player/coach 3–5 reports; Google Tech Lead Manager · Software Engineering at Google; SaaS player-coach sales leads</t>
        </is>
      </c>
      <c r="M462" s="5" t="n"/>
      <c r="N462" s="6" t="n"/>
    </row>
    <row r="463" ht="15" customHeight="1"/>
    <row r="464" ht="17" customHeight="1">
      <c r="A464" s="14" t="inlineStr">
        <is>
          <t>Band · enterprise</t>
        </is>
      </c>
      <c r="B464" s="5" t="n"/>
      <c r="C464" s="6" t="n"/>
      <c r="D464" s="14" t="inlineStr">
        <is>
          <t>IC</t>
        </is>
      </c>
      <c r="E464" s="6" t="n"/>
      <c r="F464" s="14" t="inlineStr">
        <is>
          <t>POD Lead</t>
        </is>
      </c>
      <c r="G464" s="6" t="n"/>
      <c r="H464" s="14" t="inlineStr">
        <is>
          <t>Player-Coach</t>
        </is>
      </c>
      <c r="I464" s="6" t="n"/>
      <c r="J464" s="14" t="inlineStr">
        <is>
          <t>People Manager</t>
        </is>
      </c>
      <c r="K464" s="6" t="n"/>
      <c r="L464" s="14" t="inlineStr">
        <is>
          <t>Consultant</t>
        </is>
      </c>
      <c r="M464" s="6" t="n"/>
      <c r="N464" s="14" t="inlineStr">
        <is>
          <t>Total</t>
        </is>
      </c>
    </row>
    <row r="465" ht="17" customHeight="1">
      <c r="A465" s="52" t="inlineStr">
        <is>
          <t>A</t>
        </is>
      </c>
      <c r="B465" s="5" t="n"/>
      <c r="C465" s="6" t="n"/>
      <c r="D465" s="33" t="n">
        <v>353</v>
      </c>
      <c r="E465" s="6" t="n"/>
      <c r="F465" s="33" t="n">
        <v>0</v>
      </c>
      <c r="G465" s="6" t="n"/>
      <c r="H465" s="33" t="n">
        <v>0</v>
      </c>
      <c r="I465" s="6" t="n"/>
      <c r="J465" s="33" t="n">
        <v>0</v>
      </c>
      <c r="K465" s="6" t="n"/>
      <c r="L465" s="33" t="n">
        <v>0</v>
      </c>
      <c r="M465" s="6" t="n"/>
      <c r="N465" s="33" t="n">
        <v>353</v>
      </c>
    </row>
    <row r="466" ht="17" customHeight="1">
      <c r="A466" s="38" t="inlineStr">
        <is>
          <t>B</t>
        </is>
      </c>
      <c r="B466" s="5" t="n"/>
      <c r="C466" s="6" t="n"/>
      <c r="D466" s="36" t="n">
        <v>74</v>
      </c>
      <c r="E466" s="6" t="n"/>
      <c r="F466" s="36" t="n">
        <v>58</v>
      </c>
      <c r="G466" s="6" t="n"/>
      <c r="H466" s="36" t="n">
        <v>0</v>
      </c>
      <c r="I466" s="6" t="n"/>
      <c r="J466" s="36" t="n">
        <v>43</v>
      </c>
      <c r="K466" s="6" t="n"/>
      <c r="L466" s="36" t="n">
        <v>0</v>
      </c>
      <c r="M466" s="6" t="n"/>
      <c r="N466" s="36" t="n">
        <v>175</v>
      </c>
    </row>
    <row r="467" ht="17" customHeight="1">
      <c r="A467" s="57" t="inlineStr">
        <is>
          <t>B+</t>
        </is>
      </c>
      <c r="B467" s="5" t="n"/>
      <c r="C467" s="6" t="n"/>
      <c r="D467" s="44" t="n">
        <v>0</v>
      </c>
      <c r="E467" s="6" t="n"/>
      <c r="F467" s="44" t="n">
        <v>0</v>
      </c>
      <c r="G467" s="6" t="n"/>
      <c r="H467" s="44" t="n">
        <v>6</v>
      </c>
      <c r="I467" s="6" t="n"/>
      <c r="J467" s="44" t="n">
        <v>0</v>
      </c>
      <c r="K467" s="6" t="n"/>
      <c r="L467" s="44" t="n">
        <v>0</v>
      </c>
      <c r="M467" s="6" t="n"/>
      <c r="N467" s="44" t="n">
        <v>6</v>
      </c>
    </row>
    <row r="468" ht="17" customHeight="1">
      <c r="A468" s="53" t="inlineStr">
        <is>
          <t>C</t>
        </is>
      </c>
      <c r="B468" s="5" t="n"/>
      <c r="C468" s="6" t="n"/>
      <c r="D468" s="46" t="n">
        <v>5</v>
      </c>
      <c r="E468" s="6" t="n"/>
      <c r="F468" s="46" t="n">
        <v>1</v>
      </c>
      <c r="G468" s="6" t="n"/>
      <c r="H468" s="46" t="n">
        <v>0</v>
      </c>
      <c r="I468" s="6" t="n"/>
      <c r="J468" s="46" t="n">
        <v>10</v>
      </c>
      <c r="K468" s="6" t="n"/>
      <c r="L468" s="46" t="n">
        <v>0</v>
      </c>
      <c r="M468" s="6" t="n"/>
      <c r="N468" s="46" t="n">
        <v>16</v>
      </c>
    </row>
    <row r="469" ht="17" customHeight="1">
      <c r="A469" s="58" t="inlineStr">
        <is>
          <t>C+</t>
        </is>
      </c>
      <c r="B469" s="5" t="n"/>
      <c r="C469" s="6" t="n"/>
      <c r="D469" s="48" t="n">
        <v>0</v>
      </c>
      <c r="E469" s="6" t="n"/>
      <c r="F469" s="48" t="n">
        <v>0</v>
      </c>
      <c r="G469" s="6" t="n"/>
      <c r="H469" s="48" t="n">
        <v>0</v>
      </c>
      <c r="I469" s="6" t="n"/>
      <c r="J469" s="48" t="n">
        <v>0</v>
      </c>
      <c r="K469" s="6" t="n"/>
      <c r="L469" s="48" t="n">
        <v>0</v>
      </c>
      <c r="M469" s="6" t="n"/>
      <c r="N469" s="48" t="n">
        <v>0</v>
      </c>
    </row>
    <row r="470" ht="17" customHeight="1">
      <c r="A470" s="54" t="inlineStr">
        <is>
          <t>D</t>
        </is>
      </c>
      <c r="B470" s="5" t="n"/>
      <c r="C470" s="6" t="n"/>
      <c r="D470" s="21" t="n">
        <v>0</v>
      </c>
      <c r="E470" s="6" t="n"/>
      <c r="F470" s="21" t="n">
        <v>0</v>
      </c>
      <c r="G470" s="6" t="n"/>
      <c r="H470" s="21" t="n">
        <v>0</v>
      </c>
      <c r="I470" s="6" t="n"/>
      <c r="J470" s="21" t="n">
        <v>6</v>
      </c>
      <c r="K470" s="6" t="n"/>
      <c r="L470" s="21" t="n">
        <v>0</v>
      </c>
      <c r="M470" s="6" t="n"/>
      <c r="N470" s="21" t="n">
        <v>6</v>
      </c>
    </row>
    <row r="471" ht="17" customHeight="1">
      <c r="A471" s="55" t="inlineStr">
        <is>
          <t>E</t>
        </is>
      </c>
      <c r="B471" s="5" t="n"/>
      <c r="C471" s="6" t="n"/>
      <c r="D471" s="50" t="n">
        <v>0</v>
      </c>
      <c r="E471" s="6" t="n"/>
      <c r="F471" s="50" t="n">
        <v>0</v>
      </c>
      <c r="G471" s="6" t="n"/>
      <c r="H471" s="50" t="n">
        <v>0</v>
      </c>
      <c r="I471" s="6" t="n"/>
      <c r="J471" s="50" t="n">
        <v>5</v>
      </c>
      <c r="K471" s="6" t="n"/>
      <c r="L471" s="50" t="n">
        <v>0</v>
      </c>
      <c r="M471" s="6" t="n"/>
      <c r="N471" s="50" t="n">
        <v>5</v>
      </c>
    </row>
    <row r="472" ht="17" customHeight="1">
      <c r="A472" s="56" t="inlineStr">
        <is>
          <t>X</t>
        </is>
      </c>
      <c r="B472" s="5" t="n"/>
      <c r="C472" s="6" t="n"/>
      <c r="D472" s="27" t="n">
        <v>0</v>
      </c>
      <c r="E472" s="6" t="n"/>
      <c r="F472" s="27" t="n">
        <v>0</v>
      </c>
      <c r="G472" s="6" t="n"/>
      <c r="H472" s="27" t="n">
        <v>0</v>
      </c>
      <c r="I472" s="6" t="n"/>
      <c r="J472" s="27" t="n">
        <v>0</v>
      </c>
      <c r="K472" s="6" t="n"/>
      <c r="L472" s="27" t="n">
        <v>25</v>
      </c>
      <c r="M472" s="6" t="n"/>
      <c r="N472" s="27" t="n">
        <v>25</v>
      </c>
    </row>
    <row r="473" ht="17" customHeight="1">
      <c r="A473" s="59" t="inlineStr">
        <is>
          <t>Total</t>
        </is>
      </c>
      <c r="B473" s="5" t="n"/>
      <c r="C473" s="6" t="n"/>
      <c r="D473" s="60" t="n">
        <v>432</v>
      </c>
      <c r="E473" s="6" t="n"/>
      <c r="F473" s="60" t="n">
        <v>59</v>
      </c>
      <c r="G473" s="6" t="n"/>
      <c r="H473" s="60" t="n">
        <v>6</v>
      </c>
      <c r="I473" s="6" t="n"/>
      <c r="J473" s="60" t="n">
        <v>64</v>
      </c>
      <c r="K473" s="6" t="n"/>
      <c r="L473" s="60" t="n">
        <v>25</v>
      </c>
      <c r="M473" s="6" t="n"/>
      <c r="N473" s="60" t="n">
        <v>586</v>
      </c>
    </row>
    <row r="474" ht="15" customHeight="1"/>
    <row r="475" ht="19.8" customHeight="1">
      <c r="A475" s="13" t="inlineStr">
        <is>
          <t>M6. Factor model — six factors, each rated on the ladder scale: A1 = 1 … E2 = 12</t>
        </is>
      </c>
    </row>
    <row r="476" ht="17" customHeight="1">
      <c r="A476" s="14" t="inlineStr">
        <is>
          <t>ID</t>
        </is>
      </c>
      <c r="B476" s="14" t="inlineStr">
        <is>
          <t>Factor</t>
        </is>
      </c>
      <c r="C476" s="6" t="n"/>
      <c r="D476" s="14" t="inlineStr">
        <is>
          <t>What it measures</t>
        </is>
      </c>
      <c r="E476" s="5" t="n"/>
      <c r="F476" s="6" t="n"/>
      <c r="G476" s="14" t="inlineStr">
        <is>
          <t>Evidence read</t>
        </is>
      </c>
      <c r="H476" s="5" t="n"/>
      <c r="I476" s="6" t="n"/>
      <c r="J476" s="14" t="inlineStr">
        <is>
          <t>Market equivalent</t>
        </is>
      </c>
      <c r="K476" s="5" t="n"/>
      <c r="L476" s="5" t="n"/>
      <c r="M476" s="5" t="n"/>
      <c r="N476" s="6" t="n"/>
    </row>
    <row r="477" ht="45" customHeight="1">
      <c r="A477" s="17" t="inlineStr">
        <is>
          <t>F1</t>
        </is>
      </c>
      <c r="B477" s="16" t="inlineStr">
        <is>
          <t>Complexity &amp; Expertise</t>
        </is>
      </c>
      <c r="C477" s="6" t="n"/>
      <c r="D477" s="16" t="inlineStr">
        <is>
          <t>How hard and how specialised the work is; the knowledge it needs</t>
        </is>
      </c>
      <c r="E477" s="5" t="n"/>
      <c r="F477" s="6" t="n"/>
      <c r="G477" s="16" t="inlineStr">
        <is>
          <t>Designation; survey: skills needed, typical judgement call; KRAs</t>
        </is>
      </c>
      <c r="H477" s="5" t="n"/>
      <c r="I477" s="6" t="n"/>
      <c r="J477" s="16" t="inlineStr">
        <is>
          <t>Hay Know-How · technical + Problem Solving · Mercer IPE Knowledge + Innovation · SFIA complexity · WTW GGS knowledge / problem solving</t>
        </is>
      </c>
      <c r="K477" s="5" t="n"/>
      <c r="L477" s="5" t="n"/>
      <c r="M477" s="5" t="n"/>
      <c r="N477" s="6" t="n"/>
    </row>
    <row r="478" ht="31" customHeight="1">
      <c r="A478" s="17" t="inlineStr">
        <is>
          <t>F2</t>
        </is>
      </c>
      <c r="B478" s="16" t="inlineStr">
        <is>
          <t>Autonomy &amp; Decision</t>
        </is>
      </c>
      <c r="C478" s="6" t="n"/>
      <c r="D478" s="16" t="inlineStr">
        <is>
          <t>What the person can decide and act on without asking</t>
        </is>
      </c>
      <c r="E478" s="5" t="n"/>
      <c r="F478" s="6" t="n"/>
      <c r="G478" s="16" t="inlineStr">
        <is>
          <t>Survey: what can you decide on your own; reporting line</t>
        </is>
      </c>
      <c r="H478" s="5" t="n"/>
      <c r="I478" s="6" t="n"/>
      <c r="J478" s="16" t="inlineStr">
        <is>
          <t>Hay Accountability — freedom to act · SFIA autonomy · Mercer IPE Impact</t>
        </is>
      </c>
      <c r="K478" s="5" t="n"/>
      <c r="L478" s="5" t="n"/>
      <c r="M478" s="5" t="n"/>
      <c r="N478" s="6" t="n"/>
    </row>
    <row r="479" ht="31" customHeight="1">
      <c r="A479" s="17" t="inlineStr">
        <is>
          <t>F3</t>
        </is>
      </c>
      <c r="B479" s="16" t="inlineStr">
        <is>
          <t>Accountability &amp; Impact</t>
        </is>
      </c>
      <c r="C479" s="6" t="n"/>
      <c r="D479" s="16" t="inlineStr">
        <is>
          <t>What the role answers for, and the cost of getting it wrong</t>
        </is>
      </c>
      <c r="E479" s="5" t="n"/>
      <c r="F479" s="6" t="n"/>
      <c r="G479" s="16" t="inlineStr">
        <is>
          <t>Survey: accountable for, what happens when missed; KRAs</t>
        </is>
      </c>
      <c r="H479" s="5" t="n"/>
      <c r="I479" s="6" t="n"/>
      <c r="J479" s="16" t="inlineStr">
        <is>
          <t>Hay Accountability — magnitude and impact · Mercer IPE Impact</t>
        </is>
      </c>
      <c r="K479" s="5" t="n"/>
      <c r="L479" s="5" t="n"/>
      <c r="M479" s="5" t="n"/>
      <c r="N479" s="6" t="n"/>
    </row>
    <row r="480" ht="31" customHeight="1">
      <c r="A480" s="17" t="inlineStr">
        <is>
          <t>F4</t>
        </is>
      </c>
      <c r="B480" s="16" t="inlineStr">
        <is>
          <t>Leadership &amp; Strategy</t>
        </is>
      </c>
      <c r="C480" s="6" t="n"/>
      <c r="D480" s="16" t="inlineStr">
        <is>
          <t>Leading people and shaping direction</t>
        </is>
      </c>
      <c r="E480" s="5" t="n"/>
      <c r="F480" s="6" t="n"/>
      <c r="G480" s="16" t="inlineStr">
        <is>
          <t>Direct reports, span; survey on guiding others</t>
        </is>
      </c>
      <c r="H480" s="5" t="n"/>
      <c r="I480" s="6" t="n"/>
      <c r="J480" s="16" t="inlineStr">
        <is>
          <t>Hay Know-How · managerial, human relations · Mercer IPE Communication · SFIA influence</t>
        </is>
      </c>
      <c r="K480" s="5" t="n"/>
      <c r="L480" s="5" t="n"/>
      <c r="M480" s="5" t="n"/>
      <c r="N480" s="6" t="n"/>
    </row>
    <row r="481" ht="45" customHeight="1">
      <c r="A481" s="17" t="inlineStr">
        <is>
          <t>F5</t>
        </is>
      </c>
      <c r="B481" s="16" t="inlineStr">
        <is>
          <t>Experience &amp; Qualification</t>
        </is>
      </c>
      <c r="C481" s="6" t="n"/>
      <c r="D481" s="16" t="inlineStr">
        <is>
          <t>Total experience on the same ladder scale, adjusted for qualification — weighted low by design: 10% in Bands A–B, 5% in Bands C–E</t>
        </is>
      </c>
      <c r="E481" s="5" t="n"/>
      <c r="F481" s="6" t="n"/>
      <c r="G481" s="16" t="inlineStr">
        <is>
          <t>HRIS experience and qualification</t>
        </is>
      </c>
      <c r="H481" s="5" t="n"/>
      <c r="I481" s="6" t="n"/>
      <c r="J481" s="16" t="inlineStr">
        <is>
          <t>Hay Know-How · depth / breadth · Radford / Infosys / Accenture experience norms</t>
        </is>
      </c>
      <c r="K481" s="5" t="n"/>
      <c r="L481" s="5" t="n"/>
      <c r="M481" s="5" t="n"/>
      <c r="N481" s="6" t="n"/>
    </row>
    <row r="482" ht="45" customHeight="1">
      <c r="A482" s="17" t="inlineStr">
        <is>
          <t>F6</t>
        </is>
      </c>
      <c r="B482" s="16" t="inlineStr">
        <is>
          <t>Business Impact</t>
        </is>
      </c>
      <c r="C482" s="6" t="n"/>
      <c r="D482" s="16" t="inlineStr">
        <is>
          <t>The difference the role makes to revenue, clients, compliance or cost</t>
        </is>
      </c>
      <c r="E482" s="5" t="n"/>
      <c r="F482" s="6" t="n"/>
      <c r="G482" s="16" t="inlineStr">
        <is>
          <t>Starts from the role's accountability scope; survey and manager mapping on business-critical or unique work; managers and heads confirm or change it</t>
        </is>
      </c>
      <c r="H482" s="5" t="n"/>
      <c r="I482" s="6" t="n"/>
      <c r="J482" s="16" t="inlineStr">
        <is>
          <t>Mercer IPE Impact · Hay Accountability — nature of impact · WTW GGS business impact</t>
        </is>
      </c>
      <c r="K482" s="5" t="n"/>
      <c r="L482" s="5" t="n"/>
      <c r="M482" s="5" t="n"/>
      <c r="N482" s="6" t="n"/>
    </row>
    <row r="483" ht="15" customHeight="1"/>
    <row r="484" ht="17" customHeight="1">
      <c r="A484" s="14" t="inlineStr">
        <is>
          <t>ID</t>
        </is>
      </c>
      <c r="B484" s="14" t="inlineStr">
        <is>
          <t>Evidence rule</t>
        </is>
      </c>
      <c r="C484" s="5" t="n"/>
      <c r="D484" s="5" t="n"/>
      <c r="E484" s="5" t="n"/>
      <c r="F484" s="5" t="n"/>
      <c r="G484" s="5" t="n"/>
      <c r="H484" s="5" t="n"/>
      <c r="I484" s="5" t="n"/>
      <c r="J484" s="5" t="n"/>
      <c r="K484" s="5" t="n"/>
      <c r="L484" s="6" t="n"/>
      <c r="M484" s="14" t="inlineStr">
        <is>
          <t>Sources</t>
        </is>
      </c>
      <c r="N484" s="6" t="n"/>
    </row>
    <row r="485" ht="17" customHeight="1">
      <c r="A485" s="17" t="inlineStr">
        <is>
          <t>E1</t>
        </is>
      </c>
      <c r="B485" s="16" t="inlineStr">
        <is>
          <t>Starting point: what the designation and reporting line show.</t>
        </is>
      </c>
      <c r="C485" s="5" t="n"/>
      <c r="D485" s="5" t="n"/>
      <c r="E485" s="5" t="n"/>
      <c r="F485" s="5" t="n"/>
      <c r="G485" s="5" t="n"/>
      <c r="H485" s="5" t="n"/>
      <c r="I485" s="5" t="n"/>
      <c r="J485" s="5" t="n"/>
      <c r="K485" s="5" t="n"/>
      <c r="L485" s="6" t="n"/>
      <c r="M485" s="16" t="inlineStr">
        <is>
          <t>S05, S07</t>
        </is>
      </c>
      <c r="N485" s="6" t="n"/>
    </row>
    <row r="486" ht="17" customHeight="1">
      <c r="A486" s="17" t="inlineStr">
        <is>
          <t>E2</t>
        </is>
      </c>
      <c r="B486" s="16" t="inlineStr">
        <is>
          <t>Move toward the survey / KRA evidence: up to 1 level if the answers are specific, ½ level if brief, none if generic or missing.</t>
        </is>
      </c>
      <c r="C486" s="5" t="n"/>
      <c r="D486" s="5" t="n"/>
      <c r="E486" s="5" t="n"/>
      <c r="F486" s="5" t="n"/>
      <c r="G486" s="5" t="n"/>
      <c r="H486" s="5" t="n"/>
      <c r="I486" s="5" t="n"/>
      <c r="J486" s="5" t="n"/>
      <c r="K486" s="5" t="n"/>
      <c r="L486" s="6" t="n"/>
      <c r="M486" s="16" t="inlineStr">
        <is>
          <t>S08, S41</t>
        </is>
      </c>
      <c r="N486" s="6" t="n"/>
    </row>
    <row r="487" ht="31" customHeight="1">
      <c r="A487" s="17" t="inlineStr">
        <is>
          <t>E3</t>
        </is>
      </c>
      <c r="B487" s="16" t="inlineStr">
        <is>
          <t>Experience &amp; Qualification: total experience placed on the experience scale, then adjusted for qualification · +1.0 relevant professional; +0.5 relevant postgraduate or professional outside the field; −0.5 below graduate.</t>
        </is>
      </c>
      <c r="C487" s="5" t="n"/>
      <c r="D487" s="5" t="n"/>
      <c r="E487" s="5" t="n"/>
      <c r="F487" s="5" t="n"/>
      <c r="G487" s="5" t="n"/>
      <c r="H487" s="5" t="n"/>
      <c r="I487" s="5" t="n"/>
      <c r="J487" s="5" t="n"/>
      <c r="K487" s="5" t="n"/>
      <c r="L487" s="6" t="n"/>
      <c r="M487" s="16" t="inlineStr">
        <is>
          <t>S05 · know-how depth, S01</t>
        </is>
      </c>
      <c r="N487" s="6" t="n"/>
    </row>
    <row r="488" ht="15" customHeight="1"/>
    <row r="489" ht="17" customHeight="1">
      <c r="A489" s="14" t="inlineStr">
        <is>
          <t>Experience · yrs</t>
        </is>
      </c>
      <c r="B489" s="6" t="n"/>
      <c r="C489" s="14" t="inlineStr">
        <is>
          <t>0</t>
        </is>
      </c>
      <c r="D489" s="14" t="inlineStr">
        <is>
          <t>1</t>
        </is>
      </c>
      <c r="E489" s="14" t="inlineStr">
        <is>
          <t>3</t>
        </is>
      </c>
      <c r="F489" s="14" t="inlineStr">
        <is>
          <t>5.5</t>
        </is>
      </c>
      <c r="G489" s="14" t="inlineStr">
        <is>
          <t>7.5</t>
        </is>
      </c>
      <c r="H489" s="14" t="inlineStr">
        <is>
          <t>10</t>
        </is>
      </c>
      <c r="I489" s="14" t="inlineStr">
        <is>
          <t>12</t>
        </is>
      </c>
      <c r="J489" s="14" t="inlineStr">
        <is>
          <t>14.5</t>
        </is>
      </c>
      <c r="K489" s="14" t="inlineStr">
        <is>
          <t>17.5</t>
        </is>
      </c>
      <c r="L489" s="14" t="inlineStr">
        <is>
          <t>21</t>
        </is>
      </c>
      <c r="M489" s="14" t="inlineStr">
        <is>
          <t>24</t>
        </is>
      </c>
      <c r="N489" s="14" t="inlineStr">
        <is>
          <t>28</t>
        </is>
      </c>
    </row>
    <row r="490" ht="17" customHeight="1">
      <c r="A490" s="17" t="inlineStr">
        <is>
          <t>Scale value</t>
        </is>
      </c>
      <c r="B490" s="6" t="n"/>
      <c r="C490" s="15" t="n">
        <v>1</v>
      </c>
      <c r="D490" s="15" t="n">
        <v>2</v>
      </c>
      <c r="E490" s="15" t="n">
        <v>3</v>
      </c>
      <c r="F490" s="15" t="n">
        <v>4</v>
      </c>
      <c r="G490" s="15" t="n">
        <v>5</v>
      </c>
      <c r="H490" s="15" t="n">
        <v>6</v>
      </c>
      <c r="I490" s="15" t="n">
        <v>7</v>
      </c>
      <c r="J490" s="15" t="n">
        <v>8</v>
      </c>
      <c r="K490" s="15" t="n">
        <v>9</v>
      </c>
      <c r="L490" s="15" t="n">
        <v>10</v>
      </c>
      <c r="M490" s="15" t="n">
        <v>11</v>
      </c>
      <c r="N490" s="15" t="n">
        <v>12</v>
      </c>
    </row>
    <row r="491" ht="17" customHeight="1">
      <c r="A491" s="17" t="inlineStr">
        <is>
          <t>Level</t>
        </is>
      </c>
      <c r="B491" s="6" t="n"/>
      <c r="C491" s="15" t="inlineStr">
        <is>
          <t>A1</t>
        </is>
      </c>
      <c r="D491" s="15" t="inlineStr">
        <is>
          <t>A2</t>
        </is>
      </c>
      <c r="E491" s="15" t="inlineStr">
        <is>
          <t>A3</t>
        </is>
      </c>
      <c r="F491" s="15" t="inlineStr">
        <is>
          <t>B1</t>
        </is>
      </c>
      <c r="G491" s="15" t="inlineStr">
        <is>
          <t>B2</t>
        </is>
      </c>
      <c r="H491" s="15" t="inlineStr">
        <is>
          <t>B3</t>
        </is>
      </c>
      <c r="I491" s="15" t="inlineStr">
        <is>
          <t>C1</t>
        </is>
      </c>
      <c r="J491" s="15" t="inlineStr">
        <is>
          <t>C2</t>
        </is>
      </c>
      <c r="K491" s="15" t="inlineStr">
        <is>
          <t>D1</t>
        </is>
      </c>
      <c r="L491" s="15" t="inlineStr">
        <is>
          <t>D2</t>
        </is>
      </c>
      <c r="M491" s="15" t="inlineStr">
        <is>
          <t>E1</t>
        </is>
      </c>
      <c r="N491" s="15" t="inlineStr">
        <is>
          <t>E2</t>
        </is>
      </c>
    </row>
    <row r="492" ht="15" customHeight="1"/>
    <row r="493" ht="17" customHeight="1">
      <c r="A493" s="14" t="inlineStr">
        <is>
          <t>Qualification</t>
        </is>
      </c>
      <c r="B493" s="5" t="n"/>
      <c r="C493" s="5" t="n"/>
      <c r="D493" s="5" t="n"/>
      <c r="E493" s="5" t="n"/>
      <c r="F493" s="5" t="n"/>
      <c r="G493" s="5" t="n"/>
      <c r="H493" s="5" t="n"/>
      <c r="I493" s="6" t="n"/>
      <c r="J493" s="14" t="inlineStr">
        <is>
          <t>Adjustment</t>
        </is>
      </c>
      <c r="K493" s="5" t="n"/>
      <c r="L493" s="5" t="n"/>
      <c r="M493" s="5" t="n"/>
      <c r="N493" s="6" t="n"/>
    </row>
    <row r="494" ht="17" customHeight="1">
      <c r="A494" s="17" t="inlineStr">
        <is>
          <t>Professional · CA, CMA / CWA, CS, LLB, relevant to the work</t>
        </is>
      </c>
      <c r="B494" s="5" t="n"/>
      <c r="C494" s="5" t="n"/>
      <c r="D494" s="5" t="n"/>
      <c r="E494" s="5" t="n"/>
      <c r="F494" s="5" t="n"/>
      <c r="G494" s="5" t="n"/>
      <c r="H494" s="5" t="n"/>
      <c r="I494" s="6" t="n"/>
      <c r="J494" s="16" t="inlineStr">
        <is>
          <t>+1.0</t>
        </is>
      </c>
      <c r="K494" s="5" t="n"/>
      <c r="L494" s="5" t="n"/>
      <c r="M494" s="5" t="n"/>
      <c r="N494" s="6" t="n"/>
    </row>
    <row r="495" ht="17" customHeight="1">
      <c r="A495" s="17" t="inlineStr">
        <is>
          <t>Professional, outside the field</t>
        </is>
      </c>
      <c r="B495" s="5" t="n"/>
      <c r="C495" s="5" t="n"/>
      <c r="D495" s="5" t="n"/>
      <c r="E495" s="5" t="n"/>
      <c r="F495" s="5" t="n"/>
      <c r="G495" s="5" t="n"/>
      <c r="H495" s="5" t="n"/>
      <c r="I495" s="6" t="n"/>
      <c r="J495" s="16" t="inlineStr">
        <is>
          <t>+0.5</t>
        </is>
      </c>
      <c r="K495" s="5" t="n"/>
      <c r="L495" s="5" t="n"/>
      <c r="M495" s="5" t="n"/>
      <c r="N495" s="6" t="n"/>
    </row>
    <row r="496" ht="17" customHeight="1">
      <c r="A496" s="17" t="inlineStr">
        <is>
          <t>Postgraduate · MBA, PGDM, MCA, M.Tech, M.Com, M.Sc …, relevant to the work</t>
        </is>
      </c>
      <c r="B496" s="5" t="n"/>
      <c r="C496" s="5" t="n"/>
      <c r="D496" s="5" t="n"/>
      <c r="E496" s="5" t="n"/>
      <c r="F496" s="5" t="n"/>
      <c r="G496" s="5" t="n"/>
      <c r="H496" s="5" t="n"/>
      <c r="I496" s="6" t="n"/>
      <c r="J496" s="16" t="inlineStr">
        <is>
          <t>+0.5</t>
        </is>
      </c>
      <c r="K496" s="5" t="n"/>
      <c r="L496" s="5" t="n"/>
      <c r="M496" s="5" t="n"/>
      <c r="N496" s="6" t="n"/>
    </row>
    <row r="497" ht="17" customHeight="1">
      <c r="A497" s="17" t="inlineStr">
        <is>
          <t>Postgraduate, outside the field</t>
        </is>
      </c>
      <c r="B497" s="5" t="n"/>
      <c r="C497" s="5" t="n"/>
      <c r="D497" s="5" t="n"/>
      <c r="E497" s="5" t="n"/>
      <c r="F497" s="5" t="n"/>
      <c r="G497" s="5" t="n"/>
      <c r="H497" s="5" t="n"/>
      <c r="I497" s="6" t="n"/>
      <c r="J497" s="16" t="inlineStr">
        <is>
          <t>none</t>
        </is>
      </c>
      <c r="K497" s="5" t="n"/>
      <c r="L497" s="5" t="n"/>
      <c r="M497" s="5" t="n"/>
      <c r="N497" s="6" t="n"/>
    </row>
    <row r="498" ht="17" customHeight="1">
      <c r="A498" s="17" t="inlineStr">
        <is>
          <t>Graduate</t>
        </is>
      </c>
      <c r="B498" s="5" t="n"/>
      <c r="C498" s="5" t="n"/>
      <c r="D498" s="5" t="n"/>
      <c r="E498" s="5" t="n"/>
      <c r="F498" s="5" t="n"/>
      <c r="G498" s="5" t="n"/>
      <c r="H498" s="5" t="n"/>
      <c r="I498" s="6" t="n"/>
      <c r="J498" s="16" t="inlineStr">
        <is>
          <t>none</t>
        </is>
      </c>
      <c r="K498" s="5" t="n"/>
      <c r="L498" s="5" t="n"/>
      <c r="M498" s="5" t="n"/>
      <c r="N498" s="6" t="n"/>
    </row>
    <row r="499" ht="17" customHeight="1">
      <c r="A499" s="17" t="inlineStr">
        <is>
          <t>Below graduate · HSC, diploma, degree not completed</t>
        </is>
      </c>
      <c r="B499" s="5" t="n"/>
      <c r="C499" s="5" t="n"/>
      <c r="D499" s="5" t="n"/>
      <c r="E499" s="5" t="n"/>
      <c r="F499" s="5" t="n"/>
      <c r="G499" s="5" t="n"/>
      <c r="H499" s="5" t="n"/>
      <c r="I499" s="6" t="n"/>
      <c r="J499" s="16" t="inlineStr">
        <is>
          <t>−0.5</t>
        </is>
      </c>
      <c r="K499" s="5" t="n"/>
      <c r="L499" s="5" t="n"/>
      <c r="M499" s="5" t="n"/>
      <c r="N499" s="6" t="n"/>
    </row>
    <row r="500" ht="31" customHeight="1">
      <c r="A500" s="17" t="inlineStr">
        <is>
          <t>Experience not on record or clearly incomplete</t>
        </is>
      </c>
      <c r="B500" s="5" t="n"/>
      <c r="C500" s="5" t="n"/>
      <c r="D500" s="5" t="n"/>
      <c r="E500" s="5" t="n"/>
      <c r="F500" s="5" t="n"/>
      <c r="G500" s="5" t="n"/>
      <c r="H500" s="5" t="n"/>
      <c r="I500" s="6" t="n"/>
      <c r="J500" s="16" t="inlineStr">
        <is>
          <t>Factor set at the role's own level until HR confirms</t>
        </is>
      </c>
      <c r="K500" s="5" t="n"/>
      <c r="L500" s="5" t="n"/>
      <c r="M500" s="5" t="n"/>
      <c r="N500" s="6" t="n"/>
    </row>
    <row r="501" ht="17" customHeight="1">
      <c r="A501" s="17" t="inlineStr">
        <is>
          <t>Between two points</t>
        </is>
      </c>
      <c r="B501" s="5" t="n"/>
      <c r="C501" s="5" t="n"/>
      <c r="D501" s="5" t="n"/>
      <c r="E501" s="5" t="n"/>
      <c r="F501" s="5" t="n"/>
      <c r="G501" s="5" t="n"/>
      <c r="H501" s="5" t="n"/>
      <c r="I501" s="6" t="n"/>
      <c r="J501" s="16" t="inlineStr">
        <is>
          <t>Read off in proportion, to the nearest half point</t>
        </is>
      </c>
      <c r="K501" s="5" t="n"/>
      <c r="L501" s="5" t="n"/>
      <c r="M501" s="5" t="n"/>
      <c r="N501" s="6" t="n"/>
    </row>
    <row r="502" ht="15" customHeight="1"/>
    <row r="503" ht="19.8" customHeight="1">
      <c r="A503" s="13" t="inlineStr">
        <is>
          <t>M6b. Panel factor anchors and anti-double-counting rules · calibration</t>
        </is>
      </c>
    </row>
    <row r="504" ht="31" customHeight="1">
      <c r="A504" s="18" t="inlineStr">
        <is>
          <t>For the calibration panel: each job-demand factor has its own 1–5 scale, so two raters can compare like with like and resolve differences on evidence. The first five inform the IRIS factors; Business Impact is rated on the ladder scale by managers; effort and working conditions are rated by the panel on anchor roles and are not part of the placement score until validated. Source: IRIS Career Architecture V2 · HR research, 7 Oct 2026.</t>
        </is>
      </c>
    </row>
    <row r="505" ht="17" customHeight="1">
      <c r="A505" s="14" t="inlineStr">
        <is>
          <t>Factor</t>
        </is>
      </c>
      <c r="B505" s="6" t="n"/>
      <c r="C505" s="14" t="inlineStr">
        <is>
          <t>IRIS factor it informs</t>
        </is>
      </c>
      <c r="D505" s="6" t="n"/>
      <c r="E505" s="14" t="inlineStr">
        <is>
          <t>1</t>
        </is>
      </c>
      <c r="F505" s="6" t="n"/>
      <c r="G505" s="14" t="inlineStr">
        <is>
          <t>2</t>
        </is>
      </c>
      <c r="H505" s="6" t="n"/>
      <c r="I505" s="14" t="inlineStr">
        <is>
          <t>3</t>
        </is>
      </c>
      <c r="J505" s="6" t="n"/>
      <c r="K505" s="14" t="inlineStr">
        <is>
          <t>4</t>
        </is>
      </c>
      <c r="L505" s="6" t="n"/>
      <c r="M505" s="14" t="inlineStr">
        <is>
          <t>5</t>
        </is>
      </c>
      <c r="N505" s="6" t="n"/>
    </row>
    <row r="506" ht="59" customHeight="1">
      <c r="A506" s="17" t="inlineStr">
        <is>
          <t>K · Required knowledge</t>
        </is>
      </c>
      <c r="B506" s="6" t="n"/>
      <c r="C506" s="16" t="inlineStr">
        <is>
          <t>Complexity &amp; Expertise · knowledge</t>
        </is>
      </c>
      <c r="D506" s="6" t="n"/>
      <c r="E506" s="16" t="inlineStr">
        <is>
          <t>Basic procedures learned with guidance</t>
        </is>
      </c>
      <c r="F506" s="6" t="n"/>
      <c r="G506" s="16" t="inlineStr">
        <is>
          <t>Working knowledge of one discipline</t>
        </is>
      </c>
      <c r="H506" s="6" t="n"/>
      <c r="I506" s="16" t="inlineStr">
        <is>
          <t>Deep specialist knowledge or integration of related disciplines</t>
        </is>
      </c>
      <c r="J506" s="6" t="n"/>
      <c r="K506" s="16" t="inlineStr">
        <is>
          <t>Authoritative domain knowledge or broad functional integration</t>
        </is>
      </c>
      <c r="L506" s="6" t="n"/>
      <c r="M506" s="16" t="inlineStr">
        <is>
          <t>Enterprise breadth or exceptional expertise critical to enterprise direction</t>
        </is>
      </c>
      <c r="N506" s="6" t="n"/>
    </row>
    <row r="507" ht="59" customHeight="1">
      <c r="A507" s="17" t="inlineStr">
        <is>
          <t>P · Problem solving</t>
        </is>
      </c>
      <c r="B507" s="6" t="n"/>
      <c r="C507" s="16" t="inlineStr">
        <is>
          <t>Complexity &amp; Expertise · problem solving</t>
        </is>
      </c>
      <c r="D507" s="6" t="n"/>
      <c r="E507" s="16" t="inlineStr">
        <is>
          <t>Clear problems with a taught answer</t>
        </is>
      </c>
      <c r="F507" s="6" t="n"/>
      <c r="G507" s="16" t="inlineStr">
        <is>
          <t>Varied cases using established alternatives</t>
        </is>
      </c>
      <c r="H507" s="6" t="n"/>
      <c r="I507" s="16" t="inlineStr">
        <is>
          <t>Ambiguous problems requiring analysis and adaptation</t>
        </is>
      </c>
      <c r="J507" s="6" t="n"/>
      <c r="K507" s="16" t="inlineStr">
        <is>
          <t>Novel cross-domain problems requiring new methods</t>
        </is>
      </c>
      <c r="L507" s="6" t="n"/>
      <c r="M507" s="16" t="inlineStr">
        <is>
          <t>Unprecedented enterprise trade-offs with long-term uncertainty</t>
        </is>
      </c>
      <c r="N507" s="6" t="n"/>
    </row>
    <row r="508" ht="73" customHeight="1">
      <c r="A508" s="17" t="inlineStr">
        <is>
          <t>A · Decision autonomy</t>
        </is>
      </c>
      <c r="B508" s="6" t="n"/>
      <c r="C508" s="16" t="inlineStr">
        <is>
          <t>Autonomy &amp; Decision</t>
        </is>
      </c>
      <c r="D508" s="6" t="n"/>
      <c r="E508" s="16" t="inlineStr">
        <is>
          <t>Detailed instructions and close checking</t>
        </is>
      </c>
      <c r="F508" s="6" t="n"/>
      <c r="G508" s="16" t="inlineStr">
        <is>
          <t>Independent choices within procedures</t>
        </is>
      </c>
      <c r="H508" s="6" t="n"/>
      <c r="I508" s="16" t="inlineStr">
        <is>
          <t>Own approaches and priorities within delegated objectives</t>
        </is>
      </c>
      <c r="J508" s="6" t="n"/>
      <c r="K508" s="16" t="inlineStr">
        <is>
          <t>Set domain/function policy and major priorities within charter</t>
        </is>
      </c>
      <c r="L508" s="6" t="n"/>
      <c r="M508" s="16" t="inlineStr">
        <is>
          <t>Set enterprise direction or enterprise-critical policy under governance oversight</t>
        </is>
      </c>
      <c r="N508" s="6" t="n"/>
    </row>
    <row r="509" ht="59" customHeight="1">
      <c r="A509" s="17" t="inlineStr">
        <is>
          <t>R · Outcome accountability</t>
        </is>
      </c>
      <c r="B509" s="6" t="n"/>
      <c r="C509" s="16" t="inlineStr">
        <is>
          <t>Accountability &amp; Impact</t>
        </is>
      </c>
      <c r="D509" s="6" t="n"/>
      <c r="E509" s="16" t="inlineStr">
        <is>
          <t>Accuracy of assigned tasks</t>
        </is>
      </c>
      <c r="F509" s="6" t="n"/>
      <c r="G509" s="16" t="inlineStr">
        <is>
          <t>Reliable process, service or individual outputs</t>
        </is>
      </c>
      <c r="H509" s="6" t="n"/>
      <c r="I509" s="16" t="inlineStr">
        <is>
          <t>Domain/team/project outcomes with material downstream effects</t>
        </is>
      </c>
      <c r="J509" s="6" t="n"/>
      <c r="K509" s="16" t="inlineStr">
        <is>
          <t>Function, major portfolio or enterprise-domain outcomes</t>
        </is>
      </c>
      <c r="L509" s="6" t="n"/>
      <c r="M509" s="16" t="inlineStr">
        <is>
          <t>Whole-enterprise or equivalent systemic outcomes with clear accountability</t>
        </is>
      </c>
      <c r="N509" s="6" t="n"/>
    </row>
    <row r="510" ht="73" customHeight="1">
      <c r="A510" s="17" t="inlineStr">
        <is>
          <t>I · Influence and relationships</t>
        </is>
      </c>
      <c r="B510" s="6" t="n"/>
      <c r="C510" s="16" t="inlineStr">
        <is>
          <t>Leadership &amp; Strategy · influence</t>
        </is>
      </c>
      <c r="D510" s="6" t="n"/>
      <c r="E510" s="16" t="inlineStr">
        <is>
          <t>Exchange information clearly</t>
        </is>
      </c>
      <c r="F510" s="6" t="n"/>
      <c r="G510" s="16" t="inlineStr">
        <is>
          <t>Explain and coordinate routine relationships</t>
        </is>
      </c>
      <c r="H510" s="6" t="n"/>
      <c r="I510" s="16" t="inlineStr">
        <is>
          <t>Persuade, coach or resolve conflicting stakeholder needs</t>
        </is>
      </c>
      <c r="J510" s="6" t="n"/>
      <c r="K510" s="16" t="inlineStr">
        <is>
          <t>Align senior/cross-functional parties on material trade-offs</t>
        </is>
      </c>
      <c r="L510" s="6" t="n"/>
      <c r="M510" s="16" t="inlineStr">
        <is>
          <t>Shape enterprise or major external stakeholder decisions amid conflicting interests</t>
        </is>
      </c>
      <c r="N510" s="6" t="n"/>
    </row>
    <row r="511" ht="73" customHeight="1">
      <c r="A511" s="17" t="inlineStr">
        <is>
          <t>E · Sustained effort</t>
        </is>
      </c>
      <c r="B511" s="6" t="n"/>
      <c r="C511" s="16" t="inlineStr">
        <is>
          <t>— · panel only</t>
        </is>
      </c>
      <c r="D511" s="6" t="n"/>
      <c r="E511" s="16" t="inlineStr">
        <is>
          <t>Ordinary intermittent concentration/emotional/physical demands</t>
        </is>
      </c>
      <c r="F511" s="6" t="n"/>
      <c r="G511" s="16" t="inlineStr">
        <is>
          <t>Recurring moderate sustained demands with recovery opportunities</t>
        </is>
      </c>
      <c r="H511" s="6" t="n"/>
      <c r="I511" s="16" t="inlineStr">
        <is>
          <t>Frequent prolonged concentration, emotional labour or exertion</t>
        </is>
      </c>
      <c r="J511" s="6" t="n"/>
      <c r="K511" s="16" t="inlineStr">
        <is>
          <t>Very frequent intense sustained demands integral to the normal job</t>
        </is>
      </c>
      <c r="L511" s="6" t="n"/>
      <c r="M511" s="16" t="inlineStr">
        <is>
          <t>Exceptional sustained demands inherent to the role after reasonable job-design controls</t>
        </is>
      </c>
      <c r="N511" s="6" t="n"/>
    </row>
    <row r="512" ht="59" customHeight="1">
      <c r="A512" s="17" t="inlineStr">
        <is>
          <t>W · Working conditions</t>
        </is>
      </c>
      <c r="B512" s="6" t="n"/>
      <c r="C512" s="16" t="inlineStr">
        <is>
          <t>— · panel only</t>
        </is>
      </c>
      <c r="D512" s="6" t="n"/>
      <c r="E512" s="16" t="inlineStr">
        <is>
          <t>Normal controlled working environment</t>
        </is>
      </c>
      <c r="F512" s="6" t="n"/>
      <c r="G512" s="16" t="inlineStr">
        <is>
          <t>Occasional unavoidable disruption or moderately adverse exposure</t>
        </is>
      </c>
      <c r="H512" s="6" t="n"/>
      <c r="I512" s="16" t="inlineStr">
        <is>
          <t>Recurring disruption or exposure requiring additional controls</t>
        </is>
      </c>
      <c r="J512" s="6" t="n"/>
      <c r="K512" s="16" t="inlineStr">
        <is>
          <t>Frequent substantial exposure or unpredictable disruption under controls</t>
        </is>
      </c>
      <c r="L512" s="6" t="n"/>
      <c r="M512" s="16" t="inlineStr">
        <is>
          <t>Exceptional persistent adverse conditions despite appropriate controls</t>
        </is>
      </c>
      <c r="N512" s="6" t="n"/>
    </row>
    <row r="513" ht="15" customHeight="1"/>
    <row r="514" ht="17" customHeight="1">
      <c r="A514" s="14" t="inlineStr">
        <is>
          <t>Rule</t>
        </is>
      </c>
      <c r="B514" s="5" t="n"/>
      <c r="C514" s="6" t="n"/>
      <c r="D514" s="14" t="inlineStr">
        <is>
          <t>What it means</t>
        </is>
      </c>
      <c r="E514" s="5" t="n"/>
      <c r="F514" s="5" t="n"/>
      <c r="G514" s="5" t="n"/>
      <c r="H514" s="5" t="n"/>
      <c r="I514" s="5" t="n"/>
      <c r="J514" s="5" t="n"/>
      <c r="K514" s="5" t="n"/>
      <c r="L514" s="5" t="n"/>
      <c r="M514" s="5" t="n"/>
      <c r="N514" s="6" t="n"/>
    </row>
    <row r="515" ht="17" customHeight="1">
      <c r="A515" s="17" t="inlineStr">
        <is>
          <t>Knowledge vs problem solving</t>
        </is>
      </c>
      <c r="B515" s="5" t="n"/>
      <c r="C515" s="6" t="n"/>
      <c r="D515" s="16" t="inlineStr">
        <is>
          <t>Knowledge asks what must be known; problem solving asks what novelty must be resolved — do not count the same demand twice</t>
        </is>
      </c>
      <c r="E515" s="5" t="n"/>
      <c r="F515" s="5" t="n"/>
      <c r="G515" s="5" t="n"/>
      <c r="H515" s="5" t="n"/>
      <c r="I515" s="5" t="n"/>
      <c r="J515" s="5" t="n"/>
      <c r="K515" s="5" t="n"/>
      <c r="L515" s="5" t="n"/>
      <c r="M515" s="5" t="n"/>
      <c r="N515" s="6" t="n"/>
    </row>
    <row r="516" ht="17" customHeight="1">
      <c r="A516" s="17" t="inlineStr">
        <is>
          <t>Autonomy vs accountability</t>
        </is>
      </c>
      <c r="B516" s="5" t="n"/>
      <c r="C516" s="6" t="n"/>
      <c r="D516" s="16" t="inlineStr">
        <is>
          <t>Autonomy is what can be decided without approval; accountability is what the role answers for. Access to executives is not authority</t>
        </is>
      </c>
      <c r="E516" s="5" t="n"/>
      <c r="F516" s="5" t="n"/>
      <c r="G516" s="5" t="n"/>
      <c r="H516" s="5" t="n"/>
      <c r="I516" s="5" t="n"/>
      <c r="J516" s="5" t="n"/>
      <c r="K516" s="5" t="n"/>
      <c r="L516" s="5" t="n"/>
      <c r="M516" s="5" t="n"/>
      <c r="N516" s="6" t="n"/>
    </row>
    <row r="517" ht="17" customHeight="1">
      <c r="A517" s="17" t="inlineStr">
        <is>
          <t>Influence</t>
        </is>
      </c>
      <c r="B517" s="5" t="n"/>
      <c r="C517" s="6" t="n"/>
      <c r="D517" s="16" t="inlineStr">
        <is>
          <t>Expert influence and people leadership both count; do not repeat accountability here</t>
        </is>
      </c>
      <c r="E517" s="5" t="n"/>
      <c r="F517" s="5" t="n"/>
      <c r="G517" s="5" t="n"/>
      <c r="H517" s="5" t="n"/>
      <c r="I517" s="5" t="n"/>
      <c r="J517" s="5" t="n"/>
      <c r="K517" s="5" t="n"/>
      <c r="L517" s="5" t="n"/>
      <c r="M517" s="5" t="n"/>
      <c r="N517" s="6" t="n"/>
    </row>
    <row r="518" ht="17" customHeight="1">
      <c r="A518" s="17" t="inlineStr">
        <is>
          <t>Not counted</t>
        </is>
      </c>
      <c r="B518" s="5" t="n"/>
      <c r="C518" s="6" t="n"/>
      <c r="D518" s="16" t="inlineStr">
        <is>
          <t>University prestige, incumbent degree, tenure, revenue proximity or number of reports on their own</t>
        </is>
      </c>
      <c r="E518" s="5" t="n"/>
      <c r="F518" s="5" t="n"/>
      <c r="G518" s="5" t="n"/>
      <c r="H518" s="5" t="n"/>
      <c r="I518" s="5" t="n"/>
      <c r="J518" s="5" t="n"/>
      <c r="K518" s="5" t="n"/>
      <c r="L518" s="5" t="n"/>
      <c r="M518" s="5" t="n"/>
      <c r="N518" s="6" t="n"/>
    </row>
    <row r="519" ht="17" customHeight="1">
      <c r="A519" s="17" t="inlineStr">
        <is>
          <t>Rater disagreement</t>
        </is>
      </c>
      <c r="B519" s="5" t="n"/>
      <c r="C519" s="6" t="n"/>
      <c r="D519" s="16" t="inlineStr">
        <is>
          <t>Two raters score independently; a difference of more than one point is resolved on evidence by the panel, never averaged</t>
        </is>
      </c>
      <c r="E519" s="5" t="n"/>
      <c r="F519" s="5" t="n"/>
      <c r="G519" s="5" t="n"/>
      <c r="H519" s="5" t="n"/>
      <c r="I519" s="5" t="n"/>
      <c r="J519" s="5" t="n"/>
      <c r="K519" s="5" t="n"/>
      <c r="L519" s="5" t="n"/>
      <c r="M519" s="5" t="n"/>
      <c r="N519" s="6" t="n"/>
    </row>
    <row r="520" ht="15" customHeight="1"/>
    <row r="521" ht="19.8" customHeight="1">
      <c r="A521" s="13" t="inlineStr">
        <is>
          <t>M7. Weight model — every weight set = base · by band × track + tilt · by type of work</t>
        </is>
      </c>
    </row>
    <row r="522" ht="31" customHeight="1">
      <c r="A522" s="18" t="inlineStr">
        <is>
          <t>W1 sets how factors shift with seniority. W2 sets how the type of work shapes the profile. W3: no tilt at Bands D–E or the C+ Player-Coach transition step. W4: Player-Coach transition steps — B+ = midpoint of Band C principal and head; C+ = Bands D–E with 5 points moved from Accountability to Complexity. The matrix below is live: change a base or tilt cell and every weight set updates.</t>
        </is>
      </c>
    </row>
    <row r="523" ht="17" customHeight="1">
      <c r="A523" s="42" t="inlineStr">
        <is>
          <t>W1 · Base weights by band and track — Experience &amp; Qualification set at 10% in Bands A–B and 5% in Bands C–E · inputs/weight_settings.csv; calibrated to published point-factor plans and the Hay profile; each department's own row is on the Weightage Matrix</t>
        </is>
      </c>
    </row>
    <row r="524" ht="31" customHeight="1">
      <c r="A524" s="14" t="inlineStr">
        <is>
          <t>Band / track</t>
        </is>
      </c>
      <c r="B524" s="6" t="n"/>
      <c r="C524" s="14" t="inlineStr">
        <is>
          <t>Key</t>
        </is>
      </c>
      <c r="D524" s="14" t="inlineStr">
        <is>
          <t>Complexity</t>
        </is>
      </c>
      <c r="E524" s="14" t="inlineStr">
        <is>
          <t>Autonomy</t>
        </is>
      </c>
      <c r="F524" s="14" t="inlineStr">
        <is>
          <t>Accountability</t>
        </is>
      </c>
      <c r="G524" s="14" t="inlineStr">
        <is>
          <t>Leadership</t>
        </is>
      </c>
      <c r="H524" s="14" t="inlineStr">
        <is>
          <t>Exp. &amp; Qual.</t>
        </is>
      </c>
      <c r="I524" s="14" t="inlineStr">
        <is>
          <t>Bus. Impact</t>
        </is>
      </c>
      <c r="J524" s="14" t="inlineStr">
        <is>
          <t>Total</t>
        </is>
      </c>
      <c r="K524" s="14" t="inlineStr">
        <is>
          <t>Why · principle</t>
        </is>
      </c>
      <c r="L524" s="5" t="n"/>
      <c r="M524" s="5" t="n"/>
      <c r="N524" s="6" t="n"/>
    </row>
    <row r="525" ht="115" customHeight="1">
      <c r="A525" s="17" t="inlineStr">
        <is>
          <t>Band A</t>
        </is>
      </c>
      <c r="B525" s="6" t="n"/>
      <c r="C525" s="15" t="inlineStr">
        <is>
          <t>A</t>
        </is>
      </c>
      <c r="D525" s="30" t="n">
        <v>59</v>
      </c>
      <c r="E525" s="30" t="n">
        <v>16</v>
      </c>
      <c r="F525" s="30" t="n">
        <v>9</v>
      </c>
      <c r="G525" s="30" t="n">
        <v>0</v>
      </c>
      <c r="H525" s="30" t="n">
        <v>10</v>
      </c>
      <c r="I525" s="30" t="n">
        <v>6</v>
      </c>
      <c r="J525" s="15">
        <f>SUM(D525:I525)</f>
        <v>100</v>
      </c>
      <c r="K525" s="16" t="inlineStr">
        <is>
          <t>Junior work is judged on the work itself: Hay puts know-how at 73% for clerical jobs and Mercer IPE knowledge plus innovation at 61%; leadership is not expected. Sources: S46–S51 Korn Ferry Hay evaluations · S04, S52 Mercer IPE · S53–S57 NHS, UK NJC/PSC, GLPC, SJC and US OPM point-factor plans.</t>
        </is>
      </c>
      <c r="L525" s="5" t="n"/>
      <c r="M525" s="5" t="n"/>
      <c r="N525" s="6" t="n"/>
    </row>
    <row r="526" ht="101" customHeight="1">
      <c r="A526" s="17" t="inlineStr">
        <is>
          <t>Band B · IC / POD Lead</t>
        </is>
      </c>
      <c r="B526" s="6" t="n"/>
      <c r="C526" s="15" t="inlineStr">
        <is>
          <t>B-IC</t>
        </is>
      </c>
      <c r="D526" s="30" t="n">
        <v>51</v>
      </c>
      <c r="E526" s="30" t="n">
        <v>17</v>
      </c>
      <c r="F526" s="30" t="n">
        <v>10</v>
      </c>
      <c r="G526" s="30" t="n">
        <v>5</v>
      </c>
      <c r="H526" s="30" t="n">
        <v>10</v>
      </c>
      <c r="I526" s="30" t="n">
        <v>7</v>
      </c>
      <c r="J526" s="15">
        <f>SUM(D526:I526)</f>
        <v>100</v>
      </c>
      <c r="K526" s="16" t="inlineStr">
        <is>
          <t>Professional and expert work: the knowledge and problem solving the job needs lead, as in Hay's professional profile and Mercer IPE. Sources: S46–S51 Korn Ferry Hay evaluations · S04, S52 Mercer IPE · S53–S57 NHS, UK NJC/PSC, GLPC, SJC and US OPM point-factor plans.</t>
        </is>
      </c>
      <c r="L526" s="5" t="n"/>
      <c r="M526" s="5" t="n"/>
      <c r="N526" s="6" t="n"/>
    </row>
    <row r="527" ht="101" customHeight="1">
      <c r="A527" s="17" t="inlineStr">
        <is>
          <t>Band B · People Manager</t>
        </is>
      </c>
      <c r="B527" s="6" t="n"/>
      <c r="C527" s="15" t="inlineStr">
        <is>
          <t>B-M</t>
        </is>
      </c>
      <c r="D527" s="30" t="n">
        <v>37</v>
      </c>
      <c r="E527" s="30" t="n">
        <v>18</v>
      </c>
      <c r="F527" s="30" t="n">
        <v>11</v>
      </c>
      <c r="G527" s="30" t="n">
        <v>15</v>
      </c>
      <c r="H527" s="30" t="n">
        <v>10</v>
      </c>
      <c r="I527" s="30" t="n">
        <v>9</v>
      </c>
      <c r="J527" s="15">
        <f>SUM(D527:I527)</f>
        <v>100</v>
      </c>
      <c r="K527" s="16" t="inlineStr">
        <is>
          <t>Results come through a team: leadership 15%, autonomy and accountability rise, as in Hay's supervisory profile, accountability 32%. Sources: S46–S51 Korn Ferry Hay evaluations · S04, S52 Mercer IPE · S53–S57 NHS, UK NJC/PSC, GLPC, SJC and US OPM point-factor plans.</t>
        </is>
      </c>
      <c r="L527" s="5" t="n"/>
      <c r="M527" s="5" t="n"/>
      <c r="N527" s="6" t="n"/>
    </row>
    <row r="528" ht="87" customHeight="1">
      <c r="A528" s="17" t="inlineStr">
        <is>
          <t>Band C · Principal specialist</t>
        </is>
      </c>
      <c r="B528" s="6" t="n"/>
      <c r="C528" s="15" t="inlineStr">
        <is>
          <t>C-IC</t>
        </is>
      </c>
      <c r="D528" s="30" t="n">
        <v>54</v>
      </c>
      <c r="E528" s="30" t="n">
        <v>18</v>
      </c>
      <c r="F528" s="30" t="n">
        <v>10</v>
      </c>
      <c r="G528" s="30" t="n">
        <v>5</v>
      </c>
      <c r="H528" s="30" t="n">
        <v>5</v>
      </c>
      <c r="I528" s="30" t="n">
        <v>8</v>
      </c>
      <c r="J528" s="15">
        <f>SUM(D528:I528)</f>
        <v>100</v>
      </c>
      <c r="K528" s="16" t="inlineStr">
        <is>
          <t>Principal authority: expertise still leads, as in Hay's 'level' profile 50 / 25 / 25; experience 5%. Sources: S46–S51 Korn Ferry Hay evaluations · S04, S52 Mercer IPE · S53–S57 NHS, UK NJC/PSC, GLPC, SJC and US OPM point-factor plans.</t>
        </is>
      </c>
      <c r="L528" s="5" t="n"/>
      <c r="M528" s="5" t="n"/>
      <c r="N528" s="6" t="n"/>
    </row>
    <row r="529" ht="101" customHeight="1">
      <c r="A529" s="17" t="inlineStr">
        <is>
          <t>Band C · Head / manager</t>
        </is>
      </c>
      <c r="B529" s="6" t="n"/>
      <c r="C529" s="15" t="inlineStr">
        <is>
          <t>C-M</t>
        </is>
      </c>
      <c r="D529" s="30" t="n">
        <v>43</v>
      </c>
      <c r="E529" s="30" t="n">
        <v>18</v>
      </c>
      <c r="F529" s="30" t="n">
        <v>11</v>
      </c>
      <c r="G529" s="30" t="n">
        <v>15</v>
      </c>
      <c r="H529" s="30" t="n">
        <v>5</v>
      </c>
      <c r="I529" s="30" t="n">
        <v>8</v>
      </c>
      <c r="J529" s="15">
        <f>SUM(D529:I529)</f>
        <v>100</v>
      </c>
      <c r="K529" s="16" t="inlineStr">
        <is>
          <t>Heads answer for a function through managers, as in Hay's manager and EX-1 evaluations: leadership 15%, accountability and impact rise. Sources: S46–S51 Korn Ferry Hay evaluations · S04, S52 Mercer IPE · S53–S57 NHS, UK NJC/PSC, GLPC, SJC and US OPM point-factor plans.</t>
        </is>
      </c>
      <c r="L529" s="5" t="n"/>
      <c r="M529" s="5" t="n"/>
      <c r="N529" s="6" t="n"/>
    </row>
    <row r="530" ht="101" customHeight="1">
      <c r="A530" s="17" t="inlineStr">
        <is>
          <t>Bands D–E</t>
        </is>
      </c>
      <c r="B530" s="6" t="n"/>
      <c r="C530" s="15" t="inlineStr">
        <is>
          <t>DE</t>
        </is>
      </c>
      <c r="D530" s="30" t="n">
        <v>37</v>
      </c>
      <c r="E530" s="30" t="n">
        <v>19</v>
      </c>
      <c r="F530" s="30" t="n">
        <v>11</v>
      </c>
      <c r="G530" s="30" t="n">
        <v>20</v>
      </c>
      <c r="H530" s="30" t="n">
        <v>5</v>
      </c>
      <c r="I530" s="30" t="n">
        <v>8</v>
      </c>
      <c r="J530" s="15">
        <f>SUM(D530:I530)</f>
        <v>100</v>
      </c>
      <c r="K530" s="16" t="inlineStr">
        <is>
          <t>Business and enterprise leaders, as in Hay's EX-2 and EX-3 evaluations: leadership 20%, autonomy, accountability and impact 38%. Sources: S46–S51 Korn Ferry Hay evaluations · S04, S52 Mercer IPE · S53–S57 NHS, UK NJC/PSC, GLPC, SJC and US OPM point-factor plans.</t>
        </is>
      </c>
      <c r="L530" s="5" t="n"/>
      <c r="M530" s="5" t="n"/>
      <c r="N530" s="6" t="n"/>
    </row>
    <row r="531" ht="73" customHeight="1">
      <c r="A531" s="17" t="inlineStr">
        <is>
          <t>Player-Coach B+ · between B and C</t>
        </is>
      </c>
      <c r="B531" s="6" t="n"/>
      <c r="C531" s="15" t="inlineStr">
        <is>
          <t>PC-B+</t>
        </is>
      </c>
      <c r="D531" s="30" t="n">
        <v>44</v>
      </c>
      <c r="E531" s="30" t="n">
        <v>18</v>
      </c>
      <c r="F531" s="30" t="n">
        <v>10</v>
      </c>
      <c r="G531" s="30" t="n">
        <v>10</v>
      </c>
      <c r="H531" s="30" t="n">
        <v>10</v>
      </c>
      <c r="I531" s="30" t="n">
        <v>8</v>
      </c>
      <c r="J531" s="15">
        <f>SUM(D531:I531)</f>
        <v>100</v>
      </c>
      <c r="K531" s="16" t="inlineStr">
        <is>
          <t>Half expert, half leader: between the Band B expert and manager rows. Sources: S46–S51 Korn Ferry Hay evaluations · S04, S52 Mercer IPE · S53–S57 NHS, UK NJC/PSC, GLPC, SJC and US OPM point-factor plans.</t>
        </is>
      </c>
      <c r="L531" s="5" t="n"/>
      <c r="M531" s="5" t="n"/>
      <c r="N531" s="6" t="n"/>
    </row>
    <row r="532" ht="87" customHeight="1">
      <c r="A532" s="17" t="inlineStr">
        <is>
          <t>Player-Coach C+ · between C and D</t>
        </is>
      </c>
      <c r="B532" s="6" t="n"/>
      <c r="C532" s="15" t="inlineStr">
        <is>
          <t>PC-C+</t>
        </is>
      </c>
      <c r="D532" s="30" t="n">
        <v>38</v>
      </c>
      <c r="E532" s="30" t="n">
        <v>18</v>
      </c>
      <c r="F532" s="30" t="n">
        <v>11</v>
      </c>
      <c r="G532" s="30" t="n">
        <v>20</v>
      </c>
      <c r="H532" s="30" t="n">
        <v>5</v>
      </c>
      <c r="I532" s="30" t="n">
        <v>8</v>
      </c>
      <c r="J532" s="15">
        <f>SUM(D532:I532)</f>
        <v>100</v>
      </c>
      <c r="K532" s="16" t="inlineStr">
        <is>
          <t>Leads a function and still delivers personally: between the Band C head and Bands D–E rows. Sources: S46–S51 Korn Ferry Hay evaluations · S04, S52 Mercer IPE · S53–S57 NHS, UK NJC/PSC, GLPC, SJC and US OPM point-factor plans.</t>
        </is>
      </c>
      <c r="L532" s="5" t="n"/>
      <c r="M532" s="5" t="n"/>
      <c r="N532" s="6" t="n"/>
    </row>
    <row r="533" ht="15" customHeight="1"/>
    <row r="534" ht="17" customHeight="1">
      <c r="A534" s="42" t="inlineStr">
        <is>
          <t>W2 · Tilt · percentage points by type of work — each tilt sums to zero</t>
        </is>
      </c>
    </row>
    <row r="535" ht="31" customHeight="1">
      <c r="A535" s="14" t="inlineStr">
        <is>
          <t>Type of work</t>
        </is>
      </c>
      <c r="B535" s="6" t="n"/>
      <c r="C535" s="14" t="inlineStr">
        <is>
          <t>Code</t>
        </is>
      </c>
      <c r="D535" s="14" t="inlineStr">
        <is>
          <t>Hay profile</t>
        </is>
      </c>
      <c r="E535" s="14" t="inlineStr">
        <is>
          <t>Complexity</t>
        </is>
      </c>
      <c r="F535" s="14" t="inlineStr">
        <is>
          <t>Autonomy</t>
        </is>
      </c>
      <c r="G535" s="14" t="inlineStr">
        <is>
          <t>Accountability</t>
        </is>
      </c>
      <c r="H535" s="14" t="inlineStr">
        <is>
          <t>Leadership</t>
        </is>
      </c>
      <c r="I535" s="14" t="inlineStr">
        <is>
          <t>Exp. &amp; Qual.</t>
        </is>
      </c>
      <c r="J535" s="14" t="inlineStr">
        <is>
          <t>Bus. Impact</t>
        </is>
      </c>
      <c r="K535" s="14" t="inlineStr">
        <is>
          <t>Sum</t>
        </is>
      </c>
      <c r="L535" s="14" t="inlineStr">
        <is>
          <t>Why</t>
        </is>
      </c>
      <c r="M535" s="5" t="n"/>
      <c r="N535" s="6" t="n"/>
    </row>
    <row r="536" ht="73" customHeight="1">
      <c r="A536" s="17" t="inlineStr">
        <is>
          <t>Technology &amp; engineering</t>
        </is>
      </c>
      <c r="B536" s="6" t="n"/>
      <c r="C536" s="15" t="inlineStr">
        <is>
          <t>TE</t>
        </is>
      </c>
      <c r="D536" s="15" t="inlineStr">
        <is>
          <t>P</t>
        </is>
      </c>
      <c r="E536" s="30" t="n">
        <v>5</v>
      </c>
      <c r="F536" s="30" t="n">
        <v>0</v>
      </c>
      <c r="G536" s="30" t="n">
        <v>-5</v>
      </c>
      <c r="H536" s="30" t="n">
        <v>0</v>
      </c>
      <c r="I536" s="30" t="n">
        <v>0</v>
      </c>
      <c r="J536" s="30" t="n">
        <v>0</v>
      </c>
      <c r="K536" s="15">
        <f>SUM(E536:J536)</f>
        <v>0</v>
      </c>
      <c r="L536" s="16" t="inlineStr">
        <is>
          <t>Thinking-led: value comes from technical depth → +5 Complexity, −5 Accountability. Basis: S06 Hay short profile; the ±5 size is an IRIS rule.</t>
        </is>
      </c>
      <c r="M536" s="5" t="n"/>
      <c r="N536" s="6" t="n"/>
    </row>
    <row r="537" ht="73" customHeight="1">
      <c r="A537" s="17" t="inlineStr">
        <is>
          <t>Product &amp; programme</t>
        </is>
      </c>
      <c r="B537" s="6" t="n"/>
      <c r="C537" s="15" t="inlineStr">
        <is>
          <t>PP</t>
        </is>
      </c>
      <c r="D537" s="15" t="inlineStr">
        <is>
          <t>L · + freedom to act</t>
        </is>
      </c>
      <c r="E537" s="30" t="n">
        <v>-5</v>
      </c>
      <c r="F537" s="30" t="n">
        <v>5</v>
      </c>
      <c r="G537" s="30" t="n">
        <v>0</v>
      </c>
      <c r="H537" s="30" t="n">
        <v>0</v>
      </c>
      <c r="I537" s="30" t="n">
        <v>0</v>
      </c>
      <c r="J537" s="30" t="n">
        <v>0</v>
      </c>
      <c r="K537" s="15">
        <f>SUM(E537:J537)</f>
        <v>0</v>
      </c>
      <c r="L537" s="16" t="inlineStr">
        <is>
          <t>Wide freedom to act: product roles decide trade-offs → +5 Autonomy, −5 Complexity. Basis: S06 Hay short profile; the ±5 size is an IRIS rule.</t>
        </is>
      </c>
      <c r="M537" s="5" t="n"/>
      <c r="N537" s="6" t="n"/>
    </row>
    <row r="538" ht="73" customHeight="1">
      <c r="A538" s="17" t="inlineStr">
        <is>
          <t>Regulatory &amp; domain consulting</t>
        </is>
      </c>
      <c r="B538" s="6" t="n"/>
      <c r="C538" s="15" t="inlineStr">
        <is>
          <t>RC</t>
        </is>
      </c>
      <c r="D538" s="15" t="inlineStr">
        <is>
          <t>L</t>
        </is>
      </c>
      <c r="E538" s="30" t="n">
        <v>0</v>
      </c>
      <c r="F538" s="30" t="n">
        <v>0</v>
      </c>
      <c r="G538" s="30" t="n">
        <v>0</v>
      </c>
      <c r="H538" s="30" t="n">
        <v>0</v>
      </c>
      <c r="I538" s="30" t="n">
        <v>0</v>
      </c>
      <c r="J538" s="30" t="n">
        <v>0</v>
      </c>
      <c r="K538" s="15">
        <f>SUM(E538:J538)</f>
        <v>0</v>
      </c>
      <c r="L538" s="16" t="inlineStr">
        <is>
          <t>Expertise and accountability balanced → base weights unchanged. Basis: S06 Hay short profile; the ±5 size is an IRIS rule.</t>
        </is>
      </c>
      <c r="M538" s="5" t="n"/>
      <c r="N538" s="6" t="n"/>
    </row>
    <row r="539" ht="87" customHeight="1">
      <c r="A539" s="17" t="inlineStr">
        <is>
          <t>Service delivery &amp; data operations</t>
        </is>
      </c>
      <c r="B539" s="6" t="n"/>
      <c r="C539" s="15" t="inlineStr">
        <is>
          <t>SD</t>
        </is>
      </c>
      <c r="D539" s="15" t="inlineStr">
        <is>
          <t>A</t>
        </is>
      </c>
      <c r="E539" s="30" t="n">
        <v>-5</v>
      </c>
      <c r="F539" s="30" t="n">
        <v>0</v>
      </c>
      <c r="G539" s="30" t="n">
        <v>5</v>
      </c>
      <c r="H539" s="30" t="n">
        <v>0</v>
      </c>
      <c r="I539" s="30" t="n">
        <v>0</v>
      </c>
      <c r="J539" s="30" t="n">
        <v>0</v>
      </c>
      <c r="K539" s="15">
        <f>SUM(E539:J539)</f>
        <v>0</v>
      </c>
      <c r="L539" s="16" t="inlineStr">
        <is>
          <t>Results-led: standardised delivery judged on accuracy and turnaround → +5 Accountability, −5 Complexity. Basis: S06 Hay short profile; the ±5 size is an IRIS rule.</t>
        </is>
      </c>
      <c r="M539" s="5" t="n"/>
      <c r="N539" s="6" t="n"/>
    </row>
    <row r="540" ht="59" customHeight="1">
      <c r="A540" s="17" t="inlineStr">
        <is>
          <t>Customer support &amp; success</t>
        </is>
      </c>
      <c r="B540" s="6" t="n"/>
      <c r="C540" s="15" t="inlineStr">
        <is>
          <t>CS</t>
        </is>
      </c>
      <c r="D540" s="15" t="inlineStr">
        <is>
          <t>A</t>
        </is>
      </c>
      <c r="E540" s="30" t="n">
        <v>-5</v>
      </c>
      <c r="F540" s="30" t="n">
        <v>0</v>
      </c>
      <c r="G540" s="30" t="n">
        <v>0</v>
      </c>
      <c r="H540" s="30" t="n">
        <v>0</v>
      </c>
      <c r="I540" s="30" t="n">
        <v>0</v>
      </c>
      <c r="J540" s="30" t="n">
        <v>5</v>
      </c>
      <c r="K540" s="15">
        <f>SUM(E540:J540)</f>
        <v>0</v>
      </c>
      <c r="L540" s="16" t="inlineStr">
        <is>
          <t>Judged on client outcomes → +5 Business Impact, −5 Complexity. Basis: S06 Hay short profile; the ±5 size is an IRIS rule.</t>
        </is>
      </c>
      <c r="M540" s="5" t="n"/>
      <c r="N540" s="6" t="n"/>
    </row>
    <row r="541" ht="87" customHeight="1">
      <c r="A541" s="17" t="inlineStr">
        <is>
          <t>Sales &amp; marketing</t>
        </is>
      </c>
      <c r="B541" s="6" t="n"/>
      <c r="C541" s="15" t="inlineStr">
        <is>
          <t>SM</t>
        </is>
      </c>
      <c r="D541" s="15" t="inlineStr">
        <is>
          <t>A · + freedom to act</t>
        </is>
      </c>
      <c r="E541" s="30" t="n">
        <v>-5</v>
      </c>
      <c r="F541" s="30" t="n">
        <v>5</v>
      </c>
      <c r="G541" s="30" t="n">
        <v>-5</v>
      </c>
      <c r="H541" s="30" t="n">
        <v>0</v>
      </c>
      <c r="I541" s="30" t="n">
        <v>0</v>
      </c>
      <c r="J541" s="30" t="n">
        <v>5</v>
      </c>
      <c r="K541" s="15">
        <f>SUM(E541:J541)</f>
        <v>0</v>
      </c>
      <c r="L541" s="16" t="inlineStr">
        <is>
          <t>Judged on pipeline and revenue → +5 Business Impact, +5 Autonomy, −5 Complexity, −5 Accountability. Basis: S06 Hay short profile; the ±5 size is an IRIS rule.</t>
        </is>
      </c>
      <c r="M541" s="5" t="n"/>
      <c r="N541" s="6" t="n"/>
    </row>
    <row r="542" ht="101" customHeight="1">
      <c r="A542" s="17" t="inlineStr">
        <is>
          <t>Corporate functions</t>
        </is>
      </c>
      <c r="B542" s="6" t="n"/>
      <c r="C542" s="15" t="inlineStr">
        <is>
          <t>CF</t>
        </is>
      </c>
      <c r="D542" s="15" t="inlineStr">
        <is>
          <t>L · licence to practise</t>
        </is>
      </c>
      <c r="E542" s="30" t="n">
        <v>-5</v>
      </c>
      <c r="F542" s="30" t="n">
        <v>0</v>
      </c>
      <c r="G542" s="30" t="n">
        <v>0</v>
      </c>
      <c r="H542" s="30" t="n">
        <v>0</v>
      </c>
      <c r="I542" s="30" t="n">
        <v>5</v>
      </c>
      <c r="J542" s="30" t="n">
        <v>0</v>
      </c>
      <c r="K542" s="15">
        <f>SUM(E542:J542)</f>
        <v>0</v>
      </c>
      <c r="L542" s="16" t="inlineStr">
        <is>
          <t>Licence-to-practise work such as CA, CS or LLB: qualification differentiates → +5 Experience &amp; Qualification, −5 Complexity. Basis: S06 Hay short profile; the ±5 size is an IRIS rule.</t>
        </is>
      </c>
      <c r="M542" s="5" t="n"/>
      <c r="N542" s="6" t="n"/>
    </row>
    <row r="543" ht="59" customHeight="1">
      <c r="A543" s="17" t="inlineStr">
        <is>
          <t>General management</t>
        </is>
      </c>
      <c r="B543" s="6" t="n"/>
      <c r="C543" s="15" t="inlineStr">
        <is>
          <t>GM</t>
        </is>
      </c>
      <c r="D543" s="15" t="inlineStr">
        <is>
          <t>A · base weights</t>
        </is>
      </c>
      <c r="E543" s="30" t="n">
        <v>0</v>
      </c>
      <c r="F543" s="30" t="n">
        <v>0</v>
      </c>
      <c r="G543" s="30" t="n">
        <v>0</v>
      </c>
      <c r="H543" s="30" t="n">
        <v>0</v>
      </c>
      <c r="I543" s="30" t="n">
        <v>0</v>
      </c>
      <c r="J543" s="30" t="n">
        <v>0</v>
      </c>
      <c r="K543" s="15">
        <f>SUM(E543:J543)</f>
        <v>0</v>
      </c>
      <c r="L543" s="16" t="inlineStr">
        <is>
          <t>General management is assessed on the base weights. Basis: S06 Hay short profile; the ±5 size is an IRIS rule.</t>
        </is>
      </c>
      <c r="M543" s="5" t="n"/>
      <c r="N543" s="6" t="n"/>
    </row>
    <row r="544" ht="15" customHeight="1"/>
    <row r="545" ht="17" customHeight="1">
      <c r="A545" s="42" t="inlineStr">
        <is>
          <t>W3 · Derived weight sets — formula = base + tilt · no tilt for Bands D–E. Set ID = type code + band key. Each department uses the set of its main type of work, and leaders can change their department's row on the Weightage Matrix.</t>
        </is>
      </c>
    </row>
    <row r="546" ht="59" customHeight="1">
      <c r="A546" s="61" t="inlineStr">
        <is>
          <t>Type of work</t>
        </is>
      </c>
      <c r="B546" s="6" t="n"/>
      <c r="C546" s="61" t="inlineStr">
        <is>
          <t>Band / track</t>
        </is>
      </c>
      <c r="D546" s="6" t="n"/>
      <c r="E546" s="61" t="inlineStr">
        <is>
          <t>Set ID</t>
        </is>
      </c>
      <c r="F546" s="61" t="inlineStr">
        <is>
          <t>Complexity</t>
        </is>
      </c>
      <c r="G546" s="61" t="inlineStr">
        <is>
          <t>Autonomy</t>
        </is>
      </c>
      <c r="H546" s="61" t="inlineStr">
        <is>
          <t>Accountability</t>
        </is>
      </c>
      <c r="I546" s="61" t="inlineStr">
        <is>
          <t>Leadership</t>
        </is>
      </c>
      <c r="J546" s="61" t="inlineStr">
        <is>
          <t>Exp. &amp; Qual.</t>
        </is>
      </c>
      <c r="K546" s="61" t="inlineStr">
        <is>
          <t>Bus. Impact</t>
        </is>
      </c>
      <c r="L546" s="61" t="inlineStr">
        <is>
          <t>Total</t>
        </is>
      </c>
      <c r="M546" s="61" t="inlineStr">
        <is>
          <t>People using it</t>
        </is>
      </c>
      <c r="N546" s="61" t="inlineStr">
        <is>
          <t>v1 set · five factors, retired</t>
        </is>
      </c>
    </row>
    <row r="547" ht="45" customHeight="1">
      <c r="A547" s="16" t="inlineStr">
        <is>
          <t>Technology &amp; engineering</t>
        </is>
      </c>
      <c r="B547" s="6" t="n"/>
      <c r="C547" s="16" t="inlineStr">
        <is>
          <t>Band A</t>
        </is>
      </c>
      <c r="D547" s="6" t="n"/>
      <c r="E547" s="43" t="inlineStr">
        <is>
          <t>TE-A</t>
        </is>
      </c>
      <c r="F547" s="15">
        <f>D525+E536</f>
        <v>64</v>
      </c>
      <c r="G547" s="15">
        <f>E525+F536</f>
        <v>16</v>
      </c>
      <c r="H547" s="15">
        <f>F525+G536</f>
        <v>4</v>
      </c>
      <c r="I547" s="15">
        <f>G525+H536</f>
        <v>0</v>
      </c>
      <c r="J547" s="15">
        <f>H525+I536</f>
        <v>10</v>
      </c>
      <c r="K547" s="15">
        <f>I525+J536</f>
        <v>6</v>
      </c>
      <c r="L547" s="15">
        <f>SUM(F547:K547)</f>
        <v>100</v>
      </c>
      <c r="M547" s="15" t="n">
        <v>172</v>
      </c>
      <c r="N547" s="15" t="inlineStr">
        <is>
          <t>40 / 15 / 20 / 0 / 25</t>
        </is>
      </c>
    </row>
    <row r="548" ht="45" customHeight="1">
      <c r="A548" s="16" t="inlineStr">
        <is>
          <t>Technology &amp; engineering</t>
        </is>
      </c>
      <c r="B548" s="6" t="n"/>
      <c r="C548" s="16" t="inlineStr">
        <is>
          <t>Band B · IC / POD Lead</t>
        </is>
      </c>
      <c r="D548" s="6" t="n"/>
      <c r="E548" s="43" t="inlineStr">
        <is>
          <t>TE-B-IC</t>
        </is>
      </c>
      <c r="F548" s="15">
        <f>D526+E536</f>
        <v>56</v>
      </c>
      <c r="G548" s="15">
        <f>E526+F536</f>
        <v>17</v>
      </c>
      <c r="H548" s="15">
        <f>F526+G536</f>
        <v>5</v>
      </c>
      <c r="I548" s="15">
        <f>G526+H536</f>
        <v>5</v>
      </c>
      <c r="J548" s="15">
        <f>H526+I536</f>
        <v>10</v>
      </c>
      <c r="K548" s="15">
        <f>I526+J536</f>
        <v>7</v>
      </c>
      <c r="L548" s="15">
        <f>SUM(F548:K548)</f>
        <v>100</v>
      </c>
      <c r="M548" s="15" t="n">
        <v>57</v>
      </c>
      <c r="N548" s="15" t="inlineStr">
        <is>
          <t>35 / 15 / 20 / 10 / 20</t>
        </is>
      </c>
    </row>
    <row r="549" ht="45" customHeight="1">
      <c r="A549" s="16" t="inlineStr">
        <is>
          <t>Technology &amp; engineering</t>
        </is>
      </c>
      <c r="B549" s="6" t="n"/>
      <c r="C549" s="16" t="inlineStr">
        <is>
          <t>Band B · People Manager</t>
        </is>
      </c>
      <c r="D549" s="6" t="n"/>
      <c r="E549" s="43" t="inlineStr">
        <is>
          <t>TE-B-M</t>
        </is>
      </c>
      <c r="F549" s="15">
        <f>D527+E536</f>
        <v>42</v>
      </c>
      <c r="G549" s="15">
        <f>E527+F536</f>
        <v>18</v>
      </c>
      <c r="H549" s="15">
        <f>F527+G536</f>
        <v>6</v>
      </c>
      <c r="I549" s="15">
        <f>G527+H536</f>
        <v>15</v>
      </c>
      <c r="J549" s="15">
        <f>H527+I536</f>
        <v>10</v>
      </c>
      <c r="K549" s="15">
        <f>I527+J536</f>
        <v>9</v>
      </c>
      <c r="L549" s="15">
        <f>SUM(F549:K549)</f>
        <v>100</v>
      </c>
      <c r="M549" s="15" t="n">
        <v>17</v>
      </c>
      <c r="N549" s="15" t="inlineStr">
        <is>
          <t>20 / 15 / 25 / 20 / 20</t>
        </is>
      </c>
    </row>
    <row r="550" ht="45" customHeight="1">
      <c r="A550" s="16" t="inlineStr">
        <is>
          <t>Technology &amp; engineering</t>
        </is>
      </c>
      <c r="B550" s="6" t="n"/>
      <c r="C550" s="16" t="inlineStr">
        <is>
          <t>Band C · Principal specialist</t>
        </is>
      </c>
      <c r="D550" s="6" t="n"/>
      <c r="E550" s="43" t="inlineStr">
        <is>
          <t>TE-C-IC</t>
        </is>
      </c>
      <c r="F550" s="15">
        <f>D528+E536</f>
        <v>59</v>
      </c>
      <c r="G550" s="15">
        <f>E528+F536</f>
        <v>18</v>
      </c>
      <c r="H550" s="15">
        <f>F528+G536</f>
        <v>5</v>
      </c>
      <c r="I550" s="15">
        <f>G528+H536</f>
        <v>5</v>
      </c>
      <c r="J550" s="15">
        <f>H528+I536</f>
        <v>5</v>
      </c>
      <c r="K550" s="15">
        <f>I528+J536</f>
        <v>8</v>
      </c>
      <c r="L550" s="15">
        <f>SUM(F550:K550)</f>
        <v>100</v>
      </c>
      <c r="M550" s="15" t="n">
        <v>2</v>
      </c>
      <c r="N550" s="15" t="inlineStr">
        <is>
          <t>35 / 15 / 25 / 10 / 15</t>
        </is>
      </c>
    </row>
    <row r="551" ht="45" customHeight="1">
      <c r="A551" s="16" t="inlineStr">
        <is>
          <t>Technology &amp; engineering</t>
        </is>
      </c>
      <c r="B551" s="6" t="n"/>
      <c r="C551" s="16" t="inlineStr">
        <is>
          <t>Band C · Head / manager</t>
        </is>
      </c>
      <c r="D551" s="6" t="n"/>
      <c r="E551" s="43" t="inlineStr">
        <is>
          <t>TE-C-M</t>
        </is>
      </c>
      <c r="F551" s="15">
        <f>D529+E536</f>
        <v>48</v>
      </c>
      <c r="G551" s="15">
        <f>E529+F536</f>
        <v>18</v>
      </c>
      <c r="H551" s="15">
        <f>F529+G536</f>
        <v>6</v>
      </c>
      <c r="I551" s="15">
        <f>G529+H536</f>
        <v>15</v>
      </c>
      <c r="J551" s="15">
        <f>H529+I536</f>
        <v>5</v>
      </c>
      <c r="K551" s="15">
        <f>I529+J536</f>
        <v>8</v>
      </c>
      <c r="L551" s="15">
        <f>SUM(F551:K551)</f>
        <v>100</v>
      </c>
      <c r="M551" s="15" t="n">
        <v>2</v>
      </c>
      <c r="N551" s="15" t="inlineStr">
        <is>
          <t>25 / 15 / 25 / 20 / 15</t>
        </is>
      </c>
    </row>
    <row r="552" ht="45" customHeight="1">
      <c r="A552" s="16" t="inlineStr">
        <is>
          <t>Technology &amp; engineering</t>
        </is>
      </c>
      <c r="B552" s="6" t="n"/>
      <c r="C552" s="16" t="inlineStr">
        <is>
          <t>Bands D–E</t>
        </is>
      </c>
      <c r="D552" s="6" t="n"/>
      <c r="E552" s="43" t="inlineStr">
        <is>
          <t>TE-DE</t>
        </is>
      </c>
      <c r="F552" s="15">
        <f>D530</f>
        <v>37</v>
      </c>
      <c r="G552" s="15">
        <f>E530</f>
        <v>19</v>
      </c>
      <c r="H552" s="15">
        <f>F530</f>
        <v>11</v>
      </c>
      <c r="I552" s="15">
        <f>G530</f>
        <v>20</v>
      </c>
      <c r="J552" s="15">
        <f>H530</f>
        <v>5</v>
      </c>
      <c r="K552" s="15">
        <f>I530</f>
        <v>8</v>
      </c>
      <c r="L552" s="15">
        <f>SUM(F552:K552)</f>
        <v>100</v>
      </c>
      <c r="M552" s="15" t="n">
        <v>1</v>
      </c>
      <c r="N552" s="15" t="inlineStr">
        <is>
          <t>10 / 15 / 40 / 25 / 10</t>
        </is>
      </c>
    </row>
    <row r="553" ht="17" customHeight="1">
      <c r="A553" s="16" t="inlineStr">
        <is>
          <t>Technology &amp; engineering</t>
        </is>
      </c>
      <c r="B553" s="6" t="n"/>
      <c r="C553" s="16" t="inlineStr">
        <is>
          <t>Player-Coach B+ · between B and C</t>
        </is>
      </c>
      <c r="D553" s="6" t="n"/>
      <c r="E553" s="43" t="inlineStr">
        <is>
          <t>TE-PC-B+</t>
        </is>
      </c>
      <c r="F553" s="15">
        <f>D531+E536</f>
        <v>49</v>
      </c>
      <c r="G553" s="15">
        <f>E531+F536</f>
        <v>18</v>
      </c>
      <c r="H553" s="15">
        <f>F531+G536</f>
        <v>5</v>
      </c>
      <c r="I553" s="15">
        <f>G531+H536</f>
        <v>10</v>
      </c>
      <c r="J553" s="15">
        <f>H531+I536</f>
        <v>10</v>
      </c>
      <c r="K553" s="15">
        <f>I531+J536</f>
        <v>8</v>
      </c>
      <c r="L553" s="15">
        <f>SUM(F553:K553)</f>
        <v>100</v>
      </c>
      <c r="M553" s="15" t="n">
        <v>6</v>
      </c>
      <c r="N553" s="15" t="inlineStr">
        <is>
          <t>—</t>
        </is>
      </c>
    </row>
    <row r="554" ht="17" customHeight="1">
      <c r="A554" s="16" t="inlineStr">
        <is>
          <t>Technology &amp; engineering</t>
        </is>
      </c>
      <c r="B554" s="6" t="n"/>
      <c r="C554" s="16" t="inlineStr">
        <is>
          <t>Player-Coach C+ · between C and D</t>
        </is>
      </c>
      <c r="D554" s="6" t="n"/>
      <c r="E554" s="43" t="inlineStr">
        <is>
          <t>TE-PC-C+</t>
        </is>
      </c>
      <c r="F554" s="15">
        <f>D532</f>
        <v>38</v>
      </c>
      <c r="G554" s="15">
        <f>E532</f>
        <v>18</v>
      </c>
      <c r="H554" s="15">
        <f>F532</f>
        <v>11</v>
      </c>
      <c r="I554" s="15">
        <f>G532</f>
        <v>20</v>
      </c>
      <c r="J554" s="15">
        <f>H532</f>
        <v>5</v>
      </c>
      <c r="K554" s="15">
        <f>I532</f>
        <v>8</v>
      </c>
      <c r="L554" s="15">
        <f>SUM(F554:K554)</f>
        <v>100</v>
      </c>
      <c r="M554" s="15" t="n">
        <v>0</v>
      </c>
      <c r="N554" s="15" t="inlineStr">
        <is>
          <t>—</t>
        </is>
      </c>
    </row>
    <row r="555" ht="45" customHeight="1">
      <c r="A555" s="16" t="inlineStr">
        <is>
          <t>Product &amp; programme</t>
        </is>
      </c>
      <c r="B555" s="6" t="n"/>
      <c r="C555" s="16" t="inlineStr">
        <is>
          <t>Band A</t>
        </is>
      </c>
      <c r="D555" s="6" t="n"/>
      <c r="E555" s="43" t="inlineStr">
        <is>
          <t>PP-A</t>
        </is>
      </c>
      <c r="F555" s="15">
        <f>D525+E537</f>
        <v>54</v>
      </c>
      <c r="G555" s="15">
        <f>E525+F537</f>
        <v>21</v>
      </c>
      <c r="H555" s="15">
        <f>F525+G537</f>
        <v>9</v>
      </c>
      <c r="I555" s="15">
        <f>G525+H537</f>
        <v>0</v>
      </c>
      <c r="J555" s="15">
        <f>H525+I537</f>
        <v>10</v>
      </c>
      <c r="K555" s="15">
        <f>I525+J537</f>
        <v>6</v>
      </c>
      <c r="L555" s="15">
        <f>SUM(F555:K555)</f>
        <v>100</v>
      </c>
      <c r="M555" s="15" t="n">
        <v>1</v>
      </c>
      <c r="N555" s="15" t="inlineStr">
        <is>
          <t>35 / 20 / 25 / 0 / 20</t>
        </is>
      </c>
    </row>
    <row r="556" ht="45" customHeight="1">
      <c r="A556" s="16" t="inlineStr">
        <is>
          <t>Product &amp; programme</t>
        </is>
      </c>
      <c r="B556" s="6" t="n"/>
      <c r="C556" s="16" t="inlineStr">
        <is>
          <t>Band B · IC / POD Lead</t>
        </is>
      </c>
      <c r="D556" s="6" t="n"/>
      <c r="E556" s="43" t="inlineStr">
        <is>
          <t>PP-B-IC</t>
        </is>
      </c>
      <c r="F556" s="15">
        <f>D526+E537</f>
        <v>46</v>
      </c>
      <c r="G556" s="15">
        <f>E526+F537</f>
        <v>22</v>
      </c>
      <c r="H556" s="15">
        <f>F526+G537</f>
        <v>10</v>
      </c>
      <c r="I556" s="15">
        <f>G526+H537</f>
        <v>5</v>
      </c>
      <c r="J556" s="15">
        <f>H526+I537</f>
        <v>10</v>
      </c>
      <c r="K556" s="15">
        <f>I526+J537</f>
        <v>7</v>
      </c>
      <c r="L556" s="15">
        <f>SUM(F556:K556)</f>
        <v>100</v>
      </c>
      <c r="M556" s="15" t="n">
        <v>5</v>
      </c>
      <c r="N556" s="15" t="inlineStr">
        <is>
          <t>30 / 20 / 25 / 10 / 15</t>
        </is>
      </c>
    </row>
    <row r="557" ht="45" customHeight="1">
      <c r="A557" s="16" t="inlineStr">
        <is>
          <t>Product &amp; programme</t>
        </is>
      </c>
      <c r="B557" s="6" t="n"/>
      <c r="C557" s="16" t="inlineStr">
        <is>
          <t>Band B · People Manager</t>
        </is>
      </c>
      <c r="D557" s="6" t="n"/>
      <c r="E557" s="43" t="inlineStr">
        <is>
          <t>PP-B-M</t>
        </is>
      </c>
      <c r="F557" s="15">
        <f>D527+E537</f>
        <v>32</v>
      </c>
      <c r="G557" s="15">
        <f>E527+F537</f>
        <v>23</v>
      </c>
      <c r="H557" s="15">
        <f>F527+G537</f>
        <v>11</v>
      </c>
      <c r="I557" s="15">
        <f>G527+H537</f>
        <v>15</v>
      </c>
      <c r="J557" s="15">
        <f>H527+I537</f>
        <v>10</v>
      </c>
      <c r="K557" s="15">
        <f>I527+J537</f>
        <v>9</v>
      </c>
      <c r="L557" s="15">
        <f>SUM(F557:K557)</f>
        <v>100</v>
      </c>
      <c r="M557" s="15" t="n">
        <v>3</v>
      </c>
      <c r="N557" s="15" t="inlineStr">
        <is>
          <t>20 / 20 / 25 / 20 / 15</t>
        </is>
      </c>
    </row>
    <row r="558" ht="45" customHeight="1">
      <c r="A558" s="16" t="inlineStr">
        <is>
          <t>Product &amp; programme</t>
        </is>
      </c>
      <c r="B558" s="6" t="n"/>
      <c r="C558" s="16" t="inlineStr">
        <is>
          <t>Band C · Principal specialist</t>
        </is>
      </c>
      <c r="D558" s="6" t="n"/>
      <c r="E558" s="43" t="inlineStr">
        <is>
          <t>PP-C-IC</t>
        </is>
      </c>
      <c r="F558" s="15">
        <f>D528+E537</f>
        <v>49</v>
      </c>
      <c r="G558" s="15">
        <f>E528+F537</f>
        <v>23</v>
      </c>
      <c r="H558" s="15">
        <f>F528+G537</f>
        <v>10</v>
      </c>
      <c r="I558" s="15">
        <f>G528+H537</f>
        <v>5</v>
      </c>
      <c r="J558" s="15">
        <f>H528+I537</f>
        <v>5</v>
      </c>
      <c r="K558" s="15">
        <f>I528+J537</f>
        <v>8</v>
      </c>
      <c r="L558" s="15">
        <f>SUM(F558:K558)</f>
        <v>100</v>
      </c>
      <c r="M558" s="15" t="n">
        <v>0</v>
      </c>
      <c r="N558" s="15" t="inlineStr">
        <is>
          <t>30 / 20 / 30 / 10 / 10</t>
        </is>
      </c>
    </row>
    <row r="559" ht="45" customHeight="1">
      <c r="A559" s="16" t="inlineStr">
        <is>
          <t>Product &amp; programme</t>
        </is>
      </c>
      <c r="B559" s="6" t="n"/>
      <c r="C559" s="16" t="inlineStr">
        <is>
          <t>Band C · Head / manager</t>
        </is>
      </c>
      <c r="D559" s="6" t="n"/>
      <c r="E559" s="43" t="inlineStr">
        <is>
          <t>PP-C-M</t>
        </is>
      </c>
      <c r="F559" s="15">
        <f>D529+E537</f>
        <v>38</v>
      </c>
      <c r="G559" s="15">
        <f>E529+F537</f>
        <v>23</v>
      </c>
      <c r="H559" s="15">
        <f>F529+G537</f>
        <v>11</v>
      </c>
      <c r="I559" s="15">
        <f>G529+H537</f>
        <v>15</v>
      </c>
      <c r="J559" s="15">
        <f>H529+I537</f>
        <v>5</v>
      </c>
      <c r="K559" s="15">
        <f>I529+J537</f>
        <v>8</v>
      </c>
      <c r="L559" s="15">
        <f>SUM(F559:K559)</f>
        <v>100</v>
      </c>
      <c r="M559" s="15" t="n">
        <v>0</v>
      </c>
      <c r="N559" s="15" t="inlineStr">
        <is>
          <t>20 / 20 / 30 / 20 / 10</t>
        </is>
      </c>
    </row>
    <row r="560" ht="45" customHeight="1">
      <c r="A560" s="16" t="inlineStr">
        <is>
          <t>Product &amp; programme</t>
        </is>
      </c>
      <c r="B560" s="6" t="n"/>
      <c r="C560" s="16" t="inlineStr">
        <is>
          <t>Bands D–E</t>
        </is>
      </c>
      <c r="D560" s="6" t="n"/>
      <c r="E560" s="43" t="inlineStr">
        <is>
          <t>PP-DE</t>
        </is>
      </c>
      <c r="F560" s="15">
        <f>D530</f>
        <v>37</v>
      </c>
      <c r="G560" s="15">
        <f>E530</f>
        <v>19</v>
      </c>
      <c r="H560" s="15">
        <f>F530</f>
        <v>11</v>
      </c>
      <c r="I560" s="15">
        <f>G530</f>
        <v>20</v>
      </c>
      <c r="J560" s="15">
        <f>H530</f>
        <v>5</v>
      </c>
      <c r="K560" s="15">
        <f>I530</f>
        <v>8</v>
      </c>
      <c r="L560" s="15">
        <f>SUM(F560:K560)</f>
        <v>100</v>
      </c>
      <c r="M560" s="15" t="n">
        <v>0</v>
      </c>
      <c r="N560" s="15" t="inlineStr">
        <is>
          <t>10 / 15 / 40 / 25 / 10</t>
        </is>
      </c>
    </row>
    <row r="561" ht="17" customHeight="1">
      <c r="A561" s="16" t="inlineStr">
        <is>
          <t>Product &amp; programme</t>
        </is>
      </c>
      <c r="B561" s="6" t="n"/>
      <c r="C561" s="16" t="inlineStr">
        <is>
          <t>Player-Coach B+ · between B and C</t>
        </is>
      </c>
      <c r="D561" s="6" t="n"/>
      <c r="E561" s="43" t="inlineStr">
        <is>
          <t>PP-PC-B+</t>
        </is>
      </c>
      <c r="F561" s="15">
        <f>D531+E537</f>
        <v>39</v>
      </c>
      <c r="G561" s="15">
        <f>E531+F537</f>
        <v>23</v>
      </c>
      <c r="H561" s="15">
        <f>F531+G537</f>
        <v>10</v>
      </c>
      <c r="I561" s="15">
        <f>G531+H537</f>
        <v>10</v>
      </c>
      <c r="J561" s="15">
        <f>H531+I537</f>
        <v>10</v>
      </c>
      <c r="K561" s="15">
        <f>I531+J537</f>
        <v>8</v>
      </c>
      <c r="L561" s="15">
        <f>SUM(F561:K561)</f>
        <v>100</v>
      </c>
      <c r="M561" s="15" t="n">
        <v>0</v>
      </c>
      <c r="N561" s="15" t="inlineStr">
        <is>
          <t>—</t>
        </is>
      </c>
    </row>
    <row r="562" ht="17" customHeight="1">
      <c r="A562" s="16" t="inlineStr">
        <is>
          <t>Product &amp; programme</t>
        </is>
      </c>
      <c r="B562" s="6" t="n"/>
      <c r="C562" s="16" t="inlineStr">
        <is>
          <t>Player-Coach C+ · between C and D</t>
        </is>
      </c>
      <c r="D562" s="6" t="n"/>
      <c r="E562" s="43" t="inlineStr">
        <is>
          <t>PP-PC-C+</t>
        </is>
      </c>
      <c r="F562" s="15">
        <f>D532</f>
        <v>38</v>
      </c>
      <c r="G562" s="15">
        <f>E532</f>
        <v>18</v>
      </c>
      <c r="H562" s="15">
        <f>F532</f>
        <v>11</v>
      </c>
      <c r="I562" s="15">
        <f>G532</f>
        <v>20</v>
      </c>
      <c r="J562" s="15">
        <f>H532</f>
        <v>5</v>
      </c>
      <c r="K562" s="15">
        <f>I532</f>
        <v>8</v>
      </c>
      <c r="L562" s="15">
        <f>SUM(F562:K562)</f>
        <v>100</v>
      </c>
      <c r="M562" s="15" t="n">
        <v>0</v>
      </c>
      <c r="N562" s="15" t="inlineStr">
        <is>
          <t>—</t>
        </is>
      </c>
    </row>
    <row r="563" ht="45" customHeight="1">
      <c r="A563" s="16" t="inlineStr">
        <is>
          <t>Regulatory &amp; domain consulting</t>
        </is>
      </c>
      <c r="B563" s="6" t="n"/>
      <c r="C563" s="16" t="inlineStr">
        <is>
          <t>Band A</t>
        </is>
      </c>
      <c r="D563" s="6" t="n"/>
      <c r="E563" s="43" t="inlineStr">
        <is>
          <t>RC-A</t>
        </is>
      </c>
      <c r="F563" s="15">
        <f>D525+E538</f>
        <v>59</v>
      </c>
      <c r="G563" s="15">
        <f>E525+F538</f>
        <v>16</v>
      </c>
      <c r="H563" s="15">
        <f>F525+G538</f>
        <v>9</v>
      </c>
      <c r="I563" s="15">
        <f>G525+H538</f>
        <v>0</v>
      </c>
      <c r="J563" s="15">
        <f>H525+I538</f>
        <v>10</v>
      </c>
      <c r="K563" s="15">
        <f>I525+J538</f>
        <v>6</v>
      </c>
      <c r="L563" s="15">
        <f>SUM(F563:K563)</f>
        <v>100</v>
      </c>
      <c r="M563" s="15" t="n">
        <v>24</v>
      </c>
      <c r="N563" s="15" t="inlineStr">
        <is>
          <t>35 / 15 / 25 / 0 / 25</t>
        </is>
      </c>
    </row>
    <row r="564" ht="45" customHeight="1">
      <c r="A564" s="16" t="inlineStr">
        <is>
          <t>Regulatory &amp; domain consulting</t>
        </is>
      </c>
      <c r="B564" s="6" t="n"/>
      <c r="C564" s="16" t="inlineStr">
        <is>
          <t>Band B · IC / POD Lead</t>
        </is>
      </c>
      <c r="D564" s="6" t="n"/>
      <c r="E564" s="43" t="inlineStr">
        <is>
          <t>RC-B-IC</t>
        </is>
      </c>
      <c r="F564" s="15">
        <f>D526+E538</f>
        <v>51</v>
      </c>
      <c r="G564" s="15">
        <f>E526+F538</f>
        <v>17</v>
      </c>
      <c r="H564" s="15">
        <f>F526+G538</f>
        <v>10</v>
      </c>
      <c r="I564" s="15">
        <f>G526+H538</f>
        <v>5</v>
      </c>
      <c r="J564" s="15">
        <f>H526+I538</f>
        <v>10</v>
      </c>
      <c r="K564" s="15">
        <f>I526+J538</f>
        <v>7</v>
      </c>
      <c r="L564" s="15">
        <f>SUM(F564:K564)</f>
        <v>100</v>
      </c>
      <c r="M564" s="15" t="n">
        <v>17</v>
      </c>
      <c r="N564" s="15" t="inlineStr">
        <is>
          <t>30 / 15 / 25 / 10 / 20</t>
        </is>
      </c>
    </row>
    <row r="565" ht="45" customHeight="1">
      <c r="A565" s="16" t="inlineStr">
        <is>
          <t>Regulatory &amp; domain consulting</t>
        </is>
      </c>
      <c r="B565" s="6" t="n"/>
      <c r="C565" s="16" t="inlineStr">
        <is>
          <t>Band B · People Manager</t>
        </is>
      </c>
      <c r="D565" s="6" t="n"/>
      <c r="E565" s="43" t="inlineStr">
        <is>
          <t>RC-B-M</t>
        </is>
      </c>
      <c r="F565" s="15">
        <f>D527+E538</f>
        <v>37</v>
      </c>
      <c r="G565" s="15">
        <f>E527+F538</f>
        <v>18</v>
      </c>
      <c r="H565" s="15">
        <f>F527+G538</f>
        <v>11</v>
      </c>
      <c r="I565" s="15">
        <f>G527+H538</f>
        <v>15</v>
      </c>
      <c r="J565" s="15">
        <f>H527+I538</f>
        <v>10</v>
      </c>
      <c r="K565" s="15">
        <f>I527+J538</f>
        <v>9</v>
      </c>
      <c r="L565" s="15">
        <f>SUM(F565:K565)</f>
        <v>100</v>
      </c>
      <c r="M565" s="15" t="n">
        <v>3</v>
      </c>
      <c r="N565" s="15" t="inlineStr">
        <is>
          <t>20 / 15 / 25 / 20 / 20</t>
        </is>
      </c>
    </row>
    <row r="566" ht="45" customHeight="1">
      <c r="A566" s="16" t="inlineStr">
        <is>
          <t>Regulatory &amp; domain consulting</t>
        </is>
      </c>
      <c r="B566" s="6" t="n"/>
      <c r="C566" s="16" t="inlineStr">
        <is>
          <t>Band C · Principal specialist</t>
        </is>
      </c>
      <c r="D566" s="6" t="n"/>
      <c r="E566" s="43" t="inlineStr">
        <is>
          <t>RC-C-IC</t>
        </is>
      </c>
      <c r="F566" s="15">
        <f>D528+E538</f>
        <v>54</v>
      </c>
      <c r="G566" s="15">
        <f>E528+F538</f>
        <v>18</v>
      </c>
      <c r="H566" s="15">
        <f>F528+G538</f>
        <v>10</v>
      </c>
      <c r="I566" s="15">
        <f>G528+H538</f>
        <v>5</v>
      </c>
      <c r="J566" s="15">
        <f>H528+I538</f>
        <v>5</v>
      </c>
      <c r="K566" s="15">
        <f>I528+J538</f>
        <v>8</v>
      </c>
      <c r="L566" s="15">
        <f>SUM(F566:K566)</f>
        <v>100</v>
      </c>
      <c r="M566" s="15" t="n">
        <v>0</v>
      </c>
      <c r="N566" s="15" t="inlineStr">
        <is>
          <t>30 / 15 / 30 / 10 / 15</t>
        </is>
      </c>
    </row>
    <row r="567" ht="45" customHeight="1">
      <c r="A567" s="16" t="inlineStr">
        <is>
          <t>Regulatory &amp; domain consulting</t>
        </is>
      </c>
      <c r="B567" s="6" t="n"/>
      <c r="C567" s="16" t="inlineStr">
        <is>
          <t>Band C · Head / manager</t>
        </is>
      </c>
      <c r="D567" s="6" t="n"/>
      <c r="E567" s="43" t="inlineStr">
        <is>
          <t>RC-C-M</t>
        </is>
      </c>
      <c r="F567" s="15">
        <f>D529+E538</f>
        <v>43</v>
      </c>
      <c r="G567" s="15">
        <f>E529+F538</f>
        <v>18</v>
      </c>
      <c r="H567" s="15">
        <f>F529+G538</f>
        <v>11</v>
      </c>
      <c r="I567" s="15">
        <f>G529+H538</f>
        <v>15</v>
      </c>
      <c r="J567" s="15">
        <f>H529+I538</f>
        <v>5</v>
      </c>
      <c r="K567" s="15">
        <f>I529+J538</f>
        <v>8</v>
      </c>
      <c r="L567" s="15">
        <f>SUM(F567:K567)</f>
        <v>100</v>
      </c>
      <c r="M567" s="15" t="n">
        <v>1</v>
      </c>
      <c r="N567" s="15" t="inlineStr">
        <is>
          <t>20 / 15 / 30 / 20 / 15</t>
        </is>
      </c>
    </row>
    <row r="568" ht="45" customHeight="1">
      <c r="A568" s="16" t="inlineStr">
        <is>
          <t>Regulatory &amp; domain consulting</t>
        </is>
      </c>
      <c r="B568" s="6" t="n"/>
      <c r="C568" s="16" t="inlineStr">
        <is>
          <t>Bands D–E</t>
        </is>
      </c>
      <c r="D568" s="6" t="n"/>
      <c r="E568" s="43" t="inlineStr">
        <is>
          <t>RC-DE</t>
        </is>
      </c>
      <c r="F568" s="15">
        <f>D530</f>
        <v>37</v>
      </c>
      <c r="G568" s="15">
        <f>E530</f>
        <v>19</v>
      </c>
      <c r="H568" s="15">
        <f>F530</f>
        <v>11</v>
      </c>
      <c r="I568" s="15">
        <f>G530</f>
        <v>20</v>
      </c>
      <c r="J568" s="15">
        <f>H530</f>
        <v>5</v>
      </c>
      <c r="K568" s="15">
        <f>I530</f>
        <v>8</v>
      </c>
      <c r="L568" s="15">
        <f>SUM(F568:K568)</f>
        <v>100</v>
      </c>
      <c r="M568" s="15" t="n">
        <v>0</v>
      </c>
      <c r="N568" s="15" t="inlineStr">
        <is>
          <t>10 / 15 / 40 / 25 / 10</t>
        </is>
      </c>
    </row>
    <row r="569" ht="17" customHeight="1">
      <c r="A569" s="16" t="inlineStr">
        <is>
          <t>Regulatory &amp; domain consulting</t>
        </is>
      </c>
      <c r="B569" s="6" t="n"/>
      <c r="C569" s="16" t="inlineStr">
        <is>
          <t>Player-Coach B+ · between B and C</t>
        </is>
      </c>
      <c r="D569" s="6" t="n"/>
      <c r="E569" s="43" t="inlineStr">
        <is>
          <t>RC-PC-B+</t>
        </is>
      </c>
      <c r="F569" s="15">
        <f>D531+E538</f>
        <v>44</v>
      </c>
      <c r="G569" s="15">
        <f>E531+F538</f>
        <v>18</v>
      </c>
      <c r="H569" s="15">
        <f>F531+G538</f>
        <v>10</v>
      </c>
      <c r="I569" s="15">
        <f>G531+H538</f>
        <v>10</v>
      </c>
      <c r="J569" s="15">
        <f>H531+I538</f>
        <v>10</v>
      </c>
      <c r="K569" s="15">
        <f>I531+J538</f>
        <v>8</v>
      </c>
      <c r="L569" s="15">
        <f>SUM(F569:K569)</f>
        <v>100</v>
      </c>
      <c r="M569" s="15" t="n">
        <v>0</v>
      </c>
      <c r="N569" s="15" t="inlineStr">
        <is>
          <t>—</t>
        </is>
      </c>
    </row>
    <row r="570" ht="17" customHeight="1">
      <c r="A570" s="16" t="inlineStr">
        <is>
          <t>Regulatory &amp; domain consulting</t>
        </is>
      </c>
      <c r="B570" s="6" t="n"/>
      <c r="C570" s="16" t="inlineStr">
        <is>
          <t>Player-Coach C+ · between C and D</t>
        </is>
      </c>
      <c r="D570" s="6" t="n"/>
      <c r="E570" s="43" t="inlineStr">
        <is>
          <t>RC-PC-C+</t>
        </is>
      </c>
      <c r="F570" s="15">
        <f>D532</f>
        <v>38</v>
      </c>
      <c r="G570" s="15">
        <f>E532</f>
        <v>18</v>
      </c>
      <c r="H570" s="15">
        <f>F532</f>
        <v>11</v>
      </c>
      <c r="I570" s="15">
        <f>G532</f>
        <v>20</v>
      </c>
      <c r="J570" s="15">
        <f>H532</f>
        <v>5</v>
      </c>
      <c r="K570" s="15">
        <f>I532</f>
        <v>8</v>
      </c>
      <c r="L570" s="15">
        <f>SUM(F570:K570)</f>
        <v>100</v>
      </c>
      <c r="M570" s="15" t="n">
        <v>0</v>
      </c>
      <c r="N570" s="15" t="inlineStr">
        <is>
          <t>—</t>
        </is>
      </c>
    </row>
    <row r="571" ht="45" customHeight="1">
      <c r="A571" s="16" t="inlineStr">
        <is>
          <t>Service delivery &amp; data operations</t>
        </is>
      </c>
      <c r="B571" s="6" t="n"/>
      <c r="C571" s="16" t="inlineStr">
        <is>
          <t>Band A</t>
        </is>
      </c>
      <c r="D571" s="6" t="n"/>
      <c r="E571" s="43" t="inlineStr">
        <is>
          <t>SD-A</t>
        </is>
      </c>
      <c r="F571" s="15">
        <f>D525+E539</f>
        <v>54</v>
      </c>
      <c r="G571" s="15">
        <f>E525+F539</f>
        <v>16</v>
      </c>
      <c r="H571" s="15">
        <f>F525+G539</f>
        <v>14</v>
      </c>
      <c r="I571" s="15">
        <f>G525+H539</f>
        <v>0</v>
      </c>
      <c r="J571" s="15">
        <f>H525+I539</f>
        <v>10</v>
      </c>
      <c r="K571" s="15">
        <f>I525+J539</f>
        <v>6</v>
      </c>
      <c r="L571" s="15">
        <f>SUM(F571:K571)</f>
        <v>100</v>
      </c>
      <c r="M571" s="15" t="n">
        <v>69</v>
      </c>
      <c r="N571" s="15" t="inlineStr">
        <is>
          <t>30 / 10 / 35 / 0 / 25</t>
        </is>
      </c>
    </row>
    <row r="572" ht="45" customHeight="1">
      <c r="A572" s="16" t="inlineStr">
        <is>
          <t>Service delivery &amp; data operations</t>
        </is>
      </c>
      <c r="B572" s="6" t="n"/>
      <c r="C572" s="16" t="inlineStr">
        <is>
          <t>Band B · IC / POD Lead</t>
        </is>
      </c>
      <c r="D572" s="6" t="n"/>
      <c r="E572" s="43" t="inlineStr">
        <is>
          <t>SD-B-IC</t>
        </is>
      </c>
      <c r="F572" s="15">
        <f>D526+E539</f>
        <v>46</v>
      </c>
      <c r="G572" s="15">
        <f>E526+F539</f>
        <v>17</v>
      </c>
      <c r="H572" s="15">
        <f>F526+G539</f>
        <v>15</v>
      </c>
      <c r="I572" s="15">
        <f>G526+H539</f>
        <v>5</v>
      </c>
      <c r="J572" s="15">
        <f>H526+I539</f>
        <v>10</v>
      </c>
      <c r="K572" s="15">
        <f>I526+J539</f>
        <v>7</v>
      </c>
      <c r="L572" s="15">
        <f>SUM(F572:K572)</f>
        <v>100</v>
      </c>
      <c r="M572" s="15" t="n">
        <v>18</v>
      </c>
      <c r="N572" s="15" t="inlineStr">
        <is>
          <t>25 / 15 / 30 / 10 / 20</t>
        </is>
      </c>
    </row>
    <row r="573" ht="45" customHeight="1">
      <c r="A573" s="16" t="inlineStr">
        <is>
          <t>Service delivery &amp; data operations</t>
        </is>
      </c>
      <c r="B573" s="6" t="n"/>
      <c r="C573" s="16" t="inlineStr">
        <is>
          <t>Band B · People Manager</t>
        </is>
      </c>
      <c r="D573" s="6" t="n"/>
      <c r="E573" s="43" t="inlineStr">
        <is>
          <t>SD-B-M</t>
        </is>
      </c>
      <c r="F573" s="15">
        <f>D527+E539</f>
        <v>32</v>
      </c>
      <c r="G573" s="15">
        <f>E527+F539</f>
        <v>18</v>
      </c>
      <c r="H573" s="15">
        <f>F527+G539</f>
        <v>16</v>
      </c>
      <c r="I573" s="15">
        <f>G527+H539</f>
        <v>15</v>
      </c>
      <c r="J573" s="15">
        <f>H527+I539</f>
        <v>10</v>
      </c>
      <c r="K573" s="15">
        <f>I527+J539</f>
        <v>9</v>
      </c>
      <c r="L573" s="15">
        <f>SUM(F573:K573)</f>
        <v>100</v>
      </c>
      <c r="M573" s="15" t="n">
        <v>12</v>
      </c>
      <c r="N573" s="15" t="inlineStr">
        <is>
          <t>15 / 15 / 30 / 25 / 15</t>
        </is>
      </c>
    </row>
    <row r="574" ht="45" customHeight="1">
      <c r="A574" s="16" t="inlineStr">
        <is>
          <t>Service delivery &amp; data operations</t>
        </is>
      </c>
      <c r="B574" s="6" t="n"/>
      <c r="C574" s="16" t="inlineStr">
        <is>
          <t>Band C · Principal specialist</t>
        </is>
      </c>
      <c r="D574" s="6" t="n"/>
      <c r="E574" s="43" t="inlineStr">
        <is>
          <t>SD-C-IC</t>
        </is>
      </c>
      <c r="F574" s="15">
        <f>D528+E539</f>
        <v>49</v>
      </c>
      <c r="G574" s="15">
        <f>E528+F539</f>
        <v>18</v>
      </c>
      <c r="H574" s="15">
        <f>F528+G539</f>
        <v>15</v>
      </c>
      <c r="I574" s="15">
        <f>G528+H539</f>
        <v>5</v>
      </c>
      <c r="J574" s="15">
        <f>H528+I539</f>
        <v>5</v>
      </c>
      <c r="K574" s="15">
        <f>I528+J539</f>
        <v>8</v>
      </c>
      <c r="L574" s="15">
        <f>SUM(F574:K574)</f>
        <v>100</v>
      </c>
      <c r="M574" s="15" t="n">
        <v>0</v>
      </c>
      <c r="N574" s="15" t="inlineStr">
        <is>
          <t>25 / 15 / 35 / 15 / 10</t>
        </is>
      </c>
    </row>
    <row r="575" ht="45" customHeight="1">
      <c r="A575" s="16" t="inlineStr">
        <is>
          <t>Service delivery &amp; data operations</t>
        </is>
      </c>
      <c r="B575" s="6" t="n"/>
      <c r="C575" s="16" t="inlineStr">
        <is>
          <t>Band C · Head / manager</t>
        </is>
      </c>
      <c r="D575" s="6" t="n"/>
      <c r="E575" s="43" t="inlineStr">
        <is>
          <t>SD-C-M</t>
        </is>
      </c>
      <c r="F575" s="15">
        <f>D529+E539</f>
        <v>38</v>
      </c>
      <c r="G575" s="15">
        <f>E529+F539</f>
        <v>18</v>
      </c>
      <c r="H575" s="15">
        <f>F529+G539</f>
        <v>16</v>
      </c>
      <c r="I575" s="15">
        <f>G529+H539</f>
        <v>15</v>
      </c>
      <c r="J575" s="15">
        <f>H529+I539</f>
        <v>5</v>
      </c>
      <c r="K575" s="15">
        <f>I529+J539</f>
        <v>8</v>
      </c>
      <c r="L575" s="15">
        <f>SUM(F575:K575)</f>
        <v>100</v>
      </c>
      <c r="M575" s="15" t="n">
        <v>3</v>
      </c>
      <c r="N575" s="15" t="inlineStr">
        <is>
          <t>15 / 15 / 35 / 25 / 10</t>
        </is>
      </c>
    </row>
    <row r="576" ht="45" customHeight="1">
      <c r="A576" s="16" t="inlineStr">
        <is>
          <t>Service delivery &amp; data operations</t>
        </is>
      </c>
      <c r="B576" s="6" t="n"/>
      <c r="C576" s="16" t="inlineStr">
        <is>
          <t>Bands D–E</t>
        </is>
      </c>
      <c r="D576" s="6" t="n"/>
      <c r="E576" s="43" t="inlineStr">
        <is>
          <t>SD-DE</t>
        </is>
      </c>
      <c r="F576" s="15">
        <f>D530</f>
        <v>37</v>
      </c>
      <c r="G576" s="15">
        <f>E530</f>
        <v>19</v>
      </c>
      <c r="H576" s="15">
        <f>F530</f>
        <v>11</v>
      </c>
      <c r="I576" s="15">
        <f>G530</f>
        <v>20</v>
      </c>
      <c r="J576" s="15">
        <f>H530</f>
        <v>5</v>
      </c>
      <c r="K576" s="15">
        <f>I530</f>
        <v>8</v>
      </c>
      <c r="L576" s="15">
        <f>SUM(F576:K576)</f>
        <v>100</v>
      </c>
      <c r="M576" s="15" t="n">
        <v>0</v>
      </c>
      <c r="N576" s="15" t="inlineStr">
        <is>
          <t>10 / 15 / 40 / 25 / 10</t>
        </is>
      </c>
    </row>
    <row r="577" ht="17" customHeight="1">
      <c r="A577" s="16" t="inlineStr">
        <is>
          <t>Service delivery &amp; data operations</t>
        </is>
      </c>
      <c r="B577" s="6" t="n"/>
      <c r="C577" s="16" t="inlineStr">
        <is>
          <t>Player-Coach B+ · between B and C</t>
        </is>
      </c>
      <c r="D577" s="6" t="n"/>
      <c r="E577" s="43" t="inlineStr">
        <is>
          <t>SD-PC-B+</t>
        </is>
      </c>
      <c r="F577" s="15">
        <f>D531+E539</f>
        <v>39</v>
      </c>
      <c r="G577" s="15">
        <f>E531+F539</f>
        <v>18</v>
      </c>
      <c r="H577" s="15">
        <f>F531+G539</f>
        <v>15</v>
      </c>
      <c r="I577" s="15">
        <f>G531+H539</f>
        <v>10</v>
      </c>
      <c r="J577" s="15">
        <f>H531+I539</f>
        <v>10</v>
      </c>
      <c r="K577" s="15">
        <f>I531+J539</f>
        <v>8</v>
      </c>
      <c r="L577" s="15">
        <f>SUM(F577:K577)</f>
        <v>100</v>
      </c>
      <c r="M577" s="15" t="n">
        <v>0</v>
      </c>
      <c r="N577" s="15" t="inlineStr">
        <is>
          <t>—</t>
        </is>
      </c>
    </row>
    <row r="578" ht="17" customHeight="1">
      <c r="A578" s="16" t="inlineStr">
        <is>
          <t>Service delivery &amp; data operations</t>
        </is>
      </c>
      <c r="B578" s="6" t="n"/>
      <c r="C578" s="16" t="inlineStr">
        <is>
          <t>Player-Coach C+ · between C and D</t>
        </is>
      </c>
      <c r="D578" s="6" t="n"/>
      <c r="E578" s="43" t="inlineStr">
        <is>
          <t>SD-PC-C+</t>
        </is>
      </c>
      <c r="F578" s="15">
        <f>D532</f>
        <v>38</v>
      </c>
      <c r="G578" s="15">
        <f>E532</f>
        <v>18</v>
      </c>
      <c r="H578" s="15">
        <f>F532</f>
        <v>11</v>
      </c>
      <c r="I578" s="15">
        <f>G532</f>
        <v>20</v>
      </c>
      <c r="J578" s="15">
        <f>H532</f>
        <v>5</v>
      </c>
      <c r="K578" s="15">
        <f>I532</f>
        <v>8</v>
      </c>
      <c r="L578" s="15">
        <f>SUM(F578:K578)</f>
        <v>100</v>
      </c>
      <c r="M578" s="15" t="n">
        <v>0</v>
      </c>
      <c r="N578" s="15" t="inlineStr">
        <is>
          <t>—</t>
        </is>
      </c>
    </row>
    <row r="579" ht="45" customHeight="1">
      <c r="A579" s="16" t="inlineStr">
        <is>
          <t>Customer support &amp; success</t>
        </is>
      </c>
      <c r="B579" s="6" t="n"/>
      <c r="C579" s="16" t="inlineStr">
        <is>
          <t>Band A</t>
        </is>
      </c>
      <c r="D579" s="6" t="n"/>
      <c r="E579" s="43" t="inlineStr">
        <is>
          <t>CS-A</t>
        </is>
      </c>
      <c r="F579" s="15">
        <f>D525+E540</f>
        <v>54</v>
      </c>
      <c r="G579" s="15">
        <f>E525+F540</f>
        <v>16</v>
      </c>
      <c r="H579" s="15">
        <f>F525+G540</f>
        <v>9</v>
      </c>
      <c r="I579" s="15">
        <f>G525+H540</f>
        <v>0</v>
      </c>
      <c r="J579" s="15">
        <f>H525+I540</f>
        <v>10</v>
      </c>
      <c r="K579" s="15">
        <f>I525+J540</f>
        <v>11</v>
      </c>
      <c r="L579" s="15">
        <f>SUM(F579:K579)</f>
        <v>100</v>
      </c>
      <c r="M579" s="15" t="n">
        <v>21</v>
      </c>
      <c r="N579" s="15" t="inlineStr">
        <is>
          <t>30 / 15 / 30 / 0 / 25</t>
        </is>
      </c>
    </row>
    <row r="580" ht="45" customHeight="1">
      <c r="A580" s="16" t="inlineStr">
        <is>
          <t>Customer support &amp; success</t>
        </is>
      </c>
      <c r="B580" s="6" t="n"/>
      <c r="C580" s="16" t="inlineStr">
        <is>
          <t>Band B · IC / POD Lead</t>
        </is>
      </c>
      <c r="D580" s="6" t="n"/>
      <c r="E580" s="43" t="inlineStr">
        <is>
          <t>CS-B-IC</t>
        </is>
      </c>
      <c r="F580" s="15">
        <f>D526+E540</f>
        <v>46</v>
      </c>
      <c r="G580" s="15">
        <f>E526+F540</f>
        <v>17</v>
      </c>
      <c r="H580" s="15">
        <f>F526+G540</f>
        <v>10</v>
      </c>
      <c r="I580" s="15">
        <f>G526+H540</f>
        <v>5</v>
      </c>
      <c r="J580" s="15">
        <f>H526+I540</f>
        <v>10</v>
      </c>
      <c r="K580" s="15">
        <f>I526+J540</f>
        <v>12</v>
      </c>
      <c r="L580" s="15">
        <f>SUM(F580:K580)</f>
        <v>100</v>
      </c>
      <c r="M580" s="15" t="n">
        <v>9</v>
      </c>
      <c r="N580" s="15" t="inlineStr">
        <is>
          <t>25 / 15 / 30 / 10 / 20</t>
        </is>
      </c>
    </row>
    <row r="581" ht="45" customHeight="1">
      <c r="A581" s="16" t="inlineStr">
        <is>
          <t>Customer support &amp; success</t>
        </is>
      </c>
      <c r="B581" s="6" t="n"/>
      <c r="C581" s="16" t="inlineStr">
        <is>
          <t>Band B · People Manager</t>
        </is>
      </c>
      <c r="D581" s="6" t="n"/>
      <c r="E581" s="43" t="inlineStr">
        <is>
          <t>CS-B-M</t>
        </is>
      </c>
      <c r="F581" s="15">
        <f>D527+E540</f>
        <v>32</v>
      </c>
      <c r="G581" s="15">
        <f>E527+F540</f>
        <v>18</v>
      </c>
      <c r="H581" s="15">
        <f>F527+G540</f>
        <v>11</v>
      </c>
      <c r="I581" s="15">
        <f>G527+H540</f>
        <v>15</v>
      </c>
      <c r="J581" s="15">
        <f>H527+I540</f>
        <v>10</v>
      </c>
      <c r="K581" s="15">
        <f>I527+J540</f>
        <v>14</v>
      </c>
      <c r="L581" s="15">
        <f>SUM(F581:K581)</f>
        <v>100</v>
      </c>
      <c r="M581" s="15" t="n">
        <v>1</v>
      </c>
      <c r="N581" s="15" t="inlineStr">
        <is>
          <t>15 / 15 / 30 / 25 / 15</t>
        </is>
      </c>
    </row>
    <row r="582" ht="45" customHeight="1">
      <c r="A582" s="16" t="inlineStr">
        <is>
          <t>Customer support &amp; success</t>
        </is>
      </c>
      <c r="B582" s="6" t="n"/>
      <c r="C582" s="16" t="inlineStr">
        <is>
          <t>Band C · Principal specialist</t>
        </is>
      </c>
      <c r="D582" s="6" t="n"/>
      <c r="E582" s="43" t="inlineStr">
        <is>
          <t>CS-C-IC</t>
        </is>
      </c>
      <c r="F582" s="15">
        <f>D528+E540</f>
        <v>49</v>
      </c>
      <c r="G582" s="15">
        <f>E528+F540</f>
        <v>18</v>
      </c>
      <c r="H582" s="15">
        <f>F528+G540</f>
        <v>10</v>
      </c>
      <c r="I582" s="15">
        <f>G528+H540</f>
        <v>5</v>
      </c>
      <c r="J582" s="15">
        <f>H528+I540</f>
        <v>5</v>
      </c>
      <c r="K582" s="15">
        <f>I528+J540</f>
        <v>13</v>
      </c>
      <c r="L582" s="15">
        <f>SUM(F582:K582)</f>
        <v>100</v>
      </c>
      <c r="M582" s="15" t="n">
        <v>0</v>
      </c>
      <c r="N582" s="15" t="inlineStr">
        <is>
          <t>25 / 15 / 35 / 15 / 10</t>
        </is>
      </c>
    </row>
    <row r="583" ht="45" customHeight="1">
      <c r="A583" s="16" t="inlineStr">
        <is>
          <t>Customer support &amp; success</t>
        </is>
      </c>
      <c r="B583" s="6" t="n"/>
      <c r="C583" s="16" t="inlineStr">
        <is>
          <t>Band C · Head / manager</t>
        </is>
      </c>
      <c r="D583" s="6" t="n"/>
      <c r="E583" s="43" t="inlineStr">
        <is>
          <t>CS-C-M</t>
        </is>
      </c>
      <c r="F583" s="15">
        <f>D529+E540</f>
        <v>38</v>
      </c>
      <c r="G583" s="15">
        <f>E529+F540</f>
        <v>18</v>
      </c>
      <c r="H583" s="15">
        <f>F529+G540</f>
        <v>11</v>
      </c>
      <c r="I583" s="15">
        <f>G529+H540</f>
        <v>15</v>
      </c>
      <c r="J583" s="15">
        <f>H529+I540</f>
        <v>5</v>
      </c>
      <c r="K583" s="15">
        <f>I529+J540</f>
        <v>13</v>
      </c>
      <c r="L583" s="15">
        <f>SUM(F583:K583)</f>
        <v>100</v>
      </c>
      <c r="M583" s="15" t="n">
        <v>1</v>
      </c>
      <c r="N583" s="15" t="inlineStr">
        <is>
          <t>15 / 15 / 35 / 25 / 10</t>
        </is>
      </c>
    </row>
    <row r="584" ht="45" customHeight="1">
      <c r="A584" s="16" t="inlineStr">
        <is>
          <t>Customer support &amp; success</t>
        </is>
      </c>
      <c r="B584" s="6" t="n"/>
      <c r="C584" s="16" t="inlineStr">
        <is>
          <t>Bands D–E</t>
        </is>
      </c>
      <c r="D584" s="6" t="n"/>
      <c r="E584" s="43" t="inlineStr">
        <is>
          <t>CS-DE</t>
        </is>
      </c>
      <c r="F584" s="15">
        <f>D530</f>
        <v>37</v>
      </c>
      <c r="G584" s="15">
        <f>E530</f>
        <v>19</v>
      </c>
      <c r="H584" s="15">
        <f>F530</f>
        <v>11</v>
      </c>
      <c r="I584" s="15">
        <f>G530</f>
        <v>20</v>
      </c>
      <c r="J584" s="15">
        <f>H530</f>
        <v>5</v>
      </c>
      <c r="K584" s="15">
        <f>I530</f>
        <v>8</v>
      </c>
      <c r="L584" s="15">
        <f>SUM(F584:K584)</f>
        <v>100</v>
      </c>
      <c r="M584" s="15" t="n">
        <v>1</v>
      </c>
      <c r="N584" s="15" t="inlineStr">
        <is>
          <t>10 / 15 / 40 / 25 / 10</t>
        </is>
      </c>
    </row>
    <row r="585" ht="17" customHeight="1">
      <c r="A585" s="16" t="inlineStr">
        <is>
          <t>Customer support &amp; success</t>
        </is>
      </c>
      <c r="B585" s="6" t="n"/>
      <c r="C585" s="16" t="inlineStr">
        <is>
          <t>Player-Coach B+ · between B and C</t>
        </is>
      </c>
      <c r="D585" s="6" t="n"/>
      <c r="E585" s="43" t="inlineStr">
        <is>
          <t>CS-PC-B+</t>
        </is>
      </c>
      <c r="F585" s="15">
        <f>D531+E540</f>
        <v>39</v>
      </c>
      <c r="G585" s="15">
        <f>E531+F540</f>
        <v>18</v>
      </c>
      <c r="H585" s="15">
        <f>F531+G540</f>
        <v>10</v>
      </c>
      <c r="I585" s="15">
        <f>G531+H540</f>
        <v>10</v>
      </c>
      <c r="J585" s="15">
        <f>H531+I540</f>
        <v>10</v>
      </c>
      <c r="K585" s="15">
        <f>I531+J540</f>
        <v>13</v>
      </c>
      <c r="L585" s="15">
        <f>SUM(F585:K585)</f>
        <v>100</v>
      </c>
      <c r="M585" s="15" t="n">
        <v>0</v>
      </c>
      <c r="N585" s="15" t="inlineStr">
        <is>
          <t>—</t>
        </is>
      </c>
    </row>
    <row r="586" ht="17" customHeight="1">
      <c r="A586" s="16" t="inlineStr">
        <is>
          <t>Customer support &amp; success</t>
        </is>
      </c>
      <c r="B586" s="6" t="n"/>
      <c r="C586" s="16" t="inlineStr">
        <is>
          <t>Player-Coach C+ · between C and D</t>
        </is>
      </c>
      <c r="D586" s="6" t="n"/>
      <c r="E586" s="43" t="inlineStr">
        <is>
          <t>CS-PC-C+</t>
        </is>
      </c>
      <c r="F586" s="15">
        <f>D532</f>
        <v>38</v>
      </c>
      <c r="G586" s="15">
        <f>E532</f>
        <v>18</v>
      </c>
      <c r="H586" s="15">
        <f>F532</f>
        <v>11</v>
      </c>
      <c r="I586" s="15">
        <f>G532</f>
        <v>20</v>
      </c>
      <c r="J586" s="15">
        <f>H532</f>
        <v>5</v>
      </c>
      <c r="K586" s="15">
        <f>I532</f>
        <v>8</v>
      </c>
      <c r="L586" s="15">
        <f>SUM(F586:K586)</f>
        <v>100</v>
      </c>
      <c r="M586" s="15" t="n">
        <v>0</v>
      </c>
      <c r="N586" s="15" t="inlineStr">
        <is>
          <t>—</t>
        </is>
      </c>
    </row>
    <row r="587" ht="45" customHeight="1">
      <c r="A587" s="16" t="inlineStr">
        <is>
          <t>Sales &amp; marketing</t>
        </is>
      </c>
      <c r="B587" s="6" t="n"/>
      <c r="C587" s="16" t="inlineStr">
        <is>
          <t>Band A</t>
        </is>
      </c>
      <c r="D587" s="6" t="n"/>
      <c r="E587" s="43" t="inlineStr">
        <is>
          <t>SM-A</t>
        </is>
      </c>
      <c r="F587" s="15">
        <f>D525+E541</f>
        <v>54</v>
      </c>
      <c r="G587" s="15">
        <f>E525+F541</f>
        <v>21</v>
      </c>
      <c r="H587" s="15">
        <f>F525+G541</f>
        <v>4</v>
      </c>
      <c r="I587" s="15">
        <f>G525+H541</f>
        <v>0</v>
      </c>
      <c r="J587" s="15">
        <f>H525+I541</f>
        <v>10</v>
      </c>
      <c r="K587" s="15">
        <f>I525+J541</f>
        <v>11</v>
      </c>
      <c r="L587" s="15">
        <f>SUM(F587:K587)</f>
        <v>100</v>
      </c>
      <c r="M587" s="15" t="n">
        <v>35</v>
      </c>
      <c r="N587" s="15" t="inlineStr">
        <is>
          <t>25 / 20 / 35 / 0 / 20</t>
        </is>
      </c>
    </row>
    <row r="588" ht="45" customHeight="1">
      <c r="A588" s="16" t="inlineStr">
        <is>
          <t>Sales &amp; marketing</t>
        </is>
      </c>
      <c r="B588" s="6" t="n"/>
      <c r="C588" s="16" t="inlineStr">
        <is>
          <t>Band B · IC / POD Lead</t>
        </is>
      </c>
      <c r="D588" s="6" t="n"/>
      <c r="E588" s="43" t="inlineStr">
        <is>
          <t>SM-B-IC</t>
        </is>
      </c>
      <c r="F588" s="15">
        <f>D526+E541</f>
        <v>46</v>
      </c>
      <c r="G588" s="15">
        <f>E526+F541</f>
        <v>22</v>
      </c>
      <c r="H588" s="15">
        <f>F526+G541</f>
        <v>5</v>
      </c>
      <c r="I588" s="15">
        <f>G526+H541</f>
        <v>5</v>
      </c>
      <c r="J588" s="15">
        <f>H526+I541</f>
        <v>10</v>
      </c>
      <c r="K588" s="15">
        <f>I526+J541</f>
        <v>12</v>
      </c>
      <c r="L588" s="15">
        <f>SUM(F588:K588)</f>
        <v>100</v>
      </c>
      <c r="M588" s="15" t="n">
        <v>16</v>
      </c>
      <c r="N588" s="15" t="inlineStr">
        <is>
          <t>20 / 20 / 35 / 10 / 15</t>
        </is>
      </c>
    </row>
    <row r="589" ht="45" customHeight="1">
      <c r="A589" s="16" t="inlineStr">
        <is>
          <t>Sales &amp; marketing</t>
        </is>
      </c>
      <c r="B589" s="6" t="n"/>
      <c r="C589" s="16" t="inlineStr">
        <is>
          <t>Band B · People Manager</t>
        </is>
      </c>
      <c r="D589" s="6" t="n"/>
      <c r="E589" s="43" t="inlineStr">
        <is>
          <t>SM-B-M</t>
        </is>
      </c>
      <c r="F589" s="15">
        <f>D527+E541</f>
        <v>32</v>
      </c>
      <c r="G589" s="15">
        <f>E527+F541</f>
        <v>23</v>
      </c>
      <c r="H589" s="15">
        <f>F527+G541</f>
        <v>6</v>
      </c>
      <c r="I589" s="15">
        <f>G527+H541</f>
        <v>15</v>
      </c>
      <c r="J589" s="15">
        <f>H527+I541</f>
        <v>10</v>
      </c>
      <c r="K589" s="15">
        <f>I527+J541</f>
        <v>14</v>
      </c>
      <c r="L589" s="15">
        <f>SUM(F589:K589)</f>
        <v>100</v>
      </c>
      <c r="M589" s="15" t="n">
        <v>6</v>
      </c>
      <c r="N589" s="15" t="inlineStr">
        <is>
          <t>15 / 20 / 35 / 20 / 10</t>
        </is>
      </c>
    </row>
    <row r="590" ht="45" customHeight="1">
      <c r="A590" s="16" t="inlineStr">
        <is>
          <t>Sales &amp; marketing</t>
        </is>
      </c>
      <c r="B590" s="6" t="n"/>
      <c r="C590" s="16" t="inlineStr">
        <is>
          <t>Band C · Principal specialist</t>
        </is>
      </c>
      <c r="D590" s="6" t="n"/>
      <c r="E590" s="43" t="inlineStr">
        <is>
          <t>SM-C-IC</t>
        </is>
      </c>
      <c r="F590" s="15">
        <f>D528+E541</f>
        <v>49</v>
      </c>
      <c r="G590" s="15">
        <f>E528+F541</f>
        <v>23</v>
      </c>
      <c r="H590" s="15">
        <f>F528+G541</f>
        <v>5</v>
      </c>
      <c r="I590" s="15">
        <f>G528+H541</f>
        <v>5</v>
      </c>
      <c r="J590" s="15">
        <f>H528+I541</f>
        <v>5</v>
      </c>
      <c r="K590" s="15">
        <f>I528+J541</f>
        <v>13</v>
      </c>
      <c r="L590" s="15">
        <f>SUM(F590:K590)</f>
        <v>100</v>
      </c>
      <c r="M590" s="15" t="n">
        <v>3</v>
      </c>
      <c r="N590" s="15" t="inlineStr">
        <is>
          <t>20 / 20 / 40 / 10 / 10</t>
        </is>
      </c>
    </row>
    <row r="591" ht="45" customHeight="1">
      <c r="A591" s="16" t="inlineStr">
        <is>
          <t>Sales &amp; marketing</t>
        </is>
      </c>
      <c r="B591" s="6" t="n"/>
      <c r="C591" s="16" t="inlineStr">
        <is>
          <t>Band C · Head / manager</t>
        </is>
      </c>
      <c r="D591" s="6" t="n"/>
      <c r="E591" s="43" t="inlineStr">
        <is>
          <t>SM-C-M</t>
        </is>
      </c>
      <c r="F591" s="15">
        <f>D529+E541</f>
        <v>38</v>
      </c>
      <c r="G591" s="15">
        <f>E529+F541</f>
        <v>23</v>
      </c>
      <c r="H591" s="15">
        <f>F529+G541</f>
        <v>6</v>
      </c>
      <c r="I591" s="15">
        <f>G529+H541</f>
        <v>15</v>
      </c>
      <c r="J591" s="15">
        <f>H529+I541</f>
        <v>5</v>
      </c>
      <c r="K591" s="15">
        <f>I529+J541</f>
        <v>13</v>
      </c>
      <c r="L591" s="15">
        <f>SUM(F591:K591)</f>
        <v>100</v>
      </c>
      <c r="M591" s="15" t="n">
        <v>1</v>
      </c>
      <c r="N591" s="15" t="inlineStr">
        <is>
          <t>10 / 20 / 40 / 20 / 10</t>
        </is>
      </c>
    </row>
    <row r="592" ht="45" customHeight="1">
      <c r="A592" s="16" t="inlineStr">
        <is>
          <t>Sales &amp; marketing</t>
        </is>
      </c>
      <c r="B592" s="6" t="n"/>
      <c r="C592" s="16" t="inlineStr">
        <is>
          <t>Bands D–E</t>
        </is>
      </c>
      <c r="D592" s="6" t="n"/>
      <c r="E592" s="43" t="inlineStr">
        <is>
          <t>SM-DE</t>
        </is>
      </c>
      <c r="F592" s="15">
        <f>D530</f>
        <v>37</v>
      </c>
      <c r="G592" s="15">
        <f>E530</f>
        <v>19</v>
      </c>
      <c r="H592" s="15">
        <f>F530</f>
        <v>11</v>
      </c>
      <c r="I592" s="15">
        <f>G530</f>
        <v>20</v>
      </c>
      <c r="J592" s="15">
        <f>H530</f>
        <v>5</v>
      </c>
      <c r="K592" s="15">
        <f>I530</f>
        <v>8</v>
      </c>
      <c r="L592" s="15">
        <f>SUM(F592:K592)</f>
        <v>100</v>
      </c>
      <c r="M592" s="15" t="n">
        <v>2</v>
      </c>
      <c r="N592" s="15" t="inlineStr">
        <is>
          <t>10 / 15 / 40 / 25 / 10</t>
        </is>
      </c>
    </row>
    <row r="593" ht="17" customHeight="1">
      <c r="A593" s="16" t="inlineStr">
        <is>
          <t>Sales &amp; marketing</t>
        </is>
      </c>
      <c r="B593" s="6" t="n"/>
      <c r="C593" s="16" t="inlineStr">
        <is>
          <t>Player-Coach B+ · between B and C</t>
        </is>
      </c>
      <c r="D593" s="6" t="n"/>
      <c r="E593" s="43" t="inlineStr">
        <is>
          <t>SM-PC-B+</t>
        </is>
      </c>
      <c r="F593" s="15">
        <f>D531+E541</f>
        <v>39</v>
      </c>
      <c r="G593" s="15">
        <f>E531+F541</f>
        <v>23</v>
      </c>
      <c r="H593" s="15">
        <f>F531+G541</f>
        <v>5</v>
      </c>
      <c r="I593" s="15">
        <f>G531+H541</f>
        <v>10</v>
      </c>
      <c r="J593" s="15">
        <f>H531+I541</f>
        <v>10</v>
      </c>
      <c r="K593" s="15">
        <f>I531+J541</f>
        <v>13</v>
      </c>
      <c r="L593" s="15">
        <f>SUM(F593:K593)</f>
        <v>100</v>
      </c>
      <c r="M593" s="15" t="n">
        <v>0</v>
      </c>
      <c r="N593" s="15" t="inlineStr">
        <is>
          <t>—</t>
        </is>
      </c>
    </row>
    <row r="594" ht="17" customHeight="1">
      <c r="A594" s="16" t="inlineStr">
        <is>
          <t>Sales &amp; marketing</t>
        </is>
      </c>
      <c r="B594" s="6" t="n"/>
      <c r="C594" s="16" t="inlineStr">
        <is>
          <t>Player-Coach C+ · between C and D</t>
        </is>
      </c>
      <c r="D594" s="6" t="n"/>
      <c r="E594" s="43" t="inlineStr">
        <is>
          <t>SM-PC-C+</t>
        </is>
      </c>
      <c r="F594" s="15">
        <f>D532</f>
        <v>38</v>
      </c>
      <c r="G594" s="15">
        <f>E532</f>
        <v>18</v>
      </c>
      <c r="H594" s="15">
        <f>F532</f>
        <v>11</v>
      </c>
      <c r="I594" s="15">
        <f>G532</f>
        <v>20</v>
      </c>
      <c r="J594" s="15">
        <f>H532</f>
        <v>5</v>
      </c>
      <c r="K594" s="15">
        <f>I532</f>
        <v>8</v>
      </c>
      <c r="L594" s="15">
        <f>SUM(F594:K594)</f>
        <v>100</v>
      </c>
      <c r="M594" s="15" t="n">
        <v>0</v>
      </c>
      <c r="N594" s="15" t="inlineStr">
        <is>
          <t>—</t>
        </is>
      </c>
    </row>
    <row r="595" ht="45" customHeight="1">
      <c r="A595" s="16" t="inlineStr">
        <is>
          <t>Corporate functions</t>
        </is>
      </c>
      <c r="B595" s="6" t="n"/>
      <c r="C595" s="16" t="inlineStr">
        <is>
          <t>Band A</t>
        </is>
      </c>
      <c r="D595" s="6" t="n"/>
      <c r="E595" s="43" t="inlineStr">
        <is>
          <t>CF-A</t>
        </is>
      </c>
      <c r="F595" s="15">
        <f>D525+E542</f>
        <v>54</v>
      </c>
      <c r="G595" s="15">
        <f>E525+F542</f>
        <v>16</v>
      </c>
      <c r="H595" s="15">
        <f>F525+G542</f>
        <v>9</v>
      </c>
      <c r="I595" s="15">
        <f>G525+H542</f>
        <v>0</v>
      </c>
      <c r="J595" s="15">
        <f>H525+I542</f>
        <v>15</v>
      </c>
      <c r="K595" s="15">
        <f>I525+J542</f>
        <v>6</v>
      </c>
      <c r="L595" s="15">
        <f>SUM(F595:K595)</f>
        <v>100</v>
      </c>
      <c r="M595" s="15" t="n">
        <v>10</v>
      </c>
      <c r="N595" s="15" t="inlineStr">
        <is>
          <t>30 / 15 / 25 / 0 / 30</t>
        </is>
      </c>
    </row>
    <row r="596" ht="45" customHeight="1">
      <c r="A596" s="16" t="inlineStr">
        <is>
          <t>Corporate functions</t>
        </is>
      </c>
      <c r="B596" s="6" t="n"/>
      <c r="C596" s="16" t="inlineStr">
        <is>
          <t>Band B · IC / POD Lead</t>
        </is>
      </c>
      <c r="D596" s="6" t="n"/>
      <c r="E596" s="43" t="inlineStr">
        <is>
          <t>CF-B-IC</t>
        </is>
      </c>
      <c r="F596" s="15">
        <f>D526+E542</f>
        <v>46</v>
      </c>
      <c r="G596" s="15">
        <f>E526+F542</f>
        <v>17</v>
      </c>
      <c r="H596" s="15">
        <f>F526+G542</f>
        <v>10</v>
      </c>
      <c r="I596" s="15">
        <f>G526+H542</f>
        <v>5</v>
      </c>
      <c r="J596" s="15">
        <f>H526+I542</f>
        <v>15</v>
      </c>
      <c r="K596" s="15">
        <f>I526+J542</f>
        <v>7</v>
      </c>
      <c r="L596" s="15">
        <f>SUM(F596:K596)</f>
        <v>100</v>
      </c>
      <c r="M596" s="15" t="n">
        <v>10</v>
      </c>
      <c r="N596" s="15" t="inlineStr">
        <is>
          <t>25 / 15 / 25 / 10 / 25</t>
        </is>
      </c>
    </row>
    <row r="597" ht="45" customHeight="1">
      <c r="A597" s="16" t="inlineStr">
        <is>
          <t>Corporate functions</t>
        </is>
      </c>
      <c r="B597" s="6" t="n"/>
      <c r="C597" s="16" t="inlineStr">
        <is>
          <t>Band B · People Manager</t>
        </is>
      </c>
      <c r="D597" s="6" t="n"/>
      <c r="E597" s="43" t="inlineStr">
        <is>
          <t>CF-B-M</t>
        </is>
      </c>
      <c r="F597" s="15">
        <f>D527+E542</f>
        <v>32</v>
      </c>
      <c r="G597" s="15">
        <f>E527+F542</f>
        <v>18</v>
      </c>
      <c r="H597" s="15">
        <f>F527+G542</f>
        <v>11</v>
      </c>
      <c r="I597" s="15">
        <f>G527+H542</f>
        <v>15</v>
      </c>
      <c r="J597" s="15">
        <f>H527+I542</f>
        <v>15</v>
      </c>
      <c r="K597" s="15">
        <f>I527+J542</f>
        <v>9</v>
      </c>
      <c r="L597" s="15">
        <f>SUM(F597:K597)</f>
        <v>100</v>
      </c>
      <c r="M597" s="15" t="n">
        <v>1</v>
      </c>
      <c r="N597" s="15" t="inlineStr">
        <is>
          <t>15 / 15 / 30 / 20 / 20</t>
        </is>
      </c>
    </row>
    <row r="598" ht="45" customHeight="1">
      <c r="A598" s="16" t="inlineStr">
        <is>
          <t>Corporate functions</t>
        </is>
      </c>
      <c r="B598" s="6" t="n"/>
      <c r="C598" s="16" t="inlineStr">
        <is>
          <t>Band C · Principal specialist</t>
        </is>
      </c>
      <c r="D598" s="6" t="n"/>
      <c r="E598" s="43" t="inlineStr">
        <is>
          <t>CF-C-IC</t>
        </is>
      </c>
      <c r="F598" s="15">
        <f>D528+E542</f>
        <v>49</v>
      </c>
      <c r="G598" s="15">
        <f>E528+F542</f>
        <v>18</v>
      </c>
      <c r="H598" s="15">
        <f>F528+G542</f>
        <v>10</v>
      </c>
      <c r="I598" s="15">
        <f>G528+H542</f>
        <v>5</v>
      </c>
      <c r="J598" s="15">
        <f>H528+I542</f>
        <v>10</v>
      </c>
      <c r="K598" s="15">
        <f>I528+J542</f>
        <v>8</v>
      </c>
      <c r="L598" s="15">
        <f>SUM(F598:K598)</f>
        <v>100</v>
      </c>
      <c r="M598" s="15" t="n">
        <v>1</v>
      </c>
      <c r="N598" s="15" t="inlineStr">
        <is>
          <t>25 / 15 / 35 / 10 / 15</t>
        </is>
      </c>
    </row>
    <row r="599" ht="45" customHeight="1">
      <c r="A599" s="16" t="inlineStr">
        <is>
          <t>Corporate functions</t>
        </is>
      </c>
      <c r="B599" s="6" t="n"/>
      <c r="C599" s="16" t="inlineStr">
        <is>
          <t>Band C · Head / manager</t>
        </is>
      </c>
      <c r="D599" s="6" t="n"/>
      <c r="E599" s="43" t="inlineStr">
        <is>
          <t>CF-C-M</t>
        </is>
      </c>
      <c r="F599" s="15">
        <f>D529+E542</f>
        <v>38</v>
      </c>
      <c r="G599" s="15">
        <f>E529+F542</f>
        <v>18</v>
      </c>
      <c r="H599" s="15">
        <f>F529+G542</f>
        <v>11</v>
      </c>
      <c r="I599" s="15">
        <f>G529+H542</f>
        <v>15</v>
      </c>
      <c r="J599" s="15">
        <f>H529+I542</f>
        <v>10</v>
      </c>
      <c r="K599" s="15">
        <f>I529+J542</f>
        <v>8</v>
      </c>
      <c r="L599" s="15">
        <f>SUM(F599:K599)</f>
        <v>100</v>
      </c>
      <c r="M599" s="15" t="n">
        <v>2</v>
      </c>
      <c r="N599" s="15" t="inlineStr">
        <is>
          <t>15 / 15 / 35 / 20 / 15</t>
        </is>
      </c>
    </row>
    <row r="600" ht="45" customHeight="1">
      <c r="A600" s="16" t="inlineStr">
        <is>
          <t>Corporate functions</t>
        </is>
      </c>
      <c r="B600" s="6" t="n"/>
      <c r="C600" s="16" t="inlineStr">
        <is>
          <t>Bands D–E</t>
        </is>
      </c>
      <c r="D600" s="6" t="n"/>
      <c r="E600" s="43" t="inlineStr">
        <is>
          <t>CF-DE</t>
        </is>
      </c>
      <c r="F600" s="15">
        <f>D530</f>
        <v>37</v>
      </c>
      <c r="G600" s="15">
        <f>E530</f>
        <v>19</v>
      </c>
      <c r="H600" s="15">
        <f>F530</f>
        <v>11</v>
      </c>
      <c r="I600" s="15">
        <f>G530</f>
        <v>20</v>
      </c>
      <c r="J600" s="15">
        <f>H530</f>
        <v>5</v>
      </c>
      <c r="K600" s="15">
        <f>I530</f>
        <v>8</v>
      </c>
      <c r="L600" s="15">
        <f>SUM(F600:K600)</f>
        <v>100</v>
      </c>
      <c r="M600" s="15" t="n">
        <v>2</v>
      </c>
      <c r="N600" s="15" t="inlineStr">
        <is>
          <t>10 / 15 / 40 / 25 / 10</t>
        </is>
      </c>
    </row>
    <row r="601" ht="17" customHeight="1">
      <c r="A601" s="16" t="inlineStr">
        <is>
          <t>Corporate functions</t>
        </is>
      </c>
      <c r="B601" s="6" t="n"/>
      <c r="C601" s="16" t="inlineStr">
        <is>
          <t>Player-Coach B+ · between B and C</t>
        </is>
      </c>
      <c r="D601" s="6" t="n"/>
      <c r="E601" s="43" t="inlineStr">
        <is>
          <t>CF-PC-B+</t>
        </is>
      </c>
      <c r="F601" s="15">
        <f>D531+E542</f>
        <v>39</v>
      </c>
      <c r="G601" s="15">
        <f>E531+F542</f>
        <v>18</v>
      </c>
      <c r="H601" s="15">
        <f>F531+G542</f>
        <v>10</v>
      </c>
      <c r="I601" s="15">
        <f>G531+H542</f>
        <v>10</v>
      </c>
      <c r="J601" s="15">
        <f>H531+I542</f>
        <v>15</v>
      </c>
      <c r="K601" s="15">
        <f>I531+J542</f>
        <v>8</v>
      </c>
      <c r="L601" s="15">
        <f>SUM(F601:K601)</f>
        <v>100</v>
      </c>
      <c r="M601" s="15" t="n">
        <v>0</v>
      </c>
      <c r="N601" s="15" t="inlineStr">
        <is>
          <t>—</t>
        </is>
      </c>
    </row>
    <row r="602" ht="17" customHeight="1">
      <c r="A602" s="16" t="inlineStr">
        <is>
          <t>Corporate functions</t>
        </is>
      </c>
      <c r="B602" s="6" t="n"/>
      <c r="C602" s="16" t="inlineStr">
        <is>
          <t>Player-Coach C+ · between C and D</t>
        </is>
      </c>
      <c r="D602" s="6" t="n"/>
      <c r="E602" s="43" t="inlineStr">
        <is>
          <t>CF-PC-C+</t>
        </is>
      </c>
      <c r="F602" s="15">
        <f>D532</f>
        <v>38</v>
      </c>
      <c r="G602" s="15">
        <f>E532</f>
        <v>18</v>
      </c>
      <c r="H602" s="15">
        <f>F532</f>
        <v>11</v>
      </c>
      <c r="I602" s="15">
        <f>G532</f>
        <v>20</v>
      </c>
      <c r="J602" s="15">
        <f>H532</f>
        <v>5</v>
      </c>
      <c r="K602" s="15">
        <f>I532</f>
        <v>8</v>
      </c>
      <c r="L602" s="15">
        <f>SUM(F602:K602)</f>
        <v>100</v>
      </c>
      <c r="M602" s="15" t="n">
        <v>0</v>
      </c>
      <c r="N602" s="15" t="inlineStr">
        <is>
          <t>—</t>
        </is>
      </c>
    </row>
    <row r="603" ht="45" customHeight="1">
      <c r="A603" s="16" t="inlineStr">
        <is>
          <t>General management</t>
        </is>
      </c>
      <c r="B603" s="6" t="n"/>
      <c r="C603" s="16" t="inlineStr">
        <is>
          <t>Band A</t>
        </is>
      </c>
      <c r="D603" s="6" t="n"/>
      <c r="E603" s="43" t="inlineStr">
        <is>
          <t>GM-A</t>
        </is>
      </c>
      <c r="F603" s="15">
        <f>D525+E543</f>
        <v>59</v>
      </c>
      <c r="G603" s="15">
        <f>E525+F543</f>
        <v>16</v>
      </c>
      <c r="H603" s="15">
        <f>F525+G543</f>
        <v>9</v>
      </c>
      <c r="I603" s="15">
        <f>G525+H543</f>
        <v>0</v>
      </c>
      <c r="J603" s="15">
        <f>H525+I543</f>
        <v>10</v>
      </c>
      <c r="K603" s="15">
        <f>I525+J543</f>
        <v>6</v>
      </c>
      <c r="L603" s="15">
        <f>SUM(F603:K603)</f>
        <v>100</v>
      </c>
      <c r="M603" s="15" t="n">
        <v>0</v>
      </c>
      <c r="N603" s="15" t="inlineStr">
        <is>
          <t>30 / 15 / 25 / 0 / 30</t>
        </is>
      </c>
    </row>
    <row r="604" ht="45" customHeight="1">
      <c r="A604" s="16" t="inlineStr">
        <is>
          <t>General management</t>
        </is>
      </c>
      <c r="B604" s="6" t="n"/>
      <c r="C604" s="16" t="inlineStr">
        <is>
          <t>Band B · IC / POD Lead</t>
        </is>
      </c>
      <c r="D604" s="6" t="n"/>
      <c r="E604" s="43" t="inlineStr">
        <is>
          <t>GM-B-IC</t>
        </is>
      </c>
      <c r="F604" s="15">
        <f>D526+E543</f>
        <v>51</v>
      </c>
      <c r="G604" s="15">
        <f>E526+F543</f>
        <v>17</v>
      </c>
      <c r="H604" s="15">
        <f>F526+G543</f>
        <v>10</v>
      </c>
      <c r="I604" s="15">
        <f>G526+H543</f>
        <v>5</v>
      </c>
      <c r="J604" s="15">
        <f>H526+I543</f>
        <v>10</v>
      </c>
      <c r="K604" s="15">
        <f>I526+J543</f>
        <v>7</v>
      </c>
      <c r="L604" s="15">
        <f>SUM(F604:K604)</f>
        <v>100</v>
      </c>
      <c r="M604" s="15" t="n">
        <v>0</v>
      </c>
      <c r="N604" s="15" t="inlineStr">
        <is>
          <t>25 / 15 / 25 / 10 / 25</t>
        </is>
      </c>
    </row>
    <row r="605" ht="45" customHeight="1">
      <c r="A605" s="16" t="inlineStr">
        <is>
          <t>General management</t>
        </is>
      </c>
      <c r="B605" s="6" t="n"/>
      <c r="C605" s="16" t="inlineStr">
        <is>
          <t>Band B · People Manager</t>
        </is>
      </c>
      <c r="D605" s="6" t="n"/>
      <c r="E605" s="43" t="inlineStr">
        <is>
          <t>GM-B-M</t>
        </is>
      </c>
      <c r="F605" s="15">
        <f>D527+E543</f>
        <v>37</v>
      </c>
      <c r="G605" s="15">
        <f>E527+F543</f>
        <v>18</v>
      </c>
      <c r="H605" s="15">
        <f>F527+G543</f>
        <v>11</v>
      </c>
      <c r="I605" s="15">
        <f>G527+H543</f>
        <v>15</v>
      </c>
      <c r="J605" s="15">
        <f>H527+I543</f>
        <v>10</v>
      </c>
      <c r="K605" s="15">
        <f>I527+J543</f>
        <v>9</v>
      </c>
      <c r="L605" s="15">
        <f>SUM(F605:K605)</f>
        <v>100</v>
      </c>
      <c r="M605" s="15" t="n">
        <v>0</v>
      </c>
      <c r="N605" s="15" t="inlineStr">
        <is>
          <t>15 / 15 / 30 / 20 / 20</t>
        </is>
      </c>
    </row>
    <row r="606" ht="45" customHeight="1">
      <c r="A606" s="16" t="inlineStr">
        <is>
          <t>General management</t>
        </is>
      </c>
      <c r="B606" s="6" t="n"/>
      <c r="C606" s="16" t="inlineStr">
        <is>
          <t>Band C · Principal specialist</t>
        </is>
      </c>
      <c r="D606" s="6" t="n"/>
      <c r="E606" s="43" t="inlineStr">
        <is>
          <t>GM-C-IC</t>
        </is>
      </c>
      <c r="F606" s="15">
        <f>D528+E543</f>
        <v>54</v>
      </c>
      <c r="G606" s="15">
        <f>E528+F543</f>
        <v>18</v>
      </c>
      <c r="H606" s="15">
        <f>F528+G543</f>
        <v>10</v>
      </c>
      <c r="I606" s="15">
        <f>G528+H543</f>
        <v>5</v>
      </c>
      <c r="J606" s="15">
        <f>H528+I543</f>
        <v>5</v>
      </c>
      <c r="K606" s="15">
        <f>I528+J543</f>
        <v>8</v>
      </c>
      <c r="L606" s="15">
        <f>SUM(F606:K606)</f>
        <v>100</v>
      </c>
      <c r="M606" s="15" t="n">
        <v>0</v>
      </c>
      <c r="N606" s="15" t="inlineStr">
        <is>
          <t>25 / 15 / 35 / 15 / 10</t>
        </is>
      </c>
    </row>
    <row r="607" ht="45" customHeight="1">
      <c r="A607" s="16" t="inlineStr">
        <is>
          <t>General management</t>
        </is>
      </c>
      <c r="B607" s="6" t="n"/>
      <c r="C607" s="16" t="inlineStr">
        <is>
          <t>Band C · Head / manager</t>
        </is>
      </c>
      <c r="D607" s="6" t="n"/>
      <c r="E607" s="43" t="inlineStr">
        <is>
          <t>GM-C-M</t>
        </is>
      </c>
      <c r="F607" s="15">
        <f>D529+E543</f>
        <v>43</v>
      </c>
      <c r="G607" s="15">
        <f>E529+F543</f>
        <v>18</v>
      </c>
      <c r="H607" s="15">
        <f>F529+G543</f>
        <v>11</v>
      </c>
      <c r="I607" s="15">
        <f>G529+H543</f>
        <v>15</v>
      </c>
      <c r="J607" s="15">
        <f>H529+I543</f>
        <v>5</v>
      </c>
      <c r="K607" s="15">
        <f>I529+J543</f>
        <v>8</v>
      </c>
      <c r="L607" s="15">
        <f>SUM(F607:K607)</f>
        <v>100</v>
      </c>
      <c r="M607" s="15" t="n">
        <v>0</v>
      </c>
      <c r="N607" s="15" t="inlineStr">
        <is>
          <t>15 / 15 / 35 / 25 / 10</t>
        </is>
      </c>
    </row>
    <row r="608" ht="45" customHeight="1">
      <c r="A608" s="16" t="inlineStr">
        <is>
          <t>General management</t>
        </is>
      </c>
      <c r="B608" s="6" t="n"/>
      <c r="C608" s="16" t="inlineStr">
        <is>
          <t>Bands D–E</t>
        </is>
      </c>
      <c r="D608" s="6" t="n"/>
      <c r="E608" s="43" t="inlineStr">
        <is>
          <t>GM-DE</t>
        </is>
      </c>
      <c r="F608" s="15">
        <f>D530</f>
        <v>37</v>
      </c>
      <c r="G608" s="15">
        <f>E530</f>
        <v>19</v>
      </c>
      <c r="H608" s="15">
        <f>F530</f>
        <v>11</v>
      </c>
      <c r="I608" s="15">
        <f>G530</f>
        <v>20</v>
      </c>
      <c r="J608" s="15">
        <f>H530</f>
        <v>5</v>
      </c>
      <c r="K608" s="15">
        <f>I530</f>
        <v>8</v>
      </c>
      <c r="L608" s="15">
        <f>SUM(F608:K608)</f>
        <v>100</v>
      </c>
      <c r="M608" s="15" t="n">
        <v>5</v>
      </c>
      <c r="N608" s="15" t="inlineStr">
        <is>
          <t>10 / 15 / 40 / 25 / 10</t>
        </is>
      </c>
    </row>
    <row r="609" ht="17" customHeight="1">
      <c r="A609" s="16" t="inlineStr">
        <is>
          <t>General management</t>
        </is>
      </c>
      <c r="B609" s="6" t="n"/>
      <c r="C609" s="16" t="inlineStr">
        <is>
          <t>Player-Coach B+ · between B and C</t>
        </is>
      </c>
      <c r="D609" s="6" t="n"/>
      <c r="E609" s="43" t="inlineStr">
        <is>
          <t>GM-PC-B+</t>
        </is>
      </c>
      <c r="F609" s="15">
        <f>D531+E543</f>
        <v>44</v>
      </c>
      <c r="G609" s="15">
        <f>E531+F543</f>
        <v>18</v>
      </c>
      <c r="H609" s="15">
        <f>F531+G543</f>
        <v>10</v>
      </c>
      <c r="I609" s="15">
        <f>G531+H543</f>
        <v>10</v>
      </c>
      <c r="J609" s="15">
        <f>H531+I543</f>
        <v>10</v>
      </c>
      <c r="K609" s="15">
        <f>I531+J543</f>
        <v>8</v>
      </c>
      <c r="L609" s="15">
        <f>SUM(F609:K609)</f>
        <v>100</v>
      </c>
      <c r="M609" s="15" t="n">
        <v>0</v>
      </c>
      <c r="N609" s="15" t="inlineStr">
        <is>
          <t>—</t>
        </is>
      </c>
    </row>
    <row r="610" ht="17" customHeight="1">
      <c r="A610" s="16" t="inlineStr">
        <is>
          <t>General management</t>
        </is>
      </c>
      <c r="B610" s="6" t="n"/>
      <c r="C610" s="16" t="inlineStr">
        <is>
          <t>Player-Coach C+ · between C and D</t>
        </is>
      </c>
      <c r="D610" s="6" t="n"/>
      <c r="E610" s="43" t="inlineStr">
        <is>
          <t>GM-PC-C+</t>
        </is>
      </c>
      <c r="F610" s="15">
        <f>D532</f>
        <v>38</v>
      </c>
      <c r="G610" s="15">
        <f>E532</f>
        <v>18</v>
      </c>
      <c r="H610" s="15">
        <f>F532</f>
        <v>11</v>
      </c>
      <c r="I610" s="15">
        <f>G532</f>
        <v>20</v>
      </c>
      <c r="J610" s="15">
        <f>H532</f>
        <v>5</v>
      </c>
      <c r="K610" s="15">
        <f>I532</f>
        <v>8</v>
      </c>
      <c r="L610" s="15">
        <f>SUM(F610:K610)</f>
        <v>100</v>
      </c>
      <c r="M610" s="15" t="n">
        <v>0</v>
      </c>
      <c r="N610" s="15" t="inlineStr">
        <is>
          <t>—</t>
        </is>
      </c>
    </row>
    <row r="611" ht="15" customHeight="1"/>
    <row r="612" ht="17" customHeight="1">
      <c r="A612" s="14" t="inlineStr">
        <is>
          <t>Validation of the weight model</t>
        </is>
      </c>
      <c r="B612" s="5" t="n"/>
      <c r="C612" s="6" t="n"/>
      <c r="D612" s="14" t="inlineStr">
        <is>
          <t>Result</t>
        </is>
      </c>
      <c r="E612" s="5" t="n"/>
      <c r="F612" s="5" t="n"/>
      <c r="G612" s="5" t="n"/>
      <c r="H612" s="5" t="n"/>
      <c r="I612" s="5" t="n"/>
      <c r="J612" s="5" t="n"/>
      <c r="K612" s="5" t="n"/>
      <c r="L612" s="5" t="n"/>
      <c r="M612" s="5" t="n"/>
      <c r="N612" s="6" t="n"/>
    </row>
    <row r="613" ht="31" customHeight="1">
      <c r="A613" s="17" t="inlineStr">
        <is>
          <t>Reproduction test</t>
        </is>
      </c>
      <c r="B613" s="5" t="n"/>
      <c r="C613" s="6" t="n"/>
      <c r="D613" s="16" t="inlineStr">
        <is>
          <t>With the v1 weights, the engine reproduces all 587 v1 placements, so rules R1–R9 are exactly the v1 rules made explicit; R10 · the Player-Coach transition step is the one new rule.</t>
        </is>
      </c>
      <c r="E613" s="5" t="n"/>
      <c r="F613" s="5" t="n"/>
      <c r="G613" s="5" t="n"/>
      <c r="H613" s="5" t="n"/>
      <c r="I613" s="5" t="n"/>
      <c r="J613" s="5" t="n"/>
      <c r="K613" s="5" t="n"/>
      <c r="L613" s="5" t="n"/>
      <c r="M613" s="5" t="n"/>
      <c r="N613" s="6" t="n"/>
    </row>
    <row r="614" ht="17" customHeight="1">
      <c r="A614" s="17" t="inlineStr">
        <is>
          <t>Consistency</t>
        </is>
      </c>
      <c r="B614" s="5" t="n"/>
      <c r="C614" s="6" t="n"/>
      <c r="D614" s="16" t="inlineStr">
        <is>
          <t>48 of 48 v1 weight sets did not follow one rule. All sets are now derived from W1 + W2.</t>
        </is>
      </c>
      <c r="E614" s="5" t="n"/>
      <c r="F614" s="5" t="n"/>
      <c r="G614" s="5" t="n"/>
      <c r="H614" s="5" t="n"/>
      <c r="I614" s="5" t="n"/>
      <c r="J614" s="5" t="n"/>
      <c r="K614" s="5" t="n"/>
      <c r="L614" s="5" t="n"/>
      <c r="M614" s="5" t="n"/>
      <c r="N614" s="6" t="n"/>
    </row>
    <row r="615" ht="59" customHeight="1">
      <c r="A615" s="17" t="inlineStr">
        <is>
          <t>Impact on people</t>
        </is>
      </c>
      <c r="B615" s="5" t="n"/>
      <c r="C615" s="6" t="n"/>
      <c r="D615" s="16" t="inlineStr">
        <is>
          <t>54 people change level under the derived weights: 1 in CARBON, D1 → D2; 1 in CARBON, D2 → D1; 2 in CARBON, B2 → B1; 1 in CARBON, X2 → X3; 5 in CARBON, B3 → B2; 3 in CARBON, B1 → A3; 1 in CARBON, B1 → B2; 9 in iFile, B3 → B2; 7 in iFile, B1 → A3; 1 in iFile, E1 → X3; 1 in iFile, D1 → D2; 3 in iFile, C1 → B+; 1 in iFile, C1 → B3; 2 in iFile, B3 → B+; 4 in iFile, B2 → B1; 2 in iDEAL, B2 → B1; 1 in iDEAL, B3 → B+; 2 in iDEAL, B1 → A3; 1 in Datatech, D1 → D2; 1 in Datatech, B1 → B2; 1 in Consume, B1 → A3; 1 in Corporate, B2 → B3; 1 in Corporate, B3 → B2; 1 in Corporate, B2 → B1; 1 in Corporate, B1 → A3. Everyone else is unchanged.</t>
        </is>
      </c>
      <c r="E615" s="5" t="n"/>
      <c r="F615" s="5" t="n"/>
      <c r="G615" s="5" t="n"/>
      <c r="H615" s="5" t="n"/>
      <c r="I615" s="5" t="n"/>
      <c r="J615" s="5" t="n"/>
      <c r="K615" s="5" t="n"/>
      <c r="L615" s="5" t="n"/>
      <c r="M615" s="5" t="n"/>
      <c r="N615" s="6" t="n"/>
    </row>
    <row r="616" ht="31" customHeight="1">
      <c r="A616" s="17" t="inlineStr">
        <is>
          <t>Sensitivity</t>
        </is>
      </c>
      <c r="B616" s="5" t="n"/>
      <c r="C616" s="6" t="n"/>
      <c r="D616" s="16" t="inlineStr">
        <is>
          <t>38 close calls · score within ±0.05 of a rounding point, and the score decided the level and 30 near a gate · a rule set the level; within a quarter-point of its threshold — the calibration lists.</t>
        </is>
      </c>
      <c r="E616" s="5" t="n"/>
      <c r="F616" s="5" t="n"/>
      <c r="G616" s="5" t="n"/>
      <c r="H616" s="5" t="n"/>
      <c r="I616" s="5" t="n"/>
      <c r="J616" s="5" t="n"/>
      <c r="K616" s="5" t="n"/>
      <c r="L616" s="5" t="n"/>
      <c r="M616" s="5" t="n"/>
      <c r="N616" s="6" t="n"/>
    </row>
    <row r="617" ht="31" customHeight="1">
      <c r="A617" s="17" t="inlineStr">
        <is>
          <t>Traceability</t>
        </is>
      </c>
      <c r="B617" s="5" t="n"/>
      <c r="C617" s="6" t="n"/>
      <c r="D617" s="16" t="inlineStr">
        <is>
          <t>134 people sit at a level different from the one their score indicates; every one of them has the rule that moved them recorded, in plain words on sheet 2. None is unexplained.</t>
        </is>
      </c>
      <c r="E617" s="5" t="n"/>
      <c r="F617" s="5" t="n"/>
      <c r="G617" s="5" t="n"/>
      <c r="H617" s="5" t="n"/>
      <c r="I617" s="5" t="n"/>
      <c r="J617" s="5" t="n"/>
      <c r="K617" s="5" t="n"/>
      <c r="L617" s="5" t="n"/>
      <c r="M617" s="5" t="n"/>
      <c r="N617" s="6" t="n"/>
    </row>
    <row r="618" ht="15" customHeight="1"/>
    <row r="619" ht="19.8" customHeight="1">
      <c r="A619" s="13" t="inlineStr">
        <is>
          <t>M8. Placement rules — applied in this order for every person</t>
        </is>
      </c>
    </row>
    <row r="620" ht="45" customHeight="1">
      <c r="A620" s="14" t="inlineStr">
        <is>
          <t>ID</t>
        </is>
      </c>
      <c r="B620" s="14" t="inlineStr">
        <is>
          <t>Rule</t>
        </is>
      </c>
      <c r="C620" s="5" t="n"/>
      <c r="D620" s="5" t="n"/>
      <c r="E620" s="5" t="n"/>
      <c r="F620" s="5" t="n"/>
      <c r="G620" s="5" t="n"/>
      <c r="H620" s="5" t="n"/>
      <c r="I620" s="5" t="n"/>
      <c r="J620" s="6" t="n"/>
      <c r="K620" s="14" t="inlineStr">
        <is>
          <t>Source / justification</t>
        </is>
      </c>
      <c r="L620" s="5" t="n"/>
      <c r="M620" s="6" t="n"/>
      <c r="N620" s="14" t="inlineStr">
        <is>
          <t>People affected · enterprise</t>
        </is>
      </c>
    </row>
    <row r="621" ht="17" customHeight="1">
      <c r="A621" s="17" t="inlineStr">
        <is>
          <t>R1</t>
        </is>
      </c>
      <c r="B621" s="16" t="inlineStr">
        <is>
          <t>Category rule: interns and trainees in their first year at IRIS → A1; consultants → X1–X3 · outside the ladder</t>
        </is>
      </c>
      <c r="C621" s="5" t="n"/>
      <c r="D621" s="5" t="n"/>
      <c r="E621" s="5" t="n"/>
      <c r="F621" s="5" t="n"/>
      <c r="G621" s="5" t="n"/>
      <c r="H621" s="5" t="n"/>
      <c r="I621" s="5" t="n"/>
      <c r="J621" s="6" t="n"/>
      <c r="K621" s="16" t="inlineStr">
        <is>
          <t>S38; G4</t>
        </is>
      </c>
      <c r="L621" s="5" t="n"/>
      <c r="M621" s="6" t="n"/>
      <c r="N621" s="15" t="n">
        <v>44</v>
      </c>
    </row>
    <row r="622" ht="17" customHeight="1">
      <c r="A622" s="17" t="inlineStr">
        <is>
          <t>R2</t>
        </is>
      </c>
      <c r="B622" s="16" t="inlineStr">
        <is>
          <t>Provisional: experience to be confirmed by HR — level kept until confirmed</t>
        </is>
      </c>
      <c r="C622" s="5" t="n"/>
      <c r="D622" s="5" t="n"/>
      <c r="E622" s="5" t="n"/>
      <c r="F622" s="5" t="n"/>
      <c r="G622" s="5" t="n"/>
      <c r="H622" s="5" t="n"/>
      <c r="I622" s="5" t="n"/>
      <c r="J622" s="6" t="n"/>
      <c r="K622" s="16" t="inlineStr">
        <is>
          <t>D3</t>
        </is>
      </c>
      <c r="L622" s="5" t="n"/>
      <c r="M622" s="6" t="n"/>
      <c r="N622" s="15" t="n">
        <v>9</v>
      </c>
    </row>
    <row r="623" ht="17" customHeight="1">
      <c r="A623" s="17" t="inlineStr">
        <is>
          <t>R3</t>
        </is>
      </c>
      <c r="B623" s="16" t="inlineStr">
        <is>
          <t>Weighted score on each band's own weights; the person sits in the highest band where the score holds, rounded to the nearest level</t>
        </is>
      </c>
      <c r="C623" s="5" t="n"/>
      <c r="D623" s="5" t="n"/>
      <c r="E623" s="5" t="n"/>
      <c r="F623" s="5" t="n"/>
      <c r="G623" s="5" t="n"/>
      <c r="H623" s="5" t="n"/>
      <c r="I623" s="5" t="n"/>
      <c r="J623" s="6" t="n"/>
      <c r="K623" s="16" t="inlineStr">
        <is>
          <t>S05, S04, S07</t>
        </is>
      </c>
      <c r="L623" s="5" t="n"/>
      <c r="M623" s="6" t="n"/>
      <c r="N623" s="15" t="n">
        <v>540</v>
      </c>
    </row>
    <row r="624" ht="31" customHeight="1">
      <c r="A624" s="17" t="inlineStr">
        <is>
          <t>R4</t>
        </is>
      </c>
      <c r="B624" s="16" t="inlineStr">
        <is>
          <t>Role-substance limit: at most one level above what Complexity and Accountability show · this is the Band B gate at B1; people managers exempt — the reporting structure is the evidence</t>
        </is>
      </c>
      <c r="C624" s="5" t="n"/>
      <c r="D624" s="5" t="n"/>
      <c r="E624" s="5" t="n"/>
      <c r="F624" s="5" t="n"/>
      <c r="G624" s="5" t="n"/>
      <c r="H624" s="5" t="n"/>
      <c r="I624" s="5" t="n"/>
      <c r="J624" s="6" t="n"/>
      <c r="K624" s="16" t="inlineStr">
        <is>
          <t>P7; S05 · know-how never outweighs the role</t>
        </is>
      </c>
      <c r="L624" s="5" t="n"/>
      <c r="M624" s="6" t="n"/>
      <c r="N624" s="15" t="n">
        <v>6</v>
      </c>
    </row>
    <row r="625" ht="31" customHeight="1">
      <c r="A625" s="17" t="inlineStr">
        <is>
          <t>R5</t>
        </is>
      </c>
      <c r="B625" s="16" t="inlineStr">
        <is>
          <t>Structural gate: C1+ needs a function / sub-function or principal authority, C2 a function or company-wide discipline, D a business line, E an enterprise mandate, B3 on the manager track team leads or 10+ people — evidenced by the org chart</t>
        </is>
      </c>
      <c r="C625" s="5" t="n"/>
      <c r="D625" s="5" t="n"/>
      <c r="E625" s="5" t="n"/>
      <c r="F625" s="5" t="n"/>
      <c r="G625" s="5" t="n"/>
      <c r="H625" s="5" t="n"/>
      <c r="I625" s="5" t="n"/>
      <c r="J625" s="6" t="n"/>
      <c r="K625" s="16" t="inlineStr">
        <is>
          <t>S07 · banding before grading, S03, S09</t>
        </is>
      </c>
      <c r="L625" s="5" t="n"/>
      <c r="M625" s="6" t="n"/>
      <c r="N625" s="15" t="n">
        <v>8</v>
      </c>
    </row>
    <row r="626" ht="17" customHeight="1">
      <c r="A626" s="17" t="inlineStr">
        <is>
          <t>R6</t>
        </is>
      </c>
      <c r="B626" s="16" t="inlineStr">
        <is>
          <t>Top of band: the score passes the band but does not hold on the next band's weights</t>
        </is>
      </c>
      <c r="C626" s="5" t="n"/>
      <c r="D626" s="5" t="n"/>
      <c r="E626" s="5" t="n"/>
      <c r="F626" s="5" t="n"/>
      <c r="G626" s="5" t="n"/>
      <c r="H626" s="5" t="n"/>
      <c r="I626" s="5" t="n"/>
      <c r="J626" s="6" t="n"/>
      <c r="K626" s="16" t="inlineStr">
        <is>
          <t>S07</t>
        </is>
      </c>
      <c r="L626" s="5" t="n"/>
      <c r="M626" s="6" t="n"/>
      <c r="N626" s="15" t="n">
        <v>21</v>
      </c>
    </row>
    <row r="627" ht="17" customHeight="1">
      <c r="A627" s="17" t="inlineStr">
        <is>
          <t>R7</t>
        </is>
      </c>
      <c r="B627" s="16" t="inlineStr">
        <is>
          <t>Band A experience rule: under 1 yr → A2 at most; 2+ yrs → A3 · still subject to R4; between 1 and 2 yrs the score decides</t>
        </is>
      </c>
      <c r="C627" s="5" t="n"/>
      <c r="D627" s="5" t="n"/>
      <c r="E627" s="5" t="n"/>
      <c r="F627" s="5" t="n"/>
      <c r="G627" s="5" t="n"/>
      <c r="H627" s="5" t="n"/>
      <c r="I627" s="5" t="n"/>
      <c r="J627" s="6" t="n"/>
      <c r="K627" s="16" t="inlineStr">
        <is>
          <t>S33, S35 · entry 0–2 / 2–5 yrs</t>
        </is>
      </c>
      <c r="L627" s="5" t="n"/>
      <c r="M627" s="6" t="n"/>
      <c r="N627" s="15" t="n">
        <v>97</v>
      </c>
    </row>
    <row r="628" ht="17" customHeight="1">
      <c r="A628" s="17" t="inlineStr">
        <is>
          <t>R8</t>
        </is>
      </c>
      <c r="B628" s="16" t="inlineStr">
        <is>
          <t>Experience limit: in Bands A–B at most one level above the experience-fit level · people managers exempt — structure is the proof</t>
        </is>
      </c>
      <c r="C628" s="5" t="n"/>
      <c r="D628" s="5" t="n"/>
      <c r="E628" s="5" t="n"/>
      <c r="F628" s="5" t="n"/>
      <c r="G628" s="5" t="n"/>
      <c r="H628" s="5" t="n"/>
      <c r="I628" s="5" t="n"/>
      <c r="J628" s="6" t="n"/>
      <c r="K628" s="16" t="inlineStr">
        <is>
          <t>P7; S01</t>
        </is>
      </c>
      <c r="L628" s="5" t="n"/>
      <c r="M628" s="6" t="n"/>
      <c r="N628" s="15" t="n">
        <v>0</v>
      </c>
    </row>
    <row r="629" ht="17" customHeight="1">
      <c r="A629" s="17" t="inlineStr">
        <is>
          <t>R9</t>
        </is>
      </c>
      <c r="B629" s="16" t="inlineStr">
        <is>
          <t>Track minimum: POD Leads and People Managers sit at B1 or above</t>
        </is>
      </c>
      <c r="C629" s="5" t="n"/>
      <c r="D629" s="5" t="n"/>
      <c r="E629" s="5" t="n"/>
      <c r="F629" s="5" t="n"/>
      <c r="G629" s="5" t="n"/>
      <c r="H629" s="5" t="n"/>
      <c r="I629" s="5" t="n"/>
      <c r="J629" s="6" t="n"/>
      <c r="K629" s="16" t="inlineStr">
        <is>
          <t>K3, K4; S03</t>
        </is>
      </c>
      <c r="L629" s="5" t="n"/>
      <c r="M629" s="6" t="n"/>
      <c r="N629" s="15" t="n">
        <v>6</v>
      </c>
    </row>
    <row r="630" ht="45" customHeight="1">
      <c r="A630" s="17" t="inlineStr">
        <is>
          <t>R10</t>
        </is>
      </c>
      <c r="B630" s="16" t="inlineStr">
        <is>
          <t>Player-Coach transition step: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is>
      </c>
      <c r="C630" s="5" t="n"/>
      <c r="D630" s="5" t="n"/>
      <c r="E630" s="5" t="n"/>
      <c r="F630" s="5" t="n"/>
      <c r="G630" s="5" t="n"/>
      <c r="H630" s="5" t="n"/>
      <c r="I630" s="5" t="n"/>
      <c r="J630" s="6" t="n"/>
      <c r="K630" s="16" t="inlineStr">
        <is>
          <t>K6; S09, S44, S45</t>
        </is>
      </c>
      <c r="L630" s="5" t="n"/>
      <c r="M630" s="6" t="n"/>
      <c r="N630" s="15" t="n">
        <v>6</v>
      </c>
    </row>
    <row r="631" ht="31" customHeight="1">
      <c r="A631" s="17" t="inlineStr">
        <is>
          <t>R11</t>
        </is>
      </c>
      <c r="B631" s="16" t="inlineStr">
        <is>
          <t>Leadership decision: the level is set by the approved leadership structure · validated input in inputs/overrides.csv, field 'Approved level'</t>
        </is>
      </c>
      <c r="C631" s="5" t="n"/>
      <c r="D631" s="5" t="n"/>
      <c r="E631" s="5" t="n"/>
      <c r="F631" s="5" t="n"/>
      <c r="G631" s="5" t="n"/>
      <c r="H631" s="5" t="n"/>
      <c r="I631" s="5" t="n"/>
      <c r="J631" s="6" t="n"/>
      <c r="K631" s="16" t="inlineStr">
        <is>
          <t>Governance V2–V3; HR / leadership review of 9 Oct 2026</t>
        </is>
      </c>
      <c r="L631" s="5" t="n"/>
      <c r="M631" s="6" t="n"/>
      <c r="N631" s="15" t="n">
        <v>5</v>
      </c>
    </row>
    <row r="632" ht="31" customHeight="1">
      <c r="A632" s="17" t="inlineStr">
        <is>
          <t>R12</t>
        </is>
      </c>
      <c r="B632" s="16" t="inlineStr">
        <is>
          <t>Reporting-line cap in Bands D–E: no one sits above their reporting manager's level</t>
        </is>
      </c>
      <c r="C632" s="5" t="n"/>
      <c r="D632" s="5" t="n"/>
      <c r="E632" s="5" t="n"/>
      <c r="F632" s="5" t="n"/>
      <c r="G632" s="5" t="n"/>
      <c r="H632" s="5" t="n"/>
      <c r="I632" s="5" t="n"/>
      <c r="J632" s="6" t="n"/>
      <c r="K632" s="16" t="inlineStr">
        <is>
          <t>Reporting line · HRIS; HR / leadership review of 9 Oct 2026</t>
        </is>
      </c>
      <c r="L632" s="5" t="n"/>
      <c r="M632" s="6" t="n"/>
      <c r="N632" s="15" t="n">
        <v>0</v>
      </c>
    </row>
    <row r="633" ht="45" customHeight="1">
      <c r="A633" s="17" t="inlineStr">
        <is>
          <t>R13</t>
        </is>
      </c>
      <c r="B633" s="16" t="inlineStr">
        <is>
          <t>Reports to the top: anyone in Band D who reports directly to an E1 or E2 sits at D2</t>
        </is>
      </c>
      <c r="C633" s="5" t="n"/>
      <c r="D633" s="5" t="n"/>
      <c r="E633" s="5" t="n"/>
      <c r="F633" s="5" t="n"/>
      <c r="G633" s="5" t="n"/>
      <c r="H633" s="5" t="n"/>
      <c r="I633" s="5" t="n"/>
      <c r="J633" s="6" t="n"/>
      <c r="K633" s="16" t="inlineStr">
        <is>
          <t>Reporting line · HRIS; HR / leadership decision of 9 Oct 2026</t>
        </is>
      </c>
      <c r="L633" s="5" t="n"/>
      <c r="M633" s="6" t="n"/>
      <c r="N633" s="15" t="n">
        <v>1</v>
      </c>
    </row>
    <row r="634" ht="15" customHeight="1"/>
    <row r="635" ht="19.8" customHeight="1">
      <c r="A635" s="13" t="inlineStr">
        <is>
          <t>M9. Title model</t>
        </is>
      </c>
    </row>
    <row r="636" ht="17" customHeight="1">
      <c r="A636" s="14" t="inlineStr">
        <is>
          <t>ID</t>
        </is>
      </c>
      <c r="B636" s="14" t="inlineStr">
        <is>
          <t>Rule</t>
        </is>
      </c>
      <c r="C636" s="5" t="n"/>
      <c r="D636" s="5" t="n"/>
      <c r="E636" s="5" t="n"/>
      <c r="F636" s="5" t="n"/>
      <c r="G636" s="5" t="n"/>
      <c r="H636" s="5" t="n"/>
      <c r="I636" s="5" t="n"/>
      <c r="J636" s="5" t="n"/>
      <c r="K636" s="5" t="n"/>
      <c r="L636" s="6" t="n"/>
      <c r="M636" s="14" t="inlineStr">
        <is>
          <t>Sources</t>
        </is>
      </c>
      <c r="N636" s="6" t="n"/>
    </row>
    <row r="637" ht="31" customHeight="1">
      <c r="A637" s="17" t="inlineStr">
        <is>
          <t>N1</t>
        </is>
      </c>
      <c r="B637" s="16" t="inlineStr">
        <is>
          <t>Title = level marker + role noun of the sub-family. Level markers: A1 Trainee / Intern · A2 none · A3 Senior · B1 Specialist · IC / Team Lead · M · B2 Senior Specialist / Manager · B3 Lead / Senior Manager · C1 Principal / Associate Head · C2 Senior Principal or Architect / Head · D1 Associate Vice President · D2 Vice President · E1 Chief … Officer / President · E2 Chief Executive Officer.</t>
        </is>
      </c>
      <c r="C637" s="5" t="n"/>
      <c r="D637" s="5" t="n"/>
      <c r="E637" s="5" t="n"/>
      <c r="F637" s="5" t="n"/>
      <c r="G637" s="5" t="n"/>
      <c r="H637" s="5" t="n"/>
      <c r="I637" s="5" t="n"/>
      <c r="J637" s="5" t="n"/>
      <c r="K637" s="5" t="n"/>
      <c r="L637" s="6" t="n"/>
      <c r="M637" s="16" t="inlineStr">
        <is>
          <t>S01, S36, S37</t>
        </is>
      </c>
      <c r="N637" s="6" t="n"/>
    </row>
    <row r="638" ht="17" customHeight="1">
      <c r="A638" s="17" t="inlineStr">
        <is>
          <t>N2</t>
        </is>
      </c>
      <c r="B638" s="16" t="inlineStr">
        <is>
          <t>POD Leads keep their IC title and add "– POD Lead".</t>
        </is>
      </c>
      <c r="C638" s="5" t="n"/>
      <c r="D638" s="5" t="n"/>
      <c r="E638" s="5" t="n"/>
      <c r="F638" s="5" t="n"/>
      <c r="G638" s="5" t="n"/>
      <c r="H638" s="5" t="n"/>
      <c r="I638" s="5" t="n"/>
      <c r="J638" s="5" t="n"/>
      <c r="K638" s="5" t="n"/>
      <c r="L638" s="6" t="n"/>
      <c r="M638" s="16" t="inlineStr">
        <is>
          <t>K3</t>
        </is>
      </c>
      <c r="N638" s="6" t="n"/>
    </row>
    <row r="639" ht="17" customHeight="1">
      <c r="A639" s="17" t="inlineStr">
        <is>
          <t>N3</t>
        </is>
      </c>
      <c r="B639" s="16" t="inlineStr">
        <is>
          <t>Where the market uses its own ladder · Product Manager, Project / Program Manager, Account Executive, Architect, Agile Coach, Company Secretary, that title is kept and the level is shown by the grade.</t>
        </is>
      </c>
      <c r="C639" s="5" t="n"/>
      <c r="D639" s="5" t="n"/>
      <c r="E639" s="5" t="n"/>
      <c r="F639" s="5" t="n"/>
      <c r="G639" s="5" t="n"/>
      <c r="H639" s="5" t="n"/>
      <c r="I639" s="5" t="n"/>
      <c r="J639" s="5" t="n"/>
      <c r="K639" s="5" t="n"/>
      <c r="L639" s="6" t="n"/>
      <c r="M639" s="16" t="inlineStr">
        <is>
          <t>S30, S33, S35, S36</t>
        </is>
      </c>
      <c r="N639" s="6" t="n"/>
    </row>
    <row r="640" ht="17" customHeight="1">
      <c r="A640" s="17" t="inlineStr">
        <is>
          <t>N4</t>
        </is>
      </c>
      <c r="B640" s="16" t="inlineStr">
        <is>
          <t>A title is never higher than the level. Titles that are higher today are protected for one cycle, flagged, and reviewed.</t>
        </is>
      </c>
      <c r="C640" s="5" t="n"/>
      <c r="D640" s="5" t="n"/>
      <c r="E640" s="5" t="n"/>
      <c r="F640" s="5" t="n"/>
      <c r="G640" s="5" t="n"/>
      <c r="H640" s="5" t="n"/>
      <c r="I640" s="5" t="n"/>
      <c r="J640" s="5" t="n"/>
      <c r="K640" s="5" t="n"/>
      <c r="L640" s="6" t="n"/>
      <c r="M640" s="16" t="inlineStr">
        <is>
          <t>P1</t>
        </is>
      </c>
      <c r="N640" s="6" t="n"/>
    </row>
    <row r="641" ht="17" customHeight="1">
      <c r="A641" s="17" t="inlineStr">
        <is>
          <t>N5</t>
        </is>
      </c>
      <c r="B641" s="16" t="inlineStr">
        <is>
          <t>Player-Coach titles: B+ = "Practice Lead – &lt;specialism&gt; · Player-Coach"; C+ = "Group Head – &lt;function&gt; · Player-Coach".</t>
        </is>
      </c>
      <c r="C641" s="5" t="n"/>
      <c r="D641" s="5" t="n"/>
      <c r="E641" s="5" t="n"/>
      <c r="F641" s="5" t="n"/>
      <c r="G641" s="5" t="n"/>
      <c r="H641" s="5" t="n"/>
      <c r="I641" s="5" t="n"/>
      <c r="J641" s="5" t="n"/>
      <c r="K641" s="5" t="n"/>
      <c r="L641" s="6" t="n"/>
      <c r="M641" s="16" t="inlineStr">
        <is>
          <t>K6</t>
        </is>
      </c>
      <c r="N641" s="6" t="n"/>
    </row>
    <row r="642" ht="15" customHeight="1"/>
    <row r="643" ht="17" customHeight="1">
      <c r="A643" s="18" t="inlineStr">
        <is>
          <t>Title check today: OK 511 · Check title against ladder 27 · Consultant title 25 · Market-standard role title 23</t>
        </is>
      </c>
    </row>
    <row r="644" ht="17" customHeight="1">
      <c r="A644" s="14" t="inlineStr">
        <is>
          <t>Job family</t>
        </is>
      </c>
      <c r="B644" s="6" t="n"/>
      <c r="C644" s="14" t="inlineStr">
        <is>
          <t>IC title ladder · A2 → C1</t>
        </is>
      </c>
      <c r="D644" s="5" t="n"/>
      <c r="E644" s="5" t="n"/>
      <c r="F644" s="6" t="n"/>
      <c r="G644" s="14" t="inlineStr">
        <is>
          <t>Manager title ladder · B1 → C2</t>
        </is>
      </c>
      <c r="H644" s="5" t="n"/>
      <c r="I644" s="6" t="n"/>
      <c r="J644" s="14" t="inlineStr">
        <is>
          <t>Market comparison</t>
        </is>
      </c>
      <c r="K644" s="5" t="n"/>
      <c r="L644" s="6" t="n"/>
      <c r="M644" s="14" t="inlineStr">
        <is>
          <t>Reference</t>
        </is>
      </c>
      <c r="N644" s="6" t="n"/>
    </row>
    <row r="645" ht="59" customHeight="1">
      <c r="A645" s="17" t="inlineStr">
        <is>
          <t>Consulting &amp; Professional Services</t>
        </is>
      </c>
      <c r="B645" s="6" t="n"/>
      <c r="C645" s="16" t="inlineStr">
        <is>
          <t>Financial Analyst → Senior FA → XBRL Specialist → Senior XBRL Specialist → Lead Financial Analyst → Principal XBRL Specialist</t>
        </is>
      </c>
      <c r="D645" s="5" t="n"/>
      <c r="E645" s="5" t="n"/>
      <c r="F645" s="6" t="n"/>
      <c r="G645" s="16" t="inlineStr">
        <is>
          <t>Team Lead → Manager – Assisted Services → Senior Manager → Head – XBRL Assisted Services</t>
        </is>
      </c>
      <c r="H645" s="5" t="n"/>
      <c r="I645" s="6" t="n"/>
      <c r="J645" s="16" t="inlineStr">
        <is>
          <t>DataTracks · XBRL peer: Associate → Senior Associate · the two rungs on its careers site; nothing higher published</t>
        </is>
      </c>
      <c r="K645" s="5" t="n"/>
      <c r="L645" s="6" t="n"/>
      <c r="M645" s="16" t="inlineStr">
        <is>
          <t>DataTracks careers site</t>
        </is>
      </c>
      <c r="N645" s="6" t="n"/>
    </row>
    <row r="646" ht="45" customHeight="1">
      <c r="A646" s="17" t="inlineStr">
        <is>
          <t>Engineering &amp; Development</t>
        </is>
      </c>
      <c r="B646" s="6" t="n"/>
      <c r="C646" s="16" t="inlineStr">
        <is>
          <t>Software Engineer → Senior Software Engineer → Technical Specialist → Senior Technical Specialist → Lead Software Engineer → Principal Software Engineer</t>
        </is>
      </c>
      <c r="D646" s="5" t="n"/>
      <c r="E646" s="5" t="n"/>
      <c r="F646" s="6" t="n"/>
      <c r="G646" s="16" t="inlineStr">
        <is>
          <t>Team Lead → Engineering Manager → Senior Engineering Manager → Head – Product Engineering</t>
        </is>
      </c>
      <c r="H646" s="5" t="n"/>
      <c r="I646" s="6" t="n"/>
      <c r="J646" s="16" t="inlineStr">
        <is>
          <t>Workiva: Associate SE → SE → Senior → Staff; Radford engineering P1–P6 / M3–M6</t>
        </is>
      </c>
      <c r="K646" s="5" t="n"/>
      <c r="L646" s="6" t="n"/>
      <c r="M646" s="16" t="inlineStr">
        <is>
          <t>Workiva · Levels.fyi, Radford / Pave</t>
        </is>
      </c>
      <c r="N646" s="6" t="n"/>
    </row>
    <row r="647" ht="45" customHeight="1">
      <c r="A647" s="17" t="inlineStr">
        <is>
          <t>Data Operations &amp; Digitization</t>
        </is>
      </c>
      <c r="B647" s="6" t="n"/>
      <c r="C647" s="16" t="inlineStr">
        <is>
          <t>Digitization Associate → Senior Digitization Associate → Digitization Specialist → Senior Specialist → Lead Specialist</t>
        </is>
      </c>
      <c r="D647" s="5" t="n"/>
      <c r="E647" s="5" t="n"/>
      <c r="F647" s="6" t="n"/>
      <c r="G647" s="16" t="inlineStr">
        <is>
          <t>Team Lead → Digitization Manager → Senior Manager → Head – Digitization</t>
        </is>
      </c>
      <c r="H647" s="5" t="n"/>
      <c r="I647" s="6" t="n"/>
      <c r="J647" s="16" t="inlineStr">
        <is>
          <t>DataTracks: Associate → Senior Associate · two published rungs</t>
        </is>
      </c>
      <c r="K647" s="5" t="n"/>
      <c r="L647" s="6" t="n"/>
      <c r="M647" s="16" t="inlineStr">
        <is>
          <t>DataTracks</t>
        </is>
      </c>
      <c r="N647" s="6" t="n"/>
    </row>
    <row r="648" ht="31" customHeight="1">
      <c r="A648" s="17" t="inlineStr">
        <is>
          <t>Customer Success &amp; Support</t>
        </is>
      </c>
      <c r="B648" s="6" t="n"/>
      <c r="C648" s="16" t="inlineStr">
        <is>
          <t>Support / CS Executive → Senior Executive → Specialist → Senior Specialist → Lead Specialist</t>
        </is>
      </c>
      <c r="D648" s="5" t="n"/>
      <c r="E648" s="5" t="n"/>
      <c r="F648" s="6" t="n"/>
      <c r="G648" s="16" t="inlineStr">
        <is>
          <t>Team Lead → Support / Customer Success Manager → Senior Manager → Head – Customer Success</t>
        </is>
      </c>
      <c r="H648" s="5" t="n"/>
      <c r="I648" s="6" t="n"/>
      <c r="J648" s="16" t="inlineStr">
        <is>
          <t>Support P1–P5 / M3–M5</t>
        </is>
      </c>
      <c r="K648" s="5" t="n"/>
      <c r="L648" s="6" t="n"/>
      <c r="M648" s="16" t="inlineStr">
        <is>
          <t>Radford / Pave</t>
        </is>
      </c>
      <c r="N648" s="6" t="n"/>
    </row>
    <row r="649" ht="31" customHeight="1">
      <c r="A649" s="17" t="inlineStr">
        <is>
          <t>Sales &amp; Business Development</t>
        </is>
      </c>
      <c r="B649" s="6" t="n"/>
      <c r="C649" s="16" t="inlineStr">
        <is>
          <t>SDR → Senior SDR → Account Executive → Senior Account Executive → Lead Account Executive</t>
        </is>
      </c>
      <c r="D649" s="5" t="n"/>
      <c r="E649" s="5" t="n"/>
      <c r="F649" s="6" t="n"/>
      <c r="G649" s="16" t="inlineStr">
        <is>
          <t>Team Lead → Sales / SDR Manager → Senior Sales Manager → Head – Sales → AVP / VP Sales</t>
        </is>
      </c>
      <c r="H649" s="5" t="n"/>
      <c r="I649" s="6" t="n"/>
      <c r="J649" s="16" t="inlineStr">
        <is>
          <t>SDR → AE → Senior AE; Sales Manager M3; Head of Sales M5</t>
        </is>
      </c>
      <c r="K649" s="5" t="n"/>
      <c r="L649" s="6" t="n"/>
      <c r="M649" s="16" t="inlineStr">
        <is>
          <t>Radford / Pave, JobsPipe title hierarchy</t>
        </is>
      </c>
      <c r="N649" s="6" t="n"/>
    </row>
    <row r="650" ht="31" customHeight="1">
      <c r="A650" s="17" t="inlineStr">
        <is>
          <t>Marketing &amp; Communications</t>
        </is>
      </c>
      <c r="B650" s="6" t="n"/>
      <c r="C650" s="16" t="inlineStr">
        <is>
          <t>Marketing Associate → Senior Associate → Marketing Specialist → Senior Specialist → Lead Specialist</t>
        </is>
      </c>
      <c r="D650" s="5" t="n"/>
      <c r="E650" s="5" t="n"/>
      <c r="F650" s="6" t="n"/>
      <c r="G650" s="16" t="inlineStr">
        <is>
          <t>Team Lead → Marketing Manager → Senior Marketing Manager → Head – Marketing</t>
        </is>
      </c>
      <c r="H650" s="5" t="n"/>
      <c r="I650" s="6" t="n"/>
      <c r="J650" s="16" t="inlineStr">
        <is>
          <t>Specialist P2–P5; Manager M3–M5</t>
        </is>
      </c>
      <c r="K650" s="5" t="n"/>
      <c r="L650" s="6" t="n"/>
      <c r="M650" s="16" t="inlineStr">
        <is>
          <t>Radford / Pave</t>
        </is>
      </c>
      <c r="N650" s="6" t="n"/>
    </row>
    <row r="651" ht="31" customHeight="1">
      <c r="A651" s="17" t="inlineStr">
        <is>
          <t>Quality Assurance</t>
        </is>
      </c>
      <c r="B651" s="6" t="n"/>
      <c r="C651" s="16" t="inlineStr">
        <is>
          <t>QA Engineer → Senior QA Engineer → QA Specialist → Senior QA Specialist → Lead QA Engineer → Principal QA Engineer</t>
        </is>
      </c>
      <c r="D651" s="5" t="n"/>
      <c r="E651" s="5" t="n"/>
      <c r="F651" s="6" t="n"/>
      <c r="G651" s="16" t="inlineStr">
        <is>
          <t>Team Lead → QA Manager → Senior QA Manager → Head – Quality</t>
        </is>
      </c>
      <c r="H651" s="5" t="n"/>
      <c r="I651" s="6" t="n"/>
      <c r="J651" s="16" t="inlineStr">
        <is>
          <t>QA ladders follow engineering P1–P6 / M3–M6</t>
        </is>
      </c>
      <c r="K651" s="5" t="n"/>
      <c r="L651" s="6" t="n"/>
      <c r="M651" s="16" t="inlineStr">
        <is>
          <t>Radford / Pave</t>
        </is>
      </c>
      <c r="N651" s="6" t="n"/>
    </row>
    <row r="652" ht="31" customHeight="1">
      <c r="A652" s="17" t="inlineStr">
        <is>
          <t>Solution Consulting &amp; Implementation</t>
        </is>
      </c>
      <c r="B652" s="6" t="n"/>
      <c r="C652" s="16" t="inlineStr">
        <is>
          <t>Functional Analyst → Senior Functional Analyst → Functional Specialist → Senior Functional Specialist → Lead → Principal Solution Specialist</t>
        </is>
      </c>
      <c r="D652" s="5" t="n"/>
      <c r="E652" s="5" t="n"/>
      <c r="F652" s="6" t="n"/>
      <c r="G652" s="16" t="inlineStr">
        <is>
          <t>Team Lead → Solutions Manager → Head – Solutions</t>
        </is>
      </c>
      <c r="H652" s="5" t="n"/>
      <c r="I652" s="6" t="n"/>
      <c r="J652" s="16" t="inlineStr">
        <is>
          <t>Implementation consultant P2–P6</t>
        </is>
      </c>
      <c r="K652" s="5" t="n"/>
      <c r="L652" s="6" t="n"/>
      <c r="M652" s="16" t="inlineStr">
        <is>
          <t>Radford / Pave</t>
        </is>
      </c>
      <c r="N652" s="6" t="n"/>
    </row>
    <row r="653" ht="31" customHeight="1">
      <c r="A653" s="17" t="inlineStr">
        <is>
          <t>Product Management</t>
        </is>
      </c>
      <c r="B653" s="6" t="n"/>
      <c r="C653" s="16" t="inlineStr">
        <is>
          <t>Product Associate → Senior Product Associate → Associate PM → Product Manager → Senior PM → Principal PM</t>
        </is>
      </c>
      <c r="D653" s="5" t="n"/>
      <c r="E653" s="5" t="n"/>
      <c r="F653" s="6" t="n"/>
      <c r="G653" s="16" t="inlineStr">
        <is>
          <t>Group Product Manager → Associate Head – Product → Head – Product</t>
        </is>
      </c>
      <c r="H653" s="5" t="n"/>
      <c r="I653" s="6" t="n"/>
      <c r="J653" s="16" t="inlineStr">
        <is>
          <t>APM → PM → Senior PM → Principal / Group PM</t>
        </is>
      </c>
      <c r="K653" s="5" t="n"/>
      <c r="L653" s="6" t="n"/>
      <c r="M653" s="16" t="inlineStr">
        <is>
          <t>Radford / Pave</t>
        </is>
      </c>
      <c r="N653" s="6" t="n"/>
    </row>
    <row r="654" ht="17" customHeight="1">
      <c r="A654" s="17" t="inlineStr">
        <is>
          <t>Executive Leadership</t>
        </is>
      </c>
      <c r="B654" s="6" t="n"/>
      <c r="C654" s="16" t="inlineStr">
        <is>
          <t>—</t>
        </is>
      </c>
      <c r="D654" s="5" t="n"/>
      <c r="E654" s="5" t="n"/>
      <c r="F654" s="6" t="n"/>
      <c r="G654" s="16" t="inlineStr">
        <is>
          <t>Associate Vice President → Vice President → CXO → CEO</t>
        </is>
      </c>
      <c r="H654" s="5" t="n"/>
      <c r="I654" s="6" t="n"/>
      <c r="J654" s="16" t="inlineStr">
        <is>
          <t>Executive E1–E6</t>
        </is>
      </c>
      <c r="K654" s="5" t="n"/>
      <c r="L654" s="6" t="n"/>
      <c r="M654" s="16" t="inlineStr">
        <is>
          <t>Radford / Pave</t>
        </is>
      </c>
      <c r="N654" s="6" t="n"/>
    </row>
    <row r="655" ht="17" customHeight="1">
      <c r="A655" s="17" t="inlineStr">
        <is>
          <t>Design &amp; Creative</t>
        </is>
      </c>
      <c r="B655" s="6" t="n"/>
      <c r="C655" s="16" t="inlineStr">
        <is>
          <t>Designer → Senior Designer → Design Specialist → Senior Design Specialist → Lead Designer</t>
        </is>
      </c>
      <c r="D655" s="5" t="n"/>
      <c r="E655" s="5" t="n"/>
      <c r="F655" s="6" t="n"/>
      <c r="G655" s="16" t="inlineStr">
        <is>
          <t>Team Lead → Design Manager → Head – Design</t>
        </is>
      </c>
      <c r="H655" s="5" t="n"/>
      <c r="I655" s="6" t="n"/>
      <c r="J655" s="16" t="inlineStr">
        <is>
          <t>Designer P1–P5 / M3–M5</t>
        </is>
      </c>
      <c r="K655" s="5" t="n"/>
      <c r="L655" s="6" t="n"/>
      <c r="M655" s="16" t="inlineStr">
        <is>
          <t>Radford / Pave</t>
        </is>
      </c>
      <c r="N655" s="6" t="n"/>
    </row>
    <row r="656" ht="31" customHeight="1">
      <c r="A656" s="17" t="inlineStr">
        <is>
          <t>Business Analysis</t>
        </is>
      </c>
      <c r="B656" s="6" t="n"/>
      <c r="C656" s="16" t="inlineStr">
        <is>
          <t>Business Analyst → Senior BA → BA Specialist → Senior BA Specialist → Lead BA → Principal BA</t>
        </is>
      </c>
      <c r="D656" s="5" t="n"/>
      <c r="E656" s="5" t="n"/>
      <c r="F656" s="6" t="n"/>
      <c r="G656" s="16" t="inlineStr">
        <is>
          <t>Team Lead → BA Manager → Senior Manager – BA</t>
        </is>
      </c>
      <c r="H656" s="5" t="n"/>
      <c r="I656" s="6" t="n"/>
      <c r="J656" s="16" t="inlineStr">
        <is>
          <t>Analyst → Senior → Lead → Principal</t>
        </is>
      </c>
      <c r="K656" s="5" t="n"/>
      <c r="L656" s="6" t="n"/>
      <c r="M656" s="16" t="inlineStr">
        <is>
          <t>Radford / Pave</t>
        </is>
      </c>
      <c r="N656" s="6" t="n"/>
    </row>
    <row r="657" ht="31" customHeight="1">
      <c r="A657" s="17" t="inlineStr">
        <is>
          <t>Project &amp; Program Management</t>
        </is>
      </c>
      <c r="B657" s="6" t="n"/>
      <c r="C657" s="16" t="inlineStr">
        <is>
          <t>Project Coordinator → Senior Coordinator → Associate Project Manager → Project Manager → Program Manager → Senior Program Manager</t>
        </is>
      </c>
      <c r="D657" s="5" t="n"/>
      <c r="E657" s="5" t="n"/>
      <c r="F657" s="6" t="n"/>
      <c r="G657" s="16" t="inlineStr">
        <is>
          <t>Delivery Manager → Associate Head – Delivery → Head – Delivery</t>
        </is>
      </c>
      <c r="H657" s="5" t="n"/>
      <c r="I657" s="6" t="n"/>
      <c r="J657" s="16" t="inlineStr">
        <is>
          <t>Project / Program Manager P3–P6; Delivery Manager M3–M5</t>
        </is>
      </c>
      <c r="K657" s="5" t="n"/>
      <c r="L657" s="6" t="n"/>
      <c r="M657" s="16" t="inlineStr">
        <is>
          <t>Radford / Pave</t>
        </is>
      </c>
      <c r="N657" s="6" t="n"/>
    </row>
    <row r="658" ht="31" customHeight="1">
      <c r="A658" s="17" t="inlineStr">
        <is>
          <t>Data &amp; Analytics</t>
        </is>
      </c>
      <c r="B658" s="6" t="n"/>
      <c r="C658" s="16" t="inlineStr">
        <is>
          <t>Data Analyst → Senior Data Analyst → Data Analytics Specialist → Senior Specialist → Lead Data Analyst</t>
        </is>
      </c>
      <c r="D658" s="5" t="n"/>
      <c r="E658" s="5" t="n"/>
      <c r="F658" s="6" t="n"/>
      <c r="G658" s="16" t="inlineStr">
        <is>
          <t>Team Lead → Data Operations Manager → Senior Manager</t>
        </is>
      </c>
      <c r="H658" s="5" t="n"/>
      <c r="I658" s="6" t="n"/>
      <c r="J658" s="16" t="inlineStr">
        <is>
          <t>Analyst P1–P5 / Manager M3–M4</t>
        </is>
      </c>
      <c r="K658" s="5" t="n"/>
      <c r="L658" s="6" t="n"/>
      <c r="M658" s="16" t="inlineStr">
        <is>
          <t>Radford / Pave</t>
        </is>
      </c>
      <c r="N658" s="6" t="n"/>
    </row>
    <row r="659" ht="31" customHeight="1">
      <c r="A659" s="17" t="inlineStr">
        <is>
          <t>Engineering &amp; Architecture</t>
        </is>
      </c>
      <c r="B659" s="6" t="n"/>
      <c r="C659" s="16" t="inlineStr">
        <is>
          <t>Lead Software Engineer → Technical Architect → Senior Technical / Solution Architect</t>
        </is>
      </c>
      <c r="D659" s="5" t="n"/>
      <c r="E659" s="5" t="n"/>
      <c r="F659" s="6" t="n"/>
      <c r="G659" s="16" t="inlineStr">
        <is>
          <t>—</t>
        </is>
      </c>
      <c r="H659" s="5" t="n"/>
      <c r="I659" s="6" t="n"/>
      <c r="J659" s="16" t="inlineStr">
        <is>
          <t>Staff / Principal architect ≈ P6–P7</t>
        </is>
      </c>
      <c r="K659" s="5" t="n"/>
      <c r="L659" s="6" t="n"/>
      <c r="M659" s="16" t="inlineStr">
        <is>
          <t>Radford / Pave, Workiva</t>
        </is>
      </c>
      <c r="N659" s="6" t="n"/>
    </row>
    <row r="660" ht="31" customHeight="1">
      <c r="A660" s="17" t="inlineStr">
        <is>
          <t>IT &amp; Infrastructure</t>
        </is>
      </c>
      <c r="B660" s="6" t="n"/>
      <c r="C660" s="16" t="inlineStr">
        <is>
          <t>System Administrator → Senior SysAdmin → Infrastructure Specialist → Senior Specialist → Lead Infrastructure Engineer</t>
        </is>
      </c>
      <c r="D660" s="5" t="n"/>
      <c r="E660" s="5" t="n"/>
      <c r="F660" s="6" t="n"/>
      <c r="G660" s="16" t="inlineStr">
        <is>
          <t>Team Lead → IT Manager → Head – IT</t>
        </is>
      </c>
      <c r="H660" s="5" t="n"/>
      <c r="I660" s="6" t="n"/>
      <c r="J660" s="16" t="inlineStr">
        <is>
          <t>SysAdmin / Infra engineer P1–P5</t>
        </is>
      </c>
      <c r="K660" s="5" t="n"/>
      <c r="L660" s="6" t="n"/>
      <c r="M660" s="16" t="inlineStr">
        <is>
          <t>Radford / Pave</t>
        </is>
      </c>
      <c r="N660" s="6" t="n"/>
    </row>
    <row r="661" ht="31" customHeight="1">
      <c r="A661" s="17" t="inlineStr">
        <is>
          <t>Finance &amp; Accounts</t>
        </is>
      </c>
      <c r="B661" s="6" t="n"/>
      <c r="C661" s="16" t="inlineStr">
        <is>
          <t>Accounts Executive → Senior Accounts Executive → Finance Specialist → Senior Finance Specialist → Lead Finance Specialist</t>
        </is>
      </c>
      <c r="D661" s="5" t="n"/>
      <c r="E661" s="5" t="n"/>
      <c r="F661" s="6" t="n"/>
      <c r="G661" s="16" t="inlineStr">
        <is>
          <t>Team Lead → Finance Manager → Head – Finance &amp; Accounts → CFO</t>
        </is>
      </c>
      <c r="H661" s="5" t="n"/>
      <c r="I661" s="6" t="n"/>
      <c r="J661" s="16" t="inlineStr">
        <is>
          <t>Accountant P1–P5; Finance Manager M3; Head M5–M6</t>
        </is>
      </c>
      <c r="K661" s="5" t="n"/>
      <c r="L661" s="6" t="n"/>
      <c r="M661" s="16" t="inlineStr">
        <is>
          <t>Radford / Mercer</t>
        </is>
      </c>
      <c r="N661" s="6" t="n"/>
    </row>
    <row r="662" ht="31" customHeight="1">
      <c r="A662" s="17" t="inlineStr">
        <is>
          <t>Administration, Legal &amp; Secretarial</t>
        </is>
      </c>
      <c r="B662" s="6" t="n"/>
      <c r="C662" s="16" t="inlineStr">
        <is>
          <t>Admin / Secretarial Executive → Senior Executive → Specialist → Company Secretary</t>
        </is>
      </c>
      <c r="D662" s="5" t="n"/>
      <c r="E662" s="5" t="n"/>
      <c r="F662" s="6" t="n"/>
      <c r="G662" s="16" t="inlineStr">
        <is>
          <t>Team Lead → Admin Manager → Head – Admin</t>
        </is>
      </c>
      <c r="H662" s="5" t="n"/>
      <c r="I662" s="6" t="n"/>
      <c r="J662" s="16" t="inlineStr">
        <is>
          <t>Admin P1–P4; Company Secretary statutory officer</t>
        </is>
      </c>
      <c r="K662" s="5" t="n"/>
      <c r="L662" s="6" t="n"/>
      <c r="M662" s="16" t="inlineStr">
        <is>
          <t>Mercer</t>
        </is>
      </c>
      <c r="N662" s="6" t="n"/>
    </row>
    <row r="663" ht="31" customHeight="1">
      <c r="A663" s="17" t="inlineStr">
        <is>
          <t>Human Resources</t>
        </is>
      </c>
      <c r="B663" s="6" t="n"/>
      <c r="C663" s="16" t="inlineStr">
        <is>
          <t>HR Executive → Senior HR Executive → HR Specialist → Senior HR Specialist → Lead HR Specialist</t>
        </is>
      </c>
      <c r="D663" s="5" t="n"/>
      <c r="E663" s="5" t="n"/>
      <c r="F663" s="6" t="n"/>
      <c r="G663" s="16" t="inlineStr">
        <is>
          <t>Team Lead → HR Manager → Head – HR → VP HR</t>
        </is>
      </c>
      <c r="H663" s="5" t="n"/>
      <c r="I663" s="6" t="n"/>
      <c r="J663" s="16" t="inlineStr">
        <is>
          <t>HR generalist / specialist P1–P5; HR Manager M3</t>
        </is>
      </c>
      <c r="K663" s="5" t="n"/>
      <c r="L663" s="6" t="n"/>
      <c r="M663" s="16" t="inlineStr">
        <is>
          <t>Radford / Mercer</t>
        </is>
      </c>
      <c r="N663" s="6" t="n"/>
    </row>
    <row r="664" ht="15" customHeight="1"/>
    <row r="665" ht="19.8" customHeight="1">
      <c r="A665" s="13" t="inlineStr">
        <is>
          <t>M10. Spans &amp; layers</t>
        </is>
      </c>
    </row>
    <row r="666" ht="17" customHeight="1">
      <c r="A666" s="14" t="inlineStr">
        <is>
          <t>Role</t>
        </is>
      </c>
      <c r="B666" s="5" t="n"/>
      <c r="C666" s="6" t="n"/>
      <c r="D666" s="14" t="inlineStr">
        <is>
          <t>McKinsey archetype</t>
        </is>
      </c>
      <c r="E666" s="6" t="n"/>
      <c r="F666" s="14" t="inlineStr">
        <is>
          <t>Span norm</t>
        </is>
      </c>
      <c r="G666" s="6" t="n"/>
      <c r="H666" s="14" t="inlineStr">
        <is>
          <t>When it applies</t>
        </is>
      </c>
      <c r="I666" s="5" t="n"/>
      <c r="J666" s="5" t="n"/>
      <c r="K666" s="5" t="n"/>
      <c r="L666" s="6" t="n"/>
      <c r="M666" s="14" t="inlineStr">
        <is>
          <t>Sources</t>
        </is>
      </c>
      <c r="N666" s="6" t="n"/>
    </row>
    <row r="667" ht="17" customHeight="1">
      <c r="A667" s="17" t="inlineStr">
        <is>
          <t>B1 Team Lead / POD Lead</t>
        </is>
      </c>
      <c r="B667" s="5" t="n"/>
      <c r="C667" s="6" t="n"/>
      <c r="D667" s="16" t="inlineStr">
        <is>
          <t>Player / coach</t>
        </is>
      </c>
      <c r="E667" s="6" t="n"/>
      <c r="F667" s="16" t="inlineStr">
        <is>
          <t>3–5 · POD Lead 1–3</t>
        </is>
      </c>
      <c r="G667" s="6" t="n"/>
      <c r="H667" s="16" t="inlineStr">
        <is>
          <t>Does own work and leads a small team</t>
        </is>
      </c>
      <c r="I667" s="5" t="n"/>
      <c r="J667" s="5" t="n"/>
      <c r="K667" s="5" t="n"/>
      <c r="L667" s="6" t="n"/>
      <c r="M667" s="16" t="inlineStr">
        <is>
          <t>S09, S03</t>
        </is>
      </c>
      <c r="N667" s="6" t="n"/>
    </row>
    <row r="668" ht="17" customHeight="1">
      <c r="A668" s="17" t="inlineStr">
        <is>
          <t>B2 Manager — knowledge work</t>
        </is>
      </c>
      <c r="B668" s="5" t="n"/>
      <c r="C668" s="6" t="n"/>
      <c r="D668" s="16" t="inlineStr">
        <is>
          <t>Coach</t>
        </is>
      </c>
      <c r="E668" s="6" t="n"/>
      <c r="F668" s="16" t="inlineStr">
        <is>
          <t>6–7 · up to 8</t>
        </is>
      </c>
      <c r="G668" s="6" t="n"/>
      <c r="H668" s="16" t="inlineStr">
        <is>
          <t>Non-standard work, varied team</t>
        </is>
      </c>
      <c r="I668" s="5" t="n"/>
      <c r="J668" s="5" t="n"/>
      <c r="K668" s="5" t="n"/>
      <c r="L668" s="6" t="n"/>
      <c r="M668" s="16" t="inlineStr">
        <is>
          <t>S09</t>
        </is>
      </c>
      <c r="N668" s="6" t="n"/>
    </row>
    <row r="669" ht="17" customHeight="1">
      <c r="A669" s="17" t="inlineStr">
        <is>
          <t>B2 Manager — standardised delivery</t>
        </is>
      </c>
      <c r="B669" s="5" t="n"/>
      <c r="C669" s="6" t="n"/>
      <c r="D669" s="16" t="inlineStr">
        <is>
          <t>Supervisor</t>
        </is>
      </c>
      <c r="E669" s="6" t="n"/>
      <c r="F669" s="16" t="inlineStr">
        <is>
          <t>8–10 · up to 12</t>
        </is>
      </c>
      <c r="G669" s="6" t="n"/>
      <c r="H669" s="16" t="inlineStr">
        <is>
          <t>Standard, repeatable work · Services, Digitizing</t>
        </is>
      </c>
      <c r="I669" s="5" t="n"/>
      <c r="J669" s="5" t="n"/>
      <c r="K669" s="5" t="n"/>
      <c r="L669" s="6" t="n"/>
      <c r="M669" s="16" t="inlineStr">
        <is>
          <t>S09</t>
        </is>
      </c>
      <c r="N669" s="6" t="n"/>
    </row>
    <row r="670" ht="17" customHeight="1">
      <c r="A670" s="17" t="inlineStr">
        <is>
          <t>B3 Senior Manager</t>
        </is>
      </c>
      <c r="B670" s="5" t="n"/>
      <c r="C670" s="6" t="n"/>
      <c r="D670" s="16" t="inlineStr">
        <is>
          <t>Coach / facilitator</t>
        </is>
      </c>
      <c r="E670" s="6" t="n"/>
      <c r="F670" s="16" t="inlineStr">
        <is>
          <t>5–8 including team leads</t>
        </is>
      </c>
      <c r="G670" s="6" t="n"/>
      <c r="H670" s="16" t="inlineStr">
        <is>
          <t>Manages through team leads</t>
        </is>
      </c>
      <c r="I670" s="5" t="n"/>
      <c r="J670" s="5" t="n"/>
      <c r="K670" s="5" t="n"/>
      <c r="L670" s="6" t="n"/>
      <c r="M670" s="16" t="inlineStr">
        <is>
          <t>S09</t>
        </is>
      </c>
      <c r="N670" s="6" t="n"/>
    </row>
    <row r="671" ht="31" customHeight="1">
      <c r="A671" s="17" t="inlineStr">
        <is>
          <t>B+ Practice Lead · Player-Coach</t>
        </is>
      </c>
      <c r="B671" s="5" t="n"/>
      <c r="C671" s="6" t="n"/>
      <c r="D671" s="16" t="inlineStr">
        <is>
          <t>Player / coach</t>
        </is>
      </c>
      <c r="E671" s="6" t="n"/>
      <c r="F671" s="16" t="inlineStr">
        <is>
          <t>3–6, with ≥ 40% own delivery</t>
        </is>
      </c>
      <c r="G671" s="6" t="n"/>
      <c r="H671" s="16" t="inlineStr">
        <is>
          <t>Leads a practice or pod and still does the hardest work · Google Tech Lead Manager</t>
        </is>
      </c>
      <c r="I671" s="5" t="n"/>
      <c r="J671" s="5" t="n"/>
      <c r="K671" s="5" t="n"/>
      <c r="L671" s="6" t="n"/>
      <c r="M671" s="16" t="inlineStr">
        <is>
          <t>S09, S44</t>
        </is>
      </c>
      <c r="N671" s="6" t="n"/>
    </row>
    <row r="672" ht="31" customHeight="1">
      <c r="A672" s="17" t="inlineStr">
        <is>
          <t>C+ Group Head · Player-Coach</t>
        </is>
      </c>
      <c r="B672" s="5" t="n"/>
      <c r="C672" s="6" t="n"/>
      <c r="D672" s="16" t="inlineStr">
        <is>
          <t>Player / coach at function level</t>
        </is>
      </c>
      <c r="E672" s="6" t="n"/>
      <c r="F672" s="16" t="inlineStr">
        <is>
          <t>4–8 managers / leads, ≥ 25% own delivery</t>
        </is>
      </c>
      <c r="G672" s="6" t="n"/>
      <c r="H672" s="16" t="inlineStr">
        <is>
          <t>Heads a function and personally carries critical clients or principal work</t>
        </is>
      </c>
      <c r="I672" s="5" t="n"/>
      <c r="J672" s="5" t="n"/>
      <c r="K672" s="5" t="n"/>
      <c r="L672" s="6" t="n"/>
      <c r="M672" s="16" t="inlineStr">
        <is>
          <t>S09, S45</t>
        </is>
      </c>
      <c r="N672" s="6" t="n"/>
    </row>
    <row r="673" ht="17" customHeight="1">
      <c r="A673" s="17" t="inlineStr">
        <is>
          <t>High-volume operations heads</t>
        </is>
      </c>
      <c r="B673" s="5" t="n"/>
      <c r="C673" s="6" t="n"/>
      <c r="D673" s="16" t="inlineStr">
        <is>
          <t>Facilitator</t>
        </is>
      </c>
      <c r="E673" s="6" t="n"/>
      <c r="F673" s="16" t="inlineStr">
        <is>
          <t>11–15</t>
        </is>
      </c>
      <c r="G673" s="6" t="n"/>
      <c r="H673" s="16" t="inlineStr">
        <is>
          <t>Highly standard work with strong team leads</t>
        </is>
      </c>
      <c r="I673" s="5" t="n"/>
      <c r="J673" s="5" t="n"/>
      <c r="K673" s="5" t="n"/>
      <c r="L673" s="6" t="n"/>
      <c r="M673" s="16" t="inlineStr">
        <is>
          <t>S09</t>
        </is>
      </c>
      <c r="N673" s="6" t="n"/>
    </row>
    <row r="674" ht="17" customHeight="1">
      <c r="A674" s="17" t="inlineStr">
        <is>
          <t>C1–E2 Heads and executives</t>
        </is>
      </c>
      <c r="B674" s="5" t="n"/>
      <c r="C674" s="6" t="n"/>
      <c r="D674" s="16" t="inlineStr">
        <is>
          <t>Coach</t>
        </is>
      </c>
      <c r="E674" s="6" t="n"/>
      <c r="F674" s="16" t="inlineStr">
        <is>
          <t>5–8 heads / managers</t>
        </is>
      </c>
      <c r="G674" s="6" t="n"/>
      <c r="H674" s="16" t="inlineStr">
        <is>
          <t>Strategic, varied direct reports</t>
        </is>
      </c>
      <c r="I674" s="5" t="n"/>
      <c r="J674" s="5" t="n"/>
      <c r="K674" s="5" t="n"/>
      <c r="L674" s="6" t="n"/>
      <c r="M674" s="16" t="inlineStr">
        <is>
          <t>S09, S37</t>
        </is>
      </c>
      <c r="N674" s="6" t="n"/>
    </row>
    <row r="675" ht="17" customHeight="1">
      <c r="A675" s="17" t="inlineStr">
        <is>
          <t>Layers</t>
        </is>
      </c>
      <c r="B675" s="5" t="n"/>
      <c r="C675" s="6" t="n"/>
      <c r="D675" s="16" t="inlineStr">
        <is>
          <t>—</t>
        </is>
      </c>
      <c r="E675" s="6" t="n"/>
      <c r="F675" s="16" t="inlineStr">
        <is>
          <t>≤ 8 layers CEO → A1</t>
        </is>
      </c>
      <c r="G675" s="6" t="n"/>
      <c r="H675" s="16" t="inlineStr">
        <is>
          <t>GitLab runs at most eight layers; more layers slow decisions</t>
        </is>
      </c>
      <c r="I675" s="5" t="n"/>
      <c r="J675" s="5" t="n"/>
      <c r="K675" s="5" t="n"/>
      <c r="L675" s="6" t="n"/>
      <c r="M675" s="16" t="inlineStr">
        <is>
          <t>S37</t>
        </is>
      </c>
      <c r="N675" s="6" t="n"/>
    </row>
    <row r="676" ht="15" customHeight="1"/>
    <row r="677" ht="19.8" customHeight="1">
      <c r="A677" s="13" t="inlineStr">
        <is>
          <t>M11. Competency model</t>
        </is>
      </c>
    </row>
    <row r="678" ht="17" customHeight="1">
      <c r="A678" s="14" t="inlineStr">
        <is>
          <t>ID</t>
        </is>
      </c>
      <c r="B678" s="14" t="inlineStr">
        <is>
          <t>Rule</t>
        </is>
      </c>
      <c r="C678" s="5" t="n"/>
      <c r="D678" s="5" t="n"/>
      <c r="E678" s="5" t="n"/>
      <c r="F678" s="5" t="n"/>
      <c r="G678" s="5" t="n"/>
      <c r="H678" s="5" t="n"/>
      <c r="I678" s="5" t="n"/>
      <c r="J678" s="5" t="n"/>
      <c r="K678" s="5" t="n"/>
      <c r="L678" s="6" t="n"/>
      <c r="M678" s="14" t="inlineStr">
        <is>
          <t>Sources</t>
        </is>
      </c>
      <c r="N678" s="6" t="n"/>
    </row>
    <row r="679" ht="17" customHeight="1">
      <c r="A679" s="17" t="inlineStr">
        <is>
          <t>C1</t>
        </is>
      </c>
      <c r="B679" s="16" t="inlineStr">
        <is>
          <t>Four clusters: Core, Future-ready, Functional · 6 per family plus department technical competencies, Leadership. Additional requirements are gates, not scores.</t>
        </is>
      </c>
      <c r="C679" s="5" t="n"/>
      <c r="D679" s="5" t="n"/>
      <c r="E679" s="5" t="n"/>
      <c r="F679" s="5" t="n"/>
      <c r="G679" s="5" t="n"/>
      <c r="H679" s="5" t="n"/>
      <c r="I679" s="5" t="n"/>
      <c r="J679" s="5" t="n"/>
      <c r="K679" s="5" t="n"/>
      <c r="L679" s="6" t="n"/>
      <c r="M679" s="16" t="inlineStr">
        <is>
          <t>S14, S15, S12, S08</t>
        </is>
      </c>
      <c r="N679" s="6" t="n"/>
    </row>
    <row r="680" ht="17" customHeight="1">
      <c r="A680" s="17" t="inlineStr">
        <is>
          <t>C2</t>
        </is>
      </c>
      <c r="B680" s="16" t="inlineStr">
        <is>
          <t>Proficiency is rated 1–5 on a scale aligned to SFIA levels; the required proficiency is set by level.</t>
        </is>
      </c>
      <c r="C680" s="5" t="n"/>
      <c r="D680" s="5" t="n"/>
      <c r="E680" s="5" t="n"/>
      <c r="F680" s="5" t="n"/>
      <c r="G680" s="5" t="n"/>
      <c r="H680" s="5" t="n"/>
      <c r="I680" s="5" t="n"/>
      <c r="J680" s="5" t="n"/>
      <c r="K680" s="5" t="n"/>
      <c r="L680" s="6" t="n"/>
      <c r="M680" s="16" t="inlineStr">
        <is>
          <t>S08</t>
        </is>
      </c>
      <c r="N680" s="6" t="n"/>
    </row>
    <row r="681" ht="17" customHeight="1">
      <c r="A681" s="17" t="inlineStr">
        <is>
          <t>C+</t>
        </is>
      </c>
      <c r="B681" s="16" t="inlineStr">
        <is>
          <t>Score per competency = rating ÷ required · capped at 120%. Cluster weights by level and track build the competency index.</t>
        </is>
      </c>
      <c r="C681" s="5" t="n"/>
      <c r="D681" s="5" t="n"/>
      <c r="E681" s="5" t="n"/>
      <c r="F681" s="5" t="n"/>
      <c r="G681" s="5" t="n"/>
      <c r="H681" s="5" t="n"/>
      <c r="I681" s="5" t="n"/>
      <c r="J681" s="5" t="n"/>
      <c r="K681" s="5" t="n"/>
      <c r="L681" s="6" t="n"/>
      <c r="M681" s="16" t="inlineStr">
        <is>
          <t>—</t>
        </is>
      </c>
      <c r="N681" s="6" t="n"/>
    </row>
    <row r="682" ht="17" customHeight="1">
      <c r="A682" s="17" t="inlineStr">
        <is>
          <t>C4</t>
        </is>
      </c>
      <c r="B682" s="16" t="inlineStr">
        <is>
          <t>Fit: ≥ 105% exceeds · 90–104% meets · 75–89% developing · &lt; 75% gap.</t>
        </is>
      </c>
      <c r="C682" s="5" t="n"/>
      <c r="D682" s="5" t="n"/>
      <c r="E682" s="5" t="n"/>
      <c r="F682" s="5" t="n"/>
      <c r="G682" s="5" t="n"/>
      <c r="H682" s="5" t="n"/>
      <c r="I682" s="5" t="n"/>
      <c r="J682" s="5" t="n"/>
      <c r="K682" s="5" t="n"/>
      <c r="L682" s="6" t="n"/>
      <c r="M682" s="16" t="inlineStr">
        <is>
          <t>—</t>
        </is>
      </c>
      <c r="N682" s="6" t="n"/>
    </row>
    <row r="683" ht="17" customHeight="1">
      <c r="A683" s="17" t="inlineStr">
        <is>
          <t>C5</t>
        </is>
      </c>
      <c r="B683" s="16" t="inlineStr">
        <is>
          <t>Must-have · ★ competencies must be at the required proficiency for hiring and lateral moves.</t>
        </is>
      </c>
      <c r="C683" s="5" t="n"/>
      <c r="D683" s="5" t="n"/>
      <c r="E683" s="5" t="n"/>
      <c r="F683" s="5" t="n"/>
      <c r="G683" s="5" t="n"/>
      <c r="H683" s="5" t="n"/>
      <c r="I683" s="5" t="n"/>
      <c r="J683" s="5" t="n"/>
      <c r="K683" s="5" t="n"/>
      <c r="L683" s="6" t="n"/>
      <c r="M683" s="16" t="inlineStr">
        <is>
          <t>S38</t>
        </is>
      </c>
      <c r="N683" s="6" t="n"/>
    </row>
    <row r="684" ht="15" customHeight="1"/>
    <row r="685" ht="17" customHeight="1">
      <c r="A685" s="14" t="inlineStr">
        <is>
          <t>Rating</t>
        </is>
      </c>
      <c r="B685" s="14" t="inlineStr">
        <is>
          <t>Label</t>
        </is>
      </c>
      <c r="C685" s="6" t="n"/>
      <c r="D685" s="14" t="inlineStr">
        <is>
          <t>SFIA alignment</t>
        </is>
      </c>
      <c r="E685" s="5" t="n"/>
      <c r="F685" s="6" t="n"/>
      <c r="G685" s="14" t="inlineStr">
        <is>
          <t>What it looks like</t>
        </is>
      </c>
      <c r="H685" s="5" t="n"/>
      <c r="I685" s="5" t="n"/>
      <c r="J685" s="5" t="n"/>
      <c r="K685" s="5" t="n"/>
      <c r="L685" s="5" t="n"/>
      <c r="M685" s="5" t="n"/>
      <c r="N685" s="6" t="n"/>
    </row>
    <row r="686" ht="17" customHeight="1">
      <c r="A686" s="43" t="n">
        <v>1</v>
      </c>
      <c r="B686" s="16" t="inlineStr">
        <is>
          <t>Awareness</t>
        </is>
      </c>
      <c r="C686" s="6" t="n"/>
      <c r="D686" s="16" t="inlineStr">
        <is>
          <t>SFIA 1–2 · Follow / Assist</t>
        </is>
      </c>
      <c r="E686" s="5" t="n"/>
      <c r="F686" s="6" t="n"/>
      <c r="G686" s="16" t="inlineStr">
        <is>
          <t>Knows the concepts; does defined tasks with close guidance; all work reviewed.</t>
        </is>
      </c>
      <c r="H686" s="5" t="n"/>
      <c r="I686" s="5" t="n"/>
      <c r="J686" s="5" t="n"/>
      <c r="K686" s="5" t="n"/>
      <c r="L686" s="5" t="n"/>
      <c r="M686" s="5" t="n"/>
      <c r="N686" s="6" t="n"/>
    </row>
    <row r="687" ht="17" customHeight="1">
      <c r="A687" s="43" t="n">
        <v>2</v>
      </c>
      <c r="B687" s="16" t="inlineStr">
        <is>
          <t>Working</t>
        </is>
      </c>
      <c r="C687" s="6" t="n"/>
      <c r="D687" s="16" t="inlineStr">
        <is>
          <t>SFIA 2–3 · Assist / Apply</t>
        </is>
      </c>
      <c r="E687" s="5" t="n"/>
      <c r="F687" s="6" t="n"/>
      <c r="G687" s="16" t="inlineStr">
        <is>
          <t>Applies the skill to standard work with routine guidance; work spot-checked.</t>
        </is>
      </c>
      <c r="H687" s="5" t="n"/>
      <c r="I687" s="5" t="n"/>
      <c r="J687" s="5" t="n"/>
      <c r="K687" s="5" t="n"/>
      <c r="L687" s="5" t="n"/>
      <c r="M687" s="5" t="n"/>
      <c r="N687" s="6" t="n"/>
    </row>
    <row r="688" ht="17" customHeight="1">
      <c r="A688" s="43" t="n">
        <v>3</v>
      </c>
      <c r="B688" s="16" t="inlineStr">
        <is>
          <t>Practitioner</t>
        </is>
      </c>
      <c r="C688" s="6" t="n"/>
      <c r="D688" s="16" t="inlineStr">
        <is>
          <t>SFIA 3–4 · Apply / Enable</t>
        </is>
      </c>
      <c r="E688" s="5" t="n"/>
      <c r="F688" s="6" t="n"/>
      <c r="G688" s="16" t="inlineStr">
        <is>
          <t>Applies independently to varied, non-routine work; reviews and helps others.</t>
        </is>
      </c>
      <c r="H688" s="5" t="n"/>
      <c r="I688" s="5" t="n"/>
      <c r="J688" s="5" t="n"/>
      <c r="K688" s="5" t="n"/>
      <c r="L688" s="5" t="n"/>
      <c r="M688" s="5" t="n"/>
      <c r="N688" s="6" t="n"/>
    </row>
    <row r="689" ht="17" customHeight="1">
      <c r="A689" s="43" t="n">
        <v>4</v>
      </c>
      <c r="B689" s="16" t="inlineStr">
        <is>
          <t>Advanced</t>
        </is>
      </c>
      <c r="C689" s="6" t="n"/>
      <c r="D689" s="16" t="inlineStr">
        <is>
          <t>SFIA 4–5 · Enable / Ensure</t>
        </is>
      </c>
      <c r="E689" s="5" t="n"/>
      <c r="F689" s="6" t="n"/>
      <c r="G689" s="16" t="inlineStr">
        <is>
          <t>Solves the hardest problems; sets standards; coaches others; the recognised go-to.</t>
        </is>
      </c>
      <c r="H689" s="5" t="n"/>
      <c r="I689" s="5" t="n"/>
      <c r="J689" s="5" t="n"/>
      <c r="K689" s="5" t="n"/>
      <c r="L689" s="5" t="n"/>
      <c r="M689" s="5" t="n"/>
      <c r="N689" s="6" t="n"/>
    </row>
    <row r="690" ht="17" customHeight="1">
      <c r="A690" s="43" t="n">
        <v>5</v>
      </c>
      <c r="B690" s="16" t="inlineStr">
        <is>
          <t>Expert / Strategic</t>
        </is>
      </c>
      <c r="C690" s="6" t="n"/>
      <c r="D690" s="16" t="inlineStr">
        <is>
          <t>SFIA 6–7 · Initiate / Set strategy</t>
        </is>
      </c>
      <c r="E690" s="5" t="n"/>
      <c r="F690" s="6" t="n"/>
      <c r="G690" s="16" t="inlineStr">
        <is>
          <t>Shapes direction across IRIS or the industry; creates new methods; external authority.</t>
        </is>
      </c>
      <c r="H690" s="5" t="n"/>
      <c r="I690" s="5" t="n"/>
      <c r="J690" s="5" t="n"/>
      <c r="K690" s="5" t="n"/>
      <c r="L690" s="5" t="n"/>
      <c r="M690" s="5" t="n"/>
      <c r="N690" s="6" t="n"/>
    </row>
    <row r="691" ht="15" customHeight="1"/>
    <row r="692" ht="31" customHeight="1">
      <c r="A692" s="14" t="inlineStr">
        <is>
          <t>Level</t>
        </is>
      </c>
      <c r="B692" s="14" t="inlineStr">
        <is>
          <t>Core</t>
        </is>
      </c>
      <c r="C692" s="14" t="inlineStr">
        <is>
          <t>Future-ready</t>
        </is>
      </c>
      <c r="D692" s="14" t="inlineStr">
        <is>
          <t>Functional</t>
        </is>
      </c>
      <c r="E692" s="14" t="inlineStr">
        <is>
          <t>Leadership IC</t>
        </is>
      </c>
      <c r="F692" s="14" t="inlineStr">
        <is>
          <t>Leadership POD / Mgr</t>
        </is>
      </c>
      <c r="G692" s="6" t="n"/>
      <c r="H692" s="14" t="inlineStr">
        <is>
          <t>Cluster weights IC</t>
        </is>
      </c>
      <c r="I692" s="5" t="n"/>
      <c r="J692" s="6" t="n"/>
      <c r="K692" s="14" t="inlineStr">
        <is>
          <t>Cluster weights POD Lead</t>
        </is>
      </c>
      <c r="L692" s="6" t="n"/>
      <c r="M692" s="14" t="inlineStr">
        <is>
          <t>Cluster weights Manager</t>
        </is>
      </c>
      <c r="N692" s="6" t="n"/>
    </row>
    <row r="693" ht="17" customHeight="1">
      <c r="A693" s="33" t="inlineStr">
        <is>
          <t>A1</t>
        </is>
      </c>
      <c r="B693" s="33" t="n">
        <v>1</v>
      </c>
      <c r="C693" s="33" t="n">
        <v>1</v>
      </c>
      <c r="D693" s="33" t="n">
        <v>1</v>
      </c>
      <c r="E693" s="33" t="inlineStr">
        <is>
          <t>not scored</t>
        </is>
      </c>
      <c r="F693" s="33" t="inlineStr">
        <is>
          <t>not scored</t>
        </is>
      </c>
      <c r="G693" s="6" t="n"/>
      <c r="H693" s="33" t="inlineStr">
        <is>
          <t>30% / 20% / 50% / 0%</t>
        </is>
      </c>
      <c r="I693" s="5" t="n"/>
      <c r="J693" s="6" t="n"/>
      <c r="K693" s="33" t="inlineStr">
        <is>
          <t>—</t>
        </is>
      </c>
      <c r="L693" s="6" t="n"/>
      <c r="M693" s="33" t="inlineStr">
        <is>
          <t>30% / 20% / 50% / 0%</t>
        </is>
      </c>
      <c r="N693" s="6" t="n"/>
    </row>
    <row r="694" ht="17" customHeight="1">
      <c r="A694" s="33" t="inlineStr">
        <is>
          <t>A2</t>
        </is>
      </c>
      <c r="B694" s="33" t="n">
        <v>2</v>
      </c>
      <c r="C694" s="33" t="n">
        <v>2</v>
      </c>
      <c r="D694" s="33" t="n">
        <v>2</v>
      </c>
      <c r="E694" s="33" t="inlineStr">
        <is>
          <t>not scored</t>
        </is>
      </c>
      <c r="F694" s="33" t="inlineStr">
        <is>
          <t>not scored</t>
        </is>
      </c>
      <c r="G694" s="6" t="n"/>
      <c r="H694" s="33" t="inlineStr">
        <is>
          <t>30% / 20% / 50% / 0%</t>
        </is>
      </c>
      <c r="I694" s="5" t="n"/>
      <c r="J694" s="6" t="n"/>
      <c r="K694" s="33" t="inlineStr">
        <is>
          <t>—</t>
        </is>
      </c>
      <c r="L694" s="6" t="n"/>
      <c r="M694" s="33" t="inlineStr">
        <is>
          <t>30% / 20% / 50% / 0%</t>
        </is>
      </c>
      <c r="N694" s="6" t="n"/>
    </row>
    <row r="695" ht="17" customHeight="1">
      <c r="A695" s="33" t="inlineStr">
        <is>
          <t>A3</t>
        </is>
      </c>
      <c r="B695" s="33" t="n">
        <v>2</v>
      </c>
      <c r="C695" s="33" t="n">
        <v>2</v>
      </c>
      <c r="D695" s="33" t="n">
        <v>3</v>
      </c>
      <c r="E695" s="33" t="inlineStr">
        <is>
          <t>not scored</t>
        </is>
      </c>
      <c r="F695" s="33" t="inlineStr">
        <is>
          <t>not scored</t>
        </is>
      </c>
      <c r="G695" s="6" t="n"/>
      <c r="H695" s="33" t="inlineStr">
        <is>
          <t>30% / 20% / 50% / 0%</t>
        </is>
      </c>
      <c r="I695" s="5" t="n"/>
      <c r="J695" s="6" t="n"/>
      <c r="K695" s="33" t="inlineStr">
        <is>
          <t>—</t>
        </is>
      </c>
      <c r="L695" s="6" t="n"/>
      <c r="M695" s="33" t="inlineStr">
        <is>
          <t>30% / 20% / 50% / 0%</t>
        </is>
      </c>
      <c r="N695" s="6" t="n"/>
    </row>
    <row r="696" ht="31" customHeight="1">
      <c r="A696" s="36" t="inlineStr">
        <is>
          <t>B1</t>
        </is>
      </c>
      <c r="B696" s="36" t="n">
        <v>3</v>
      </c>
      <c r="C696" s="36" t="n">
        <v>3</v>
      </c>
      <c r="D696" s="36" t="n">
        <v>3</v>
      </c>
      <c r="E696" s="36" t="n">
        <v>1</v>
      </c>
      <c r="F696" s="36" t="n">
        <v>2</v>
      </c>
      <c r="G696" s="6" t="n"/>
      <c r="H696" s="36" t="inlineStr">
        <is>
          <t>25% / 20% / 45% / 10%</t>
        </is>
      </c>
      <c r="I696" s="5" t="n"/>
      <c r="J696" s="6" t="n"/>
      <c r="K696" s="36" t="inlineStr">
        <is>
          <t>25% / 15% / 40% / 20%</t>
        </is>
      </c>
      <c r="L696" s="6" t="n"/>
      <c r="M696" s="36" t="inlineStr">
        <is>
          <t>25% / 15% / 30% / 30%</t>
        </is>
      </c>
      <c r="N696" s="6" t="n"/>
    </row>
    <row r="697" ht="31" customHeight="1">
      <c r="A697" s="36" t="inlineStr">
        <is>
          <t>B2</t>
        </is>
      </c>
      <c r="B697" s="36" t="n">
        <v>3</v>
      </c>
      <c r="C697" s="36" t="n">
        <v>3</v>
      </c>
      <c r="D697" s="36" t="n">
        <v>4</v>
      </c>
      <c r="E697" s="36" t="n">
        <v>2</v>
      </c>
      <c r="F697" s="36" t="n">
        <v>3</v>
      </c>
      <c r="G697" s="6" t="n"/>
      <c r="H697" s="36" t="inlineStr">
        <is>
          <t>25% / 20% / 45% / 10%</t>
        </is>
      </c>
      <c r="I697" s="5" t="n"/>
      <c r="J697" s="6" t="n"/>
      <c r="K697" s="36" t="inlineStr">
        <is>
          <t>25% / 15% / 40% / 20%</t>
        </is>
      </c>
      <c r="L697" s="6" t="n"/>
      <c r="M697" s="36" t="inlineStr">
        <is>
          <t>25% / 15% / 30% / 30%</t>
        </is>
      </c>
      <c r="N697" s="6" t="n"/>
    </row>
    <row r="698" ht="31" customHeight="1">
      <c r="A698" s="36" t="inlineStr">
        <is>
          <t>B3</t>
        </is>
      </c>
      <c r="B698" s="36" t="n">
        <v>4</v>
      </c>
      <c r="C698" s="36" t="n">
        <v>3</v>
      </c>
      <c r="D698" s="36" t="n">
        <v>4</v>
      </c>
      <c r="E698" s="36" t="n">
        <v>3</v>
      </c>
      <c r="F698" s="36" t="n">
        <v>4</v>
      </c>
      <c r="G698" s="6" t="n"/>
      <c r="H698" s="36" t="inlineStr">
        <is>
          <t>25% / 20% / 45% / 10%</t>
        </is>
      </c>
      <c r="I698" s="5" t="n"/>
      <c r="J698" s="6" t="n"/>
      <c r="K698" s="36" t="inlineStr">
        <is>
          <t>25% / 15% / 40% / 20%</t>
        </is>
      </c>
      <c r="L698" s="6" t="n"/>
      <c r="M698" s="36" t="inlineStr">
        <is>
          <t>25% / 15% / 30% / 30%</t>
        </is>
      </c>
      <c r="N698" s="6" t="n"/>
    </row>
    <row r="699" ht="31" customHeight="1">
      <c r="A699" s="44" t="inlineStr">
        <is>
          <t>B+</t>
        </is>
      </c>
      <c r="B699" s="44" t="n">
        <v>4</v>
      </c>
      <c r="C699" s="44" t="n">
        <v>4</v>
      </c>
      <c r="D699" s="44" t="n">
        <v>4</v>
      </c>
      <c r="E699" s="44" t="n">
        <v>4</v>
      </c>
      <c r="F699" s="44" t="n">
        <v>4</v>
      </c>
      <c r="G699" s="6" t="n"/>
      <c r="H699" s="44" t="inlineStr">
        <is>
          <t>25% / 15% / 35% / 25%</t>
        </is>
      </c>
      <c r="I699" s="5" t="n"/>
      <c r="J699" s="6" t="n"/>
      <c r="K699" s="44" t="inlineStr">
        <is>
          <t>25% / 15% / 35% / 25%</t>
        </is>
      </c>
      <c r="L699" s="6" t="n"/>
      <c r="M699" s="44" t="inlineStr">
        <is>
          <t>25% / 15% / 35% / 25%</t>
        </is>
      </c>
      <c r="N699" s="6" t="n"/>
    </row>
    <row r="700" ht="31" customHeight="1">
      <c r="A700" s="46" t="inlineStr">
        <is>
          <t>C1</t>
        </is>
      </c>
      <c r="B700" s="46" t="n">
        <v>4</v>
      </c>
      <c r="C700" s="46" t="n">
        <v>4</v>
      </c>
      <c r="D700" s="46" t="n">
        <v>4</v>
      </c>
      <c r="E700" s="46" t="n">
        <v>4</v>
      </c>
      <c r="F700" s="46" t="n">
        <v>4</v>
      </c>
      <c r="G700" s="6" t="n"/>
      <c r="H700" s="46" t="inlineStr">
        <is>
          <t>20% / 15% / 30% / 35%</t>
        </is>
      </c>
      <c r="I700" s="5" t="n"/>
      <c r="J700" s="6" t="n"/>
      <c r="K700" s="46" t="inlineStr">
        <is>
          <t>20% / 15% / 30% / 35%</t>
        </is>
      </c>
      <c r="L700" s="6" t="n"/>
      <c r="M700" s="46" t="inlineStr">
        <is>
          <t>20% / 15% / 30% / 35%</t>
        </is>
      </c>
      <c r="N700" s="6" t="n"/>
    </row>
    <row r="701" ht="31" customHeight="1">
      <c r="A701" s="46" t="inlineStr">
        <is>
          <t>C2</t>
        </is>
      </c>
      <c r="B701" s="46" t="n">
        <v>4</v>
      </c>
      <c r="C701" s="46" t="n">
        <v>4</v>
      </c>
      <c r="D701" s="46" t="n">
        <v>5</v>
      </c>
      <c r="E701" s="46" t="n">
        <v>4</v>
      </c>
      <c r="F701" s="46" t="n">
        <v>4</v>
      </c>
      <c r="G701" s="6" t="n"/>
      <c r="H701" s="46" t="inlineStr">
        <is>
          <t>20% / 15% / 30% / 35%</t>
        </is>
      </c>
      <c r="I701" s="5" t="n"/>
      <c r="J701" s="6" t="n"/>
      <c r="K701" s="46" t="inlineStr">
        <is>
          <t>20% / 15% / 30% / 35%</t>
        </is>
      </c>
      <c r="L701" s="6" t="n"/>
      <c r="M701" s="46" t="inlineStr">
        <is>
          <t>20% / 15% / 30% / 35%</t>
        </is>
      </c>
      <c r="N701" s="6" t="n"/>
    </row>
    <row r="702" ht="31" customHeight="1">
      <c r="A702" s="48" t="inlineStr">
        <is>
          <t>C+</t>
        </is>
      </c>
      <c r="B702" s="48" t="n">
        <v>5</v>
      </c>
      <c r="C702" s="48" t="n">
        <v>4</v>
      </c>
      <c r="D702" s="48" t="n">
        <v>5</v>
      </c>
      <c r="E702" s="48" t="n">
        <v>5</v>
      </c>
      <c r="F702" s="48" t="n">
        <v>5</v>
      </c>
      <c r="G702" s="6" t="n"/>
      <c r="H702" s="48" t="inlineStr">
        <is>
          <t>25% / 15% / 25% / 35%</t>
        </is>
      </c>
      <c r="I702" s="5" t="n"/>
      <c r="J702" s="6" t="n"/>
      <c r="K702" s="48" t="inlineStr">
        <is>
          <t>25% / 15% / 25% / 35%</t>
        </is>
      </c>
      <c r="L702" s="6" t="n"/>
      <c r="M702" s="48" t="inlineStr">
        <is>
          <t>25% / 15% / 25% / 35%</t>
        </is>
      </c>
      <c r="N702" s="6" t="n"/>
    </row>
    <row r="703" ht="31" customHeight="1">
      <c r="A703" s="21" t="inlineStr">
        <is>
          <t>D1</t>
        </is>
      </c>
      <c r="B703" s="21" t="n">
        <v>5</v>
      </c>
      <c r="C703" s="21" t="n">
        <v>4</v>
      </c>
      <c r="D703" s="21" t="n">
        <v>4</v>
      </c>
      <c r="E703" s="21" t="n">
        <v>5</v>
      </c>
      <c r="F703" s="21" t="n">
        <v>5</v>
      </c>
      <c r="G703" s="6" t="n"/>
      <c r="H703" s="21" t="inlineStr">
        <is>
          <t>25% / 15% / 15% / 45%</t>
        </is>
      </c>
      <c r="I703" s="5" t="n"/>
      <c r="J703" s="6" t="n"/>
      <c r="K703" s="21" t="inlineStr">
        <is>
          <t>—</t>
        </is>
      </c>
      <c r="L703" s="6" t="n"/>
      <c r="M703" s="21" t="inlineStr">
        <is>
          <t>25% / 15% / 15% / 45%</t>
        </is>
      </c>
      <c r="N703" s="6" t="n"/>
    </row>
    <row r="704" ht="31" customHeight="1">
      <c r="A704" s="21" t="inlineStr">
        <is>
          <t>D2</t>
        </is>
      </c>
      <c r="B704" s="21" t="n">
        <v>5</v>
      </c>
      <c r="C704" s="21" t="n">
        <v>4</v>
      </c>
      <c r="D704" s="21" t="n">
        <v>4</v>
      </c>
      <c r="E704" s="21" t="n">
        <v>5</v>
      </c>
      <c r="F704" s="21" t="n">
        <v>5</v>
      </c>
      <c r="G704" s="6" t="n"/>
      <c r="H704" s="21" t="inlineStr">
        <is>
          <t>25% / 15% / 15% / 45%</t>
        </is>
      </c>
      <c r="I704" s="5" t="n"/>
      <c r="J704" s="6" t="n"/>
      <c r="K704" s="21" t="inlineStr">
        <is>
          <t>—</t>
        </is>
      </c>
      <c r="L704" s="6" t="n"/>
      <c r="M704" s="21" t="inlineStr">
        <is>
          <t>25% / 15% / 15% / 45%</t>
        </is>
      </c>
      <c r="N704" s="6" t="n"/>
    </row>
    <row r="705" ht="31" customHeight="1">
      <c r="A705" s="50" t="inlineStr">
        <is>
          <t>E1</t>
        </is>
      </c>
      <c r="B705" s="50" t="n">
        <v>5</v>
      </c>
      <c r="C705" s="50" t="n">
        <v>5</v>
      </c>
      <c r="D705" s="50" t="n">
        <v>4</v>
      </c>
      <c r="E705" s="50" t="n">
        <v>5</v>
      </c>
      <c r="F705" s="50" t="n">
        <v>5</v>
      </c>
      <c r="G705" s="6" t="n"/>
      <c r="H705" s="50" t="inlineStr">
        <is>
          <t>25% / 15% / 15% / 45%</t>
        </is>
      </c>
      <c r="I705" s="5" t="n"/>
      <c r="J705" s="6" t="n"/>
      <c r="K705" s="50" t="inlineStr">
        <is>
          <t>—</t>
        </is>
      </c>
      <c r="L705" s="6" t="n"/>
      <c r="M705" s="50" t="inlineStr">
        <is>
          <t>25% / 15% / 15% / 45%</t>
        </is>
      </c>
      <c r="N705" s="6" t="n"/>
    </row>
    <row r="706" ht="31" customHeight="1">
      <c r="A706" s="50" t="inlineStr">
        <is>
          <t>E2</t>
        </is>
      </c>
      <c r="B706" s="50" t="n">
        <v>5</v>
      </c>
      <c r="C706" s="50" t="n">
        <v>5</v>
      </c>
      <c r="D706" s="50" t="n">
        <v>4</v>
      </c>
      <c r="E706" s="50" t="n">
        <v>5</v>
      </c>
      <c r="F706" s="50" t="n">
        <v>5</v>
      </c>
      <c r="G706" s="6" t="n"/>
      <c r="H706" s="50" t="inlineStr">
        <is>
          <t>25% / 15% / 15% / 45%</t>
        </is>
      </c>
      <c r="I706" s="5" t="n"/>
      <c r="J706" s="6" t="n"/>
      <c r="K706" s="50" t="inlineStr">
        <is>
          <t>—</t>
        </is>
      </c>
      <c r="L706" s="6" t="n"/>
      <c r="M706" s="50" t="inlineStr">
        <is>
          <t>25% / 15% / 15% / 45%</t>
        </is>
      </c>
      <c r="N706" s="6" t="n"/>
    </row>
    <row r="707" ht="15" customHeight="1"/>
    <row r="708" ht="31" customHeight="1">
      <c r="A708" s="14" t="inlineStr">
        <is>
          <t>Cluster</t>
        </is>
      </c>
      <c r="B708" s="14" t="inlineStr">
        <is>
          <t>IRIS competency</t>
        </is>
      </c>
      <c r="C708" s="5" t="n"/>
      <c r="D708" s="6" t="n"/>
      <c r="E708" s="14" t="inlineStr">
        <is>
          <t>SHL Great Eight</t>
        </is>
      </c>
      <c r="F708" s="5" t="n"/>
      <c r="G708" s="6" t="n"/>
      <c r="H708" s="14" t="inlineStr">
        <is>
          <t>Korn Ferry Leadership Architect</t>
        </is>
      </c>
      <c r="I708" s="5" t="n"/>
      <c r="J708" s="6" t="n"/>
      <c r="K708" s="14" t="inlineStr">
        <is>
          <t>Google Project Oxygen</t>
        </is>
      </c>
      <c r="L708" s="6" t="n"/>
      <c r="M708" s="14" t="inlineStr">
        <is>
          <t>Other</t>
        </is>
      </c>
      <c r="N708" s="6" t="n"/>
    </row>
    <row r="709" ht="31" customHeight="1">
      <c r="A709" s="17" t="inlineStr">
        <is>
          <t>Core</t>
        </is>
      </c>
      <c r="B709" s="16" t="inlineStr">
        <is>
          <t>Ownership &amp; Accountability</t>
        </is>
      </c>
      <c r="C709" s="5" t="n"/>
      <c r="D709" s="6" t="n"/>
      <c r="E709" s="16" t="inlineStr">
        <is>
          <t>Organising &amp; Executing; Enterprising &amp; Performing</t>
        </is>
      </c>
      <c r="F709" s="5" t="n"/>
      <c r="G709" s="6" t="n"/>
      <c r="H709" s="16" t="inlineStr">
        <is>
          <t>Results — Ensures accountability</t>
        </is>
      </c>
      <c r="I709" s="5" t="n"/>
      <c r="J709" s="6" t="n"/>
      <c r="K709" s="16" t="inlineStr">
        <is>
          <t>—</t>
        </is>
      </c>
      <c r="L709" s="6" t="n"/>
      <c r="M709" s="16" t="inlineStr">
        <is>
          <t>SFIA autonomy</t>
        </is>
      </c>
      <c r="N709" s="6" t="n"/>
    </row>
    <row r="710" ht="31" customHeight="1">
      <c r="A710" s="17" t="inlineStr">
        <is>
          <t>Core</t>
        </is>
      </c>
      <c r="B710" s="16" t="inlineStr">
        <is>
          <t>Problem Solving &amp; Critical Thinking</t>
        </is>
      </c>
      <c r="C710" s="5" t="n"/>
      <c r="D710" s="6" t="n"/>
      <c r="E710" s="16" t="inlineStr">
        <is>
          <t>Analysing &amp; Interpreting</t>
        </is>
      </c>
      <c r="F710" s="5" t="n"/>
      <c r="G710" s="6" t="n"/>
      <c r="H710" s="16" t="inlineStr">
        <is>
          <t>Thought — Manages complexity; Decision quality</t>
        </is>
      </c>
      <c r="I710" s="5" t="n"/>
      <c r="J710" s="6" t="n"/>
      <c r="K710" s="16" t="inlineStr">
        <is>
          <t>—</t>
        </is>
      </c>
      <c r="L710" s="6" t="n"/>
      <c r="M710" s="16" t="inlineStr">
        <is>
          <t>WEF analytical thinking</t>
        </is>
      </c>
      <c r="N710" s="6" t="n"/>
    </row>
    <row r="711" ht="45" customHeight="1">
      <c r="A711" s="17" t="inlineStr">
        <is>
          <t>Core</t>
        </is>
      </c>
      <c r="B711" s="16" t="inlineStr">
        <is>
          <t>Communication &amp; Collaboration</t>
        </is>
      </c>
      <c r="C711" s="5" t="n"/>
      <c r="D711" s="6" t="n"/>
      <c r="E711" s="16" t="inlineStr">
        <is>
          <t>Interacting &amp; Presenting; Supporting &amp; Co-operating</t>
        </is>
      </c>
      <c r="F711" s="5" t="n"/>
      <c r="G711" s="6" t="n"/>
      <c r="H711" s="16" t="inlineStr">
        <is>
          <t>People — Communicates effectively; Collaborates</t>
        </is>
      </c>
      <c r="I711" s="5" t="n"/>
      <c r="J711" s="6" t="n"/>
      <c r="K711" s="16" t="inlineStr">
        <is>
          <t>Good communicator; collaborates across the company</t>
        </is>
      </c>
      <c r="L711" s="6" t="n"/>
      <c r="M711" s="16" t="inlineStr">
        <is>
          <t>SFIA communication</t>
        </is>
      </c>
      <c r="N711" s="6" t="n"/>
    </row>
    <row r="712" ht="31" customHeight="1">
      <c r="A712" s="17" t="inlineStr">
        <is>
          <t>Core</t>
        </is>
      </c>
      <c r="B712" s="16" t="inlineStr">
        <is>
          <t>Client &amp; Quality Focus</t>
        </is>
      </c>
      <c r="C712" s="5" t="n"/>
      <c r="D712" s="6" t="n"/>
      <c r="E712" s="16" t="inlineStr">
        <is>
          <t>Organising &amp; Executing</t>
        </is>
      </c>
      <c r="F712" s="5" t="n"/>
      <c r="G712" s="6" t="n"/>
      <c r="H712" s="16" t="inlineStr">
        <is>
          <t>Thought — Customer focus</t>
        </is>
      </c>
      <c r="I712" s="5" t="n"/>
      <c r="J712" s="6" t="n"/>
      <c r="K712" s="16" t="inlineStr">
        <is>
          <t>—</t>
        </is>
      </c>
      <c r="L712" s="6" t="n"/>
      <c r="M712" s="16" t="inlineStr">
        <is>
          <t>WEF service orientation</t>
        </is>
      </c>
      <c r="N712" s="6" t="n"/>
    </row>
    <row r="713" ht="45" customHeight="1">
      <c r="A713" s="17" t="inlineStr">
        <is>
          <t>Core</t>
        </is>
      </c>
      <c r="B713" s="16" t="inlineStr">
        <is>
          <t>Learning Agility &amp; Adaptability</t>
        </is>
      </c>
      <c r="C713" s="5" t="n"/>
      <c r="D713" s="6" t="n"/>
      <c r="E713" s="16" t="inlineStr">
        <is>
          <t>Adapting &amp; Coping</t>
        </is>
      </c>
      <c r="F713" s="5" t="n"/>
      <c r="G713" s="6" t="n"/>
      <c r="H713" s="16" t="inlineStr">
        <is>
          <t>Self — Nimble learning; Situational adaptability</t>
        </is>
      </c>
      <c r="I713" s="5" t="n"/>
      <c r="J713" s="6" t="n"/>
      <c r="K713" s="16" t="inlineStr">
        <is>
          <t>—</t>
        </is>
      </c>
      <c r="L713" s="6" t="n"/>
      <c r="M713" s="16" t="inlineStr">
        <is>
          <t>WEF resilience, flexibility &amp; agility; curiosity</t>
        </is>
      </c>
      <c r="N713" s="6" t="n"/>
    </row>
    <row r="714" ht="31" customHeight="1">
      <c r="A714" s="17" t="inlineStr">
        <is>
          <t>Core</t>
        </is>
      </c>
      <c r="B714" s="16" t="inlineStr">
        <is>
          <t>Integrity, Compliance &amp; Information Security</t>
        </is>
      </c>
      <c r="C714" s="5" t="n"/>
      <c r="D714" s="6" t="n"/>
      <c r="E714" s="16" t="inlineStr">
        <is>
          <t>Supporting &amp; Co-operating · adhering to principles</t>
        </is>
      </c>
      <c r="F714" s="5" t="n"/>
      <c r="G714" s="6" t="n"/>
      <c r="H714" s="16" t="inlineStr">
        <is>
          <t>People — Instils trust</t>
        </is>
      </c>
      <c r="I714" s="5" t="n"/>
      <c r="J714" s="6" t="n"/>
      <c r="K714" s="16" t="inlineStr">
        <is>
          <t>—</t>
        </is>
      </c>
      <c r="L714" s="6" t="n"/>
      <c r="M714" s="16" t="inlineStr">
        <is>
          <t>ISO 27001; IRIS mandatory learning</t>
        </is>
      </c>
      <c r="N714" s="6" t="n"/>
    </row>
    <row r="715" ht="31" customHeight="1">
      <c r="A715" s="17" t="inlineStr">
        <is>
          <t>Future-ready</t>
        </is>
      </c>
      <c r="B715" s="16" t="inlineStr">
        <is>
          <t>AI Literacy &amp; Augmentation</t>
        </is>
      </c>
      <c r="C715" s="5" t="n"/>
      <c r="D715" s="6" t="n"/>
      <c r="E715" s="16" t="inlineStr">
        <is>
          <t>Analysing &amp; Interpreting</t>
        </is>
      </c>
      <c r="F715" s="5" t="n"/>
      <c r="G715" s="6" t="n"/>
      <c r="H715" s="16" t="inlineStr">
        <is>
          <t>Thought — Tech savvy</t>
        </is>
      </c>
      <c r="I715" s="5" t="n"/>
      <c r="J715" s="6" t="n"/>
      <c r="K715" s="16" t="inlineStr">
        <is>
          <t>—</t>
        </is>
      </c>
      <c r="L715" s="6" t="n"/>
      <c r="M715" s="16" t="inlineStr">
        <is>
          <t>WEF AI &amp; big data; DEC AI literacy</t>
        </is>
      </c>
      <c r="N715" s="6" t="n"/>
    </row>
    <row r="716" ht="17" customHeight="1">
      <c r="A716" s="17" t="inlineStr">
        <is>
          <t>Future-ready</t>
        </is>
      </c>
      <c r="B716" s="16" t="inlineStr">
        <is>
          <t>Data Literacy &amp; Analytics</t>
        </is>
      </c>
      <c r="C716" s="5" t="n"/>
      <c r="D716" s="6" t="n"/>
      <c r="E716" s="16" t="inlineStr">
        <is>
          <t>Analysing &amp; Interpreting</t>
        </is>
      </c>
      <c r="F716" s="5" t="n"/>
      <c r="G716" s="6" t="n"/>
      <c r="H716" s="16" t="inlineStr">
        <is>
          <t>Thought — Manages complexity</t>
        </is>
      </c>
      <c r="I716" s="5" t="n"/>
      <c r="J716" s="6" t="n"/>
      <c r="K716" s="16" t="inlineStr">
        <is>
          <t>—</t>
        </is>
      </c>
      <c r="L716" s="6" t="n"/>
      <c r="M716" s="16" t="inlineStr">
        <is>
          <t>WEF AI &amp; big data</t>
        </is>
      </c>
      <c r="N716" s="6" t="n"/>
    </row>
    <row r="717" ht="31" customHeight="1">
      <c r="A717" s="17" t="inlineStr">
        <is>
          <t>Future-ready</t>
        </is>
      </c>
      <c r="B717" s="16" t="inlineStr">
        <is>
          <t>Digital Fluency &amp; Automation</t>
        </is>
      </c>
      <c r="C717" s="5" t="n"/>
      <c r="D717" s="6" t="n"/>
      <c r="E717" s="16" t="inlineStr">
        <is>
          <t>Creating &amp; Conceptualising</t>
        </is>
      </c>
      <c r="F717" s="5" t="n"/>
      <c r="G717" s="6" t="n"/>
      <c r="H717" s="16" t="inlineStr">
        <is>
          <t>Thought — Tech savvy</t>
        </is>
      </c>
      <c r="I717" s="5" t="n"/>
      <c r="J717" s="6" t="n"/>
      <c r="K717" s="16" t="inlineStr">
        <is>
          <t>—</t>
        </is>
      </c>
      <c r="L717" s="6" t="n"/>
      <c r="M717" s="16" t="inlineStr">
        <is>
          <t>WEF technological literacy</t>
        </is>
      </c>
      <c r="N717" s="6" t="n"/>
    </row>
    <row r="718" ht="31" customHeight="1">
      <c r="A718" s="17" t="inlineStr">
        <is>
          <t>Future-ready</t>
        </is>
      </c>
      <c r="B718" s="16" t="inlineStr">
        <is>
          <t>Innovation &amp; Continuous Improvement</t>
        </is>
      </c>
      <c r="C718" s="5" t="n"/>
      <c r="D718" s="6" t="n"/>
      <c r="E718" s="16" t="inlineStr">
        <is>
          <t>Creating &amp; Conceptualising</t>
        </is>
      </c>
      <c r="F718" s="5" t="n"/>
      <c r="G718" s="6" t="n"/>
      <c r="H718" s="16" t="inlineStr">
        <is>
          <t>Thought — Cultivates innovation</t>
        </is>
      </c>
      <c r="I718" s="5" t="n"/>
      <c r="J718" s="6" t="n"/>
      <c r="K718" s="16" t="inlineStr">
        <is>
          <t>—</t>
        </is>
      </c>
      <c r="L718" s="6" t="n"/>
      <c r="M718" s="16" t="inlineStr">
        <is>
          <t>WEF creative thinking</t>
        </is>
      </c>
      <c r="N718" s="6" t="n"/>
    </row>
    <row r="719" ht="45" customHeight="1">
      <c r="A719" s="17" t="inlineStr">
        <is>
          <t>Leadership</t>
        </is>
      </c>
      <c r="B719" s="16" t="inlineStr">
        <is>
          <t>Leading &amp; Developing People</t>
        </is>
      </c>
      <c r="C719" s="5" t="n"/>
      <c r="D719" s="6" t="n"/>
      <c r="E719" s="16" t="inlineStr">
        <is>
          <t>Leading &amp; Deciding</t>
        </is>
      </c>
      <c r="F719" s="5" t="n"/>
      <c r="G719" s="6" t="n"/>
      <c r="H719" s="16" t="inlineStr">
        <is>
          <t>People — Develops talent; Builds effective teams</t>
        </is>
      </c>
      <c r="I719" s="5" t="n"/>
      <c r="J719" s="6" t="n"/>
      <c r="K719" s="16" t="inlineStr">
        <is>
          <t>Is a good coach; supports career development; inclusive team</t>
        </is>
      </c>
      <c r="L719" s="6" t="n"/>
      <c r="M719" s="16" t="inlineStr">
        <is>
          <t>PMI power skills</t>
        </is>
      </c>
      <c r="N719" s="6" t="n"/>
    </row>
    <row r="720" ht="45" customHeight="1">
      <c r="A720" s="17" t="inlineStr">
        <is>
          <t>Leadership</t>
        </is>
      </c>
      <c r="B720" s="16" t="inlineStr">
        <is>
          <t>Decision Making &amp; Delegation</t>
        </is>
      </c>
      <c r="C720" s="5" t="n"/>
      <c r="D720" s="6" t="n"/>
      <c r="E720" s="16" t="inlineStr">
        <is>
          <t>Leading &amp; Deciding</t>
        </is>
      </c>
      <c r="F720" s="5" t="n"/>
      <c r="G720" s="6" t="n"/>
      <c r="H720" s="16" t="inlineStr">
        <is>
          <t>Results — Decision quality; Directs work</t>
        </is>
      </c>
      <c r="I720" s="5" t="n"/>
      <c r="J720" s="6" t="n"/>
      <c r="K720" s="16" t="inlineStr">
        <is>
          <t>Empowers, does not micromanage; strong decision maker</t>
        </is>
      </c>
      <c r="L720" s="6" t="n"/>
      <c r="M720" s="16" t="inlineStr">
        <is>
          <t>SFIA decision-making</t>
        </is>
      </c>
      <c r="N720" s="6" t="n"/>
    </row>
    <row r="721" ht="31" customHeight="1">
      <c r="A721" s="17" t="inlineStr">
        <is>
          <t>Leadership</t>
        </is>
      </c>
      <c r="B721" s="16" t="inlineStr">
        <is>
          <t>Strategic &amp; Business Acumen</t>
        </is>
      </c>
      <c r="C721" s="5" t="n"/>
      <c r="D721" s="6" t="n"/>
      <c r="E721" s="16" t="inlineStr">
        <is>
          <t>Enterprising &amp; Performing</t>
        </is>
      </c>
      <c r="F721" s="5" t="n"/>
      <c r="G721" s="6" t="n"/>
      <c r="H721" s="16" t="inlineStr">
        <is>
          <t>Thought — Business insight; Strategic mindset</t>
        </is>
      </c>
      <c r="I721" s="5" t="n"/>
      <c r="J721" s="6" t="n"/>
      <c r="K721" s="16" t="inlineStr">
        <is>
          <t>Clear vision and strategy</t>
        </is>
      </c>
      <c r="L721" s="6" t="n"/>
      <c r="M721" s="16" t="inlineStr">
        <is>
          <t>PMI business acumen</t>
        </is>
      </c>
      <c r="N721" s="6" t="n"/>
    </row>
    <row r="722" ht="45" customHeight="1">
      <c r="A722" s="17" t="inlineStr">
        <is>
          <t>Leadership</t>
        </is>
      </c>
      <c r="B722" s="16" t="inlineStr">
        <is>
          <t>Influence &amp; Change Leadership</t>
        </is>
      </c>
      <c r="C722" s="5" t="n"/>
      <c r="D722" s="6" t="n"/>
      <c r="E722" s="16" t="inlineStr">
        <is>
          <t>Interacting &amp; Presenting</t>
        </is>
      </c>
      <c r="F722" s="5" t="n"/>
      <c r="G722" s="6" t="n"/>
      <c r="H722" s="16" t="inlineStr">
        <is>
          <t>People — Persuades; Drives vision &amp; purpose</t>
        </is>
      </c>
      <c r="I722" s="5" t="n"/>
      <c r="J722" s="6" t="n"/>
      <c r="K722" s="16" t="inlineStr">
        <is>
          <t>Collaborates across the company; results-oriented</t>
        </is>
      </c>
      <c r="L722" s="6" t="n"/>
      <c r="M722" s="16" t="inlineStr">
        <is>
          <t>WEF leadership &amp; social influence</t>
        </is>
      </c>
      <c r="N722" s="6" t="n"/>
    </row>
    <row r="723" ht="15" customHeight="1"/>
    <row r="724" ht="17" customHeight="1">
      <c r="A724" s="18" t="inlineStr">
        <is>
          <t>Functional competencies · 6 per family, two ★ must-haves and department technical competencies are listed on sheet 4 of each workbook, with sources.</t>
        </is>
      </c>
    </row>
    <row r="725" ht="19.8" customHeight="1">
      <c r="A725" s="13" t="inlineStr">
        <is>
          <t>M12. Career &amp; mobility</t>
        </is>
      </c>
    </row>
    <row r="726" ht="17" customHeight="1">
      <c r="A726" s="14" t="inlineStr">
        <is>
          <t>ID</t>
        </is>
      </c>
      <c r="B726" s="14" t="inlineStr">
        <is>
          <t>Rule</t>
        </is>
      </c>
      <c r="C726" s="5" t="n"/>
      <c r="D726" s="5" t="n"/>
      <c r="E726" s="5" t="n"/>
      <c r="F726" s="5" t="n"/>
      <c r="G726" s="5" t="n"/>
      <c r="H726" s="5" t="n"/>
      <c r="I726" s="5" t="n"/>
      <c r="J726" s="5" t="n"/>
      <c r="K726" s="5" t="n"/>
      <c r="L726" s="6" t="n"/>
      <c r="M726" s="14" t="inlineStr">
        <is>
          <t>Sources</t>
        </is>
      </c>
      <c r="N726" s="6" t="n"/>
    </row>
    <row r="727" ht="17" customHeight="1">
      <c r="A727" s="17" t="inlineStr">
        <is>
          <t>G1</t>
        </is>
      </c>
      <c r="B727" s="16" t="inlineStr">
        <is>
          <t>Promotion: a role of the next level's scope exists; rating 4+ in two consecutive cycles; ≥ 90% of the next level's competency profile; six months already working at that scope.</t>
        </is>
      </c>
      <c r="C727" s="5" t="n"/>
      <c r="D727" s="5" t="n"/>
      <c r="E727" s="5" t="n"/>
      <c r="F727" s="5" t="n"/>
      <c r="G727" s="5" t="n"/>
      <c r="H727" s="5" t="n"/>
      <c r="I727" s="5" t="n"/>
      <c r="J727" s="5" t="n"/>
      <c r="K727" s="5" t="n"/>
      <c r="L727" s="6" t="n"/>
      <c r="M727" s="16" t="inlineStr">
        <is>
          <t>S05, S08</t>
        </is>
      </c>
      <c r="N727" s="6" t="n"/>
    </row>
    <row r="728" ht="17" customHeight="1">
      <c r="A728" s="17" t="inlineStr">
        <is>
          <t>G2</t>
        </is>
      </c>
      <c r="B728" s="16" t="inlineStr">
        <is>
          <t>Track switch · IC ↔ Manager at the same grade, from B1 upward; trial period of one cycle; no pay cut.</t>
        </is>
      </c>
      <c r="C728" s="5" t="n"/>
      <c r="D728" s="5" t="n"/>
      <c r="E728" s="5" t="n"/>
      <c r="F728" s="5" t="n"/>
      <c r="G728" s="5" t="n"/>
      <c r="H728" s="5" t="n"/>
      <c r="I728" s="5" t="n"/>
      <c r="J728" s="5" t="n"/>
      <c r="K728" s="5" t="n"/>
      <c r="L728" s="6" t="n"/>
      <c r="M728" s="16" t="inlineStr">
        <is>
          <t>S03, S37</t>
        </is>
      </c>
      <c r="N728" s="6" t="n"/>
    </row>
    <row r="729" ht="17" customHeight="1">
      <c r="A729" s="17" t="inlineStr">
        <is>
          <t>G3</t>
        </is>
      </c>
      <c r="B729" s="16" t="inlineStr">
        <is>
          <t>Lateral move: both must-haves of the target family evidenced, ≥ 67% of its functional set, index ≥ 75%; 3–6 month plan.</t>
        </is>
      </c>
      <c r="C729" s="5" t="n"/>
      <c r="D729" s="5" t="n"/>
      <c r="E729" s="5" t="n"/>
      <c r="F729" s="5" t="n"/>
      <c r="G729" s="5" t="n"/>
      <c r="H729" s="5" t="n"/>
      <c r="I729" s="5" t="n"/>
      <c r="J729" s="5" t="n"/>
      <c r="K729" s="5" t="n"/>
      <c r="L729" s="6" t="n"/>
      <c r="M729" s="16" t="inlineStr">
        <is>
          <t>C5</t>
        </is>
      </c>
      <c r="N729" s="6" t="n"/>
    </row>
    <row r="730" ht="17" customHeight="1">
      <c r="A730" s="17" t="inlineStr">
        <is>
          <t>G4</t>
        </is>
      </c>
      <c r="B730" s="16" t="inlineStr">
        <is>
          <t>Campus entry: interns and first-year trainees at A1; graduates at A2; postgraduates / professionally qualified may enter at A3 · campus tiers CT1–CT3.</t>
        </is>
      </c>
      <c r="C730" s="5" t="n"/>
      <c r="D730" s="5" t="n"/>
      <c r="E730" s="5" t="n"/>
      <c r="F730" s="5" t="n"/>
      <c r="G730" s="5" t="n"/>
      <c r="H730" s="5" t="n"/>
      <c r="I730" s="5" t="n"/>
      <c r="J730" s="5" t="n"/>
      <c r="K730" s="5" t="n"/>
      <c r="L730" s="6" t="n"/>
      <c r="M730" s="16" t="inlineStr">
        <is>
          <t>S38</t>
        </is>
      </c>
      <c r="N730" s="6" t="n"/>
    </row>
    <row r="731" ht="17" customHeight="1">
      <c r="A731" s="17" t="inlineStr">
        <is>
          <t>G5</t>
        </is>
      </c>
      <c r="B731" s="16" t="inlineStr">
        <is>
          <t>Experienced hires are levelled by a panel independent of the hiring manager, using the same six factors.</t>
        </is>
      </c>
      <c r="C731" s="5" t="n"/>
      <c r="D731" s="5" t="n"/>
      <c r="E731" s="5" t="n"/>
      <c r="F731" s="5" t="n"/>
      <c r="G731" s="5" t="n"/>
      <c r="H731" s="5" t="n"/>
      <c r="I731" s="5" t="n"/>
      <c r="J731" s="5" t="n"/>
      <c r="K731" s="5" t="n"/>
      <c r="L731" s="6" t="n"/>
      <c r="M731" s="16" t="inlineStr">
        <is>
          <t>S38</t>
        </is>
      </c>
      <c r="N731" s="6" t="n"/>
    </row>
    <row r="732" ht="17" customHeight="1">
      <c r="A732" s="17" t="inlineStr">
        <is>
          <t>G6</t>
        </is>
      </c>
      <c r="B732" s="16" t="inlineStr">
        <is>
          <t>Succession: roles where "only I do this" plus a single holder at B2+ are succession-critical; each needs a named successor and KT plan.</t>
        </is>
      </c>
      <c r="C732" s="5" t="n"/>
      <c r="D732" s="5" t="n"/>
      <c r="E732" s="5" t="n"/>
      <c r="F732" s="5" t="n"/>
      <c r="G732" s="5" t="n"/>
      <c r="H732" s="5" t="n"/>
      <c r="I732" s="5" t="n"/>
      <c r="J732" s="5" t="n"/>
      <c r="K732" s="5" t="n"/>
      <c r="L732" s="6" t="n"/>
      <c r="M732" s="16" t="inlineStr">
        <is>
          <t>S41</t>
        </is>
      </c>
      <c r="N732" s="6" t="n"/>
    </row>
    <row r="733" ht="15" customHeight="1"/>
    <row r="734" ht="19.8" customHeight="1">
      <c r="A734" s="13" t="inlineStr">
        <is>
          <t>M13. Market benchmarking — methods, level crosswalk and experience triangulation</t>
        </is>
      </c>
    </row>
    <row r="735" ht="17" customHeight="1">
      <c r="A735" s="14" t="inlineStr">
        <is>
          <t>Method</t>
        </is>
      </c>
      <c r="B735" s="6" t="n"/>
      <c r="C735" s="14" t="inlineStr">
        <is>
          <t>What it is</t>
        </is>
      </c>
      <c r="D735" s="5" t="n"/>
      <c r="E735" s="6" t="n"/>
      <c r="F735" s="14" t="inlineStr">
        <is>
          <t>Strength</t>
        </is>
      </c>
      <c r="G735" s="5" t="n"/>
      <c r="H735" s="6" t="n"/>
      <c r="I735" s="14" t="inlineStr">
        <is>
          <t>Limitation</t>
        </is>
      </c>
      <c r="J735" s="5" t="n"/>
      <c r="K735" s="6" t="n"/>
      <c r="L735" s="14" t="inlineStr">
        <is>
          <t>What IRIS took</t>
        </is>
      </c>
      <c r="M735" s="5" t="n"/>
      <c r="N735" s="6" t="n"/>
    </row>
    <row r="736" ht="31" customHeight="1">
      <c r="A736" s="17" t="inlineStr">
        <is>
          <t>Korn Ferry Hay</t>
        </is>
      </c>
      <c r="B736" s="6" t="n"/>
      <c r="C736" s="16" t="inlineStr">
        <is>
          <t>Point-factor: Know-How, Problem Solving, Accountability; short profile A / L / P</t>
        </is>
      </c>
      <c r="D736" s="5" t="n"/>
      <c r="E736" s="6" t="n"/>
      <c r="F736" s="16" t="inlineStr">
        <is>
          <t>Most widely used; profile shape by type of work</t>
        </is>
      </c>
      <c r="G736" s="5" t="n"/>
      <c r="H736" s="6" t="n"/>
      <c r="I736" s="16" t="inlineStr">
        <is>
          <t>Licensed; heavy per-job evaluation</t>
        </is>
      </c>
      <c r="J736" s="5" t="n"/>
      <c r="K736" s="6" t="n"/>
      <c r="L736" s="16" t="inlineStr">
        <is>
          <t>Factor logic; seniority shift; profile tilt</t>
        </is>
      </c>
      <c r="M736" s="5" t="n"/>
      <c r="N736" s="6" t="n"/>
    </row>
    <row r="737" ht="31" customHeight="1">
      <c r="A737" s="17" t="inlineStr">
        <is>
          <t>Mercer IPE</t>
        </is>
      </c>
      <c r="B737" s="6" t="n"/>
      <c r="C737" s="16" t="inlineStr">
        <is>
          <t>Point-factor: Impact, Communication, Innovation, Knowledge · + Effort &amp; Working Conditions</t>
        </is>
      </c>
      <c r="D737" s="5" t="n"/>
      <c r="E737" s="6" t="n"/>
      <c r="F737" s="16" t="inlineStr">
        <is>
          <t>Global; size-adjusted</t>
        </is>
      </c>
      <c r="G737" s="5" t="n"/>
      <c r="H737" s="6" t="n"/>
      <c r="I737" s="16" t="inlineStr">
        <is>
          <t>Licensed</t>
        </is>
      </c>
      <c r="J737" s="5" t="n"/>
      <c r="K737" s="6" t="n"/>
      <c r="L737" s="16" t="inlineStr">
        <is>
          <t>Factor mapping; risk inside Accountability</t>
        </is>
      </c>
      <c r="M737" s="5" t="n"/>
      <c r="N737" s="6" t="n"/>
    </row>
    <row r="738" ht="31" customHeight="1">
      <c r="A738" s="17" t="inlineStr">
        <is>
          <t>WTW GGS</t>
        </is>
      </c>
      <c r="B738" s="6" t="n"/>
      <c r="C738" s="16" t="inlineStr">
        <is>
          <t>Banding then grading; IC and management paths; 16–25 grades by size</t>
        </is>
      </c>
      <c r="D738" s="5" t="n"/>
      <c r="E738" s="6" t="n"/>
      <c r="F738" s="16" t="inlineStr">
        <is>
          <t>Two-step logic; dual path</t>
        </is>
      </c>
      <c r="G738" s="5" t="n"/>
      <c r="H738" s="6" t="n"/>
      <c r="I738" s="16" t="inlineStr">
        <is>
          <t>Licensed grade numbers</t>
        </is>
      </c>
      <c r="J738" s="5" t="n"/>
      <c r="K738" s="6" t="n"/>
      <c r="L738" s="16" t="inlineStr">
        <is>
          <t>Band → level design; dual track</t>
        </is>
      </c>
      <c r="M738" s="5" t="n"/>
      <c r="N738" s="6" t="n"/>
    </row>
    <row r="739" ht="31" customHeight="1">
      <c r="A739" s="17" t="inlineStr">
        <is>
          <t>Aon Radford / Pave / Mercer levels</t>
        </is>
      </c>
      <c r="B739" s="6" t="n"/>
      <c r="C739" s="16" t="inlineStr">
        <is>
          <t>Survey levels P / M / E</t>
        </is>
      </c>
      <c r="D739" s="5" t="n"/>
      <c r="E739" s="6" t="n"/>
      <c r="F739" s="16" t="inlineStr">
        <is>
          <t>Direct link to pay data; management definition</t>
        </is>
      </c>
      <c r="G739" s="5" t="n"/>
      <c r="H739" s="6" t="n"/>
      <c r="I739" s="16" t="inlineStr">
        <is>
          <t>Describe levels, do not weight factors</t>
        </is>
      </c>
      <c r="J739" s="5" t="n"/>
      <c r="K739" s="6" t="n"/>
      <c r="L739" s="16" t="inlineStr">
        <is>
          <t>Market code on every level; track rules</t>
        </is>
      </c>
      <c r="M739" s="5" t="n"/>
      <c r="N739" s="6" t="n"/>
    </row>
    <row r="740" ht="31" customHeight="1">
      <c r="A740" s="17" t="inlineStr">
        <is>
          <t>SFIA 9</t>
        </is>
      </c>
      <c r="B740" s="6" t="n"/>
      <c r="C740" s="16" t="inlineStr">
        <is>
          <t>7 levels of responsibility; open standard</t>
        </is>
      </c>
      <c r="D740" s="5" t="n"/>
      <c r="E740" s="6" t="n"/>
      <c r="F740" s="16" t="inlineStr">
        <is>
          <t>Free, detailed descriptors</t>
        </is>
      </c>
      <c r="G740" s="5" t="n"/>
      <c r="H740" s="6" t="n"/>
      <c r="I740" s="16" t="inlineStr">
        <is>
          <t>Built for digital roles</t>
        </is>
      </c>
      <c r="J740" s="5" t="n"/>
      <c r="K740" s="6" t="n"/>
      <c r="L740" s="16" t="inlineStr">
        <is>
          <t>Factor anchors; proficiency scale 1–5</t>
        </is>
      </c>
      <c r="M740" s="5" t="n"/>
      <c r="N740" s="6" t="n"/>
    </row>
    <row r="741" ht="31" customHeight="1">
      <c r="A741" s="17" t="inlineStr">
        <is>
          <t>McKinsey spans · GitLab</t>
        </is>
      </c>
      <c r="B741" s="6" t="n"/>
      <c r="C741" s="16" t="inlineStr">
        <is>
          <t>Span archetypes; public job frameworks</t>
        </is>
      </c>
      <c r="D741" s="5" t="n"/>
      <c r="E741" s="6" t="n"/>
      <c r="F741" s="16" t="inlineStr">
        <is>
          <t>Practical norms</t>
        </is>
      </c>
      <c r="G741" s="5" t="n"/>
      <c r="H741" s="6" t="n"/>
      <c r="I741" s="16" t="inlineStr">
        <is>
          <t>—</t>
        </is>
      </c>
      <c r="J741" s="5" t="n"/>
      <c r="K741" s="6" t="n"/>
      <c r="L741" s="16" t="inlineStr">
        <is>
          <t>Span norms; ≤ 8 layers; IC ↔ manager equivalences</t>
        </is>
      </c>
      <c r="M741" s="5" t="n"/>
      <c r="N741" s="6" t="n"/>
    </row>
    <row r="742" ht="31" customHeight="1">
      <c r="A742" s="17" t="inlineStr">
        <is>
          <t>IRIS hybrid · this model</t>
        </is>
      </c>
      <c r="B742" s="6" t="n"/>
      <c r="C742" s="16" t="inlineStr">
        <is>
          <t>Band → level + 6 factors + derived weights + market codes + proficiency</t>
        </is>
      </c>
      <c r="D742" s="5" t="n"/>
      <c r="E742" s="6" t="n"/>
      <c r="F742" s="16" t="inlineStr">
        <is>
          <t>Transparent, licence-free, traceable</t>
        </is>
      </c>
      <c r="G742" s="5" t="n"/>
      <c r="H742" s="6" t="n"/>
      <c r="I742" s="16" t="inlineStr">
        <is>
          <t>Needs a paid survey to price levels</t>
        </is>
      </c>
      <c r="J742" s="5" t="n"/>
      <c r="K742" s="6" t="n"/>
      <c r="L742" s="16" t="inlineStr">
        <is>
          <t>—</t>
        </is>
      </c>
      <c r="M742" s="5" t="n"/>
      <c r="N742" s="6" t="n"/>
    </row>
    <row r="743" ht="15" customHeight="1"/>
    <row r="744" ht="45" customHeight="1">
      <c r="A744" s="42" t="inlineStr">
        <is>
          <t>Level crosswalk — equivalence by expected scope and typical experience, not by pay. Peer ladders from aggregators are indicative. The rule: Each company cell is the level whose typical experience matches the IRIS level's experience range, or one step lower where the IRIS role carries less scope than the same title at a much larger firm · global product companies from B3 up. It is never higher than the experience match. The build checks every cell against the experience data. Google, Microsoft, Amazon, Workiva, Infosys and TCS titles are engineering-ladder titles: on non-technology roles · sheets 6 and 7 only the grade code is shown. DataTracks publishes only two rungs.</t>
        </is>
      </c>
    </row>
    <row r="745" ht="73" customHeight="1">
      <c r="A745" s="14" t="inlineStr">
        <is>
          <t>IRIS level</t>
        </is>
      </c>
      <c r="B745" s="14" t="inlineStr">
        <is>
          <t>Radford / Mercer code</t>
        </is>
      </c>
      <c r="C745" s="14" t="inlineStr">
        <is>
          <t>Pave level name</t>
        </is>
      </c>
      <c r="D745" s="14" t="inlineStr">
        <is>
          <t>SFIA 9 level</t>
        </is>
      </c>
      <c r="E745" s="14" t="inlineStr">
        <is>
          <t>GitLab</t>
        </is>
      </c>
      <c r="F745" s="14" t="inlineStr">
        <is>
          <t>Google</t>
        </is>
      </c>
      <c r="G745" s="14" t="inlineStr">
        <is>
          <t>Microsoft</t>
        </is>
      </c>
      <c r="H745" s="14" t="inlineStr">
        <is>
          <t>Amazon</t>
        </is>
      </c>
      <c r="I745" s="14" t="inlineStr">
        <is>
          <t>Workiva</t>
        </is>
      </c>
      <c r="J745" s="14" t="inlineStr">
        <is>
          <t>Infosys</t>
        </is>
      </c>
      <c r="K745" s="14" t="inlineStr">
        <is>
          <t>TCS</t>
        </is>
      </c>
      <c r="L745" s="14" t="inlineStr">
        <is>
          <t>Accenture India</t>
        </is>
      </c>
      <c r="M745" s="14" t="inlineStr">
        <is>
          <t>Big Four — Deloitte</t>
        </is>
      </c>
      <c r="N745" s="14" t="inlineStr">
        <is>
          <t>DataTracks · S31; only 2 rungs published</t>
        </is>
      </c>
    </row>
    <row r="746" ht="31" customHeight="1">
      <c r="A746" s="33" t="inlineStr">
        <is>
          <t>A1</t>
        </is>
      </c>
      <c r="B746" s="34" t="inlineStr">
        <is>
          <t>Entry / P1 · intern</t>
        </is>
      </c>
      <c r="C746" s="34" t="inlineStr">
        <is>
          <t>Entry</t>
        </is>
      </c>
      <c r="D746" s="34" t="inlineStr">
        <is>
          <t>1 Follow</t>
        </is>
      </c>
      <c r="E746" s="34" t="inlineStr">
        <is>
          <t>Intern</t>
        </is>
      </c>
      <c r="F746" s="34" t="inlineStr">
        <is>
          <t>Intern</t>
        </is>
      </c>
      <c r="G746" s="34" t="inlineStr">
        <is>
          <t>Intern</t>
        </is>
      </c>
      <c r="H746" s="34" t="inlineStr">
        <is>
          <t>Intern</t>
        </is>
      </c>
      <c r="I746" s="34" t="inlineStr">
        <is>
          <t>Intern</t>
        </is>
      </c>
      <c r="J746" s="34" t="inlineStr">
        <is>
          <t>Trainee</t>
        </is>
      </c>
      <c r="K746" s="34" t="inlineStr">
        <is>
          <t>C1Y ASE Trainee</t>
        </is>
      </c>
      <c r="L746" s="34" t="inlineStr">
        <is>
          <t>L12 Associate</t>
        </is>
      </c>
      <c r="M746" s="34" t="inlineStr">
        <is>
          <t>Intern / Trainee</t>
        </is>
      </c>
      <c r="N746" s="34" t="inlineStr">
        <is>
          <t>—</t>
        </is>
      </c>
    </row>
    <row r="747" ht="45" customHeight="1">
      <c r="A747" s="33" t="inlineStr">
        <is>
          <t>A2</t>
        </is>
      </c>
      <c r="B747" s="34" t="inlineStr">
        <is>
          <t>P1–P2</t>
        </is>
      </c>
      <c r="C747" s="34" t="inlineStr">
        <is>
          <t>Entry / Developing</t>
        </is>
      </c>
      <c r="D747" s="34" t="inlineStr">
        <is>
          <t>2 Assist</t>
        </is>
      </c>
      <c r="E747" s="34" t="inlineStr">
        <is>
          <t>Associate</t>
        </is>
      </c>
      <c r="F747" s="34" t="inlineStr">
        <is>
          <t>L3</t>
        </is>
      </c>
      <c r="G747" s="34" t="inlineStr">
        <is>
          <t>59–60</t>
        </is>
      </c>
      <c r="H747" s="34" t="inlineStr">
        <is>
          <t>L4 · SDE I</t>
        </is>
      </c>
      <c r="I747" s="34" t="inlineStr">
        <is>
          <t>Associate SE</t>
        </is>
      </c>
      <c r="J747" s="34" t="inlineStr">
        <is>
          <t>JL3B Systems Engineer</t>
        </is>
      </c>
      <c r="K747" s="34" t="inlineStr">
        <is>
          <t>C1 Assistant System Engineer</t>
        </is>
      </c>
      <c r="L747" s="34" t="inlineStr">
        <is>
          <t>L11 Analyst</t>
        </is>
      </c>
      <c r="M747" s="34" t="inlineStr">
        <is>
          <t>Analyst</t>
        </is>
      </c>
      <c r="N747" s="34" t="inlineStr">
        <is>
          <t>Associate</t>
        </is>
      </c>
    </row>
    <row r="748" ht="45" customHeight="1">
      <c r="A748" s="33" t="inlineStr">
        <is>
          <t>A3</t>
        </is>
      </c>
      <c r="B748" s="34" t="inlineStr">
        <is>
          <t>P2</t>
        </is>
      </c>
      <c r="C748" s="34" t="inlineStr">
        <is>
          <t>Developing</t>
        </is>
      </c>
      <c r="D748" s="34" t="inlineStr">
        <is>
          <t>3 Apply</t>
        </is>
      </c>
      <c r="E748" s="34" t="inlineStr">
        <is>
          <t>Intermediate</t>
        </is>
      </c>
      <c r="F748" s="34" t="inlineStr">
        <is>
          <t>L3–L4</t>
        </is>
      </c>
      <c r="G748" s="34" t="inlineStr">
        <is>
          <t>61–62</t>
        </is>
      </c>
      <c r="H748" s="34" t="inlineStr">
        <is>
          <t>L4</t>
        </is>
      </c>
      <c r="I748" s="34" t="inlineStr">
        <is>
          <t>Software Engineer</t>
        </is>
      </c>
      <c r="J748" s="34" t="inlineStr">
        <is>
          <t>JL3A Senior Systems Engineer</t>
        </is>
      </c>
      <c r="K748" s="34" t="inlineStr">
        <is>
          <t>C1 System Engineer</t>
        </is>
      </c>
      <c r="L748" s="34" t="inlineStr">
        <is>
          <t>L11–L10 · Senior Analyst</t>
        </is>
      </c>
      <c r="M748" s="34" t="inlineStr">
        <is>
          <t>Consultant</t>
        </is>
      </c>
      <c r="N748" s="34" t="inlineStr">
        <is>
          <t>Senior Associate · 2–5 yrs</t>
        </is>
      </c>
    </row>
    <row r="749" ht="59" customHeight="1">
      <c r="A749" s="36" t="inlineStr">
        <is>
          <t>B1</t>
        </is>
      </c>
      <c r="B749" s="37" t="inlineStr">
        <is>
          <t>P3 / M2</t>
        </is>
      </c>
      <c r="C749" s="37" t="inlineStr">
        <is>
          <t>Career / · Team Lead</t>
        </is>
      </c>
      <c r="D749" s="37" t="inlineStr">
        <is>
          <t>4 Enable</t>
        </is>
      </c>
      <c r="E749" s="37" t="inlineStr">
        <is>
          <t>Senior</t>
        </is>
      </c>
      <c r="F749" s="37" t="inlineStr">
        <is>
          <t>L4</t>
        </is>
      </c>
      <c r="G749" s="37" t="inlineStr">
        <is>
          <t>62</t>
        </is>
      </c>
      <c r="H749" s="37" t="inlineStr">
        <is>
          <t>L5 · SDE II</t>
        </is>
      </c>
      <c r="I749" s="37" t="inlineStr">
        <is>
          <t>Software Engineer – Senior SE</t>
        </is>
      </c>
      <c r="J749" s="37" t="inlineStr">
        <is>
          <t>JL4 Technology Analyst</t>
        </is>
      </c>
      <c r="K749" s="37" t="inlineStr">
        <is>
          <t>C2 IT Analyst</t>
        </is>
      </c>
      <c r="L749" s="37" t="inlineStr">
        <is>
          <t>L9 Team Lead / Consultant</t>
        </is>
      </c>
      <c r="M749" s="37" t="inlineStr">
        <is>
          <t>Senior Consultant / Assistant Manager</t>
        </is>
      </c>
      <c r="N749" s="37" t="inlineStr">
        <is>
          <t>—</t>
        </is>
      </c>
    </row>
    <row r="750" ht="45" customHeight="1">
      <c r="A750" s="36" t="inlineStr">
        <is>
          <t>B2</t>
        </is>
      </c>
      <c r="B750" s="37" t="inlineStr">
        <is>
          <t>P4 / M3</t>
        </is>
      </c>
      <c r="C750" s="37" t="inlineStr">
        <is>
          <t>Senior / Manager</t>
        </is>
      </c>
      <c r="D750" s="37" t="inlineStr">
        <is>
          <t>4–5</t>
        </is>
      </c>
      <c r="E750" s="37" t="inlineStr">
        <is>
          <t>Senior</t>
        </is>
      </c>
      <c r="F750" s="37" t="inlineStr">
        <is>
          <t>L5 · Senior</t>
        </is>
      </c>
      <c r="G750" s="37" t="inlineStr">
        <is>
          <t>63</t>
        </is>
      </c>
      <c r="H750" s="37" t="inlineStr">
        <is>
          <t>L5–L6</t>
        </is>
      </c>
      <c r="I750" s="37" t="inlineStr">
        <is>
          <t>Senior SE</t>
        </is>
      </c>
      <c r="J750" s="37" t="inlineStr">
        <is>
          <t>JL5 Technology Lead</t>
        </is>
      </c>
      <c r="K750" s="37" t="inlineStr">
        <is>
          <t>C3A Assistant Consultant</t>
        </is>
      </c>
      <c r="L750" s="37" t="inlineStr">
        <is>
          <t>L8 Associate Manager</t>
        </is>
      </c>
      <c r="M750" s="37" t="inlineStr">
        <is>
          <t>Manager</t>
        </is>
      </c>
      <c r="N750" s="37" t="inlineStr">
        <is>
          <t>—</t>
        </is>
      </c>
    </row>
    <row r="751" ht="45" customHeight="1">
      <c r="A751" s="36" t="inlineStr">
        <is>
          <t>B3</t>
        </is>
      </c>
      <c r="B751" s="37" t="inlineStr">
        <is>
          <t>P5 / M4</t>
        </is>
      </c>
      <c r="C751" s="37" t="inlineStr">
        <is>
          <t>Expert / Senior Manager</t>
        </is>
      </c>
      <c r="D751" s="37" t="inlineStr">
        <is>
          <t>5 Ensure, advise</t>
        </is>
      </c>
      <c r="E751" s="37" t="inlineStr">
        <is>
          <t>Senior–Staff / Manager</t>
        </is>
      </c>
      <c r="F751" s="37" t="inlineStr">
        <is>
          <t>L5 · Senior</t>
        </is>
      </c>
      <c r="G751" s="37" t="inlineStr">
        <is>
          <t>63–64</t>
        </is>
      </c>
      <c r="H751" s="37" t="inlineStr">
        <is>
          <t>L6 · Senior SDE</t>
        </is>
      </c>
      <c r="I751" s="37" t="inlineStr">
        <is>
          <t>Senior SE</t>
        </is>
      </c>
      <c r="J751" s="37" t="inlineStr">
        <is>
          <t>JL5–JL6B</t>
        </is>
      </c>
      <c r="K751" s="37" t="inlineStr">
        <is>
          <t>C3B Associate Consultant</t>
        </is>
      </c>
      <c r="L751" s="37" t="inlineStr">
        <is>
          <t>L7 Manager</t>
        </is>
      </c>
      <c r="M751" s="37" t="inlineStr">
        <is>
          <t>Senior Manager</t>
        </is>
      </c>
      <c r="N751" s="37" t="inlineStr">
        <is>
          <t>—</t>
        </is>
      </c>
    </row>
    <row r="752" ht="59" customHeight="1">
      <c r="A752" s="44" t="inlineStr">
        <is>
          <t>B+</t>
        </is>
      </c>
      <c r="B752" s="45" t="inlineStr">
        <is>
          <t>P5–P6 / M4–M5</t>
        </is>
      </c>
      <c r="C752" s="45" t="inlineStr">
        <is>
          <t>Expert / Senior Manager · player-coach</t>
        </is>
      </c>
      <c r="D752" s="45" t="inlineStr">
        <is>
          <t>5 Ensure, advise</t>
        </is>
      </c>
      <c r="E752" s="45" t="inlineStr">
        <is>
          <t>Staff ↔ Manager · player-coach</t>
        </is>
      </c>
      <c r="F752" s="45" t="inlineStr">
        <is>
          <t>L5–L6 · Tech Lead Manager</t>
        </is>
      </c>
      <c r="G752" s="45" t="inlineStr">
        <is>
          <t>64</t>
        </is>
      </c>
      <c r="H752" s="45" t="inlineStr">
        <is>
          <t>L6 · SDM / Senior SDE</t>
        </is>
      </c>
      <c r="I752" s="45" t="inlineStr">
        <is>
          <t>Senior–Staff SE</t>
        </is>
      </c>
      <c r="J752" s="45" t="inlineStr">
        <is>
          <t>JL6B Technology Architect / PM</t>
        </is>
      </c>
      <c r="K752" s="45" t="inlineStr">
        <is>
          <t>C3B–C4</t>
        </is>
      </c>
      <c r="L752" s="45" t="inlineStr">
        <is>
          <t>L7 Manager</t>
        </is>
      </c>
      <c r="M752" s="45" t="inlineStr">
        <is>
          <t>Senior Manager · billable</t>
        </is>
      </c>
      <c r="N752" s="45" t="inlineStr">
        <is>
          <t>—</t>
        </is>
      </c>
    </row>
    <row r="753" ht="31" customHeight="1">
      <c r="A753" s="46" t="inlineStr">
        <is>
          <t>C1</t>
        </is>
      </c>
      <c r="B753" s="47" t="inlineStr">
        <is>
          <t>P6 / M5</t>
        </is>
      </c>
      <c r="C753" s="47" t="inlineStr">
        <is>
          <t>Principal / Director</t>
        </is>
      </c>
      <c r="D753" s="47" t="inlineStr">
        <is>
          <t>5–6</t>
        </is>
      </c>
      <c r="E753" s="47" t="inlineStr">
        <is>
          <t>Staff / Senior Manager</t>
        </is>
      </c>
      <c r="F753" s="47" t="inlineStr">
        <is>
          <t>L6 · Staff</t>
        </is>
      </c>
      <c r="G753" s="47" t="inlineStr">
        <is>
          <t>64–65</t>
        </is>
      </c>
      <c r="H753" s="47" t="inlineStr">
        <is>
          <t>L6</t>
        </is>
      </c>
      <c r="I753" s="47" t="inlineStr">
        <is>
          <t>Staff SE</t>
        </is>
      </c>
      <c r="J753" s="47" t="inlineStr">
        <is>
          <t>JL6B</t>
        </is>
      </c>
      <c r="K753" s="47" t="inlineStr">
        <is>
          <t>C4 Consultant</t>
        </is>
      </c>
      <c r="L753" s="47" t="inlineStr">
        <is>
          <t>L7 Manager</t>
        </is>
      </c>
      <c r="M753" s="47" t="inlineStr">
        <is>
          <t>Associate Director</t>
        </is>
      </c>
      <c r="N753" s="47" t="inlineStr">
        <is>
          <t>—</t>
        </is>
      </c>
    </row>
    <row r="754" ht="59" customHeight="1">
      <c r="A754" s="46" t="inlineStr">
        <is>
          <t>C2</t>
        </is>
      </c>
      <c r="B754" s="47" t="inlineStr">
        <is>
          <t>P7 / M6</t>
        </is>
      </c>
      <c r="C754" s="47" t="inlineStr">
        <is>
          <t>— / Senior Director</t>
        </is>
      </c>
      <c r="D754" s="47" t="inlineStr">
        <is>
          <t>6 Initiate, influence</t>
        </is>
      </c>
      <c r="E754" s="47" t="inlineStr">
        <is>
          <t>Principal / Director</t>
        </is>
      </c>
      <c r="F754" s="47" t="inlineStr">
        <is>
          <t>L6–L7</t>
        </is>
      </c>
      <c r="G754" s="47" t="inlineStr">
        <is>
          <t>65–66</t>
        </is>
      </c>
      <c r="H754" s="47" t="inlineStr">
        <is>
          <t>L6–L7</t>
        </is>
      </c>
      <c r="I754" s="47" t="inlineStr">
        <is>
          <t>—</t>
        </is>
      </c>
      <c r="J754" s="47" t="inlineStr">
        <is>
          <t>JL6A Senior Technology Architect</t>
        </is>
      </c>
      <c r="K754" s="47" t="inlineStr">
        <is>
          <t>C4–C5</t>
        </is>
      </c>
      <c r="L754" s="47" t="inlineStr">
        <is>
          <t>L6 Senior Manager</t>
        </is>
      </c>
      <c r="M754" s="47" t="inlineStr">
        <is>
          <t>Associate Director – Director</t>
        </is>
      </c>
      <c r="N754" s="47" t="inlineStr">
        <is>
          <t>—</t>
        </is>
      </c>
    </row>
    <row r="755" ht="45" customHeight="1">
      <c r="A755" s="48" t="inlineStr">
        <is>
          <t>C+</t>
        </is>
      </c>
      <c r="B755" s="49" t="inlineStr">
        <is>
          <t>M6 / E1</t>
        </is>
      </c>
      <c r="C755" s="49" t="inlineStr">
        <is>
          <t>Senior Director · player-coach</t>
        </is>
      </c>
      <c r="D755" s="49" t="inlineStr">
        <is>
          <t>6 Initiate, influence</t>
        </is>
      </c>
      <c r="E755" s="49" t="inlineStr">
        <is>
          <t>Director · player-coach</t>
        </is>
      </c>
      <c r="F755" s="49" t="inlineStr">
        <is>
          <t>L7 · Senior Staff / Senior Manager</t>
        </is>
      </c>
      <c r="G755" s="49" t="inlineStr">
        <is>
          <t>66–67</t>
        </is>
      </c>
      <c r="H755" s="49" t="inlineStr">
        <is>
          <t>L7</t>
        </is>
      </c>
      <c r="I755" s="49" t="inlineStr">
        <is>
          <t>—</t>
        </is>
      </c>
      <c r="J755" s="49" t="inlineStr">
        <is>
          <t>JL6A</t>
        </is>
      </c>
      <c r="K755" s="49" t="inlineStr">
        <is>
          <t>C5</t>
        </is>
      </c>
      <c r="L755" s="49" t="inlineStr">
        <is>
          <t>L6 Senior Manager</t>
        </is>
      </c>
      <c r="M755" s="49" t="inlineStr">
        <is>
          <t>Director · billable</t>
        </is>
      </c>
      <c r="N755" s="49" t="inlineStr">
        <is>
          <t>—</t>
        </is>
      </c>
    </row>
    <row r="756" ht="45" customHeight="1">
      <c r="A756" s="21" t="inlineStr">
        <is>
          <t>D1</t>
        </is>
      </c>
      <c r="B756" s="22" t="inlineStr">
        <is>
          <t>E1–E2</t>
        </is>
      </c>
      <c r="C756" s="22" t="inlineStr">
        <is>
          <t>VP</t>
        </is>
      </c>
      <c r="D756" s="22" t="inlineStr">
        <is>
          <t>6–7</t>
        </is>
      </c>
      <c r="E756" s="22" t="inlineStr">
        <is>
          <t>Director – Senior Director</t>
        </is>
      </c>
      <c r="F756" s="22" t="inlineStr">
        <is>
          <t>L7</t>
        </is>
      </c>
      <c r="G756" s="22" t="inlineStr">
        <is>
          <t>67</t>
        </is>
      </c>
      <c r="H756" s="22" t="inlineStr">
        <is>
          <t>L7</t>
        </is>
      </c>
      <c r="I756" s="22" t="inlineStr">
        <is>
          <t>—</t>
        </is>
      </c>
      <c r="J756" s="22" t="inlineStr">
        <is>
          <t>JL7</t>
        </is>
      </c>
      <c r="K756" s="22" t="inlineStr">
        <is>
          <t>C5–SP1</t>
        </is>
      </c>
      <c r="L756" s="22" t="inlineStr">
        <is>
          <t>L5 Associate Director</t>
        </is>
      </c>
      <c r="M756" s="22" t="inlineStr">
        <is>
          <t>Director</t>
        </is>
      </c>
      <c r="N756" s="22" t="inlineStr">
        <is>
          <t>—</t>
        </is>
      </c>
    </row>
    <row r="757" ht="45" customHeight="1">
      <c r="A757" s="21" t="inlineStr">
        <is>
          <t>D2</t>
        </is>
      </c>
      <c r="B757" s="22" t="inlineStr">
        <is>
          <t>E3–E4</t>
        </is>
      </c>
      <c r="C757" s="22" t="inlineStr">
        <is>
          <t>SVP</t>
        </is>
      </c>
      <c r="D757" s="22" t="inlineStr">
        <is>
          <t>7 Set strategy</t>
        </is>
      </c>
      <c r="E757" s="22" t="inlineStr">
        <is>
          <t>VP</t>
        </is>
      </c>
      <c r="F757" s="22" t="inlineStr">
        <is>
          <t>L8 · Director</t>
        </is>
      </c>
      <c r="G757" s="22" t="inlineStr">
        <is>
          <t>68</t>
        </is>
      </c>
      <c r="H757" s="22" t="inlineStr">
        <is>
          <t>L8</t>
        </is>
      </c>
      <c r="I757" s="22" t="inlineStr">
        <is>
          <t>—</t>
        </is>
      </c>
      <c r="J757" s="22" t="inlineStr">
        <is>
          <t>—</t>
        </is>
      </c>
      <c r="K757" s="22" t="inlineStr">
        <is>
          <t>SP1 Principal Consultant</t>
        </is>
      </c>
      <c r="L757" s="22" t="inlineStr">
        <is>
          <t>—</t>
        </is>
      </c>
      <c r="M757" s="22" t="inlineStr">
        <is>
          <t>Partner</t>
        </is>
      </c>
      <c r="N757" s="22" t="inlineStr">
        <is>
          <t>—</t>
        </is>
      </c>
    </row>
    <row r="758" ht="17" customHeight="1">
      <c r="A758" s="50" t="inlineStr">
        <is>
          <t>E1</t>
        </is>
      </c>
      <c r="B758" s="51" t="inlineStr">
        <is>
          <t>E5</t>
        </is>
      </c>
      <c r="C758" s="51" t="inlineStr">
        <is>
          <t>C-Level</t>
        </is>
      </c>
      <c r="D758" s="51" t="inlineStr">
        <is>
          <t>7</t>
        </is>
      </c>
      <c r="E758" s="51" t="inlineStr">
        <is>
          <t>Executive</t>
        </is>
      </c>
      <c r="F758" s="51" t="inlineStr">
        <is>
          <t>—</t>
        </is>
      </c>
      <c r="G758" s="51" t="inlineStr">
        <is>
          <t>—</t>
        </is>
      </c>
      <c r="H758" s="51" t="inlineStr">
        <is>
          <t>—</t>
        </is>
      </c>
      <c r="I758" s="51" t="inlineStr">
        <is>
          <t>—</t>
        </is>
      </c>
      <c r="J758" s="51" t="inlineStr">
        <is>
          <t>—</t>
        </is>
      </c>
      <c r="K758" s="51" t="inlineStr">
        <is>
          <t>—</t>
        </is>
      </c>
      <c r="L758" s="51" t="inlineStr">
        <is>
          <t>—</t>
        </is>
      </c>
      <c r="M758" s="51" t="inlineStr">
        <is>
          <t>—</t>
        </is>
      </c>
      <c r="N758" s="51" t="inlineStr">
        <is>
          <t>—</t>
        </is>
      </c>
    </row>
    <row r="759" ht="31" customHeight="1">
      <c r="A759" s="50" t="inlineStr">
        <is>
          <t>E2</t>
        </is>
      </c>
      <c r="B759" s="51" t="inlineStr">
        <is>
          <t>E6</t>
        </is>
      </c>
      <c r="C759" s="51" t="inlineStr">
        <is>
          <t>C-Level · CEO</t>
        </is>
      </c>
      <c r="D759" s="51" t="inlineStr">
        <is>
          <t>7</t>
        </is>
      </c>
      <c r="E759" s="51" t="inlineStr">
        <is>
          <t>Executive · CEO</t>
        </is>
      </c>
      <c r="F759" s="51" t="inlineStr">
        <is>
          <t>—</t>
        </is>
      </c>
      <c r="G759" s="51" t="inlineStr">
        <is>
          <t>—</t>
        </is>
      </c>
      <c r="H759" s="51" t="inlineStr">
        <is>
          <t>—</t>
        </is>
      </c>
      <c r="I759" s="51" t="inlineStr">
        <is>
          <t>—</t>
        </is>
      </c>
      <c r="J759" s="51" t="inlineStr">
        <is>
          <t>—</t>
        </is>
      </c>
      <c r="K759" s="51" t="inlineStr">
        <is>
          <t>—</t>
        </is>
      </c>
      <c r="L759" s="51" t="inlineStr">
        <is>
          <t>—</t>
        </is>
      </c>
      <c r="M759" s="51" t="inlineStr">
        <is>
          <t>—</t>
        </is>
      </c>
      <c r="N759" s="51" t="inlineStr">
        <is>
          <t>—</t>
        </is>
      </c>
    </row>
    <row r="760" ht="15" customHeight="1"/>
    <row r="761" ht="17" customHeight="1">
      <c r="A761" s="42" t="inlineStr">
        <is>
          <t>Experience triangulation · years</t>
        </is>
      </c>
    </row>
    <row r="762" ht="17" customHeight="1">
      <c r="A762" s="14" t="inlineStr">
        <is>
          <t>IRIS level</t>
        </is>
      </c>
      <c r="B762" s="14" t="inlineStr">
        <is>
          <t>IRIS guide</t>
        </is>
      </c>
      <c r="C762" s="14" t="inlineStr">
        <is>
          <t>Accenture India</t>
        </is>
      </c>
      <c r="D762" s="6" t="n"/>
      <c r="E762" s="14" t="inlineStr">
        <is>
          <t>Infosys</t>
        </is>
      </c>
      <c r="F762" s="6" t="n"/>
      <c r="G762" s="14" t="inlineStr">
        <is>
          <t>Microsoft / Amazon</t>
        </is>
      </c>
      <c r="H762" s="6" t="n"/>
      <c r="I762" s="14" t="inlineStr">
        <is>
          <t>Market range</t>
        </is>
      </c>
      <c r="J762" s="6" t="n"/>
      <c r="K762" s="14" t="inlineStr">
        <is>
          <t>Verdict</t>
        </is>
      </c>
      <c r="L762" s="5" t="n"/>
      <c r="M762" s="5" t="n"/>
      <c r="N762" s="6" t="n"/>
    </row>
    <row r="763" ht="17" customHeight="1">
      <c r="A763" s="33" t="inlineStr">
        <is>
          <t>A2</t>
        </is>
      </c>
      <c r="B763" s="33" t="inlineStr">
        <is>
          <t>0–2</t>
        </is>
      </c>
      <c r="C763" s="34" t="inlineStr">
        <is>
          <t>1–3</t>
        </is>
      </c>
      <c r="D763" s="6" t="n"/>
      <c r="E763" s="34" t="inlineStr">
        <is>
          <t>0–3</t>
        </is>
      </c>
      <c r="F763" s="6" t="n"/>
      <c r="G763" s="34" t="inlineStr">
        <is>
          <t>&lt; 2 · MS 59/60</t>
        </is>
      </c>
      <c r="H763" s="6" t="n"/>
      <c r="I763" s="33" t="inlineStr">
        <is>
          <t>0–3</t>
        </is>
      </c>
      <c r="J763" s="6" t="n"/>
      <c r="K763" s="34" t="inlineStr">
        <is>
          <t>Within market</t>
        </is>
      </c>
      <c r="L763" s="5" t="n"/>
      <c r="M763" s="5" t="n"/>
      <c r="N763" s="6" t="n"/>
    </row>
    <row r="764" ht="17" customHeight="1">
      <c r="A764" s="33" t="inlineStr">
        <is>
          <t>A3</t>
        </is>
      </c>
      <c r="B764" s="33" t="inlineStr">
        <is>
          <t>2–4</t>
        </is>
      </c>
      <c r="C764" s="34" t="inlineStr">
        <is>
          <t>3–5</t>
        </is>
      </c>
      <c r="D764" s="6" t="n"/>
      <c r="E764" s="34" t="inlineStr">
        <is>
          <t>2–5</t>
        </is>
      </c>
      <c r="F764" s="6" t="n"/>
      <c r="G764" s="34" t="inlineStr">
        <is>
          <t>2–5 · MS 61/62</t>
        </is>
      </c>
      <c r="H764" s="6" t="n"/>
      <c r="I764" s="33" t="inlineStr">
        <is>
          <t>2–5</t>
        </is>
      </c>
      <c r="J764" s="6" t="n"/>
      <c r="K764" s="34" t="inlineStr">
        <is>
          <t>Within market · lower edge</t>
        </is>
      </c>
      <c r="L764" s="5" t="n"/>
      <c r="M764" s="5" t="n"/>
      <c r="N764" s="6" t="n"/>
    </row>
    <row r="765" ht="17" customHeight="1">
      <c r="A765" s="36" t="inlineStr">
        <is>
          <t>B1</t>
        </is>
      </c>
      <c r="B765" s="36" t="inlineStr">
        <is>
          <t>4–7</t>
        </is>
      </c>
      <c r="C765" s="37" t="inlineStr">
        <is>
          <t>5–8</t>
        </is>
      </c>
      <c r="D765" s="6" t="n"/>
      <c r="E765" s="37" t="inlineStr">
        <is>
          <t>4–8</t>
        </is>
      </c>
      <c r="F765" s="6" t="n"/>
      <c r="G765" s="37" t="inlineStr">
        <is>
          <t>2–3+ · Amazon L5</t>
        </is>
      </c>
      <c r="H765" s="6" t="n"/>
      <c r="I765" s="36" t="inlineStr">
        <is>
          <t>4–8</t>
        </is>
      </c>
      <c r="J765" s="6" t="n"/>
      <c r="K765" s="37" t="inlineStr">
        <is>
          <t>Within market</t>
        </is>
      </c>
      <c r="L765" s="5" t="n"/>
      <c r="M765" s="5" t="n"/>
      <c r="N765" s="6" t="n"/>
    </row>
    <row r="766" ht="17" customHeight="1">
      <c r="A766" s="36" t="inlineStr">
        <is>
          <t>B2</t>
        </is>
      </c>
      <c r="B766" s="36" t="inlineStr">
        <is>
          <t>6–9</t>
        </is>
      </c>
      <c r="C766" s="37" t="inlineStr">
        <is>
          <t>7–10</t>
        </is>
      </c>
      <c r="D766" s="6" t="n"/>
      <c r="E766" s="37" t="inlineStr">
        <is>
          <t>6–11</t>
        </is>
      </c>
      <c r="F766" s="6" t="n"/>
      <c r="G766" s="37" t="inlineStr">
        <is>
          <t>5–8+ · MS 63</t>
        </is>
      </c>
      <c r="H766" s="6" t="n"/>
      <c r="I766" s="36" t="inlineStr">
        <is>
          <t>6–10</t>
        </is>
      </c>
      <c r="J766" s="6" t="n"/>
      <c r="K766" s="37" t="inlineStr">
        <is>
          <t>Within market</t>
        </is>
      </c>
      <c r="L766" s="5" t="n"/>
      <c r="M766" s="5" t="n"/>
      <c r="N766" s="6" t="n"/>
    </row>
    <row r="767" ht="17" customHeight="1">
      <c r="A767" s="36" t="inlineStr">
        <is>
          <t>B3</t>
        </is>
      </c>
      <c r="B767" s="36" t="inlineStr">
        <is>
          <t>8–12</t>
        </is>
      </c>
      <c r="C767" s="37" t="inlineStr">
        <is>
          <t>9–13</t>
        </is>
      </c>
      <c r="D767" s="6" t="n"/>
      <c r="E767" s="37" t="inlineStr">
        <is>
          <t>9–14</t>
        </is>
      </c>
      <c r="F767" s="6" t="n"/>
      <c r="G767" s="37" t="inlineStr">
        <is>
          <t>≈ 8 · Amazon L6</t>
        </is>
      </c>
      <c r="H767" s="6" t="n"/>
      <c r="I767" s="36" t="inlineStr">
        <is>
          <t>8–13</t>
        </is>
      </c>
      <c r="J767" s="6" t="n"/>
      <c r="K767" s="37" t="inlineStr">
        <is>
          <t>Within market</t>
        </is>
      </c>
      <c r="L767" s="5" t="n"/>
      <c r="M767" s="5" t="n"/>
      <c r="N767" s="6" t="n"/>
    </row>
    <row r="768" ht="45" customHeight="1">
      <c r="A768" s="44" t="inlineStr">
        <is>
          <t>B+</t>
        </is>
      </c>
      <c r="B768" s="44" t="inlineStr">
        <is>
          <t>9–14</t>
        </is>
      </c>
      <c r="C768" s="45" t="inlineStr">
        <is>
          <t>9–13</t>
        </is>
      </c>
      <c r="D768" s="6" t="n"/>
      <c r="E768" s="45" t="inlineStr">
        <is>
          <t>9–14</t>
        </is>
      </c>
      <c r="F768" s="6" t="n"/>
      <c r="G768" s="45" t="inlineStr">
        <is>
          <t>≈ 8+ · Amazon L6 / Google TLM</t>
        </is>
      </c>
      <c r="H768" s="6" t="n"/>
      <c r="I768" s="44" t="inlineStr">
        <is>
          <t>9–14</t>
        </is>
      </c>
      <c r="J768" s="6" t="n"/>
      <c r="K768" s="45" t="inlineStr">
        <is>
          <t>Within market — player-coach sits where large firms place first-line managers who still deliver</t>
        </is>
      </c>
      <c r="L768" s="5" t="n"/>
      <c r="M768" s="5" t="n"/>
      <c r="N768" s="6" t="n"/>
    </row>
    <row r="769" ht="45" customHeight="1">
      <c r="A769" s="46" t="inlineStr">
        <is>
          <t>C1</t>
        </is>
      </c>
      <c r="B769" s="46" t="inlineStr">
        <is>
          <t>10–14</t>
        </is>
      </c>
      <c r="C769" s="47" t="inlineStr">
        <is>
          <t>12–16</t>
        </is>
      </c>
      <c r="D769" s="6" t="n"/>
      <c r="E769" s="47" t="inlineStr">
        <is>
          <t>12–18</t>
        </is>
      </c>
      <c r="F769" s="6" t="n"/>
      <c r="G769" s="47" t="inlineStr">
        <is>
          <t>—</t>
        </is>
      </c>
      <c r="H769" s="6" t="n"/>
      <c r="I769" s="46" t="inlineStr">
        <is>
          <t>12–17</t>
        </is>
      </c>
      <c r="J769" s="6" t="n"/>
      <c r="K769" s="47" t="inlineStr">
        <is>
          <t>About 2 yrs below large IT services. Kept: in a firm of c. 590 people, scope arrives earlier. Monitor.</t>
        </is>
      </c>
      <c r="L769" s="5" t="n"/>
      <c r="M769" s="5" t="n"/>
      <c r="N769" s="6" t="n"/>
    </row>
    <row r="770" ht="31" customHeight="1">
      <c r="A770" s="48" t="inlineStr">
        <is>
          <t>C+</t>
        </is>
      </c>
      <c r="B770" s="48" t="inlineStr">
        <is>
          <t>13–18</t>
        </is>
      </c>
      <c r="C770" s="49" t="inlineStr">
        <is>
          <t>15+</t>
        </is>
      </c>
      <c r="D770" s="6" t="n"/>
      <c r="E770" s="49" t="inlineStr">
        <is>
          <t>15+</t>
        </is>
      </c>
      <c r="F770" s="6" t="n"/>
      <c r="G770" s="49" t="inlineStr">
        <is>
          <t>—</t>
        </is>
      </c>
      <c r="H770" s="6" t="n"/>
      <c r="I770" s="48" t="inlineStr">
        <is>
          <t>15–18</t>
        </is>
      </c>
      <c r="J770" s="6" t="n"/>
      <c r="K770" s="49" t="inlineStr">
        <is>
          <t>Within market — senior player-coach heads typically 15+ yrs</t>
        </is>
      </c>
      <c r="L770" s="5" t="n"/>
      <c r="M770" s="5" t="n"/>
      <c r="N770" s="6" t="n"/>
    </row>
    <row r="771" ht="15" customHeight="1"/>
    <row r="772" ht="17" customHeight="1">
      <c r="A772" s="14" t="inlineStr">
        <is>
          <t>Benchmark</t>
        </is>
      </c>
      <c r="B772" s="6" t="n"/>
      <c r="C772" s="14" t="inlineStr">
        <is>
          <t>Market</t>
        </is>
      </c>
      <c r="D772" s="5" t="n"/>
      <c r="E772" s="5" t="n"/>
      <c r="F772" s="5" t="n"/>
      <c r="G772" s="5" t="n"/>
      <c r="H772" s="6" t="n"/>
      <c r="I772" s="14" t="inlineStr">
        <is>
          <t>IRIS</t>
        </is>
      </c>
      <c r="J772" s="5" t="n"/>
      <c r="K772" s="6" t="n"/>
      <c r="L772" s="14" t="inlineStr">
        <is>
          <t>Verdict</t>
        </is>
      </c>
      <c r="M772" s="5" t="n"/>
      <c r="N772" s="6" t="n"/>
    </row>
    <row r="773" ht="17" customHeight="1">
      <c r="A773" s="17" t="inlineStr">
        <is>
          <t>Number of levels</t>
        </is>
      </c>
      <c r="B773" s="6" t="n"/>
      <c r="C773" s="16" t="inlineStr">
        <is>
          <t>≈ 12 for 500–1,500 people; Accenture 12 → 1; Infosys 8 engineering steps; GitLab ≤ 8 layers</t>
        </is>
      </c>
      <c r="D773" s="5" t="n"/>
      <c r="E773" s="5" t="n"/>
      <c r="F773" s="5" t="n"/>
      <c r="G773" s="5" t="n"/>
      <c r="H773" s="6" t="n"/>
      <c r="I773" s="16" t="inlineStr">
        <is>
          <t>12 employee levels + X1–X3</t>
        </is>
      </c>
      <c r="J773" s="5" t="n"/>
      <c r="K773" s="6" t="n"/>
      <c r="L773" s="16" t="inlineStr">
        <is>
          <t>In line</t>
        </is>
      </c>
      <c r="M773" s="5" t="n"/>
      <c r="N773" s="6" t="n"/>
    </row>
    <row r="774" ht="17" customHeight="1">
      <c r="A774" s="17" t="inlineStr">
        <is>
          <t>Dual track start</t>
        </is>
      </c>
      <c r="B774" s="6" t="n"/>
      <c r="C774" s="16" t="inlineStr">
        <is>
          <t>Radford P3 / M2; GitLab Staff ↔ Manager; Infosys JL4–JL5 split</t>
        </is>
      </c>
      <c r="D774" s="5" t="n"/>
      <c r="E774" s="5" t="n"/>
      <c r="F774" s="5" t="n"/>
      <c r="G774" s="5" t="n"/>
      <c r="H774" s="6" t="n"/>
      <c r="I774" s="16" t="inlineStr">
        <is>
          <t>B1 · ≈ P3 / M2</t>
        </is>
      </c>
      <c r="J774" s="5" t="n"/>
      <c r="K774" s="6" t="n"/>
      <c r="L774" s="16" t="inlineStr">
        <is>
          <t>In line</t>
        </is>
      </c>
      <c r="M774" s="5" t="n"/>
      <c r="N774" s="6" t="n"/>
    </row>
    <row r="775" ht="45" customHeight="1">
      <c r="A775" s="17" t="inlineStr">
        <is>
          <t>Management threshold</t>
        </is>
      </c>
      <c r="B775" s="6" t="n"/>
      <c r="C775" s="16" t="inlineStr">
        <is>
          <t>Mercer: typically 3+ reports and most time managing</t>
        </is>
      </c>
      <c r="D775" s="5" t="n"/>
      <c r="E775" s="5" t="n"/>
      <c r="F775" s="5" t="n"/>
      <c r="G775" s="5" t="n"/>
      <c r="H775" s="6" t="n"/>
      <c r="I775" s="16" t="inlineStr">
        <is>
          <t>POD Lead 1–3 while mostly IC; manager = appraises + most time managing</t>
        </is>
      </c>
      <c r="J775" s="5" t="n"/>
      <c r="K775" s="6" t="n"/>
      <c r="L775" s="16" t="inlineStr">
        <is>
          <t>In line</t>
        </is>
      </c>
      <c r="M775" s="5" t="n"/>
      <c r="N775" s="6" t="n"/>
    </row>
    <row r="776" ht="31" customHeight="1">
      <c r="A776" s="17" t="inlineStr">
        <is>
          <t>Direct competitors' ladders</t>
        </is>
      </c>
      <c r="B776" s="6" t="n"/>
      <c r="C776" s="16" t="inlineStr">
        <is>
          <t>Workiva Associate SE → Staff SE; Broadridge SE → Senior Lead SE; Nasdaq SE → Staff SE; Regnology Junior BA → Senior BA; Toppan Merrill XBRL Analyst · Associate → senior CPA specialist</t>
        </is>
      </c>
      <c r="D776" s="5" t="n"/>
      <c r="E776" s="5" t="n"/>
      <c r="F776" s="5" t="n"/>
      <c r="G776" s="5" t="n"/>
      <c r="H776" s="6" t="n"/>
      <c r="I776" s="16" t="inlineStr">
        <is>
          <t>A2 → B3 on the same steps</t>
        </is>
      </c>
      <c r="J776" s="5" t="n"/>
      <c r="K776" s="6" t="n"/>
      <c r="L776" s="16" t="inlineStr">
        <is>
          <t>In line — see tab 2</t>
        </is>
      </c>
      <c r="M776" s="5" t="n"/>
      <c r="N776" s="6" t="n"/>
    </row>
    <row r="777" ht="31" customHeight="1">
      <c r="A777" s="17" t="inlineStr">
        <is>
          <t>SaaS leaders' ladders</t>
        </is>
      </c>
      <c r="B777" s="6" t="n"/>
      <c r="C777" s="16" t="inlineStr">
        <is>
          <t>Salesforce AMTS → PMTS → Distinguished; Atlassian P30 · 0–2 yrs → P60; Freshworks SE → Senior Staff; Gainsight CSM → CCO; SaaS sales SDR → Enterprise AE → CRO</t>
        </is>
      </c>
      <c r="D777" s="5" t="n"/>
      <c r="E777" s="5" t="n"/>
      <c r="F777" s="5" t="n"/>
      <c r="G777" s="5" t="n"/>
      <c r="H777" s="6" t="n"/>
      <c r="I777" s="16" t="inlineStr">
        <is>
          <t>A2 → D1; experience ranges overlap Atlassian's</t>
        </is>
      </c>
      <c r="J777" s="5" t="n"/>
      <c r="K777" s="6" t="n"/>
      <c r="L777" s="16" t="inlineStr">
        <is>
          <t>In line — see tab 2</t>
        </is>
      </c>
      <c r="M777" s="5" t="n"/>
      <c r="N777" s="6" t="n"/>
    </row>
    <row r="778" ht="15" customHeight="1"/>
    <row r="779" ht="19.8" customHeight="1">
      <c r="A779" s="13" t="inlineStr">
        <is>
          <t>M13b. Scope cross-check — IRIS levels against the Career Architecture V2 reference levels</t>
        </is>
      </c>
    </row>
    <row r="780" ht="17" customHeight="1">
      <c r="A780" s="18" t="inlineStr">
        <is>
          <t>A scope cross-check only: where each IRIS level sits against the V2 reference levels by their definitions. It is used to pick comparable discipline text for the role catalogue. It is not a conversion and never changes a level.</t>
        </is>
      </c>
    </row>
    <row r="781" ht="17" customHeight="1">
      <c r="A781" s="14" t="inlineStr">
        <is>
          <t>IRIS level</t>
        </is>
      </c>
      <c r="B781" s="14" t="inlineStr">
        <is>
          <t>What the IRIS level owns</t>
        </is>
      </c>
      <c r="C781" s="5" t="n"/>
      <c r="D781" s="5" t="n"/>
      <c r="E781" s="5" t="n"/>
      <c r="F781" s="6" t="n"/>
      <c r="G781" s="14" t="inlineStr">
        <is>
          <t>V2 reference · approx.</t>
        </is>
      </c>
      <c r="H781" s="6" t="n"/>
      <c r="I781" s="14" t="inlineStr">
        <is>
          <t>V2 contribution</t>
        </is>
      </c>
      <c r="J781" s="5" t="n"/>
      <c r="K781" s="6" t="n"/>
      <c r="L781" s="14" t="inlineStr">
        <is>
          <t>V2 scope</t>
        </is>
      </c>
      <c r="M781" s="5" t="n"/>
      <c r="N781" s="6" t="n"/>
    </row>
    <row r="782" ht="17" customHeight="1">
      <c r="A782" s="43" t="inlineStr">
        <is>
          <t>A1</t>
        </is>
      </c>
      <c r="B782" s="16" t="inlineStr">
        <is>
          <t>Learning the role; all work reviewed</t>
        </is>
      </c>
      <c r="C782" s="5" t="n"/>
      <c r="D782" s="5" t="n"/>
      <c r="E782" s="5" t="n"/>
      <c r="F782" s="6" t="n"/>
      <c r="G782" s="15" t="inlineStr">
        <is>
          <t>≈ I0</t>
        </is>
      </c>
      <c r="H782" s="6" t="n"/>
      <c r="I782" s="16" t="inlineStr">
        <is>
          <t>Supervised learning</t>
        </is>
      </c>
      <c r="J782" s="5" t="n"/>
      <c r="K782" s="6" t="n"/>
      <c r="L782" s="16" t="inlineStr">
        <is>
          <t>Learning assignment</t>
        </is>
      </c>
      <c r="M782" s="5" t="n"/>
      <c r="N782" s="6" t="n"/>
    </row>
    <row r="783" ht="17" customHeight="1">
      <c r="A783" s="43" t="inlineStr">
        <is>
          <t>A2</t>
        </is>
      </c>
      <c r="B783" s="16" t="inlineStr">
        <is>
          <t>Standard work delivered independently</t>
        </is>
      </c>
      <c r="C783" s="5" t="n"/>
      <c r="D783" s="5" t="n"/>
      <c r="E783" s="5" t="n"/>
      <c r="F783" s="6" t="n"/>
      <c r="G783" s="15" t="inlineStr">
        <is>
          <t>≈ J1 · between two</t>
        </is>
      </c>
      <c r="H783" s="6" t="n"/>
      <c r="I783" s="16" t="inlineStr">
        <is>
          <t>Assisted delivery</t>
        </is>
      </c>
      <c r="J783" s="5" t="n"/>
      <c r="K783" s="6" t="n"/>
      <c r="L783" s="16" t="inlineStr">
        <is>
          <t>Defined tasks</t>
        </is>
      </c>
      <c r="M783" s="5" t="n"/>
      <c r="N783" s="6" t="n"/>
    </row>
    <row r="784" ht="31" customHeight="1">
      <c r="A784" s="43" t="inlineStr">
        <is>
          <t>A3</t>
        </is>
      </c>
      <c r="B784" s="16" t="inlineStr">
        <is>
          <t>Varied work; reviews juniors; go-to for a process</t>
        </is>
      </c>
      <c r="C784" s="5" t="n"/>
      <c r="D784" s="5" t="n"/>
      <c r="E784" s="5" t="n"/>
      <c r="F784" s="6" t="n"/>
      <c r="G784" s="15" t="inlineStr">
        <is>
          <t>≈ J2 · between two</t>
        </is>
      </c>
      <c r="H784" s="6" t="n"/>
      <c r="I784" s="16" t="inlineStr">
        <is>
          <t>Independent delivery</t>
        </is>
      </c>
      <c r="J784" s="5" t="n"/>
      <c r="K784" s="6" t="n"/>
      <c r="L784" s="16" t="inlineStr">
        <is>
          <t>Established process or bounded output</t>
        </is>
      </c>
      <c r="M784" s="5" t="n"/>
      <c r="N784" s="6" t="n"/>
    </row>
    <row r="785" ht="17" customHeight="1">
      <c r="A785" s="43" t="inlineStr">
        <is>
          <t>B1</t>
        </is>
      </c>
      <c r="B785" s="16" t="inlineStr">
        <is>
          <t>A domain / module, or a small team</t>
        </is>
      </c>
      <c r="C785" s="5" t="n"/>
      <c r="D785" s="5" t="n"/>
      <c r="E785" s="5" t="n"/>
      <c r="F785" s="6" t="n"/>
      <c r="G785" s="15" t="inlineStr">
        <is>
          <t>≈ J3</t>
        </is>
      </c>
      <c r="H785" s="6" t="n"/>
      <c r="I785" s="16" t="inlineStr">
        <is>
          <t>Complex delivery</t>
        </is>
      </c>
      <c r="J785" s="5" t="n"/>
      <c r="K785" s="6" t="n"/>
      <c r="L785" s="16" t="inlineStr">
        <is>
          <t>Non-routine workstream</t>
        </is>
      </c>
      <c r="M785" s="5" t="n"/>
      <c r="N785" s="6" t="n"/>
    </row>
    <row r="786" ht="31" customHeight="1">
      <c r="A786" s="43" t="inlineStr">
        <is>
          <t>B2</t>
        </is>
      </c>
      <c r="B786" s="16" t="inlineStr">
        <is>
          <t>Deep domain expertise, or one team</t>
        </is>
      </c>
      <c r="C786" s="5" t="n"/>
      <c r="D786" s="5" t="n"/>
      <c r="E786" s="5" t="n"/>
      <c r="F786" s="6" t="n"/>
      <c r="G786" s="15" t="inlineStr">
        <is>
          <t>≈ J4 · between two</t>
        </is>
      </c>
      <c r="H786" s="6" t="n"/>
      <c r="I786" s="16" t="inlineStr">
        <is>
          <t>Domain leadership</t>
        </is>
      </c>
      <c r="J786" s="5" t="n"/>
      <c r="K786" s="6" t="n"/>
      <c r="L786" s="16" t="inlineStr">
        <is>
          <t>Domain, complex project or accountable team</t>
        </is>
      </c>
      <c r="M786" s="5" t="n"/>
      <c r="N786" s="6" t="n"/>
    </row>
    <row r="787" ht="31" customHeight="1">
      <c r="A787" s="43" t="inlineStr">
        <is>
          <t>B3</t>
        </is>
      </c>
      <c r="B787" s="16" t="inlineStr">
        <is>
          <t>A practice, or several teams through team leads</t>
        </is>
      </c>
      <c r="C787" s="5" t="n"/>
      <c r="D787" s="5" t="n"/>
      <c r="E787" s="5" t="n"/>
      <c r="F787" s="6" t="n"/>
      <c r="G787" s="15" t="inlineStr">
        <is>
          <t>≈ J4 · between two</t>
        </is>
      </c>
      <c r="H787" s="6" t="n"/>
      <c r="I787" s="16" t="inlineStr">
        <is>
          <t>Domain leadership</t>
        </is>
      </c>
      <c r="J787" s="5" t="n"/>
      <c r="K787" s="6" t="n"/>
      <c r="L787" s="16" t="inlineStr">
        <is>
          <t>Domain, complex project or accountable team</t>
        </is>
      </c>
      <c r="M787" s="5" t="n"/>
      <c r="N787" s="6" t="n"/>
    </row>
    <row r="788" ht="31" customHeight="1">
      <c r="A788" s="43" t="inlineStr">
        <is>
          <t>B+</t>
        </is>
      </c>
      <c r="B788" s="16" t="inlineStr">
        <is>
          <t>A practice or product area: does the hardest hands-on work itself and leads 3–6 people · player-coach</t>
        </is>
      </c>
      <c r="C788" s="5" t="n"/>
      <c r="D788" s="5" t="n"/>
      <c r="E788" s="5" t="n"/>
      <c r="F788" s="6" t="n"/>
      <c r="G788" s="15" t="inlineStr">
        <is>
          <t>≈ J5 · between two</t>
        </is>
      </c>
      <c r="H788" s="6" t="n"/>
      <c r="I788" s="16" t="inlineStr">
        <is>
          <t>Cross-team leadership</t>
        </is>
      </c>
      <c r="J788" s="5" t="n"/>
      <c r="K788" s="6" t="n"/>
      <c r="L788" s="16" t="inlineStr">
        <is>
          <t>Several teams, products or major programme</t>
        </is>
      </c>
      <c r="M788" s="5" t="n"/>
      <c r="N788" s="6" t="n"/>
    </row>
    <row r="789" ht="31" customHeight="1">
      <c r="A789" s="43" t="inlineStr">
        <is>
          <t>C1</t>
        </is>
      </c>
      <c r="B789" s="16" t="inlineStr">
        <is>
          <t>A sub-function, or principal authority across products</t>
        </is>
      </c>
      <c r="C789" s="5" t="n"/>
      <c r="D789" s="5" t="n"/>
      <c r="E789" s="5" t="n"/>
      <c r="F789" s="6" t="n"/>
      <c r="G789" s="15" t="inlineStr">
        <is>
          <t>≈ J5 · between two</t>
        </is>
      </c>
      <c r="H789" s="6" t="n"/>
      <c r="I789" s="16" t="inlineStr">
        <is>
          <t>Cross-team leadership</t>
        </is>
      </c>
      <c r="J789" s="5" t="n"/>
      <c r="K789" s="6" t="n"/>
      <c r="L789" s="16" t="inlineStr">
        <is>
          <t>Several teams, products or major programme</t>
        </is>
      </c>
      <c r="M789" s="5" t="n"/>
      <c r="N789" s="6" t="n"/>
    </row>
    <row r="790" ht="45" customHeight="1">
      <c r="A790" s="43" t="inlineStr">
        <is>
          <t>C2</t>
        </is>
      </c>
      <c r="B790" s="16" t="inlineStr">
        <is>
          <t>A function or department, or a company-wide discipline</t>
        </is>
      </c>
      <c r="C790" s="5" t="n"/>
      <c r="D790" s="5" t="n"/>
      <c r="E790" s="5" t="n"/>
      <c r="F790" s="6" t="n"/>
      <c r="G790" s="15" t="inlineStr">
        <is>
          <t>≈ J6 · between two</t>
        </is>
      </c>
      <c r="H790" s="6" t="n"/>
      <c r="I790" s="16" t="inlineStr">
        <is>
          <t>Function or enterprise-domain leadership</t>
        </is>
      </c>
      <c r="J790" s="5" t="n"/>
      <c r="K790" s="6" t="n"/>
      <c r="L790" s="16" t="inlineStr">
        <is>
          <t>Whole function, major practice or enterprise technical domain</t>
        </is>
      </c>
      <c r="M790" s="5" t="n"/>
      <c r="N790" s="6" t="n"/>
    </row>
    <row r="791" ht="45" customHeight="1">
      <c r="A791" s="43" t="inlineStr">
        <is>
          <t>C+</t>
        </is>
      </c>
      <c r="B791" s="16" t="inlineStr">
        <is>
          <t>A function or group of practices: answers for its results and personally delivers or sells the most critical work · player-coach</t>
        </is>
      </c>
      <c r="C791" s="5" t="n"/>
      <c r="D791" s="5" t="n"/>
      <c r="E791" s="5" t="n"/>
      <c r="F791" s="6" t="n"/>
      <c r="G791" s="15" t="inlineStr">
        <is>
          <t>≈ J6</t>
        </is>
      </c>
      <c r="H791" s="6" t="n"/>
      <c r="I791" s="16" t="inlineStr">
        <is>
          <t>Function or enterprise-domain leadership</t>
        </is>
      </c>
      <c r="J791" s="5" t="n"/>
      <c r="K791" s="6" t="n"/>
      <c r="L791" s="16" t="inlineStr">
        <is>
          <t>Whole function, major practice or enterprise technical domain</t>
        </is>
      </c>
      <c r="M791" s="5" t="n"/>
      <c r="N791" s="6" t="n"/>
    </row>
    <row r="792" ht="45" customHeight="1">
      <c r="A792" s="43" t="inlineStr">
        <is>
          <t>D1</t>
        </is>
      </c>
      <c r="B792" s="16" t="inlineStr">
        <is>
          <t>A business line P&amp;L, region or enterprise function</t>
        </is>
      </c>
      <c r="C792" s="5" t="n"/>
      <c r="D792" s="5" t="n"/>
      <c r="E792" s="5" t="n"/>
      <c r="F792" s="6" t="n"/>
      <c r="G792" s="15" t="inlineStr">
        <is>
          <t>≈ J6</t>
        </is>
      </c>
      <c r="H792" s="6" t="n"/>
      <c r="I792" s="16" t="inlineStr">
        <is>
          <t>Function or enterprise-domain leadership</t>
        </is>
      </c>
      <c r="J792" s="5" t="n"/>
      <c r="K792" s="6" t="n"/>
      <c r="L792" s="16" t="inlineStr">
        <is>
          <t>Whole function, major practice or enterprise technical domain</t>
        </is>
      </c>
      <c r="M792" s="5" t="n"/>
      <c r="N792" s="6" t="n"/>
    </row>
    <row r="793" ht="45" customHeight="1">
      <c r="A793" s="43" t="inlineStr">
        <is>
          <t>D2</t>
        </is>
      </c>
      <c r="B793" s="16" t="inlineStr">
        <is>
          <t>Several business lines or an executive-scope enterprise function</t>
        </is>
      </c>
      <c r="C793" s="5" t="n"/>
      <c r="D793" s="5" t="n"/>
      <c r="E793" s="5" t="n"/>
      <c r="F793" s="6" t="n"/>
      <c r="G793" s="15" t="inlineStr">
        <is>
          <t>≈ J7</t>
        </is>
      </c>
      <c r="H793" s="6" t="n"/>
      <c r="I793" s="16" t="inlineStr">
        <is>
          <t>Enterprise leadership</t>
        </is>
      </c>
      <c r="J793" s="5" t="n"/>
      <c r="K793" s="6" t="n"/>
      <c r="L793" s="16" t="inlineStr">
        <is>
          <t>Several functions, major business or enterprise-wide expertise</t>
        </is>
      </c>
      <c r="M793" s="5" t="n"/>
      <c r="N793" s="6" t="n"/>
    </row>
    <row r="794" ht="45" customHeight="1">
      <c r="A794" s="43" t="inlineStr">
        <is>
          <t>E1</t>
        </is>
      </c>
      <c r="B794" s="16" t="inlineStr">
        <is>
          <t>An enterprise-wide function</t>
        </is>
      </c>
      <c r="C794" s="5" t="n"/>
      <c r="D794" s="5" t="n"/>
      <c r="E794" s="5" t="n"/>
      <c r="F794" s="6" t="n"/>
      <c r="G794" s="15" t="inlineStr">
        <is>
          <t>≈ J7 · between two</t>
        </is>
      </c>
      <c r="H794" s="6" t="n"/>
      <c r="I794" s="16" t="inlineStr">
        <is>
          <t>Enterprise leadership</t>
        </is>
      </c>
      <c r="J794" s="5" t="n"/>
      <c r="K794" s="6" t="n"/>
      <c r="L794" s="16" t="inlineStr">
        <is>
          <t>Several functions, major business or enterprise-wide expertise</t>
        </is>
      </c>
      <c r="M794" s="5" t="n"/>
      <c r="N794" s="6" t="n"/>
    </row>
    <row r="795" ht="45" customHeight="1">
      <c r="A795" s="43" t="inlineStr">
        <is>
          <t>E2</t>
        </is>
      </c>
      <c r="B795" s="16" t="inlineStr">
        <is>
          <t>The enterprise</t>
        </is>
      </c>
      <c r="C795" s="5" t="n"/>
      <c r="D795" s="5" t="n"/>
      <c r="E795" s="5" t="n"/>
      <c r="F795" s="6" t="n"/>
      <c r="G795" s="15" t="inlineStr">
        <is>
          <t>≈ J8</t>
        </is>
      </c>
      <c r="H795" s="6" t="n"/>
      <c r="I795" s="16" t="inlineStr">
        <is>
          <t>Enterprise stewardship</t>
        </is>
      </c>
      <c r="J795" s="5" t="n"/>
      <c r="K795" s="6" t="n"/>
      <c r="L795" s="16" t="inlineStr">
        <is>
          <t>Whole complex enterprise or exceptional enterprise-critical remit</t>
        </is>
      </c>
      <c r="M795" s="5" t="n"/>
      <c r="N795" s="6" t="n"/>
    </row>
    <row r="796" ht="15" customHeight="1"/>
    <row r="797" ht="19.8" customHeight="1">
      <c r="A797" s="13" t="inlineStr">
        <is>
          <t>M14. Pay architecture principles · to apply when survey data is bought</t>
        </is>
      </c>
    </row>
    <row r="798" ht="17" customHeight="1">
      <c r="A798" s="14" t="inlineStr">
        <is>
          <t>Element</t>
        </is>
      </c>
      <c r="B798" s="6" t="n"/>
      <c r="C798" s="14" t="inlineStr">
        <is>
          <t>Principle</t>
        </is>
      </c>
      <c r="D798" s="5" t="n"/>
      <c r="E798" s="5" t="n"/>
      <c r="F798" s="5" t="n"/>
      <c r="G798" s="5" t="n"/>
      <c r="H798" s="5" t="n"/>
      <c r="I798" s="5" t="n"/>
      <c r="J798" s="5" t="n"/>
      <c r="K798" s="5" t="n"/>
      <c r="L798" s="6" t="n"/>
      <c r="M798" s="14" t="inlineStr">
        <is>
          <t>Sources</t>
        </is>
      </c>
      <c r="N798" s="6" t="n"/>
    </row>
    <row r="799" ht="17" customHeight="1">
      <c r="A799" s="17" t="inlineStr">
        <is>
          <t>Structure type</t>
        </is>
      </c>
      <c r="B799" s="6" t="n"/>
      <c r="C799" s="16" t="inlineStr">
        <is>
          <t>Market-based graded structure: one range per level, with ranges overlapping between adjacent levels.</t>
        </is>
      </c>
      <c r="D799" s="5" t="n"/>
      <c r="E799" s="5" t="n"/>
      <c r="F799" s="5" t="n"/>
      <c r="G799" s="5" t="n"/>
      <c r="H799" s="5" t="n"/>
      <c r="I799" s="5" t="n"/>
      <c r="J799" s="5" t="n"/>
      <c r="K799" s="5" t="n"/>
      <c r="L799" s="6" t="n"/>
      <c r="M799" s="16" t="inlineStr">
        <is>
          <t>S11</t>
        </is>
      </c>
      <c r="N799" s="6" t="n"/>
    </row>
    <row r="800" ht="45" customHeight="1">
      <c r="A800" s="17" t="inlineStr">
        <is>
          <t>Range spread</t>
        </is>
      </c>
      <c r="B800" s="6" t="n"/>
      <c r="C800" s="16" t="inlineStr">
        <is>
          <t>Working assumption until a survey is bought: A1–A3: 40–50% · B1–B3 IC: 50–60% · B1–B3 Manager: 50–60% · C1–C2: 60–75% · D1–E2: 70–100%. Set the final spreads from the purchased survey.</t>
        </is>
      </c>
      <c r="D800" s="5" t="n"/>
      <c r="E800" s="5" t="n"/>
      <c r="F800" s="5" t="n"/>
      <c r="G800" s="5" t="n"/>
      <c r="H800" s="5" t="n"/>
      <c r="I800" s="5" t="n"/>
      <c r="J800" s="5" t="n"/>
      <c r="K800" s="5" t="n"/>
      <c r="L800" s="6" t="n"/>
      <c r="M800" s="16" t="inlineStr">
        <is>
          <t>IRIS assumption · S11 gives the concept, not these figures</t>
        </is>
      </c>
      <c r="N800" s="6" t="n"/>
    </row>
    <row r="801" ht="45" customHeight="1">
      <c r="A801" s="17" t="inlineStr">
        <is>
          <t>Midpoint progression</t>
        </is>
      </c>
      <c r="B801" s="6" t="n"/>
      <c r="C801" s="16" t="inlineStr">
        <is>
          <t>Working assumption until a survey is bought: 8–15% between adjacent levels · 8–10% within Band A, 10–12% in Band B, 12–15% from C1 up.</t>
        </is>
      </c>
      <c r="D801" s="5" t="n"/>
      <c r="E801" s="5" t="n"/>
      <c r="F801" s="5" t="n"/>
      <c r="G801" s="5" t="n"/>
      <c r="H801" s="5" t="n"/>
      <c r="I801" s="5" t="n"/>
      <c r="J801" s="5" t="n"/>
      <c r="K801" s="5" t="n"/>
      <c r="L801" s="6" t="n"/>
      <c r="M801" s="16" t="inlineStr">
        <is>
          <t>IRIS assumption · S11 gives the concept, not these figures</t>
        </is>
      </c>
      <c r="N801" s="6" t="n"/>
    </row>
    <row r="802" ht="17" customHeight="1">
      <c r="A802" s="17" t="inlineStr">
        <is>
          <t>Market position</t>
        </is>
      </c>
      <c r="B802" s="6" t="n"/>
      <c r="C802" s="16" t="inlineStr">
        <is>
          <t>Midpoint = market median of the matched Radford / Mercer code for the India tech / product peer group. Hot skills · AI / ML, cloud, XBRL taxonomy can carry a premium of up to P75.</t>
        </is>
      </c>
      <c r="D802" s="5" t="n"/>
      <c r="E802" s="5" t="n"/>
      <c r="F802" s="5" t="n"/>
      <c r="G802" s="5" t="n"/>
      <c r="H802" s="5" t="n"/>
      <c r="I802" s="5" t="n"/>
      <c r="J802" s="5" t="n"/>
      <c r="K802" s="5" t="n"/>
      <c r="L802" s="6" t="n"/>
      <c r="M802" s="16" t="inlineStr">
        <is>
          <t>S01, S02</t>
        </is>
      </c>
      <c r="N802" s="6" t="n"/>
    </row>
    <row r="803" ht="17" customHeight="1">
      <c r="A803" s="17" t="inlineStr">
        <is>
          <t>Peer group for the survey</t>
        </is>
      </c>
      <c r="B803" s="6" t="n"/>
      <c r="C803" s="16" t="inlineStr">
        <is>
          <t>India product and SaaS companies, Indian IT services · Infosys, TCS, Accenture, XBRL / filing peers · DataTracks, Toppan Merrill, DFIN.</t>
        </is>
      </c>
      <c r="D803" s="5" t="n"/>
      <c r="E803" s="5" t="n"/>
      <c r="F803" s="5" t="n"/>
      <c r="G803" s="5" t="n"/>
      <c r="H803" s="5" t="n"/>
      <c r="I803" s="5" t="n"/>
      <c r="J803" s="5" t="n"/>
      <c r="K803" s="5" t="n"/>
      <c r="L803" s="6" t="n"/>
      <c r="M803" s="16" t="inlineStr">
        <is>
          <t>S30–S36</t>
        </is>
      </c>
      <c r="N803" s="6" t="n"/>
    </row>
    <row r="804" ht="17" customHeight="1">
      <c r="A804" s="17" t="inlineStr">
        <is>
          <t>Status</t>
        </is>
      </c>
      <c r="B804" s="6" t="n"/>
      <c r="C804" s="16" t="inlineStr">
        <is>
          <t>To apply once a paid survey is bought. No pay data has been used in placements.</t>
        </is>
      </c>
      <c r="D804" s="5" t="n"/>
      <c r="E804" s="5" t="n"/>
      <c r="F804" s="5" t="n"/>
      <c r="G804" s="5" t="n"/>
      <c r="H804" s="5" t="n"/>
      <c r="I804" s="5" t="n"/>
      <c r="J804" s="5" t="n"/>
      <c r="K804" s="5" t="n"/>
      <c r="L804" s="6" t="n"/>
      <c r="M804" s="16" t="inlineStr">
        <is>
          <t>—</t>
        </is>
      </c>
      <c r="N804" s="6" t="n"/>
    </row>
    <row r="805" ht="15" customHeight="1"/>
    <row r="806" ht="19.8" customHeight="1">
      <c r="A806" s="13" t="inlineStr">
        <is>
          <t>M15. Governance</t>
        </is>
      </c>
    </row>
    <row r="807" ht="17" customHeight="1">
      <c r="A807" s="14" t="inlineStr">
        <is>
          <t>ID</t>
        </is>
      </c>
      <c r="B807" s="14" t="inlineStr">
        <is>
          <t>Area</t>
        </is>
      </c>
      <c r="C807" s="6" t="n"/>
      <c r="D807" s="14" t="inlineStr">
        <is>
          <t>Rule</t>
        </is>
      </c>
      <c r="E807" s="5" t="n"/>
      <c r="F807" s="5" t="n"/>
      <c r="G807" s="5" t="n"/>
      <c r="H807" s="5" t="n"/>
      <c r="I807" s="5" t="n"/>
      <c r="J807" s="5" t="n"/>
      <c r="K807" s="5" t="n"/>
      <c r="L807" s="5" t="n"/>
      <c r="M807" s="5" t="n"/>
      <c r="N807" s="6" t="n"/>
    </row>
    <row r="808" ht="17" customHeight="1">
      <c r="A808" s="17" t="inlineStr">
        <is>
          <t>V1</t>
        </is>
      </c>
      <c r="B808" s="16" t="inlineStr">
        <is>
          <t>Owner</t>
        </is>
      </c>
      <c r="C808" s="6" t="n"/>
      <c r="D808" s="16" t="inlineStr">
        <is>
          <t>HR · Head – HR owns the framework; function heads own their families' content; CEO approves changes to levels, weights and rules.</t>
        </is>
      </c>
      <c r="E808" s="5" t="n"/>
      <c r="F808" s="5" t="n"/>
      <c r="G808" s="5" t="n"/>
      <c r="H808" s="5" t="n"/>
      <c r="I808" s="5" t="n"/>
      <c r="J808" s="5" t="n"/>
      <c r="K808" s="5" t="n"/>
      <c r="L808" s="5" t="n"/>
      <c r="M808" s="5" t="n"/>
      <c r="N808" s="6" t="n"/>
    </row>
    <row r="809" ht="17" customHeight="1">
      <c r="A809" s="17" t="inlineStr">
        <is>
          <t>V2</t>
        </is>
      </c>
      <c r="B809" s="16" t="inlineStr">
        <is>
          <t>Validation</t>
        </is>
      </c>
      <c r="C809" s="6" t="n"/>
      <c r="D809" s="16" t="inlineStr">
        <is>
          <t>Manager validates each placement · Agree / Change / Discuss; HR decides; changes need evidence and a rule ID.</t>
        </is>
      </c>
      <c r="E809" s="5" t="n"/>
      <c r="F809" s="5" t="n"/>
      <c r="G809" s="5" t="n"/>
      <c r="H809" s="5" t="n"/>
      <c r="I809" s="5" t="n"/>
      <c r="J809" s="5" t="n"/>
      <c r="K809" s="5" t="n"/>
      <c r="L809" s="5" t="n"/>
      <c r="M809" s="5" t="n"/>
      <c r="N809" s="6" t="n"/>
    </row>
    <row r="810" ht="31" customHeight="1">
      <c r="A810" s="17" t="inlineStr">
        <is>
          <t>V3</t>
        </is>
      </c>
      <c r="B810" s="16" t="inlineStr">
        <is>
          <t>Calibration</t>
        </is>
      </c>
      <c r="C810" s="6" t="n"/>
      <c r="D810" s="16" t="inlineStr">
        <is>
          <t>Cross-business panel reviews close calls · score within ±0.05 of a rounding point where the score decided the level, people near a gate · a rule set the level and its threshold is within a quarter-point, Player-Coach placements made within tolerance, moves down, senior titles without teams and all C+ placements.</t>
        </is>
      </c>
      <c r="E810" s="5" t="n"/>
      <c r="F810" s="5" t="n"/>
      <c r="G810" s="5" t="n"/>
      <c r="H810" s="5" t="n"/>
      <c r="I810" s="5" t="n"/>
      <c r="J810" s="5" t="n"/>
      <c r="K810" s="5" t="n"/>
      <c r="L810" s="5" t="n"/>
      <c r="M810" s="5" t="n"/>
      <c r="N810" s="6" t="n"/>
    </row>
    <row r="811" ht="17" customHeight="1">
      <c r="A811" s="17" t="inlineStr">
        <is>
          <t>V4</t>
        </is>
      </c>
      <c r="B811" s="16" t="inlineStr">
        <is>
          <t>Protection</t>
        </is>
      </c>
      <c r="C811" s="6" t="n"/>
      <c r="D811" s="16" t="inlineStr">
        <is>
          <t>Any move down is pay- and title-protected for one cycle with a review date.</t>
        </is>
      </c>
      <c r="E811" s="5" t="n"/>
      <c r="F811" s="5" t="n"/>
      <c r="G811" s="5" t="n"/>
      <c r="H811" s="5" t="n"/>
      <c r="I811" s="5" t="n"/>
      <c r="J811" s="5" t="n"/>
      <c r="K811" s="5" t="n"/>
      <c r="L811" s="5" t="n"/>
      <c r="M811" s="5" t="n"/>
      <c r="N811" s="6" t="n"/>
    </row>
    <row r="812" ht="31" customHeight="1">
      <c r="A812" s="17" t="inlineStr">
        <is>
          <t>V5</t>
        </is>
      </c>
      <c r="B812" s="16" t="inlineStr">
        <is>
          <t>Cadence</t>
        </is>
      </c>
      <c r="C812" s="6" t="n"/>
      <c r="D812" s="16" t="inlineStr">
        <is>
          <t>Placements reviewed at each appraisal cycle; framework · levels, weights, competencies, market crosswalk reviewed annually; future-skills list refreshed annually from WEF / SFIA updates.</t>
        </is>
      </c>
      <c r="E812" s="5" t="n"/>
      <c r="F812" s="5" t="n"/>
      <c r="G812" s="5" t="n"/>
      <c r="H812" s="5" t="n"/>
      <c r="I812" s="5" t="n"/>
      <c r="J812" s="5" t="n"/>
      <c r="K812" s="5" t="n"/>
      <c r="L812" s="5" t="n"/>
      <c r="M812" s="5" t="n"/>
      <c r="N812" s="6" t="n"/>
    </row>
    <row r="813" ht="17" customHeight="1">
      <c r="A813" s="17" t="inlineStr">
        <is>
          <t>V6</t>
        </is>
      </c>
      <c r="B813" s="16" t="inlineStr">
        <is>
          <t>Change control</t>
        </is>
      </c>
      <c r="C813" s="6" t="n"/>
      <c r="D813" s="16" t="inlineStr">
        <is>
          <t>Every change is versioned with date, author, rule / section changed and reason. Weights change only through the base + tilt model, never per person.</t>
        </is>
      </c>
      <c r="E813" s="5" t="n"/>
      <c r="F813" s="5" t="n"/>
      <c r="G813" s="5" t="n"/>
      <c r="H813" s="5" t="n"/>
      <c r="I813" s="5" t="n"/>
      <c r="J813" s="5" t="n"/>
      <c r="K813" s="5" t="n"/>
      <c r="L813" s="5" t="n"/>
      <c r="M813" s="5" t="n"/>
      <c r="N813" s="6" t="n"/>
    </row>
    <row r="814" ht="15" customHeight="1"/>
    <row r="815" ht="19.8" customHeight="1">
      <c r="A815" s="13" t="inlineStr">
        <is>
          <t>M16. Source register</t>
        </is>
      </c>
    </row>
    <row r="816" ht="17" customHeight="1">
      <c r="A816" s="18" t="inlineStr">
        <is>
          <t>Evidence grade: Primary = publisher's own material · Secondary = reputable secondary source · Indicative = aggregator; confirm before pay use · Internal = IRIS data.</t>
        </is>
      </c>
    </row>
    <row r="817" ht="17" customHeight="1">
      <c r="A817" s="14" t="inlineStr">
        <is>
          <t>ID</t>
        </is>
      </c>
      <c r="B817" s="14" t="inlineStr">
        <is>
          <t>Source</t>
        </is>
      </c>
      <c r="C817" s="5" t="n"/>
      <c r="D817" s="6" t="n"/>
      <c r="E817" s="14" t="inlineStr">
        <is>
          <t>Type</t>
        </is>
      </c>
      <c r="F817" s="6" t="n"/>
      <c r="G817" s="14" t="inlineStr">
        <is>
          <t>What it contributed</t>
        </is>
      </c>
      <c r="H817" s="5" t="n"/>
      <c r="I817" s="5" t="n"/>
      <c r="J817" s="6" t="n"/>
      <c r="K817" s="14" t="inlineStr">
        <is>
          <t>Link / where</t>
        </is>
      </c>
      <c r="L817" s="5" t="n"/>
      <c r="M817" s="6" t="n"/>
      <c r="N817" s="14" t="inlineStr">
        <is>
          <t>Grade</t>
        </is>
      </c>
    </row>
    <row r="818" ht="45" customHeight="1">
      <c r="A818" s="38" t="inlineStr">
        <is>
          <t>S01</t>
        </is>
      </c>
      <c r="B818" s="37" t="inlineStr">
        <is>
          <t>Aon Radford — Global Job Architecture &amp; Leveling</t>
        </is>
      </c>
      <c r="C818" s="5" t="n"/>
      <c r="D818" s="6" t="n"/>
      <c r="E818" s="37" t="inlineStr">
        <is>
          <t>Salary-survey levelling system</t>
        </is>
      </c>
      <c r="F818" s="6" t="n"/>
      <c r="G818" s="37" t="inlineStr">
        <is>
          <t>P1–P7 / M1–M6 / E1–E6 market codes on every IRIS level; dual IC / management streams</t>
        </is>
      </c>
      <c r="H818" s="5" t="n"/>
      <c r="I818" s="5" t="n"/>
      <c r="J818" s="6" t="n"/>
      <c r="K818" s="37" t="inlineStr">
        <is>
          <t>https://radford.aon.com/en-us/products/release-notes/2021/radford-job-architecture-leveling</t>
        </is>
      </c>
      <c r="L818" s="5" t="n"/>
      <c r="M818" s="6" t="n"/>
      <c r="N818" s="37" t="inlineStr">
        <is>
          <t>Primary</t>
        </is>
      </c>
    </row>
    <row r="819" ht="45" customHeight="1">
      <c r="A819" s="38" t="inlineStr">
        <is>
          <t>S02</t>
        </is>
      </c>
      <c r="B819" s="37" t="inlineStr">
        <is>
          <t>Pave — job levels and Radford / Mercer crosswalk</t>
        </is>
      </c>
      <c r="C819" s="5" t="n"/>
      <c r="D819" s="6" t="n"/>
      <c r="E819" s="37" t="inlineStr">
        <is>
          <t>Compensation platform</t>
        </is>
      </c>
      <c r="F819" s="6" t="n"/>
      <c r="G819" s="37" t="inlineStr">
        <is>
          <t>Level names · P1 Entry, P2 Developing, P3 Career, P4 Senior, P5 Expert, P6 Principal; M3 Manager … M6 Senior Director and the Radford ↔ Mercer mapping</t>
        </is>
      </c>
      <c r="H819" s="5" t="n"/>
      <c r="I819" s="5" t="n"/>
      <c r="J819" s="6" t="n"/>
      <c r="K819" s="37" t="inlineStr">
        <is>
          <t>https://support.pave.com/articles/understand-job-levels-SiKTjMHZtr.md</t>
        </is>
      </c>
      <c r="L819" s="5" t="n"/>
      <c r="M819" s="6" t="n"/>
      <c r="N819" s="37" t="inlineStr">
        <is>
          <t>Primary</t>
        </is>
      </c>
    </row>
    <row r="820" ht="73" customHeight="1">
      <c r="A820" s="52" t="inlineStr">
        <is>
          <t>S03</t>
        </is>
      </c>
      <c r="B820" s="34" t="inlineStr">
        <is>
          <t>Mercer career levels · Executive, Management, Professional, Para-professional</t>
        </is>
      </c>
      <c r="C820" s="5" t="n"/>
      <c r="D820" s="6" t="n"/>
      <c r="E820" s="34" t="inlineStr">
        <is>
          <t>Survey levelling system</t>
        </is>
      </c>
      <c r="F820" s="6" t="n"/>
      <c r="G820" s="34" t="inlineStr">
        <is>
          <t>Management · M3+ = more time managing others' work than doing own work; M2 can be a team lead who also does the work; Mercer team-leader roles lead 2+ professionals → IRIS track rules · the 3-report manager threshold is IRIS's own rule</t>
        </is>
      </c>
      <c r="H820" s="5" t="n"/>
      <c r="I820" s="5" t="n"/>
      <c r="J820" s="6" t="n"/>
      <c r="K820" s="34" t="inlineStr">
        <is>
          <t>https://help.figures.hr/en/articles/389223-mercer-levels ; https://info.mercer.com/rs/521-DEV-513/images/MLS-Job-Catalogue.pdf</t>
        </is>
      </c>
      <c r="L820" s="5" t="n"/>
      <c r="M820" s="6" t="n"/>
      <c r="N820" s="34" t="inlineStr">
        <is>
          <t>Secondary</t>
        </is>
      </c>
    </row>
    <row r="821" ht="59" customHeight="1">
      <c r="A821" s="38" t="inlineStr">
        <is>
          <t>S04</t>
        </is>
      </c>
      <c r="B821" s="37" t="inlineStr">
        <is>
          <t>Mercer IPE · International Position Evaluation</t>
        </is>
      </c>
      <c r="C821" s="5" t="n"/>
      <c r="D821" s="6" t="n"/>
      <c r="E821" s="37" t="inlineStr">
        <is>
          <t>Job-evaluation method</t>
        </is>
      </c>
      <c r="F821" s="6" t="n"/>
      <c r="G821" s="37" t="inlineStr">
        <is>
          <t>Factors Impact, Communication, Innovation, Knowledge · plus Effort &amp; Working Conditions, not used by IRIS → mapped to the IRIS six factors</t>
        </is>
      </c>
      <c r="H821" s="5" t="n"/>
      <c r="I821" s="5" t="n"/>
      <c r="J821" s="6" t="n"/>
      <c r="K821" s="37" t="inlineStr">
        <is>
          <t>https://www.mercer.com/en-in/solutions/talent-and-rewards/job-architecture/job-evaluation-ipe/</t>
        </is>
      </c>
      <c r="L821" s="5" t="n"/>
      <c r="M821" s="6" t="n"/>
      <c r="N821" s="37" t="inlineStr">
        <is>
          <t>Primary</t>
        </is>
      </c>
    </row>
    <row r="822" ht="115" customHeight="1">
      <c r="A822" s="38" t="inlineStr">
        <is>
          <t>S05</t>
        </is>
      </c>
      <c r="B822" s="37" t="inlineStr">
        <is>
          <t>Korn Ferry Hay Guide Chart-Profile method</t>
        </is>
      </c>
      <c r="C822" s="5" t="n"/>
      <c r="D822" s="6" t="n"/>
      <c r="E822" s="37" t="inlineStr">
        <is>
          <t>Job-evaluation method</t>
        </is>
      </c>
      <c r="F822" s="6" t="n"/>
      <c r="G822" s="37" t="inlineStr">
        <is>
          <t>Factors Know-How, Problem Solving, Accountability · plus Working Conditions where it applies; used by 5,000+ private and public organisations</t>
        </is>
      </c>
      <c r="H822" s="5" t="n"/>
      <c r="I822" s="5" t="n"/>
      <c r="J822" s="6" t="n"/>
      <c r="K822" s="37" t="inlineStr">
        <is>
          <t>https://www.gov.nl.ca/exec/tbs/department/branches/classification/what-is-the-korn-ferry-hay-group-guide-chart-profile-method-of-job-evaluation/ ; https://www.uwo.ca/humanresources/wjec/docs/hay_method_overview.pdf</t>
        </is>
      </c>
      <c r="L822" s="5" t="n"/>
      <c r="M822" s="6" t="n"/>
      <c r="N822" s="37" t="inlineStr">
        <is>
          <t>Primary</t>
        </is>
      </c>
    </row>
    <row r="823" ht="59" customHeight="1">
      <c r="A823" s="52" t="inlineStr">
        <is>
          <t>S06</t>
        </is>
      </c>
      <c r="B823" s="34" t="inlineStr">
        <is>
          <t>Hay short profile · A / L / P</t>
        </is>
      </c>
      <c r="C823" s="5" t="n"/>
      <c r="D823" s="6" t="n"/>
      <c r="E823" s="34" t="inlineStr">
        <is>
          <t>Job-evaluation method</t>
        </is>
      </c>
      <c r="F823" s="6" t="n"/>
      <c r="G823" s="34" t="inlineStr">
        <is>
          <t>A-profile = accountability exceeds problem solving · line, results-led; L = problem solving equals accountability · level profile; P = problem solving exceeds accountability · research, thinking-led → IRIS work-type tilts</t>
        </is>
      </c>
      <c r="H823" s="5" t="n"/>
      <c r="I823" s="5" t="n"/>
      <c r="J823" s="6" t="n"/>
      <c r="K823" s="34" t="inlineStr">
        <is>
          <t>https://peoplecentre.wordpress.com/2016/10/02/hay-job-evaluation-methodology-the-short-profile/</t>
        </is>
      </c>
      <c r="L823" s="5" t="n"/>
      <c r="M823" s="6" t="n"/>
      <c r="N823" s="34" t="inlineStr">
        <is>
          <t>Secondary</t>
        </is>
      </c>
    </row>
    <row r="824" ht="59" customHeight="1">
      <c r="A824" s="38" t="inlineStr">
        <is>
          <t>S07</t>
        </is>
      </c>
      <c r="B824" s="37" t="inlineStr">
        <is>
          <t>WTW Global Grading System</t>
        </is>
      </c>
      <c r="C824" s="5" t="n"/>
      <c r="D824" s="6" t="n"/>
      <c r="E824" s="37" t="inlineStr">
        <is>
          <t>Job-levelling method</t>
        </is>
      </c>
      <c r="F824" s="6" t="n"/>
      <c r="G824" s="37" t="inlineStr">
        <is>
          <t>Two-step banding then grading; separate management and IC paths; 16–25 grades by organisation size → IRIS band-then-level design</t>
        </is>
      </c>
      <c r="H824" s="5" t="n"/>
      <c r="I824" s="5" t="n"/>
      <c r="J824" s="6" t="n"/>
      <c r="K824" s="37" t="inlineStr">
        <is>
          <t>https://assets.publishing.service.gov.uk/media/66a370440808eaf43b50d7b2/WTW_OME-STRB_Job_Levelling_FOR_PUBLICATION.pdf</t>
        </is>
      </c>
      <c r="L824" s="5" t="n"/>
      <c r="M824" s="6" t="n"/>
      <c r="N824" s="37" t="inlineStr">
        <is>
          <t>Primary</t>
        </is>
      </c>
    </row>
    <row r="825" ht="45" customHeight="1">
      <c r="A825" s="38" t="inlineStr">
        <is>
          <t>S08</t>
        </is>
      </c>
      <c r="B825" s="37" t="inlineStr">
        <is>
          <t>SFIA 9 — levels of responsibility</t>
        </is>
      </c>
      <c r="C825" s="5" t="n"/>
      <c r="D825" s="6" t="n"/>
      <c r="E825" s="37" t="inlineStr">
        <is>
          <t>Skills framework</t>
        </is>
      </c>
      <c r="F825" s="6" t="n"/>
      <c r="G825" s="37" t="inlineStr">
        <is>
          <t>7 levels · Follow, Assist, Apply, Enable, Ensure/advise, Initiate/influence, Set strategy defined by autonomy, influence, complexity → factor anchors and the 1–5 proficiency scale</t>
        </is>
      </c>
      <c r="H825" s="5" t="n"/>
      <c r="I825" s="5" t="n"/>
      <c r="J825" s="6" t="n"/>
      <c r="K825" s="37" t="inlineStr">
        <is>
          <t>https://sfia-online.org/en/about-sfia/how-sfia-works</t>
        </is>
      </c>
      <c r="L825" s="5" t="n"/>
      <c r="M825" s="6" t="n"/>
      <c r="N825" s="37" t="inlineStr">
        <is>
          <t>Primary</t>
        </is>
      </c>
    </row>
    <row r="826" ht="87" customHeight="1">
      <c r="A826" s="38" t="inlineStr">
        <is>
          <t>S09</t>
        </is>
      </c>
      <c r="B826" s="37" t="inlineStr">
        <is>
          <t>McKinsey — spans of control archetypes</t>
        </is>
      </c>
      <c r="C826" s="5" t="n"/>
      <c r="D826" s="6" t="n"/>
      <c r="E826" s="37" t="inlineStr">
        <is>
          <t>Organisation-design research</t>
        </is>
      </c>
      <c r="F826" s="6" t="n"/>
      <c r="G826" s="37" t="inlineStr">
        <is>
          <t>Player/coach 3–5, coach 6–7, supervisor 8–10, facilitator 11–15, coordinator 15+ → IRIS span norms</t>
        </is>
      </c>
      <c r="H826" s="5" t="n"/>
      <c r="I826" s="5" t="n"/>
      <c r="J826" s="6" t="n"/>
      <c r="K826" s="37" t="inlineStr">
        <is>
          <t>https://www.mckinsey.com/capabilities/people-and-organizational-performance/our-insights/how-to-identify-the-right-spans-of-control-for-your-organization</t>
        </is>
      </c>
      <c r="L826" s="5" t="n"/>
      <c r="M826" s="6" t="n"/>
      <c r="N826" s="37" t="inlineStr">
        <is>
          <t>Primary</t>
        </is>
      </c>
    </row>
    <row r="827" ht="31" customHeight="1">
      <c r="A827" s="52" t="inlineStr">
        <is>
          <t>S10</t>
        </is>
      </c>
      <c r="B827" s="34" t="inlineStr">
        <is>
          <t>Levelling guides · Ravio, CareerBird, Careerminds</t>
        </is>
      </c>
      <c r="C827" s="5" t="n"/>
      <c r="D827" s="6" t="n"/>
      <c r="E827" s="34" t="inlineStr">
        <is>
          <t>Published guidance</t>
        </is>
      </c>
      <c r="F827" s="6" t="n"/>
      <c r="G827" s="34" t="inlineStr">
        <is>
          <t>≈ 12 levels suit 500–1,500 people → IRIS uses 12 employee levels</t>
        </is>
      </c>
      <c r="H827" s="5" t="n"/>
      <c r="I827" s="5" t="n"/>
      <c r="J827" s="6" t="n"/>
      <c r="K827" s="34" t="inlineStr">
        <is>
          <t>Public web guides</t>
        </is>
      </c>
      <c r="L827" s="5" t="n"/>
      <c r="M827" s="6" t="n"/>
      <c r="N827" s="34" t="inlineStr">
        <is>
          <t>Secondary</t>
        </is>
      </c>
    </row>
    <row r="828" ht="59" customHeight="1">
      <c r="A828" s="52" t="inlineStr">
        <is>
          <t>S11</t>
        </is>
      </c>
      <c r="B828" s="34" t="inlineStr">
        <is>
          <t>WorldatWork — salary structure policies and practices</t>
        </is>
      </c>
      <c r="C828" s="5" t="n"/>
      <c r="D828" s="6" t="n"/>
      <c r="E828" s="34" t="inlineStr">
        <is>
          <t>Pay-structure research</t>
        </is>
      </c>
      <c r="F828" s="6" t="n"/>
      <c r="G828" s="34" t="inlineStr">
        <is>
          <t>Graded salary structures, range spread and midpoint concepts. It does not give range spreads by level: the spreads and midpoint steps in M14 are IRIS working assumptions until a pay survey is bought</t>
        </is>
      </c>
      <c r="H828" s="5" t="n"/>
      <c r="I828" s="5" t="n"/>
      <c r="J828" s="6" t="n"/>
      <c r="K828" s="34" t="inlineStr">
        <is>
          <t>https://worldatwork.org/media/CDN/dist/CDN2/documents/pdf/resources/research/Salary-Structure-Policies-Practices-2012.pdf</t>
        </is>
      </c>
      <c r="L828" s="5" t="n"/>
      <c r="M828" s="6" t="n"/>
      <c r="N828" s="34" t="inlineStr">
        <is>
          <t>Secondary</t>
        </is>
      </c>
    </row>
    <row r="829" ht="45" customHeight="1">
      <c r="A829" s="38" t="inlineStr">
        <is>
          <t>S12</t>
        </is>
      </c>
      <c r="B829" s="37" t="inlineStr">
        <is>
          <t>World Economic Forum — Future of Jobs Report 2025</t>
        </is>
      </c>
      <c r="C829" s="5" t="n"/>
      <c r="D829" s="6" t="n"/>
      <c r="E829" s="37" t="inlineStr">
        <is>
          <t>Skills outlook</t>
        </is>
      </c>
      <c r="F829" s="6" t="n"/>
      <c r="G829" s="37" t="inlineStr">
        <is>
          <t>Fastest-growing skills: AI &amp; big data, networks &amp; cybersecurity, technological literacy; creative thinking and resilience rising in importance alongside them → Future-ready cluster</t>
        </is>
      </c>
      <c r="H829" s="5" t="n"/>
      <c r="I829" s="5" t="n"/>
      <c r="J829" s="6" t="n"/>
      <c r="K829" s="37" t="inlineStr">
        <is>
          <t>https://www.weforum.org/publications/the-future-of-jobs-report-2025/digest/</t>
        </is>
      </c>
      <c r="L829" s="5" t="n"/>
      <c r="M829" s="6" t="n"/>
      <c r="N829" s="37" t="inlineStr">
        <is>
          <t>Primary</t>
        </is>
      </c>
    </row>
    <row r="830" ht="45" customHeight="1">
      <c r="A830" s="38" t="inlineStr">
        <is>
          <t>S13</t>
        </is>
      </c>
      <c r="B830" s="37" t="inlineStr">
        <is>
          <t>PMI Talent Triangle</t>
        </is>
      </c>
      <c r="C830" s="5" t="n"/>
      <c r="D830" s="6" t="n"/>
      <c r="E830" s="37" t="inlineStr">
        <is>
          <t>Competency model</t>
        </is>
      </c>
      <c r="F830" s="6" t="n"/>
      <c r="G830" s="37" t="inlineStr">
        <is>
          <t>Ways of Working, Power Skills, Business Acumen → leadership and project competencies</t>
        </is>
      </c>
      <c r="H830" s="5" t="n"/>
      <c r="I830" s="5" t="n"/>
      <c r="J830" s="6" t="n"/>
      <c r="K830" s="37" t="inlineStr">
        <is>
          <t>https://www.pmi.org/certifications/certification-resources/maintain/talent-triangle</t>
        </is>
      </c>
      <c r="L830" s="5" t="n"/>
      <c r="M830" s="6" t="n"/>
      <c r="N830" s="37" t="inlineStr">
        <is>
          <t>Primary</t>
        </is>
      </c>
    </row>
    <row r="831" ht="59" customHeight="1">
      <c r="A831" s="38" t="inlineStr">
        <is>
          <t>S14</t>
        </is>
      </c>
      <c r="B831" s="37" t="inlineStr">
        <is>
          <t>SHL Universal Competency Framework — the Great Eight</t>
        </is>
      </c>
      <c r="C831" s="5" t="n"/>
      <c r="D831" s="6" t="n"/>
      <c r="E831" s="37" t="inlineStr">
        <is>
          <t>Competency model</t>
        </is>
      </c>
      <c r="F831" s="6" t="n"/>
      <c r="G831" s="37" t="inlineStr">
        <is>
          <t>Leading &amp; Deciding; Supporting &amp; Co-operating; Interacting &amp; Presenting; Analysing &amp; Interpreting; Creating &amp; Conceptualising; Organising &amp; Executing; Adapting &amp; Coping; Enterprising &amp; Performing → coverage check of the IRIS clusters</t>
        </is>
      </c>
      <c r="H831" s="5" t="n"/>
      <c r="I831" s="5" t="n"/>
      <c r="J831" s="6" t="n"/>
      <c r="K831" s="37" t="inlineStr">
        <is>
          <t>https://www.shl.com/assets/campaigns/global/competency-fit/universal-competency-framework-whitepaper-en.pdf</t>
        </is>
      </c>
      <c r="L831" s="5" t="n"/>
      <c r="M831" s="6" t="n"/>
      <c r="N831" s="37" t="inlineStr">
        <is>
          <t>Primary</t>
        </is>
      </c>
    </row>
    <row r="832" ht="45" customHeight="1">
      <c r="A832" s="52" t="inlineStr">
        <is>
          <t>S15</t>
        </is>
      </c>
      <c r="B832" s="34" t="inlineStr">
        <is>
          <t>Korn Ferry Leadership Architect · 38 competencies in four factors: Thought, Results, People, Self</t>
        </is>
      </c>
      <c r="C832" s="5" t="n"/>
      <c r="D832" s="6" t="n"/>
      <c r="E832" s="34" t="inlineStr">
        <is>
          <t>Competency model</t>
        </is>
      </c>
      <c r="F832" s="6" t="n"/>
      <c r="G832" s="34" t="inlineStr">
        <is>
          <t>Behavioural anchors and coverage check for Core and Leadership clusters</t>
        </is>
      </c>
      <c r="H832" s="5" t="n"/>
      <c r="I832" s="5" t="n"/>
      <c r="J832" s="6" t="n"/>
      <c r="K832" s="34" t="inlineStr">
        <is>
          <t>https://cardinalatwork.stanford.edu/careers/performance-management/competencies</t>
        </is>
      </c>
      <c r="L832" s="5" t="n"/>
      <c r="M832" s="6" t="n"/>
      <c r="N832" s="34" t="inlineStr">
        <is>
          <t>Secondary</t>
        </is>
      </c>
    </row>
    <row r="833" ht="59" customHeight="1">
      <c r="A833" s="52" t="inlineStr">
        <is>
          <t>S16</t>
        </is>
      </c>
      <c r="B833" s="34" t="inlineStr">
        <is>
          <t>Google Project Oxygen — 10 behaviours of great managers</t>
        </is>
      </c>
      <c r="C833" s="5" t="n"/>
      <c r="D833" s="6" t="n"/>
      <c r="E833" s="34" t="inlineStr">
        <is>
          <t>Manager research</t>
        </is>
      </c>
      <c r="F833" s="6" t="n"/>
      <c r="G833" s="34" t="inlineStr">
        <is>
          <t>Coach, empower, inclusive team, results, communicate, career development, vision, technical skill, collaborate, decide → Leadership cluster indicators</t>
        </is>
      </c>
      <c r="H833" s="5" t="n"/>
      <c r="I833" s="5" t="n"/>
      <c r="J833" s="6" t="n"/>
      <c r="K833" s="34" t="inlineStr">
        <is>
          <t>https://rework.withgoogle.com/intl/en/guides/following-the-data-the-research-behind-great-managers</t>
        </is>
      </c>
      <c r="L833" s="5" t="n"/>
      <c r="M833" s="6" t="n"/>
      <c r="N833" s="34" t="inlineStr">
        <is>
          <t>Secondary</t>
        </is>
      </c>
    </row>
    <row r="834" ht="31" customHeight="1">
      <c r="A834" s="52" t="inlineStr">
        <is>
          <t>S17</t>
        </is>
      </c>
      <c r="B834" s="34" t="inlineStr">
        <is>
          <t>Digital Education Council — AI literacy framework</t>
        </is>
      </c>
      <c r="C834" s="5" t="n"/>
      <c r="D834" s="6" t="n"/>
      <c r="E834" s="34" t="inlineStr">
        <is>
          <t>AI literacy model</t>
        </is>
      </c>
      <c r="F834" s="6" t="n"/>
      <c r="G834" s="34" t="inlineStr">
        <is>
          <t>Understanding, critical evaluation and responsible use of AI → AI Literacy indicators</t>
        </is>
      </c>
      <c r="H834" s="5" t="n"/>
      <c r="I834" s="5" t="n"/>
      <c r="J834" s="6" t="n"/>
      <c r="K834" s="34" t="inlineStr">
        <is>
          <t>Digital Education Council · public</t>
        </is>
      </c>
      <c r="L834" s="5" t="n"/>
      <c r="M834" s="6" t="n"/>
      <c r="N834" s="34" t="inlineStr">
        <is>
          <t>Secondary</t>
        </is>
      </c>
    </row>
    <row r="835" ht="31" customHeight="1">
      <c r="A835" s="38" t="inlineStr">
        <is>
          <t>S18</t>
        </is>
      </c>
      <c r="B835" s="37" t="inlineStr">
        <is>
          <t>SHRM BASK</t>
        </is>
      </c>
      <c r="C835" s="5" t="n"/>
      <c r="D835" s="6" t="n"/>
      <c r="E835" s="37" t="inlineStr">
        <is>
          <t>HR competency model</t>
        </is>
      </c>
      <c r="F835" s="6" t="n"/>
      <c r="G835" s="37" t="inlineStr">
        <is>
          <t>HR department technical competencies</t>
        </is>
      </c>
      <c r="H835" s="5" t="n"/>
      <c r="I835" s="5" t="n"/>
      <c r="J835" s="6" t="n"/>
      <c r="K835" s="37" t="inlineStr">
        <is>
          <t>https://www.shrm.org/credentials/certification/shrm-bask</t>
        </is>
      </c>
      <c r="L835" s="5" t="n"/>
      <c r="M835" s="6" t="n"/>
      <c r="N835" s="37" t="inlineStr">
        <is>
          <t>Primary</t>
        </is>
      </c>
    </row>
    <row r="836" ht="45" customHeight="1">
      <c r="A836" s="38" t="inlineStr">
        <is>
          <t>S19</t>
        </is>
      </c>
      <c r="B836" s="37" t="inlineStr">
        <is>
          <t>CIPD Profession Map</t>
        </is>
      </c>
      <c r="C836" s="5" t="n"/>
      <c r="D836" s="6" t="n"/>
      <c r="E836" s="37" t="inlineStr">
        <is>
          <t>HR profession standard</t>
        </is>
      </c>
      <c r="F836" s="6" t="n"/>
      <c r="G836" s="37" t="inlineStr">
        <is>
          <t>HR specialist areas</t>
        </is>
      </c>
      <c r="H836" s="5" t="n"/>
      <c r="I836" s="5" t="n"/>
      <c r="J836" s="6" t="n"/>
      <c r="K836" s="37" t="inlineStr">
        <is>
          <t>https://www.cipd.org/en/the-people-profession/the-profession-map/</t>
        </is>
      </c>
      <c r="L836" s="5" t="n"/>
      <c r="M836" s="6" t="n"/>
      <c r="N836" s="37" t="inlineStr">
        <is>
          <t>Primary</t>
        </is>
      </c>
    </row>
    <row r="837" ht="31" customHeight="1">
      <c r="A837" s="38" t="inlineStr">
        <is>
          <t>S20</t>
        </is>
      </c>
      <c r="B837" s="37" t="inlineStr">
        <is>
          <t>IMA Competency Framework · management accounting</t>
        </is>
      </c>
      <c r="C837" s="5" t="n"/>
      <c r="D837" s="6" t="n"/>
      <c r="E837" s="37" t="inlineStr">
        <is>
          <t>Finance competency model</t>
        </is>
      </c>
      <c r="F837" s="6" t="n"/>
      <c r="G837" s="37" t="inlineStr">
        <is>
          <t>Finance department technical competencies</t>
        </is>
      </c>
      <c r="H837" s="5" t="n"/>
      <c r="I837" s="5" t="n"/>
      <c r="J837" s="6" t="n"/>
      <c r="K837" s="37" t="inlineStr">
        <is>
          <t>https://www.imanet.org/framework</t>
        </is>
      </c>
      <c r="L837" s="5" t="n"/>
      <c r="M837" s="6" t="n"/>
      <c r="N837" s="37" t="inlineStr">
        <is>
          <t>Primary</t>
        </is>
      </c>
    </row>
    <row r="838" ht="17" customHeight="1">
      <c r="A838" s="38" t="inlineStr">
        <is>
          <t>S21</t>
        </is>
      </c>
      <c r="B838" s="37" t="inlineStr">
        <is>
          <t>IIBA BABOK Guide v3</t>
        </is>
      </c>
      <c r="C838" s="5" t="n"/>
      <c r="D838" s="6" t="n"/>
      <c r="E838" s="37" t="inlineStr">
        <is>
          <t>Business-analysis standard</t>
        </is>
      </c>
      <c r="F838" s="6" t="n"/>
      <c r="G838" s="37" t="inlineStr">
        <is>
          <t>Business Analysis competencies</t>
        </is>
      </c>
      <c r="H838" s="5" t="n"/>
      <c r="I838" s="5" t="n"/>
      <c r="J838" s="6" t="n"/>
      <c r="K838" s="37" t="inlineStr">
        <is>
          <t>https://www.iiba.org</t>
        </is>
      </c>
      <c r="L838" s="5" t="n"/>
      <c r="M838" s="6" t="n"/>
      <c r="N838" s="37" t="inlineStr">
        <is>
          <t>Primary</t>
        </is>
      </c>
    </row>
    <row r="839" ht="17" customHeight="1">
      <c r="A839" s="38" t="inlineStr">
        <is>
          <t>S22</t>
        </is>
      </c>
      <c r="B839" s="37" t="inlineStr">
        <is>
          <t>ISTQB</t>
        </is>
      </c>
      <c r="C839" s="5" t="n"/>
      <c r="D839" s="6" t="n"/>
      <c r="E839" s="37" t="inlineStr">
        <is>
          <t>Testing standard</t>
        </is>
      </c>
      <c r="F839" s="6" t="n"/>
      <c r="G839" s="37" t="inlineStr">
        <is>
          <t>Quality Assurance competencies and credentials</t>
        </is>
      </c>
      <c r="H839" s="5" t="n"/>
      <c r="I839" s="5" t="n"/>
      <c r="J839" s="6" t="n"/>
      <c r="K839" s="37" t="inlineStr">
        <is>
          <t>https://www.istqb.org</t>
        </is>
      </c>
      <c r="L839" s="5" t="n"/>
      <c r="M839" s="6" t="n"/>
      <c r="N839" s="37" t="inlineStr">
        <is>
          <t>Primary</t>
        </is>
      </c>
    </row>
    <row r="840" ht="31" customHeight="1">
      <c r="A840" s="38" t="inlineStr">
        <is>
          <t>S23</t>
        </is>
      </c>
      <c r="B840" s="37" t="inlineStr">
        <is>
          <t>ITIL 4 and ISO/IEC 27001:2022</t>
        </is>
      </c>
      <c r="C840" s="5" t="n"/>
      <c r="D840" s="6" t="n"/>
      <c r="E840" s="37" t="inlineStr">
        <is>
          <t>IT service / security standards</t>
        </is>
      </c>
      <c r="F840" s="6" t="n"/>
      <c r="G840" s="37" t="inlineStr">
        <is>
          <t>IT &amp; Infrastructure competencies</t>
        </is>
      </c>
      <c r="H840" s="5" t="n"/>
      <c r="I840" s="5" t="n"/>
      <c r="J840" s="6" t="n"/>
      <c r="K840" s="37" t="inlineStr">
        <is>
          <t>https://www.iso.org/standard/27001</t>
        </is>
      </c>
      <c r="L840" s="5" t="n"/>
      <c r="M840" s="6" t="n"/>
      <c r="N840" s="37" t="inlineStr">
        <is>
          <t>Primary</t>
        </is>
      </c>
    </row>
    <row r="841" ht="31" customHeight="1">
      <c r="A841" s="38" t="inlineStr">
        <is>
          <t>S24</t>
        </is>
      </c>
      <c r="B841" s="37" t="inlineStr">
        <is>
          <t>ICSI · Institute of Company Secretaries of India</t>
        </is>
      </c>
      <c r="C841" s="5" t="n"/>
      <c r="D841" s="6" t="n"/>
      <c r="E841" s="37" t="inlineStr">
        <is>
          <t>Statutory body</t>
        </is>
      </c>
      <c r="F841" s="6" t="n"/>
      <c r="G841" s="37" t="inlineStr">
        <is>
          <t>Secretarial &amp; Legal competencies; statutory gate for Company Secretary</t>
        </is>
      </c>
      <c r="H841" s="5" t="n"/>
      <c r="I841" s="5" t="n"/>
      <c r="J841" s="6" t="n"/>
      <c r="K841" s="37" t="inlineStr">
        <is>
          <t>https://www.icsi.edu</t>
        </is>
      </c>
      <c r="L841" s="5" t="n"/>
      <c r="M841" s="6" t="n"/>
      <c r="N841" s="37" t="inlineStr">
        <is>
          <t>Primary</t>
        </is>
      </c>
    </row>
    <row r="842" ht="17" customHeight="1">
      <c r="A842" s="38" t="inlineStr">
        <is>
          <t>S25</t>
        </is>
      </c>
      <c r="B842" s="37" t="inlineStr">
        <is>
          <t>AICPA &amp; XBRL US — XBRL US GAAP Certificate</t>
        </is>
      </c>
      <c r="C842" s="5" t="n"/>
      <c r="D842" s="6" t="n"/>
      <c r="E842" s="37" t="inlineStr">
        <is>
          <t>Professional credential</t>
        </is>
      </c>
      <c r="F842" s="6" t="n"/>
      <c r="G842" s="37" t="inlineStr">
        <is>
          <t>XBRL &amp; taxonomy competency and credential</t>
        </is>
      </c>
      <c r="H842" s="5" t="n"/>
      <c r="I842" s="5" t="n"/>
      <c r="J842" s="6" t="n"/>
      <c r="K842" s="37" t="inlineStr">
        <is>
          <t>https://xbrl.us</t>
        </is>
      </c>
      <c r="L842" s="5" t="n"/>
      <c r="M842" s="6" t="n"/>
      <c r="N842" s="37" t="inlineStr">
        <is>
          <t>Primary</t>
        </is>
      </c>
    </row>
    <row r="843" ht="31" customHeight="1">
      <c r="A843" s="38" t="inlineStr">
        <is>
          <t>S26</t>
        </is>
      </c>
      <c r="B843" s="37" t="inlineStr">
        <is>
          <t>ILO ISCO-08 · India's NCO-2015 follows the same structure</t>
        </is>
      </c>
      <c r="C843" s="5" t="n"/>
      <c r="D843" s="6" t="n"/>
      <c r="E843" s="37" t="inlineStr">
        <is>
          <t>Occupation classification</t>
        </is>
      </c>
      <c r="F843" s="6" t="n"/>
      <c r="G843" s="37" t="inlineStr">
        <is>
          <t>Each job family is anchored to an ISCO-08 unit group so families are standard, not invented</t>
        </is>
      </c>
      <c r="H843" s="5" t="n"/>
      <c r="I843" s="5" t="n"/>
      <c r="J843" s="6" t="n"/>
      <c r="K843" s="37" t="inlineStr">
        <is>
          <t>https://worldoftaxonomy.com/system/isco_08/node/251</t>
        </is>
      </c>
      <c r="L843" s="5" t="n"/>
      <c r="M843" s="6" t="n"/>
      <c r="N843" s="37" t="inlineStr">
        <is>
          <t>Primary</t>
        </is>
      </c>
    </row>
    <row r="844" ht="59" customHeight="1">
      <c r="A844" s="38" t="inlineStr">
        <is>
          <t>S27</t>
        </is>
      </c>
      <c r="B844" s="37" t="inlineStr">
        <is>
          <t>Deloitte — The skills-based organization: a new operating model for work and the workforce</t>
        </is>
      </c>
      <c r="C844" s="5" t="n"/>
      <c r="D844" s="6" t="n"/>
      <c r="E844" s="37" t="inlineStr">
        <is>
          <t>Workforce research</t>
        </is>
      </c>
      <c r="F844" s="6" t="n"/>
      <c r="G844" s="37" t="inlineStr">
        <is>
          <t>71% of workers already perform some work outside the scope of their job descriptions · The skills-based organization, Deloitte Insights, 7 Sep 2022 → sub-families describe actual work; skills tracked per person</t>
        </is>
      </c>
      <c r="H844" s="5" t="n"/>
      <c r="I844" s="5" t="n"/>
      <c r="J844" s="6" t="n"/>
      <c r="K844" s="37" t="inlineStr">
        <is>
          <t>https://www.deloitte.com/us/en/insights/topics/talent/organizational-skill-based-hiring.html</t>
        </is>
      </c>
      <c r="L844" s="5" t="n"/>
      <c r="M844" s="6" t="n"/>
      <c r="N844" s="37" t="inlineStr">
        <is>
          <t>Primary</t>
        </is>
      </c>
    </row>
    <row r="845" ht="45" customHeight="1">
      <c r="A845" s="52" t="inlineStr">
        <is>
          <t>S30</t>
        </is>
      </c>
      <c r="B845" s="34" t="inlineStr">
        <is>
          <t>Workiva — engineering levels · Levels.fyi</t>
        </is>
      </c>
      <c r="C845" s="5" t="n"/>
      <c r="D845" s="6" t="n"/>
      <c r="E845" s="34" t="inlineStr">
        <is>
          <t>Product peer · XBRL / regtech SaaS</t>
        </is>
      </c>
      <c r="F845" s="6" t="n"/>
      <c r="G845" s="34" t="inlineStr">
        <is>
          <t>Associate SE → SE → Senior SE → Staff SE → Senior Staff SE · Levels.fyi pages could not be loaded; level names confirmed from Levels.fyi page titles and Workiva postings</t>
        </is>
      </c>
      <c r="H845" s="5" t="n"/>
      <c r="I845" s="5" t="n"/>
      <c r="J845" s="6" t="n"/>
      <c r="K845" s="34" t="inlineStr">
        <is>
          <t>https://www.levels.fyi/companies/workiva/salaries/software-engineer</t>
        </is>
      </c>
      <c r="L845" s="5" t="n"/>
      <c r="M845" s="6" t="n"/>
      <c r="N845" s="34" t="inlineStr">
        <is>
          <t>Secondary</t>
        </is>
      </c>
    </row>
    <row r="846" ht="31" customHeight="1">
      <c r="A846" s="52" t="inlineStr">
        <is>
          <t>S31</t>
        </is>
      </c>
      <c r="B846" s="34" t="inlineStr">
        <is>
          <t>DataTracks — careers site</t>
        </is>
      </c>
      <c r="C846" s="5" t="n"/>
      <c r="D846" s="6" t="n"/>
      <c r="E846" s="34" t="inlineStr">
        <is>
          <t>Services peer · XBRL / iXBRL filing, India</t>
        </is>
      </c>
      <c r="F846" s="6" t="n"/>
      <c r="G846" s="34" t="inlineStr">
        <is>
          <t>Two published rungs: Associate · freshers → Senior Associate · 2–5 yrs; nothing above is published</t>
        </is>
      </c>
      <c r="H846" s="5" t="n"/>
      <c r="I846" s="5" t="n"/>
      <c r="J846" s="6" t="n"/>
      <c r="K846" s="34" t="inlineStr">
        <is>
          <t>https://www.datatracks.com/in/careers/</t>
        </is>
      </c>
      <c r="L846" s="5" t="n"/>
      <c r="M846" s="6" t="n"/>
      <c r="N846" s="34" t="inlineStr">
        <is>
          <t>Job postings</t>
        </is>
      </c>
    </row>
    <row r="847" ht="87" customHeight="1">
      <c r="A847" s="52" t="inlineStr">
        <is>
          <t>S32</t>
        </is>
      </c>
      <c r="B847" s="34" t="inlineStr">
        <is>
          <t>Google / Microsoft / Amazon engineering levels</t>
        </is>
      </c>
      <c r="C847" s="5" t="n"/>
      <c r="D847" s="6" t="n"/>
      <c r="E847" s="34" t="inlineStr">
        <is>
          <t>Global product companies</t>
        </is>
      </c>
      <c r="F847" s="6" t="n"/>
      <c r="G847" s="34" t="inlineStr">
        <is>
          <t>Core bands used: Google L3–L8 · Microsoft 59–68 · Amazon L4–L8 · full ladders run Google L2–L11, Microsoft 57–80+, Amazon L4–L10; equivalences and typical experience</t>
        </is>
      </c>
      <c r="H847" s="5" t="n"/>
      <c r="I847" s="5" t="n"/>
      <c r="J847" s="6" t="n"/>
      <c r="K847" s="34" t="inlineStr">
        <is>
          <t>https://testrigor.com/blog/engineering-levels-in-different-companies-compared/ ; https://rajendrauppal.substack.com/p/understanding-levels-at-google-microsoft</t>
        </is>
      </c>
      <c r="L847" s="5" t="n"/>
      <c r="M847" s="6" t="n"/>
      <c r="N847" s="34" t="inlineStr">
        <is>
          <t>Secondary</t>
        </is>
      </c>
    </row>
    <row r="848" ht="45" customHeight="1">
      <c r="A848" s="62" t="inlineStr">
        <is>
          <t>S33</t>
        </is>
      </c>
      <c r="B848" s="31" t="inlineStr">
        <is>
          <t>Infosys job levels</t>
        </is>
      </c>
      <c r="C848" s="5" t="n"/>
      <c r="D848" s="6" t="n"/>
      <c r="E848" s="31" t="inlineStr">
        <is>
          <t>Indian IT services</t>
        </is>
      </c>
      <c r="F848" s="6" t="n"/>
      <c r="G848" s="31" t="inlineStr">
        <is>
          <t>JL3B Systems Engineer · 0–3 yrs → JL3A Senior SE → JL4 Technology Analyst → JL5 Technology Lead → JL6B Architect / PM → JL6A Senior Architect</t>
        </is>
      </c>
      <c r="H848" s="5" t="n"/>
      <c r="I848" s="5" t="n"/>
      <c r="J848" s="6" t="n"/>
      <c r="K848" s="31" t="inlineStr">
        <is>
          <t>https://www.designgurus.io/blog/infosys-job-levels</t>
        </is>
      </c>
      <c r="L848" s="5" t="n"/>
      <c r="M848" s="6" t="n"/>
      <c r="N848" s="31" t="inlineStr">
        <is>
          <t>Indicative</t>
        </is>
      </c>
    </row>
    <row r="849" ht="45" customHeight="1">
      <c r="A849" s="62" t="inlineStr">
        <is>
          <t>S34</t>
        </is>
      </c>
      <c r="B849" s="31" t="inlineStr">
        <is>
          <t>TCS grades</t>
        </is>
      </c>
      <c r="C849" s="5" t="n"/>
      <c r="D849" s="6" t="n"/>
      <c r="E849" s="31" t="inlineStr">
        <is>
          <t>Indian IT services</t>
        </is>
      </c>
      <c r="F849" s="6" t="n"/>
      <c r="G849" s="31" t="inlineStr">
        <is>
          <t>C1Y ASE Trainee → C1 ASE / System Engineer → C2 IT Analyst → C3A Assistant Consultant → C3B Associate Consultant → C4 Consultant → C5 Senior Consultant → SP1 Principal Consultant</t>
        </is>
      </c>
      <c r="H849" s="5" t="n"/>
      <c r="I849" s="5" t="n"/>
      <c r="J849" s="6" t="n"/>
      <c r="K849" s="31" t="inlineStr">
        <is>
          <t>https://www.designgurus.io/blog/tcs-job-levels</t>
        </is>
      </c>
      <c r="L849" s="5" t="n"/>
      <c r="M849" s="6" t="n"/>
      <c r="N849" s="31" t="inlineStr">
        <is>
          <t>Indicative</t>
        </is>
      </c>
    </row>
    <row r="850" ht="45" customHeight="1">
      <c r="A850" s="62" t="inlineStr">
        <is>
          <t>S35</t>
        </is>
      </c>
      <c r="B850" s="31" t="inlineStr">
        <is>
          <t>Accenture India career levels</t>
        </is>
      </c>
      <c r="C850" s="5" t="n"/>
      <c r="D850" s="6" t="n"/>
      <c r="E850" s="31" t="inlineStr">
        <is>
          <t>Global IT services</t>
        </is>
      </c>
      <c r="F850" s="6" t="n"/>
      <c r="G850" s="31" t="inlineStr">
        <is>
          <t>L12 Associate · 0–1 yrs → L11 Analyst → L10 Senior Analyst → L9 Team Lead / Consultant → L8 Associate Manager → L7 Manager → L6 Senior Manager → L5+ leadership</t>
        </is>
      </c>
      <c r="H850" s="5" t="n"/>
      <c r="I850" s="5" t="n"/>
      <c r="J850" s="6" t="n"/>
      <c r="K850" s="31" t="inlineStr">
        <is>
          <t>https://jobrise.io/hi/blog/accenture-salary-package-2026-india/</t>
        </is>
      </c>
      <c r="L850" s="5" t="n"/>
      <c r="M850" s="6" t="n"/>
      <c r="N850" s="31" t="inlineStr">
        <is>
          <t>Indicative</t>
        </is>
      </c>
    </row>
    <row r="851" ht="45" customHeight="1">
      <c r="A851" s="62" t="inlineStr">
        <is>
          <t>S36</t>
        </is>
      </c>
      <c r="B851" s="31" t="inlineStr">
        <is>
          <t>Deloitte India / USI hierarchy</t>
        </is>
      </c>
      <c r="C851" s="5" t="n"/>
      <c r="D851" s="6" t="n"/>
      <c r="E851" s="31" t="inlineStr">
        <is>
          <t>Big Four consulting</t>
        </is>
      </c>
      <c r="F851" s="6" t="n"/>
      <c r="G851" s="31" t="inlineStr">
        <is>
          <t>Associate Analyst → Analyst → Consultant → Senior Consultant → Manager → Senior Manager → Managing Director → Partner / Principal</t>
        </is>
      </c>
      <c r="H851" s="5" t="n"/>
      <c r="I851" s="5" t="n"/>
      <c r="J851" s="6" t="n"/>
      <c r="K851" s="31" t="inlineStr">
        <is>
          <t>https://networkinterview.com/technical-hierarchy-deloitte-india/</t>
        </is>
      </c>
      <c r="L851" s="5" t="n"/>
      <c r="M851" s="6" t="n"/>
      <c r="N851" s="31" t="inlineStr">
        <is>
          <t>Indicative</t>
        </is>
      </c>
    </row>
    <row r="852" ht="45" customHeight="1">
      <c r="A852" s="38" t="inlineStr">
        <is>
          <t>S37</t>
        </is>
      </c>
      <c r="B852" s="37" t="inlineStr">
        <is>
          <t>GitLab — job frameworks and layers</t>
        </is>
      </c>
      <c r="C852" s="5" t="n"/>
      <c r="D852" s="6" t="n"/>
      <c r="E852" s="37" t="inlineStr">
        <is>
          <t>Product company · public handbook</t>
        </is>
      </c>
      <c r="F852" s="6" t="n"/>
      <c r="G852" s="37" t="inlineStr">
        <is>
          <t>Two job frameworks · IC, people manager; ≤ 8 layers; Staff ↔ Manager, Principal ↔ Senior Manager, Distinguished ↔ Director, Fellow ↔ VP</t>
        </is>
      </c>
      <c r="H852" s="5" t="n"/>
      <c r="I852" s="5" t="n"/>
      <c r="J852" s="6" t="n"/>
      <c r="K852" s="37" t="inlineStr">
        <is>
          <t>https://handbook.gitlab.com/handbook/company/structure/</t>
        </is>
      </c>
      <c r="L852" s="5" t="n"/>
      <c r="M852" s="6" t="n"/>
      <c r="N852" s="37" t="inlineStr">
        <is>
          <t>Primary</t>
        </is>
      </c>
    </row>
    <row r="853" ht="31" customHeight="1">
      <c r="A853" s="52" t="inlineStr">
        <is>
          <t>S38</t>
        </is>
      </c>
      <c r="B853" s="34" t="inlineStr">
        <is>
          <t>Infosys, McKinsey, Unilever / HUL, Google — hiring practices</t>
        </is>
      </c>
      <c r="C853" s="5" t="n"/>
      <c r="D853" s="6" t="n"/>
      <c r="E853" s="34" t="inlineStr">
        <is>
          <t>Practice benchmarks</t>
        </is>
      </c>
      <c r="F853" s="6" t="n"/>
      <c r="G853" s="34" t="inlineStr">
        <is>
          <t>Tiered campus entry; entry level by qualification; management-trainee programme; independent levelling panel</t>
        </is>
      </c>
      <c r="H853" s="5" t="n"/>
      <c r="I853" s="5" t="n"/>
      <c r="J853" s="6" t="n"/>
      <c r="K853" s="34" t="inlineStr">
        <is>
          <t>Public careers / recruiting pages</t>
        </is>
      </c>
      <c r="L853" s="5" t="n"/>
      <c r="M853" s="6" t="n"/>
      <c r="N853" s="34" t="inlineStr">
        <is>
          <t>Secondary</t>
        </is>
      </c>
    </row>
    <row r="854" ht="73" customHeight="1">
      <c r="A854" s="38" t="inlineStr">
        <is>
          <t>S44</t>
        </is>
      </c>
      <c r="B854" s="37" t="inlineStr">
        <is>
          <t>Software Engineering at Google — ch. 5 'How to Lead a Team' · Tech Lead Manager</t>
        </is>
      </c>
      <c r="C854" s="5" t="n"/>
      <c r="D854" s="6" t="n"/>
      <c r="E854" s="37" t="inlineStr">
        <is>
          <t>Practice benchmark</t>
        </is>
      </c>
      <c r="F854" s="6" t="n"/>
      <c r="G854" s="37" t="inlineStr">
        <is>
          <t>The Tech Lead Manager · TLM — a hybrid who leads a team and still contributes technically → B+ Player-Coach</t>
        </is>
      </c>
      <c r="H854" s="5" t="n"/>
      <c r="I854" s="5" t="n"/>
      <c r="J854" s="6" t="n"/>
      <c r="K854" s="37" t="inlineStr">
        <is>
          <t>https://abseil.io/resources/swe-book/html/ch05.html ; https://newsletter.pragmaticengineer.com/p/leading-effective-engineering-teams</t>
        </is>
      </c>
      <c r="L854" s="5" t="n"/>
      <c r="M854" s="6" t="n"/>
      <c r="N854" s="37" t="inlineStr">
        <is>
          <t>Primary</t>
        </is>
      </c>
    </row>
    <row r="855" ht="115" customHeight="1">
      <c r="A855" s="52" t="inlineStr">
        <is>
          <t>S45</t>
        </is>
      </c>
      <c r="B855" s="34" t="inlineStr">
        <is>
          <t>SaaS player-coach sales and revenue leaders · job postings</t>
        </is>
      </c>
      <c r="C855" s="5" t="n"/>
      <c r="D855" s="6" t="n"/>
      <c r="E855" s="34" t="inlineStr">
        <is>
          <t>Practice benchmark</t>
        </is>
      </c>
      <c r="F855" s="6" t="n"/>
      <c r="G855" s="34" t="inlineStr">
        <is>
          <t>Leaders who carry their own quota or book while building and coaching the team → C+ / B+ Player-Coach in commercial roles</t>
        </is>
      </c>
      <c r="H855" s="5" t="n"/>
      <c r="I855" s="5" t="n"/>
      <c r="J855" s="6" t="n"/>
      <c r="K855" s="34" t="inlineStr">
        <is>
          <t>https://www.itjobswatch.co.uk/jv/Space-Executive/Sales-Lead-Player-Coach-HR-Tech-Job-City-of-London-Greater-London-UK-4vommq ; https://salesgravy.com/the-player-coach-problem-how-to-prospect-and-lead-at-the-same-time-ask-jeb/</t>
        </is>
      </c>
      <c r="L855" s="5" t="n"/>
      <c r="M855" s="6" t="n"/>
      <c r="N855" s="34" t="inlineStr">
        <is>
          <t>Job postings</t>
        </is>
      </c>
    </row>
    <row r="856" ht="87" customHeight="1">
      <c r="A856" s="38" t="inlineStr">
        <is>
          <t>S46</t>
        </is>
      </c>
      <c r="B856" s="37" t="inlineStr">
        <is>
          <t>Canada Treasury Board — Executive Group Position Evaluation Plan, 2005</t>
        </is>
      </c>
      <c r="C856" s="5" t="n"/>
      <c r="D856" s="6" t="n"/>
      <c r="E856" s="37" t="inlineStr">
        <is>
          <t>Job-evaluation plan · Hay-based</t>
        </is>
      </c>
      <c r="F856" s="6" t="n"/>
      <c r="G856" s="37" t="inlineStr">
        <is>
          <t>Verified Hay point evaluations of real manager and executive jobs; the know-how / problem solving / accountability split by level used in the weight derivation</t>
        </is>
      </c>
      <c r="H856" s="5" t="n"/>
      <c r="I856" s="5" t="n"/>
      <c r="J856" s="6" t="n"/>
      <c r="K856" s="37" t="inlineStr">
        <is>
          <t>https://www.canada.ca/en/treasury-board-secretariat/services/collective-agreements/job-evaluation/executive-group-position-evaluation-plan-september-2005.html</t>
        </is>
      </c>
      <c r="L856" s="5" t="n"/>
      <c r="M856" s="6" t="n"/>
      <c r="N856" s="37" t="inlineStr">
        <is>
          <t>Primary</t>
        </is>
      </c>
    </row>
    <row r="857" ht="143" customHeight="1">
      <c r="A857" s="38" t="inlineStr">
        <is>
          <t>S47</t>
        </is>
      </c>
      <c r="B857" s="37" t="inlineStr">
        <is>
          <t>Canada Treasury Board — Executive Group Position Evaluation Plan, 2022</t>
        </is>
      </c>
      <c r="C857" s="5" t="n"/>
      <c r="D857" s="6" t="n"/>
      <c r="E857" s="37" t="inlineStr">
        <is>
          <t>Job-evaluation plan · Hay-based</t>
        </is>
      </c>
      <c r="F857" s="6" t="n"/>
      <c r="G857" s="37" t="inlineStr">
        <is>
          <t>Current version of the same plan with benchmark evaluations; confirms accountability's share rises with seniority</t>
        </is>
      </c>
      <c r="H857" s="5" t="n"/>
      <c r="I857" s="5" t="n"/>
      <c r="J857" s="6" t="n"/>
      <c r="K857" s="37" t="inlineStr">
        <is>
          <t>https://www.canada.ca/en/treasury-board-secretariat/services/collective-agreements/job-evaluation/executive-group-position-evaluation-plan-2022.html ; https://www.canada.ca/content/dam/tbs-sct/documents/public-service-staffing/organization-evaluation-work/job-evaluation-ex/20221018-p48_eng.pdf</t>
        </is>
      </c>
      <c r="L857" s="5" t="n"/>
      <c r="M857" s="6" t="n"/>
      <c r="N857" s="37" t="inlineStr">
        <is>
          <t>Primary</t>
        </is>
      </c>
    </row>
    <row r="858" ht="31" customHeight="1">
      <c r="A858" s="52" t="inlineStr">
        <is>
          <t>S48</t>
        </is>
      </c>
      <c r="B858" s="34" t="inlineStr">
        <is>
          <t>Hay Group — summary deck of the Guide Chart-Profile method</t>
        </is>
      </c>
      <c r="C858" s="5" t="n"/>
      <c r="D858" s="6" t="n"/>
      <c r="E858" s="34" t="inlineStr">
        <is>
          <t>Method summary</t>
        </is>
      </c>
      <c r="F858" s="6" t="n"/>
      <c r="G858" s="34" t="inlineStr">
        <is>
          <t>Typical Hay profiles for clerical, specialist and supervisory jobs; the shares used for the junior and professional rows</t>
        </is>
      </c>
      <c r="H858" s="5" t="n"/>
      <c r="I858" s="5" t="n"/>
      <c r="J858" s="6" t="n"/>
      <c r="K858" s="34" t="inlineStr">
        <is>
          <t>https://www.slideshare.net/slideshow/hay-summary/55196354</t>
        </is>
      </c>
      <c r="L858" s="5" t="n"/>
      <c r="M858" s="6" t="n"/>
      <c r="N858" s="34" t="inlineStr">
        <is>
          <t>Secondary</t>
        </is>
      </c>
    </row>
    <row r="859" ht="45" customHeight="1">
      <c r="A859" s="38" t="inlineStr">
        <is>
          <t>S49</t>
        </is>
      </c>
      <c r="B859" s="37" t="inlineStr">
        <is>
          <t>Lincolnshire County Council — Hay Group job evaluation method</t>
        </is>
      </c>
      <c r="C859" s="5" t="n"/>
      <c r="D859" s="6" t="n"/>
      <c r="E859" s="37" t="inlineStr">
        <is>
          <t>Public-sector Hay guide</t>
        </is>
      </c>
      <c r="F859" s="6" t="n"/>
      <c r="G859" s="37" t="inlineStr">
        <is>
          <t>Defines know-how as all knowledge and skill however acquired — the basis for not scoring experience on its own</t>
        </is>
      </c>
      <c r="H859" s="5" t="n"/>
      <c r="I859" s="5" t="n"/>
      <c r="J859" s="6" t="n"/>
      <c r="K859" s="37" t="inlineStr">
        <is>
          <t>https://professionals.lincolnshire.gov.uk/downloads/file/576/hay-group-je-method</t>
        </is>
      </c>
      <c r="L859" s="5" t="n"/>
      <c r="M859" s="6" t="n"/>
      <c r="N859" s="37" t="inlineStr">
        <is>
          <t>Primary</t>
        </is>
      </c>
    </row>
    <row r="860" ht="45" customHeight="1">
      <c r="A860" s="52" t="inlineStr">
        <is>
          <t>S50</t>
        </is>
      </c>
      <c r="B860" s="34" t="inlineStr">
        <is>
          <t>Western University — Hay method overview</t>
        </is>
      </c>
      <c r="C860" s="5" t="n"/>
      <c r="D860" s="6" t="n"/>
      <c r="E860" s="34" t="inlineStr">
        <is>
          <t>University Hay guide</t>
        </is>
      </c>
      <c r="F860" s="6" t="n"/>
      <c r="G860" s="34" t="inlineStr">
        <is>
          <t>Plain explanation of the three Hay factors and the short profile; cross-check of the Hay shares</t>
        </is>
      </c>
      <c r="H860" s="5" t="n"/>
      <c r="I860" s="5" t="n"/>
      <c r="J860" s="6" t="n"/>
      <c r="K860" s="34" t="inlineStr">
        <is>
          <t>https://www.uwo.ca/humanresources/wjec/docs/hay_method_overview.pdf</t>
        </is>
      </c>
      <c r="L860" s="5" t="n"/>
      <c r="M860" s="6" t="n"/>
      <c r="N860" s="34" t="inlineStr">
        <is>
          <t>Secondary</t>
        </is>
      </c>
    </row>
    <row r="861" ht="59" customHeight="1">
      <c r="A861" s="52" t="inlineStr">
        <is>
          <t>S51</t>
        </is>
      </c>
      <c r="B861" s="34" t="inlineStr">
        <is>
          <t>Derbyshire County Council — Korn Ferry Hay scheme</t>
        </is>
      </c>
      <c r="C861" s="5" t="n"/>
      <c r="D861" s="6" t="n"/>
      <c r="E861" s="34" t="inlineStr">
        <is>
          <t>Public-sector Hay guide</t>
        </is>
      </c>
      <c r="F861" s="6" t="n"/>
      <c r="G861" s="34" t="inlineStr">
        <is>
          <t>Confirms current Korn Ferry Hay use in UK public employers and the factor definitions</t>
        </is>
      </c>
      <c r="H861" s="5" t="n"/>
      <c r="I861" s="5" t="n"/>
      <c r="J861" s="6" t="n"/>
      <c r="K861" s="34" t="inlineStr">
        <is>
          <t>https://staff.derbyshire.gov.uk/jobs-and-recruitment/job-evaluation/korn-ferry-hay-scheme/korn-ferry-hay-scheme.aspx</t>
        </is>
      </c>
      <c r="L861" s="5" t="n"/>
      <c r="M861" s="6" t="n"/>
      <c r="N861" s="34" t="inlineStr">
        <is>
          <t>Secondary</t>
        </is>
      </c>
    </row>
    <row r="862" ht="73" customHeight="1">
      <c r="A862" s="52" t="inlineStr">
        <is>
          <t>S52</t>
        </is>
      </c>
      <c r="B862" s="34" t="inlineStr">
        <is>
          <t>Mercer IPE — position evaluation manual and factor sheet</t>
        </is>
      </c>
      <c r="C862" s="5" t="n"/>
      <c r="D862" s="6" t="n"/>
      <c r="E862" s="34" t="inlineStr">
        <is>
          <t>Job-evaluation method · third-party copies</t>
        </is>
      </c>
      <c r="F862" s="6" t="n"/>
      <c r="G862" s="34" t="inlineStr">
        <is>
          <t>Maximum points per factor and the factor definitions — Impact, Communication, Innovation, Knowledge — used for the IPE column of the derivation</t>
        </is>
      </c>
      <c r="H862" s="5" t="n"/>
      <c r="I862" s="5" t="n"/>
      <c r="J862" s="6" t="n"/>
      <c r="K862" s="34" t="inlineStr">
        <is>
          <t>https://www.karlancer.com/api/file/1685038954-V7Gx.pdf ; https://studylib.net/doc/25471018/197145561-evaluation-factors-mercer</t>
        </is>
      </c>
      <c r="L862" s="5" t="n"/>
      <c r="M862" s="6" t="n"/>
      <c r="N862" s="34" t="inlineStr">
        <is>
          <t>Secondary</t>
        </is>
      </c>
    </row>
    <row r="863" ht="45" customHeight="1">
      <c r="A863" s="38" t="inlineStr">
        <is>
          <t>S53</t>
        </is>
      </c>
      <c r="B863" s="37" t="inlineStr">
        <is>
          <t>NHS Agenda for Change — Job Evaluation Handbook</t>
        </is>
      </c>
      <c r="C863" s="5" t="n"/>
      <c r="D863" s="6" t="n"/>
      <c r="E863" s="37" t="inlineStr">
        <is>
          <t>Public point-factor plan</t>
        </is>
      </c>
      <c r="F863" s="6" t="n"/>
      <c r="G863" s="37" t="inlineStr">
        <is>
          <t>16 factors and 1,000 points with published weights; knowledge 24%, financial and physical resources 6%</t>
        </is>
      </c>
      <c r="H863" s="5" t="n"/>
      <c r="I863" s="5" t="n"/>
      <c r="J863" s="6" t="n"/>
      <c r="K863" s="37" t="inlineStr">
        <is>
          <t>https://www.nhsemployers.org/sites/default/files/pdf/22/165.pdf</t>
        </is>
      </c>
      <c r="L863" s="5" t="n"/>
      <c r="M863" s="6" t="n"/>
      <c r="N863" s="37" t="inlineStr">
        <is>
          <t>Primary</t>
        </is>
      </c>
    </row>
    <row r="864" ht="45" customHeight="1">
      <c r="A864" s="38" t="inlineStr">
        <is>
          <t>S54</t>
        </is>
      </c>
      <c r="B864" s="37" t="inlineStr">
        <is>
          <t>Police Staff Council — job evaluation handbook, NJC 13-factor scheme</t>
        </is>
      </c>
      <c r="C864" s="5" t="n"/>
      <c r="D864" s="6" t="n"/>
      <c r="E864" s="37" t="inlineStr">
        <is>
          <t>Public point-factor plan</t>
        </is>
      </c>
      <c r="F864" s="6" t="n"/>
      <c r="G864" s="37" t="inlineStr">
        <is>
          <t>Published factor points for the UK local-government scheme; used for the public-plan average</t>
        </is>
      </c>
      <c r="H864" s="5" t="n"/>
      <c r="I864" s="5" t="n"/>
      <c r="J864" s="6" t="n"/>
      <c r="K864" s="37" t="inlineStr">
        <is>
          <t>https://lb2.local.gov.uk/sites/default/files/documents/police-staff-council-13-f-342.pdf</t>
        </is>
      </c>
      <c r="L864" s="5" t="n"/>
      <c r="M864" s="6" t="n"/>
      <c r="N864" s="37" t="inlineStr">
        <is>
          <t>Primary</t>
        </is>
      </c>
    </row>
    <row r="865" ht="73" customHeight="1">
      <c r="A865" s="38" t="inlineStr">
        <is>
          <t>S55</t>
        </is>
      </c>
      <c r="B865" s="37" t="inlineStr">
        <is>
          <t>Greater London Provincial Council — points weighting, Denbighshire County Council</t>
        </is>
      </c>
      <c r="C865" s="5" t="n"/>
      <c r="D865" s="6" t="n"/>
      <c r="E865" s="37" t="inlineStr">
        <is>
          <t>Public point-factor plan</t>
        </is>
      </c>
      <c r="F865" s="6" t="n"/>
      <c r="G865" s="37" t="inlineStr">
        <is>
          <t>11 factors and 948 points with published weights</t>
        </is>
      </c>
      <c r="H865" s="5" t="n"/>
      <c r="I865" s="5" t="n"/>
      <c r="J865" s="6" t="n"/>
      <c r="K865" s="37" t="inlineStr">
        <is>
          <t>https://www.sirddinbych.gov.uk/en/documents/jobs-and-employees/my-employment/reorganisation-and-change/glpc-points-weighting.pdf</t>
        </is>
      </c>
      <c r="L865" s="5" t="n"/>
      <c r="M865" s="6" t="n"/>
      <c r="N865" s="37" t="inlineStr">
        <is>
          <t>Primary</t>
        </is>
      </c>
    </row>
    <row r="866" ht="45" customHeight="1">
      <c r="A866" s="38" t="inlineStr">
        <is>
          <t>S56</t>
        </is>
      </c>
      <c r="B866" s="37" t="inlineStr">
        <is>
          <t>Scottish Joint Council scheme — Highland Council scoring matrix</t>
        </is>
      </c>
      <c r="C866" s="5" t="n"/>
      <c r="D866" s="6" t="n"/>
      <c r="E866" s="37" t="inlineStr">
        <is>
          <t>Public point-factor plan</t>
        </is>
      </c>
      <c r="F866" s="6" t="n"/>
      <c r="G866" s="37" t="inlineStr">
        <is>
          <t>13 factors and 1,000 points with published weights</t>
        </is>
      </c>
      <c r="H866" s="5" t="n"/>
      <c r="I866" s="5" t="n"/>
      <c r="J866" s="6" t="n"/>
      <c r="K866" s="37" t="inlineStr">
        <is>
          <t>https://www.highland.gov.uk/download/downloads/id/3889/scoring_matrix.pdf</t>
        </is>
      </c>
      <c r="L866" s="5" t="n"/>
      <c r="M866" s="6" t="n"/>
      <c r="N866" s="37" t="inlineStr">
        <is>
          <t>Primary</t>
        </is>
      </c>
    </row>
    <row r="867" ht="73" customHeight="1">
      <c r="A867" s="38" t="inlineStr">
        <is>
          <t>S57</t>
        </is>
      </c>
      <c r="B867" s="37" t="inlineStr">
        <is>
          <t>US OPM — Introduction to the Position Classification Standards, Factor Evaluation System</t>
        </is>
      </c>
      <c r="C867" s="5" t="n"/>
      <c r="D867" s="6" t="n"/>
      <c r="E867" s="37" t="inlineStr">
        <is>
          <t>Public point-factor plan</t>
        </is>
      </c>
      <c r="F867" s="6" t="n"/>
      <c r="G867" s="37" t="inlineStr">
        <is>
          <t>9 factors and 4,480 points; the most knowledge-heavy plan, with no separate financial factor</t>
        </is>
      </c>
      <c r="H867" s="5" t="n"/>
      <c r="I867" s="5" t="n"/>
      <c r="J867" s="6" t="n"/>
      <c r="K867" s="37" t="inlineStr">
        <is>
          <t>https://www.opm.gov/policy-data-oversight/classification-qualifications/classifying-general-schedule-positions/positionclassificationintro.pdf</t>
        </is>
      </c>
      <c r="L867" s="5" t="n"/>
      <c r="M867" s="6" t="n"/>
      <c r="N867" s="37" t="inlineStr">
        <is>
          <t>Primary</t>
        </is>
      </c>
    </row>
    <row r="868" ht="129" customHeight="1">
      <c r="A868" s="38" t="inlineStr">
        <is>
          <t>S58</t>
        </is>
      </c>
      <c r="B868" s="37" t="inlineStr">
        <is>
          <t>McKinsey — Taking a skills-based approach to building the future workforce, 2022</t>
        </is>
      </c>
      <c r="C868" s="5" t="n"/>
      <c r="D868" s="6" t="n"/>
      <c r="E868" s="37" t="inlineStr">
        <is>
          <t>Research report</t>
        </is>
      </c>
      <c r="F868" s="6" t="n"/>
      <c r="G868" s="37" t="inlineStr">
        <is>
          <t>Hiring for skills is more than twice as predictive as hiring for work experience — support for a low Experience weight</t>
        </is>
      </c>
      <c r="H868" s="5" t="n"/>
      <c r="I868" s="5" t="n"/>
      <c r="J868" s="6" t="n"/>
      <c r="K868" s="37" t="inlineStr">
        <is>
          <t>https://www.mckinsey.com/~/media/mckinsey/business%20functions/people%20and%20organizational%20performance/our%20insights/taking%20a%20skills%20based%20approach%20to%20building%20the%20future%20workforce/taking-a-skills-based-approach-to-building-the-future-workforce-vf.pdf</t>
        </is>
      </c>
      <c r="L868" s="5" t="n"/>
      <c r="M868" s="6" t="n"/>
      <c r="N868" s="37" t="inlineStr">
        <is>
          <t>Primary</t>
        </is>
      </c>
    </row>
    <row r="869" ht="59" customHeight="1">
      <c r="A869" s="38" t="inlineStr">
        <is>
          <t>S59</t>
        </is>
      </c>
      <c r="B869" s="37" t="inlineStr">
        <is>
          <t>Deloitte — Human Capital Trends 2023, skills-based model</t>
        </is>
      </c>
      <c r="C869" s="5" t="n"/>
      <c r="D869" s="6" t="n"/>
      <c r="E869" s="37" t="inlineStr">
        <is>
          <t>Research report</t>
        </is>
      </c>
      <c r="F869" s="6" t="n"/>
      <c r="G869" s="37" t="inlineStr">
        <is>
          <t>Organisations moving to deploy and promote on skills rather than tenure or job history</t>
        </is>
      </c>
      <c r="H869" s="5" t="n"/>
      <c r="I869" s="5" t="n"/>
      <c r="J869" s="6" t="n"/>
      <c r="K869" s="37" t="inlineStr">
        <is>
          <t>https://www.deloitte.com/us/en/insights/topics/talent/human-capital-trends/2023/skills-based-model-end-of-jobs.html</t>
        </is>
      </c>
      <c r="L869" s="5" t="n"/>
      <c r="M869" s="6" t="n"/>
      <c r="N869" s="37" t="inlineStr">
        <is>
          <t>Primary</t>
        </is>
      </c>
    </row>
    <row r="870" ht="59" customHeight="1">
      <c r="A870" s="52" t="inlineStr">
        <is>
          <t>S60</t>
        </is>
      </c>
      <c r="B870" s="34" t="inlineStr">
        <is>
          <t>World Economic Forum — Skills-first: 6 success factors, 2024</t>
        </is>
      </c>
      <c r="C870" s="5" t="n"/>
      <c r="D870" s="6" t="n"/>
      <c r="E870" s="34" t="inlineStr">
        <is>
          <t>Research article</t>
        </is>
      </c>
      <c r="F870" s="6" t="n"/>
      <c r="G870" s="34" t="inlineStr">
        <is>
          <t>Rethink education and previous experience as proxies for ability</t>
        </is>
      </c>
      <c r="H870" s="5" t="n"/>
      <c r="I870" s="5" t="n"/>
      <c r="J870" s="6" t="n"/>
      <c r="K870" s="34" t="inlineStr">
        <is>
          <t>https://www.weforum.org/stories/2024/01/skills-first-6-success-factors-recruiting-developing-talent/</t>
        </is>
      </c>
      <c r="L870" s="5" t="n"/>
      <c r="M870" s="6" t="n"/>
      <c r="N870" s="34" t="inlineStr">
        <is>
          <t>Secondary</t>
        </is>
      </c>
    </row>
    <row r="871" ht="73" customHeight="1">
      <c r="A871" s="52" t="inlineStr">
        <is>
          <t>S61</t>
        </is>
      </c>
      <c r="B871" s="34" t="inlineStr">
        <is>
          <t>EY Future of Pay via People Matters — India's 2026 salary increases to reward skills over seniority</t>
        </is>
      </c>
      <c r="C871" s="5" t="n"/>
      <c r="D871" s="6" t="n"/>
      <c r="E871" s="34" t="inlineStr">
        <is>
          <t>India market news</t>
        </is>
      </c>
      <c r="F871" s="6" t="n"/>
      <c r="G871" s="34" t="inlineStr">
        <is>
          <t>India pay moving away from tenure-based increases towards skills-led, performance-driven frameworks</t>
        </is>
      </c>
      <c r="H871" s="5" t="n"/>
      <c r="I871" s="5" t="n"/>
      <c r="J871" s="6" t="n"/>
      <c r="K871" s="34" t="inlineStr">
        <is>
          <t>https://www.peoplematters.in/news/compensation-benefits/indias-2026-salary-increases-to-reward-skills-over-seniority-ey-48541</t>
        </is>
      </c>
      <c r="L871" s="5" t="n"/>
      <c r="M871" s="6" t="n"/>
      <c r="N871" s="34" t="inlineStr">
        <is>
          <t>Secondary</t>
        </is>
      </c>
    </row>
    <row r="872" ht="59" customHeight="1">
      <c r="A872" s="52" t="inlineStr">
        <is>
          <t>S62</t>
        </is>
      </c>
      <c r="B872" s="34" t="inlineStr">
        <is>
          <t>WTW — Building resilient career ecosystems, India 2023</t>
        </is>
      </c>
      <c r="C872" s="5" t="n"/>
      <c r="D872" s="6" t="n"/>
      <c r="E872" s="34" t="inlineStr">
        <is>
          <t>Consulting insight · India</t>
        </is>
      </c>
      <c r="F872" s="6" t="n"/>
      <c r="G872" s="34" t="inlineStr">
        <is>
          <t>WTW's view of career architecture design in India; complements the WTW GGS factors in S07</t>
        </is>
      </c>
      <c r="H872" s="5" t="n"/>
      <c r="I872" s="5" t="n"/>
      <c r="J872" s="6" t="n"/>
      <c r="K872" s="34" t="inlineStr">
        <is>
          <t>https://www.wtwco.com/en-in/insights/2023/09/building-resilient-career-ecosystems-with-robust-career-strategy-and-design</t>
        </is>
      </c>
      <c r="L872" s="5" t="n"/>
      <c r="M872" s="6" t="n"/>
      <c r="N872" s="34" t="inlineStr">
        <is>
          <t>Secondary</t>
        </is>
      </c>
    </row>
    <row r="873" ht="31" customHeight="1">
      <c r="A873" s="38" t="inlineStr">
        <is>
          <t>S63</t>
        </is>
      </c>
      <c r="B873" s="37" t="inlineStr">
        <is>
          <t>iPleaders — Director under the Companies Act 2013</t>
        </is>
      </c>
      <c r="C873" s="5" t="n"/>
      <c r="D873" s="6" t="n"/>
      <c r="E873" s="37" t="inlineStr">
        <is>
          <t>Legal explainer · India</t>
        </is>
      </c>
      <c r="F873" s="6" t="n"/>
      <c r="G873" s="37" t="inlineStr">
        <is>
          <t>Section 2, clause 34: 'director' means a director appointed to the Board — the reason IRIS uses no 'Director' title</t>
        </is>
      </c>
      <c r="H873" s="5" t="n"/>
      <c r="I873" s="5" t="n"/>
      <c r="J873" s="6" t="n"/>
      <c r="K873" s="37" t="inlineStr">
        <is>
          <t>https://blog.ipleaders.in/director-companies-act-2013/</t>
        </is>
      </c>
      <c r="L873" s="5" t="n"/>
      <c r="M873" s="6" t="n"/>
      <c r="N873" s="37" t="inlineStr">
        <is>
          <t>Primary</t>
        </is>
      </c>
    </row>
    <row r="874" ht="59" customHeight="1">
      <c r="A874" s="52" t="inlineStr">
        <is>
          <t>S64</t>
        </is>
      </c>
      <c r="B874" s="34" t="inlineStr">
        <is>
          <t>Kaanoon — 'Director' as an HR designation but not under the Companies Act</t>
        </is>
      </c>
      <c r="C874" s="5" t="n"/>
      <c r="D874" s="6" t="n"/>
      <c r="E874" s="34" t="inlineStr">
        <is>
          <t>Legal Q&amp;A · India</t>
        </is>
      </c>
      <c r="F874" s="6" t="n"/>
      <c r="G874" s="34" t="inlineStr">
        <is>
          <t>Practitioner view that a 'Director' designation for non-board staff causes confusion and disclosure risk</t>
        </is>
      </c>
      <c r="H874" s="5" t="n"/>
      <c r="I874" s="5" t="n"/>
      <c r="J874" s="6" t="n"/>
      <c r="K874" s="34" t="inlineStr">
        <is>
          <t>https://www.kaanoon.com/241487/designation-with-word-director-as-per-hr-policy-but-not-as-per-companies-act</t>
        </is>
      </c>
      <c r="L874" s="5" t="n"/>
      <c r="M874" s="6" t="n"/>
      <c r="N874" s="34" t="inlineStr">
        <is>
          <t>Secondary</t>
        </is>
      </c>
    </row>
    <row r="875" ht="45" customHeight="1">
      <c r="A875" s="38" t="inlineStr">
        <is>
          <t>S65</t>
        </is>
      </c>
      <c r="B875" s="37" t="inlineStr">
        <is>
          <t>Wipro — Distinguished Member of Technical Staff</t>
        </is>
      </c>
      <c r="C875" s="5" t="n"/>
      <c r="D875" s="6" t="n"/>
      <c r="E875" s="37" t="inlineStr">
        <is>
          <t>Indian IT company programme</t>
        </is>
      </c>
      <c r="F875" s="6" t="n"/>
      <c r="G875" s="37" t="inlineStr">
        <is>
          <t>Indian example of the 'Distinguished' top-specialist title — Option B for the D1 title</t>
        </is>
      </c>
      <c r="H875" s="5" t="n"/>
      <c r="I875" s="5" t="n"/>
      <c r="J875" s="6" t="n"/>
      <c r="K875" s="37" t="inlineStr">
        <is>
          <t>https://www.wipro.com/innovation/distinguished-member-of-technical-staff/</t>
        </is>
      </c>
      <c r="L875" s="5" t="n"/>
      <c r="M875" s="6" t="n"/>
      <c r="N875" s="37" t="inlineStr">
        <is>
          <t>Primary</t>
        </is>
      </c>
    </row>
    <row r="876" ht="45" customHeight="1">
      <c r="A876" s="52" t="inlineStr">
        <is>
          <t>S66</t>
        </is>
      </c>
      <c r="B876" s="34" t="inlineStr">
        <is>
          <t>Salesforce engineering levels — AMTS to Distinguished Engineer</t>
        </is>
      </c>
      <c r="C876" s="5" t="n"/>
      <c r="D876" s="6" t="n"/>
      <c r="E876" s="34" t="inlineStr">
        <is>
          <t>Company ladder · Design Gurus</t>
        </is>
      </c>
      <c r="F876" s="6" t="n"/>
      <c r="G876" s="34" t="inlineStr">
        <is>
          <t>Global SaaS example of the top-specialist title above Principal Architect</t>
        </is>
      </c>
      <c r="H876" s="5" t="n"/>
      <c r="I876" s="5" t="n"/>
      <c r="J876" s="6" t="n"/>
      <c r="K876" s="34" t="inlineStr">
        <is>
          <t>https://www.designgurus.io/blog/salesforce-software-engineer-levels</t>
        </is>
      </c>
      <c r="L876" s="5" t="n"/>
      <c r="M876" s="6" t="n"/>
      <c r="N876" s="34" t="inlineStr">
        <is>
          <t>Secondary</t>
        </is>
      </c>
    </row>
    <row r="877" ht="45" customHeight="1">
      <c r="A877" s="52" t="inlineStr">
        <is>
          <t>S67</t>
        </is>
      </c>
      <c r="B877" s="34" t="inlineStr">
        <is>
          <t>LeadDev — Who are staff, principal and distinguished engineers</t>
        </is>
      </c>
      <c r="C877" s="5" t="n"/>
      <c r="D877" s="6" t="n"/>
      <c r="E877" s="34" t="inlineStr">
        <is>
          <t>Practice article</t>
        </is>
      </c>
      <c r="F877" s="6" t="n"/>
      <c r="G877" s="34" t="inlineStr">
        <is>
          <t>How Principal, Distinguished and Fellow tiers are used and how rare they are</t>
        </is>
      </c>
      <c r="H877" s="5" t="n"/>
      <c r="I877" s="5" t="n"/>
      <c r="J877" s="6" t="n"/>
      <c r="K877" s="34" t="inlineStr">
        <is>
          <t>https://leaddev.com/career-ladders/who-are-staff-principal-and-distinguished-engineers</t>
        </is>
      </c>
      <c r="L877" s="5" t="n"/>
      <c r="M877" s="6" t="n"/>
      <c r="N877" s="34" t="inlineStr">
        <is>
          <t>Secondary</t>
        </is>
      </c>
    </row>
    <row r="878" ht="45" customHeight="1">
      <c r="A878" s="52" t="inlineStr">
        <is>
          <t>S68</t>
        </is>
      </c>
      <c r="B878" s="34" t="inlineStr">
        <is>
          <t>Dropbox — engineering career framework</t>
        </is>
      </c>
      <c r="C878" s="5" t="n"/>
      <c r="D878" s="6" t="n"/>
      <c r="E878" s="34" t="inlineStr">
        <is>
          <t>Company framework</t>
        </is>
      </c>
      <c r="F878" s="6" t="n"/>
      <c r="G878" s="34" t="inlineStr">
        <is>
          <t>Published IC ladder with top-specialist tiers and their scope</t>
        </is>
      </c>
      <c r="H878" s="5" t="n"/>
      <c r="I878" s="5" t="n"/>
      <c r="J878" s="6" t="n"/>
      <c r="K878" s="34" t="inlineStr">
        <is>
          <t>https://dropbox.tech/culture/our-updated-engineering-career-framework</t>
        </is>
      </c>
      <c r="L878" s="5" t="n"/>
      <c r="M878" s="6" t="n"/>
      <c r="N878" s="34" t="inlineStr">
        <is>
          <t>Secondary</t>
        </is>
      </c>
    </row>
    <row r="879" ht="59" customHeight="1">
      <c r="A879" s="52" t="inlineStr">
        <is>
          <t>S69</t>
        </is>
      </c>
      <c r="B879" s="34" t="inlineStr">
        <is>
          <t>Square — growth framework for engineers and engineering managers</t>
        </is>
      </c>
      <c r="C879" s="5" t="n"/>
      <c r="D879" s="6" t="n"/>
      <c r="E879" s="34" t="inlineStr">
        <is>
          <t>Company framework</t>
        </is>
      </c>
      <c r="F879" s="6" t="n"/>
      <c r="G879" s="34" t="inlineStr">
        <is>
          <t>Published IC and manager ladders side by side</t>
        </is>
      </c>
      <c r="H879" s="5" t="n"/>
      <c r="I879" s="5" t="n"/>
      <c r="J879" s="6" t="n"/>
      <c r="K879" s="34" t="inlineStr">
        <is>
          <t>https://developer.squareup.com/blog/squares-growth-framework-for-engineers-and-engineering-managers/</t>
        </is>
      </c>
      <c r="L879" s="5" t="n"/>
      <c r="M879" s="6" t="n"/>
      <c r="N879" s="34" t="inlineStr">
        <is>
          <t>Secondary</t>
        </is>
      </c>
    </row>
    <row r="880" ht="59" customHeight="1">
      <c r="A880" s="52" t="inlineStr">
        <is>
          <t>S70</t>
        </is>
      </c>
      <c r="B880" s="34" t="inlineStr">
        <is>
          <t>Carta and Pave — job levelling frameworks</t>
        </is>
      </c>
      <c r="C880" s="5" t="n"/>
      <c r="D880" s="6" t="n"/>
      <c r="E880" s="34" t="inlineStr">
        <is>
          <t>Compensation platforms</t>
        </is>
      </c>
      <c r="F880" s="6" t="n"/>
      <c r="G880" s="34" t="inlineStr">
        <is>
          <t>Market levelling guides used to check the level count and the IC ↔ manager pairing</t>
        </is>
      </c>
      <c r="H880" s="5" t="n"/>
      <c r="I880" s="5" t="n"/>
      <c r="J880" s="6" t="n"/>
      <c r="K880" s="34" t="inlineStr">
        <is>
          <t>https://carta.com/learn/startups/compensation/job-leveling/ ; https://pave.com/blog-posts/job-leveling-framework</t>
        </is>
      </c>
      <c r="L880" s="5" t="n"/>
      <c r="M880" s="6" t="n"/>
      <c r="N880" s="34" t="inlineStr">
        <is>
          <t>Secondary</t>
        </is>
      </c>
    </row>
    <row r="881" ht="31" customHeight="1">
      <c r="A881" s="52" t="inlineStr">
        <is>
          <t>S71</t>
        </is>
      </c>
      <c r="B881" s="34" t="inlineStr">
        <is>
          <t>Figures — Figures levels</t>
        </is>
      </c>
      <c r="C881" s="5" t="n"/>
      <c r="D881" s="6" t="n"/>
      <c r="E881" s="34" t="inlineStr">
        <is>
          <t>Compensation platform</t>
        </is>
      </c>
      <c r="F881" s="6" t="n"/>
      <c r="G881" s="34" t="inlineStr">
        <is>
          <t>Second levelling crosswalk alongside the Mercer levels in S03</t>
        </is>
      </c>
      <c r="H881" s="5" t="n"/>
      <c r="I881" s="5" t="n"/>
      <c r="J881" s="6" t="n"/>
      <c r="K881" s="34" t="inlineStr">
        <is>
          <t>https://help.figures.hr/en/articles/389317-figures-levels</t>
        </is>
      </c>
      <c r="L881" s="5" t="n"/>
      <c r="M881" s="6" t="n"/>
      <c r="N881" s="34" t="inlineStr">
        <is>
          <t>Secondary</t>
        </is>
      </c>
    </row>
    <row r="882" ht="45" customHeight="1">
      <c r="A882" s="62" t="inlineStr">
        <is>
          <t>S72</t>
        </is>
      </c>
      <c r="B882" s="31" t="inlineStr">
        <is>
          <t>PayScale India — Chief Architect, IT</t>
        </is>
      </c>
      <c r="C882" s="5" t="n"/>
      <c r="D882" s="6" t="n"/>
      <c r="E882" s="31" t="inlineStr">
        <is>
          <t>Salary data site · India</t>
        </is>
      </c>
      <c r="F882" s="6" t="n"/>
      <c r="G882" s="31" t="inlineStr">
        <is>
          <t>Shows Chief Architect, IT tracked as an experienced and late-career role in India — Option A for the D1 title</t>
        </is>
      </c>
      <c r="H882" s="5" t="n"/>
      <c r="I882" s="5" t="n"/>
      <c r="J882" s="6" t="n"/>
      <c r="K882" s="31" t="inlineStr">
        <is>
          <t>https://www.payscale.com/research/IN/Job=Chief_Architect%2C_IT/Skill-Experience</t>
        </is>
      </c>
      <c r="L882" s="5" t="n"/>
      <c r="M882" s="6" t="n"/>
      <c r="N882" s="31" t="inlineStr">
        <is>
          <t>Indicative</t>
        </is>
      </c>
    </row>
    <row r="883" ht="31" customHeight="1">
      <c r="A883" s="59" t="inlineStr">
        <is>
          <t>S40</t>
        </is>
      </c>
      <c r="B883" s="63" t="inlineStr">
        <is>
          <t>Employee Master_New_23092026 and Employee Master_OLD</t>
        </is>
      </c>
      <c r="C883" s="5" t="n"/>
      <c r="D883" s="6" t="n"/>
      <c r="E883" s="63" t="inlineStr">
        <is>
          <t>IRIS HRIS</t>
        </is>
      </c>
      <c r="F883" s="6" t="n"/>
      <c r="G883" s="63" t="inlineStr">
        <is>
          <t>Roster, department, manager, experience, qualification, category</t>
        </is>
      </c>
      <c r="H883" s="5" t="n"/>
      <c r="I883" s="5" t="n"/>
      <c r="J883" s="6" t="n"/>
      <c r="K883" s="63" t="inlineStr">
        <is>
          <t>Internal</t>
        </is>
      </c>
      <c r="L883" s="5" t="n"/>
      <c r="M883" s="6" t="n"/>
      <c r="N883" s="63" t="inlineStr">
        <is>
          <t>Internal</t>
        </is>
      </c>
    </row>
    <row r="884" ht="31" customHeight="1">
      <c r="A884" s="59" t="inlineStr">
        <is>
          <t>S41</t>
        </is>
      </c>
      <c r="B884" s="63" t="inlineStr">
        <is>
          <t>How We Grow survey · 521 responses</t>
        </is>
      </c>
      <c r="C884" s="5" t="n"/>
      <c r="D884" s="6" t="n"/>
      <c r="E884" s="63" t="inlineStr">
        <is>
          <t>IRIS employees</t>
        </is>
      </c>
      <c r="F884" s="6" t="n"/>
      <c r="G884" s="63" t="inlineStr">
        <is>
          <t>Purpose, deliverables, accountability, decision rights, skills, tools, learning needs</t>
        </is>
      </c>
      <c r="H884" s="5" t="n"/>
      <c r="I884" s="5" t="n"/>
      <c r="J884" s="6" t="n"/>
      <c r="K884" s="63" t="inlineStr">
        <is>
          <t>Internal</t>
        </is>
      </c>
      <c r="L884" s="5" t="n"/>
      <c r="M884" s="6" t="n"/>
      <c r="N884" s="63" t="inlineStr">
        <is>
          <t>Internal</t>
        </is>
      </c>
    </row>
    <row r="885" ht="31" customHeight="1">
      <c r="A885" s="59" t="inlineStr">
        <is>
          <t>S42</t>
        </is>
      </c>
      <c r="B885" s="63" t="inlineStr">
        <is>
          <t>Manager talent-mapping files</t>
        </is>
      </c>
      <c r="C885" s="5" t="n"/>
      <c r="D885" s="6" t="n"/>
      <c r="E885" s="63" t="inlineStr">
        <is>
          <t>IRIS managers</t>
        </is>
      </c>
      <c r="F885" s="6" t="n"/>
      <c r="G885" s="63" t="inlineStr">
        <is>
          <t>KRAs, rating, potential, readiness, 9-box, manager training need</t>
        </is>
      </c>
      <c r="H885" s="5" t="n"/>
      <c r="I885" s="5" t="n"/>
      <c r="J885" s="6" t="n"/>
      <c r="K885" s="63" t="inlineStr">
        <is>
          <t>Internal</t>
        </is>
      </c>
      <c r="L885" s="5" t="n"/>
      <c r="M885" s="6" t="n"/>
      <c r="N885" s="63" t="inlineStr">
        <is>
          <t>Internal</t>
        </is>
      </c>
    </row>
    <row r="886" ht="31" customHeight="1">
      <c r="A886" s="59" t="inlineStr">
        <is>
          <t>S43</t>
        </is>
      </c>
      <c r="B886" s="63" t="inlineStr">
        <is>
          <t>IRIS talent-mapping workbooks v1 and v2</t>
        </is>
      </c>
      <c r="C886" s="5" t="n"/>
      <c r="D886" s="6" t="n"/>
      <c r="E886" s="63" t="inlineStr">
        <is>
          <t>This exercise</t>
        </is>
      </c>
      <c r="F886" s="6" t="n"/>
      <c r="G886" s="63" t="inlineStr">
        <is>
          <t>Factor ratings, competency ratings, duplication and mobility analysis</t>
        </is>
      </c>
      <c r="H886" s="5" t="n"/>
      <c r="I886" s="5" t="n"/>
      <c r="J886" s="6" t="n"/>
      <c r="K886" s="63" t="inlineStr">
        <is>
          <t>Internal</t>
        </is>
      </c>
      <c r="L886" s="5" t="n"/>
      <c r="M886" s="6" t="n"/>
      <c r="N886" s="63" t="inlineStr">
        <is>
          <t>Internal</t>
        </is>
      </c>
    </row>
    <row r="887" ht="15" customHeight="1"/>
    <row r="888" ht="19.8" customHeight="1">
      <c r="A888" s="13" t="inlineStr">
        <is>
          <t>M16b. Career Architecture V2 evidence register · 58 sources</t>
        </is>
      </c>
    </row>
    <row r="889" ht="31" customHeight="1">
      <c r="A889" s="18"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890" ht="17" customHeight="1">
      <c r="A890" s="14" t="inlineStr">
        <is>
          <t>ID</t>
        </is>
      </c>
      <c r="B890" s="14" t="inlineStr">
        <is>
          <t>Lens</t>
        </is>
      </c>
      <c r="C890" s="14" t="inlineStr">
        <is>
          <t>Organisation</t>
        </is>
      </c>
      <c r="D890" s="14" t="inlineStr">
        <is>
          <t>Observed title / publication</t>
        </is>
      </c>
      <c r="E890" s="6" t="n"/>
      <c r="F890" s="14" t="inlineStr">
        <is>
          <t>What it supports</t>
        </is>
      </c>
      <c r="G890" s="5" t="n"/>
      <c r="H890" s="6" t="n"/>
      <c r="I890" s="14" t="inlineStr">
        <is>
          <t>Transfer limit</t>
        </is>
      </c>
      <c r="J890" s="5" t="n"/>
      <c r="K890" s="6" t="n"/>
      <c r="L890" s="14" t="inlineStr">
        <is>
          <t>Geography</t>
        </is>
      </c>
      <c r="M890" s="14" t="inlineStr">
        <is>
          <t>Link</t>
        </is>
      </c>
      <c r="N890" s="6" t="n"/>
    </row>
    <row r="891" ht="45" customHeight="1">
      <c r="A891" s="17" t="inlineStr">
        <is>
          <t>N01</t>
        </is>
      </c>
      <c r="B891" s="16" t="inlineStr">
        <is>
          <t>Lens 1 direct peer</t>
        </is>
      </c>
      <c r="C891" s="16" t="inlineStr">
        <is>
          <t>Regnology</t>
        </is>
      </c>
      <c r="D891" s="16" t="inlineStr">
        <is>
          <t>Senior Software Engineer, Pune</t>
        </is>
      </c>
      <c r="E891" s="6" t="n"/>
      <c r="F891" s="16" t="inlineStr">
        <is>
          <t>Java delivery, design, code review and junior mentoring.</t>
        </is>
      </c>
      <c r="G891" s="5" t="n"/>
      <c r="H891" s="6" t="n"/>
      <c r="I891" s="16" t="inlineStr">
        <is>
          <t>Selected senior role only; tenure requirement is not a grading rule.</t>
        </is>
      </c>
      <c r="J891" s="5" t="n"/>
      <c r="K891" s="6" t="n"/>
      <c r="L891" s="16" t="inlineStr">
        <is>
          <t>India</t>
        </is>
      </c>
      <c r="M891" s="16" t="inlineStr">
        <is>
          <t>https://regnology.jobs.personio.de/job/2374470</t>
        </is>
      </c>
      <c r="N891" s="6" t="n"/>
    </row>
    <row r="892" ht="45" customHeight="1">
      <c r="A892" s="17" t="inlineStr">
        <is>
          <t>N02</t>
        </is>
      </c>
      <c r="B892" s="16" t="inlineStr">
        <is>
          <t>Lens 1 direct peer</t>
        </is>
      </c>
      <c r="C892" s="16" t="inlineStr">
        <is>
          <t>Regnology</t>
        </is>
      </c>
      <c r="D892" s="16" t="inlineStr">
        <is>
          <t>Release Engineer, Pune</t>
        </is>
      </c>
      <c r="E892" s="6" t="n"/>
      <c r="F892" s="16" t="inlineStr">
        <is>
          <t>Independent cross-team release coordination and quality/risk trade-offs.</t>
        </is>
      </c>
      <c r="G892" s="5" t="n"/>
      <c r="H892" s="6" t="n"/>
      <c r="I892" s="16" t="inlineStr">
        <is>
          <t>Supports release scope, not a standalone QA career ladder.</t>
        </is>
      </c>
      <c r="J892" s="5" t="n"/>
      <c r="K892" s="6" t="n"/>
      <c r="L892" s="16" t="inlineStr">
        <is>
          <t>India</t>
        </is>
      </c>
      <c r="M892" s="16" t="inlineStr">
        <is>
          <t>https://regnology.jobs.personio.de/job/2605587?language=en</t>
        </is>
      </c>
      <c r="N892" s="6" t="n"/>
    </row>
    <row r="893" ht="73" customHeight="1">
      <c r="A893" s="17" t="inlineStr">
        <is>
          <t>N03</t>
        </is>
      </c>
      <c r="B893" s="16" t="inlineStr">
        <is>
          <t>Lens 1 direct peer</t>
        </is>
      </c>
      <c r="C893" s="16" t="inlineStr">
        <is>
          <t>Workiva</t>
        </is>
      </c>
      <c r="D893" s="16" t="inlineStr">
        <is>
          <t>Principal Security Engineer</t>
        </is>
      </c>
      <c r="E893" s="6" t="n"/>
      <c r="F893" s="16" t="inlineStr">
        <is>
          <t>Cross-platform cloud security architecture and enterprise technical influence.</t>
        </is>
      </c>
      <c r="G893" s="5" t="n"/>
      <c r="H893" s="6" t="n"/>
      <c r="I893" s="16" t="inlineStr">
        <is>
          <t>Selected expert role; no verified internal grade or India title match.</t>
        </is>
      </c>
      <c r="J893" s="5" t="n"/>
      <c r="K893" s="6" t="n"/>
      <c r="L893" s="16" t="inlineStr">
        <is>
          <t>USA</t>
        </is>
      </c>
      <c r="M893" s="16" t="inlineStr">
        <is>
          <t>https://workiva.wd503.myworkdayjobs.com/en-US/careers/job/Principal-Security-Engineer_R11408</t>
        </is>
      </c>
      <c r="N893" s="6" t="n"/>
    </row>
    <row r="894" ht="87" customHeight="1">
      <c r="A894" s="17" t="inlineStr">
        <is>
          <t>N04</t>
        </is>
      </c>
      <c r="B894" s="16" t="inlineStr">
        <is>
          <t>Lens 1 direct peer</t>
        </is>
      </c>
      <c r="C894" s="16" t="inlineStr">
        <is>
          <t>Workiva</t>
        </is>
      </c>
      <c r="D894" s="16" t="inlineStr">
        <is>
          <t>Senior People Business Partner</t>
        </is>
      </c>
      <c r="E894" s="6" t="n"/>
      <c r="F894" s="16" t="inlineStr">
        <is>
          <t>Regional GTM partnership, organisation design, employee relations and leadership advice.</t>
        </is>
      </c>
      <c r="G894" s="5" t="n"/>
      <c r="H894" s="6" t="n"/>
      <c r="I894" s="16" t="inlineStr">
        <is>
          <t>Supports HRBP and adjacent OD work, not every HR speciality.</t>
        </is>
      </c>
      <c r="J894" s="5" t="n"/>
      <c r="K894" s="6" t="n"/>
      <c r="L894" s="16" t="inlineStr">
        <is>
          <t>UK / EMEA</t>
        </is>
      </c>
      <c r="M894" s="16" t="inlineStr">
        <is>
          <t>https://workiva.wd503.myworkdayjobs.com/en-US/careers/job/Senior-People-Business-Partner---GTM---Sales_R11653</t>
        </is>
      </c>
      <c r="N894" s="6" t="n"/>
    </row>
    <row r="895" ht="73" customHeight="1">
      <c r="A895" s="17" t="inlineStr">
        <is>
          <t>N05</t>
        </is>
      </c>
      <c r="B895" s="16" t="inlineStr">
        <is>
          <t>Lens 1 direct peer</t>
        </is>
      </c>
      <c r="C895" s="16" t="inlineStr">
        <is>
          <t>Workiva</t>
        </is>
      </c>
      <c r="D895" s="16" t="inlineStr">
        <is>
          <t>Principal Product Designer</t>
        </is>
      </c>
      <c r="E895" s="6" t="n"/>
      <c r="F895" s="16" t="inlineStr">
        <is>
          <t>Multi-product UX strategy, hands-on design and mentoring senior designers.</t>
        </is>
      </c>
      <c r="G895" s="5" t="n"/>
      <c r="H895" s="6" t="n"/>
      <c r="I895" s="16" t="inlineStr">
        <is>
          <t>Observed expert role; unrelated to brand-design seniority.</t>
        </is>
      </c>
      <c r="J895" s="5" t="n"/>
      <c r="K895" s="6" t="n"/>
      <c r="L895" s="16" t="inlineStr">
        <is>
          <t>USA</t>
        </is>
      </c>
      <c r="M895" s="16" t="inlineStr">
        <is>
          <t>https://workiva.wd503.myworkdayjobs.com/en-US/careers/job/Principal-Product-Designer_R11461</t>
        </is>
      </c>
      <c r="N895" s="6" t="n"/>
    </row>
    <row r="896" ht="87" customHeight="1">
      <c r="A896" s="17" t="inlineStr">
        <is>
          <t>N06</t>
        </is>
      </c>
      <c r="B896" s="16" t="inlineStr">
        <is>
          <t>Lens 1 direct peer</t>
        </is>
      </c>
      <c r="C896" s="16" t="inlineStr">
        <is>
          <t>Workiva</t>
        </is>
      </c>
      <c r="D896" s="16" t="inlineStr">
        <is>
          <t>Senior Learning and Development Partner</t>
        </is>
      </c>
      <c r="E896" s="6" t="n"/>
      <c r="F896" s="16" t="inlineStr">
        <is>
          <t>Explicit IC role owning a learning portfolio, facilitation and evaluation.</t>
        </is>
      </c>
      <c r="G896" s="5" t="n"/>
      <c r="H896" s="6" t="n"/>
      <c r="I896" s="16" t="inlineStr">
        <is>
          <t>People-management experience is preferred, not evidence of direct reports in this job.</t>
        </is>
      </c>
      <c r="J896" s="5" t="n"/>
      <c r="K896" s="6" t="n"/>
      <c r="L896" s="16" t="inlineStr">
        <is>
          <t>UK / global remit</t>
        </is>
      </c>
      <c r="M896" s="16" t="inlineStr">
        <is>
          <t>https://workiva.wd503.myworkdayjobs.com/en-US/careers/job/Senior-Learning-and-Development-Partner_R11848</t>
        </is>
      </c>
      <c r="N896" s="6" t="n"/>
    </row>
    <row r="897" ht="87" customHeight="1">
      <c r="A897" s="17" t="inlineStr">
        <is>
          <t>N07</t>
        </is>
      </c>
      <c r="B897" s="16" t="inlineStr">
        <is>
          <t>Lens 1 direct peer</t>
        </is>
      </c>
      <c r="C897" s="16" t="inlineStr">
        <is>
          <t>Workiva</t>
        </is>
      </c>
      <c r="D897" s="16" t="inlineStr">
        <is>
          <t>Brand Graphic Design Intern, 2027 cohort</t>
        </is>
      </c>
      <c r="E897" s="6" t="n"/>
      <c r="F897" s="16" t="inlineStr">
        <is>
          <t>Mentored brand asset production with review before stakeholder release.</t>
        </is>
      </c>
      <c r="G897" s="5" t="n"/>
      <c r="H897" s="6" t="n"/>
      <c r="I897" s="16" t="inlineStr">
        <is>
          <t>Advertised 2027 programme; listed application deadline predates review. Not an active-vacancy claim.</t>
        </is>
      </c>
      <c r="J897" s="5" t="n"/>
      <c r="K897" s="6" t="n"/>
      <c r="L897" s="16" t="inlineStr">
        <is>
          <t>USA</t>
        </is>
      </c>
      <c r="M897" s="16" t="inlineStr">
        <is>
          <t>https://workiva.wd503.myworkdayjobs.com/en-US/careers/job/Spring---Summer-2027-Intern---Brand-Design_R12318</t>
        </is>
      </c>
      <c r="N897" s="6" t="n"/>
    </row>
    <row r="898" ht="87" customHeight="1">
      <c r="A898" s="17" t="inlineStr">
        <is>
          <t>N08</t>
        </is>
      </c>
      <c r="B898" s="16" t="inlineStr">
        <is>
          <t>Lens 1 direct peer</t>
        </is>
      </c>
      <c r="C898" s="16" t="inlineStr">
        <is>
          <t>Workiva</t>
        </is>
      </c>
      <c r="D898" s="16" t="inlineStr">
        <is>
          <t>Marketing Intern, 2027 cohort</t>
        </is>
      </c>
      <c r="E898" s="6" t="n"/>
      <c r="F898" s="16" t="inlineStr">
        <is>
          <t>Entry tasks span campaigns, CRM data, automation, content and events.</t>
        </is>
      </c>
      <c r="G898" s="5" t="n"/>
      <c r="H898" s="6" t="n"/>
      <c r="I898" s="16" t="inlineStr">
        <is>
          <t>Entry exposure only; listed September 2026 deadline has passed.</t>
        </is>
      </c>
      <c r="J898" s="5" t="n"/>
      <c r="K898" s="6" t="n"/>
      <c r="L898" s="16" t="inlineStr">
        <is>
          <t>USA</t>
        </is>
      </c>
      <c r="M898" s="16" t="inlineStr">
        <is>
          <t>https://workiva.wd503.myworkdayjobs.com/careers/job/usa---remote/spring---summer-2027-intern---marketing_r12193</t>
        </is>
      </c>
      <c r="N898" s="6" t="n"/>
    </row>
    <row r="899" ht="73" customHeight="1">
      <c r="A899" s="17" t="inlineStr">
        <is>
          <t>N09</t>
        </is>
      </c>
      <c r="B899" s="16" t="inlineStr">
        <is>
          <t>Lens 1 direct peer</t>
        </is>
      </c>
      <c r="C899" s="16" t="inlineStr">
        <is>
          <t>Workiva</t>
        </is>
      </c>
      <c r="D899" s="16" t="inlineStr">
        <is>
          <t>Senior Campaign Manager</t>
        </is>
      </c>
      <c r="E899" s="6" t="n"/>
      <c r="F899" s="16" t="inlineStr">
        <is>
          <t>Integrated campaign ownership, channel decisions and pipeline accountability.</t>
        </is>
      </c>
      <c r="G899" s="5" t="n"/>
      <c r="H899" s="6" t="n"/>
      <c r="I899" s="16" t="inlineStr">
        <is>
          <t>Manager title does not establish direct reports.</t>
        </is>
      </c>
      <c r="J899" s="5" t="n"/>
      <c r="K899" s="6" t="n"/>
      <c r="L899" s="16" t="inlineStr">
        <is>
          <t>USA</t>
        </is>
      </c>
      <c r="M899" s="16" t="inlineStr">
        <is>
          <t>https://workiva.wd503.myworkdayjobs.com/careers/job/usa---remote/senior-campaign-manager_r12423-1</t>
        </is>
      </c>
      <c r="N899" s="6" t="n"/>
    </row>
    <row r="900" ht="87" customHeight="1">
      <c r="A900" s="17" t="inlineStr">
        <is>
          <t>N10</t>
        </is>
      </c>
      <c r="B900" s="16" t="inlineStr">
        <is>
          <t>Lens 1 direct peer</t>
        </is>
      </c>
      <c r="C900" s="16" t="inlineStr">
        <is>
          <t>Workiva</t>
        </is>
      </c>
      <c r="D900" s="16" t="inlineStr">
        <is>
          <t>Product Marketing Operations Director</t>
        </is>
      </c>
      <c r="E900" s="6" t="n"/>
      <c r="F900" s="16" t="inlineStr">
        <is>
          <t>Explicit IC director role owning planning, budgets and cross-functional operating cadence.</t>
        </is>
      </c>
      <c r="G900" s="5" t="n"/>
      <c r="H900" s="6" t="n"/>
      <c r="I900" s="16" t="inlineStr">
        <is>
          <t>Not the same job as marketing automation; important title/track counterexample.</t>
        </is>
      </c>
      <c r="J900" s="5" t="n"/>
      <c r="K900" s="6" t="n"/>
      <c r="L900" s="16" t="inlineStr">
        <is>
          <t>USA</t>
        </is>
      </c>
      <c r="M900" s="16" t="inlineStr">
        <is>
          <t>https://workiva.wd503.myworkdayjobs.com/en-US/careers/job/Product-Marketing-Operations-Director_R12164</t>
        </is>
      </c>
      <c r="N900" s="6" t="n"/>
    </row>
    <row r="901" ht="101" customHeight="1">
      <c r="A901" s="17" t="inlineStr">
        <is>
          <t>N11</t>
        </is>
      </c>
      <c r="B901" s="16" t="inlineStr">
        <is>
          <t>Lens 1 direct peer</t>
        </is>
      </c>
      <c r="C901" s="16" t="inlineStr">
        <is>
          <t>Workiva</t>
        </is>
      </c>
      <c r="D901" s="16" t="inlineStr">
        <is>
          <t>Sales Development Representative, SLED</t>
        </is>
      </c>
      <c r="E901" s="6" t="n"/>
      <c r="F901" s="16" t="inlineStr">
        <is>
          <t>Prospecting and qualification feed account executives.</t>
        </is>
      </c>
      <c r="G901" s="5" t="n"/>
      <c r="H901" s="6" t="n"/>
      <c r="I901" s="16" t="inlineStr">
        <is>
          <t>US public-sector segment; do not transplant activity quotas.</t>
        </is>
      </c>
      <c r="J901" s="5" t="n"/>
      <c r="K901" s="6" t="n"/>
      <c r="L901" s="16" t="inlineStr">
        <is>
          <t>USA</t>
        </is>
      </c>
      <c r="M901" s="16" t="inlineStr">
        <is>
          <t>https://workiva.wd503.myworkdayjobs.com/en-US/careers/job/Territory-Development-Representative---State--Local---Education--SLED-_R12066</t>
        </is>
      </c>
      <c r="N901" s="6" t="n"/>
    </row>
    <row r="902" ht="101" customHeight="1">
      <c r="A902" s="17" t="inlineStr">
        <is>
          <t>N12</t>
        </is>
      </c>
      <c r="B902" s="16" t="inlineStr">
        <is>
          <t>Lens 1 direct peer</t>
        </is>
      </c>
      <c r="C902" s="16" t="inlineStr">
        <is>
          <t>Workiva</t>
        </is>
      </c>
      <c r="D902" s="16" t="inlineStr">
        <is>
          <t>Account Executive, SLED</t>
        </is>
      </c>
      <c r="E902" s="6" t="n"/>
      <c r="F902" s="16" t="inlineStr">
        <is>
          <t>Owns acquisition, expansion, commercial forecasting and closing.</t>
        </is>
      </c>
      <c r="G902" s="5" t="n"/>
      <c r="H902" s="6" t="n"/>
      <c r="I902" s="16" t="inlineStr">
        <is>
          <t>Account sales is distinct from SDR qualification; no grade inferred.</t>
        </is>
      </c>
      <c r="J902" s="5" t="n"/>
      <c r="K902" s="6" t="n"/>
      <c r="L902" s="16" t="inlineStr">
        <is>
          <t>USA</t>
        </is>
      </c>
      <c r="M902" s="16" t="inlineStr">
        <is>
          <t>https://workiva.wd503.myworkdayjobs.com/careers/job/usa---remote/account-executive---state--local---education--sled-_r12020</t>
        </is>
      </c>
      <c r="N902" s="6" t="n"/>
    </row>
    <row r="903" ht="73" customHeight="1">
      <c r="A903" s="17" t="inlineStr">
        <is>
          <t>N13</t>
        </is>
      </c>
      <c r="B903" s="16" t="inlineStr">
        <is>
          <t>Lens 1 direct peer</t>
        </is>
      </c>
      <c r="C903" s="16" t="inlineStr">
        <is>
          <t>Workiva</t>
        </is>
      </c>
      <c r="D903" s="16" t="inlineStr">
        <is>
          <t>Senior Account Executive, SLED</t>
        </is>
      </c>
      <c r="E903" s="6" t="n"/>
      <c r="F903" s="16" t="inlineStr">
        <is>
          <t>Senior account-executive title and enterprise sales duties are published.</t>
        </is>
      </c>
      <c r="G903" s="5" t="n"/>
      <c r="H903" s="6" t="n"/>
      <c r="I903" s="16" t="inlineStr">
        <is>
          <t>Similar duties to AE listing: precise step-up in scope is not established.</t>
        </is>
      </c>
      <c r="J903" s="5" t="n"/>
      <c r="K903" s="6" t="n"/>
      <c r="L903" s="16" t="inlineStr">
        <is>
          <t>USA</t>
        </is>
      </c>
      <c r="M903" s="16" t="inlineStr">
        <is>
          <t>https://workiva.wd503.myworkdayjobs.com/en-US/careers/job/Senior-Account-Executive---SLED_R12096</t>
        </is>
      </c>
      <c r="N903" s="6" t="n"/>
    </row>
    <row r="904" ht="87" customHeight="1">
      <c r="A904" s="17" t="inlineStr">
        <is>
          <t>N14</t>
        </is>
      </c>
      <c r="B904" s="16" t="inlineStr">
        <is>
          <t>Lens 1 direct peer</t>
        </is>
      </c>
      <c r="C904" s="16" t="inlineStr">
        <is>
          <t>Workiva</t>
        </is>
      </c>
      <c r="D904" s="16" t="inlineStr">
        <is>
          <t>Senior Partner Sales Executive</t>
        </is>
      </c>
      <c r="E904" s="6" t="n"/>
      <c r="F904" s="16" t="inlineStr">
        <is>
          <t>Partner GTM responsibility with a partnerships director reporting line.</t>
        </is>
      </c>
      <c r="G904" s="5" t="n"/>
      <c r="H904" s="6" t="n"/>
      <c r="I904" s="16" t="inlineStr">
        <is>
          <t>Brazil-specific role; not proof of the full alliance hierarchy.</t>
        </is>
      </c>
      <c r="J904" s="5" t="n"/>
      <c r="K904" s="6" t="n"/>
      <c r="L904" s="16" t="inlineStr">
        <is>
          <t>Brazil</t>
        </is>
      </c>
      <c r="M904" s="16" t="inlineStr">
        <is>
          <t>https://workiva.wd503.myworkdayjobs.com/careers/job/remote---brazil/senior-partner-sales-executive---brazil_r12195</t>
        </is>
      </c>
      <c r="N904" s="6" t="n"/>
    </row>
    <row r="905" ht="87" customHeight="1">
      <c r="A905" s="17" t="inlineStr">
        <is>
          <t>N15</t>
        </is>
      </c>
      <c r="B905" s="16" t="inlineStr">
        <is>
          <t>Lens 1 direct peer</t>
        </is>
      </c>
      <c r="C905" s="16" t="inlineStr">
        <is>
          <t>Workiva</t>
        </is>
      </c>
      <c r="D905" s="16" t="inlineStr">
        <is>
          <t>Customer Success Manager</t>
        </is>
      </c>
      <c r="E905" s="6" t="n"/>
      <c r="F905" s="16" t="inlineStr">
        <is>
          <t>Assigned accounts, adoption, customer outcomes and renewal coordination.</t>
        </is>
      </c>
      <c r="G905" s="5" t="n"/>
      <c r="H905" s="6" t="n"/>
      <c r="I905" s="16" t="inlineStr">
        <is>
          <t>Language and territory requirements are local overlays.</t>
        </is>
      </c>
      <c r="J905" s="5" t="n"/>
      <c r="K905" s="6" t="n"/>
      <c r="L905" s="16" t="inlineStr">
        <is>
          <t>Netherlands / Sweden</t>
        </is>
      </c>
      <c r="M905" s="16" t="inlineStr">
        <is>
          <t>https://workiva.wd503.myworkdayjobs.com/en-US/careers/job/Customer-Success-Manager---Finnish-Speaker_R11553-1</t>
        </is>
      </c>
      <c r="N905" s="6" t="n"/>
    </row>
    <row r="906" ht="87" customHeight="1">
      <c r="A906" s="17" t="inlineStr">
        <is>
          <t>N16</t>
        </is>
      </c>
      <c r="B906" s="16" t="inlineStr">
        <is>
          <t>Lens 1 direct peer</t>
        </is>
      </c>
      <c r="C906" s="16" t="inlineStr">
        <is>
          <t>Workiva</t>
        </is>
      </c>
      <c r="D906" s="16" t="inlineStr">
        <is>
          <t>Lead Customer Success Manager, Public Sector</t>
        </is>
      </c>
      <c r="E906" s="6" t="n"/>
      <c r="F906" s="16" t="inlineStr">
        <is>
          <t>Complex public-sector account portfolios, executive engagement and escalations.</t>
        </is>
      </c>
      <c r="G906" s="5" t="n"/>
      <c r="H906" s="6" t="n"/>
      <c r="I906" s="16" t="inlineStr">
        <is>
          <t>Cross-geography comparison with N15 is directional, not a certified promotion sequence.</t>
        </is>
      </c>
      <c r="J906" s="5" t="n"/>
      <c r="K906" s="6" t="n"/>
      <c r="L906" s="16" t="inlineStr">
        <is>
          <t>USA</t>
        </is>
      </c>
      <c r="M906" s="16" t="inlineStr">
        <is>
          <t>https://workiva.wd503.myworkdayjobs.com/careers/job/usa---remote/lead-customer-success-manager--public-sector_r12417</t>
        </is>
      </c>
      <c r="N906" s="6" t="n"/>
    </row>
    <row r="907" ht="73" customHeight="1">
      <c r="A907" s="17" t="inlineStr">
        <is>
          <t>N17</t>
        </is>
      </c>
      <c r="B907" s="16" t="inlineStr">
        <is>
          <t>Lens 1 direct peer</t>
        </is>
      </c>
      <c r="C907" s="16" t="inlineStr">
        <is>
          <t>Workiva</t>
        </is>
      </c>
      <c r="D907" s="16" t="inlineStr">
        <is>
          <t>VP of Customer Experience</t>
        </is>
      </c>
      <c r="E907" s="6" t="n"/>
      <c r="F907" s="16" t="inlineStr">
        <is>
          <t>Broad support, customer education, community and digital-experience leadership.</t>
        </is>
      </c>
      <c r="G907" s="5" t="n"/>
      <c r="H907" s="6" t="n"/>
      <c r="I907" s="16" t="inlineStr">
        <is>
          <t>A shared functional destination, not a separate VP for every support specialism.</t>
        </is>
      </c>
      <c r="J907" s="5" t="n"/>
      <c r="K907" s="6" t="n"/>
      <c r="L907" s="16" t="inlineStr">
        <is>
          <t>USA</t>
        </is>
      </c>
      <c r="M907" s="16" t="inlineStr">
        <is>
          <t>https://workiva.wd503.myworkdayjobs.com/careers/job/USA---Remote/VP-of-Customer-Experience_R11897</t>
        </is>
      </c>
      <c r="N907" s="6" t="n"/>
    </row>
    <row r="908" ht="73" customHeight="1">
      <c r="A908" s="17" t="inlineStr">
        <is>
          <t>N18</t>
        </is>
      </c>
      <c r="B908" s="16" t="inlineStr">
        <is>
          <t>Lens 1 direct peer</t>
        </is>
      </c>
      <c r="C908" s="16" t="inlineStr">
        <is>
          <t>Workiva</t>
        </is>
      </c>
      <c r="D908" s="16" t="inlineStr">
        <is>
          <t>Product Support Engineer</t>
        </is>
      </c>
      <c r="E908" s="6" t="n"/>
      <c r="F908" s="16" t="inlineStr">
        <is>
          <t>Product diagnosis, customer cases, knowledge articles and junior mentoring.</t>
        </is>
      </c>
      <c r="G908" s="5" t="n"/>
      <c r="H908" s="6" t="n"/>
      <c r="I908" s="16" t="inlineStr">
        <is>
          <t>Customer product support, not internal employee IT.</t>
        </is>
      </c>
      <c r="J908" s="5" t="n"/>
      <c r="K908" s="6" t="n"/>
      <c r="L908" s="16" t="inlineStr">
        <is>
          <t>UK / Netherlands</t>
        </is>
      </c>
      <c r="M908" s="16" t="inlineStr">
        <is>
          <t>https://workiva.wd503.myworkdayjobs.com/en-US/careers/job/Product-Support-Engineer_R11734</t>
        </is>
      </c>
      <c r="N908" s="6" t="n"/>
    </row>
    <row r="909" ht="101" customHeight="1">
      <c r="A909" s="17" t="inlineStr">
        <is>
          <t>N19</t>
        </is>
      </c>
      <c r="B909" s="16" t="inlineStr">
        <is>
          <t>Lens 1 direct peer</t>
        </is>
      </c>
      <c r="C909" s="16" t="inlineStr">
        <is>
          <t>Workiva</t>
        </is>
      </c>
      <c r="D909" s="16" t="inlineStr">
        <is>
          <t>Senior Manager of Product Support</t>
        </is>
      </c>
      <c r="E909" s="6" t="n"/>
      <c r="F909" s="16" t="inlineStr">
        <is>
          <t>Formal support-team leadership and full performance-cycle ownership.</t>
        </is>
      </c>
      <c r="G909" s="5" t="n"/>
      <c r="H909" s="6" t="n"/>
      <c r="I909" s="16" t="inlineStr">
        <is>
          <t>Evidence distinguishes people management from technical case leadership.</t>
        </is>
      </c>
      <c r="J909" s="5" t="n"/>
      <c r="K909" s="6" t="n"/>
      <c r="L909" s="16" t="inlineStr">
        <is>
          <t>Netherlands</t>
        </is>
      </c>
      <c r="M909" s="16" t="inlineStr">
        <is>
          <t>https://workiva.wd503.myworkdayjobs.com/en-US/careers/job/Senior-Manager-of-Product-Support---FRX---Capital-Markets_R11869</t>
        </is>
      </c>
      <c r="N909" s="6" t="n"/>
    </row>
    <row r="910" ht="87" customHeight="1">
      <c r="A910" s="17" t="inlineStr">
        <is>
          <t>N20</t>
        </is>
      </c>
      <c r="B910" s="16" t="inlineStr">
        <is>
          <t>Lens 1 direct peer</t>
        </is>
      </c>
      <c r="C910" s="16" t="inlineStr">
        <is>
          <t>Workiva</t>
        </is>
      </c>
      <c r="D910" s="16" t="inlineStr">
        <is>
          <t>Senior AV Engineer</t>
        </is>
      </c>
      <c r="E910" s="6" t="n"/>
      <c r="F910" s="16" t="inlineStr">
        <is>
          <t>Independently recommends equipment and coordinates vendors without purchasing authority.</t>
        </is>
      </c>
      <c r="G910" s="5" t="n"/>
      <c r="H910" s="6" t="n"/>
      <c r="I910" s="16" t="inlineStr">
        <is>
          <t>Adjacent to workplace/IT, not a facilities or procurement ladder.</t>
        </is>
      </c>
      <c r="J910" s="5" t="n"/>
      <c r="K910" s="6" t="n"/>
      <c r="L910" s="16" t="inlineStr">
        <is>
          <t>USA</t>
        </is>
      </c>
      <c r="M910" s="16" t="inlineStr">
        <is>
          <t>https://workiva.wd503.myworkdayjobs.com/en-US/careers/job/Senior-AV-Engineer---Hybrid--Ames--IA-Office-_R11923</t>
        </is>
      </c>
      <c r="N910" s="6" t="n"/>
    </row>
    <row r="911" ht="45" customHeight="1">
      <c r="A911" s="17" t="inlineStr">
        <is>
          <t>N21</t>
        </is>
      </c>
      <c r="B911" s="16" t="inlineStr">
        <is>
          <t>Lens 1 direct peer</t>
        </is>
      </c>
      <c r="C911" s="16" t="inlineStr">
        <is>
          <t>Regnology</t>
        </is>
      </c>
      <c r="D911" s="16" t="inlineStr">
        <is>
          <t>IT Technical Writer</t>
        </is>
      </c>
      <c r="E911" s="6" t="n"/>
      <c r="F911" s="16" t="inlineStr">
        <is>
          <t>Banking-product documentation, domain accuracy and documentation-as-code.</t>
        </is>
      </c>
      <c r="G911" s="5" t="n"/>
      <c r="H911" s="6" t="n"/>
      <c r="I911" s="16" t="inlineStr">
        <is>
          <t>Distinct from document conversion; supports a proposed technical-writing branch.</t>
        </is>
      </c>
      <c r="J911" s="5" t="n"/>
      <c r="K911" s="6" t="n"/>
      <c r="L911" s="16" t="inlineStr">
        <is>
          <t>Tunisia</t>
        </is>
      </c>
      <c r="M911" s="16" t="inlineStr">
        <is>
          <t>https://www.regnology.net/en/careers/detail/?id=2644483</t>
        </is>
      </c>
      <c r="N911" s="6" t="n"/>
    </row>
    <row r="912" ht="59" customHeight="1">
      <c r="A912" s="17" t="inlineStr">
        <is>
          <t>N22</t>
        </is>
      </c>
      <c r="B912" s="16" t="inlineStr">
        <is>
          <t>Lens 2 domain practice</t>
        </is>
      </c>
      <c r="C912" s="16" t="inlineStr">
        <is>
          <t>Dropbox</t>
        </is>
      </c>
      <c r="D912" s="16" t="inlineStr">
        <is>
          <t>Engineering career framework v2.9.1</t>
        </is>
      </c>
      <c r="E912" s="6" t="n"/>
      <c r="F912" s="16" t="inlineStr">
        <is>
          <t>Separate software, QA, SDET, reliability, ML, data, security and management paths.</t>
        </is>
      </c>
      <c r="G912" s="5" t="n"/>
      <c r="H912" s="6" t="n"/>
      <c r="I912" s="16" t="inlineStr">
        <is>
          <t>Published discipline paths differ in length. Neither Dropbox codes nor pay levels are copied.</t>
        </is>
      </c>
      <c r="J912" s="5" t="n"/>
      <c r="K912" s="6" t="n"/>
      <c r="L912" s="16" t="inlineStr">
        <is>
          <t>Global</t>
        </is>
      </c>
      <c r="M912" s="16" t="inlineStr">
        <is>
          <t>https://dropbox.github.io/dbx-career-framework/index.html</t>
        </is>
      </c>
      <c r="N912" s="6" t="n"/>
    </row>
    <row r="913" ht="45" customHeight="1">
      <c r="A913" s="17" t="inlineStr">
        <is>
          <t>N23</t>
        </is>
      </c>
      <c r="B913" s="16" t="inlineStr">
        <is>
          <t>Lens 2 other sector</t>
        </is>
      </c>
      <c r="C913" s="16" t="inlineStr">
        <is>
          <t>Wise</t>
        </is>
      </c>
      <c r="D913" s="16" t="inlineStr">
        <is>
          <t>Product career map</t>
        </is>
      </c>
      <c r="E913" s="6" t="n"/>
      <c r="F913" s="16" t="inlineStr">
        <is>
          <t>Product ownership expands from features through broader product and team portfolios.</t>
        </is>
      </c>
      <c r="G913" s="5" t="n"/>
      <c r="H913" s="6" t="n"/>
      <c r="I913" s="16" t="inlineStr">
        <is>
          <t>Company-specific path; leadership terms do not automatically mean people management.</t>
        </is>
      </c>
      <c r="J913" s="5" t="n"/>
      <c r="K913" s="6" t="n"/>
      <c r="L913" s="16" t="inlineStr">
        <is>
          <t>Global</t>
        </is>
      </c>
      <c r="M913" s="16" t="inlineStr">
        <is>
          <t>https://wise.jobs/product-career-map</t>
        </is>
      </c>
      <c r="N913" s="6" t="n"/>
    </row>
    <row r="914" ht="45" customHeight="1">
      <c r="A914" s="17" t="inlineStr">
        <is>
          <t>N24</t>
        </is>
      </c>
      <c r="B914" s="16" t="inlineStr">
        <is>
          <t>Lens 2 other sector</t>
        </is>
      </c>
      <c r="C914" s="16" t="inlineStr">
        <is>
          <t>Wise</t>
        </is>
      </c>
      <c r="D914" s="16" t="inlineStr">
        <is>
          <t>Analytics career map</t>
        </is>
      </c>
      <c r="E914" s="6" t="n"/>
      <c r="F914" s="16" t="inlineStr">
        <is>
          <t>Separate IC and analytics leadership paths; responsibility and skills are distinct.</t>
        </is>
      </c>
      <c r="G914" s="5" t="n"/>
      <c r="H914" s="6" t="n"/>
      <c r="I914" s="16" t="inlineStr">
        <is>
          <t>Published job expectations support scope design; salary figures excluded.</t>
        </is>
      </c>
      <c r="J914" s="5" t="n"/>
      <c r="K914" s="6" t="n"/>
      <c r="L914" s="16" t="inlineStr">
        <is>
          <t>Global</t>
        </is>
      </c>
      <c r="M914" s="16" t="inlineStr">
        <is>
          <t>https://wise.jobs/analytics-career-map</t>
        </is>
      </c>
      <c r="N914" s="6" t="n"/>
    </row>
    <row r="915" ht="45" customHeight="1">
      <c r="A915" s="17" t="inlineStr">
        <is>
          <t>N25</t>
        </is>
      </c>
      <c r="B915" s="16" t="inlineStr">
        <is>
          <t>Lens 2 other sector</t>
        </is>
      </c>
      <c r="C915" s="16" t="inlineStr">
        <is>
          <t>Wise</t>
        </is>
      </c>
      <c r="D915" s="16" t="inlineStr">
        <is>
          <t>Data science career map</t>
        </is>
      </c>
      <c r="E915" s="6" t="n"/>
      <c r="F915" s="16" t="inlineStr">
        <is>
          <t>Published data-science levels describe wider ownership, problem solving and influence.</t>
        </is>
      </c>
      <c r="G915" s="5" t="n"/>
      <c r="H915" s="6" t="n"/>
      <c r="I915" s="16" t="inlineStr">
        <is>
          <t>Data-science evidence replaces the V1 use of data-engineering titles for this discipline.</t>
        </is>
      </c>
      <c r="J915" s="5" t="n"/>
      <c r="K915" s="6" t="n"/>
      <c r="L915" s="16" t="inlineStr">
        <is>
          <t>Global</t>
        </is>
      </c>
      <c r="M915" s="16" t="inlineStr">
        <is>
          <t>https://wise.jobs/data-science-career-map</t>
        </is>
      </c>
      <c r="N915" s="6" t="n"/>
    </row>
    <row r="916" ht="87" customHeight="1">
      <c r="A916" s="17" t="inlineStr">
        <is>
          <t>N26</t>
        </is>
      </c>
      <c r="B916" s="16" t="inlineStr">
        <is>
          <t>Lens 2 professional standard</t>
        </is>
      </c>
      <c r="C916" s="16" t="inlineStr">
        <is>
          <t>NIST</t>
        </is>
      </c>
      <c r="D916" s="16" t="inlineStr">
        <is>
          <t>NICE framework current components</t>
        </is>
      </c>
      <c r="E916" s="6" t="n"/>
      <c r="F916" s="16" t="inlineStr">
        <is>
          <t>Separates cybersecurity work roles, tasks, knowledge and skills; current listed components v2.2.0.</t>
        </is>
      </c>
      <c r="G916" s="5" t="n"/>
      <c r="H916" s="6" t="n"/>
      <c r="I916" s="16" t="inlineStr">
        <is>
          <t>Work roles are not corporate grades. Retain version and do not infer maturity from title.</t>
        </is>
      </c>
      <c r="J916" s="5" t="n"/>
      <c r="K916" s="6" t="n"/>
      <c r="L916" s="16" t="inlineStr">
        <is>
          <t>Global</t>
        </is>
      </c>
      <c r="M916" s="16" t="inlineStr">
        <is>
          <t>https://www.nist.gov/itl/applied-cybersecurity/nice/nice-framework-resource-center/nice-framework-current-versions</t>
        </is>
      </c>
      <c r="N916" s="6" t="n"/>
    </row>
    <row r="917" ht="101" customHeight="1">
      <c r="A917" s="17" t="inlineStr">
        <is>
          <t>N27</t>
        </is>
      </c>
      <c r="B917" s="16" t="inlineStr">
        <is>
          <t>Method</t>
        </is>
      </c>
      <c r="C917" s="16" t="inlineStr">
        <is>
          <t>ILO</t>
        </is>
      </c>
      <c r="D917" s="16" t="inlineStr">
        <is>
          <t>Gender-neutral job evaluation guide</t>
        </is>
      </c>
      <c r="E917" s="6" t="n"/>
      <c r="F917" s="16" t="inlineStr">
        <is>
          <t>Analytical evaluation considers skills, effort, responsibility and working conditions.</t>
        </is>
      </c>
      <c r="G917" s="5" t="n"/>
      <c r="H917" s="6" t="n"/>
      <c r="I917" s="16" t="inlineStr">
        <is>
          <t>2009 methodology, not a validation of the proposed weights or current legal advice.</t>
        </is>
      </c>
      <c r="J917" s="5" t="n"/>
      <c r="K917" s="6" t="n"/>
      <c r="L917" s="16" t="inlineStr">
        <is>
          <t>Global</t>
        </is>
      </c>
      <c r="M917" s="16" t="inlineStr">
        <is>
          <t>https://www.ilo.org/sites/default/files/wcmsp5/groups/public/%40ed_norm/%40declaration/documents/publication/wcms_122372.pdf</t>
        </is>
      </c>
      <c r="N917" s="6" t="n"/>
    </row>
    <row r="918" ht="59" customHeight="1">
      <c r="A918" s="17" t="inlineStr">
        <is>
          <t>N28</t>
        </is>
      </c>
      <c r="B918" s="16" t="inlineStr">
        <is>
          <t>Lens 2 professional standard</t>
        </is>
      </c>
      <c r="C918" s="16" t="inlineStr">
        <is>
          <t>Chartered Governance Institute</t>
        </is>
      </c>
      <c r="D918" s="16" t="inlineStr">
        <is>
          <t>Governance competency framework</t>
        </is>
      </c>
      <c r="E918" s="6" t="n"/>
      <c r="F918" s="16" t="inlineStr">
        <is>
          <t>Governance capability develops through entry, emerging, established and expert stages.</t>
        </is>
      </c>
      <c r="G918" s="5" t="n"/>
      <c r="H918" s="6" t="n"/>
      <c r="I918" s="16" t="inlineStr">
        <is>
          <t>Competence stages are not statutory appointments or corporate grades.</t>
        </is>
      </c>
      <c r="J918" s="5" t="n"/>
      <c r="K918" s="6" t="n"/>
      <c r="L918" s="16" t="inlineStr">
        <is>
          <t>Global</t>
        </is>
      </c>
      <c r="M918" s="16" t="inlineStr">
        <is>
          <t>https://www.cgi.org.uk/qualifications-training/competency-framework/</t>
        </is>
      </c>
      <c r="N918" s="6" t="n"/>
    </row>
    <row r="919" ht="59" customHeight="1">
      <c r="A919" s="17" t="inlineStr">
        <is>
          <t>N29</t>
        </is>
      </c>
      <c r="B919" s="16" t="inlineStr">
        <is>
          <t>Lens 2 professional standard</t>
        </is>
      </c>
      <c r="C919" s="16" t="inlineStr">
        <is>
          <t>Association of Corporate Treasurers</t>
        </is>
      </c>
      <c r="D919" s="16" t="inlineStr">
        <is>
          <t>Treasury competency framework</t>
        </is>
      </c>
      <c r="E919" s="6" t="n"/>
      <c r="F919" s="16" t="inlineStr">
        <is>
          <t>Treasury has tactical, operational, managerial and strategic responsibility contexts.</t>
        </is>
      </c>
      <c r="G919" s="5" t="n"/>
      <c r="H919" s="6" t="n"/>
      <c r="I919" s="16" t="inlineStr">
        <is>
          <t>Use treasury scope; salary guidance and external level codes are excluded.</t>
        </is>
      </c>
      <c r="J919" s="5" t="n"/>
      <c r="K919" s="6" t="n"/>
      <c r="L919" s="16" t="inlineStr">
        <is>
          <t>Global</t>
        </is>
      </c>
      <c r="M919" s="16" t="inlineStr">
        <is>
          <t>https://www.treasurers.org/cpd-and-training/competency-framework/</t>
        </is>
      </c>
      <c r="N919" s="6" t="n"/>
    </row>
    <row r="920" ht="59" customHeight="1">
      <c r="A920" s="17" t="inlineStr">
        <is>
          <t>N30</t>
        </is>
      </c>
      <c r="B920" s="16" t="inlineStr">
        <is>
          <t>Lens 2 professional standard</t>
        </is>
      </c>
      <c r="C920" s="16" t="inlineStr">
        <is>
          <t>APM</t>
        </is>
      </c>
      <c r="D920" s="16" t="inlineStr">
        <is>
          <t>Competence framework</t>
        </is>
      </c>
      <c r="E920" s="6" t="n"/>
      <c r="F920" s="16" t="inlineStr">
        <is>
          <t>Separate project, programme, portfolio and PMO roles with knowledge/application criteria.</t>
        </is>
      </c>
      <c r="G920" s="5" t="n"/>
      <c r="H920" s="6" t="n"/>
      <c r="I920" s="16" t="inlineStr">
        <is>
          <t>Competency ratings are not job-size grades or a compulsory career sequence.</t>
        </is>
      </c>
      <c r="J920" s="5" t="n"/>
      <c r="K920" s="6" t="n"/>
      <c r="L920" s="16" t="inlineStr">
        <is>
          <t>Global</t>
        </is>
      </c>
      <c r="M920" s="16" t="inlineStr">
        <is>
          <t>https://www.apm.org.uk/resources/find-a-resource/competence-framework/</t>
        </is>
      </c>
      <c r="N920" s="6" t="n"/>
    </row>
    <row r="921" ht="73" customHeight="1">
      <c r="A921" s="17" t="inlineStr">
        <is>
          <t>N31</t>
        </is>
      </c>
      <c r="B921" s="16" t="inlineStr">
        <is>
          <t>Lens 2 professional standard</t>
        </is>
      </c>
      <c r="C921" s="16" t="inlineStr">
        <is>
          <t>ATD</t>
        </is>
      </c>
      <c r="D921" s="16" t="inlineStr">
        <is>
          <t>Talent Development Capability Model</t>
        </is>
      </c>
      <c r="E921" s="6" t="n"/>
      <c r="F921" s="16" t="inlineStr">
        <is>
          <t>Development capabilities cover personal, professional and organisational practice.</t>
        </is>
      </c>
      <c r="G921" s="5" t="n"/>
      <c r="H921" s="6" t="n"/>
      <c r="I921" s="16" t="inlineStr">
        <is>
          <t>Capability model guides L&amp;D role content; does not grade jobs.</t>
        </is>
      </c>
      <c r="J921" s="5" t="n"/>
      <c r="K921" s="6" t="n"/>
      <c r="L921" s="16" t="inlineStr">
        <is>
          <t>Global</t>
        </is>
      </c>
      <c r="M921" s="16" t="inlineStr">
        <is>
          <t>https://www.td.org/chapters/clc/talent-development-capability-model-chapter-resources</t>
        </is>
      </c>
      <c r="N921" s="6" t="n"/>
    </row>
    <row r="922" ht="59" customHeight="1">
      <c r="A922" s="17" t="inlineStr">
        <is>
          <t>N32</t>
        </is>
      </c>
      <c r="B922" s="16" t="inlineStr">
        <is>
          <t>Lens 2 professional standard</t>
        </is>
      </c>
      <c r="C922" s="16" t="inlineStr">
        <is>
          <t>CIPS</t>
        </is>
      </c>
      <c r="D922" s="16" t="inlineStr">
        <is>
          <t>Global Standard for procurement and supply</t>
        </is>
      </c>
      <c r="E922" s="6" t="n"/>
      <c r="F922" s="16" t="inlineStr">
        <is>
          <t>Current overview uses Delivering, Managing, Leading and Influencing bands.</t>
        </is>
      </c>
      <c r="G922" s="5" t="n"/>
      <c r="H922" s="6" t="n"/>
      <c r="I922" s="16" t="inlineStr">
        <is>
          <t>Do not carry forward an older five-band model or map qualification levels to grades.</t>
        </is>
      </c>
      <c r="J922" s="5" t="n"/>
      <c r="K922" s="6" t="n"/>
      <c r="L922" s="16" t="inlineStr">
        <is>
          <t>Global</t>
        </is>
      </c>
      <c r="M922" s="16" t="inlineStr">
        <is>
          <t>https://www.cips.org/intelligence-hub/global-standard-for-procurement-supply</t>
        </is>
      </c>
      <c r="N922" s="6" t="n"/>
    </row>
    <row r="923" ht="59" customHeight="1">
      <c r="A923" s="17" t="inlineStr">
        <is>
          <t>N33</t>
        </is>
      </c>
      <c r="B923" s="16" t="inlineStr">
        <is>
          <t>Lens 2 professional standard</t>
        </is>
      </c>
      <c r="C923" s="16" t="inlineStr">
        <is>
          <t>IIA</t>
        </is>
      </c>
      <c r="D923" s="16" t="inlineStr">
        <is>
          <t>Internal Auditing Competency Framework, 2025</t>
        </is>
      </c>
      <c r="E923" s="6" t="n"/>
      <c r="F923" s="16" t="inlineStr">
        <is>
          <t>Updated guidance identifies audit knowledge, skills and proficiency expectations.</t>
        </is>
      </c>
      <c r="G923" s="5" t="n"/>
      <c r="H923" s="6" t="n"/>
      <c r="I923" s="16" t="inlineStr">
        <is>
          <t>Overview only; detailed member templates not inspected.</t>
        </is>
      </c>
      <c r="J923" s="5" t="n"/>
      <c r="K923" s="6" t="n"/>
      <c r="L923" s="16" t="inlineStr">
        <is>
          <t>Global</t>
        </is>
      </c>
      <c r="M923" s="16" t="inlineStr">
        <is>
          <t>https://www.theiia.org/en/content/guidance/global/competency-framework/</t>
        </is>
      </c>
      <c r="N923" s="6" t="n"/>
    </row>
    <row r="924" ht="115" customHeight="1">
      <c r="A924" s="17" t="inlineStr">
        <is>
          <t>N34</t>
        </is>
      </c>
      <c r="B924" s="16" t="inlineStr">
        <is>
          <t>Lens 2 professional standard</t>
        </is>
      </c>
      <c r="C924" s="16" t="inlineStr">
        <is>
          <t>ACCA</t>
        </is>
      </c>
      <c r="D924" s="16" t="inlineStr">
        <is>
          <t>Career Navigator capability model</t>
        </is>
      </c>
      <c r="E924" s="6" t="n"/>
      <c r="F924" s="16" t="inlineStr">
        <is>
          <t>Role requirements combine technical and wider business capabilities across finance careers.</t>
        </is>
      </c>
      <c r="G924" s="5" t="n"/>
      <c r="H924" s="6" t="n"/>
      <c r="I924" s="16" t="inlineStr">
        <is>
          <t>Qualification completion is not automatic corporate seniority.</t>
        </is>
      </c>
      <c r="J924" s="5" t="n"/>
      <c r="K924" s="6" t="n"/>
      <c r="L924" s="16" t="inlineStr">
        <is>
          <t>Global</t>
        </is>
      </c>
      <c r="M924" s="16" t="inlineStr">
        <is>
          <t>https://www.accaglobal.com/gb/en/employer/train-and-develop-finance-talent/what-skills-and-competencies-does-the-acca-qualification-develop.html</t>
        </is>
      </c>
      <c r="N924" s="6" t="n"/>
    </row>
    <row r="925" ht="59" customHeight="1">
      <c r="A925" s="17" t="inlineStr">
        <is>
          <t>N35</t>
        </is>
      </c>
      <c r="B925" s="16" t="inlineStr">
        <is>
          <t>Lens 2 other sector</t>
        </is>
      </c>
      <c r="C925" s="16" t="inlineStr">
        <is>
          <t>Skills England</t>
        </is>
      </c>
      <c r="D925" s="16" t="inlineStr">
        <is>
          <t>Sales executive occupational standard</t>
        </is>
      </c>
      <c r="E925" s="6" t="n"/>
      <c r="F925" s="16" t="inlineStr">
        <is>
          <t>Sales work includes needs analysis, end-to-end selling and growing accounts.</t>
        </is>
      </c>
      <c r="G925" s="5" t="n"/>
      <c r="H925" s="6" t="n"/>
      <c r="I925" s="16" t="inlineStr">
        <is>
          <t>Apprenticeship level is educational and must not become a job grade.</t>
        </is>
      </c>
      <c r="J925" s="5" t="n"/>
      <c r="K925" s="6" t="n"/>
      <c r="L925" s="16" t="inlineStr">
        <is>
          <t>UK</t>
        </is>
      </c>
      <c r="M925" s="16" t="inlineStr">
        <is>
          <t>https://skillsengland.education.gov.uk/apprenticeship-standards/st0572-v1-1</t>
        </is>
      </c>
      <c r="N925" s="6" t="n"/>
    </row>
    <row r="926" ht="59" customHeight="1">
      <c r="A926" s="17" t="inlineStr">
        <is>
          <t>N36</t>
        </is>
      </c>
      <c r="B926" s="16" t="inlineStr">
        <is>
          <t>Lens 2 professional standard</t>
        </is>
      </c>
      <c r="C926" s="16" t="inlineStr">
        <is>
          <t>IIA</t>
        </is>
      </c>
      <c r="D926" s="16" t="inlineStr">
        <is>
          <t>Global Internal Audit Standards</t>
        </is>
      </c>
      <c r="E926" s="6" t="n"/>
      <c r="F926" s="16" t="inlineStr">
        <is>
          <t>Professional standards address the effective governance and practice of internal audit.</t>
        </is>
      </c>
      <c r="G926" s="5" t="n"/>
      <c r="H926" s="6" t="n"/>
      <c r="I926" s="16" t="inlineStr">
        <is>
          <t>A role taxonomy must preserve audit independence; it is not a reporting-line mandate for every firm.</t>
        </is>
      </c>
      <c r="J926" s="5" t="n"/>
      <c r="K926" s="6" t="n"/>
      <c r="L926" s="16" t="inlineStr">
        <is>
          <t>Global</t>
        </is>
      </c>
      <c r="M926" s="16" t="inlineStr">
        <is>
          <t>https://www.theiia.org/en/standards/</t>
        </is>
      </c>
      <c r="N926" s="6" t="n"/>
    </row>
    <row r="927" ht="59" customHeight="1">
      <c r="A927" s="17" t="inlineStr">
        <is>
          <t>R03</t>
        </is>
      </c>
      <c r="B927" s="16" t="inlineStr">
        <is>
          <t>Lens 1</t>
        </is>
      </c>
      <c r="C927" s="16" t="inlineStr">
        <is>
          <t>DataTracks</t>
        </is>
      </c>
      <c r="D927" s="16" t="inlineStr">
        <is>
          <t>Published career openings</t>
        </is>
      </c>
      <c r="E927" s="6" t="n"/>
      <c r="F927" s="16" t="inlineStr">
        <is>
          <t>Associate Document Specialist, Senior Associate Document Specialist and Business Development Executive are published in Chennai.</t>
        </is>
      </c>
      <c r="G927" s="5" t="n"/>
      <c r="H927" s="6" t="n"/>
      <c r="I927" s="16" t="inlineStr">
        <is>
          <t>Observable role titles only. No complete manager-to-executive ladder is published on this page.</t>
        </is>
      </c>
      <c r="J927" s="5" t="n"/>
      <c r="K927" s="6" t="n"/>
      <c r="L927" s="16" t="inlineStr">
        <is>
          <t>India</t>
        </is>
      </c>
      <c r="M927" s="16" t="inlineStr">
        <is>
          <t>https://datatracks.com/careers/</t>
        </is>
      </c>
      <c r="N927" s="6" t="n"/>
    </row>
    <row r="928" ht="59" customHeight="1">
      <c r="A928" s="17" t="inlineStr">
        <is>
          <t>R05</t>
        </is>
      </c>
      <c r="B928" s="16" t="inlineStr">
        <is>
          <t>Lens 1</t>
        </is>
      </c>
      <c r="C928" s="16" t="inlineStr">
        <is>
          <t>Regnology</t>
        </is>
      </c>
      <c r="D928" s="16" t="inlineStr">
        <is>
          <t>Senior risk consultant</t>
        </is>
      </c>
      <c r="E928" s="6" t="n"/>
      <c r="F928" s="16" t="inlineStr">
        <is>
          <t>A senior risk consultant is described as a domain expert delivering functional financial-institution implementations.</t>
        </is>
      </c>
      <c r="G928" s="5" t="n"/>
      <c r="H928" s="6" t="n"/>
      <c r="I928" s="16" t="inlineStr">
        <is>
          <t>Risk implementation example from Poland; adjacent to XBRL advisory, not identical. No employer grade equivalence.</t>
        </is>
      </c>
      <c r="J928" s="5" t="n"/>
      <c r="K928" s="6" t="n"/>
      <c r="L928" s="16" t="inlineStr">
        <is>
          <t>Global</t>
        </is>
      </c>
      <c r="M928" s="16" t="inlineStr">
        <is>
          <t>https://regnology.jobs.personio.de/job/2645750?language=en</t>
        </is>
      </c>
      <c r="N928" s="6" t="n"/>
    </row>
    <row r="929" ht="73" customHeight="1">
      <c r="A929" s="17" t="inlineStr">
        <is>
          <t>R06</t>
        </is>
      </c>
      <c r="B929" s="16" t="inlineStr">
        <is>
          <t>Lens 1</t>
        </is>
      </c>
      <c r="C929" s="16" t="inlineStr">
        <is>
          <t>Workiva</t>
        </is>
      </c>
      <c r="D929" s="16" t="inlineStr">
        <is>
          <t>Staff data engineer</t>
        </is>
      </c>
      <c r="E929" s="6" t="n"/>
      <c r="F929" s="16" t="inlineStr">
        <is>
          <t>The posting assigns ownership of data foundations across GRC engineering.</t>
        </is>
      </c>
      <c r="G929" s="5" t="n"/>
      <c r="H929" s="6" t="n"/>
      <c r="I929" s="16" t="inlineStr">
        <is>
          <t>Same requisition has inconsistent indexed text across locale URLs. Use the data-specific canonical extract; title and full grade remain uncertain.</t>
        </is>
      </c>
      <c r="J929" s="5" t="n"/>
      <c r="K929" s="6" t="n"/>
      <c r="L929" s="16" t="inlineStr">
        <is>
          <t>USA</t>
        </is>
      </c>
      <c r="M929" s="16" t="inlineStr">
        <is>
          <t>https://workiva.wd503.myworkdayjobs.com/careers/job/Staff-Data-Engineer_R12046</t>
        </is>
      </c>
      <c r="N929" s="6" t="n"/>
    </row>
    <row r="930" ht="87" customHeight="1">
      <c r="A930" s="17" t="inlineStr">
        <is>
          <t>R08</t>
        </is>
      </c>
      <c r="B930" s="16" t="inlineStr">
        <is>
          <t>Lens 1</t>
        </is>
      </c>
      <c r="C930" s="16" t="inlineStr">
        <is>
          <t>Workiva</t>
        </is>
      </c>
      <c r="D930" s="16" t="inlineStr">
        <is>
          <t>Vice president product marketing</t>
        </is>
      </c>
      <c r="E930" s="6" t="n"/>
      <c r="F930" s="16" t="inlineStr">
        <is>
          <t>The position leads portfolio positioning, go-to-market strategy and a large product-marketing team.</t>
        </is>
      </c>
      <c r="G930" s="5" t="n"/>
      <c r="H930" s="6" t="n"/>
      <c r="I930" s="16" t="inlineStr">
        <is>
          <t>Supports functional executive scope. Does not mean every marketing speciality needs a VP.</t>
        </is>
      </c>
      <c r="J930" s="5" t="n"/>
      <c r="K930" s="6" t="n"/>
      <c r="L930" s="16" t="inlineStr">
        <is>
          <t>USA</t>
        </is>
      </c>
      <c r="M930" s="16" t="inlineStr">
        <is>
          <t>https://workiva.wd503.myworkdayjobs.com/careers/job/usa---remote/vice-president-of-product-marketing_r12408</t>
        </is>
      </c>
      <c r="N930" s="6" t="n"/>
    </row>
    <row r="931" ht="87" customHeight="1">
      <c r="A931" s="17" t="inlineStr">
        <is>
          <t>R09</t>
        </is>
      </c>
      <c r="B931" s="16" t="inlineStr">
        <is>
          <t>Lens 1</t>
        </is>
      </c>
      <c r="C931" s="16" t="inlineStr">
        <is>
          <t>Workiva</t>
        </is>
      </c>
      <c r="D931" s="16" t="inlineStr">
        <is>
          <t>Lead program manager</t>
        </is>
      </c>
      <c r="E931" s="6" t="n"/>
      <c r="F931" s="16" t="inlineStr">
        <is>
          <t>The role coordinates complex cross-functional revenue programs, dependencies, adoption and outcomes.</t>
        </is>
      </c>
      <c r="G931" s="5" t="n"/>
      <c r="H931" s="6" t="n"/>
      <c r="I931" s="16" t="inlineStr">
        <is>
          <t>Program leadership can operate through influence without formal reporting authority.</t>
        </is>
      </c>
      <c r="J931" s="5" t="n"/>
      <c r="K931" s="6" t="n"/>
      <c r="L931" s="16" t="inlineStr">
        <is>
          <t>USA</t>
        </is>
      </c>
      <c r="M931" s="16" t="inlineStr">
        <is>
          <t>https://workiva.wd503.myworkdayjobs.com/careers/job/USA---Remote/Lead-Program-Manager---GTM-Acceleration_R11909</t>
        </is>
      </c>
      <c r="N931" s="6" t="n"/>
    </row>
    <row r="932" ht="73" customHeight="1">
      <c r="A932" s="17" t="inlineStr">
        <is>
          <t>R10</t>
        </is>
      </c>
      <c r="B932" s="16" t="inlineStr">
        <is>
          <t>Lens 1</t>
        </is>
      </c>
      <c r="C932" s="16" t="inlineStr">
        <is>
          <t>Workiva</t>
        </is>
      </c>
      <c r="D932" s="16" t="inlineStr">
        <is>
          <t>Lead data product manager</t>
        </is>
      </c>
      <c r="E932" s="6" t="n"/>
      <c r="F932" s="16" t="inlineStr">
        <is>
          <t>The position owns data-product requirements, quality and adoption with finance and people stakeholders.</t>
        </is>
      </c>
      <c r="G932" s="5" t="n"/>
      <c r="H932" s="6" t="n"/>
      <c r="I932" s="16" t="inlineStr">
        <is>
          <t>Product ownership is distinct from engineering or people management.</t>
        </is>
      </c>
      <c r="J932" s="5" t="n"/>
      <c r="K932" s="6" t="n"/>
      <c r="L932" s="16" t="inlineStr">
        <is>
          <t>USA</t>
        </is>
      </c>
      <c r="M932" s="16" t="inlineStr">
        <is>
          <t>https://workiva.wd503.myworkdayjobs.com/en-US/careers/job/Lead-Data-Product-Manager_R12042</t>
        </is>
      </c>
      <c r="N932" s="6" t="n"/>
    </row>
    <row r="933" ht="45" customHeight="1">
      <c r="A933" s="17" t="inlineStr">
        <is>
          <t>R13</t>
        </is>
      </c>
      <c r="B933" s="16" t="inlineStr">
        <is>
          <t>Lens 1</t>
        </is>
      </c>
      <c r="C933" s="16" t="inlineStr">
        <is>
          <t>CoreFiling</t>
        </is>
      </c>
      <c r="D933" s="16" t="inlineStr">
        <is>
          <t>Careers and technical context</t>
        </is>
      </c>
      <c r="E933" s="6" t="n"/>
      <c r="F933" s="16" t="inlineStr">
        <is>
          <t>Careers content links regulatory-domain expertise with Java, microservices, Kubernetes, training and rotations.</t>
        </is>
      </c>
      <c r="G933" s="5" t="n"/>
      <c r="H933" s="6" t="n"/>
      <c r="I933" s="16" t="inlineStr">
        <is>
          <t>Describes development practice but does not publish a full level hierarchy.</t>
        </is>
      </c>
      <c r="J933" s="5" t="n"/>
      <c r="K933" s="6" t="n"/>
      <c r="L933" s="16" t="inlineStr">
        <is>
          <t>Global</t>
        </is>
      </c>
      <c r="M933" s="16" t="inlineStr">
        <is>
          <t>https://www.corefiling.com/company/careers/</t>
        </is>
      </c>
      <c r="N933" s="6" t="n"/>
    </row>
    <row r="934" ht="59" customHeight="1">
      <c r="A934" s="17" t="inlineStr">
        <is>
          <t>R16</t>
        </is>
      </c>
      <c r="B934" s="16" t="inlineStr">
        <is>
          <t>Lens 1 adjacent</t>
        </is>
      </c>
      <c r="C934" s="16" t="inlineStr">
        <is>
          <t>S&amp;P Global</t>
        </is>
      </c>
      <c r="D934" s="16" t="inlineStr">
        <is>
          <t>Lead data analyst</t>
        </is>
      </c>
      <c r="E934" s="6" t="n"/>
      <c r="F934" s="16" t="inlineStr">
        <is>
          <t>The listed duties include financial-data sourcing, validation, reconciliation and escalation within SOPs.</t>
        </is>
      </c>
      <c r="G934" s="5" t="n"/>
      <c r="H934" s="6" t="n"/>
      <c r="I934" s="16" t="inlineStr">
        <is>
          <t>Lead title coexists with bounded operating duties. Title alone cannot size the role; direct fetch returned 403.</t>
        </is>
      </c>
      <c r="J934" s="5" t="n"/>
      <c r="K934" s="6" t="n"/>
      <c r="L934" s="16" t="inlineStr">
        <is>
          <t>India</t>
        </is>
      </c>
      <c r="M934" s="16" t="inlineStr">
        <is>
          <t>https://careers.spglobal.com/jobs/330702?lang=en-us</t>
        </is>
      </c>
      <c r="N934" s="6" t="n"/>
    </row>
    <row r="935" ht="59" customHeight="1">
      <c r="A935" s="17" t="inlineStr">
        <is>
          <t>R19</t>
        </is>
      </c>
      <c r="B935" s="16" t="inlineStr">
        <is>
          <t>Lens 1 adjacent</t>
        </is>
      </c>
      <c r="C935" s="16" t="inlineStr">
        <is>
          <t>SAP</t>
        </is>
      </c>
      <c r="D935" s="16" t="inlineStr">
        <is>
          <t>Legal counsel</t>
        </is>
      </c>
      <c r="E935" s="6" t="n"/>
      <c r="F935" s="16" t="inlineStr">
        <is>
          <t>Bangalore counsel role covers independent privacy/AI legal advice, documentation and risk ownership.</t>
        </is>
      </c>
      <c r="G935" s="5" t="n"/>
      <c r="H935" s="6" t="n"/>
      <c r="I935" s="16" t="inlineStr">
        <is>
          <t>Privacy counsel is a legal sub-specialism, not company-secretarial work or the full commercial legal hierarchy.</t>
        </is>
      </c>
      <c r="J935" s="5" t="n"/>
      <c r="K935" s="6" t="n"/>
      <c r="L935" s="16" t="inlineStr">
        <is>
          <t>India</t>
        </is>
      </c>
      <c r="M935" s="16" t="inlineStr">
        <is>
          <t>https://jobs.sap.com/en/jobs/744000153442007/legal-counsel/</t>
        </is>
      </c>
      <c r="N935" s="6" t="n"/>
    </row>
    <row r="936" ht="101" customHeight="1">
      <c r="A936" s="17" t="inlineStr">
        <is>
          <t>R20</t>
        </is>
      </c>
      <c r="B936" s="16" t="inlineStr">
        <is>
          <t>Lens 1 adjacent</t>
        </is>
      </c>
      <c r="C936" s="16" t="inlineStr">
        <is>
          <t>Thomson Reuters</t>
        </is>
      </c>
      <c r="D936" s="16" t="inlineStr">
        <is>
          <t>Senior accountant</t>
        </is>
      </c>
      <c r="E936" s="6" t="n"/>
      <c r="F936" s="16" t="inlineStr">
        <is>
          <t>An India posting provides senior-accountant nomenclature in an information-services employer.</t>
        </is>
      </c>
      <c r="G936" s="5" t="n"/>
      <c r="H936" s="6" t="n"/>
      <c r="I936" s="16" t="inlineStr">
        <is>
          <t>Adjacent sector example and selected accounting scope, not a universal finance level.</t>
        </is>
      </c>
      <c r="J936" s="5" t="n"/>
      <c r="K936" s="6" t="n"/>
      <c r="L936" s="16" t="inlineStr">
        <is>
          <t>India</t>
        </is>
      </c>
      <c r="M936" s="16" t="inlineStr">
        <is>
          <t>https://thomsonreuters.wd5.myworkdayjobs.com/en-US/External_Career_Site/job/Senior-Accountant---Fixed-Asset---Project-Accounting_JREQ200356</t>
        </is>
      </c>
      <c r="N936" s="6" t="n"/>
    </row>
    <row r="937" ht="45" customHeight="1">
      <c r="A937" s="17" t="inlineStr">
        <is>
          <t>R21</t>
        </is>
      </c>
      <c r="B937" s="16" t="inlineStr">
        <is>
          <t>Lens 2</t>
        </is>
      </c>
      <c r="C937" s="16" t="inlineStr">
        <is>
          <t>GitLab</t>
        </is>
      </c>
      <c r="D937" s="16" t="inlineStr">
        <is>
          <t>Organizational structure</t>
        </is>
      </c>
      <c r="E937" s="6" t="n"/>
      <c r="F937" s="16" t="inlineStr">
        <is>
          <t>Public structure material separates IC and manager frameworks and links progression to business need and scope.</t>
        </is>
      </c>
      <c r="G937" s="5" t="n"/>
      <c r="H937" s="6" t="n"/>
      <c r="I937" s="16" t="inlineStr">
        <is>
          <t>Use the design principles; do not copy GitLab grades or spans automatically.</t>
        </is>
      </c>
      <c r="J937" s="5" t="n"/>
      <c r="K937" s="6" t="n"/>
      <c r="L937" s="16" t="inlineStr">
        <is>
          <t>Global</t>
        </is>
      </c>
      <c r="M937" s="16" t="inlineStr">
        <is>
          <t>https://handbook.gitlab.com/handbook/company/structure/</t>
        </is>
      </c>
      <c r="N937" s="6" t="n"/>
    </row>
    <row r="938" ht="59" customHeight="1">
      <c r="A938" s="17" t="inlineStr">
        <is>
          <t>R24</t>
        </is>
      </c>
      <c r="B938" s="16" t="inlineStr">
        <is>
          <t>Lens 2</t>
        </is>
      </c>
      <c r="C938" s="16" t="inlineStr">
        <is>
          <t>GitLab</t>
        </is>
      </c>
      <c r="D938" s="16" t="inlineStr">
        <is>
          <t>Product design</t>
        </is>
      </c>
      <c r="E938" s="6" t="n"/>
      <c r="F938" s="16" t="inlineStr">
        <is>
          <t>Staff, principal and distinguished design roles broaden influence from a group to company-level direction.</t>
        </is>
      </c>
      <c r="G938" s="5" t="n"/>
      <c r="H938" s="6" t="n"/>
      <c r="I938" s="16" t="inlineStr">
        <is>
          <t>Provides an expert path, not a requirement for every design team to create those positions.</t>
        </is>
      </c>
      <c r="J938" s="5" t="n"/>
      <c r="K938" s="6" t="n"/>
      <c r="L938" s="16" t="inlineStr">
        <is>
          <t>Global</t>
        </is>
      </c>
      <c r="M938" s="16" t="inlineStr">
        <is>
          <t>https://handbook.gitlab.com/job-description-library/product/product-designer/</t>
        </is>
      </c>
      <c r="N938" s="6" t="n"/>
    </row>
    <row r="939" ht="59" customHeight="1">
      <c r="A939" s="17" t="inlineStr">
        <is>
          <t>R26</t>
        </is>
      </c>
      <c r="B939" s="16" t="inlineStr">
        <is>
          <t>Lens 2</t>
        </is>
      </c>
      <c r="C939" s="16" t="inlineStr">
        <is>
          <t>GitLab</t>
        </is>
      </c>
      <c r="D939" s="16" t="inlineStr">
        <is>
          <t>Solutions architect</t>
        </is>
      </c>
      <c r="E939" s="6" t="n"/>
      <c r="F939" s="16" t="inlineStr">
        <is>
          <t>The role supports technical evaluation, solution validation and customer business value; an associate level is published.</t>
        </is>
      </c>
      <c r="G939" s="5" t="n"/>
      <c r="H939" s="6" t="n"/>
      <c r="I939" s="16" t="inlineStr">
        <is>
          <t>Sales solutions architecture is distinct from internal platform architecture.</t>
        </is>
      </c>
      <c r="J939" s="5" t="n"/>
      <c r="K939" s="6" t="n"/>
      <c r="L939" s="16" t="inlineStr">
        <is>
          <t>Global</t>
        </is>
      </c>
      <c r="M939" s="16" t="inlineStr">
        <is>
          <t>https://handbook.gitlab.com/job-description-library/sales/solutions-architect/</t>
        </is>
      </c>
      <c r="N939" s="6" t="n"/>
    </row>
    <row r="940" ht="73" customHeight="1">
      <c r="A940" s="17" t="inlineStr">
        <is>
          <t>R27</t>
        </is>
      </c>
      <c r="B940" s="16" t="inlineStr">
        <is>
          <t>Lens 2</t>
        </is>
      </c>
      <c r="C940" s="16" t="inlineStr">
        <is>
          <t>GitLab</t>
        </is>
      </c>
      <c r="D940" s="16" t="inlineStr">
        <is>
          <t>Support engineer</t>
        </is>
      </c>
      <c r="E940" s="6" t="n"/>
      <c r="F940" s="16" t="inlineStr">
        <is>
          <t>The role handles product problems through customer tickets; associate and other support-engineering levels are documented.</t>
        </is>
      </c>
      <c r="G940" s="5" t="n"/>
      <c r="H940" s="6" t="n"/>
      <c r="I940" s="16" t="inlineStr">
        <is>
          <t>Do not treat customer support as the same discipline as IT service desk.</t>
        </is>
      </c>
      <c r="J940" s="5" t="n"/>
      <c r="K940" s="6" t="n"/>
      <c r="L940" s="16" t="inlineStr">
        <is>
          <t>Global</t>
        </is>
      </c>
      <c r="M940" s="16" t="inlineStr">
        <is>
          <t>https://handbook.gitlab.com/job-description-library/engineering/support-engineer/</t>
        </is>
      </c>
      <c r="N940" s="6" t="n"/>
    </row>
    <row r="941" ht="73" customHeight="1">
      <c r="A941" s="17" t="inlineStr">
        <is>
          <t>R32</t>
        </is>
      </c>
      <c r="B941" s="16" t="inlineStr">
        <is>
          <t>Lens 2</t>
        </is>
      </c>
      <c r="C941" s="16" t="inlineStr">
        <is>
          <t>GitLab</t>
        </is>
      </c>
      <c r="D941" s="16" t="inlineStr">
        <is>
          <t>Legal counsel</t>
        </is>
      </c>
      <c r="E941" s="6" t="n"/>
      <c r="F941" s="16" t="inlineStr">
        <is>
          <t>Associate and counsel responsibilities are published; the page explicitly leaves the next career step undefined.</t>
        </is>
      </c>
      <c r="G941" s="5" t="n"/>
      <c r="H941" s="6" t="n"/>
      <c r="I941" s="16" t="inlineStr">
        <is>
          <t>Higher legal roles in the proposal are synthesized, not represented as GitLab's published full ladder.</t>
        </is>
      </c>
      <c r="J941" s="5" t="n"/>
      <c r="K941" s="6" t="n"/>
      <c r="L941" s="16" t="inlineStr">
        <is>
          <t>Global</t>
        </is>
      </c>
      <c r="M941" s="16" t="inlineStr">
        <is>
          <t>https://handbook.gitlab.com/job-description-library/legal-and-corporate-affairs/legal-counsel/</t>
        </is>
      </c>
      <c r="N941" s="6" t="n"/>
    </row>
    <row r="942" ht="87" customHeight="1">
      <c r="A942" s="17" t="inlineStr">
        <is>
          <t>R33</t>
        </is>
      </c>
      <c r="B942" s="16" t="inlineStr">
        <is>
          <t>Lens 2</t>
        </is>
      </c>
      <c r="C942" s="16" t="inlineStr">
        <is>
          <t>Whatfix</t>
        </is>
      </c>
      <c r="D942" s="16" t="inlineStr">
        <is>
          <t>Sales development framework</t>
        </is>
      </c>
      <c r="E942" s="6" t="n"/>
      <c r="F942" s="16" t="inlineStr">
        <is>
          <t>The published framework distinguishes descriptive title, scope and competency expectations for sales development.</t>
        </is>
      </c>
      <c r="G942" s="5" t="n"/>
      <c r="H942" s="6" t="n"/>
      <c r="I942" s="16" t="inlineStr">
        <is>
          <t>Version history is 2023–2024. It is a dated India SaaS practice example, not current internal policy.</t>
        </is>
      </c>
      <c r="J942" s="5" t="n"/>
      <c r="K942" s="6" t="n"/>
      <c r="L942" s="16" t="inlineStr">
        <is>
          <t>Global</t>
        </is>
      </c>
      <c r="M942" s="16" t="inlineStr">
        <is>
          <t>https://whatfix.com/wp-content/uploads/2024/06/sales_development_team_-_career___competency_framework.pdf</t>
        </is>
      </c>
      <c r="N942" s="6" t="n"/>
    </row>
    <row r="943" ht="45" customHeight="1">
      <c r="A943" s="17" t="inlineStr">
        <is>
          <t>R35</t>
        </is>
      </c>
      <c r="B943" s="16" t="inlineStr">
        <is>
          <t>Professional overlay</t>
        </is>
      </c>
      <c r="C943" s="16" t="inlineStr">
        <is>
          <t>SFIA Foundation</t>
        </is>
      </c>
      <c r="D943" s="16" t="inlineStr">
        <is>
          <t>SFIA 9 responsibility levels</t>
        </is>
      </c>
      <c r="E943" s="6" t="n"/>
      <c r="F943" s="16" t="inlineStr">
        <is>
          <t>Seven responsibility levels distinguish autonomy, influence, complexity and broader accountability.</t>
        </is>
      </c>
      <c r="G943" s="5" t="n"/>
      <c r="H943" s="6" t="n"/>
      <c r="I943" s="16" t="inlineStr">
        <is>
          <t>SFIA levels are skills/responsibility anchors, not salary grades or this model's 13 levels.</t>
        </is>
      </c>
      <c r="J943" s="5" t="n"/>
      <c r="K943" s="6" t="n"/>
      <c r="L943" s="16" t="inlineStr">
        <is>
          <t>Global</t>
        </is>
      </c>
      <c r="M943" s="16" t="inlineStr">
        <is>
          <t>https://sfia-online.org/en/sfia-9/responsibilities</t>
        </is>
      </c>
      <c r="N943" s="6" t="n"/>
    </row>
    <row r="944" ht="73" customHeight="1">
      <c r="A944" s="17" t="inlineStr">
        <is>
          <t>R36</t>
        </is>
      </c>
      <c r="B944" s="16" t="inlineStr">
        <is>
          <t>Professional overlay</t>
        </is>
      </c>
      <c r="C944" s="16" t="inlineStr">
        <is>
          <t>CIPD</t>
        </is>
      </c>
      <c r="D944" s="16" t="inlineStr">
        <is>
          <t>Profession map impact levels</t>
        </is>
      </c>
      <c r="E944" s="6" t="n"/>
      <c r="F944" s="16" t="inlineStr">
        <is>
          <t>The four impact levels move from tactical work through operational complexity to strategic and sustained value.</t>
        </is>
      </c>
      <c r="G944" s="5" t="n"/>
      <c r="H944" s="6" t="n"/>
      <c r="I944" s="16" t="inlineStr">
        <is>
          <t>Membership designations and impact levels are not corporate job titles.</t>
        </is>
      </c>
      <c r="J944" s="5" t="n"/>
      <c r="K944" s="6" t="n"/>
      <c r="L944" s="16" t="inlineStr">
        <is>
          <t>Global</t>
        </is>
      </c>
      <c r="M944" s="16" t="inlineStr">
        <is>
          <t>https://www.cipd.org/en/the-people-profession/the-profession-map/explore-the-profession-map/levels/</t>
        </is>
      </c>
      <c r="N944" s="6" t="n"/>
    </row>
    <row r="945" ht="73" customHeight="1">
      <c r="A945" s="17" t="inlineStr">
        <is>
          <t>R40</t>
        </is>
      </c>
      <c r="B945" s="16" t="inlineStr">
        <is>
          <t>Professional overlay</t>
        </is>
      </c>
      <c r="C945" s="16" t="inlineStr">
        <is>
          <t>CIM</t>
        </is>
      </c>
      <c r="D945" s="16" t="inlineStr">
        <is>
          <t>Global professional marketing framework</t>
        </is>
      </c>
      <c r="E945" s="6" t="n"/>
      <c r="F945" s="16" t="inlineStr">
        <is>
          <t>The framework differentiates marketing capabilities and five competency stages from aware to expert.</t>
        </is>
      </c>
      <c r="G945" s="5" t="n"/>
      <c r="H945" s="6" t="n"/>
      <c r="I945" s="16" t="inlineStr">
        <is>
          <t>Use concepts and attribution; this proposal does not reproduce or modify the licensed framework.</t>
        </is>
      </c>
      <c r="J945" s="5" t="n"/>
      <c r="K945" s="6" t="n"/>
      <c r="L945" s="16" t="inlineStr">
        <is>
          <t>Global</t>
        </is>
      </c>
      <c r="M945" s="16" t="inlineStr">
        <is>
          <t>https://www.cim.co.uk/membership/cim-standards/global-professional-marketing-framework-gpmf/</t>
        </is>
      </c>
      <c r="N945" s="6" t="n"/>
    </row>
    <row r="946" ht="59" customHeight="1">
      <c r="A946" s="17" t="inlineStr">
        <is>
          <t>R42</t>
        </is>
      </c>
      <c r="B946" s="16" t="inlineStr">
        <is>
          <t>Professional overlay</t>
        </is>
      </c>
      <c r="C946" s="16" t="inlineStr">
        <is>
          <t>XBRL International</t>
        </is>
      </c>
      <c r="D946" s="16" t="inlineStr">
        <is>
          <t>Taxonomy quick start guide</t>
        </is>
      </c>
      <c r="E946" s="6" t="n"/>
      <c r="F946" s="16" t="inlineStr">
        <is>
          <t>Taxonomy development involves content, architecture, testing, documentation and lifecycle governance.</t>
        </is>
      </c>
      <c r="G946" s="5" t="n"/>
      <c r="H946" s="6" t="n"/>
      <c r="I946" s="16" t="inlineStr">
        <is>
          <t>The page labels the guide a review draft published in 2023. Role design uses its technical process concepts.</t>
        </is>
      </c>
      <c r="J946" s="5" t="n"/>
      <c r="K946" s="6" t="n"/>
      <c r="L946" s="16" t="inlineStr">
        <is>
          <t>Global</t>
        </is>
      </c>
      <c r="M946" s="16" t="inlineStr">
        <is>
          <t>https://www.xbrl.org/guidance/taxonomy-quick-start-guide/</t>
        </is>
      </c>
      <c r="N946" s="6" t="n"/>
    </row>
    <row r="947" ht="45" customHeight="1">
      <c r="A947" s="17" t="inlineStr">
        <is>
          <t>R44</t>
        </is>
      </c>
      <c r="B947" s="16" t="inlineStr">
        <is>
          <t>Professional overlay</t>
        </is>
      </c>
      <c r="C947" s="16" t="inlineStr">
        <is>
          <t>IFMA</t>
        </is>
      </c>
      <c r="D947" s="16" t="inlineStr">
        <is>
          <t>Facility management competencies</t>
        </is>
      </c>
      <c r="E947" s="6" t="n"/>
      <c r="F947" s="16" t="inlineStr">
        <is>
          <t>Facility management integrates people, places and processes and spans several competence domains.</t>
        </is>
      </c>
      <c r="G947" s="5" t="n"/>
      <c r="H947" s="6" t="n"/>
      <c r="I947" s="16" t="inlineStr">
        <is>
          <t>Facilities and workplace roles have broader scope than general office administration.</t>
        </is>
      </c>
      <c r="J947" s="5" t="n"/>
      <c r="K947" s="6" t="n"/>
      <c r="L947" s="16" t="inlineStr">
        <is>
          <t>Global</t>
        </is>
      </c>
      <c r="M947" s="16" t="inlineStr">
        <is>
          <t>https://www.ifma.org/about/what-is-fm/</t>
        </is>
      </c>
      <c r="N947" s="6" t="n"/>
    </row>
    <row r="948" ht="73" customHeight="1">
      <c r="A948" s="17" t="inlineStr">
        <is>
          <t>R49</t>
        </is>
      </c>
      <c r="B948" s="16" t="inlineStr">
        <is>
          <t>Lens 2 other</t>
        </is>
      </c>
      <c r="C948" s="16" t="inlineStr">
        <is>
          <t>UK Government</t>
        </is>
      </c>
      <c r="D948" s="16" t="inlineStr">
        <is>
          <t>Business analyst role levels</t>
        </is>
      </c>
      <c r="E948" s="6" t="n"/>
      <c r="F948" s="16" t="inlineStr">
        <is>
          <t>The current public framework identifies trainee, junior, practitioner, senior, lead and head roles.</t>
        </is>
      </c>
      <c r="G948" s="5" t="n"/>
      <c r="H948" s="6" t="n"/>
      <c r="I948" s="16" t="inlineStr">
        <is>
          <t>Updated August 2026. Civil Service grades are not private-sector corporate levels.</t>
        </is>
      </c>
      <c r="J948" s="5" t="n"/>
      <c r="K948" s="6" t="n"/>
      <c r="L948" s="16" t="inlineStr">
        <is>
          <t>Global</t>
        </is>
      </c>
      <c r="M948" s="16" t="inlineStr">
        <is>
          <t>https://understand-digital-data-roles-skills.service.gov.uk/role/business-analyst/</t>
        </is>
      </c>
      <c r="N948" s="6" t="n"/>
    </row>
    <row r="949" ht="15" customHeight="1"/>
    <row r="950" ht="19.8" customHeight="1">
      <c r="A950" s="13" t="inlineStr">
        <is>
          <t>M17. Glossary</t>
        </is>
      </c>
    </row>
    <row r="951" ht="17" customHeight="1">
      <c r="A951" s="14" t="inlineStr">
        <is>
          <t>Term</t>
        </is>
      </c>
      <c r="B951" s="5" t="n"/>
      <c r="C951" s="6" t="n"/>
      <c r="D951" s="14" t="inlineStr">
        <is>
          <t>Meaning</t>
        </is>
      </c>
      <c r="E951" s="5" t="n"/>
      <c r="F951" s="5" t="n"/>
      <c r="G951" s="5" t="n"/>
      <c r="H951" s="5" t="n"/>
      <c r="I951" s="5" t="n"/>
      <c r="J951" s="5" t="n"/>
      <c r="K951" s="5" t="n"/>
      <c r="L951" s="5" t="n"/>
      <c r="M951" s="5" t="n"/>
      <c r="N951" s="6" t="n"/>
    </row>
    <row r="952" ht="31" customHeight="1">
      <c r="A952" s="17" t="inlineStr">
        <is>
          <t>Band</t>
        </is>
      </c>
      <c r="B952" s="5" t="n"/>
      <c r="C952" s="6" t="n"/>
      <c r="D952" s="16" t="inlineStr">
        <is>
          <t>A group of levels with the same kind of contribution: A Practitioner · B Specialist / Manager · C Principal / Head · D Business leadership · E Enterprise leadership · X Consultant.</t>
        </is>
      </c>
      <c r="E952" s="5" t="n"/>
      <c r="F952" s="5" t="n"/>
      <c r="G952" s="5" t="n"/>
      <c r="H952" s="5" t="n"/>
      <c r="I952" s="5" t="n"/>
      <c r="J952" s="5" t="n"/>
      <c r="K952" s="5" t="n"/>
      <c r="L952" s="5" t="n"/>
      <c r="M952" s="5" t="n"/>
      <c r="N952" s="6" t="n"/>
    </row>
    <row r="953" ht="17" customHeight="1">
      <c r="A953" s="17" t="inlineStr">
        <is>
          <t>Level</t>
        </is>
      </c>
      <c r="B953" s="5" t="n"/>
      <c r="C953" s="6" t="n"/>
      <c r="D953" s="16" t="inlineStr">
        <is>
          <t>The size of the role on a ladder scale · A1 = 1 … E2 = 12.</t>
        </is>
      </c>
      <c r="E953" s="5" t="n"/>
      <c r="F953" s="5" t="n"/>
      <c r="G953" s="5" t="n"/>
      <c r="H953" s="5" t="n"/>
      <c r="I953" s="5" t="n"/>
      <c r="J953" s="5" t="n"/>
      <c r="K953" s="5" t="n"/>
      <c r="L953" s="5" t="n"/>
      <c r="M953" s="5" t="n"/>
      <c r="N953" s="6" t="n"/>
    </row>
    <row r="954" ht="17" customHeight="1">
      <c r="A954" s="17" t="inlineStr">
        <is>
          <t>Job family / sub-family</t>
        </is>
      </c>
      <c r="B954" s="5" t="n"/>
      <c r="C954" s="6" t="n"/>
      <c r="D954" s="16" t="inlineStr">
        <is>
          <t>A discipline / the actual work done inside it.</t>
        </is>
      </c>
      <c r="E954" s="5" t="n"/>
      <c r="F954" s="5" t="n"/>
      <c r="G954" s="5" t="n"/>
      <c r="H954" s="5" t="n"/>
      <c r="I954" s="5" t="n"/>
      <c r="J954" s="5" t="n"/>
      <c r="K954" s="5" t="n"/>
      <c r="L954" s="5" t="n"/>
      <c r="M954" s="5" t="n"/>
      <c r="N954" s="6" t="n"/>
    </row>
    <row r="955" ht="17" customHeight="1">
      <c r="A955" s="17" t="inlineStr">
        <is>
          <t>Type of work</t>
        </is>
      </c>
      <c r="B955" s="5" t="n"/>
      <c r="C955" s="6" t="n"/>
      <c r="D955" s="16" t="inlineStr">
        <is>
          <t>The department's dominant work profile, which selects the weight tilt.</t>
        </is>
      </c>
      <c r="E955" s="5" t="n"/>
      <c r="F955" s="5" t="n"/>
      <c r="G955" s="5" t="n"/>
      <c r="H955" s="5" t="n"/>
      <c r="I955" s="5" t="n"/>
      <c r="J955" s="5" t="n"/>
      <c r="K955" s="5" t="n"/>
      <c r="L955" s="5" t="n"/>
      <c r="M955" s="5" t="n"/>
      <c r="N955" s="6" t="n"/>
    </row>
    <row r="956" ht="17" customHeight="1">
      <c r="A956" s="17" t="inlineStr">
        <is>
          <t>Weight set</t>
        </is>
      </c>
      <c r="B956" s="5" t="n"/>
      <c r="C956" s="6" t="n"/>
      <c r="D956" s="16" t="inlineStr">
        <is>
          <t>The six factor weights for a department × role group, edited on the Weightage Matrix.</t>
        </is>
      </c>
      <c r="E956" s="5" t="n"/>
      <c r="F956" s="5" t="n"/>
      <c r="G956" s="5" t="n"/>
      <c r="H956" s="5" t="n"/>
      <c r="I956" s="5" t="n"/>
      <c r="J956" s="5" t="n"/>
      <c r="K956" s="5" t="n"/>
      <c r="L956" s="5" t="n"/>
      <c r="M956" s="5" t="n"/>
      <c r="N956" s="6" t="n"/>
    </row>
    <row r="957" ht="17" customHeight="1">
      <c r="A957" s="17" t="inlineStr">
        <is>
          <t>Rule ID</t>
        </is>
      </c>
      <c r="B957" s="5" t="n"/>
      <c r="C957" s="6" t="n"/>
      <c r="D957" s="16" t="inlineStr">
        <is>
          <t>R1–R10 placement rules, applied in order; listed for every person on sheet 2.</t>
        </is>
      </c>
      <c r="E957" s="5" t="n"/>
      <c r="F957" s="5" t="n"/>
      <c r="G957" s="5" t="n"/>
      <c r="H957" s="5" t="n"/>
      <c r="I957" s="5" t="n"/>
      <c r="J957" s="5" t="n"/>
      <c r="K957" s="5" t="n"/>
      <c r="L957" s="5" t="n"/>
      <c r="M957" s="5" t="n"/>
      <c r="N957" s="6" t="n"/>
    </row>
    <row r="958" ht="17" customHeight="1">
      <c r="A958" s="17" t="inlineStr">
        <is>
          <t>POD Lead</t>
        </is>
      </c>
      <c r="B958" s="5" t="n"/>
      <c r="C958" s="6" t="n"/>
      <c r="D958" s="16" t="inlineStr">
        <is>
          <t>An expert leading 1–3 people while staying an IC.</t>
        </is>
      </c>
      <c r="E958" s="5" t="n"/>
      <c r="F958" s="5" t="n"/>
      <c r="G958" s="5" t="n"/>
      <c r="H958" s="5" t="n"/>
      <c r="I958" s="5" t="n"/>
      <c r="J958" s="5" t="n"/>
      <c r="K958" s="5" t="n"/>
      <c r="L958" s="5" t="n"/>
      <c r="M958" s="5" t="n"/>
      <c r="N958" s="6" t="n"/>
    </row>
    <row r="959" ht="17" customHeight="1">
      <c r="A959" s="17" t="inlineStr">
        <is>
          <t>Player-Coach · B+, C+</t>
        </is>
      </c>
      <c r="B959" s="5" t="n"/>
      <c r="C959" s="6" t="n"/>
      <c r="D959" s="16" t="inlineStr">
        <is>
          <t>A Player-Coach transition step between bands for people who both play · deliver hands-on expert work and coach · lead people: B+ between B3 and C1, C+ between C2 and D1.</t>
        </is>
      </c>
      <c r="E959" s="5" t="n"/>
      <c r="F959" s="5" t="n"/>
      <c r="G959" s="5" t="n"/>
      <c r="H959" s="5" t="n"/>
      <c r="I959" s="5" t="n"/>
      <c r="J959" s="5" t="n"/>
      <c r="K959" s="5" t="n"/>
      <c r="L959" s="5" t="n"/>
      <c r="M959" s="5" t="n"/>
      <c r="N959" s="6" t="n"/>
    </row>
    <row r="960" ht="17" customHeight="1">
      <c r="A960" s="17" t="inlineStr">
        <is>
          <t>Close call</t>
        </is>
      </c>
      <c r="B960" s="5" t="n"/>
      <c r="C960" s="6" t="n"/>
      <c r="D960" s="16" t="inlineStr">
        <is>
          <t>The score decided the level and sits within ±0.05 of a rounding point — goes to calibration.</t>
        </is>
      </c>
      <c r="E960" s="5" t="n"/>
      <c r="F960" s="5" t="n"/>
      <c r="G960" s="5" t="n"/>
      <c r="H960" s="5" t="n"/>
      <c r="I960" s="5" t="n"/>
      <c r="J960" s="5" t="n"/>
      <c r="K960" s="5" t="n"/>
      <c r="L960" s="5" t="n"/>
      <c r="M960" s="5" t="n"/>
      <c r="N960" s="6" t="n"/>
    </row>
    <row r="961" ht="17" customHeight="1">
      <c r="A961" s="17" t="inlineStr">
        <is>
          <t>Near a gate</t>
        </is>
      </c>
      <c r="B961" s="5" t="n"/>
      <c r="C961" s="6" t="n"/>
      <c r="D961" s="16" t="inlineStr">
        <is>
          <t>A rule set the level, and the number behind that rule is within a quarter-point of flipping it — goes to calibration.</t>
        </is>
      </c>
      <c r="E961" s="5" t="n"/>
      <c r="F961" s="5" t="n"/>
      <c r="G961" s="5" t="n"/>
      <c r="H961" s="5" t="n"/>
      <c r="I961" s="5" t="n"/>
      <c r="J961" s="5" t="n"/>
      <c r="K961" s="5" t="n"/>
      <c r="L961" s="5" t="n"/>
      <c r="M961" s="5" t="n"/>
      <c r="N961" s="6" t="n"/>
    </row>
    <row r="962" ht="17" customHeight="1">
      <c r="A962" s="17" t="inlineStr">
        <is>
          <t>Tolerance · Player-Coach</t>
        </is>
      </c>
      <c r="B962" s="5" t="n"/>
      <c r="C962" s="6" t="n"/>
      <c r="D962" s="16" t="inlineStr">
        <is>
          <t>A shortfall of up to 0.15 on a Player-Coach threshold is accepted; a span outside the norm is flagged, never blocking. Both are confirmed in calibration.</t>
        </is>
      </c>
      <c r="E962" s="5" t="n"/>
      <c r="F962" s="5" t="n"/>
      <c r="G962" s="5" t="n"/>
      <c r="H962" s="5" t="n"/>
      <c r="I962" s="5" t="n"/>
      <c r="J962" s="5" t="n"/>
      <c r="K962" s="5" t="n"/>
      <c r="L962" s="5" t="n"/>
      <c r="M962" s="5" t="n"/>
      <c r="N962" s="6" t="n"/>
    </row>
    <row r="963" ht="17" customHeight="1">
      <c r="A963" s="17" t="inlineStr">
        <is>
          <t>Market code</t>
        </is>
      </c>
      <c r="B963" s="5" t="n"/>
      <c r="C963" s="6" t="n"/>
      <c r="D963" s="16" t="inlineStr">
        <is>
          <t>Radford / Mercer survey level used for pay benchmarking.</t>
        </is>
      </c>
      <c r="E963" s="5" t="n"/>
      <c r="F963" s="5" t="n"/>
      <c r="G963" s="5" t="n"/>
      <c r="H963" s="5" t="n"/>
      <c r="I963" s="5" t="n"/>
      <c r="J963" s="5" t="n"/>
      <c r="K963" s="5" t="n"/>
      <c r="L963" s="5" t="n"/>
      <c r="M963" s="5" t="n"/>
      <c r="N963" s="6" t="n"/>
    </row>
    <row r="964"/>
    <row r="965" ht="19.8" customHeight="1">
      <c r="A965" s="11" t="inlineStr">
        <is>
          <t>3 · Where the default weights come from — the market benchmark and its derivation</t>
        </is>
      </c>
      <c r="B965" s="5" t="n"/>
      <c r="C965" s="5" t="n"/>
      <c r="D965" s="5" t="n"/>
      <c r="E965" s="5" t="n"/>
      <c r="F965" s="5" t="n"/>
      <c r="G965" s="5" t="n"/>
      <c r="H965" s="5" t="n"/>
      <c r="I965" s="5" t="n"/>
      <c r="J965" s="5" t="n"/>
      <c r="K965" s="5" t="n"/>
      <c r="L965" s="5" t="n"/>
      <c r="M965" s="5" t="n"/>
      <c r="N965" s="6" t="n"/>
    </row>
    <row r="966" ht="28" customHeight="1">
      <c r="A966" s="12" t="inlineStr">
        <is>
          <t>References: S46–S51 Korn Ferry Hay evaluations · S04, S52 Mercer IPE · S53–S57 NHS, UK NJC/PSC, GLPC, SJC and US OPM point-factor plans · S05, S49 Hay know-how includes experience however acquired · S04, S52 Mercer IPE knowledge · S07 WTW GGS · S58 McKinsey · S59 Deloitte · S60 WEF · S61 EY India 2026 · the 10% / 5% level is an IRIS leadership decision · S05 Hay accountability, nature of impact · S04 Mercer IPE impact · S07 WTW GGS · S53–S57 public plans' financial or consequences factor</t>
        </is>
      </c>
    </row>
    <row r="967"/>
    <row r="968" ht="19.8" customHeight="1">
      <c r="A968" s="13" t="inlineStr">
        <is>
          <t>0. How the default weights were derived — in one table</t>
        </is>
      </c>
    </row>
    <row r="969" ht="45" customHeight="1">
      <c r="A969" s="18" t="inlineStr">
        <is>
          <t>Three published sources, given equal weight: Korn Ferry Hay — the most widely used private-sector method, with verified point evaluations by level; Mercer IPE — its published point table; and the five public point-factor plans. Each is mapped to the six IRIS factors by the same rules, then the three are averaged and rounded to whole numbers. The three sources agree within a few points for every role group.</t>
        </is>
      </c>
    </row>
    <row r="970" ht="31" customHeight="1">
      <c r="A970" s="14" t="inlineStr">
        <is>
          <t>Role group · source</t>
        </is>
      </c>
      <c r="B970" s="14" t="inlineStr">
        <is>
          <t>Complexity</t>
        </is>
      </c>
      <c r="C970" s="14" t="inlineStr">
        <is>
          <t>Autonomy</t>
        </is>
      </c>
      <c r="D970" s="14" t="inlineStr">
        <is>
          <t>Accountability</t>
        </is>
      </c>
      <c r="E970" s="14" t="inlineStr">
        <is>
          <t>Leadership</t>
        </is>
      </c>
      <c r="F970" s="14" t="inlineStr">
        <is>
          <t>Experience</t>
        </is>
      </c>
      <c r="G970" s="14" t="inlineStr">
        <is>
          <t>Business impact</t>
        </is>
      </c>
      <c r="H970" s="14" t="inlineStr">
        <is>
          <t>Note</t>
        </is>
      </c>
    </row>
    <row r="971" ht="17" customHeight="1">
      <c r="A971" s="17" t="inlineStr">
        <is>
          <t>Band A · Korn Ferry Hay</t>
        </is>
      </c>
      <c r="B971" s="15" t="inlineStr">
        <is>
          <t>71%</t>
        </is>
      </c>
      <c r="C971" s="15" t="inlineStr">
        <is>
          <t>11%</t>
        </is>
      </c>
      <c r="D971" s="15" t="inlineStr">
        <is>
          <t>4%</t>
        </is>
      </c>
      <c r="E971" s="15" t="inlineStr">
        <is>
          <t>0%</t>
        </is>
      </c>
      <c r="F971" s="15" t="inlineStr">
        <is>
          <t>10%</t>
        </is>
      </c>
      <c r="G971" s="15" t="inlineStr">
        <is>
          <t>4%</t>
        </is>
      </c>
      <c r="H971" s="16" t="n"/>
    </row>
    <row r="972" ht="17" customHeight="1">
      <c r="A972" s="17" t="inlineStr">
        <is>
          <t>Band A · Mercer IPE</t>
        </is>
      </c>
      <c r="B972" s="15" t="inlineStr">
        <is>
          <t>51%</t>
        </is>
      </c>
      <c r="C972" s="15" t="inlineStr">
        <is>
          <t>22%</t>
        </is>
      </c>
      <c r="D972" s="15" t="inlineStr">
        <is>
          <t>8%</t>
        </is>
      </c>
      <c r="E972" s="15" t="inlineStr">
        <is>
          <t>0%</t>
        </is>
      </c>
      <c r="F972" s="15" t="inlineStr">
        <is>
          <t>10%</t>
        </is>
      </c>
      <c r="G972" s="15" t="inlineStr">
        <is>
          <t>8%</t>
        </is>
      </c>
      <c r="H972" s="16" t="n"/>
    </row>
    <row r="973" ht="17" customHeight="1">
      <c r="A973" s="17" t="inlineStr">
        <is>
          <t>Band A · Public plans</t>
        </is>
      </c>
      <c r="B973" s="15" t="inlineStr">
        <is>
          <t>53%</t>
        </is>
      </c>
      <c r="C973" s="15" t="inlineStr">
        <is>
          <t>15%</t>
        </is>
      </c>
      <c r="D973" s="15" t="inlineStr">
        <is>
          <t>15%</t>
        </is>
      </c>
      <c r="E973" s="15" t="inlineStr">
        <is>
          <t>0%</t>
        </is>
      </c>
      <c r="F973" s="15" t="inlineStr">
        <is>
          <t>10%</t>
        </is>
      </c>
      <c r="G973" s="15" t="inlineStr">
        <is>
          <t>7%</t>
        </is>
      </c>
      <c r="H973" s="16" t="n"/>
    </row>
    <row r="974" ht="31" customHeight="1">
      <c r="A974" s="38" t="inlineStr">
        <is>
          <t>Band A · IRIS default</t>
        </is>
      </c>
      <c r="B974" s="36" t="inlineStr">
        <is>
          <t>59%</t>
        </is>
      </c>
      <c r="C974" s="36" t="inlineStr">
        <is>
          <t>16%</t>
        </is>
      </c>
      <c r="D974" s="36" t="inlineStr">
        <is>
          <t>9%</t>
        </is>
      </c>
      <c r="E974" s="36" t="inlineStr">
        <is>
          <t>0%</t>
        </is>
      </c>
      <c r="F974" s="36" t="inlineStr">
        <is>
          <t>10%</t>
        </is>
      </c>
      <c r="G974" s="36" t="inlineStr">
        <is>
          <t>6%</t>
        </is>
      </c>
      <c r="H974" s="37" t="inlineStr">
        <is>
          <t>Average of the three, whole numbers</t>
        </is>
      </c>
    </row>
    <row r="975" ht="31" customHeight="1">
      <c r="A975" s="17" t="inlineStr">
        <is>
          <t>Band B · IC / POD Lead · Korn Ferry Hay</t>
        </is>
      </c>
      <c r="B975" s="15" t="inlineStr">
        <is>
          <t>54%</t>
        </is>
      </c>
      <c r="C975" s="15" t="inlineStr">
        <is>
          <t>19%</t>
        </is>
      </c>
      <c r="D975" s="15" t="inlineStr">
        <is>
          <t>6%</t>
        </is>
      </c>
      <c r="E975" s="15" t="inlineStr">
        <is>
          <t>5%</t>
        </is>
      </c>
      <c r="F975" s="15" t="inlineStr">
        <is>
          <t>10%</t>
        </is>
      </c>
      <c r="G975" s="15" t="inlineStr">
        <is>
          <t>6%</t>
        </is>
      </c>
      <c r="H975" s="16" t="n"/>
    </row>
    <row r="976" ht="31" customHeight="1">
      <c r="A976" s="17" t="inlineStr">
        <is>
          <t>Band B · IC / POD Lead · Mercer IPE</t>
        </is>
      </c>
      <c r="B976" s="15" t="inlineStr">
        <is>
          <t>52%</t>
        </is>
      </c>
      <c r="C976" s="15" t="inlineStr">
        <is>
          <t>18%</t>
        </is>
      </c>
      <c r="D976" s="15" t="inlineStr">
        <is>
          <t>8%</t>
        </is>
      </c>
      <c r="E976" s="15" t="inlineStr">
        <is>
          <t>5%</t>
        </is>
      </c>
      <c r="F976" s="15" t="inlineStr">
        <is>
          <t>10%</t>
        </is>
      </c>
      <c r="G976" s="15" t="inlineStr">
        <is>
          <t>8%</t>
        </is>
      </c>
      <c r="H976" s="16" t="n"/>
    </row>
    <row r="977" ht="31" customHeight="1">
      <c r="A977" s="17" t="inlineStr">
        <is>
          <t>Band B · IC / POD Lead · Public plans</t>
        </is>
      </c>
      <c r="B977" s="15" t="inlineStr">
        <is>
          <t>48%</t>
        </is>
      </c>
      <c r="C977" s="15" t="inlineStr">
        <is>
          <t>15%</t>
        </is>
      </c>
      <c r="D977" s="15" t="inlineStr">
        <is>
          <t>15%</t>
        </is>
      </c>
      <c r="E977" s="15" t="inlineStr">
        <is>
          <t>5%</t>
        </is>
      </c>
      <c r="F977" s="15" t="inlineStr">
        <is>
          <t>10%</t>
        </is>
      </c>
      <c r="G977" s="15" t="inlineStr">
        <is>
          <t>7%</t>
        </is>
      </c>
      <c r="H977" s="16" t="n"/>
    </row>
    <row r="978" ht="31" customHeight="1">
      <c r="A978" s="38" t="inlineStr">
        <is>
          <t>Band B · IC / POD Lead · IRIS default</t>
        </is>
      </c>
      <c r="B978" s="36" t="inlineStr">
        <is>
          <t>51%</t>
        </is>
      </c>
      <c r="C978" s="36" t="inlineStr">
        <is>
          <t>17%</t>
        </is>
      </c>
      <c r="D978" s="36" t="inlineStr">
        <is>
          <t>10%</t>
        </is>
      </c>
      <c r="E978" s="36" t="inlineStr">
        <is>
          <t>5%</t>
        </is>
      </c>
      <c r="F978" s="36" t="inlineStr">
        <is>
          <t>10%</t>
        </is>
      </c>
      <c r="G978" s="36" t="inlineStr">
        <is>
          <t>7%</t>
        </is>
      </c>
      <c r="H978" s="37" t="inlineStr">
        <is>
          <t>Average of the three, whole numbers</t>
        </is>
      </c>
    </row>
    <row r="979" ht="31" customHeight="1">
      <c r="A979" s="17" t="inlineStr">
        <is>
          <t>Band B · People Manager · Korn Ferry Hay</t>
        </is>
      </c>
      <c r="B979" s="15" t="inlineStr">
        <is>
          <t>35%</t>
        </is>
      </c>
      <c r="C979" s="15" t="inlineStr">
        <is>
          <t>21%</t>
        </is>
      </c>
      <c r="D979" s="15" t="inlineStr">
        <is>
          <t>10%</t>
        </is>
      </c>
      <c r="E979" s="15" t="inlineStr">
        <is>
          <t>15%</t>
        </is>
      </c>
      <c r="F979" s="15" t="inlineStr">
        <is>
          <t>10%</t>
        </is>
      </c>
      <c r="G979" s="15" t="inlineStr">
        <is>
          <t>10%</t>
        </is>
      </c>
      <c r="H979" s="16" t="n"/>
    </row>
    <row r="980" ht="31" customHeight="1">
      <c r="A980" s="17" t="inlineStr">
        <is>
          <t>Band B · People Manager · Mercer IPE</t>
        </is>
      </c>
      <c r="B980" s="15" t="inlineStr">
        <is>
          <t>38%</t>
        </is>
      </c>
      <c r="C980" s="15" t="inlineStr">
        <is>
          <t>19%</t>
        </is>
      </c>
      <c r="D980" s="15" t="inlineStr">
        <is>
          <t>9%</t>
        </is>
      </c>
      <c r="E980" s="15" t="inlineStr">
        <is>
          <t>15%</t>
        </is>
      </c>
      <c r="F980" s="15" t="inlineStr">
        <is>
          <t>10%</t>
        </is>
      </c>
      <c r="G980" s="15" t="inlineStr">
        <is>
          <t>9%</t>
        </is>
      </c>
      <c r="H980" s="16" t="n"/>
    </row>
    <row r="981" ht="31" customHeight="1">
      <c r="A981" s="17" t="inlineStr">
        <is>
          <t>Band B · People Manager · Public plans</t>
        </is>
      </c>
      <c r="B981" s="15" t="inlineStr">
        <is>
          <t>38%</t>
        </is>
      </c>
      <c r="C981" s="15" t="inlineStr">
        <is>
          <t>15%</t>
        </is>
      </c>
      <c r="D981" s="15" t="inlineStr">
        <is>
          <t>15%</t>
        </is>
      </c>
      <c r="E981" s="15" t="inlineStr">
        <is>
          <t>15%</t>
        </is>
      </c>
      <c r="F981" s="15" t="inlineStr">
        <is>
          <t>10%</t>
        </is>
      </c>
      <c r="G981" s="15" t="inlineStr">
        <is>
          <t>7%</t>
        </is>
      </c>
      <c r="H981" s="16" t="n"/>
    </row>
    <row r="982" ht="31" customHeight="1">
      <c r="A982" s="38" t="inlineStr">
        <is>
          <t>Band B · People Manager · IRIS default</t>
        </is>
      </c>
      <c r="B982" s="36" t="inlineStr">
        <is>
          <t>37%</t>
        </is>
      </c>
      <c r="C982" s="36" t="inlineStr">
        <is>
          <t>18%</t>
        </is>
      </c>
      <c r="D982" s="36" t="inlineStr">
        <is>
          <t>11%</t>
        </is>
      </c>
      <c r="E982" s="36" t="inlineStr">
        <is>
          <t>15%</t>
        </is>
      </c>
      <c r="F982" s="36" t="inlineStr">
        <is>
          <t>10%</t>
        </is>
      </c>
      <c r="G982" s="36" t="inlineStr">
        <is>
          <t>9%</t>
        </is>
      </c>
      <c r="H982" s="37" t="inlineStr">
        <is>
          <t>Average of the three, whole numbers</t>
        </is>
      </c>
    </row>
    <row r="983" ht="31" customHeight="1">
      <c r="A983" s="17" t="inlineStr">
        <is>
          <t>Player-Coach · B+ · Korn Ferry Hay</t>
        </is>
      </c>
      <c r="B983" s="15" t="inlineStr">
        <is>
          <t>44%</t>
        </is>
      </c>
      <c r="C983" s="15" t="inlineStr">
        <is>
          <t>20%</t>
        </is>
      </c>
      <c r="D983" s="15" t="inlineStr">
        <is>
          <t>8%</t>
        </is>
      </c>
      <c r="E983" s="15" t="inlineStr">
        <is>
          <t>10%</t>
        </is>
      </c>
      <c r="F983" s="15" t="inlineStr">
        <is>
          <t>10%</t>
        </is>
      </c>
      <c r="G983" s="15" t="inlineStr">
        <is>
          <t>8%</t>
        </is>
      </c>
      <c r="H983" s="16" t="n"/>
    </row>
    <row r="984" ht="31" customHeight="1">
      <c r="A984" s="17" t="inlineStr">
        <is>
          <t>Player-Coach · B+ · Mercer IPE</t>
        </is>
      </c>
      <c r="B984" s="15" t="inlineStr">
        <is>
          <t>45%</t>
        </is>
      </c>
      <c r="C984" s="15" t="inlineStr">
        <is>
          <t>18%</t>
        </is>
      </c>
      <c r="D984" s="15" t="inlineStr">
        <is>
          <t>8%</t>
        </is>
      </c>
      <c r="E984" s="15" t="inlineStr">
        <is>
          <t>10%</t>
        </is>
      </c>
      <c r="F984" s="15" t="inlineStr">
        <is>
          <t>10%</t>
        </is>
      </c>
      <c r="G984" s="15" t="inlineStr">
        <is>
          <t>8%</t>
        </is>
      </c>
      <c r="H984" s="16" t="n"/>
    </row>
    <row r="985" ht="31" customHeight="1">
      <c r="A985" s="17" t="inlineStr">
        <is>
          <t>Player-Coach · B+ · Public plans</t>
        </is>
      </c>
      <c r="B985" s="15" t="inlineStr">
        <is>
          <t>43%</t>
        </is>
      </c>
      <c r="C985" s="15" t="inlineStr">
        <is>
          <t>15%</t>
        </is>
      </c>
      <c r="D985" s="15" t="inlineStr">
        <is>
          <t>15%</t>
        </is>
      </c>
      <c r="E985" s="15" t="inlineStr">
        <is>
          <t>10%</t>
        </is>
      </c>
      <c r="F985" s="15" t="inlineStr">
        <is>
          <t>10%</t>
        </is>
      </c>
      <c r="G985" s="15" t="inlineStr">
        <is>
          <t>7%</t>
        </is>
      </c>
      <c r="H985" s="16" t="n"/>
    </row>
    <row r="986" ht="31" customHeight="1">
      <c r="A986" s="38" t="inlineStr">
        <is>
          <t>Player-Coach · B+ · IRIS default</t>
        </is>
      </c>
      <c r="B986" s="36" t="inlineStr">
        <is>
          <t>44%</t>
        </is>
      </c>
      <c r="C986" s="36" t="inlineStr">
        <is>
          <t>18%</t>
        </is>
      </c>
      <c r="D986" s="36" t="inlineStr">
        <is>
          <t>10%</t>
        </is>
      </c>
      <c r="E986" s="36" t="inlineStr">
        <is>
          <t>10%</t>
        </is>
      </c>
      <c r="F986" s="36" t="inlineStr">
        <is>
          <t>10%</t>
        </is>
      </c>
      <c r="G986" s="36" t="inlineStr">
        <is>
          <t>8%</t>
        </is>
      </c>
      <c r="H986" s="37" t="inlineStr">
        <is>
          <t>Average of the three, whole numbers</t>
        </is>
      </c>
    </row>
    <row r="987" ht="31" customHeight="1">
      <c r="A987" s="17" t="inlineStr">
        <is>
          <t>Band C · Principal specialist · Korn Ferry Hay</t>
        </is>
      </c>
      <c r="B987" s="15" t="inlineStr">
        <is>
          <t>55%</t>
        </is>
      </c>
      <c r="C987" s="15" t="inlineStr">
        <is>
          <t>20%</t>
        </is>
      </c>
      <c r="D987" s="15" t="inlineStr">
        <is>
          <t>8%</t>
        </is>
      </c>
      <c r="E987" s="15" t="inlineStr">
        <is>
          <t>5%</t>
        </is>
      </c>
      <c r="F987" s="15" t="inlineStr">
        <is>
          <t>5%</t>
        </is>
      </c>
      <c r="G987" s="15" t="inlineStr">
        <is>
          <t>8%</t>
        </is>
      </c>
      <c r="H987" s="16" t="n"/>
    </row>
    <row r="988" ht="31" customHeight="1">
      <c r="A988" s="17" t="inlineStr">
        <is>
          <t>Band C · Principal specialist · Mercer IPE</t>
        </is>
      </c>
      <c r="B988" s="15" t="inlineStr">
        <is>
          <t>55%</t>
        </is>
      </c>
      <c r="C988" s="15" t="inlineStr">
        <is>
          <t>18%</t>
        </is>
      </c>
      <c r="D988" s="15" t="inlineStr">
        <is>
          <t>8%</t>
        </is>
      </c>
      <c r="E988" s="15" t="inlineStr">
        <is>
          <t>5%</t>
        </is>
      </c>
      <c r="F988" s="15" t="inlineStr">
        <is>
          <t>5%</t>
        </is>
      </c>
      <c r="G988" s="15" t="inlineStr">
        <is>
          <t>8%</t>
        </is>
      </c>
      <c r="H988" s="16" t="n"/>
    </row>
    <row r="989" ht="31" customHeight="1">
      <c r="A989" s="17" t="inlineStr">
        <is>
          <t>Band C · Principal specialist · Public plans</t>
        </is>
      </c>
      <c r="B989" s="15" t="inlineStr">
        <is>
          <t>53%</t>
        </is>
      </c>
      <c r="C989" s="15" t="inlineStr">
        <is>
          <t>15%</t>
        </is>
      </c>
      <c r="D989" s="15" t="inlineStr">
        <is>
          <t>15%</t>
        </is>
      </c>
      <c r="E989" s="15" t="inlineStr">
        <is>
          <t>5%</t>
        </is>
      </c>
      <c r="F989" s="15" t="inlineStr">
        <is>
          <t>5%</t>
        </is>
      </c>
      <c r="G989" s="15" t="inlineStr">
        <is>
          <t>7%</t>
        </is>
      </c>
      <c r="H989" s="16" t="n"/>
    </row>
    <row r="990" ht="31" customHeight="1">
      <c r="A990" s="38" t="inlineStr">
        <is>
          <t>Band C · Principal specialist · IRIS default</t>
        </is>
      </c>
      <c r="B990" s="36" t="inlineStr">
        <is>
          <t>54%</t>
        </is>
      </c>
      <c r="C990" s="36" t="inlineStr">
        <is>
          <t>18%</t>
        </is>
      </c>
      <c r="D990" s="36" t="inlineStr">
        <is>
          <t>10%</t>
        </is>
      </c>
      <c r="E990" s="36" t="inlineStr">
        <is>
          <t>5%</t>
        </is>
      </c>
      <c r="F990" s="36" t="inlineStr">
        <is>
          <t>5%</t>
        </is>
      </c>
      <c r="G990" s="36" t="inlineStr">
        <is>
          <t>8%</t>
        </is>
      </c>
      <c r="H990" s="37" t="inlineStr">
        <is>
          <t>Average of the three, whole numbers</t>
        </is>
      </c>
    </row>
    <row r="991" ht="31" customHeight="1">
      <c r="A991" s="17" t="inlineStr">
        <is>
          <t>Band C · Head / manager · Korn Ferry Hay</t>
        </is>
      </c>
      <c r="B991" s="15" t="inlineStr">
        <is>
          <t>44%</t>
        </is>
      </c>
      <c r="C991" s="15" t="inlineStr">
        <is>
          <t>20%</t>
        </is>
      </c>
      <c r="D991" s="15" t="inlineStr">
        <is>
          <t>8%</t>
        </is>
      </c>
      <c r="E991" s="15" t="inlineStr">
        <is>
          <t>15%</t>
        </is>
      </c>
      <c r="F991" s="15" t="inlineStr">
        <is>
          <t>5%</t>
        </is>
      </c>
      <c r="G991" s="15" t="inlineStr">
        <is>
          <t>8%</t>
        </is>
      </c>
      <c r="H991" s="16" t="n"/>
    </row>
    <row r="992" ht="31" customHeight="1">
      <c r="A992" s="17" t="inlineStr">
        <is>
          <t>Band C · Head / manager · Mercer IPE</t>
        </is>
      </c>
      <c r="B992" s="15" t="inlineStr">
        <is>
          <t>43%</t>
        </is>
      </c>
      <c r="C992" s="15" t="inlineStr">
        <is>
          <t>19%</t>
        </is>
      </c>
      <c r="D992" s="15" t="inlineStr">
        <is>
          <t>9%</t>
        </is>
      </c>
      <c r="E992" s="15" t="inlineStr">
        <is>
          <t>15%</t>
        </is>
      </c>
      <c r="F992" s="15" t="inlineStr">
        <is>
          <t>5%</t>
        </is>
      </c>
      <c r="G992" s="15" t="inlineStr">
        <is>
          <t>9%</t>
        </is>
      </c>
      <c r="H992" s="16" t="n"/>
    </row>
    <row r="993" ht="31" customHeight="1">
      <c r="A993" s="17" t="inlineStr">
        <is>
          <t>Band C · Head / manager · Public plans</t>
        </is>
      </c>
      <c r="B993" s="15" t="inlineStr">
        <is>
          <t>43%</t>
        </is>
      </c>
      <c r="C993" s="15" t="inlineStr">
        <is>
          <t>15%</t>
        </is>
      </c>
      <c r="D993" s="15" t="inlineStr">
        <is>
          <t>15%</t>
        </is>
      </c>
      <c r="E993" s="15" t="inlineStr">
        <is>
          <t>15%</t>
        </is>
      </c>
      <c r="F993" s="15" t="inlineStr">
        <is>
          <t>5%</t>
        </is>
      </c>
      <c r="G993" s="15" t="inlineStr">
        <is>
          <t>7%</t>
        </is>
      </c>
      <c r="H993" s="16" t="n"/>
    </row>
    <row r="994" ht="31" customHeight="1">
      <c r="A994" s="38" t="inlineStr">
        <is>
          <t>Band C · Head / manager · IRIS default</t>
        </is>
      </c>
      <c r="B994" s="36" t="inlineStr">
        <is>
          <t>43%</t>
        </is>
      </c>
      <c r="C994" s="36" t="inlineStr">
        <is>
          <t>18%</t>
        </is>
      </c>
      <c r="D994" s="36" t="inlineStr">
        <is>
          <t>11%</t>
        </is>
      </c>
      <c r="E994" s="36" t="inlineStr">
        <is>
          <t>15%</t>
        </is>
      </c>
      <c r="F994" s="36" t="inlineStr">
        <is>
          <t>5%</t>
        </is>
      </c>
      <c r="G994" s="36" t="inlineStr">
        <is>
          <t>8%</t>
        </is>
      </c>
      <c r="H994" s="37" t="inlineStr">
        <is>
          <t>Average of the three, whole numbers</t>
        </is>
      </c>
    </row>
    <row r="995" ht="31" customHeight="1">
      <c r="A995" s="17" t="inlineStr">
        <is>
          <t>Player-Coach · C+ · Korn Ferry Hay</t>
        </is>
      </c>
      <c r="B995" s="15" t="inlineStr">
        <is>
          <t>38%</t>
        </is>
      </c>
      <c r="C995" s="15" t="inlineStr">
        <is>
          <t>21%</t>
        </is>
      </c>
      <c r="D995" s="15" t="inlineStr">
        <is>
          <t>8%</t>
        </is>
      </c>
      <c r="E995" s="15" t="inlineStr">
        <is>
          <t>20%</t>
        </is>
      </c>
      <c r="F995" s="15" t="inlineStr">
        <is>
          <t>5%</t>
        </is>
      </c>
      <c r="G995" s="15" t="inlineStr">
        <is>
          <t>8%</t>
        </is>
      </c>
      <c r="H995" s="16" t="n"/>
    </row>
    <row r="996" ht="31" customHeight="1">
      <c r="A996" s="17" t="inlineStr">
        <is>
          <t>Player-Coach · C+ · Mercer IPE</t>
        </is>
      </c>
      <c r="B996" s="15" t="inlineStr">
        <is>
          <t>37%</t>
        </is>
      </c>
      <c r="C996" s="15" t="inlineStr">
        <is>
          <t>19%</t>
        </is>
      </c>
      <c r="D996" s="15" t="inlineStr">
        <is>
          <t>9%</t>
        </is>
      </c>
      <c r="E996" s="15" t="inlineStr">
        <is>
          <t>20%</t>
        </is>
      </c>
      <c r="F996" s="15" t="inlineStr">
        <is>
          <t>5%</t>
        </is>
      </c>
      <c r="G996" s="15" t="inlineStr">
        <is>
          <t>9%</t>
        </is>
      </c>
      <c r="H996" s="16" t="n"/>
    </row>
    <row r="997" ht="31" customHeight="1">
      <c r="A997" s="17" t="inlineStr">
        <is>
          <t>Player-Coach · C+ · Public plans</t>
        </is>
      </c>
      <c r="B997" s="15" t="inlineStr">
        <is>
          <t>38%</t>
        </is>
      </c>
      <c r="C997" s="15" t="inlineStr">
        <is>
          <t>15%</t>
        </is>
      </c>
      <c r="D997" s="15" t="inlineStr">
        <is>
          <t>15%</t>
        </is>
      </c>
      <c r="E997" s="15" t="inlineStr">
        <is>
          <t>20%</t>
        </is>
      </c>
      <c r="F997" s="15" t="inlineStr">
        <is>
          <t>5%</t>
        </is>
      </c>
      <c r="G997" s="15" t="inlineStr">
        <is>
          <t>7%</t>
        </is>
      </c>
      <c r="H997" s="16" t="n"/>
    </row>
    <row r="998" ht="31" customHeight="1">
      <c r="A998" s="38" t="inlineStr">
        <is>
          <t>Player-Coach · C+ · IRIS default</t>
        </is>
      </c>
      <c r="B998" s="36" t="inlineStr">
        <is>
          <t>38%</t>
        </is>
      </c>
      <c r="C998" s="36" t="inlineStr">
        <is>
          <t>18%</t>
        </is>
      </c>
      <c r="D998" s="36" t="inlineStr">
        <is>
          <t>11%</t>
        </is>
      </c>
      <c r="E998" s="36" t="inlineStr">
        <is>
          <t>20%</t>
        </is>
      </c>
      <c r="F998" s="36" t="inlineStr">
        <is>
          <t>5%</t>
        </is>
      </c>
      <c r="G998" s="36" t="inlineStr">
        <is>
          <t>8%</t>
        </is>
      </c>
      <c r="H998" s="37" t="inlineStr">
        <is>
          <t>Average of the three, whole numbers</t>
        </is>
      </c>
    </row>
    <row r="999" ht="17" customHeight="1">
      <c r="A999" s="17" t="inlineStr">
        <is>
          <t>Bands D–E · Korn Ferry Hay</t>
        </is>
      </c>
      <c r="B999" s="15" t="inlineStr">
        <is>
          <t>36%</t>
        </is>
      </c>
      <c r="C999" s="15" t="inlineStr">
        <is>
          <t>22%</t>
        </is>
      </c>
      <c r="D999" s="15" t="inlineStr">
        <is>
          <t>9%</t>
        </is>
      </c>
      <c r="E999" s="15" t="inlineStr">
        <is>
          <t>20%</t>
        </is>
      </c>
      <c r="F999" s="15" t="inlineStr">
        <is>
          <t>5%</t>
        </is>
      </c>
      <c r="G999" s="15" t="inlineStr">
        <is>
          <t>9%</t>
        </is>
      </c>
      <c r="H999" s="16" t="n"/>
    </row>
    <row r="1000" ht="17" customHeight="1">
      <c r="A1000" s="17" t="inlineStr">
        <is>
          <t>Bands D–E · Mercer IPE</t>
        </is>
      </c>
      <c r="B1000" s="15" t="inlineStr">
        <is>
          <t>35%</t>
        </is>
      </c>
      <c r="C1000" s="15" t="inlineStr">
        <is>
          <t>20%</t>
        </is>
      </c>
      <c r="D1000" s="15" t="inlineStr">
        <is>
          <t>10%</t>
        </is>
      </c>
      <c r="E1000" s="15" t="inlineStr">
        <is>
          <t>20%</t>
        </is>
      </c>
      <c r="F1000" s="15" t="inlineStr">
        <is>
          <t>5%</t>
        </is>
      </c>
      <c r="G1000" s="15" t="inlineStr">
        <is>
          <t>10%</t>
        </is>
      </c>
      <c r="H1000" s="16" t="n"/>
    </row>
    <row r="1001" ht="17" customHeight="1">
      <c r="A1001" s="17" t="inlineStr">
        <is>
          <t>Bands D–E · Public plans</t>
        </is>
      </c>
      <c r="B1001" s="15" t="inlineStr">
        <is>
          <t>38%</t>
        </is>
      </c>
      <c r="C1001" s="15" t="inlineStr">
        <is>
          <t>15%</t>
        </is>
      </c>
      <c r="D1001" s="15" t="inlineStr">
        <is>
          <t>15%</t>
        </is>
      </c>
      <c r="E1001" s="15" t="inlineStr">
        <is>
          <t>20%</t>
        </is>
      </c>
      <c r="F1001" s="15" t="inlineStr">
        <is>
          <t>5%</t>
        </is>
      </c>
      <c r="G1001" s="15" t="inlineStr">
        <is>
          <t>7%</t>
        </is>
      </c>
      <c r="H1001" s="16" t="n"/>
    </row>
    <row r="1002" ht="31" customHeight="1">
      <c r="A1002" s="38" t="inlineStr">
        <is>
          <t>Bands D–E · IRIS default</t>
        </is>
      </c>
      <c r="B1002" s="36" t="inlineStr">
        <is>
          <t>37%</t>
        </is>
      </c>
      <c r="C1002" s="36" t="inlineStr">
        <is>
          <t>19%</t>
        </is>
      </c>
      <c r="D1002" s="36" t="inlineStr">
        <is>
          <t>11%</t>
        </is>
      </c>
      <c r="E1002" s="36" t="inlineStr">
        <is>
          <t>20%</t>
        </is>
      </c>
      <c r="F1002" s="36" t="inlineStr">
        <is>
          <t>5%</t>
        </is>
      </c>
      <c r="G1002" s="36" t="inlineStr">
        <is>
          <t>8%</t>
        </is>
      </c>
      <c r="H1002" s="37" t="inlineStr">
        <is>
          <t>Average of the three, whole numbers</t>
        </is>
      </c>
    </row>
    <row r="1003" ht="15" customHeight="1"/>
    <row r="1004" ht="31" customHeight="1">
      <c r="A1004" s="18" t="inlineStr">
        <is>
          <t>Sources: S46–S51 Korn Ferry Hay evaluations · S04, S52 Mercer IPE · S53–S57 NHS, UK NJC/PSC, GLPC, SJC and US OPM point-factor plans. Full links: source register, HR Super Master sheet 11 and Framework Master M16.</t>
        </is>
      </c>
    </row>
    <row r="1005" ht="19.8" customHeight="1">
      <c r="A1005" s="13" t="inlineStr">
        <is>
          <t>0b. Mapping rules — the same for every source</t>
        </is>
      </c>
    </row>
    <row r="1006" ht="17" customHeight="1">
      <c r="A1006" s="14" t="inlineStr">
        <is>
          <t>IRIS factor</t>
        </is>
      </c>
      <c r="B1006" s="6" t="n"/>
      <c r="C1006" s="14" t="inlineStr">
        <is>
          <t>Taken from</t>
        </is>
      </c>
      <c r="D1006" s="5" t="n"/>
      <c r="E1006" s="5" t="n"/>
      <c r="F1006" s="5" t="n"/>
      <c r="G1006" s="5" t="n"/>
      <c r="H1006" s="6" t="n"/>
    </row>
    <row r="1007" ht="17" customHeight="1">
      <c r="A1007" s="17" t="inlineStr">
        <is>
          <t>Experience &amp; Qualification</t>
        </is>
      </c>
      <c r="B1007" s="6" t="n"/>
      <c r="C1007" s="16" t="inlineStr">
        <is>
          <t>Held at the leadership's policy weight — 10% in Bands A–B, 5% in Bands C–E — and taken out of each method's knowledge factor first</t>
        </is>
      </c>
      <c r="D1007" s="5" t="n"/>
      <c r="E1007" s="5" t="n"/>
      <c r="F1007" s="5" t="n"/>
      <c r="G1007" s="5" t="n"/>
      <c r="H1007" s="6" t="n"/>
    </row>
    <row r="1008" ht="31" customHeight="1">
      <c r="A1008" s="17" t="inlineStr">
        <is>
          <t>Leadership &amp; Strategy</t>
        </is>
      </c>
      <c r="B1008" s="6" t="n"/>
      <c r="C1008" s="16" t="inlineStr">
        <is>
          <t>People leadership expected at the level: 0% Band A, 5% experts, 10% B+, 15% managers and heads, 20% C+ and Bands D–E — taken from Hay know-how · managerial and human-relations know-how, Mercer IPE communication, or the plans' leadership and relationships factors</t>
        </is>
      </c>
      <c r="D1008" s="5" t="n"/>
      <c r="E1008" s="5" t="n"/>
      <c r="F1008" s="5" t="n"/>
      <c r="G1008" s="5" t="n"/>
      <c r="H1008" s="6" t="n"/>
    </row>
    <row r="1009" ht="17" customHeight="1">
      <c r="A1009" s="17" t="inlineStr">
        <is>
          <t>Complexity &amp; Expertise</t>
        </is>
      </c>
      <c r="B1009" s="6" t="n"/>
      <c r="C1009" s="16" t="inlineStr">
        <is>
          <t>The rest of the knowledge factor, plus 60% of problem solving / innovation · the thinking challenge</t>
        </is>
      </c>
      <c r="D1009" s="5" t="n"/>
      <c r="E1009" s="5" t="n"/>
      <c r="F1009" s="5" t="n"/>
      <c r="G1009" s="5" t="n"/>
      <c r="H1009" s="6" t="n"/>
    </row>
    <row r="1010" ht="31" customHeight="1">
      <c r="A1010" s="17" t="inlineStr">
        <is>
          <t>Autonomy &amp; Decision</t>
        </is>
      </c>
      <c r="B1010" s="6" t="n"/>
      <c r="C1010" s="16" t="inlineStr">
        <is>
          <t>40% of problem solving / innovation · the thinking environment plus 40% of accountability / impact · freedom to act, Hay's heaviest element; the plans' own autonomy factor</t>
        </is>
      </c>
      <c r="D1010" s="5" t="n"/>
      <c r="E1010" s="5" t="n"/>
      <c r="F1010" s="5" t="n"/>
      <c r="G1010" s="5" t="n"/>
      <c r="H1010" s="6" t="n"/>
    </row>
    <row r="1011" ht="17" customHeight="1">
      <c r="A1011" s="17" t="inlineStr">
        <is>
          <t>Accountability &amp; Impact</t>
        </is>
      </c>
      <c r="B1011" s="6" t="n"/>
      <c r="C1011" s="16" t="inlineStr">
        <is>
          <t>30% of accountability / impact — the area or magnitude of the job's scope; the plans' responsibility factors</t>
        </is>
      </c>
      <c r="D1011" s="5" t="n"/>
      <c r="E1011" s="5" t="n"/>
      <c r="F1011" s="5" t="n"/>
      <c r="G1011" s="5" t="n"/>
      <c r="H1011" s="6" t="n"/>
    </row>
    <row r="1012" ht="17" customHeight="1">
      <c r="A1012" s="17" t="inlineStr">
        <is>
          <t>Business Impact</t>
        </is>
      </c>
      <c r="B1012" s="6" t="n"/>
      <c r="C1012" s="16" t="inlineStr">
        <is>
          <t>30% of accountability / impact — the nature of the job's impact on results; the plans' financial / consequences factor</t>
        </is>
      </c>
      <c r="D1012" s="5" t="n"/>
      <c r="E1012" s="5" t="n"/>
      <c r="F1012" s="5" t="n"/>
      <c r="G1012" s="5" t="n"/>
      <c r="H1012" s="6" t="n"/>
    </row>
    <row r="1013" ht="15" customHeight="1"/>
    <row r="1014" ht="59" customHeight="1">
      <c r="A1014" s="18" t="inlineStr">
        <is>
          <t>Sources: S05, S46–S52 for the Hay and IPE factor definitions; the split percentages are IRIS mapping rules applied to every source alike.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t>
        </is>
      </c>
    </row>
    <row r="1015" ht="19.8" customHeight="1">
      <c r="A1015" s="13" t="inlineStr">
        <is>
          <t>0c. Korn Ferry Hay — verified evaluations by level</t>
        </is>
      </c>
    </row>
    <row r="1016" ht="31" customHeight="1">
      <c r="A1016" s="18" t="inlineStr">
        <is>
          <t>Know-How / Problem Solving / Accountability points and shares. Canada's executive plan scores public-service jobs on the Hay guide charts, which makes these the best public evidence of Hay shares by level.</t>
        </is>
      </c>
    </row>
    <row r="1017" ht="31" customHeight="1">
      <c r="A1017" s="14" t="inlineStr">
        <is>
          <t>Job and level</t>
        </is>
      </c>
      <c r="B1017" s="14" t="inlineStr">
        <is>
          <t>Know-How</t>
        </is>
      </c>
      <c r="C1017" s="14" t="inlineStr">
        <is>
          <t>Problem Solving</t>
        </is>
      </c>
      <c r="D1017" s="14" t="inlineStr">
        <is>
          <t>Accountability</t>
        </is>
      </c>
      <c r="E1017" s="14" t="inlineStr">
        <is>
          <t>Shares KH / PS / AC</t>
        </is>
      </c>
      <c r="F1017" s="64" t="n"/>
      <c r="G1017" s="64" t="n"/>
      <c r="H1017" s="14" t="inlineStr">
        <is>
          <t>Source</t>
        </is>
      </c>
    </row>
    <row r="1018" ht="45" customHeight="1">
      <c r="A1018" s="17" t="inlineStr">
        <is>
          <t>Junior · clerical typical profile</t>
        </is>
      </c>
      <c r="B1018" s="15" t="inlineStr">
        <is>
          <t>—</t>
        </is>
      </c>
      <c r="C1018" s="15" t="inlineStr">
        <is>
          <t>—</t>
        </is>
      </c>
      <c r="D1018" s="15" t="inlineStr">
        <is>
          <t>—</t>
        </is>
      </c>
      <c r="E1018" s="15" t="inlineStr">
        <is>
          <t>72.7 / 13.6 / 13.6</t>
        </is>
      </c>
      <c r="F1018" s="16" t="n"/>
      <c r="G1018" s="16" t="n"/>
      <c r="H1018" s="16" t="inlineStr">
        <is>
          <t>Hay summary deck, typical profile 64/12/12 + 12% working conditions</t>
        </is>
      </c>
    </row>
    <row r="1019" ht="45" customHeight="1">
      <c r="A1019" s="17" t="inlineStr">
        <is>
          <t>Supervisor typical profile</t>
        </is>
      </c>
      <c r="B1019" s="15" t="inlineStr">
        <is>
          <t>—</t>
        </is>
      </c>
      <c r="C1019" s="15" t="inlineStr">
        <is>
          <t>—</t>
        </is>
      </c>
      <c r="D1019" s="15" t="inlineStr">
        <is>
          <t>—</t>
        </is>
      </c>
      <c r="E1019" s="15" t="inlineStr">
        <is>
          <t>47.4 / 20.6 / 32.0</t>
        </is>
      </c>
      <c r="F1019" s="16" t="n"/>
      <c r="G1019" s="16" t="n"/>
      <c r="H1019" s="16" t="inlineStr">
        <is>
          <t>Hay summary deck, typical profile 46/20/31 + 3% working conditions</t>
        </is>
      </c>
    </row>
    <row r="1020" ht="31" customHeight="1">
      <c r="A1020" s="17" t="inlineStr">
        <is>
          <t>Professional · research scientist</t>
        </is>
      </c>
      <c r="B1020" s="15" t="n">
        <v>460</v>
      </c>
      <c r="C1020" s="15" t="n">
        <v>230</v>
      </c>
      <c r="D1020" s="15" t="n">
        <v>132</v>
      </c>
      <c r="E1020" s="15" t="inlineStr">
        <is>
          <t>56.0 / 28.0 / 16.1</t>
        </is>
      </c>
      <c r="F1020" s="16" t="n"/>
      <c r="G1020" s="16" t="n"/>
      <c r="H1020" s="16" t="inlineStr">
        <is>
          <t>Hay summary deck</t>
        </is>
      </c>
    </row>
    <row r="1021" ht="31" customHeight="1">
      <c r="A1021" s="17" t="inlineStr">
        <is>
          <t>Manager · Regional Manager Finance &amp; Admin</t>
        </is>
      </c>
      <c r="B1021" s="15" t="n">
        <v>460</v>
      </c>
      <c r="C1021" s="15" t="n">
        <v>200</v>
      </c>
      <c r="D1021" s="15" t="n">
        <v>230</v>
      </c>
      <c r="E1021" s="15" t="inlineStr">
        <is>
          <t>51.7 / 22.5 / 25.8</t>
        </is>
      </c>
      <c r="F1021" s="16" t="n"/>
      <c r="G1021" s="16" t="n"/>
      <c r="H1021" s="16" t="inlineStr">
        <is>
          <t>Canada TBS EX plan, 4-O-3</t>
        </is>
      </c>
    </row>
    <row r="1022" ht="31" customHeight="1">
      <c r="A1022" s="17" t="inlineStr">
        <is>
          <t>Director EX-1 · Director Financial Policies</t>
        </is>
      </c>
      <c r="B1022" s="15" t="n">
        <v>460</v>
      </c>
      <c r="C1022" s="15" t="n">
        <v>230</v>
      </c>
      <c r="D1022" s="15" t="n">
        <v>264</v>
      </c>
      <c r="E1022" s="15" t="inlineStr">
        <is>
          <t>48.2 / 24.1 / 27.7</t>
        </is>
      </c>
      <c r="F1022" s="16" t="n"/>
      <c r="G1022" s="16" t="n"/>
      <c r="H1022" s="16" t="inlineStr">
        <is>
          <t>Canada TBS EX plan</t>
        </is>
      </c>
    </row>
    <row r="1023" ht="31" customHeight="1">
      <c r="A1023" s="17" t="inlineStr">
        <is>
          <t>Director EX-1 · Director Financial Management</t>
        </is>
      </c>
      <c r="B1023" s="15" t="n">
        <v>528</v>
      </c>
      <c r="C1023" s="15" t="n">
        <v>264</v>
      </c>
      <c r="D1023" s="15" t="n">
        <v>264</v>
      </c>
      <c r="E1023" s="15" t="inlineStr">
        <is>
          <t>50.0 / 25.0 / 25.0</t>
        </is>
      </c>
      <c r="F1023" s="16" t="n"/>
      <c r="G1023" s="16" t="n"/>
      <c r="H1023" s="16" t="inlineStr">
        <is>
          <t>Canada TBS EX plan, 5-M-1</t>
        </is>
      </c>
    </row>
    <row r="1024" ht="31" customHeight="1">
      <c r="A1024" s="17" t="inlineStr">
        <is>
          <t>Director EX-1 · Regional Director</t>
        </is>
      </c>
      <c r="B1024" s="15" t="n">
        <v>528</v>
      </c>
      <c r="C1024" s="15" t="n">
        <v>264</v>
      </c>
      <c r="D1024" s="15" t="n">
        <v>304</v>
      </c>
      <c r="E1024" s="15" t="inlineStr">
        <is>
          <t>48.2 / 24.1 / 27.7</t>
        </is>
      </c>
      <c r="F1024" s="16" t="n"/>
      <c r="G1024" s="16" t="n"/>
      <c r="H1024" s="16" t="inlineStr">
        <is>
          <t>Canada TBS EX plan, 5-A-1</t>
        </is>
      </c>
    </row>
    <row r="1025" ht="31" customHeight="1">
      <c r="A1025" s="17" t="inlineStr">
        <is>
          <t>Senior executive EX-2 · ADC Operations</t>
        </is>
      </c>
      <c r="B1025" s="15" t="n">
        <v>608</v>
      </c>
      <c r="C1025" s="15" t="n">
        <v>304</v>
      </c>
      <c r="D1025" s="15" t="n">
        <v>350</v>
      </c>
      <c r="E1025" s="15" t="inlineStr">
        <is>
          <t>48.2 / 24.1 / 27.7</t>
        </is>
      </c>
      <c r="F1025" s="16" t="n"/>
      <c r="G1025" s="16" t="n"/>
      <c r="H1025" s="16" t="inlineStr">
        <is>
          <t>Canada TBS EX plan, 6-A-2</t>
        </is>
      </c>
    </row>
    <row r="1026" ht="31" customHeight="1">
      <c r="A1026" s="17" t="inlineStr">
        <is>
          <t>Senior executive EX-2 · DG Resource Management</t>
        </is>
      </c>
      <c r="B1026" s="15" t="n">
        <v>608</v>
      </c>
      <c r="C1026" s="15" t="n">
        <v>350</v>
      </c>
      <c r="D1026" s="15" t="n">
        <v>350</v>
      </c>
      <c r="E1026" s="15" t="inlineStr">
        <is>
          <t>46.5 / 26.8 / 26.8</t>
        </is>
      </c>
      <c r="F1026" s="16" t="n"/>
      <c r="G1026" s="16" t="n"/>
      <c r="H1026" s="16" t="inlineStr">
        <is>
          <t>Canada TBS EX plan, 6-O-2</t>
        </is>
      </c>
    </row>
    <row r="1027" ht="31" customHeight="1">
      <c r="A1027" s="17" t="inlineStr">
        <is>
          <t>Executive EX-3 · DG Regional Operations</t>
        </is>
      </c>
      <c r="B1027" s="15" t="n">
        <v>700</v>
      </c>
      <c r="C1027" s="15" t="n">
        <v>400</v>
      </c>
      <c r="D1027" s="15" t="n">
        <v>528</v>
      </c>
      <c r="E1027" s="15" t="inlineStr">
        <is>
          <t>43.0 / 24.6 / 32.4</t>
        </is>
      </c>
      <c r="F1027" s="16" t="n"/>
      <c r="G1027" s="16" t="n"/>
      <c r="H1027" s="16" t="inlineStr">
        <is>
          <t>Canada TBS EX plan, 7-A-2</t>
        </is>
      </c>
    </row>
    <row r="1028" ht="15" customHeight="1"/>
    <row r="1029" ht="17" customHeight="1">
      <c r="A1029" s="18" t="inlineStr">
        <is>
          <t>Sources: S46, S47 Canada TBS Executive Group plans 2005 and 2022 · S48 Hay summary deck · S50 Western University Hay overview.</t>
        </is>
      </c>
    </row>
    <row r="1030" ht="19.8" customHeight="1">
      <c r="A1030" s="13" t="inlineStr">
        <is>
          <t>0d. Mercer IPE — the published point table</t>
        </is>
      </c>
    </row>
    <row r="1031" ht="31" customHeight="1">
      <c r="A1031" s="18" t="inlineStr">
        <is>
          <t>Maximum points per factor are verified from the IPE v3.1 manual; the level rows apply that table to typical ratings for a company of IRIS's size, so they are illustrative. Impact's share grows with seniority and with company size.</t>
        </is>
      </c>
    </row>
    <row r="1032" ht="17" customHeight="1">
      <c r="A1032" s="14" t="inlineStr">
        <is>
          <t>Row</t>
        </is>
      </c>
      <c r="B1032" s="14" t="inlineStr">
        <is>
          <t>Impact</t>
        </is>
      </c>
      <c r="C1032" s="14" t="inlineStr">
        <is>
          <t>Communication</t>
        </is>
      </c>
      <c r="D1032" s="14" t="inlineStr">
        <is>
          <t>Innovation</t>
        </is>
      </c>
      <c r="E1032" s="14" t="inlineStr">
        <is>
          <t>Knowledge</t>
        </is>
      </c>
      <c r="F1032" s="64" t="n"/>
      <c r="G1032" s="64" t="n"/>
      <c r="H1032" s="14" t="inlineStr">
        <is>
          <t>Shares</t>
        </is>
      </c>
    </row>
    <row r="1033" ht="45" customHeight="1">
      <c r="A1033" s="17" t="inlineStr">
        <is>
          <t>Maximum points per factor · Mercer IPE v3.1</t>
        </is>
      </c>
      <c r="B1033" s="15" t="inlineStr">
        <is>
          <t>705</t>
        </is>
      </c>
      <c r="C1033" s="15" t="inlineStr">
        <is>
          <t>115</t>
        </is>
      </c>
      <c r="D1033" s="15" t="inlineStr">
        <is>
          <t>130</t>
        </is>
      </c>
      <c r="E1033" s="15" t="inlineStr">
        <is>
          <t>260</t>
        </is>
      </c>
      <c r="F1033" s="16" t="n"/>
      <c r="G1033" s="16" t="n"/>
      <c r="H1033" s="16" t="inlineStr">
        <is>
          <t>Impact 58.3% · Communication 9.5% · Innovation 10.7% · Knowledge 21.5% at the maximum</t>
        </is>
      </c>
    </row>
    <row r="1034" ht="31" customHeight="1">
      <c r="A1034" s="17" t="inlineStr">
        <is>
          <t>Junior · illustrative rating, organisation size 5</t>
        </is>
      </c>
      <c r="B1034" s="15" t="inlineStr">
        <is>
          <t>25</t>
        </is>
      </c>
      <c r="C1034" s="15" t="inlineStr">
        <is>
          <t>10</t>
        </is>
      </c>
      <c r="D1034" s="15" t="inlineStr">
        <is>
          <t>25</t>
        </is>
      </c>
      <c r="E1034" s="15" t="inlineStr">
        <is>
          <t>30</t>
        </is>
      </c>
      <c r="F1034" s="16" t="n"/>
      <c r="G1034" s="16" t="n"/>
      <c r="H1034" s="16" t="inlineStr">
        <is>
          <t>27.8 / 11.1 / 27.8 / 33.3%</t>
        </is>
      </c>
    </row>
    <row r="1035" ht="17" customHeight="1">
      <c r="A1035" s="17" t="inlineStr">
        <is>
          <t>Professional · illustrative</t>
        </is>
      </c>
      <c r="B1035" s="15" t="inlineStr">
        <is>
          <t>60</t>
        </is>
      </c>
      <c r="C1035" s="15" t="inlineStr">
        <is>
          <t>40</t>
        </is>
      </c>
      <c r="D1035" s="15" t="inlineStr">
        <is>
          <t>45</t>
        </is>
      </c>
      <c r="E1035" s="15" t="inlineStr">
        <is>
          <t>90</t>
        </is>
      </c>
      <c r="F1035" s="16" t="n"/>
      <c r="G1035" s="16" t="n"/>
      <c r="H1035" s="16" t="inlineStr">
        <is>
          <t>25.5 / 17.0 / 19.1 / 38.3%</t>
        </is>
      </c>
    </row>
    <row r="1036" ht="17" customHeight="1">
      <c r="A1036" s="17" t="inlineStr">
        <is>
          <t>Manager · illustrative</t>
        </is>
      </c>
      <c r="B1036" s="15" t="inlineStr">
        <is>
          <t>131</t>
        </is>
      </c>
      <c r="C1036" s="15" t="inlineStr">
        <is>
          <t>60</t>
        </is>
      </c>
      <c r="D1036" s="15" t="inlineStr">
        <is>
          <t>75</t>
        </is>
      </c>
      <c r="E1036" s="15" t="inlineStr">
        <is>
          <t>173</t>
        </is>
      </c>
      <c r="F1036" s="16" t="n"/>
      <c r="G1036" s="16" t="n"/>
      <c r="H1036" s="16" t="inlineStr">
        <is>
          <t>29.8 / 13.7 / 17.1 / 39.4%</t>
        </is>
      </c>
    </row>
    <row r="1037" ht="17" customHeight="1">
      <c r="A1037" s="17" t="inlineStr">
        <is>
          <t>Executive · illustrative</t>
        </is>
      </c>
      <c r="B1037" s="15" t="inlineStr">
        <is>
          <t>207</t>
        </is>
      </c>
      <c r="C1037" s="15" t="inlineStr">
        <is>
          <t>100</t>
        </is>
      </c>
      <c r="D1037" s="15" t="inlineStr">
        <is>
          <t>105</t>
        </is>
      </c>
      <c r="E1037" s="15" t="inlineStr">
        <is>
          <t>218</t>
        </is>
      </c>
      <c r="F1037" s="16" t="n"/>
      <c r="G1037" s="16" t="n"/>
      <c r="H1037" s="16" t="inlineStr">
        <is>
          <t>32.9 / 15.9 / 16.7 / 34.6%</t>
        </is>
      </c>
    </row>
    <row r="1038" ht="15" customHeight="1"/>
    <row r="1039" ht="17" customHeight="1">
      <c r="A1039" s="18" t="inlineStr">
        <is>
          <t>Sources: S52 Mercer IPE manual and factor sheet, third-party copies · S04 Mercer IPE.</t>
        </is>
      </c>
    </row>
    <row r="1040" ht="19.8" customHeight="1">
      <c r="A1040" s="13" t="inlineStr">
        <is>
          <t>1. Published point-factor plans — share of points by factor</t>
        </is>
      </c>
    </row>
    <row r="1041" ht="31" customHeight="1">
      <c r="A1041" s="18" t="inlineStr">
        <is>
          <t>Effort and working-conditions factors removed and the rest scaled to 100%. Major vendors — Korn Ferry Hay, Mercer IPE, WTW, Aon Radford — do not publish their factor weights, so public schemes with published points are the hard benchmark.</t>
        </is>
      </c>
    </row>
    <row r="1042" ht="45" customHeight="1">
      <c r="A1042" s="14" t="inlineStr">
        <is>
          <t>Plan</t>
        </is>
      </c>
      <c r="B1042" s="14" t="inlineStr">
        <is>
          <t>Complexity &amp; Expertise</t>
        </is>
      </c>
      <c r="C1042" s="14" t="inlineStr">
        <is>
          <t>Autonomy &amp; Decision</t>
        </is>
      </c>
      <c r="D1042" s="14" t="inlineStr">
        <is>
          <t>Accountability &amp; Impact</t>
        </is>
      </c>
      <c r="E1042" s="14" t="inlineStr">
        <is>
          <t>Leadership &amp; Strategy</t>
        </is>
      </c>
      <c r="F1042" s="14" t="inlineStr">
        <is>
          <t>Business Impact</t>
        </is>
      </c>
      <c r="G1042" s="14" t="inlineStr">
        <is>
          <t>Effort and conditions removed</t>
        </is>
      </c>
      <c r="H1042" s="14" t="inlineStr">
        <is>
          <t>Source</t>
        </is>
      </c>
    </row>
    <row r="1043" ht="59" customHeight="1">
      <c r="A1043" s="17" t="inlineStr">
        <is>
          <t>NHS Agenda for Change Job Evaluation Scheme · 16 factors, 1,000 points</t>
        </is>
      </c>
      <c r="B1043" s="15" t="inlineStr">
        <is>
          <t>40.0%</t>
        </is>
      </c>
      <c r="C1043" s="15" t="inlineStr">
        <is>
          <t>6.7%</t>
        </is>
      </c>
      <c r="D1043" s="15" t="inlineStr">
        <is>
          <t>20.0%</t>
        </is>
      </c>
      <c r="E1043" s="15" t="inlineStr">
        <is>
          <t>26.7%</t>
        </is>
      </c>
      <c r="F1043" s="15" t="inlineStr">
        <is>
          <t>6.7%</t>
        </is>
      </c>
      <c r="G1043" s="15" t="inlineStr">
        <is>
          <t>10.0%</t>
        </is>
      </c>
      <c r="H1043" s="16" t="inlineStr">
        <is>
          <t>NHS Job Evaluation Handbook, ch. 6 para 1.5 — nhsemployers.org/sites/default/files/pdf/22/165.pdf</t>
        </is>
      </c>
    </row>
    <row r="1044" ht="87" customHeight="1">
      <c r="A1044" s="17" t="inlineStr">
        <is>
          <t>UK local government 13-factor scheme · Police Staff Council version of the NJC scheme, 1,000 points</t>
        </is>
      </c>
      <c r="B1044" s="15" t="inlineStr">
        <is>
          <t>38.3%</t>
        </is>
      </c>
      <c r="C1044" s="15" t="inlineStr">
        <is>
          <t>13.0%</t>
        </is>
      </c>
      <c r="D1044" s="15" t="inlineStr">
        <is>
          <t>19.5%</t>
        </is>
      </c>
      <c r="E1044" s="15" t="inlineStr">
        <is>
          <t>19.5%</t>
        </is>
      </c>
      <c r="F1044" s="15" t="inlineStr">
        <is>
          <t>9.8%</t>
        </is>
      </c>
      <c r="G1044" s="15" t="inlineStr">
        <is>
          <t>20.0%</t>
        </is>
      </c>
      <c r="H1044" s="16" t="inlineStr">
        <is>
          <t>PSC Handbook pp. 47–48 — lb2.local.gov.uk/sites/default/files/documents/police-staff-council-13-f-342.pdf · NJC's own table sits behind the LGA log-in · Exact for PSC; NJC assumed equal</t>
        </is>
      </c>
    </row>
    <row r="1045" ht="73" customHeight="1">
      <c r="A1045" s="17" t="inlineStr">
        <is>
          <t>Greater London Provincial Council scheme · 11 factors, 948 points</t>
        </is>
      </c>
      <c r="B1045" s="15" t="inlineStr">
        <is>
          <t>45.0%</t>
        </is>
      </c>
      <c r="C1045" s="15" t="inlineStr">
        <is>
          <t>12.1%</t>
        </is>
      </c>
      <c r="D1045" s="15" t="inlineStr">
        <is>
          <t>6.0%</t>
        </is>
      </c>
      <c r="E1045" s="15" t="inlineStr">
        <is>
          <t>29.7%</t>
        </is>
      </c>
      <c r="F1045" s="15" t="inlineStr">
        <is>
          <t>7.2%</t>
        </is>
      </c>
      <c r="G1045" s="15" t="inlineStr">
        <is>
          <t>12.7%</t>
        </is>
      </c>
      <c r="H1045" s="16" t="inlineStr">
        <is>
          <t>GLPC points weighting — sirddinbych.gov.uk/en/documents/jobs-and-employees/my-employment/reorganisation-and-change/glpc-points-weighting.pdf</t>
        </is>
      </c>
    </row>
    <row r="1046" ht="59" customHeight="1">
      <c r="A1046" s="17" t="inlineStr">
        <is>
          <t>Scottish Joint Council scheme · 13 factors, 1,000 points</t>
        </is>
      </c>
      <c r="B1046" s="15" t="inlineStr">
        <is>
          <t>38.3%</t>
        </is>
      </c>
      <c r="C1046" s="15" t="inlineStr">
        <is>
          <t>13.0%</t>
        </is>
      </c>
      <c r="D1046" s="15" t="inlineStr">
        <is>
          <t>19.5%</t>
        </is>
      </c>
      <c r="E1046" s="15" t="inlineStr">
        <is>
          <t>19.5%</t>
        </is>
      </c>
      <c r="F1046" s="15" t="inlineStr">
        <is>
          <t>9.8%</t>
        </is>
      </c>
      <c r="G1046" s="15" t="inlineStr">
        <is>
          <t>20.0%</t>
        </is>
      </c>
      <c r="H1046" s="16" t="inlineStr">
        <is>
          <t>Highland Council SJC scoring matrix — highland.gov.uk/download/downloads/id/3889/scoring_matrix.pdf</t>
        </is>
      </c>
    </row>
    <row r="1047" ht="59" customHeight="1">
      <c r="A1047" s="17" t="inlineStr">
        <is>
          <t>US OPM Factor Evaluation System · 9 factors, 4,480 points</t>
        </is>
      </c>
      <c r="B1047" s="15" t="inlineStr">
        <is>
          <t>52.5%</t>
        </is>
      </c>
      <c r="C1047" s="15" t="inlineStr">
        <is>
          <t>29.7%</t>
        </is>
      </c>
      <c r="D1047" s="15" t="inlineStr">
        <is>
          <t>10.3%</t>
        </is>
      </c>
      <c r="E1047" s="15" t="inlineStr">
        <is>
          <t>7.5%</t>
        </is>
      </c>
      <c r="F1047" s="15" t="inlineStr">
        <is>
          <t>0.0%</t>
        </is>
      </c>
      <c r="G1047" s="15" t="inlineStr">
        <is>
          <t>2.2%</t>
        </is>
      </c>
      <c r="H1047" s="16" t="inlineStr">
        <is>
          <t>OPM Introduction to the Position Classification Standards, Appendix 3 — opm.gov/…/positionclassificationintro.pdf</t>
        </is>
      </c>
    </row>
    <row r="1048" ht="31" customHeight="1">
      <c r="A1048" s="17" t="inlineStr">
        <is>
          <t>Average of the five plans</t>
        </is>
      </c>
      <c r="B1048" s="15" t="inlineStr">
        <is>
          <t>42.8%</t>
        </is>
      </c>
      <c r="C1048" s="15" t="inlineStr">
        <is>
          <t>14.9%</t>
        </is>
      </c>
      <c r="D1048" s="15" t="inlineStr">
        <is>
          <t>15.1%</t>
        </is>
      </c>
      <c r="E1048" s="15" t="inlineStr">
        <is>
          <t>20.6%</t>
        </is>
      </c>
      <c r="F1048" s="15" t="inlineStr">
        <is>
          <t>6.7%</t>
        </is>
      </c>
      <c r="G1048" s="15" t="n"/>
      <c r="H1048" s="16" t="inlineStr">
        <is>
          <t>Experience as a separate factor: none of the five</t>
        </is>
      </c>
    </row>
    <row r="1049" ht="17" customHeight="1">
      <c r="A1049" s="17" t="inlineStr">
        <is>
          <t>Range</t>
        </is>
      </c>
      <c r="B1049" s="15" t="inlineStr">
        <is>
          <t>38–52%</t>
        </is>
      </c>
      <c r="C1049" s="15" t="inlineStr">
        <is>
          <t>7–30%</t>
        </is>
      </c>
      <c r="D1049" s="15" t="inlineStr">
        <is>
          <t>6–20%</t>
        </is>
      </c>
      <c r="E1049" s="15" t="inlineStr">
        <is>
          <t>8–30%</t>
        </is>
      </c>
      <c r="F1049" s="15" t="inlineStr">
        <is>
          <t>0–10%</t>
        </is>
      </c>
      <c r="G1049" s="15" t="n"/>
      <c r="H1049" s="16" t="n"/>
    </row>
    <row r="1050" ht="15" customHeight="1"/>
    <row r="1051" ht="17" customHeight="1">
      <c r="A1051" s="14" t="inlineStr">
        <is>
          <t>Plan</t>
        </is>
      </c>
      <c r="B1051" s="14" t="inlineStr">
        <is>
          <t>How its factors were mapped to the IRIS factors</t>
        </is>
      </c>
      <c r="C1051" s="5" t="n"/>
      <c r="D1051" s="5" t="n"/>
      <c r="E1051" s="5" t="n"/>
      <c r="F1051" s="5" t="n"/>
      <c r="G1051" s="5" t="n"/>
      <c r="H1051" s="6" t="n"/>
    </row>
    <row r="1052" ht="45" customHeight="1">
      <c r="A1052" s="17" t="inlineStr">
        <is>
          <t>NHS Agenda for Change Job Evaluation Scheme · 16 factors, 1,000 points</t>
        </is>
      </c>
      <c r="B1052" s="16" t="inlineStr">
        <is>
          <t>Knowledge, training &amp; experience 240 + analytical and physical skills 120 → Complexity; freedom to act 60; patient care, information, R&amp;D 180; communication, planning, HR, policy 240; financial &amp; physical resources 60</t>
        </is>
      </c>
      <c r="C1052" s="5" t="n"/>
      <c r="D1052" s="5" t="n"/>
      <c r="E1052" s="5" t="n"/>
      <c r="F1052" s="5" t="n"/>
      <c r="G1052" s="5" t="n"/>
      <c r="H1052" s="6" t="n"/>
    </row>
    <row r="1053" ht="59" customHeight="1">
      <c r="A1053" s="17" t="inlineStr">
        <is>
          <t>UK local government 13-factor scheme · Police Staff Council version of the NJC scheme, 1,000 points</t>
        </is>
      </c>
      <c r="B1053" s="16" t="inlineStr">
        <is>
          <t>Knowledge 163 + mental and physical skills 143; initiative &amp; independence 104; responsibility for people and physical resources 156; interpersonal and supervision 156; financial resources 78</t>
        </is>
      </c>
      <c r="C1053" s="5" t="n"/>
      <c r="D1053" s="5" t="n"/>
      <c r="E1053" s="5" t="n"/>
      <c r="F1053" s="5" t="n"/>
      <c r="G1053" s="5" t="n"/>
      <c r="H1053" s="6" t="n"/>
    </row>
    <row r="1054" ht="45" customHeight="1">
      <c r="A1054" s="17" t="inlineStr">
        <is>
          <t>Greater London Provincial Council scheme · 11 factors, 948 points</t>
        </is>
      </c>
      <c r="B1054" s="16" t="inlineStr">
        <is>
          <t>Knowledge &amp; skill 272 + creativity 100; discretion 100; resources 50; contacts and supervision 246; consequences 60</t>
        </is>
      </c>
      <c r="C1054" s="5" t="n"/>
      <c r="D1054" s="5" t="n"/>
      <c r="E1054" s="5" t="n"/>
      <c r="F1054" s="5" t="n"/>
      <c r="G1054" s="5" t="n"/>
      <c r="H1054" s="6" t="n"/>
    </row>
    <row r="1055" ht="45" customHeight="1">
      <c r="A1055" s="17" t="inlineStr">
        <is>
          <t>Scottish Joint Council scheme · 13 factors, 1,000 points</t>
        </is>
      </c>
      <c r="B1055" s="16" t="inlineStr">
        <is>
          <t>Knowledge 163 + mental skills and physical co-ordination 143; initiative 104; services to others and resources 156; communication and employees 156; financial 78</t>
        </is>
      </c>
      <c r="C1055" s="5" t="n"/>
      <c r="D1055" s="5" t="n"/>
      <c r="E1055" s="5" t="n"/>
      <c r="F1055" s="5" t="n"/>
      <c r="G1055" s="5" t="n"/>
      <c r="H1055" s="6" t="n"/>
    </row>
    <row r="1056" ht="45" customHeight="1">
      <c r="A1056" s="17" t="inlineStr">
        <is>
          <t>US OPM Factor Evaluation System · 9 factors, 4,480 points</t>
        </is>
      </c>
      <c r="B1056" s="16" t="inlineStr">
        <is>
          <t>Knowledge required 1,850 + complexity 450; supervisory controls and guidelines 1,300; scope &amp; effect 450; personal contacts and purpose 330</t>
        </is>
      </c>
      <c r="C1056" s="5" t="n"/>
      <c r="D1056" s="5" t="n"/>
      <c r="E1056" s="5" t="n"/>
      <c r="F1056" s="5" t="n"/>
      <c r="G1056" s="5" t="n"/>
      <c r="H1056" s="6" t="n"/>
    </row>
    <row r="1057" ht="15" customHeight="1"/>
    <row r="1058" ht="17" customHeight="1">
      <c r="A1058" s="18" t="inlineStr">
        <is>
          <t>Sources: S53 NHS · S54 Police Staff Council / NJC · S55 GLPC · S56 SJC · S57 US OPM.</t>
        </is>
      </c>
    </row>
    <row r="1059" ht="19.8" customHeight="1">
      <c r="A1059" s="13" t="inlineStr">
        <is>
          <t>2. How weights shift with seniority — the Korn Ferry Hay profile</t>
        </is>
      </c>
    </row>
    <row r="1060" ht="31" customHeight="1">
      <c r="A1060" s="18" t="inlineStr">
        <is>
          <t>Share of Hay points by job type. Secondary source, used to set the slope by level only; the direction matches the official Canada TBS guidance: operations and line roles score relatively high in Accountability, thinking roles in Problem Solving.</t>
        </is>
      </c>
    </row>
    <row r="1061" ht="17" customHeight="1">
      <c r="A1061" s="14" t="inlineStr">
        <is>
          <t>Job type</t>
        </is>
      </c>
      <c r="B1061" s="14" t="inlineStr">
        <is>
          <t>Know-How</t>
        </is>
      </c>
      <c r="C1061" s="14" t="inlineStr">
        <is>
          <t>Problem Solving</t>
        </is>
      </c>
      <c r="D1061" s="14" t="inlineStr">
        <is>
          <t>Accountability</t>
        </is>
      </c>
      <c r="E1061" s="64" t="n"/>
      <c r="F1061" s="64" t="n"/>
      <c r="G1061" s="64" t="n"/>
      <c r="H1061" s="14" t="inlineStr">
        <is>
          <t>Read as</t>
        </is>
      </c>
    </row>
    <row r="1062" ht="31" customHeight="1">
      <c r="A1062" s="17" t="inlineStr">
        <is>
          <t>Clerical</t>
        </is>
      </c>
      <c r="B1062" s="15" t="inlineStr">
        <is>
          <t>73%</t>
        </is>
      </c>
      <c r="C1062" s="15" t="inlineStr">
        <is>
          <t>14%</t>
        </is>
      </c>
      <c r="D1062" s="15" t="inlineStr">
        <is>
          <t>14%</t>
        </is>
      </c>
      <c r="E1062" s="16" t="n"/>
      <c r="F1062" s="16" t="n"/>
      <c r="G1062" s="16" t="n"/>
      <c r="H1062" s="16" t="inlineStr">
        <is>
          <t>Junior: the work itself is almost everything</t>
        </is>
      </c>
    </row>
    <row r="1063" ht="17" customHeight="1">
      <c r="A1063" s="17" t="inlineStr">
        <is>
          <t>Trade / technical</t>
        </is>
      </c>
      <c r="B1063" s="15" t="inlineStr">
        <is>
          <t>66%</t>
        </is>
      </c>
      <c r="C1063" s="15" t="inlineStr">
        <is>
          <t>15%</t>
        </is>
      </c>
      <c r="D1063" s="15" t="inlineStr">
        <is>
          <t>19%</t>
        </is>
      </c>
      <c r="E1063" s="16" t="n"/>
      <c r="F1063" s="16" t="n"/>
      <c r="G1063" s="16" t="n"/>
      <c r="H1063" s="16" t="inlineStr">
        <is>
          <t>Junior: mostly know-how</t>
        </is>
      </c>
    </row>
    <row r="1064" ht="31" customHeight="1">
      <c r="A1064" s="17" t="inlineStr">
        <is>
          <t>Specialist · research scientist</t>
        </is>
      </c>
      <c r="B1064" s="15" t="inlineStr">
        <is>
          <t>56%</t>
        </is>
      </c>
      <c r="C1064" s="15" t="inlineStr">
        <is>
          <t>28%</t>
        </is>
      </c>
      <c r="D1064" s="15" t="inlineStr">
        <is>
          <t>16%</t>
        </is>
      </c>
      <c r="E1064" s="16" t="n"/>
      <c r="F1064" s="16" t="n"/>
      <c r="G1064" s="16" t="n"/>
      <c r="H1064" s="16" t="inlineStr">
        <is>
          <t>Expert: know-how and problem solving</t>
        </is>
      </c>
    </row>
    <row r="1065" ht="31" customHeight="1">
      <c r="A1065" s="17" t="inlineStr">
        <is>
          <t>'Level' profile · staff functions</t>
        </is>
      </c>
      <c r="B1065" s="15" t="inlineStr">
        <is>
          <t>50%</t>
        </is>
      </c>
      <c r="C1065" s="15" t="inlineStr">
        <is>
          <t>25%</t>
        </is>
      </c>
      <c r="D1065" s="15" t="inlineStr">
        <is>
          <t>25%</t>
        </is>
      </c>
      <c r="E1065" s="16" t="n"/>
      <c r="F1065" s="16" t="n"/>
      <c r="G1065" s="16" t="n"/>
      <c r="H1065" s="16" t="inlineStr">
        <is>
          <t>Professional: balanced</t>
        </is>
      </c>
    </row>
    <row r="1066" ht="31" customHeight="1">
      <c r="A1066" s="17" t="inlineStr">
        <is>
          <t>Supervisory / line manager</t>
        </is>
      </c>
      <c r="B1066" s="15" t="inlineStr">
        <is>
          <t>47%</t>
        </is>
      </c>
      <c r="C1066" s="15" t="inlineStr">
        <is>
          <t>21%</t>
        </is>
      </c>
      <c r="D1066" s="15" t="inlineStr">
        <is>
          <t>32%</t>
        </is>
      </c>
      <c r="E1066" s="16" t="n"/>
      <c r="F1066" s="16" t="n"/>
      <c r="G1066" s="16" t="n"/>
      <c r="H1066" s="16" t="inlineStr">
        <is>
          <t>Manager: accountability rises to a third</t>
        </is>
      </c>
    </row>
    <row r="1067" ht="15" customHeight="1"/>
    <row r="1068" ht="31" customHeight="1">
      <c r="A1068" s="18" t="inlineStr">
        <is>
          <t>Sources: S46, S47 Canada TBS Hay evaluations · S48, S50 Hay typical profiles. S06 Hay short profile · 'Level' profile. Type-of-work shift: Basis: S06 Hay short profile — A-type delivery jobs weight accountability, P-type thinking jobs weight problem solving, L-type are balanced. The ±5 size is an IRIS design rule, kept small so the market defaults stay in control.</t>
        </is>
      </c>
    </row>
    <row r="1069" ht="19.8" customHeight="1">
      <c r="A1069" s="13" t="inlineStr">
        <is>
          <t>3. Experience &amp; Qualification — why it can be kept low</t>
        </is>
      </c>
    </row>
    <row r="1070" ht="17" customHeight="1">
      <c r="A1070" s="14" t="inlineStr">
        <is>
          <t>Method or study</t>
        </is>
      </c>
      <c r="B1070" s="6" t="n"/>
      <c r="C1070" s="14" t="inlineStr">
        <is>
          <t>What it says</t>
        </is>
      </c>
      <c r="D1070" s="5" t="n"/>
      <c r="E1070" s="5" t="n"/>
      <c r="F1070" s="6" t="n"/>
      <c r="G1070" s="14" t="inlineStr">
        <is>
          <t>Source</t>
        </is>
      </c>
      <c r="H1070" s="6" t="n"/>
    </row>
    <row r="1071" ht="31" customHeight="1">
      <c r="A1071" s="17" t="inlineStr">
        <is>
          <t>Korn Ferry Hay</t>
        </is>
      </c>
      <c r="B1071" s="6" t="n"/>
      <c r="C1071" s="16" t="inlineStr">
        <is>
          <t>Experience sits inside Know-How: 'the sum total of every kind of knowledge and skill, however acquired' — no separate experience factor</t>
        </is>
      </c>
      <c r="D1071" s="5" t="n"/>
      <c r="E1071" s="5" t="n"/>
      <c r="F1071" s="6" t="n"/>
      <c r="G1071" s="16" t="inlineStr">
        <is>
          <t>S05, S46, S49 · Canada TBS Executive Group plan; Lincolnshire CC Hay guide</t>
        </is>
      </c>
      <c r="H1071" s="6" t="n"/>
    </row>
    <row r="1072" ht="31" customHeight="1">
      <c r="A1072" s="17" t="inlineStr">
        <is>
          <t>Mercer IPE</t>
        </is>
      </c>
      <c r="B1072" s="6" t="n"/>
      <c r="C1072" s="16" t="inlineStr">
        <is>
          <t>Five factors: Impact, Communication, Innovation, Knowledge, Risk. Knowledge 'may be acquired through formal education and/or work experience' — no separate experience factor</t>
        </is>
      </c>
      <c r="D1072" s="5" t="n"/>
      <c r="E1072" s="5" t="n"/>
      <c r="F1072" s="6" t="n"/>
      <c r="G1072" s="16" t="inlineStr">
        <is>
          <t>S04, S52 · mercer.com/en-in · IPE factor sheet · third-party copy</t>
        </is>
      </c>
      <c r="H1072" s="6" t="n"/>
    </row>
    <row r="1073" ht="45" customHeight="1">
      <c r="A1073" s="17" t="inlineStr">
        <is>
          <t>WTW Global Grading System</t>
        </is>
      </c>
      <c r="B1073" s="6" t="n"/>
      <c r="C1073" s="16" t="inlineStr">
        <is>
          <t>Seven factors: functional knowledge, business expertise, leadership, problem solving, nature of impact, area of impact, interpersonal skills — experience appears only in grade descriptors</t>
        </is>
      </c>
      <c r="D1073" s="5" t="n"/>
      <c r="E1073" s="5" t="n"/>
      <c r="F1073" s="6" t="n"/>
      <c r="G1073" s="16" t="inlineStr">
        <is>
          <t>S07 · WTW report to the School Teachers' Review Body, p. 19 · assets.publishing.service.gov.uk</t>
        </is>
      </c>
      <c r="H1073" s="6" t="n"/>
    </row>
    <row r="1074" ht="17" customHeight="1">
      <c r="A1074" s="17" t="inlineStr">
        <is>
          <t>Public point-factor plans above</t>
        </is>
      </c>
      <c r="B1074" s="6" t="n"/>
      <c r="C1074" s="16" t="inlineStr">
        <is>
          <t>Knowledge factors rate what the job requires, not the person's years; none scores tenure</t>
        </is>
      </c>
      <c r="D1074" s="5" t="n"/>
      <c r="E1074" s="5" t="n"/>
      <c r="F1074" s="6" t="n"/>
      <c r="G1074" s="16" t="inlineStr">
        <is>
          <t>S53–S57 · NHS, PSC/NJC, GLPC, SJC, OPM</t>
        </is>
      </c>
      <c r="H1074" s="6" t="n"/>
    </row>
    <row r="1075" ht="31" customHeight="1">
      <c r="A1075" s="17" t="inlineStr">
        <is>
          <t>McKinsey, 2022</t>
        </is>
      </c>
      <c r="B1075" s="6" t="n"/>
      <c r="C1075" s="16" t="inlineStr">
        <is>
          <t>Hiring for skills is 'more than two times more predictive than hiring for work experience'</t>
        </is>
      </c>
      <c r="D1075" s="5" t="n"/>
      <c r="E1075" s="5" t="n"/>
      <c r="F1075" s="6" t="n"/>
      <c r="G1075" s="16" t="inlineStr">
        <is>
          <t>S58 · mckinsey.com — Taking a skills-based approach</t>
        </is>
      </c>
      <c r="H1075" s="6" t="n"/>
    </row>
    <row r="1076" ht="17" customHeight="1">
      <c r="A1076" s="17" t="inlineStr">
        <is>
          <t>Deloitte Human Capital Trends, 2023</t>
        </is>
      </c>
      <c r="B1076" s="6" t="n"/>
      <c r="C1076" s="16" t="inlineStr">
        <is>
          <t>Promote and deploy on skills 'versus tenure, job history, or network'</t>
        </is>
      </c>
      <c r="D1076" s="5" t="n"/>
      <c r="E1076" s="5" t="n"/>
      <c r="F1076" s="6" t="n"/>
      <c r="G1076" s="16" t="inlineStr">
        <is>
          <t>S59 · deloitte.com/us/en/insights</t>
        </is>
      </c>
      <c r="H1076" s="6" t="n"/>
    </row>
    <row r="1077" ht="17" customHeight="1">
      <c r="A1077" s="17" t="inlineStr">
        <is>
          <t>World Economic Forum, 2024</t>
        </is>
      </c>
      <c r="B1077" s="6" t="n"/>
      <c r="C1077" s="16" t="inlineStr">
        <is>
          <t>Rethink 'educational achievement and previous experience as proxies'</t>
        </is>
      </c>
      <c r="D1077" s="5" t="n"/>
      <c r="E1077" s="5" t="n"/>
      <c r="F1077" s="6" t="n"/>
      <c r="G1077" s="16" t="inlineStr">
        <is>
          <t>S60 · weforum.org — skills-first</t>
        </is>
      </c>
      <c r="H1077" s="6" t="n"/>
    </row>
    <row r="1078" ht="31" customHeight="1">
      <c r="A1078" s="17" t="inlineStr">
        <is>
          <t>EY Future of Pay, India 2026</t>
        </is>
      </c>
      <c r="B1078" s="6" t="n"/>
      <c r="C1078" s="16" t="inlineStr">
        <is>
          <t>India pay moving 'away from tenure-based increases towards skills-led and performance-driven frameworks'</t>
        </is>
      </c>
      <c r="D1078" s="5" t="n"/>
      <c r="E1078" s="5" t="n"/>
      <c r="F1078" s="6" t="n"/>
      <c r="G1078" s="16" t="inlineStr">
        <is>
          <t>S61 · peoplematters.in, Feb 2026</t>
        </is>
      </c>
      <c r="H1078" s="6" t="n"/>
    </row>
    <row r="1079" ht="15" customHeight="1"/>
    <row r="1080" ht="19.8" customHeight="1">
      <c r="A1080" s="13" t="inlineStr">
        <is>
          <t>4. Business Impact — how the methods measure it</t>
        </is>
      </c>
    </row>
    <row r="1081" ht="17" customHeight="1">
      <c r="A1081" s="14" t="inlineStr">
        <is>
          <t>Method</t>
        </is>
      </c>
      <c r="B1081" s="6" t="n"/>
      <c r="C1081" s="14" t="inlineStr">
        <is>
          <t>How impact is measured</t>
        </is>
      </c>
      <c r="D1081" s="5" t="n"/>
      <c r="E1081" s="5" t="n"/>
      <c r="F1081" s="5" t="n"/>
      <c r="G1081" s="6" t="n"/>
      <c r="H1081" s="14" t="inlineStr">
        <is>
          <t>Source</t>
        </is>
      </c>
    </row>
    <row r="1082" ht="31" customHeight="1">
      <c r="A1082" s="17" t="inlineStr">
        <is>
          <t>Korn Ferry Hay</t>
        </is>
      </c>
      <c r="B1082" s="6" t="n"/>
      <c r="C1082" s="16" t="inlineStr">
        <is>
          <t>Accountability = freedom to act + area / magnitude + nature of impact · remote → contributory → shared → prime; its share rises with seniority</t>
        </is>
      </c>
      <c r="D1082" s="5" t="n"/>
      <c r="E1082" s="5" t="n"/>
      <c r="F1082" s="5" t="n"/>
      <c r="G1082" s="6" t="n"/>
      <c r="H1082" s="16" t="inlineStr">
        <is>
          <t>S05, S46</t>
        </is>
      </c>
    </row>
    <row r="1083" ht="31" customHeight="1">
      <c r="A1083" s="17" t="inlineStr">
        <is>
          <t>Mercer IPE</t>
        </is>
      </c>
      <c r="B1083" s="6" t="n"/>
      <c r="C1083" s="16" t="inlineStr">
        <is>
          <t>Impact = depth and breadth of influence on the organisation, scaled by organisation size; contribution rated limited → some → direct → significant → major</t>
        </is>
      </c>
      <c r="D1083" s="5" t="n"/>
      <c r="E1083" s="5" t="n"/>
      <c r="F1083" s="5" t="n"/>
      <c r="G1083" s="6" t="n"/>
      <c r="H1083" s="16" t="inlineStr">
        <is>
          <t>S04, S52</t>
        </is>
      </c>
    </row>
    <row r="1084" ht="31" customHeight="1">
      <c r="A1084" s="17" t="inlineStr">
        <is>
          <t>WTW GGS</t>
        </is>
      </c>
      <c r="B1084" s="6" t="n"/>
      <c r="C1084" s="16" t="inlineStr">
        <is>
          <t>Two impact factors: nature of impact · how the job affects the business and area of impact · which part of the organisation</t>
        </is>
      </c>
      <c r="D1084" s="5" t="n"/>
      <c r="E1084" s="5" t="n"/>
      <c r="F1084" s="5" t="n"/>
      <c r="G1084" s="6" t="n"/>
      <c r="H1084" s="16" t="inlineStr">
        <is>
          <t>S07</t>
        </is>
      </c>
    </row>
    <row r="1085" ht="17" customHeight="1">
      <c r="A1085" s="17" t="inlineStr">
        <is>
          <t>Public point-factor plans</t>
        </is>
      </c>
      <c r="B1085" s="6" t="n"/>
      <c r="C1085" s="16" t="inlineStr">
        <is>
          <t>A separate financial / consequences factor carries 7–10% of points · mean 6.7%, OPM none</t>
        </is>
      </c>
      <c r="D1085" s="5" t="n"/>
      <c r="E1085" s="5" t="n"/>
      <c r="F1085" s="5" t="n"/>
      <c r="G1085" s="6" t="n"/>
      <c r="H1085" s="16" t="inlineStr">
        <is>
          <t>S53–S57</t>
        </is>
      </c>
    </row>
    <row r="1086" ht="15" customHeight="1"/>
    <row r="1087" ht="19.8" customHeight="1">
      <c r="A1087" s="13" t="inlineStr">
        <is>
          <t>5. IRIS defaults against the benchmark</t>
        </is>
      </c>
    </row>
    <row r="1088" ht="59" customHeight="1">
      <c r="A1088" s="18" t="inlineStr">
        <is>
          <t>How IRIS sets its defaults: each role group is the average of Hay, Mercer IPE and the public plans. Checks: the share of each factor across all IRIS roles is set against the plans' range; the slope by level follows the Hay progression — know-how falls and accountability rises as roles become more senior; Experience &amp; Qualification is a leadership decision held at 10% in Bands A–B and 5% in Bands C–E, which the methods support because none of them scores experience on its own; Business Impact is the nature-of-impact part of Hay's accountability and Mercer's impact, 6–9%, in line with the plans' financial factor; the type of work then moves a weight by ±5 in each department.</t>
        </is>
      </c>
    </row>
    <row r="1089" ht="31" customHeight="1">
      <c r="A1089" s="14" t="inlineStr">
        <is>
          <t>Factor</t>
        </is>
      </c>
      <c r="B1089" s="14" t="inlineStr">
        <is>
          <t>IRIS, average of 540 scored roles</t>
        </is>
      </c>
      <c r="C1089" s="14" t="inlineStr">
        <is>
          <t>Plans' average</t>
        </is>
      </c>
      <c r="D1089" s="14" t="inlineStr">
        <is>
          <t>Plans' range</t>
        </is>
      </c>
      <c r="E1089" s="14" t="inlineStr">
        <is>
          <t>Result</t>
        </is>
      </c>
      <c r="F1089" s="64" t="n"/>
      <c r="G1089" s="64" t="n"/>
      <c r="H1089" s="14" t="inlineStr">
        <is>
          <t>Why</t>
        </is>
      </c>
    </row>
    <row r="1090" ht="45" customHeight="1">
      <c r="A1090" s="17" t="inlineStr">
        <is>
          <t>Complexity &amp; Expertise</t>
        </is>
      </c>
      <c r="B1090" s="15" t="inlineStr">
        <is>
          <t>54.6%</t>
        </is>
      </c>
      <c r="C1090" s="15" t="inlineStr">
        <is>
          <t>42.8%</t>
        </is>
      </c>
      <c r="D1090" s="15" t="inlineStr">
        <is>
          <t>38–52%</t>
        </is>
      </c>
      <c r="E1090" s="15" t="inlineStr">
        <is>
          <t>Above</t>
        </is>
      </c>
      <c r="F1090" s="16" t="n"/>
      <c r="G1090" s="16" t="n"/>
      <c r="H1090" s="16" t="inlineStr">
        <is>
          <t>The job's knowledge and problem solving — the largest share, as in every plan</t>
        </is>
      </c>
    </row>
    <row r="1091" ht="17" customHeight="1">
      <c r="A1091" s="17" t="inlineStr">
        <is>
          <t>Autonomy &amp; Decision</t>
        </is>
      </c>
      <c r="B1091" s="15" t="inlineStr">
        <is>
          <t>17.2%</t>
        </is>
      </c>
      <c r="C1091" s="15" t="inlineStr">
        <is>
          <t>14.9%</t>
        </is>
      </c>
      <c r="D1091" s="15" t="inlineStr">
        <is>
          <t>7–30%</t>
        </is>
      </c>
      <c r="E1091" s="15" t="inlineStr">
        <is>
          <t>Inside</t>
        </is>
      </c>
      <c r="F1091" s="16" t="n"/>
      <c r="G1091" s="16" t="n"/>
      <c r="H1091" s="16" t="inlineStr">
        <is>
          <t>Close to the plans' average</t>
        </is>
      </c>
    </row>
    <row r="1092" ht="31" customHeight="1">
      <c r="A1092" s="17" t="inlineStr">
        <is>
          <t>Accountability &amp; Impact</t>
        </is>
      </c>
      <c r="B1092" s="15" t="inlineStr">
        <is>
          <t>7.5%</t>
        </is>
      </c>
      <c r="C1092" s="15" t="inlineStr">
        <is>
          <t>15.1%</t>
        </is>
      </c>
      <c r="D1092" s="15" t="inlineStr">
        <is>
          <t>6–20%</t>
        </is>
      </c>
      <c r="E1092" s="15" t="inlineStr">
        <is>
          <t>Inside</t>
        </is>
      </c>
      <c r="F1092" s="16" t="n"/>
      <c r="G1092" s="16" t="n"/>
      <c r="H1092" s="16" t="inlineStr">
        <is>
          <t>Close to the plans' average; rises with level</t>
        </is>
      </c>
    </row>
    <row r="1093" ht="59" customHeight="1">
      <c r="A1093" s="17" t="inlineStr">
        <is>
          <t>Leadership &amp; Strategy</t>
        </is>
      </c>
      <c r="B1093" s="15" t="inlineStr">
        <is>
          <t>3.3%</t>
        </is>
      </c>
      <c r="C1093" s="15" t="inlineStr">
        <is>
          <t>20.6%</t>
        </is>
      </c>
      <c r="D1093" s="15" t="inlineStr">
        <is>
          <t>8–30%</t>
        </is>
      </c>
      <c r="E1093" s="15" t="inlineStr">
        <is>
          <t>Below</t>
        </is>
      </c>
      <c r="F1093" s="16" t="n"/>
      <c r="G1093" s="16" t="n"/>
      <c r="H1093" s="16" t="inlineStr">
        <is>
          <t>IRIS counts people leadership only, so individual contributors score 0–10%; managers and leaders 20–25%, inside the range</t>
        </is>
      </c>
    </row>
    <row r="1094" ht="59" customHeight="1">
      <c r="A1094" s="17" t="inlineStr">
        <is>
          <t>Business Impact</t>
        </is>
      </c>
      <c r="B1094" s="15" t="inlineStr">
        <is>
          <t>7.5%</t>
        </is>
      </c>
      <c r="C1094" s="15" t="inlineStr">
        <is>
          <t>6.7%</t>
        </is>
      </c>
      <c r="D1094" s="15" t="inlineStr">
        <is>
          <t>0–10%</t>
        </is>
      </c>
      <c r="E1094" s="15" t="inlineStr">
        <is>
          <t>Inside</t>
        </is>
      </c>
      <c r="F1094" s="16" t="n"/>
      <c r="G1094" s="16" t="n"/>
      <c r="H1094" s="16" t="inlineStr">
        <is>
          <t>The nature-of-impact part of accountability, as in Hay and Mercer IPE; in line with the plans' financial factor</t>
        </is>
      </c>
    </row>
    <row r="1095" ht="59" customHeight="1">
      <c r="A1095" s="17" t="inlineStr">
        <is>
          <t>Experience &amp; Qualification</t>
        </is>
      </c>
      <c r="B1095" s="15" t="inlineStr">
        <is>
          <t>10.0%</t>
        </is>
      </c>
      <c r="C1095" s="15" t="inlineStr">
        <is>
          <t>—</t>
        </is>
      </c>
      <c r="D1095" s="15" t="inlineStr">
        <is>
          <t>not a separate factor</t>
        </is>
      </c>
      <c r="E1095" s="15" t="inlineStr">
        <is>
          <t>Policy</t>
        </is>
      </c>
      <c r="F1095" s="16" t="n"/>
      <c r="G1095" s="16" t="n"/>
      <c r="H1095" s="16" t="inlineStr">
        <is>
          <t>Leadership decision: 10% in Bands A–B, 5% in Bands C–E — the lowest that still separates a fresher from an experienced hire</t>
        </is>
      </c>
    </row>
    <row r="1096" ht="15" customHeight="1"/>
    <row r="1097" ht="17" customHeight="1">
      <c r="A1097" s="18" t="inlineStr">
        <is>
          <t>The default weights by role group are on sheet 1c and the Weightage Matrix; each department's row there can be changed by its leaders.</t>
        </is>
      </c>
    </row>
    <row r="1098" ht="31" customHeight="1">
      <c r="A1098" s="14" t="inlineStr">
        <is>
          <t>Role group</t>
        </is>
      </c>
      <c r="B1098" s="14" t="inlineStr">
        <is>
          <t>Complexity</t>
        </is>
      </c>
      <c r="C1098" s="14" t="inlineStr">
        <is>
          <t>Autonomy</t>
        </is>
      </c>
      <c r="D1098" s="14" t="inlineStr">
        <is>
          <t>Accountability</t>
        </is>
      </c>
      <c r="E1098" s="14" t="inlineStr">
        <is>
          <t>Leadership</t>
        </is>
      </c>
      <c r="F1098" s="14" t="inlineStr">
        <is>
          <t>Experience</t>
        </is>
      </c>
      <c r="G1098" s="14" t="inlineStr">
        <is>
          <t>Business impact</t>
        </is>
      </c>
      <c r="H1098" s="14" t="inlineStr">
        <is>
          <t>Why</t>
        </is>
      </c>
    </row>
    <row r="1099" ht="143" customHeight="1">
      <c r="A1099" s="17" t="inlineStr">
        <is>
          <t>Band A</t>
        </is>
      </c>
      <c r="B1099" s="15" t="inlineStr">
        <is>
          <t>59%</t>
        </is>
      </c>
      <c r="C1099" s="15" t="inlineStr">
        <is>
          <t>16%</t>
        </is>
      </c>
      <c r="D1099" s="15" t="inlineStr">
        <is>
          <t>9%</t>
        </is>
      </c>
      <c r="E1099" s="15" t="inlineStr">
        <is>
          <t>0%</t>
        </is>
      </c>
      <c r="F1099" s="15" t="inlineStr">
        <is>
          <t>10%</t>
        </is>
      </c>
      <c r="G1099" s="15" t="inlineStr">
        <is>
          <t>6%</t>
        </is>
      </c>
      <c r="H1099" s="16" t="inlineStr">
        <is>
          <t>Junior work is judged on the work itself: Hay puts know-how at 73% for clerical jobs and Mercer IPE knowledge plus innovation at 61%; leadership is not expected. Sources: S46–S51 Korn Ferry Hay evaluations · S04, S52 Mercer IPE · S53–S57 NHS, UK NJC/PSC, GLPC, SJC and US OPM point-factor plans.</t>
        </is>
      </c>
    </row>
    <row r="1100" ht="129" customHeight="1">
      <c r="A1100" s="17" t="inlineStr">
        <is>
          <t>Band B · IC / POD Lead</t>
        </is>
      </c>
      <c r="B1100" s="15" t="inlineStr">
        <is>
          <t>51%</t>
        </is>
      </c>
      <c r="C1100" s="15" t="inlineStr">
        <is>
          <t>17%</t>
        </is>
      </c>
      <c r="D1100" s="15" t="inlineStr">
        <is>
          <t>10%</t>
        </is>
      </c>
      <c r="E1100" s="15" t="inlineStr">
        <is>
          <t>5%</t>
        </is>
      </c>
      <c r="F1100" s="15" t="inlineStr">
        <is>
          <t>10%</t>
        </is>
      </c>
      <c r="G1100" s="15" t="inlineStr">
        <is>
          <t>7%</t>
        </is>
      </c>
      <c r="H1100" s="16" t="inlineStr">
        <is>
          <t>Professional and expert work: the knowledge and problem solving the job needs lead, as in Hay's professional profile and Mercer IPE. Sources: S46–S51 Korn Ferry Hay evaluations · S04, S52 Mercer IPE · S53–S57 NHS, UK NJC/PSC, GLPC, SJC and US OPM point-factor plans.</t>
        </is>
      </c>
    </row>
    <row r="1101" ht="129" customHeight="1">
      <c r="A1101" s="17" t="inlineStr">
        <is>
          <t>Band B · People Manager</t>
        </is>
      </c>
      <c r="B1101" s="15" t="inlineStr">
        <is>
          <t>37%</t>
        </is>
      </c>
      <c r="C1101" s="15" t="inlineStr">
        <is>
          <t>18%</t>
        </is>
      </c>
      <c r="D1101" s="15" t="inlineStr">
        <is>
          <t>11%</t>
        </is>
      </c>
      <c r="E1101" s="15" t="inlineStr">
        <is>
          <t>15%</t>
        </is>
      </c>
      <c r="F1101" s="15" t="inlineStr">
        <is>
          <t>10%</t>
        </is>
      </c>
      <c r="G1101" s="15" t="inlineStr">
        <is>
          <t>9%</t>
        </is>
      </c>
      <c r="H1101" s="16" t="inlineStr">
        <is>
          <t>Results come through a team: leadership 15%, autonomy and accountability rise, as in Hay's supervisory profile, accountability 32%. Sources: S46–S51 Korn Ferry Hay evaluations · S04, S52 Mercer IPE · S53–S57 NHS, UK NJC/PSC, GLPC, SJC and US OPM point-factor plans.</t>
        </is>
      </c>
    </row>
    <row r="1102" ht="115" customHeight="1">
      <c r="A1102" s="17" t="inlineStr">
        <is>
          <t>Band C · Principal specialist</t>
        </is>
      </c>
      <c r="B1102" s="15" t="inlineStr">
        <is>
          <t>54%</t>
        </is>
      </c>
      <c r="C1102" s="15" t="inlineStr">
        <is>
          <t>18%</t>
        </is>
      </c>
      <c r="D1102" s="15" t="inlineStr">
        <is>
          <t>10%</t>
        </is>
      </c>
      <c r="E1102" s="15" t="inlineStr">
        <is>
          <t>5%</t>
        </is>
      </c>
      <c r="F1102" s="15" t="inlineStr">
        <is>
          <t>5%</t>
        </is>
      </c>
      <c r="G1102" s="15" t="inlineStr">
        <is>
          <t>8%</t>
        </is>
      </c>
      <c r="H1102" s="16" t="inlineStr">
        <is>
          <t>Principal authority: expertise still leads, as in Hay's 'level' profile 50 / 25 / 25; experience 5%. Sources: S46–S51 Korn Ferry Hay evaluations · S04, S52 Mercer IPE · S53–S57 NHS, UK NJC/PSC, GLPC, SJC and US OPM point-factor plans.</t>
        </is>
      </c>
    </row>
    <row r="1103" ht="129" customHeight="1">
      <c r="A1103" s="17" t="inlineStr">
        <is>
          <t>Band C · Head / manager</t>
        </is>
      </c>
      <c r="B1103" s="15" t="inlineStr">
        <is>
          <t>43%</t>
        </is>
      </c>
      <c r="C1103" s="15" t="inlineStr">
        <is>
          <t>18%</t>
        </is>
      </c>
      <c r="D1103" s="15" t="inlineStr">
        <is>
          <t>11%</t>
        </is>
      </c>
      <c r="E1103" s="15" t="inlineStr">
        <is>
          <t>15%</t>
        </is>
      </c>
      <c r="F1103" s="15" t="inlineStr">
        <is>
          <t>5%</t>
        </is>
      </c>
      <c r="G1103" s="15" t="inlineStr">
        <is>
          <t>8%</t>
        </is>
      </c>
      <c r="H1103"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1104" ht="129" customHeight="1">
      <c r="A1104" s="17" t="inlineStr">
        <is>
          <t>Bands D–E</t>
        </is>
      </c>
      <c r="B1104" s="15" t="inlineStr">
        <is>
          <t>37%</t>
        </is>
      </c>
      <c r="C1104" s="15" t="inlineStr">
        <is>
          <t>19%</t>
        </is>
      </c>
      <c r="D1104" s="15" t="inlineStr">
        <is>
          <t>11%</t>
        </is>
      </c>
      <c r="E1104" s="15" t="inlineStr">
        <is>
          <t>20%</t>
        </is>
      </c>
      <c r="F1104" s="15" t="inlineStr">
        <is>
          <t>5%</t>
        </is>
      </c>
      <c r="G1104" s="15" t="inlineStr">
        <is>
          <t>8%</t>
        </is>
      </c>
      <c r="H1104" s="16" t="inlineStr">
        <is>
          <t>Business and enterprise leaders, as in Hay's EX-2 and EX-3 evaluations: leadership 20%, autonomy, accountability and impact 38%. Sources: S46–S51 Korn Ferry Hay evaluations · S04, S52 Mercer IPE · S53–S57 NHS, UK NJC/PSC, GLPC, SJC and US OPM point-factor plans.</t>
        </is>
      </c>
    </row>
    <row r="1105" ht="101" customHeight="1">
      <c r="A1105" s="17" t="inlineStr">
        <is>
          <t>Player-Coach · B+</t>
        </is>
      </c>
      <c r="B1105" s="15" t="inlineStr">
        <is>
          <t>44%</t>
        </is>
      </c>
      <c r="C1105" s="15" t="inlineStr">
        <is>
          <t>18%</t>
        </is>
      </c>
      <c r="D1105" s="15" t="inlineStr">
        <is>
          <t>10%</t>
        </is>
      </c>
      <c r="E1105" s="15" t="inlineStr">
        <is>
          <t>10%</t>
        </is>
      </c>
      <c r="F1105" s="15" t="inlineStr">
        <is>
          <t>10%</t>
        </is>
      </c>
      <c r="G1105" s="15" t="inlineStr">
        <is>
          <t>8%</t>
        </is>
      </c>
      <c r="H1105" s="16" t="inlineStr">
        <is>
          <t>Half expert, half leader: between the Band B expert and manager rows. Sources: S46–S51 Korn Ferry Hay evaluations · S04, S52 Mercer IPE · S53–S57 NHS, UK NJC/PSC, GLPC, SJC and US OPM point-factor plans.</t>
        </is>
      </c>
    </row>
    <row r="1106" ht="115" customHeight="1">
      <c r="A1106" s="17" t="inlineStr">
        <is>
          <t>Player-Coach · C+</t>
        </is>
      </c>
      <c r="B1106" s="15" t="inlineStr">
        <is>
          <t>38%</t>
        </is>
      </c>
      <c r="C1106" s="15" t="inlineStr">
        <is>
          <t>18%</t>
        </is>
      </c>
      <c r="D1106" s="15" t="inlineStr">
        <is>
          <t>11%</t>
        </is>
      </c>
      <c r="E1106" s="15" t="inlineStr">
        <is>
          <t>20%</t>
        </is>
      </c>
      <c r="F1106" s="15" t="inlineStr">
        <is>
          <t>5%</t>
        </is>
      </c>
      <c r="G1106" s="15" t="inlineStr">
        <is>
          <t>8%</t>
        </is>
      </c>
      <c r="H1106" s="16" t="inlineStr">
        <is>
          <t>Leads a function and still delivers personally: between the Band C head and Bands D–E rows. Sources: S46–S51 Korn Ferry Hay evaluations · S04, S52 Mercer IPE · S53–S57 NHS, UK NJC/PSC, GLPC, SJC and US OPM point-factor plans.</t>
        </is>
      </c>
    </row>
    <row r="1107" ht="15" customHeight="1"/>
    <row r="1108" ht="19.8" customHeight="1">
      <c r="A1108" s="13" t="inlineStr">
        <is>
          <t>6. Titles — no Director, no Fellow</t>
        </is>
      </c>
    </row>
    <row r="1109" ht="17" customHeight="1">
      <c r="A1109" s="14" t="inlineStr">
        <is>
          <t>Decision</t>
        </is>
      </c>
      <c r="B1109" s="6" t="n"/>
      <c r="C1109" s="14" t="inlineStr">
        <is>
          <t>Why</t>
        </is>
      </c>
      <c r="D1109" s="5" t="n"/>
      <c r="E1109" s="5" t="n"/>
      <c r="F1109" s="6" t="n"/>
      <c r="G1109" s="14" t="inlineStr">
        <is>
          <t>Source</t>
        </is>
      </c>
      <c r="H1109" s="6" t="n"/>
    </row>
    <row r="1110" ht="73" customHeight="1">
      <c r="A1110" s="17" t="inlineStr">
        <is>
          <t>No 'Director' title</t>
        </is>
      </c>
      <c r="B1110" s="6" t="n"/>
      <c r="C1110" s="16" t="inlineStr">
        <is>
          <t>IRIS is a listed company. Under the Companies Act 2013, section 2, clause 34, 'director' means a director appointed to the Board; Indian listed IT companies use Associate Vice President and Vice President for senior employees to avoid confusion with the Board and with KMP disclosures. D1 is therefore 'Associate Vice President'; market titles show 'Head of Function / AGM' and 'Senior Head / General Manager' where surveys say Director.</t>
        </is>
      </c>
      <c r="D1110" s="5" t="n"/>
      <c r="E1110" s="5" t="n"/>
      <c r="F1110" s="6" t="n"/>
      <c r="G1110" s="16" t="inlineStr">
        <is>
          <t>S63 iPleaders, Companies Act 2013 section 2, clause 34 · S64 Kaanoon practitioner Q&amp;A.</t>
        </is>
      </c>
      <c r="H1110" s="6" t="n"/>
    </row>
    <row r="1111" ht="115" customHeight="1">
      <c r="A1111" s="17" t="inlineStr">
        <is>
          <t>No 'Fellow' title — two options for the heads</t>
        </is>
      </c>
      <c r="B1111" s="6" t="n"/>
      <c r="C1111" s="16" t="inlineStr">
        <is>
          <t>The top individual-contributor step at D1 has two market options. Option A, Chief Specialist, with discipline forms such as Chief Architect and Chief Consultant, is a recognised senior title in India and marks the step above Principal, where Indian IT ladders such as Infosys stop before AVP. Option B, Distinguished Principal, with forms such as Distinguished Architect and Distinguished Engineer, is the global big-tech standard. Until the heads decide, both are shown. The step is rare and set by leadership decision.</t>
        </is>
      </c>
      <c r="D1111" s="5" t="n"/>
      <c r="E1111" s="5" t="n"/>
      <c r="F1111" s="6" t="n"/>
      <c r="G1111" s="16" t="inlineStr">
        <is>
          <t>Option A: S72 PayScale India tracks 'Chief Architect, IT' as a late-career role · S33 Infosys tops its architect track at Principal Technology Architect before AVP. Option B: S65 Wipro Distinguished Member of Technical Staff · S66 Salesforce Distinguished Engineer · S67 LeadDev · S32 Google, Microsoft, Amazon levels.</t>
        </is>
      </c>
      <c r="H1111" s="6" t="n"/>
    </row>
    <row r="1112" ht="15" customHeight="1"/>
    <row r="1113" ht="19.8" customHeight="1">
      <c r="A1113" s="13" t="inlineStr">
        <is>
          <t>7. Limits of the benchmark</t>
        </is>
      </c>
    </row>
    <row r="1114" ht="17" customHeight="1">
      <c r="A1114" s="40" t="inlineStr">
        <is>
          <t>• Vendor methods — Hay, Mercer IPE, WTW, Radford — keep their weights proprietary; their structure is public, their points are not.</t>
        </is>
      </c>
    </row>
    <row r="1115" ht="17" customHeight="1">
      <c r="A1115" s="40" t="inlineStr">
        <is>
          <t>• The plans are public-sector schemes with one weight set for every job; IRIS varies weights by level, following Hay's published direction.</t>
        </is>
      </c>
    </row>
    <row r="1116" ht="31" customHeight="1">
      <c r="A1116" s="40" t="inlineStr">
        <is>
          <t>• Mapping each plan's factors to the six IRIS factors is a judgement, shown above for every plan. The UK local-government figures are the Police Staff Council version; the NJC's own table is not public. The Hay typical profiles come from a secondary source; the Canada evaluations are primary. The Mercer IPE manual is a third-party copy and its level rows are illustrative ratings.</t>
        </is>
      </c>
    </row>
    <row r="1117" ht="17" customHeight="1">
      <c r="A1117" s="40" t="inlineStr">
        <is>
          <t>• The calibration panel tests the weights on its anchor roles: if two raters and the model agree within one level for 80% of anchors, the weights are confirmed.</t>
        </is>
      </c>
    </row>
    <row r="1118" ht="17" customHeight="1">
      <c r="A1118" s="18" t="inlineStr">
        <is>
          <t>Full links: source register, HR Super Master sheet 11 and Framework Master M16.</t>
        </is>
      </c>
    </row>
    <row r="1119"/>
    <row r="1120" ht="19.8" customHeight="1">
      <c r="A1120" s="11" t="inlineStr">
        <is>
          <t>4 · Weightage Matrix — LIVE: change a yellow weight and sheets 2, 4 and 5 recalculate</t>
        </is>
      </c>
      <c r="B1120" s="5" t="n"/>
      <c r="C1120" s="5" t="n"/>
      <c r="D1120" s="5" t="n"/>
      <c r="E1120" s="5" t="n"/>
      <c r="F1120" s="5" t="n"/>
      <c r="G1120" s="5" t="n"/>
      <c r="H1120" s="5" t="n"/>
      <c r="I1120" s="5" t="n"/>
      <c r="J1120" s="5" t="n"/>
      <c r="K1120" s="5" t="n"/>
      <c r="L1120" s="5" t="n"/>
      <c r="M1120" s="5" t="n"/>
      <c r="N1120" s="6" t="n"/>
    </row>
    <row r="1121" ht="28" customHeight="1">
      <c r="A1121" s="12" t="inlineStr">
        <is>
          <t>References: S46–S51 Korn Ferry Hay evaluations · S04, S52 Mercer IPE · S53–S57 NHS, UK NJC/PSC, GLPC, SJC and US OPM point-factor plans · S06 Hay short profile · the ±5 size is an IRIS design rule · S05, S46, S47 Hay managerial know-how by level · S04 Mercer IPE communication · S09 McKinsey spans of control · the 0 / 5 / 10 / 15 / 20% steps are an IRIS design rule</t>
        </is>
      </c>
    </row>
    <row r="1122" ht="19.8" customHeight="1">
      <c r="A1122" s="13" t="inlineStr">
        <is>
          <t>SETTINGS — Experience &amp; Qualification weight · kept low by design; change it here for everyone</t>
        </is>
      </c>
    </row>
    <row r="1123" ht="36.59999999999999" customHeight="1">
      <c r="A1123" s="59" t="inlineStr">
        <is>
          <t>Experience &amp; Qualification weight — Bands A–B</t>
        </is>
      </c>
      <c r="B1123" s="65" t="n">
        <v>10</v>
      </c>
      <c r="C1123" s="18" t="inlineStr">
        <is>
          <t>Band A, Band B and B+ · Corporate functions rows add 5 for professional qualifications</t>
        </is>
      </c>
    </row>
    <row r="1124" ht="36.59999999999999" customHeight="1">
      <c r="A1124" s="59" t="inlineStr">
        <is>
          <t>Experience &amp; Qualification weight — Bands C–E</t>
        </is>
      </c>
      <c r="B1124" s="65" t="n">
        <v>5</v>
      </c>
      <c r="C1124" s="18" t="inlineStr">
        <is>
          <t>Band C, C+ and Bands D–E · Corporate functions rows add 5 for professional qualifications</t>
        </is>
      </c>
    </row>
    <row r="1125" ht="31" customHeight="1">
      <c r="A1125" s="18" t="inlineStr">
        <is>
          <t>Why it is low: Sources: S05, S49 Hay know-how includes experience however acquired · S04, S52 Mercer IPE knowledge · S07 WTW GGS · S58 McKinsey · S59 Deloitte · S60 WEF · S61 EY India, 2026 — skills over tenure. The 10% / 5% level is an IRIS leadership decision.</t>
        </is>
      </c>
    </row>
    <row r="1126"/>
    <row r="1127" ht="19.8" customHeight="1">
      <c r="A1127" s="13" t="inlineStr">
        <is>
          <t>HOW TO USE IT — in four steps</t>
        </is>
      </c>
    </row>
    <row r="1128" ht="17" customHeight="1">
      <c r="A1128" s="40" t="inlineStr">
        <is>
          <t>1. Find your department and role group in the matrix below · filter the Department column.</t>
        </is>
      </c>
    </row>
    <row r="1129" ht="17" customHeight="1">
      <c r="A1129" s="40" t="inlineStr">
        <is>
          <t>2. Change the yellow weights in steps of 5%. Each row should add up to about 100% — the 'Used' columns show the weights actually applied.</t>
        </is>
      </c>
    </row>
    <row r="1130" ht="17" customHeight="1">
      <c r="A1130" s="40" t="inlineStr">
        <is>
          <t>3. Look at sheet 2: points, the score and 'Level the score indicates' have already changed for everyone in that department and role group.</t>
        </is>
      </c>
    </row>
    <row r="1131" ht="17" customHeight="1">
      <c r="A1131" s="40" t="inlineStr">
        <is>
          <t>4. Write why you changed a row in the last column and send the file back; HR imports it and the final levels follow on the next run.</t>
        </is>
      </c>
    </row>
    <row r="1132" ht="19.8" customHeight="1">
      <c r="A1132" s="13" t="inlineStr">
        <is>
          <t>THE MATRIX — one row per department × role group in this file</t>
        </is>
      </c>
    </row>
    <row r="1133" ht="45" customHeight="1">
      <c r="A1133" s="61" t="inlineStr">
        <is>
          <t>Weight row</t>
        </is>
      </c>
      <c r="B1133" s="61" t="inlineStr">
        <is>
          <t>Business</t>
        </is>
      </c>
      <c r="C1133" s="61" t="inlineStr">
        <is>
          <t>Department</t>
        </is>
      </c>
      <c r="D1133" s="61" t="inlineStr">
        <is>
          <t>Role group</t>
        </is>
      </c>
      <c r="E1133" s="61" t="inlineStr">
        <is>
          <t>People</t>
        </is>
      </c>
      <c r="F1133" s="61" t="inlineStr">
        <is>
          <t>Main type of work</t>
        </is>
      </c>
      <c r="G1133" s="14" t="inlineStr">
        <is>
          <t>How hard %</t>
        </is>
      </c>
      <c r="H1133" s="14" t="inlineStr">
        <is>
          <t>Decides alone %</t>
        </is>
      </c>
      <c r="I1133" s="14" t="inlineStr">
        <is>
          <t>Answers for %</t>
        </is>
      </c>
      <c r="J1133" s="14" t="inlineStr">
        <is>
          <t>Leads %</t>
        </is>
      </c>
      <c r="K1133" s="14" t="inlineStr">
        <is>
          <t>Experience %</t>
        </is>
      </c>
      <c r="L1133" s="14" t="inlineStr">
        <is>
          <t>Business impact %</t>
        </is>
      </c>
      <c r="M1133" s="14" t="inlineStr">
        <is>
          <t>Entered total</t>
        </is>
      </c>
      <c r="N1133" s="61" t="inlineStr">
        <is>
          <t>Used · How hard</t>
        </is>
      </c>
      <c r="O1133" s="61" t="inlineStr">
        <is>
          <t>Used · Decides alone</t>
        </is>
      </c>
      <c r="P1133" s="61" t="inlineStr">
        <is>
          <t>Used · Answers for</t>
        </is>
      </c>
      <c r="Q1133" s="61" t="inlineStr">
        <is>
          <t>Used · Leads</t>
        </is>
      </c>
      <c r="R1133" s="61" t="inlineStr">
        <is>
          <t>Used · Experience</t>
        </is>
      </c>
      <c r="S1133" s="61" t="inlineStr">
        <is>
          <t>Used · Business impact</t>
        </is>
      </c>
      <c r="T1133" s="61" t="inlineStr">
        <is>
          <t>Why changed · leader</t>
        </is>
      </c>
      <c r="U1133" s="66" t="inlineStr">
        <is>
          <t>Default · How hard</t>
        </is>
      </c>
      <c r="V1133" s="66" t="inlineStr">
        <is>
          <t>Default · Decides alone</t>
        </is>
      </c>
      <c r="W1133" s="66" t="inlineStr">
        <is>
          <t>Default · Answers for</t>
        </is>
      </c>
      <c r="X1133" s="66" t="inlineStr">
        <is>
          <t>Default · Leads</t>
        </is>
      </c>
      <c r="Y1133" s="66" t="inlineStr">
        <is>
          <t>Default · Experience</t>
        </is>
      </c>
      <c r="Z1133" s="66" t="inlineStr">
        <is>
          <t>Default · Business impact</t>
        </is>
      </c>
    </row>
    <row r="1134" ht="31" customHeight="1">
      <c r="A1134" s="16" t="inlineStr">
        <is>
          <t>CARBON · CARBON Business Head · Bands D–E · Leadership</t>
        </is>
      </c>
      <c r="B1134" s="16" t="inlineStr">
        <is>
          <t>CARBON</t>
        </is>
      </c>
      <c r="C1134" s="16" t="inlineStr">
        <is>
          <t>CARBON Business Head</t>
        </is>
      </c>
      <c r="D1134" s="17" t="inlineStr">
        <is>
          <t>Bands D–E · Leadership</t>
        </is>
      </c>
      <c r="E1134" s="15" t="n">
        <v>1</v>
      </c>
      <c r="F1134" s="16" t="inlineStr">
        <is>
          <t>General management</t>
        </is>
      </c>
      <c r="G1134" s="67" t="n">
        <v>37</v>
      </c>
      <c r="H1134" s="67" t="n">
        <v>19</v>
      </c>
      <c r="I1134" s="67" t="n">
        <v>11</v>
      </c>
      <c r="J1134" s="67" t="n">
        <v>20</v>
      </c>
      <c r="K1134" s="67">
        <f>WM_EXP_CE</f>
        <v>5</v>
      </c>
      <c r="L1134" s="67" t="n">
        <v>8</v>
      </c>
      <c r="M1134" s="68">
        <f>SUM(G1134:L1134)</f>
        <v>100</v>
      </c>
      <c r="N1134" s="69">
        <f>IF((G1134+H1134+I1134+J1134+L1134)=0,0,G1134*(100-MAX(0,MIN(100,K1134)))/(G1134+H1134+I1134+J1134+L1134))/100</f>
        <v>0.37</v>
      </c>
      <c r="O1134" s="69">
        <f>IF((G1134+H1134+I1134+J1134+L1134)=0,0,H1134*(100-MAX(0,MIN(100,K1134)))/(G1134+H1134+I1134+J1134+L1134))/100</f>
        <v>0.19</v>
      </c>
      <c r="P1134" s="69">
        <f>IF((G1134+H1134+I1134+J1134+L1134)=0,0,I1134*(100-MAX(0,MIN(100,K1134)))/(G1134+H1134+I1134+J1134+L1134))/100</f>
        <v>0.11</v>
      </c>
      <c r="Q1134" s="69">
        <f>IF((G1134+H1134+I1134+J1134+L1134)=0,0,J1134*(100-MAX(0,MIN(100,K1134)))/(G1134+H1134+I1134+J1134+L1134))/100</f>
        <v>0.2</v>
      </c>
      <c r="R1134" s="69">
        <f>MAX(0,MIN(100,K1134))/100</f>
        <v>0.05</v>
      </c>
      <c r="S1134" s="69">
        <f>IF((G1134+H1134+I1134+J1134+L1134)=0,0,L1134*(100-MAX(0,MIN(100,K1134)))/(G1134+H1134+I1134+J1134+L1134))/100</f>
        <v>0.08</v>
      </c>
      <c r="T1134" s="31" t="n"/>
      <c r="U1134" s="70" t="n">
        <v>37</v>
      </c>
      <c r="V1134" s="70" t="n">
        <v>19</v>
      </c>
      <c r="W1134" s="70" t="n">
        <v>11</v>
      </c>
      <c r="X1134" s="70" t="n">
        <v>20</v>
      </c>
      <c r="Y1134" s="70" t="n">
        <v>5</v>
      </c>
      <c r="Z1134" s="70" t="n">
        <v>8</v>
      </c>
    </row>
    <row r="1135" ht="31" customHeight="1">
      <c r="A1135" s="16" t="inlineStr">
        <is>
          <t>CARBON · CRO - Carbon · Bands D–E · Leadership</t>
        </is>
      </c>
      <c r="B1135" s="16" t="inlineStr">
        <is>
          <t>CARBON</t>
        </is>
      </c>
      <c r="C1135" s="16" t="inlineStr">
        <is>
          <t>CRO - Carbon</t>
        </is>
      </c>
      <c r="D1135" s="17" t="inlineStr">
        <is>
          <t>Bands D–E · Leadership</t>
        </is>
      </c>
      <c r="E1135" s="15" t="n">
        <v>1</v>
      </c>
      <c r="F1135" s="16" t="inlineStr">
        <is>
          <t>Sales &amp; marketing</t>
        </is>
      </c>
      <c r="G1135" s="67" t="n">
        <v>37</v>
      </c>
      <c r="H1135" s="67" t="n">
        <v>19</v>
      </c>
      <c r="I1135" s="67" t="n">
        <v>11</v>
      </c>
      <c r="J1135" s="67" t="n">
        <v>20</v>
      </c>
      <c r="K1135" s="67">
        <f>WM_EXP_CE</f>
        <v>5</v>
      </c>
      <c r="L1135" s="67" t="n">
        <v>8</v>
      </c>
      <c r="M1135" s="68">
        <f>SUM(G1135:L1135)</f>
        <v>100</v>
      </c>
      <c r="N1135" s="69">
        <f>IF((G1135+H1135+I1135+J1135+L1135)=0,0,G1135*(100-MAX(0,MIN(100,K1135)))/(G1135+H1135+I1135+J1135+L1135))/100</f>
        <v>0.37</v>
      </c>
      <c r="O1135" s="69">
        <f>IF((G1135+H1135+I1135+J1135+L1135)=0,0,H1135*(100-MAX(0,MIN(100,K1135)))/(G1135+H1135+I1135+J1135+L1135))/100</f>
        <v>0.19</v>
      </c>
      <c r="P1135" s="69">
        <f>IF((G1135+H1135+I1135+J1135+L1135)=0,0,I1135*(100-MAX(0,MIN(100,K1135)))/(G1135+H1135+I1135+J1135+L1135))/100</f>
        <v>0.11</v>
      </c>
      <c r="Q1135" s="69">
        <f>IF((G1135+H1135+I1135+J1135+L1135)=0,0,J1135*(100-MAX(0,MIN(100,K1135)))/(G1135+H1135+I1135+J1135+L1135))/100</f>
        <v>0.2</v>
      </c>
      <c r="R1135" s="69">
        <f>MAX(0,MIN(100,K1135))/100</f>
        <v>0.05</v>
      </c>
      <c r="S1135" s="69">
        <f>IF((G1135+H1135+I1135+J1135+L1135)=0,0,L1135*(100-MAX(0,MIN(100,K1135)))/(G1135+H1135+I1135+J1135+L1135))/100</f>
        <v>0.08</v>
      </c>
      <c r="T1135" s="31" t="n"/>
      <c r="U1135" s="70" t="n">
        <v>37</v>
      </c>
      <c r="V1135" s="70" t="n">
        <v>19</v>
      </c>
      <c r="W1135" s="70" t="n">
        <v>11</v>
      </c>
      <c r="X1135" s="70" t="n">
        <v>20</v>
      </c>
      <c r="Y1135" s="70" t="n">
        <v>5</v>
      </c>
      <c r="Z1135" s="70" t="n">
        <v>8</v>
      </c>
    </row>
    <row r="1136" ht="31" customHeight="1">
      <c r="A1136" s="16" t="inlineStr">
        <is>
          <t>CARBON · Customer Experience · Bands D–E · Leadership</t>
        </is>
      </c>
      <c r="B1136" s="16" t="inlineStr">
        <is>
          <t>CARBON</t>
        </is>
      </c>
      <c r="C1136" s="16" t="inlineStr">
        <is>
          <t>Customer Experience</t>
        </is>
      </c>
      <c r="D1136" s="17" t="inlineStr">
        <is>
          <t>Bands D–E · Leadership</t>
        </is>
      </c>
      <c r="E1136" s="15" t="n">
        <v>1</v>
      </c>
      <c r="F1136" s="16" t="inlineStr">
        <is>
          <t>Customer support &amp; success</t>
        </is>
      </c>
      <c r="G1136" s="67" t="n">
        <v>37</v>
      </c>
      <c r="H1136" s="67" t="n">
        <v>19</v>
      </c>
      <c r="I1136" s="67" t="n">
        <v>11</v>
      </c>
      <c r="J1136" s="67" t="n">
        <v>20</v>
      </c>
      <c r="K1136" s="67">
        <f>WM_EXP_CE</f>
        <v>5</v>
      </c>
      <c r="L1136" s="67" t="n">
        <v>8</v>
      </c>
      <c r="M1136" s="68">
        <f>SUM(G1136:L1136)</f>
        <v>100</v>
      </c>
      <c r="N1136" s="69">
        <f>IF((G1136+H1136+I1136+J1136+L1136)=0,0,G1136*(100-MAX(0,MIN(100,K1136)))/(G1136+H1136+I1136+J1136+L1136))/100</f>
        <v>0.37</v>
      </c>
      <c r="O1136" s="69">
        <f>IF((G1136+H1136+I1136+J1136+L1136)=0,0,H1136*(100-MAX(0,MIN(100,K1136)))/(G1136+H1136+I1136+J1136+L1136))/100</f>
        <v>0.19</v>
      </c>
      <c r="P1136" s="69">
        <f>IF((G1136+H1136+I1136+J1136+L1136)=0,0,I1136*(100-MAX(0,MIN(100,K1136)))/(G1136+H1136+I1136+J1136+L1136))/100</f>
        <v>0.11</v>
      </c>
      <c r="Q1136" s="69">
        <f>IF((G1136+H1136+I1136+J1136+L1136)=0,0,J1136*(100-MAX(0,MIN(100,K1136)))/(G1136+H1136+I1136+J1136+L1136))/100</f>
        <v>0.2</v>
      </c>
      <c r="R1136" s="69">
        <f>MAX(0,MIN(100,K1136))/100</f>
        <v>0.05</v>
      </c>
      <c r="S1136" s="69">
        <f>IF((G1136+H1136+I1136+J1136+L1136)=0,0,L1136*(100-MAX(0,MIN(100,K1136)))/(G1136+H1136+I1136+J1136+L1136))/100</f>
        <v>0.08</v>
      </c>
      <c r="T1136" s="31" t="n"/>
      <c r="U1136" s="70" t="n">
        <v>37</v>
      </c>
      <c r="V1136" s="70" t="n">
        <v>19</v>
      </c>
      <c r="W1136" s="70" t="n">
        <v>11</v>
      </c>
      <c r="X1136" s="70" t="n">
        <v>20</v>
      </c>
      <c r="Y1136" s="70" t="n">
        <v>5</v>
      </c>
      <c r="Z1136" s="70" t="n">
        <v>8</v>
      </c>
    </row>
    <row r="1137" ht="45" customHeight="1">
      <c r="A1137" s="16" t="inlineStr">
        <is>
          <t>CARBON · Digitizing · Band A · Early career</t>
        </is>
      </c>
      <c r="B1137" s="16" t="inlineStr">
        <is>
          <t>CARBON</t>
        </is>
      </c>
      <c r="C1137" s="16" t="inlineStr">
        <is>
          <t>Digitizing</t>
        </is>
      </c>
      <c r="D1137" s="17" t="inlineStr">
        <is>
          <t>Band A · Early career</t>
        </is>
      </c>
      <c r="E1137" s="15" t="n">
        <v>17</v>
      </c>
      <c r="F1137" s="16" t="inlineStr">
        <is>
          <t>Service delivery &amp; data operations</t>
        </is>
      </c>
      <c r="G1137" s="67" t="n">
        <v>54</v>
      </c>
      <c r="H1137" s="67" t="n">
        <v>16</v>
      </c>
      <c r="I1137" s="67" t="n">
        <v>14</v>
      </c>
      <c r="J1137" s="67" t="n">
        <v>0</v>
      </c>
      <c r="K1137" s="67">
        <f>WM_EXP_AB</f>
        <v>10</v>
      </c>
      <c r="L1137" s="67" t="n">
        <v>6</v>
      </c>
      <c r="M1137" s="68">
        <f>SUM(G1137:L1137)</f>
        <v>100</v>
      </c>
      <c r="N1137" s="69">
        <f>IF((G1137+H1137+I1137+J1137+L1137)=0,0,G1137*(100-MAX(0,MIN(100,K1137)))/(G1137+H1137+I1137+J1137+L1137))/100</f>
        <v>0.54</v>
      </c>
      <c r="O1137" s="69">
        <f>IF((G1137+H1137+I1137+J1137+L1137)=0,0,H1137*(100-MAX(0,MIN(100,K1137)))/(G1137+H1137+I1137+J1137+L1137))/100</f>
        <v>0.16</v>
      </c>
      <c r="P1137" s="69">
        <f>IF((G1137+H1137+I1137+J1137+L1137)=0,0,I1137*(100-MAX(0,MIN(100,K1137)))/(G1137+H1137+I1137+J1137+L1137))/100</f>
        <v>0.14</v>
      </c>
      <c r="Q1137" s="69">
        <f>IF((G1137+H1137+I1137+J1137+L1137)=0,0,J1137*(100-MAX(0,MIN(100,K1137)))/(G1137+H1137+I1137+J1137+L1137))/100</f>
        <v>0</v>
      </c>
      <c r="R1137" s="69">
        <f>MAX(0,MIN(100,K1137))/100</f>
        <v>0.1</v>
      </c>
      <c r="S1137" s="69">
        <f>IF((G1137+H1137+I1137+J1137+L1137)=0,0,L1137*(100-MAX(0,MIN(100,K1137)))/(G1137+H1137+I1137+J1137+L1137))/100</f>
        <v>0.06</v>
      </c>
      <c r="T1137" s="31" t="n"/>
      <c r="U1137" s="70" t="n">
        <v>54</v>
      </c>
      <c r="V1137" s="70" t="n">
        <v>16</v>
      </c>
      <c r="W1137" s="70" t="n">
        <v>14</v>
      </c>
      <c r="X1137" s="70" t="n">
        <v>0</v>
      </c>
      <c r="Y1137" s="70" t="n">
        <v>10</v>
      </c>
      <c r="Z1137" s="70" t="n">
        <v>6</v>
      </c>
    </row>
    <row r="1138" ht="45" customHeight="1">
      <c r="A1138" s="16" t="inlineStr">
        <is>
          <t>CARBON · Digitizing · Band B · Expert / POD Lead</t>
        </is>
      </c>
      <c r="B1138" s="16" t="inlineStr">
        <is>
          <t>CARBON</t>
        </is>
      </c>
      <c r="C1138" s="16" t="inlineStr">
        <is>
          <t>Digitizing</t>
        </is>
      </c>
      <c r="D1138" s="17" t="inlineStr">
        <is>
          <t>Band B · Expert / POD Lead</t>
        </is>
      </c>
      <c r="E1138" s="15" t="n">
        <v>4</v>
      </c>
      <c r="F1138" s="16" t="inlineStr">
        <is>
          <t>Service delivery &amp; data operations</t>
        </is>
      </c>
      <c r="G1138" s="67" t="n">
        <v>46</v>
      </c>
      <c r="H1138" s="67" t="n">
        <v>17</v>
      </c>
      <c r="I1138" s="67" t="n">
        <v>15</v>
      </c>
      <c r="J1138" s="67" t="n">
        <v>5</v>
      </c>
      <c r="K1138" s="67">
        <f>WM_EXP_AB</f>
        <v>10</v>
      </c>
      <c r="L1138" s="67" t="n">
        <v>7</v>
      </c>
      <c r="M1138" s="68">
        <f>SUM(G1138:L1138)</f>
        <v>100</v>
      </c>
      <c r="N1138" s="69">
        <f>IF((G1138+H1138+I1138+J1138+L1138)=0,0,G1138*(100-MAX(0,MIN(100,K1138)))/(G1138+H1138+I1138+J1138+L1138))/100</f>
        <v>0.46</v>
      </c>
      <c r="O1138" s="69">
        <f>IF((G1138+H1138+I1138+J1138+L1138)=0,0,H1138*(100-MAX(0,MIN(100,K1138)))/(G1138+H1138+I1138+J1138+L1138))/100</f>
        <v>0.17</v>
      </c>
      <c r="P1138" s="69">
        <f>IF((G1138+H1138+I1138+J1138+L1138)=0,0,I1138*(100-MAX(0,MIN(100,K1138)))/(G1138+H1138+I1138+J1138+L1138))/100</f>
        <v>0.15</v>
      </c>
      <c r="Q1138" s="69">
        <f>IF((G1138+H1138+I1138+J1138+L1138)=0,0,J1138*(100-MAX(0,MIN(100,K1138)))/(G1138+H1138+I1138+J1138+L1138))/100</f>
        <v>0.05</v>
      </c>
      <c r="R1138" s="69">
        <f>MAX(0,MIN(100,K1138))/100</f>
        <v>0.1</v>
      </c>
      <c r="S1138" s="69">
        <f>IF((G1138+H1138+I1138+J1138+L1138)=0,0,L1138*(100-MAX(0,MIN(100,K1138)))/(G1138+H1138+I1138+J1138+L1138))/100</f>
        <v>0.07</v>
      </c>
      <c r="T1138" s="31" t="n"/>
      <c r="U1138" s="70" t="n">
        <v>46</v>
      </c>
      <c r="V1138" s="70" t="n">
        <v>17</v>
      </c>
      <c r="W1138" s="70" t="n">
        <v>15</v>
      </c>
      <c r="X1138" s="70" t="n">
        <v>5</v>
      </c>
      <c r="Y1138" s="70" t="n">
        <v>10</v>
      </c>
      <c r="Z1138" s="70" t="n">
        <v>7</v>
      </c>
    </row>
    <row r="1139" ht="45" customHeight="1">
      <c r="A1139" s="16" t="inlineStr">
        <is>
          <t>CARBON · Digitizing · Band B · People Manager</t>
        </is>
      </c>
      <c r="B1139" s="16" t="inlineStr">
        <is>
          <t>CARBON</t>
        </is>
      </c>
      <c r="C1139" s="16" t="inlineStr">
        <is>
          <t>Digitizing</t>
        </is>
      </c>
      <c r="D1139" s="17" t="inlineStr">
        <is>
          <t>Band B · People Manager</t>
        </is>
      </c>
      <c r="E1139" s="15" t="n">
        <v>2</v>
      </c>
      <c r="F1139" s="16" t="inlineStr">
        <is>
          <t>Service delivery &amp; data operations</t>
        </is>
      </c>
      <c r="G1139" s="67" t="n">
        <v>32</v>
      </c>
      <c r="H1139" s="67" t="n">
        <v>18</v>
      </c>
      <c r="I1139" s="67" t="n">
        <v>16</v>
      </c>
      <c r="J1139" s="67" t="n">
        <v>15</v>
      </c>
      <c r="K1139" s="67">
        <f>WM_EXP_AB</f>
        <v>10</v>
      </c>
      <c r="L1139" s="67" t="n">
        <v>9</v>
      </c>
      <c r="M1139" s="68">
        <f>SUM(G1139:L1139)</f>
        <v>100</v>
      </c>
      <c r="N1139" s="69">
        <f>IF((G1139+H1139+I1139+J1139+L1139)=0,0,G1139*(100-MAX(0,MIN(100,K1139)))/(G1139+H1139+I1139+J1139+L1139))/100</f>
        <v>0.32</v>
      </c>
      <c r="O1139" s="69">
        <f>IF((G1139+H1139+I1139+J1139+L1139)=0,0,H1139*(100-MAX(0,MIN(100,K1139)))/(G1139+H1139+I1139+J1139+L1139))/100</f>
        <v>0.18</v>
      </c>
      <c r="P1139" s="69">
        <f>IF((G1139+H1139+I1139+J1139+L1139)=0,0,I1139*(100-MAX(0,MIN(100,K1139)))/(G1139+H1139+I1139+J1139+L1139))/100</f>
        <v>0.16</v>
      </c>
      <c r="Q1139" s="69">
        <f>IF((G1139+H1139+I1139+J1139+L1139)=0,0,J1139*(100-MAX(0,MIN(100,K1139)))/(G1139+H1139+I1139+J1139+L1139))/100</f>
        <v>0.15</v>
      </c>
      <c r="R1139" s="69">
        <f>MAX(0,MIN(100,K1139))/100</f>
        <v>0.1</v>
      </c>
      <c r="S1139" s="69">
        <f>IF((G1139+H1139+I1139+J1139+L1139)=0,0,L1139*(100-MAX(0,MIN(100,K1139)))/(G1139+H1139+I1139+J1139+L1139))/100</f>
        <v>0.09</v>
      </c>
      <c r="T1139" s="31" t="n"/>
      <c r="U1139" s="70" t="n">
        <v>32</v>
      </c>
      <c r="V1139" s="70" t="n">
        <v>18</v>
      </c>
      <c r="W1139" s="70" t="n">
        <v>16</v>
      </c>
      <c r="X1139" s="70" t="n">
        <v>15</v>
      </c>
      <c r="Y1139" s="70" t="n">
        <v>10</v>
      </c>
      <c r="Z1139" s="70" t="n">
        <v>9</v>
      </c>
    </row>
    <row r="1140" ht="45" customHeight="1">
      <c r="A1140" s="16" t="inlineStr">
        <is>
          <t>CARBON · Digitizing · Band C · Head / Manager</t>
        </is>
      </c>
      <c r="B1140" s="16" t="inlineStr">
        <is>
          <t>CARBON</t>
        </is>
      </c>
      <c r="C1140" s="16" t="inlineStr">
        <is>
          <t>Digitizing</t>
        </is>
      </c>
      <c r="D1140" s="17" t="inlineStr">
        <is>
          <t>Band C · Head / Manager</t>
        </is>
      </c>
      <c r="E1140" s="15" t="n">
        <v>1</v>
      </c>
      <c r="F1140" s="16" t="inlineStr">
        <is>
          <t>Service delivery &amp; data operations</t>
        </is>
      </c>
      <c r="G1140" s="67" t="n">
        <v>38</v>
      </c>
      <c r="H1140" s="67" t="n">
        <v>18</v>
      </c>
      <c r="I1140" s="67" t="n">
        <v>16</v>
      </c>
      <c r="J1140" s="67" t="n">
        <v>15</v>
      </c>
      <c r="K1140" s="67">
        <f>WM_EXP_CE</f>
        <v>5</v>
      </c>
      <c r="L1140" s="67" t="n">
        <v>8</v>
      </c>
      <c r="M1140" s="68">
        <f>SUM(G1140:L1140)</f>
        <v>100</v>
      </c>
      <c r="N1140" s="69">
        <f>IF((G1140+H1140+I1140+J1140+L1140)=0,0,G1140*(100-MAX(0,MIN(100,K1140)))/(G1140+H1140+I1140+J1140+L1140))/100</f>
        <v>0.38</v>
      </c>
      <c r="O1140" s="69">
        <f>IF((G1140+H1140+I1140+J1140+L1140)=0,0,H1140*(100-MAX(0,MIN(100,K1140)))/(G1140+H1140+I1140+J1140+L1140))/100</f>
        <v>0.18</v>
      </c>
      <c r="P1140" s="69">
        <f>IF((G1140+H1140+I1140+J1140+L1140)=0,0,I1140*(100-MAX(0,MIN(100,K1140)))/(G1140+H1140+I1140+J1140+L1140))/100</f>
        <v>0.16</v>
      </c>
      <c r="Q1140" s="69">
        <f>IF((G1140+H1140+I1140+J1140+L1140)=0,0,J1140*(100-MAX(0,MIN(100,K1140)))/(G1140+H1140+I1140+J1140+L1140))/100</f>
        <v>0.15</v>
      </c>
      <c r="R1140" s="69">
        <f>MAX(0,MIN(100,K1140))/100</f>
        <v>0.05</v>
      </c>
      <c r="S1140" s="69">
        <f>IF((G1140+H1140+I1140+J1140+L1140)=0,0,L1140*(100-MAX(0,MIN(100,K1140)))/(G1140+H1140+I1140+J1140+L1140))/100</f>
        <v>0.08</v>
      </c>
      <c r="T1140" s="31" t="n"/>
      <c r="U1140" s="70" t="n">
        <v>38</v>
      </c>
      <c r="V1140" s="70" t="n">
        <v>18</v>
      </c>
      <c r="W1140" s="70" t="n">
        <v>16</v>
      </c>
      <c r="X1140" s="70" t="n">
        <v>15</v>
      </c>
      <c r="Y1140" s="70" t="n">
        <v>5</v>
      </c>
      <c r="Z1140" s="70" t="n">
        <v>8</v>
      </c>
    </row>
    <row r="1141" ht="31" customHeight="1">
      <c r="A1141" s="16" t="inlineStr">
        <is>
          <t>CARBON · Functional · Band A · Early career</t>
        </is>
      </c>
      <c r="B1141" s="16" t="inlineStr">
        <is>
          <t>CARBON</t>
        </is>
      </c>
      <c r="C1141" s="16" t="inlineStr">
        <is>
          <t>Functional</t>
        </is>
      </c>
      <c r="D1141" s="17" t="inlineStr">
        <is>
          <t>Band A · Early career</t>
        </is>
      </c>
      <c r="E1141" s="15" t="n">
        <v>2</v>
      </c>
      <c r="F1141" s="16" t="inlineStr">
        <is>
          <t>Regulatory &amp; domain consulting</t>
        </is>
      </c>
      <c r="G1141" s="67" t="n">
        <v>59</v>
      </c>
      <c r="H1141" s="67" t="n">
        <v>16</v>
      </c>
      <c r="I1141" s="67" t="n">
        <v>9</v>
      </c>
      <c r="J1141" s="67" t="n">
        <v>0</v>
      </c>
      <c r="K1141" s="67">
        <f>WM_EXP_AB</f>
        <v>10</v>
      </c>
      <c r="L1141" s="67" t="n">
        <v>6</v>
      </c>
      <c r="M1141" s="68">
        <f>SUM(G1141:L1141)</f>
        <v>100</v>
      </c>
      <c r="N1141" s="69">
        <f>IF((G1141+H1141+I1141+J1141+L1141)=0,0,G1141*(100-MAX(0,MIN(100,K1141)))/(G1141+H1141+I1141+J1141+L1141))/100</f>
        <v>0.59</v>
      </c>
      <c r="O1141" s="69">
        <f>IF((G1141+H1141+I1141+J1141+L1141)=0,0,H1141*(100-MAX(0,MIN(100,K1141)))/(G1141+H1141+I1141+J1141+L1141))/100</f>
        <v>0.16</v>
      </c>
      <c r="P1141" s="69">
        <f>IF((G1141+H1141+I1141+J1141+L1141)=0,0,I1141*(100-MAX(0,MIN(100,K1141)))/(G1141+H1141+I1141+J1141+L1141))/100</f>
        <v>0.09</v>
      </c>
      <c r="Q1141" s="69">
        <f>IF((G1141+H1141+I1141+J1141+L1141)=0,0,J1141*(100-MAX(0,MIN(100,K1141)))/(G1141+H1141+I1141+J1141+L1141))/100</f>
        <v>0</v>
      </c>
      <c r="R1141" s="69">
        <f>MAX(0,MIN(100,K1141))/100</f>
        <v>0.1</v>
      </c>
      <c r="S1141" s="69">
        <f>IF((G1141+H1141+I1141+J1141+L1141)=0,0,L1141*(100-MAX(0,MIN(100,K1141)))/(G1141+H1141+I1141+J1141+L1141))/100</f>
        <v>0.06</v>
      </c>
      <c r="T1141" s="31" t="n"/>
      <c r="U1141" s="70" t="n">
        <v>59</v>
      </c>
      <c r="V1141" s="70" t="n">
        <v>16</v>
      </c>
      <c r="W1141" s="70" t="n">
        <v>9</v>
      </c>
      <c r="X1141" s="70" t="n">
        <v>0</v>
      </c>
      <c r="Y1141" s="70" t="n">
        <v>10</v>
      </c>
      <c r="Z1141" s="70" t="n">
        <v>6</v>
      </c>
    </row>
    <row r="1142" ht="31" customHeight="1">
      <c r="A1142" s="16" t="inlineStr">
        <is>
          <t>CARBON · Functional · Band B · Expert / POD Lead</t>
        </is>
      </c>
      <c r="B1142" s="16" t="inlineStr">
        <is>
          <t>CARBON</t>
        </is>
      </c>
      <c r="C1142" s="16" t="inlineStr">
        <is>
          <t>Functional</t>
        </is>
      </c>
      <c r="D1142" s="17" t="inlineStr">
        <is>
          <t>Band B · Expert / POD Lead</t>
        </is>
      </c>
      <c r="E1142" s="15" t="n">
        <v>11</v>
      </c>
      <c r="F1142" s="16" t="inlineStr">
        <is>
          <t>Regulatory &amp; domain consulting</t>
        </is>
      </c>
      <c r="G1142" s="67" t="n">
        <v>51</v>
      </c>
      <c r="H1142" s="67" t="n">
        <v>17</v>
      </c>
      <c r="I1142" s="67" t="n">
        <v>10</v>
      </c>
      <c r="J1142" s="67" t="n">
        <v>5</v>
      </c>
      <c r="K1142" s="67">
        <f>WM_EXP_AB</f>
        <v>10</v>
      </c>
      <c r="L1142" s="67" t="n">
        <v>7</v>
      </c>
      <c r="M1142" s="68">
        <f>SUM(G1142:L1142)</f>
        <v>100</v>
      </c>
      <c r="N1142" s="69">
        <f>IF((G1142+H1142+I1142+J1142+L1142)=0,0,G1142*(100-MAX(0,MIN(100,K1142)))/(G1142+H1142+I1142+J1142+L1142))/100</f>
        <v>0.51</v>
      </c>
      <c r="O1142" s="69">
        <f>IF((G1142+H1142+I1142+J1142+L1142)=0,0,H1142*(100-MAX(0,MIN(100,K1142)))/(G1142+H1142+I1142+J1142+L1142))/100</f>
        <v>0.17</v>
      </c>
      <c r="P1142" s="69">
        <f>IF((G1142+H1142+I1142+J1142+L1142)=0,0,I1142*(100-MAX(0,MIN(100,K1142)))/(G1142+H1142+I1142+J1142+L1142))/100</f>
        <v>0.1</v>
      </c>
      <c r="Q1142" s="69">
        <f>IF((G1142+H1142+I1142+J1142+L1142)=0,0,J1142*(100-MAX(0,MIN(100,K1142)))/(G1142+H1142+I1142+J1142+L1142))/100</f>
        <v>0.05</v>
      </c>
      <c r="R1142" s="69">
        <f>MAX(0,MIN(100,K1142))/100</f>
        <v>0.1</v>
      </c>
      <c r="S1142" s="69">
        <f>IF((G1142+H1142+I1142+J1142+L1142)=0,0,L1142*(100-MAX(0,MIN(100,K1142)))/(G1142+H1142+I1142+J1142+L1142))/100</f>
        <v>0.07</v>
      </c>
      <c r="T1142" s="31" t="n"/>
      <c r="U1142" s="70" t="n">
        <v>51</v>
      </c>
      <c r="V1142" s="70" t="n">
        <v>17</v>
      </c>
      <c r="W1142" s="70" t="n">
        <v>10</v>
      </c>
      <c r="X1142" s="70" t="n">
        <v>5</v>
      </c>
      <c r="Y1142" s="70" t="n">
        <v>10</v>
      </c>
      <c r="Z1142" s="70" t="n">
        <v>7</v>
      </c>
    </row>
    <row r="1143" ht="31" customHeight="1">
      <c r="A1143" s="16" t="inlineStr">
        <is>
          <t>CARBON · Functional · Band B · People Manager</t>
        </is>
      </c>
      <c r="B1143" s="16" t="inlineStr">
        <is>
          <t>CARBON</t>
        </is>
      </c>
      <c r="C1143" s="16" t="inlineStr">
        <is>
          <t>Functional</t>
        </is>
      </c>
      <c r="D1143" s="17" t="inlineStr">
        <is>
          <t>Band B · People Manager</t>
        </is>
      </c>
      <c r="E1143" s="15" t="n">
        <v>1</v>
      </c>
      <c r="F1143" s="16" t="inlineStr">
        <is>
          <t>Regulatory &amp; domain consulting</t>
        </is>
      </c>
      <c r="G1143" s="67" t="n">
        <v>37</v>
      </c>
      <c r="H1143" s="67" t="n">
        <v>18</v>
      </c>
      <c r="I1143" s="67" t="n">
        <v>11</v>
      </c>
      <c r="J1143" s="67" t="n">
        <v>15</v>
      </c>
      <c r="K1143" s="67">
        <f>WM_EXP_AB</f>
        <v>10</v>
      </c>
      <c r="L1143" s="67" t="n">
        <v>9</v>
      </c>
      <c r="M1143" s="68">
        <f>SUM(G1143:L1143)</f>
        <v>100</v>
      </c>
      <c r="N1143" s="69">
        <f>IF((G1143+H1143+I1143+J1143+L1143)=0,0,G1143*(100-MAX(0,MIN(100,K1143)))/(G1143+H1143+I1143+J1143+L1143))/100</f>
        <v>0.37</v>
      </c>
      <c r="O1143" s="69">
        <f>IF((G1143+H1143+I1143+J1143+L1143)=0,0,H1143*(100-MAX(0,MIN(100,K1143)))/(G1143+H1143+I1143+J1143+L1143))/100</f>
        <v>0.18</v>
      </c>
      <c r="P1143" s="69">
        <f>IF((G1143+H1143+I1143+J1143+L1143)=0,0,I1143*(100-MAX(0,MIN(100,K1143)))/(G1143+H1143+I1143+J1143+L1143))/100</f>
        <v>0.11</v>
      </c>
      <c r="Q1143" s="69">
        <f>IF((G1143+H1143+I1143+J1143+L1143)=0,0,J1143*(100-MAX(0,MIN(100,K1143)))/(G1143+H1143+I1143+J1143+L1143))/100</f>
        <v>0.15</v>
      </c>
      <c r="R1143" s="69">
        <f>MAX(0,MIN(100,K1143))/100</f>
        <v>0.1</v>
      </c>
      <c r="S1143" s="69">
        <f>IF((G1143+H1143+I1143+J1143+L1143)=0,0,L1143*(100-MAX(0,MIN(100,K1143)))/(G1143+H1143+I1143+J1143+L1143))/100</f>
        <v>0.09</v>
      </c>
      <c r="T1143" s="31" t="n"/>
      <c r="U1143" s="70" t="n">
        <v>37</v>
      </c>
      <c r="V1143" s="70" t="n">
        <v>18</v>
      </c>
      <c r="W1143" s="70" t="n">
        <v>11</v>
      </c>
      <c r="X1143" s="70" t="n">
        <v>15</v>
      </c>
      <c r="Y1143" s="70" t="n">
        <v>10</v>
      </c>
      <c r="Z1143" s="70" t="n">
        <v>9</v>
      </c>
    </row>
    <row r="1144" ht="31" customHeight="1">
      <c r="A1144" s="16" t="inlineStr">
        <is>
          <t>CARBON · Marketing · Band A · Early career</t>
        </is>
      </c>
      <c r="B1144" s="16" t="inlineStr">
        <is>
          <t>CARBON</t>
        </is>
      </c>
      <c r="C1144" s="16" t="inlineStr">
        <is>
          <t>Marketing</t>
        </is>
      </c>
      <c r="D1144" s="17" t="inlineStr">
        <is>
          <t>Band A · Early career</t>
        </is>
      </c>
      <c r="E1144" s="15" t="n">
        <v>20</v>
      </c>
      <c r="F1144" s="16" t="inlineStr">
        <is>
          <t>Sales &amp; marketing</t>
        </is>
      </c>
      <c r="G1144" s="67" t="n">
        <v>54</v>
      </c>
      <c r="H1144" s="67" t="n">
        <v>21</v>
      </c>
      <c r="I1144" s="67" t="n">
        <v>4</v>
      </c>
      <c r="J1144" s="67" t="n">
        <v>0</v>
      </c>
      <c r="K1144" s="67">
        <f>WM_EXP_AB</f>
        <v>10</v>
      </c>
      <c r="L1144" s="67" t="n">
        <v>11</v>
      </c>
      <c r="M1144" s="68">
        <f>SUM(G1144:L1144)</f>
        <v>100</v>
      </c>
      <c r="N1144" s="69">
        <f>IF((G1144+H1144+I1144+J1144+L1144)=0,0,G1144*(100-MAX(0,MIN(100,K1144)))/(G1144+H1144+I1144+J1144+L1144))/100</f>
        <v>0.54</v>
      </c>
      <c r="O1144" s="69">
        <f>IF((G1144+H1144+I1144+J1144+L1144)=0,0,H1144*(100-MAX(0,MIN(100,K1144)))/(G1144+H1144+I1144+J1144+L1144))/100</f>
        <v>0.21</v>
      </c>
      <c r="P1144" s="69">
        <f>IF((G1144+H1144+I1144+J1144+L1144)=0,0,I1144*(100-MAX(0,MIN(100,K1144)))/(G1144+H1144+I1144+J1144+L1144))/100</f>
        <v>0.04</v>
      </c>
      <c r="Q1144" s="69">
        <f>IF((G1144+H1144+I1144+J1144+L1144)=0,0,J1144*(100-MAX(0,MIN(100,K1144)))/(G1144+H1144+I1144+J1144+L1144))/100</f>
        <v>0</v>
      </c>
      <c r="R1144" s="69">
        <f>MAX(0,MIN(100,K1144))/100</f>
        <v>0.1</v>
      </c>
      <c r="S1144" s="69">
        <f>IF((G1144+H1144+I1144+J1144+L1144)=0,0,L1144*(100-MAX(0,MIN(100,K1144)))/(G1144+H1144+I1144+J1144+L1144))/100</f>
        <v>0.11</v>
      </c>
      <c r="T1144" s="31" t="n"/>
      <c r="U1144" s="70" t="n">
        <v>54</v>
      </c>
      <c r="V1144" s="70" t="n">
        <v>21</v>
      </c>
      <c r="W1144" s="70" t="n">
        <v>4</v>
      </c>
      <c r="X1144" s="70" t="n">
        <v>0</v>
      </c>
      <c r="Y1144" s="70" t="n">
        <v>10</v>
      </c>
      <c r="Z1144" s="70" t="n">
        <v>11</v>
      </c>
    </row>
    <row r="1145" ht="31" customHeight="1">
      <c r="A1145" s="16" t="inlineStr">
        <is>
          <t>CARBON · Marketing · Band B · Expert / POD Lead</t>
        </is>
      </c>
      <c r="B1145" s="16" t="inlineStr">
        <is>
          <t>CARBON</t>
        </is>
      </c>
      <c r="C1145" s="16" t="inlineStr">
        <is>
          <t>Marketing</t>
        </is>
      </c>
      <c r="D1145" s="17" t="inlineStr">
        <is>
          <t>Band B · Expert / POD Lead</t>
        </is>
      </c>
      <c r="E1145" s="15" t="n">
        <v>4</v>
      </c>
      <c r="F1145" s="16" t="inlineStr">
        <is>
          <t>Sales &amp; marketing</t>
        </is>
      </c>
      <c r="G1145" s="67" t="n">
        <v>46</v>
      </c>
      <c r="H1145" s="67" t="n">
        <v>22</v>
      </c>
      <c r="I1145" s="67" t="n">
        <v>5</v>
      </c>
      <c r="J1145" s="67" t="n">
        <v>5</v>
      </c>
      <c r="K1145" s="67">
        <f>WM_EXP_AB</f>
        <v>10</v>
      </c>
      <c r="L1145" s="67" t="n">
        <v>12</v>
      </c>
      <c r="M1145" s="68">
        <f>SUM(G1145:L1145)</f>
        <v>100</v>
      </c>
      <c r="N1145" s="69">
        <f>IF((G1145+H1145+I1145+J1145+L1145)=0,0,G1145*(100-MAX(0,MIN(100,K1145)))/(G1145+H1145+I1145+J1145+L1145))/100</f>
        <v>0.46</v>
      </c>
      <c r="O1145" s="69">
        <f>IF((G1145+H1145+I1145+J1145+L1145)=0,0,H1145*(100-MAX(0,MIN(100,K1145)))/(G1145+H1145+I1145+J1145+L1145))/100</f>
        <v>0.22</v>
      </c>
      <c r="P1145" s="69">
        <f>IF((G1145+H1145+I1145+J1145+L1145)=0,0,I1145*(100-MAX(0,MIN(100,K1145)))/(G1145+H1145+I1145+J1145+L1145))/100</f>
        <v>0.05</v>
      </c>
      <c r="Q1145" s="69">
        <f>IF((G1145+H1145+I1145+J1145+L1145)=0,0,J1145*(100-MAX(0,MIN(100,K1145)))/(G1145+H1145+I1145+J1145+L1145))/100</f>
        <v>0.05</v>
      </c>
      <c r="R1145" s="69">
        <f>MAX(0,MIN(100,K1145))/100</f>
        <v>0.1</v>
      </c>
      <c r="S1145" s="69">
        <f>IF((G1145+H1145+I1145+J1145+L1145)=0,0,L1145*(100-MAX(0,MIN(100,K1145)))/(G1145+H1145+I1145+J1145+L1145))/100</f>
        <v>0.12</v>
      </c>
      <c r="T1145" s="31" t="n"/>
      <c r="U1145" s="70" t="n">
        <v>46</v>
      </c>
      <c r="V1145" s="70" t="n">
        <v>22</v>
      </c>
      <c r="W1145" s="70" t="n">
        <v>5</v>
      </c>
      <c r="X1145" s="70" t="n">
        <v>5</v>
      </c>
      <c r="Y1145" s="70" t="n">
        <v>10</v>
      </c>
      <c r="Z1145" s="70" t="n">
        <v>12</v>
      </c>
    </row>
    <row r="1146" ht="31" customHeight="1">
      <c r="A1146" s="16" t="inlineStr">
        <is>
          <t>CARBON · Marketing · Band B · People Manager</t>
        </is>
      </c>
      <c r="B1146" s="16" t="inlineStr">
        <is>
          <t>CARBON</t>
        </is>
      </c>
      <c r="C1146" s="16" t="inlineStr">
        <is>
          <t>Marketing</t>
        </is>
      </c>
      <c r="D1146" s="17" t="inlineStr">
        <is>
          <t>Band B · People Manager</t>
        </is>
      </c>
      <c r="E1146" s="15" t="n">
        <v>4</v>
      </c>
      <c r="F1146" s="16" t="inlineStr">
        <is>
          <t>Sales &amp; marketing</t>
        </is>
      </c>
      <c r="G1146" s="67" t="n">
        <v>32</v>
      </c>
      <c r="H1146" s="67" t="n">
        <v>23</v>
      </c>
      <c r="I1146" s="67" t="n">
        <v>6</v>
      </c>
      <c r="J1146" s="67" t="n">
        <v>15</v>
      </c>
      <c r="K1146" s="67">
        <f>WM_EXP_AB</f>
        <v>10</v>
      </c>
      <c r="L1146" s="67" t="n">
        <v>14</v>
      </c>
      <c r="M1146" s="68">
        <f>SUM(G1146:L1146)</f>
        <v>100</v>
      </c>
      <c r="N1146" s="69">
        <f>IF((G1146+H1146+I1146+J1146+L1146)=0,0,G1146*(100-MAX(0,MIN(100,K1146)))/(G1146+H1146+I1146+J1146+L1146))/100</f>
        <v>0.32</v>
      </c>
      <c r="O1146" s="69">
        <f>IF((G1146+H1146+I1146+J1146+L1146)=0,0,H1146*(100-MAX(0,MIN(100,K1146)))/(G1146+H1146+I1146+J1146+L1146))/100</f>
        <v>0.23</v>
      </c>
      <c r="P1146" s="69">
        <f>IF((G1146+H1146+I1146+J1146+L1146)=0,0,I1146*(100-MAX(0,MIN(100,K1146)))/(G1146+H1146+I1146+J1146+L1146))/100</f>
        <v>0.06</v>
      </c>
      <c r="Q1146" s="69">
        <f>IF((G1146+H1146+I1146+J1146+L1146)=0,0,J1146*(100-MAX(0,MIN(100,K1146)))/(G1146+H1146+I1146+J1146+L1146))/100</f>
        <v>0.15</v>
      </c>
      <c r="R1146" s="69">
        <f>MAX(0,MIN(100,K1146))/100</f>
        <v>0.1</v>
      </c>
      <c r="S1146" s="69">
        <f>IF((G1146+H1146+I1146+J1146+L1146)=0,0,L1146*(100-MAX(0,MIN(100,K1146)))/(G1146+H1146+I1146+J1146+L1146))/100</f>
        <v>0.14</v>
      </c>
      <c r="T1146" s="31" t="n"/>
      <c r="U1146" s="70" t="n">
        <v>32</v>
      </c>
      <c r="V1146" s="70" t="n">
        <v>23</v>
      </c>
      <c r="W1146" s="70" t="n">
        <v>6</v>
      </c>
      <c r="X1146" s="70" t="n">
        <v>15</v>
      </c>
      <c r="Y1146" s="70" t="n">
        <v>10</v>
      </c>
      <c r="Z1146" s="70" t="n">
        <v>14</v>
      </c>
    </row>
    <row r="1147" ht="31" customHeight="1">
      <c r="A1147" s="16" t="inlineStr">
        <is>
          <t>CARBON · Quality Assurance · Band A · Early career</t>
        </is>
      </c>
      <c r="B1147" s="16" t="inlineStr">
        <is>
          <t>CARBON</t>
        </is>
      </c>
      <c r="C1147" s="16" t="inlineStr">
        <is>
          <t>Quality Assurance</t>
        </is>
      </c>
      <c r="D1147" s="17" t="inlineStr">
        <is>
          <t>Band A · Early career</t>
        </is>
      </c>
      <c r="E1147" s="15" t="n">
        <v>7</v>
      </c>
      <c r="F1147" s="16" t="inlineStr">
        <is>
          <t>Technology &amp; engineering</t>
        </is>
      </c>
      <c r="G1147" s="67" t="n">
        <v>64</v>
      </c>
      <c r="H1147" s="67" t="n">
        <v>16</v>
      </c>
      <c r="I1147" s="67" t="n">
        <v>4</v>
      </c>
      <c r="J1147" s="67" t="n">
        <v>0</v>
      </c>
      <c r="K1147" s="67">
        <f>WM_EXP_AB</f>
        <v>10</v>
      </c>
      <c r="L1147" s="67" t="n">
        <v>6</v>
      </c>
      <c r="M1147" s="68">
        <f>SUM(G1147:L1147)</f>
        <v>100</v>
      </c>
      <c r="N1147" s="69">
        <f>IF((G1147+H1147+I1147+J1147+L1147)=0,0,G1147*(100-MAX(0,MIN(100,K1147)))/(G1147+H1147+I1147+J1147+L1147))/100</f>
        <v>0.64</v>
      </c>
      <c r="O1147" s="69">
        <f>IF((G1147+H1147+I1147+J1147+L1147)=0,0,H1147*(100-MAX(0,MIN(100,K1147)))/(G1147+H1147+I1147+J1147+L1147))/100</f>
        <v>0.16</v>
      </c>
      <c r="P1147" s="69">
        <f>IF((G1147+H1147+I1147+J1147+L1147)=0,0,I1147*(100-MAX(0,MIN(100,K1147)))/(G1147+H1147+I1147+J1147+L1147))/100</f>
        <v>0.04</v>
      </c>
      <c r="Q1147" s="69">
        <f>IF((G1147+H1147+I1147+J1147+L1147)=0,0,J1147*(100-MAX(0,MIN(100,K1147)))/(G1147+H1147+I1147+J1147+L1147))/100</f>
        <v>0</v>
      </c>
      <c r="R1147" s="69">
        <f>MAX(0,MIN(100,K1147))/100</f>
        <v>0.1</v>
      </c>
      <c r="S1147" s="69">
        <f>IF((G1147+H1147+I1147+J1147+L1147)=0,0,L1147*(100-MAX(0,MIN(100,K1147)))/(G1147+H1147+I1147+J1147+L1147))/100</f>
        <v>0.06</v>
      </c>
      <c r="T1147" s="31" t="n"/>
      <c r="U1147" s="70" t="n">
        <v>64</v>
      </c>
      <c r="V1147" s="70" t="n">
        <v>16</v>
      </c>
      <c r="W1147" s="70" t="n">
        <v>4</v>
      </c>
      <c r="X1147" s="70" t="n">
        <v>0</v>
      </c>
      <c r="Y1147" s="70" t="n">
        <v>10</v>
      </c>
      <c r="Z1147" s="70" t="n">
        <v>6</v>
      </c>
    </row>
    <row r="1148" ht="31" customHeight="1">
      <c r="A1148" s="16" t="inlineStr">
        <is>
          <t>CARBON · Quality Assurance · Band B · People Manager</t>
        </is>
      </c>
      <c r="B1148" s="16" t="inlineStr">
        <is>
          <t>CARBON</t>
        </is>
      </c>
      <c r="C1148" s="16" t="inlineStr">
        <is>
          <t>Quality Assurance</t>
        </is>
      </c>
      <c r="D1148" s="17" t="inlineStr">
        <is>
          <t>Band B · People Manager</t>
        </is>
      </c>
      <c r="E1148" s="15" t="n">
        <v>1</v>
      </c>
      <c r="F1148" s="16" t="inlineStr">
        <is>
          <t>Technology &amp; engineering</t>
        </is>
      </c>
      <c r="G1148" s="67" t="n">
        <v>42</v>
      </c>
      <c r="H1148" s="67" t="n">
        <v>18</v>
      </c>
      <c r="I1148" s="67" t="n">
        <v>6</v>
      </c>
      <c r="J1148" s="67" t="n">
        <v>15</v>
      </c>
      <c r="K1148" s="67">
        <f>WM_EXP_AB</f>
        <v>10</v>
      </c>
      <c r="L1148" s="67" t="n">
        <v>9</v>
      </c>
      <c r="M1148" s="68">
        <f>SUM(G1148:L1148)</f>
        <v>100</v>
      </c>
      <c r="N1148" s="69">
        <f>IF((G1148+H1148+I1148+J1148+L1148)=0,0,G1148*(100-MAX(0,MIN(100,K1148)))/(G1148+H1148+I1148+J1148+L1148))/100</f>
        <v>0.42</v>
      </c>
      <c r="O1148" s="69">
        <f>IF((G1148+H1148+I1148+J1148+L1148)=0,0,H1148*(100-MAX(0,MIN(100,K1148)))/(G1148+H1148+I1148+J1148+L1148))/100</f>
        <v>0.18</v>
      </c>
      <c r="P1148" s="69">
        <f>IF((G1148+H1148+I1148+J1148+L1148)=0,0,I1148*(100-MAX(0,MIN(100,K1148)))/(G1148+H1148+I1148+J1148+L1148))/100</f>
        <v>0.06</v>
      </c>
      <c r="Q1148" s="69">
        <f>IF((G1148+H1148+I1148+J1148+L1148)=0,0,J1148*(100-MAX(0,MIN(100,K1148)))/(G1148+H1148+I1148+J1148+L1148))/100</f>
        <v>0.15</v>
      </c>
      <c r="R1148" s="69">
        <f>MAX(0,MIN(100,K1148))/100</f>
        <v>0.1</v>
      </c>
      <c r="S1148" s="69">
        <f>IF((G1148+H1148+I1148+J1148+L1148)=0,0,L1148*(100-MAX(0,MIN(100,K1148)))/(G1148+H1148+I1148+J1148+L1148))/100</f>
        <v>0.09</v>
      </c>
      <c r="T1148" s="31" t="n"/>
      <c r="U1148" s="70" t="n">
        <v>42</v>
      </c>
      <c r="V1148" s="70" t="n">
        <v>18</v>
      </c>
      <c r="W1148" s="70" t="n">
        <v>6</v>
      </c>
      <c r="X1148" s="70" t="n">
        <v>15</v>
      </c>
      <c r="Y1148" s="70" t="n">
        <v>10</v>
      </c>
      <c r="Z1148" s="70" t="n">
        <v>9</v>
      </c>
    </row>
    <row r="1149" ht="31" customHeight="1">
      <c r="A1149" s="16" t="inlineStr">
        <is>
          <t>CARBON · Sales · Band A · Early career</t>
        </is>
      </c>
      <c r="B1149" s="16" t="inlineStr">
        <is>
          <t>CARBON</t>
        </is>
      </c>
      <c r="C1149" s="16" t="inlineStr">
        <is>
          <t>Sales</t>
        </is>
      </c>
      <c r="D1149" s="17" t="inlineStr">
        <is>
          <t>Band A · Early career</t>
        </is>
      </c>
      <c r="E1149" s="15" t="n">
        <v>1</v>
      </c>
      <c r="F1149" s="16" t="inlineStr">
        <is>
          <t>Sales &amp; marketing</t>
        </is>
      </c>
      <c r="G1149" s="67" t="n">
        <v>54</v>
      </c>
      <c r="H1149" s="67" t="n">
        <v>21</v>
      </c>
      <c r="I1149" s="67" t="n">
        <v>4</v>
      </c>
      <c r="J1149" s="67" t="n">
        <v>0</v>
      </c>
      <c r="K1149" s="67">
        <f>WM_EXP_AB</f>
        <v>10</v>
      </c>
      <c r="L1149" s="67" t="n">
        <v>11</v>
      </c>
      <c r="M1149" s="68">
        <f>SUM(G1149:L1149)</f>
        <v>100</v>
      </c>
      <c r="N1149" s="69">
        <f>IF((G1149+H1149+I1149+J1149+L1149)=0,0,G1149*(100-MAX(0,MIN(100,K1149)))/(G1149+H1149+I1149+J1149+L1149))/100</f>
        <v>0.54</v>
      </c>
      <c r="O1149" s="69">
        <f>IF((G1149+H1149+I1149+J1149+L1149)=0,0,H1149*(100-MAX(0,MIN(100,K1149)))/(G1149+H1149+I1149+J1149+L1149))/100</f>
        <v>0.21</v>
      </c>
      <c r="P1149" s="69">
        <f>IF((G1149+H1149+I1149+J1149+L1149)=0,0,I1149*(100-MAX(0,MIN(100,K1149)))/(G1149+H1149+I1149+J1149+L1149))/100</f>
        <v>0.04</v>
      </c>
      <c r="Q1149" s="69">
        <f>IF((G1149+H1149+I1149+J1149+L1149)=0,0,J1149*(100-MAX(0,MIN(100,K1149)))/(G1149+H1149+I1149+J1149+L1149))/100</f>
        <v>0</v>
      </c>
      <c r="R1149" s="69">
        <f>MAX(0,MIN(100,K1149))/100</f>
        <v>0.1</v>
      </c>
      <c r="S1149" s="69">
        <f>IF((G1149+H1149+I1149+J1149+L1149)=0,0,L1149*(100-MAX(0,MIN(100,K1149)))/(G1149+H1149+I1149+J1149+L1149))/100</f>
        <v>0.11</v>
      </c>
      <c r="T1149" s="31" t="n"/>
      <c r="U1149" s="70" t="n">
        <v>54</v>
      </c>
      <c r="V1149" s="70" t="n">
        <v>21</v>
      </c>
      <c r="W1149" s="70" t="n">
        <v>4</v>
      </c>
      <c r="X1149" s="70" t="n">
        <v>0</v>
      </c>
      <c r="Y1149" s="70" t="n">
        <v>10</v>
      </c>
      <c r="Z1149" s="70" t="n">
        <v>11</v>
      </c>
    </row>
    <row r="1150" ht="31" customHeight="1">
      <c r="A1150" s="16" t="inlineStr">
        <is>
          <t>CARBON · Sales · Band B · Expert / POD Lead</t>
        </is>
      </c>
      <c r="B1150" s="16" t="inlineStr">
        <is>
          <t>CARBON</t>
        </is>
      </c>
      <c r="C1150" s="16" t="inlineStr">
        <is>
          <t>Sales</t>
        </is>
      </c>
      <c r="D1150" s="17" t="inlineStr">
        <is>
          <t>Band B · Expert / POD Lead</t>
        </is>
      </c>
      <c r="E1150" s="15" t="n">
        <v>3</v>
      </c>
      <c r="F1150" s="16" t="inlineStr">
        <is>
          <t>Sales &amp; marketing</t>
        </is>
      </c>
      <c r="G1150" s="67" t="n">
        <v>46</v>
      </c>
      <c r="H1150" s="67" t="n">
        <v>22</v>
      </c>
      <c r="I1150" s="67" t="n">
        <v>5</v>
      </c>
      <c r="J1150" s="67" t="n">
        <v>5</v>
      </c>
      <c r="K1150" s="67">
        <f>WM_EXP_AB</f>
        <v>10</v>
      </c>
      <c r="L1150" s="67" t="n">
        <v>12</v>
      </c>
      <c r="M1150" s="68">
        <f>SUM(G1150:L1150)</f>
        <v>100</v>
      </c>
      <c r="N1150" s="69">
        <f>IF((G1150+H1150+I1150+J1150+L1150)=0,0,G1150*(100-MAX(0,MIN(100,K1150)))/(G1150+H1150+I1150+J1150+L1150))/100</f>
        <v>0.46</v>
      </c>
      <c r="O1150" s="69">
        <f>IF((G1150+H1150+I1150+J1150+L1150)=0,0,H1150*(100-MAX(0,MIN(100,K1150)))/(G1150+H1150+I1150+J1150+L1150))/100</f>
        <v>0.22</v>
      </c>
      <c r="P1150" s="69">
        <f>IF((G1150+H1150+I1150+J1150+L1150)=0,0,I1150*(100-MAX(0,MIN(100,K1150)))/(G1150+H1150+I1150+J1150+L1150))/100</f>
        <v>0.05</v>
      </c>
      <c r="Q1150" s="69">
        <f>IF((G1150+H1150+I1150+J1150+L1150)=0,0,J1150*(100-MAX(0,MIN(100,K1150)))/(G1150+H1150+I1150+J1150+L1150))/100</f>
        <v>0.05</v>
      </c>
      <c r="R1150" s="69">
        <f>MAX(0,MIN(100,K1150))/100</f>
        <v>0.1</v>
      </c>
      <c r="S1150" s="69">
        <f>IF((G1150+H1150+I1150+J1150+L1150)=0,0,L1150*(100-MAX(0,MIN(100,K1150)))/(G1150+H1150+I1150+J1150+L1150))/100</f>
        <v>0.12</v>
      </c>
      <c r="T1150" s="31" t="n"/>
      <c r="U1150" s="70" t="n">
        <v>46</v>
      </c>
      <c r="V1150" s="70" t="n">
        <v>22</v>
      </c>
      <c r="W1150" s="70" t="n">
        <v>5</v>
      </c>
      <c r="X1150" s="70" t="n">
        <v>5</v>
      </c>
      <c r="Y1150" s="70" t="n">
        <v>10</v>
      </c>
      <c r="Z1150" s="70" t="n">
        <v>12</v>
      </c>
    </row>
    <row r="1151" ht="31" customHeight="1">
      <c r="A1151" s="16" t="inlineStr">
        <is>
          <t>CARBON · Sales · Band C · Principal expert</t>
        </is>
      </c>
      <c r="B1151" s="16" t="inlineStr">
        <is>
          <t>CARBON</t>
        </is>
      </c>
      <c r="C1151" s="16" t="inlineStr">
        <is>
          <t>Sales</t>
        </is>
      </c>
      <c r="D1151" s="17" t="inlineStr">
        <is>
          <t>Band C · Principal expert</t>
        </is>
      </c>
      <c r="E1151" s="15" t="n">
        <v>1</v>
      </c>
      <c r="F1151" s="16" t="inlineStr">
        <is>
          <t>Sales &amp; marketing</t>
        </is>
      </c>
      <c r="G1151" s="67" t="n">
        <v>49</v>
      </c>
      <c r="H1151" s="67" t="n">
        <v>23</v>
      </c>
      <c r="I1151" s="67" t="n">
        <v>5</v>
      </c>
      <c r="J1151" s="67" t="n">
        <v>5</v>
      </c>
      <c r="K1151" s="67">
        <f>WM_EXP_CE</f>
        <v>5</v>
      </c>
      <c r="L1151" s="67" t="n">
        <v>13</v>
      </c>
      <c r="M1151" s="68">
        <f>SUM(G1151:L1151)</f>
        <v>100</v>
      </c>
      <c r="N1151" s="69">
        <f>IF((G1151+H1151+I1151+J1151+L1151)=0,0,G1151*(100-MAX(0,MIN(100,K1151)))/(G1151+H1151+I1151+J1151+L1151))/100</f>
        <v>0.49</v>
      </c>
      <c r="O1151" s="69">
        <f>IF((G1151+H1151+I1151+J1151+L1151)=0,0,H1151*(100-MAX(0,MIN(100,K1151)))/(G1151+H1151+I1151+J1151+L1151))/100</f>
        <v>0.23</v>
      </c>
      <c r="P1151" s="69">
        <f>IF((G1151+H1151+I1151+J1151+L1151)=0,0,I1151*(100-MAX(0,MIN(100,K1151)))/(G1151+H1151+I1151+J1151+L1151))/100</f>
        <v>0.05</v>
      </c>
      <c r="Q1151" s="69">
        <f>IF((G1151+H1151+I1151+J1151+L1151)=0,0,J1151*(100-MAX(0,MIN(100,K1151)))/(G1151+H1151+I1151+J1151+L1151))/100</f>
        <v>0.05</v>
      </c>
      <c r="R1151" s="69">
        <f>MAX(0,MIN(100,K1151))/100</f>
        <v>0.05</v>
      </c>
      <c r="S1151" s="69">
        <f>IF((G1151+H1151+I1151+J1151+L1151)=0,0,L1151*(100-MAX(0,MIN(100,K1151)))/(G1151+H1151+I1151+J1151+L1151))/100</f>
        <v>0.13</v>
      </c>
      <c r="T1151" s="31" t="n"/>
      <c r="U1151" s="70" t="n">
        <v>49</v>
      </c>
      <c r="V1151" s="70" t="n">
        <v>23</v>
      </c>
      <c r="W1151" s="70" t="n">
        <v>5</v>
      </c>
      <c r="X1151" s="70" t="n">
        <v>5</v>
      </c>
      <c r="Y1151" s="70" t="n">
        <v>5</v>
      </c>
      <c r="Z1151" s="70" t="n">
        <v>13</v>
      </c>
    </row>
    <row r="1152" ht="45" customHeight="1">
      <c r="A1152" s="16" t="inlineStr">
        <is>
          <t>CARBON · Services · Band A · Early career</t>
        </is>
      </c>
      <c r="B1152" s="16" t="inlineStr">
        <is>
          <t>CARBON</t>
        </is>
      </c>
      <c r="C1152" s="16" t="inlineStr">
        <is>
          <t>Services</t>
        </is>
      </c>
      <c r="D1152" s="17" t="inlineStr">
        <is>
          <t>Band A · Early career</t>
        </is>
      </c>
      <c r="E1152" s="15" t="n">
        <v>38</v>
      </c>
      <c r="F1152" s="16" t="inlineStr">
        <is>
          <t>Service delivery &amp; data operations</t>
        </is>
      </c>
      <c r="G1152" s="67" t="n">
        <v>54</v>
      </c>
      <c r="H1152" s="67" t="n">
        <v>16</v>
      </c>
      <c r="I1152" s="67" t="n">
        <v>14</v>
      </c>
      <c r="J1152" s="67" t="n">
        <v>0</v>
      </c>
      <c r="K1152" s="67">
        <f>WM_EXP_AB</f>
        <v>10</v>
      </c>
      <c r="L1152" s="67" t="n">
        <v>6</v>
      </c>
      <c r="M1152" s="68">
        <f>SUM(G1152:L1152)</f>
        <v>100</v>
      </c>
      <c r="N1152" s="69">
        <f>IF((G1152+H1152+I1152+J1152+L1152)=0,0,G1152*(100-MAX(0,MIN(100,K1152)))/(G1152+H1152+I1152+J1152+L1152))/100</f>
        <v>0.54</v>
      </c>
      <c r="O1152" s="69">
        <f>IF((G1152+H1152+I1152+J1152+L1152)=0,0,H1152*(100-MAX(0,MIN(100,K1152)))/(G1152+H1152+I1152+J1152+L1152))/100</f>
        <v>0.16</v>
      </c>
      <c r="P1152" s="69">
        <f>IF((G1152+H1152+I1152+J1152+L1152)=0,0,I1152*(100-MAX(0,MIN(100,K1152)))/(G1152+H1152+I1152+J1152+L1152))/100</f>
        <v>0.14</v>
      </c>
      <c r="Q1152" s="69">
        <f>IF((G1152+H1152+I1152+J1152+L1152)=0,0,J1152*(100-MAX(0,MIN(100,K1152)))/(G1152+H1152+I1152+J1152+L1152))/100</f>
        <v>0</v>
      </c>
      <c r="R1152" s="69">
        <f>MAX(0,MIN(100,K1152))/100</f>
        <v>0.1</v>
      </c>
      <c r="S1152" s="69">
        <f>IF((G1152+H1152+I1152+J1152+L1152)=0,0,L1152*(100-MAX(0,MIN(100,K1152)))/(G1152+H1152+I1152+J1152+L1152))/100</f>
        <v>0.06</v>
      </c>
      <c r="T1152" s="31" t="n"/>
      <c r="U1152" s="70" t="n">
        <v>54</v>
      </c>
      <c r="V1152" s="70" t="n">
        <v>16</v>
      </c>
      <c r="W1152" s="70" t="n">
        <v>14</v>
      </c>
      <c r="X1152" s="70" t="n">
        <v>0</v>
      </c>
      <c r="Y1152" s="70" t="n">
        <v>10</v>
      </c>
      <c r="Z1152" s="70" t="n">
        <v>6</v>
      </c>
    </row>
    <row r="1153" ht="45" customHeight="1">
      <c r="A1153" s="16" t="inlineStr">
        <is>
          <t>CARBON · Services · Band B · Expert / POD Lead</t>
        </is>
      </c>
      <c r="B1153" s="16" t="inlineStr">
        <is>
          <t>CARBON</t>
        </is>
      </c>
      <c r="C1153" s="16" t="inlineStr">
        <is>
          <t>Services</t>
        </is>
      </c>
      <c r="D1153" s="17" t="inlineStr">
        <is>
          <t>Band B · Expert / POD Lead</t>
        </is>
      </c>
      <c r="E1153" s="15" t="n">
        <v>12</v>
      </c>
      <c r="F1153" s="16" t="inlineStr">
        <is>
          <t>Service delivery &amp; data operations</t>
        </is>
      </c>
      <c r="G1153" s="67" t="n">
        <v>46</v>
      </c>
      <c r="H1153" s="67" t="n">
        <v>17</v>
      </c>
      <c r="I1153" s="67" t="n">
        <v>15</v>
      </c>
      <c r="J1153" s="67" t="n">
        <v>5</v>
      </c>
      <c r="K1153" s="67">
        <f>WM_EXP_AB</f>
        <v>10</v>
      </c>
      <c r="L1153" s="67" t="n">
        <v>7</v>
      </c>
      <c r="M1153" s="68">
        <f>SUM(G1153:L1153)</f>
        <v>100</v>
      </c>
      <c r="N1153" s="69">
        <f>IF((G1153+H1153+I1153+J1153+L1153)=0,0,G1153*(100-MAX(0,MIN(100,K1153)))/(G1153+H1153+I1153+J1153+L1153))/100</f>
        <v>0.46</v>
      </c>
      <c r="O1153" s="69">
        <f>IF((G1153+H1153+I1153+J1153+L1153)=0,0,H1153*(100-MAX(0,MIN(100,K1153)))/(G1153+H1153+I1153+J1153+L1153))/100</f>
        <v>0.17</v>
      </c>
      <c r="P1153" s="69">
        <f>IF((G1153+H1153+I1153+J1153+L1153)=0,0,I1153*(100-MAX(0,MIN(100,K1153)))/(G1153+H1153+I1153+J1153+L1153))/100</f>
        <v>0.15</v>
      </c>
      <c r="Q1153" s="69">
        <f>IF((G1153+H1153+I1153+J1153+L1153)=0,0,J1153*(100-MAX(0,MIN(100,K1153)))/(G1153+H1153+I1153+J1153+L1153))/100</f>
        <v>0.05</v>
      </c>
      <c r="R1153" s="69">
        <f>MAX(0,MIN(100,K1153))/100</f>
        <v>0.1</v>
      </c>
      <c r="S1153" s="69">
        <f>IF((G1153+H1153+I1153+J1153+L1153)=0,0,L1153*(100-MAX(0,MIN(100,K1153)))/(G1153+H1153+I1153+J1153+L1153))/100</f>
        <v>0.07</v>
      </c>
      <c r="T1153" s="31" t="n"/>
      <c r="U1153" s="70" t="n">
        <v>46</v>
      </c>
      <c r="V1153" s="70" t="n">
        <v>17</v>
      </c>
      <c r="W1153" s="70" t="n">
        <v>15</v>
      </c>
      <c r="X1153" s="70" t="n">
        <v>5</v>
      </c>
      <c r="Y1153" s="70" t="n">
        <v>10</v>
      </c>
      <c r="Z1153" s="70" t="n">
        <v>7</v>
      </c>
    </row>
    <row r="1154" ht="45" customHeight="1">
      <c r="A1154" s="16" t="inlineStr">
        <is>
          <t>CARBON · Services · Band B · People Manager</t>
        </is>
      </c>
      <c r="B1154" s="16" t="inlineStr">
        <is>
          <t>CARBON</t>
        </is>
      </c>
      <c r="C1154" s="16" t="inlineStr">
        <is>
          <t>Services</t>
        </is>
      </c>
      <c r="D1154" s="17" t="inlineStr">
        <is>
          <t>Band B · People Manager</t>
        </is>
      </c>
      <c r="E1154" s="15" t="n">
        <v>8</v>
      </c>
      <c r="F1154" s="16" t="inlineStr">
        <is>
          <t>Service delivery &amp; data operations</t>
        </is>
      </c>
      <c r="G1154" s="67" t="n">
        <v>32</v>
      </c>
      <c r="H1154" s="67" t="n">
        <v>18</v>
      </c>
      <c r="I1154" s="67" t="n">
        <v>16</v>
      </c>
      <c r="J1154" s="67" t="n">
        <v>15</v>
      </c>
      <c r="K1154" s="67">
        <f>WM_EXP_AB</f>
        <v>10</v>
      </c>
      <c r="L1154" s="67" t="n">
        <v>9</v>
      </c>
      <c r="M1154" s="68">
        <f>SUM(G1154:L1154)</f>
        <v>100</v>
      </c>
      <c r="N1154" s="69">
        <f>IF((G1154+H1154+I1154+J1154+L1154)=0,0,G1154*(100-MAX(0,MIN(100,K1154)))/(G1154+H1154+I1154+J1154+L1154))/100</f>
        <v>0.32</v>
      </c>
      <c r="O1154" s="69">
        <f>IF((G1154+H1154+I1154+J1154+L1154)=0,0,H1154*(100-MAX(0,MIN(100,K1154)))/(G1154+H1154+I1154+J1154+L1154))/100</f>
        <v>0.18</v>
      </c>
      <c r="P1154" s="69">
        <f>IF((G1154+H1154+I1154+J1154+L1154)=0,0,I1154*(100-MAX(0,MIN(100,K1154)))/(G1154+H1154+I1154+J1154+L1154))/100</f>
        <v>0.16</v>
      </c>
      <c r="Q1154" s="69">
        <f>IF((G1154+H1154+I1154+J1154+L1154)=0,0,J1154*(100-MAX(0,MIN(100,K1154)))/(G1154+H1154+I1154+J1154+L1154))/100</f>
        <v>0.15</v>
      </c>
      <c r="R1154" s="69">
        <f>MAX(0,MIN(100,K1154))/100</f>
        <v>0.1</v>
      </c>
      <c r="S1154" s="69">
        <f>IF((G1154+H1154+I1154+J1154+L1154)=0,0,L1154*(100-MAX(0,MIN(100,K1154)))/(G1154+H1154+I1154+J1154+L1154))/100</f>
        <v>0.09</v>
      </c>
      <c r="T1154" s="31" t="n"/>
      <c r="U1154" s="70" t="n">
        <v>32</v>
      </c>
      <c r="V1154" s="70" t="n">
        <v>18</v>
      </c>
      <c r="W1154" s="70" t="n">
        <v>16</v>
      </c>
      <c r="X1154" s="70" t="n">
        <v>15</v>
      </c>
      <c r="Y1154" s="70" t="n">
        <v>10</v>
      </c>
      <c r="Z1154" s="70" t="n">
        <v>9</v>
      </c>
    </row>
    <row r="1155" ht="45" customHeight="1">
      <c r="A1155" s="16" t="inlineStr">
        <is>
          <t>CARBON · Services · Band C · Head / Manager</t>
        </is>
      </c>
      <c r="B1155" s="16" t="inlineStr">
        <is>
          <t>CARBON</t>
        </is>
      </c>
      <c r="C1155" s="16" t="inlineStr">
        <is>
          <t>Services</t>
        </is>
      </c>
      <c r="D1155" s="17" t="inlineStr">
        <is>
          <t>Band C · Head / Manager</t>
        </is>
      </c>
      <c r="E1155" s="15" t="n">
        <v>2</v>
      </c>
      <c r="F1155" s="16" t="inlineStr">
        <is>
          <t>Service delivery &amp; data operations</t>
        </is>
      </c>
      <c r="G1155" s="67" t="n">
        <v>38</v>
      </c>
      <c r="H1155" s="67" t="n">
        <v>18</v>
      </c>
      <c r="I1155" s="67" t="n">
        <v>16</v>
      </c>
      <c r="J1155" s="67" t="n">
        <v>15</v>
      </c>
      <c r="K1155" s="67">
        <f>WM_EXP_CE</f>
        <v>5</v>
      </c>
      <c r="L1155" s="67" t="n">
        <v>8</v>
      </c>
      <c r="M1155" s="68">
        <f>SUM(G1155:L1155)</f>
        <v>100</v>
      </c>
      <c r="N1155" s="69">
        <f>IF((G1155+H1155+I1155+J1155+L1155)=0,0,G1155*(100-MAX(0,MIN(100,K1155)))/(G1155+H1155+I1155+J1155+L1155))/100</f>
        <v>0.38</v>
      </c>
      <c r="O1155" s="69">
        <f>IF((G1155+H1155+I1155+J1155+L1155)=0,0,H1155*(100-MAX(0,MIN(100,K1155)))/(G1155+H1155+I1155+J1155+L1155))/100</f>
        <v>0.18</v>
      </c>
      <c r="P1155" s="69">
        <f>IF((G1155+H1155+I1155+J1155+L1155)=0,0,I1155*(100-MAX(0,MIN(100,K1155)))/(G1155+H1155+I1155+J1155+L1155))/100</f>
        <v>0.16</v>
      </c>
      <c r="Q1155" s="69">
        <f>IF((G1155+H1155+I1155+J1155+L1155)=0,0,J1155*(100-MAX(0,MIN(100,K1155)))/(G1155+H1155+I1155+J1155+L1155))/100</f>
        <v>0.15</v>
      </c>
      <c r="R1155" s="69">
        <f>MAX(0,MIN(100,K1155))/100</f>
        <v>0.05</v>
      </c>
      <c r="S1155" s="69">
        <f>IF((G1155+H1155+I1155+J1155+L1155)=0,0,L1155*(100-MAX(0,MIN(100,K1155)))/(G1155+H1155+I1155+J1155+L1155))/100</f>
        <v>0.08</v>
      </c>
      <c r="T1155" s="31" t="n"/>
      <c r="U1155" s="70" t="n">
        <v>38</v>
      </c>
      <c r="V1155" s="70" t="n">
        <v>18</v>
      </c>
      <c r="W1155" s="70" t="n">
        <v>16</v>
      </c>
      <c r="X1155" s="70" t="n">
        <v>15</v>
      </c>
      <c r="Y1155" s="70" t="n">
        <v>5</v>
      </c>
      <c r="Z1155" s="70" t="n">
        <v>8</v>
      </c>
    </row>
    <row r="1156" ht="31" customHeight="1">
      <c r="A1156" s="16" t="inlineStr">
        <is>
          <t>CARBON · Support · Band A · Early career</t>
        </is>
      </c>
      <c r="B1156" s="16" t="inlineStr">
        <is>
          <t>CARBON</t>
        </is>
      </c>
      <c r="C1156" s="16" t="inlineStr">
        <is>
          <t>Support</t>
        </is>
      </c>
      <c r="D1156" s="17" t="inlineStr">
        <is>
          <t>Band A · Early career</t>
        </is>
      </c>
      <c r="E1156" s="15" t="n">
        <v>12</v>
      </c>
      <c r="F1156" s="16" t="inlineStr">
        <is>
          <t>Customer support &amp; success</t>
        </is>
      </c>
      <c r="G1156" s="67" t="n">
        <v>54</v>
      </c>
      <c r="H1156" s="67" t="n">
        <v>16</v>
      </c>
      <c r="I1156" s="67" t="n">
        <v>9</v>
      </c>
      <c r="J1156" s="67" t="n">
        <v>0</v>
      </c>
      <c r="K1156" s="67">
        <f>WM_EXP_AB</f>
        <v>10</v>
      </c>
      <c r="L1156" s="67" t="n">
        <v>11</v>
      </c>
      <c r="M1156" s="68">
        <f>SUM(G1156:L1156)</f>
        <v>100</v>
      </c>
      <c r="N1156" s="69">
        <f>IF((G1156+H1156+I1156+J1156+L1156)=0,0,G1156*(100-MAX(0,MIN(100,K1156)))/(G1156+H1156+I1156+J1156+L1156))/100</f>
        <v>0.54</v>
      </c>
      <c r="O1156" s="69">
        <f>IF((G1156+H1156+I1156+J1156+L1156)=0,0,H1156*(100-MAX(0,MIN(100,K1156)))/(G1156+H1156+I1156+J1156+L1156))/100</f>
        <v>0.16</v>
      </c>
      <c r="P1156" s="69">
        <f>IF((G1156+H1156+I1156+J1156+L1156)=0,0,I1156*(100-MAX(0,MIN(100,K1156)))/(G1156+H1156+I1156+J1156+L1156))/100</f>
        <v>0.09</v>
      </c>
      <c r="Q1156" s="69">
        <f>IF((G1156+H1156+I1156+J1156+L1156)=0,0,J1156*(100-MAX(0,MIN(100,K1156)))/(G1156+H1156+I1156+J1156+L1156))/100</f>
        <v>0</v>
      </c>
      <c r="R1156" s="69">
        <f>MAX(0,MIN(100,K1156))/100</f>
        <v>0.1</v>
      </c>
      <c r="S1156" s="69">
        <f>IF((G1156+H1156+I1156+J1156+L1156)=0,0,L1156*(100-MAX(0,MIN(100,K1156)))/(G1156+H1156+I1156+J1156+L1156))/100</f>
        <v>0.11</v>
      </c>
      <c r="T1156" s="31" t="n"/>
      <c r="U1156" s="70" t="n">
        <v>54</v>
      </c>
      <c r="V1156" s="70" t="n">
        <v>16</v>
      </c>
      <c r="W1156" s="70" t="n">
        <v>9</v>
      </c>
      <c r="X1156" s="70" t="n">
        <v>0</v>
      </c>
      <c r="Y1156" s="70" t="n">
        <v>10</v>
      </c>
      <c r="Z1156" s="70" t="n">
        <v>11</v>
      </c>
    </row>
    <row r="1157" ht="31" customHeight="1">
      <c r="A1157" s="16" t="inlineStr">
        <is>
          <t>CARBON · Support · Band B · Expert / POD Lead</t>
        </is>
      </c>
      <c r="B1157" s="16" t="inlineStr">
        <is>
          <t>CARBON</t>
        </is>
      </c>
      <c r="C1157" s="16" t="inlineStr">
        <is>
          <t>Support</t>
        </is>
      </c>
      <c r="D1157" s="17" t="inlineStr">
        <is>
          <t>Band B · Expert / POD Lead</t>
        </is>
      </c>
      <c r="E1157" s="15" t="n">
        <v>7</v>
      </c>
      <c r="F1157" s="16" t="inlineStr">
        <is>
          <t>Customer support &amp; success</t>
        </is>
      </c>
      <c r="G1157" s="67" t="n">
        <v>46</v>
      </c>
      <c r="H1157" s="67" t="n">
        <v>17</v>
      </c>
      <c r="I1157" s="67" t="n">
        <v>10</v>
      </c>
      <c r="J1157" s="67" t="n">
        <v>5</v>
      </c>
      <c r="K1157" s="67">
        <f>WM_EXP_AB</f>
        <v>10</v>
      </c>
      <c r="L1157" s="67" t="n">
        <v>12</v>
      </c>
      <c r="M1157" s="68">
        <f>SUM(G1157:L1157)</f>
        <v>100</v>
      </c>
      <c r="N1157" s="69">
        <f>IF((G1157+H1157+I1157+J1157+L1157)=0,0,G1157*(100-MAX(0,MIN(100,K1157)))/(G1157+H1157+I1157+J1157+L1157))/100</f>
        <v>0.46</v>
      </c>
      <c r="O1157" s="69">
        <f>IF((G1157+H1157+I1157+J1157+L1157)=0,0,H1157*(100-MAX(0,MIN(100,K1157)))/(G1157+H1157+I1157+J1157+L1157))/100</f>
        <v>0.17</v>
      </c>
      <c r="P1157" s="69">
        <f>IF((G1157+H1157+I1157+J1157+L1157)=0,0,I1157*(100-MAX(0,MIN(100,K1157)))/(G1157+H1157+I1157+J1157+L1157))/100</f>
        <v>0.1</v>
      </c>
      <c r="Q1157" s="69">
        <f>IF((G1157+H1157+I1157+J1157+L1157)=0,0,J1157*(100-MAX(0,MIN(100,K1157)))/(G1157+H1157+I1157+J1157+L1157))/100</f>
        <v>0.05</v>
      </c>
      <c r="R1157" s="69">
        <f>MAX(0,MIN(100,K1157))/100</f>
        <v>0.1</v>
      </c>
      <c r="S1157" s="69">
        <f>IF((G1157+H1157+I1157+J1157+L1157)=0,0,L1157*(100-MAX(0,MIN(100,K1157)))/(G1157+H1157+I1157+J1157+L1157))/100</f>
        <v>0.12</v>
      </c>
      <c r="T1157" s="31" t="n"/>
      <c r="U1157" s="70" t="n">
        <v>46</v>
      </c>
      <c r="V1157" s="70" t="n">
        <v>17</v>
      </c>
      <c r="W1157" s="70" t="n">
        <v>10</v>
      </c>
      <c r="X1157" s="70" t="n">
        <v>5</v>
      </c>
      <c r="Y1157" s="70" t="n">
        <v>10</v>
      </c>
      <c r="Z1157" s="70" t="n">
        <v>12</v>
      </c>
    </row>
    <row r="1158" ht="31" customHeight="1">
      <c r="A1158" s="16" t="inlineStr">
        <is>
          <t>CARBON · Support · Band B · People Manager</t>
        </is>
      </c>
      <c r="B1158" s="16" t="inlineStr">
        <is>
          <t>CARBON</t>
        </is>
      </c>
      <c r="C1158" s="16" t="inlineStr">
        <is>
          <t>Support</t>
        </is>
      </c>
      <c r="D1158" s="17" t="inlineStr">
        <is>
          <t>Band B · People Manager</t>
        </is>
      </c>
      <c r="E1158" s="15" t="n">
        <v>1</v>
      </c>
      <c r="F1158" s="16" t="inlineStr">
        <is>
          <t>Customer support &amp; success</t>
        </is>
      </c>
      <c r="G1158" s="67" t="n">
        <v>32</v>
      </c>
      <c r="H1158" s="67" t="n">
        <v>18</v>
      </c>
      <c r="I1158" s="67" t="n">
        <v>11</v>
      </c>
      <c r="J1158" s="67" t="n">
        <v>15</v>
      </c>
      <c r="K1158" s="67">
        <f>WM_EXP_AB</f>
        <v>10</v>
      </c>
      <c r="L1158" s="67" t="n">
        <v>14</v>
      </c>
      <c r="M1158" s="68">
        <f>SUM(G1158:L1158)</f>
        <v>100</v>
      </c>
      <c r="N1158" s="69">
        <f>IF((G1158+H1158+I1158+J1158+L1158)=0,0,G1158*(100-MAX(0,MIN(100,K1158)))/(G1158+H1158+I1158+J1158+L1158))/100</f>
        <v>0.32</v>
      </c>
      <c r="O1158" s="69">
        <f>IF((G1158+H1158+I1158+J1158+L1158)=0,0,H1158*(100-MAX(0,MIN(100,K1158)))/(G1158+H1158+I1158+J1158+L1158))/100</f>
        <v>0.18</v>
      </c>
      <c r="P1158" s="69">
        <f>IF((G1158+H1158+I1158+J1158+L1158)=0,0,I1158*(100-MAX(0,MIN(100,K1158)))/(G1158+H1158+I1158+J1158+L1158))/100</f>
        <v>0.11</v>
      </c>
      <c r="Q1158" s="69">
        <f>IF((G1158+H1158+I1158+J1158+L1158)=0,0,J1158*(100-MAX(0,MIN(100,K1158)))/(G1158+H1158+I1158+J1158+L1158))/100</f>
        <v>0.15</v>
      </c>
      <c r="R1158" s="69">
        <f>MAX(0,MIN(100,K1158))/100</f>
        <v>0.1</v>
      </c>
      <c r="S1158" s="69">
        <f>IF((G1158+H1158+I1158+J1158+L1158)=0,0,L1158*(100-MAX(0,MIN(100,K1158)))/(G1158+H1158+I1158+J1158+L1158))/100</f>
        <v>0.14</v>
      </c>
      <c r="T1158" s="31" t="n"/>
      <c r="U1158" s="70" t="n">
        <v>32</v>
      </c>
      <c r="V1158" s="70" t="n">
        <v>18</v>
      </c>
      <c r="W1158" s="70" t="n">
        <v>11</v>
      </c>
      <c r="X1158" s="70" t="n">
        <v>15</v>
      </c>
      <c r="Y1158" s="70" t="n">
        <v>10</v>
      </c>
      <c r="Z1158" s="70" t="n">
        <v>14</v>
      </c>
    </row>
    <row r="1159" ht="31" customHeight="1">
      <c r="A1159" s="16" t="inlineStr">
        <is>
          <t>CARBON · Support · Band C · Head / Manager</t>
        </is>
      </c>
      <c r="B1159" s="16" t="inlineStr">
        <is>
          <t>CARBON</t>
        </is>
      </c>
      <c r="C1159" s="16" t="inlineStr">
        <is>
          <t>Support</t>
        </is>
      </c>
      <c r="D1159" s="17" t="inlineStr">
        <is>
          <t>Band C · Head / Manager</t>
        </is>
      </c>
      <c r="E1159" s="15" t="n">
        <v>1</v>
      </c>
      <c r="F1159" s="16" t="inlineStr">
        <is>
          <t>Customer support &amp; success</t>
        </is>
      </c>
      <c r="G1159" s="67" t="n">
        <v>38</v>
      </c>
      <c r="H1159" s="67" t="n">
        <v>18</v>
      </c>
      <c r="I1159" s="67" t="n">
        <v>11</v>
      </c>
      <c r="J1159" s="67" t="n">
        <v>15</v>
      </c>
      <c r="K1159" s="67">
        <f>WM_EXP_CE</f>
        <v>5</v>
      </c>
      <c r="L1159" s="67" t="n">
        <v>13</v>
      </c>
      <c r="M1159" s="68">
        <f>SUM(G1159:L1159)</f>
        <v>100</v>
      </c>
      <c r="N1159" s="69">
        <f>IF((G1159+H1159+I1159+J1159+L1159)=0,0,G1159*(100-MAX(0,MIN(100,K1159)))/(G1159+H1159+I1159+J1159+L1159))/100</f>
        <v>0.38</v>
      </c>
      <c r="O1159" s="69">
        <f>IF((G1159+H1159+I1159+J1159+L1159)=0,0,H1159*(100-MAX(0,MIN(100,K1159)))/(G1159+H1159+I1159+J1159+L1159))/100</f>
        <v>0.18</v>
      </c>
      <c r="P1159" s="69">
        <f>IF((G1159+H1159+I1159+J1159+L1159)=0,0,I1159*(100-MAX(0,MIN(100,K1159)))/(G1159+H1159+I1159+J1159+L1159))/100</f>
        <v>0.11</v>
      </c>
      <c r="Q1159" s="69">
        <f>IF((G1159+H1159+I1159+J1159+L1159)=0,0,J1159*(100-MAX(0,MIN(100,K1159)))/(G1159+H1159+I1159+J1159+L1159))/100</f>
        <v>0.15</v>
      </c>
      <c r="R1159" s="69">
        <f>MAX(0,MIN(100,K1159))/100</f>
        <v>0.05</v>
      </c>
      <c r="S1159" s="69">
        <f>IF((G1159+H1159+I1159+J1159+L1159)=0,0,L1159*(100-MAX(0,MIN(100,K1159)))/(G1159+H1159+I1159+J1159+L1159))/100</f>
        <v>0.13</v>
      </c>
      <c r="T1159" s="31" t="n"/>
      <c r="U1159" s="70" t="n">
        <v>38</v>
      </c>
      <c r="V1159" s="70" t="n">
        <v>18</v>
      </c>
      <c r="W1159" s="70" t="n">
        <v>11</v>
      </c>
      <c r="X1159" s="70" t="n">
        <v>15</v>
      </c>
      <c r="Y1159" s="70" t="n">
        <v>5</v>
      </c>
      <c r="Z1159" s="70" t="n">
        <v>13</v>
      </c>
    </row>
    <row r="1160" ht="31" customHeight="1">
      <c r="A1160" s="16" t="inlineStr">
        <is>
          <t>CARBON · Technology · Band A · Early career</t>
        </is>
      </c>
      <c r="B1160" s="16" t="inlineStr">
        <is>
          <t>CARBON</t>
        </is>
      </c>
      <c r="C1160" s="16" t="inlineStr">
        <is>
          <t>Technology</t>
        </is>
      </c>
      <c r="D1160" s="17" t="inlineStr">
        <is>
          <t>Band A · Early career</t>
        </is>
      </c>
      <c r="E1160" s="15" t="n">
        <v>34</v>
      </c>
      <c r="F1160" s="16" t="inlineStr">
        <is>
          <t>Technology &amp; engineering</t>
        </is>
      </c>
      <c r="G1160" s="67" t="n">
        <v>64</v>
      </c>
      <c r="H1160" s="67" t="n">
        <v>16</v>
      </c>
      <c r="I1160" s="67" t="n">
        <v>4</v>
      </c>
      <c r="J1160" s="67" t="n">
        <v>0</v>
      </c>
      <c r="K1160" s="67">
        <f>WM_EXP_AB</f>
        <v>10</v>
      </c>
      <c r="L1160" s="67" t="n">
        <v>6</v>
      </c>
      <c r="M1160" s="68">
        <f>SUM(G1160:L1160)</f>
        <v>100</v>
      </c>
      <c r="N1160" s="69">
        <f>IF((G1160+H1160+I1160+J1160+L1160)=0,0,G1160*(100-MAX(0,MIN(100,K1160)))/(G1160+H1160+I1160+J1160+L1160))/100</f>
        <v>0.64</v>
      </c>
      <c r="O1160" s="69">
        <f>IF((G1160+H1160+I1160+J1160+L1160)=0,0,H1160*(100-MAX(0,MIN(100,K1160)))/(G1160+H1160+I1160+J1160+L1160))/100</f>
        <v>0.16</v>
      </c>
      <c r="P1160" s="69">
        <f>IF((G1160+H1160+I1160+J1160+L1160)=0,0,I1160*(100-MAX(0,MIN(100,K1160)))/(G1160+H1160+I1160+J1160+L1160))/100</f>
        <v>0.04</v>
      </c>
      <c r="Q1160" s="69">
        <f>IF((G1160+H1160+I1160+J1160+L1160)=0,0,J1160*(100-MAX(0,MIN(100,K1160)))/(G1160+H1160+I1160+J1160+L1160))/100</f>
        <v>0</v>
      </c>
      <c r="R1160" s="69">
        <f>MAX(0,MIN(100,K1160))/100</f>
        <v>0.1</v>
      </c>
      <c r="S1160" s="69">
        <f>IF((G1160+H1160+I1160+J1160+L1160)=0,0,L1160*(100-MAX(0,MIN(100,K1160)))/(G1160+H1160+I1160+J1160+L1160))/100</f>
        <v>0.06</v>
      </c>
      <c r="T1160" s="31" t="n"/>
      <c r="U1160" s="70" t="n">
        <v>64</v>
      </c>
      <c r="V1160" s="70" t="n">
        <v>16</v>
      </c>
      <c r="W1160" s="70" t="n">
        <v>4</v>
      </c>
      <c r="X1160" s="70" t="n">
        <v>0</v>
      </c>
      <c r="Y1160" s="70" t="n">
        <v>10</v>
      </c>
      <c r="Z1160" s="70" t="n">
        <v>6</v>
      </c>
    </row>
    <row r="1161" ht="31" customHeight="1">
      <c r="A1161" s="16" t="inlineStr">
        <is>
          <t>CARBON · Technology · Band B · Expert / POD Lead</t>
        </is>
      </c>
      <c r="B1161" s="16" t="inlineStr">
        <is>
          <t>CARBON</t>
        </is>
      </c>
      <c r="C1161" s="16" t="inlineStr">
        <is>
          <t>Technology</t>
        </is>
      </c>
      <c r="D1161" s="17" t="inlineStr">
        <is>
          <t>Band B · Expert / POD Lead</t>
        </is>
      </c>
      <c r="E1161" s="15" t="n">
        <v>9</v>
      </c>
      <c r="F1161" s="16" t="inlineStr">
        <is>
          <t>Technology &amp; engineering</t>
        </is>
      </c>
      <c r="G1161" s="67" t="n">
        <v>56</v>
      </c>
      <c r="H1161" s="67" t="n">
        <v>17</v>
      </c>
      <c r="I1161" s="67" t="n">
        <v>5</v>
      </c>
      <c r="J1161" s="67" t="n">
        <v>5</v>
      </c>
      <c r="K1161" s="67">
        <f>WM_EXP_AB</f>
        <v>10</v>
      </c>
      <c r="L1161" s="67" t="n">
        <v>7</v>
      </c>
      <c r="M1161" s="68">
        <f>SUM(G1161:L1161)</f>
        <v>100</v>
      </c>
      <c r="N1161" s="69">
        <f>IF((G1161+H1161+I1161+J1161+L1161)=0,0,G1161*(100-MAX(0,MIN(100,K1161)))/(G1161+H1161+I1161+J1161+L1161))/100</f>
        <v>0.56</v>
      </c>
      <c r="O1161" s="69">
        <f>IF((G1161+H1161+I1161+J1161+L1161)=0,0,H1161*(100-MAX(0,MIN(100,K1161)))/(G1161+H1161+I1161+J1161+L1161))/100</f>
        <v>0.17</v>
      </c>
      <c r="P1161" s="69">
        <f>IF((G1161+H1161+I1161+J1161+L1161)=0,0,I1161*(100-MAX(0,MIN(100,K1161)))/(G1161+H1161+I1161+J1161+L1161))/100</f>
        <v>0.05</v>
      </c>
      <c r="Q1161" s="69">
        <f>IF((G1161+H1161+I1161+J1161+L1161)=0,0,J1161*(100-MAX(0,MIN(100,K1161)))/(G1161+H1161+I1161+J1161+L1161))/100</f>
        <v>0.05</v>
      </c>
      <c r="R1161" s="69">
        <f>MAX(0,MIN(100,K1161))/100</f>
        <v>0.1</v>
      </c>
      <c r="S1161" s="69">
        <f>IF((G1161+H1161+I1161+J1161+L1161)=0,0,L1161*(100-MAX(0,MIN(100,K1161)))/(G1161+H1161+I1161+J1161+L1161))/100</f>
        <v>0.07</v>
      </c>
      <c r="T1161" s="31" t="n"/>
      <c r="U1161" s="70" t="n">
        <v>56</v>
      </c>
      <c r="V1161" s="70" t="n">
        <v>17</v>
      </c>
      <c r="W1161" s="70" t="n">
        <v>5</v>
      </c>
      <c r="X1161" s="70" t="n">
        <v>5</v>
      </c>
      <c r="Y1161" s="70" t="n">
        <v>10</v>
      </c>
      <c r="Z1161" s="70" t="n">
        <v>7</v>
      </c>
    </row>
    <row r="1162" ht="31" customHeight="1">
      <c r="A1162" s="16" t="inlineStr">
        <is>
          <t>CARBON · Technology · Band B · People Manager</t>
        </is>
      </c>
      <c r="B1162" s="16" t="inlineStr">
        <is>
          <t>CARBON</t>
        </is>
      </c>
      <c r="C1162" s="16" t="inlineStr">
        <is>
          <t>Technology</t>
        </is>
      </c>
      <c r="D1162" s="17" t="inlineStr">
        <is>
          <t>Band B · People Manager</t>
        </is>
      </c>
      <c r="E1162" s="15" t="n">
        <v>1</v>
      </c>
      <c r="F1162" s="16" t="inlineStr">
        <is>
          <t>Technology &amp; engineering</t>
        </is>
      </c>
      <c r="G1162" s="67" t="n">
        <v>42</v>
      </c>
      <c r="H1162" s="67" t="n">
        <v>18</v>
      </c>
      <c r="I1162" s="67" t="n">
        <v>6</v>
      </c>
      <c r="J1162" s="67" t="n">
        <v>15</v>
      </c>
      <c r="K1162" s="67">
        <f>WM_EXP_AB</f>
        <v>10</v>
      </c>
      <c r="L1162" s="67" t="n">
        <v>9</v>
      </c>
      <c r="M1162" s="68">
        <f>SUM(G1162:L1162)</f>
        <v>100</v>
      </c>
      <c r="N1162" s="69">
        <f>IF((G1162+H1162+I1162+J1162+L1162)=0,0,G1162*(100-MAX(0,MIN(100,K1162)))/(G1162+H1162+I1162+J1162+L1162))/100</f>
        <v>0.42</v>
      </c>
      <c r="O1162" s="69">
        <f>IF((G1162+H1162+I1162+J1162+L1162)=0,0,H1162*(100-MAX(0,MIN(100,K1162)))/(G1162+H1162+I1162+J1162+L1162))/100</f>
        <v>0.18</v>
      </c>
      <c r="P1162" s="69">
        <f>IF((G1162+H1162+I1162+J1162+L1162)=0,0,I1162*(100-MAX(0,MIN(100,K1162)))/(G1162+H1162+I1162+J1162+L1162))/100</f>
        <v>0.06</v>
      </c>
      <c r="Q1162" s="69">
        <f>IF((G1162+H1162+I1162+J1162+L1162)=0,0,J1162*(100-MAX(0,MIN(100,K1162)))/(G1162+H1162+I1162+J1162+L1162))/100</f>
        <v>0.15</v>
      </c>
      <c r="R1162" s="69">
        <f>MAX(0,MIN(100,K1162))/100</f>
        <v>0.1</v>
      </c>
      <c r="S1162" s="69">
        <f>IF((G1162+H1162+I1162+J1162+L1162)=0,0,L1162*(100-MAX(0,MIN(100,K1162)))/(G1162+H1162+I1162+J1162+L1162))/100</f>
        <v>0.09</v>
      </c>
      <c r="T1162" s="31" t="n"/>
      <c r="U1162" s="70" t="n">
        <v>42</v>
      </c>
      <c r="V1162" s="70" t="n">
        <v>18</v>
      </c>
      <c r="W1162" s="70" t="n">
        <v>6</v>
      </c>
      <c r="X1162" s="70" t="n">
        <v>15</v>
      </c>
      <c r="Y1162" s="70" t="n">
        <v>10</v>
      </c>
      <c r="Z1162" s="70" t="n">
        <v>9</v>
      </c>
    </row>
    <row r="1163" ht="31" customHeight="1">
      <c r="A1163" s="16" t="inlineStr">
        <is>
          <t>CARBON · Technology · Band C · Head / Manager</t>
        </is>
      </c>
      <c r="B1163" s="16" t="inlineStr">
        <is>
          <t>CARBON</t>
        </is>
      </c>
      <c r="C1163" s="16" t="inlineStr">
        <is>
          <t>Technology</t>
        </is>
      </c>
      <c r="D1163" s="17" t="inlineStr">
        <is>
          <t>Band C · Head / Manager</t>
        </is>
      </c>
      <c r="E1163" s="15" t="n">
        <v>1</v>
      </c>
      <c r="F1163" s="16" t="inlineStr">
        <is>
          <t>Technology &amp; engineering</t>
        </is>
      </c>
      <c r="G1163" s="67" t="n">
        <v>48</v>
      </c>
      <c r="H1163" s="67" t="n">
        <v>18</v>
      </c>
      <c r="I1163" s="67" t="n">
        <v>6</v>
      </c>
      <c r="J1163" s="67" t="n">
        <v>15</v>
      </c>
      <c r="K1163" s="67">
        <f>WM_EXP_CE</f>
        <v>5</v>
      </c>
      <c r="L1163" s="67" t="n">
        <v>8</v>
      </c>
      <c r="M1163" s="68">
        <f>SUM(G1163:L1163)</f>
        <v>100</v>
      </c>
      <c r="N1163" s="69">
        <f>IF((G1163+H1163+I1163+J1163+L1163)=0,0,G1163*(100-MAX(0,MIN(100,K1163)))/(G1163+H1163+I1163+J1163+L1163))/100</f>
        <v>0.48</v>
      </c>
      <c r="O1163" s="69">
        <f>IF((G1163+H1163+I1163+J1163+L1163)=0,0,H1163*(100-MAX(0,MIN(100,K1163)))/(G1163+H1163+I1163+J1163+L1163))/100</f>
        <v>0.18</v>
      </c>
      <c r="P1163" s="69">
        <f>IF((G1163+H1163+I1163+J1163+L1163)=0,0,I1163*(100-MAX(0,MIN(100,K1163)))/(G1163+H1163+I1163+J1163+L1163))/100</f>
        <v>0.06</v>
      </c>
      <c r="Q1163" s="69">
        <f>IF((G1163+H1163+I1163+J1163+L1163)=0,0,J1163*(100-MAX(0,MIN(100,K1163)))/(G1163+H1163+I1163+J1163+L1163))/100</f>
        <v>0.15</v>
      </c>
      <c r="R1163" s="69">
        <f>MAX(0,MIN(100,K1163))/100</f>
        <v>0.05</v>
      </c>
      <c r="S1163" s="69">
        <f>IF((G1163+H1163+I1163+J1163+L1163)=0,0,L1163*(100-MAX(0,MIN(100,K1163)))/(G1163+H1163+I1163+J1163+L1163))/100</f>
        <v>0.08</v>
      </c>
      <c r="T1163" s="31" t="n"/>
      <c r="U1163" s="70" t="n">
        <v>48</v>
      </c>
      <c r="V1163" s="70" t="n">
        <v>18</v>
      </c>
      <c r="W1163" s="70" t="n">
        <v>6</v>
      </c>
      <c r="X1163" s="70" t="n">
        <v>15</v>
      </c>
      <c r="Y1163" s="70" t="n">
        <v>5</v>
      </c>
      <c r="Z1163" s="70" t="n">
        <v>8</v>
      </c>
    </row>
    <row r="1164" ht="31" customHeight="1">
      <c r="A1164" s="16" t="inlineStr">
        <is>
          <t>iFile · Design · Band A · Early career</t>
        </is>
      </c>
      <c r="B1164" s="16" t="inlineStr">
        <is>
          <t>iFile</t>
        </is>
      </c>
      <c r="C1164" s="16" t="inlineStr">
        <is>
          <t>Design</t>
        </is>
      </c>
      <c r="D1164" s="17" t="inlineStr">
        <is>
          <t>Band A · Early career</t>
        </is>
      </c>
      <c r="E1164" s="15" t="n">
        <v>1</v>
      </c>
      <c r="F1164" s="16" t="inlineStr">
        <is>
          <t>Technology &amp; engineering</t>
        </is>
      </c>
      <c r="G1164" s="67" t="n">
        <v>64</v>
      </c>
      <c r="H1164" s="67" t="n">
        <v>16</v>
      </c>
      <c r="I1164" s="67" t="n">
        <v>4</v>
      </c>
      <c r="J1164" s="67" t="n">
        <v>0</v>
      </c>
      <c r="K1164" s="67">
        <f>WM_EXP_AB</f>
        <v>10</v>
      </c>
      <c r="L1164" s="67" t="n">
        <v>6</v>
      </c>
      <c r="M1164" s="68">
        <f>SUM(G1164:L1164)</f>
        <v>100</v>
      </c>
      <c r="N1164" s="69">
        <f>IF((G1164+H1164+I1164+J1164+L1164)=0,0,G1164*(100-MAX(0,MIN(100,K1164)))/(G1164+H1164+I1164+J1164+L1164))/100</f>
        <v>0.64</v>
      </c>
      <c r="O1164" s="69">
        <f>IF((G1164+H1164+I1164+J1164+L1164)=0,0,H1164*(100-MAX(0,MIN(100,K1164)))/(G1164+H1164+I1164+J1164+L1164))/100</f>
        <v>0.16</v>
      </c>
      <c r="P1164" s="69">
        <f>IF((G1164+H1164+I1164+J1164+L1164)=0,0,I1164*(100-MAX(0,MIN(100,K1164)))/(G1164+H1164+I1164+J1164+L1164))/100</f>
        <v>0.04</v>
      </c>
      <c r="Q1164" s="69">
        <f>IF((G1164+H1164+I1164+J1164+L1164)=0,0,J1164*(100-MAX(0,MIN(100,K1164)))/(G1164+H1164+I1164+J1164+L1164))/100</f>
        <v>0</v>
      </c>
      <c r="R1164" s="69">
        <f>MAX(0,MIN(100,K1164))/100</f>
        <v>0.1</v>
      </c>
      <c r="S1164" s="69">
        <f>IF((G1164+H1164+I1164+J1164+L1164)=0,0,L1164*(100-MAX(0,MIN(100,K1164)))/(G1164+H1164+I1164+J1164+L1164))/100</f>
        <v>0.06</v>
      </c>
      <c r="T1164" s="31" t="n"/>
      <c r="U1164" s="70" t="n">
        <v>64</v>
      </c>
      <c r="V1164" s="70" t="n">
        <v>16</v>
      </c>
      <c r="W1164" s="70" t="n">
        <v>4</v>
      </c>
      <c r="X1164" s="70" t="n">
        <v>0</v>
      </c>
      <c r="Y1164" s="70" t="n">
        <v>10</v>
      </c>
      <c r="Z1164" s="70" t="n">
        <v>6</v>
      </c>
    </row>
    <row r="1165" ht="31" customHeight="1">
      <c r="A1165" s="16" t="inlineStr">
        <is>
          <t>iFile · Design · Band B · Expert / POD Lead</t>
        </is>
      </c>
      <c r="B1165" s="16" t="inlineStr">
        <is>
          <t>iFile</t>
        </is>
      </c>
      <c r="C1165" s="16" t="inlineStr">
        <is>
          <t>Design</t>
        </is>
      </c>
      <c r="D1165" s="17" t="inlineStr">
        <is>
          <t>Band B · Expert / POD Lead</t>
        </is>
      </c>
      <c r="E1165" s="15" t="n">
        <v>1</v>
      </c>
      <c r="F1165" s="16" t="inlineStr">
        <is>
          <t>Technology &amp; engineering</t>
        </is>
      </c>
      <c r="G1165" s="67" t="n">
        <v>56</v>
      </c>
      <c r="H1165" s="67" t="n">
        <v>17</v>
      </c>
      <c r="I1165" s="67" t="n">
        <v>5</v>
      </c>
      <c r="J1165" s="67" t="n">
        <v>5</v>
      </c>
      <c r="K1165" s="67">
        <f>WM_EXP_AB</f>
        <v>10</v>
      </c>
      <c r="L1165" s="67" t="n">
        <v>7</v>
      </c>
      <c r="M1165" s="68">
        <f>SUM(G1165:L1165)</f>
        <v>100</v>
      </c>
      <c r="N1165" s="69">
        <f>IF((G1165+H1165+I1165+J1165+L1165)=0,0,G1165*(100-MAX(0,MIN(100,K1165)))/(G1165+H1165+I1165+J1165+L1165))/100</f>
        <v>0.56</v>
      </c>
      <c r="O1165" s="69">
        <f>IF((G1165+H1165+I1165+J1165+L1165)=0,0,H1165*(100-MAX(0,MIN(100,K1165)))/(G1165+H1165+I1165+J1165+L1165))/100</f>
        <v>0.17</v>
      </c>
      <c r="P1165" s="69">
        <f>IF((G1165+H1165+I1165+J1165+L1165)=0,0,I1165*(100-MAX(0,MIN(100,K1165)))/(G1165+H1165+I1165+J1165+L1165))/100</f>
        <v>0.05</v>
      </c>
      <c r="Q1165" s="69">
        <f>IF((G1165+H1165+I1165+J1165+L1165)=0,0,J1165*(100-MAX(0,MIN(100,K1165)))/(G1165+H1165+I1165+J1165+L1165))/100</f>
        <v>0.05</v>
      </c>
      <c r="R1165" s="69">
        <f>MAX(0,MIN(100,K1165))/100</f>
        <v>0.1</v>
      </c>
      <c r="S1165" s="69">
        <f>IF((G1165+H1165+I1165+J1165+L1165)=0,0,L1165*(100-MAX(0,MIN(100,K1165)))/(G1165+H1165+I1165+J1165+L1165))/100</f>
        <v>0.07</v>
      </c>
      <c r="T1165" s="31" t="n"/>
      <c r="U1165" s="70" t="n">
        <v>56</v>
      </c>
      <c r="V1165" s="70" t="n">
        <v>17</v>
      </c>
      <c r="W1165" s="70" t="n">
        <v>5</v>
      </c>
      <c r="X1165" s="70" t="n">
        <v>5</v>
      </c>
      <c r="Y1165" s="70" t="n">
        <v>10</v>
      </c>
      <c r="Z1165" s="70" t="n">
        <v>7</v>
      </c>
    </row>
    <row r="1166" ht="31" customHeight="1">
      <c r="A1166" s="16" t="inlineStr">
        <is>
          <t>iFile · Marketing · Band A · Early career</t>
        </is>
      </c>
      <c r="B1166" s="16" t="inlineStr">
        <is>
          <t>iFile</t>
        </is>
      </c>
      <c r="C1166" s="16" t="inlineStr">
        <is>
          <t>Marketing</t>
        </is>
      </c>
      <c r="D1166" s="17" t="inlineStr">
        <is>
          <t>Band A · Early career</t>
        </is>
      </c>
      <c r="E1166" s="15" t="n">
        <v>1</v>
      </c>
      <c r="F1166" s="16" t="inlineStr">
        <is>
          <t>Sales &amp; marketing</t>
        </is>
      </c>
      <c r="G1166" s="67" t="n">
        <v>54</v>
      </c>
      <c r="H1166" s="67" t="n">
        <v>21</v>
      </c>
      <c r="I1166" s="67" t="n">
        <v>4</v>
      </c>
      <c r="J1166" s="67" t="n">
        <v>0</v>
      </c>
      <c r="K1166" s="67">
        <f>WM_EXP_AB</f>
        <v>10</v>
      </c>
      <c r="L1166" s="67" t="n">
        <v>11</v>
      </c>
      <c r="M1166" s="68">
        <f>SUM(G1166:L1166)</f>
        <v>100</v>
      </c>
      <c r="N1166" s="69">
        <f>IF((G1166+H1166+I1166+J1166+L1166)=0,0,G1166*(100-MAX(0,MIN(100,K1166)))/(G1166+H1166+I1166+J1166+L1166))/100</f>
        <v>0.54</v>
      </c>
      <c r="O1166" s="69">
        <f>IF((G1166+H1166+I1166+J1166+L1166)=0,0,H1166*(100-MAX(0,MIN(100,K1166)))/(G1166+H1166+I1166+J1166+L1166))/100</f>
        <v>0.21</v>
      </c>
      <c r="P1166" s="69">
        <f>IF((G1166+H1166+I1166+J1166+L1166)=0,0,I1166*(100-MAX(0,MIN(100,K1166)))/(G1166+H1166+I1166+J1166+L1166))/100</f>
        <v>0.04</v>
      </c>
      <c r="Q1166" s="69">
        <f>IF((G1166+H1166+I1166+J1166+L1166)=0,0,J1166*(100-MAX(0,MIN(100,K1166)))/(G1166+H1166+I1166+J1166+L1166))/100</f>
        <v>0</v>
      </c>
      <c r="R1166" s="69">
        <f>MAX(0,MIN(100,K1166))/100</f>
        <v>0.1</v>
      </c>
      <c r="S1166" s="69">
        <f>IF((G1166+H1166+I1166+J1166+L1166)=0,0,L1166*(100-MAX(0,MIN(100,K1166)))/(G1166+H1166+I1166+J1166+L1166))/100</f>
        <v>0.11</v>
      </c>
      <c r="T1166" s="31" t="n"/>
      <c r="U1166" s="70" t="n">
        <v>54</v>
      </c>
      <c r="V1166" s="70" t="n">
        <v>21</v>
      </c>
      <c r="W1166" s="70" t="n">
        <v>4</v>
      </c>
      <c r="X1166" s="70" t="n">
        <v>0</v>
      </c>
      <c r="Y1166" s="70" t="n">
        <v>10</v>
      </c>
      <c r="Z1166" s="70" t="n">
        <v>11</v>
      </c>
    </row>
    <row r="1167" ht="31" customHeight="1">
      <c r="A1167" s="16" t="inlineStr">
        <is>
          <t>iFile · Marketing · Band B · People Manager</t>
        </is>
      </c>
      <c r="B1167" s="16" t="inlineStr">
        <is>
          <t>iFile</t>
        </is>
      </c>
      <c r="C1167" s="16" t="inlineStr">
        <is>
          <t>Marketing</t>
        </is>
      </c>
      <c r="D1167" s="17" t="inlineStr">
        <is>
          <t>Band B · People Manager</t>
        </is>
      </c>
      <c r="E1167" s="15" t="n">
        <v>1</v>
      </c>
      <c r="F1167" s="16" t="inlineStr">
        <is>
          <t>Sales &amp; marketing</t>
        </is>
      </c>
      <c r="G1167" s="67" t="n">
        <v>32</v>
      </c>
      <c r="H1167" s="67" t="n">
        <v>23</v>
      </c>
      <c r="I1167" s="67" t="n">
        <v>6</v>
      </c>
      <c r="J1167" s="67" t="n">
        <v>15</v>
      </c>
      <c r="K1167" s="67">
        <f>WM_EXP_AB</f>
        <v>10</v>
      </c>
      <c r="L1167" s="67" t="n">
        <v>14</v>
      </c>
      <c r="M1167" s="68">
        <f>SUM(G1167:L1167)</f>
        <v>100</v>
      </c>
      <c r="N1167" s="69">
        <f>IF((G1167+H1167+I1167+J1167+L1167)=0,0,G1167*(100-MAX(0,MIN(100,K1167)))/(G1167+H1167+I1167+J1167+L1167))/100</f>
        <v>0.32</v>
      </c>
      <c r="O1167" s="69">
        <f>IF((G1167+H1167+I1167+J1167+L1167)=0,0,H1167*(100-MAX(0,MIN(100,K1167)))/(G1167+H1167+I1167+J1167+L1167))/100</f>
        <v>0.23</v>
      </c>
      <c r="P1167" s="69">
        <f>IF((G1167+H1167+I1167+J1167+L1167)=0,0,I1167*(100-MAX(0,MIN(100,K1167)))/(G1167+H1167+I1167+J1167+L1167))/100</f>
        <v>0.06</v>
      </c>
      <c r="Q1167" s="69">
        <f>IF((G1167+H1167+I1167+J1167+L1167)=0,0,J1167*(100-MAX(0,MIN(100,K1167)))/(G1167+H1167+I1167+J1167+L1167))/100</f>
        <v>0.15</v>
      </c>
      <c r="R1167" s="69">
        <f>MAX(0,MIN(100,K1167))/100</f>
        <v>0.1</v>
      </c>
      <c r="S1167" s="69">
        <f>IF((G1167+H1167+I1167+J1167+L1167)=0,0,L1167*(100-MAX(0,MIN(100,K1167)))/(G1167+H1167+I1167+J1167+L1167))/100</f>
        <v>0.14</v>
      </c>
      <c r="T1167" s="31" t="n"/>
      <c r="U1167" s="70" t="n">
        <v>32</v>
      </c>
      <c r="V1167" s="70" t="n">
        <v>23</v>
      </c>
      <c r="W1167" s="70" t="n">
        <v>6</v>
      </c>
      <c r="X1167" s="70" t="n">
        <v>15</v>
      </c>
      <c r="Y1167" s="70" t="n">
        <v>10</v>
      </c>
      <c r="Z1167" s="70" t="n">
        <v>14</v>
      </c>
    </row>
    <row r="1168" ht="31" customHeight="1">
      <c r="A1168" s="16" t="inlineStr">
        <is>
          <t>iFile · Product Management · Band B · Expert / POD Lead</t>
        </is>
      </c>
      <c r="B1168" s="16" t="inlineStr">
        <is>
          <t>iFile</t>
        </is>
      </c>
      <c r="C1168" s="16" t="inlineStr">
        <is>
          <t>Product Management</t>
        </is>
      </c>
      <c r="D1168" s="17" t="inlineStr">
        <is>
          <t>Band B · Expert / POD Lead</t>
        </is>
      </c>
      <c r="E1168" s="15" t="n">
        <v>1</v>
      </c>
      <c r="F1168" s="16" t="inlineStr">
        <is>
          <t>Product &amp; programme</t>
        </is>
      </c>
      <c r="G1168" s="67" t="n">
        <v>46</v>
      </c>
      <c r="H1168" s="67" t="n">
        <v>22</v>
      </c>
      <c r="I1168" s="67" t="n">
        <v>10</v>
      </c>
      <c r="J1168" s="67" t="n">
        <v>5</v>
      </c>
      <c r="K1168" s="67">
        <f>WM_EXP_AB</f>
        <v>10</v>
      </c>
      <c r="L1168" s="67" t="n">
        <v>7</v>
      </c>
      <c r="M1168" s="68">
        <f>SUM(G1168:L1168)</f>
        <v>100</v>
      </c>
      <c r="N1168" s="69">
        <f>IF((G1168+H1168+I1168+J1168+L1168)=0,0,G1168*(100-MAX(0,MIN(100,K1168)))/(G1168+H1168+I1168+J1168+L1168))/100</f>
        <v>0.46</v>
      </c>
      <c r="O1168" s="69">
        <f>IF((G1168+H1168+I1168+J1168+L1168)=0,0,H1168*(100-MAX(0,MIN(100,K1168)))/(G1168+H1168+I1168+J1168+L1168))/100</f>
        <v>0.22</v>
      </c>
      <c r="P1168" s="69">
        <f>IF((G1168+H1168+I1168+J1168+L1168)=0,0,I1168*(100-MAX(0,MIN(100,K1168)))/(G1168+H1168+I1168+J1168+L1168))/100</f>
        <v>0.1</v>
      </c>
      <c r="Q1168" s="69">
        <f>IF((G1168+H1168+I1168+J1168+L1168)=0,0,J1168*(100-MAX(0,MIN(100,K1168)))/(G1168+H1168+I1168+J1168+L1168))/100</f>
        <v>0.05</v>
      </c>
      <c r="R1168" s="69">
        <f>MAX(0,MIN(100,K1168))/100</f>
        <v>0.1</v>
      </c>
      <c r="S1168" s="69">
        <f>IF((G1168+H1168+I1168+J1168+L1168)=0,0,L1168*(100-MAX(0,MIN(100,K1168)))/(G1168+H1168+I1168+J1168+L1168))/100</f>
        <v>0.07</v>
      </c>
      <c r="T1168" s="31" t="n"/>
      <c r="U1168" s="70" t="n">
        <v>46</v>
      </c>
      <c r="V1168" s="70" t="n">
        <v>22</v>
      </c>
      <c r="W1168" s="70" t="n">
        <v>10</v>
      </c>
      <c r="X1168" s="70" t="n">
        <v>5</v>
      </c>
      <c r="Y1168" s="70" t="n">
        <v>10</v>
      </c>
      <c r="Z1168" s="70" t="n">
        <v>7</v>
      </c>
    </row>
    <row r="1169" ht="31" customHeight="1">
      <c r="A1169" s="16" t="inlineStr">
        <is>
          <t>iFile · Quality Assurance · Band A · Early career</t>
        </is>
      </c>
      <c r="B1169" s="16" t="inlineStr">
        <is>
          <t>iFile</t>
        </is>
      </c>
      <c r="C1169" s="16" t="inlineStr">
        <is>
          <t>Quality Assurance</t>
        </is>
      </c>
      <c r="D1169" s="17" t="inlineStr">
        <is>
          <t>Band A · Early career</t>
        </is>
      </c>
      <c r="E1169" s="15" t="n">
        <v>13</v>
      </c>
      <c r="F1169" s="16" t="inlineStr">
        <is>
          <t>Technology &amp; engineering</t>
        </is>
      </c>
      <c r="G1169" s="67" t="n">
        <v>64</v>
      </c>
      <c r="H1169" s="67" t="n">
        <v>16</v>
      </c>
      <c r="I1169" s="67" t="n">
        <v>4</v>
      </c>
      <c r="J1169" s="67" t="n">
        <v>0</v>
      </c>
      <c r="K1169" s="67">
        <f>WM_EXP_AB</f>
        <v>10</v>
      </c>
      <c r="L1169" s="67" t="n">
        <v>6</v>
      </c>
      <c r="M1169" s="68">
        <f>SUM(G1169:L1169)</f>
        <v>100</v>
      </c>
      <c r="N1169" s="69">
        <f>IF((G1169+H1169+I1169+J1169+L1169)=0,0,G1169*(100-MAX(0,MIN(100,K1169)))/(G1169+H1169+I1169+J1169+L1169))/100</f>
        <v>0.64</v>
      </c>
      <c r="O1169" s="69">
        <f>IF((G1169+H1169+I1169+J1169+L1169)=0,0,H1169*(100-MAX(0,MIN(100,K1169)))/(G1169+H1169+I1169+J1169+L1169))/100</f>
        <v>0.16</v>
      </c>
      <c r="P1169" s="69">
        <f>IF((G1169+H1169+I1169+J1169+L1169)=0,0,I1169*(100-MAX(0,MIN(100,K1169)))/(G1169+H1169+I1169+J1169+L1169))/100</f>
        <v>0.04</v>
      </c>
      <c r="Q1169" s="69">
        <f>IF((G1169+H1169+I1169+J1169+L1169)=0,0,J1169*(100-MAX(0,MIN(100,K1169)))/(G1169+H1169+I1169+J1169+L1169))/100</f>
        <v>0</v>
      </c>
      <c r="R1169" s="69">
        <f>MAX(0,MIN(100,K1169))/100</f>
        <v>0.1</v>
      </c>
      <c r="S1169" s="69">
        <f>IF((G1169+H1169+I1169+J1169+L1169)=0,0,L1169*(100-MAX(0,MIN(100,K1169)))/(G1169+H1169+I1169+J1169+L1169))/100</f>
        <v>0.06</v>
      </c>
      <c r="T1169" s="31" t="n"/>
      <c r="U1169" s="70" t="n">
        <v>64</v>
      </c>
      <c r="V1169" s="70" t="n">
        <v>16</v>
      </c>
      <c r="W1169" s="70" t="n">
        <v>4</v>
      </c>
      <c r="X1169" s="70" t="n">
        <v>0</v>
      </c>
      <c r="Y1169" s="70" t="n">
        <v>10</v>
      </c>
      <c r="Z1169" s="70" t="n">
        <v>6</v>
      </c>
    </row>
    <row r="1170" ht="31" customHeight="1">
      <c r="A1170" s="16" t="inlineStr">
        <is>
          <t>iFile · Quality Assurance · Band B · Expert / POD Lead</t>
        </is>
      </c>
      <c r="B1170" s="16" t="inlineStr">
        <is>
          <t>iFile</t>
        </is>
      </c>
      <c r="C1170" s="16" t="inlineStr">
        <is>
          <t>Quality Assurance</t>
        </is>
      </c>
      <c r="D1170" s="17" t="inlineStr">
        <is>
          <t>Band B · Expert / POD Lead</t>
        </is>
      </c>
      <c r="E1170" s="15" t="n">
        <v>4</v>
      </c>
      <c r="F1170" s="16" t="inlineStr">
        <is>
          <t>Technology &amp; engineering</t>
        </is>
      </c>
      <c r="G1170" s="67" t="n">
        <v>56</v>
      </c>
      <c r="H1170" s="67" t="n">
        <v>17</v>
      </c>
      <c r="I1170" s="67" t="n">
        <v>5</v>
      </c>
      <c r="J1170" s="67" t="n">
        <v>5</v>
      </c>
      <c r="K1170" s="67">
        <f>WM_EXP_AB</f>
        <v>10</v>
      </c>
      <c r="L1170" s="67" t="n">
        <v>7</v>
      </c>
      <c r="M1170" s="68">
        <f>SUM(G1170:L1170)</f>
        <v>100</v>
      </c>
      <c r="N1170" s="69">
        <f>IF((G1170+H1170+I1170+J1170+L1170)=0,0,G1170*(100-MAX(0,MIN(100,K1170)))/(G1170+H1170+I1170+J1170+L1170))/100</f>
        <v>0.56</v>
      </c>
      <c r="O1170" s="69">
        <f>IF((G1170+H1170+I1170+J1170+L1170)=0,0,H1170*(100-MAX(0,MIN(100,K1170)))/(G1170+H1170+I1170+J1170+L1170))/100</f>
        <v>0.17</v>
      </c>
      <c r="P1170" s="69">
        <f>IF((G1170+H1170+I1170+J1170+L1170)=0,0,I1170*(100-MAX(0,MIN(100,K1170)))/(G1170+H1170+I1170+J1170+L1170))/100</f>
        <v>0.05</v>
      </c>
      <c r="Q1170" s="69">
        <f>IF((G1170+H1170+I1170+J1170+L1170)=0,0,J1170*(100-MAX(0,MIN(100,K1170)))/(G1170+H1170+I1170+J1170+L1170))/100</f>
        <v>0.05</v>
      </c>
      <c r="R1170" s="69">
        <f>MAX(0,MIN(100,K1170))/100</f>
        <v>0.1</v>
      </c>
      <c r="S1170" s="69">
        <f>IF((G1170+H1170+I1170+J1170+L1170)=0,0,L1170*(100-MAX(0,MIN(100,K1170)))/(G1170+H1170+I1170+J1170+L1170))/100</f>
        <v>0.07</v>
      </c>
      <c r="T1170" s="31" t="n"/>
      <c r="U1170" s="70" t="n">
        <v>56</v>
      </c>
      <c r="V1170" s="70" t="n">
        <v>17</v>
      </c>
      <c r="W1170" s="70" t="n">
        <v>5</v>
      </c>
      <c r="X1170" s="70" t="n">
        <v>5</v>
      </c>
      <c r="Y1170" s="70" t="n">
        <v>10</v>
      </c>
      <c r="Z1170" s="70" t="n">
        <v>7</v>
      </c>
    </row>
    <row r="1171" ht="31" customHeight="1">
      <c r="A1171" s="16" t="inlineStr">
        <is>
          <t>iFile · Quality Assurance · Band B · People Manager</t>
        </is>
      </c>
      <c r="B1171" s="16" t="inlineStr">
        <is>
          <t>iFile</t>
        </is>
      </c>
      <c r="C1171" s="16" t="inlineStr">
        <is>
          <t>Quality Assurance</t>
        </is>
      </c>
      <c r="D1171" s="17" t="inlineStr">
        <is>
          <t>Band B · People Manager</t>
        </is>
      </c>
      <c r="E1171" s="15" t="n">
        <v>1</v>
      </c>
      <c r="F1171" s="16" t="inlineStr">
        <is>
          <t>Technology &amp; engineering</t>
        </is>
      </c>
      <c r="G1171" s="67" t="n">
        <v>42</v>
      </c>
      <c r="H1171" s="67" t="n">
        <v>18</v>
      </c>
      <c r="I1171" s="67" t="n">
        <v>6</v>
      </c>
      <c r="J1171" s="67" t="n">
        <v>15</v>
      </c>
      <c r="K1171" s="67">
        <f>WM_EXP_AB</f>
        <v>10</v>
      </c>
      <c r="L1171" s="67" t="n">
        <v>9</v>
      </c>
      <c r="M1171" s="68">
        <f>SUM(G1171:L1171)</f>
        <v>100</v>
      </c>
      <c r="N1171" s="69">
        <f>IF((G1171+H1171+I1171+J1171+L1171)=0,0,G1171*(100-MAX(0,MIN(100,K1171)))/(G1171+H1171+I1171+J1171+L1171))/100</f>
        <v>0.42</v>
      </c>
      <c r="O1171" s="69">
        <f>IF((G1171+H1171+I1171+J1171+L1171)=0,0,H1171*(100-MAX(0,MIN(100,K1171)))/(G1171+H1171+I1171+J1171+L1171))/100</f>
        <v>0.18</v>
      </c>
      <c r="P1171" s="69">
        <f>IF((G1171+H1171+I1171+J1171+L1171)=0,0,I1171*(100-MAX(0,MIN(100,K1171)))/(G1171+H1171+I1171+J1171+L1171))/100</f>
        <v>0.06</v>
      </c>
      <c r="Q1171" s="69">
        <f>IF((G1171+H1171+I1171+J1171+L1171)=0,0,J1171*(100-MAX(0,MIN(100,K1171)))/(G1171+H1171+I1171+J1171+L1171))/100</f>
        <v>0.15</v>
      </c>
      <c r="R1171" s="69">
        <f>MAX(0,MIN(100,K1171))/100</f>
        <v>0.1</v>
      </c>
      <c r="S1171" s="69">
        <f>IF((G1171+H1171+I1171+J1171+L1171)=0,0,L1171*(100-MAX(0,MIN(100,K1171)))/(G1171+H1171+I1171+J1171+L1171))/100</f>
        <v>0.09</v>
      </c>
      <c r="T1171" s="31" t="n"/>
      <c r="U1171" s="70" t="n">
        <v>42</v>
      </c>
      <c r="V1171" s="70" t="n">
        <v>18</v>
      </c>
      <c r="W1171" s="70" t="n">
        <v>6</v>
      </c>
      <c r="X1171" s="70" t="n">
        <v>15</v>
      </c>
      <c r="Y1171" s="70" t="n">
        <v>10</v>
      </c>
      <c r="Z1171" s="70" t="n">
        <v>9</v>
      </c>
    </row>
    <row r="1172" ht="31" customHeight="1">
      <c r="A1172" s="16" t="inlineStr">
        <is>
          <t>iFile · Sales · Band B · Expert / POD Lead</t>
        </is>
      </c>
      <c r="B1172" s="16" t="inlineStr">
        <is>
          <t>iFile</t>
        </is>
      </c>
      <c r="C1172" s="16" t="inlineStr">
        <is>
          <t>Sales</t>
        </is>
      </c>
      <c r="D1172" s="17" t="inlineStr">
        <is>
          <t>Band B · Expert / POD Lead</t>
        </is>
      </c>
      <c r="E1172" s="15" t="n">
        <v>4</v>
      </c>
      <c r="F1172" s="16" t="inlineStr">
        <is>
          <t>Sales &amp; marketing</t>
        </is>
      </c>
      <c r="G1172" s="67" t="n">
        <v>46</v>
      </c>
      <c r="H1172" s="67" t="n">
        <v>22</v>
      </c>
      <c r="I1172" s="67" t="n">
        <v>5</v>
      </c>
      <c r="J1172" s="67" t="n">
        <v>5</v>
      </c>
      <c r="K1172" s="67">
        <f>WM_EXP_AB</f>
        <v>10</v>
      </c>
      <c r="L1172" s="67" t="n">
        <v>12</v>
      </c>
      <c r="M1172" s="68">
        <f>SUM(G1172:L1172)</f>
        <v>100</v>
      </c>
      <c r="N1172" s="69">
        <f>IF((G1172+H1172+I1172+J1172+L1172)=0,0,G1172*(100-MAX(0,MIN(100,K1172)))/(G1172+H1172+I1172+J1172+L1172))/100</f>
        <v>0.46</v>
      </c>
      <c r="O1172" s="69">
        <f>IF((G1172+H1172+I1172+J1172+L1172)=0,0,H1172*(100-MAX(0,MIN(100,K1172)))/(G1172+H1172+I1172+J1172+L1172))/100</f>
        <v>0.22</v>
      </c>
      <c r="P1172" s="69">
        <f>IF((G1172+H1172+I1172+J1172+L1172)=0,0,I1172*(100-MAX(0,MIN(100,K1172)))/(G1172+H1172+I1172+J1172+L1172))/100</f>
        <v>0.05</v>
      </c>
      <c r="Q1172" s="69">
        <f>IF((G1172+H1172+I1172+J1172+L1172)=0,0,J1172*(100-MAX(0,MIN(100,K1172)))/(G1172+H1172+I1172+J1172+L1172))/100</f>
        <v>0.05</v>
      </c>
      <c r="R1172" s="69">
        <f>MAX(0,MIN(100,K1172))/100</f>
        <v>0.1</v>
      </c>
      <c r="S1172" s="69">
        <f>IF((G1172+H1172+I1172+J1172+L1172)=0,0,L1172*(100-MAX(0,MIN(100,K1172)))/(G1172+H1172+I1172+J1172+L1172))/100</f>
        <v>0.12</v>
      </c>
      <c r="T1172" s="31" t="n"/>
      <c r="U1172" s="70" t="n">
        <v>46</v>
      </c>
      <c r="V1172" s="70" t="n">
        <v>22</v>
      </c>
      <c r="W1172" s="70" t="n">
        <v>5</v>
      </c>
      <c r="X1172" s="70" t="n">
        <v>5</v>
      </c>
      <c r="Y1172" s="70" t="n">
        <v>10</v>
      </c>
      <c r="Z1172" s="70" t="n">
        <v>12</v>
      </c>
    </row>
    <row r="1173" ht="31" customHeight="1">
      <c r="A1173" s="16" t="inlineStr">
        <is>
          <t>iFile · Sales · Band C · Principal expert</t>
        </is>
      </c>
      <c r="B1173" s="16" t="inlineStr">
        <is>
          <t>iFile</t>
        </is>
      </c>
      <c r="C1173" s="16" t="inlineStr">
        <is>
          <t>Sales</t>
        </is>
      </c>
      <c r="D1173" s="17" t="inlineStr">
        <is>
          <t>Band C · Principal expert</t>
        </is>
      </c>
      <c r="E1173" s="15" t="n">
        <v>1</v>
      </c>
      <c r="F1173" s="16" t="inlineStr">
        <is>
          <t>Sales &amp; marketing</t>
        </is>
      </c>
      <c r="G1173" s="67" t="n">
        <v>49</v>
      </c>
      <c r="H1173" s="67" t="n">
        <v>23</v>
      </c>
      <c r="I1173" s="67" t="n">
        <v>5</v>
      </c>
      <c r="J1173" s="67" t="n">
        <v>5</v>
      </c>
      <c r="K1173" s="67">
        <f>WM_EXP_CE</f>
        <v>5</v>
      </c>
      <c r="L1173" s="67" t="n">
        <v>13</v>
      </c>
      <c r="M1173" s="68">
        <f>SUM(G1173:L1173)</f>
        <v>100</v>
      </c>
      <c r="N1173" s="69">
        <f>IF((G1173+H1173+I1173+J1173+L1173)=0,0,G1173*(100-MAX(0,MIN(100,K1173)))/(G1173+H1173+I1173+J1173+L1173))/100</f>
        <v>0.49</v>
      </c>
      <c r="O1173" s="69">
        <f>IF((G1173+H1173+I1173+J1173+L1173)=0,0,H1173*(100-MAX(0,MIN(100,K1173)))/(G1173+H1173+I1173+J1173+L1173))/100</f>
        <v>0.23</v>
      </c>
      <c r="P1173" s="69">
        <f>IF((G1173+H1173+I1173+J1173+L1173)=0,0,I1173*(100-MAX(0,MIN(100,K1173)))/(G1173+H1173+I1173+J1173+L1173))/100</f>
        <v>0.05</v>
      </c>
      <c r="Q1173" s="69">
        <f>IF((G1173+H1173+I1173+J1173+L1173)=0,0,J1173*(100-MAX(0,MIN(100,K1173)))/(G1173+H1173+I1173+J1173+L1173))/100</f>
        <v>0.05</v>
      </c>
      <c r="R1173" s="69">
        <f>MAX(0,MIN(100,K1173))/100</f>
        <v>0.05</v>
      </c>
      <c r="S1173" s="69">
        <f>IF((G1173+H1173+I1173+J1173+L1173)=0,0,L1173*(100-MAX(0,MIN(100,K1173)))/(G1173+H1173+I1173+J1173+L1173))/100</f>
        <v>0.13</v>
      </c>
      <c r="T1173" s="31" t="n"/>
      <c r="U1173" s="70" t="n">
        <v>49</v>
      </c>
      <c r="V1173" s="70" t="n">
        <v>23</v>
      </c>
      <c r="W1173" s="70" t="n">
        <v>5</v>
      </c>
      <c r="X1173" s="70" t="n">
        <v>5</v>
      </c>
      <c r="Y1173" s="70" t="n">
        <v>5</v>
      </c>
      <c r="Z1173" s="70" t="n">
        <v>13</v>
      </c>
    </row>
    <row r="1174" ht="31" customHeight="1">
      <c r="A1174" s="16" t="inlineStr">
        <is>
          <t>iFile · Sales · Band C · Head / Manager</t>
        </is>
      </c>
      <c r="B1174" s="16" t="inlineStr">
        <is>
          <t>iFile</t>
        </is>
      </c>
      <c r="C1174" s="16" t="inlineStr">
        <is>
          <t>Sales</t>
        </is>
      </c>
      <c r="D1174" s="17" t="inlineStr">
        <is>
          <t>Band C · Head / Manager</t>
        </is>
      </c>
      <c r="E1174" s="15" t="n">
        <v>1</v>
      </c>
      <c r="F1174" s="16" t="inlineStr">
        <is>
          <t>Sales &amp; marketing</t>
        </is>
      </c>
      <c r="G1174" s="67" t="n">
        <v>38</v>
      </c>
      <c r="H1174" s="67" t="n">
        <v>23</v>
      </c>
      <c r="I1174" s="67" t="n">
        <v>6</v>
      </c>
      <c r="J1174" s="67" t="n">
        <v>15</v>
      </c>
      <c r="K1174" s="67">
        <f>WM_EXP_CE</f>
        <v>5</v>
      </c>
      <c r="L1174" s="67" t="n">
        <v>13</v>
      </c>
      <c r="M1174" s="68">
        <f>SUM(G1174:L1174)</f>
        <v>100</v>
      </c>
      <c r="N1174" s="69">
        <f>IF((G1174+H1174+I1174+J1174+L1174)=0,0,G1174*(100-MAX(0,MIN(100,K1174)))/(G1174+H1174+I1174+J1174+L1174))/100</f>
        <v>0.38</v>
      </c>
      <c r="O1174" s="69">
        <f>IF((G1174+H1174+I1174+J1174+L1174)=0,0,H1174*(100-MAX(0,MIN(100,K1174)))/(G1174+H1174+I1174+J1174+L1174))/100</f>
        <v>0.23</v>
      </c>
      <c r="P1174" s="69">
        <f>IF((G1174+H1174+I1174+J1174+L1174)=0,0,I1174*(100-MAX(0,MIN(100,K1174)))/(G1174+H1174+I1174+J1174+L1174))/100</f>
        <v>0.06</v>
      </c>
      <c r="Q1174" s="69">
        <f>IF((G1174+H1174+I1174+J1174+L1174)=0,0,J1174*(100-MAX(0,MIN(100,K1174)))/(G1174+H1174+I1174+J1174+L1174))/100</f>
        <v>0.15</v>
      </c>
      <c r="R1174" s="69">
        <f>MAX(0,MIN(100,K1174))/100</f>
        <v>0.05</v>
      </c>
      <c r="S1174" s="69">
        <f>IF((G1174+H1174+I1174+J1174+L1174)=0,0,L1174*(100-MAX(0,MIN(100,K1174)))/(G1174+H1174+I1174+J1174+L1174))/100</f>
        <v>0.13</v>
      </c>
      <c r="T1174" s="31" t="n"/>
      <c r="U1174" s="70" t="n">
        <v>38</v>
      </c>
      <c r="V1174" s="70" t="n">
        <v>23</v>
      </c>
      <c r="W1174" s="70" t="n">
        <v>6</v>
      </c>
      <c r="X1174" s="70" t="n">
        <v>15</v>
      </c>
      <c r="Y1174" s="70" t="n">
        <v>5</v>
      </c>
      <c r="Z1174" s="70" t="n">
        <v>13</v>
      </c>
    </row>
    <row r="1175" ht="31" customHeight="1">
      <c r="A1175" s="16" t="inlineStr">
        <is>
          <t>iFile · Sales · Bands D–E · Leadership</t>
        </is>
      </c>
      <c r="B1175" s="16" t="inlineStr">
        <is>
          <t>iFile</t>
        </is>
      </c>
      <c r="C1175" s="16" t="inlineStr">
        <is>
          <t>Sales</t>
        </is>
      </c>
      <c r="D1175" s="17" t="inlineStr">
        <is>
          <t>Bands D–E · Leadership</t>
        </is>
      </c>
      <c r="E1175" s="15" t="n">
        <v>1</v>
      </c>
      <c r="F1175" s="16" t="inlineStr">
        <is>
          <t>Sales &amp; marketing</t>
        </is>
      </c>
      <c r="G1175" s="67" t="n">
        <v>37</v>
      </c>
      <c r="H1175" s="67" t="n">
        <v>19</v>
      </c>
      <c r="I1175" s="67" t="n">
        <v>11</v>
      </c>
      <c r="J1175" s="67" t="n">
        <v>20</v>
      </c>
      <c r="K1175" s="67">
        <f>WM_EXP_CE</f>
        <v>5</v>
      </c>
      <c r="L1175" s="67" t="n">
        <v>8</v>
      </c>
      <c r="M1175" s="68">
        <f>SUM(G1175:L1175)</f>
        <v>100</v>
      </c>
      <c r="N1175" s="69">
        <f>IF((G1175+H1175+I1175+J1175+L1175)=0,0,G1175*(100-MAX(0,MIN(100,K1175)))/(G1175+H1175+I1175+J1175+L1175))/100</f>
        <v>0.37</v>
      </c>
      <c r="O1175" s="69">
        <f>IF((G1175+H1175+I1175+J1175+L1175)=0,0,H1175*(100-MAX(0,MIN(100,K1175)))/(G1175+H1175+I1175+J1175+L1175))/100</f>
        <v>0.19</v>
      </c>
      <c r="P1175" s="69">
        <f>IF((G1175+H1175+I1175+J1175+L1175)=0,0,I1175*(100-MAX(0,MIN(100,K1175)))/(G1175+H1175+I1175+J1175+L1175))/100</f>
        <v>0.11</v>
      </c>
      <c r="Q1175" s="69">
        <f>IF((G1175+H1175+I1175+J1175+L1175)=0,0,J1175*(100-MAX(0,MIN(100,K1175)))/(G1175+H1175+I1175+J1175+L1175))/100</f>
        <v>0.2</v>
      </c>
      <c r="R1175" s="69">
        <f>MAX(0,MIN(100,K1175))/100</f>
        <v>0.05</v>
      </c>
      <c r="S1175" s="69">
        <f>IF((G1175+H1175+I1175+J1175+L1175)=0,0,L1175*(100-MAX(0,MIN(100,K1175)))/(G1175+H1175+I1175+J1175+L1175))/100</f>
        <v>0.08</v>
      </c>
      <c r="T1175" s="31" t="n"/>
      <c r="U1175" s="70" t="n">
        <v>37</v>
      </c>
      <c r="V1175" s="70" t="n">
        <v>19</v>
      </c>
      <c r="W1175" s="70" t="n">
        <v>11</v>
      </c>
      <c r="X1175" s="70" t="n">
        <v>20</v>
      </c>
      <c r="Y1175" s="70" t="n">
        <v>5</v>
      </c>
      <c r="Z1175" s="70" t="n">
        <v>8</v>
      </c>
    </row>
    <row r="1176" ht="31" customHeight="1">
      <c r="A1176" s="16" t="inlineStr">
        <is>
          <t>iFile · Support · Band A · Early career</t>
        </is>
      </c>
      <c r="B1176" s="16" t="inlineStr">
        <is>
          <t>iFile</t>
        </is>
      </c>
      <c r="C1176" s="16" t="inlineStr">
        <is>
          <t>Support</t>
        </is>
      </c>
      <c r="D1176" s="17" t="inlineStr">
        <is>
          <t>Band A · Early career</t>
        </is>
      </c>
      <c r="E1176" s="15" t="n">
        <v>9</v>
      </c>
      <c r="F1176" s="16" t="inlineStr">
        <is>
          <t>Customer support &amp; success</t>
        </is>
      </c>
      <c r="G1176" s="67" t="n">
        <v>54</v>
      </c>
      <c r="H1176" s="67" t="n">
        <v>16</v>
      </c>
      <c r="I1176" s="67" t="n">
        <v>9</v>
      </c>
      <c r="J1176" s="67" t="n">
        <v>0</v>
      </c>
      <c r="K1176" s="67">
        <f>WM_EXP_AB</f>
        <v>10</v>
      </c>
      <c r="L1176" s="67" t="n">
        <v>11</v>
      </c>
      <c r="M1176" s="68">
        <f>SUM(G1176:L1176)</f>
        <v>100</v>
      </c>
      <c r="N1176" s="69">
        <f>IF((G1176+H1176+I1176+J1176+L1176)=0,0,G1176*(100-MAX(0,MIN(100,K1176)))/(G1176+H1176+I1176+J1176+L1176))/100</f>
        <v>0.54</v>
      </c>
      <c r="O1176" s="69">
        <f>IF((G1176+H1176+I1176+J1176+L1176)=0,0,H1176*(100-MAX(0,MIN(100,K1176)))/(G1176+H1176+I1176+J1176+L1176))/100</f>
        <v>0.16</v>
      </c>
      <c r="P1176" s="69">
        <f>IF((G1176+H1176+I1176+J1176+L1176)=0,0,I1176*(100-MAX(0,MIN(100,K1176)))/(G1176+H1176+I1176+J1176+L1176))/100</f>
        <v>0.09</v>
      </c>
      <c r="Q1176" s="69">
        <f>IF((G1176+H1176+I1176+J1176+L1176)=0,0,J1176*(100-MAX(0,MIN(100,K1176)))/(G1176+H1176+I1176+J1176+L1176))/100</f>
        <v>0</v>
      </c>
      <c r="R1176" s="69">
        <f>MAX(0,MIN(100,K1176))/100</f>
        <v>0.1</v>
      </c>
      <c r="S1176" s="69">
        <f>IF((G1176+H1176+I1176+J1176+L1176)=0,0,L1176*(100-MAX(0,MIN(100,K1176)))/(G1176+H1176+I1176+J1176+L1176))/100</f>
        <v>0.11</v>
      </c>
      <c r="T1176" s="31" t="n"/>
      <c r="U1176" s="70" t="n">
        <v>54</v>
      </c>
      <c r="V1176" s="70" t="n">
        <v>16</v>
      </c>
      <c r="W1176" s="70" t="n">
        <v>9</v>
      </c>
      <c r="X1176" s="70" t="n">
        <v>0</v>
      </c>
      <c r="Y1176" s="70" t="n">
        <v>10</v>
      </c>
      <c r="Z1176" s="70" t="n">
        <v>11</v>
      </c>
    </row>
    <row r="1177" ht="31" customHeight="1">
      <c r="A1177" s="16" t="inlineStr">
        <is>
          <t>iFile · Support · Band B · Expert / POD Lead</t>
        </is>
      </c>
      <c r="B1177" s="16" t="inlineStr">
        <is>
          <t>iFile</t>
        </is>
      </c>
      <c r="C1177" s="16" t="inlineStr">
        <is>
          <t>Support</t>
        </is>
      </c>
      <c r="D1177" s="17" t="inlineStr">
        <is>
          <t>Band B · Expert / POD Lead</t>
        </is>
      </c>
      <c r="E1177" s="15" t="n">
        <v>2</v>
      </c>
      <c r="F1177" s="16" t="inlineStr">
        <is>
          <t>Customer support &amp; success</t>
        </is>
      </c>
      <c r="G1177" s="67" t="n">
        <v>46</v>
      </c>
      <c r="H1177" s="67" t="n">
        <v>17</v>
      </c>
      <c r="I1177" s="67" t="n">
        <v>10</v>
      </c>
      <c r="J1177" s="67" t="n">
        <v>5</v>
      </c>
      <c r="K1177" s="67">
        <f>WM_EXP_AB</f>
        <v>10</v>
      </c>
      <c r="L1177" s="67" t="n">
        <v>12</v>
      </c>
      <c r="M1177" s="68">
        <f>SUM(G1177:L1177)</f>
        <v>100</v>
      </c>
      <c r="N1177" s="69">
        <f>IF((G1177+H1177+I1177+J1177+L1177)=0,0,G1177*(100-MAX(0,MIN(100,K1177)))/(G1177+H1177+I1177+J1177+L1177))/100</f>
        <v>0.46</v>
      </c>
      <c r="O1177" s="69">
        <f>IF((G1177+H1177+I1177+J1177+L1177)=0,0,H1177*(100-MAX(0,MIN(100,K1177)))/(G1177+H1177+I1177+J1177+L1177))/100</f>
        <v>0.17</v>
      </c>
      <c r="P1177" s="69">
        <f>IF((G1177+H1177+I1177+J1177+L1177)=0,0,I1177*(100-MAX(0,MIN(100,K1177)))/(G1177+H1177+I1177+J1177+L1177))/100</f>
        <v>0.1</v>
      </c>
      <c r="Q1177" s="69">
        <f>IF((G1177+H1177+I1177+J1177+L1177)=0,0,J1177*(100-MAX(0,MIN(100,K1177)))/(G1177+H1177+I1177+J1177+L1177))/100</f>
        <v>0.05</v>
      </c>
      <c r="R1177" s="69">
        <f>MAX(0,MIN(100,K1177))/100</f>
        <v>0.1</v>
      </c>
      <c r="S1177" s="69">
        <f>IF((G1177+H1177+I1177+J1177+L1177)=0,0,L1177*(100-MAX(0,MIN(100,K1177)))/(G1177+H1177+I1177+J1177+L1177))/100</f>
        <v>0.12</v>
      </c>
      <c r="T1177" s="31" t="n"/>
      <c r="U1177" s="70" t="n">
        <v>46</v>
      </c>
      <c r="V1177" s="70" t="n">
        <v>17</v>
      </c>
      <c r="W1177" s="70" t="n">
        <v>10</v>
      </c>
      <c r="X1177" s="70" t="n">
        <v>5</v>
      </c>
      <c r="Y1177" s="70" t="n">
        <v>10</v>
      </c>
      <c r="Z1177" s="70" t="n">
        <v>12</v>
      </c>
    </row>
    <row r="1178" ht="31" customHeight="1">
      <c r="A1178" s="16" t="inlineStr">
        <is>
          <t>iFile · Technology · Band A · Early career</t>
        </is>
      </c>
      <c r="B1178" s="16" t="inlineStr">
        <is>
          <t>iFile</t>
        </is>
      </c>
      <c r="C1178" s="16" t="inlineStr">
        <is>
          <t>Technology</t>
        </is>
      </c>
      <c r="D1178" s="17" t="inlineStr">
        <is>
          <t>Band A · Early career</t>
        </is>
      </c>
      <c r="E1178" s="15" t="n">
        <v>73</v>
      </c>
      <c r="F1178" s="16" t="inlineStr">
        <is>
          <t>Technology &amp; engineering</t>
        </is>
      </c>
      <c r="G1178" s="67" t="n">
        <v>64</v>
      </c>
      <c r="H1178" s="67" t="n">
        <v>16</v>
      </c>
      <c r="I1178" s="67" t="n">
        <v>4</v>
      </c>
      <c r="J1178" s="67" t="n">
        <v>0</v>
      </c>
      <c r="K1178" s="67">
        <f>WM_EXP_AB</f>
        <v>10</v>
      </c>
      <c r="L1178" s="67" t="n">
        <v>6</v>
      </c>
      <c r="M1178" s="68">
        <f>SUM(G1178:L1178)</f>
        <v>100</v>
      </c>
      <c r="N1178" s="69">
        <f>IF((G1178+H1178+I1178+J1178+L1178)=0,0,G1178*(100-MAX(0,MIN(100,K1178)))/(G1178+H1178+I1178+J1178+L1178))/100</f>
        <v>0.64</v>
      </c>
      <c r="O1178" s="69">
        <f>IF((G1178+H1178+I1178+J1178+L1178)=0,0,H1178*(100-MAX(0,MIN(100,K1178)))/(G1178+H1178+I1178+J1178+L1178))/100</f>
        <v>0.16</v>
      </c>
      <c r="P1178" s="69">
        <f>IF((G1178+H1178+I1178+J1178+L1178)=0,0,I1178*(100-MAX(0,MIN(100,K1178)))/(G1178+H1178+I1178+J1178+L1178))/100</f>
        <v>0.04</v>
      </c>
      <c r="Q1178" s="69">
        <f>IF((G1178+H1178+I1178+J1178+L1178)=0,0,J1178*(100-MAX(0,MIN(100,K1178)))/(G1178+H1178+I1178+J1178+L1178))/100</f>
        <v>0</v>
      </c>
      <c r="R1178" s="69">
        <f>MAX(0,MIN(100,K1178))/100</f>
        <v>0.1</v>
      </c>
      <c r="S1178" s="69">
        <f>IF((G1178+H1178+I1178+J1178+L1178)=0,0,L1178*(100-MAX(0,MIN(100,K1178)))/(G1178+H1178+I1178+J1178+L1178))/100</f>
        <v>0.06</v>
      </c>
      <c r="T1178" s="31" t="n"/>
      <c r="U1178" s="70" t="n">
        <v>64</v>
      </c>
      <c r="V1178" s="70" t="n">
        <v>16</v>
      </c>
      <c r="W1178" s="70" t="n">
        <v>4</v>
      </c>
      <c r="X1178" s="70" t="n">
        <v>0</v>
      </c>
      <c r="Y1178" s="70" t="n">
        <v>10</v>
      </c>
      <c r="Z1178" s="70" t="n">
        <v>6</v>
      </c>
    </row>
    <row r="1179" ht="31" customHeight="1">
      <c r="A1179" s="16" t="inlineStr">
        <is>
          <t>iFile · Technology · Band B · Expert / POD Lead</t>
        </is>
      </c>
      <c r="B1179" s="16" t="inlineStr">
        <is>
          <t>iFile</t>
        </is>
      </c>
      <c r="C1179" s="16" t="inlineStr">
        <is>
          <t>Technology</t>
        </is>
      </c>
      <c r="D1179" s="17" t="inlineStr">
        <is>
          <t>Band B · Expert / POD Lead</t>
        </is>
      </c>
      <c r="E1179" s="15" t="n">
        <v>30</v>
      </c>
      <c r="F1179" s="16" t="inlineStr">
        <is>
          <t>Technology &amp; engineering</t>
        </is>
      </c>
      <c r="G1179" s="67" t="n">
        <v>56</v>
      </c>
      <c r="H1179" s="67" t="n">
        <v>17</v>
      </c>
      <c r="I1179" s="67" t="n">
        <v>5</v>
      </c>
      <c r="J1179" s="67" t="n">
        <v>5</v>
      </c>
      <c r="K1179" s="67">
        <f>WM_EXP_AB</f>
        <v>10</v>
      </c>
      <c r="L1179" s="67" t="n">
        <v>7</v>
      </c>
      <c r="M1179" s="68">
        <f>SUM(G1179:L1179)</f>
        <v>100</v>
      </c>
      <c r="N1179" s="69">
        <f>IF((G1179+H1179+I1179+J1179+L1179)=0,0,G1179*(100-MAX(0,MIN(100,K1179)))/(G1179+H1179+I1179+J1179+L1179))/100</f>
        <v>0.56</v>
      </c>
      <c r="O1179" s="69">
        <f>IF((G1179+H1179+I1179+J1179+L1179)=0,0,H1179*(100-MAX(0,MIN(100,K1179)))/(G1179+H1179+I1179+J1179+L1179))/100</f>
        <v>0.17</v>
      </c>
      <c r="P1179" s="69">
        <f>IF((G1179+H1179+I1179+J1179+L1179)=0,0,I1179*(100-MAX(0,MIN(100,K1179)))/(G1179+H1179+I1179+J1179+L1179))/100</f>
        <v>0.05</v>
      </c>
      <c r="Q1179" s="69">
        <f>IF((G1179+H1179+I1179+J1179+L1179)=0,0,J1179*(100-MAX(0,MIN(100,K1179)))/(G1179+H1179+I1179+J1179+L1179))/100</f>
        <v>0.05</v>
      </c>
      <c r="R1179" s="69">
        <f>MAX(0,MIN(100,K1179))/100</f>
        <v>0.1</v>
      </c>
      <c r="S1179" s="69">
        <f>IF((G1179+H1179+I1179+J1179+L1179)=0,0,L1179*(100-MAX(0,MIN(100,K1179)))/(G1179+H1179+I1179+J1179+L1179))/100</f>
        <v>0.07</v>
      </c>
      <c r="T1179" s="31" t="n"/>
      <c r="U1179" s="70" t="n">
        <v>56</v>
      </c>
      <c r="V1179" s="70" t="n">
        <v>17</v>
      </c>
      <c r="W1179" s="70" t="n">
        <v>5</v>
      </c>
      <c r="X1179" s="70" t="n">
        <v>5</v>
      </c>
      <c r="Y1179" s="70" t="n">
        <v>10</v>
      </c>
      <c r="Z1179" s="70" t="n">
        <v>7</v>
      </c>
    </row>
    <row r="1180" ht="31" customHeight="1">
      <c r="A1180" s="16" t="inlineStr">
        <is>
          <t>iFile · Technology · Band B · People Manager</t>
        </is>
      </c>
      <c r="B1180" s="16" t="inlineStr">
        <is>
          <t>iFile</t>
        </is>
      </c>
      <c r="C1180" s="16" t="inlineStr">
        <is>
          <t>Technology</t>
        </is>
      </c>
      <c r="D1180" s="17" t="inlineStr">
        <is>
          <t>Band B · People Manager</t>
        </is>
      </c>
      <c r="E1180" s="15" t="n">
        <v>9</v>
      </c>
      <c r="F1180" s="16" t="inlineStr">
        <is>
          <t>Technology &amp; engineering</t>
        </is>
      </c>
      <c r="G1180" s="67" t="n">
        <v>42</v>
      </c>
      <c r="H1180" s="67" t="n">
        <v>18</v>
      </c>
      <c r="I1180" s="67" t="n">
        <v>6</v>
      </c>
      <c r="J1180" s="67" t="n">
        <v>15</v>
      </c>
      <c r="K1180" s="67">
        <f>WM_EXP_AB</f>
        <v>10</v>
      </c>
      <c r="L1180" s="67" t="n">
        <v>9</v>
      </c>
      <c r="M1180" s="68">
        <f>SUM(G1180:L1180)</f>
        <v>100</v>
      </c>
      <c r="N1180" s="69">
        <f>IF((G1180+H1180+I1180+J1180+L1180)=0,0,G1180*(100-MAX(0,MIN(100,K1180)))/(G1180+H1180+I1180+J1180+L1180))/100</f>
        <v>0.42</v>
      </c>
      <c r="O1180" s="69">
        <f>IF((G1180+H1180+I1180+J1180+L1180)=0,0,H1180*(100-MAX(0,MIN(100,K1180)))/(G1180+H1180+I1180+J1180+L1180))/100</f>
        <v>0.18</v>
      </c>
      <c r="P1180" s="69">
        <f>IF((G1180+H1180+I1180+J1180+L1180)=0,0,I1180*(100-MAX(0,MIN(100,K1180)))/(G1180+H1180+I1180+J1180+L1180))/100</f>
        <v>0.06</v>
      </c>
      <c r="Q1180" s="69">
        <f>IF((G1180+H1180+I1180+J1180+L1180)=0,0,J1180*(100-MAX(0,MIN(100,K1180)))/(G1180+H1180+I1180+J1180+L1180))/100</f>
        <v>0.15</v>
      </c>
      <c r="R1180" s="69">
        <f>MAX(0,MIN(100,K1180))/100</f>
        <v>0.1</v>
      </c>
      <c r="S1180" s="69">
        <f>IF((G1180+H1180+I1180+J1180+L1180)=0,0,L1180*(100-MAX(0,MIN(100,K1180)))/(G1180+H1180+I1180+J1180+L1180))/100</f>
        <v>0.09</v>
      </c>
      <c r="T1180" s="31" t="n"/>
      <c r="U1180" s="70" t="n">
        <v>42</v>
      </c>
      <c r="V1180" s="70" t="n">
        <v>18</v>
      </c>
      <c r="W1180" s="70" t="n">
        <v>6</v>
      </c>
      <c r="X1180" s="70" t="n">
        <v>15</v>
      </c>
      <c r="Y1180" s="70" t="n">
        <v>10</v>
      </c>
      <c r="Z1180" s="70" t="n">
        <v>9</v>
      </c>
    </row>
    <row r="1181" ht="31" customHeight="1">
      <c r="A1181" s="16" t="inlineStr">
        <is>
          <t>iFile · Technology · B+ · Player-Coach</t>
        </is>
      </c>
      <c r="B1181" s="16" t="inlineStr">
        <is>
          <t>iFile</t>
        </is>
      </c>
      <c r="C1181" s="16" t="inlineStr">
        <is>
          <t>Technology</t>
        </is>
      </c>
      <c r="D1181" s="17" t="inlineStr">
        <is>
          <t>B+ · Player-Coach</t>
        </is>
      </c>
      <c r="E1181" s="15" t="n">
        <v>5</v>
      </c>
      <c r="F1181" s="16" t="inlineStr">
        <is>
          <t>Technology &amp; engineering</t>
        </is>
      </c>
      <c r="G1181" s="67" t="n">
        <v>49</v>
      </c>
      <c r="H1181" s="67" t="n">
        <v>18</v>
      </c>
      <c r="I1181" s="67" t="n">
        <v>5</v>
      </c>
      <c r="J1181" s="67" t="n">
        <v>10</v>
      </c>
      <c r="K1181" s="67">
        <f>WM_EXP_AB</f>
        <v>10</v>
      </c>
      <c r="L1181" s="67" t="n">
        <v>8</v>
      </c>
      <c r="M1181" s="68">
        <f>SUM(G1181:L1181)</f>
        <v>100</v>
      </c>
      <c r="N1181" s="69">
        <f>IF((G1181+H1181+I1181+J1181+L1181)=0,0,G1181*(100-MAX(0,MIN(100,K1181)))/(G1181+H1181+I1181+J1181+L1181))/100</f>
        <v>0.49</v>
      </c>
      <c r="O1181" s="69">
        <f>IF((G1181+H1181+I1181+J1181+L1181)=0,0,H1181*(100-MAX(0,MIN(100,K1181)))/(G1181+H1181+I1181+J1181+L1181))/100</f>
        <v>0.18</v>
      </c>
      <c r="P1181" s="69">
        <f>IF((G1181+H1181+I1181+J1181+L1181)=0,0,I1181*(100-MAX(0,MIN(100,K1181)))/(G1181+H1181+I1181+J1181+L1181))/100</f>
        <v>0.05</v>
      </c>
      <c r="Q1181" s="69">
        <f>IF((G1181+H1181+I1181+J1181+L1181)=0,0,J1181*(100-MAX(0,MIN(100,K1181)))/(G1181+H1181+I1181+J1181+L1181))/100</f>
        <v>0.1</v>
      </c>
      <c r="R1181" s="69">
        <f>MAX(0,MIN(100,K1181))/100</f>
        <v>0.1</v>
      </c>
      <c r="S1181" s="69">
        <f>IF((G1181+H1181+I1181+J1181+L1181)=0,0,L1181*(100-MAX(0,MIN(100,K1181)))/(G1181+H1181+I1181+J1181+L1181))/100</f>
        <v>0.08</v>
      </c>
      <c r="T1181" s="31" t="n"/>
      <c r="U1181" s="70" t="n">
        <v>49</v>
      </c>
      <c r="V1181" s="70" t="n">
        <v>18</v>
      </c>
      <c r="W1181" s="70" t="n">
        <v>5</v>
      </c>
      <c r="X1181" s="70" t="n">
        <v>10</v>
      </c>
      <c r="Y1181" s="70" t="n">
        <v>10</v>
      </c>
      <c r="Z1181" s="70" t="n">
        <v>8</v>
      </c>
    </row>
    <row r="1182" ht="31" customHeight="1">
      <c r="A1182" s="16" t="inlineStr">
        <is>
          <t>iFile · Technology · Band C · Principal expert</t>
        </is>
      </c>
      <c r="B1182" s="16" t="inlineStr">
        <is>
          <t>iFile</t>
        </is>
      </c>
      <c r="C1182" s="16" t="inlineStr">
        <is>
          <t>Technology</t>
        </is>
      </c>
      <c r="D1182" s="17" t="inlineStr">
        <is>
          <t>Band C · Principal expert</t>
        </is>
      </c>
      <c r="E1182" s="15" t="n">
        <v>1</v>
      </c>
      <c r="F1182" s="16" t="inlineStr">
        <is>
          <t>Technology &amp; engineering</t>
        </is>
      </c>
      <c r="G1182" s="67" t="n">
        <v>59</v>
      </c>
      <c r="H1182" s="67" t="n">
        <v>18</v>
      </c>
      <c r="I1182" s="67" t="n">
        <v>5</v>
      </c>
      <c r="J1182" s="67" t="n">
        <v>5</v>
      </c>
      <c r="K1182" s="67">
        <f>WM_EXP_CE</f>
        <v>5</v>
      </c>
      <c r="L1182" s="67" t="n">
        <v>8</v>
      </c>
      <c r="M1182" s="68">
        <f>SUM(G1182:L1182)</f>
        <v>100</v>
      </c>
      <c r="N1182" s="69">
        <f>IF((G1182+H1182+I1182+J1182+L1182)=0,0,G1182*(100-MAX(0,MIN(100,K1182)))/(G1182+H1182+I1182+J1182+L1182))/100</f>
        <v>0.59</v>
      </c>
      <c r="O1182" s="69">
        <f>IF((G1182+H1182+I1182+J1182+L1182)=0,0,H1182*(100-MAX(0,MIN(100,K1182)))/(G1182+H1182+I1182+J1182+L1182))/100</f>
        <v>0.18</v>
      </c>
      <c r="P1182" s="69">
        <f>IF((G1182+H1182+I1182+J1182+L1182)=0,0,I1182*(100-MAX(0,MIN(100,K1182)))/(G1182+H1182+I1182+J1182+L1182))/100</f>
        <v>0.05</v>
      </c>
      <c r="Q1182" s="69">
        <f>IF((G1182+H1182+I1182+J1182+L1182)=0,0,J1182*(100-MAX(0,MIN(100,K1182)))/(G1182+H1182+I1182+J1182+L1182))/100</f>
        <v>0.05</v>
      </c>
      <c r="R1182" s="69">
        <f>MAX(0,MIN(100,K1182))/100</f>
        <v>0.05</v>
      </c>
      <c r="S1182" s="69">
        <f>IF((G1182+H1182+I1182+J1182+L1182)=0,0,L1182*(100-MAX(0,MIN(100,K1182)))/(G1182+H1182+I1182+J1182+L1182))/100</f>
        <v>0.08</v>
      </c>
      <c r="T1182" s="31" t="n"/>
      <c r="U1182" s="70" t="n">
        <v>59</v>
      </c>
      <c r="V1182" s="70" t="n">
        <v>18</v>
      </c>
      <c r="W1182" s="70" t="n">
        <v>5</v>
      </c>
      <c r="X1182" s="70" t="n">
        <v>5</v>
      </c>
      <c r="Y1182" s="70" t="n">
        <v>5</v>
      </c>
      <c r="Z1182" s="70" t="n">
        <v>8</v>
      </c>
    </row>
    <row r="1183" ht="31" customHeight="1">
      <c r="A1183" s="16" t="inlineStr">
        <is>
          <t>iFile · Technology · Band C · Head / Manager</t>
        </is>
      </c>
      <c r="B1183" s="16" t="inlineStr">
        <is>
          <t>iFile</t>
        </is>
      </c>
      <c r="C1183" s="16" t="inlineStr">
        <is>
          <t>Technology</t>
        </is>
      </c>
      <c r="D1183" s="17" t="inlineStr">
        <is>
          <t>Band C · Head / Manager</t>
        </is>
      </c>
      <c r="E1183" s="15" t="n">
        <v>1</v>
      </c>
      <c r="F1183" s="16" t="inlineStr">
        <is>
          <t>Technology &amp; engineering</t>
        </is>
      </c>
      <c r="G1183" s="67" t="n">
        <v>48</v>
      </c>
      <c r="H1183" s="67" t="n">
        <v>18</v>
      </c>
      <c r="I1183" s="67" t="n">
        <v>6</v>
      </c>
      <c r="J1183" s="67" t="n">
        <v>15</v>
      </c>
      <c r="K1183" s="67">
        <f>WM_EXP_CE</f>
        <v>5</v>
      </c>
      <c r="L1183" s="67" t="n">
        <v>8</v>
      </c>
      <c r="M1183" s="68">
        <f>SUM(G1183:L1183)</f>
        <v>100</v>
      </c>
      <c r="N1183" s="69">
        <f>IF((G1183+H1183+I1183+J1183+L1183)=0,0,G1183*(100-MAX(0,MIN(100,K1183)))/(G1183+H1183+I1183+J1183+L1183))/100</f>
        <v>0.48</v>
      </c>
      <c r="O1183" s="69">
        <f>IF((G1183+H1183+I1183+J1183+L1183)=0,0,H1183*(100-MAX(0,MIN(100,K1183)))/(G1183+H1183+I1183+J1183+L1183))/100</f>
        <v>0.18</v>
      </c>
      <c r="P1183" s="69">
        <f>IF((G1183+H1183+I1183+J1183+L1183)=0,0,I1183*(100-MAX(0,MIN(100,K1183)))/(G1183+H1183+I1183+J1183+L1183))/100</f>
        <v>0.06</v>
      </c>
      <c r="Q1183" s="69">
        <f>IF((G1183+H1183+I1183+J1183+L1183)=0,0,J1183*(100-MAX(0,MIN(100,K1183)))/(G1183+H1183+I1183+J1183+L1183))/100</f>
        <v>0.15</v>
      </c>
      <c r="R1183" s="69">
        <f>MAX(0,MIN(100,K1183))/100</f>
        <v>0.05</v>
      </c>
      <c r="S1183" s="69">
        <f>IF((G1183+H1183+I1183+J1183+L1183)=0,0,L1183*(100-MAX(0,MIN(100,K1183)))/(G1183+H1183+I1183+J1183+L1183))/100</f>
        <v>0.08</v>
      </c>
      <c r="T1183" s="31" t="n"/>
      <c r="U1183" s="70" t="n">
        <v>48</v>
      </c>
      <c r="V1183" s="70" t="n">
        <v>18</v>
      </c>
      <c r="W1183" s="70" t="n">
        <v>6</v>
      </c>
      <c r="X1183" s="70" t="n">
        <v>15</v>
      </c>
      <c r="Y1183" s="70" t="n">
        <v>5</v>
      </c>
      <c r="Z1183" s="70" t="n">
        <v>8</v>
      </c>
    </row>
    <row r="1184" ht="31" customHeight="1">
      <c r="A1184" s="16" t="inlineStr">
        <is>
          <t>iFile · XBRL Consulting · Band A · Early career</t>
        </is>
      </c>
      <c r="B1184" s="16" t="inlineStr">
        <is>
          <t>iFile</t>
        </is>
      </c>
      <c r="C1184" s="16" t="inlineStr">
        <is>
          <t>XBRL Consulting</t>
        </is>
      </c>
      <c r="D1184" s="17" t="inlineStr">
        <is>
          <t>Band A · Early career</t>
        </is>
      </c>
      <c r="E1184" s="15" t="n">
        <v>22</v>
      </c>
      <c r="F1184" s="16" t="inlineStr">
        <is>
          <t>Regulatory &amp; domain consulting</t>
        </is>
      </c>
      <c r="G1184" s="67" t="n">
        <v>59</v>
      </c>
      <c r="H1184" s="67" t="n">
        <v>16</v>
      </c>
      <c r="I1184" s="67" t="n">
        <v>9</v>
      </c>
      <c r="J1184" s="67" t="n">
        <v>0</v>
      </c>
      <c r="K1184" s="67">
        <f>WM_EXP_AB</f>
        <v>10</v>
      </c>
      <c r="L1184" s="67" t="n">
        <v>6</v>
      </c>
      <c r="M1184" s="68">
        <f>SUM(G1184:L1184)</f>
        <v>100</v>
      </c>
      <c r="N1184" s="69">
        <f>IF((G1184+H1184+I1184+J1184+L1184)=0,0,G1184*(100-MAX(0,MIN(100,K1184)))/(G1184+H1184+I1184+J1184+L1184))/100</f>
        <v>0.59</v>
      </c>
      <c r="O1184" s="69">
        <f>IF((G1184+H1184+I1184+J1184+L1184)=0,0,H1184*(100-MAX(0,MIN(100,K1184)))/(G1184+H1184+I1184+J1184+L1184))/100</f>
        <v>0.16</v>
      </c>
      <c r="P1184" s="69">
        <f>IF((G1184+H1184+I1184+J1184+L1184)=0,0,I1184*(100-MAX(0,MIN(100,K1184)))/(G1184+H1184+I1184+J1184+L1184))/100</f>
        <v>0.09</v>
      </c>
      <c r="Q1184" s="69">
        <f>IF((G1184+H1184+I1184+J1184+L1184)=0,0,J1184*(100-MAX(0,MIN(100,K1184)))/(G1184+H1184+I1184+J1184+L1184))/100</f>
        <v>0</v>
      </c>
      <c r="R1184" s="69">
        <f>MAX(0,MIN(100,K1184))/100</f>
        <v>0.1</v>
      </c>
      <c r="S1184" s="69">
        <f>IF((G1184+H1184+I1184+J1184+L1184)=0,0,L1184*(100-MAX(0,MIN(100,K1184)))/(G1184+H1184+I1184+J1184+L1184))/100</f>
        <v>0.06</v>
      </c>
      <c r="T1184" s="31" t="n"/>
      <c r="U1184" s="70" t="n">
        <v>59</v>
      </c>
      <c r="V1184" s="70" t="n">
        <v>16</v>
      </c>
      <c r="W1184" s="70" t="n">
        <v>9</v>
      </c>
      <c r="X1184" s="70" t="n">
        <v>0</v>
      </c>
      <c r="Y1184" s="70" t="n">
        <v>10</v>
      </c>
      <c r="Z1184" s="70" t="n">
        <v>6</v>
      </c>
    </row>
    <row r="1185" ht="31" customHeight="1">
      <c r="A1185" s="16" t="inlineStr">
        <is>
          <t>iFile · XBRL Consulting · Band B · Expert / POD Lead</t>
        </is>
      </c>
      <c r="B1185" s="16" t="inlineStr">
        <is>
          <t>iFile</t>
        </is>
      </c>
      <c r="C1185" s="16" t="inlineStr">
        <is>
          <t>XBRL Consulting</t>
        </is>
      </c>
      <c r="D1185" s="17" t="inlineStr">
        <is>
          <t>Band B · Expert / POD Lead</t>
        </is>
      </c>
      <c r="E1185" s="15" t="n">
        <v>6</v>
      </c>
      <c r="F1185" s="16" t="inlineStr">
        <is>
          <t>Regulatory &amp; domain consulting</t>
        </is>
      </c>
      <c r="G1185" s="67" t="n">
        <v>51</v>
      </c>
      <c r="H1185" s="67" t="n">
        <v>17</v>
      </c>
      <c r="I1185" s="67" t="n">
        <v>10</v>
      </c>
      <c r="J1185" s="67" t="n">
        <v>5</v>
      </c>
      <c r="K1185" s="67">
        <f>WM_EXP_AB</f>
        <v>10</v>
      </c>
      <c r="L1185" s="67" t="n">
        <v>7</v>
      </c>
      <c r="M1185" s="68">
        <f>SUM(G1185:L1185)</f>
        <v>100</v>
      </c>
      <c r="N1185" s="69">
        <f>IF((G1185+H1185+I1185+J1185+L1185)=0,0,G1185*(100-MAX(0,MIN(100,K1185)))/(G1185+H1185+I1185+J1185+L1185))/100</f>
        <v>0.51</v>
      </c>
      <c r="O1185" s="69">
        <f>IF((G1185+H1185+I1185+J1185+L1185)=0,0,H1185*(100-MAX(0,MIN(100,K1185)))/(G1185+H1185+I1185+J1185+L1185))/100</f>
        <v>0.17</v>
      </c>
      <c r="P1185" s="69">
        <f>IF((G1185+H1185+I1185+J1185+L1185)=0,0,I1185*(100-MAX(0,MIN(100,K1185)))/(G1185+H1185+I1185+J1185+L1185))/100</f>
        <v>0.1</v>
      </c>
      <c r="Q1185" s="69">
        <f>IF((G1185+H1185+I1185+J1185+L1185)=0,0,J1185*(100-MAX(0,MIN(100,K1185)))/(G1185+H1185+I1185+J1185+L1185))/100</f>
        <v>0.05</v>
      </c>
      <c r="R1185" s="69">
        <f>MAX(0,MIN(100,K1185))/100</f>
        <v>0.1</v>
      </c>
      <c r="S1185" s="69">
        <f>IF((G1185+H1185+I1185+J1185+L1185)=0,0,L1185*(100-MAX(0,MIN(100,K1185)))/(G1185+H1185+I1185+J1185+L1185))/100</f>
        <v>0.07</v>
      </c>
      <c r="T1185" s="31" t="n"/>
      <c r="U1185" s="70" t="n">
        <v>51</v>
      </c>
      <c r="V1185" s="70" t="n">
        <v>17</v>
      </c>
      <c r="W1185" s="70" t="n">
        <v>10</v>
      </c>
      <c r="X1185" s="70" t="n">
        <v>5</v>
      </c>
      <c r="Y1185" s="70" t="n">
        <v>10</v>
      </c>
      <c r="Z1185" s="70" t="n">
        <v>7</v>
      </c>
    </row>
    <row r="1186" ht="31" customHeight="1">
      <c r="A1186" s="16" t="inlineStr">
        <is>
          <t>iFile · XBRL Consulting · Band B · People Manager</t>
        </is>
      </c>
      <c r="B1186" s="16" t="inlineStr">
        <is>
          <t>iFile</t>
        </is>
      </c>
      <c r="C1186" s="16" t="inlineStr">
        <is>
          <t>XBRL Consulting</t>
        </is>
      </c>
      <c r="D1186" s="17" t="inlineStr">
        <is>
          <t>Band B · People Manager</t>
        </is>
      </c>
      <c r="E1186" s="15" t="n">
        <v>2</v>
      </c>
      <c r="F1186" s="16" t="inlineStr">
        <is>
          <t>Regulatory &amp; domain consulting</t>
        </is>
      </c>
      <c r="G1186" s="67" t="n">
        <v>37</v>
      </c>
      <c r="H1186" s="67" t="n">
        <v>18</v>
      </c>
      <c r="I1186" s="67" t="n">
        <v>11</v>
      </c>
      <c r="J1186" s="67" t="n">
        <v>15</v>
      </c>
      <c r="K1186" s="67">
        <f>WM_EXP_AB</f>
        <v>10</v>
      </c>
      <c r="L1186" s="67" t="n">
        <v>9</v>
      </c>
      <c r="M1186" s="68">
        <f>SUM(G1186:L1186)</f>
        <v>100</v>
      </c>
      <c r="N1186" s="69">
        <f>IF((G1186+H1186+I1186+J1186+L1186)=0,0,G1186*(100-MAX(0,MIN(100,K1186)))/(G1186+H1186+I1186+J1186+L1186))/100</f>
        <v>0.37</v>
      </c>
      <c r="O1186" s="69">
        <f>IF((G1186+H1186+I1186+J1186+L1186)=0,0,H1186*(100-MAX(0,MIN(100,K1186)))/(G1186+H1186+I1186+J1186+L1186))/100</f>
        <v>0.18</v>
      </c>
      <c r="P1186" s="69">
        <f>IF((G1186+H1186+I1186+J1186+L1186)=0,0,I1186*(100-MAX(0,MIN(100,K1186)))/(G1186+H1186+I1186+J1186+L1186))/100</f>
        <v>0.11</v>
      </c>
      <c r="Q1186" s="69">
        <f>IF((G1186+H1186+I1186+J1186+L1186)=0,0,J1186*(100-MAX(0,MIN(100,K1186)))/(G1186+H1186+I1186+J1186+L1186))/100</f>
        <v>0.15</v>
      </c>
      <c r="R1186" s="69">
        <f>MAX(0,MIN(100,K1186))/100</f>
        <v>0.1</v>
      </c>
      <c r="S1186" s="69">
        <f>IF((G1186+H1186+I1186+J1186+L1186)=0,0,L1186*(100-MAX(0,MIN(100,K1186)))/(G1186+H1186+I1186+J1186+L1186))/100</f>
        <v>0.09</v>
      </c>
      <c r="T1186" s="31" t="n"/>
      <c r="U1186" s="70" t="n">
        <v>37</v>
      </c>
      <c r="V1186" s="70" t="n">
        <v>18</v>
      </c>
      <c r="W1186" s="70" t="n">
        <v>11</v>
      </c>
      <c r="X1186" s="70" t="n">
        <v>15</v>
      </c>
      <c r="Y1186" s="70" t="n">
        <v>10</v>
      </c>
      <c r="Z1186" s="70" t="n">
        <v>9</v>
      </c>
    </row>
    <row r="1187" ht="31" customHeight="1">
      <c r="A1187" s="16" t="inlineStr">
        <is>
          <t>iFile · XBRL Consulting · Band C · Head / Manager</t>
        </is>
      </c>
      <c r="B1187" s="16" t="inlineStr">
        <is>
          <t>iFile</t>
        </is>
      </c>
      <c r="C1187" s="16" t="inlineStr">
        <is>
          <t>XBRL Consulting</t>
        </is>
      </c>
      <c r="D1187" s="17" t="inlineStr">
        <is>
          <t>Band C · Head / Manager</t>
        </is>
      </c>
      <c r="E1187" s="15" t="n">
        <v>1</v>
      </c>
      <c r="F1187" s="16" t="inlineStr">
        <is>
          <t>Regulatory &amp; domain consulting</t>
        </is>
      </c>
      <c r="G1187" s="67" t="n">
        <v>43</v>
      </c>
      <c r="H1187" s="67" t="n">
        <v>18</v>
      </c>
      <c r="I1187" s="67" t="n">
        <v>11</v>
      </c>
      <c r="J1187" s="67" t="n">
        <v>15</v>
      </c>
      <c r="K1187" s="67">
        <f>WM_EXP_CE</f>
        <v>5</v>
      </c>
      <c r="L1187" s="67" t="n">
        <v>8</v>
      </c>
      <c r="M1187" s="68">
        <f>SUM(G1187:L1187)</f>
        <v>100</v>
      </c>
      <c r="N1187" s="69">
        <f>IF((G1187+H1187+I1187+J1187+L1187)=0,0,G1187*(100-MAX(0,MIN(100,K1187)))/(G1187+H1187+I1187+J1187+L1187))/100</f>
        <v>0.43</v>
      </c>
      <c r="O1187" s="69">
        <f>IF((G1187+H1187+I1187+J1187+L1187)=0,0,H1187*(100-MAX(0,MIN(100,K1187)))/(G1187+H1187+I1187+J1187+L1187))/100</f>
        <v>0.18</v>
      </c>
      <c r="P1187" s="69">
        <f>IF((G1187+H1187+I1187+J1187+L1187)=0,0,I1187*(100-MAX(0,MIN(100,K1187)))/(G1187+H1187+I1187+J1187+L1187))/100</f>
        <v>0.11</v>
      </c>
      <c r="Q1187" s="69">
        <f>IF((G1187+H1187+I1187+J1187+L1187)=0,0,J1187*(100-MAX(0,MIN(100,K1187)))/(G1187+H1187+I1187+J1187+L1187))/100</f>
        <v>0.15</v>
      </c>
      <c r="R1187" s="69">
        <f>MAX(0,MIN(100,K1187))/100</f>
        <v>0.05</v>
      </c>
      <c r="S1187" s="69">
        <f>IF((G1187+H1187+I1187+J1187+L1187)=0,0,L1187*(100-MAX(0,MIN(100,K1187)))/(G1187+H1187+I1187+J1187+L1187))/100</f>
        <v>0.08</v>
      </c>
      <c r="T1187" s="31" t="n"/>
      <c r="U1187" s="70" t="n">
        <v>43</v>
      </c>
      <c r="V1187" s="70" t="n">
        <v>18</v>
      </c>
      <c r="W1187" s="70" t="n">
        <v>11</v>
      </c>
      <c r="X1187" s="70" t="n">
        <v>15</v>
      </c>
      <c r="Y1187" s="70" t="n">
        <v>5</v>
      </c>
      <c r="Z1187" s="70" t="n">
        <v>8</v>
      </c>
    </row>
    <row r="1188" ht="31" customHeight="1">
      <c r="A1188" s="16" t="inlineStr">
        <is>
          <t>iDEAL · Marketing · Band A · Early career</t>
        </is>
      </c>
      <c r="B1188" s="16" t="inlineStr">
        <is>
          <t>iDEAL</t>
        </is>
      </c>
      <c r="C1188" s="16" t="inlineStr">
        <is>
          <t>Marketing</t>
        </is>
      </c>
      <c r="D1188" s="17" t="inlineStr">
        <is>
          <t>Band A · Early career</t>
        </is>
      </c>
      <c r="E1188" s="15" t="n">
        <v>1</v>
      </c>
      <c r="F1188" s="16" t="inlineStr">
        <is>
          <t>Sales &amp; marketing</t>
        </is>
      </c>
      <c r="G1188" s="67" t="n">
        <v>54</v>
      </c>
      <c r="H1188" s="67" t="n">
        <v>21</v>
      </c>
      <c r="I1188" s="67" t="n">
        <v>4</v>
      </c>
      <c r="J1188" s="67" t="n">
        <v>0</v>
      </c>
      <c r="K1188" s="67">
        <f>WM_EXP_AB</f>
        <v>10</v>
      </c>
      <c r="L1188" s="67" t="n">
        <v>11</v>
      </c>
      <c r="M1188" s="68">
        <f>SUM(G1188:L1188)</f>
        <v>100</v>
      </c>
      <c r="N1188" s="69">
        <f>IF((G1188+H1188+I1188+J1188+L1188)=0,0,G1188*(100-MAX(0,MIN(100,K1188)))/(G1188+H1188+I1188+J1188+L1188))/100</f>
        <v>0.54</v>
      </c>
      <c r="O1188" s="69">
        <f>IF((G1188+H1188+I1188+J1188+L1188)=0,0,H1188*(100-MAX(0,MIN(100,K1188)))/(G1188+H1188+I1188+J1188+L1188))/100</f>
        <v>0.21</v>
      </c>
      <c r="P1188" s="69">
        <f>IF((G1188+H1188+I1188+J1188+L1188)=0,0,I1188*(100-MAX(0,MIN(100,K1188)))/(G1188+H1188+I1188+J1188+L1188))/100</f>
        <v>0.04</v>
      </c>
      <c r="Q1188" s="69">
        <f>IF((G1188+H1188+I1188+J1188+L1188)=0,0,J1188*(100-MAX(0,MIN(100,K1188)))/(G1188+H1188+I1188+J1188+L1188))/100</f>
        <v>0</v>
      </c>
      <c r="R1188" s="69">
        <f>MAX(0,MIN(100,K1188))/100</f>
        <v>0.1</v>
      </c>
      <c r="S1188" s="69">
        <f>IF((G1188+H1188+I1188+J1188+L1188)=0,0,L1188*(100-MAX(0,MIN(100,K1188)))/(G1188+H1188+I1188+J1188+L1188))/100</f>
        <v>0.11</v>
      </c>
      <c r="T1188" s="31" t="n"/>
      <c r="U1188" s="70" t="n">
        <v>54</v>
      </c>
      <c r="V1188" s="70" t="n">
        <v>21</v>
      </c>
      <c r="W1188" s="70" t="n">
        <v>4</v>
      </c>
      <c r="X1188" s="70" t="n">
        <v>0</v>
      </c>
      <c r="Y1188" s="70" t="n">
        <v>10</v>
      </c>
      <c r="Z1188" s="70" t="n">
        <v>11</v>
      </c>
    </row>
    <row r="1189" ht="31" customHeight="1">
      <c r="A1189" s="16" t="inlineStr">
        <is>
          <t>iDEAL · Product Management · Band A · Early career</t>
        </is>
      </c>
      <c r="B1189" s="16" t="inlineStr">
        <is>
          <t>iDEAL</t>
        </is>
      </c>
      <c r="C1189" s="16" t="inlineStr">
        <is>
          <t>Product Management</t>
        </is>
      </c>
      <c r="D1189" s="17" t="inlineStr">
        <is>
          <t>Band A · Early career</t>
        </is>
      </c>
      <c r="E1189" s="15" t="n">
        <v>1</v>
      </c>
      <c r="F1189" s="16" t="inlineStr">
        <is>
          <t>Product &amp; programme</t>
        </is>
      </c>
      <c r="G1189" s="67" t="n">
        <v>54</v>
      </c>
      <c r="H1189" s="67" t="n">
        <v>21</v>
      </c>
      <c r="I1189" s="67" t="n">
        <v>9</v>
      </c>
      <c r="J1189" s="67" t="n">
        <v>0</v>
      </c>
      <c r="K1189" s="67">
        <f>WM_EXP_AB</f>
        <v>10</v>
      </c>
      <c r="L1189" s="67" t="n">
        <v>6</v>
      </c>
      <c r="M1189" s="68">
        <f>SUM(G1189:L1189)</f>
        <v>100</v>
      </c>
      <c r="N1189" s="69">
        <f>IF((G1189+H1189+I1189+J1189+L1189)=0,0,G1189*(100-MAX(0,MIN(100,K1189)))/(G1189+H1189+I1189+J1189+L1189))/100</f>
        <v>0.54</v>
      </c>
      <c r="O1189" s="69">
        <f>IF((G1189+H1189+I1189+J1189+L1189)=0,0,H1189*(100-MAX(0,MIN(100,K1189)))/(G1189+H1189+I1189+J1189+L1189))/100</f>
        <v>0.21</v>
      </c>
      <c r="P1189" s="69">
        <f>IF((G1189+H1189+I1189+J1189+L1189)=0,0,I1189*(100-MAX(0,MIN(100,K1189)))/(G1189+H1189+I1189+J1189+L1189))/100</f>
        <v>0.09</v>
      </c>
      <c r="Q1189" s="69">
        <f>IF((G1189+H1189+I1189+J1189+L1189)=0,0,J1189*(100-MAX(0,MIN(100,K1189)))/(G1189+H1189+I1189+J1189+L1189))/100</f>
        <v>0</v>
      </c>
      <c r="R1189" s="69">
        <f>MAX(0,MIN(100,K1189))/100</f>
        <v>0.1</v>
      </c>
      <c r="S1189" s="69">
        <f>IF((G1189+H1189+I1189+J1189+L1189)=0,0,L1189*(100-MAX(0,MIN(100,K1189)))/(G1189+H1189+I1189+J1189+L1189))/100</f>
        <v>0.06</v>
      </c>
      <c r="T1189" s="31" t="n"/>
      <c r="U1189" s="70" t="n">
        <v>54</v>
      </c>
      <c r="V1189" s="70" t="n">
        <v>21</v>
      </c>
      <c r="W1189" s="70" t="n">
        <v>9</v>
      </c>
      <c r="X1189" s="70" t="n">
        <v>0</v>
      </c>
      <c r="Y1189" s="70" t="n">
        <v>10</v>
      </c>
      <c r="Z1189" s="70" t="n">
        <v>6</v>
      </c>
    </row>
    <row r="1190" ht="31" customHeight="1">
      <c r="A1190" s="16" t="inlineStr">
        <is>
          <t>iDEAL · Product Management · Band B · People Manager</t>
        </is>
      </c>
      <c r="B1190" s="16" t="inlineStr">
        <is>
          <t>iDEAL</t>
        </is>
      </c>
      <c r="C1190" s="16" t="inlineStr">
        <is>
          <t>Product Management</t>
        </is>
      </c>
      <c r="D1190" s="17" t="inlineStr">
        <is>
          <t>Band B · People Manager</t>
        </is>
      </c>
      <c r="E1190" s="15" t="n">
        <v>2</v>
      </c>
      <c r="F1190" s="16" t="inlineStr">
        <is>
          <t>Product &amp; programme</t>
        </is>
      </c>
      <c r="G1190" s="67" t="n">
        <v>32</v>
      </c>
      <c r="H1190" s="67" t="n">
        <v>23</v>
      </c>
      <c r="I1190" s="67" t="n">
        <v>11</v>
      </c>
      <c r="J1190" s="67" t="n">
        <v>15</v>
      </c>
      <c r="K1190" s="67">
        <f>WM_EXP_AB</f>
        <v>10</v>
      </c>
      <c r="L1190" s="67" t="n">
        <v>9</v>
      </c>
      <c r="M1190" s="68">
        <f>SUM(G1190:L1190)</f>
        <v>100</v>
      </c>
      <c r="N1190" s="69">
        <f>IF((G1190+H1190+I1190+J1190+L1190)=0,0,G1190*(100-MAX(0,MIN(100,K1190)))/(G1190+H1190+I1190+J1190+L1190))/100</f>
        <v>0.32</v>
      </c>
      <c r="O1190" s="69">
        <f>IF((G1190+H1190+I1190+J1190+L1190)=0,0,H1190*(100-MAX(0,MIN(100,K1190)))/(G1190+H1190+I1190+J1190+L1190))/100</f>
        <v>0.23</v>
      </c>
      <c r="P1190" s="69">
        <f>IF((G1190+H1190+I1190+J1190+L1190)=0,0,I1190*(100-MAX(0,MIN(100,K1190)))/(G1190+H1190+I1190+J1190+L1190))/100</f>
        <v>0.11</v>
      </c>
      <c r="Q1190" s="69">
        <f>IF((G1190+H1190+I1190+J1190+L1190)=0,0,J1190*(100-MAX(0,MIN(100,K1190)))/(G1190+H1190+I1190+J1190+L1190))/100</f>
        <v>0.15</v>
      </c>
      <c r="R1190" s="69">
        <f>MAX(0,MIN(100,K1190))/100</f>
        <v>0.1</v>
      </c>
      <c r="S1190" s="69">
        <f>IF((G1190+H1190+I1190+J1190+L1190)=0,0,L1190*(100-MAX(0,MIN(100,K1190)))/(G1190+H1190+I1190+J1190+L1190))/100</f>
        <v>0.09</v>
      </c>
      <c r="T1190" s="31" t="n"/>
      <c r="U1190" s="70" t="n">
        <v>32</v>
      </c>
      <c r="V1190" s="70" t="n">
        <v>23</v>
      </c>
      <c r="W1190" s="70" t="n">
        <v>11</v>
      </c>
      <c r="X1190" s="70" t="n">
        <v>15</v>
      </c>
      <c r="Y1190" s="70" t="n">
        <v>10</v>
      </c>
      <c r="Z1190" s="70" t="n">
        <v>9</v>
      </c>
    </row>
    <row r="1191" ht="31" customHeight="1">
      <c r="A1191" s="16" t="inlineStr">
        <is>
          <t>iDEAL · Quality Assurance · Band A · Early career</t>
        </is>
      </c>
      <c r="B1191" s="16" t="inlineStr">
        <is>
          <t>iDEAL</t>
        </is>
      </c>
      <c r="C1191" s="16" t="inlineStr">
        <is>
          <t>Quality Assurance</t>
        </is>
      </c>
      <c r="D1191" s="17" t="inlineStr">
        <is>
          <t>Band A · Early career</t>
        </is>
      </c>
      <c r="E1191" s="15" t="n">
        <v>4</v>
      </c>
      <c r="F1191" s="16" t="inlineStr">
        <is>
          <t>Technology &amp; engineering</t>
        </is>
      </c>
      <c r="G1191" s="67" t="n">
        <v>64</v>
      </c>
      <c r="H1191" s="67" t="n">
        <v>16</v>
      </c>
      <c r="I1191" s="67" t="n">
        <v>4</v>
      </c>
      <c r="J1191" s="67" t="n">
        <v>0</v>
      </c>
      <c r="K1191" s="67">
        <f>WM_EXP_AB</f>
        <v>10</v>
      </c>
      <c r="L1191" s="67" t="n">
        <v>6</v>
      </c>
      <c r="M1191" s="68">
        <f>SUM(G1191:L1191)</f>
        <v>100</v>
      </c>
      <c r="N1191" s="69">
        <f>IF((G1191+H1191+I1191+J1191+L1191)=0,0,G1191*(100-MAX(0,MIN(100,K1191)))/(G1191+H1191+I1191+J1191+L1191))/100</f>
        <v>0.64</v>
      </c>
      <c r="O1191" s="69">
        <f>IF((G1191+H1191+I1191+J1191+L1191)=0,0,H1191*(100-MAX(0,MIN(100,K1191)))/(G1191+H1191+I1191+J1191+L1191))/100</f>
        <v>0.16</v>
      </c>
      <c r="P1191" s="69">
        <f>IF((G1191+H1191+I1191+J1191+L1191)=0,0,I1191*(100-MAX(0,MIN(100,K1191)))/(G1191+H1191+I1191+J1191+L1191))/100</f>
        <v>0.04</v>
      </c>
      <c r="Q1191" s="69">
        <f>IF((G1191+H1191+I1191+J1191+L1191)=0,0,J1191*(100-MAX(0,MIN(100,K1191)))/(G1191+H1191+I1191+J1191+L1191))/100</f>
        <v>0</v>
      </c>
      <c r="R1191" s="69">
        <f>MAX(0,MIN(100,K1191))/100</f>
        <v>0.1</v>
      </c>
      <c r="S1191" s="69">
        <f>IF((G1191+H1191+I1191+J1191+L1191)=0,0,L1191*(100-MAX(0,MIN(100,K1191)))/(G1191+H1191+I1191+J1191+L1191))/100</f>
        <v>0.06</v>
      </c>
      <c r="T1191" s="31" t="n"/>
      <c r="U1191" s="70" t="n">
        <v>64</v>
      </c>
      <c r="V1191" s="70" t="n">
        <v>16</v>
      </c>
      <c r="W1191" s="70" t="n">
        <v>4</v>
      </c>
      <c r="X1191" s="70" t="n">
        <v>0</v>
      </c>
      <c r="Y1191" s="70" t="n">
        <v>10</v>
      </c>
      <c r="Z1191" s="70" t="n">
        <v>6</v>
      </c>
    </row>
    <row r="1192" ht="31" customHeight="1">
      <c r="A1192" s="16" t="inlineStr">
        <is>
          <t>iDEAL · Quality Assurance · Band B · People Manager</t>
        </is>
      </c>
      <c r="B1192" s="16" t="inlineStr">
        <is>
          <t>iDEAL</t>
        </is>
      </c>
      <c r="C1192" s="16" t="inlineStr">
        <is>
          <t>Quality Assurance</t>
        </is>
      </c>
      <c r="D1192" s="17" t="inlineStr">
        <is>
          <t>Band B · People Manager</t>
        </is>
      </c>
      <c r="E1192" s="15" t="n">
        <v>1</v>
      </c>
      <c r="F1192" s="16" t="inlineStr">
        <is>
          <t>Technology &amp; engineering</t>
        </is>
      </c>
      <c r="G1192" s="67" t="n">
        <v>42</v>
      </c>
      <c r="H1192" s="67" t="n">
        <v>18</v>
      </c>
      <c r="I1192" s="67" t="n">
        <v>6</v>
      </c>
      <c r="J1192" s="67" t="n">
        <v>15</v>
      </c>
      <c r="K1192" s="67">
        <f>WM_EXP_AB</f>
        <v>10</v>
      </c>
      <c r="L1192" s="67" t="n">
        <v>9</v>
      </c>
      <c r="M1192" s="68">
        <f>SUM(G1192:L1192)</f>
        <v>100</v>
      </c>
      <c r="N1192" s="69">
        <f>IF((G1192+H1192+I1192+J1192+L1192)=0,0,G1192*(100-MAX(0,MIN(100,K1192)))/(G1192+H1192+I1192+J1192+L1192))/100</f>
        <v>0.42</v>
      </c>
      <c r="O1192" s="69">
        <f>IF((G1192+H1192+I1192+J1192+L1192)=0,0,H1192*(100-MAX(0,MIN(100,K1192)))/(G1192+H1192+I1192+J1192+L1192))/100</f>
        <v>0.18</v>
      </c>
      <c r="P1192" s="69">
        <f>IF((G1192+H1192+I1192+J1192+L1192)=0,0,I1192*(100-MAX(0,MIN(100,K1192)))/(G1192+H1192+I1192+J1192+L1192))/100</f>
        <v>0.06</v>
      </c>
      <c r="Q1192" s="69">
        <f>IF((G1192+H1192+I1192+J1192+L1192)=0,0,J1192*(100-MAX(0,MIN(100,K1192)))/(G1192+H1192+I1192+J1192+L1192))/100</f>
        <v>0.15</v>
      </c>
      <c r="R1192" s="69">
        <f>MAX(0,MIN(100,K1192))/100</f>
        <v>0.1</v>
      </c>
      <c r="S1192" s="69">
        <f>IF((G1192+H1192+I1192+J1192+L1192)=0,0,L1192*(100-MAX(0,MIN(100,K1192)))/(G1192+H1192+I1192+J1192+L1192))/100</f>
        <v>0.09</v>
      </c>
      <c r="T1192" s="31" t="n"/>
      <c r="U1192" s="70" t="n">
        <v>42</v>
      </c>
      <c r="V1192" s="70" t="n">
        <v>18</v>
      </c>
      <c r="W1192" s="70" t="n">
        <v>6</v>
      </c>
      <c r="X1192" s="70" t="n">
        <v>15</v>
      </c>
      <c r="Y1192" s="70" t="n">
        <v>10</v>
      </c>
      <c r="Z1192" s="70" t="n">
        <v>9</v>
      </c>
    </row>
    <row r="1193" ht="31" customHeight="1">
      <c r="A1193" s="16" t="inlineStr">
        <is>
          <t>iDEAL · Sales · Band A · Early career</t>
        </is>
      </c>
      <c r="B1193" s="16" t="inlineStr">
        <is>
          <t>iDEAL</t>
        </is>
      </c>
      <c r="C1193" s="16" t="inlineStr">
        <is>
          <t>Sales</t>
        </is>
      </c>
      <c r="D1193" s="17" t="inlineStr">
        <is>
          <t>Band A · Early career</t>
        </is>
      </c>
      <c r="E1193" s="15" t="n">
        <v>1</v>
      </c>
      <c r="F1193" s="16" t="inlineStr">
        <is>
          <t>Sales &amp; marketing</t>
        </is>
      </c>
      <c r="G1193" s="67" t="n">
        <v>54</v>
      </c>
      <c r="H1193" s="67" t="n">
        <v>21</v>
      </c>
      <c r="I1193" s="67" t="n">
        <v>4</v>
      </c>
      <c r="J1193" s="67" t="n">
        <v>0</v>
      </c>
      <c r="K1193" s="67">
        <f>WM_EXP_AB</f>
        <v>10</v>
      </c>
      <c r="L1193" s="67" t="n">
        <v>11</v>
      </c>
      <c r="M1193" s="68">
        <f>SUM(G1193:L1193)</f>
        <v>100</v>
      </c>
      <c r="N1193" s="69">
        <f>IF((G1193+H1193+I1193+J1193+L1193)=0,0,G1193*(100-MAX(0,MIN(100,K1193)))/(G1193+H1193+I1193+J1193+L1193))/100</f>
        <v>0.54</v>
      </c>
      <c r="O1193" s="69">
        <f>IF((G1193+H1193+I1193+J1193+L1193)=0,0,H1193*(100-MAX(0,MIN(100,K1193)))/(G1193+H1193+I1193+J1193+L1193))/100</f>
        <v>0.21</v>
      </c>
      <c r="P1193" s="69">
        <f>IF((G1193+H1193+I1193+J1193+L1193)=0,0,I1193*(100-MAX(0,MIN(100,K1193)))/(G1193+H1193+I1193+J1193+L1193))/100</f>
        <v>0.04</v>
      </c>
      <c r="Q1193" s="69">
        <f>IF((G1193+H1193+I1193+J1193+L1193)=0,0,J1193*(100-MAX(0,MIN(100,K1193)))/(G1193+H1193+I1193+J1193+L1193))/100</f>
        <v>0</v>
      </c>
      <c r="R1193" s="69">
        <f>MAX(0,MIN(100,K1193))/100</f>
        <v>0.1</v>
      </c>
      <c r="S1193" s="69">
        <f>IF((G1193+H1193+I1193+J1193+L1193)=0,0,L1193*(100-MAX(0,MIN(100,K1193)))/(G1193+H1193+I1193+J1193+L1193))/100</f>
        <v>0.11</v>
      </c>
      <c r="T1193" s="31" t="n"/>
      <c r="U1193" s="70" t="n">
        <v>54</v>
      </c>
      <c r="V1193" s="70" t="n">
        <v>21</v>
      </c>
      <c r="W1193" s="70" t="n">
        <v>4</v>
      </c>
      <c r="X1193" s="70" t="n">
        <v>0</v>
      </c>
      <c r="Y1193" s="70" t="n">
        <v>10</v>
      </c>
      <c r="Z1193" s="70" t="n">
        <v>11</v>
      </c>
    </row>
    <row r="1194" ht="31" customHeight="1">
      <c r="A1194" s="16" t="inlineStr">
        <is>
          <t>iDEAL · Sales · Band B · Expert / POD Lead</t>
        </is>
      </c>
      <c r="B1194" s="16" t="inlineStr">
        <is>
          <t>iDEAL</t>
        </is>
      </c>
      <c r="C1194" s="16" t="inlineStr">
        <is>
          <t>Sales</t>
        </is>
      </c>
      <c r="D1194" s="17" t="inlineStr">
        <is>
          <t>Band B · Expert / POD Lead</t>
        </is>
      </c>
      <c r="E1194" s="15" t="n">
        <v>2</v>
      </c>
      <c r="F1194" s="16" t="inlineStr">
        <is>
          <t>Sales &amp; marketing</t>
        </is>
      </c>
      <c r="G1194" s="67" t="n">
        <v>46</v>
      </c>
      <c r="H1194" s="67" t="n">
        <v>22</v>
      </c>
      <c r="I1194" s="67" t="n">
        <v>5</v>
      </c>
      <c r="J1194" s="67" t="n">
        <v>5</v>
      </c>
      <c r="K1194" s="67">
        <f>WM_EXP_AB</f>
        <v>10</v>
      </c>
      <c r="L1194" s="67" t="n">
        <v>12</v>
      </c>
      <c r="M1194" s="68">
        <f>SUM(G1194:L1194)</f>
        <v>100</v>
      </c>
      <c r="N1194" s="69">
        <f>IF((G1194+H1194+I1194+J1194+L1194)=0,0,G1194*(100-MAX(0,MIN(100,K1194)))/(G1194+H1194+I1194+J1194+L1194))/100</f>
        <v>0.46</v>
      </c>
      <c r="O1194" s="69">
        <f>IF((G1194+H1194+I1194+J1194+L1194)=0,0,H1194*(100-MAX(0,MIN(100,K1194)))/(G1194+H1194+I1194+J1194+L1194))/100</f>
        <v>0.22</v>
      </c>
      <c r="P1194" s="69">
        <f>IF((G1194+H1194+I1194+J1194+L1194)=0,0,I1194*(100-MAX(0,MIN(100,K1194)))/(G1194+H1194+I1194+J1194+L1194))/100</f>
        <v>0.05</v>
      </c>
      <c r="Q1194" s="69">
        <f>IF((G1194+H1194+I1194+J1194+L1194)=0,0,J1194*(100-MAX(0,MIN(100,K1194)))/(G1194+H1194+I1194+J1194+L1194))/100</f>
        <v>0.05</v>
      </c>
      <c r="R1194" s="69">
        <f>MAX(0,MIN(100,K1194))/100</f>
        <v>0.1</v>
      </c>
      <c r="S1194" s="69">
        <f>IF((G1194+H1194+I1194+J1194+L1194)=0,0,L1194*(100-MAX(0,MIN(100,K1194)))/(G1194+H1194+I1194+J1194+L1194))/100</f>
        <v>0.12</v>
      </c>
      <c r="T1194" s="31" t="n"/>
      <c r="U1194" s="70" t="n">
        <v>46</v>
      </c>
      <c r="V1194" s="70" t="n">
        <v>22</v>
      </c>
      <c r="W1194" s="70" t="n">
        <v>5</v>
      </c>
      <c r="X1194" s="70" t="n">
        <v>5</v>
      </c>
      <c r="Y1194" s="70" t="n">
        <v>10</v>
      </c>
      <c r="Z1194" s="70" t="n">
        <v>12</v>
      </c>
    </row>
    <row r="1195" ht="31" customHeight="1">
      <c r="A1195" s="16" t="inlineStr">
        <is>
          <t>iDEAL · Technology · Band A · Early career</t>
        </is>
      </c>
      <c r="B1195" s="16" t="inlineStr">
        <is>
          <t>iDEAL</t>
        </is>
      </c>
      <c r="C1195" s="16" t="inlineStr">
        <is>
          <t>Technology</t>
        </is>
      </c>
      <c r="D1195" s="17" t="inlineStr">
        <is>
          <t>Band A · Early career</t>
        </is>
      </c>
      <c r="E1195" s="15" t="n">
        <v>22</v>
      </c>
      <c r="F1195" s="16" t="inlineStr">
        <is>
          <t>Technology &amp; engineering</t>
        </is>
      </c>
      <c r="G1195" s="67" t="n">
        <v>64</v>
      </c>
      <c r="H1195" s="67" t="n">
        <v>16</v>
      </c>
      <c r="I1195" s="67" t="n">
        <v>4</v>
      </c>
      <c r="J1195" s="67" t="n">
        <v>0</v>
      </c>
      <c r="K1195" s="67">
        <f>WM_EXP_AB</f>
        <v>10</v>
      </c>
      <c r="L1195" s="67" t="n">
        <v>6</v>
      </c>
      <c r="M1195" s="68">
        <f>SUM(G1195:L1195)</f>
        <v>100</v>
      </c>
      <c r="N1195" s="69">
        <f>IF((G1195+H1195+I1195+J1195+L1195)=0,0,G1195*(100-MAX(0,MIN(100,K1195)))/(G1195+H1195+I1195+J1195+L1195))/100</f>
        <v>0.64</v>
      </c>
      <c r="O1195" s="69">
        <f>IF((G1195+H1195+I1195+J1195+L1195)=0,0,H1195*(100-MAX(0,MIN(100,K1195)))/(G1195+H1195+I1195+J1195+L1195))/100</f>
        <v>0.16</v>
      </c>
      <c r="P1195" s="69">
        <f>IF((G1195+H1195+I1195+J1195+L1195)=0,0,I1195*(100-MAX(0,MIN(100,K1195)))/(G1195+H1195+I1195+J1195+L1195))/100</f>
        <v>0.04</v>
      </c>
      <c r="Q1195" s="69">
        <f>IF((G1195+H1195+I1195+J1195+L1195)=0,0,J1195*(100-MAX(0,MIN(100,K1195)))/(G1195+H1195+I1195+J1195+L1195))/100</f>
        <v>0</v>
      </c>
      <c r="R1195" s="69">
        <f>MAX(0,MIN(100,K1195))/100</f>
        <v>0.1</v>
      </c>
      <c r="S1195" s="69">
        <f>IF((G1195+H1195+I1195+J1195+L1195)=0,0,L1195*(100-MAX(0,MIN(100,K1195)))/(G1195+H1195+I1195+J1195+L1195))/100</f>
        <v>0.06</v>
      </c>
      <c r="T1195" s="31" t="n"/>
      <c r="U1195" s="70" t="n">
        <v>64</v>
      </c>
      <c r="V1195" s="70" t="n">
        <v>16</v>
      </c>
      <c r="W1195" s="70" t="n">
        <v>4</v>
      </c>
      <c r="X1195" s="70" t="n">
        <v>0</v>
      </c>
      <c r="Y1195" s="70" t="n">
        <v>10</v>
      </c>
      <c r="Z1195" s="70" t="n">
        <v>6</v>
      </c>
    </row>
    <row r="1196" ht="31" customHeight="1">
      <c r="A1196" s="16" t="inlineStr">
        <is>
          <t>iDEAL · Technology · Band B · Expert / POD Lead</t>
        </is>
      </c>
      <c r="B1196" s="16" t="inlineStr">
        <is>
          <t>iDEAL</t>
        </is>
      </c>
      <c r="C1196" s="16" t="inlineStr">
        <is>
          <t>Technology</t>
        </is>
      </c>
      <c r="D1196" s="17" t="inlineStr">
        <is>
          <t>Band B · Expert / POD Lead</t>
        </is>
      </c>
      <c r="E1196" s="15" t="n">
        <v>7</v>
      </c>
      <c r="F1196" s="16" t="inlineStr">
        <is>
          <t>Technology &amp; engineering</t>
        </is>
      </c>
      <c r="G1196" s="67" t="n">
        <v>56</v>
      </c>
      <c r="H1196" s="67" t="n">
        <v>17</v>
      </c>
      <c r="I1196" s="67" t="n">
        <v>5</v>
      </c>
      <c r="J1196" s="67" t="n">
        <v>5</v>
      </c>
      <c r="K1196" s="67">
        <f>WM_EXP_AB</f>
        <v>10</v>
      </c>
      <c r="L1196" s="67" t="n">
        <v>7</v>
      </c>
      <c r="M1196" s="68">
        <f>SUM(G1196:L1196)</f>
        <v>100</v>
      </c>
      <c r="N1196" s="69">
        <f>IF((G1196+H1196+I1196+J1196+L1196)=0,0,G1196*(100-MAX(0,MIN(100,K1196)))/(G1196+H1196+I1196+J1196+L1196))/100</f>
        <v>0.56</v>
      </c>
      <c r="O1196" s="69">
        <f>IF((G1196+H1196+I1196+J1196+L1196)=0,0,H1196*(100-MAX(0,MIN(100,K1196)))/(G1196+H1196+I1196+J1196+L1196))/100</f>
        <v>0.17</v>
      </c>
      <c r="P1196" s="69">
        <f>IF((G1196+H1196+I1196+J1196+L1196)=0,0,I1196*(100-MAX(0,MIN(100,K1196)))/(G1196+H1196+I1196+J1196+L1196))/100</f>
        <v>0.05</v>
      </c>
      <c r="Q1196" s="69">
        <f>IF((G1196+H1196+I1196+J1196+L1196)=0,0,J1196*(100-MAX(0,MIN(100,K1196)))/(G1196+H1196+I1196+J1196+L1196))/100</f>
        <v>0.05</v>
      </c>
      <c r="R1196" s="69">
        <f>MAX(0,MIN(100,K1196))/100</f>
        <v>0.1</v>
      </c>
      <c r="S1196" s="69">
        <f>IF((G1196+H1196+I1196+J1196+L1196)=0,0,L1196*(100-MAX(0,MIN(100,K1196)))/(G1196+H1196+I1196+J1196+L1196))/100</f>
        <v>0.07</v>
      </c>
      <c r="T1196" s="31" t="n"/>
      <c r="U1196" s="70" t="n">
        <v>56</v>
      </c>
      <c r="V1196" s="70" t="n">
        <v>17</v>
      </c>
      <c r="W1196" s="70" t="n">
        <v>5</v>
      </c>
      <c r="X1196" s="70" t="n">
        <v>5</v>
      </c>
      <c r="Y1196" s="70" t="n">
        <v>10</v>
      </c>
      <c r="Z1196" s="70" t="n">
        <v>7</v>
      </c>
    </row>
    <row r="1197" ht="31" customHeight="1">
      <c r="A1197" s="16" t="inlineStr">
        <is>
          <t>iDEAL · Technology · Band B · People Manager</t>
        </is>
      </c>
      <c r="B1197" s="16" t="inlineStr">
        <is>
          <t>iDEAL</t>
        </is>
      </c>
      <c r="C1197" s="16" t="inlineStr">
        <is>
          <t>Technology</t>
        </is>
      </c>
      <c r="D1197" s="17" t="inlineStr">
        <is>
          <t>Band B · People Manager</t>
        </is>
      </c>
      <c r="E1197" s="15" t="n">
        <v>1</v>
      </c>
      <c r="F1197" s="16" t="inlineStr">
        <is>
          <t>Technology &amp; engineering</t>
        </is>
      </c>
      <c r="G1197" s="67" t="n">
        <v>42</v>
      </c>
      <c r="H1197" s="67" t="n">
        <v>18</v>
      </c>
      <c r="I1197" s="67" t="n">
        <v>6</v>
      </c>
      <c r="J1197" s="67" t="n">
        <v>15</v>
      </c>
      <c r="K1197" s="67">
        <f>WM_EXP_AB</f>
        <v>10</v>
      </c>
      <c r="L1197" s="67" t="n">
        <v>9</v>
      </c>
      <c r="M1197" s="68">
        <f>SUM(G1197:L1197)</f>
        <v>100</v>
      </c>
      <c r="N1197" s="69">
        <f>IF((G1197+H1197+I1197+J1197+L1197)=0,0,G1197*(100-MAX(0,MIN(100,K1197)))/(G1197+H1197+I1197+J1197+L1197))/100</f>
        <v>0.42</v>
      </c>
      <c r="O1197" s="69">
        <f>IF((G1197+H1197+I1197+J1197+L1197)=0,0,H1197*(100-MAX(0,MIN(100,K1197)))/(G1197+H1197+I1197+J1197+L1197))/100</f>
        <v>0.18</v>
      </c>
      <c r="P1197" s="69">
        <f>IF((G1197+H1197+I1197+J1197+L1197)=0,0,I1197*(100-MAX(0,MIN(100,K1197)))/(G1197+H1197+I1197+J1197+L1197))/100</f>
        <v>0.06</v>
      </c>
      <c r="Q1197" s="69">
        <f>IF((G1197+H1197+I1197+J1197+L1197)=0,0,J1197*(100-MAX(0,MIN(100,K1197)))/(G1197+H1197+I1197+J1197+L1197))/100</f>
        <v>0.15</v>
      </c>
      <c r="R1197" s="69">
        <f>MAX(0,MIN(100,K1197))/100</f>
        <v>0.1</v>
      </c>
      <c r="S1197" s="69">
        <f>IF((G1197+H1197+I1197+J1197+L1197)=0,0,L1197*(100-MAX(0,MIN(100,K1197)))/(G1197+H1197+I1197+J1197+L1197))/100</f>
        <v>0.09</v>
      </c>
      <c r="T1197" s="31" t="n"/>
      <c r="U1197" s="70" t="n">
        <v>42</v>
      </c>
      <c r="V1197" s="70" t="n">
        <v>18</v>
      </c>
      <c r="W1197" s="70" t="n">
        <v>6</v>
      </c>
      <c r="X1197" s="70" t="n">
        <v>15</v>
      </c>
      <c r="Y1197" s="70" t="n">
        <v>10</v>
      </c>
      <c r="Z1197" s="70" t="n">
        <v>9</v>
      </c>
    </row>
    <row r="1198" ht="31" customHeight="1">
      <c r="A1198" s="16" t="inlineStr">
        <is>
          <t>iDEAL · Technology · B+ · Player-Coach</t>
        </is>
      </c>
      <c r="B1198" s="16" t="inlineStr">
        <is>
          <t>iDEAL</t>
        </is>
      </c>
      <c r="C1198" s="16" t="inlineStr">
        <is>
          <t>Technology</t>
        </is>
      </c>
      <c r="D1198" s="17" t="inlineStr">
        <is>
          <t>B+ · Player-Coach</t>
        </is>
      </c>
      <c r="E1198" s="15" t="n">
        <v>1</v>
      </c>
      <c r="F1198" s="16" t="inlineStr">
        <is>
          <t>Technology &amp; engineering</t>
        </is>
      </c>
      <c r="G1198" s="67" t="n">
        <v>49</v>
      </c>
      <c r="H1198" s="67" t="n">
        <v>18</v>
      </c>
      <c r="I1198" s="67" t="n">
        <v>5</v>
      </c>
      <c r="J1198" s="67" t="n">
        <v>10</v>
      </c>
      <c r="K1198" s="67">
        <f>WM_EXP_AB</f>
        <v>10</v>
      </c>
      <c r="L1198" s="67" t="n">
        <v>8</v>
      </c>
      <c r="M1198" s="68">
        <f>SUM(G1198:L1198)</f>
        <v>100</v>
      </c>
      <c r="N1198" s="69">
        <f>IF((G1198+H1198+I1198+J1198+L1198)=0,0,G1198*(100-MAX(0,MIN(100,K1198)))/(G1198+H1198+I1198+J1198+L1198))/100</f>
        <v>0.49</v>
      </c>
      <c r="O1198" s="69">
        <f>IF((G1198+H1198+I1198+J1198+L1198)=0,0,H1198*(100-MAX(0,MIN(100,K1198)))/(G1198+H1198+I1198+J1198+L1198))/100</f>
        <v>0.18</v>
      </c>
      <c r="P1198" s="69">
        <f>IF((G1198+H1198+I1198+J1198+L1198)=0,0,I1198*(100-MAX(0,MIN(100,K1198)))/(G1198+H1198+I1198+J1198+L1198))/100</f>
        <v>0.05</v>
      </c>
      <c r="Q1198" s="69">
        <f>IF((G1198+H1198+I1198+J1198+L1198)=0,0,J1198*(100-MAX(0,MIN(100,K1198)))/(G1198+H1198+I1198+J1198+L1198))/100</f>
        <v>0.1</v>
      </c>
      <c r="R1198" s="69">
        <f>MAX(0,MIN(100,K1198))/100</f>
        <v>0.1</v>
      </c>
      <c r="S1198" s="69">
        <f>IF((G1198+H1198+I1198+J1198+L1198)=0,0,L1198*(100-MAX(0,MIN(100,K1198)))/(G1198+H1198+I1198+J1198+L1198))/100</f>
        <v>0.08</v>
      </c>
      <c r="T1198" s="31" t="n"/>
      <c r="U1198" s="70" t="n">
        <v>49</v>
      </c>
      <c r="V1198" s="70" t="n">
        <v>18</v>
      </c>
      <c r="W1198" s="70" t="n">
        <v>5</v>
      </c>
      <c r="X1198" s="70" t="n">
        <v>10</v>
      </c>
      <c r="Y1198" s="70" t="n">
        <v>10</v>
      </c>
      <c r="Z1198" s="70" t="n">
        <v>8</v>
      </c>
    </row>
    <row r="1199" ht="31" customHeight="1">
      <c r="A1199" s="16" t="inlineStr">
        <is>
          <t>iDEAL · iDEAL Business Head · Bands D–E · Leadership</t>
        </is>
      </c>
      <c r="B1199" s="16" t="inlineStr">
        <is>
          <t>iDEAL</t>
        </is>
      </c>
      <c r="C1199" s="16" t="inlineStr">
        <is>
          <t>iDEAL Business Head</t>
        </is>
      </c>
      <c r="D1199" s="17" t="inlineStr">
        <is>
          <t>Bands D–E · Leadership</t>
        </is>
      </c>
      <c r="E1199" s="15" t="n">
        <v>1</v>
      </c>
      <c r="F1199" s="16" t="inlineStr">
        <is>
          <t>General management</t>
        </is>
      </c>
      <c r="G1199" s="67" t="n">
        <v>37</v>
      </c>
      <c r="H1199" s="67" t="n">
        <v>19</v>
      </c>
      <c r="I1199" s="67" t="n">
        <v>11</v>
      </c>
      <c r="J1199" s="67" t="n">
        <v>20</v>
      </c>
      <c r="K1199" s="67">
        <f>WM_EXP_CE</f>
        <v>5</v>
      </c>
      <c r="L1199" s="67" t="n">
        <v>8</v>
      </c>
      <c r="M1199" s="68">
        <f>SUM(G1199:L1199)</f>
        <v>100</v>
      </c>
      <c r="N1199" s="69">
        <f>IF((G1199+H1199+I1199+J1199+L1199)=0,0,G1199*(100-MAX(0,MIN(100,K1199)))/(G1199+H1199+I1199+J1199+L1199))/100</f>
        <v>0.37</v>
      </c>
      <c r="O1199" s="69">
        <f>IF((G1199+H1199+I1199+J1199+L1199)=0,0,H1199*(100-MAX(0,MIN(100,K1199)))/(G1199+H1199+I1199+J1199+L1199))/100</f>
        <v>0.19</v>
      </c>
      <c r="P1199" s="69">
        <f>IF((G1199+H1199+I1199+J1199+L1199)=0,0,I1199*(100-MAX(0,MIN(100,K1199)))/(G1199+H1199+I1199+J1199+L1199))/100</f>
        <v>0.11</v>
      </c>
      <c r="Q1199" s="69">
        <f>IF((G1199+H1199+I1199+J1199+L1199)=0,0,J1199*(100-MAX(0,MIN(100,K1199)))/(G1199+H1199+I1199+J1199+L1199))/100</f>
        <v>0.2</v>
      </c>
      <c r="R1199" s="69">
        <f>MAX(0,MIN(100,K1199))/100</f>
        <v>0.05</v>
      </c>
      <c r="S1199" s="69">
        <f>IF((G1199+H1199+I1199+J1199+L1199)=0,0,L1199*(100-MAX(0,MIN(100,K1199)))/(G1199+H1199+I1199+J1199+L1199))/100</f>
        <v>0.08</v>
      </c>
      <c r="T1199" s="31" t="n"/>
      <c r="U1199" s="70" t="n">
        <v>37</v>
      </c>
      <c r="V1199" s="70" t="n">
        <v>19</v>
      </c>
      <c r="W1199" s="70" t="n">
        <v>11</v>
      </c>
      <c r="X1199" s="70" t="n">
        <v>20</v>
      </c>
      <c r="Y1199" s="70" t="n">
        <v>5</v>
      </c>
      <c r="Z1199" s="70" t="n">
        <v>8</v>
      </c>
    </row>
    <row r="1200" ht="31" customHeight="1">
      <c r="A1200" s="16" t="inlineStr">
        <is>
          <t>Datatech · Datatech - Outreach · Band A · Early career</t>
        </is>
      </c>
      <c r="B1200" s="16" t="inlineStr">
        <is>
          <t>Datatech</t>
        </is>
      </c>
      <c r="C1200" s="16" t="inlineStr">
        <is>
          <t>Datatech - Outreach</t>
        </is>
      </c>
      <c r="D1200" s="17" t="inlineStr">
        <is>
          <t>Band A · Early career</t>
        </is>
      </c>
      <c r="E1200" s="15" t="n">
        <v>6</v>
      </c>
      <c r="F1200" s="16" t="inlineStr">
        <is>
          <t>Sales &amp; marketing</t>
        </is>
      </c>
      <c r="G1200" s="67" t="n">
        <v>54</v>
      </c>
      <c r="H1200" s="67" t="n">
        <v>21</v>
      </c>
      <c r="I1200" s="67" t="n">
        <v>4</v>
      </c>
      <c r="J1200" s="67" t="n">
        <v>0</v>
      </c>
      <c r="K1200" s="67">
        <f>WM_EXP_AB</f>
        <v>10</v>
      </c>
      <c r="L1200" s="67" t="n">
        <v>11</v>
      </c>
      <c r="M1200" s="68">
        <f>SUM(G1200:L1200)</f>
        <v>100</v>
      </c>
      <c r="N1200" s="69">
        <f>IF((G1200+H1200+I1200+J1200+L1200)=0,0,G1200*(100-MAX(0,MIN(100,K1200)))/(G1200+H1200+I1200+J1200+L1200))/100</f>
        <v>0.54</v>
      </c>
      <c r="O1200" s="69">
        <f>IF((G1200+H1200+I1200+J1200+L1200)=0,0,H1200*(100-MAX(0,MIN(100,K1200)))/(G1200+H1200+I1200+J1200+L1200))/100</f>
        <v>0.21</v>
      </c>
      <c r="P1200" s="69">
        <f>IF((G1200+H1200+I1200+J1200+L1200)=0,0,I1200*(100-MAX(0,MIN(100,K1200)))/(G1200+H1200+I1200+J1200+L1200))/100</f>
        <v>0.04</v>
      </c>
      <c r="Q1200" s="69">
        <f>IF((G1200+H1200+I1200+J1200+L1200)=0,0,J1200*(100-MAX(0,MIN(100,K1200)))/(G1200+H1200+I1200+J1200+L1200))/100</f>
        <v>0</v>
      </c>
      <c r="R1200" s="69">
        <f>MAX(0,MIN(100,K1200))/100</f>
        <v>0.1</v>
      </c>
      <c r="S1200" s="69">
        <f>IF((G1200+H1200+I1200+J1200+L1200)=0,0,L1200*(100-MAX(0,MIN(100,K1200)))/(G1200+H1200+I1200+J1200+L1200))/100</f>
        <v>0.11</v>
      </c>
      <c r="T1200" s="31" t="n"/>
      <c r="U1200" s="70" t="n">
        <v>54</v>
      </c>
      <c r="V1200" s="70" t="n">
        <v>21</v>
      </c>
      <c r="W1200" s="70" t="n">
        <v>4</v>
      </c>
      <c r="X1200" s="70" t="n">
        <v>0</v>
      </c>
      <c r="Y1200" s="70" t="n">
        <v>10</v>
      </c>
      <c r="Z1200" s="70" t="n">
        <v>11</v>
      </c>
    </row>
    <row r="1201" ht="45" customHeight="1">
      <c r="A1201" s="16" t="inlineStr">
        <is>
          <t>Datatech · Datatech - Outreach · Band B · Expert / POD Lead</t>
        </is>
      </c>
      <c r="B1201" s="16" t="inlineStr">
        <is>
          <t>Datatech</t>
        </is>
      </c>
      <c r="C1201" s="16" t="inlineStr">
        <is>
          <t>Datatech - Outreach</t>
        </is>
      </c>
      <c r="D1201" s="17" t="inlineStr">
        <is>
          <t>Band B · Expert / POD Lead</t>
        </is>
      </c>
      <c r="E1201" s="15" t="n">
        <v>1</v>
      </c>
      <c r="F1201" s="16" t="inlineStr">
        <is>
          <t>Sales &amp; marketing</t>
        </is>
      </c>
      <c r="G1201" s="67" t="n">
        <v>46</v>
      </c>
      <c r="H1201" s="67" t="n">
        <v>22</v>
      </c>
      <c r="I1201" s="67" t="n">
        <v>5</v>
      </c>
      <c r="J1201" s="67" t="n">
        <v>5</v>
      </c>
      <c r="K1201" s="67">
        <f>WM_EXP_AB</f>
        <v>10</v>
      </c>
      <c r="L1201" s="67" t="n">
        <v>12</v>
      </c>
      <c r="M1201" s="68">
        <f>SUM(G1201:L1201)</f>
        <v>100</v>
      </c>
      <c r="N1201" s="69">
        <f>IF((G1201+H1201+I1201+J1201+L1201)=0,0,G1201*(100-MAX(0,MIN(100,K1201)))/(G1201+H1201+I1201+J1201+L1201))/100</f>
        <v>0.46</v>
      </c>
      <c r="O1201" s="69">
        <f>IF((G1201+H1201+I1201+J1201+L1201)=0,0,H1201*(100-MAX(0,MIN(100,K1201)))/(G1201+H1201+I1201+J1201+L1201))/100</f>
        <v>0.22</v>
      </c>
      <c r="P1201" s="69">
        <f>IF((G1201+H1201+I1201+J1201+L1201)=0,0,I1201*(100-MAX(0,MIN(100,K1201)))/(G1201+H1201+I1201+J1201+L1201))/100</f>
        <v>0.05</v>
      </c>
      <c r="Q1201" s="69">
        <f>IF((G1201+H1201+I1201+J1201+L1201)=0,0,J1201*(100-MAX(0,MIN(100,K1201)))/(G1201+H1201+I1201+J1201+L1201))/100</f>
        <v>0.05</v>
      </c>
      <c r="R1201" s="69">
        <f>MAX(0,MIN(100,K1201))/100</f>
        <v>0.1</v>
      </c>
      <c r="S1201" s="69">
        <f>IF((G1201+H1201+I1201+J1201+L1201)=0,0,L1201*(100-MAX(0,MIN(100,K1201)))/(G1201+H1201+I1201+J1201+L1201))/100</f>
        <v>0.12</v>
      </c>
      <c r="T1201" s="31" t="n"/>
      <c r="U1201" s="70" t="n">
        <v>46</v>
      </c>
      <c r="V1201" s="70" t="n">
        <v>22</v>
      </c>
      <c r="W1201" s="70" t="n">
        <v>5</v>
      </c>
      <c r="X1201" s="70" t="n">
        <v>5</v>
      </c>
      <c r="Y1201" s="70" t="n">
        <v>10</v>
      </c>
      <c r="Z1201" s="70" t="n">
        <v>12</v>
      </c>
    </row>
    <row r="1202" ht="45" customHeight="1">
      <c r="A1202" s="16" t="inlineStr">
        <is>
          <t>Datatech · Datatech - Outreach · Band B · People Manager</t>
        </is>
      </c>
      <c r="B1202" s="16" t="inlineStr">
        <is>
          <t>Datatech</t>
        </is>
      </c>
      <c r="C1202" s="16" t="inlineStr">
        <is>
          <t>Datatech - Outreach</t>
        </is>
      </c>
      <c r="D1202" s="17" t="inlineStr">
        <is>
          <t>Band B · People Manager</t>
        </is>
      </c>
      <c r="E1202" s="15" t="n">
        <v>1</v>
      </c>
      <c r="F1202" s="16" t="inlineStr">
        <is>
          <t>Sales &amp; marketing</t>
        </is>
      </c>
      <c r="G1202" s="67" t="n">
        <v>32</v>
      </c>
      <c r="H1202" s="67" t="n">
        <v>23</v>
      </c>
      <c r="I1202" s="67" t="n">
        <v>6</v>
      </c>
      <c r="J1202" s="67" t="n">
        <v>15</v>
      </c>
      <c r="K1202" s="67">
        <f>WM_EXP_AB</f>
        <v>10</v>
      </c>
      <c r="L1202" s="67" t="n">
        <v>14</v>
      </c>
      <c r="M1202" s="68">
        <f>SUM(G1202:L1202)</f>
        <v>100</v>
      </c>
      <c r="N1202" s="69">
        <f>IF((G1202+H1202+I1202+J1202+L1202)=0,0,G1202*(100-MAX(0,MIN(100,K1202)))/(G1202+H1202+I1202+J1202+L1202))/100</f>
        <v>0.32</v>
      </c>
      <c r="O1202" s="69">
        <f>IF((G1202+H1202+I1202+J1202+L1202)=0,0,H1202*(100-MAX(0,MIN(100,K1202)))/(G1202+H1202+I1202+J1202+L1202))/100</f>
        <v>0.23</v>
      </c>
      <c r="P1202" s="69">
        <f>IF((G1202+H1202+I1202+J1202+L1202)=0,0,I1202*(100-MAX(0,MIN(100,K1202)))/(G1202+H1202+I1202+J1202+L1202))/100</f>
        <v>0.06</v>
      </c>
      <c r="Q1202" s="69">
        <f>IF((G1202+H1202+I1202+J1202+L1202)=0,0,J1202*(100-MAX(0,MIN(100,K1202)))/(G1202+H1202+I1202+J1202+L1202))/100</f>
        <v>0.15</v>
      </c>
      <c r="R1202" s="69">
        <f>MAX(0,MIN(100,K1202))/100</f>
        <v>0.1</v>
      </c>
      <c r="S1202" s="69">
        <f>IF((G1202+H1202+I1202+J1202+L1202)=0,0,L1202*(100-MAX(0,MIN(100,K1202)))/(G1202+H1202+I1202+J1202+L1202))/100</f>
        <v>0.14</v>
      </c>
      <c r="T1202" s="31" t="n"/>
      <c r="U1202" s="70" t="n">
        <v>32</v>
      </c>
      <c r="V1202" s="70" t="n">
        <v>23</v>
      </c>
      <c r="W1202" s="70" t="n">
        <v>6</v>
      </c>
      <c r="X1202" s="70" t="n">
        <v>15</v>
      </c>
      <c r="Y1202" s="70" t="n">
        <v>10</v>
      </c>
      <c r="Z1202" s="70" t="n">
        <v>14</v>
      </c>
    </row>
    <row r="1203" ht="45" customHeight="1">
      <c r="A1203" s="16" t="inlineStr">
        <is>
          <t>Datatech · Datatech Business Head · Bands D–E · Leadership</t>
        </is>
      </c>
      <c r="B1203" s="16" t="inlineStr">
        <is>
          <t>Datatech</t>
        </is>
      </c>
      <c r="C1203" s="16" t="inlineStr">
        <is>
          <t>Datatech Business Head</t>
        </is>
      </c>
      <c r="D1203" s="17" t="inlineStr">
        <is>
          <t>Bands D–E · Leadership</t>
        </is>
      </c>
      <c r="E1203" s="15" t="n">
        <v>1</v>
      </c>
      <c r="F1203" s="16" t="inlineStr">
        <is>
          <t>General management</t>
        </is>
      </c>
      <c r="G1203" s="67" t="n">
        <v>37</v>
      </c>
      <c r="H1203" s="67" t="n">
        <v>19</v>
      </c>
      <c r="I1203" s="67" t="n">
        <v>11</v>
      </c>
      <c r="J1203" s="67" t="n">
        <v>20</v>
      </c>
      <c r="K1203" s="67">
        <f>WM_EXP_CE</f>
        <v>5</v>
      </c>
      <c r="L1203" s="67" t="n">
        <v>8</v>
      </c>
      <c r="M1203" s="68">
        <f>SUM(G1203:L1203)</f>
        <v>100</v>
      </c>
      <c r="N1203" s="69">
        <f>IF((G1203+H1203+I1203+J1203+L1203)=0,0,G1203*(100-MAX(0,MIN(100,K1203)))/(G1203+H1203+I1203+J1203+L1203))/100</f>
        <v>0.37</v>
      </c>
      <c r="O1203" s="69">
        <f>IF((G1203+H1203+I1203+J1203+L1203)=0,0,H1203*(100-MAX(0,MIN(100,K1203)))/(G1203+H1203+I1203+J1203+L1203))/100</f>
        <v>0.19</v>
      </c>
      <c r="P1203" s="69">
        <f>IF((G1203+H1203+I1203+J1203+L1203)=0,0,I1203*(100-MAX(0,MIN(100,K1203)))/(G1203+H1203+I1203+J1203+L1203))/100</f>
        <v>0.11</v>
      </c>
      <c r="Q1203" s="69">
        <f>IF((G1203+H1203+I1203+J1203+L1203)=0,0,J1203*(100-MAX(0,MIN(100,K1203)))/(G1203+H1203+I1203+J1203+L1203))/100</f>
        <v>0.2</v>
      </c>
      <c r="R1203" s="69">
        <f>MAX(0,MIN(100,K1203))/100</f>
        <v>0.05</v>
      </c>
      <c r="S1203" s="69">
        <f>IF((G1203+H1203+I1203+J1203+L1203)=0,0,L1203*(100-MAX(0,MIN(100,K1203)))/(G1203+H1203+I1203+J1203+L1203))/100</f>
        <v>0.08</v>
      </c>
      <c r="T1203" s="31" t="n"/>
      <c r="U1203" s="70" t="n">
        <v>37</v>
      </c>
      <c r="V1203" s="70" t="n">
        <v>19</v>
      </c>
      <c r="W1203" s="70" t="n">
        <v>11</v>
      </c>
      <c r="X1203" s="70" t="n">
        <v>20</v>
      </c>
      <c r="Y1203" s="70" t="n">
        <v>5</v>
      </c>
      <c r="Z1203" s="70" t="n">
        <v>8</v>
      </c>
    </row>
    <row r="1204" ht="31" customHeight="1">
      <c r="A1204" s="16" t="inlineStr">
        <is>
          <t>Datatech · Marketing · Band A · Early career</t>
        </is>
      </c>
      <c r="B1204" s="16" t="inlineStr">
        <is>
          <t>Datatech</t>
        </is>
      </c>
      <c r="C1204" s="16" t="inlineStr">
        <is>
          <t>Marketing</t>
        </is>
      </c>
      <c r="D1204" s="17" t="inlineStr">
        <is>
          <t>Band A · Early career</t>
        </is>
      </c>
      <c r="E1204" s="15" t="n">
        <v>3</v>
      </c>
      <c r="F1204" s="16" t="inlineStr">
        <is>
          <t>Sales &amp; marketing</t>
        </is>
      </c>
      <c r="G1204" s="67" t="n">
        <v>54</v>
      </c>
      <c r="H1204" s="67" t="n">
        <v>21</v>
      </c>
      <c r="I1204" s="67" t="n">
        <v>4</v>
      </c>
      <c r="J1204" s="67" t="n">
        <v>0</v>
      </c>
      <c r="K1204" s="67">
        <f>WM_EXP_AB</f>
        <v>10</v>
      </c>
      <c r="L1204" s="67" t="n">
        <v>11</v>
      </c>
      <c r="M1204" s="68">
        <f>SUM(G1204:L1204)</f>
        <v>100</v>
      </c>
      <c r="N1204" s="69">
        <f>IF((G1204+H1204+I1204+J1204+L1204)=0,0,G1204*(100-MAX(0,MIN(100,K1204)))/(G1204+H1204+I1204+J1204+L1204))/100</f>
        <v>0.54</v>
      </c>
      <c r="O1204" s="69">
        <f>IF((G1204+H1204+I1204+J1204+L1204)=0,0,H1204*(100-MAX(0,MIN(100,K1204)))/(G1204+H1204+I1204+J1204+L1204))/100</f>
        <v>0.21</v>
      </c>
      <c r="P1204" s="69">
        <f>IF((G1204+H1204+I1204+J1204+L1204)=0,0,I1204*(100-MAX(0,MIN(100,K1204)))/(G1204+H1204+I1204+J1204+L1204))/100</f>
        <v>0.04</v>
      </c>
      <c r="Q1204" s="69">
        <f>IF((G1204+H1204+I1204+J1204+L1204)=0,0,J1204*(100-MAX(0,MIN(100,K1204)))/(G1204+H1204+I1204+J1204+L1204))/100</f>
        <v>0</v>
      </c>
      <c r="R1204" s="69">
        <f>MAX(0,MIN(100,K1204))/100</f>
        <v>0.1</v>
      </c>
      <c r="S1204" s="69">
        <f>IF((G1204+H1204+I1204+J1204+L1204)=0,0,L1204*(100-MAX(0,MIN(100,K1204)))/(G1204+H1204+I1204+J1204+L1204))/100</f>
        <v>0.11</v>
      </c>
      <c r="T1204" s="31" t="n"/>
      <c r="U1204" s="70" t="n">
        <v>54</v>
      </c>
      <c r="V1204" s="70" t="n">
        <v>21</v>
      </c>
      <c r="W1204" s="70" t="n">
        <v>4</v>
      </c>
      <c r="X1204" s="70" t="n">
        <v>0</v>
      </c>
      <c r="Y1204" s="70" t="n">
        <v>10</v>
      </c>
      <c r="Z1204" s="70" t="n">
        <v>11</v>
      </c>
    </row>
    <row r="1205" ht="31" customHeight="1">
      <c r="A1205" s="16" t="inlineStr">
        <is>
          <t>Datatech · Marketing · Band B · Expert / POD Lead</t>
        </is>
      </c>
      <c r="B1205" s="16" t="inlineStr">
        <is>
          <t>Datatech</t>
        </is>
      </c>
      <c r="C1205" s="16" t="inlineStr">
        <is>
          <t>Marketing</t>
        </is>
      </c>
      <c r="D1205" s="17" t="inlineStr">
        <is>
          <t>Band B · Expert / POD Lead</t>
        </is>
      </c>
      <c r="E1205" s="15" t="n">
        <v>1</v>
      </c>
      <c r="F1205" s="16" t="inlineStr">
        <is>
          <t>Sales &amp; marketing</t>
        </is>
      </c>
      <c r="G1205" s="67" t="n">
        <v>46</v>
      </c>
      <c r="H1205" s="67" t="n">
        <v>22</v>
      </c>
      <c r="I1205" s="67" t="n">
        <v>5</v>
      </c>
      <c r="J1205" s="67" t="n">
        <v>5</v>
      </c>
      <c r="K1205" s="67">
        <f>WM_EXP_AB</f>
        <v>10</v>
      </c>
      <c r="L1205" s="67" t="n">
        <v>12</v>
      </c>
      <c r="M1205" s="68">
        <f>SUM(G1205:L1205)</f>
        <v>100</v>
      </c>
      <c r="N1205" s="69">
        <f>IF((G1205+H1205+I1205+J1205+L1205)=0,0,G1205*(100-MAX(0,MIN(100,K1205)))/(G1205+H1205+I1205+J1205+L1205))/100</f>
        <v>0.46</v>
      </c>
      <c r="O1205" s="69">
        <f>IF((G1205+H1205+I1205+J1205+L1205)=0,0,H1205*(100-MAX(0,MIN(100,K1205)))/(G1205+H1205+I1205+J1205+L1205))/100</f>
        <v>0.22</v>
      </c>
      <c r="P1205" s="69">
        <f>IF((G1205+H1205+I1205+J1205+L1205)=0,0,I1205*(100-MAX(0,MIN(100,K1205)))/(G1205+H1205+I1205+J1205+L1205))/100</f>
        <v>0.05</v>
      </c>
      <c r="Q1205" s="69">
        <f>IF((G1205+H1205+I1205+J1205+L1205)=0,0,J1205*(100-MAX(0,MIN(100,K1205)))/(G1205+H1205+I1205+J1205+L1205))/100</f>
        <v>0.05</v>
      </c>
      <c r="R1205" s="69">
        <f>MAX(0,MIN(100,K1205))/100</f>
        <v>0.1</v>
      </c>
      <c r="S1205" s="69">
        <f>IF((G1205+H1205+I1205+J1205+L1205)=0,0,L1205*(100-MAX(0,MIN(100,K1205)))/(G1205+H1205+I1205+J1205+L1205))/100</f>
        <v>0.12</v>
      </c>
      <c r="T1205" s="31" t="n"/>
      <c r="U1205" s="70" t="n">
        <v>46</v>
      </c>
      <c r="V1205" s="70" t="n">
        <v>22</v>
      </c>
      <c r="W1205" s="70" t="n">
        <v>5</v>
      </c>
      <c r="X1205" s="70" t="n">
        <v>5</v>
      </c>
      <c r="Y1205" s="70" t="n">
        <v>10</v>
      </c>
      <c r="Z1205" s="70" t="n">
        <v>12</v>
      </c>
    </row>
    <row r="1206" ht="45" customHeight="1">
      <c r="A1206" s="16" t="inlineStr">
        <is>
          <t>Datatech · Product Management · Band B · Expert / POD Lead</t>
        </is>
      </c>
      <c r="B1206" s="16" t="inlineStr">
        <is>
          <t>Datatech</t>
        </is>
      </c>
      <c r="C1206" s="16" t="inlineStr">
        <is>
          <t>Product Management</t>
        </is>
      </c>
      <c r="D1206" s="17" t="inlineStr">
        <is>
          <t>Band B · Expert / POD Lead</t>
        </is>
      </c>
      <c r="E1206" s="15" t="n">
        <v>4</v>
      </c>
      <c r="F1206" s="16" t="inlineStr">
        <is>
          <t>Product &amp; programme</t>
        </is>
      </c>
      <c r="G1206" s="67" t="n">
        <v>46</v>
      </c>
      <c r="H1206" s="67" t="n">
        <v>22</v>
      </c>
      <c r="I1206" s="67" t="n">
        <v>10</v>
      </c>
      <c r="J1206" s="67" t="n">
        <v>5</v>
      </c>
      <c r="K1206" s="67">
        <f>WM_EXP_AB</f>
        <v>10</v>
      </c>
      <c r="L1206" s="67" t="n">
        <v>7</v>
      </c>
      <c r="M1206" s="68">
        <f>SUM(G1206:L1206)</f>
        <v>100</v>
      </c>
      <c r="N1206" s="69">
        <f>IF((G1206+H1206+I1206+J1206+L1206)=0,0,G1206*(100-MAX(0,MIN(100,K1206)))/(G1206+H1206+I1206+J1206+L1206))/100</f>
        <v>0.46</v>
      </c>
      <c r="O1206" s="69">
        <f>IF((G1206+H1206+I1206+J1206+L1206)=0,0,H1206*(100-MAX(0,MIN(100,K1206)))/(G1206+H1206+I1206+J1206+L1206))/100</f>
        <v>0.22</v>
      </c>
      <c r="P1206" s="69">
        <f>IF((G1206+H1206+I1206+J1206+L1206)=0,0,I1206*(100-MAX(0,MIN(100,K1206)))/(G1206+H1206+I1206+J1206+L1206))/100</f>
        <v>0.1</v>
      </c>
      <c r="Q1206" s="69">
        <f>IF((G1206+H1206+I1206+J1206+L1206)=0,0,J1206*(100-MAX(0,MIN(100,K1206)))/(G1206+H1206+I1206+J1206+L1206))/100</f>
        <v>0.05</v>
      </c>
      <c r="R1206" s="69">
        <f>MAX(0,MIN(100,K1206))/100</f>
        <v>0.1</v>
      </c>
      <c r="S1206" s="69">
        <f>IF((G1206+H1206+I1206+J1206+L1206)=0,0,L1206*(100-MAX(0,MIN(100,K1206)))/(G1206+H1206+I1206+J1206+L1206))/100</f>
        <v>0.07</v>
      </c>
      <c r="T1206" s="31" t="n"/>
      <c r="U1206" s="70" t="n">
        <v>46</v>
      </c>
      <c r="V1206" s="70" t="n">
        <v>22</v>
      </c>
      <c r="W1206" s="70" t="n">
        <v>10</v>
      </c>
      <c r="X1206" s="70" t="n">
        <v>5</v>
      </c>
      <c r="Y1206" s="70" t="n">
        <v>10</v>
      </c>
      <c r="Z1206" s="70" t="n">
        <v>7</v>
      </c>
    </row>
    <row r="1207" ht="31" customHeight="1">
      <c r="A1207" s="16" t="inlineStr">
        <is>
          <t>Datatech · Product Management · Band B · People Manager</t>
        </is>
      </c>
      <c r="B1207" s="16" t="inlineStr">
        <is>
          <t>Datatech</t>
        </is>
      </c>
      <c r="C1207" s="16" t="inlineStr">
        <is>
          <t>Product Management</t>
        </is>
      </c>
      <c r="D1207" s="17" t="inlineStr">
        <is>
          <t>Band B · People Manager</t>
        </is>
      </c>
      <c r="E1207" s="15" t="n">
        <v>1</v>
      </c>
      <c r="F1207" s="16" t="inlineStr">
        <is>
          <t>Product &amp; programme</t>
        </is>
      </c>
      <c r="G1207" s="67" t="n">
        <v>32</v>
      </c>
      <c r="H1207" s="67" t="n">
        <v>23</v>
      </c>
      <c r="I1207" s="67" t="n">
        <v>11</v>
      </c>
      <c r="J1207" s="67" t="n">
        <v>15</v>
      </c>
      <c r="K1207" s="67">
        <f>WM_EXP_AB</f>
        <v>10</v>
      </c>
      <c r="L1207" s="67" t="n">
        <v>9</v>
      </c>
      <c r="M1207" s="68">
        <f>SUM(G1207:L1207)</f>
        <v>100</v>
      </c>
      <c r="N1207" s="69">
        <f>IF((G1207+H1207+I1207+J1207+L1207)=0,0,G1207*(100-MAX(0,MIN(100,K1207)))/(G1207+H1207+I1207+J1207+L1207))/100</f>
        <v>0.32</v>
      </c>
      <c r="O1207" s="69">
        <f>IF((G1207+H1207+I1207+J1207+L1207)=0,0,H1207*(100-MAX(0,MIN(100,K1207)))/(G1207+H1207+I1207+J1207+L1207))/100</f>
        <v>0.23</v>
      </c>
      <c r="P1207" s="69">
        <f>IF((G1207+H1207+I1207+J1207+L1207)=0,0,I1207*(100-MAX(0,MIN(100,K1207)))/(G1207+H1207+I1207+J1207+L1207))/100</f>
        <v>0.11</v>
      </c>
      <c r="Q1207" s="69">
        <f>IF((G1207+H1207+I1207+J1207+L1207)=0,0,J1207*(100-MAX(0,MIN(100,K1207)))/(G1207+H1207+I1207+J1207+L1207))/100</f>
        <v>0.15</v>
      </c>
      <c r="R1207" s="69">
        <f>MAX(0,MIN(100,K1207))/100</f>
        <v>0.1</v>
      </c>
      <c r="S1207" s="69">
        <f>IF((G1207+H1207+I1207+J1207+L1207)=0,0,L1207*(100-MAX(0,MIN(100,K1207)))/(G1207+H1207+I1207+J1207+L1207))/100</f>
        <v>0.09</v>
      </c>
      <c r="T1207" s="31" t="n"/>
      <c r="U1207" s="70" t="n">
        <v>32</v>
      </c>
      <c r="V1207" s="70" t="n">
        <v>23</v>
      </c>
      <c r="W1207" s="70" t="n">
        <v>11</v>
      </c>
      <c r="X1207" s="70" t="n">
        <v>15</v>
      </c>
      <c r="Y1207" s="70" t="n">
        <v>10</v>
      </c>
      <c r="Z1207" s="70" t="n">
        <v>9</v>
      </c>
    </row>
    <row r="1208" ht="31" customHeight="1">
      <c r="A1208" s="16" t="inlineStr">
        <is>
          <t>Datatech · Quality Assurance · Band A · Early career</t>
        </is>
      </c>
      <c r="B1208" s="16" t="inlineStr">
        <is>
          <t>Datatech</t>
        </is>
      </c>
      <c r="C1208" s="16" t="inlineStr">
        <is>
          <t>Quality Assurance</t>
        </is>
      </c>
      <c r="D1208" s="17" t="inlineStr">
        <is>
          <t>Band A · Early career</t>
        </is>
      </c>
      <c r="E1208" s="15" t="n">
        <v>2</v>
      </c>
      <c r="F1208" s="16" t="inlineStr">
        <is>
          <t>Technology &amp; engineering</t>
        </is>
      </c>
      <c r="G1208" s="67" t="n">
        <v>64</v>
      </c>
      <c r="H1208" s="67" t="n">
        <v>16</v>
      </c>
      <c r="I1208" s="67" t="n">
        <v>4</v>
      </c>
      <c r="J1208" s="67" t="n">
        <v>0</v>
      </c>
      <c r="K1208" s="67">
        <f>WM_EXP_AB</f>
        <v>10</v>
      </c>
      <c r="L1208" s="67" t="n">
        <v>6</v>
      </c>
      <c r="M1208" s="68">
        <f>SUM(G1208:L1208)</f>
        <v>100</v>
      </c>
      <c r="N1208" s="69">
        <f>IF((G1208+H1208+I1208+J1208+L1208)=0,0,G1208*(100-MAX(0,MIN(100,K1208)))/(G1208+H1208+I1208+J1208+L1208))/100</f>
        <v>0.64</v>
      </c>
      <c r="O1208" s="69">
        <f>IF((G1208+H1208+I1208+J1208+L1208)=0,0,H1208*(100-MAX(0,MIN(100,K1208)))/(G1208+H1208+I1208+J1208+L1208))/100</f>
        <v>0.16</v>
      </c>
      <c r="P1208" s="69">
        <f>IF((G1208+H1208+I1208+J1208+L1208)=0,0,I1208*(100-MAX(0,MIN(100,K1208)))/(G1208+H1208+I1208+J1208+L1208))/100</f>
        <v>0.04</v>
      </c>
      <c r="Q1208" s="69">
        <f>IF((G1208+H1208+I1208+J1208+L1208)=0,0,J1208*(100-MAX(0,MIN(100,K1208)))/(G1208+H1208+I1208+J1208+L1208))/100</f>
        <v>0</v>
      </c>
      <c r="R1208" s="69">
        <f>MAX(0,MIN(100,K1208))/100</f>
        <v>0.1</v>
      </c>
      <c r="S1208" s="69">
        <f>IF((G1208+H1208+I1208+J1208+L1208)=0,0,L1208*(100-MAX(0,MIN(100,K1208)))/(G1208+H1208+I1208+J1208+L1208))/100</f>
        <v>0.06</v>
      </c>
      <c r="T1208" s="31" t="n"/>
      <c r="U1208" s="70" t="n">
        <v>64</v>
      </c>
      <c r="V1208" s="70" t="n">
        <v>16</v>
      </c>
      <c r="W1208" s="70" t="n">
        <v>4</v>
      </c>
      <c r="X1208" s="70" t="n">
        <v>0</v>
      </c>
      <c r="Y1208" s="70" t="n">
        <v>10</v>
      </c>
      <c r="Z1208" s="70" t="n">
        <v>6</v>
      </c>
    </row>
    <row r="1209" ht="31" customHeight="1">
      <c r="A1209" s="16" t="inlineStr">
        <is>
          <t>Datatech · Sales · Band C · Principal expert</t>
        </is>
      </c>
      <c r="B1209" s="16" t="inlineStr">
        <is>
          <t>Datatech</t>
        </is>
      </c>
      <c r="C1209" s="16" t="inlineStr">
        <is>
          <t>Sales</t>
        </is>
      </c>
      <c r="D1209" s="17" t="inlineStr">
        <is>
          <t>Band C · Principal expert</t>
        </is>
      </c>
      <c r="E1209" s="15" t="n">
        <v>1</v>
      </c>
      <c r="F1209" s="16" t="inlineStr">
        <is>
          <t>Sales &amp; marketing</t>
        </is>
      </c>
      <c r="G1209" s="67" t="n">
        <v>49</v>
      </c>
      <c r="H1209" s="67" t="n">
        <v>23</v>
      </c>
      <c r="I1209" s="67" t="n">
        <v>5</v>
      </c>
      <c r="J1209" s="67" t="n">
        <v>5</v>
      </c>
      <c r="K1209" s="67">
        <f>WM_EXP_CE</f>
        <v>5</v>
      </c>
      <c r="L1209" s="67" t="n">
        <v>13</v>
      </c>
      <c r="M1209" s="68">
        <f>SUM(G1209:L1209)</f>
        <v>100</v>
      </c>
      <c r="N1209" s="69">
        <f>IF((G1209+H1209+I1209+J1209+L1209)=0,0,G1209*(100-MAX(0,MIN(100,K1209)))/(G1209+H1209+I1209+J1209+L1209))/100</f>
        <v>0.49</v>
      </c>
      <c r="O1209" s="69">
        <f>IF((G1209+H1209+I1209+J1209+L1209)=0,0,H1209*(100-MAX(0,MIN(100,K1209)))/(G1209+H1209+I1209+J1209+L1209))/100</f>
        <v>0.23</v>
      </c>
      <c r="P1209" s="69">
        <f>IF((G1209+H1209+I1209+J1209+L1209)=0,0,I1209*(100-MAX(0,MIN(100,K1209)))/(G1209+H1209+I1209+J1209+L1209))/100</f>
        <v>0.05</v>
      </c>
      <c r="Q1209" s="69">
        <f>IF((G1209+H1209+I1209+J1209+L1209)=0,0,J1209*(100-MAX(0,MIN(100,K1209)))/(G1209+H1209+I1209+J1209+L1209))/100</f>
        <v>0.05</v>
      </c>
      <c r="R1209" s="69">
        <f>MAX(0,MIN(100,K1209))/100</f>
        <v>0.05</v>
      </c>
      <c r="S1209" s="69">
        <f>IF((G1209+H1209+I1209+J1209+L1209)=0,0,L1209*(100-MAX(0,MIN(100,K1209)))/(G1209+H1209+I1209+J1209+L1209))/100</f>
        <v>0.13</v>
      </c>
      <c r="T1209" s="31" t="n"/>
      <c r="U1209" s="70" t="n">
        <v>49</v>
      </c>
      <c r="V1209" s="70" t="n">
        <v>23</v>
      </c>
      <c r="W1209" s="70" t="n">
        <v>5</v>
      </c>
      <c r="X1209" s="70" t="n">
        <v>5</v>
      </c>
      <c r="Y1209" s="70" t="n">
        <v>5</v>
      </c>
      <c r="Z1209" s="70" t="n">
        <v>13</v>
      </c>
    </row>
    <row r="1210" ht="31" customHeight="1">
      <c r="A1210" s="16" t="inlineStr">
        <is>
          <t>Datatech · Technology · Band A · Early career</t>
        </is>
      </c>
      <c r="B1210" s="16" t="inlineStr">
        <is>
          <t>Datatech</t>
        </is>
      </c>
      <c r="C1210" s="16" t="inlineStr">
        <is>
          <t>Technology</t>
        </is>
      </c>
      <c r="D1210" s="17" t="inlineStr">
        <is>
          <t>Band A · Early career</t>
        </is>
      </c>
      <c r="E1210" s="15" t="n">
        <v>4</v>
      </c>
      <c r="F1210" s="16" t="inlineStr">
        <is>
          <t>Technology &amp; engineering</t>
        </is>
      </c>
      <c r="G1210" s="67" t="n">
        <v>64</v>
      </c>
      <c r="H1210" s="67" t="n">
        <v>16</v>
      </c>
      <c r="I1210" s="67" t="n">
        <v>4</v>
      </c>
      <c r="J1210" s="67" t="n">
        <v>0</v>
      </c>
      <c r="K1210" s="67">
        <f>WM_EXP_AB</f>
        <v>10</v>
      </c>
      <c r="L1210" s="67" t="n">
        <v>6</v>
      </c>
      <c r="M1210" s="68">
        <f>SUM(G1210:L1210)</f>
        <v>100</v>
      </c>
      <c r="N1210" s="69">
        <f>IF((G1210+H1210+I1210+J1210+L1210)=0,0,G1210*(100-MAX(0,MIN(100,K1210)))/(G1210+H1210+I1210+J1210+L1210))/100</f>
        <v>0.64</v>
      </c>
      <c r="O1210" s="69">
        <f>IF((G1210+H1210+I1210+J1210+L1210)=0,0,H1210*(100-MAX(0,MIN(100,K1210)))/(G1210+H1210+I1210+J1210+L1210))/100</f>
        <v>0.16</v>
      </c>
      <c r="P1210" s="69">
        <f>IF((G1210+H1210+I1210+J1210+L1210)=0,0,I1210*(100-MAX(0,MIN(100,K1210)))/(G1210+H1210+I1210+J1210+L1210))/100</f>
        <v>0.04</v>
      </c>
      <c r="Q1210" s="69">
        <f>IF((G1210+H1210+I1210+J1210+L1210)=0,0,J1210*(100-MAX(0,MIN(100,K1210)))/(G1210+H1210+I1210+J1210+L1210))/100</f>
        <v>0</v>
      </c>
      <c r="R1210" s="69">
        <f>MAX(0,MIN(100,K1210))/100</f>
        <v>0.1</v>
      </c>
      <c r="S1210" s="69">
        <f>IF((G1210+H1210+I1210+J1210+L1210)=0,0,L1210*(100-MAX(0,MIN(100,K1210)))/(G1210+H1210+I1210+J1210+L1210))/100</f>
        <v>0.06</v>
      </c>
      <c r="T1210" s="31" t="n"/>
      <c r="U1210" s="70" t="n">
        <v>64</v>
      </c>
      <c r="V1210" s="70" t="n">
        <v>16</v>
      </c>
      <c r="W1210" s="70" t="n">
        <v>4</v>
      </c>
      <c r="X1210" s="70" t="n">
        <v>0</v>
      </c>
      <c r="Y1210" s="70" t="n">
        <v>10</v>
      </c>
      <c r="Z1210" s="70" t="n">
        <v>6</v>
      </c>
    </row>
    <row r="1211" ht="31" customHeight="1">
      <c r="A1211" s="16" t="inlineStr">
        <is>
          <t>Datatech · Technology · Band B · Expert / POD Lead</t>
        </is>
      </c>
      <c r="B1211" s="16" t="inlineStr">
        <is>
          <t>Datatech</t>
        </is>
      </c>
      <c r="C1211" s="16" t="inlineStr">
        <is>
          <t>Technology</t>
        </is>
      </c>
      <c r="D1211" s="17" t="inlineStr">
        <is>
          <t>Band B · Expert / POD Lead</t>
        </is>
      </c>
      <c r="E1211" s="15" t="n">
        <v>1</v>
      </c>
      <c r="F1211" s="16" t="inlineStr">
        <is>
          <t>Technology &amp; engineering</t>
        </is>
      </c>
      <c r="G1211" s="67" t="n">
        <v>56</v>
      </c>
      <c r="H1211" s="67" t="n">
        <v>17</v>
      </c>
      <c r="I1211" s="67" t="n">
        <v>5</v>
      </c>
      <c r="J1211" s="67" t="n">
        <v>5</v>
      </c>
      <c r="K1211" s="67">
        <f>WM_EXP_AB</f>
        <v>10</v>
      </c>
      <c r="L1211" s="67" t="n">
        <v>7</v>
      </c>
      <c r="M1211" s="68">
        <f>SUM(G1211:L1211)</f>
        <v>100</v>
      </c>
      <c r="N1211" s="69">
        <f>IF((G1211+H1211+I1211+J1211+L1211)=0,0,G1211*(100-MAX(0,MIN(100,K1211)))/(G1211+H1211+I1211+J1211+L1211))/100</f>
        <v>0.56</v>
      </c>
      <c r="O1211" s="69">
        <f>IF((G1211+H1211+I1211+J1211+L1211)=0,0,H1211*(100-MAX(0,MIN(100,K1211)))/(G1211+H1211+I1211+J1211+L1211))/100</f>
        <v>0.17</v>
      </c>
      <c r="P1211" s="69">
        <f>IF((G1211+H1211+I1211+J1211+L1211)=0,0,I1211*(100-MAX(0,MIN(100,K1211)))/(G1211+H1211+I1211+J1211+L1211))/100</f>
        <v>0.05</v>
      </c>
      <c r="Q1211" s="69">
        <f>IF((G1211+H1211+I1211+J1211+L1211)=0,0,J1211*(100-MAX(0,MIN(100,K1211)))/(G1211+H1211+I1211+J1211+L1211))/100</f>
        <v>0.05</v>
      </c>
      <c r="R1211" s="69">
        <f>MAX(0,MIN(100,K1211))/100</f>
        <v>0.1</v>
      </c>
      <c r="S1211" s="69">
        <f>IF((G1211+H1211+I1211+J1211+L1211)=0,0,L1211*(100-MAX(0,MIN(100,K1211)))/(G1211+H1211+I1211+J1211+L1211))/100</f>
        <v>0.07</v>
      </c>
      <c r="T1211" s="31" t="n"/>
      <c r="U1211" s="70" t="n">
        <v>56</v>
      </c>
      <c r="V1211" s="70" t="n">
        <v>17</v>
      </c>
      <c r="W1211" s="70" t="n">
        <v>5</v>
      </c>
      <c r="X1211" s="70" t="n">
        <v>5</v>
      </c>
      <c r="Y1211" s="70" t="n">
        <v>10</v>
      </c>
      <c r="Z1211" s="70" t="n">
        <v>7</v>
      </c>
    </row>
    <row r="1212" ht="31" customHeight="1">
      <c r="A1212" s="16" t="inlineStr">
        <is>
          <t>Datatech · Technology · Band C · Principal expert</t>
        </is>
      </c>
      <c r="B1212" s="16" t="inlineStr">
        <is>
          <t>Datatech</t>
        </is>
      </c>
      <c r="C1212" s="16" t="inlineStr">
        <is>
          <t>Technology</t>
        </is>
      </c>
      <c r="D1212" s="17" t="inlineStr">
        <is>
          <t>Band C · Principal expert</t>
        </is>
      </c>
      <c r="E1212" s="15" t="n">
        <v>1</v>
      </c>
      <c r="F1212" s="16" t="inlineStr">
        <is>
          <t>Technology &amp; engineering</t>
        </is>
      </c>
      <c r="G1212" s="67" t="n">
        <v>59</v>
      </c>
      <c r="H1212" s="67" t="n">
        <v>18</v>
      </c>
      <c r="I1212" s="67" t="n">
        <v>5</v>
      </c>
      <c r="J1212" s="67" t="n">
        <v>5</v>
      </c>
      <c r="K1212" s="67">
        <f>WM_EXP_CE</f>
        <v>5</v>
      </c>
      <c r="L1212" s="67" t="n">
        <v>8</v>
      </c>
      <c r="M1212" s="68">
        <f>SUM(G1212:L1212)</f>
        <v>100</v>
      </c>
      <c r="N1212" s="69">
        <f>IF((G1212+H1212+I1212+J1212+L1212)=0,0,G1212*(100-MAX(0,MIN(100,K1212)))/(G1212+H1212+I1212+J1212+L1212))/100</f>
        <v>0.59</v>
      </c>
      <c r="O1212" s="69">
        <f>IF((G1212+H1212+I1212+J1212+L1212)=0,0,H1212*(100-MAX(0,MIN(100,K1212)))/(G1212+H1212+I1212+J1212+L1212))/100</f>
        <v>0.18</v>
      </c>
      <c r="P1212" s="69">
        <f>IF((G1212+H1212+I1212+J1212+L1212)=0,0,I1212*(100-MAX(0,MIN(100,K1212)))/(G1212+H1212+I1212+J1212+L1212))/100</f>
        <v>0.05</v>
      </c>
      <c r="Q1212" s="69">
        <f>IF((G1212+H1212+I1212+J1212+L1212)=0,0,J1212*(100-MAX(0,MIN(100,K1212)))/(G1212+H1212+I1212+J1212+L1212))/100</f>
        <v>0.05</v>
      </c>
      <c r="R1212" s="69">
        <f>MAX(0,MIN(100,K1212))/100</f>
        <v>0.05</v>
      </c>
      <c r="S1212" s="69">
        <f>IF((G1212+H1212+I1212+J1212+L1212)=0,0,L1212*(100-MAX(0,MIN(100,K1212)))/(G1212+H1212+I1212+J1212+L1212))/100</f>
        <v>0.08</v>
      </c>
      <c r="T1212" s="31" t="n"/>
      <c r="U1212" s="70" t="n">
        <v>59</v>
      </c>
      <c r="V1212" s="70" t="n">
        <v>18</v>
      </c>
      <c r="W1212" s="70" t="n">
        <v>5</v>
      </c>
      <c r="X1212" s="70" t="n">
        <v>5</v>
      </c>
      <c r="Y1212" s="70" t="n">
        <v>5</v>
      </c>
      <c r="Z1212" s="70" t="n">
        <v>8</v>
      </c>
    </row>
    <row r="1213" ht="45" customHeight="1">
      <c r="A1213" s="16" t="inlineStr">
        <is>
          <t>Consume · Digitizing · Band A · Early career</t>
        </is>
      </c>
      <c r="B1213" s="16" t="inlineStr">
        <is>
          <t>Consume</t>
        </is>
      </c>
      <c r="C1213" s="16" t="inlineStr">
        <is>
          <t>Digitizing</t>
        </is>
      </c>
      <c r="D1213" s="17" t="inlineStr">
        <is>
          <t>Band A · Early career</t>
        </is>
      </c>
      <c r="E1213" s="15" t="n">
        <v>7</v>
      </c>
      <c r="F1213" s="16" t="inlineStr">
        <is>
          <t>Service delivery &amp; data operations</t>
        </is>
      </c>
      <c r="G1213" s="67" t="n">
        <v>54</v>
      </c>
      <c r="H1213" s="67" t="n">
        <v>16</v>
      </c>
      <c r="I1213" s="67" t="n">
        <v>14</v>
      </c>
      <c r="J1213" s="67" t="n">
        <v>0</v>
      </c>
      <c r="K1213" s="67">
        <f>WM_EXP_AB</f>
        <v>10</v>
      </c>
      <c r="L1213" s="67" t="n">
        <v>6</v>
      </c>
      <c r="M1213" s="68">
        <f>SUM(G1213:L1213)</f>
        <v>100</v>
      </c>
      <c r="N1213" s="69">
        <f>IF((G1213+H1213+I1213+J1213+L1213)=0,0,G1213*(100-MAX(0,MIN(100,K1213)))/(G1213+H1213+I1213+J1213+L1213))/100</f>
        <v>0.54</v>
      </c>
      <c r="O1213" s="69">
        <f>IF((G1213+H1213+I1213+J1213+L1213)=0,0,H1213*(100-MAX(0,MIN(100,K1213)))/(G1213+H1213+I1213+J1213+L1213))/100</f>
        <v>0.16</v>
      </c>
      <c r="P1213" s="69">
        <f>IF((G1213+H1213+I1213+J1213+L1213)=0,0,I1213*(100-MAX(0,MIN(100,K1213)))/(G1213+H1213+I1213+J1213+L1213))/100</f>
        <v>0.14</v>
      </c>
      <c r="Q1213" s="69">
        <f>IF((G1213+H1213+I1213+J1213+L1213)=0,0,J1213*(100-MAX(0,MIN(100,K1213)))/(G1213+H1213+I1213+J1213+L1213))/100</f>
        <v>0</v>
      </c>
      <c r="R1213" s="69">
        <f>MAX(0,MIN(100,K1213))/100</f>
        <v>0.1</v>
      </c>
      <c r="S1213" s="69">
        <f>IF((G1213+H1213+I1213+J1213+L1213)=0,0,L1213*(100-MAX(0,MIN(100,K1213)))/(G1213+H1213+I1213+J1213+L1213))/100</f>
        <v>0.06</v>
      </c>
      <c r="T1213" s="31" t="n"/>
      <c r="U1213" s="70" t="n">
        <v>54</v>
      </c>
      <c r="V1213" s="70" t="n">
        <v>16</v>
      </c>
      <c r="W1213" s="70" t="n">
        <v>14</v>
      </c>
      <c r="X1213" s="70" t="n">
        <v>0</v>
      </c>
      <c r="Y1213" s="70" t="n">
        <v>10</v>
      </c>
      <c r="Z1213" s="70" t="n">
        <v>6</v>
      </c>
    </row>
    <row r="1214" ht="45" customHeight="1">
      <c r="A1214" s="16" t="inlineStr">
        <is>
          <t>Consume · Digitizing · Band B · Expert / POD Lead</t>
        </is>
      </c>
      <c r="B1214" s="16" t="inlineStr">
        <is>
          <t>Consume</t>
        </is>
      </c>
      <c r="C1214" s="16" t="inlineStr">
        <is>
          <t>Digitizing</t>
        </is>
      </c>
      <c r="D1214" s="17" t="inlineStr">
        <is>
          <t>Band B · Expert / POD Lead</t>
        </is>
      </c>
      <c r="E1214" s="15" t="n">
        <v>1</v>
      </c>
      <c r="F1214" s="16" t="inlineStr">
        <is>
          <t>Service delivery &amp; data operations</t>
        </is>
      </c>
      <c r="G1214" s="67" t="n">
        <v>46</v>
      </c>
      <c r="H1214" s="67" t="n">
        <v>17</v>
      </c>
      <c r="I1214" s="67" t="n">
        <v>15</v>
      </c>
      <c r="J1214" s="67" t="n">
        <v>5</v>
      </c>
      <c r="K1214" s="67">
        <f>WM_EXP_AB</f>
        <v>10</v>
      </c>
      <c r="L1214" s="67" t="n">
        <v>7</v>
      </c>
      <c r="M1214" s="68">
        <f>SUM(G1214:L1214)</f>
        <v>100</v>
      </c>
      <c r="N1214" s="69">
        <f>IF((G1214+H1214+I1214+J1214+L1214)=0,0,G1214*(100-MAX(0,MIN(100,K1214)))/(G1214+H1214+I1214+J1214+L1214))/100</f>
        <v>0.46</v>
      </c>
      <c r="O1214" s="69">
        <f>IF((G1214+H1214+I1214+J1214+L1214)=0,0,H1214*(100-MAX(0,MIN(100,K1214)))/(G1214+H1214+I1214+J1214+L1214))/100</f>
        <v>0.17</v>
      </c>
      <c r="P1214" s="69">
        <f>IF((G1214+H1214+I1214+J1214+L1214)=0,0,I1214*(100-MAX(0,MIN(100,K1214)))/(G1214+H1214+I1214+J1214+L1214))/100</f>
        <v>0.15</v>
      </c>
      <c r="Q1214" s="69">
        <f>IF((G1214+H1214+I1214+J1214+L1214)=0,0,J1214*(100-MAX(0,MIN(100,K1214)))/(G1214+H1214+I1214+J1214+L1214))/100</f>
        <v>0.05</v>
      </c>
      <c r="R1214" s="69">
        <f>MAX(0,MIN(100,K1214))/100</f>
        <v>0.1</v>
      </c>
      <c r="S1214" s="69">
        <f>IF((G1214+H1214+I1214+J1214+L1214)=0,0,L1214*(100-MAX(0,MIN(100,K1214)))/(G1214+H1214+I1214+J1214+L1214))/100</f>
        <v>0.07</v>
      </c>
      <c r="T1214" s="31" t="n"/>
      <c r="U1214" s="70" t="n">
        <v>46</v>
      </c>
      <c r="V1214" s="70" t="n">
        <v>17</v>
      </c>
      <c r="W1214" s="70" t="n">
        <v>15</v>
      </c>
      <c r="X1214" s="70" t="n">
        <v>5</v>
      </c>
      <c r="Y1214" s="70" t="n">
        <v>10</v>
      </c>
      <c r="Z1214" s="70" t="n">
        <v>7</v>
      </c>
    </row>
    <row r="1215" ht="45" customHeight="1">
      <c r="A1215" s="16" t="inlineStr">
        <is>
          <t>Consume · Digitizing · Band B · People Manager</t>
        </is>
      </c>
      <c r="B1215" s="16" t="inlineStr">
        <is>
          <t>Consume</t>
        </is>
      </c>
      <c r="C1215" s="16" t="inlineStr">
        <is>
          <t>Digitizing</t>
        </is>
      </c>
      <c r="D1215" s="17" t="inlineStr">
        <is>
          <t>Band B · People Manager</t>
        </is>
      </c>
      <c r="E1215" s="15" t="n">
        <v>1</v>
      </c>
      <c r="F1215" s="16" t="inlineStr">
        <is>
          <t>Service delivery &amp; data operations</t>
        </is>
      </c>
      <c r="G1215" s="67" t="n">
        <v>32</v>
      </c>
      <c r="H1215" s="67" t="n">
        <v>18</v>
      </c>
      <c r="I1215" s="67" t="n">
        <v>16</v>
      </c>
      <c r="J1215" s="67" t="n">
        <v>15</v>
      </c>
      <c r="K1215" s="67">
        <f>WM_EXP_AB</f>
        <v>10</v>
      </c>
      <c r="L1215" s="67" t="n">
        <v>9</v>
      </c>
      <c r="M1215" s="68">
        <f>SUM(G1215:L1215)</f>
        <v>100</v>
      </c>
      <c r="N1215" s="69">
        <f>IF((G1215+H1215+I1215+J1215+L1215)=0,0,G1215*(100-MAX(0,MIN(100,K1215)))/(G1215+H1215+I1215+J1215+L1215))/100</f>
        <v>0.32</v>
      </c>
      <c r="O1215" s="69">
        <f>IF((G1215+H1215+I1215+J1215+L1215)=0,0,H1215*(100-MAX(0,MIN(100,K1215)))/(G1215+H1215+I1215+J1215+L1215))/100</f>
        <v>0.18</v>
      </c>
      <c r="P1215" s="69">
        <f>IF((G1215+H1215+I1215+J1215+L1215)=0,0,I1215*(100-MAX(0,MIN(100,K1215)))/(G1215+H1215+I1215+J1215+L1215))/100</f>
        <v>0.16</v>
      </c>
      <c r="Q1215" s="69">
        <f>IF((G1215+H1215+I1215+J1215+L1215)=0,0,J1215*(100-MAX(0,MIN(100,K1215)))/(G1215+H1215+I1215+J1215+L1215))/100</f>
        <v>0.15</v>
      </c>
      <c r="R1215" s="69">
        <f>MAX(0,MIN(100,K1215))/100</f>
        <v>0.1</v>
      </c>
      <c r="S1215" s="69">
        <f>IF((G1215+H1215+I1215+J1215+L1215)=0,0,L1215*(100-MAX(0,MIN(100,K1215)))/(G1215+H1215+I1215+J1215+L1215))/100</f>
        <v>0.09</v>
      </c>
      <c r="T1215" s="31" t="n"/>
      <c r="U1215" s="70" t="n">
        <v>32</v>
      </c>
      <c r="V1215" s="70" t="n">
        <v>18</v>
      </c>
      <c r="W1215" s="70" t="n">
        <v>16</v>
      </c>
      <c r="X1215" s="70" t="n">
        <v>15</v>
      </c>
      <c r="Y1215" s="70" t="n">
        <v>10</v>
      </c>
      <c r="Z1215" s="70" t="n">
        <v>9</v>
      </c>
    </row>
    <row r="1216" ht="45" customHeight="1">
      <c r="A1216" s="16" t="inlineStr">
        <is>
          <t>Consume · India Content · Band A · Early career</t>
        </is>
      </c>
      <c r="B1216" s="16" t="inlineStr">
        <is>
          <t>Consume</t>
        </is>
      </c>
      <c r="C1216" s="16" t="inlineStr">
        <is>
          <t>India Content</t>
        </is>
      </c>
      <c r="D1216" s="17" t="inlineStr">
        <is>
          <t>Band A · Early career</t>
        </is>
      </c>
      <c r="E1216" s="15" t="n">
        <v>7</v>
      </c>
      <c r="F1216" s="16" t="inlineStr">
        <is>
          <t>Service delivery &amp; data operations</t>
        </is>
      </c>
      <c r="G1216" s="67" t="n">
        <v>54</v>
      </c>
      <c r="H1216" s="67" t="n">
        <v>16</v>
      </c>
      <c r="I1216" s="67" t="n">
        <v>14</v>
      </c>
      <c r="J1216" s="67" t="n">
        <v>0</v>
      </c>
      <c r="K1216" s="67">
        <f>WM_EXP_AB</f>
        <v>10</v>
      </c>
      <c r="L1216" s="67" t="n">
        <v>6</v>
      </c>
      <c r="M1216" s="68">
        <f>SUM(G1216:L1216)</f>
        <v>100</v>
      </c>
      <c r="N1216" s="69">
        <f>IF((G1216+H1216+I1216+J1216+L1216)=0,0,G1216*(100-MAX(0,MIN(100,K1216)))/(G1216+H1216+I1216+J1216+L1216))/100</f>
        <v>0.54</v>
      </c>
      <c r="O1216" s="69">
        <f>IF((G1216+H1216+I1216+J1216+L1216)=0,0,H1216*(100-MAX(0,MIN(100,K1216)))/(G1216+H1216+I1216+J1216+L1216))/100</f>
        <v>0.16</v>
      </c>
      <c r="P1216" s="69">
        <f>IF((G1216+H1216+I1216+J1216+L1216)=0,0,I1216*(100-MAX(0,MIN(100,K1216)))/(G1216+H1216+I1216+J1216+L1216))/100</f>
        <v>0.14</v>
      </c>
      <c r="Q1216" s="69">
        <f>IF((G1216+H1216+I1216+J1216+L1216)=0,0,J1216*(100-MAX(0,MIN(100,K1216)))/(G1216+H1216+I1216+J1216+L1216))/100</f>
        <v>0</v>
      </c>
      <c r="R1216" s="69">
        <f>MAX(0,MIN(100,K1216))/100</f>
        <v>0.1</v>
      </c>
      <c r="S1216" s="69">
        <f>IF((G1216+H1216+I1216+J1216+L1216)=0,0,L1216*(100-MAX(0,MIN(100,K1216)))/(G1216+H1216+I1216+J1216+L1216))/100</f>
        <v>0.06</v>
      </c>
      <c r="T1216" s="31" t="n"/>
      <c r="U1216" s="70" t="n">
        <v>54</v>
      </c>
      <c r="V1216" s="70" t="n">
        <v>16</v>
      </c>
      <c r="W1216" s="70" t="n">
        <v>14</v>
      </c>
      <c r="X1216" s="70" t="n">
        <v>0</v>
      </c>
      <c r="Y1216" s="70" t="n">
        <v>10</v>
      </c>
      <c r="Z1216" s="70" t="n">
        <v>6</v>
      </c>
    </row>
    <row r="1217" ht="45" customHeight="1">
      <c r="A1217" s="16" t="inlineStr">
        <is>
          <t>Consume · India Content · Band B · Expert / POD Lead</t>
        </is>
      </c>
      <c r="B1217" s="16" t="inlineStr">
        <is>
          <t>Consume</t>
        </is>
      </c>
      <c r="C1217" s="16" t="inlineStr">
        <is>
          <t>India Content</t>
        </is>
      </c>
      <c r="D1217" s="17" t="inlineStr">
        <is>
          <t>Band B · Expert / POD Lead</t>
        </is>
      </c>
      <c r="E1217" s="15" t="n">
        <v>1</v>
      </c>
      <c r="F1217" s="16" t="inlineStr">
        <is>
          <t>Service delivery &amp; data operations</t>
        </is>
      </c>
      <c r="G1217" s="67" t="n">
        <v>46</v>
      </c>
      <c r="H1217" s="67" t="n">
        <v>17</v>
      </c>
      <c r="I1217" s="67" t="n">
        <v>15</v>
      </c>
      <c r="J1217" s="67" t="n">
        <v>5</v>
      </c>
      <c r="K1217" s="67">
        <f>WM_EXP_AB</f>
        <v>10</v>
      </c>
      <c r="L1217" s="67" t="n">
        <v>7</v>
      </c>
      <c r="M1217" s="68">
        <f>SUM(G1217:L1217)</f>
        <v>100</v>
      </c>
      <c r="N1217" s="69">
        <f>IF((G1217+H1217+I1217+J1217+L1217)=0,0,G1217*(100-MAX(0,MIN(100,K1217)))/(G1217+H1217+I1217+J1217+L1217))/100</f>
        <v>0.46</v>
      </c>
      <c r="O1217" s="69">
        <f>IF((G1217+H1217+I1217+J1217+L1217)=0,0,H1217*(100-MAX(0,MIN(100,K1217)))/(G1217+H1217+I1217+J1217+L1217))/100</f>
        <v>0.17</v>
      </c>
      <c r="P1217" s="69">
        <f>IF((G1217+H1217+I1217+J1217+L1217)=0,0,I1217*(100-MAX(0,MIN(100,K1217)))/(G1217+H1217+I1217+J1217+L1217))/100</f>
        <v>0.15</v>
      </c>
      <c r="Q1217" s="69">
        <f>IF((G1217+H1217+I1217+J1217+L1217)=0,0,J1217*(100-MAX(0,MIN(100,K1217)))/(G1217+H1217+I1217+J1217+L1217))/100</f>
        <v>0.05</v>
      </c>
      <c r="R1217" s="69">
        <f>MAX(0,MIN(100,K1217))/100</f>
        <v>0.1</v>
      </c>
      <c r="S1217" s="69">
        <f>IF((G1217+H1217+I1217+J1217+L1217)=0,0,L1217*(100-MAX(0,MIN(100,K1217)))/(G1217+H1217+I1217+J1217+L1217))/100</f>
        <v>0.07</v>
      </c>
      <c r="T1217" s="31" t="n"/>
      <c r="U1217" s="70" t="n">
        <v>46</v>
      </c>
      <c r="V1217" s="70" t="n">
        <v>17</v>
      </c>
      <c r="W1217" s="70" t="n">
        <v>15</v>
      </c>
      <c r="X1217" s="70" t="n">
        <v>5</v>
      </c>
      <c r="Y1217" s="70" t="n">
        <v>10</v>
      </c>
      <c r="Z1217" s="70" t="n">
        <v>7</v>
      </c>
    </row>
    <row r="1218" ht="45" customHeight="1">
      <c r="A1218" s="16" t="inlineStr">
        <is>
          <t>Consume · India Content · Band B · People Manager</t>
        </is>
      </c>
      <c r="B1218" s="16" t="inlineStr">
        <is>
          <t>Consume</t>
        </is>
      </c>
      <c r="C1218" s="16" t="inlineStr">
        <is>
          <t>India Content</t>
        </is>
      </c>
      <c r="D1218" s="17" t="inlineStr">
        <is>
          <t>Band B · People Manager</t>
        </is>
      </c>
      <c r="E1218" s="15" t="n">
        <v>1</v>
      </c>
      <c r="F1218" s="16" t="inlineStr">
        <is>
          <t>Service delivery &amp; data operations</t>
        </is>
      </c>
      <c r="G1218" s="67" t="n">
        <v>32</v>
      </c>
      <c r="H1218" s="67" t="n">
        <v>18</v>
      </c>
      <c r="I1218" s="67" t="n">
        <v>16</v>
      </c>
      <c r="J1218" s="67" t="n">
        <v>15</v>
      </c>
      <c r="K1218" s="67">
        <f>WM_EXP_AB</f>
        <v>10</v>
      </c>
      <c r="L1218" s="67" t="n">
        <v>9</v>
      </c>
      <c r="M1218" s="68">
        <f>SUM(G1218:L1218)</f>
        <v>100</v>
      </c>
      <c r="N1218" s="69">
        <f>IF((G1218+H1218+I1218+J1218+L1218)=0,0,G1218*(100-MAX(0,MIN(100,K1218)))/(G1218+H1218+I1218+J1218+L1218))/100</f>
        <v>0.32</v>
      </c>
      <c r="O1218" s="69">
        <f>IF((G1218+H1218+I1218+J1218+L1218)=0,0,H1218*(100-MAX(0,MIN(100,K1218)))/(G1218+H1218+I1218+J1218+L1218))/100</f>
        <v>0.18</v>
      </c>
      <c r="P1218" s="69">
        <f>IF((G1218+H1218+I1218+J1218+L1218)=0,0,I1218*(100-MAX(0,MIN(100,K1218)))/(G1218+H1218+I1218+J1218+L1218))/100</f>
        <v>0.16</v>
      </c>
      <c r="Q1218" s="69">
        <f>IF((G1218+H1218+I1218+J1218+L1218)=0,0,J1218*(100-MAX(0,MIN(100,K1218)))/(G1218+H1218+I1218+J1218+L1218))/100</f>
        <v>0.15</v>
      </c>
      <c r="R1218" s="69">
        <f>MAX(0,MIN(100,K1218))/100</f>
        <v>0.1</v>
      </c>
      <c r="S1218" s="69">
        <f>IF((G1218+H1218+I1218+J1218+L1218)=0,0,L1218*(100-MAX(0,MIN(100,K1218)))/(G1218+H1218+I1218+J1218+L1218))/100</f>
        <v>0.09</v>
      </c>
      <c r="T1218" s="31" t="n"/>
      <c r="U1218" s="70" t="n">
        <v>32</v>
      </c>
      <c r="V1218" s="70" t="n">
        <v>18</v>
      </c>
      <c r="W1218" s="70" t="n">
        <v>16</v>
      </c>
      <c r="X1218" s="70" t="n">
        <v>15</v>
      </c>
      <c r="Y1218" s="70" t="n">
        <v>10</v>
      </c>
      <c r="Z1218" s="70" t="n">
        <v>9</v>
      </c>
    </row>
    <row r="1219" ht="31" customHeight="1">
      <c r="A1219" s="16" t="inlineStr">
        <is>
          <t>Consume · Technology · Band A · Early career</t>
        </is>
      </c>
      <c r="B1219" s="16" t="inlineStr">
        <is>
          <t>Consume</t>
        </is>
      </c>
      <c r="C1219" s="16" t="inlineStr">
        <is>
          <t>Technology</t>
        </is>
      </c>
      <c r="D1219" s="17" t="inlineStr">
        <is>
          <t>Band A · Early career</t>
        </is>
      </c>
      <c r="E1219" s="15" t="n">
        <v>2</v>
      </c>
      <c r="F1219" s="16" t="inlineStr">
        <is>
          <t>Technology &amp; engineering</t>
        </is>
      </c>
      <c r="G1219" s="67" t="n">
        <v>64</v>
      </c>
      <c r="H1219" s="67" t="n">
        <v>16</v>
      </c>
      <c r="I1219" s="67" t="n">
        <v>4</v>
      </c>
      <c r="J1219" s="67" t="n">
        <v>0</v>
      </c>
      <c r="K1219" s="67">
        <f>WM_EXP_AB</f>
        <v>10</v>
      </c>
      <c r="L1219" s="67" t="n">
        <v>6</v>
      </c>
      <c r="M1219" s="68">
        <f>SUM(G1219:L1219)</f>
        <v>100</v>
      </c>
      <c r="N1219" s="69">
        <f>IF((G1219+H1219+I1219+J1219+L1219)=0,0,G1219*(100-MAX(0,MIN(100,K1219)))/(G1219+H1219+I1219+J1219+L1219))/100</f>
        <v>0.64</v>
      </c>
      <c r="O1219" s="69">
        <f>IF((G1219+H1219+I1219+J1219+L1219)=0,0,H1219*(100-MAX(0,MIN(100,K1219)))/(G1219+H1219+I1219+J1219+L1219))/100</f>
        <v>0.16</v>
      </c>
      <c r="P1219" s="69">
        <f>IF((G1219+H1219+I1219+J1219+L1219)=0,0,I1219*(100-MAX(0,MIN(100,K1219)))/(G1219+H1219+I1219+J1219+L1219))/100</f>
        <v>0.04</v>
      </c>
      <c r="Q1219" s="69">
        <f>IF((G1219+H1219+I1219+J1219+L1219)=0,0,J1219*(100-MAX(0,MIN(100,K1219)))/(G1219+H1219+I1219+J1219+L1219))/100</f>
        <v>0</v>
      </c>
      <c r="R1219" s="69">
        <f>MAX(0,MIN(100,K1219))/100</f>
        <v>0.1</v>
      </c>
      <c r="S1219" s="69">
        <f>IF((G1219+H1219+I1219+J1219+L1219)=0,0,L1219*(100-MAX(0,MIN(100,K1219)))/(G1219+H1219+I1219+J1219+L1219))/100</f>
        <v>0.06</v>
      </c>
      <c r="T1219" s="31" t="n"/>
      <c r="U1219" s="70" t="n">
        <v>64</v>
      </c>
      <c r="V1219" s="70" t="n">
        <v>16</v>
      </c>
      <c r="W1219" s="70" t="n">
        <v>4</v>
      </c>
      <c r="X1219" s="70" t="n">
        <v>0</v>
      </c>
      <c r="Y1219" s="70" t="n">
        <v>10</v>
      </c>
      <c r="Z1219" s="70" t="n">
        <v>6</v>
      </c>
    </row>
    <row r="1220" ht="31" customHeight="1">
      <c r="A1220" s="16" t="inlineStr">
        <is>
          <t>Consume · Technology · Band B · Expert / POD Lead</t>
        </is>
      </c>
      <c r="B1220" s="16" t="inlineStr">
        <is>
          <t>Consume</t>
        </is>
      </c>
      <c r="C1220" s="16" t="inlineStr">
        <is>
          <t>Technology</t>
        </is>
      </c>
      <c r="D1220" s="17" t="inlineStr">
        <is>
          <t>Band B · Expert / POD Lead</t>
        </is>
      </c>
      <c r="E1220" s="15" t="n">
        <v>2</v>
      </c>
      <c r="F1220" s="16" t="inlineStr">
        <is>
          <t>Technology &amp; engineering</t>
        </is>
      </c>
      <c r="G1220" s="67" t="n">
        <v>56</v>
      </c>
      <c r="H1220" s="67" t="n">
        <v>17</v>
      </c>
      <c r="I1220" s="67" t="n">
        <v>5</v>
      </c>
      <c r="J1220" s="67" t="n">
        <v>5</v>
      </c>
      <c r="K1220" s="67">
        <f>WM_EXP_AB</f>
        <v>10</v>
      </c>
      <c r="L1220" s="67" t="n">
        <v>7</v>
      </c>
      <c r="M1220" s="68">
        <f>SUM(G1220:L1220)</f>
        <v>100</v>
      </c>
      <c r="N1220" s="69">
        <f>IF((G1220+H1220+I1220+J1220+L1220)=0,0,G1220*(100-MAX(0,MIN(100,K1220)))/(G1220+H1220+I1220+J1220+L1220))/100</f>
        <v>0.56</v>
      </c>
      <c r="O1220" s="69">
        <f>IF((G1220+H1220+I1220+J1220+L1220)=0,0,H1220*(100-MAX(0,MIN(100,K1220)))/(G1220+H1220+I1220+J1220+L1220))/100</f>
        <v>0.17</v>
      </c>
      <c r="P1220" s="69">
        <f>IF((G1220+H1220+I1220+J1220+L1220)=0,0,I1220*(100-MAX(0,MIN(100,K1220)))/(G1220+H1220+I1220+J1220+L1220))/100</f>
        <v>0.05</v>
      </c>
      <c r="Q1220" s="69">
        <f>IF((G1220+H1220+I1220+J1220+L1220)=0,0,J1220*(100-MAX(0,MIN(100,K1220)))/(G1220+H1220+I1220+J1220+L1220))/100</f>
        <v>0.05</v>
      </c>
      <c r="R1220" s="69">
        <f>MAX(0,MIN(100,K1220))/100</f>
        <v>0.1</v>
      </c>
      <c r="S1220" s="69">
        <f>IF((G1220+H1220+I1220+J1220+L1220)=0,0,L1220*(100-MAX(0,MIN(100,K1220)))/(G1220+H1220+I1220+J1220+L1220))/100</f>
        <v>0.07</v>
      </c>
      <c r="T1220" s="31" t="n"/>
      <c r="U1220" s="70" t="n">
        <v>56</v>
      </c>
      <c r="V1220" s="70" t="n">
        <v>17</v>
      </c>
      <c r="W1220" s="70" t="n">
        <v>5</v>
      </c>
      <c r="X1220" s="70" t="n">
        <v>5</v>
      </c>
      <c r="Y1220" s="70" t="n">
        <v>10</v>
      </c>
      <c r="Z1220" s="70" t="n">
        <v>7</v>
      </c>
    </row>
    <row r="1221" ht="31" customHeight="1">
      <c r="A1221" s="16" t="inlineStr">
        <is>
          <t>Consume · Technology · Band B · People Manager</t>
        </is>
      </c>
      <c r="B1221" s="16" t="inlineStr">
        <is>
          <t>Consume</t>
        </is>
      </c>
      <c r="C1221" s="16" t="inlineStr">
        <is>
          <t>Technology</t>
        </is>
      </c>
      <c r="D1221" s="17" t="inlineStr">
        <is>
          <t>Band B · People Manager</t>
        </is>
      </c>
      <c r="E1221" s="15" t="n">
        <v>1</v>
      </c>
      <c r="F1221" s="16" t="inlineStr">
        <is>
          <t>Technology &amp; engineering</t>
        </is>
      </c>
      <c r="G1221" s="67" t="n">
        <v>42</v>
      </c>
      <c r="H1221" s="67" t="n">
        <v>18</v>
      </c>
      <c r="I1221" s="67" t="n">
        <v>6</v>
      </c>
      <c r="J1221" s="67" t="n">
        <v>15</v>
      </c>
      <c r="K1221" s="67">
        <f>WM_EXP_AB</f>
        <v>10</v>
      </c>
      <c r="L1221" s="67" t="n">
        <v>9</v>
      </c>
      <c r="M1221" s="68">
        <f>SUM(G1221:L1221)</f>
        <v>100</v>
      </c>
      <c r="N1221" s="69">
        <f>IF((G1221+H1221+I1221+J1221+L1221)=0,0,G1221*(100-MAX(0,MIN(100,K1221)))/(G1221+H1221+I1221+J1221+L1221))/100</f>
        <v>0.42</v>
      </c>
      <c r="O1221" s="69">
        <f>IF((G1221+H1221+I1221+J1221+L1221)=0,0,H1221*(100-MAX(0,MIN(100,K1221)))/(G1221+H1221+I1221+J1221+L1221))/100</f>
        <v>0.18</v>
      </c>
      <c r="P1221" s="69">
        <f>IF((G1221+H1221+I1221+J1221+L1221)=0,0,I1221*(100-MAX(0,MIN(100,K1221)))/(G1221+H1221+I1221+J1221+L1221))/100</f>
        <v>0.06</v>
      </c>
      <c r="Q1221" s="69">
        <f>IF((G1221+H1221+I1221+J1221+L1221)=0,0,J1221*(100-MAX(0,MIN(100,K1221)))/(G1221+H1221+I1221+J1221+L1221))/100</f>
        <v>0.15</v>
      </c>
      <c r="R1221" s="69">
        <f>MAX(0,MIN(100,K1221))/100</f>
        <v>0.1</v>
      </c>
      <c r="S1221" s="69">
        <f>IF((G1221+H1221+I1221+J1221+L1221)=0,0,L1221*(100-MAX(0,MIN(100,K1221)))/(G1221+H1221+I1221+J1221+L1221))/100</f>
        <v>0.09</v>
      </c>
      <c r="T1221" s="31" t="n"/>
      <c r="U1221" s="70" t="n">
        <v>42</v>
      </c>
      <c r="V1221" s="70" t="n">
        <v>18</v>
      </c>
      <c r="W1221" s="70" t="n">
        <v>6</v>
      </c>
      <c r="X1221" s="70" t="n">
        <v>15</v>
      </c>
      <c r="Y1221" s="70" t="n">
        <v>10</v>
      </c>
      <c r="Z1221" s="70" t="n">
        <v>9</v>
      </c>
    </row>
    <row r="1222" ht="31" customHeight="1">
      <c r="A1222" s="16" t="inlineStr">
        <is>
          <t>Corporate · Administration · Band A · Early career</t>
        </is>
      </c>
      <c r="B1222" s="16" t="inlineStr">
        <is>
          <t>Corporate</t>
        </is>
      </c>
      <c r="C1222" s="16" t="inlineStr">
        <is>
          <t>Administration</t>
        </is>
      </c>
      <c r="D1222" s="17" t="inlineStr">
        <is>
          <t>Band A · Early career</t>
        </is>
      </c>
      <c r="E1222" s="15" t="n">
        <v>4</v>
      </c>
      <c r="F1222" s="16" t="inlineStr">
        <is>
          <t>Corporate functions</t>
        </is>
      </c>
      <c r="G1222" s="67" t="n">
        <v>54</v>
      </c>
      <c r="H1222" s="67" t="n">
        <v>16</v>
      </c>
      <c r="I1222" s="67" t="n">
        <v>9</v>
      </c>
      <c r="J1222" s="67" t="n">
        <v>0</v>
      </c>
      <c r="K1222" s="67">
        <f>WM_EXP_AB+5</f>
        <v>15</v>
      </c>
      <c r="L1222" s="67" t="n">
        <v>6</v>
      </c>
      <c r="M1222" s="68">
        <f>SUM(G1222:L1222)</f>
        <v>100</v>
      </c>
      <c r="N1222" s="69">
        <f>IF((G1222+H1222+I1222+J1222+L1222)=0,0,G1222*(100-MAX(0,MIN(100,K1222)))/(G1222+H1222+I1222+J1222+L1222))/100</f>
        <v>0.54</v>
      </c>
      <c r="O1222" s="69">
        <f>IF((G1222+H1222+I1222+J1222+L1222)=0,0,H1222*(100-MAX(0,MIN(100,K1222)))/(G1222+H1222+I1222+J1222+L1222))/100</f>
        <v>0.16</v>
      </c>
      <c r="P1222" s="69">
        <f>IF((G1222+H1222+I1222+J1222+L1222)=0,0,I1222*(100-MAX(0,MIN(100,K1222)))/(G1222+H1222+I1222+J1222+L1222))/100</f>
        <v>0.09</v>
      </c>
      <c r="Q1222" s="69">
        <f>IF((G1222+H1222+I1222+J1222+L1222)=0,0,J1222*(100-MAX(0,MIN(100,K1222)))/(G1222+H1222+I1222+J1222+L1222))/100</f>
        <v>0</v>
      </c>
      <c r="R1222" s="69">
        <f>MAX(0,MIN(100,K1222))/100</f>
        <v>0.15</v>
      </c>
      <c r="S1222" s="69">
        <f>IF((G1222+H1222+I1222+J1222+L1222)=0,0,L1222*(100-MAX(0,MIN(100,K1222)))/(G1222+H1222+I1222+J1222+L1222))/100</f>
        <v>0.06</v>
      </c>
      <c r="T1222" s="31" t="n"/>
      <c r="U1222" s="70" t="n">
        <v>54</v>
      </c>
      <c r="V1222" s="70" t="n">
        <v>16</v>
      </c>
      <c r="W1222" s="70" t="n">
        <v>9</v>
      </c>
      <c r="X1222" s="70" t="n">
        <v>0</v>
      </c>
      <c r="Y1222" s="70" t="n">
        <v>15</v>
      </c>
      <c r="Z1222" s="70" t="n">
        <v>6</v>
      </c>
    </row>
    <row r="1223" ht="31" customHeight="1">
      <c r="A1223" s="16" t="inlineStr">
        <is>
          <t>Corporate · Administration · Band B · People Manager</t>
        </is>
      </c>
      <c r="B1223" s="16" t="inlineStr">
        <is>
          <t>Corporate</t>
        </is>
      </c>
      <c r="C1223" s="16" t="inlineStr">
        <is>
          <t>Administration</t>
        </is>
      </c>
      <c r="D1223" s="17" t="inlineStr">
        <is>
          <t>Band B · People Manager</t>
        </is>
      </c>
      <c r="E1223" s="15" t="n">
        <v>1</v>
      </c>
      <c r="F1223" s="16" t="inlineStr">
        <is>
          <t>Corporate functions</t>
        </is>
      </c>
      <c r="G1223" s="67" t="n">
        <v>32</v>
      </c>
      <c r="H1223" s="67" t="n">
        <v>18</v>
      </c>
      <c r="I1223" s="67" t="n">
        <v>11</v>
      </c>
      <c r="J1223" s="67" t="n">
        <v>15</v>
      </c>
      <c r="K1223" s="67">
        <f>WM_EXP_AB+5</f>
        <v>15</v>
      </c>
      <c r="L1223" s="67" t="n">
        <v>9</v>
      </c>
      <c r="M1223" s="68">
        <f>SUM(G1223:L1223)</f>
        <v>100</v>
      </c>
      <c r="N1223" s="69">
        <f>IF((G1223+H1223+I1223+J1223+L1223)=0,0,G1223*(100-MAX(0,MIN(100,K1223)))/(G1223+H1223+I1223+J1223+L1223))/100</f>
        <v>0.32</v>
      </c>
      <c r="O1223" s="69">
        <f>IF((G1223+H1223+I1223+J1223+L1223)=0,0,H1223*(100-MAX(0,MIN(100,K1223)))/(G1223+H1223+I1223+J1223+L1223))/100</f>
        <v>0.18</v>
      </c>
      <c r="P1223" s="69">
        <f>IF((G1223+H1223+I1223+J1223+L1223)=0,0,I1223*(100-MAX(0,MIN(100,K1223)))/(G1223+H1223+I1223+J1223+L1223))/100</f>
        <v>0.11</v>
      </c>
      <c r="Q1223" s="69">
        <f>IF((G1223+H1223+I1223+J1223+L1223)=0,0,J1223*(100-MAX(0,MIN(100,K1223)))/(G1223+H1223+I1223+J1223+L1223))/100</f>
        <v>0.15</v>
      </c>
      <c r="R1223" s="69">
        <f>MAX(0,MIN(100,K1223))/100</f>
        <v>0.15</v>
      </c>
      <c r="S1223" s="69">
        <f>IF((G1223+H1223+I1223+J1223+L1223)=0,0,L1223*(100-MAX(0,MIN(100,K1223)))/(G1223+H1223+I1223+J1223+L1223))/100</f>
        <v>0.09</v>
      </c>
      <c r="T1223" s="31" t="n"/>
      <c r="U1223" s="70" t="n">
        <v>32</v>
      </c>
      <c r="V1223" s="70" t="n">
        <v>18</v>
      </c>
      <c r="W1223" s="70" t="n">
        <v>11</v>
      </c>
      <c r="X1223" s="70" t="n">
        <v>15</v>
      </c>
      <c r="Y1223" s="70" t="n">
        <v>15</v>
      </c>
      <c r="Z1223" s="70" t="n">
        <v>9</v>
      </c>
    </row>
    <row r="1224" ht="31" customHeight="1">
      <c r="A1224" s="16" t="inlineStr">
        <is>
          <t>Corporate · Finance · Band A · Early career</t>
        </is>
      </c>
      <c r="B1224" s="16" t="inlineStr">
        <is>
          <t>Corporate</t>
        </is>
      </c>
      <c r="C1224" s="16" t="inlineStr">
        <is>
          <t>Finance</t>
        </is>
      </c>
      <c r="D1224" s="17" t="inlineStr">
        <is>
          <t>Band A · Early career</t>
        </is>
      </c>
      <c r="E1224" s="15" t="n">
        <v>2</v>
      </c>
      <c r="F1224" s="16" t="inlineStr">
        <is>
          <t>Corporate functions</t>
        </is>
      </c>
      <c r="G1224" s="67" t="n">
        <v>54</v>
      </c>
      <c r="H1224" s="67" t="n">
        <v>16</v>
      </c>
      <c r="I1224" s="67" t="n">
        <v>9</v>
      </c>
      <c r="J1224" s="67" t="n">
        <v>0</v>
      </c>
      <c r="K1224" s="67">
        <f>WM_EXP_AB+5</f>
        <v>15</v>
      </c>
      <c r="L1224" s="67" t="n">
        <v>6</v>
      </c>
      <c r="M1224" s="68">
        <f>SUM(G1224:L1224)</f>
        <v>100</v>
      </c>
      <c r="N1224" s="69">
        <f>IF((G1224+H1224+I1224+J1224+L1224)=0,0,G1224*(100-MAX(0,MIN(100,K1224)))/(G1224+H1224+I1224+J1224+L1224))/100</f>
        <v>0.54</v>
      </c>
      <c r="O1224" s="69">
        <f>IF((G1224+H1224+I1224+J1224+L1224)=0,0,H1224*(100-MAX(0,MIN(100,K1224)))/(G1224+H1224+I1224+J1224+L1224))/100</f>
        <v>0.16</v>
      </c>
      <c r="P1224" s="69">
        <f>IF((G1224+H1224+I1224+J1224+L1224)=0,0,I1224*(100-MAX(0,MIN(100,K1224)))/(G1224+H1224+I1224+J1224+L1224))/100</f>
        <v>0.09</v>
      </c>
      <c r="Q1224" s="69">
        <f>IF((G1224+H1224+I1224+J1224+L1224)=0,0,J1224*(100-MAX(0,MIN(100,K1224)))/(G1224+H1224+I1224+J1224+L1224))/100</f>
        <v>0</v>
      </c>
      <c r="R1224" s="69">
        <f>MAX(0,MIN(100,K1224))/100</f>
        <v>0.15</v>
      </c>
      <c r="S1224" s="69">
        <f>IF((G1224+H1224+I1224+J1224+L1224)=0,0,L1224*(100-MAX(0,MIN(100,K1224)))/(G1224+H1224+I1224+J1224+L1224))/100</f>
        <v>0.06</v>
      </c>
      <c r="T1224" s="31" t="n"/>
      <c r="U1224" s="70" t="n">
        <v>54</v>
      </c>
      <c r="V1224" s="70" t="n">
        <v>16</v>
      </c>
      <c r="W1224" s="70" t="n">
        <v>9</v>
      </c>
      <c r="X1224" s="70" t="n">
        <v>0</v>
      </c>
      <c r="Y1224" s="70" t="n">
        <v>15</v>
      </c>
      <c r="Z1224" s="70" t="n">
        <v>6</v>
      </c>
    </row>
    <row r="1225" ht="31" customHeight="1">
      <c r="A1225" s="16" t="inlineStr">
        <is>
          <t>Corporate · Finance · Band B · Expert / POD Lead</t>
        </is>
      </c>
      <c r="B1225" s="16" t="inlineStr">
        <is>
          <t>Corporate</t>
        </is>
      </c>
      <c r="C1225" s="16" t="inlineStr">
        <is>
          <t>Finance</t>
        </is>
      </c>
      <c r="D1225" s="17" t="inlineStr">
        <is>
          <t>Band B · Expert / POD Lead</t>
        </is>
      </c>
      <c r="E1225" s="15" t="n">
        <v>6</v>
      </c>
      <c r="F1225" s="16" t="inlineStr">
        <is>
          <t>Corporate functions</t>
        </is>
      </c>
      <c r="G1225" s="67" t="n">
        <v>46</v>
      </c>
      <c r="H1225" s="67" t="n">
        <v>17</v>
      </c>
      <c r="I1225" s="67" t="n">
        <v>10</v>
      </c>
      <c r="J1225" s="67" t="n">
        <v>5</v>
      </c>
      <c r="K1225" s="67">
        <f>WM_EXP_AB+5</f>
        <v>15</v>
      </c>
      <c r="L1225" s="67" t="n">
        <v>7</v>
      </c>
      <c r="M1225" s="68">
        <f>SUM(G1225:L1225)</f>
        <v>100</v>
      </c>
      <c r="N1225" s="69">
        <f>IF((G1225+H1225+I1225+J1225+L1225)=0,0,G1225*(100-MAX(0,MIN(100,K1225)))/(G1225+H1225+I1225+J1225+L1225))/100</f>
        <v>0.46</v>
      </c>
      <c r="O1225" s="69">
        <f>IF((G1225+H1225+I1225+J1225+L1225)=0,0,H1225*(100-MAX(0,MIN(100,K1225)))/(G1225+H1225+I1225+J1225+L1225))/100</f>
        <v>0.17</v>
      </c>
      <c r="P1225" s="69">
        <f>IF((G1225+H1225+I1225+J1225+L1225)=0,0,I1225*(100-MAX(0,MIN(100,K1225)))/(G1225+H1225+I1225+J1225+L1225))/100</f>
        <v>0.1</v>
      </c>
      <c r="Q1225" s="69">
        <f>IF((G1225+H1225+I1225+J1225+L1225)=0,0,J1225*(100-MAX(0,MIN(100,K1225)))/(G1225+H1225+I1225+J1225+L1225))/100</f>
        <v>0.05</v>
      </c>
      <c r="R1225" s="69">
        <f>MAX(0,MIN(100,K1225))/100</f>
        <v>0.15</v>
      </c>
      <c r="S1225" s="69">
        <f>IF((G1225+H1225+I1225+J1225+L1225)=0,0,L1225*(100-MAX(0,MIN(100,K1225)))/(G1225+H1225+I1225+J1225+L1225))/100</f>
        <v>0.07</v>
      </c>
      <c r="T1225" s="31" t="n"/>
      <c r="U1225" s="70" t="n">
        <v>46</v>
      </c>
      <c r="V1225" s="70" t="n">
        <v>17</v>
      </c>
      <c r="W1225" s="70" t="n">
        <v>10</v>
      </c>
      <c r="X1225" s="70" t="n">
        <v>5</v>
      </c>
      <c r="Y1225" s="70" t="n">
        <v>15</v>
      </c>
      <c r="Z1225" s="70" t="n">
        <v>7</v>
      </c>
    </row>
    <row r="1226" ht="31" customHeight="1">
      <c r="A1226" s="16" t="inlineStr">
        <is>
          <t>Corporate · Finance · Band C · Head / Manager</t>
        </is>
      </c>
      <c r="B1226" s="16" t="inlineStr">
        <is>
          <t>Corporate</t>
        </is>
      </c>
      <c r="C1226" s="16" t="inlineStr">
        <is>
          <t>Finance</t>
        </is>
      </c>
      <c r="D1226" s="17" t="inlineStr">
        <is>
          <t>Band C · Head / Manager</t>
        </is>
      </c>
      <c r="E1226" s="15" t="n">
        <v>2</v>
      </c>
      <c r="F1226" s="16" t="inlineStr">
        <is>
          <t>Corporate functions</t>
        </is>
      </c>
      <c r="G1226" s="67" t="n">
        <v>38</v>
      </c>
      <c r="H1226" s="67" t="n">
        <v>18</v>
      </c>
      <c r="I1226" s="67" t="n">
        <v>11</v>
      </c>
      <c r="J1226" s="67" t="n">
        <v>15</v>
      </c>
      <c r="K1226" s="67">
        <f>WM_EXP_CE+5</f>
        <v>10</v>
      </c>
      <c r="L1226" s="67" t="n">
        <v>8</v>
      </c>
      <c r="M1226" s="68">
        <f>SUM(G1226:L1226)</f>
        <v>100</v>
      </c>
      <c r="N1226" s="69">
        <f>IF((G1226+H1226+I1226+J1226+L1226)=0,0,G1226*(100-MAX(0,MIN(100,K1226)))/(G1226+H1226+I1226+J1226+L1226))/100</f>
        <v>0.38</v>
      </c>
      <c r="O1226" s="69">
        <f>IF((G1226+H1226+I1226+J1226+L1226)=0,0,H1226*(100-MAX(0,MIN(100,K1226)))/(G1226+H1226+I1226+J1226+L1226))/100</f>
        <v>0.18</v>
      </c>
      <c r="P1226" s="69">
        <f>IF((G1226+H1226+I1226+J1226+L1226)=0,0,I1226*(100-MAX(0,MIN(100,K1226)))/(G1226+H1226+I1226+J1226+L1226))/100</f>
        <v>0.11</v>
      </c>
      <c r="Q1226" s="69">
        <f>IF((G1226+H1226+I1226+J1226+L1226)=0,0,J1226*(100-MAX(0,MIN(100,K1226)))/(G1226+H1226+I1226+J1226+L1226))/100</f>
        <v>0.15</v>
      </c>
      <c r="R1226" s="69">
        <f>MAX(0,MIN(100,K1226))/100</f>
        <v>0.1</v>
      </c>
      <c r="S1226" s="69">
        <f>IF((G1226+H1226+I1226+J1226+L1226)=0,0,L1226*(100-MAX(0,MIN(100,K1226)))/(G1226+H1226+I1226+J1226+L1226))/100</f>
        <v>0.08</v>
      </c>
      <c r="T1226" s="31" t="n"/>
      <c r="U1226" s="70" t="n">
        <v>38</v>
      </c>
      <c r="V1226" s="70" t="n">
        <v>18</v>
      </c>
      <c r="W1226" s="70" t="n">
        <v>11</v>
      </c>
      <c r="X1226" s="70" t="n">
        <v>15</v>
      </c>
      <c r="Y1226" s="70" t="n">
        <v>10</v>
      </c>
      <c r="Z1226" s="70" t="n">
        <v>8</v>
      </c>
    </row>
    <row r="1227" ht="31" customHeight="1">
      <c r="A1227" s="16" t="inlineStr">
        <is>
          <t>Corporate · Finance · Bands D–E · Leadership</t>
        </is>
      </c>
      <c r="B1227" s="16" t="inlineStr">
        <is>
          <t>Corporate</t>
        </is>
      </c>
      <c r="C1227" s="16" t="inlineStr">
        <is>
          <t>Finance</t>
        </is>
      </c>
      <c r="D1227" s="17" t="inlineStr">
        <is>
          <t>Bands D–E · Leadership</t>
        </is>
      </c>
      <c r="E1227" s="15" t="n">
        <v>1</v>
      </c>
      <c r="F1227" s="16" t="inlineStr">
        <is>
          <t>Corporate functions</t>
        </is>
      </c>
      <c r="G1227" s="67" t="n">
        <v>37</v>
      </c>
      <c r="H1227" s="67" t="n">
        <v>19</v>
      </c>
      <c r="I1227" s="67" t="n">
        <v>11</v>
      </c>
      <c r="J1227" s="67" t="n">
        <v>20</v>
      </c>
      <c r="K1227" s="67">
        <f>WM_EXP_CE</f>
        <v>5</v>
      </c>
      <c r="L1227" s="67" t="n">
        <v>8</v>
      </c>
      <c r="M1227" s="68">
        <f>SUM(G1227:L1227)</f>
        <v>100</v>
      </c>
      <c r="N1227" s="69">
        <f>IF((G1227+H1227+I1227+J1227+L1227)=0,0,G1227*(100-MAX(0,MIN(100,K1227)))/(G1227+H1227+I1227+J1227+L1227))/100</f>
        <v>0.37</v>
      </c>
      <c r="O1227" s="69">
        <f>IF((G1227+H1227+I1227+J1227+L1227)=0,0,H1227*(100-MAX(0,MIN(100,K1227)))/(G1227+H1227+I1227+J1227+L1227))/100</f>
        <v>0.19</v>
      </c>
      <c r="P1227" s="69">
        <f>IF((G1227+H1227+I1227+J1227+L1227)=0,0,I1227*(100-MAX(0,MIN(100,K1227)))/(G1227+H1227+I1227+J1227+L1227))/100</f>
        <v>0.11</v>
      </c>
      <c r="Q1227" s="69">
        <f>IF((G1227+H1227+I1227+J1227+L1227)=0,0,J1227*(100-MAX(0,MIN(100,K1227)))/(G1227+H1227+I1227+J1227+L1227))/100</f>
        <v>0.2</v>
      </c>
      <c r="R1227" s="69">
        <f>MAX(0,MIN(100,K1227))/100</f>
        <v>0.05</v>
      </c>
      <c r="S1227" s="69">
        <f>IF((G1227+H1227+I1227+J1227+L1227)=0,0,L1227*(100-MAX(0,MIN(100,K1227)))/(G1227+H1227+I1227+J1227+L1227))/100</f>
        <v>0.08</v>
      </c>
      <c r="T1227" s="31" t="n"/>
      <c r="U1227" s="70" t="n">
        <v>37</v>
      </c>
      <c r="V1227" s="70" t="n">
        <v>19</v>
      </c>
      <c r="W1227" s="70" t="n">
        <v>11</v>
      </c>
      <c r="X1227" s="70" t="n">
        <v>20</v>
      </c>
      <c r="Y1227" s="70" t="n">
        <v>5</v>
      </c>
      <c r="Z1227" s="70" t="n">
        <v>8</v>
      </c>
    </row>
    <row r="1228" ht="31" customHeight="1">
      <c r="A1228" s="16" t="inlineStr">
        <is>
          <t>Corporate · HR · Band A · Early career</t>
        </is>
      </c>
      <c r="B1228" s="16" t="inlineStr">
        <is>
          <t>Corporate</t>
        </is>
      </c>
      <c r="C1228" s="16" t="inlineStr">
        <is>
          <t>HR</t>
        </is>
      </c>
      <c r="D1228" s="17" t="inlineStr">
        <is>
          <t>Band A · Early career</t>
        </is>
      </c>
      <c r="E1228" s="15" t="n">
        <v>3</v>
      </c>
      <c r="F1228" s="16" t="inlineStr">
        <is>
          <t>Corporate functions</t>
        </is>
      </c>
      <c r="G1228" s="67" t="n">
        <v>54</v>
      </c>
      <c r="H1228" s="67" t="n">
        <v>16</v>
      </c>
      <c r="I1228" s="67" t="n">
        <v>9</v>
      </c>
      <c r="J1228" s="67" t="n">
        <v>0</v>
      </c>
      <c r="K1228" s="67">
        <f>WM_EXP_AB+5</f>
        <v>15</v>
      </c>
      <c r="L1228" s="67" t="n">
        <v>6</v>
      </c>
      <c r="M1228" s="68">
        <f>SUM(G1228:L1228)</f>
        <v>100</v>
      </c>
      <c r="N1228" s="69">
        <f>IF((G1228+H1228+I1228+J1228+L1228)=0,0,G1228*(100-MAX(0,MIN(100,K1228)))/(G1228+H1228+I1228+J1228+L1228))/100</f>
        <v>0.54</v>
      </c>
      <c r="O1228" s="69">
        <f>IF((G1228+H1228+I1228+J1228+L1228)=0,0,H1228*(100-MAX(0,MIN(100,K1228)))/(G1228+H1228+I1228+J1228+L1228))/100</f>
        <v>0.16</v>
      </c>
      <c r="P1228" s="69">
        <f>IF((G1228+H1228+I1228+J1228+L1228)=0,0,I1228*(100-MAX(0,MIN(100,K1228)))/(G1228+H1228+I1228+J1228+L1228))/100</f>
        <v>0.09</v>
      </c>
      <c r="Q1228" s="69">
        <f>IF((G1228+H1228+I1228+J1228+L1228)=0,0,J1228*(100-MAX(0,MIN(100,K1228)))/(G1228+H1228+I1228+J1228+L1228))/100</f>
        <v>0</v>
      </c>
      <c r="R1228" s="69">
        <f>MAX(0,MIN(100,K1228))/100</f>
        <v>0.15</v>
      </c>
      <c r="S1228" s="69">
        <f>IF((G1228+H1228+I1228+J1228+L1228)=0,0,L1228*(100-MAX(0,MIN(100,K1228)))/(G1228+H1228+I1228+J1228+L1228))/100</f>
        <v>0.06</v>
      </c>
      <c r="T1228" s="31" t="n"/>
      <c r="U1228" s="70" t="n">
        <v>54</v>
      </c>
      <c r="V1228" s="70" t="n">
        <v>16</v>
      </c>
      <c r="W1228" s="70" t="n">
        <v>9</v>
      </c>
      <c r="X1228" s="70" t="n">
        <v>0</v>
      </c>
      <c r="Y1228" s="70" t="n">
        <v>15</v>
      </c>
      <c r="Z1228" s="70" t="n">
        <v>6</v>
      </c>
    </row>
    <row r="1229" ht="31" customHeight="1">
      <c r="A1229" s="16" t="inlineStr">
        <is>
          <t>Corporate · HR · Band B · Expert / POD Lead</t>
        </is>
      </c>
      <c r="B1229" s="16" t="inlineStr">
        <is>
          <t>Corporate</t>
        </is>
      </c>
      <c r="C1229" s="16" t="inlineStr">
        <is>
          <t>HR</t>
        </is>
      </c>
      <c r="D1229" s="17" t="inlineStr">
        <is>
          <t>Band B · Expert / POD Lead</t>
        </is>
      </c>
      <c r="E1229" s="15" t="n">
        <v>4</v>
      </c>
      <c r="F1229" s="16" t="inlineStr">
        <is>
          <t>Corporate functions</t>
        </is>
      </c>
      <c r="G1229" s="67" t="n">
        <v>46</v>
      </c>
      <c r="H1229" s="67" t="n">
        <v>17</v>
      </c>
      <c r="I1229" s="67" t="n">
        <v>10</v>
      </c>
      <c r="J1229" s="67" t="n">
        <v>5</v>
      </c>
      <c r="K1229" s="67">
        <f>WM_EXP_AB+5</f>
        <v>15</v>
      </c>
      <c r="L1229" s="67" t="n">
        <v>7</v>
      </c>
      <c r="M1229" s="68">
        <f>SUM(G1229:L1229)</f>
        <v>100</v>
      </c>
      <c r="N1229" s="69">
        <f>IF((G1229+H1229+I1229+J1229+L1229)=0,0,G1229*(100-MAX(0,MIN(100,K1229)))/(G1229+H1229+I1229+J1229+L1229))/100</f>
        <v>0.46</v>
      </c>
      <c r="O1229" s="69">
        <f>IF((G1229+H1229+I1229+J1229+L1229)=0,0,H1229*(100-MAX(0,MIN(100,K1229)))/(G1229+H1229+I1229+J1229+L1229))/100</f>
        <v>0.17</v>
      </c>
      <c r="P1229" s="69">
        <f>IF((G1229+H1229+I1229+J1229+L1229)=0,0,I1229*(100-MAX(0,MIN(100,K1229)))/(G1229+H1229+I1229+J1229+L1229))/100</f>
        <v>0.1</v>
      </c>
      <c r="Q1229" s="69">
        <f>IF((G1229+H1229+I1229+J1229+L1229)=0,0,J1229*(100-MAX(0,MIN(100,K1229)))/(G1229+H1229+I1229+J1229+L1229))/100</f>
        <v>0.05</v>
      </c>
      <c r="R1229" s="69">
        <f>MAX(0,MIN(100,K1229))/100</f>
        <v>0.15</v>
      </c>
      <c r="S1229" s="69">
        <f>IF((G1229+H1229+I1229+J1229+L1229)=0,0,L1229*(100-MAX(0,MIN(100,K1229)))/(G1229+H1229+I1229+J1229+L1229))/100</f>
        <v>0.07</v>
      </c>
      <c r="T1229" s="31" t="n"/>
      <c r="U1229" s="70" t="n">
        <v>46</v>
      </c>
      <c r="V1229" s="70" t="n">
        <v>17</v>
      </c>
      <c r="W1229" s="70" t="n">
        <v>10</v>
      </c>
      <c r="X1229" s="70" t="n">
        <v>5</v>
      </c>
      <c r="Y1229" s="70" t="n">
        <v>15</v>
      </c>
      <c r="Z1229" s="70" t="n">
        <v>7</v>
      </c>
    </row>
    <row r="1230" ht="31" customHeight="1">
      <c r="A1230" s="16" t="inlineStr">
        <is>
          <t>Corporate · HR · Bands D–E · Leadership</t>
        </is>
      </c>
      <c r="B1230" s="16" t="inlineStr">
        <is>
          <t>Corporate</t>
        </is>
      </c>
      <c r="C1230" s="16" t="inlineStr">
        <is>
          <t>HR</t>
        </is>
      </c>
      <c r="D1230" s="17" t="inlineStr">
        <is>
          <t>Bands D–E · Leadership</t>
        </is>
      </c>
      <c r="E1230" s="15" t="n">
        <v>1</v>
      </c>
      <c r="F1230" s="16" t="inlineStr">
        <is>
          <t>Corporate functions</t>
        </is>
      </c>
      <c r="G1230" s="67" t="n">
        <v>37</v>
      </c>
      <c r="H1230" s="67" t="n">
        <v>19</v>
      </c>
      <c r="I1230" s="67" t="n">
        <v>11</v>
      </c>
      <c r="J1230" s="67" t="n">
        <v>20</v>
      </c>
      <c r="K1230" s="67">
        <f>WM_EXP_CE</f>
        <v>5</v>
      </c>
      <c r="L1230" s="67" t="n">
        <v>8</v>
      </c>
      <c r="M1230" s="68">
        <f>SUM(G1230:L1230)</f>
        <v>100</v>
      </c>
      <c r="N1230" s="69">
        <f>IF((G1230+H1230+I1230+J1230+L1230)=0,0,G1230*(100-MAX(0,MIN(100,K1230)))/(G1230+H1230+I1230+J1230+L1230))/100</f>
        <v>0.37</v>
      </c>
      <c r="O1230" s="69">
        <f>IF((G1230+H1230+I1230+J1230+L1230)=0,0,H1230*(100-MAX(0,MIN(100,K1230)))/(G1230+H1230+I1230+J1230+L1230))/100</f>
        <v>0.19</v>
      </c>
      <c r="P1230" s="69">
        <f>IF((G1230+H1230+I1230+J1230+L1230)=0,0,I1230*(100-MAX(0,MIN(100,K1230)))/(G1230+H1230+I1230+J1230+L1230))/100</f>
        <v>0.11</v>
      </c>
      <c r="Q1230" s="69">
        <f>IF((G1230+H1230+I1230+J1230+L1230)=0,0,J1230*(100-MAX(0,MIN(100,K1230)))/(G1230+H1230+I1230+J1230+L1230))/100</f>
        <v>0.2</v>
      </c>
      <c r="R1230" s="69">
        <f>MAX(0,MIN(100,K1230))/100</f>
        <v>0.05</v>
      </c>
      <c r="S1230" s="69">
        <f>IF((G1230+H1230+I1230+J1230+L1230)=0,0,L1230*(100-MAX(0,MIN(100,K1230)))/(G1230+H1230+I1230+J1230+L1230))/100</f>
        <v>0.08</v>
      </c>
      <c r="T1230" s="31" t="n"/>
      <c r="U1230" s="70" t="n">
        <v>37</v>
      </c>
      <c r="V1230" s="70" t="n">
        <v>19</v>
      </c>
      <c r="W1230" s="70" t="n">
        <v>11</v>
      </c>
      <c r="X1230" s="70" t="n">
        <v>20</v>
      </c>
      <c r="Y1230" s="70" t="n">
        <v>5</v>
      </c>
      <c r="Z1230" s="70" t="n">
        <v>8</v>
      </c>
    </row>
    <row r="1231" ht="31" customHeight="1">
      <c r="A1231" s="16" t="inlineStr">
        <is>
          <t>Corporate · IT &amp; Infrastructure · Band A · Early career</t>
        </is>
      </c>
      <c r="B1231" s="16" t="inlineStr">
        <is>
          <t>Corporate</t>
        </is>
      </c>
      <c r="C1231" s="16" t="inlineStr">
        <is>
          <t>IT &amp; Infrastructure</t>
        </is>
      </c>
      <c r="D1231" s="17" t="inlineStr">
        <is>
          <t>Band A · Early career</t>
        </is>
      </c>
      <c r="E1231" s="15" t="n">
        <v>10</v>
      </c>
      <c r="F1231" s="16" t="inlineStr">
        <is>
          <t>Technology &amp; engineering</t>
        </is>
      </c>
      <c r="G1231" s="67" t="n">
        <v>64</v>
      </c>
      <c r="H1231" s="67" t="n">
        <v>16</v>
      </c>
      <c r="I1231" s="67" t="n">
        <v>4</v>
      </c>
      <c r="J1231" s="67" t="n">
        <v>0</v>
      </c>
      <c r="K1231" s="67">
        <f>WM_EXP_AB</f>
        <v>10</v>
      </c>
      <c r="L1231" s="67" t="n">
        <v>6</v>
      </c>
      <c r="M1231" s="68">
        <f>SUM(G1231:L1231)</f>
        <v>100</v>
      </c>
      <c r="N1231" s="69">
        <f>IF((G1231+H1231+I1231+J1231+L1231)=0,0,G1231*(100-MAX(0,MIN(100,K1231)))/(G1231+H1231+I1231+J1231+L1231))/100</f>
        <v>0.64</v>
      </c>
      <c r="O1231" s="69">
        <f>IF((G1231+H1231+I1231+J1231+L1231)=0,0,H1231*(100-MAX(0,MIN(100,K1231)))/(G1231+H1231+I1231+J1231+L1231))/100</f>
        <v>0.16</v>
      </c>
      <c r="P1231" s="69">
        <f>IF((G1231+H1231+I1231+J1231+L1231)=0,0,I1231*(100-MAX(0,MIN(100,K1231)))/(G1231+H1231+I1231+J1231+L1231))/100</f>
        <v>0.04</v>
      </c>
      <c r="Q1231" s="69">
        <f>IF((G1231+H1231+I1231+J1231+L1231)=0,0,J1231*(100-MAX(0,MIN(100,K1231)))/(G1231+H1231+I1231+J1231+L1231))/100</f>
        <v>0</v>
      </c>
      <c r="R1231" s="69">
        <f>MAX(0,MIN(100,K1231))/100</f>
        <v>0.1</v>
      </c>
      <c r="S1231" s="69">
        <f>IF((G1231+H1231+I1231+J1231+L1231)=0,0,L1231*(100-MAX(0,MIN(100,K1231)))/(G1231+H1231+I1231+J1231+L1231))/100</f>
        <v>0.06</v>
      </c>
      <c r="T1231" s="31" t="n"/>
      <c r="U1231" s="70" t="n">
        <v>64</v>
      </c>
      <c r="V1231" s="70" t="n">
        <v>16</v>
      </c>
      <c r="W1231" s="70" t="n">
        <v>4</v>
      </c>
      <c r="X1231" s="70" t="n">
        <v>0</v>
      </c>
      <c r="Y1231" s="70" t="n">
        <v>10</v>
      </c>
      <c r="Z1231" s="70" t="n">
        <v>6</v>
      </c>
    </row>
    <row r="1232" ht="45" customHeight="1">
      <c r="A1232" s="16" t="inlineStr">
        <is>
          <t>Corporate · IT &amp; Infrastructure · Band B · Expert / POD Lead</t>
        </is>
      </c>
      <c r="B1232" s="16" t="inlineStr">
        <is>
          <t>Corporate</t>
        </is>
      </c>
      <c r="C1232" s="16" t="inlineStr">
        <is>
          <t>IT &amp; Infrastructure</t>
        </is>
      </c>
      <c r="D1232" s="17" t="inlineStr">
        <is>
          <t>Band B · Expert / POD Lead</t>
        </is>
      </c>
      <c r="E1232" s="15" t="n">
        <v>2</v>
      </c>
      <c r="F1232" s="16" t="inlineStr">
        <is>
          <t>Technology &amp; engineering</t>
        </is>
      </c>
      <c r="G1232" s="67" t="n">
        <v>56</v>
      </c>
      <c r="H1232" s="67" t="n">
        <v>17</v>
      </c>
      <c r="I1232" s="67" t="n">
        <v>5</v>
      </c>
      <c r="J1232" s="67" t="n">
        <v>5</v>
      </c>
      <c r="K1232" s="67">
        <f>WM_EXP_AB</f>
        <v>10</v>
      </c>
      <c r="L1232" s="67" t="n">
        <v>7</v>
      </c>
      <c r="M1232" s="68">
        <f>SUM(G1232:L1232)</f>
        <v>100</v>
      </c>
      <c r="N1232" s="69">
        <f>IF((G1232+H1232+I1232+J1232+L1232)=0,0,G1232*(100-MAX(0,MIN(100,K1232)))/(G1232+H1232+I1232+J1232+L1232))/100</f>
        <v>0.56</v>
      </c>
      <c r="O1232" s="69">
        <f>IF((G1232+H1232+I1232+J1232+L1232)=0,0,H1232*(100-MAX(0,MIN(100,K1232)))/(G1232+H1232+I1232+J1232+L1232))/100</f>
        <v>0.17</v>
      </c>
      <c r="P1232" s="69">
        <f>IF((G1232+H1232+I1232+J1232+L1232)=0,0,I1232*(100-MAX(0,MIN(100,K1232)))/(G1232+H1232+I1232+J1232+L1232))/100</f>
        <v>0.05</v>
      </c>
      <c r="Q1232" s="69">
        <f>IF((G1232+H1232+I1232+J1232+L1232)=0,0,J1232*(100-MAX(0,MIN(100,K1232)))/(G1232+H1232+I1232+J1232+L1232))/100</f>
        <v>0.05</v>
      </c>
      <c r="R1232" s="69">
        <f>MAX(0,MIN(100,K1232))/100</f>
        <v>0.1</v>
      </c>
      <c r="S1232" s="69">
        <f>IF((G1232+H1232+I1232+J1232+L1232)=0,0,L1232*(100-MAX(0,MIN(100,K1232)))/(G1232+H1232+I1232+J1232+L1232))/100</f>
        <v>0.07</v>
      </c>
      <c r="T1232" s="31" t="n"/>
      <c r="U1232" s="70" t="n">
        <v>56</v>
      </c>
      <c r="V1232" s="70" t="n">
        <v>17</v>
      </c>
      <c r="W1232" s="70" t="n">
        <v>5</v>
      </c>
      <c r="X1232" s="70" t="n">
        <v>5</v>
      </c>
      <c r="Y1232" s="70" t="n">
        <v>10</v>
      </c>
      <c r="Z1232" s="70" t="n">
        <v>7</v>
      </c>
    </row>
    <row r="1233" ht="45" customHeight="1">
      <c r="A1233" s="16" t="inlineStr">
        <is>
          <t>Corporate · IT &amp; Infrastructure · Band B · People Manager</t>
        </is>
      </c>
      <c r="B1233" s="16" t="inlineStr">
        <is>
          <t>Corporate</t>
        </is>
      </c>
      <c r="C1233" s="16" t="inlineStr">
        <is>
          <t>IT &amp; Infrastructure</t>
        </is>
      </c>
      <c r="D1233" s="17" t="inlineStr">
        <is>
          <t>Band B · People Manager</t>
        </is>
      </c>
      <c r="E1233" s="15" t="n">
        <v>2</v>
      </c>
      <c r="F1233" s="16" t="inlineStr">
        <is>
          <t>Technology &amp; engineering</t>
        </is>
      </c>
      <c r="G1233" s="67" t="n">
        <v>42</v>
      </c>
      <c r="H1233" s="67" t="n">
        <v>18</v>
      </c>
      <c r="I1233" s="67" t="n">
        <v>6</v>
      </c>
      <c r="J1233" s="67" t="n">
        <v>15</v>
      </c>
      <c r="K1233" s="67">
        <f>WM_EXP_AB</f>
        <v>10</v>
      </c>
      <c r="L1233" s="67" t="n">
        <v>9</v>
      </c>
      <c r="M1233" s="68">
        <f>SUM(G1233:L1233)</f>
        <v>100</v>
      </c>
      <c r="N1233" s="69">
        <f>IF((G1233+H1233+I1233+J1233+L1233)=0,0,G1233*(100-MAX(0,MIN(100,K1233)))/(G1233+H1233+I1233+J1233+L1233))/100</f>
        <v>0.42</v>
      </c>
      <c r="O1233" s="69">
        <f>IF((G1233+H1233+I1233+J1233+L1233)=0,0,H1233*(100-MAX(0,MIN(100,K1233)))/(G1233+H1233+I1233+J1233+L1233))/100</f>
        <v>0.18</v>
      </c>
      <c r="P1233" s="69">
        <f>IF((G1233+H1233+I1233+J1233+L1233)=0,0,I1233*(100-MAX(0,MIN(100,K1233)))/(G1233+H1233+I1233+J1233+L1233))/100</f>
        <v>0.06</v>
      </c>
      <c r="Q1233" s="69">
        <f>IF((G1233+H1233+I1233+J1233+L1233)=0,0,J1233*(100-MAX(0,MIN(100,K1233)))/(G1233+H1233+I1233+J1233+L1233))/100</f>
        <v>0.15</v>
      </c>
      <c r="R1233" s="69">
        <f>MAX(0,MIN(100,K1233))/100</f>
        <v>0.1</v>
      </c>
      <c r="S1233" s="69">
        <f>IF((G1233+H1233+I1233+J1233+L1233)=0,0,L1233*(100-MAX(0,MIN(100,K1233)))/(G1233+H1233+I1233+J1233+L1233))/100</f>
        <v>0.09</v>
      </c>
      <c r="T1233" s="31" t="n"/>
      <c r="U1233" s="70" t="n">
        <v>42</v>
      </c>
      <c r="V1233" s="70" t="n">
        <v>18</v>
      </c>
      <c r="W1233" s="70" t="n">
        <v>6</v>
      </c>
      <c r="X1233" s="70" t="n">
        <v>15</v>
      </c>
      <c r="Y1233" s="70" t="n">
        <v>10</v>
      </c>
      <c r="Z1233" s="70" t="n">
        <v>9</v>
      </c>
    </row>
    <row r="1234" ht="31" customHeight="1">
      <c r="A1234" s="16" t="inlineStr">
        <is>
          <t>Corporate · Management · Bands D–E · Leadership</t>
        </is>
      </c>
      <c r="B1234" s="16" t="inlineStr">
        <is>
          <t>Corporate</t>
        </is>
      </c>
      <c r="C1234" s="16" t="inlineStr">
        <is>
          <t>Management</t>
        </is>
      </c>
      <c r="D1234" s="17" t="inlineStr">
        <is>
          <t>Bands D–E · Leadership</t>
        </is>
      </c>
      <c r="E1234" s="15" t="n">
        <v>2</v>
      </c>
      <c r="F1234" s="16" t="inlineStr">
        <is>
          <t>General management</t>
        </is>
      </c>
      <c r="G1234" s="67" t="n">
        <v>37</v>
      </c>
      <c r="H1234" s="67" t="n">
        <v>19</v>
      </c>
      <c r="I1234" s="67" t="n">
        <v>11</v>
      </c>
      <c r="J1234" s="67" t="n">
        <v>20</v>
      </c>
      <c r="K1234" s="67">
        <f>WM_EXP_CE</f>
        <v>5</v>
      </c>
      <c r="L1234" s="67" t="n">
        <v>8</v>
      </c>
      <c r="M1234" s="68">
        <f>SUM(G1234:L1234)</f>
        <v>100</v>
      </c>
      <c r="N1234" s="69">
        <f>IF((G1234+H1234+I1234+J1234+L1234)=0,0,G1234*(100-MAX(0,MIN(100,K1234)))/(G1234+H1234+I1234+J1234+L1234))/100</f>
        <v>0.37</v>
      </c>
      <c r="O1234" s="69">
        <f>IF((G1234+H1234+I1234+J1234+L1234)=0,0,H1234*(100-MAX(0,MIN(100,K1234)))/(G1234+H1234+I1234+J1234+L1234))/100</f>
        <v>0.19</v>
      </c>
      <c r="P1234" s="69">
        <f>IF((G1234+H1234+I1234+J1234+L1234)=0,0,I1234*(100-MAX(0,MIN(100,K1234)))/(G1234+H1234+I1234+J1234+L1234))/100</f>
        <v>0.11</v>
      </c>
      <c r="Q1234" s="69">
        <f>IF((G1234+H1234+I1234+J1234+L1234)=0,0,J1234*(100-MAX(0,MIN(100,K1234)))/(G1234+H1234+I1234+J1234+L1234))/100</f>
        <v>0.2</v>
      </c>
      <c r="R1234" s="69">
        <f>MAX(0,MIN(100,K1234))/100</f>
        <v>0.05</v>
      </c>
      <c r="S1234" s="69">
        <f>IF((G1234+H1234+I1234+J1234+L1234)=0,0,L1234*(100-MAX(0,MIN(100,K1234)))/(G1234+H1234+I1234+J1234+L1234))/100</f>
        <v>0.08</v>
      </c>
      <c r="T1234" s="31" t="n"/>
      <c r="U1234" s="70" t="n">
        <v>37</v>
      </c>
      <c r="V1234" s="70" t="n">
        <v>19</v>
      </c>
      <c r="W1234" s="70" t="n">
        <v>11</v>
      </c>
      <c r="X1234" s="70" t="n">
        <v>20</v>
      </c>
      <c r="Y1234" s="70" t="n">
        <v>5</v>
      </c>
      <c r="Z1234" s="70" t="n">
        <v>8</v>
      </c>
    </row>
    <row r="1235" ht="31" customHeight="1">
      <c r="A1235" s="16" t="inlineStr">
        <is>
          <t>Corporate · Marketing · Band A · Early career</t>
        </is>
      </c>
      <c r="B1235" s="16" t="inlineStr">
        <is>
          <t>Corporate</t>
        </is>
      </c>
      <c r="C1235" s="16" t="inlineStr">
        <is>
          <t>Marketing</t>
        </is>
      </c>
      <c r="D1235" s="17" t="inlineStr">
        <is>
          <t>Band A · Early career</t>
        </is>
      </c>
      <c r="E1235" s="15" t="n">
        <v>2</v>
      </c>
      <c r="F1235" s="16" t="inlineStr">
        <is>
          <t>Sales &amp; marketing</t>
        </is>
      </c>
      <c r="G1235" s="67" t="n">
        <v>54</v>
      </c>
      <c r="H1235" s="67" t="n">
        <v>21</v>
      </c>
      <c r="I1235" s="67" t="n">
        <v>4</v>
      </c>
      <c r="J1235" s="67" t="n">
        <v>0</v>
      </c>
      <c r="K1235" s="67">
        <f>WM_EXP_AB</f>
        <v>10</v>
      </c>
      <c r="L1235" s="67" t="n">
        <v>11</v>
      </c>
      <c r="M1235" s="68">
        <f>SUM(G1235:L1235)</f>
        <v>100</v>
      </c>
      <c r="N1235" s="69">
        <f>IF((G1235+H1235+I1235+J1235+L1235)=0,0,G1235*(100-MAX(0,MIN(100,K1235)))/(G1235+H1235+I1235+J1235+L1235))/100</f>
        <v>0.54</v>
      </c>
      <c r="O1235" s="69">
        <f>IF((G1235+H1235+I1235+J1235+L1235)=0,0,H1235*(100-MAX(0,MIN(100,K1235)))/(G1235+H1235+I1235+J1235+L1235))/100</f>
        <v>0.21</v>
      </c>
      <c r="P1235" s="69">
        <f>IF((G1235+H1235+I1235+J1235+L1235)=0,0,I1235*(100-MAX(0,MIN(100,K1235)))/(G1235+H1235+I1235+J1235+L1235))/100</f>
        <v>0.04</v>
      </c>
      <c r="Q1235" s="69">
        <f>IF((G1235+H1235+I1235+J1235+L1235)=0,0,J1235*(100-MAX(0,MIN(100,K1235)))/(G1235+H1235+I1235+J1235+L1235))/100</f>
        <v>0</v>
      </c>
      <c r="R1235" s="69">
        <f>MAX(0,MIN(100,K1235))/100</f>
        <v>0.1</v>
      </c>
      <c r="S1235" s="69">
        <f>IF((G1235+H1235+I1235+J1235+L1235)=0,0,L1235*(100-MAX(0,MIN(100,K1235)))/(G1235+H1235+I1235+J1235+L1235))/100</f>
        <v>0.11</v>
      </c>
      <c r="T1235" s="31" t="n"/>
      <c r="U1235" s="70" t="n">
        <v>54</v>
      </c>
      <c r="V1235" s="70" t="n">
        <v>21</v>
      </c>
      <c r="W1235" s="70" t="n">
        <v>4</v>
      </c>
      <c r="X1235" s="70" t="n">
        <v>0</v>
      </c>
      <c r="Y1235" s="70" t="n">
        <v>10</v>
      </c>
      <c r="Z1235" s="70" t="n">
        <v>11</v>
      </c>
    </row>
    <row r="1236" ht="31" customHeight="1">
      <c r="A1236" s="16" t="inlineStr">
        <is>
          <t>Corporate · Marketing · Band B · Expert / POD Lead</t>
        </is>
      </c>
      <c r="B1236" s="16" t="inlineStr">
        <is>
          <t>Corporate</t>
        </is>
      </c>
      <c r="C1236" s="16" t="inlineStr">
        <is>
          <t>Marketing</t>
        </is>
      </c>
      <c r="D1236" s="17" t="inlineStr">
        <is>
          <t>Band B · Expert / POD Lead</t>
        </is>
      </c>
      <c r="E1236" s="15" t="n">
        <v>1</v>
      </c>
      <c r="F1236" s="16" t="inlineStr">
        <is>
          <t>Sales &amp; marketing</t>
        </is>
      </c>
      <c r="G1236" s="67" t="n">
        <v>46</v>
      </c>
      <c r="H1236" s="67" t="n">
        <v>22</v>
      </c>
      <c r="I1236" s="67" t="n">
        <v>5</v>
      </c>
      <c r="J1236" s="67" t="n">
        <v>5</v>
      </c>
      <c r="K1236" s="67">
        <f>WM_EXP_AB</f>
        <v>10</v>
      </c>
      <c r="L1236" s="67" t="n">
        <v>12</v>
      </c>
      <c r="M1236" s="68">
        <f>SUM(G1236:L1236)</f>
        <v>100</v>
      </c>
      <c r="N1236" s="69">
        <f>IF((G1236+H1236+I1236+J1236+L1236)=0,0,G1236*(100-MAX(0,MIN(100,K1236)))/(G1236+H1236+I1236+J1236+L1236))/100</f>
        <v>0.46</v>
      </c>
      <c r="O1236" s="69">
        <f>IF((G1236+H1236+I1236+J1236+L1236)=0,0,H1236*(100-MAX(0,MIN(100,K1236)))/(G1236+H1236+I1236+J1236+L1236))/100</f>
        <v>0.22</v>
      </c>
      <c r="P1236" s="69">
        <f>IF((G1236+H1236+I1236+J1236+L1236)=0,0,I1236*(100-MAX(0,MIN(100,K1236)))/(G1236+H1236+I1236+J1236+L1236))/100</f>
        <v>0.05</v>
      </c>
      <c r="Q1236" s="69">
        <f>IF((G1236+H1236+I1236+J1236+L1236)=0,0,J1236*(100-MAX(0,MIN(100,K1236)))/(G1236+H1236+I1236+J1236+L1236))/100</f>
        <v>0.05</v>
      </c>
      <c r="R1236" s="69">
        <f>MAX(0,MIN(100,K1236))/100</f>
        <v>0.1</v>
      </c>
      <c r="S1236" s="69">
        <f>IF((G1236+H1236+I1236+J1236+L1236)=0,0,L1236*(100-MAX(0,MIN(100,K1236)))/(G1236+H1236+I1236+J1236+L1236))/100</f>
        <v>0.12</v>
      </c>
      <c r="T1236" s="31" t="n"/>
      <c r="U1236" s="70" t="n">
        <v>46</v>
      </c>
      <c r="V1236" s="70" t="n">
        <v>22</v>
      </c>
      <c r="W1236" s="70" t="n">
        <v>5</v>
      </c>
      <c r="X1236" s="70" t="n">
        <v>5</v>
      </c>
      <c r="Y1236" s="70" t="n">
        <v>10</v>
      </c>
      <c r="Z1236" s="70" t="n">
        <v>12</v>
      </c>
    </row>
    <row r="1237" ht="31" customHeight="1">
      <c r="A1237" s="16" t="inlineStr">
        <is>
          <t>Corporate · Secretarial &amp; Legal · Band A · Early career</t>
        </is>
      </c>
      <c r="B1237" s="16" t="inlineStr">
        <is>
          <t>Corporate</t>
        </is>
      </c>
      <c r="C1237" s="16" t="inlineStr">
        <is>
          <t>Secretarial &amp; Legal</t>
        </is>
      </c>
      <c r="D1237" s="17" t="inlineStr">
        <is>
          <t>Band A · Early career</t>
        </is>
      </c>
      <c r="E1237" s="15" t="n">
        <v>1</v>
      </c>
      <c r="F1237" s="16" t="inlineStr">
        <is>
          <t>Corporate functions</t>
        </is>
      </c>
      <c r="G1237" s="67" t="n">
        <v>54</v>
      </c>
      <c r="H1237" s="67" t="n">
        <v>16</v>
      </c>
      <c r="I1237" s="67" t="n">
        <v>9</v>
      </c>
      <c r="J1237" s="67" t="n">
        <v>0</v>
      </c>
      <c r="K1237" s="67">
        <f>WM_EXP_AB+5</f>
        <v>15</v>
      </c>
      <c r="L1237" s="67" t="n">
        <v>6</v>
      </c>
      <c r="M1237" s="68">
        <f>SUM(G1237:L1237)</f>
        <v>100</v>
      </c>
      <c r="N1237" s="69">
        <f>IF((G1237+H1237+I1237+J1237+L1237)=0,0,G1237*(100-MAX(0,MIN(100,K1237)))/(G1237+H1237+I1237+J1237+L1237))/100</f>
        <v>0.54</v>
      </c>
      <c r="O1237" s="69">
        <f>IF((G1237+H1237+I1237+J1237+L1237)=0,0,H1237*(100-MAX(0,MIN(100,K1237)))/(G1237+H1237+I1237+J1237+L1237))/100</f>
        <v>0.16</v>
      </c>
      <c r="P1237" s="69">
        <f>IF((G1237+H1237+I1237+J1237+L1237)=0,0,I1237*(100-MAX(0,MIN(100,K1237)))/(G1237+H1237+I1237+J1237+L1237))/100</f>
        <v>0.09</v>
      </c>
      <c r="Q1237" s="69">
        <f>IF((G1237+H1237+I1237+J1237+L1237)=0,0,J1237*(100-MAX(0,MIN(100,K1237)))/(G1237+H1237+I1237+J1237+L1237))/100</f>
        <v>0</v>
      </c>
      <c r="R1237" s="69">
        <f>MAX(0,MIN(100,K1237))/100</f>
        <v>0.15</v>
      </c>
      <c r="S1237" s="69">
        <f>IF((G1237+H1237+I1237+J1237+L1237)=0,0,L1237*(100-MAX(0,MIN(100,K1237)))/(G1237+H1237+I1237+J1237+L1237))/100</f>
        <v>0.06</v>
      </c>
      <c r="T1237" s="31" t="n"/>
      <c r="U1237" s="70" t="n">
        <v>54</v>
      </c>
      <c r="V1237" s="70" t="n">
        <v>16</v>
      </c>
      <c r="W1237" s="70" t="n">
        <v>9</v>
      </c>
      <c r="X1237" s="70" t="n">
        <v>0</v>
      </c>
      <c r="Y1237" s="70" t="n">
        <v>15</v>
      </c>
      <c r="Z1237" s="70" t="n">
        <v>6</v>
      </c>
    </row>
    <row r="1238" ht="45" customHeight="1">
      <c r="A1238" s="16" t="inlineStr">
        <is>
          <t>Corporate · Secretarial &amp; Legal · Band C · Principal expert</t>
        </is>
      </c>
      <c r="B1238" s="16" t="inlineStr">
        <is>
          <t>Corporate</t>
        </is>
      </c>
      <c r="C1238" s="16" t="inlineStr">
        <is>
          <t>Secretarial &amp; Legal</t>
        </is>
      </c>
      <c r="D1238" s="17" t="inlineStr">
        <is>
          <t>Band C · Principal expert</t>
        </is>
      </c>
      <c r="E1238" s="15" t="n">
        <v>1</v>
      </c>
      <c r="F1238" s="16" t="inlineStr">
        <is>
          <t>Corporate functions</t>
        </is>
      </c>
      <c r="G1238" s="67" t="n">
        <v>49</v>
      </c>
      <c r="H1238" s="67" t="n">
        <v>18</v>
      </c>
      <c r="I1238" s="67" t="n">
        <v>10</v>
      </c>
      <c r="J1238" s="67" t="n">
        <v>5</v>
      </c>
      <c r="K1238" s="67">
        <f>WM_EXP_CE+5</f>
        <v>10</v>
      </c>
      <c r="L1238" s="67" t="n">
        <v>8</v>
      </c>
      <c r="M1238" s="68">
        <f>SUM(G1238:L1238)</f>
        <v>100</v>
      </c>
      <c r="N1238" s="69">
        <f>IF((G1238+H1238+I1238+J1238+L1238)=0,0,G1238*(100-MAX(0,MIN(100,K1238)))/(G1238+H1238+I1238+J1238+L1238))/100</f>
        <v>0.49</v>
      </c>
      <c r="O1238" s="69">
        <f>IF((G1238+H1238+I1238+J1238+L1238)=0,0,H1238*(100-MAX(0,MIN(100,K1238)))/(G1238+H1238+I1238+J1238+L1238))/100</f>
        <v>0.18</v>
      </c>
      <c r="P1238" s="69">
        <f>IF((G1238+H1238+I1238+J1238+L1238)=0,0,I1238*(100-MAX(0,MIN(100,K1238)))/(G1238+H1238+I1238+J1238+L1238))/100</f>
        <v>0.1</v>
      </c>
      <c r="Q1238" s="69">
        <f>IF((G1238+H1238+I1238+J1238+L1238)=0,0,J1238*(100-MAX(0,MIN(100,K1238)))/(G1238+H1238+I1238+J1238+L1238))/100</f>
        <v>0.05</v>
      </c>
      <c r="R1238" s="69">
        <f>MAX(0,MIN(100,K1238))/100</f>
        <v>0.1</v>
      </c>
      <c r="S1238" s="69">
        <f>IF((G1238+H1238+I1238+J1238+L1238)=0,0,L1238*(100-MAX(0,MIN(100,K1238)))/(G1238+H1238+I1238+J1238+L1238))/100</f>
        <v>0.08</v>
      </c>
      <c r="T1238" s="31" t="n"/>
      <c r="U1238" s="70" t="n">
        <v>49</v>
      </c>
      <c r="V1238" s="70" t="n">
        <v>18</v>
      </c>
      <c r="W1238" s="70" t="n">
        <v>10</v>
      </c>
      <c r="X1238" s="70" t="n">
        <v>5</v>
      </c>
      <c r="Y1238" s="70" t="n">
        <v>10</v>
      </c>
      <c r="Z1238" s="70" t="n">
        <v>8</v>
      </c>
    </row>
    <row r="1239" ht="31" customHeight="1">
      <c r="A1239" s="16" t="inlineStr">
        <is>
          <t>Corporate · Technology · Band B · Expert / POD Lead</t>
        </is>
      </c>
      <c r="B1239" s="16" t="inlineStr">
        <is>
          <t>Corporate</t>
        </is>
      </c>
      <c r="C1239" s="16" t="inlineStr">
        <is>
          <t>Technology</t>
        </is>
      </c>
      <c r="D1239" s="17" t="inlineStr">
        <is>
          <t>Band B · Expert / POD Lead</t>
        </is>
      </c>
      <c r="E1239" s="15" t="n">
        <v>1</v>
      </c>
      <c r="F1239" s="16" t="inlineStr">
        <is>
          <t>Technology &amp; engineering</t>
        </is>
      </c>
      <c r="G1239" s="67" t="n">
        <v>56</v>
      </c>
      <c r="H1239" s="67" t="n">
        <v>17</v>
      </c>
      <c r="I1239" s="67" t="n">
        <v>5</v>
      </c>
      <c r="J1239" s="67" t="n">
        <v>5</v>
      </c>
      <c r="K1239" s="67">
        <f>WM_EXP_AB</f>
        <v>10</v>
      </c>
      <c r="L1239" s="67" t="n">
        <v>7</v>
      </c>
      <c r="M1239" s="68">
        <f>SUM(G1239:L1239)</f>
        <v>100</v>
      </c>
      <c r="N1239" s="69">
        <f>IF((G1239+H1239+I1239+J1239+L1239)=0,0,G1239*(100-MAX(0,MIN(100,K1239)))/(G1239+H1239+I1239+J1239+L1239))/100</f>
        <v>0.56</v>
      </c>
      <c r="O1239" s="69">
        <f>IF((G1239+H1239+I1239+J1239+L1239)=0,0,H1239*(100-MAX(0,MIN(100,K1239)))/(G1239+H1239+I1239+J1239+L1239))/100</f>
        <v>0.17</v>
      </c>
      <c r="P1239" s="69">
        <f>IF((G1239+H1239+I1239+J1239+L1239)=0,0,I1239*(100-MAX(0,MIN(100,K1239)))/(G1239+H1239+I1239+J1239+L1239))/100</f>
        <v>0.05</v>
      </c>
      <c r="Q1239" s="69">
        <f>IF((G1239+H1239+I1239+J1239+L1239)=0,0,J1239*(100-MAX(0,MIN(100,K1239)))/(G1239+H1239+I1239+J1239+L1239))/100</f>
        <v>0.05</v>
      </c>
      <c r="R1239" s="69">
        <f>MAX(0,MIN(100,K1239))/100</f>
        <v>0.1</v>
      </c>
      <c r="S1239" s="69">
        <f>IF((G1239+H1239+I1239+J1239+L1239)=0,0,L1239*(100-MAX(0,MIN(100,K1239)))/(G1239+H1239+I1239+J1239+L1239))/100</f>
        <v>0.07</v>
      </c>
      <c r="T1239" s="31" t="n"/>
      <c r="U1239" s="70" t="n">
        <v>56</v>
      </c>
      <c r="V1239" s="70" t="n">
        <v>17</v>
      </c>
      <c r="W1239" s="70" t="n">
        <v>5</v>
      </c>
      <c r="X1239" s="70" t="n">
        <v>5</v>
      </c>
      <c r="Y1239" s="70" t="n">
        <v>10</v>
      </c>
      <c r="Z1239" s="70" t="n">
        <v>7</v>
      </c>
    </row>
    <row r="1240" ht="31" customHeight="1">
      <c r="A1240" s="16" t="inlineStr">
        <is>
          <t>Corporate · Technology · Bands D–E · Leadership</t>
        </is>
      </c>
      <c r="B1240" s="16" t="inlineStr">
        <is>
          <t>Corporate</t>
        </is>
      </c>
      <c r="C1240" s="16" t="inlineStr">
        <is>
          <t>Technology</t>
        </is>
      </c>
      <c r="D1240" s="17" t="inlineStr">
        <is>
          <t>Bands D–E · Leadership</t>
        </is>
      </c>
      <c r="E1240" s="15" t="n">
        <v>1</v>
      </c>
      <c r="F1240" s="16" t="inlineStr">
        <is>
          <t>Technology &amp; engineering</t>
        </is>
      </c>
      <c r="G1240" s="67" t="n">
        <v>37</v>
      </c>
      <c r="H1240" s="67" t="n">
        <v>19</v>
      </c>
      <c r="I1240" s="67" t="n">
        <v>11</v>
      </c>
      <c r="J1240" s="67" t="n">
        <v>20</v>
      </c>
      <c r="K1240" s="67">
        <f>WM_EXP_CE</f>
        <v>5</v>
      </c>
      <c r="L1240" s="67" t="n">
        <v>8</v>
      </c>
      <c r="M1240" s="68">
        <f>SUM(G1240:L1240)</f>
        <v>100</v>
      </c>
      <c r="N1240" s="69">
        <f>IF((G1240+H1240+I1240+J1240+L1240)=0,0,G1240*(100-MAX(0,MIN(100,K1240)))/(G1240+H1240+I1240+J1240+L1240))/100</f>
        <v>0.37</v>
      </c>
      <c r="O1240" s="69">
        <f>IF((G1240+H1240+I1240+J1240+L1240)=0,0,H1240*(100-MAX(0,MIN(100,K1240)))/(G1240+H1240+I1240+J1240+L1240))/100</f>
        <v>0.19</v>
      </c>
      <c r="P1240" s="69">
        <f>IF((G1240+H1240+I1240+J1240+L1240)=0,0,I1240*(100-MAX(0,MIN(100,K1240)))/(G1240+H1240+I1240+J1240+L1240))/100</f>
        <v>0.11</v>
      </c>
      <c r="Q1240" s="69">
        <f>IF((G1240+H1240+I1240+J1240+L1240)=0,0,J1240*(100-MAX(0,MIN(100,K1240)))/(G1240+H1240+I1240+J1240+L1240))/100</f>
        <v>0.2</v>
      </c>
      <c r="R1240" s="69">
        <f>MAX(0,MIN(100,K1240))/100</f>
        <v>0.05</v>
      </c>
      <c r="S1240" s="69">
        <f>IF((G1240+H1240+I1240+J1240+L1240)=0,0,L1240*(100-MAX(0,MIN(100,K1240)))/(G1240+H1240+I1240+J1240+L1240))/100</f>
        <v>0.08</v>
      </c>
      <c r="T1240" s="31" t="n"/>
      <c r="U1240" s="70" t="n">
        <v>37</v>
      </c>
      <c r="V1240" s="70" t="n">
        <v>19</v>
      </c>
      <c r="W1240" s="70" t="n">
        <v>11</v>
      </c>
      <c r="X1240" s="70" t="n">
        <v>20</v>
      </c>
      <c r="Y1240" s="70" t="n">
        <v>5</v>
      </c>
      <c r="Z1240" s="70" t="n">
        <v>8</v>
      </c>
    </row>
    <row r="1241" ht="15" customHeight="1"/>
    <row r="1242" ht="19.8" customHeight="1">
      <c r="A1242" s="13" t="inlineStr">
        <is>
          <t>WHAT EACH FACTOR MEANS — and when to give it more weight</t>
        </is>
      </c>
    </row>
    <row r="1243" ht="17" customHeight="1">
      <c r="A1243" s="14" t="inlineStr">
        <is>
          <t>Factor</t>
        </is>
      </c>
      <c r="B1243" s="6" t="n"/>
      <c r="C1243" s="14" t="inlineStr">
        <is>
          <t>What it measures</t>
        </is>
      </c>
      <c r="D1243" s="5" t="n"/>
      <c r="E1243" s="5" t="n"/>
      <c r="F1243" s="5" t="n"/>
      <c r="G1243" s="5" t="n"/>
      <c r="H1243" s="6" t="n"/>
      <c r="I1243" s="14" t="inlineStr">
        <is>
          <t>Give it more weight when…</t>
        </is>
      </c>
      <c r="J1243" s="5" t="n"/>
      <c r="K1243" s="5" t="n"/>
      <c r="L1243" s="5" t="n"/>
      <c r="M1243" s="5" t="n"/>
      <c r="N1243" s="5" t="n"/>
      <c r="O1243" s="5" t="n"/>
      <c r="P1243" s="5" t="n"/>
      <c r="Q1243" s="5" t="n"/>
      <c r="R1243" s="5" t="n"/>
      <c r="S1243" s="5" t="n"/>
      <c r="T1243" s="6" t="n"/>
    </row>
    <row r="1244" ht="17" customHeight="1">
      <c r="A1244" s="17" t="inlineStr">
        <is>
          <t>Complexity &amp; Expertise</t>
        </is>
      </c>
      <c r="B1244" s="6" t="n"/>
      <c r="C1244" s="16" t="inlineStr">
        <is>
          <t>How hard and how specialised the work is</t>
        </is>
      </c>
      <c r="D1244" s="5" t="n"/>
      <c r="E1244" s="5" t="n"/>
      <c r="F1244" s="5" t="n"/>
      <c r="G1244" s="5" t="n"/>
      <c r="H1244" s="6" t="n"/>
      <c r="I1244" s="16" t="inlineStr">
        <is>
          <t>The job's value is deep expertise: architecture, actuarial, taxonomy design</t>
        </is>
      </c>
      <c r="J1244" s="5" t="n"/>
      <c r="K1244" s="5" t="n"/>
      <c r="L1244" s="5" t="n"/>
      <c r="M1244" s="5" t="n"/>
      <c r="N1244" s="5" t="n"/>
      <c r="O1244" s="5" t="n"/>
      <c r="P1244" s="5" t="n"/>
      <c r="Q1244" s="5" t="n"/>
      <c r="R1244" s="5" t="n"/>
      <c r="S1244" s="5" t="n"/>
      <c r="T1244" s="6" t="n"/>
    </row>
    <row r="1245" ht="17" customHeight="1">
      <c r="A1245" s="17" t="inlineStr">
        <is>
          <t>Autonomy &amp; Decision</t>
        </is>
      </c>
      <c r="B1245" s="6" t="n"/>
      <c r="C1245" s="16" t="inlineStr">
        <is>
          <t>What the person decides without asking</t>
        </is>
      </c>
      <c r="D1245" s="5" t="n"/>
      <c r="E1245" s="5" t="n"/>
      <c r="F1245" s="5" t="n"/>
      <c r="G1245" s="5" t="n"/>
      <c r="H1245" s="6" t="n"/>
      <c r="I1245" s="16" t="inlineStr">
        <is>
          <t>The job is trusted to act alone: product calls, deals, client decisions</t>
        </is>
      </c>
      <c r="J1245" s="5" t="n"/>
      <c r="K1245" s="5" t="n"/>
      <c r="L1245" s="5" t="n"/>
      <c r="M1245" s="5" t="n"/>
      <c r="N1245" s="5" t="n"/>
      <c r="O1245" s="5" t="n"/>
      <c r="P1245" s="5" t="n"/>
      <c r="Q1245" s="5" t="n"/>
      <c r="R1245" s="5" t="n"/>
      <c r="S1245" s="5" t="n"/>
      <c r="T1245" s="6" t="n"/>
    </row>
    <row r="1246" ht="17" customHeight="1">
      <c r="A1246" s="17" t="inlineStr">
        <is>
          <t>Accountability &amp; Impact</t>
        </is>
      </c>
      <c r="B1246" s="6" t="n"/>
      <c r="C1246" s="16" t="inlineStr">
        <is>
          <t>What the job answers for — its scope</t>
        </is>
      </c>
      <c r="D1246" s="5" t="n"/>
      <c r="E1246" s="5" t="n"/>
      <c r="F1246" s="5" t="n"/>
      <c r="G1246" s="5" t="n"/>
      <c r="H1246" s="6" t="n"/>
      <c r="I1246" s="16" t="inlineStr">
        <is>
          <t>Results, risk or quality of an area rest on this job</t>
        </is>
      </c>
      <c r="J1246" s="5" t="n"/>
      <c r="K1246" s="5" t="n"/>
      <c r="L1246" s="5" t="n"/>
      <c r="M1246" s="5" t="n"/>
      <c r="N1246" s="5" t="n"/>
      <c r="O1246" s="5" t="n"/>
      <c r="P1246" s="5" t="n"/>
      <c r="Q1246" s="5" t="n"/>
      <c r="R1246" s="5" t="n"/>
      <c r="S1246" s="5" t="n"/>
      <c r="T1246" s="6" t="n"/>
    </row>
    <row r="1247" ht="17" customHeight="1">
      <c r="A1247" s="17" t="inlineStr">
        <is>
          <t>Leadership &amp; Strategy</t>
        </is>
      </c>
      <c r="B1247" s="6" t="n"/>
      <c r="C1247" s="16" t="inlineStr">
        <is>
          <t>Leading people or setting direction</t>
        </is>
      </c>
      <c r="D1247" s="5" t="n"/>
      <c r="E1247" s="5" t="n"/>
      <c r="F1247" s="5" t="n"/>
      <c r="G1247" s="5" t="n"/>
      <c r="H1247" s="6" t="n"/>
      <c r="I1247" s="16" t="inlineStr">
        <is>
          <t>The job's results come through a team or through direction it sets</t>
        </is>
      </c>
      <c r="J1247" s="5" t="n"/>
      <c r="K1247" s="5" t="n"/>
      <c r="L1247" s="5" t="n"/>
      <c r="M1247" s="5" t="n"/>
      <c r="N1247" s="5" t="n"/>
      <c r="O1247" s="5" t="n"/>
      <c r="P1247" s="5" t="n"/>
      <c r="Q1247" s="5" t="n"/>
      <c r="R1247" s="5" t="n"/>
      <c r="S1247" s="5" t="n"/>
      <c r="T1247" s="6" t="n"/>
    </row>
    <row r="1248" ht="17" customHeight="1">
      <c r="A1248" s="17" t="inlineStr">
        <is>
          <t>Experience &amp; Qualification</t>
        </is>
      </c>
      <c r="B1248" s="6" t="n"/>
      <c r="C1248" s="16" t="inlineStr">
        <is>
          <t>Years in the field and qualifications</t>
        </is>
      </c>
      <c r="D1248" s="5" t="n"/>
      <c r="E1248" s="5" t="n"/>
      <c r="F1248" s="5" t="n"/>
      <c r="G1248" s="5" t="n"/>
      <c r="H1248" s="6" t="n"/>
      <c r="I1248" s="16" t="inlineStr">
        <is>
          <t>A licence or long experience is itself the requirement — kept low by design</t>
        </is>
      </c>
      <c r="J1248" s="5" t="n"/>
      <c r="K1248" s="5" t="n"/>
      <c r="L1248" s="5" t="n"/>
      <c r="M1248" s="5" t="n"/>
      <c r="N1248" s="5" t="n"/>
      <c r="O1248" s="5" t="n"/>
      <c r="P1248" s="5" t="n"/>
      <c r="Q1248" s="5" t="n"/>
      <c r="R1248" s="5" t="n"/>
      <c r="S1248" s="5" t="n"/>
      <c r="T1248" s="6" t="n"/>
    </row>
    <row r="1249" ht="17" customHeight="1">
      <c r="A1249" s="17" t="inlineStr">
        <is>
          <t>Business Impact</t>
        </is>
      </c>
      <c r="B1249" s="6" t="n"/>
      <c r="C1249" s="16" t="inlineStr">
        <is>
          <t>The difference the job makes to revenue, clients, compliance or cost</t>
        </is>
      </c>
      <c r="D1249" s="5" t="n"/>
      <c r="E1249" s="5" t="n"/>
      <c r="F1249" s="5" t="n"/>
      <c r="G1249" s="5" t="n"/>
      <c r="H1249" s="6" t="n"/>
      <c r="I1249" s="16" t="inlineStr">
        <is>
          <t>Results are visible in business numbers: sales, client retention, filings, savings</t>
        </is>
      </c>
      <c r="J1249" s="5" t="n"/>
      <c r="K1249" s="5" t="n"/>
      <c r="L1249" s="5" t="n"/>
      <c r="M1249" s="5" t="n"/>
      <c r="N1249" s="5" t="n"/>
      <c r="O1249" s="5" t="n"/>
      <c r="P1249" s="5" t="n"/>
      <c r="Q1249" s="5" t="n"/>
      <c r="R1249" s="5" t="n"/>
      <c r="S1249" s="5" t="n"/>
      <c r="T1249" s="6" t="n"/>
    </row>
    <row r="1250" ht="15" customHeight="1"/>
    <row r="1251" ht="17" customHeight="1">
      <c r="A1251" s="18" t="inlineStr">
        <is>
          <t>Leadership weights: Sources: S05, S46, S47 Hay managerial know-how by level · S04 Mercer IPE communication · S09 McKinsey spans of control. The 0 / 5 / 10 / 15 / 20% steps by role group are an IRIS design rule.</t>
        </is>
      </c>
    </row>
    <row r="1252" ht="17" customHeight="1">
      <c r="A1252" s="18" t="inlineStr">
        <is>
          <t>Business Impact: Sources: S05 Hay accountability, nature of impact · S04 Mercer IPE impact · S07 WTW GGS nature and area of impact · S53–S57 public plans' financial or consequences factor, 7–10% of points.</t>
        </is>
      </c>
    </row>
    <row r="1253" ht="17" customHeight="1">
      <c r="A1253" s="18" t="inlineStr">
        <is>
          <t>Type-of-work shift: Basis: S06 Hay short profile — A-type delivery jobs weight accountability, P-type thinking jobs weight problem solving, L-type are balanced. The ±5 size is an IRIS design rule, kept small so the market defaults stay in control.</t>
        </is>
      </c>
    </row>
    <row r="1254" ht="19.8" customHeight="1">
      <c r="A1254" s="13" t="inlineStr">
        <is>
          <t>WHAT A WEIGHT MEANS</t>
        </is>
      </c>
    </row>
    <row r="1255" ht="17" customHeight="1">
      <c r="A1255" s="14" t="inlineStr">
        <is>
          <t>Weight</t>
        </is>
      </c>
      <c r="B1255" s="6" t="n"/>
      <c r="C1255" s="14" t="inlineStr">
        <is>
          <t>What it means for the score</t>
        </is>
      </c>
      <c r="D1255" s="5" t="n"/>
      <c r="E1255" s="5" t="n"/>
      <c r="F1255" s="5" t="n"/>
      <c r="G1255" s="5" t="n"/>
      <c r="H1255" s="5" t="n"/>
      <c r="I1255" s="5" t="n"/>
      <c r="J1255" s="5" t="n"/>
      <c r="K1255" s="5" t="n"/>
      <c r="L1255" s="5" t="n"/>
      <c r="M1255" s="5" t="n"/>
      <c r="N1255" s="5" t="n"/>
      <c r="O1255" s="5" t="n"/>
      <c r="P1255" s="5" t="n"/>
      <c r="Q1255" s="5" t="n"/>
      <c r="R1255" s="5" t="n"/>
      <c r="S1255" s="5" t="n"/>
      <c r="T1255" s="6" t="n"/>
    </row>
    <row r="1256" ht="17" customHeight="1">
      <c r="A1256" s="17" t="inlineStr">
        <is>
          <t>0%</t>
        </is>
      </c>
      <c r="B1256" s="6" t="n"/>
      <c r="C1256" s="16" t="inlineStr">
        <is>
          <t>Ignored for this role group — the rating does not count at all</t>
        </is>
      </c>
      <c r="D1256" s="5" t="n"/>
      <c r="E1256" s="5" t="n"/>
      <c r="F1256" s="5" t="n"/>
      <c r="G1256" s="5" t="n"/>
      <c r="H1256" s="5" t="n"/>
      <c r="I1256" s="5" t="n"/>
      <c r="J1256" s="5" t="n"/>
      <c r="K1256" s="5" t="n"/>
      <c r="L1256" s="5" t="n"/>
      <c r="M1256" s="5" t="n"/>
      <c r="N1256" s="5" t="n"/>
      <c r="O1256" s="5" t="n"/>
      <c r="P1256" s="5" t="n"/>
      <c r="Q1256" s="5" t="n"/>
      <c r="R1256" s="5" t="n"/>
      <c r="S1256" s="5" t="n"/>
      <c r="T1256" s="6" t="n"/>
    </row>
    <row r="1257" ht="17" customHeight="1">
      <c r="A1257" s="17" t="inlineStr">
        <is>
          <t>5%</t>
        </is>
      </c>
      <c r="B1257" s="6" t="n"/>
      <c r="C1257" s="16" t="inlineStr">
        <is>
          <t>Minor — a tie-breaker; a 1-point change in the rating moves the score by 0.05</t>
        </is>
      </c>
      <c r="D1257" s="5" t="n"/>
      <c r="E1257" s="5" t="n"/>
      <c r="F1257" s="5" t="n"/>
      <c r="G1257" s="5" t="n"/>
      <c r="H1257" s="5" t="n"/>
      <c r="I1257" s="5" t="n"/>
      <c r="J1257" s="5" t="n"/>
      <c r="K1257" s="5" t="n"/>
      <c r="L1257" s="5" t="n"/>
      <c r="M1257" s="5" t="n"/>
      <c r="N1257" s="5" t="n"/>
      <c r="O1257" s="5" t="n"/>
      <c r="P1257" s="5" t="n"/>
      <c r="Q1257" s="5" t="n"/>
      <c r="R1257" s="5" t="n"/>
      <c r="S1257" s="5" t="n"/>
      <c r="T1257" s="6" t="n"/>
    </row>
    <row r="1258" ht="17" customHeight="1">
      <c r="A1258" s="17" t="inlineStr">
        <is>
          <t>10%</t>
        </is>
      </c>
      <c r="B1258" s="6" t="n"/>
      <c r="C1258" s="16" t="inlineStr">
        <is>
          <t>Counts a little — a 1-point change moves the score by 0.10</t>
        </is>
      </c>
      <c r="D1258" s="5" t="n"/>
      <c r="E1258" s="5" t="n"/>
      <c r="F1258" s="5" t="n"/>
      <c r="G1258" s="5" t="n"/>
      <c r="H1258" s="5" t="n"/>
      <c r="I1258" s="5" t="n"/>
      <c r="J1258" s="5" t="n"/>
      <c r="K1258" s="5" t="n"/>
      <c r="L1258" s="5" t="n"/>
      <c r="M1258" s="5" t="n"/>
      <c r="N1258" s="5" t="n"/>
      <c r="O1258" s="5" t="n"/>
      <c r="P1258" s="5" t="n"/>
      <c r="Q1258" s="5" t="n"/>
      <c r="R1258" s="5" t="n"/>
      <c r="S1258" s="5" t="n"/>
      <c r="T1258" s="6" t="n"/>
    </row>
    <row r="1259" ht="17" customHeight="1">
      <c r="A1259" s="17" t="inlineStr">
        <is>
          <t>15–20%</t>
        </is>
      </c>
      <c r="B1259" s="6" t="n"/>
      <c r="C1259" s="16" t="inlineStr">
        <is>
          <t>Important — one of the main things this role is judged on</t>
        </is>
      </c>
      <c r="D1259" s="5" t="n"/>
      <c r="E1259" s="5" t="n"/>
      <c r="F1259" s="5" t="n"/>
      <c r="G1259" s="5" t="n"/>
      <c r="H1259" s="5" t="n"/>
      <c r="I1259" s="5" t="n"/>
      <c r="J1259" s="5" t="n"/>
      <c r="K1259" s="5" t="n"/>
      <c r="L1259" s="5" t="n"/>
      <c r="M1259" s="5" t="n"/>
      <c r="N1259" s="5" t="n"/>
      <c r="O1259" s="5" t="n"/>
      <c r="P1259" s="5" t="n"/>
      <c r="Q1259" s="5" t="n"/>
      <c r="R1259" s="5" t="n"/>
      <c r="S1259" s="5" t="n"/>
      <c r="T1259" s="6" t="n"/>
    </row>
    <row r="1260" ht="17" customHeight="1">
      <c r="A1260" s="17" t="inlineStr">
        <is>
          <t>25–30%</t>
        </is>
      </c>
      <c r="B1260" s="6" t="n"/>
      <c r="C1260" s="16" t="inlineStr">
        <is>
          <t>Leading factor — this is what the role is mostly about</t>
        </is>
      </c>
      <c r="D1260" s="5" t="n"/>
      <c r="E1260" s="5" t="n"/>
      <c r="F1260" s="5" t="n"/>
      <c r="G1260" s="5" t="n"/>
      <c r="H1260" s="5" t="n"/>
      <c r="I1260" s="5" t="n"/>
      <c r="J1260" s="5" t="n"/>
      <c r="K1260" s="5" t="n"/>
      <c r="L1260" s="5" t="n"/>
      <c r="M1260" s="5" t="n"/>
      <c r="N1260" s="5" t="n"/>
      <c r="O1260" s="5" t="n"/>
      <c r="P1260" s="5" t="n"/>
      <c r="Q1260" s="5" t="n"/>
      <c r="R1260" s="5" t="n"/>
      <c r="S1260" s="5" t="n"/>
      <c r="T1260" s="6" t="n"/>
    </row>
    <row r="1261" ht="17" customHeight="1">
      <c r="A1261" s="17" t="inlineStr">
        <is>
          <t>35%+</t>
        </is>
      </c>
      <c r="B1261" s="6" t="n"/>
      <c r="C1261" s="16" t="inlineStr">
        <is>
          <t>Dominant — use rarely; one factor then decides most of the score</t>
        </is>
      </c>
      <c r="D1261" s="5" t="n"/>
      <c r="E1261" s="5" t="n"/>
      <c r="F1261" s="5" t="n"/>
      <c r="G1261" s="5" t="n"/>
      <c r="H1261" s="5" t="n"/>
      <c r="I1261" s="5" t="n"/>
      <c r="J1261" s="5" t="n"/>
      <c r="K1261" s="5" t="n"/>
      <c r="L1261" s="5" t="n"/>
      <c r="M1261" s="5" t="n"/>
      <c r="N1261" s="5" t="n"/>
      <c r="O1261" s="5" t="n"/>
      <c r="P1261" s="5" t="n"/>
      <c r="Q1261" s="5" t="n"/>
      <c r="R1261" s="5" t="n"/>
      <c r="S1261" s="5" t="n"/>
      <c r="T1261" s="6" t="n"/>
    </row>
    <row r="1262" ht="15" customHeight="1"/>
    <row r="1263" ht="31" customHeight="1">
      <c r="A1263" s="40" t="inlineStr">
        <is>
          <t>How a weight works: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is>
      </c>
    </row>
    <row r="1264" ht="19.8" customHeight="1">
      <c r="A1264" s="13" t="inlineStr">
        <is>
          <t>RULES OF THUMB</t>
        </is>
      </c>
    </row>
    <row r="1265" ht="17" customHeight="1">
      <c r="A1265" s="40" t="inlineStr">
        <is>
          <t>• Start from the default row and change it in steps of 5%; small changes are safer than big ones.</t>
        </is>
      </c>
    </row>
    <row r="1266" ht="17" customHeight="1">
      <c r="A1266" s="40" t="inlineStr">
        <is>
          <t>• Keep each row's six weights adding up to about 100%. If they don't, the sheet scales the five non-Experience weights so they do — the 'Used' columns show the real weights.</t>
        </is>
      </c>
    </row>
    <row r="1267" ht="17" customHeight="1">
      <c r="A1267" s="40" t="inlineStr">
        <is>
          <t>• Experience &amp; Qualification is set once for everyone in the Settings block above · Bands A–B and Bands C–E. Change it there, not row by row; a number typed in a row's Experience cell overrides the setting for that row.</t>
        </is>
      </c>
    </row>
    <row r="1268" ht="17" customHeight="1">
      <c r="A1268" s="40" t="inlineStr">
        <is>
          <t>• Leaders of the same role group in different departments should differ only for a real reason · for example, sales roles count Business Impact more. Note the reason in the last column.</t>
        </is>
      </c>
    </row>
    <row r="1269" ht="17" customHeight="1">
      <c r="A1269" s="40" t="inlineStr">
        <is>
          <t>• Your edits change points, the score and 'Level the score indicates' on sheet 2 at once. The final level — with the fair-play checks — is confirmed when HR imports your edits and re-runs the model.</t>
        </is>
      </c>
    </row>
    <row r="1270" ht="19.8" customHeight="1">
      <c r="A1270" s="13" t="inlineStr">
        <is>
          <t>WHERE THE DEFAULT WEIGHTS COME FROM</t>
        </is>
      </c>
    </row>
    <row r="1271" ht="31" customHeight="1">
      <c r="A1271" s="18"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1272" ht="17" customHeight="1">
      <c r="A1272" s="14" t="inlineStr">
        <is>
          <t>Factor</t>
        </is>
      </c>
      <c r="B1272" s="5" t="n"/>
      <c r="C1272" s="5" t="n"/>
      <c r="D1272" s="5" t="n"/>
      <c r="E1272" s="5" t="n"/>
      <c r="F1272" s="6" t="n"/>
      <c r="G1272" s="14" t="inlineStr">
        <is>
          <t>This file — average of its scored roles</t>
        </is>
      </c>
      <c r="H1272" s="5" t="n"/>
      <c r="I1272" s="5" t="n"/>
      <c r="J1272" s="6" t="n"/>
      <c r="K1272" s="14" t="inlineStr">
        <is>
          <t>Published plans — average</t>
        </is>
      </c>
      <c r="L1272" s="5" t="n"/>
      <c r="M1272" s="5" t="n"/>
      <c r="N1272" s="6" t="n"/>
      <c r="O1272" s="14" t="inlineStr">
        <is>
          <t>Published plans — range</t>
        </is>
      </c>
      <c r="P1272" s="5" t="n"/>
      <c r="Q1272" s="5" t="n"/>
      <c r="R1272" s="5" t="n"/>
      <c r="S1272" s="5" t="n"/>
      <c r="T1272" s="6" t="n"/>
    </row>
    <row r="1273" ht="17" customHeight="1">
      <c r="A1273" s="17" t="inlineStr">
        <is>
          <t>Complexity &amp; Expertise</t>
        </is>
      </c>
      <c r="B1273" s="5" t="n"/>
      <c r="C1273" s="5" t="n"/>
      <c r="D1273" s="5" t="n"/>
      <c r="E1273" s="5" t="n"/>
      <c r="F1273" s="6" t="n"/>
      <c r="G1273" s="16" t="inlineStr">
        <is>
          <t>54.6%</t>
        </is>
      </c>
      <c r="H1273" s="5" t="n"/>
      <c r="I1273" s="5" t="n"/>
      <c r="J1273" s="6" t="n"/>
      <c r="K1273" s="16" t="inlineStr">
        <is>
          <t>42.8%</t>
        </is>
      </c>
      <c r="L1273" s="5" t="n"/>
      <c r="M1273" s="5" t="n"/>
      <c r="N1273" s="6" t="n"/>
      <c r="O1273" s="16" t="inlineStr">
        <is>
          <t>38–52%</t>
        </is>
      </c>
      <c r="P1273" s="5" t="n"/>
      <c r="Q1273" s="5" t="n"/>
      <c r="R1273" s="5" t="n"/>
      <c r="S1273" s="5" t="n"/>
      <c r="T1273" s="6" t="n"/>
    </row>
    <row r="1274" ht="17" customHeight="1">
      <c r="A1274" s="17" t="inlineStr">
        <is>
          <t>Autonomy &amp; Decision</t>
        </is>
      </c>
      <c r="B1274" s="5" t="n"/>
      <c r="C1274" s="5" t="n"/>
      <c r="D1274" s="5" t="n"/>
      <c r="E1274" s="5" t="n"/>
      <c r="F1274" s="6" t="n"/>
      <c r="G1274" s="16" t="inlineStr">
        <is>
          <t>17.2%</t>
        </is>
      </c>
      <c r="H1274" s="5" t="n"/>
      <c r="I1274" s="5" t="n"/>
      <c r="J1274" s="6" t="n"/>
      <c r="K1274" s="16" t="inlineStr">
        <is>
          <t>14.9%</t>
        </is>
      </c>
      <c r="L1274" s="5" t="n"/>
      <c r="M1274" s="5" t="n"/>
      <c r="N1274" s="6" t="n"/>
      <c r="O1274" s="16" t="inlineStr">
        <is>
          <t>7–30%</t>
        </is>
      </c>
      <c r="P1274" s="5" t="n"/>
      <c r="Q1274" s="5" t="n"/>
      <c r="R1274" s="5" t="n"/>
      <c r="S1274" s="5" t="n"/>
      <c r="T1274" s="6" t="n"/>
    </row>
    <row r="1275" ht="17" customHeight="1">
      <c r="A1275" s="17" t="inlineStr">
        <is>
          <t>Accountability &amp; Impact</t>
        </is>
      </c>
      <c r="B1275" s="5" t="n"/>
      <c r="C1275" s="5" t="n"/>
      <c r="D1275" s="5" t="n"/>
      <c r="E1275" s="5" t="n"/>
      <c r="F1275" s="6" t="n"/>
      <c r="G1275" s="16" t="inlineStr">
        <is>
          <t>7.5%</t>
        </is>
      </c>
      <c r="H1275" s="5" t="n"/>
      <c r="I1275" s="5" t="n"/>
      <c r="J1275" s="6" t="n"/>
      <c r="K1275" s="16" t="inlineStr">
        <is>
          <t>15.1%</t>
        </is>
      </c>
      <c r="L1275" s="5" t="n"/>
      <c r="M1275" s="5" t="n"/>
      <c r="N1275" s="6" t="n"/>
      <c r="O1275" s="16" t="inlineStr">
        <is>
          <t>6–20%</t>
        </is>
      </c>
      <c r="P1275" s="5" t="n"/>
      <c r="Q1275" s="5" t="n"/>
      <c r="R1275" s="5" t="n"/>
      <c r="S1275" s="5" t="n"/>
      <c r="T1275" s="6" t="n"/>
    </row>
    <row r="1276" ht="17" customHeight="1">
      <c r="A1276" s="17" t="inlineStr">
        <is>
          <t>Leadership &amp; Strategy</t>
        </is>
      </c>
      <c r="B1276" s="5" t="n"/>
      <c r="C1276" s="5" t="n"/>
      <c r="D1276" s="5" t="n"/>
      <c r="E1276" s="5" t="n"/>
      <c r="F1276" s="6" t="n"/>
      <c r="G1276" s="16" t="inlineStr">
        <is>
          <t>3.3%</t>
        </is>
      </c>
      <c r="H1276" s="5" t="n"/>
      <c r="I1276" s="5" t="n"/>
      <c r="J1276" s="6" t="n"/>
      <c r="K1276" s="16" t="inlineStr">
        <is>
          <t>20.6%</t>
        </is>
      </c>
      <c r="L1276" s="5" t="n"/>
      <c r="M1276" s="5" t="n"/>
      <c r="N1276" s="6" t="n"/>
      <c r="O1276" s="16" t="inlineStr">
        <is>
          <t>8–30%</t>
        </is>
      </c>
      <c r="P1276" s="5" t="n"/>
      <c r="Q1276" s="5" t="n"/>
      <c r="R1276" s="5" t="n"/>
      <c r="S1276" s="5" t="n"/>
      <c r="T1276" s="6" t="n"/>
    </row>
    <row r="1277" ht="17" customHeight="1">
      <c r="A1277" s="17" t="inlineStr">
        <is>
          <t>Business Impact</t>
        </is>
      </c>
      <c r="B1277" s="5" t="n"/>
      <c r="C1277" s="5" t="n"/>
      <c r="D1277" s="5" t="n"/>
      <c r="E1277" s="5" t="n"/>
      <c r="F1277" s="6" t="n"/>
      <c r="G1277" s="16" t="inlineStr">
        <is>
          <t>7.5%</t>
        </is>
      </c>
      <c r="H1277" s="5" t="n"/>
      <c r="I1277" s="5" t="n"/>
      <c r="J1277" s="6" t="n"/>
      <c r="K1277" s="16" t="inlineStr">
        <is>
          <t>6.7%</t>
        </is>
      </c>
      <c r="L1277" s="5" t="n"/>
      <c r="M1277" s="5" t="n"/>
      <c r="N1277" s="6" t="n"/>
      <c r="O1277" s="16" t="inlineStr">
        <is>
          <t>0–10%</t>
        </is>
      </c>
      <c r="P1277" s="5" t="n"/>
      <c r="Q1277" s="5" t="n"/>
      <c r="R1277" s="5" t="n"/>
      <c r="S1277" s="5" t="n"/>
      <c r="T1277" s="6" t="n"/>
    </row>
    <row r="1278" ht="17" customHeight="1">
      <c r="A1278" s="17" t="inlineStr">
        <is>
          <t>Experience &amp; Qualification</t>
        </is>
      </c>
      <c r="B1278" s="5" t="n"/>
      <c r="C1278" s="5" t="n"/>
      <c r="D1278" s="5" t="n"/>
      <c r="E1278" s="5" t="n"/>
      <c r="F1278" s="6" t="n"/>
      <c r="G1278" s="16" t="inlineStr">
        <is>
          <t>10.0%</t>
        </is>
      </c>
      <c r="H1278" s="5" t="n"/>
      <c r="I1278" s="5" t="n"/>
      <c r="J1278" s="6" t="n"/>
      <c r="K1278" s="16" t="inlineStr">
        <is>
          <t>not scored separately</t>
        </is>
      </c>
      <c r="L1278" s="5" t="n"/>
      <c r="M1278" s="5" t="n"/>
      <c r="N1278" s="6" t="n"/>
      <c r="O1278" s="16" t="inlineStr">
        <is>
          <t>Hay, Mercer IPE and WTW fold experience into knowledge</t>
        </is>
      </c>
      <c r="P1278" s="5" t="n"/>
      <c r="Q1278" s="5" t="n"/>
      <c r="R1278" s="5" t="n"/>
      <c r="S1278" s="5" t="n"/>
      <c r="T1278" s="6" t="n"/>
    </row>
    <row r="1279" ht="15" customHeight="1"/>
    <row r="1280" ht="19.8" customHeight="1">
      <c r="A1280" s="13" t="inlineStr">
        <is>
          <t>WHAT A RATING MEANS — the same 1-to-12 scale for every factor, every department, every band</t>
        </is>
      </c>
    </row>
    <row r="1281" ht="17" customHeight="1">
      <c r="A1281" s="18" t="inlineStr">
        <is>
          <t>A rating is the floor of the ladder that this side of the job looks like: 4 = B1-level, 8 = C2-level. Managers can change a person's Business Impact rating on sheet 2 · yellow; the other ratings are set from the evidence and changed through validation.</t>
        </is>
      </c>
    </row>
    <row r="1282" ht="17" customHeight="1">
      <c r="A1282" s="14" t="inlineStr">
        <is>
          <t>Rating · level</t>
        </is>
      </c>
      <c r="B1282" s="6" t="n"/>
      <c r="C1282" s="14" t="inlineStr">
        <is>
          <t>Complexity</t>
        </is>
      </c>
      <c r="D1282" s="5" t="n"/>
      <c r="E1282" s="6" t="n"/>
      <c r="F1282" s="14" t="inlineStr">
        <is>
          <t>Autonomy</t>
        </is>
      </c>
      <c r="G1282" s="5" t="n"/>
      <c r="H1282" s="6" t="n"/>
      <c r="I1282" s="14" t="inlineStr">
        <is>
          <t>Accountability</t>
        </is>
      </c>
      <c r="J1282" s="5" t="n"/>
      <c r="K1282" s="6" t="n"/>
      <c r="L1282" s="14" t="inlineStr">
        <is>
          <t>Leadership</t>
        </is>
      </c>
      <c r="M1282" s="5" t="n"/>
      <c r="N1282" s="6" t="n"/>
      <c r="O1282" s="14" t="inlineStr">
        <is>
          <t>Experience</t>
        </is>
      </c>
      <c r="P1282" s="5" t="n"/>
      <c r="Q1282" s="6" t="n"/>
      <c r="R1282" s="14" t="inlineStr">
        <is>
          <t>Business impact</t>
        </is>
      </c>
      <c r="S1282" s="5" t="n"/>
      <c r="T1282" s="6" t="n"/>
    </row>
    <row r="1283" ht="31" customHeight="1">
      <c r="A1283" s="17" t="inlineStr">
        <is>
          <t>12 · E2</t>
        </is>
      </c>
      <c r="B1283" s="6" t="n"/>
      <c r="C1283" s="16" t="inlineStr">
        <is>
          <t>Enterprise-wide uncertainty, transformation and external forces</t>
        </is>
      </c>
      <c r="D1283" s="5" t="n"/>
      <c r="E1283" s="6" t="n"/>
      <c r="F1283" s="16" t="inlineStr">
        <is>
          <t>Accountable to the board</t>
        </is>
      </c>
      <c r="G1283" s="5" t="n"/>
      <c r="H1283" s="6" t="n"/>
      <c r="I1283" s="16" t="inlineStr">
        <is>
          <t>Enterprise results, risk, culture and long-term viability</t>
        </is>
      </c>
      <c r="J1283" s="5" t="n"/>
      <c r="K1283" s="6" t="n"/>
      <c r="L1283" s="16" t="inlineStr">
        <is>
          <t>Sets enterprise strategy; leads the executive team</t>
        </is>
      </c>
      <c r="M1283" s="5" t="n"/>
      <c r="N1283" s="6" t="n"/>
      <c r="O1283" s="16" t="inlineStr">
        <is>
          <t>About 28 yrs</t>
        </is>
      </c>
      <c r="P1283" s="5" t="n"/>
      <c r="Q1283" s="6" t="n"/>
      <c r="R1283" s="16" t="inlineStr">
        <is>
          <t>Answers for the whole company's results and long-term value</t>
        </is>
      </c>
      <c r="S1283" s="5" t="n"/>
      <c r="T1283" s="6" t="n"/>
    </row>
    <row r="1284" ht="31" customHeight="1">
      <c r="A1284" s="17" t="inlineStr">
        <is>
          <t>11 · E1</t>
        </is>
      </c>
      <c r="B1284" s="6" t="n"/>
      <c r="C1284" s="16" t="inlineStr">
        <is>
          <t>Enterprise-level functional strategy</t>
        </is>
      </c>
      <c r="D1284" s="5" t="n"/>
      <c r="E1284" s="6" t="n"/>
      <c r="F1284" s="16" t="inlineStr">
        <is>
          <t>Sets enterprise priorities for the function</t>
        </is>
      </c>
      <c r="G1284" s="5" t="n"/>
      <c r="H1284" s="6" t="n"/>
      <c r="I1284" s="16" t="inlineStr">
        <is>
          <t>Enterprise-wide functional results</t>
        </is>
      </c>
      <c r="J1284" s="5" t="n"/>
      <c r="K1284" s="6" t="n"/>
      <c r="L1284" s="16" t="inlineStr">
        <is>
          <t>Shapes enterprise strategy</t>
        </is>
      </c>
      <c r="M1284" s="5" t="n"/>
      <c r="N1284" s="6" t="n"/>
      <c r="O1284" s="16" t="inlineStr">
        <is>
          <t>About 24 yrs</t>
        </is>
      </c>
      <c r="P1284" s="5" t="n"/>
      <c r="Q1284" s="6" t="n"/>
      <c r="R1284" s="16" t="inlineStr">
        <is>
          <t>Shapes company-wide results through a function</t>
        </is>
      </c>
      <c r="S1284" s="5" t="n"/>
      <c r="T1284" s="6" t="n"/>
    </row>
    <row r="1285" ht="31" customHeight="1">
      <c r="A1285" s="17" t="inlineStr">
        <is>
          <t>10 · D2</t>
        </is>
      </c>
      <c r="B1285" s="6" t="n"/>
      <c r="C1285" s="16" t="inlineStr">
        <is>
          <t>Portfolio-level strategic, financial and regulatory trade-offs</t>
        </is>
      </c>
      <c r="D1285" s="5" t="n"/>
      <c r="E1285" s="6" t="n"/>
      <c r="F1285" s="16" t="inlineStr">
        <is>
          <t>Sets direction across business lines</t>
        </is>
      </c>
      <c r="G1285" s="5" t="n"/>
      <c r="H1285" s="6" t="n"/>
      <c r="I1285" s="16" t="inlineStr">
        <is>
          <t>Multi-business results</t>
        </is>
      </c>
      <c r="J1285" s="5" t="n"/>
      <c r="K1285" s="6" t="n"/>
      <c r="L1285" s="16" t="inlineStr">
        <is>
          <t>Builds the leadership team across businesses</t>
        </is>
      </c>
      <c r="M1285" s="5" t="n"/>
      <c r="N1285" s="6" t="n"/>
      <c r="O1285" s="16" t="inlineStr">
        <is>
          <t>About 21 yrs</t>
        </is>
      </c>
      <c r="P1285" s="5" t="n"/>
      <c r="Q1285" s="6" t="n"/>
      <c r="R1285" s="16" t="inlineStr">
        <is>
          <t>Owns the results of several business lines</t>
        </is>
      </c>
      <c r="S1285" s="5" t="n"/>
      <c r="T1285" s="6" t="n"/>
    </row>
    <row r="1286" ht="31" customHeight="1">
      <c r="A1286" s="17" t="inlineStr">
        <is>
          <t>9 · D1</t>
        </is>
      </c>
      <c r="B1286" s="6" t="n"/>
      <c r="C1286" s="16" t="inlineStr">
        <is>
          <t>Competing strategic, financial and regulatory priorities</t>
        </is>
      </c>
      <c r="D1286" s="5" t="n"/>
      <c r="E1286" s="6" t="n"/>
      <c r="F1286" s="16" t="inlineStr">
        <is>
          <t>Sets business-line direction, pricing and investment</t>
        </is>
      </c>
      <c r="G1286" s="5" t="n"/>
      <c r="H1286" s="6" t="n"/>
      <c r="I1286" s="16" t="inlineStr">
        <is>
          <t>Business-line P&amp;L and market position</t>
        </is>
      </c>
      <c r="J1286" s="5" t="n"/>
      <c r="K1286" s="6" t="n"/>
      <c r="L1286" s="16" t="inlineStr">
        <is>
          <t>Defines business strategy; builds the leadership bench</t>
        </is>
      </c>
      <c r="M1286" s="5" t="n"/>
      <c r="N1286" s="6" t="n"/>
      <c r="O1286" s="16" t="inlineStr">
        <is>
          <t>About 17.5 yrs</t>
        </is>
      </c>
      <c r="P1286" s="5" t="n"/>
      <c r="Q1286" s="6" t="n"/>
      <c r="R1286" s="16" t="inlineStr">
        <is>
          <t>Owns a business line's P&amp;L and growth, or a company-wide function</t>
        </is>
      </c>
      <c r="S1286" s="5" t="n"/>
      <c r="T1286" s="6" t="n"/>
    </row>
    <row r="1287" ht="45" customHeight="1">
      <c r="A1287" s="17" t="inlineStr">
        <is>
          <t>8.5 · C+</t>
        </is>
      </c>
      <c r="B1287" s="6" t="n"/>
      <c r="C1287" s="16" t="inlineStr">
        <is>
          <t>Function-wide and cross-product problems; personally handles the most critical client or technical work</t>
        </is>
      </c>
      <c r="D1287" s="5" t="n"/>
      <c r="E1287" s="6" t="n"/>
      <c r="F1287" s="16" t="inlineStr">
        <is>
          <t>Sets direction for the function; business-line trade-offs go to the Business Head</t>
        </is>
      </c>
      <c r="G1287" s="5" t="n"/>
      <c r="H1287" s="6" t="n"/>
      <c r="I1287" s="16" t="inlineStr">
        <is>
          <t>Function results, budget and key-client outcomes; carries own book or principal delivery</t>
        </is>
      </c>
      <c r="J1287" s="5" t="n"/>
      <c r="K1287" s="6" t="n"/>
      <c r="L1287" s="16" t="inlineStr">
        <is>
          <t>Leads managers and leads and 10+ people in the function while staying hands-on</t>
        </is>
      </c>
      <c r="M1287" s="5" t="n"/>
      <c r="N1287" s="6" t="n"/>
      <c r="O1287" s="16" t="inlineStr">
        <is>
          <t>About 16 yrs</t>
        </is>
      </c>
      <c r="P1287" s="5" t="n"/>
      <c r="Q1287" s="6" t="n"/>
      <c r="R1287" s="16" t="inlineStr">
        <is>
          <t>Drives a function's results and personally wins or delivers key work</t>
        </is>
      </c>
      <c r="S1287" s="5" t="n"/>
      <c r="T1287" s="6" t="n"/>
    </row>
    <row r="1288" ht="31" customHeight="1">
      <c r="A1288" s="17" t="inlineStr">
        <is>
          <t>8 · C2</t>
        </is>
      </c>
      <c r="B1288" s="6" t="n"/>
      <c r="C1288" s="16" t="inlineStr">
        <is>
          <t>Function-wide or company-wide problems; creates methods and standards</t>
        </is>
      </c>
      <c r="D1288" s="5" t="n"/>
      <c r="E1288" s="6" t="n"/>
      <c r="F1288" s="16" t="inlineStr">
        <is>
          <t>Sets direction for a function</t>
        </is>
      </c>
      <c r="G1288" s="5" t="n"/>
      <c r="H1288" s="6" t="n"/>
      <c r="I1288" s="16" t="inlineStr">
        <is>
          <t>Function results, budget and risk</t>
        </is>
      </c>
      <c r="J1288" s="5" t="n"/>
      <c r="K1288" s="6" t="n"/>
      <c r="L1288" s="16" t="inlineStr">
        <is>
          <t>Leads a function; shapes functional strategy</t>
        </is>
      </c>
      <c r="M1288" s="5" t="n"/>
      <c r="N1288" s="6" t="n"/>
      <c r="O1288" s="16" t="inlineStr">
        <is>
          <t>About 14.5 yrs</t>
        </is>
      </c>
      <c r="P1288" s="5" t="n"/>
      <c r="Q1288" s="6" t="n"/>
      <c r="R1288" s="16" t="inlineStr">
        <is>
          <t>Drives a function's or department's results and costs</t>
        </is>
      </c>
      <c r="S1288" s="5" t="n"/>
      <c r="T1288" s="6" t="n"/>
    </row>
    <row r="1289" ht="31" customHeight="1">
      <c r="A1289" s="17" t="inlineStr">
        <is>
          <t>7 · C1</t>
        </is>
      </c>
      <c r="B1289" s="6" t="n"/>
      <c r="C1289" s="16" t="inlineStr">
        <is>
          <t>Ambiguous, cross-product problems</t>
        </is>
      </c>
      <c r="D1289" s="5" t="n"/>
      <c r="E1289" s="6" t="n"/>
      <c r="F1289" s="16" t="inlineStr">
        <is>
          <t>Sets direction for a sub-function or domain</t>
        </is>
      </c>
      <c r="G1289" s="5" t="n"/>
      <c r="H1289" s="6" t="n"/>
      <c r="I1289" s="16" t="inlineStr">
        <is>
          <t>Sub-function results or domain quality across products</t>
        </is>
      </c>
      <c r="J1289" s="5" t="n"/>
      <c r="K1289" s="6" t="n"/>
      <c r="L1289" s="16" t="inlineStr">
        <is>
          <t>Leads managers or a community of practice</t>
        </is>
      </c>
      <c r="M1289" s="5" t="n"/>
      <c r="N1289" s="6" t="n"/>
      <c r="O1289" s="16" t="inlineStr">
        <is>
          <t>About 12 yrs</t>
        </is>
      </c>
      <c r="P1289" s="5" t="n"/>
      <c r="Q1289" s="6" t="n"/>
      <c r="R1289" s="16" t="inlineStr">
        <is>
          <t>Changes results across a sub-function or across products</t>
        </is>
      </c>
      <c r="S1289" s="5" t="n"/>
      <c r="T1289" s="6" t="n"/>
    </row>
    <row r="1290" ht="45" customHeight="1">
      <c r="A1290" s="17" t="inlineStr">
        <is>
          <t>6.5 · B+</t>
        </is>
      </c>
      <c r="B1290" s="6" t="n"/>
      <c r="C1290" s="16" t="inlineStr">
        <is>
          <t>Principal-level problems in own domain; sets technical or quality standards and still builds</t>
        </is>
      </c>
      <c r="D1290" s="5" t="n"/>
      <c r="E1290" s="6" t="n"/>
      <c r="F1290" s="16" t="inlineStr">
        <is>
          <t>Decides approach and priorities for the practice; escalates only cross-function trade-offs</t>
        </is>
      </c>
      <c r="G1290" s="5" t="n"/>
      <c r="H1290" s="6" t="n"/>
      <c r="I1290" s="16" t="inlineStr">
        <is>
          <t>Practice outcomes plus own deliverables; quality and delivery of the team</t>
        </is>
      </c>
      <c r="J1290" s="5" t="n"/>
      <c r="K1290" s="6" t="n"/>
      <c r="L1290" s="16" t="inlineStr">
        <is>
          <t>Leads 3–6 people · or a pod while remaining a hands-on expert; coaches, allocates, reviews</t>
        </is>
      </c>
      <c r="M1290" s="5" t="n"/>
      <c r="N1290" s="6" t="n"/>
      <c r="O1290" s="16" t="inlineStr">
        <is>
          <t>About 11–12 yrs</t>
        </is>
      </c>
      <c r="P1290" s="5" t="n"/>
      <c r="Q1290" s="6" t="n"/>
      <c r="R1290" s="16" t="inlineStr">
        <is>
          <t>Drives a practice's results while delivering the hardest work</t>
        </is>
      </c>
      <c r="S1290" s="5" t="n"/>
      <c r="T1290" s="6" t="n"/>
    </row>
    <row r="1291" ht="45" customHeight="1">
      <c r="A1291" s="17" t="inlineStr">
        <is>
          <t>6 · B3</t>
        </is>
      </c>
      <c r="B1291" s="6" t="n"/>
      <c r="C1291" s="16" t="inlineStr">
        <is>
          <t>Sets standards for a practice; cross-team problems</t>
        </is>
      </c>
      <c r="D1291" s="5" t="n"/>
      <c r="E1291" s="6" t="n"/>
      <c r="F1291" s="16" t="inlineStr">
        <is>
          <t>Commercial / strategic calls for the unit</t>
        </is>
      </c>
      <c r="G1291" s="5" t="n"/>
      <c r="H1291" s="6" t="n"/>
      <c r="I1291" s="16" t="inlineStr">
        <is>
          <t>Several teams or a practice</t>
        </is>
      </c>
      <c r="J1291" s="5" t="n"/>
      <c r="K1291" s="6" t="n"/>
      <c r="L1291" s="16" t="inlineStr">
        <is>
          <t>IC: leads a practice · People: team leads / managers report in</t>
        </is>
      </c>
      <c r="M1291" s="5" t="n"/>
      <c r="N1291" s="6" t="n"/>
      <c r="O1291" s="16" t="inlineStr">
        <is>
          <t>About 10 yrs</t>
        </is>
      </c>
      <c r="P1291" s="5" t="n"/>
      <c r="Q1291" s="6" t="n"/>
      <c r="R1291" s="16" t="inlineStr">
        <is>
          <t>Shapes the results of a practice or several teams</t>
        </is>
      </c>
      <c r="S1291" s="5" t="n"/>
      <c r="T1291" s="6" t="n"/>
    </row>
    <row r="1292" ht="45" customHeight="1">
      <c r="A1292" s="17" t="inlineStr">
        <is>
          <t>5 · B2</t>
        </is>
      </c>
      <c r="B1292" s="6" t="n"/>
      <c r="C1292" s="16" t="inlineStr">
        <is>
          <t>Hardest problems in the domain</t>
        </is>
      </c>
      <c r="D1292" s="5" t="n"/>
      <c r="E1292" s="6" t="n"/>
      <c r="F1292" s="16" t="inlineStr">
        <is>
          <t>Allocates people and sets team priorities</t>
        </is>
      </c>
      <c r="G1292" s="5" t="n"/>
      <c r="H1292" s="6" t="n"/>
      <c r="I1292" s="16" t="inlineStr">
        <is>
          <t>One team or a client portfolio</t>
        </is>
      </c>
      <c r="J1292" s="5" t="n"/>
      <c r="K1292" s="6" t="n"/>
      <c r="L1292" s="16" t="inlineStr">
        <is>
          <t>IC: guides others in the domain · People: manages a team of 6+</t>
        </is>
      </c>
      <c r="M1292" s="5" t="n"/>
      <c r="N1292" s="6" t="n"/>
      <c r="O1292" s="16" t="inlineStr">
        <is>
          <t>About 7.5 yrs</t>
        </is>
      </c>
      <c r="P1292" s="5" t="n"/>
      <c r="Q1292" s="6" t="n"/>
      <c r="R1292" s="16" t="inlineStr">
        <is>
          <t>Visible effect on a team's or client portfolio's revenue, quality or compliance</t>
        </is>
      </c>
      <c r="S1292" s="5" t="n"/>
      <c r="T1292" s="6" t="n"/>
    </row>
    <row r="1293" ht="31" customHeight="1">
      <c r="A1293" s="17" t="inlineStr">
        <is>
          <t>4 · B1</t>
        </is>
      </c>
      <c r="B1293" s="6" t="n"/>
      <c r="C1293" s="16" t="inlineStr">
        <is>
          <t>Domain specialist work</t>
        </is>
      </c>
      <c r="D1293" s="5" t="n"/>
      <c r="E1293" s="6" t="n"/>
      <c r="F1293" s="16" t="inlineStr">
        <is>
          <t>Technical / QC / client calls for the domain</t>
        </is>
      </c>
      <c r="G1293" s="5" t="n"/>
      <c r="H1293" s="6" t="n"/>
      <c r="I1293" s="16" t="inlineStr">
        <is>
          <t>A domain or a small team</t>
        </is>
      </c>
      <c r="J1293" s="5" t="n"/>
      <c r="K1293" s="6" t="n"/>
      <c r="L1293" s="16" t="inlineStr">
        <is>
          <t>IC: mentors and reviews · People: hands-on team lead of 3–5</t>
        </is>
      </c>
      <c r="M1293" s="5" t="n"/>
      <c r="N1293" s="6" t="n"/>
      <c r="O1293" s="16" t="inlineStr">
        <is>
          <t>About 5.5 yrs</t>
        </is>
      </c>
      <c r="P1293" s="5" t="n"/>
      <c r="Q1293" s="6" t="n"/>
      <c r="R1293" s="16" t="inlineStr">
        <is>
          <t>Moves a module's, product area's or client account's results</t>
        </is>
      </c>
      <c r="S1293" s="5" t="n"/>
      <c r="T1293" s="6" t="n"/>
    </row>
    <row r="1294" ht="45" customHeight="1">
      <c r="A1294" s="17" t="inlineStr">
        <is>
          <t>3 · A3</t>
        </is>
      </c>
      <c r="B1294" s="6" t="n"/>
      <c r="C1294" s="16" t="inlineStr">
        <is>
          <t>Varied and non-standard work; handles exceptions</t>
        </is>
      </c>
      <c r="D1294" s="5" t="n"/>
      <c r="E1294" s="6" t="n"/>
      <c r="F1294" s="16" t="inlineStr">
        <is>
          <t>Technical / QC / client calls on own work</t>
        </is>
      </c>
      <c r="G1294" s="5" t="n"/>
      <c r="H1294" s="6" t="n"/>
      <c r="I1294" s="16" t="inlineStr">
        <is>
          <t>A module / process, or work with client or regulatory consequences</t>
        </is>
      </c>
      <c r="J1294" s="5" t="n"/>
      <c r="K1294" s="6" t="n"/>
      <c r="L1294" s="16" t="inlineStr">
        <is>
          <t>Not scored in Band A</t>
        </is>
      </c>
      <c r="M1294" s="5" t="n"/>
      <c r="N1294" s="6" t="n"/>
      <c r="O1294" s="16" t="inlineStr">
        <is>
          <t>About 3 yrs</t>
        </is>
      </c>
      <c r="P1294" s="5" t="n"/>
      <c r="Q1294" s="6" t="n"/>
      <c r="R1294" s="16" t="inlineStr">
        <is>
          <t>A process or client deliverable depends on this work</t>
        </is>
      </c>
      <c r="S1294" s="5" t="n"/>
      <c r="T1294" s="6" t="n"/>
    </row>
    <row r="1295" ht="31" customHeight="1">
      <c r="A1295" s="17" t="inlineStr">
        <is>
          <t>2 · A2</t>
        </is>
      </c>
      <c r="B1295" s="6" t="n"/>
      <c r="C1295" s="16" t="inlineStr">
        <is>
          <t>Standard work of the discipline</t>
        </is>
      </c>
      <c r="D1295" s="5" t="n"/>
      <c r="E1295" s="6" t="n"/>
      <c r="F1295" s="16" t="inlineStr">
        <is>
          <t>Chooses own approach within standards</t>
        </is>
      </c>
      <c r="G1295" s="5" t="n"/>
      <c r="H1295" s="6" t="n"/>
      <c r="I1295" s="16" t="inlineStr">
        <is>
          <t>Own deliverables · accuracy, TAT</t>
        </is>
      </c>
      <c r="J1295" s="5" t="n"/>
      <c r="K1295" s="6" t="n"/>
      <c r="L1295" s="16" t="inlineStr">
        <is>
          <t>Not scored in Band A</t>
        </is>
      </c>
      <c r="M1295" s="5" t="n"/>
      <c r="N1295" s="6" t="n"/>
      <c r="O1295" s="16" t="inlineStr">
        <is>
          <t>About 1 yr</t>
        </is>
      </c>
      <c r="P1295" s="5" t="n"/>
      <c r="Q1295" s="6" t="n"/>
      <c r="R1295" s="16" t="inlineStr">
        <is>
          <t>Own deliverables feed a team's output and turnaround</t>
        </is>
      </c>
      <c r="S1295" s="5" t="n"/>
      <c r="T1295" s="6" t="n"/>
    </row>
    <row r="1296" ht="31" customHeight="1">
      <c r="A1296" s="17" t="inlineStr">
        <is>
          <t>1 · A1</t>
        </is>
      </c>
      <c r="B1296" s="6" t="n"/>
      <c r="C1296" s="16" t="inlineStr">
        <is>
          <t>Learning; follows worked examples</t>
        </is>
      </c>
      <c r="D1296" s="5" t="n"/>
      <c r="E1296" s="6" t="n"/>
      <c r="F1296" s="16" t="inlineStr">
        <is>
          <t>Needs approval / close guidance</t>
        </is>
      </c>
      <c r="G1296" s="5" t="n"/>
      <c r="H1296" s="6" t="n"/>
      <c r="I1296" s="16" t="inlineStr">
        <is>
          <t>Learning tasks</t>
        </is>
      </c>
      <c r="J1296" s="5" t="n"/>
      <c r="K1296" s="6" t="n"/>
      <c r="L1296" s="16" t="inlineStr">
        <is>
          <t>Not scored in Band A</t>
        </is>
      </c>
      <c r="M1296" s="5" t="n"/>
      <c r="N1296" s="6" t="n"/>
      <c r="O1296" s="16" t="inlineStr">
        <is>
          <t>No experience yet</t>
        </is>
      </c>
      <c r="P1296" s="5" t="n"/>
      <c r="Q1296" s="6" t="n"/>
      <c r="R1296" s="16" t="inlineStr">
        <is>
          <t>Learning; little direct effect on business results yet</t>
        </is>
      </c>
      <c r="S1296" s="5" t="n"/>
      <c r="T1296" s="6" t="n"/>
    </row>
    <row r="1297" ht="15" customHeight="1"/>
    <row r="1298" ht="17" customHeight="1">
      <c r="A1298" s="18" t="inlineStr">
        <is>
          <t>The ladder scale: Sources: S01, S02 Aon Radford and Pave level codes · S08 SFIA levels of responsibility. Full links: source register, HR Super Master sheet 11 and Framework Master M16.</t>
        </is>
      </c>
    </row>
    <row r="1299"/>
    <row r="1300" ht="19.8" customHeight="1">
      <c r="A1300" s="11" t="inlineStr">
        <is>
          <t>5 · How to calculate and how to track</t>
        </is>
      </c>
      <c r="B1300" s="5" t="n"/>
      <c r="C1300" s="5" t="n"/>
      <c r="D1300" s="5" t="n"/>
      <c r="E1300" s="5" t="n"/>
      <c r="F1300" s="5" t="n"/>
      <c r="G1300" s="5" t="n"/>
      <c r="H1300" s="5" t="n"/>
      <c r="I1300" s="5" t="n"/>
      <c r="J1300" s="5" t="n"/>
      <c r="K1300" s="5" t="n"/>
      <c r="L1300" s="5" t="n"/>
      <c r="M1300" s="5" t="n"/>
      <c r="N1300" s="6" t="n"/>
    </row>
    <row r="1301" ht="28" customHeight="1">
      <c r="A1301" s="12" t="inlineStr">
        <is>
          <t>References: S03 Mercer career levels · S07 WTW GGS · S09 McKinsey spans · S44 Google Tech Lead Manager · S45 SaaS player-coach leaders · IRIS rules R1–R13 · S40 Employee Master HRIS · S41 How We Grow survey · S42 manager talent-mapping files · S43 IRIS talent-mapping workbooks</t>
        </is>
      </c>
    </row>
    <row r="1302" ht="49.2" customHeight="1">
      <c r="A1302" s="71" t="inlineStr">
        <is>
          <t>5a · How every number is calculated — follow one person across sheet 2</t>
        </is>
      </c>
    </row>
    <row r="1303" ht="15.6" customHeight="1">
      <c r="A1303" s="72" t="inlineStr">
        <is>
          <t>Step</t>
        </is>
      </c>
      <c r="B1303" s="72" t="inlineStr">
        <is>
          <t>What</t>
        </is>
      </c>
      <c r="C1303" s="72" t="inlineStr">
        <is>
          <t>How it is worked out</t>
        </is>
      </c>
      <c r="D1303" s="72" t="inlineStr">
        <is>
          <t>Where</t>
        </is>
      </c>
      <c r="E1303" s="72" t="inlineStr">
        <is>
          <t>References</t>
        </is>
      </c>
      <c r="F1303" s="5" t="n"/>
      <c r="G1303" s="5" t="n"/>
      <c r="H1303" s="5" t="n"/>
      <c r="I1303" s="5" t="n"/>
      <c r="J1303" s="5" t="n"/>
      <c r="K1303" s="5" t="n"/>
      <c r="L1303" s="5" t="n"/>
      <c r="M1303" s="5" t="n"/>
      <c r="N1303" s="6" t="n"/>
    </row>
    <row r="1304" ht="141.6" customHeight="1">
      <c r="A1304" s="73" t="inlineStr">
        <is>
          <t>1</t>
        </is>
      </c>
      <c r="B1304" s="74" t="inlineStr">
        <is>
          <t>Rate the six factors</t>
        </is>
      </c>
      <c r="C1304" s="74" t="inlineStr">
        <is>
          <t>Complexity &amp; Expertise, Autonomy &amp; Decision, Accountability &amp; Impact, Leadership &amp; Strategy, Experience &amp; Qualification, Business Impact — each on the same 1–12 scale, where the number is the ladder position: 4 = B1-level, 8 = C2-level. Half points allowed. Start from the designation and reporting line; move toward the survey and KRA evidence by up to 1 level if specific, ½ if brief, 0 if generic.</t>
        </is>
      </c>
      <c r="D1304" s="74" t="inlineStr">
        <is>
          <t>Sheet 2 · the six 'rating' columns · reasons in JUSTIFICATION</t>
        </is>
      </c>
      <c r="E1304" s="74" t="inlineStr">
        <is>
          <t>S05 Korn Ferry Hay · S04 Mercer IPE · S07 WTW GGS · S08 SFIA</t>
        </is>
      </c>
      <c r="F1304" s="5" t="n"/>
      <c r="G1304" s="5" t="n"/>
      <c r="H1304" s="5" t="n"/>
      <c r="I1304" s="5" t="n"/>
      <c r="J1304" s="5" t="n"/>
      <c r="K1304" s="5" t="n"/>
      <c r="L1304" s="5" t="n"/>
      <c r="M1304" s="5" t="n"/>
      <c r="N1304" s="6" t="n"/>
    </row>
    <row r="1305" ht="103.8" customHeight="1">
      <c r="A1305" s="73" t="inlineStr">
        <is>
          <t>2</t>
        </is>
      </c>
      <c r="B1305" s="74" t="inlineStr">
        <is>
          <t>Experience &amp; Qualification rating</t>
        </is>
      </c>
      <c r="C1305" s="74" t="inlineStr">
        <is>
          <t>Experience scale: 0 yrs = 1, 1 = 2, 3 = 3, 5.5 = 4, 7.5 = 5, 10 = 6, 12 = 7, 14.5 = 8, 17.5 = 9, 21 = 10, 24 = 11, 28 = 12, in proportion between points; then +1.0 relevant professional qualification · CA, CMA, CS, LLB · +0.5 relevant postgraduate, −0.5 below graduate.</t>
        </is>
      </c>
      <c r="D1305" s="74" t="inlineStr">
        <is>
          <t>Sheet 2 · Exp + Qual rating and its justification</t>
        </is>
      </c>
      <c r="E1305" s="74" t="inlineStr">
        <is>
          <t>S05, S49 Hay know-how includes experience however acquired · S04, S52 Mercer IPE knowledge · S07 WTW GGS · S58 McKinsey · S59 Deloitte · S60 WEF · S61 EY India 2026 · the 10% / 5% level is an IRIS leadership decision</t>
        </is>
      </c>
      <c r="F1305" s="5" t="n"/>
      <c r="G1305" s="5" t="n"/>
      <c r="H1305" s="5" t="n"/>
      <c r="I1305" s="5" t="n"/>
      <c r="J1305" s="5" t="n"/>
      <c r="K1305" s="5" t="n"/>
      <c r="L1305" s="5" t="n"/>
      <c r="M1305" s="5" t="n"/>
      <c r="N1305" s="6" t="n"/>
    </row>
    <row r="1306" ht="66" customHeight="1">
      <c r="A1306" s="73" t="inlineStr">
        <is>
          <t>3</t>
        </is>
      </c>
      <c r="B1306" s="74" t="inlineStr">
        <is>
          <t>Business Impact rating</t>
        </is>
      </c>
      <c r="C1306" s="74" t="inlineStr">
        <is>
          <t>Starts at the Accountability rating; +0.5 each if the survey or manager mapping marks the role business-critical or unique, at most +1. Managers and heads overwrite it · yellow.</t>
        </is>
      </c>
      <c r="D1306" s="74" t="inlineStr">
        <is>
          <t>Sheet 2 · Bus. Impact rating · yellow</t>
        </is>
      </c>
      <c r="E1306" s="74" t="inlineStr">
        <is>
          <t>S05 Hay accountability, nature of impact · S04 Mercer IPE impact · S07 WTW GGS · S53–S57 public plans' financial or consequences factor</t>
        </is>
      </c>
      <c r="F1306" s="5" t="n"/>
      <c r="G1306" s="5" t="n"/>
      <c r="H1306" s="5" t="n"/>
      <c r="I1306" s="5" t="n"/>
      <c r="J1306" s="5" t="n"/>
      <c r="K1306" s="5" t="n"/>
      <c r="L1306" s="5" t="n"/>
      <c r="M1306" s="5" t="n"/>
      <c r="N1306" s="6" t="n"/>
    </row>
    <row r="1307" ht="116.4" customHeight="1">
      <c r="A1307" s="73" t="inlineStr">
        <is>
          <t>4</t>
        </is>
      </c>
      <c r="B1307" s="74" t="inlineStr">
        <is>
          <t>Look up the weights</t>
        </is>
      </c>
      <c r="C1307" s="74" t="inlineStr">
        <is>
          <t>Each person's weight row is department × role group · band and track. Excel finds that row in the matrix by its key and reads the factor's weight from the Used column: INDEX on WM_C, matched on WM_KEY — and the same for WM_AU, WM_AC, WM_L, WM_E and WM_BI. The weights live in section 4 of this sheet.</t>
        </is>
      </c>
      <c r="D1307" s="74" t="inlineStr">
        <is>
          <t>Sheet 2 · 'weight' columns · section 4</t>
        </is>
      </c>
      <c r="E1307" s="74" t="inlineStr">
        <is>
          <t>S46–S51 Korn Ferry Hay evaluations · S04, S52 Mercer IPE · S53–S57 NHS, UK NJC/PSC, GLPC, SJC and US OPM point-factor plans · S06 Hay short profile · the ±5 size is an IRIS design rule</t>
        </is>
      </c>
      <c r="F1307" s="5" t="n"/>
      <c r="G1307" s="5" t="n"/>
      <c r="H1307" s="5" t="n"/>
      <c r="I1307" s="5" t="n"/>
      <c r="J1307" s="5" t="n"/>
      <c r="K1307" s="5" t="n"/>
      <c r="L1307" s="5" t="n"/>
      <c r="M1307" s="5" t="n"/>
      <c r="N1307" s="6" t="n"/>
    </row>
    <row r="1308" ht="40.8" customHeight="1">
      <c r="A1308" s="73" t="inlineStr">
        <is>
          <t>5</t>
        </is>
      </c>
      <c r="B1308" s="74" t="inlineStr">
        <is>
          <t>Points</t>
        </is>
      </c>
      <c r="C1308" s="74" t="inlineStr">
        <is>
          <t>Points = rating × weight, for each factor · blank when the rating is blank.</t>
        </is>
      </c>
      <c r="D1308" s="74" t="inlineStr">
        <is>
          <t>Sheet 2 · 'points' columns</t>
        </is>
      </c>
      <c r="E1308" s="74" t="n"/>
      <c r="F1308" s="5" t="n"/>
      <c r="G1308" s="5" t="n"/>
      <c r="H1308" s="5" t="n"/>
      <c r="I1308" s="5" t="n"/>
      <c r="J1308" s="5" t="n"/>
      <c r="K1308" s="5" t="n"/>
      <c r="L1308" s="5" t="n"/>
      <c r="M1308" s="5" t="n"/>
      <c r="N1308" s="6" t="n"/>
    </row>
    <row r="1309" ht="53.4" customHeight="1">
      <c r="A1309" s="73" t="inlineStr">
        <is>
          <t>6</t>
        </is>
      </c>
      <c r="B1309" s="74" t="inlineStr">
        <is>
          <t>Weighted score</t>
        </is>
      </c>
      <c r="C1309" s="74" t="inlineStr">
        <is>
          <t>Score = the sum of the six points; weights add to 100% · blank unless all six points are present, as for people placed by a category rule.</t>
        </is>
      </c>
      <c r="D1309" s="74" t="inlineStr">
        <is>
          <t>Sheet 2 · WEIGHTED SCORE</t>
        </is>
      </c>
      <c r="E1309" s="74" t="n"/>
      <c r="F1309" s="5" t="n"/>
      <c r="G1309" s="5" t="n"/>
      <c r="H1309" s="5" t="n"/>
      <c r="I1309" s="5" t="n"/>
      <c r="J1309" s="5" t="n"/>
      <c r="K1309" s="5" t="n"/>
      <c r="L1309" s="5" t="n"/>
      <c r="M1309" s="5" t="n"/>
      <c r="N1309" s="6" t="n"/>
    </row>
    <row r="1310" ht="66" customHeight="1">
      <c r="A1310" s="73" t="inlineStr">
        <is>
          <t>7</t>
        </is>
      </c>
      <c r="B1310" s="74" t="inlineStr">
        <is>
          <t>Level the score indicates</t>
        </is>
      </c>
      <c r="C1310" s="74" t="inlineStr">
        <is>
          <t>The score rounds half up to the nearest whole level: 1 = A1, 2 = A2, 3 = A3, 4 = B1, 5 = B2, 6 = B3, 7 = C1, 8 = C2, 9 = D1, 10 = D2, 11 = E1, 12 = E2.</t>
        </is>
      </c>
      <c r="D1310" s="74" t="inlineStr">
        <is>
          <t>Sheet 2 · Level the score indicates</t>
        </is>
      </c>
      <c r="E1310" s="74" t="inlineStr">
        <is>
          <t>S01, S02 Aon Radford and Pave level codes · S08 SFIA levels of responsibility</t>
        </is>
      </c>
      <c r="F1310" s="5" t="n"/>
      <c r="G1310" s="5" t="n"/>
      <c r="H1310" s="5" t="n"/>
      <c r="I1310" s="5" t="n"/>
      <c r="J1310" s="5" t="n"/>
      <c r="K1310" s="5" t="n"/>
      <c r="L1310" s="5" t="n"/>
      <c r="M1310" s="5" t="n"/>
      <c r="N1310" s="6" t="n"/>
    </row>
    <row r="1311" ht="154.2" customHeight="1">
      <c r="A1311" s="73" t="inlineStr">
        <is>
          <t>8</t>
        </is>
      </c>
      <c r="B1311" s="74" t="inlineStr">
        <is>
          <t>Rules R1–R13 → FINAL LEVEL</t>
        </is>
      </c>
      <c r="C1311" s="74" t="inlineStr">
        <is>
          <t>The fair-play rules can hold a level back or keep the structure in order: category, provisional, band weights, role substance, structural gate, top of band, Band A experience, experience limit, track minimum, Player-Coach step, leadership decision, reporting-line cap, reports to the top. Every rule applied is written with its numbers. FINAL LEVEL is a value, changed only by evidence or an approved leadership decision.</t>
        </is>
      </c>
      <c r="D1311" s="74" t="inlineStr">
        <is>
          <t>Sheet 2 · HOW THE LEVEL WAS SET · section 2 M8</t>
        </is>
      </c>
      <c r="E1311" s="74" t="inlineStr">
        <is>
          <t>S03 Mercer career levels · S07 WTW GGS · S09 McKinsey spans · S44 Google Tech Lead Manager · S45 SaaS player-coach leaders · IRIS rules R1–R13</t>
        </is>
      </c>
      <c r="F1311" s="5" t="n"/>
      <c r="G1311" s="5" t="n"/>
      <c r="H1311" s="5" t="n"/>
      <c r="I1311" s="5" t="n"/>
      <c r="J1311" s="5" t="n"/>
      <c r="K1311" s="5" t="n"/>
      <c r="L1311" s="5" t="n"/>
      <c r="M1311" s="5" t="n"/>
      <c r="N1311" s="6" t="n"/>
    </row>
    <row r="1312" ht="91.2" customHeight="1">
      <c r="A1312" s="73" t="inlineStr">
        <is>
          <t>9</t>
        </is>
      </c>
      <c r="B1312" s="74" t="inlineStr">
        <is>
          <t>Flags</t>
        </is>
      </c>
      <c r="C1312" s="74" t="inlineStr">
        <is>
          <t>Close call: score within ±0.05 of a rounding point where the score decided. Near a gate: the deciding number within 0.25 of flipping. Player-Coach candidate or watch list. Weight sensitivity: how many of 30 weight tests move the level.</t>
        </is>
      </c>
      <c r="D1312" s="74" t="inlineStr">
        <is>
          <t>Sheet 2 · Flags, Player-Coach / calibration flag, Weight sensitivity</t>
        </is>
      </c>
      <c r="E1312" s="74" t="n"/>
      <c r="F1312" s="5" t="n"/>
      <c r="G1312" s="5" t="n"/>
      <c r="H1312" s="5" t="n"/>
      <c r="I1312" s="5" t="n"/>
      <c r="J1312" s="5" t="n"/>
      <c r="K1312" s="5" t="n"/>
      <c r="L1312" s="5" t="n"/>
      <c r="M1312" s="5" t="n"/>
      <c r="N1312" s="6" t="n"/>
    </row>
    <row r="1313" ht="53.4" customHeight="1">
      <c r="A1313" s="73" t="inlineStr">
        <is>
          <t>10</t>
        </is>
      </c>
      <c r="B1313" s="74" t="inlineStr">
        <is>
          <t>Role weightage and typical score</t>
        </is>
      </c>
      <c r="C1313" s="74" t="inlineStr">
        <is>
          <t>Each role's main weight row is looked up live; its holders' average ratings × those weights give a typical score and the level it indicates.</t>
        </is>
      </c>
      <c r="D1313" s="74" t="inlineStr">
        <is>
          <t>Sheet 5 · WEIGHTAGE</t>
        </is>
      </c>
      <c r="E1313" s="74" t="inlineStr">
        <is>
          <t>S46–S51 Korn Ferry Hay evaluations · S04, S52 Mercer IPE · S53–S57 NHS, UK NJC/PSC, GLPC, SJC and US OPM point-factor plans</t>
        </is>
      </c>
      <c r="F1313" s="5" t="n"/>
      <c r="G1313" s="5" t="n"/>
      <c r="H1313" s="5" t="n"/>
      <c r="I1313" s="5" t="n"/>
      <c r="J1313" s="5" t="n"/>
      <c r="K1313" s="5" t="n"/>
      <c r="L1313" s="5" t="n"/>
      <c r="M1313" s="5" t="n"/>
      <c r="N1313" s="6" t="n"/>
    </row>
    <row r="1314"/>
    <row r="1315" ht="49.2" customHeight="1">
      <c r="A1315" s="71" t="inlineStr">
        <is>
          <t>5b · How to track — every open item, where it lives, who closes it</t>
        </is>
      </c>
    </row>
    <row r="1316" ht="15.6" customHeight="1">
      <c r="A1316" s="72" t="inlineStr">
        <is>
          <t>What to track</t>
        </is>
      </c>
      <c r="B1316" s="72" t="inlineStr">
        <is>
          <t>Where in this file</t>
        </is>
      </c>
      <c r="C1316" s="72" t="inlineStr">
        <is>
          <t>Today</t>
        </is>
      </c>
      <c r="D1316" s="72" t="inlineStr">
        <is>
          <t>Who</t>
        </is>
      </c>
      <c r="E1316" s="72" t="inlineStr">
        <is>
          <t>How it closes</t>
        </is>
      </c>
      <c r="F1316" s="5" t="n"/>
      <c r="G1316" s="5" t="n"/>
      <c r="H1316" s="5" t="n"/>
      <c r="I1316" s="5" t="n"/>
      <c r="J1316" s="5" t="n"/>
      <c r="K1316" s="5" t="n"/>
      <c r="L1316" s="5" t="n"/>
      <c r="M1316" s="5" t="n"/>
      <c r="N1316" s="6" t="n"/>
    </row>
    <row r="1317" ht="66" customHeight="1">
      <c r="A1317" s="73" t="inlineStr">
        <is>
          <t>Critical inputs · red</t>
        </is>
      </c>
      <c r="B1317" s="74" t="inlineStr">
        <is>
          <t>Sheet 2 · ADDITIONAL INPUTS NEEDED and Data requests · red cells say what and who</t>
        </is>
      </c>
      <c r="C1317" s="74" t="inlineStr">
        <is>
          <t>126 open requests</t>
        </is>
      </c>
      <c r="D1317" s="74" t="inlineStr">
        <is>
          <t>The person named in the cell</t>
        </is>
      </c>
      <c r="E1317" s="74" t="inlineStr">
        <is>
          <t>Supply the value; HR enters it in HR UPDATE with reason, source and date; rebuild</t>
        </is>
      </c>
      <c r="F1317" s="5" t="n"/>
      <c r="G1317" s="5" t="n"/>
      <c r="H1317" s="5" t="n"/>
      <c r="I1317" s="5" t="n"/>
      <c r="J1317" s="5" t="n"/>
      <c r="K1317" s="5" t="n"/>
      <c r="L1317" s="5" t="n"/>
      <c r="M1317" s="5" t="n"/>
      <c r="N1317" s="6" t="n"/>
    </row>
    <row r="1318" ht="53.4" customHeight="1">
      <c r="A1318" s="73" t="inlineStr">
        <is>
          <t>Decisions</t>
        </is>
      </c>
      <c r="B1318" s="74" t="inlineStr">
        <is>
          <t>Sheet 2 · Open decisions · one line per decision with type, priority and owner</t>
        </is>
      </c>
      <c r="C1318" s="74" t="inlineStr">
        <is>
          <t>390 decisions</t>
        </is>
      </c>
      <c r="D1318" s="74" t="inlineStr">
        <is>
          <t>Business head, panel or HR as named</t>
        </is>
      </c>
      <c r="E1318" s="74" t="inlineStr">
        <is>
          <t>Record in HR decision / Approved level / Approved designation; rule R11 applies the approved level</t>
        </is>
      </c>
      <c r="F1318" s="5" t="n"/>
      <c r="G1318" s="5" t="n"/>
      <c r="H1318" s="5" t="n"/>
      <c r="I1318" s="5" t="n"/>
      <c r="J1318" s="5" t="n"/>
      <c r="K1318" s="5" t="n"/>
      <c r="L1318" s="5" t="n"/>
      <c r="M1318" s="5" t="n"/>
      <c r="N1318" s="6" t="n"/>
    </row>
    <row r="1319" ht="28.2" customHeight="1">
      <c r="A1319" s="73" t="inlineStr">
        <is>
          <t>Manager validation</t>
        </is>
      </c>
      <c r="B1319" s="74" t="inlineStr">
        <is>
          <t>Sheet 2 · VALIDATION · yellow</t>
        </is>
      </c>
      <c r="C1319" s="74" t="inlineStr">
        <is>
          <t>Agree / Change / Discuss</t>
        </is>
      </c>
      <c r="D1319" s="74" t="inlineStr">
        <is>
          <t>Manager → HR</t>
        </is>
      </c>
      <c r="E1319" s="74" t="inlineStr">
        <is>
          <t>A change needs evidence and a rule ID · V2</t>
        </is>
      </c>
      <c r="F1319" s="5" t="n"/>
      <c r="G1319" s="5" t="n"/>
      <c r="H1319" s="5" t="n"/>
      <c r="I1319" s="5" t="n"/>
      <c r="J1319" s="5" t="n"/>
      <c r="K1319" s="5" t="n"/>
      <c r="L1319" s="5" t="n"/>
      <c r="M1319" s="5" t="n"/>
      <c r="N1319" s="6" t="n"/>
    </row>
    <row r="1320" ht="40.8" customHeight="1">
      <c r="A1320" s="73" t="inlineStr">
        <is>
          <t>KRAs received</t>
        </is>
      </c>
      <c r="B1320" s="74" t="inlineStr">
        <is>
          <t>Sheet 2 · KRA status · red when not received</t>
        </is>
      </c>
      <c r="C1320" s="74" t="inlineStr">
        <is>
          <t>456 of 586 received</t>
        </is>
      </c>
      <c r="D1320" s="74" t="inlineStr">
        <is>
          <t>Manager</t>
        </is>
      </c>
      <c r="E1320" s="74" t="inlineStr">
        <is>
          <t>Send the KRAs; HR pastes them in HR UPDATE · field 'KRAs set by manager'</t>
        </is>
      </c>
      <c r="F1320" s="5" t="n"/>
      <c r="G1320" s="5" t="n"/>
      <c r="H1320" s="5" t="n"/>
      <c r="I1320" s="5" t="n"/>
      <c r="J1320" s="5" t="n"/>
      <c r="K1320" s="5" t="n"/>
      <c r="L1320" s="5" t="n"/>
      <c r="M1320" s="5" t="n"/>
      <c r="N1320" s="6" t="n"/>
    </row>
    <row r="1321" ht="28.2" customHeight="1">
      <c r="A1321" s="73" t="inlineStr">
        <is>
          <t>Survey text</t>
        </is>
      </c>
      <c r="B1321" s="74" t="inlineStr">
        <is>
          <t>Sheet 2 · Survey status</t>
        </is>
      </c>
      <c r="C1321" s="74" t="inlineStr">
        <is>
          <t>205 per-person summaries · the rest need the How We Grow export</t>
        </is>
      </c>
      <c r="D1321" s="74" t="inlineStr">
        <is>
          <t>HR</t>
        </is>
      </c>
      <c r="E1321" s="74" t="inlineStr">
        <is>
          <t>Load the survey export; the five 'as shared' columns fill on the next build</t>
        </is>
      </c>
      <c r="F1321" s="5" t="n"/>
      <c r="G1321" s="5" t="n"/>
      <c r="H1321" s="5" t="n"/>
      <c r="I1321" s="5" t="n"/>
      <c r="J1321" s="5" t="n"/>
      <c r="K1321" s="5" t="n"/>
      <c r="L1321" s="5" t="n"/>
      <c r="M1321" s="5" t="n"/>
      <c r="N1321" s="6" t="n"/>
    </row>
    <row r="1322" ht="40.8" customHeight="1">
      <c r="A1322" s="73" t="inlineStr">
        <is>
          <t>Data quality</t>
        </is>
      </c>
      <c r="B1322" s="74" t="inlineStr">
        <is>
          <t>Sheet 2 · Data quality · one line per person</t>
        </is>
      </c>
      <c r="C1322" s="74" t="inlineStr">
        <is>
          <t>Survey · KRAs · experience · provisional · Emp ID differences</t>
        </is>
      </c>
      <c r="D1322" s="74" t="inlineStr">
        <is>
          <t>HR</t>
        </is>
      </c>
      <c r="E1322" s="74" t="inlineStr">
        <is>
          <t>Fix the record in HRIS or HR UPDATE</t>
        </is>
      </c>
      <c r="F1322" s="5" t="n"/>
      <c r="G1322" s="5" t="n"/>
      <c r="H1322" s="5" t="n"/>
      <c r="I1322" s="5" t="n"/>
      <c r="J1322" s="5" t="n"/>
      <c r="K1322" s="5" t="n"/>
      <c r="L1322" s="5" t="n"/>
      <c r="M1322" s="5" t="n"/>
      <c r="N1322" s="6" t="n"/>
    </row>
    <row r="1323" ht="66" customHeight="1">
      <c r="A1323" s="73" t="inlineStr">
        <is>
          <t>Business impact</t>
        </is>
      </c>
      <c r="B1323" s="74" t="inlineStr">
        <is>
          <t>Sheet 2 · Business impact — from manager / head · yellow; Bus. Impact rating · yellow</t>
        </is>
      </c>
      <c r="C1323" s="74" t="inlineStr">
        <is>
          <t>Blank until the manager writes</t>
        </is>
      </c>
      <c r="D1323" s="74" t="inlineStr">
        <is>
          <t>Manager / head</t>
        </is>
      </c>
      <c r="E1323" s="74" t="inlineStr">
        <is>
          <t>Write the view; change the rating if needed — the score updates at once</t>
        </is>
      </c>
      <c r="F1323" s="5" t="n"/>
      <c r="G1323" s="5" t="n"/>
      <c r="H1323" s="5" t="n"/>
      <c r="I1323" s="5" t="n"/>
      <c r="J1323" s="5" t="n"/>
      <c r="K1323" s="5" t="n"/>
      <c r="L1323" s="5" t="n"/>
      <c r="M1323" s="5" t="n"/>
      <c r="N1323" s="6" t="n"/>
    </row>
    <row r="1324" ht="40.8" customHeight="1">
      <c r="A1324" s="73" t="inlineStr">
        <is>
          <t>Weights</t>
        </is>
      </c>
      <c r="B1324" s="74" t="inlineStr">
        <is>
          <t>Section 4 · yellow weights and 'Why changed'</t>
        </is>
      </c>
      <c r="C1324" s="74" t="inlineStr">
        <is>
          <t>Defaults from the market benchmark</t>
        </is>
      </c>
      <c r="D1324" s="74" t="inlineStr">
        <is>
          <t>Department leaders</t>
        </is>
      </c>
      <c r="E1324" s="74" t="inlineStr">
        <is>
          <t>Change in steps of 5%; HR imports; CEO approves changes to weights</t>
        </is>
      </c>
      <c r="F1324" s="5" t="n"/>
      <c r="G1324" s="5" t="n"/>
      <c r="H1324" s="5" t="n"/>
      <c r="I1324" s="5" t="n"/>
      <c r="J1324" s="5" t="n"/>
      <c r="K1324" s="5" t="n"/>
      <c r="L1324" s="5" t="n"/>
      <c r="M1324" s="5" t="n"/>
      <c r="N1324" s="6" t="n"/>
    </row>
    <row r="1325" ht="40.8" customHeight="1">
      <c r="A1325" s="73" t="inlineStr">
        <is>
          <t>Not yet mapped</t>
        </is>
      </c>
      <c r="B1325" s="74" t="inlineStr">
        <is>
          <t>Sheet 3 · bottom rows marked NOT YET MAPPED · 20 people</t>
        </is>
      </c>
      <c r="C1325" s="74" t="inlineStr">
        <is>
          <t>Listed, not placed</t>
        </is>
      </c>
      <c r="D1325" s="74" t="inlineStr">
        <is>
          <t>HR</t>
        </is>
      </c>
      <c r="E1325" s="74" t="inlineStr">
        <is>
          <t>Decide: add and place, confirm left, or out of scope</t>
        </is>
      </c>
      <c r="F1325" s="5" t="n"/>
      <c r="G1325" s="5" t="n"/>
      <c r="H1325" s="5" t="n"/>
      <c r="I1325" s="5" t="n"/>
      <c r="J1325" s="5" t="n"/>
      <c r="K1325" s="5" t="n"/>
      <c r="L1325" s="5" t="n"/>
      <c r="M1325" s="5" t="n"/>
      <c r="N1325" s="6" t="n"/>
    </row>
    <row r="1326" ht="40.8" customHeight="1">
      <c r="A1326" s="73" t="inlineStr">
        <is>
          <t>Emp ID differences</t>
        </is>
      </c>
      <c r="B1326" s="74" t="inlineStr">
        <is>
          <t>Sheet 2 · Emp ID in the source files · where different</t>
        </is>
      </c>
      <c r="C1326" s="74" t="inlineStr">
        <is>
          <t>27 people</t>
        </is>
      </c>
      <c r="D1326" s="74" t="inlineStr">
        <is>
          <t>HR</t>
        </is>
      </c>
      <c r="E1326" s="74" t="inlineStr">
        <is>
          <t>Settle one Emp ID per person in HRIS</t>
        </is>
      </c>
      <c r="F1326" s="5" t="n"/>
      <c r="G1326" s="5" t="n"/>
      <c r="H1326" s="5" t="n"/>
      <c r="I1326" s="5" t="n"/>
      <c r="J1326" s="5" t="n"/>
      <c r="K1326" s="5" t="n"/>
      <c r="L1326" s="5" t="n"/>
      <c r="M1326" s="5" t="n"/>
      <c r="N1326" s="6" t="n"/>
    </row>
    <row r="1327" ht="40.8" customHeight="1">
      <c r="A1327" s="73" t="inlineStr">
        <is>
          <t>HR updates</t>
        </is>
      </c>
      <c r="B1327" s="74" t="inlineStr">
        <is>
          <t>Sheet 2 · HR UPDATE · yellow, at the far right</t>
        </is>
      </c>
      <c r="C1327" s="74" t="inlineStr">
        <is>
          <t>Field · New value · Reason · Source · Updated by · Date</t>
        </is>
      </c>
      <c r="D1327" s="74" t="inlineStr">
        <is>
          <t>HR</t>
        </is>
      </c>
      <c r="E1327" s="74" t="inlineStr">
        <is>
          <t>Read back on the next rebuild into the model's inputs; every change keeps its reason</t>
        </is>
      </c>
      <c r="F1327" s="5" t="n"/>
      <c r="G1327" s="5" t="n"/>
      <c r="H1327" s="5" t="n"/>
      <c r="I1327" s="5" t="n"/>
      <c r="J1327" s="5" t="n"/>
      <c r="K1327" s="5" t="n"/>
      <c r="L1327" s="5" t="n"/>
      <c r="M1327" s="5" t="n"/>
      <c r="N1327" s="6" t="n"/>
    </row>
    <row r="1328"/>
    <row r="1329" ht="49.2" customHeight="1">
      <c r="A1329" s="71" t="inlineStr">
        <is>
          <t>5c · Critical inputs open today · from the data-request tracker</t>
        </is>
      </c>
    </row>
    <row r="1330" ht="15.6" customHeight="1">
      <c r="A1330" s="72" t="inlineStr">
        <is>
          <t>What is missing</t>
        </is>
      </c>
      <c r="B1330" s="72" t="inlineStr">
        <is>
          <t>Open requests</t>
        </is>
      </c>
      <c r="C1330" s="5" t="n"/>
      <c r="D1330" s="5" t="n"/>
      <c r="E1330" s="5" t="n"/>
      <c r="F1330" s="5" t="n"/>
      <c r="G1330" s="5" t="n"/>
      <c r="H1330" s="5" t="n"/>
      <c r="I1330" s="5" t="n"/>
      <c r="J1330" s="5" t="n"/>
      <c r="K1330" s="5" t="n"/>
      <c r="L1330" s="5" t="n"/>
      <c r="M1330" s="5" t="n"/>
      <c r="N1330" s="6" t="n"/>
    </row>
    <row r="1331" ht="15.6" customHeight="1">
      <c r="A1331" s="73" t="inlineStr">
        <is>
          <t>Confirm the reporting line</t>
        </is>
      </c>
      <c r="B1331" s="74" t="n">
        <v>51</v>
      </c>
      <c r="C1331" s="5" t="n"/>
      <c r="D1331" s="5" t="n"/>
      <c r="E1331" s="5" t="n"/>
      <c r="F1331" s="5" t="n"/>
      <c r="G1331" s="5" t="n"/>
      <c r="H1331" s="5" t="n"/>
      <c r="I1331" s="5" t="n"/>
      <c r="J1331" s="5" t="n"/>
      <c r="K1331" s="5" t="n"/>
      <c r="L1331" s="5" t="n"/>
      <c r="M1331" s="5" t="n"/>
      <c r="N1331" s="6" t="n"/>
    </row>
    <row r="1332" ht="40.8" customHeight="1">
      <c r="A1332" s="73" t="inlineStr">
        <is>
          <t>Survey response or KRAs describing the work · nothing on file</t>
        </is>
      </c>
      <c r="B1332" s="74" t="n">
        <v>28</v>
      </c>
      <c r="C1332" s="5" t="n"/>
      <c r="D1332" s="5" t="n"/>
      <c r="E1332" s="5" t="n"/>
      <c r="F1332" s="5" t="n"/>
      <c r="G1332" s="5" t="n"/>
      <c r="H1332" s="5" t="n"/>
      <c r="I1332" s="5" t="n"/>
      <c r="J1332" s="5" t="n"/>
      <c r="K1332" s="5" t="n"/>
      <c r="L1332" s="5" t="n"/>
      <c r="M1332" s="5" t="n"/>
      <c r="N1332" s="6" t="n"/>
    </row>
    <row r="1333" ht="28.2" customHeight="1">
      <c r="A1333" s="73" t="inlineStr">
        <is>
          <t>Correct the experience record</t>
        </is>
      </c>
      <c r="B1333" s="74" t="n">
        <v>15</v>
      </c>
      <c r="C1333" s="5" t="n"/>
      <c r="D1333" s="5" t="n"/>
      <c r="E1333" s="5" t="n"/>
      <c r="F1333" s="5" t="n"/>
      <c r="G1333" s="5" t="n"/>
      <c r="H1333" s="5" t="n"/>
      <c r="I1333" s="5" t="n"/>
      <c r="J1333" s="5" t="n"/>
      <c r="K1333" s="5" t="n"/>
      <c r="L1333" s="5" t="n"/>
      <c r="M1333" s="5" t="n"/>
      <c r="N1333" s="6" t="n"/>
    </row>
    <row r="1334" ht="28.2" customHeight="1">
      <c r="A1334" s="73" t="inlineStr">
        <is>
          <t>Total experience · outside + at IRIS</t>
        </is>
      </c>
      <c r="B1334" s="74" t="n">
        <v>9</v>
      </c>
      <c r="C1334" s="5" t="n"/>
      <c r="D1334" s="5" t="n"/>
      <c r="E1334" s="5" t="n"/>
      <c r="F1334" s="5" t="n"/>
      <c r="G1334" s="5" t="n"/>
      <c r="H1334" s="5" t="n"/>
      <c r="I1334" s="5" t="n"/>
      <c r="J1334" s="5" t="n"/>
      <c r="K1334" s="5" t="n"/>
      <c r="L1334" s="5" t="n"/>
      <c r="M1334" s="5" t="n"/>
      <c r="N1334" s="6" t="n"/>
    </row>
    <row r="1335" ht="28.2" customHeight="1">
      <c r="A1335" s="73" t="inlineStr">
        <is>
          <t>Confirm prior experience · provisional placement</t>
        </is>
      </c>
      <c r="B1335" s="74" t="n">
        <v>9</v>
      </c>
      <c r="C1335" s="5" t="n"/>
      <c r="D1335" s="5" t="n"/>
      <c r="E1335" s="5" t="n"/>
      <c r="F1335" s="5" t="n"/>
      <c r="G1335" s="5" t="n"/>
      <c r="H1335" s="5" t="n"/>
      <c r="I1335" s="5" t="n"/>
      <c r="J1335" s="5" t="n"/>
      <c r="K1335" s="5" t="n"/>
      <c r="L1335" s="5" t="n"/>
      <c r="M1335" s="5" t="n"/>
      <c r="N1335" s="6" t="n"/>
    </row>
    <row r="1336" ht="28.2" customHeight="1">
      <c r="A1336" s="73" t="inlineStr">
        <is>
          <t>Confirm structure behind the senior title · org chart</t>
        </is>
      </c>
      <c r="B1336" s="74" t="n">
        <v>8</v>
      </c>
      <c r="C1336" s="5" t="n"/>
      <c r="D1336" s="5" t="n"/>
      <c r="E1336" s="5" t="n"/>
      <c r="F1336" s="5" t="n"/>
      <c r="G1336" s="5" t="n"/>
      <c r="H1336" s="5" t="n"/>
      <c r="I1336" s="5" t="n"/>
      <c r="J1336" s="5" t="n"/>
      <c r="K1336" s="5" t="n"/>
      <c r="L1336" s="5" t="n"/>
      <c r="M1336" s="5" t="n"/>
      <c r="N1336" s="6" t="n"/>
    </row>
    <row r="1337" ht="28.2" customHeight="1">
      <c r="A1337" s="73" t="inlineStr">
        <is>
          <t>Resolve conflicting role records</t>
        </is>
      </c>
      <c r="B1337" s="74" t="n">
        <v>3</v>
      </c>
      <c r="C1337" s="5" t="n"/>
      <c r="D1337" s="5" t="n"/>
      <c r="E1337" s="5" t="n"/>
      <c r="F1337" s="5" t="n"/>
      <c r="G1337" s="5" t="n"/>
      <c r="H1337" s="5" t="n"/>
      <c r="I1337" s="5" t="n"/>
      <c r="J1337" s="5" t="n"/>
      <c r="K1337" s="5" t="n"/>
      <c r="L1337" s="5" t="n"/>
      <c r="M1337" s="5" t="n"/>
      <c r="N1337" s="6" t="n"/>
    </row>
    <row r="1338" ht="28.2" customHeight="1">
      <c r="A1338" s="73" t="inlineStr">
        <is>
          <t>Role and department on record</t>
        </is>
      </c>
      <c r="B1338" s="74" t="n">
        <v>2</v>
      </c>
      <c r="C1338" s="5" t="n"/>
      <c r="D1338" s="5" t="n"/>
      <c r="E1338" s="5" t="n"/>
      <c r="F1338" s="5" t="n"/>
      <c r="G1338" s="5" t="n"/>
      <c r="H1338" s="5" t="n"/>
      <c r="I1338" s="5" t="n"/>
      <c r="J1338" s="5" t="n"/>
      <c r="K1338" s="5" t="n"/>
      <c r="L1338" s="5" t="n"/>
      <c r="M1338" s="5" t="n"/>
      <c r="N1338" s="6" t="n"/>
    </row>
    <row r="1339" ht="40.8" customHeight="1">
      <c r="A1339" s="73" t="inlineStr">
        <is>
          <t>Confirm hands-on delivery share · Player-Coach candidate</t>
        </is>
      </c>
      <c r="B1339" s="74" t="n">
        <v>1</v>
      </c>
      <c r="C1339" s="5" t="n"/>
      <c r="D1339" s="5" t="n"/>
      <c r="E1339" s="5" t="n"/>
      <c r="F1339" s="5" t="n"/>
      <c r="G1339" s="5" t="n"/>
      <c r="H1339" s="5" t="n"/>
      <c r="I1339" s="5" t="n"/>
      <c r="J1339" s="5" t="n"/>
      <c r="K1339" s="5" t="n"/>
      <c r="L1339" s="5" t="n"/>
      <c r="M1339" s="5" t="n"/>
      <c r="N1339" s="6" t="n"/>
    </row>
    <row r="1340"/>
    <row r="1341" ht="33.8" customHeight="1">
      <c r="A1341" s="71" t="inlineStr">
        <is>
          <t>5d · Decisions open today · by type</t>
        </is>
      </c>
    </row>
    <row r="1342" ht="15.6" customHeight="1">
      <c r="A1342" s="72" t="inlineStr">
        <is>
          <t>Decision type</t>
        </is>
      </c>
      <c r="B1342" s="72" t="inlineStr">
        <is>
          <t>Open</t>
        </is>
      </c>
      <c r="C1342" s="5" t="n"/>
      <c r="D1342" s="5" t="n"/>
      <c r="E1342" s="5" t="n"/>
      <c r="F1342" s="5" t="n"/>
      <c r="G1342" s="5" t="n"/>
      <c r="H1342" s="5" t="n"/>
      <c r="I1342" s="5" t="n"/>
      <c r="J1342" s="5" t="n"/>
      <c r="K1342" s="5" t="n"/>
      <c r="L1342" s="5" t="n"/>
      <c r="M1342" s="5" t="n"/>
      <c r="N1342" s="6" t="n"/>
    </row>
    <row r="1343" ht="15.6" customHeight="1">
      <c r="A1343" s="73" t="inlineStr">
        <is>
          <t>Input needed</t>
        </is>
      </c>
      <c r="B1343" s="74" t="n">
        <v>104</v>
      </c>
      <c r="C1343" s="5" t="n"/>
      <c r="D1343" s="5" t="n"/>
      <c r="E1343" s="5" t="n"/>
      <c r="F1343" s="5" t="n"/>
      <c r="G1343" s="5" t="n"/>
      <c r="H1343" s="5" t="n"/>
      <c r="I1343" s="5" t="n"/>
      <c r="J1343" s="5" t="n"/>
      <c r="K1343" s="5" t="n"/>
      <c r="L1343" s="5" t="n"/>
      <c r="M1343" s="5" t="n"/>
      <c r="N1343" s="6" t="n"/>
    </row>
    <row r="1344" ht="15.6" customHeight="1">
      <c r="A1344" s="73" t="inlineStr">
        <is>
          <t>Long-tenure A3 · 8+ yrs</t>
        </is>
      </c>
      <c r="B1344" s="74" t="n">
        <v>99</v>
      </c>
      <c r="C1344" s="5" t="n"/>
      <c r="D1344" s="5" t="n"/>
      <c r="E1344" s="5" t="n"/>
      <c r="F1344" s="5" t="n"/>
      <c r="G1344" s="5" t="n"/>
      <c r="H1344" s="5" t="n"/>
      <c r="I1344" s="5" t="n"/>
      <c r="J1344" s="5" t="n"/>
      <c r="K1344" s="5" t="n"/>
      <c r="L1344" s="5" t="n"/>
      <c r="M1344" s="5" t="n"/>
      <c r="N1344" s="6" t="n"/>
    </row>
    <row r="1345" ht="15.6" customHeight="1">
      <c r="A1345" s="73" t="inlineStr">
        <is>
          <t>Title to review</t>
        </is>
      </c>
      <c r="B1345" s="74" t="n">
        <v>50</v>
      </c>
      <c r="C1345" s="5" t="n"/>
      <c r="D1345" s="5" t="n"/>
      <c r="E1345" s="5" t="n"/>
      <c r="F1345" s="5" t="n"/>
      <c r="G1345" s="5" t="n"/>
      <c r="H1345" s="5" t="n"/>
      <c r="I1345" s="5" t="n"/>
      <c r="J1345" s="5" t="n"/>
      <c r="K1345" s="5" t="n"/>
      <c r="L1345" s="5" t="n"/>
      <c r="M1345" s="5" t="n"/>
      <c r="N1345" s="6" t="n"/>
    </row>
    <row r="1346" ht="15.6" customHeight="1">
      <c r="A1346" s="73" t="inlineStr">
        <is>
          <t>Move down · protected</t>
        </is>
      </c>
      <c r="B1346" s="74" t="n">
        <v>39</v>
      </c>
      <c r="C1346" s="5" t="n"/>
      <c r="D1346" s="5" t="n"/>
      <c r="E1346" s="5" t="n"/>
      <c r="F1346" s="5" t="n"/>
      <c r="G1346" s="5" t="n"/>
      <c r="H1346" s="5" t="n"/>
      <c r="I1346" s="5" t="n"/>
      <c r="J1346" s="5" t="n"/>
      <c r="K1346" s="5" t="n"/>
      <c r="L1346" s="5" t="n"/>
      <c r="M1346" s="5" t="n"/>
      <c r="N1346" s="6" t="n"/>
    </row>
    <row r="1347" ht="15.6" customHeight="1">
      <c r="A1347" s="73" t="inlineStr">
        <is>
          <t>Close call</t>
        </is>
      </c>
      <c r="B1347" s="74" t="n">
        <v>38</v>
      </c>
      <c r="C1347" s="5" t="n"/>
      <c r="D1347" s="5" t="n"/>
      <c r="E1347" s="5" t="n"/>
      <c r="F1347" s="5" t="n"/>
      <c r="G1347" s="5" t="n"/>
      <c r="H1347" s="5" t="n"/>
      <c r="I1347" s="5" t="n"/>
      <c r="J1347" s="5" t="n"/>
      <c r="K1347" s="5" t="n"/>
      <c r="L1347" s="5" t="n"/>
      <c r="M1347" s="5" t="n"/>
      <c r="N1347" s="6" t="n"/>
    </row>
    <row r="1348" ht="15.6" customHeight="1">
      <c r="A1348" s="73" t="inlineStr">
        <is>
          <t>Near a gate</t>
        </is>
      </c>
      <c r="B1348" s="74" t="n">
        <v>30</v>
      </c>
      <c r="C1348" s="5" t="n"/>
      <c r="D1348" s="5" t="n"/>
      <c r="E1348" s="5" t="n"/>
      <c r="F1348" s="5" t="n"/>
      <c r="G1348" s="5" t="n"/>
      <c r="H1348" s="5" t="n"/>
      <c r="I1348" s="5" t="n"/>
      <c r="J1348" s="5" t="n"/>
      <c r="K1348" s="5" t="n"/>
      <c r="L1348" s="5" t="n"/>
      <c r="M1348" s="5" t="n"/>
      <c r="N1348" s="6" t="n"/>
    </row>
    <row r="1349" ht="15.6" customHeight="1">
      <c r="A1349" s="73" t="inlineStr">
        <is>
          <t>Provisional</t>
        </is>
      </c>
      <c r="B1349" s="74" t="n">
        <v>9</v>
      </c>
      <c r="C1349" s="5" t="n"/>
      <c r="D1349" s="5" t="n"/>
      <c r="E1349" s="5" t="n"/>
      <c r="F1349" s="5" t="n"/>
      <c r="G1349" s="5" t="n"/>
      <c r="H1349" s="5" t="n"/>
      <c r="I1349" s="5" t="n"/>
      <c r="J1349" s="5" t="n"/>
      <c r="K1349" s="5" t="n"/>
      <c r="L1349" s="5" t="n"/>
      <c r="M1349" s="5" t="n"/>
      <c r="N1349" s="6" t="n"/>
    </row>
    <row r="1350" ht="15.6" customHeight="1">
      <c r="A1350" s="73" t="inlineStr">
        <is>
          <t>Senior title held by gate</t>
        </is>
      </c>
      <c r="B1350" s="74" t="n">
        <v>8</v>
      </c>
      <c r="C1350" s="5" t="n"/>
      <c r="D1350" s="5" t="n"/>
      <c r="E1350" s="5" t="n"/>
      <c r="F1350" s="5" t="n"/>
      <c r="G1350" s="5" t="n"/>
      <c r="H1350" s="5" t="n"/>
      <c r="I1350" s="5" t="n"/>
      <c r="J1350" s="5" t="n"/>
      <c r="K1350" s="5" t="n"/>
      <c r="L1350" s="5" t="n"/>
      <c r="M1350" s="5" t="n"/>
      <c r="N1350" s="6" t="n"/>
    </row>
    <row r="1351" ht="15.6" customHeight="1">
      <c r="A1351" s="73" t="inlineStr">
        <is>
          <t>Player-Coach step placed</t>
        </is>
      </c>
      <c r="B1351" s="74" t="n">
        <v>6</v>
      </c>
      <c r="C1351" s="5" t="n"/>
      <c r="D1351" s="5" t="n"/>
      <c r="E1351" s="5" t="n"/>
      <c r="F1351" s="5" t="n"/>
      <c r="G1351" s="5" t="n"/>
      <c r="H1351" s="5" t="n"/>
      <c r="I1351" s="5" t="n"/>
      <c r="J1351" s="5" t="n"/>
      <c r="K1351" s="5" t="n"/>
      <c r="L1351" s="5" t="n"/>
      <c r="M1351" s="5" t="n"/>
      <c r="N1351" s="6" t="n"/>
    </row>
    <row r="1352" ht="28.2" customHeight="1">
      <c r="A1352" s="73" t="inlineStr">
        <is>
          <t>Player-Coach candidate / watch</t>
        </is>
      </c>
      <c r="B1352" s="74" t="n">
        <v>6</v>
      </c>
      <c r="C1352" s="5" t="n"/>
      <c r="D1352" s="5" t="n"/>
      <c r="E1352" s="5" t="n"/>
      <c r="F1352" s="5" t="n"/>
      <c r="G1352" s="5" t="n"/>
      <c r="H1352" s="5" t="n"/>
      <c r="I1352" s="5" t="n"/>
      <c r="J1352" s="5" t="n"/>
      <c r="K1352" s="5" t="n"/>
      <c r="L1352" s="5" t="n"/>
      <c r="M1352" s="5" t="n"/>
      <c r="N1352" s="6" t="n"/>
    </row>
    <row r="1353" ht="28.2" customHeight="1">
      <c r="A1353" s="73" t="inlineStr">
        <is>
          <t>Sponsor approval · self-placement</t>
        </is>
      </c>
      <c r="B1353" s="74" t="n">
        <v>1</v>
      </c>
      <c r="C1353" s="5" t="n"/>
      <c r="D1353" s="5" t="n"/>
      <c r="E1353" s="5" t="n"/>
      <c r="F1353" s="5" t="n"/>
      <c r="G1353" s="5" t="n"/>
      <c r="H1353" s="5" t="n"/>
      <c r="I1353" s="5" t="n"/>
      <c r="J1353" s="5" t="n"/>
      <c r="K1353" s="5" t="n"/>
      <c r="L1353" s="5" t="n"/>
      <c r="M1353" s="5" t="n"/>
      <c r="N1353" s="6" t="n"/>
    </row>
    <row r="1354"/>
    <row r="1355" ht="80" customHeight="1">
      <c r="A1355" s="71" t="inlineStr">
        <is>
          <t>5f · HR draft — Sales anchors by level · HR's sketch of 12 October 2026, to confirm the unit and how L1–L6 map to IRIS levels</t>
        </is>
      </c>
    </row>
    <row r="1356" ht="15.6" customHeight="1">
      <c r="A1356" s="72" t="inlineStr">
        <is>
          <t>Parameter</t>
        </is>
      </c>
      <c r="B1356" s="72" t="inlineStr">
        <is>
          <t>L1</t>
        </is>
      </c>
      <c r="C1356" s="72" t="inlineStr">
        <is>
          <t>L2</t>
        </is>
      </c>
      <c r="D1356" s="72" t="inlineStr">
        <is>
          <t>L3</t>
        </is>
      </c>
      <c r="E1356" s="72" t="inlineStr">
        <is>
          <t>L4</t>
        </is>
      </c>
      <c r="F1356" s="72" t="inlineStr">
        <is>
          <t>L5</t>
        </is>
      </c>
      <c r="G1356" s="72" t="inlineStr">
        <is>
          <t>L6</t>
        </is>
      </c>
      <c r="H1356" s="5" t="n"/>
      <c r="I1356" s="5" t="n"/>
      <c r="J1356" s="5" t="n"/>
      <c r="K1356" s="5" t="n"/>
      <c r="L1356" s="5" t="n"/>
      <c r="M1356" s="5" t="n"/>
      <c r="N1356" s="6" t="n"/>
    </row>
    <row r="1357" ht="15.6" customHeight="1">
      <c r="A1357" s="73" t="inlineStr">
        <is>
          <t>Accountability</t>
        </is>
      </c>
      <c r="B1357" s="74" t="inlineStr">
        <is>
          <t>20–30</t>
        </is>
      </c>
      <c r="C1357" s="74" t="inlineStr">
        <is>
          <t>30–40</t>
        </is>
      </c>
      <c r="D1357" s="74" t="inlineStr">
        <is>
          <t>50</t>
        </is>
      </c>
      <c r="E1357" s="74" t="inlineStr">
        <is>
          <t>60</t>
        </is>
      </c>
      <c r="F1357" s="74" t="inlineStr">
        <is>
          <t>80</t>
        </is>
      </c>
      <c r="G1357" s="74" t="inlineStr">
        <is>
          <t>100</t>
        </is>
      </c>
      <c r="H1357" s="5" t="n"/>
      <c r="I1357" s="5" t="n"/>
      <c r="J1357" s="5" t="n"/>
      <c r="K1357" s="5" t="n"/>
      <c r="L1357" s="5" t="n"/>
      <c r="M1357" s="5" t="n"/>
      <c r="N1357" s="6" t="n"/>
    </row>
    <row r="1358" ht="15.6" customHeight="1">
      <c r="A1358" s="73" t="inlineStr">
        <is>
          <t>Impact</t>
        </is>
      </c>
      <c r="B1358" s="74" t="inlineStr">
        <is>
          <t>5</t>
        </is>
      </c>
      <c r="C1358" s="74" t="inlineStr">
        <is>
          <t>25</t>
        </is>
      </c>
      <c r="D1358" s="74" t="inlineStr">
        <is>
          <t>Revenue numbers</t>
        </is>
      </c>
      <c r="E1358" s="74" t="n"/>
      <c r="F1358" s="74" t="n"/>
      <c r="G1358" s="74" t="n"/>
      <c r="H1358" s="5" t="n"/>
      <c r="I1358" s="5" t="n"/>
      <c r="J1358" s="5" t="n"/>
      <c r="K1358" s="5" t="n"/>
      <c r="L1358" s="5" t="n"/>
      <c r="M1358" s="5" t="n"/>
      <c r="N1358" s="6" t="n"/>
    </row>
    <row r="1359" ht="15.6" customHeight="1">
      <c r="A1359" s="73" t="inlineStr">
        <is>
          <t>Complexity</t>
        </is>
      </c>
      <c r="B1359" s="74" t="n"/>
      <c r="C1359" s="74" t="n"/>
      <c r="D1359" s="74" t="n"/>
      <c r="E1359" s="74" t="n"/>
      <c r="F1359" s="74" t="n"/>
      <c r="G1359" s="74" t="n"/>
      <c r="H1359" s="5" t="n"/>
      <c r="I1359" s="5" t="n"/>
      <c r="J1359" s="5" t="n"/>
      <c r="K1359" s="5" t="n"/>
      <c r="L1359" s="5" t="n"/>
      <c r="M1359" s="5" t="n"/>
      <c r="N1359" s="6" t="n"/>
    </row>
    <row r="1360" ht="15.6" customHeight="1">
      <c r="A1360" s="73" t="inlineStr">
        <is>
          <t>Autonomy</t>
        </is>
      </c>
      <c r="B1360" s="74" t="n"/>
      <c r="C1360" s="74" t="n"/>
      <c r="D1360" s="74" t="n"/>
      <c r="E1360" s="74" t="n"/>
      <c r="F1360" s="74" t="n"/>
      <c r="G1360" s="74" t="n"/>
      <c r="H1360" s="5" t="n"/>
      <c r="I1360" s="5" t="n"/>
      <c r="J1360" s="5" t="n"/>
      <c r="K1360" s="5" t="n"/>
      <c r="L1360" s="5" t="n"/>
      <c r="M1360" s="5" t="n"/>
      <c r="N1360" s="6" t="n"/>
    </row>
    <row r="1361" ht="15.6" customHeight="1">
      <c r="A1361" s="73" t="inlineStr">
        <is>
          <t>Experience</t>
        </is>
      </c>
      <c r="B1361" s="74" t="n"/>
      <c r="C1361" s="74" t="n"/>
      <c r="D1361" s="74" t="n"/>
      <c r="E1361" s="74" t="n"/>
      <c r="F1361" s="74" t="n"/>
      <c r="G1361" s="74" t="n"/>
      <c r="H1361" s="5" t="n"/>
      <c r="I1361" s="5" t="n"/>
      <c r="J1361" s="5" t="n"/>
      <c r="K1361" s="5" t="n"/>
      <c r="L1361" s="5" t="n"/>
      <c r="M1361" s="5" t="n"/>
      <c r="N1361" s="6" t="n"/>
    </row>
    <row r="1362" ht="15.6" customHeight="1">
      <c r="A1362" s="73" t="inlineStr">
        <is>
          <t>Education</t>
        </is>
      </c>
      <c r="B1362" s="74" t="n"/>
      <c r="C1362" s="74" t="n"/>
      <c r="D1362" s="74" t="n"/>
      <c r="E1362" s="74" t="n"/>
      <c r="F1362" s="74" t="n"/>
      <c r="G1362" s="74" t="n"/>
      <c r="H1362" s="5" t="n"/>
      <c r="I1362" s="5" t="n"/>
      <c r="J1362" s="5" t="n"/>
      <c r="K1362" s="5" t="n"/>
      <c r="L1362" s="5" t="n"/>
      <c r="M1362" s="5" t="n"/>
      <c r="N1362" s="6" t="n"/>
    </row>
    <row r="1363"/>
    <row r="1364" ht="33.8" customHeight="1">
      <c r="A1364" s="71" t="inlineStr">
        <is>
          <t>5e · Validation, in order · V1–V6</t>
        </is>
      </c>
    </row>
    <row r="1365" ht="15.6" customHeight="1">
      <c r="A1365" s="72" t="inlineStr">
        <is>
          <t>#</t>
        </is>
      </c>
      <c r="B1365" s="72" t="inlineStr">
        <is>
          <t>Step</t>
        </is>
      </c>
      <c r="C1365" s="72" t="inlineStr">
        <is>
          <t>What happens</t>
        </is>
      </c>
      <c r="D1365" s="5" t="n"/>
      <c r="E1365" s="5" t="n"/>
      <c r="F1365" s="5" t="n"/>
      <c r="G1365" s="5" t="n"/>
      <c r="H1365" s="5" t="n"/>
      <c r="I1365" s="5" t="n"/>
      <c r="J1365" s="5" t="n"/>
      <c r="K1365" s="5" t="n"/>
      <c r="L1365" s="5" t="n"/>
      <c r="M1365" s="5" t="n"/>
      <c r="N1365" s="6" t="n"/>
    </row>
    <row r="1366" ht="15.6" customHeight="1">
      <c r="A1366" s="73" t="inlineStr">
        <is>
          <t>1</t>
        </is>
      </c>
      <c r="B1366" s="74" t="inlineStr">
        <is>
          <t>Manager validation</t>
        </is>
      </c>
      <c r="C1366" s="74" t="inlineStr">
        <is>
          <t>Sheet 2 VALIDATION: agree, change or discuss each placement. A change needs evidence and a rule ID.</t>
        </is>
      </c>
      <c r="D1366" s="5" t="n"/>
      <c r="E1366" s="5" t="n"/>
      <c r="F1366" s="5" t="n"/>
      <c r="G1366" s="5" t="n"/>
      <c r="H1366" s="5" t="n"/>
      <c r="I1366" s="5" t="n"/>
      <c r="J1366" s="5" t="n"/>
      <c r="K1366" s="5" t="n"/>
      <c r="L1366" s="5" t="n"/>
      <c r="M1366" s="5" t="n"/>
      <c r="N1366" s="6" t="n"/>
    </row>
    <row r="1367" ht="15.6" customHeight="1">
      <c r="A1367" s="73" t="inlineStr">
        <is>
          <t>2</t>
        </is>
      </c>
      <c r="B1367" s="74" t="inlineStr">
        <is>
          <t>HR inputs</t>
        </is>
      </c>
      <c r="C1367" s="74" t="inlineStr">
        <is>
          <t>Red cells: experience corrections, provisional placements R2, missing HRIS fields, reporting lines.</t>
        </is>
      </c>
      <c r="D1367" s="5" t="n"/>
      <c r="E1367" s="5" t="n"/>
      <c r="F1367" s="5" t="n"/>
      <c r="G1367" s="5" t="n"/>
      <c r="H1367" s="5" t="n"/>
      <c r="I1367" s="5" t="n"/>
      <c r="J1367" s="5" t="n"/>
      <c r="K1367" s="5" t="n"/>
      <c r="L1367" s="5" t="n"/>
      <c r="M1367" s="5" t="n"/>
      <c r="N1367" s="6" t="n"/>
    </row>
    <row r="1368" ht="15.6" customHeight="1">
      <c r="A1368" s="73" t="inlineStr">
        <is>
          <t>3</t>
        </is>
      </c>
      <c r="B1368" s="74" t="inlineStr">
        <is>
          <t>Calibration panel</t>
        </is>
      </c>
      <c r="C1368" s="74" t="inlineStr">
        <is>
          <t>Player-Coach cases and candidates, close calls, moves down, title checks, long-tenure A3, senior titles without teams, all C+ placements.</t>
        </is>
      </c>
      <c r="D1368" s="5" t="n"/>
      <c r="E1368" s="5" t="n"/>
      <c r="F1368" s="5" t="n"/>
      <c r="G1368" s="5" t="n"/>
      <c r="H1368" s="5" t="n"/>
      <c r="I1368" s="5" t="n"/>
      <c r="J1368" s="5" t="n"/>
      <c r="K1368" s="5" t="n"/>
      <c r="L1368" s="5" t="n"/>
      <c r="M1368" s="5" t="n"/>
      <c r="N1368" s="6" t="n"/>
    </row>
    <row r="1369" ht="15.6" customHeight="1">
      <c r="A1369" s="73" t="inlineStr">
        <is>
          <t>4</t>
        </is>
      </c>
      <c r="B1369" s="74" t="inlineStr">
        <is>
          <t>Open inputs</t>
        </is>
      </c>
      <c r="C1369" s="74" t="inlineStr">
        <is>
          <t>Chase each owner until the red cells are cleared.</t>
        </is>
      </c>
      <c r="D1369" s="5" t="n"/>
      <c r="E1369" s="5" t="n"/>
      <c r="F1369" s="5" t="n"/>
      <c r="G1369" s="5" t="n"/>
      <c r="H1369" s="5" t="n"/>
      <c r="I1369" s="5" t="n"/>
      <c r="J1369" s="5" t="n"/>
      <c r="K1369" s="5" t="n"/>
      <c r="L1369" s="5" t="n"/>
      <c r="M1369" s="5" t="n"/>
      <c r="N1369" s="6" t="n"/>
    </row>
    <row r="1370" ht="15.6" customHeight="1">
      <c r="A1370" s="73" t="inlineStr">
        <is>
          <t>5</t>
        </is>
      </c>
      <c r="B1370" s="74" t="inlineStr">
        <is>
          <t>Approval</t>
        </is>
      </c>
      <c r="C1370" s="74" t="inlineStr">
        <is>
          <t>HR decides; the CEO approves any change to levels, weights or rules. Moves down are protected for one cycle.</t>
        </is>
      </c>
      <c r="D1370" s="5" t="n"/>
      <c r="E1370" s="5" t="n"/>
      <c r="F1370" s="5" t="n"/>
      <c r="G1370" s="5" t="n"/>
      <c r="H1370" s="5" t="n"/>
      <c r="I1370" s="5" t="n"/>
      <c r="J1370" s="5" t="n"/>
      <c r="K1370" s="5" t="n"/>
      <c r="L1370" s="5" t="n"/>
      <c r="M1370" s="5" t="n"/>
      <c r="N1370" s="6" t="n"/>
    </row>
    <row r="1371" ht="15.6" customHeight="1">
      <c r="A1371" s="73" t="inlineStr">
        <is>
          <t>6</t>
        </is>
      </c>
      <c r="B1371" s="74" t="inlineStr">
        <is>
          <t>Record</t>
        </is>
      </c>
      <c r="C1371" s="74" t="inlineStr">
        <is>
          <t>Every change keeps its reason, source and date; the version number rises when the model changes.</t>
        </is>
      </c>
      <c r="D1371" s="5" t="n"/>
      <c r="E1371" s="5" t="n"/>
      <c r="F1371" s="5" t="n"/>
      <c r="G1371" s="5" t="n"/>
      <c r="H1371" s="5" t="n"/>
      <c r="I1371" s="5" t="n"/>
      <c r="J1371" s="5" t="n"/>
      <c r="K1371" s="5" t="n"/>
      <c r="L1371" s="5" t="n"/>
      <c r="M1371" s="5" t="n"/>
      <c r="N1371" s="6" t="n"/>
    </row>
    <row r="1372"/>
    <row r="1373" ht="19.8" customHeight="1">
      <c r="A1373" s="11" t="inlineStr">
        <is>
          <t>5b · The end-to-end workflow and the review loop</t>
        </is>
      </c>
      <c r="B1373" s="5" t="n"/>
      <c r="C1373" s="5" t="n"/>
      <c r="D1373" s="5" t="n"/>
      <c r="E1373" s="5" t="n"/>
      <c r="F1373" s="5" t="n"/>
      <c r="G1373" s="5" t="n"/>
      <c r="H1373" s="5" t="n"/>
      <c r="I1373" s="5" t="n"/>
      <c r="J1373" s="5" t="n"/>
      <c r="K1373" s="5" t="n"/>
      <c r="L1373" s="5" t="n"/>
      <c r="M1373" s="5" t="n"/>
      <c r="N1373" s="6" t="n"/>
    </row>
    <row r="1374" ht="15.5" customHeight="1">
      <c r="A1374" s="12" t="inlineStr">
        <is>
          <t>References: S40 Employee Master HRIS · S41 How We Grow survey · S42 manager talent-mapping files · S43 IRIS talent-mapping workbooks</t>
        </is>
      </c>
    </row>
    <row r="1375"/>
    <row r="1376" ht="19.8" customHeight="1">
      <c r="A1376" s="13" t="inlineStr">
        <is>
          <t>The workflow</t>
        </is>
      </c>
    </row>
    <row r="1377" ht="17" customHeight="1">
      <c r="A1377" s="14" t="inlineStr">
        <is>
          <t>#</t>
        </is>
      </c>
      <c r="B1377" s="14" t="inlineStr">
        <is>
          <t>Step</t>
        </is>
      </c>
      <c r="C1377" s="14" t="inlineStr">
        <is>
          <t>What happens / input</t>
        </is>
      </c>
      <c r="D1377" s="14" t="inlineStr">
        <is>
          <t>Output</t>
        </is>
      </c>
      <c r="E1377" s="14" t="inlineStr">
        <is>
          <t>Owner</t>
        </is>
      </c>
      <c r="F1377" s="14" t="inlineStr">
        <is>
          <t>Status</t>
        </is>
      </c>
    </row>
    <row r="1378" ht="45" customHeight="1">
      <c r="A1378" s="15" t="inlineStr">
        <is>
          <t>1</t>
        </is>
      </c>
      <c r="B1378" s="16" t="inlineStr">
        <is>
          <t>Collect the data</t>
        </is>
      </c>
      <c r="C1378" s="16" t="inlineStr">
        <is>
          <t>Employee Master, How We Grow survey, KRAs, manager talent mapping, the earlier role-mapping files</t>
        </is>
      </c>
      <c r="D1378" s="16" t="inlineStr">
        <is>
          <t>One record per person</t>
        </is>
      </c>
      <c r="E1378" s="16" t="inlineStr">
        <is>
          <t>HR</t>
        </is>
      </c>
      <c r="F1378" s="36" t="inlineStr">
        <is>
          <t>Done</t>
        </is>
      </c>
    </row>
    <row r="1379" ht="31" customHeight="1">
      <c r="A1379" s="15" t="inlineStr">
        <is>
          <t>2</t>
        </is>
      </c>
      <c r="B1379" s="16" t="inlineStr">
        <is>
          <t>Classify the work</t>
        </is>
      </c>
      <c r="C1379" s="16" t="inlineStr">
        <is>
          <t>What the person actually does · survey, KRAs, designation</t>
        </is>
      </c>
      <c r="D1379" s="16" t="inlineStr">
        <is>
          <t>Job family · sub-family · type of work</t>
        </is>
      </c>
      <c r="E1379" s="16" t="inlineStr">
        <is>
          <t>HR / model</t>
        </is>
      </c>
      <c r="F1379" s="36" t="inlineStr">
        <is>
          <t>Done</t>
        </is>
      </c>
    </row>
    <row r="1380" ht="31" customHeight="1">
      <c r="A1380" s="15" t="inlineStr">
        <is>
          <t>3</t>
        </is>
      </c>
      <c r="B1380" s="16" t="inlineStr">
        <is>
          <t>Choose the track</t>
        </is>
      </c>
      <c r="C1380" s="16" t="inlineStr">
        <is>
          <t>Reports, POD Lead role, designation</t>
        </is>
      </c>
      <c r="D1380" s="16" t="inlineStr">
        <is>
          <t>IC · POD Lead · People Manager · Player-Coach · Consultant</t>
        </is>
      </c>
      <c r="E1380" s="16" t="inlineStr">
        <is>
          <t>Model</t>
        </is>
      </c>
      <c r="F1380" s="36" t="inlineStr">
        <is>
          <t>Done</t>
        </is>
      </c>
    </row>
    <row r="1381" ht="45" customHeight="1">
      <c r="A1381" s="15" t="inlineStr">
        <is>
          <t>4</t>
        </is>
      </c>
      <c r="B1381" s="16" t="inlineStr">
        <is>
          <t>Rate the six factors</t>
        </is>
      </c>
      <c r="C1381" s="16" t="inlineStr">
        <is>
          <t>Start from designation and reporting line; survey / KRA evidence moves a rating by up to one level</t>
        </is>
      </c>
      <c r="D1381" s="16" t="inlineStr">
        <is>
          <t>Six ratings on the ladder scale</t>
        </is>
      </c>
      <c r="E1381" s="16" t="inlineStr">
        <is>
          <t>Model</t>
        </is>
      </c>
      <c r="F1381" s="36" t="inlineStr">
        <is>
          <t>Done</t>
        </is>
      </c>
    </row>
    <row r="1382" ht="45" customHeight="1">
      <c r="A1382" s="15" t="inlineStr">
        <is>
          <t>5</t>
        </is>
      </c>
      <c r="B1382" s="16" t="inlineStr">
        <is>
          <t>Weigh the factors</t>
        </is>
      </c>
      <c r="C1382" s="16" t="inlineStr">
        <is>
          <t>Band × track base weights plus a ±5 tilt for the type of work · none at D–E</t>
        </is>
      </c>
      <c r="D1382" s="16" t="inlineStr">
        <is>
          <t>One of 64 weight sets · adds to 100%</t>
        </is>
      </c>
      <c r="E1382" s="16" t="inlineStr">
        <is>
          <t>Model</t>
        </is>
      </c>
      <c r="F1382" s="36" t="inlineStr">
        <is>
          <t>Done</t>
        </is>
      </c>
    </row>
    <row r="1383" ht="31" customHeight="1">
      <c r="A1383" s="15" t="inlineStr">
        <is>
          <t>6</t>
        </is>
      </c>
      <c r="B1383" s="16" t="inlineStr">
        <is>
          <t>Score and band check</t>
        </is>
      </c>
      <c r="C1383" s="16" t="inlineStr">
        <is>
          <t>Score = Σ rating × weight, worked out on every band's own weights</t>
        </is>
      </c>
      <c r="D1383" s="16" t="inlineStr">
        <is>
          <t>Highest band where the score holds → indicated level</t>
        </is>
      </c>
      <c r="E1383" s="16" t="inlineStr">
        <is>
          <t>Model</t>
        </is>
      </c>
      <c r="F1383" s="36" t="inlineStr">
        <is>
          <t>Done</t>
        </is>
      </c>
    </row>
    <row r="1384" ht="59" customHeight="1">
      <c r="A1384" s="15" t="inlineStr">
        <is>
          <t>7</t>
        </is>
      </c>
      <c r="B1384" s="16" t="inlineStr">
        <is>
          <t>Apply the rules</t>
        </is>
      </c>
      <c r="C1384" s="16" t="inlineStr">
        <is>
          <t>R1–R10: category, provisional, band check, work substance, structure, top of band, experience, track minimum, Player-Coach</t>
        </is>
      </c>
      <c r="D1384" s="16" t="inlineStr">
        <is>
          <t>Final level, with any rule and its numbers recorded</t>
        </is>
      </c>
      <c r="E1384" s="16" t="inlineStr">
        <is>
          <t>Model</t>
        </is>
      </c>
      <c r="F1384" s="36" t="inlineStr">
        <is>
          <t>Done</t>
        </is>
      </c>
    </row>
    <row r="1385" ht="31" customHeight="1">
      <c r="A1385" s="15" t="inlineStr">
        <is>
          <t>8</t>
        </is>
      </c>
      <c r="B1385" s="16" t="inlineStr">
        <is>
          <t>Title and designation</t>
        </is>
      </c>
      <c r="C1385" s="16" t="inlineStr">
        <is>
          <t>Level title + role noun</t>
        </is>
      </c>
      <c r="D1385" s="16" t="inlineStr">
        <is>
          <t>Final designation</t>
        </is>
      </c>
      <c r="E1385" s="16" t="inlineStr">
        <is>
          <t>Model</t>
        </is>
      </c>
      <c r="F1385" s="36" t="inlineStr">
        <is>
          <t>Done</t>
        </is>
      </c>
    </row>
    <row r="1386" ht="31" customHeight="1">
      <c r="A1386" s="15" t="inlineStr">
        <is>
          <t>9</t>
        </is>
      </c>
      <c r="B1386" s="16" t="inlineStr">
        <is>
          <t>Benchmark to market</t>
        </is>
      </c>
      <c r="C1386" s="16" t="inlineStr">
        <is>
          <t>Crosswalk to Radford / Mercer codes, peers, professional standards</t>
        </is>
      </c>
      <c r="D1386" s="16" t="inlineStr">
        <is>
          <t>Market equivalents · indicative until the pay survey</t>
        </is>
      </c>
      <c r="E1386" s="16" t="inlineStr">
        <is>
          <t>Model</t>
        </is>
      </c>
      <c r="F1386" s="36" t="inlineStr">
        <is>
          <t>Done</t>
        </is>
      </c>
    </row>
    <row r="1387" ht="45" customHeight="1">
      <c r="A1387" s="15" t="inlineStr">
        <is>
          <t>10</t>
        </is>
      </c>
      <c r="B1387" s="16" t="inlineStr">
        <is>
          <t>Role catalogue and competencies</t>
        </is>
      </c>
      <c r="C1387" s="16" t="inlineStr">
        <is>
          <t>Sub-family definitions, level standards, holders' counted themes</t>
        </is>
      </c>
      <c r="D1387" s="16" t="inlineStr">
        <is>
          <t>One catalogue entry per family × sub-family × level × track; required proficiency by level</t>
        </is>
      </c>
      <c r="E1387" s="16" t="inlineStr">
        <is>
          <t>Model</t>
        </is>
      </c>
      <c r="F1387" s="36" t="inlineStr">
        <is>
          <t>Done</t>
        </is>
      </c>
    </row>
    <row r="1388" ht="45" customHeight="1">
      <c r="A1388" s="15" t="inlineStr">
        <is>
          <t>11</t>
        </is>
      </c>
      <c r="B1388" s="16" t="inlineStr">
        <is>
          <t>Insights</t>
        </is>
      </c>
      <c r="C1388" s="16" t="inlineStr">
        <is>
          <t>Spans, layers, A3, Band C, succession, role definitions, sensitivity, data gaps</t>
        </is>
      </c>
      <c r="D1388" s="16" t="inlineStr">
        <is>
          <t>Findings with recommendations</t>
        </is>
      </c>
      <c r="E1388" s="16" t="inlineStr">
        <is>
          <t>Model</t>
        </is>
      </c>
      <c r="F1388" s="36" t="inlineStr">
        <is>
          <t>Done</t>
        </is>
      </c>
    </row>
    <row r="1389" ht="31" customHeight="1">
      <c r="A1389" s="15" t="inlineStr">
        <is>
          <t>12</t>
        </is>
      </c>
      <c r="B1389" s="16" t="inlineStr">
        <is>
          <t>Business-head review</t>
        </is>
      </c>
      <c r="C1389" s="16" t="inlineStr">
        <is>
          <t>The simplified product edition: Agree / Change / Discuss for every person</t>
        </is>
      </c>
      <c r="D1389" s="16" t="inlineStr">
        <is>
          <t>Returned editions</t>
        </is>
      </c>
      <c r="E1389" s="16" t="inlineStr">
        <is>
          <t>Business heads</t>
        </is>
      </c>
      <c r="F1389" s="30" t="inlineStr">
        <is>
          <t>Next</t>
        </is>
      </c>
    </row>
    <row r="1390" ht="59" customHeight="1">
      <c r="A1390" s="15" t="inlineStr">
        <is>
          <t>13</t>
        </is>
      </c>
      <c r="B1390" s="16" t="inlineStr">
        <is>
          <t>Import and calibrate</t>
        </is>
      </c>
      <c r="C1390" s="16" t="inlineStr">
        <is>
          <t>import_feedback.py; the tracker · decisions, data requests, feedback; the panel rates the anchor roles · Calibration Panel Pack</t>
        </is>
      </c>
      <c r="D1390" s="16" t="inlineStr">
        <is>
          <t>Decisions agreed, changed or escalated; weights confirmed or adjusted</t>
        </is>
      </c>
      <c r="E1390" s="16" t="inlineStr">
        <is>
          <t>HR · calibration panel</t>
        </is>
      </c>
      <c r="F1390" s="30" t="inlineStr">
        <is>
          <t>Next</t>
        </is>
      </c>
    </row>
    <row r="1391" ht="31" customHeight="1">
      <c r="A1391" s="15" t="inlineStr">
        <is>
          <t>14</t>
        </is>
      </c>
      <c r="B1391" s="16" t="inlineStr">
        <is>
          <t>Record changes and rebuild</t>
        </is>
      </c>
      <c r="C1391" s="16" t="inlineStr">
        <is>
          <t>Agreed changes in build/inputs/overrides.csv; rebuild; checks</t>
        </is>
      </c>
      <c r="D1391" s="16" t="inlineStr">
        <is>
          <t>Updated, traceable files</t>
        </is>
      </c>
      <c r="E1391" s="16" t="inlineStr">
        <is>
          <t>HR</t>
        </is>
      </c>
      <c r="F1391" s="30" t="inlineStr">
        <is>
          <t>Next</t>
        </is>
      </c>
    </row>
    <row r="1392" ht="31" customHeight="1">
      <c r="A1392" s="15" t="inlineStr">
        <is>
          <t>15</t>
        </is>
      </c>
      <c r="B1392" s="16" t="inlineStr">
        <is>
          <t>Sign-off and communication</t>
        </is>
      </c>
      <c r="C1392" s="16" t="inlineStr">
        <is>
          <t>Leadership sign-off; draft letters regenerated and issued</t>
        </is>
      </c>
      <c r="D1392" s="16" t="inlineStr">
        <is>
          <t>Letters to employees</t>
        </is>
      </c>
      <c r="E1392" s="16" t="inlineStr">
        <is>
          <t>Leadership · HR</t>
        </is>
      </c>
      <c r="F1392" s="24" t="inlineStr">
        <is>
          <t>Pending</t>
        </is>
      </c>
    </row>
    <row r="1393" ht="31" customHeight="1">
      <c r="A1393" s="15" t="inlineStr">
        <is>
          <t>16</t>
        </is>
      </c>
      <c r="B1393" s="16" t="inlineStr">
        <is>
          <t>Pay ranges</t>
        </is>
      </c>
      <c r="C1393" s="16" t="inlineStr">
        <is>
          <t>One India pay survey priced by market code</t>
        </is>
      </c>
      <c r="D1393" s="16" t="inlineStr">
        <is>
          <t>Ranges, compa-ratios</t>
        </is>
      </c>
      <c r="E1393" s="16" t="inlineStr">
        <is>
          <t>HR / Comp</t>
        </is>
      </c>
      <c r="F1393" s="27" t="inlineStr">
        <is>
          <t>Held for data</t>
        </is>
      </c>
    </row>
    <row r="1394" ht="31" customHeight="1">
      <c r="A1394" s="15" t="inlineStr">
        <is>
          <t>17</t>
        </is>
      </c>
      <c r="B1394" s="16" t="inlineStr">
        <is>
          <t>Annual refresh</t>
        </is>
      </c>
      <c r="C1394" s="16" t="inlineStr">
        <is>
          <t>Crosswalk, peers, sources, future skills; version raised</t>
        </is>
      </c>
      <c r="D1394" s="16" t="inlineStr">
        <is>
          <t>Next cycle's framework</t>
        </is>
      </c>
      <c r="E1394" s="16" t="inlineStr">
        <is>
          <t>HR</t>
        </is>
      </c>
      <c r="F1394" s="33" t="inlineStr">
        <is>
          <t>Yearly</t>
        </is>
      </c>
    </row>
    <row r="1395" ht="15" customHeight="1"/>
    <row r="1396" ht="19.8" customHeight="1">
      <c r="A1396" s="13" t="inlineStr">
        <is>
          <t>The model in one line</t>
        </is>
      </c>
    </row>
    <row r="1397" ht="31" customHeight="1">
      <c r="A1397" s="42" t="inlineStr">
        <is>
          <t>Data → classify the work → choose the track → rate six factors → weigh them from the department's row on the Weightage Matrix → score on every band's weights → highest band that holds → rules R1–R10 → final level and designation → market, catalogue and competencies → review → calibrate → sign-off.</t>
        </is>
      </c>
    </row>
    <row r="1398" ht="19.8" customHeight="1">
      <c r="A1398" s="13" t="inlineStr">
        <is>
          <t>The review loop</t>
        </is>
      </c>
    </row>
    <row r="1399" ht="17" customHeight="1">
      <c r="A1399" s="14" t="inlineStr">
        <is>
          <t>Step</t>
        </is>
      </c>
      <c r="B1399" s="14" t="inlineStr">
        <is>
          <t>Who</t>
        </is>
      </c>
      <c r="C1399" s="6" t="n"/>
      <c r="D1399" s="14" t="inlineStr">
        <is>
          <t>What</t>
        </is>
      </c>
      <c r="E1399" s="5" t="n"/>
      <c r="F1399" s="5" t="n"/>
      <c r="G1399" s="5" t="n"/>
      <c r="H1399" s="5" t="n"/>
      <c r="I1399" s="6" t="n"/>
      <c r="J1399" s="14" t="inlineStr">
        <is>
          <t>Where</t>
        </is>
      </c>
      <c r="K1399" s="5" t="n"/>
      <c r="L1399" s="5" t="n"/>
      <c r="M1399" s="6" t="n"/>
    </row>
    <row r="1400" ht="31" customHeight="1">
      <c r="A1400" s="15" t="inlineStr">
        <is>
          <t>1</t>
        </is>
      </c>
      <c r="B1400" s="16" t="inlineStr">
        <is>
          <t>Business head</t>
        </is>
      </c>
      <c r="C1400" s="6" t="n"/>
      <c r="D1400" s="16" t="inlineStr">
        <is>
          <t>Marks Agree / Change / Discuss for each person, with the reason for any change</t>
        </is>
      </c>
      <c r="E1400" s="5" t="n"/>
      <c r="F1400" s="5" t="n"/>
      <c r="G1400" s="5" t="n"/>
      <c r="H1400" s="5" t="n"/>
      <c r="I1400" s="6" t="n"/>
      <c r="J1400" s="16" t="inlineStr">
        <is>
          <t>Product Simplified edition, sheet 2 · yellow</t>
        </is>
      </c>
      <c r="K1400" s="5" t="n"/>
      <c r="L1400" s="5" t="n"/>
      <c r="M1400" s="6" t="n"/>
    </row>
    <row r="1401" ht="17" customHeight="1">
      <c r="A1401" s="15" t="inlineStr">
        <is>
          <t>2</t>
        </is>
      </c>
      <c r="B1401" s="16" t="inlineStr">
        <is>
          <t>HR</t>
        </is>
      </c>
      <c r="C1401" s="6" t="n"/>
      <c r="D1401" s="16" t="inlineStr">
        <is>
          <t>Imports the returned editions: python3 build/import_feedback.py &lt;files&gt;</t>
        </is>
      </c>
      <c r="E1401" s="5" t="n"/>
      <c r="F1401" s="5" t="n"/>
      <c r="G1401" s="5" t="n"/>
      <c r="H1401" s="5" t="n"/>
      <c r="I1401" s="6" t="n"/>
      <c r="J1401" s="16" t="inlineStr">
        <is>
          <t>build/inputs/feedback.csv</t>
        </is>
      </c>
      <c r="K1401" s="5" t="n"/>
      <c r="L1401" s="5" t="n"/>
      <c r="M1401" s="6" t="n"/>
    </row>
    <row r="1402" ht="17" customHeight="1">
      <c r="A1402" s="15" t="inlineStr">
        <is>
          <t>3</t>
        </is>
      </c>
      <c r="B1402" s="16" t="inlineStr">
        <is>
          <t>HR · panel</t>
        </is>
      </c>
      <c r="C1402" s="6" t="n"/>
      <c r="D1402" s="16" t="inlineStr">
        <is>
          <t>Works each decision: owner, due date, status; collects missing inputs</t>
        </is>
      </c>
      <c r="E1402" s="5" t="n"/>
      <c r="F1402" s="5" t="n"/>
      <c r="G1402" s="5" t="n"/>
      <c r="H1402" s="5" t="n"/>
      <c r="I1402" s="6" t="n"/>
      <c r="J1402" s="16" t="inlineStr">
        <is>
          <t>HR Super Master, sheets T1–T4</t>
        </is>
      </c>
      <c r="K1402" s="5" t="n"/>
      <c r="L1402" s="5" t="n"/>
      <c r="M1402" s="6" t="n"/>
    </row>
    <row r="1403" ht="17" customHeight="1">
      <c r="A1403" s="15" t="inlineStr">
        <is>
          <t>4</t>
        </is>
      </c>
      <c r="B1403" s="16" t="inlineStr">
        <is>
          <t>HR</t>
        </is>
      </c>
      <c r="C1403" s="6" t="n"/>
      <c r="D1403" s="16" t="inlineStr">
        <is>
          <t>Records every agreed level change</t>
        </is>
      </c>
      <c r="E1403" s="5" t="n"/>
      <c r="F1403" s="5" t="n"/>
      <c r="G1403" s="5" t="n"/>
      <c r="H1403" s="5" t="n"/>
      <c r="I1403" s="6" t="n"/>
      <c r="J1403" s="16" t="inlineStr">
        <is>
          <t>build/inputs/overrides.csv</t>
        </is>
      </c>
      <c r="K1403" s="5" t="n"/>
      <c r="L1403" s="5" t="n"/>
      <c r="M1403" s="6" t="n"/>
    </row>
    <row r="1404" ht="17" customHeight="1">
      <c r="A1404" s="15" t="inlineStr">
        <is>
          <t>5</t>
        </is>
      </c>
      <c r="B1404" s="16" t="inlineStr">
        <is>
          <t>HR</t>
        </is>
      </c>
      <c r="C1404" s="6" t="n"/>
      <c r="D1404" s="16" t="inlineStr">
        <is>
          <t>Rebuilds and reruns the checks: python3 build/final2.py · python3 build/verify.py</t>
        </is>
      </c>
      <c r="E1404" s="5" t="n"/>
      <c r="F1404" s="5" t="n"/>
      <c r="G1404" s="5" t="n"/>
      <c r="H1404" s="5" t="n"/>
      <c r="I1404" s="6" t="n"/>
      <c r="J1404" s="16" t="inlineStr">
        <is>
          <t>All files</t>
        </is>
      </c>
      <c r="K1404" s="5" t="n"/>
      <c r="L1404" s="5" t="n"/>
      <c r="M1404" s="6" t="n"/>
    </row>
    <row r="1405" ht="17" customHeight="1">
      <c r="A1405" s="15" t="inlineStr">
        <is>
          <t>6</t>
        </is>
      </c>
      <c r="B1405" s="16" t="inlineStr">
        <is>
          <t>Leadership · HR</t>
        </is>
      </c>
      <c r="C1405" s="6" t="n"/>
      <c r="D1405" s="16" t="inlineStr">
        <is>
          <t>Signs off; issues the regenerated letters</t>
        </is>
      </c>
      <c r="E1405" s="5" t="n"/>
      <c r="F1405" s="5" t="n"/>
      <c r="G1405" s="5" t="n"/>
      <c r="H1405" s="5" t="n"/>
      <c r="I1405" s="6" t="n"/>
      <c r="J1405" s="16" t="inlineStr">
        <is>
          <t>Draft_Letters/</t>
        </is>
      </c>
      <c r="K1405" s="5" t="n"/>
      <c r="L1405" s="5" t="n"/>
      <c r="M1405" s="6" t="n"/>
    </row>
    <row r="1406"/>
    <row r="1407" ht="19.8" customHeight="1">
      <c r="A1407" s="11" t="inlineStr">
        <is>
          <t>5c · Governance, data rules, validation and pay principles</t>
        </is>
      </c>
      <c r="B1407" s="5" t="n"/>
      <c r="C1407" s="5" t="n"/>
      <c r="D1407" s="5" t="n"/>
      <c r="E1407" s="5" t="n"/>
      <c r="F1407" s="5" t="n"/>
      <c r="G1407" s="5" t="n"/>
      <c r="H1407" s="5" t="n"/>
      <c r="I1407" s="5" t="n"/>
      <c r="J1407" s="5" t="n"/>
      <c r="K1407" s="5" t="n"/>
      <c r="L1407" s="5" t="n"/>
      <c r="M1407" s="5" t="n"/>
      <c r="N1407" s="6" t="n"/>
    </row>
    <row r="1408" ht="15.5" customHeight="1">
      <c r="A1408" s="12" t="inlineStr">
        <is>
          <t>References: S11 WorldatWork · S01 Radford · ranges are IRIS working assumptions until a pay survey is bought</t>
        </is>
      </c>
    </row>
    <row r="1409"/>
    <row r="1410" ht="19.8" customHeight="1">
      <c r="A1410" s="13" t="inlineStr">
        <is>
          <t>Governance</t>
        </is>
      </c>
    </row>
    <row r="1411" ht="17" customHeight="1">
      <c r="A1411" s="14" t="inlineStr">
        <is>
          <t>ID</t>
        </is>
      </c>
      <c r="B1411" s="14" t="inlineStr">
        <is>
          <t>Topic</t>
        </is>
      </c>
      <c r="C1411" s="14" t="inlineStr">
        <is>
          <t>Rule</t>
        </is>
      </c>
    </row>
    <row r="1412" ht="59" customHeight="1">
      <c r="A1412" s="43" t="inlineStr">
        <is>
          <t>V1</t>
        </is>
      </c>
      <c r="B1412" s="16" t="inlineStr">
        <is>
          <t>Owner</t>
        </is>
      </c>
      <c r="C1412" s="16" t="inlineStr">
        <is>
          <t>HR · Head – HR owns the framework; function heads own their families' content; CEO approves changes to levels, weights and rules.</t>
        </is>
      </c>
    </row>
    <row r="1413" ht="45" customHeight="1">
      <c r="A1413" s="43" t="inlineStr">
        <is>
          <t>V2</t>
        </is>
      </c>
      <c r="B1413" s="16" t="inlineStr">
        <is>
          <t>Validation</t>
        </is>
      </c>
      <c r="C1413" s="16" t="inlineStr">
        <is>
          <t>Manager validates each placement · Agree / Change / Discuss; HR decides; changes need evidence and a rule ID.</t>
        </is>
      </c>
    </row>
    <row r="1414" ht="129" customHeight="1">
      <c r="A1414" s="43" t="inlineStr">
        <is>
          <t>V3</t>
        </is>
      </c>
      <c r="B1414" s="16" t="inlineStr">
        <is>
          <t>Calibration</t>
        </is>
      </c>
      <c r="C1414" s="16" t="inlineStr">
        <is>
          <t>Cross-business panel reviews close calls · score within ±0.05 of a rounding point where the score decided the level, people near a gate · a rule set the level and its threshold is within a quarter-point, Player-Coach placements made within tolerance, moves down, senior titles without teams and all C+ placements.</t>
        </is>
      </c>
    </row>
    <row r="1415" ht="45" customHeight="1">
      <c r="A1415" s="43" t="inlineStr">
        <is>
          <t>V4</t>
        </is>
      </c>
      <c r="B1415" s="16" t="inlineStr">
        <is>
          <t>Protection</t>
        </is>
      </c>
      <c r="C1415" s="16" t="inlineStr">
        <is>
          <t>Any move down is pay- and title-protected for one cycle with a review date.</t>
        </is>
      </c>
    </row>
    <row r="1416" ht="87" customHeight="1">
      <c r="A1416" s="43" t="inlineStr">
        <is>
          <t>V5</t>
        </is>
      </c>
      <c r="B1416" s="16" t="inlineStr">
        <is>
          <t>Cadence</t>
        </is>
      </c>
      <c r="C1416" s="16" t="inlineStr">
        <is>
          <t>Placements reviewed at each appraisal cycle; framework · levels, weights, competencies, market crosswalk reviewed annually; future-skills list refreshed annually from WEF / SFIA updates.</t>
        </is>
      </c>
    </row>
    <row r="1417" ht="59" customHeight="1">
      <c r="A1417" s="43" t="inlineStr">
        <is>
          <t>V6</t>
        </is>
      </c>
      <c r="B1417" s="16" t="inlineStr">
        <is>
          <t>Change control</t>
        </is>
      </c>
      <c r="C1417" s="16" t="inlineStr">
        <is>
          <t>Every change is versioned with date, author, rule / section changed and reason. Weights change only through the base + tilt model, never per person.</t>
        </is>
      </c>
    </row>
    <row r="1418" ht="15" customHeight="1"/>
    <row r="1419" ht="19.8" customHeight="1">
      <c r="A1419" s="13" t="inlineStr">
        <is>
          <t>Data rules</t>
        </is>
      </c>
    </row>
    <row r="1420" ht="17" customHeight="1">
      <c r="A1420" s="14" t="inlineStr">
        <is>
          <t>ID</t>
        </is>
      </c>
      <c r="B1420" s="14" t="inlineStr">
        <is>
          <t>Rule</t>
        </is>
      </c>
      <c r="C1420" s="14" t="inlineStr">
        <is>
          <t>Sources</t>
        </is>
      </c>
    </row>
    <row r="1421" ht="115" customHeight="1">
      <c r="A1421" s="43" t="inlineStr">
        <is>
          <t>D1</t>
        </is>
      </c>
      <c r="B1421" s="16" t="inlineStr">
        <is>
          <t>HRIS is the master for identity, department, manager, dates, experience and qualification; the newest Employee Master wins, the older one fills gaps.</t>
        </is>
      </c>
      <c r="C1421" s="16" t="inlineStr">
        <is>
          <t>S40</t>
        </is>
      </c>
    </row>
    <row r="1422" ht="101" customHeight="1">
      <c r="A1422" s="43" t="inlineStr">
        <is>
          <t>D2</t>
        </is>
      </c>
      <c r="B1422" s="16" t="inlineStr">
        <is>
          <t>Survey answers and KRAs are evidence of the work. Generic or mismatched answers are recorded but not used to move a rating.</t>
        </is>
      </c>
      <c r="C1422" s="16" t="inlineStr">
        <is>
          <t>S41, S42</t>
        </is>
      </c>
    </row>
    <row r="1423" ht="87" customHeight="1">
      <c r="A1423" s="43" t="inlineStr">
        <is>
          <t>D3</t>
        </is>
      </c>
      <c r="B1423" s="16" t="inlineStr">
        <is>
          <t>Missing data is never guessed. The cell names who must supply it, and the level is marked provisional where it matters.</t>
        </is>
      </c>
      <c r="C1423" s="16" t="inlineStr">
        <is>
          <t>—</t>
        </is>
      </c>
    </row>
    <row r="1424" ht="15" customHeight="1"/>
    <row r="1425" ht="19.8" customHeight="1">
      <c r="A1425" s="13" t="inlineStr">
        <is>
          <t>Validation, in order</t>
        </is>
      </c>
    </row>
    <row r="1426" ht="17" customHeight="1">
      <c r="A1426" s="14" t="inlineStr">
        <is>
          <t>Step</t>
        </is>
      </c>
      <c r="B1426" s="14" t="inlineStr">
        <is>
          <t>Who</t>
        </is>
      </c>
      <c r="C1426" s="14" t="inlineStr">
        <is>
          <t>What</t>
        </is>
      </c>
    </row>
    <row r="1427" ht="59" customHeight="1">
      <c r="A1427" s="43" t="inlineStr">
        <is>
          <t>1</t>
        </is>
      </c>
      <c r="B1427" s="16" t="inlineStr">
        <is>
          <t>Manager</t>
        </is>
      </c>
      <c r="C1427" s="16" t="inlineStr">
        <is>
          <t>Validates each placement on sheet 2 of their simplified product edition: agree, change or discuss. A change needs evidence and a rule ID.</t>
        </is>
      </c>
    </row>
    <row r="1428" ht="45" customHeight="1">
      <c r="A1428" s="43" t="inlineStr">
        <is>
          <t>2</t>
        </is>
      </c>
      <c r="B1428" s="16" t="inlineStr">
        <is>
          <t>HR</t>
        </is>
      </c>
      <c r="C1428" s="16" t="inlineStr">
        <is>
          <t>Clears the red cells: pay, experience corrections, provisional placements, missing HRIS fields.</t>
        </is>
      </c>
    </row>
    <row r="1429" ht="45" customHeight="1">
      <c r="A1429" s="43" t="inlineStr">
        <is>
          <t>3</t>
        </is>
      </c>
      <c r="B1429" s="16" t="inlineStr">
        <is>
          <t>Calibration panel</t>
        </is>
      </c>
      <c r="C1429" s="16" t="inlineStr">
        <is>
          <t>Decides Player-Coach cases, close calls, moves down, title checks and all C+ placements.</t>
        </is>
      </c>
    </row>
    <row r="1430" ht="59" customHeight="1">
      <c r="A1430" s="43" t="inlineStr">
        <is>
          <t>4</t>
        </is>
      </c>
      <c r="B1430" s="16" t="inlineStr">
        <is>
          <t>HR</t>
        </is>
      </c>
      <c r="C1430" s="16" t="inlineStr">
        <is>
          <t>Records each confirmed value in build/inputs/overrides.csv and rebuilds the workbooks; nothing is typed over a generated cell.</t>
        </is>
      </c>
    </row>
    <row r="1431" ht="45" customHeight="1">
      <c r="A1431" s="43" t="inlineStr">
        <is>
          <t>5</t>
        </is>
      </c>
      <c r="B1431" s="16" t="inlineStr">
        <is>
          <t>HR, CEO</t>
        </is>
      </c>
      <c r="C1431" s="16" t="inlineStr">
        <is>
          <t>HR decides; the CEO approves any change to levels, weights or rules. Moves down are protected for one cycle.</t>
        </is>
      </c>
    </row>
    <row r="1432" ht="15" customHeight="1"/>
    <row r="1433" ht="19.8" customHeight="1">
      <c r="A1433" s="13" t="inlineStr">
        <is>
          <t>Pay architecture principles · to apply when survey data is bought</t>
        </is>
      </c>
    </row>
    <row r="1434" ht="17" customHeight="1">
      <c r="A1434" s="14" t="inlineStr">
        <is>
          <t>Topic</t>
        </is>
      </c>
      <c r="B1434" s="14" t="inlineStr">
        <is>
          <t>Principle</t>
        </is>
      </c>
      <c r="C1434" s="14" t="inlineStr">
        <is>
          <t>Sources</t>
        </is>
      </c>
    </row>
    <row r="1435" ht="73" customHeight="1">
      <c r="A1435" s="17" t="inlineStr">
        <is>
          <t>Structure type</t>
        </is>
      </c>
      <c r="B1435" s="16" t="inlineStr">
        <is>
          <t>Market-based graded structure: one range per level, with ranges overlapping between adjacent levels.</t>
        </is>
      </c>
      <c r="C1435" s="16" t="inlineStr">
        <is>
          <t>S11</t>
        </is>
      </c>
    </row>
    <row r="1436" ht="143" customHeight="1">
      <c r="A1436" s="17" t="inlineStr">
        <is>
          <t>Range spread</t>
        </is>
      </c>
      <c r="B1436" s="16" t="inlineStr">
        <is>
          <t>Working assumption until a survey is bought: A1–A3: 40–50% · B1–B3 IC: 50–60% · B1–B3 Manager: 50–60% · C1–C2: 60–75% · D1–E2: 70–100%. Set the final spreads from the purchased survey.</t>
        </is>
      </c>
      <c r="C1436" s="16" t="inlineStr">
        <is>
          <t>IRIS assumption · S11 gives the concept, not these figures</t>
        </is>
      </c>
    </row>
    <row r="1437" ht="101" customHeight="1">
      <c r="A1437" s="17" t="inlineStr">
        <is>
          <t>Midpoint progression</t>
        </is>
      </c>
      <c r="B1437" s="16" t="inlineStr">
        <is>
          <t>Working assumption until a survey is bought: 8–15% between adjacent levels · 8–10% within Band A, 10–12% in Band B, 12–15% from C1 up.</t>
        </is>
      </c>
      <c r="C1437" s="16" t="inlineStr">
        <is>
          <t>IRIS assumption · S11 gives the concept, not these figures</t>
        </is>
      </c>
    </row>
    <row r="1438" ht="129" customHeight="1">
      <c r="A1438" s="17" t="inlineStr">
        <is>
          <t>Market position</t>
        </is>
      </c>
      <c r="B1438" s="16" t="inlineStr">
        <is>
          <t>Midpoint = market median of the matched Radford / Mercer code for the India tech / product peer group. Hot skills · AI / ML, cloud, XBRL taxonomy can carry a premium of up to P75.</t>
        </is>
      </c>
      <c r="C1438" s="16" t="inlineStr">
        <is>
          <t>S01, S02</t>
        </is>
      </c>
    </row>
    <row r="1439" ht="101" customHeight="1">
      <c r="A1439" s="17" t="inlineStr">
        <is>
          <t>Peer group for the survey</t>
        </is>
      </c>
      <c r="B1439" s="16" t="inlineStr">
        <is>
          <t>India product and SaaS companies, Indian IT services · Infosys, TCS, Accenture, XBRL / filing peers · DataTracks, Toppan Merrill, DFIN.</t>
        </is>
      </c>
      <c r="C1439" s="16" t="inlineStr">
        <is>
          <t>S30–S36</t>
        </is>
      </c>
    </row>
    <row r="1440" ht="59" customHeight="1">
      <c r="A1440" s="17" t="inlineStr">
        <is>
          <t>Status</t>
        </is>
      </c>
      <c r="B1440" s="16" t="inlineStr">
        <is>
          <t>To apply once a paid survey is bought. No pay data has been used in placements.</t>
        </is>
      </c>
      <c r="C1440" s="16" t="inlineStr">
        <is>
          <t>—</t>
        </is>
      </c>
    </row>
    <row r="1441" ht="15" customHeight="1"/>
    <row r="1442" ht="19.8" customHeight="1">
      <c r="A1442" s="13" t="inlineStr">
        <is>
          <t>Changing the model</t>
        </is>
      </c>
    </row>
    <row r="1443" ht="17" customHeight="1">
      <c r="A1443" s="14" t="inlineStr">
        <is>
          <t>What</t>
        </is>
      </c>
      <c r="B1443" s="14" t="inlineStr">
        <is>
          <t>Where</t>
        </is>
      </c>
      <c r="C1443" s="14" t="inlineStr">
        <is>
          <t>How</t>
        </is>
      </c>
    </row>
    <row r="1444" ht="31" customHeight="1">
      <c r="A1444" s="17" t="inlineStr">
        <is>
          <t>A person's data or rating</t>
        </is>
      </c>
      <c r="B1444" s="16" t="inlineStr">
        <is>
          <t>build/inputs/overrides.csv</t>
        </is>
      </c>
      <c r="C1444" s="16" t="inlineStr">
        <is>
          <t>One row per change, with reason, source and date; rebuild</t>
        </is>
      </c>
    </row>
    <row r="1445" ht="45" customHeight="1">
      <c r="A1445" s="17" t="inlineStr">
        <is>
          <t>Weights</t>
        </is>
      </c>
      <c r="B1445" s="16" t="inlineStr">
        <is>
          <t>engine.BASE, engine.TILT</t>
        </is>
      </c>
      <c r="C1445" s="16" t="inlineStr">
        <is>
          <t>Change the base or the tilt, never a single person's weights; raise the version</t>
        </is>
      </c>
    </row>
    <row r="1446" ht="31" customHeight="1">
      <c r="A1446" s="17" t="inlineStr">
        <is>
          <t>A rule or threshold</t>
        </is>
      </c>
      <c r="B1446" s="16" t="inlineStr">
        <is>
          <t>engine.place, RULE_TEXT, BRIDGE_RULES</t>
        </is>
      </c>
      <c r="C1446" s="16" t="inlineStr">
        <is>
          <t>Write the plain-English sentence too; run build/verify.py</t>
        </is>
      </c>
    </row>
    <row r="1447" ht="31" customHeight="1">
      <c r="A1447" s="17" t="inlineStr">
        <is>
          <t>Titles</t>
        </is>
      </c>
      <c r="B1447" s="16" t="inlineStr">
        <is>
          <t>results.load; title rules N1–N5</t>
        </is>
      </c>
      <c r="C1447" s="16" t="inlineStr">
        <is>
          <t>Designations follow the final level</t>
        </is>
      </c>
    </row>
    <row r="1448" ht="45" customHeight="1">
      <c r="A1448" s="17" t="inlineStr">
        <is>
          <t>Competencies</t>
        </is>
      </c>
      <c r="B1448" s="16" t="inlineStr">
        <is>
          <t>v1 competency sheet; content.DEPT_COMPETENCIES</t>
        </is>
      </c>
      <c r="C1448" s="16" t="inlineStr">
        <is>
          <t>Add to the family or department set; required proficiency by level</t>
        </is>
      </c>
    </row>
    <row r="1449" ht="31" customHeight="1">
      <c r="A1449" s="17" t="inlineStr">
        <is>
          <t>Benchmarks</t>
        </is>
      </c>
      <c r="B1449" s="16" t="inlineStr">
        <is>
          <t>peers.py; master_content.SOURCES</t>
        </is>
      </c>
      <c r="C1449" s="16" t="inlineStr">
        <is>
          <t>Every peer title cites a source ID and an evidence grade</t>
        </is>
      </c>
    </row>
    <row r="1450" ht="15" customHeight="1"/>
    <row r="1451" ht="31" customHeight="1">
      <c r="A1451" s="18" t="inlineStr">
        <is>
          <t>Version: Final v1.12 · October 2026. Full system documentation: 2_Documentation/SYSTEM_DOCUMENTATION.md in the delivery package.</t>
        </is>
      </c>
    </row>
    <row r="1452"/>
    <row r="1453" ht="19.8" customHeight="1">
      <c r="A1453" s="11" t="inlineStr">
        <is>
          <t>6 · References &amp; benchmarks — evidence grades, peer universe, professional standards, department × level benchmarks, source register S01–S72</t>
        </is>
      </c>
      <c r="B1453" s="5" t="n"/>
      <c r="C1453" s="5" t="n"/>
      <c r="D1453" s="5" t="n"/>
      <c r="E1453" s="5" t="n"/>
      <c r="F1453" s="5" t="n"/>
      <c r="G1453" s="5" t="n"/>
      <c r="H1453" s="5" t="n"/>
      <c r="I1453" s="5" t="n"/>
      <c r="J1453" s="5" t="n"/>
      <c r="K1453" s="5" t="n"/>
      <c r="L1453" s="5" t="n"/>
      <c r="M1453" s="5" t="n"/>
      <c r="N1453" s="6" t="n"/>
    </row>
    <row r="1454" ht="15.5" customHeight="1">
      <c r="A1454" s="12" t="inlineStr">
        <is>
          <t>References: Every source with its link and evidence grade</t>
        </is>
      </c>
    </row>
    <row r="1455" ht="15" customHeight="1"/>
    <row r="1456" ht="19.8" customHeight="1">
      <c r="A1456" s="13" t="inlineStr">
        <is>
          <t>R0. How to read the evidence</t>
        </is>
      </c>
    </row>
    <row r="1457" ht="17" customHeight="1">
      <c r="A1457" s="14" t="inlineStr">
        <is>
          <t>Grade</t>
        </is>
      </c>
      <c r="B1457" s="6" t="n"/>
      <c r="C1457" s="14" t="inlineStr">
        <is>
          <t>Meaning</t>
        </is>
      </c>
      <c r="D1457" s="5" t="n"/>
      <c r="E1457" s="5" t="n"/>
      <c r="F1457" s="5" t="n"/>
      <c r="G1457" s="5" t="n"/>
      <c r="H1457" s="5" t="n"/>
      <c r="I1457" s="5" t="n"/>
      <c r="J1457" s="6" t="n"/>
      <c r="K1457" s="14" t="inlineStr">
        <is>
          <t>Use</t>
        </is>
      </c>
      <c r="L1457" s="5" t="n"/>
      <c r="M1457" s="5" t="n"/>
      <c r="N1457" s="5" t="n"/>
      <c r="O1457" s="6" t="n"/>
    </row>
    <row r="1458" ht="17" customHeight="1">
      <c r="A1458" s="17" t="inlineStr">
        <is>
          <t>Primary</t>
        </is>
      </c>
      <c r="B1458" s="6" t="n"/>
      <c r="C1458" s="16" t="inlineStr">
        <is>
          <t>Publisher's own material · standard body, method owner, company newsroom</t>
        </is>
      </c>
      <c r="D1458" s="5" t="n"/>
      <c r="E1458" s="5" t="n"/>
      <c r="F1458" s="5" t="n"/>
      <c r="G1458" s="5" t="n"/>
      <c r="H1458" s="5" t="n"/>
      <c r="I1458" s="5" t="n"/>
      <c r="J1458" s="6" t="n"/>
      <c r="K1458" s="16" t="inlineStr">
        <is>
          <t>Rely on</t>
        </is>
      </c>
      <c r="L1458" s="5" t="n"/>
      <c r="M1458" s="5" t="n"/>
      <c r="N1458" s="5" t="n"/>
      <c r="O1458" s="6" t="n"/>
    </row>
    <row r="1459" ht="17" customHeight="1">
      <c r="A1459" s="17" t="inlineStr">
        <is>
          <t>Levels.fyi</t>
        </is>
      </c>
      <c r="B1459" s="6" t="n"/>
      <c r="C1459" s="16" t="inlineStr">
        <is>
          <t>Crowd-sourced level ladder for a named company</t>
        </is>
      </c>
      <c r="D1459" s="5" t="n"/>
      <c r="E1459" s="5" t="n"/>
      <c r="F1459" s="5" t="n"/>
      <c r="G1459" s="5" t="n"/>
      <c r="H1459" s="5" t="n"/>
      <c r="I1459" s="5" t="n"/>
      <c r="J1459" s="6" t="n"/>
      <c r="K1459" s="16" t="inlineStr">
        <is>
          <t>Rely on for titles and level order; not for pay</t>
        </is>
      </c>
      <c r="L1459" s="5" t="n"/>
      <c r="M1459" s="5" t="n"/>
      <c r="N1459" s="5" t="n"/>
      <c r="O1459" s="6" t="n"/>
    </row>
    <row r="1460" ht="17" customHeight="1">
      <c r="A1460" s="17" t="inlineStr">
        <is>
          <t>Job postings</t>
        </is>
      </c>
      <c r="B1460" s="6" t="n"/>
      <c r="C1460" s="16" t="inlineStr">
        <is>
          <t>Titles and requirements taken from the company's own live postings</t>
        </is>
      </c>
      <c r="D1460" s="5" t="n"/>
      <c r="E1460" s="5" t="n"/>
      <c r="F1460" s="5" t="n"/>
      <c r="G1460" s="5" t="n"/>
      <c r="H1460" s="5" t="n"/>
      <c r="I1460" s="5" t="n"/>
      <c r="J1460" s="6" t="n"/>
      <c r="K1460" s="16" t="inlineStr">
        <is>
          <t>Rely on for titles and experience asked</t>
        </is>
      </c>
      <c r="L1460" s="5" t="n"/>
      <c r="M1460" s="5" t="n"/>
      <c r="N1460" s="5" t="n"/>
      <c r="O1460" s="6" t="n"/>
    </row>
    <row r="1461" ht="17" customHeight="1">
      <c r="A1461" s="17" t="inlineStr">
        <is>
          <t>Secondary</t>
        </is>
      </c>
      <c r="B1461" s="6" t="n"/>
      <c r="C1461" s="16" t="inlineStr">
        <is>
          <t>Reputable analysis or industry publication</t>
        </is>
      </c>
      <c r="D1461" s="5" t="n"/>
      <c r="E1461" s="5" t="n"/>
      <c r="F1461" s="5" t="n"/>
      <c r="G1461" s="5" t="n"/>
      <c r="H1461" s="5" t="n"/>
      <c r="I1461" s="5" t="n"/>
      <c r="J1461" s="6" t="n"/>
      <c r="K1461" s="16" t="inlineStr">
        <is>
          <t>Use with the primary sources</t>
        </is>
      </c>
      <c r="L1461" s="5" t="n"/>
      <c r="M1461" s="5" t="n"/>
      <c r="N1461" s="5" t="n"/>
      <c r="O1461" s="6" t="n"/>
    </row>
    <row r="1462" ht="17" customHeight="1">
      <c r="A1462" s="17" t="inlineStr">
        <is>
          <t>Indicative</t>
        </is>
      </c>
      <c r="B1462" s="6" t="n"/>
      <c r="C1462" s="16" t="inlineStr">
        <is>
          <t>Aggregator or forum; widely repeated</t>
        </is>
      </c>
      <c r="D1462" s="5" t="n"/>
      <c r="E1462" s="5" t="n"/>
      <c r="F1462" s="5" t="n"/>
      <c r="G1462" s="5" t="n"/>
      <c r="H1462" s="5" t="n"/>
      <c r="I1462" s="5" t="n"/>
      <c r="J1462" s="6" t="n"/>
      <c r="K1462" s="16" t="inlineStr">
        <is>
          <t>Confirm before any pay decision</t>
        </is>
      </c>
      <c r="L1462" s="5" t="n"/>
      <c r="M1462" s="5" t="n"/>
      <c r="N1462" s="5" t="n"/>
      <c r="O1462" s="6" t="n"/>
    </row>
    <row r="1463" ht="17" customHeight="1">
      <c r="A1463" s="17" t="inlineStr">
        <is>
          <t>Internal</t>
        </is>
      </c>
      <c r="B1463" s="6" t="n"/>
      <c r="C1463" s="16" t="inlineStr">
        <is>
          <t>IRIS data · HRIS, survey, manager mapping</t>
        </is>
      </c>
      <c r="D1463" s="5" t="n"/>
      <c r="E1463" s="5" t="n"/>
      <c r="F1463" s="5" t="n"/>
      <c r="G1463" s="5" t="n"/>
      <c r="H1463" s="5" t="n"/>
      <c r="I1463" s="5" t="n"/>
      <c r="J1463" s="6" t="n"/>
      <c r="K1463" s="16" t="inlineStr">
        <is>
          <t>Primary evidence for placement</t>
        </is>
      </c>
      <c r="L1463" s="5" t="n"/>
      <c r="M1463" s="5" t="n"/>
      <c r="N1463" s="5" t="n"/>
      <c r="O1463" s="6" t="n"/>
    </row>
    <row r="1464" ht="17" customHeight="1">
      <c r="A1464" s="17" t="inlineStr">
        <is>
          <t>IRIS composite</t>
        </is>
      </c>
      <c r="B1464" s="6" t="n"/>
      <c r="C1464" s="16" t="inlineStr">
        <is>
          <t>A ladder IRIS assembled from the titles and codes of the sources named in brackets; no single company or body publishes it</t>
        </is>
      </c>
      <c r="D1464" s="5" t="n"/>
      <c r="E1464" s="5" t="n"/>
      <c r="F1464" s="5" t="n"/>
      <c r="G1464" s="5" t="n"/>
      <c r="H1464" s="5" t="n"/>
      <c r="I1464" s="5" t="n"/>
      <c r="J1464" s="6" t="n"/>
      <c r="K1464" s="16" t="inlineStr">
        <is>
          <t>Orientation only; not market evidence</t>
        </is>
      </c>
      <c r="L1464" s="5" t="n"/>
      <c r="M1464" s="5" t="n"/>
      <c r="N1464" s="5" t="n"/>
      <c r="O1464" s="6" t="n"/>
    </row>
    <row r="1465" ht="17" customHeight="1">
      <c r="A1465" s="17" t="inlineStr">
        <is>
          <t>IRIS mapping</t>
        </is>
      </c>
      <c r="B1465" s="6" t="n"/>
      <c r="C1465" s="16" t="inlineStr">
        <is>
          <t>A published scale or certificate path · CIM, ISTQB, IIBA, XBRL US matched to IRIS levels by IRIS</t>
        </is>
      </c>
      <c r="D1465" s="5" t="n"/>
      <c r="E1465" s="5" t="n"/>
      <c r="F1465" s="5" t="n"/>
      <c r="G1465" s="5" t="n"/>
      <c r="H1465" s="5" t="n"/>
      <c r="I1465" s="5" t="n"/>
      <c r="J1465" s="6" t="n"/>
      <c r="K1465" s="16" t="inlineStr">
        <is>
          <t>Orientation only; the match is IRIS's</t>
        </is>
      </c>
      <c r="L1465" s="5" t="n"/>
      <c r="M1465" s="5" t="n"/>
      <c r="N1465" s="5" t="n"/>
      <c r="O1465" s="6" t="n"/>
    </row>
    <row r="1466" ht="15" customHeight="1"/>
    <row r="1467" ht="31" customHeight="1">
      <c r="A1467" s="18" t="inlineStr">
        <is>
          <t>Source check · October 2026: 42 sources and peer ladders were opened and read against the claims made here. 19 support the claim as written; 20 were partly right and have been corrected in this register · wording, counts or link; DFIN's ladder had no supporting source and is no longer used for levels; the Zoho and ClearTax ladders could not be confirmed and are marked unverified. Levels.fyi pages cannot be read automatically, so ladder names there were confirmed from page titles and company postings.</t>
        </is>
      </c>
    </row>
    <row r="1468" ht="19.8" customHeight="1">
      <c r="A1468" s="13" t="inlineStr">
        <is>
          <t>R1. Peer universe — who IRIS is benchmarked against, and why</t>
        </is>
      </c>
    </row>
    <row r="1469" ht="17" customHeight="1">
      <c r="A1469" s="18" t="inlineStr">
        <is>
          <t>Direct competitors of IRIS CARBON, iFile and iDEAL; regtech and suptech leaders; global and Indian SaaS leaders; India talent-market anchors.</t>
        </is>
      </c>
    </row>
    <row r="1470" ht="17" customHeight="1">
      <c r="A1470" s="14" t="inlineStr">
        <is>
          <t>ID · Company</t>
        </is>
      </c>
      <c r="B1470" s="6" t="n"/>
      <c r="C1470" s="14" t="inlineStr">
        <is>
          <t>Segment</t>
        </is>
      </c>
      <c r="D1470" s="6" t="n"/>
      <c r="E1470" s="14" t="inlineStr">
        <is>
          <t>Competes with / relevant to</t>
        </is>
      </c>
      <c r="F1470" s="6" t="n"/>
      <c r="G1470" s="14" t="inlineStr">
        <is>
          <t>Why benchmarked</t>
        </is>
      </c>
      <c r="H1470" s="5" t="n"/>
      <c r="I1470" s="6" t="n"/>
      <c r="J1470" s="14" t="inlineStr">
        <is>
          <t>What we used</t>
        </is>
      </c>
      <c r="K1470" s="5" t="n"/>
      <c r="L1470" s="6" t="n"/>
      <c r="M1470" s="14" t="inlineStr">
        <is>
          <t>Site / source</t>
        </is>
      </c>
      <c r="N1470" s="6" t="n"/>
      <c r="O1470" s="14" t="inlineStr">
        <is>
          <t>Grade</t>
        </is>
      </c>
    </row>
    <row r="1471" ht="199" customHeight="1">
      <c r="A1471" s="17" t="inlineStr">
        <is>
          <t>C01 · Workiva</t>
        </is>
      </c>
      <c r="B1471" s="6" t="n"/>
      <c r="C1471" s="16" t="inlineStr">
        <is>
          <t>Disclosure management, XBRL / iXBRL, ESG reporting SaaS · global leader</t>
        </is>
      </c>
      <c r="D1471" s="6" t="n"/>
      <c r="E1471" s="16" t="inlineStr">
        <is>
          <t>IRIS CARBON; iFile XBRL</t>
        </is>
      </c>
      <c r="F1471" s="6" t="n"/>
      <c r="G1471" s="16" t="inlineStr">
        <is>
          <t>Category leader: 6,600+ customers, over 85% of the Fortune 1000 · FY2025 10-K; leading ESG disclosure platform</t>
        </is>
      </c>
      <c r="H1471" s="5" t="n"/>
      <c r="I1471" s="6" t="n"/>
      <c r="J1471" s="16" t="inlineStr">
        <is>
          <t>Engineering ladder · Associate SE → SE → Senior SE → Staff SE → Senior Staff SE; customer-success titles · CSM, Product Success Manager, Customer Success Architect; Professional Services Manager · XBRL data modelling</t>
        </is>
      </c>
      <c r="K1471" s="5" t="n"/>
      <c r="L1471" s="6" t="n"/>
      <c r="M1471" s="16" t="inlineStr">
        <is>
          <t>https://www.levels.fyi/companies/workiva/salaries/software-engineer ; https://builtin.com/job/professional-services-manager/3581840 ; https://www.cfoshortlist.com/reports/sec-reporting-software ; https://www.sec.gov/Archives/edgar/data/1445305/000144530526000016/wk-20251231.htm</t>
        </is>
      </c>
      <c r="N1471" s="6" t="n"/>
      <c r="O1471" s="16" t="inlineStr">
        <is>
          <t>Levels.fyi + job postings</t>
        </is>
      </c>
    </row>
    <row r="1472" ht="73" customHeight="1">
      <c r="A1472" s="17" t="inlineStr">
        <is>
          <t>C02 · Donnelley Financial Solutions · DFIN — ActiveDisclosure, Arc Suite</t>
        </is>
      </c>
      <c r="B1472" s="6" t="n"/>
      <c r="C1472" s="16" t="inlineStr">
        <is>
          <t>SEC / EDGAR filing, disclosure software and services</t>
        </is>
      </c>
      <c r="D1472" s="6" t="n"/>
      <c r="E1472" s="16" t="inlineStr">
        <is>
          <t>IRIS CARBON · US SEC filing services</t>
        </is>
      </c>
      <c r="F1472" s="6" t="n"/>
      <c r="G1472" s="16" t="inlineStr">
        <is>
          <t>Leading US financial-compliance and filing company</t>
        </is>
      </c>
      <c r="H1472" s="5" t="n"/>
      <c r="I1472" s="6" t="n"/>
      <c r="J1472" s="16" t="inlineStr">
        <is>
          <t>Not used for levels: no public source for its ladder was found · the earlier link did not support it; kept as a pay-survey peer</t>
        </is>
      </c>
      <c r="K1472" s="5" t="n"/>
      <c r="L1472" s="6" t="n"/>
      <c r="M1472" s="16" t="inlineStr">
        <is>
          <t>https://www.dfinsolutions.com</t>
        </is>
      </c>
      <c r="N1472" s="6" t="n"/>
      <c r="O1472" s="16" t="inlineStr">
        <is>
          <t>Market positioning</t>
        </is>
      </c>
    </row>
    <row r="1473" ht="115" customHeight="1">
      <c r="A1473" s="17" t="inlineStr">
        <is>
          <t>C03 · Toppan Merrill — Toppan Merrill Bridge, XBRL services</t>
        </is>
      </c>
      <c r="B1473" s="6" t="n"/>
      <c r="C1473" s="16" t="inlineStr">
        <is>
          <t>EDGAR filing agent, iXBRL / XBRL services</t>
        </is>
      </c>
      <c r="D1473" s="6" t="n"/>
      <c r="E1473" s="16" t="inlineStr">
        <is>
          <t>IRIS CARBON services · US SEC, FPI filings</t>
        </is>
      </c>
      <c r="F1473" s="6" t="n"/>
      <c r="G1473" s="16" t="inlineStr">
        <is>
          <t>Direct competitor for XBRL tagging and filing services</t>
        </is>
      </c>
      <c r="H1473" s="5" t="n"/>
      <c r="I1473" s="6" t="n"/>
      <c r="J1473" s="16" t="inlineStr">
        <is>
          <t>Entry title only: XBRL Financial Analyst, Associate · the posting gives no higher rung; finance titles</t>
        </is>
      </c>
      <c r="K1473" s="5" t="n"/>
      <c r="L1473" s="6" t="n"/>
      <c r="M1473" s="16" t="inlineStr">
        <is>
          <t>https://builtinbengaluru.in/job/xbrl-financial-analyst-assoc/4131532 · Coimbatore posting, closed July 2025; https://toppanmerrill.com/bridge/</t>
        </is>
      </c>
      <c r="N1473" s="6" t="n"/>
      <c r="O1473" s="16" t="inlineStr">
        <is>
          <t>Job postings</t>
        </is>
      </c>
    </row>
    <row r="1474" ht="45" customHeight="1">
      <c r="A1474" s="17" t="inlineStr">
        <is>
          <t>C04 · Certent · insightsoftware — Disclosure Management</t>
        </is>
      </c>
      <c r="B1474" s="6" t="n"/>
      <c r="C1474" s="16" t="inlineStr">
        <is>
          <t>Disclosure management for mid-market filers</t>
        </is>
      </c>
      <c r="D1474" s="6" t="n"/>
      <c r="E1474" s="16" t="inlineStr">
        <is>
          <t>IRIS CARBON</t>
        </is>
      </c>
      <c r="F1474" s="6" t="n"/>
      <c r="G1474" s="16" t="inlineStr">
        <is>
          <t>Named alongside IRIS CARBON for cost-driven filers</t>
        </is>
      </c>
      <c r="H1474" s="5" t="n"/>
      <c r="I1474" s="6" t="n"/>
      <c r="J1474" s="16" t="inlineStr">
        <is>
          <t>Market positioning</t>
        </is>
      </c>
      <c r="K1474" s="5" t="n"/>
      <c r="L1474" s="6" t="n"/>
      <c r="M1474" s="16" t="inlineStr">
        <is>
          <t>https://www.cfoshortlist.com/reports/sec-reporting-software</t>
        </is>
      </c>
      <c r="N1474" s="6" t="n"/>
      <c r="O1474" s="16" t="inlineStr">
        <is>
          <t>Secondary</t>
        </is>
      </c>
    </row>
    <row r="1475" ht="87" customHeight="1">
      <c r="A1475" s="17" t="inlineStr">
        <is>
          <t>C05 · DataTracks</t>
        </is>
      </c>
      <c r="B1475" s="6" t="n"/>
      <c r="C1475" s="16" t="inlineStr">
        <is>
          <t>XBRL / iXBRL compliance services and software · India-based</t>
        </is>
      </c>
      <c r="D1475" s="6" t="n"/>
      <c r="E1475" s="16" t="inlineStr">
        <is>
          <t>IRIS CARBON services · UK, EU, India, South Africa</t>
        </is>
      </c>
      <c r="F1475" s="6" t="n"/>
      <c r="G1475" s="16" t="inlineStr">
        <is>
          <t>Same services in the same Indian talent market; 30,000+ clients, 26 countries</t>
        </is>
      </c>
      <c r="H1475" s="5" t="n"/>
      <c r="I1475" s="6" t="n"/>
      <c r="J1475" s="16" t="inlineStr">
        <is>
          <t>Two rungs published on its careers site: Associate · freshers → Senior Associate · 2–5 yrs. Nothing above is published, so no higher DataTracks equivalent is used</t>
        </is>
      </c>
      <c r="K1475" s="5" t="n"/>
      <c r="L1475" s="6" t="n"/>
      <c r="M1475" s="16" t="inlineStr">
        <is>
          <t>https://www.datatracks.com/in/careers/</t>
        </is>
      </c>
      <c r="N1475" s="6" t="n"/>
      <c r="O1475" s="16" t="inlineStr">
        <is>
          <t>Job postings</t>
        </is>
      </c>
    </row>
    <row r="1476" ht="241" customHeight="1">
      <c r="A1476" s="17" t="inlineStr">
        <is>
          <t>C06 · Regnology · incl. Vizor Software, BearingPoint RegTech, Vermeg AGILE, and Wolters Kluwer's Finance, Risk &amp; Regulatory Reporting business — OneSumX — acquired December 2025</t>
        </is>
      </c>
      <c r="B1476" s="6" t="n"/>
      <c r="C1476" s="16" t="inlineStr">
        <is>
          <t>Supervisory · SupTech and regulatory reporting — global leader</t>
        </is>
      </c>
      <c r="D1476" s="6" t="n"/>
      <c r="E1476" s="16" t="inlineStr">
        <is>
          <t>IRIS iFile · regulator platforms; IRIS iDEAL · bank reporting</t>
        </is>
      </c>
      <c r="F1476" s="6" t="n"/>
      <c r="G1476" s="16" t="inlineStr">
        <is>
          <t>2,000+ employees; serves regulators and institutions in 100+ countries; Chartis RiskTech100 SupTech category winner; Pune product centre; owns OneSumX since 1 December 2025</t>
        </is>
      </c>
      <c r="H1476" s="5" t="n"/>
      <c r="I1476" s="6" t="n"/>
      <c r="J1476" s="16" t="inlineStr">
        <is>
          <t>Business-analysis ladder · Junior BA → BA → Senior BA, regulatory reporting; product support titles</t>
        </is>
      </c>
      <c r="K1476" s="5" t="n"/>
      <c r="L1476" s="6" t="n"/>
      <c r="M1476" s="16" t="inlineStr">
        <is>
          <t>https://www.regnology.net/en/careers/detail/?id=2527504 ; https://www.businesswire.com/news/home/20241124525888/en/ ; https://www.centralbanking.com/awards/7941536/technology-services-regulatory-regnology ; https://www.regnology.net/en/resources/news/regnology-completes-acquisition-of-wolters-kluwers-finance-risk-regulatory-reporting/</t>
        </is>
      </c>
      <c r="N1476" s="6" t="n"/>
      <c r="O1476" s="16" t="inlineStr">
        <is>
          <t>Primary + job postings</t>
        </is>
      </c>
    </row>
    <row r="1477" ht="73" customHeight="1">
      <c r="A1477" s="17" t="inlineStr">
        <is>
          <t>C08 · Nasdaq · AxiomSL / Calypso — regulatory reporting</t>
        </is>
      </c>
      <c r="B1477" s="6" t="n"/>
      <c r="C1477" s="16" t="inlineStr">
        <is>
          <t>Regulatory reporting and risk for banks</t>
        </is>
      </c>
      <c r="D1477" s="6" t="n"/>
      <c r="E1477" s="16" t="inlineStr">
        <is>
          <t>IRIS iDEAL</t>
        </is>
      </c>
      <c r="F1477" s="6" t="n"/>
      <c r="G1477" s="16" t="inlineStr">
        <is>
          <t>AxiomSL is a leading bank regulatory-reporting platform</t>
        </is>
      </c>
      <c r="H1477" s="5" t="n"/>
      <c r="I1477" s="6" t="n"/>
      <c r="J1477" s="16" t="inlineStr">
        <is>
          <t>Engineering ladder SE → Senior SE → Lead SE → Principal SE · Lead and Principal from Nasdaq postings; no Staff title found</t>
        </is>
      </c>
      <c r="K1477" s="5" t="n"/>
      <c r="L1477" s="6" t="n"/>
      <c r="M1477" s="16" t="inlineStr">
        <is>
          <t>https://www.levels.fyi/companies/nasdaq/salaries/software-engineer/levels/senior-software-engineer</t>
        </is>
      </c>
      <c r="N1477" s="6" t="n"/>
      <c r="O1477" s="16" t="inlineStr">
        <is>
          <t>Levels.fyi + job postings</t>
        </is>
      </c>
    </row>
    <row r="1478" ht="59" customHeight="1">
      <c r="A1478" s="17" t="inlineStr">
        <is>
          <t>C09 · Broadridge</t>
        </is>
      </c>
      <c r="B1478" s="6" t="n"/>
      <c r="C1478" s="16" t="inlineStr">
        <is>
          <t>Regulatory, trade and transaction reporting; large India technology centres</t>
        </is>
      </c>
      <c r="D1478" s="6" t="n"/>
      <c r="E1478" s="16" t="inlineStr">
        <is>
          <t>IRIS iDEAL; IRIS engineering talent market</t>
        </is>
      </c>
      <c r="F1478" s="6" t="n"/>
      <c r="G1478" s="16" t="inlineStr">
        <is>
          <t>Regtech provider with major Hyderabad / Bengaluru hubs</t>
        </is>
      </c>
      <c r="H1478" s="5" t="n"/>
      <c r="I1478" s="6" t="n"/>
      <c r="J1478" s="16" t="inlineStr">
        <is>
          <t>India engineering ladder SE → Senior SE → Lead SE → Senior Lead SE</t>
        </is>
      </c>
      <c r="K1478" s="5" t="n"/>
      <c r="L1478" s="6" t="n"/>
      <c r="M1478" s="16" t="inlineStr">
        <is>
          <t>https://www.levels.fyi/am-et/companies/broadridge/salaries/software-engineer</t>
        </is>
      </c>
      <c r="N1478" s="6" t="n"/>
      <c r="O1478" s="16" t="inlineStr">
        <is>
          <t>Levels.fyi</t>
        </is>
      </c>
    </row>
    <row r="1479" ht="59" customHeight="1">
      <c r="A1479" s="17" t="inlineStr">
        <is>
          <t>C10 · Salesforce</t>
        </is>
      </c>
      <c r="B1479" s="6" t="n"/>
      <c r="C1479" s="16" t="inlineStr">
        <is>
          <t>Global SaaS leader</t>
        </is>
      </c>
      <c r="D1479" s="6" t="n"/>
      <c r="E1479" s="16" t="inlineStr">
        <is>
          <t>All SaaS businesses · CARBON, iFile, iDEAL, Datatech</t>
        </is>
      </c>
      <c r="F1479" s="6" t="n"/>
      <c r="G1479" s="16" t="inlineStr">
        <is>
          <t>Reference SaaS career architecture</t>
        </is>
      </c>
      <c r="H1479" s="5" t="n"/>
      <c r="I1479" s="6" t="n"/>
      <c r="J1479" s="16" t="inlineStr">
        <is>
          <t>Technical ladder AMTS → MTS → SMTS → LMTS → PMTS → Architect → Principal Architect → Distinguished Engineer</t>
        </is>
      </c>
      <c r="K1479" s="5" t="n"/>
      <c r="L1479" s="6" t="n"/>
      <c r="M1479" s="16" t="inlineStr">
        <is>
          <t>https://www.designgurus.io/blog/salesforce-software-engineer-levels</t>
        </is>
      </c>
      <c r="N1479" s="6" t="n"/>
      <c r="O1479" s="16" t="inlineStr">
        <is>
          <t>Secondary</t>
        </is>
      </c>
    </row>
    <row r="1480" ht="115" customHeight="1">
      <c r="A1480" s="17" t="inlineStr">
        <is>
          <t>C11 · Atlassian</t>
        </is>
      </c>
      <c r="B1480" s="6" t="n"/>
      <c r="C1480" s="16" t="inlineStr">
        <is>
          <t>Global SaaS leader with a published level system</t>
        </is>
      </c>
      <c r="D1480" s="6" t="n"/>
      <c r="E1480" s="16" t="inlineStr">
        <is>
          <t>All SaaS businesses; IT, finance and PM ladders</t>
        </is>
      </c>
      <c r="F1480" s="6" t="n"/>
      <c r="G1480" s="16" t="inlineStr">
        <is>
          <t>P30–P90 system used across engineering, PM, IT and finance</t>
        </is>
      </c>
      <c r="H1480" s="5" t="n"/>
      <c r="I1480" s="6" t="n"/>
      <c r="J1480" s="16" t="inlineStr">
        <is>
          <t>P30 Junior · 0–2 yrs → P40 → P50 Senior → P60 Principal → P70 Senior Principal → P80 → P90; P-levels shared across job families</t>
        </is>
      </c>
      <c r="K1480" s="5" t="n"/>
      <c r="L1480" s="6" t="n"/>
      <c r="M1480" s="16" t="inlineStr">
        <is>
          <t>https://www.designgurus.io/blog/atlassian-software-engineer-levels ; https://www.levels.fyi/en-gb/companies/atlassian/salaries/accountant/levels/p60</t>
        </is>
      </c>
      <c r="N1480" s="6" t="n"/>
      <c r="O1480" s="16" t="inlineStr">
        <is>
          <t>Levels.fyi + secondary</t>
        </is>
      </c>
    </row>
    <row r="1481" ht="59" customHeight="1">
      <c r="A1481" s="17" t="inlineStr">
        <is>
          <t>C12 · Freshworks</t>
        </is>
      </c>
      <c r="B1481" s="6" t="n"/>
      <c r="C1481" s="16" t="inlineStr">
        <is>
          <t>Indian-origin global SaaS leader · Chennai, Bengaluru, Hyderabad</t>
        </is>
      </c>
      <c r="D1481" s="6" t="n"/>
      <c r="E1481" s="16" t="inlineStr">
        <is>
          <t>IRIS engineering and SaaS talent market in India</t>
        </is>
      </c>
      <c r="F1481" s="6" t="n"/>
      <c r="G1481" s="16" t="inlineStr">
        <is>
          <t>Closest Indian SaaS employer brand</t>
        </is>
      </c>
      <c r="H1481" s="5" t="n"/>
      <c r="I1481" s="6" t="n"/>
      <c r="J1481" s="16" t="inlineStr">
        <is>
          <t>SE → Senior SE → Lead SE → Staff SE → Senior Staff SE → Principal Engineer; manager ladder to Senior Director</t>
        </is>
      </c>
      <c r="K1481" s="5" t="n"/>
      <c r="L1481" s="6" t="n"/>
      <c r="M1481" s="16" t="inlineStr">
        <is>
          <t>https://www.levels.fyi/companies/freshworks/salaries/software-engineer</t>
        </is>
      </c>
      <c r="N1481" s="6" t="n"/>
      <c r="O1481" s="16" t="inlineStr">
        <is>
          <t>Levels.fyi</t>
        </is>
      </c>
    </row>
    <row r="1482" ht="73" customHeight="1">
      <c r="A1482" s="17" t="inlineStr">
        <is>
          <t>C13 · Zoho</t>
        </is>
      </c>
      <c r="B1482" s="6" t="n"/>
      <c r="C1482" s="16" t="inlineStr">
        <is>
          <t>Indian SaaS leader</t>
        </is>
      </c>
      <c r="D1482" s="6" t="n"/>
      <c r="E1482" s="16" t="inlineStr">
        <is>
          <t>IRIS engineering talent market in India</t>
        </is>
      </c>
      <c r="F1482" s="6" t="n"/>
      <c r="G1482" s="16" t="inlineStr">
        <is>
          <t>Large Indian product employer</t>
        </is>
      </c>
      <c r="H1482" s="5" t="n"/>
      <c r="I1482" s="6" t="n"/>
      <c r="J1482" s="16" t="inlineStr">
        <is>
          <t>Engineering levels L1 → L2 → L3 · L1 and L3 India pages confirmed; titles not confirmed</t>
        </is>
      </c>
      <c r="K1482" s="5" t="n"/>
      <c r="L1482" s="6" t="n"/>
      <c r="M1482" s="16" t="inlineStr">
        <is>
          <t>https://www.levels.fyi/companies/zoho/salaries/software-engineer/levels/l1/locations/india</t>
        </is>
      </c>
      <c r="N1482" s="6" t="n"/>
      <c r="O1482" s="16" t="inlineStr">
        <is>
          <t>Levels.fyi</t>
        </is>
      </c>
    </row>
    <row r="1483" ht="59" customHeight="1">
      <c r="A1483" s="17" t="inlineStr">
        <is>
          <t>C14 · Clear · ClearTax</t>
        </is>
      </c>
      <c r="B1483" s="6" t="n"/>
      <c r="C1483" s="16" t="inlineStr">
        <is>
          <t>Indian compliance SaaS · GST, e-invoicing, tax</t>
        </is>
      </c>
      <c r="D1483" s="6" t="n"/>
      <c r="E1483" s="16" t="inlineStr">
        <is>
          <t>IRIS e-invoicing / GST · Datatech, Consume and India compliance talent</t>
        </is>
      </c>
      <c r="F1483" s="6" t="n"/>
      <c r="G1483" s="16" t="inlineStr">
        <is>
          <t>Direct India compliance-SaaS talent competitor</t>
        </is>
      </c>
      <c r="H1483" s="5" t="n"/>
      <c r="I1483" s="6" t="n"/>
      <c r="J1483" s="16" t="inlineStr">
        <is>
          <t>SDE1 → SDE2 → SDE3 / Senior → Staff · unverified: the earlier link was a different company; ClearTax is under /cleartax/</t>
        </is>
      </c>
      <c r="K1483" s="5" t="n"/>
      <c r="L1483" s="6" t="n"/>
      <c r="M1483" s="16" t="inlineStr">
        <is>
          <t>https://www.levels.fyi/companies/cleartax/salaries/software-engineering-manager</t>
        </is>
      </c>
      <c r="N1483" s="6" t="n"/>
      <c r="O1483" s="16" t="inlineStr">
        <is>
          <t>Indicative</t>
        </is>
      </c>
    </row>
    <row r="1484" ht="199" customHeight="1">
      <c r="A1484" s="17" t="inlineStr">
        <is>
          <t>C15 · Gainsight · customer-success category leader</t>
        </is>
      </c>
      <c r="B1484" s="6" t="n"/>
      <c r="C1484" s="16" t="inlineStr">
        <is>
          <t>Customer-success SaaS</t>
        </is>
      </c>
      <c r="D1484" s="6" t="n"/>
      <c r="E1484" s="16" t="inlineStr">
        <is>
          <t>IRIS Customer Success &amp; Support</t>
        </is>
      </c>
      <c r="F1484" s="6" t="n"/>
      <c r="G1484" s="16" t="inlineStr">
        <is>
          <t>Defines the customer-success profession</t>
        </is>
      </c>
      <c r="H1484" s="5" t="n"/>
      <c r="I1484" s="6" t="n"/>
      <c r="J1484" s="16" t="inlineStr">
        <is>
          <t>CSM → Senior CSM → Strategic CSM / Enterprise Success Leader → Director CS → VP CS → Chief Customer Officer</t>
        </is>
      </c>
      <c r="K1484" s="5" t="n"/>
      <c r="L1484" s="6" t="n"/>
      <c r="M1484" s="16" t="inlineStr">
        <is>
          <t>https://jobs.insightpartners.com/companies/gainsight/jobs/64120646-director-customer-success ; https://www.gainsight.com/blog/customer-success-career-opportunities/ ; https://www.gainsight.com/press/gainsight-expands-scope-of-executive-team-and-doubles-down-on-product-leadership/</t>
        </is>
      </c>
      <c r="N1484" s="6" t="n"/>
      <c r="O1484" s="16" t="inlineStr">
        <is>
          <t>Job postings</t>
        </is>
      </c>
    </row>
    <row r="1485" ht="101" customHeight="1">
      <c r="A1485" s="17" t="inlineStr">
        <is>
          <t>C16 · B2B SaaS sales benchmarks · SaaStr, sales-title hierarchies</t>
        </is>
      </c>
      <c r="B1485" s="6" t="n"/>
      <c r="C1485" s="16" t="inlineStr">
        <is>
          <t>SaaS go-to-market</t>
        </is>
      </c>
      <c r="D1485" s="6" t="n"/>
      <c r="E1485" s="16" t="inlineStr">
        <is>
          <t>IRIS Sales &amp; BD</t>
        </is>
      </c>
      <c r="F1485" s="6" t="n"/>
      <c r="G1485" s="16" t="inlineStr">
        <is>
          <t>Standard SaaS sales ladder and promotion timing</t>
        </is>
      </c>
      <c r="H1485" s="5" t="n"/>
      <c r="I1485" s="6" t="n"/>
      <c r="J1485" s="16" t="inlineStr">
        <is>
          <t>SDR / BDR → AE · SMB → Mid-Market AE → Enterprise AE; Sales Manager → Director → VP Sales / CRO; SDR → AE usually within a year</t>
        </is>
      </c>
      <c r="K1485" s="5" t="n"/>
      <c r="L1485" s="6" t="n"/>
      <c r="M1485" s="16" t="inlineStr">
        <is>
          <t>https://www.saastr.com/dear-saastr-do-i-have-to-provide-a-promotion-path-from-sdr-to-ae ; https://prospeo.io/s/sales-titles-hierarchy</t>
        </is>
      </c>
      <c r="N1485" s="6" t="n"/>
      <c r="O1485" s="16" t="inlineStr">
        <is>
          <t>Secondary</t>
        </is>
      </c>
    </row>
    <row r="1486" ht="59" customHeight="1">
      <c r="A1486" s="17" t="inlineStr">
        <is>
          <t>C17 · Google · Microsoft · Amazon</t>
        </is>
      </c>
      <c r="B1486" s="6" t="n"/>
      <c r="C1486" s="16" t="inlineStr">
        <is>
          <t>Global technology · scale anchors</t>
        </is>
      </c>
      <c r="D1486" s="6" t="n"/>
      <c r="E1486" s="16" t="inlineStr">
        <is>
          <t>Engineering levels</t>
        </is>
      </c>
      <c r="F1486" s="6" t="n"/>
      <c r="G1486" s="16" t="inlineStr">
        <is>
          <t>Most-cited cross-company level equivalences</t>
        </is>
      </c>
      <c r="H1486" s="5" t="n"/>
      <c r="I1486" s="6" t="n"/>
      <c r="J1486" s="16" t="inlineStr">
        <is>
          <t>L3–L8 · 59–68 · L4–L8</t>
        </is>
      </c>
      <c r="K1486" s="5" t="n"/>
      <c r="L1486" s="6" t="n"/>
      <c r="M1486" s="16" t="inlineStr">
        <is>
          <t>https://testrigor.com/blog/engineering-levels-in-different-companies-compared/</t>
        </is>
      </c>
      <c r="N1486" s="6" t="n"/>
      <c r="O1486" s="16" t="inlineStr">
        <is>
          <t>Secondary</t>
        </is>
      </c>
    </row>
    <row r="1487" ht="129" customHeight="1">
      <c r="A1487" s="17" t="inlineStr">
        <is>
          <t>C18 · Infosys · TCS · Accenture India</t>
        </is>
      </c>
      <c r="B1487" s="6" t="n"/>
      <c r="C1487" s="16" t="inlineStr">
        <is>
          <t>Indian IT services · talent-market anchors</t>
        </is>
      </c>
      <c r="D1487" s="6" t="n"/>
      <c r="E1487" s="16" t="inlineStr">
        <is>
          <t>Engineering, QA, BA, data operations</t>
        </is>
      </c>
      <c r="F1487" s="6" t="n"/>
      <c r="G1487" s="16" t="inlineStr">
        <is>
          <t>Largest employers in IRIS's talent market</t>
        </is>
      </c>
      <c r="H1487" s="5" t="n"/>
      <c r="I1487" s="6" t="n"/>
      <c r="J1487" s="16" t="inlineStr">
        <is>
          <t>JL3B–JL6A · C1–SP1 · L12–L5 with experience ranges</t>
        </is>
      </c>
      <c r="K1487" s="5" t="n"/>
      <c r="L1487" s="6" t="n"/>
      <c r="M1487" s="16" t="inlineStr">
        <is>
          <t>https://www.designgurus.io/blog/infosys-job-levels ; https://www.designgurus.io/blog/tcs-job-levels ; https://jobrise.io/hi/blog/accenture-salary-package-2026-india/</t>
        </is>
      </c>
      <c r="N1487" s="6" t="n"/>
      <c r="O1487" s="16" t="inlineStr">
        <is>
          <t>Indicative</t>
        </is>
      </c>
    </row>
    <row r="1488" ht="59" customHeight="1">
      <c r="A1488" s="17" t="inlineStr">
        <is>
          <t>C19 · Deloitte · EY · KPMG · PwC · Big Four</t>
        </is>
      </c>
      <c r="B1488" s="6" t="n"/>
      <c r="C1488" s="16" t="inlineStr">
        <is>
          <t>Professional services / regulatory consulting</t>
        </is>
      </c>
      <c r="D1488" s="6" t="n"/>
      <c r="E1488" s="16" t="inlineStr">
        <is>
          <t>XBRL consulting, BA, solution consulting, finance</t>
        </is>
      </c>
      <c r="F1488" s="6" t="n"/>
      <c r="G1488" s="16" t="inlineStr">
        <is>
          <t>Market reference for consulting titles</t>
        </is>
      </c>
      <c r="H1488" s="5" t="n"/>
      <c r="I1488" s="6" t="n"/>
      <c r="J1488" s="16" t="inlineStr">
        <is>
          <t>Analyst → Consultant → Senior Consultant → Manager → Senior Manager / AD → Director → Partner</t>
        </is>
      </c>
      <c r="K1488" s="5" t="n"/>
      <c r="L1488" s="6" t="n"/>
      <c r="M1488" s="16" t="inlineStr">
        <is>
          <t>https://networkinterview.com/technical-hierarchy-deloitte-india/</t>
        </is>
      </c>
      <c r="N1488" s="6" t="n"/>
      <c r="O1488" s="16" t="inlineStr">
        <is>
          <t>Indicative</t>
        </is>
      </c>
    </row>
    <row r="1489" ht="59" customHeight="1">
      <c r="A1489" s="17" t="inlineStr">
        <is>
          <t>C20 · GitLab</t>
        </is>
      </c>
      <c r="B1489" s="6" t="n"/>
      <c r="C1489" s="16" t="inlineStr">
        <is>
          <t>SaaS with a public handbook</t>
        </is>
      </c>
      <c r="D1489" s="6" t="n"/>
      <c r="E1489" s="16" t="inlineStr">
        <is>
          <t>IC ↔ manager equivalence; layers</t>
        </is>
      </c>
      <c r="F1489" s="6" t="n"/>
      <c r="G1489" s="16" t="inlineStr">
        <is>
          <t>Most transparent public job framework</t>
        </is>
      </c>
      <c r="H1489" s="5" t="n"/>
      <c r="I1489" s="6" t="n"/>
      <c r="J1489" s="16" t="inlineStr">
        <is>
          <t>Staff ↔ Manager, Principal ↔ Senior Manager, Distinguished ↔ Director, Fellow ↔ VP; ≤ 8 layers</t>
        </is>
      </c>
      <c r="K1489" s="5" t="n"/>
      <c r="L1489" s="6" t="n"/>
      <c r="M1489" s="16" t="inlineStr">
        <is>
          <t>https://handbook.gitlab.com/handbook/company/structure/</t>
        </is>
      </c>
      <c r="N1489" s="6" t="n"/>
      <c r="O1489" s="16" t="inlineStr">
        <is>
          <t>Primary</t>
        </is>
      </c>
    </row>
    <row r="1490" ht="15" customHeight="1"/>
    <row r="1491" ht="19.8" customHeight="1">
      <c r="A1491" s="13" t="inlineStr">
        <is>
          <t>R2. Professional standard by job family — the best standard there is</t>
        </is>
      </c>
    </row>
    <row r="1492" ht="31" customHeight="1">
      <c r="A1492" s="14" t="inlineStr">
        <is>
          <t>Job family</t>
        </is>
      </c>
      <c r="B1492" s="5" t="n"/>
      <c r="C1492" s="6" t="n"/>
      <c r="D1492" s="14" t="inlineStr">
        <is>
          <t>Standard / body / certification pathway</t>
        </is>
      </c>
      <c r="E1492" s="5" t="n"/>
      <c r="F1492" s="5" t="n"/>
      <c r="G1492" s="5" t="n"/>
      <c r="H1492" s="5" t="n"/>
      <c r="I1492" s="6" t="n"/>
      <c r="J1492" s="14" t="inlineStr">
        <is>
          <t>Site</t>
        </is>
      </c>
      <c r="K1492" s="5" t="n"/>
      <c r="L1492" s="5" t="n"/>
      <c r="M1492" s="5" t="n"/>
      <c r="N1492" s="6" t="n"/>
      <c r="O1492" s="14" t="inlineStr">
        <is>
          <t>People here</t>
        </is>
      </c>
    </row>
    <row r="1493" ht="17" customHeight="1">
      <c r="A1493" s="17" t="inlineStr">
        <is>
          <t>Engineering &amp; Development</t>
        </is>
      </c>
      <c r="B1493" s="5" t="n"/>
      <c r="C1493" s="6" t="n"/>
      <c r="D1493" s="16" t="inlineStr">
        <is>
          <t>SFIA 9 · software development, programming; OWASP secure coding; cloud vendor certifications</t>
        </is>
      </c>
      <c r="E1493" s="5" t="n"/>
      <c r="F1493" s="5" t="n"/>
      <c r="G1493" s="5" t="n"/>
      <c r="H1493" s="5" t="n"/>
      <c r="I1493" s="6" t="n"/>
      <c r="J1493" s="16" t="inlineStr">
        <is>
          <t>https://sfia-online.org</t>
        </is>
      </c>
      <c r="K1493" s="5" t="n"/>
      <c r="L1493" s="5" t="n"/>
      <c r="M1493" s="5" t="n"/>
      <c r="N1493" s="6" t="n"/>
      <c r="O1493" s="15" t="n">
        <v>179</v>
      </c>
    </row>
    <row r="1494" ht="17" customHeight="1">
      <c r="A1494" s="17" t="inlineStr">
        <is>
          <t>Consulting &amp; Professional Services</t>
        </is>
      </c>
      <c r="B1494" s="5" t="n"/>
      <c r="C1494" s="6" t="n"/>
      <c r="D1494" s="16" t="inlineStr">
        <is>
          <t>XBRL US GAAP Certificate · AICPA &amp; XBRL US; XBRL International specifications; IFRS / US GAAP / Ind AS</t>
        </is>
      </c>
      <c r="E1494" s="5" t="n"/>
      <c r="F1494" s="5" t="n"/>
      <c r="G1494" s="5" t="n"/>
      <c r="H1494" s="5" t="n"/>
      <c r="I1494" s="6" t="n"/>
      <c r="J1494" s="16" t="inlineStr">
        <is>
          <t>https://xbrl.us</t>
        </is>
      </c>
      <c r="K1494" s="5" t="n"/>
      <c r="L1494" s="5" t="n"/>
      <c r="M1494" s="5" t="n"/>
      <c r="N1494" s="6" t="n"/>
      <c r="O1494" s="15" t="n">
        <v>89</v>
      </c>
    </row>
    <row r="1495" ht="17" customHeight="1">
      <c r="A1495" s="17" t="inlineStr">
        <is>
          <t>Sales &amp; Business Development</t>
        </is>
      </c>
      <c r="B1495" s="5" t="n"/>
      <c r="C1495" s="6" t="n"/>
      <c r="D1495" s="16" t="inlineStr">
        <is>
          <t>SaaS sales ladder · SDR → AE → Enterprise AE → VP / CRO; MEDDICC-style qualification</t>
        </is>
      </c>
      <c r="E1495" s="5" t="n"/>
      <c r="F1495" s="5" t="n"/>
      <c r="G1495" s="5" t="n"/>
      <c r="H1495" s="5" t="n"/>
      <c r="I1495" s="6" t="n"/>
      <c r="J1495" s="16" t="inlineStr">
        <is>
          <t>https://prospeo.io/s/sales-titles-hierarchy</t>
        </is>
      </c>
      <c r="K1495" s="5" t="n"/>
      <c r="L1495" s="5" t="n"/>
      <c r="M1495" s="5" t="n"/>
      <c r="N1495" s="6" t="n"/>
      <c r="O1495" s="15" t="n">
        <v>39</v>
      </c>
    </row>
    <row r="1496" ht="17" customHeight="1">
      <c r="A1496" s="17" t="inlineStr">
        <is>
          <t>Quality Assurance</t>
        </is>
      </c>
      <c r="B1496" s="5" t="n"/>
      <c r="C1496" s="6" t="n"/>
      <c r="D1496" s="16" t="inlineStr">
        <is>
          <t>ISTQB Foundation → Advanced → Expert; SFIA testing</t>
        </is>
      </c>
      <c r="E1496" s="5" t="n"/>
      <c r="F1496" s="5" t="n"/>
      <c r="G1496" s="5" t="n"/>
      <c r="H1496" s="5" t="n"/>
      <c r="I1496" s="6" t="n"/>
      <c r="J1496" s="16" t="inlineStr">
        <is>
          <t>https://www.istqb.org</t>
        </is>
      </c>
      <c r="K1496" s="5" t="n"/>
      <c r="L1496" s="5" t="n"/>
      <c r="M1496" s="5" t="n"/>
      <c r="N1496" s="6" t="n"/>
      <c r="O1496" s="15" t="n">
        <v>38</v>
      </c>
    </row>
    <row r="1497" ht="17" customHeight="1">
      <c r="A1497" s="17" t="inlineStr">
        <is>
          <t>Customer Success &amp; Support</t>
        </is>
      </c>
      <c r="B1497" s="5" t="n"/>
      <c r="C1497" s="6" t="n"/>
      <c r="D1497" s="16" t="inlineStr">
        <is>
          <t>TSIA frameworks and benchmarks; ITIL 4 service desk; Gainsight customer-success practice</t>
        </is>
      </c>
      <c r="E1497" s="5" t="n"/>
      <c r="F1497" s="5" t="n"/>
      <c r="G1497" s="5" t="n"/>
      <c r="H1497" s="5" t="n"/>
      <c r="I1497" s="6" t="n"/>
      <c r="J1497" s="16" t="inlineStr">
        <is>
          <t>https://www.tsia.com</t>
        </is>
      </c>
      <c r="K1497" s="5" t="n"/>
      <c r="L1497" s="5" t="n"/>
      <c r="M1497" s="5" t="n"/>
      <c r="N1497" s="6" t="n"/>
      <c r="O1497" s="15" t="n">
        <v>37</v>
      </c>
    </row>
    <row r="1498" ht="17" customHeight="1">
      <c r="A1498" s="17" t="inlineStr">
        <is>
          <t>Data Operations &amp; Digitization</t>
        </is>
      </c>
      <c r="B1498" s="5" t="n"/>
      <c r="C1498" s="6" t="n"/>
      <c r="D1498" s="16" t="inlineStr">
        <is>
          <t>COPC CX Standard · leadership &amp; planning, people, processes, performance; ISO 9001; Lean / Six Sigma</t>
        </is>
      </c>
      <c r="E1498" s="5" t="n"/>
      <c r="F1498" s="5" t="n"/>
      <c r="G1498" s="5" t="n"/>
      <c r="H1498" s="5" t="n"/>
      <c r="I1498" s="6" t="n"/>
      <c r="J1498" s="16" t="inlineStr">
        <is>
          <t>https://copc.com/copc-standards</t>
        </is>
      </c>
      <c r="K1498" s="5" t="n"/>
      <c r="L1498" s="5" t="n"/>
      <c r="M1498" s="5" t="n"/>
      <c r="N1498" s="6" t="n"/>
      <c r="O1498" s="15" t="n">
        <v>32</v>
      </c>
    </row>
    <row r="1499" ht="17" customHeight="1">
      <c r="A1499" s="17" t="inlineStr">
        <is>
          <t>Business Analysis</t>
        </is>
      </c>
      <c r="B1499" s="5" t="n"/>
      <c r="C1499" s="6" t="n"/>
      <c r="D1499" s="16" t="inlineStr">
        <is>
          <t>IIBA BABOK v3; certifications ECBA · entry → CCBA → CBAP · senior</t>
        </is>
      </c>
      <c r="E1499" s="5" t="n"/>
      <c r="F1499" s="5" t="n"/>
      <c r="G1499" s="5" t="n"/>
      <c r="H1499" s="5" t="n"/>
      <c r="I1499" s="6" t="n"/>
      <c r="J1499" s="16" t="inlineStr">
        <is>
          <t>https://www.iiba.org</t>
        </is>
      </c>
      <c r="K1499" s="5" t="n"/>
      <c r="L1499" s="5" t="n"/>
      <c r="M1499" s="5" t="n"/>
      <c r="N1499" s="6" t="n"/>
      <c r="O1499" s="15" t="n">
        <v>29</v>
      </c>
    </row>
    <row r="1500" ht="31" customHeight="1">
      <c r="A1500" s="17" t="inlineStr">
        <is>
          <t>Marketing &amp; Communications</t>
        </is>
      </c>
      <c r="B1500" s="5" t="n"/>
      <c r="C1500" s="6" t="n"/>
      <c r="D1500" s="16" t="inlineStr">
        <is>
          <t>CIM Global Professional Marketing Framework — proficiency Aware → Active learner → Able → Accomplished → Authoritative</t>
        </is>
      </c>
      <c r="E1500" s="5" t="n"/>
      <c r="F1500" s="5" t="n"/>
      <c r="G1500" s="5" t="n"/>
      <c r="H1500" s="5" t="n"/>
      <c r="I1500" s="6" t="n"/>
      <c r="J1500" s="16" t="inlineStr">
        <is>
          <t>https://www.cim.co.uk/more/professional-marketing-competencies</t>
        </is>
      </c>
      <c r="K1500" s="5" t="n"/>
      <c r="L1500" s="5" t="n"/>
      <c r="M1500" s="5" t="n"/>
      <c r="N1500" s="6" t="n"/>
      <c r="O1500" s="15" t="n">
        <v>23</v>
      </c>
    </row>
    <row r="1501" ht="17" customHeight="1">
      <c r="A1501" s="17" t="inlineStr">
        <is>
          <t>Project &amp; Program Management</t>
        </is>
      </c>
      <c r="B1501" s="5" t="n"/>
      <c r="C1501" s="6" t="n"/>
      <c r="D1501" s="16" t="inlineStr">
        <is>
          <t>PMI PMBOK and Talent Triangle; CAPM · entry → PMP → PgMP; Scrum / SAFe</t>
        </is>
      </c>
      <c r="E1501" s="5" t="n"/>
      <c r="F1501" s="5" t="n"/>
      <c r="G1501" s="5" t="n"/>
      <c r="H1501" s="5" t="n"/>
      <c r="I1501" s="6" t="n"/>
      <c r="J1501" s="16" t="inlineStr">
        <is>
          <t>https://www.pmi.org</t>
        </is>
      </c>
      <c r="K1501" s="5" t="n"/>
      <c r="L1501" s="5" t="n"/>
      <c r="M1501" s="5" t="n"/>
      <c r="N1501" s="6" t="n"/>
      <c r="O1501" s="15" t="n">
        <v>18</v>
      </c>
    </row>
    <row r="1502" ht="31" customHeight="1">
      <c r="A1502" s="17" t="inlineStr">
        <is>
          <t>Product Management</t>
        </is>
      </c>
      <c r="B1502" s="5" t="n"/>
      <c r="C1502" s="6" t="n"/>
      <c r="D1502" s="16" t="inlineStr">
        <is>
          <t>Pragmatic Institute Framework · 37 activities, 7 categories; AIPMM</t>
        </is>
      </c>
      <c r="E1502" s="5" t="n"/>
      <c r="F1502" s="5" t="n"/>
      <c r="G1502" s="5" t="n"/>
      <c r="H1502" s="5" t="n"/>
      <c r="I1502" s="6" t="n"/>
      <c r="J1502" s="16" t="inlineStr">
        <is>
          <t>https://pragmaticinstitute.com/product/framework/launch</t>
        </is>
      </c>
      <c r="K1502" s="5" t="n"/>
      <c r="L1502" s="5" t="n"/>
      <c r="M1502" s="5" t="n"/>
      <c r="N1502" s="6" t="n"/>
      <c r="O1502" s="15" t="n">
        <v>15</v>
      </c>
    </row>
    <row r="1503" ht="17" customHeight="1">
      <c r="A1503" s="17" t="inlineStr">
        <is>
          <t>IT &amp; Infrastructure</t>
        </is>
      </c>
      <c r="B1503" s="5" t="n"/>
      <c r="C1503" s="6" t="n"/>
      <c r="D1503" s="16" t="inlineStr">
        <is>
          <t>ITIL 4; ISO/IEC 27001:2022; SFIA infrastructure</t>
        </is>
      </c>
      <c r="E1503" s="5" t="n"/>
      <c r="F1503" s="5" t="n"/>
      <c r="G1503" s="5" t="n"/>
      <c r="H1503" s="5" t="n"/>
      <c r="I1503" s="6" t="n"/>
      <c r="J1503" s="16" t="inlineStr">
        <is>
          <t>https://www.iso.org/standard/27001</t>
        </is>
      </c>
      <c r="K1503" s="5" t="n"/>
      <c r="L1503" s="5" t="n"/>
      <c r="M1503" s="5" t="n"/>
      <c r="N1503" s="6" t="n"/>
      <c r="O1503" s="15" t="n">
        <v>13</v>
      </c>
    </row>
    <row r="1504" ht="31" customHeight="1">
      <c r="A1504" s="17" t="inlineStr">
        <is>
          <t>Executive Leadership</t>
        </is>
      </c>
      <c r="B1504" s="5" t="n"/>
      <c r="C1504" s="6" t="n"/>
      <c r="D1504" s="16" t="inlineStr">
        <is>
          <t>Aon Radford executive levels E1–E6; Mercer ET1–ET3; Korn Ferry Leadership Architect</t>
        </is>
      </c>
      <c r="E1504" s="5" t="n"/>
      <c r="F1504" s="5" t="n"/>
      <c r="G1504" s="5" t="n"/>
      <c r="H1504" s="5" t="n"/>
      <c r="I1504" s="6" t="n"/>
      <c r="J1504" s="16" t="inlineStr">
        <is>
          <t>https://support.pave.com/articles/understand-job-levels-SiKTjMHZtr.md</t>
        </is>
      </c>
      <c r="K1504" s="5" t="n"/>
      <c r="L1504" s="5" t="n"/>
      <c r="M1504" s="5" t="n"/>
      <c r="N1504" s="6" t="n"/>
      <c r="O1504" s="15" t="n">
        <v>11</v>
      </c>
    </row>
    <row r="1505" ht="31" customHeight="1">
      <c r="A1505" s="17" t="inlineStr">
        <is>
          <t>Data &amp; Analytics</t>
        </is>
      </c>
      <c r="B1505" s="5" t="n"/>
      <c r="C1505" s="6" t="n"/>
      <c r="D1505" s="16" t="inlineStr">
        <is>
          <t>DAMA-DMBOK · 11 knowledge areas around data governance</t>
        </is>
      </c>
      <c r="E1505" s="5" t="n"/>
      <c r="F1505" s="5" t="n"/>
      <c r="G1505" s="5" t="n"/>
      <c r="H1505" s="5" t="n"/>
      <c r="I1505" s="6" t="n"/>
      <c r="J1505" s="16" t="inlineStr">
        <is>
          <t>https://www.snowflake.com/en/fundamentals/data-governance/framework/dama-dmbok/</t>
        </is>
      </c>
      <c r="K1505" s="5" t="n"/>
      <c r="L1505" s="5" t="n"/>
      <c r="M1505" s="5" t="n"/>
      <c r="N1505" s="6" t="n"/>
      <c r="O1505" s="15" t="n">
        <v>11</v>
      </c>
    </row>
    <row r="1506" ht="17" customHeight="1">
      <c r="A1506" s="17" t="inlineStr">
        <is>
          <t>Engineering &amp; Architecture</t>
        </is>
      </c>
      <c r="B1506" s="5" t="n"/>
      <c r="C1506" s="6" t="n"/>
      <c r="D1506" s="16" t="inlineStr">
        <is>
          <t>SFIA 9 · solution architecture; TOGAF; AWS / Azure architect certifications</t>
        </is>
      </c>
      <c r="E1506" s="5" t="n"/>
      <c r="F1506" s="5" t="n"/>
      <c r="G1506" s="5" t="n"/>
      <c r="H1506" s="5" t="n"/>
      <c r="I1506" s="6" t="n"/>
      <c r="J1506" s="16" t="inlineStr">
        <is>
          <t>https://sfia-online.org</t>
        </is>
      </c>
      <c r="K1506" s="5" t="n"/>
      <c r="L1506" s="5" t="n"/>
      <c r="M1506" s="5" t="n"/>
      <c r="N1506" s="6" t="n"/>
      <c r="O1506" s="15" t="n">
        <v>10</v>
      </c>
    </row>
    <row r="1507" ht="17" customHeight="1">
      <c r="A1507" s="17" t="inlineStr">
        <is>
          <t>Finance &amp; Accounts</t>
        </is>
      </c>
      <c r="B1507" s="5" t="n"/>
      <c r="C1507" s="6" t="n"/>
      <c r="D1507" s="16" t="inlineStr">
        <is>
          <t>IMA Management Accounting Competency Framework; ICAI / CA; Ind AS</t>
        </is>
      </c>
      <c r="E1507" s="5" t="n"/>
      <c r="F1507" s="5" t="n"/>
      <c r="G1507" s="5" t="n"/>
      <c r="H1507" s="5" t="n"/>
      <c r="I1507" s="6" t="n"/>
      <c r="J1507" s="16" t="inlineStr">
        <is>
          <t>https://www.imanet.org/framework</t>
        </is>
      </c>
      <c r="K1507" s="5" t="n"/>
      <c r="L1507" s="5" t="n"/>
      <c r="M1507" s="5" t="n"/>
      <c r="N1507" s="6" t="n"/>
      <c r="O1507" s="15" t="n">
        <v>10</v>
      </c>
    </row>
    <row r="1508" ht="17" customHeight="1">
      <c r="A1508" s="17" t="inlineStr">
        <is>
          <t>Administration, Legal &amp; Secretarial</t>
        </is>
      </c>
      <c r="B1508" s="5" t="n"/>
      <c r="C1508" s="6" t="n"/>
      <c r="D1508" s="16" t="inlineStr">
        <is>
          <t>ICSI · Company Secretary; Companies Act 2013; IFMA · facilities; CIPS · procurement</t>
        </is>
      </c>
      <c r="E1508" s="5" t="n"/>
      <c r="F1508" s="5" t="n"/>
      <c r="G1508" s="5" t="n"/>
      <c r="H1508" s="5" t="n"/>
      <c r="I1508" s="6" t="n"/>
      <c r="J1508" s="16" t="inlineStr">
        <is>
          <t>https://www.icsi.edu</t>
        </is>
      </c>
      <c r="K1508" s="5" t="n"/>
      <c r="L1508" s="5" t="n"/>
      <c r="M1508" s="5" t="n"/>
      <c r="N1508" s="6" t="n"/>
      <c r="O1508" s="15" t="n">
        <v>9</v>
      </c>
    </row>
    <row r="1509" ht="31" customHeight="1">
      <c r="A1509" s="17" t="inlineStr">
        <is>
          <t>Human Resources</t>
        </is>
      </c>
      <c r="B1509" s="5" t="n"/>
      <c r="C1509" s="6" t="n"/>
      <c r="D1509" s="16" t="inlineStr">
        <is>
          <t>SHRM BASK · SHRM-CP → SHRM-SCP; CIPD Profession Map</t>
        </is>
      </c>
      <c r="E1509" s="5" t="n"/>
      <c r="F1509" s="5" t="n"/>
      <c r="G1509" s="5" t="n"/>
      <c r="H1509" s="5" t="n"/>
      <c r="I1509" s="6" t="n"/>
      <c r="J1509" s="16" t="inlineStr">
        <is>
          <t>https://www.shrm.org/credentials/certification/shrm-bask</t>
        </is>
      </c>
      <c r="K1509" s="5" t="n"/>
      <c r="L1509" s="5" t="n"/>
      <c r="M1509" s="5" t="n"/>
      <c r="N1509" s="6" t="n"/>
      <c r="O1509" s="15" t="n">
        <v>8</v>
      </c>
    </row>
    <row r="1510" ht="17" customHeight="1">
      <c r="A1510" s="17" t="inlineStr">
        <is>
          <t>Solution Consulting &amp; Implementation</t>
        </is>
      </c>
      <c r="B1510" s="5" t="n"/>
      <c r="C1510" s="6" t="n"/>
      <c r="D1510" s="16" t="inlineStr">
        <is>
          <t>TSIA professional services; PMI; BABOK</t>
        </is>
      </c>
      <c r="E1510" s="5" t="n"/>
      <c r="F1510" s="5" t="n"/>
      <c r="G1510" s="5" t="n"/>
      <c r="H1510" s="5" t="n"/>
      <c r="I1510" s="6" t="n"/>
      <c r="J1510" s="16" t="inlineStr">
        <is>
          <t>https://www.tsia.com</t>
        </is>
      </c>
      <c r="K1510" s="5" t="n"/>
      <c r="L1510" s="5" t="n"/>
      <c r="M1510" s="5" t="n"/>
      <c r="N1510" s="6" t="n"/>
      <c r="O1510" s="15" t="n">
        <v>7</v>
      </c>
    </row>
    <row r="1511" ht="45" customHeight="1">
      <c r="A1511" s="17" t="inlineStr">
        <is>
          <t>Design &amp; Creative</t>
        </is>
      </c>
      <c r="B1511" s="5" t="n"/>
      <c r="C1511" s="6" t="n"/>
      <c r="D1511" s="16" t="inlineStr">
        <is>
          <t>UX career ladder Junior → Designer → Senior → Lead → Principal; WCAG accessibility</t>
        </is>
      </c>
      <c r="E1511" s="5" t="n"/>
      <c r="F1511" s="5" t="n"/>
      <c r="G1511" s="5" t="n"/>
      <c r="H1511" s="5" t="n"/>
      <c r="I1511" s="6" t="n"/>
      <c r="J1511" s="16" t="inlineStr">
        <is>
          <t>https://bootcamp.uxdesign.cc/career-ladder-from-junior-to-director-guidance-for-ux-professionals-1b5f9b2bd6b8</t>
        </is>
      </c>
      <c r="K1511" s="5" t="n"/>
      <c r="L1511" s="5" t="n"/>
      <c r="M1511" s="5" t="n"/>
      <c r="N1511" s="6" t="n"/>
      <c r="O1511" s="15" t="n">
        <v>6</v>
      </c>
    </row>
    <row r="1512" ht="17" customHeight="1">
      <c r="A1512" s="17" t="inlineStr">
        <is>
          <t>Unassigned</t>
        </is>
      </c>
      <c r="B1512" s="5" t="n"/>
      <c r="C1512" s="6" t="n"/>
      <c r="D1512" s="16" t="inlineStr">
        <is>
          <t>—</t>
        </is>
      </c>
      <c r="E1512" s="5" t="n"/>
      <c r="F1512" s="5" t="n"/>
      <c r="G1512" s="5" t="n"/>
      <c r="H1512" s="5" t="n"/>
      <c r="I1512" s="6" t="n"/>
      <c r="J1512" s="16" t="inlineStr">
        <is>
          <t>—</t>
        </is>
      </c>
      <c r="K1512" s="5" t="n"/>
      <c r="L1512" s="5" t="n"/>
      <c r="M1512" s="5" t="n"/>
      <c r="N1512" s="6" t="n"/>
      <c r="O1512" s="15" t="n">
        <v>2</v>
      </c>
    </row>
    <row r="1513" ht="15" customHeight="1"/>
    <row r="1514" ht="19.8" customHeight="1">
      <c r="A1514" s="13" t="inlineStr">
        <is>
          <t>R3. Department × level benchmark — IRIS level vs competitors, regtech leaders and SaaS leaders · bottom to top</t>
        </is>
      </c>
    </row>
    <row r="1515" ht="31" customHeight="1">
      <c r="A1515" s="18" t="inlineStr">
        <is>
          <t>For each department and each job family in it: the IRIS title at each level, then the equivalent title at each benchmark company or standard. Blank = that company has no published equivalent at that level. Rows headed 'IRIS Vs Competitor Benchmark' · an IRIS composite or 'IRIS Vs Market Benchmark' · an IRIS mapping are IRIS's own assembly, not a published ladder.</t>
        </is>
      </c>
    </row>
    <row r="1516" ht="19.8" customHeight="1">
      <c r="A1516" s="75" t="inlineStr">
        <is>
          <t>Technology — 236 people</t>
        </is>
      </c>
    </row>
    <row r="1517" ht="17" customHeight="1">
      <c r="A1517" s="76" t="inlineStr">
        <is>
          <t>IRIS Engineering &amp; Development Vs · Standard: SFIA 9 · software development, programming; OWASP secure coding; cloud vendor certifications · 173 here</t>
        </is>
      </c>
      <c r="B1517" s="5" t="n"/>
      <c r="C1517" s="5" t="n"/>
      <c r="D1517" s="5" t="n"/>
      <c r="E1517" s="5" t="n"/>
      <c r="F1517" s="5" t="n"/>
      <c r="G1517" s="5" t="n"/>
      <c r="H1517" s="5" t="n"/>
      <c r="I1517" s="5" t="n"/>
      <c r="J1517" s="5" t="n"/>
      <c r="K1517" s="5" t="n"/>
      <c r="L1517" s="5" t="n"/>
      <c r="M1517" s="5" t="n"/>
      <c r="N1517" s="5" t="n"/>
      <c r="O1517" s="6" t="n"/>
    </row>
    <row r="1518" ht="17" customHeight="1">
      <c r="A1518" s="61" t="inlineStr">
        <is>
          <t>Ladder / company</t>
        </is>
      </c>
      <c r="B1518" s="61" t="inlineStr">
        <is>
          <t>A1</t>
        </is>
      </c>
      <c r="C1518" s="61" t="inlineStr">
        <is>
          <t>A2</t>
        </is>
      </c>
      <c r="D1518" s="61" t="inlineStr">
        <is>
          <t>A3</t>
        </is>
      </c>
      <c r="E1518" s="61" t="inlineStr">
        <is>
          <t>B1</t>
        </is>
      </c>
      <c r="F1518" s="61" t="inlineStr">
        <is>
          <t>B2</t>
        </is>
      </c>
      <c r="G1518" s="61" t="inlineStr">
        <is>
          <t>B3</t>
        </is>
      </c>
      <c r="H1518" s="61" t="inlineStr">
        <is>
          <t>B+</t>
        </is>
      </c>
      <c r="I1518" s="61" t="inlineStr">
        <is>
          <t>C1</t>
        </is>
      </c>
      <c r="J1518" s="61" t="inlineStr">
        <is>
          <t>C2</t>
        </is>
      </c>
      <c r="K1518" s="61" t="inlineStr">
        <is>
          <t>C+</t>
        </is>
      </c>
      <c r="L1518" s="61" t="inlineStr">
        <is>
          <t>D1</t>
        </is>
      </c>
      <c r="M1518" s="61" t="inlineStr">
        <is>
          <t>D2</t>
        </is>
      </c>
      <c r="N1518" s="61" t="inlineStr">
        <is>
          <t>E1</t>
        </is>
      </c>
      <c r="O1518" s="61" t="inlineStr">
        <is>
          <t>E2</t>
        </is>
      </c>
    </row>
    <row r="1519" ht="45" customHeight="1">
      <c r="A1519" s="59" t="inlineStr">
        <is>
          <t>IRIS — IC title</t>
        </is>
      </c>
      <c r="B1519" s="33" t="inlineStr">
        <is>
          <t>Intern / Trainee</t>
        </is>
      </c>
      <c r="C1519" s="33" t="inlineStr">
        <is>
          <t>Associate</t>
        </is>
      </c>
      <c r="D1519" s="33" t="inlineStr">
        <is>
          <t>Senior Associate</t>
        </is>
      </c>
      <c r="E1519" s="36" t="inlineStr">
        <is>
          <t>Specialist</t>
        </is>
      </c>
      <c r="F1519" s="36" t="inlineStr">
        <is>
          <t>Senior Specialist</t>
        </is>
      </c>
      <c r="G1519" s="36" t="inlineStr">
        <is>
          <t>Lead Specialist</t>
        </is>
      </c>
      <c r="H1519" s="44" t="inlineStr">
        <is>
          <t>Practice Lead · Player-Coach</t>
        </is>
      </c>
      <c r="I1519" s="46" t="inlineStr">
        <is>
          <t>Principal</t>
        </is>
      </c>
      <c r="J1519" s="46" t="inlineStr">
        <is>
          <t>Senior Principal / Architect</t>
        </is>
      </c>
      <c r="K1519" s="48" t="inlineStr">
        <is>
          <t>Group Head · Player-Coach</t>
        </is>
      </c>
      <c r="L1519" s="21" t="inlineStr">
        <is>
          <t>Distinguished Principal</t>
        </is>
      </c>
      <c r="M1519" s="21" t="inlineStr">
        <is>
          <t>—</t>
        </is>
      </c>
      <c r="N1519" s="50" t="inlineStr">
        <is>
          <t>—</t>
        </is>
      </c>
      <c r="O1519" s="50" t="inlineStr">
        <is>
          <t>—</t>
        </is>
      </c>
    </row>
    <row r="1520" ht="59" customHeight="1">
      <c r="A1520" s="59" t="inlineStr">
        <is>
          <t>IRIS — Manager title</t>
        </is>
      </c>
      <c r="B1520" s="33" t="n"/>
      <c r="C1520" s="33" t="n"/>
      <c r="D1520" s="33" t="n"/>
      <c r="E1520" s="36" t="inlineStr">
        <is>
          <t>Team Lead / Asst Manager</t>
        </is>
      </c>
      <c r="F1520" s="36" t="inlineStr">
        <is>
          <t>Manager</t>
        </is>
      </c>
      <c r="G1520" s="36" t="inlineStr">
        <is>
          <t>Senior Manager</t>
        </is>
      </c>
      <c r="H1520" s="44" t="inlineStr">
        <is>
          <t>Practice Lead · Player-Coach</t>
        </is>
      </c>
      <c r="I1520" s="46" t="inlineStr">
        <is>
          <t>Associate Head</t>
        </is>
      </c>
      <c r="J1520" s="46" t="inlineStr">
        <is>
          <t>Head of Function</t>
        </is>
      </c>
      <c r="K1520" s="48" t="inlineStr">
        <is>
          <t>Group Head · Player-Coach</t>
        </is>
      </c>
      <c r="L1520" s="21" t="inlineStr">
        <is>
          <t>Associate Vice President</t>
        </is>
      </c>
      <c r="M1520" s="21" t="inlineStr">
        <is>
          <t>Senior Vice President / Business Head</t>
        </is>
      </c>
      <c r="N1520" s="50" t="inlineStr">
        <is>
          <t>CXO / President</t>
        </is>
      </c>
      <c r="O1520" s="50" t="inlineStr">
        <is>
          <t>Chief Executive Officer</t>
        </is>
      </c>
    </row>
    <row r="1521" ht="17" customHeight="1">
      <c r="A1521" s="59" t="inlineStr">
        <is>
          <t>IRIS — people at level</t>
        </is>
      </c>
      <c r="B1521" s="33" t="n">
        <v>10</v>
      </c>
      <c r="C1521" s="33" t="n">
        <v>20</v>
      </c>
      <c r="D1521" s="33" t="n">
        <v>92</v>
      </c>
      <c r="E1521" s="36" t="n">
        <v>16</v>
      </c>
      <c r="F1521" s="36" t="n">
        <v>12</v>
      </c>
      <c r="G1521" s="36" t="n">
        <v>6</v>
      </c>
      <c r="H1521" s="44" t="n"/>
      <c r="I1521" s="46" t="n"/>
      <c r="J1521" s="46" t="n">
        <v>1</v>
      </c>
      <c r="K1521" s="48" t="n"/>
      <c r="L1521" s="21" t="n"/>
      <c r="M1521" s="21" t="n"/>
      <c r="N1521" s="50" t="n"/>
      <c r="O1521" s="50" t="n"/>
    </row>
    <row r="1522" ht="17" customHeight="1">
      <c r="A1522" s="17" t="inlineStr">
        <is>
          <t>Workiva</t>
        </is>
      </c>
      <c r="B1522" s="15" t="n"/>
      <c r="C1522" s="15" t="inlineStr">
        <is>
          <t>Associate SE</t>
        </is>
      </c>
      <c r="D1522" s="15" t="inlineStr">
        <is>
          <t>SE</t>
        </is>
      </c>
      <c r="E1522" s="15" t="inlineStr">
        <is>
          <t>SE / Senior SE</t>
        </is>
      </c>
      <c r="F1522" s="15" t="inlineStr">
        <is>
          <t>Senior SE</t>
        </is>
      </c>
      <c r="G1522" s="15" t="inlineStr">
        <is>
          <t>Staff SE</t>
        </is>
      </c>
      <c r="H1522" s="15" t="n"/>
      <c r="I1522" s="15" t="n"/>
      <c r="J1522" s="15" t="n"/>
      <c r="K1522" s="15" t="n"/>
      <c r="L1522" s="15" t="n"/>
      <c r="M1522" s="15" t="n"/>
      <c r="N1522" s="15" t="n"/>
      <c r="O1522" s="15" t="n"/>
    </row>
    <row r="1523" ht="31" customHeight="1">
      <c r="A1523" s="17" t="inlineStr">
        <is>
          <t>Broadridge India</t>
        </is>
      </c>
      <c r="B1523" s="15" t="n"/>
      <c r="C1523" s="15" t="inlineStr">
        <is>
          <t>SE</t>
        </is>
      </c>
      <c r="D1523" s="15" t="inlineStr">
        <is>
          <t>SE</t>
        </is>
      </c>
      <c r="E1523" s="15" t="inlineStr">
        <is>
          <t>Senior SE</t>
        </is>
      </c>
      <c r="F1523" s="15" t="inlineStr">
        <is>
          <t>Lead SE</t>
        </is>
      </c>
      <c r="G1523" s="15" t="inlineStr">
        <is>
          <t>Senior Lead SE</t>
        </is>
      </c>
      <c r="H1523" s="15" t="n"/>
      <c r="I1523" s="15" t="n"/>
      <c r="J1523" s="15" t="n"/>
      <c r="K1523" s="15" t="n"/>
      <c r="L1523" s="15" t="n"/>
      <c r="M1523" s="15" t="n"/>
      <c r="N1523" s="15" t="n"/>
      <c r="O1523" s="15" t="n"/>
    </row>
    <row r="1524" ht="31" customHeight="1">
      <c r="A1524" s="17" t="inlineStr">
        <is>
          <t>Nasdaq / AxiomSL</t>
        </is>
      </c>
      <c r="B1524" s="15" t="n"/>
      <c r="C1524" s="15" t="inlineStr">
        <is>
          <t>SE</t>
        </is>
      </c>
      <c r="D1524" s="15" t="inlineStr">
        <is>
          <t>SE</t>
        </is>
      </c>
      <c r="E1524" s="15" t="inlineStr">
        <is>
          <t>Senior SE</t>
        </is>
      </c>
      <c r="F1524" s="15" t="inlineStr">
        <is>
          <t>Senior SE</t>
        </is>
      </c>
      <c r="G1524" s="15" t="inlineStr">
        <is>
          <t>Lead SE</t>
        </is>
      </c>
      <c r="H1524" s="15" t="n"/>
      <c r="I1524" s="15" t="inlineStr">
        <is>
          <t>Principal SE</t>
        </is>
      </c>
      <c r="J1524" s="15" t="n"/>
      <c r="K1524" s="15" t="n"/>
      <c r="L1524" s="15" t="n"/>
      <c r="M1524" s="15" t="n"/>
      <c r="N1524" s="15" t="n"/>
      <c r="O1524" s="15" t="n"/>
    </row>
    <row r="1525" ht="59" customHeight="1">
      <c r="A1525" s="17" t="inlineStr">
        <is>
          <t>Salesforce</t>
        </is>
      </c>
      <c r="B1525" s="15" t="n"/>
      <c r="C1525" s="15" t="inlineStr">
        <is>
          <t>AMTS</t>
        </is>
      </c>
      <c r="D1525" s="15" t="inlineStr">
        <is>
          <t>MTS</t>
        </is>
      </c>
      <c r="E1525" s="15" t="inlineStr">
        <is>
          <t>MTS</t>
        </is>
      </c>
      <c r="F1525" s="15" t="inlineStr">
        <is>
          <t>SMTS</t>
        </is>
      </c>
      <c r="G1525" s="15" t="inlineStr">
        <is>
          <t>LMTS</t>
        </is>
      </c>
      <c r="H1525" s="15" t="n"/>
      <c r="I1525" s="15" t="inlineStr">
        <is>
          <t>PMTS</t>
        </is>
      </c>
      <c r="J1525" s="15" t="inlineStr">
        <is>
          <t>Architect / Principal Architect</t>
        </is>
      </c>
      <c r="K1525" s="15" t="n"/>
      <c r="L1525" s="15" t="inlineStr">
        <is>
          <t>Distinguished Engineer</t>
        </is>
      </c>
      <c r="M1525" s="15" t="n"/>
      <c r="N1525" s="15" t="n"/>
      <c r="O1525" s="15" t="n"/>
    </row>
    <row r="1526" ht="45" customHeight="1">
      <c r="A1526" s="17" t="inlineStr">
        <is>
          <t>Atlassian</t>
        </is>
      </c>
      <c r="B1526" s="15" t="n"/>
      <c r="C1526" s="15" t="inlineStr">
        <is>
          <t>P30 Junior · 0–2 yrs</t>
        </is>
      </c>
      <c r="D1526" s="15" t="inlineStr">
        <is>
          <t>P40 · 3–7 yrs</t>
        </is>
      </c>
      <c r="E1526" s="15" t="inlineStr">
        <is>
          <t>P40</t>
        </is>
      </c>
      <c r="F1526" s="15" t="inlineStr">
        <is>
          <t>P50 Senior · 6–12 yrs</t>
        </is>
      </c>
      <c r="G1526" s="15" t="inlineStr">
        <is>
          <t>P50 Senior</t>
        </is>
      </c>
      <c r="H1526" s="15" t="n"/>
      <c r="I1526" s="15" t="inlineStr">
        <is>
          <t>P60 Principal · 10+ yrs</t>
        </is>
      </c>
      <c r="J1526" s="15" t="inlineStr">
        <is>
          <t>P70</t>
        </is>
      </c>
      <c r="K1526" s="15" t="n"/>
      <c r="L1526" s="15" t="n"/>
      <c r="M1526" s="15" t="n"/>
      <c r="N1526" s="15" t="n"/>
      <c r="O1526" s="15" t="n"/>
    </row>
    <row r="1527" ht="31" customHeight="1">
      <c r="A1527" s="17" t="inlineStr">
        <is>
          <t>Freshworks</t>
        </is>
      </c>
      <c r="B1527" s="15" t="n"/>
      <c r="C1527" s="15" t="inlineStr">
        <is>
          <t>SE</t>
        </is>
      </c>
      <c r="D1527" s="15" t="inlineStr">
        <is>
          <t>Senior SE</t>
        </is>
      </c>
      <c r="E1527" s="15" t="inlineStr">
        <is>
          <t>Senior SE</t>
        </is>
      </c>
      <c r="F1527" s="15" t="inlineStr">
        <is>
          <t>Lead SE</t>
        </is>
      </c>
      <c r="G1527" s="15" t="inlineStr">
        <is>
          <t>Staff SE</t>
        </is>
      </c>
      <c r="H1527" s="15" t="n"/>
      <c r="I1527" s="15" t="inlineStr">
        <is>
          <t>Senior Staff SE</t>
        </is>
      </c>
      <c r="J1527" s="15" t="inlineStr">
        <is>
          <t>Principal Engineer</t>
        </is>
      </c>
      <c r="K1527" s="15" t="n"/>
      <c r="L1527" s="15" t="n"/>
      <c r="M1527" s="15" t="n"/>
      <c r="N1527" s="15" t="n"/>
      <c r="O1527" s="15" t="n"/>
    </row>
    <row r="1528" ht="17" customHeight="1">
      <c r="A1528" s="17" t="inlineStr">
        <is>
          <t>Clear · C14; unverified</t>
        </is>
      </c>
      <c r="B1528" s="15" t="n"/>
      <c r="C1528" s="15" t="inlineStr">
        <is>
          <t>SDE1</t>
        </is>
      </c>
      <c r="D1528" s="15" t="inlineStr">
        <is>
          <t>SDE2</t>
        </is>
      </c>
      <c r="E1528" s="15" t="inlineStr">
        <is>
          <t>SDE2</t>
        </is>
      </c>
      <c r="F1528" s="15" t="inlineStr">
        <is>
          <t>SDE3 / Senior</t>
        </is>
      </c>
      <c r="G1528" s="15" t="inlineStr">
        <is>
          <t>Staff</t>
        </is>
      </c>
      <c r="H1528" s="15" t="n"/>
      <c r="I1528" s="15" t="n"/>
      <c r="J1528" s="15" t="n"/>
      <c r="K1528" s="15" t="n"/>
      <c r="L1528" s="15" t="n"/>
      <c r="M1528" s="15" t="n"/>
      <c r="N1528" s="15" t="n"/>
      <c r="O1528" s="15" t="n"/>
    </row>
    <row r="1529" ht="45" customHeight="1">
      <c r="A1529" s="17" t="inlineStr">
        <is>
          <t>Google Tech Lead Manager</t>
        </is>
      </c>
      <c r="B1529" s="15" t="n"/>
      <c r="C1529" s="15" t="n"/>
      <c r="D1529" s="15" t="n"/>
      <c r="E1529" s="15" t="n"/>
      <c r="F1529" s="15" t="n"/>
      <c r="G1529" s="15" t="n"/>
      <c r="H1529" s="15" t="inlineStr">
        <is>
          <t>Tech Lead Manager · TLM</t>
        </is>
      </c>
      <c r="I1529" s="15" t="n"/>
      <c r="J1529" s="15" t="n"/>
      <c r="K1529" s="15" t="inlineStr">
        <is>
          <t>Senior TLM / Director</t>
        </is>
      </c>
      <c r="L1529" s="15" t="n"/>
      <c r="M1529" s="15" t="n"/>
      <c r="N1529" s="15" t="n"/>
      <c r="O1529" s="15" t="n"/>
    </row>
    <row r="1530" ht="59" customHeight="1">
      <c r="A1530" s="17" t="inlineStr">
        <is>
          <t>IRIS Vs Competitor Benchmark — engineering managers · informed by Freshworks, GitLab; C12, C20</t>
        </is>
      </c>
      <c r="B1530" s="15" t="n"/>
      <c r="C1530" s="15" t="n"/>
      <c r="D1530" s="15" t="n"/>
      <c r="E1530" s="15" t="n"/>
      <c r="F1530" s="15" t="inlineStr">
        <is>
          <t>Engineering Manager</t>
        </is>
      </c>
      <c r="G1530" s="15" t="inlineStr">
        <is>
          <t>Senior EM</t>
        </is>
      </c>
      <c r="H1530" s="15" t="n"/>
      <c r="I1530" s="15" t="inlineStr">
        <is>
          <t>Senior EM / Director</t>
        </is>
      </c>
      <c r="J1530" s="15" t="inlineStr">
        <is>
          <t>Director Engineering</t>
        </is>
      </c>
      <c r="K1530" s="15" t="n"/>
      <c r="L1530" s="15" t="inlineStr">
        <is>
          <t>Senior Director</t>
        </is>
      </c>
      <c r="M1530" s="15" t="inlineStr">
        <is>
          <t>VP Engineering</t>
        </is>
      </c>
      <c r="N1530" s="15" t="inlineStr">
        <is>
          <t>CTO</t>
        </is>
      </c>
      <c r="O1530" s="15" t="n"/>
    </row>
    <row r="1531" ht="15" customHeight="1"/>
    <row r="1532" ht="17" customHeight="1">
      <c r="A1532" s="76" t="inlineStr">
        <is>
          <t>IRIS Business Analysis Vs · Standard: IIBA BABOK v3; certifications ECBA · entry → CCBA → CBAP · senior · 29 here</t>
        </is>
      </c>
      <c r="B1532" s="5" t="n"/>
      <c r="C1532" s="5" t="n"/>
      <c r="D1532" s="5" t="n"/>
      <c r="E1532" s="5" t="n"/>
      <c r="F1532" s="5" t="n"/>
      <c r="G1532" s="5" t="n"/>
      <c r="H1532" s="5" t="n"/>
      <c r="I1532" s="5" t="n"/>
      <c r="J1532" s="5" t="n"/>
      <c r="K1532" s="5" t="n"/>
      <c r="L1532" s="5" t="n"/>
      <c r="M1532" s="5" t="n"/>
      <c r="N1532" s="5" t="n"/>
      <c r="O1532" s="6" t="n"/>
    </row>
    <row r="1533" ht="17" customHeight="1">
      <c r="A1533" s="61" t="inlineStr">
        <is>
          <t>Ladder / company</t>
        </is>
      </c>
      <c r="B1533" s="61" t="inlineStr">
        <is>
          <t>A1</t>
        </is>
      </c>
      <c r="C1533" s="61" t="inlineStr">
        <is>
          <t>A2</t>
        </is>
      </c>
      <c r="D1533" s="61" t="inlineStr">
        <is>
          <t>A3</t>
        </is>
      </c>
      <c r="E1533" s="61" t="inlineStr">
        <is>
          <t>B1</t>
        </is>
      </c>
      <c r="F1533" s="61" t="inlineStr">
        <is>
          <t>B2</t>
        </is>
      </c>
      <c r="G1533" s="61" t="inlineStr">
        <is>
          <t>B3</t>
        </is>
      </c>
      <c r="H1533" s="61" t="inlineStr">
        <is>
          <t>B+</t>
        </is>
      </c>
      <c r="I1533" s="61" t="inlineStr">
        <is>
          <t>C1</t>
        </is>
      </c>
      <c r="J1533" s="61" t="inlineStr">
        <is>
          <t>C2</t>
        </is>
      </c>
      <c r="K1533" s="61" t="inlineStr">
        <is>
          <t>C+</t>
        </is>
      </c>
      <c r="L1533" s="61" t="inlineStr">
        <is>
          <t>D1</t>
        </is>
      </c>
      <c r="M1533" s="61" t="inlineStr">
        <is>
          <t>D2</t>
        </is>
      </c>
      <c r="N1533" s="61" t="inlineStr">
        <is>
          <t>E1</t>
        </is>
      </c>
      <c r="O1533" s="61" t="inlineStr">
        <is>
          <t>E2</t>
        </is>
      </c>
    </row>
    <row r="1534" ht="45" customHeight="1">
      <c r="A1534" s="59" t="inlineStr">
        <is>
          <t>IRIS — IC title</t>
        </is>
      </c>
      <c r="B1534" s="33" t="inlineStr">
        <is>
          <t>Intern / Trainee</t>
        </is>
      </c>
      <c r="C1534" s="33" t="inlineStr">
        <is>
          <t>Associate</t>
        </is>
      </c>
      <c r="D1534" s="33" t="inlineStr">
        <is>
          <t>Senior Associate</t>
        </is>
      </c>
      <c r="E1534" s="36" t="inlineStr">
        <is>
          <t>Specialist</t>
        </is>
      </c>
      <c r="F1534" s="36" t="inlineStr">
        <is>
          <t>Senior Specialist</t>
        </is>
      </c>
      <c r="G1534" s="36" t="inlineStr">
        <is>
          <t>Lead Specialist</t>
        </is>
      </c>
      <c r="H1534" s="44" t="inlineStr">
        <is>
          <t>Practice Lead · Player-Coach</t>
        </is>
      </c>
      <c r="I1534" s="46" t="inlineStr">
        <is>
          <t>Principal</t>
        </is>
      </c>
      <c r="J1534" s="46" t="inlineStr">
        <is>
          <t>Senior Principal / Architect</t>
        </is>
      </c>
      <c r="K1534" s="48" t="inlineStr">
        <is>
          <t>Group Head · Player-Coach</t>
        </is>
      </c>
      <c r="L1534" s="21" t="inlineStr">
        <is>
          <t>Distinguished Principal</t>
        </is>
      </c>
      <c r="M1534" s="21" t="inlineStr">
        <is>
          <t>—</t>
        </is>
      </c>
      <c r="N1534" s="50" t="inlineStr">
        <is>
          <t>—</t>
        </is>
      </c>
      <c r="O1534" s="50" t="inlineStr">
        <is>
          <t>—</t>
        </is>
      </c>
    </row>
    <row r="1535" ht="59" customHeight="1">
      <c r="A1535" s="59" t="inlineStr">
        <is>
          <t>IRIS — Manager title</t>
        </is>
      </c>
      <c r="B1535" s="33" t="n"/>
      <c r="C1535" s="33" t="n"/>
      <c r="D1535" s="33" t="n"/>
      <c r="E1535" s="36" t="inlineStr">
        <is>
          <t>Team Lead / Asst Manager</t>
        </is>
      </c>
      <c r="F1535" s="36" t="inlineStr">
        <is>
          <t>Manager</t>
        </is>
      </c>
      <c r="G1535" s="36" t="inlineStr">
        <is>
          <t>Senior Manager</t>
        </is>
      </c>
      <c r="H1535" s="44" t="inlineStr">
        <is>
          <t>Practice Lead · Player-Coach</t>
        </is>
      </c>
      <c r="I1535" s="46" t="inlineStr">
        <is>
          <t>Associate Head</t>
        </is>
      </c>
      <c r="J1535" s="46" t="inlineStr">
        <is>
          <t>Head of Function</t>
        </is>
      </c>
      <c r="K1535" s="48" t="inlineStr">
        <is>
          <t>Group Head · Player-Coach</t>
        </is>
      </c>
      <c r="L1535" s="21" t="inlineStr">
        <is>
          <t>Associate Vice President</t>
        </is>
      </c>
      <c r="M1535" s="21" t="inlineStr">
        <is>
          <t>Senior Vice President / Business Head</t>
        </is>
      </c>
      <c r="N1535" s="50" t="inlineStr">
        <is>
          <t>CXO / President</t>
        </is>
      </c>
      <c r="O1535" s="50" t="inlineStr">
        <is>
          <t>Chief Executive Officer</t>
        </is>
      </c>
    </row>
    <row r="1536" ht="17" customHeight="1">
      <c r="A1536" s="59" t="inlineStr">
        <is>
          <t>IRIS — people at level</t>
        </is>
      </c>
      <c r="B1536" s="33" t="n">
        <v>1</v>
      </c>
      <c r="C1536" s="33" t="n">
        <v>2</v>
      </c>
      <c r="D1536" s="33" t="n">
        <v>16</v>
      </c>
      <c r="E1536" s="36" t="n">
        <v>9</v>
      </c>
      <c r="F1536" s="36" t="n">
        <v>1</v>
      </c>
      <c r="G1536" s="36" t="n"/>
      <c r="H1536" s="44" t="n"/>
      <c r="I1536" s="46" t="n"/>
      <c r="J1536" s="46" t="n"/>
      <c r="K1536" s="48" t="n"/>
      <c r="L1536" s="21" t="n"/>
      <c r="M1536" s="21" t="n"/>
      <c r="N1536" s="50" t="n"/>
      <c r="O1536" s="50" t="n"/>
    </row>
    <row r="1537" ht="31" customHeight="1">
      <c r="A1537" s="17" t="inlineStr">
        <is>
          <t>Regnology — regulatory reporting</t>
        </is>
      </c>
      <c r="B1537" s="15" t="n"/>
      <c r="C1537" s="15" t="n"/>
      <c r="D1537" s="15" t="inlineStr">
        <is>
          <t>Junior BA · Reg Reporting</t>
        </is>
      </c>
      <c r="E1537" s="15" t="inlineStr">
        <is>
          <t>BA · Reg Reporting</t>
        </is>
      </c>
      <c r="F1537" s="15" t="inlineStr">
        <is>
          <t>Senior BA · Reg Reporting</t>
        </is>
      </c>
      <c r="G1537" s="15" t="n"/>
      <c r="H1537" s="15" t="n"/>
      <c r="I1537" s="15" t="n"/>
      <c r="J1537" s="15" t="n"/>
      <c r="K1537" s="15" t="n"/>
      <c r="L1537" s="15" t="n"/>
      <c r="M1537" s="15" t="n"/>
      <c r="N1537" s="15" t="n"/>
      <c r="O1537" s="15" t="n"/>
    </row>
    <row r="1538" ht="31" customHeight="1">
      <c r="A1538" s="17" t="inlineStr">
        <is>
          <t>Big Four consulting</t>
        </is>
      </c>
      <c r="B1538" s="15" t="n"/>
      <c r="C1538" s="15" t="inlineStr">
        <is>
          <t>Analyst</t>
        </is>
      </c>
      <c r="D1538" s="15" t="inlineStr">
        <is>
          <t>Consultant</t>
        </is>
      </c>
      <c r="E1538" s="15" t="inlineStr">
        <is>
          <t>Senior Consultant</t>
        </is>
      </c>
      <c r="F1538" s="15" t="inlineStr">
        <is>
          <t>Manager</t>
        </is>
      </c>
      <c r="G1538" s="15" t="inlineStr">
        <is>
          <t>Senior Manager</t>
        </is>
      </c>
      <c r="H1538" s="15" t="n"/>
      <c r="I1538" s="15" t="inlineStr">
        <is>
          <t>Associate Director</t>
        </is>
      </c>
      <c r="J1538" s="15" t="inlineStr">
        <is>
          <t>Director</t>
        </is>
      </c>
      <c r="K1538" s="15" t="n"/>
      <c r="L1538" s="15" t="n"/>
      <c r="M1538" s="15" t="n"/>
      <c r="N1538" s="15" t="n"/>
      <c r="O1538" s="15" t="n"/>
    </row>
    <row r="1539" ht="59" customHeight="1">
      <c r="A1539" s="17" t="inlineStr">
        <is>
          <t>IRIS Vs Market Benchmark — IIBA certification pathway · IIBA sets the certificates, not the level match</t>
        </is>
      </c>
      <c r="B1539" s="15" t="n"/>
      <c r="C1539" s="15" t="inlineStr">
        <is>
          <t>ECBA</t>
        </is>
      </c>
      <c r="D1539" s="15" t="inlineStr">
        <is>
          <t>ECBA</t>
        </is>
      </c>
      <c r="E1539" s="15" t="inlineStr">
        <is>
          <t>CCBA</t>
        </is>
      </c>
      <c r="F1539" s="15" t="inlineStr">
        <is>
          <t>CBAP</t>
        </is>
      </c>
      <c r="G1539" s="15" t="inlineStr">
        <is>
          <t>CBAP</t>
        </is>
      </c>
      <c r="H1539" s="15" t="n"/>
      <c r="I1539" s="15" t="inlineStr">
        <is>
          <t>CBAP</t>
        </is>
      </c>
      <c r="J1539" s="15" t="n"/>
      <c r="K1539" s="15" t="n"/>
      <c r="L1539" s="15" t="n"/>
      <c r="M1539" s="15" t="n"/>
      <c r="N1539" s="15" t="n"/>
      <c r="O1539" s="15" t="n"/>
    </row>
    <row r="1540" ht="31" customHeight="1">
      <c r="A1540" s="17" t="inlineStr">
        <is>
          <t>Infosys / Accenture</t>
        </is>
      </c>
      <c r="B1540" s="15" t="n"/>
      <c r="C1540" s="15" t="inlineStr">
        <is>
          <t>JL3B · L11 Analyst</t>
        </is>
      </c>
      <c r="D1540" s="15" t="inlineStr">
        <is>
          <t>JL3A · L10 Senior Analyst</t>
        </is>
      </c>
      <c r="E1540" s="15" t="inlineStr">
        <is>
          <t>JL4 · L9 Consultant</t>
        </is>
      </c>
      <c r="F1540" s="15" t="inlineStr">
        <is>
          <t>JL5 · L8 Associate Manager</t>
        </is>
      </c>
      <c r="G1540" s="15" t="inlineStr">
        <is>
          <t>JL6B · L7 Manager</t>
        </is>
      </c>
      <c r="H1540" s="15" t="n"/>
      <c r="I1540" s="15" t="n"/>
      <c r="J1540" s="15" t="n"/>
      <c r="K1540" s="15" t="n"/>
      <c r="L1540" s="15" t="n"/>
      <c r="M1540" s="15" t="n"/>
      <c r="N1540" s="15" t="n"/>
      <c r="O1540" s="15" t="n"/>
    </row>
    <row r="1541" ht="15" customHeight="1"/>
    <row r="1542" ht="17" customHeight="1">
      <c r="A1542" s="76" t="inlineStr">
        <is>
          <t>IRIS Project &amp; Program Management Vs · Standard: PMI PMBOK and Talent Triangle; CAPM · entry → PMP → PgMP; Scrum / SAFe · 17 here</t>
        </is>
      </c>
      <c r="B1542" s="5" t="n"/>
      <c r="C1542" s="5" t="n"/>
      <c r="D1542" s="5" t="n"/>
      <c r="E1542" s="5" t="n"/>
      <c r="F1542" s="5" t="n"/>
      <c r="G1542" s="5" t="n"/>
      <c r="H1542" s="5" t="n"/>
      <c r="I1542" s="5" t="n"/>
      <c r="J1542" s="5" t="n"/>
      <c r="K1542" s="5" t="n"/>
      <c r="L1542" s="5" t="n"/>
      <c r="M1542" s="5" t="n"/>
      <c r="N1542" s="5" t="n"/>
      <c r="O1542" s="6" t="n"/>
    </row>
    <row r="1543" ht="17" customHeight="1">
      <c r="A1543" s="61" t="inlineStr">
        <is>
          <t>Ladder / company</t>
        </is>
      </c>
      <c r="B1543" s="61" t="inlineStr">
        <is>
          <t>A1</t>
        </is>
      </c>
      <c r="C1543" s="61" t="inlineStr">
        <is>
          <t>A2</t>
        </is>
      </c>
      <c r="D1543" s="61" t="inlineStr">
        <is>
          <t>A3</t>
        </is>
      </c>
      <c r="E1543" s="61" t="inlineStr">
        <is>
          <t>B1</t>
        </is>
      </c>
      <c r="F1543" s="61" t="inlineStr">
        <is>
          <t>B2</t>
        </is>
      </c>
      <c r="G1543" s="61" t="inlineStr">
        <is>
          <t>B3</t>
        </is>
      </c>
      <c r="H1543" s="61" t="inlineStr">
        <is>
          <t>B+</t>
        </is>
      </c>
      <c r="I1543" s="61" t="inlineStr">
        <is>
          <t>C1</t>
        </is>
      </c>
      <c r="J1543" s="61" t="inlineStr">
        <is>
          <t>C2</t>
        </is>
      </c>
      <c r="K1543" s="61" t="inlineStr">
        <is>
          <t>C+</t>
        </is>
      </c>
      <c r="L1543" s="61" t="inlineStr">
        <is>
          <t>D1</t>
        </is>
      </c>
      <c r="M1543" s="61" t="inlineStr">
        <is>
          <t>D2</t>
        </is>
      </c>
      <c r="N1543" s="61" t="inlineStr">
        <is>
          <t>E1</t>
        </is>
      </c>
      <c r="O1543" s="61" t="inlineStr">
        <is>
          <t>E2</t>
        </is>
      </c>
    </row>
    <row r="1544" ht="45" customHeight="1">
      <c r="A1544" s="59" t="inlineStr">
        <is>
          <t>IRIS — IC title</t>
        </is>
      </c>
      <c r="B1544" s="33" t="inlineStr">
        <is>
          <t>Intern / Trainee</t>
        </is>
      </c>
      <c r="C1544" s="33" t="inlineStr">
        <is>
          <t>Associate</t>
        </is>
      </c>
      <c r="D1544" s="33" t="inlineStr">
        <is>
          <t>Senior Associate</t>
        </is>
      </c>
      <c r="E1544" s="36" t="inlineStr">
        <is>
          <t>Specialist</t>
        </is>
      </c>
      <c r="F1544" s="36" t="inlineStr">
        <is>
          <t>Senior Specialist</t>
        </is>
      </c>
      <c r="G1544" s="36" t="inlineStr">
        <is>
          <t>Lead Specialist</t>
        </is>
      </c>
      <c r="H1544" s="44" t="inlineStr">
        <is>
          <t>Practice Lead · Player-Coach</t>
        </is>
      </c>
      <c r="I1544" s="46" t="inlineStr">
        <is>
          <t>Principal</t>
        </is>
      </c>
      <c r="J1544" s="46" t="inlineStr">
        <is>
          <t>Senior Principal / Architect</t>
        </is>
      </c>
      <c r="K1544" s="48" t="inlineStr">
        <is>
          <t>Group Head · Player-Coach</t>
        </is>
      </c>
      <c r="L1544" s="21" t="inlineStr">
        <is>
          <t>Distinguished Principal</t>
        </is>
      </c>
      <c r="M1544" s="21" t="inlineStr">
        <is>
          <t>—</t>
        </is>
      </c>
      <c r="N1544" s="50" t="inlineStr">
        <is>
          <t>—</t>
        </is>
      </c>
      <c r="O1544" s="50" t="inlineStr">
        <is>
          <t>—</t>
        </is>
      </c>
    </row>
    <row r="1545" ht="59" customHeight="1">
      <c r="A1545" s="59" t="inlineStr">
        <is>
          <t>IRIS — Manager title</t>
        </is>
      </c>
      <c r="B1545" s="33" t="n"/>
      <c r="C1545" s="33" t="n"/>
      <c r="D1545" s="33" t="n"/>
      <c r="E1545" s="36" t="inlineStr">
        <is>
          <t>Team Lead / Asst Manager</t>
        </is>
      </c>
      <c r="F1545" s="36" t="inlineStr">
        <is>
          <t>Manager</t>
        </is>
      </c>
      <c r="G1545" s="36" t="inlineStr">
        <is>
          <t>Senior Manager</t>
        </is>
      </c>
      <c r="H1545" s="44" t="inlineStr">
        <is>
          <t>Practice Lead · Player-Coach</t>
        </is>
      </c>
      <c r="I1545" s="46" t="inlineStr">
        <is>
          <t>Associate Head</t>
        </is>
      </c>
      <c r="J1545" s="46" t="inlineStr">
        <is>
          <t>Head of Function</t>
        </is>
      </c>
      <c r="K1545" s="48" t="inlineStr">
        <is>
          <t>Group Head · Player-Coach</t>
        </is>
      </c>
      <c r="L1545" s="21" t="inlineStr">
        <is>
          <t>Associate Vice President</t>
        </is>
      </c>
      <c r="M1545" s="21" t="inlineStr">
        <is>
          <t>Senior Vice President / Business Head</t>
        </is>
      </c>
      <c r="N1545" s="50" t="inlineStr">
        <is>
          <t>CXO / President</t>
        </is>
      </c>
      <c r="O1545" s="50" t="inlineStr">
        <is>
          <t>Chief Executive Officer</t>
        </is>
      </c>
    </row>
    <row r="1546" ht="17" customHeight="1">
      <c r="A1546" s="59" t="inlineStr">
        <is>
          <t>IRIS — people at level</t>
        </is>
      </c>
      <c r="B1546" s="33" t="n"/>
      <c r="C1546" s="33" t="n"/>
      <c r="D1546" s="33" t="n"/>
      <c r="E1546" s="36" t="n">
        <v>4</v>
      </c>
      <c r="F1546" s="36" t="n">
        <v>9</v>
      </c>
      <c r="G1546" s="36" t="n">
        <v>2</v>
      </c>
      <c r="H1546" s="44" t="n">
        <v>1</v>
      </c>
      <c r="I1546" s="46" t="n"/>
      <c r="J1546" s="46" t="n">
        <v>1</v>
      </c>
      <c r="K1546" s="48" t="n"/>
      <c r="L1546" s="21" t="n"/>
      <c r="M1546" s="21" t="n"/>
      <c r="N1546" s="50" t="n"/>
      <c r="O1546" s="50" t="n"/>
    </row>
    <row r="1547" ht="45" customHeight="1">
      <c r="A1547" s="17" t="inlineStr">
        <is>
          <t>IRIS Vs Competitor Benchmark — PMI pathway + SaaS delivery ladder</t>
        </is>
      </c>
      <c r="B1547" s="15" t="n"/>
      <c r="C1547" s="15" t="inlineStr">
        <is>
          <t>Project Coordinator · CAPM</t>
        </is>
      </c>
      <c r="D1547" s="15" t="inlineStr">
        <is>
          <t>Associate PM</t>
        </is>
      </c>
      <c r="E1547" s="15" t="inlineStr">
        <is>
          <t>Project Manager · PMP</t>
        </is>
      </c>
      <c r="F1547" s="15" t="inlineStr">
        <is>
          <t>Senior PM</t>
        </is>
      </c>
      <c r="G1547" s="15" t="inlineStr">
        <is>
          <t>Program Manager · PgMP</t>
        </is>
      </c>
      <c r="H1547" s="15" t="n"/>
      <c r="I1547" s="15" t="inlineStr">
        <is>
          <t>Senior Program Manager</t>
        </is>
      </c>
      <c r="J1547" s="15" t="inlineStr">
        <is>
          <t>Director PMO / Delivery</t>
        </is>
      </c>
      <c r="K1547" s="15" t="n"/>
      <c r="L1547" s="15" t="n"/>
      <c r="M1547" s="15" t="n"/>
      <c r="N1547" s="15" t="n"/>
      <c r="O1547" s="15" t="n"/>
    </row>
    <row r="1548" ht="73" customHeight="1">
      <c r="A1548" s="17" t="inlineStr">
        <is>
          <t>Infosys / Accenture</t>
        </is>
      </c>
      <c r="B1548" s="15" t="n"/>
      <c r="C1548" s="15" t="n"/>
      <c r="D1548" s="15" t="n"/>
      <c r="E1548" s="15" t="n"/>
      <c r="F1548" s="15" t="n"/>
      <c r="G1548" s="15" t="inlineStr">
        <is>
          <t>JL6B Project Manager · L7 Manager</t>
        </is>
      </c>
      <c r="H1548" s="15" t="n"/>
      <c r="I1548" s="15" t="inlineStr">
        <is>
          <t>JL7 Delivery Manager · L6 Senior Manager</t>
        </is>
      </c>
      <c r="J1548" s="15" t="n"/>
      <c r="K1548" s="15" t="n"/>
      <c r="L1548" s="15" t="n"/>
      <c r="M1548" s="15" t="n"/>
      <c r="N1548" s="15" t="n"/>
      <c r="O1548" s="15" t="n"/>
    </row>
    <row r="1549" ht="15" customHeight="1"/>
    <row r="1550" ht="17" customHeight="1">
      <c r="A1550" s="76" t="inlineStr">
        <is>
          <t>IRIS Engineering &amp; Architecture Vs · Standard: SFIA 9 · solution architecture; TOGAF; AWS / Azure architect certifications · 10 here</t>
        </is>
      </c>
      <c r="B1550" s="5" t="n"/>
      <c r="C1550" s="5" t="n"/>
      <c r="D1550" s="5" t="n"/>
      <c r="E1550" s="5" t="n"/>
      <c r="F1550" s="5" t="n"/>
      <c r="G1550" s="5" t="n"/>
      <c r="H1550" s="5" t="n"/>
      <c r="I1550" s="5" t="n"/>
      <c r="J1550" s="5" t="n"/>
      <c r="K1550" s="5" t="n"/>
      <c r="L1550" s="5" t="n"/>
      <c r="M1550" s="5" t="n"/>
      <c r="N1550" s="5" t="n"/>
      <c r="O1550" s="6" t="n"/>
    </row>
    <row r="1551" ht="17" customHeight="1">
      <c r="A1551" s="61" t="inlineStr">
        <is>
          <t>Ladder / company</t>
        </is>
      </c>
      <c r="B1551" s="61" t="inlineStr">
        <is>
          <t>A1</t>
        </is>
      </c>
      <c r="C1551" s="61" t="inlineStr">
        <is>
          <t>A2</t>
        </is>
      </c>
      <c r="D1551" s="61" t="inlineStr">
        <is>
          <t>A3</t>
        </is>
      </c>
      <c r="E1551" s="61" t="inlineStr">
        <is>
          <t>B1</t>
        </is>
      </c>
      <c r="F1551" s="61" t="inlineStr">
        <is>
          <t>B2</t>
        </is>
      </c>
      <c r="G1551" s="61" t="inlineStr">
        <is>
          <t>B3</t>
        </is>
      </c>
      <c r="H1551" s="61" t="inlineStr">
        <is>
          <t>B+</t>
        </is>
      </c>
      <c r="I1551" s="61" t="inlineStr">
        <is>
          <t>C1</t>
        </is>
      </c>
      <c r="J1551" s="61" t="inlineStr">
        <is>
          <t>C2</t>
        </is>
      </c>
      <c r="K1551" s="61" t="inlineStr">
        <is>
          <t>C+</t>
        </is>
      </c>
      <c r="L1551" s="61" t="inlineStr">
        <is>
          <t>D1</t>
        </is>
      </c>
      <c r="M1551" s="61" t="inlineStr">
        <is>
          <t>D2</t>
        </is>
      </c>
      <c r="N1551" s="61" t="inlineStr">
        <is>
          <t>E1</t>
        </is>
      </c>
      <c r="O1551" s="61" t="inlineStr">
        <is>
          <t>E2</t>
        </is>
      </c>
    </row>
    <row r="1552" ht="45" customHeight="1">
      <c r="A1552" s="59" t="inlineStr">
        <is>
          <t>IRIS — IC title</t>
        </is>
      </c>
      <c r="B1552" s="33" t="inlineStr">
        <is>
          <t>Intern / Trainee</t>
        </is>
      </c>
      <c r="C1552" s="33" t="inlineStr">
        <is>
          <t>Associate</t>
        </is>
      </c>
      <c r="D1552" s="33" t="inlineStr">
        <is>
          <t>Senior Associate</t>
        </is>
      </c>
      <c r="E1552" s="36" t="inlineStr">
        <is>
          <t>Specialist</t>
        </is>
      </c>
      <c r="F1552" s="36" t="inlineStr">
        <is>
          <t>Senior Specialist</t>
        </is>
      </c>
      <c r="G1552" s="36" t="inlineStr">
        <is>
          <t>Lead Specialist</t>
        </is>
      </c>
      <c r="H1552" s="44" t="inlineStr">
        <is>
          <t>Practice Lead · Player-Coach</t>
        </is>
      </c>
      <c r="I1552" s="46" t="inlineStr">
        <is>
          <t>Principal</t>
        </is>
      </c>
      <c r="J1552" s="46" t="inlineStr">
        <is>
          <t>Senior Principal / Architect</t>
        </is>
      </c>
      <c r="K1552" s="48" t="inlineStr">
        <is>
          <t>Group Head · Player-Coach</t>
        </is>
      </c>
      <c r="L1552" s="21" t="inlineStr">
        <is>
          <t>Distinguished Principal</t>
        </is>
      </c>
      <c r="M1552" s="21" t="inlineStr">
        <is>
          <t>—</t>
        </is>
      </c>
      <c r="N1552" s="50" t="inlineStr">
        <is>
          <t>—</t>
        </is>
      </c>
      <c r="O1552" s="50" t="inlineStr">
        <is>
          <t>—</t>
        </is>
      </c>
    </row>
    <row r="1553" ht="59" customHeight="1">
      <c r="A1553" s="59" t="inlineStr">
        <is>
          <t>IRIS — Manager title</t>
        </is>
      </c>
      <c r="B1553" s="33" t="n"/>
      <c r="C1553" s="33" t="n"/>
      <c r="D1553" s="33" t="n"/>
      <c r="E1553" s="36" t="inlineStr">
        <is>
          <t>Team Lead / Asst Manager</t>
        </is>
      </c>
      <c r="F1553" s="36" t="inlineStr">
        <is>
          <t>Manager</t>
        </is>
      </c>
      <c r="G1553" s="36" t="inlineStr">
        <is>
          <t>Senior Manager</t>
        </is>
      </c>
      <c r="H1553" s="44" t="inlineStr">
        <is>
          <t>Practice Lead · Player-Coach</t>
        </is>
      </c>
      <c r="I1553" s="46" t="inlineStr">
        <is>
          <t>Associate Head</t>
        </is>
      </c>
      <c r="J1553" s="46" t="inlineStr">
        <is>
          <t>Head of Function</t>
        </is>
      </c>
      <c r="K1553" s="48" t="inlineStr">
        <is>
          <t>Group Head · Player-Coach</t>
        </is>
      </c>
      <c r="L1553" s="21" t="inlineStr">
        <is>
          <t>Associate Vice President</t>
        </is>
      </c>
      <c r="M1553" s="21" t="inlineStr">
        <is>
          <t>Senior Vice President / Business Head</t>
        </is>
      </c>
      <c r="N1553" s="50" t="inlineStr">
        <is>
          <t>CXO / President</t>
        </is>
      </c>
      <c r="O1553" s="50" t="inlineStr">
        <is>
          <t>Chief Executive Officer</t>
        </is>
      </c>
    </row>
    <row r="1554" ht="17" customHeight="1">
      <c r="A1554" s="59" t="inlineStr">
        <is>
          <t>IRIS — people at level</t>
        </is>
      </c>
      <c r="B1554" s="33" t="n"/>
      <c r="C1554" s="33" t="n"/>
      <c r="D1554" s="33" t="n"/>
      <c r="E1554" s="36" t="n"/>
      <c r="F1554" s="36" t="n"/>
      <c r="G1554" s="36" t="n">
        <v>3</v>
      </c>
      <c r="H1554" s="44" t="n">
        <v>5</v>
      </c>
      <c r="I1554" s="46" t="n">
        <v>2</v>
      </c>
      <c r="J1554" s="46" t="n"/>
      <c r="K1554" s="48" t="n"/>
      <c r="L1554" s="21" t="n"/>
      <c r="M1554" s="21" t="n"/>
      <c r="N1554" s="50" t="n"/>
      <c r="O1554" s="50" t="n"/>
    </row>
    <row r="1555" ht="17" customHeight="1">
      <c r="A1555" s="17" t="inlineStr">
        <is>
          <t>Workiva</t>
        </is>
      </c>
      <c r="B1555" s="15" t="n"/>
      <c r="C1555" s="15" t="inlineStr">
        <is>
          <t>Associate SE</t>
        </is>
      </c>
      <c r="D1555" s="15" t="inlineStr">
        <is>
          <t>SE</t>
        </is>
      </c>
      <c r="E1555" s="15" t="inlineStr">
        <is>
          <t>SE / Senior SE</t>
        </is>
      </c>
      <c r="F1555" s="15" t="inlineStr">
        <is>
          <t>Senior SE</t>
        </is>
      </c>
      <c r="G1555" s="15" t="inlineStr">
        <is>
          <t>Staff SE</t>
        </is>
      </c>
      <c r="H1555" s="15" t="n"/>
      <c r="I1555" s="15" t="n"/>
      <c r="J1555" s="15" t="n"/>
      <c r="K1555" s="15" t="n"/>
      <c r="L1555" s="15" t="n"/>
      <c r="M1555" s="15" t="n"/>
      <c r="N1555" s="15" t="n"/>
      <c r="O1555" s="15" t="n"/>
    </row>
    <row r="1556" ht="31" customHeight="1">
      <c r="A1556" s="17" t="inlineStr">
        <is>
          <t>Broadridge India</t>
        </is>
      </c>
      <c r="B1556" s="15" t="n"/>
      <c r="C1556" s="15" t="inlineStr">
        <is>
          <t>SE</t>
        </is>
      </c>
      <c r="D1556" s="15" t="inlineStr">
        <is>
          <t>SE</t>
        </is>
      </c>
      <c r="E1556" s="15" t="inlineStr">
        <is>
          <t>Senior SE</t>
        </is>
      </c>
      <c r="F1556" s="15" t="inlineStr">
        <is>
          <t>Lead SE</t>
        </is>
      </c>
      <c r="G1556" s="15" t="inlineStr">
        <is>
          <t>Senior Lead SE</t>
        </is>
      </c>
      <c r="H1556" s="15" t="n"/>
      <c r="I1556" s="15" t="n"/>
      <c r="J1556" s="15" t="n"/>
      <c r="K1556" s="15" t="n"/>
      <c r="L1556" s="15" t="n"/>
      <c r="M1556" s="15" t="n"/>
      <c r="N1556" s="15" t="n"/>
      <c r="O1556" s="15" t="n"/>
    </row>
    <row r="1557" ht="31" customHeight="1">
      <c r="A1557" s="17" t="inlineStr">
        <is>
          <t>Nasdaq / AxiomSL</t>
        </is>
      </c>
      <c r="B1557" s="15" t="n"/>
      <c r="C1557" s="15" t="inlineStr">
        <is>
          <t>SE</t>
        </is>
      </c>
      <c r="D1557" s="15" t="inlineStr">
        <is>
          <t>SE</t>
        </is>
      </c>
      <c r="E1557" s="15" t="inlineStr">
        <is>
          <t>Senior SE</t>
        </is>
      </c>
      <c r="F1557" s="15" t="inlineStr">
        <is>
          <t>Senior SE</t>
        </is>
      </c>
      <c r="G1557" s="15" t="inlineStr">
        <is>
          <t>Lead SE</t>
        </is>
      </c>
      <c r="H1557" s="15" t="n"/>
      <c r="I1557" s="15" t="inlineStr">
        <is>
          <t>Principal SE</t>
        </is>
      </c>
      <c r="J1557" s="15" t="n"/>
      <c r="K1557" s="15" t="n"/>
      <c r="L1557" s="15" t="n"/>
      <c r="M1557" s="15" t="n"/>
      <c r="N1557" s="15" t="n"/>
      <c r="O1557" s="15" t="n"/>
    </row>
    <row r="1558" ht="59" customHeight="1">
      <c r="A1558" s="17" t="inlineStr">
        <is>
          <t>Salesforce</t>
        </is>
      </c>
      <c r="B1558" s="15" t="n"/>
      <c r="C1558" s="15" t="inlineStr">
        <is>
          <t>AMTS</t>
        </is>
      </c>
      <c r="D1558" s="15" t="inlineStr">
        <is>
          <t>MTS</t>
        </is>
      </c>
      <c r="E1558" s="15" t="inlineStr">
        <is>
          <t>MTS</t>
        </is>
      </c>
      <c r="F1558" s="15" t="inlineStr">
        <is>
          <t>SMTS</t>
        </is>
      </c>
      <c r="G1558" s="15" t="inlineStr">
        <is>
          <t>LMTS</t>
        </is>
      </c>
      <c r="H1558" s="15" t="n"/>
      <c r="I1558" s="15" t="inlineStr">
        <is>
          <t>PMTS</t>
        </is>
      </c>
      <c r="J1558" s="15" t="inlineStr">
        <is>
          <t>Architect / Principal Architect</t>
        </is>
      </c>
      <c r="K1558" s="15" t="n"/>
      <c r="L1558" s="15" t="inlineStr">
        <is>
          <t>Distinguished Engineer</t>
        </is>
      </c>
      <c r="M1558" s="15" t="n"/>
      <c r="N1558" s="15" t="n"/>
      <c r="O1558" s="15" t="n"/>
    </row>
    <row r="1559" ht="45" customHeight="1">
      <c r="A1559" s="17" t="inlineStr">
        <is>
          <t>Atlassian</t>
        </is>
      </c>
      <c r="B1559" s="15" t="n"/>
      <c r="C1559" s="15" t="inlineStr">
        <is>
          <t>P30 Junior · 0–2 yrs</t>
        </is>
      </c>
      <c r="D1559" s="15" t="inlineStr">
        <is>
          <t>P40 · 3–7 yrs</t>
        </is>
      </c>
      <c r="E1559" s="15" t="inlineStr">
        <is>
          <t>P40</t>
        </is>
      </c>
      <c r="F1559" s="15" t="inlineStr">
        <is>
          <t>P50 Senior · 6–12 yrs</t>
        </is>
      </c>
      <c r="G1559" s="15" t="inlineStr">
        <is>
          <t>P50 Senior</t>
        </is>
      </c>
      <c r="H1559" s="15" t="n"/>
      <c r="I1559" s="15" t="inlineStr">
        <is>
          <t>P60 Principal · 10+ yrs</t>
        </is>
      </c>
      <c r="J1559" s="15" t="inlineStr">
        <is>
          <t>P70</t>
        </is>
      </c>
      <c r="K1559" s="15" t="n"/>
      <c r="L1559" s="15" t="n"/>
      <c r="M1559" s="15" t="n"/>
      <c r="N1559" s="15" t="n"/>
      <c r="O1559" s="15" t="n"/>
    </row>
    <row r="1560" ht="31" customHeight="1">
      <c r="A1560" s="17" t="inlineStr">
        <is>
          <t>Freshworks</t>
        </is>
      </c>
      <c r="B1560" s="15" t="n"/>
      <c r="C1560" s="15" t="inlineStr">
        <is>
          <t>SE</t>
        </is>
      </c>
      <c r="D1560" s="15" t="inlineStr">
        <is>
          <t>Senior SE</t>
        </is>
      </c>
      <c r="E1560" s="15" t="inlineStr">
        <is>
          <t>Senior SE</t>
        </is>
      </c>
      <c r="F1560" s="15" t="inlineStr">
        <is>
          <t>Lead SE</t>
        </is>
      </c>
      <c r="G1560" s="15" t="inlineStr">
        <is>
          <t>Staff SE</t>
        </is>
      </c>
      <c r="H1560" s="15" t="n"/>
      <c r="I1560" s="15" t="inlineStr">
        <is>
          <t>Senior Staff SE</t>
        </is>
      </c>
      <c r="J1560" s="15" t="inlineStr">
        <is>
          <t>Principal Engineer</t>
        </is>
      </c>
      <c r="K1560" s="15" t="n"/>
      <c r="L1560" s="15" t="n"/>
      <c r="M1560" s="15" t="n"/>
      <c r="N1560" s="15" t="n"/>
      <c r="O1560" s="15" t="n"/>
    </row>
    <row r="1561" ht="17" customHeight="1">
      <c r="A1561" s="17" t="inlineStr">
        <is>
          <t>Clear · C14; unverified</t>
        </is>
      </c>
      <c r="B1561" s="15" t="n"/>
      <c r="C1561" s="15" t="inlineStr">
        <is>
          <t>SDE1</t>
        </is>
      </c>
      <c r="D1561" s="15" t="inlineStr">
        <is>
          <t>SDE2</t>
        </is>
      </c>
      <c r="E1561" s="15" t="inlineStr">
        <is>
          <t>SDE2</t>
        </is>
      </c>
      <c r="F1561" s="15" t="inlineStr">
        <is>
          <t>SDE3 / Senior</t>
        </is>
      </c>
      <c r="G1561" s="15" t="inlineStr">
        <is>
          <t>Staff</t>
        </is>
      </c>
      <c r="H1561" s="15" t="n"/>
      <c r="I1561" s="15" t="n"/>
      <c r="J1561" s="15" t="n"/>
      <c r="K1561" s="15" t="n"/>
      <c r="L1561" s="15" t="n"/>
      <c r="M1561" s="15" t="n"/>
      <c r="N1561" s="15" t="n"/>
      <c r="O1561" s="15" t="n"/>
    </row>
    <row r="1562" ht="45" customHeight="1">
      <c r="A1562" s="17" t="inlineStr">
        <is>
          <t>Google Tech Lead Manager</t>
        </is>
      </c>
      <c r="B1562" s="15" t="n"/>
      <c r="C1562" s="15" t="n"/>
      <c r="D1562" s="15" t="n"/>
      <c r="E1562" s="15" t="n"/>
      <c r="F1562" s="15" t="n"/>
      <c r="G1562" s="15" t="n"/>
      <c r="H1562" s="15" t="inlineStr">
        <is>
          <t>Tech Lead Manager · TLM</t>
        </is>
      </c>
      <c r="I1562" s="15" t="n"/>
      <c r="J1562" s="15" t="n"/>
      <c r="K1562" s="15" t="inlineStr">
        <is>
          <t>Senior TLM / Director</t>
        </is>
      </c>
      <c r="L1562" s="15" t="n"/>
      <c r="M1562" s="15" t="n"/>
      <c r="N1562" s="15" t="n"/>
      <c r="O1562" s="15" t="n"/>
    </row>
    <row r="1563" ht="59" customHeight="1">
      <c r="A1563" s="17" t="inlineStr">
        <is>
          <t>IRIS Vs Competitor Benchmark — engineering managers · informed by Freshworks, GitLab; C12, C20</t>
        </is>
      </c>
      <c r="B1563" s="15" t="n"/>
      <c r="C1563" s="15" t="n"/>
      <c r="D1563" s="15" t="n"/>
      <c r="E1563" s="15" t="n"/>
      <c r="F1563" s="15" t="inlineStr">
        <is>
          <t>Engineering Manager</t>
        </is>
      </c>
      <c r="G1563" s="15" t="inlineStr">
        <is>
          <t>Senior EM</t>
        </is>
      </c>
      <c r="H1563" s="15" t="n"/>
      <c r="I1563" s="15" t="inlineStr">
        <is>
          <t>Senior EM / Director</t>
        </is>
      </c>
      <c r="J1563" s="15" t="inlineStr">
        <is>
          <t>Director Engineering</t>
        </is>
      </c>
      <c r="K1563" s="15" t="n"/>
      <c r="L1563" s="15" t="inlineStr">
        <is>
          <t>Senior Director</t>
        </is>
      </c>
      <c r="M1563" s="15" t="inlineStr">
        <is>
          <t>VP Engineering</t>
        </is>
      </c>
      <c r="N1563" s="15" t="inlineStr">
        <is>
          <t>CTO</t>
        </is>
      </c>
      <c r="O1563" s="15" t="n"/>
    </row>
    <row r="1564" ht="15" customHeight="1"/>
    <row r="1565" ht="17" customHeight="1">
      <c r="A1565" s="76" t="inlineStr">
        <is>
          <t>IRIS Customer Success &amp; Support Vs · Standard: TSIA frameworks and benchmarks; ITIL 4 service desk; Gainsight customer-success practice · 3 here</t>
        </is>
      </c>
      <c r="B1565" s="5" t="n"/>
      <c r="C1565" s="5" t="n"/>
      <c r="D1565" s="5" t="n"/>
      <c r="E1565" s="5" t="n"/>
      <c r="F1565" s="5" t="n"/>
      <c r="G1565" s="5" t="n"/>
      <c r="H1565" s="5" t="n"/>
      <c r="I1565" s="5" t="n"/>
      <c r="J1565" s="5" t="n"/>
      <c r="K1565" s="5" t="n"/>
      <c r="L1565" s="5" t="n"/>
      <c r="M1565" s="5" t="n"/>
      <c r="N1565" s="5" t="n"/>
      <c r="O1565" s="6" t="n"/>
    </row>
    <row r="1566" ht="17" customHeight="1">
      <c r="A1566" s="61" t="inlineStr">
        <is>
          <t>Ladder / company</t>
        </is>
      </c>
      <c r="B1566" s="61" t="inlineStr">
        <is>
          <t>A1</t>
        </is>
      </c>
      <c r="C1566" s="61" t="inlineStr">
        <is>
          <t>A2</t>
        </is>
      </c>
      <c r="D1566" s="61" t="inlineStr">
        <is>
          <t>A3</t>
        </is>
      </c>
      <c r="E1566" s="61" t="inlineStr">
        <is>
          <t>B1</t>
        </is>
      </c>
      <c r="F1566" s="61" t="inlineStr">
        <is>
          <t>B2</t>
        </is>
      </c>
      <c r="G1566" s="61" t="inlineStr">
        <is>
          <t>B3</t>
        </is>
      </c>
      <c r="H1566" s="61" t="inlineStr">
        <is>
          <t>B+</t>
        </is>
      </c>
      <c r="I1566" s="61" t="inlineStr">
        <is>
          <t>C1</t>
        </is>
      </c>
      <c r="J1566" s="61" t="inlineStr">
        <is>
          <t>C2</t>
        </is>
      </c>
      <c r="K1566" s="61" t="inlineStr">
        <is>
          <t>C+</t>
        </is>
      </c>
      <c r="L1566" s="61" t="inlineStr">
        <is>
          <t>D1</t>
        </is>
      </c>
      <c r="M1566" s="61" t="inlineStr">
        <is>
          <t>D2</t>
        </is>
      </c>
      <c r="N1566" s="61" t="inlineStr">
        <is>
          <t>E1</t>
        </is>
      </c>
      <c r="O1566" s="61" t="inlineStr">
        <is>
          <t>E2</t>
        </is>
      </c>
    </row>
    <row r="1567" ht="45" customHeight="1">
      <c r="A1567" s="59" t="inlineStr">
        <is>
          <t>IRIS — IC title</t>
        </is>
      </c>
      <c r="B1567" s="33" t="inlineStr">
        <is>
          <t>Intern / Trainee</t>
        </is>
      </c>
      <c r="C1567" s="33" t="inlineStr">
        <is>
          <t>Associate</t>
        </is>
      </c>
      <c r="D1567" s="33" t="inlineStr">
        <is>
          <t>Senior Associate</t>
        </is>
      </c>
      <c r="E1567" s="36" t="inlineStr">
        <is>
          <t>Specialist</t>
        </is>
      </c>
      <c r="F1567" s="36" t="inlineStr">
        <is>
          <t>Senior Specialist</t>
        </is>
      </c>
      <c r="G1567" s="36" t="inlineStr">
        <is>
          <t>Lead Specialist</t>
        </is>
      </c>
      <c r="H1567" s="44" t="inlineStr">
        <is>
          <t>Practice Lead · Player-Coach</t>
        </is>
      </c>
      <c r="I1567" s="46" t="inlineStr">
        <is>
          <t>Principal</t>
        </is>
      </c>
      <c r="J1567" s="46" t="inlineStr">
        <is>
          <t>Senior Principal / Architect</t>
        </is>
      </c>
      <c r="K1567" s="48" t="inlineStr">
        <is>
          <t>Group Head · Player-Coach</t>
        </is>
      </c>
      <c r="L1567" s="21" t="inlineStr">
        <is>
          <t>Distinguished Principal</t>
        </is>
      </c>
      <c r="M1567" s="21" t="inlineStr">
        <is>
          <t>—</t>
        </is>
      </c>
      <c r="N1567" s="50" t="inlineStr">
        <is>
          <t>—</t>
        </is>
      </c>
      <c r="O1567" s="50" t="inlineStr">
        <is>
          <t>—</t>
        </is>
      </c>
    </row>
    <row r="1568" ht="59" customHeight="1">
      <c r="A1568" s="59" t="inlineStr">
        <is>
          <t>IRIS — Manager title</t>
        </is>
      </c>
      <c r="B1568" s="33" t="n"/>
      <c r="C1568" s="33" t="n"/>
      <c r="D1568" s="33" t="n"/>
      <c r="E1568" s="36" t="inlineStr">
        <is>
          <t>Team Lead / Asst Manager</t>
        </is>
      </c>
      <c r="F1568" s="36" t="inlineStr">
        <is>
          <t>Manager</t>
        </is>
      </c>
      <c r="G1568" s="36" t="inlineStr">
        <is>
          <t>Senior Manager</t>
        </is>
      </c>
      <c r="H1568" s="44" t="inlineStr">
        <is>
          <t>Practice Lead · Player-Coach</t>
        </is>
      </c>
      <c r="I1568" s="46" t="inlineStr">
        <is>
          <t>Associate Head</t>
        </is>
      </c>
      <c r="J1568" s="46" t="inlineStr">
        <is>
          <t>Head of Function</t>
        </is>
      </c>
      <c r="K1568" s="48" t="inlineStr">
        <is>
          <t>Group Head · Player-Coach</t>
        </is>
      </c>
      <c r="L1568" s="21" t="inlineStr">
        <is>
          <t>Associate Vice President</t>
        </is>
      </c>
      <c r="M1568" s="21" t="inlineStr">
        <is>
          <t>Senior Vice President / Business Head</t>
        </is>
      </c>
      <c r="N1568" s="50" t="inlineStr">
        <is>
          <t>CXO / President</t>
        </is>
      </c>
      <c r="O1568" s="50" t="inlineStr">
        <is>
          <t>Chief Executive Officer</t>
        </is>
      </c>
    </row>
    <row r="1569" ht="17" customHeight="1">
      <c r="A1569" s="59" t="inlineStr">
        <is>
          <t>IRIS — people at level</t>
        </is>
      </c>
      <c r="B1569" s="33" t="n"/>
      <c r="C1569" s="33" t="n">
        <v>1</v>
      </c>
      <c r="D1569" s="33" t="n">
        <v>2</v>
      </c>
      <c r="E1569" s="36" t="n"/>
      <c r="F1569" s="36" t="n"/>
      <c r="G1569" s="36" t="n"/>
      <c r="H1569" s="44" t="n"/>
      <c r="I1569" s="46" t="n"/>
      <c r="J1569" s="46" t="n"/>
      <c r="K1569" s="48" t="n"/>
      <c r="L1569" s="21" t="n"/>
      <c r="M1569" s="21" t="n"/>
      <c r="N1569" s="50" t="n"/>
      <c r="O1569" s="50" t="n"/>
    </row>
    <row r="1570" ht="45" customHeight="1">
      <c r="A1570" s="17" t="inlineStr">
        <is>
          <t>Workiva</t>
        </is>
      </c>
      <c r="B1570" s="15" t="inlineStr">
        <is>
          <t>Customer Success intern</t>
        </is>
      </c>
      <c r="C1570" s="15" t="n"/>
      <c r="D1570" s="15" t="n"/>
      <c r="E1570" s="15" t="inlineStr">
        <is>
          <t>Customer Success Manager</t>
        </is>
      </c>
      <c r="F1570" s="15" t="inlineStr">
        <is>
          <t>Product Success Manager</t>
        </is>
      </c>
      <c r="G1570" s="15" t="inlineStr">
        <is>
          <t>Customer Success Architect</t>
        </is>
      </c>
      <c r="H1570" s="15" t="n"/>
      <c r="I1570" s="15" t="n"/>
      <c r="J1570" s="15" t="n"/>
      <c r="K1570" s="15" t="n"/>
      <c r="L1570" s="15" t="n"/>
      <c r="M1570" s="15" t="n"/>
      <c r="N1570" s="15" t="n"/>
      <c r="O1570" s="15" t="n"/>
    </row>
    <row r="1571" ht="59" customHeight="1">
      <c r="A1571" s="17" t="inlineStr">
        <is>
          <t>IRIS Vs Competitor Benchmark — SaaS customer-success ladder · informed by Gainsight postings, C15</t>
        </is>
      </c>
      <c r="B1571" s="15" t="n"/>
      <c r="C1571" s="15" t="inlineStr">
        <is>
          <t>Support Associate</t>
        </is>
      </c>
      <c r="D1571" s="15" t="inlineStr">
        <is>
          <t>Associate CSM</t>
        </is>
      </c>
      <c r="E1571" s="15" t="inlineStr">
        <is>
          <t>CSM</t>
        </is>
      </c>
      <c r="F1571" s="15" t="inlineStr">
        <is>
          <t>Senior CSM</t>
        </is>
      </c>
      <c r="G1571" s="15" t="inlineStr">
        <is>
          <t>Strategic CSM</t>
        </is>
      </c>
      <c r="H1571" s="15" t="n"/>
      <c r="I1571" s="15" t="inlineStr">
        <is>
          <t>Senior Manager CS</t>
        </is>
      </c>
      <c r="J1571" s="15" t="inlineStr">
        <is>
          <t>Director Customer Success</t>
        </is>
      </c>
      <c r="K1571" s="15" t="n"/>
      <c r="L1571" s="15" t="n"/>
      <c r="M1571" s="15" t="inlineStr">
        <is>
          <t>VP Customer Success</t>
        </is>
      </c>
      <c r="N1571" s="15" t="inlineStr">
        <is>
          <t>Chief Customer Officer</t>
        </is>
      </c>
      <c r="O1571" s="15" t="n"/>
    </row>
    <row r="1572" ht="31" customHeight="1">
      <c r="A1572" s="17" t="inlineStr">
        <is>
          <t>Regnology</t>
        </is>
      </c>
      <c r="B1572" s="15" t="n"/>
      <c r="C1572" s="15" t="n"/>
      <c r="D1572" s="15" t="inlineStr">
        <is>
          <t>Product Support Specialist · Reg Reporting</t>
        </is>
      </c>
      <c r="E1572" s="15" t="n"/>
      <c r="F1572" s="15" t="n"/>
      <c r="G1572" s="15" t="n"/>
      <c r="H1572" s="15" t="n"/>
      <c r="I1572" s="15" t="n"/>
      <c r="J1572" s="15" t="n"/>
      <c r="K1572" s="15" t="n"/>
      <c r="L1572" s="15" t="n"/>
      <c r="M1572" s="15" t="n"/>
      <c r="N1572" s="15" t="n"/>
      <c r="O1572" s="15" t="n"/>
    </row>
    <row r="1573" ht="59" customHeight="1">
      <c r="A1573" s="17" t="inlineStr">
        <is>
          <t>IRIS Vs Competitor Benchmark — support tiers · informed by ITIL 4, which defines practices, not titles</t>
        </is>
      </c>
      <c r="B1573" s="15" t="n"/>
      <c r="C1573" s="15" t="inlineStr">
        <is>
          <t>L1 Service Desk</t>
        </is>
      </c>
      <c r="D1573" s="15" t="inlineStr">
        <is>
          <t>L2 Application Support</t>
        </is>
      </c>
      <c r="E1573" s="15" t="inlineStr">
        <is>
          <t>L3 / Problem Analyst</t>
        </is>
      </c>
      <c r="F1573" s="15" t="inlineStr">
        <is>
          <t>Support Team Manager</t>
        </is>
      </c>
      <c r="G1573" s="15" t="inlineStr">
        <is>
          <t>Service Delivery Manager</t>
        </is>
      </c>
      <c r="H1573" s="15" t="n"/>
      <c r="I1573" s="15" t="n"/>
      <c r="J1573" s="15" t="n"/>
      <c r="K1573" s="15" t="n"/>
      <c r="L1573" s="15" t="n"/>
      <c r="M1573" s="15" t="n"/>
      <c r="N1573" s="15" t="n"/>
      <c r="O1573" s="15" t="n"/>
    </row>
    <row r="1574" ht="15" customHeight="1"/>
    <row r="1575" ht="17" customHeight="1">
      <c r="A1575" s="76" t="inlineStr">
        <is>
          <t>IRIS Design &amp; Creative Vs · Standard: UX career ladder Junior → Designer → Senior → Lead → Principal; WCAG accessibility · 2 here</t>
        </is>
      </c>
      <c r="B1575" s="5" t="n"/>
      <c r="C1575" s="5" t="n"/>
      <c r="D1575" s="5" t="n"/>
      <c r="E1575" s="5" t="n"/>
      <c r="F1575" s="5" t="n"/>
      <c r="G1575" s="5" t="n"/>
      <c r="H1575" s="5" t="n"/>
      <c r="I1575" s="5" t="n"/>
      <c r="J1575" s="5" t="n"/>
      <c r="K1575" s="5" t="n"/>
      <c r="L1575" s="5" t="n"/>
      <c r="M1575" s="5" t="n"/>
      <c r="N1575" s="5" t="n"/>
      <c r="O1575" s="6" t="n"/>
    </row>
    <row r="1576" ht="17" customHeight="1">
      <c r="A1576" s="61" t="inlineStr">
        <is>
          <t>Ladder / company</t>
        </is>
      </c>
      <c r="B1576" s="61" t="inlineStr">
        <is>
          <t>A1</t>
        </is>
      </c>
      <c r="C1576" s="61" t="inlineStr">
        <is>
          <t>A2</t>
        </is>
      </c>
      <c r="D1576" s="61" t="inlineStr">
        <is>
          <t>A3</t>
        </is>
      </c>
      <c r="E1576" s="61" t="inlineStr">
        <is>
          <t>B1</t>
        </is>
      </c>
      <c r="F1576" s="61" t="inlineStr">
        <is>
          <t>B2</t>
        </is>
      </c>
      <c r="G1576" s="61" t="inlineStr">
        <is>
          <t>B3</t>
        </is>
      </c>
      <c r="H1576" s="61" t="inlineStr">
        <is>
          <t>B+</t>
        </is>
      </c>
      <c r="I1576" s="61" t="inlineStr">
        <is>
          <t>C1</t>
        </is>
      </c>
      <c r="J1576" s="61" t="inlineStr">
        <is>
          <t>C2</t>
        </is>
      </c>
      <c r="K1576" s="61" t="inlineStr">
        <is>
          <t>C+</t>
        </is>
      </c>
      <c r="L1576" s="61" t="inlineStr">
        <is>
          <t>D1</t>
        </is>
      </c>
      <c r="M1576" s="61" t="inlineStr">
        <is>
          <t>D2</t>
        </is>
      </c>
      <c r="N1576" s="61" t="inlineStr">
        <is>
          <t>E1</t>
        </is>
      </c>
      <c r="O1576" s="61" t="inlineStr">
        <is>
          <t>E2</t>
        </is>
      </c>
    </row>
    <row r="1577" ht="45" customHeight="1">
      <c r="A1577" s="59" t="inlineStr">
        <is>
          <t>IRIS — IC title</t>
        </is>
      </c>
      <c r="B1577" s="33" t="inlineStr">
        <is>
          <t>Intern / Trainee</t>
        </is>
      </c>
      <c r="C1577" s="33" t="inlineStr">
        <is>
          <t>Associate</t>
        </is>
      </c>
      <c r="D1577" s="33" t="inlineStr">
        <is>
          <t>Senior Associate</t>
        </is>
      </c>
      <c r="E1577" s="36" t="inlineStr">
        <is>
          <t>Specialist</t>
        </is>
      </c>
      <c r="F1577" s="36" t="inlineStr">
        <is>
          <t>Senior Specialist</t>
        </is>
      </c>
      <c r="G1577" s="36" t="inlineStr">
        <is>
          <t>Lead Specialist</t>
        </is>
      </c>
      <c r="H1577" s="44" t="inlineStr">
        <is>
          <t>Practice Lead · Player-Coach</t>
        </is>
      </c>
      <c r="I1577" s="46" t="inlineStr">
        <is>
          <t>Principal</t>
        </is>
      </c>
      <c r="J1577" s="46" t="inlineStr">
        <is>
          <t>Senior Principal / Architect</t>
        </is>
      </c>
      <c r="K1577" s="48" t="inlineStr">
        <is>
          <t>Group Head · Player-Coach</t>
        </is>
      </c>
      <c r="L1577" s="21" t="inlineStr">
        <is>
          <t>Distinguished Principal</t>
        </is>
      </c>
      <c r="M1577" s="21" t="inlineStr">
        <is>
          <t>—</t>
        </is>
      </c>
      <c r="N1577" s="50" t="inlineStr">
        <is>
          <t>—</t>
        </is>
      </c>
      <c r="O1577" s="50" t="inlineStr">
        <is>
          <t>—</t>
        </is>
      </c>
    </row>
    <row r="1578" ht="59" customHeight="1">
      <c r="A1578" s="59" t="inlineStr">
        <is>
          <t>IRIS — Manager title</t>
        </is>
      </c>
      <c r="B1578" s="33" t="n"/>
      <c r="C1578" s="33" t="n"/>
      <c r="D1578" s="33" t="n"/>
      <c r="E1578" s="36" t="inlineStr">
        <is>
          <t>Team Lead / Asst Manager</t>
        </is>
      </c>
      <c r="F1578" s="36" t="inlineStr">
        <is>
          <t>Manager</t>
        </is>
      </c>
      <c r="G1578" s="36" t="inlineStr">
        <is>
          <t>Senior Manager</t>
        </is>
      </c>
      <c r="H1578" s="44" t="inlineStr">
        <is>
          <t>Practice Lead · Player-Coach</t>
        </is>
      </c>
      <c r="I1578" s="46" t="inlineStr">
        <is>
          <t>Associate Head</t>
        </is>
      </c>
      <c r="J1578" s="46" t="inlineStr">
        <is>
          <t>Head of Function</t>
        </is>
      </c>
      <c r="K1578" s="48" t="inlineStr">
        <is>
          <t>Group Head · Player-Coach</t>
        </is>
      </c>
      <c r="L1578" s="21" t="inlineStr">
        <is>
          <t>Associate Vice President</t>
        </is>
      </c>
      <c r="M1578" s="21" t="inlineStr">
        <is>
          <t>Senior Vice President / Business Head</t>
        </is>
      </c>
      <c r="N1578" s="50" t="inlineStr">
        <is>
          <t>CXO / President</t>
        </is>
      </c>
      <c r="O1578" s="50" t="inlineStr">
        <is>
          <t>Chief Executive Officer</t>
        </is>
      </c>
    </row>
    <row r="1579" ht="17" customHeight="1">
      <c r="A1579" s="59" t="inlineStr">
        <is>
          <t>IRIS — people at level</t>
        </is>
      </c>
      <c r="B1579" s="33" t="n"/>
      <c r="C1579" s="33" t="n"/>
      <c r="D1579" s="33" t="n">
        <v>2</v>
      </c>
      <c r="E1579" s="36" t="n"/>
      <c r="F1579" s="36" t="n"/>
      <c r="G1579" s="36" t="n"/>
      <c r="H1579" s="44" t="n"/>
      <c r="I1579" s="46" t="n"/>
      <c r="J1579" s="46" t="n"/>
      <c r="K1579" s="48" t="n"/>
      <c r="L1579" s="21" t="n"/>
      <c r="M1579" s="21" t="n"/>
      <c r="N1579" s="50" t="n"/>
      <c r="O1579" s="50" t="n"/>
    </row>
    <row r="1580" ht="59" customHeight="1">
      <c r="A1580" s="17" t="inlineStr">
        <is>
          <t>IRIS Vs Competitor Benchmark — UX / design ladder · informed by a UX career-ladder guide</t>
        </is>
      </c>
      <c r="B1580" s="15" t="n"/>
      <c r="C1580" s="15" t="inlineStr">
        <is>
          <t>Junior Designer</t>
        </is>
      </c>
      <c r="D1580" s="15" t="inlineStr">
        <is>
          <t>Designer</t>
        </is>
      </c>
      <c r="E1580" s="15" t="inlineStr">
        <is>
          <t>UX Designer</t>
        </is>
      </c>
      <c r="F1580" s="15" t="inlineStr">
        <is>
          <t>Senior Designer</t>
        </is>
      </c>
      <c r="G1580" s="15" t="inlineStr">
        <is>
          <t>Lead Designer</t>
        </is>
      </c>
      <c r="H1580" s="15" t="n"/>
      <c r="I1580" s="15" t="inlineStr">
        <is>
          <t>Principal Designer</t>
        </is>
      </c>
      <c r="J1580" s="15" t="inlineStr">
        <is>
          <t>Design Director</t>
        </is>
      </c>
      <c r="K1580" s="15" t="n"/>
      <c r="L1580" s="15" t="n"/>
      <c r="M1580" s="15" t="n"/>
      <c r="N1580" s="15" t="n"/>
      <c r="O1580" s="15" t="n"/>
    </row>
    <row r="1581" ht="15" customHeight="1"/>
    <row r="1582" ht="17" customHeight="1">
      <c r="A1582" s="76" t="inlineStr">
        <is>
          <t>IRIS Product Management Vs · Standard: Pragmatic Institute Framework · 37 activities, 7 categories; AIPMM · 1 here</t>
        </is>
      </c>
      <c r="B1582" s="5" t="n"/>
      <c r="C1582" s="5" t="n"/>
      <c r="D1582" s="5" t="n"/>
      <c r="E1582" s="5" t="n"/>
      <c r="F1582" s="5" t="n"/>
      <c r="G1582" s="5" t="n"/>
      <c r="H1582" s="5" t="n"/>
      <c r="I1582" s="5" t="n"/>
      <c r="J1582" s="5" t="n"/>
      <c r="K1582" s="5" t="n"/>
      <c r="L1582" s="5" t="n"/>
      <c r="M1582" s="5" t="n"/>
      <c r="N1582" s="5" t="n"/>
      <c r="O1582" s="6" t="n"/>
    </row>
    <row r="1583" ht="17" customHeight="1">
      <c r="A1583" s="61" t="inlineStr">
        <is>
          <t>Ladder / company</t>
        </is>
      </c>
      <c r="B1583" s="61" t="inlineStr">
        <is>
          <t>A1</t>
        </is>
      </c>
      <c r="C1583" s="61" t="inlineStr">
        <is>
          <t>A2</t>
        </is>
      </c>
      <c r="D1583" s="61" t="inlineStr">
        <is>
          <t>A3</t>
        </is>
      </c>
      <c r="E1583" s="61" t="inlineStr">
        <is>
          <t>B1</t>
        </is>
      </c>
      <c r="F1583" s="61" t="inlineStr">
        <is>
          <t>B2</t>
        </is>
      </c>
      <c r="G1583" s="61" t="inlineStr">
        <is>
          <t>B3</t>
        </is>
      </c>
      <c r="H1583" s="61" t="inlineStr">
        <is>
          <t>B+</t>
        </is>
      </c>
      <c r="I1583" s="61" t="inlineStr">
        <is>
          <t>C1</t>
        </is>
      </c>
      <c r="J1583" s="61" t="inlineStr">
        <is>
          <t>C2</t>
        </is>
      </c>
      <c r="K1583" s="61" t="inlineStr">
        <is>
          <t>C+</t>
        </is>
      </c>
      <c r="L1583" s="61" t="inlineStr">
        <is>
          <t>D1</t>
        </is>
      </c>
      <c r="M1583" s="61" t="inlineStr">
        <is>
          <t>D2</t>
        </is>
      </c>
      <c r="N1583" s="61" t="inlineStr">
        <is>
          <t>E1</t>
        </is>
      </c>
      <c r="O1583" s="61" t="inlineStr">
        <is>
          <t>E2</t>
        </is>
      </c>
    </row>
    <row r="1584" ht="45" customHeight="1">
      <c r="A1584" s="59" t="inlineStr">
        <is>
          <t>IRIS — IC title</t>
        </is>
      </c>
      <c r="B1584" s="33" t="inlineStr">
        <is>
          <t>Intern / Trainee</t>
        </is>
      </c>
      <c r="C1584" s="33" t="inlineStr">
        <is>
          <t>Associate</t>
        </is>
      </c>
      <c r="D1584" s="33" t="inlineStr">
        <is>
          <t>Senior Associate</t>
        </is>
      </c>
      <c r="E1584" s="36" t="inlineStr">
        <is>
          <t>Specialist</t>
        </is>
      </c>
      <c r="F1584" s="36" t="inlineStr">
        <is>
          <t>Senior Specialist</t>
        </is>
      </c>
      <c r="G1584" s="36" t="inlineStr">
        <is>
          <t>Lead Specialist</t>
        </is>
      </c>
      <c r="H1584" s="44" t="inlineStr">
        <is>
          <t>Practice Lead · Player-Coach</t>
        </is>
      </c>
      <c r="I1584" s="46" t="inlineStr">
        <is>
          <t>Principal</t>
        </is>
      </c>
      <c r="J1584" s="46" t="inlineStr">
        <is>
          <t>Senior Principal / Architect</t>
        </is>
      </c>
      <c r="K1584" s="48" t="inlineStr">
        <is>
          <t>Group Head · Player-Coach</t>
        </is>
      </c>
      <c r="L1584" s="21" t="inlineStr">
        <is>
          <t>Distinguished Principal</t>
        </is>
      </c>
      <c r="M1584" s="21" t="inlineStr">
        <is>
          <t>—</t>
        </is>
      </c>
      <c r="N1584" s="50" t="inlineStr">
        <is>
          <t>—</t>
        </is>
      </c>
      <c r="O1584" s="50" t="inlineStr">
        <is>
          <t>—</t>
        </is>
      </c>
    </row>
    <row r="1585" ht="59" customHeight="1">
      <c r="A1585" s="59" t="inlineStr">
        <is>
          <t>IRIS — Manager title</t>
        </is>
      </c>
      <c r="B1585" s="33" t="n"/>
      <c r="C1585" s="33" t="n"/>
      <c r="D1585" s="33" t="n"/>
      <c r="E1585" s="36" t="inlineStr">
        <is>
          <t>Team Lead / Asst Manager</t>
        </is>
      </c>
      <c r="F1585" s="36" t="inlineStr">
        <is>
          <t>Manager</t>
        </is>
      </c>
      <c r="G1585" s="36" t="inlineStr">
        <is>
          <t>Senior Manager</t>
        </is>
      </c>
      <c r="H1585" s="44" t="inlineStr">
        <is>
          <t>Practice Lead · Player-Coach</t>
        </is>
      </c>
      <c r="I1585" s="46" t="inlineStr">
        <is>
          <t>Associate Head</t>
        </is>
      </c>
      <c r="J1585" s="46" t="inlineStr">
        <is>
          <t>Head of Function</t>
        </is>
      </c>
      <c r="K1585" s="48" t="inlineStr">
        <is>
          <t>Group Head · Player-Coach</t>
        </is>
      </c>
      <c r="L1585" s="21" t="inlineStr">
        <is>
          <t>Associate Vice President</t>
        </is>
      </c>
      <c r="M1585" s="21" t="inlineStr">
        <is>
          <t>Senior Vice President / Business Head</t>
        </is>
      </c>
      <c r="N1585" s="50" t="inlineStr">
        <is>
          <t>CXO / President</t>
        </is>
      </c>
      <c r="O1585" s="50" t="inlineStr">
        <is>
          <t>Chief Executive Officer</t>
        </is>
      </c>
    </row>
    <row r="1586" ht="17" customHeight="1">
      <c r="A1586" s="59" t="inlineStr">
        <is>
          <t>IRIS — people at level</t>
        </is>
      </c>
      <c r="B1586" s="33" t="n">
        <v>1</v>
      </c>
      <c r="C1586" s="33" t="n"/>
      <c r="D1586" s="33" t="n"/>
      <c r="E1586" s="36" t="n"/>
      <c r="F1586" s="36" t="n"/>
      <c r="G1586" s="36" t="n"/>
      <c r="H1586" s="44" t="n"/>
      <c r="I1586" s="46" t="n"/>
      <c r="J1586" s="46" t="n"/>
      <c r="K1586" s="48" t="n"/>
      <c r="L1586" s="21" t="n"/>
      <c r="M1586" s="21" t="n"/>
      <c r="N1586" s="50" t="n"/>
      <c r="O1586" s="50" t="n"/>
    </row>
    <row r="1587" ht="59" customHeight="1">
      <c r="A1587" s="17" t="inlineStr">
        <is>
          <t>IRIS Vs Competitor Benchmark — SaaS product ladder · informed by Atlassian, Pragmatic</t>
        </is>
      </c>
      <c r="B1587" s="15" t="n"/>
      <c r="C1587" s="15" t="n"/>
      <c r="D1587" s="15" t="inlineStr">
        <is>
          <t>Associate PM</t>
        </is>
      </c>
      <c r="E1587" s="15" t="inlineStr">
        <is>
          <t>Product Manager</t>
        </is>
      </c>
      <c r="F1587" s="15" t="inlineStr">
        <is>
          <t>Senior PM</t>
        </is>
      </c>
      <c r="G1587" s="15" t="inlineStr">
        <is>
          <t>Principal / Group PM</t>
        </is>
      </c>
      <c r="H1587" s="15" t="n"/>
      <c r="I1587" s="15" t="inlineStr">
        <is>
          <t>Group PM / Head of Product</t>
        </is>
      </c>
      <c r="J1587" s="15" t="inlineStr">
        <is>
          <t>Director of Product</t>
        </is>
      </c>
      <c r="K1587" s="15" t="n"/>
      <c r="L1587" s="15" t="inlineStr">
        <is>
          <t>VP Product</t>
        </is>
      </c>
      <c r="M1587" s="15" t="n"/>
      <c r="N1587" s="15" t="inlineStr">
        <is>
          <t>Chief Product Officer</t>
        </is>
      </c>
      <c r="O1587" s="15" t="n"/>
    </row>
    <row r="1588" ht="15" customHeight="1"/>
    <row r="1589" ht="17" customHeight="1">
      <c r="A1589" s="76" t="inlineStr">
        <is>
          <t>IRIS Executive Leadership Vs · Standard: Aon Radford executive levels E1–E6; Mercer ET1–ET3; Korn Ferry Leadership Architect · 1 here</t>
        </is>
      </c>
      <c r="B1589" s="5" t="n"/>
      <c r="C1589" s="5" t="n"/>
      <c r="D1589" s="5" t="n"/>
      <c r="E1589" s="5" t="n"/>
      <c r="F1589" s="5" t="n"/>
      <c r="G1589" s="5" t="n"/>
      <c r="H1589" s="5" t="n"/>
      <c r="I1589" s="5" t="n"/>
      <c r="J1589" s="5" t="n"/>
      <c r="K1589" s="5" t="n"/>
      <c r="L1589" s="5" t="n"/>
      <c r="M1589" s="5" t="n"/>
      <c r="N1589" s="5" t="n"/>
      <c r="O1589" s="6" t="n"/>
    </row>
    <row r="1590" ht="17" customHeight="1">
      <c r="A1590" s="61" t="inlineStr">
        <is>
          <t>Ladder / company</t>
        </is>
      </c>
      <c r="B1590" s="61" t="inlineStr">
        <is>
          <t>A1</t>
        </is>
      </c>
      <c r="C1590" s="61" t="inlineStr">
        <is>
          <t>A2</t>
        </is>
      </c>
      <c r="D1590" s="61" t="inlineStr">
        <is>
          <t>A3</t>
        </is>
      </c>
      <c r="E1590" s="61" t="inlineStr">
        <is>
          <t>B1</t>
        </is>
      </c>
      <c r="F1590" s="61" t="inlineStr">
        <is>
          <t>B2</t>
        </is>
      </c>
      <c r="G1590" s="61" t="inlineStr">
        <is>
          <t>B3</t>
        </is>
      </c>
      <c r="H1590" s="61" t="inlineStr">
        <is>
          <t>B+</t>
        </is>
      </c>
      <c r="I1590" s="61" t="inlineStr">
        <is>
          <t>C1</t>
        </is>
      </c>
      <c r="J1590" s="61" t="inlineStr">
        <is>
          <t>C2</t>
        </is>
      </c>
      <c r="K1590" s="61" t="inlineStr">
        <is>
          <t>C+</t>
        </is>
      </c>
      <c r="L1590" s="61" t="inlineStr">
        <is>
          <t>D1</t>
        </is>
      </c>
      <c r="M1590" s="61" t="inlineStr">
        <is>
          <t>D2</t>
        </is>
      </c>
      <c r="N1590" s="61" t="inlineStr">
        <is>
          <t>E1</t>
        </is>
      </c>
      <c r="O1590" s="61" t="inlineStr">
        <is>
          <t>E2</t>
        </is>
      </c>
    </row>
    <row r="1591" ht="45" customHeight="1">
      <c r="A1591" s="59" t="inlineStr">
        <is>
          <t>IRIS — IC title</t>
        </is>
      </c>
      <c r="B1591" s="33" t="inlineStr">
        <is>
          <t>Intern / Trainee</t>
        </is>
      </c>
      <c r="C1591" s="33" t="inlineStr">
        <is>
          <t>Associate</t>
        </is>
      </c>
      <c r="D1591" s="33" t="inlineStr">
        <is>
          <t>Senior Associate</t>
        </is>
      </c>
      <c r="E1591" s="36" t="inlineStr">
        <is>
          <t>Specialist</t>
        </is>
      </c>
      <c r="F1591" s="36" t="inlineStr">
        <is>
          <t>Senior Specialist</t>
        </is>
      </c>
      <c r="G1591" s="36" t="inlineStr">
        <is>
          <t>Lead Specialist</t>
        </is>
      </c>
      <c r="H1591" s="44" t="inlineStr">
        <is>
          <t>Practice Lead · Player-Coach</t>
        </is>
      </c>
      <c r="I1591" s="46" t="inlineStr">
        <is>
          <t>Principal</t>
        </is>
      </c>
      <c r="J1591" s="46" t="inlineStr">
        <is>
          <t>Senior Principal / Architect</t>
        </is>
      </c>
      <c r="K1591" s="48" t="inlineStr">
        <is>
          <t>Group Head · Player-Coach</t>
        </is>
      </c>
      <c r="L1591" s="21" t="inlineStr">
        <is>
          <t>—</t>
        </is>
      </c>
      <c r="M1591" s="21" t="inlineStr">
        <is>
          <t>—</t>
        </is>
      </c>
      <c r="N1591" s="50" t="inlineStr">
        <is>
          <t>—</t>
        </is>
      </c>
      <c r="O1591" s="50" t="inlineStr">
        <is>
          <t>—</t>
        </is>
      </c>
    </row>
    <row r="1592" ht="59" customHeight="1">
      <c r="A1592" s="59" t="inlineStr">
        <is>
          <t>IRIS — Manager title</t>
        </is>
      </c>
      <c r="B1592" s="33" t="n"/>
      <c r="C1592" s="33" t="n"/>
      <c r="D1592" s="33" t="n"/>
      <c r="E1592" s="36" t="inlineStr">
        <is>
          <t>Team Lead / Asst Manager</t>
        </is>
      </c>
      <c r="F1592" s="36" t="inlineStr">
        <is>
          <t>Manager</t>
        </is>
      </c>
      <c r="G1592" s="36" t="inlineStr">
        <is>
          <t>Senior Manager</t>
        </is>
      </c>
      <c r="H1592" s="44" t="inlineStr">
        <is>
          <t>Practice Lead · Player-Coach</t>
        </is>
      </c>
      <c r="I1592" s="46" t="inlineStr">
        <is>
          <t>Associate Head</t>
        </is>
      </c>
      <c r="J1592" s="46" t="inlineStr">
        <is>
          <t>Head of Function</t>
        </is>
      </c>
      <c r="K1592" s="48" t="inlineStr">
        <is>
          <t>Group Head · Player-Coach</t>
        </is>
      </c>
      <c r="L1592" s="21" t="inlineStr">
        <is>
          <t>Business Head</t>
        </is>
      </c>
      <c r="M1592" s="21" t="inlineStr">
        <is>
          <t>Senior Vice President / Business Head</t>
        </is>
      </c>
      <c r="N1592" s="50" t="inlineStr">
        <is>
          <t>CXO / President</t>
        </is>
      </c>
      <c r="O1592" s="50" t="inlineStr">
        <is>
          <t>Chief Executive Officer</t>
        </is>
      </c>
    </row>
    <row r="1593" ht="17" customHeight="1">
      <c r="A1593" s="59" t="inlineStr">
        <is>
          <t>IRIS — people at level</t>
        </is>
      </c>
      <c r="B1593" s="33" t="n"/>
      <c r="C1593" s="33" t="n"/>
      <c r="D1593" s="33" t="n"/>
      <c r="E1593" s="36" t="n"/>
      <c r="F1593" s="36" t="n"/>
      <c r="G1593" s="36" t="n"/>
      <c r="H1593" s="44" t="n"/>
      <c r="I1593" s="46" t="n"/>
      <c r="J1593" s="46" t="n"/>
      <c r="K1593" s="48" t="n"/>
      <c r="L1593" s="21" t="n"/>
      <c r="M1593" s="21" t="n"/>
      <c r="N1593" s="50" t="n">
        <v>1</v>
      </c>
      <c r="O1593" s="50" t="n"/>
    </row>
    <row r="1594" ht="45" customHeight="1">
      <c r="A1594" s="17" t="inlineStr">
        <is>
          <t>IRIS Vs Market Benchmark — Aon Radford / Mercer executive codes</t>
        </is>
      </c>
      <c r="B1594" s="15" t="n"/>
      <c r="C1594" s="15" t="n"/>
      <c r="D1594" s="15" t="n"/>
      <c r="E1594" s="15" t="n"/>
      <c r="F1594" s="15" t="n"/>
      <c r="G1594" s="15" t="n"/>
      <c r="H1594" s="15" t="n"/>
      <c r="I1594" s="15" t="n"/>
      <c r="J1594" s="15" t="n"/>
      <c r="K1594" s="15" t="n"/>
      <c r="L1594" s="15" t="inlineStr">
        <is>
          <t>E1–E2 VP / Business Head</t>
        </is>
      </c>
      <c r="M1594" s="15" t="inlineStr">
        <is>
          <t>E3–E4 SVP</t>
        </is>
      </c>
      <c r="N1594" s="15" t="inlineStr">
        <is>
          <t>E5 C-level · functional</t>
        </is>
      </c>
      <c r="O1594" s="15" t="inlineStr">
        <is>
          <t>E6 CEO</t>
        </is>
      </c>
    </row>
    <row r="1595" ht="45" customHeight="1">
      <c r="A1595" s="17" t="inlineStr">
        <is>
          <t>IRIS Vs Competitor Benchmark — regtech / SaaS executive titles</t>
        </is>
      </c>
      <c r="B1595" s="15" t="n"/>
      <c r="C1595" s="15" t="n"/>
      <c r="D1595" s="15" t="n"/>
      <c r="E1595" s="15" t="n"/>
      <c r="F1595" s="15" t="n"/>
      <c r="G1595" s="15" t="n"/>
      <c r="H1595" s="15" t="n"/>
      <c r="I1595" s="15" t="n"/>
      <c r="J1595" s="15" t="n"/>
      <c r="K1595" s="15" t="n"/>
      <c r="L1595" s="15" t="inlineStr">
        <is>
          <t>General Manager / VP</t>
        </is>
      </c>
      <c r="M1595" s="15" t="inlineStr">
        <is>
          <t>SVP</t>
        </is>
      </c>
      <c r="N1595" s="15" t="inlineStr">
        <is>
          <t>CTO · CFO · CRO · CCO · COO</t>
        </is>
      </c>
      <c r="O1595" s="15" t="inlineStr">
        <is>
          <t>CEO</t>
        </is>
      </c>
    </row>
    <row r="1596" ht="15" customHeight="1"/>
    <row r="1597" ht="19.8" customHeight="1">
      <c r="A1597" s="75" t="inlineStr">
        <is>
          <t>Services — 60 people</t>
        </is>
      </c>
    </row>
    <row r="1598" ht="17" customHeight="1">
      <c r="A1598" s="76" t="inlineStr">
        <is>
          <t>IRIS Consulting &amp; Professional Services Vs · Standard: XBRL US GAAP Certificate · AICPA &amp; XBRL US; XBRL International specifications; IFRS / US GAAP / Ind AS · 57 here</t>
        </is>
      </c>
      <c r="B1598" s="5" t="n"/>
      <c r="C1598" s="5" t="n"/>
      <c r="D1598" s="5" t="n"/>
      <c r="E1598" s="5" t="n"/>
      <c r="F1598" s="5" t="n"/>
      <c r="G1598" s="5" t="n"/>
      <c r="H1598" s="5" t="n"/>
      <c r="I1598" s="5" t="n"/>
      <c r="J1598" s="5" t="n"/>
      <c r="K1598" s="5" t="n"/>
      <c r="L1598" s="5" t="n"/>
      <c r="M1598" s="5" t="n"/>
      <c r="N1598" s="5" t="n"/>
      <c r="O1598" s="6" t="n"/>
    </row>
    <row r="1599" ht="17" customHeight="1">
      <c r="A1599" s="61" t="inlineStr">
        <is>
          <t>Ladder / company</t>
        </is>
      </c>
      <c r="B1599" s="61" t="inlineStr">
        <is>
          <t>A1</t>
        </is>
      </c>
      <c r="C1599" s="61" t="inlineStr">
        <is>
          <t>A2</t>
        </is>
      </c>
      <c r="D1599" s="61" t="inlineStr">
        <is>
          <t>A3</t>
        </is>
      </c>
      <c r="E1599" s="61" t="inlineStr">
        <is>
          <t>B1</t>
        </is>
      </c>
      <c r="F1599" s="61" t="inlineStr">
        <is>
          <t>B2</t>
        </is>
      </c>
      <c r="G1599" s="61" t="inlineStr">
        <is>
          <t>B3</t>
        </is>
      </c>
      <c r="H1599" s="61" t="inlineStr">
        <is>
          <t>B+</t>
        </is>
      </c>
      <c r="I1599" s="61" t="inlineStr">
        <is>
          <t>C1</t>
        </is>
      </c>
      <c r="J1599" s="61" t="inlineStr">
        <is>
          <t>C2</t>
        </is>
      </c>
      <c r="K1599" s="61" t="inlineStr">
        <is>
          <t>C+</t>
        </is>
      </c>
      <c r="L1599" s="61" t="inlineStr">
        <is>
          <t>D1</t>
        </is>
      </c>
      <c r="M1599" s="61" t="inlineStr">
        <is>
          <t>D2</t>
        </is>
      </c>
      <c r="N1599" s="61" t="inlineStr">
        <is>
          <t>E1</t>
        </is>
      </c>
      <c r="O1599" s="61" t="inlineStr">
        <is>
          <t>E2</t>
        </is>
      </c>
    </row>
    <row r="1600" ht="45" customHeight="1">
      <c r="A1600" s="59" t="inlineStr">
        <is>
          <t>IRIS — IC title</t>
        </is>
      </c>
      <c r="B1600" s="33" t="inlineStr">
        <is>
          <t>Intern / Trainee</t>
        </is>
      </c>
      <c r="C1600" s="33" t="inlineStr">
        <is>
          <t>Associate</t>
        </is>
      </c>
      <c r="D1600" s="33" t="inlineStr">
        <is>
          <t>Senior Associate</t>
        </is>
      </c>
      <c r="E1600" s="36" t="inlineStr">
        <is>
          <t>Specialist</t>
        </is>
      </c>
      <c r="F1600" s="36" t="inlineStr">
        <is>
          <t>Senior Specialist</t>
        </is>
      </c>
      <c r="G1600" s="36" t="inlineStr">
        <is>
          <t>Lead Specialist</t>
        </is>
      </c>
      <c r="H1600" s="44" t="inlineStr">
        <is>
          <t>Practice Lead · Player-Coach</t>
        </is>
      </c>
      <c r="I1600" s="46" t="inlineStr">
        <is>
          <t>Principal</t>
        </is>
      </c>
      <c r="J1600" s="46" t="inlineStr">
        <is>
          <t>Senior Principal / Architect</t>
        </is>
      </c>
      <c r="K1600" s="48" t="inlineStr">
        <is>
          <t>Group Head · Player-Coach</t>
        </is>
      </c>
      <c r="L1600" s="21" t="inlineStr">
        <is>
          <t>Distinguished Principal</t>
        </is>
      </c>
      <c r="M1600" s="21" t="inlineStr">
        <is>
          <t>—</t>
        </is>
      </c>
      <c r="N1600" s="50" t="inlineStr">
        <is>
          <t>—</t>
        </is>
      </c>
      <c r="O1600" s="50" t="inlineStr">
        <is>
          <t>—</t>
        </is>
      </c>
    </row>
    <row r="1601" ht="59" customHeight="1">
      <c r="A1601" s="59" t="inlineStr">
        <is>
          <t>IRIS — Manager title</t>
        </is>
      </c>
      <c r="B1601" s="33" t="n"/>
      <c r="C1601" s="33" t="n"/>
      <c r="D1601" s="33" t="n"/>
      <c r="E1601" s="36" t="inlineStr">
        <is>
          <t>Team Lead / Asst Manager</t>
        </is>
      </c>
      <c r="F1601" s="36" t="inlineStr">
        <is>
          <t>Manager</t>
        </is>
      </c>
      <c r="G1601" s="36" t="inlineStr">
        <is>
          <t>Senior Manager</t>
        </is>
      </c>
      <c r="H1601" s="44" t="inlineStr">
        <is>
          <t>Practice Lead · Player-Coach</t>
        </is>
      </c>
      <c r="I1601" s="46" t="inlineStr">
        <is>
          <t>Associate Head</t>
        </is>
      </c>
      <c r="J1601" s="46" t="inlineStr">
        <is>
          <t>Head of Function</t>
        </is>
      </c>
      <c r="K1601" s="48" t="inlineStr">
        <is>
          <t>Group Head · Player-Coach</t>
        </is>
      </c>
      <c r="L1601" s="21" t="inlineStr">
        <is>
          <t>Associate Vice President</t>
        </is>
      </c>
      <c r="M1601" s="21" t="inlineStr">
        <is>
          <t>Senior Vice President / Business Head</t>
        </is>
      </c>
      <c r="N1601" s="50" t="inlineStr">
        <is>
          <t>CXO / President</t>
        </is>
      </c>
      <c r="O1601" s="50" t="inlineStr">
        <is>
          <t>Chief Executive Officer</t>
        </is>
      </c>
    </row>
    <row r="1602" ht="17" customHeight="1">
      <c r="A1602" s="59" t="inlineStr">
        <is>
          <t>IRIS — people at level</t>
        </is>
      </c>
      <c r="B1602" s="33" t="n"/>
      <c r="C1602" s="33" t="n">
        <v>1</v>
      </c>
      <c r="D1602" s="33" t="n">
        <v>36</v>
      </c>
      <c r="E1602" s="36" t="n">
        <v>13</v>
      </c>
      <c r="F1602" s="36" t="n">
        <v>5</v>
      </c>
      <c r="G1602" s="36" t="n"/>
      <c r="H1602" s="44" t="n"/>
      <c r="I1602" s="46" t="n">
        <v>2</v>
      </c>
      <c r="J1602" s="46" t="n"/>
      <c r="K1602" s="48" t="n"/>
      <c r="L1602" s="21" t="n"/>
      <c r="M1602" s="21" t="n"/>
      <c r="N1602" s="50" t="n"/>
      <c r="O1602" s="50" t="n"/>
    </row>
    <row r="1603" ht="17" customHeight="1">
      <c r="A1603" s="17" t="inlineStr">
        <is>
          <t>Toppan Merrill</t>
        </is>
      </c>
      <c r="B1603" s="15" t="n"/>
      <c r="C1603" s="15" t="inlineStr">
        <is>
          <t>XBRL Financial Analyst, Associate</t>
        </is>
      </c>
      <c r="D1603" s="15" t="n"/>
      <c r="E1603" s="15" t="n"/>
      <c r="F1603" s="15" t="n"/>
      <c r="G1603" s="15" t="n"/>
      <c r="H1603" s="15" t="n"/>
      <c r="I1603" s="15" t="n"/>
      <c r="J1603" s="15" t="n"/>
      <c r="K1603" s="15" t="n"/>
      <c r="L1603" s="15" t="n"/>
      <c r="M1603" s="15" t="n"/>
      <c r="N1603" s="15" t="n"/>
      <c r="O1603" s="15" t="n"/>
    </row>
    <row r="1604" ht="73" customHeight="1">
      <c r="A1604" s="17" t="inlineStr">
        <is>
          <t>Workiva professional services</t>
        </is>
      </c>
      <c r="B1604" s="15" t="n"/>
      <c r="C1604" s="15" t="n"/>
      <c r="D1604" s="15" t="n"/>
      <c r="E1604" s="15" t="n"/>
      <c r="F1604" s="15" t="n"/>
      <c r="G1604" s="15" t="inlineStr">
        <is>
          <t>Professional Services Manager · XBRL data modelling</t>
        </is>
      </c>
      <c r="H1604" s="15" t="n"/>
      <c r="I1604" s="15" t="n"/>
      <c r="J1604" s="15" t="n"/>
      <c r="K1604" s="15" t="n"/>
      <c r="L1604" s="15" t="n"/>
      <c r="M1604" s="15" t="n"/>
      <c r="N1604" s="15" t="n"/>
      <c r="O1604" s="15" t="n"/>
    </row>
    <row r="1605" ht="17" customHeight="1">
      <c r="A1605" s="17" t="inlineStr">
        <is>
          <t>DataTracks</t>
        </is>
      </c>
      <c r="B1605" s="15" t="n"/>
      <c r="C1605" s="15" t="inlineStr">
        <is>
          <t>Associate</t>
        </is>
      </c>
      <c r="D1605" s="15" t="inlineStr">
        <is>
          <t>Senior Associate · 2–5 yrs</t>
        </is>
      </c>
      <c r="E1605" s="15" t="n"/>
      <c r="F1605" s="15" t="n"/>
      <c r="G1605" s="15" t="n"/>
      <c r="H1605" s="15" t="n"/>
      <c r="I1605" s="15" t="n"/>
      <c r="J1605" s="15" t="n"/>
      <c r="K1605" s="15" t="n"/>
      <c r="L1605" s="15" t="n"/>
      <c r="M1605" s="15" t="n"/>
      <c r="N1605" s="15" t="n"/>
      <c r="O1605" s="15" t="n"/>
    </row>
    <row r="1606" ht="31" customHeight="1">
      <c r="A1606" s="17" t="inlineStr">
        <is>
          <t>Big Four</t>
        </is>
      </c>
      <c r="B1606" s="15" t="n"/>
      <c r="C1606" s="15" t="inlineStr">
        <is>
          <t>Analyst</t>
        </is>
      </c>
      <c r="D1606" s="15" t="inlineStr">
        <is>
          <t>Consultant</t>
        </is>
      </c>
      <c r="E1606" s="15" t="inlineStr">
        <is>
          <t>Senior Consultant</t>
        </is>
      </c>
      <c r="F1606" s="15" t="inlineStr">
        <is>
          <t>Manager</t>
        </is>
      </c>
      <c r="G1606" s="15" t="inlineStr">
        <is>
          <t>Senior Manager</t>
        </is>
      </c>
      <c r="H1606" s="15" t="n"/>
      <c r="I1606" s="15" t="inlineStr">
        <is>
          <t>Associate Director</t>
        </is>
      </c>
      <c r="J1606" s="15" t="inlineStr">
        <is>
          <t>Director</t>
        </is>
      </c>
      <c r="K1606" s="15" t="n"/>
      <c r="L1606" s="15" t="inlineStr">
        <is>
          <t>Partner</t>
        </is>
      </c>
      <c r="M1606" s="15" t="n"/>
      <c r="N1606" s="15" t="n"/>
      <c r="O1606" s="15" t="n"/>
    </row>
    <row r="1607" ht="45" customHeight="1">
      <c r="A1607" s="17" t="inlineStr">
        <is>
          <t>IRIS Vs Market Benchmark — XBRL US credential pathway</t>
        </is>
      </c>
      <c r="B1607" s="15" t="n"/>
      <c r="C1607" s="15" t="n"/>
      <c r="D1607" s="15" t="inlineStr">
        <is>
          <t>XBRL US GAAP Certificate</t>
        </is>
      </c>
      <c r="E1607" s="15" t="inlineStr">
        <is>
          <t>Certificate + specialist taxonomy</t>
        </is>
      </c>
      <c r="F1607" s="15" t="inlineStr">
        <is>
          <t>Certificate + review authority</t>
        </is>
      </c>
      <c r="G1607" s="15" t="n"/>
      <c r="H1607" s="15" t="n"/>
      <c r="I1607" s="15" t="n"/>
      <c r="J1607" s="15" t="n"/>
      <c r="K1607" s="15" t="n"/>
      <c r="L1607" s="15" t="n"/>
      <c r="M1607" s="15" t="n"/>
      <c r="N1607" s="15" t="n"/>
      <c r="O1607" s="15" t="n"/>
    </row>
    <row r="1608" ht="15" customHeight="1"/>
    <row r="1609" ht="17" customHeight="1">
      <c r="A1609" s="76" t="inlineStr">
        <is>
          <t>IRIS Quality Assurance Vs · Standard: ISTQB Foundation → Advanced → Expert; SFIA testing · 2 here</t>
        </is>
      </c>
      <c r="B1609" s="5" t="n"/>
      <c r="C1609" s="5" t="n"/>
      <c r="D1609" s="5" t="n"/>
      <c r="E1609" s="5" t="n"/>
      <c r="F1609" s="5" t="n"/>
      <c r="G1609" s="5" t="n"/>
      <c r="H1609" s="5" t="n"/>
      <c r="I1609" s="5" t="n"/>
      <c r="J1609" s="5" t="n"/>
      <c r="K1609" s="5" t="n"/>
      <c r="L1609" s="5" t="n"/>
      <c r="M1609" s="5" t="n"/>
      <c r="N1609" s="5" t="n"/>
      <c r="O1609" s="6" t="n"/>
    </row>
    <row r="1610" ht="17" customHeight="1">
      <c r="A1610" s="61" t="inlineStr">
        <is>
          <t>Ladder / company</t>
        </is>
      </c>
      <c r="B1610" s="61" t="inlineStr">
        <is>
          <t>A1</t>
        </is>
      </c>
      <c r="C1610" s="61" t="inlineStr">
        <is>
          <t>A2</t>
        </is>
      </c>
      <c r="D1610" s="61" t="inlineStr">
        <is>
          <t>A3</t>
        </is>
      </c>
      <c r="E1610" s="61" t="inlineStr">
        <is>
          <t>B1</t>
        </is>
      </c>
      <c r="F1610" s="61" t="inlineStr">
        <is>
          <t>B2</t>
        </is>
      </c>
      <c r="G1610" s="61" t="inlineStr">
        <is>
          <t>B3</t>
        </is>
      </c>
      <c r="H1610" s="61" t="inlineStr">
        <is>
          <t>B+</t>
        </is>
      </c>
      <c r="I1610" s="61" t="inlineStr">
        <is>
          <t>C1</t>
        </is>
      </c>
      <c r="J1610" s="61" t="inlineStr">
        <is>
          <t>C2</t>
        </is>
      </c>
      <c r="K1610" s="61" t="inlineStr">
        <is>
          <t>C+</t>
        </is>
      </c>
      <c r="L1610" s="61" t="inlineStr">
        <is>
          <t>D1</t>
        </is>
      </c>
      <c r="M1610" s="61" t="inlineStr">
        <is>
          <t>D2</t>
        </is>
      </c>
      <c r="N1610" s="61" t="inlineStr">
        <is>
          <t>E1</t>
        </is>
      </c>
      <c r="O1610" s="61" t="inlineStr">
        <is>
          <t>E2</t>
        </is>
      </c>
    </row>
    <row r="1611" ht="45" customHeight="1">
      <c r="A1611" s="59" t="inlineStr">
        <is>
          <t>IRIS — IC title</t>
        </is>
      </c>
      <c r="B1611" s="33" t="inlineStr">
        <is>
          <t>Intern / Trainee</t>
        </is>
      </c>
      <c r="C1611" s="33" t="inlineStr">
        <is>
          <t>Associate</t>
        </is>
      </c>
      <c r="D1611" s="33" t="inlineStr">
        <is>
          <t>Senior Associate</t>
        </is>
      </c>
      <c r="E1611" s="36" t="inlineStr">
        <is>
          <t>Specialist</t>
        </is>
      </c>
      <c r="F1611" s="36" t="inlineStr">
        <is>
          <t>Senior Specialist</t>
        </is>
      </c>
      <c r="G1611" s="36" t="inlineStr">
        <is>
          <t>Lead Specialist</t>
        </is>
      </c>
      <c r="H1611" s="44" t="inlineStr">
        <is>
          <t>Practice Lead · Player-Coach</t>
        </is>
      </c>
      <c r="I1611" s="46" t="inlineStr">
        <is>
          <t>Principal</t>
        </is>
      </c>
      <c r="J1611" s="46" t="inlineStr">
        <is>
          <t>Senior Principal / Architect</t>
        </is>
      </c>
      <c r="K1611" s="48" t="inlineStr">
        <is>
          <t>Group Head · Player-Coach</t>
        </is>
      </c>
      <c r="L1611" s="21" t="inlineStr">
        <is>
          <t>Distinguished Principal</t>
        </is>
      </c>
      <c r="M1611" s="21" t="inlineStr">
        <is>
          <t>—</t>
        </is>
      </c>
      <c r="N1611" s="50" t="inlineStr">
        <is>
          <t>—</t>
        </is>
      </c>
      <c r="O1611" s="50" t="inlineStr">
        <is>
          <t>—</t>
        </is>
      </c>
    </row>
    <row r="1612" ht="59" customHeight="1">
      <c r="A1612" s="59" t="inlineStr">
        <is>
          <t>IRIS — Manager title</t>
        </is>
      </c>
      <c r="B1612" s="33" t="n"/>
      <c r="C1612" s="33" t="n"/>
      <c r="D1612" s="33" t="n"/>
      <c r="E1612" s="36" t="inlineStr">
        <is>
          <t>Team Lead / Asst Manager</t>
        </is>
      </c>
      <c r="F1612" s="36" t="inlineStr">
        <is>
          <t>Manager</t>
        </is>
      </c>
      <c r="G1612" s="36" t="inlineStr">
        <is>
          <t>Senior Manager</t>
        </is>
      </c>
      <c r="H1612" s="44" t="inlineStr">
        <is>
          <t>Practice Lead · Player-Coach</t>
        </is>
      </c>
      <c r="I1612" s="46" t="inlineStr">
        <is>
          <t>Associate Head</t>
        </is>
      </c>
      <c r="J1612" s="46" t="inlineStr">
        <is>
          <t>Head of Function</t>
        </is>
      </c>
      <c r="K1612" s="48" t="inlineStr">
        <is>
          <t>Group Head · Player-Coach</t>
        </is>
      </c>
      <c r="L1612" s="21" t="inlineStr">
        <is>
          <t>Associate Vice President</t>
        </is>
      </c>
      <c r="M1612" s="21" t="inlineStr">
        <is>
          <t>Senior Vice President / Business Head</t>
        </is>
      </c>
      <c r="N1612" s="50" t="inlineStr">
        <is>
          <t>CXO / President</t>
        </is>
      </c>
      <c r="O1612" s="50" t="inlineStr">
        <is>
          <t>Chief Executive Officer</t>
        </is>
      </c>
    </row>
    <row r="1613" ht="17" customHeight="1">
      <c r="A1613" s="59" t="inlineStr">
        <is>
          <t>IRIS — people at level</t>
        </is>
      </c>
      <c r="B1613" s="33" t="n"/>
      <c r="C1613" s="33" t="n"/>
      <c r="D1613" s="33" t="n">
        <v>1</v>
      </c>
      <c r="E1613" s="36" t="n"/>
      <c r="F1613" s="36" t="n">
        <v>1</v>
      </c>
      <c r="G1613" s="36" t="n"/>
      <c r="H1613" s="44" t="n"/>
      <c r="I1613" s="46" t="n"/>
      <c r="J1613" s="46" t="n"/>
      <c r="K1613" s="48" t="n"/>
      <c r="L1613" s="21" t="n"/>
      <c r="M1613" s="21" t="n"/>
      <c r="N1613" s="50" t="n"/>
      <c r="O1613" s="50" t="n"/>
    </row>
    <row r="1614" ht="31" customHeight="1">
      <c r="A1614" s="17" t="inlineStr">
        <is>
          <t>Workiva — QA follows the engineering ladder</t>
        </is>
      </c>
      <c r="B1614" s="15" t="n"/>
      <c r="C1614" s="15" t="inlineStr">
        <is>
          <t>Associate SE</t>
        </is>
      </c>
      <c r="D1614" s="15" t="inlineStr">
        <is>
          <t>SE</t>
        </is>
      </c>
      <c r="E1614" s="15" t="inlineStr">
        <is>
          <t>SE / Senior SE</t>
        </is>
      </c>
      <c r="F1614" s="15" t="inlineStr">
        <is>
          <t>Senior SE</t>
        </is>
      </c>
      <c r="G1614" s="15" t="inlineStr">
        <is>
          <t>Staff SE</t>
        </is>
      </c>
      <c r="H1614" s="15" t="n"/>
      <c r="I1614" s="15" t="n"/>
      <c r="J1614" s="15" t="n"/>
      <c r="K1614" s="15" t="n"/>
      <c r="L1614" s="15" t="n"/>
      <c r="M1614" s="15" t="n"/>
      <c r="N1614" s="15" t="n"/>
      <c r="O1614" s="15" t="n"/>
    </row>
    <row r="1615" ht="31" customHeight="1">
      <c r="A1615" s="17" t="inlineStr">
        <is>
          <t>Broadridge India — QA follows the engineering ladder</t>
        </is>
      </c>
      <c r="B1615" s="15" t="n"/>
      <c r="C1615" s="15" t="inlineStr">
        <is>
          <t>SE</t>
        </is>
      </c>
      <c r="D1615" s="15" t="inlineStr">
        <is>
          <t>SE</t>
        </is>
      </c>
      <c r="E1615" s="15" t="inlineStr">
        <is>
          <t>Senior SE</t>
        </is>
      </c>
      <c r="F1615" s="15" t="inlineStr">
        <is>
          <t>Lead SE</t>
        </is>
      </c>
      <c r="G1615" s="15" t="inlineStr">
        <is>
          <t>Senior Lead SE</t>
        </is>
      </c>
      <c r="H1615" s="15" t="n"/>
      <c r="I1615" s="15" t="n"/>
      <c r="J1615" s="15" t="n"/>
      <c r="K1615" s="15" t="n"/>
      <c r="L1615" s="15" t="n"/>
      <c r="M1615" s="15" t="n"/>
      <c r="N1615" s="15" t="n"/>
      <c r="O1615" s="15" t="n"/>
    </row>
    <row r="1616" ht="31" customHeight="1">
      <c r="A1616" s="17" t="inlineStr">
        <is>
          <t>Nasdaq / AxiomSL — QA follows the engineering ladder</t>
        </is>
      </c>
      <c r="B1616" s="15" t="n"/>
      <c r="C1616" s="15" t="inlineStr">
        <is>
          <t>SE</t>
        </is>
      </c>
      <c r="D1616" s="15" t="inlineStr">
        <is>
          <t>SE</t>
        </is>
      </c>
      <c r="E1616" s="15" t="inlineStr">
        <is>
          <t>Senior SE</t>
        </is>
      </c>
      <c r="F1616" s="15" t="inlineStr">
        <is>
          <t>Senior SE</t>
        </is>
      </c>
      <c r="G1616" s="15" t="inlineStr">
        <is>
          <t>Lead SE</t>
        </is>
      </c>
      <c r="H1616" s="15" t="n"/>
      <c r="I1616" s="15" t="inlineStr">
        <is>
          <t>Principal SE</t>
        </is>
      </c>
      <c r="J1616" s="15" t="n"/>
      <c r="K1616" s="15" t="n"/>
      <c r="L1616" s="15" t="n"/>
      <c r="M1616" s="15" t="n"/>
      <c r="N1616" s="15" t="n"/>
      <c r="O1616" s="15" t="n"/>
    </row>
    <row r="1617" ht="59" customHeight="1">
      <c r="A1617" s="17" t="inlineStr">
        <is>
          <t>IRIS Vs Market Benchmark — ISTQB certification pathway · ISTQB sets the certificates, not the level match</t>
        </is>
      </c>
      <c r="B1617" s="15" t="n"/>
      <c r="C1617" s="15" t="inlineStr">
        <is>
          <t>Foundation</t>
        </is>
      </c>
      <c r="D1617" s="15" t="inlineStr">
        <is>
          <t>Foundation</t>
        </is>
      </c>
      <c r="E1617" s="15" t="inlineStr">
        <is>
          <t>Advanced · Test Analyst</t>
        </is>
      </c>
      <c r="F1617" s="15" t="inlineStr">
        <is>
          <t>Advanced · Test Manager / TAE</t>
        </is>
      </c>
      <c r="G1617" s="15" t="inlineStr">
        <is>
          <t>Expert</t>
        </is>
      </c>
      <c r="H1617" s="15" t="n"/>
      <c r="I1617" s="15" t="inlineStr">
        <is>
          <t>Expert</t>
        </is>
      </c>
      <c r="J1617" s="15" t="n"/>
      <c r="K1617" s="15" t="n"/>
      <c r="L1617" s="15" t="n"/>
      <c r="M1617" s="15" t="n"/>
      <c r="N1617" s="15" t="n"/>
      <c r="O1617" s="15" t="n"/>
    </row>
    <row r="1618" ht="59" customHeight="1">
      <c r="A1618" s="17" t="inlineStr">
        <is>
          <t>IRIS Vs Competitor Benchmark — testing managers · informed by Radford codes and SaaS postings</t>
        </is>
      </c>
      <c r="B1618" s="15" t="n"/>
      <c r="C1618" s="15" t="n"/>
      <c r="D1618" s="15" t="n"/>
      <c r="E1618" s="15" t="n"/>
      <c r="F1618" s="15" t="inlineStr">
        <is>
          <t>QA Manager</t>
        </is>
      </c>
      <c r="G1618" s="15" t="inlineStr">
        <is>
          <t>Senior QA Manager</t>
        </is>
      </c>
      <c r="H1618" s="15" t="n"/>
      <c r="I1618" s="15" t="inlineStr">
        <is>
          <t>Head of Quality</t>
        </is>
      </c>
      <c r="J1618" s="15" t="inlineStr">
        <is>
          <t>Director Quality Engineering</t>
        </is>
      </c>
      <c r="K1618" s="15" t="n"/>
      <c r="L1618" s="15" t="n"/>
      <c r="M1618" s="15" t="n"/>
      <c r="N1618" s="15" t="n"/>
      <c r="O1618" s="15" t="n"/>
    </row>
    <row r="1619" ht="15" customHeight="1"/>
    <row r="1620" ht="17" customHeight="1">
      <c r="A1620" s="76" t="inlineStr">
        <is>
          <t>IRIS Project &amp; Program Management Vs · Standard: PMI PMBOK and Talent Triangle; CAPM · entry → PMP → PgMP; Scrum / SAFe · 1 here</t>
        </is>
      </c>
      <c r="B1620" s="5" t="n"/>
      <c r="C1620" s="5" t="n"/>
      <c r="D1620" s="5" t="n"/>
      <c r="E1620" s="5" t="n"/>
      <c r="F1620" s="5" t="n"/>
      <c r="G1620" s="5" t="n"/>
      <c r="H1620" s="5" t="n"/>
      <c r="I1620" s="5" t="n"/>
      <c r="J1620" s="5" t="n"/>
      <c r="K1620" s="5" t="n"/>
      <c r="L1620" s="5" t="n"/>
      <c r="M1620" s="5" t="n"/>
      <c r="N1620" s="5" t="n"/>
      <c r="O1620" s="6" t="n"/>
    </row>
    <row r="1621" ht="17" customHeight="1">
      <c r="A1621" s="61" t="inlineStr">
        <is>
          <t>Ladder / company</t>
        </is>
      </c>
      <c r="B1621" s="61" t="inlineStr">
        <is>
          <t>A1</t>
        </is>
      </c>
      <c r="C1621" s="61" t="inlineStr">
        <is>
          <t>A2</t>
        </is>
      </c>
      <c r="D1621" s="61" t="inlineStr">
        <is>
          <t>A3</t>
        </is>
      </c>
      <c r="E1621" s="61" t="inlineStr">
        <is>
          <t>B1</t>
        </is>
      </c>
      <c r="F1621" s="61" t="inlineStr">
        <is>
          <t>B2</t>
        </is>
      </c>
      <c r="G1621" s="61" t="inlineStr">
        <is>
          <t>B3</t>
        </is>
      </c>
      <c r="H1621" s="61" t="inlineStr">
        <is>
          <t>B+</t>
        </is>
      </c>
      <c r="I1621" s="61" t="inlineStr">
        <is>
          <t>C1</t>
        </is>
      </c>
      <c r="J1621" s="61" t="inlineStr">
        <is>
          <t>C2</t>
        </is>
      </c>
      <c r="K1621" s="61" t="inlineStr">
        <is>
          <t>C+</t>
        </is>
      </c>
      <c r="L1621" s="61" t="inlineStr">
        <is>
          <t>D1</t>
        </is>
      </c>
      <c r="M1621" s="61" t="inlineStr">
        <is>
          <t>D2</t>
        </is>
      </c>
      <c r="N1621" s="61" t="inlineStr">
        <is>
          <t>E1</t>
        </is>
      </c>
      <c r="O1621" s="61" t="inlineStr">
        <is>
          <t>E2</t>
        </is>
      </c>
    </row>
    <row r="1622" ht="45" customHeight="1">
      <c r="A1622" s="59" t="inlineStr">
        <is>
          <t>IRIS — IC title</t>
        </is>
      </c>
      <c r="B1622" s="33" t="inlineStr">
        <is>
          <t>Intern / Trainee</t>
        </is>
      </c>
      <c r="C1622" s="33" t="inlineStr">
        <is>
          <t>Associate</t>
        </is>
      </c>
      <c r="D1622" s="33" t="inlineStr">
        <is>
          <t>Senior Associate</t>
        </is>
      </c>
      <c r="E1622" s="36" t="inlineStr">
        <is>
          <t>Specialist</t>
        </is>
      </c>
      <c r="F1622" s="36" t="inlineStr">
        <is>
          <t>Senior Specialist</t>
        </is>
      </c>
      <c r="G1622" s="36" t="inlineStr">
        <is>
          <t>Lead Specialist</t>
        </is>
      </c>
      <c r="H1622" s="44" t="inlineStr">
        <is>
          <t>Practice Lead · Player-Coach</t>
        </is>
      </c>
      <c r="I1622" s="46" t="inlineStr">
        <is>
          <t>Principal</t>
        </is>
      </c>
      <c r="J1622" s="46" t="inlineStr">
        <is>
          <t>Senior Principal / Architect</t>
        </is>
      </c>
      <c r="K1622" s="48" t="inlineStr">
        <is>
          <t>Group Head · Player-Coach</t>
        </is>
      </c>
      <c r="L1622" s="21" t="inlineStr">
        <is>
          <t>Distinguished Principal</t>
        </is>
      </c>
      <c r="M1622" s="21" t="inlineStr">
        <is>
          <t>—</t>
        </is>
      </c>
      <c r="N1622" s="50" t="inlineStr">
        <is>
          <t>—</t>
        </is>
      </c>
      <c r="O1622" s="50" t="inlineStr">
        <is>
          <t>—</t>
        </is>
      </c>
    </row>
    <row r="1623" ht="59" customHeight="1">
      <c r="A1623" s="59" t="inlineStr">
        <is>
          <t>IRIS — Manager title</t>
        </is>
      </c>
      <c r="B1623" s="33" t="n"/>
      <c r="C1623" s="33" t="n"/>
      <c r="D1623" s="33" t="n"/>
      <c r="E1623" s="36" t="inlineStr">
        <is>
          <t>Team Lead / Asst Manager</t>
        </is>
      </c>
      <c r="F1623" s="36" t="inlineStr">
        <is>
          <t>Manager</t>
        </is>
      </c>
      <c r="G1623" s="36" t="inlineStr">
        <is>
          <t>Senior Manager</t>
        </is>
      </c>
      <c r="H1623" s="44" t="inlineStr">
        <is>
          <t>Practice Lead · Player-Coach</t>
        </is>
      </c>
      <c r="I1623" s="46" t="inlineStr">
        <is>
          <t>Associate Head</t>
        </is>
      </c>
      <c r="J1623" s="46" t="inlineStr">
        <is>
          <t>Head of Function</t>
        </is>
      </c>
      <c r="K1623" s="48" t="inlineStr">
        <is>
          <t>Group Head · Player-Coach</t>
        </is>
      </c>
      <c r="L1623" s="21" t="inlineStr">
        <is>
          <t>Associate Vice President</t>
        </is>
      </c>
      <c r="M1623" s="21" t="inlineStr">
        <is>
          <t>Senior Vice President / Business Head</t>
        </is>
      </c>
      <c r="N1623" s="50" t="inlineStr">
        <is>
          <t>CXO / President</t>
        </is>
      </c>
      <c r="O1623" s="50" t="inlineStr">
        <is>
          <t>Chief Executive Officer</t>
        </is>
      </c>
    </row>
    <row r="1624" ht="17" customHeight="1">
      <c r="A1624" s="59" t="inlineStr">
        <is>
          <t>IRIS — people at level</t>
        </is>
      </c>
      <c r="B1624" s="33" t="n"/>
      <c r="C1624" s="33" t="n"/>
      <c r="D1624" s="33" t="n"/>
      <c r="E1624" s="36" t="n"/>
      <c r="F1624" s="36" t="n">
        <v>1</v>
      </c>
      <c r="G1624" s="36" t="n"/>
      <c r="H1624" s="44" t="n"/>
      <c r="I1624" s="46" t="n"/>
      <c r="J1624" s="46" t="n"/>
      <c r="K1624" s="48" t="n"/>
      <c r="L1624" s="21" t="n"/>
      <c r="M1624" s="21" t="n"/>
      <c r="N1624" s="50" t="n"/>
      <c r="O1624" s="50" t="n"/>
    </row>
    <row r="1625" ht="45" customHeight="1">
      <c r="A1625" s="17" t="inlineStr">
        <is>
          <t>IRIS Vs Competitor Benchmark — PMI pathway + SaaS delivery ladder</t>
        </is>
      </c>
      <c r="B1625" s="15" t="n"/>
      <c r="C1625" s="15" t="inlineStr">
        <is>
          <t>Project Coordinator · CAPM</t>
        </is>
      </c>
      <c r="D1625" s="15" t="inlineStr">
        <is>
          <t>Associate PM</t>
        </is>
      </c>
      <c r="E1625" s="15" t="inlineStr">
        <is>
          <t>Project Manager · PMP</t>
        </is>
      </c>
      <c r="F1625" s="15" t="inlineStr">
        <is>
          <t>Senior PM</t>
        </is>
      </c>
      <c r="G1625" s="15" t="inlineStr">
        <is>
          <t>Program Manager · PgMP</t>
        </is>
      </c>
      <c r="H1625" s="15" t="n"/>
      <c r="I1625" s="15" t="inlineStr">
        <is>
          <t>Senior Program Manager</t>
        </is>
      </c>
      <c r="J1625" s="15" t="inlineStr">
        <is>
          <t>Director PMO / Delivery</t>
        </is>
      </c>
      <c r="K1625" s="15" t="n"/>
      <c r="L1625" s="15" t="n"/>
      <c r="M1625" s="15" t="n"/>
      <c r="N1625" s="15" t="n"/>
      <c r="O1625" s="15" t="n"/>
    </row>
    <row r="1626" ht="73" customHeight="1">
      <c r="A1626" s="17" t="inlineStr">
        <is>
          <t>Infosys / Accenture</t>
        </is>
      </c>
      <c r="B1626" s="15" t="n"/>
      <c r="C1626" s="15" t="n"/>
      <c r="D1626" s="15" t="n"/>
      <c r="E1626" s="15" t="n"/>
      <c r="F1626" s="15" t="n"/>
      <c r="G1626" s="15" t="inlineStr">
        <is>
          <t>JL6B Project Manager · L7 Manager</t>
        </is>
      </c>
      <c r="H1626" s="15" t="n"/>
      <c r="I1626" s="15" t="inlineStr">
        <is>
          <t>JL7 Delivery Manager · L6 Senior Manager</t>
        </is>
      </c>
      <c r="J1626" s="15" t="n"/>
      <c r="K1626" s="15" t="n"/>
      <c r="L1626" s="15" t="n"/>
      <c r="M1626" s="15" t="n"/>
      <c r="N1626" s="15" t="n"/>
      <c r="O1626" s="15" t="n"/>
    </row>
    <row r="1627" ht="15" customHeight="1"/>
    <row r="1628" ht="19.8" customHeight="1">
      <c r="A1628" s="75" t="inlineStr">
        <is>
          <t>Marketing — 42 people</t>
        </is>
      </c>
    </row>
    <row r="1629" ht="17" customHeight="1">
      <c r="A1629" s="76" t="inlineStr">
        <is>
          <t>IRIS Marketing &amp; Communications Vs · Standard: CIM Global Professional Marketing Framework — proficiency Aware → Active learner → Able → Accomplished → Authoritative · 23 here</t>
        </is>
      </c>
      <c r="B1629" s="5" t="n"/>
      <c r="C1629" s="5" t="n"/>
      <c r="D1629" s="5" t="n"/>
      <c r="E1629" s="5" t="n"/>
      <c r="F1629" s="5" t="n"/>
      <c r="G1629" s="5" t="n"/>
      <c r="H1629" s="5" t="n"/>
      <c r="I1629" s="5" t="n"/>
      <c r="J1629" s="5" t="n"/>
      <c r="K1629" s="5" t="n"/>
      <c r="L1629" s="5" t="n"/>
      <c r="M1629" s="5" t="n"/>
      <c r="N1629" s="5" t="n"/>
      <c r="O1629" s="6" t="n"/>
    </row>
    <row r="1630" ht="17" customHeight="1">
      <c r="A1630" s="61" t="inlineStr">
        <is>
          <t>Ladder / company</t>
        </is>
      </c>
      <c r="B1630" s="61" t="inlineStr">
        <is>
          <t>A1</t>
        </is>
      </c>
      <c r="C1630" s="61" t="inlineStr">
        <is>
          <t>A2</t>
        </is>
      </c>
      <c r="D1630" s="61" t="inlineStr">
        <is>
          <t>A3</t>
        </is>
      </c>
      <c r="E1630" s="61" t="inlineStr">
        <is>
          <t>B1</t>
        </is>
      </c>
      <c r="F1630" s="61" t="inlineStr">
        <is>
          <t>B2</t>
        </is>
      </c>
      <c r="G1630" s="61" t="inlineStr">
        <is>
          <t>B3</t>
        </is>
      </c>
      <c r="H1630" s="61" t="inlineStr">
        <is>
          <t>B+</t>
        </is>
      </c>
      <c r="I1630" s="61" t="inlineStr">
        <is>
          <t>C1</t>
        </is>
      </c>
      <c r="J1630" s="61" t="inlineStr">
        <is>
          <t>C2</t>
        </is>
      </c>
      <c r="K1630" s="61" t="inlineStr">
        <is>
          <t>C+</t>
        </is>
      </c>
      <c r="L1630" s="61" t="inlineStr">
        <is>
          <t>D1</t>
        </is>
      </c>
      <c r="M1630" s="61" t="inlineStr">
        <is>
          <t>D2</t>
        </is>
      </c>
      <c r="N1630" s="61" t="inlineStr">
        <is>
          <t>E1</t>
        </is>
      </c>
      <c r="O1630" s="61" t="inlineStr">
        <is>
          <t>E2</t>
        </is>
      </c>
    </row>
    <row r="1631" ht="45" customHeight="1">
      <c r="A1631" s="59" t="inlineStr">
        <is>
          <t>IRIS — IC title</t>
        </is>
      </c>
      <c r="B1631" s="33" t="inlineStr">
        <is>
          <t>Intern / Trainee</t>
        </is>
      </c>
      <c r="C1631" s="33" t="inlineStr">
        <is>
          <t>Associate</t>
        </is>
      </c>
      <c r="D1631" s="33" t="inlineStr">
        <is>
          <t>Senior Associate</t>
        </is>
      </c>
      <c r="E1631" s="36" t="inlineStr">
        <is>
          <t>Specialist</t>
        </is>
      </c>
      <c r="F1631" s="36" t="inlineStr">
        <is>
          <t>Senior Specialist</t>
        </is>
      </c>
      <c r="G1631" s="36" t="inlineStr">
        <is>
          <t>Lead Specialist</t>
        </is>
      </c>
      <c r="H1631" s="44" t="inlineStr">
        <is>
          <t>Practice Lead · Player-Coach</t>
        </is>
      </c>
      <c r="I1631" s="46" t="inlineStr">
        <is>
          <t>Principal</t>
        </is>
      </c>
      <c r="J1631" s="46" t="inlineStr">
        <is>
          <t>Senior Principal / Architect</t>
        </is>
      </c>
      <c r="K1631" s="48" t="inlineStr">
        <is>
          <t>Group Head · Player-Coach</t>
        </is>
      </c>
      <c r="L1631" s="21" t="inlineStr">
        <is>
          <t>Distinguished Principal</t>
        </is>
      </c>
      <c r="M1631" s="21" t="inlineStr">
        <is>
          <t>—</t>
        </is>
      </c>
      <c r="N1631" s="50" t="inlineStr">
        <is>
          <t>—</t>
        </is>
      </c>
      <c r="O1631" s="50" t="inlineStr">
        <is>
          <t>—</t>
        </is>
      </c>
    </row>
    <row r="1632" ht="59" customHeight="1">
      <c r="A1632" s="59" t="inlineStr">
        <is>
          <t>IRIS — Manager title</t>
        </is>
      </c>
      <c r="B1632" s="33" t="n"/>
      <c r="C1632" s="33" t="n"/>
      <c r="D1632" s="33" t="n"/>
      <c r="E1632" s="36" t="inlineStr">
        <is>
          <t>Team Lead / Asst Manager</t>
        </is>
      </c>
      <c r="F1632" s="36" t="inlineStr">
        <is>
          <t>Manager</t>
        </is>
      </c>
      <c r="G1632" s="36" t="inlineStr">
        <is>
          <t>Senior Manager</t>
        </is>
      </c>
      <c r="H1632" s="44" t="inlineStr">
        <is>
          <t>Practice Lead · Player-Coach</t>
        </is>
      </c>
      <c r="I1632" s="46" t="inlineStr">
        <is>
          <t>Associate Head</t>
        </is>
      </c>
      <c r="J1632" s="46" t="inlineStr">
        <is>
          <t>Head of Function</t>
        </is>
      </c>
      <c r="K1632" s="48" t="inlineStr">
        <is>
          <t>Group Head · Player-Coach</t>
        </is>
      </c>
      <c r="L1632" s="21" t="inlineStr">
        <is>
          <t>Associate Vice President</t>
        </is>
      </c>
      <c r="M1632" s="21" t="inlineStr">
        <is>
          <t>Senior Vice President / Business Head</t>
        </is>
      </c>
      <c r="N1632" s="50" t="inlineStr">
        <is>
          <t>CXO / President</t>
        </is>
      </c>
      <c r="O1632" s="50" t="inlineStr">
        <is>
          <t>Chief Executive Officer</t>
        </is>
      </c>
    </row>
    <row r="1633" ht="17" customHeight="1">
      <c r="A1633" s="59" t="inlineStr">
        <is>
          <t>IRIS — people at level</t>
        </is>
      </c>
      <c r="B1633" s="33" t="n"/>
      <c r="C1633" s="33" t="n">
        <v>9</v>
      </c>
      <c r="D1633" s="33" t="n">
        <v>7</v>
      </c>
      <c r="E1633" s="36" t="n">
        <v>1</v>
      </c>
      <c r="F1633" s="36" t="n">
        <v>4</v>
      </c>
      <c r="G1633" s="36" t="n">
        <v>1</v>
      </c>
      <c r="H1633" s="44" t="n"/>
      <c r="I1633" s="46" t="n"/>
      <c r="J1633" s="46" t="n"/>
      <c r="K1633" s="48" t="n"/>
      <c r="L1633" s="21" t="n"/>
      <c r="M1633" s="21" t="n"/>
      <c r="N1633" s="50" t="n"/>
      <c r="O1633" s="50" t="n"/>
    </row>
    <row r="1634" ht="59" customHeight="1">
      <c r="A1634" s="17" t="inlineStr">
        <is>
          <t>IRIS Vs Market Benchmark — CIM proficiency scale · CIM sets the scale, not the level match</t>
        </is>
      </c>
      <c r="B1634" s="15" t="inlineStr">
        <is>
          <t>1 Aware</t>
        </is>
      </c>
      <c r="C1634" s="15" t="inlineStr">
        <is>
          <t>2 Active learner</t>
        </is>
      </c>
      <c r="D1634" s="15" t="inlineStr">
        <is>
          <t>2–3</t>
        </is>
      </c>
      <c r="E1634" s="15" t="inlineStr">
        <is>
          <t>3 Able</t>
        </is>
      </c>
      <c r="F1634" s="15" t="inlineStr">
        <is>
          <t>3–4</t>
        </is>
      </c>
      <c r="G1634" s="15" t="inlineStr">
        <is>
          <t>4 Accomplished</t>
        </is>
      </c>
      <c r="H1634" s="15" t="n"/>
      <c r="I1634" s="15" t="inlineStr">
        <is>
          <t>4</t>
        </is>
      </c>
      <c r="J1634" s="15" t="inlineStr">
        <is>
          <t>5 Authoritative</t>
        </is>
      </c>
      <c r="K1634" s="15" t="n"/>
      <c r="L1634" s="15" t="n"/>
      <c r="M1634" s="15" t="n"/>
      <c r="N1634" s="15" t="n"/>
      <c r="O1634" s="15" t="n"/>
    </row>
    <row r="1635" ht="45" customHeight="1">
      <c r="A1635" s="17" t="inlineStr">
        <is>
          <t>IRIS Vs Competitor Benchmark — SaaS marketing ladder · informed by Radford codes</t>
        </is>
      </c>
      <c r="B1635" s="15" t="n"/>
      <c r="C1635" s="15" t="inlineStr">
        <is>
          <t>Marketing Associate</t>
        </is>
      </c>
      <c r="D1635" s="15" t="inlineStr">
        <is>
          <t>Marketing Specialist</t>
        </is>
      </c>
      <c r="E1635" s="15" t="inlineStr">
        <is>
          <t>Senior Marketing Specialist</t>
        </is>
      </c>
      <c r="F1635" s="15" t="inlineStr">
        <is>
          <t>Marketing Manager</t>
        </is>
      </c>
      <c r="G1635" s="15" t="inlineStr">
        <is>
          <t>Senior Marketing Manager</t>
        </is>
      </c>
      <c r="H1635" s="15" t="n"/>
      <c r="I1635" s="15" t="inlineStr">
        <is>
          <t>Head of Marketing · function</t>
        </is>
      </c>
      <c r="J1635" s="15" t="inlineStr">
        <is>
          <t>Director of Marketing</t>
        </is>
      </c>
      <c r="K1635" s="15" t="n"/>
      <c r="L1635" s="15" t="inlineStr">
        <is>
          <t>VP Marketing</t>
        </is>
      </c>
      <c r="M1635" s="15" t="n"/>
      <c r="N1635" s="15" t="inlineStr">
        <is>
          <t>CMO</t>
        </is>
      </c>
      <c r="O1635" s="15" t="n"/>
    </row>
    <row r="1636" ht="15" customHeight="1"/>
    <row r="1637" ht="17" customHeight="1">
      <c r="A1637" s="76" t="inlineStr">
        <is>
          <t>IRIS Sales &amp; Business Development Vs · Standard: SaaS sales ladder · SDR → AE → Enterprise AE → VP / CRO; MEDDICC-style qualification · 15 here</t>
        </is>
      </c>
      <c r="B1637" s="5" t="n"/>
      <c r="C1637" s="5" t="n"/>
      <c r="D1637" s="5" t="n"/>
      <c r="E1637" s="5" t="n"/>
      <c r="F1637" s="5" t="n"/>
      <c r="G1637" s="5" t="n"/>
      <c r="H1637" s="5" t="n"/>
      <c r="I1637" s="5" t="n"/>
      <c r="J1637" s="5" t="n"/>
      <c r="K1637" s="5" t="n"/>
      <c r="L1637" s="5" t="n"/>
      <c r="M1637" s="5" t="n"/>
      <c r="N1637" s="5" t="n"/>
      <c r="O1637" s="6" t="n"/>
    </row>
    <row r="1638" ht="17" customHeight="1">
      <c r="A1638" s="61" t="inlineStr">
        <is>
          <t>Ladder / company</t>
        </is>
      </c>
      <c r="B1638" s="61" t="inlineStr">
        <is>
          <t>A1</t>
        </is>
      </c>
      <c r="C1638" s="61" t="inlineStr">
        <is>
          <t>A2</t>
        </is>
      </c>
      <c r="D1638" s="61" t="inlineStr">
        <is>
          <t>A3</t>
        </is>
      </c>
      <c r="E1638" s="61" t="inlineStr">
        <is>
          <t>B1</t>
        </is>
      </c>
      <c r="F1638" s="61" t="inlineStr">
        <is>
          <t>B2</t>
        </is>
      </c>
      <c r="G1638" s="61" t="inlineStr">
        <is>
          <t>B3</t>
        </is>
      </c>
      <c r="H1638" s="61" t="inlineStr">
        <is>
          <t>B+</t>
        </is>
      </c>
      <c r="I1638" s="61" t="inlineStr">
        <is>
          <t>C1</t>
        </is>
      </c>
      <c r="J1638" s="61" t="inlineStr">
        <is>
          <t>C2</t>
        </is>
      </c>
      <c r="K1638" s="61" t="inlineStr">
        <is>
          <t>C+</t>
        </is>
      </c>
      <c r="L1638" s="61" t="inlineStr">
        <is>
          <t>D1</t>
        </is>
      </c>
      <c r="M1638" s="61" t="inlineStr">
        <is>
          <t>D2</t>
        </is>
      </c>
      <c r="N1638" s="61" t="inlineStr">
        <is>
          <t>E1</t>
        </is>
      </c>
      <c r="O1638" s="61" t="inlineStr">
        <is>
          <t>E2</t>
        </is>
      </c>
    </row>
    <row r="1639" ht="45" customHeight="1">
      <c r="A1639" s="59" t="inlineStr">
        <is>
          <t>IRIS — IC title</t>
        </is>
      </c>
      <c r="B1639" s="33" t="inlineStr">
        <is>
          <t>Intern / Trainee</t>
        </is>
      </c>
      <c r="C1639" s="33" t="inlineStr">
        <is>
          <t>Associate</t>
        </is>
      </c>
      <c r="D1639" s="33" t="inlineStr">
        <is>
          <t>Senior Associate</t>
        </is>
      </c>
      <c r="E1639" s="36" t="inlineStr">
        <is>
          <t>Specialist</t>
        </is>
      </c>
      <c r="F1639" s="36" t="inlineStr">
        <is>
          <t>Senior Specialist</t>
        </is>
      </c>
      <c r="G1639" s="36" t="inlineStr">
        <is>
          <t>Lead Specialist</t>
        </is>
      </c>
      <c r="H1639" s="44" t="inlineStr">
        <is>
          <t>Practice Lead · Player-Coach</t>
        </is>
      </c>
      <c r="I1639" s="46" t="inlineStr">
        <is>
          <t>Principal</t>
        </is>
      </c>
      <c r="J1639" s="46" t="inlineStr">
        <is>
          <t>Senior Principal / Architect</t>
        </is>
      </c>
      <c r="K1639" s="48" t="inlineStr">
        <is>
          <t>Group Head · Player-Coach</t>
        </is>
      </c>
      <c r="L1639" s="21" t="inlineStr">
        <is>
          <t>Distinguished Principal</t>
        </is>
      </c>
      <c r="M1639" s="21" t="inlineStr">
        <is>
          <t>—</t>
        </is>
      </c>
      <c r="N1639" s="50" t="inlineStr">
        <is>
          <t>—</t>
        </is>
      </c>
      <c r="O1639" s="50" t="inlineStr">
        <is>
          <t>—</t>
        </is>
      </c>
    </row>
    <row r="1640" ht="59" customHeight="1">
      <c r="A1640" s="59" t="inlineStr">
        <is>
          <t>IRIS — Manager title</t>
        </is>
      </c>
      <c r="B1640" s="33" t="n"/>
      <c r="C1640" s="33" t="n"/>
      <c r="D1640" s="33" t="n"/>
      <c r="E1640" s="36" t="inlineStr">
        <is>
          <t>Team Lead / Asst Manager</t>
        </is>
      </c>
      <c r="F1640" s="36" t="inlineStr">
        <is>
          <t>Manager</t>
        </is>
      </c>
      <c r="G1640" s="36" t="inlineStr">
        <is>
          <t>Senior Manager</t>
        </is>
      </c>
      <c r="H1640" s="44" t="inlineStr">
        <is>
          <t>Practice Lead · Player-Coach</t>
        </is>
      </c>
      <c r="I1640" s="46" t="inlineStr">
        <is>
          <t>Associate Head</t>
        </is>
      </c>
      <c r="J1640" s="46" t="inlineStr">
        <is>
          <t>Head of Function</t>
        </is>
      </c>
      <c r="K1640" s="48" t="inlineStr">
        <is>
          <t>Group Head · Player-Coach</t>
        </is>
      </c>
      <c r="L1640" s="21" t="inlineStr">
        <is>
          <t>Associate Vice President</t>
        </is>
      </c>
      <c r="M1640" s="21" t="inlineStr">
        <is>
          <t>Senior Vice President / Business Head</t>
        </is>
      </c>
      <c r="N1640" s="50" t="inlineStr">
        <is>
          <t>CXO / President</t>
        </is>
      </c>
      <c r="O1640" s="50" t="inlineStr">
        <is>
          <t>Chief Executive Officer</t>
        </is>
      </c>
    </row>
    <row r="1641" ht="17" customHeight="1">
      <c r="A1641" s="59" t="inlineStr">
        <is>
          <t>IRIS — people at level</t>
        </is>
      </c>
      <c r="B1641" s="33" t="n">
        <v>3</v>
      </c>
      <c r="C1641" s="33" t="n">
        <v>5</v>
      </c>
      <c r="D1641" s="33" t="n">
        <v>3</v>
      </c>
      <c r="E1641" s="36" t="n">
        <v>3</v>
      </c>
      <c r="F1641" s="36" t="n">
        <v>1</v>
      </c>
      <c r="G1641" s="36" t="n"/>
      <c r="H1641" s="44" t="n"/>
      <c r="I1641" s="46" t="n"/>
      <c r="J1641" s="46" t="n"/>
      <c r="K1641" s="48" t="n"/>
      <c r="L1641" s="21" t="n"/>
      <c r="M1641" s="21" t="n"/>
      <c r="N1641" s="50" t="n"/>
      <c r="O1641" s="50" t="n"/>
    </row>
    <row r="1642" ht="59" customHeight="1">
      <c r="A1642" s="17" t="inlineStr">
        <is>
          <t>IRIS Vs Competitor Benchmark — SaaS sales ladder — IC · informed by SaaStr and title guides, C16</t>
        </is>
      </c>
      <c r="B1642" s="15" t="n"/>
      <c r="C1642" s="15" t="inlineStr">
        <is>
          <t>SDR / BDR</t>
        </is>
      </c>
      <c r="D1642" s="15" t="inlineStr">
        <is>
          <t>Senior SDR</t>
        </is>
      </c>
      <c r="E1642" s="15" t="inlineStr">
        <is>
          <t>Account Executive · SMB</t>
        </is>
      </c>
      <c r="F1642" s="15" t="inlineStr">
        <is>
          <t>Mid-Market AE</t>
        </is>
      </c>
      <c r="G1642" s="15" t="inlineStr">
        <is>
          <t>Enterprise AE</t>
        </is>
      </c>
      <c r="H1642" s="15" t="n"/>
      <c r="I1642" s="15" t="inlineStr">
        <is>
          <t>Strategic / Principal AE</t>
        </is>
      </c>
      <c r="J1642" s="15" t="n"/>
      <c r="K1642" s="15" t="n"/>
      <c r="L1642" s="15" t="n"/>
      <c r="M1642" s="15" t="n"/>
      <c r="N1642" s="15" t="n"/>
      <c r="O1642" s="15" t="n"/>
    </row>
    <row r="1643" ht="59" customHeight="1">
      <c r="A1643" s="17" t="inlineStr">
        <is>
          <t>Job postings: player-coach sales leaders</t>
        </is>
      </c>
      <c r="B1643" s="15" t="n"/>
      <c r="C1643" s="15" t="n"/>
      <c r="D1643" s="15" t="n"/>
      <c r="E1643" s="15" t="n"/>
      <c r="F1643" s="15" t="n"/>
      <c r="G1643" s="15" t="n"/>
      <c r="H1643" s="15" t="inlineStr">
        <is>
          <t>Sales Lead — Player/Coach · carries quota</t>
        </is>
      </c>
      <c r="I1643" s="15" t="n"/>
      <c r="J1643" s="15" t="n"/>
      <c r="K1643" s="15" t="inlineStr">
        <is>
          <t>Head of Revenue — Player/Coach</t>
        </is>
      </c>
      <c r="L1643" s="15" t="n"/>
      <c r="M1643" s="15" t="n"/>
      <c r="N1643" s="15" t="n"/>
      <c r="O1643" s="15" t="n"/>
    </row>
    <row r="1644" ht="59" customHeight="1">
      <c r="A1644" s="17" t="inlineStr">
        <is>
          <t>IRIS Vs Competitor Benchmark — SaaS sales ladder — management · informed by title guides, C16</t>
        </is>
      </c>
      <c r="B1644" s="15" t="n"/>
      <c r="C1644" s="15" t="n"/>
      <c r="D1644" s="15" t="n"/>
      <c r="E1644" s="15" t="inlineStr">
        <is>
          <t>SDR Team Lead</t>
        </is>
      </c>
      <c r="F1644" s="15" t="inlineStr">
        <is>
          <t>Sales Manager</t>
        </is>
      </c>
      <c r="G1644" s="15" t="inlineStr">
        <is>
          <t>Senior Sales Manager</t>
        </is>
      </c>
      <c r="H1644" s="15" t="n"/>
      <c r="I1644" s="15" t="inlineStr">
        <is>
          <t>Regional Sales Head</t>
        </is>
      </c>
      <c r="J1644" s="15" t="inlineStr">
        <is>
          <t>Director of Sales</t>
        </is>
      </c>
      <c r="K1644" s="15" t="n"/>
      <c r="L1644" s="15" t="inlineStr">
        <is>
          <t>VP Sales</t>
        </is>
      </c>
      <c r="M1644" s="15" t="inlineStr">
        <is>
          <t>SVP Sales</t>
        </is>
      </c>
      <c r="N1644" s="15" t="inlineStr">
        <is>
          <t>Chief Revenue Officer</t>
        </is>
      </c>
      <c r="O1644" s="15" t="n"/>
    </row>
    <row r="1645" ht="15" customHeight="1"/>
    <row r="1646" ht="17" customHeight="1">
      <c r="A1646" s="76" t="inlineStr">
        <is>
          <t>IRIS Design &amp; Creative Vs · Standard: UX career ladder Junior → Designer → Senior → Lead → Principal; WCAG accessibility · 4 here</t>
        </is>
      </c>
      <c r="B1646" s="5" t="n"/>
      <c r="C1646" s="5" t="n"/>
      <c r="D1646" s="5" t="n"/>
      <c r="E1646" s="5" t="n"/>
      <c r="F1646" s="5" t="n"/>
      <c r="G1646" s="5" t="n"/>
      <c r="H1646" s="5" t="n"/>
      <c r="I1646" s="5" t="n"/>
      <c r="J1646" s="5" t="n"/>
      <c r="K1646" s="5" t="n"/>
      <c r="L1646" s="5" t="n"/>
      <c r="M1646" s="5" t="n"/>
      <c r="N1646" s="5" t="n"/>
      <c r="O1646" s="6" t="n"/>
    </row>
    <row r="1647" ht="17" customHeight="1">
      <c r="A1647" s="61" t="inlineStr">
        <is>
          <t>Ladder / company</t>
        </is>
      </c>
      <c r="B1647" s="61" t="inlineStr">
        <is>
          <t>A1</t>
        </is>
      </c>
      <c r="C1647" s="61" t="inlineStr">
        <is>
          <t>A2</t>
        </is>
      </c>
      <c r="D1647" s="61" t="inlineStr">
        <is>
          <t>A3</t>
        </is>
      </c>
      <c r="E1647" s="61" t="inlineStr">
        <is>
          <t>B1</t>
        </is>
      </c>
      <c r="F1647" s="61" t="inlineStr">
        <is>
          <t>B2</t>
        </is>
      </c>
      <c r="G1647" s="61" t="inlineStr">
        <is>
          <t>B3</t>
        </is>
      </c>
      <c r="H1647" s="61" t="inlineStr">
        <is>
          <t>B+</t>
        </is>
      </c>
      <c r="I1647" s="61" t="inlineStr">
        <is>
          <t>C1</t>
        </is>
      </c>
      <c r="J1647" s="61" t="inlineStr">
        <is>
          <t>C2</t>
        </is>
      </c>
      <c r="K1647" s="61" t="inlineStr">
        <is>
          <t>C+</t>
        </is>
      </c>
      <c r="L1647" s="61" t="inlineStr">
        <is>
          <t>D1</t>
        </is>
      </c>
      <c r="M1647" s="61" t="inlineStr">
        <is>
          <t>D2</t>
        </is>
      </c>
      <c r="N1647" s="61" t="inlineStr">
        <is>
          <t>E1</t>
        </is>
      </c>
      <c r="O1647" s="61" t="inlineStr">
        <is>
          <t>E2</t>
        </is>
      </c>
    </row>
    <row r="1648" ht="45" customHeight="1">
      <c r="A1648" s="59" t="inlineStr">
        <is>
          <t>IRIS — IC title</t>
        </is>
      </c>
      <c r="B1648" s="33" t="inlineStr">
        <is>
          <t>Intern / Trainee</t>
        </is>
      </c>
      <c r="C1648" s="33" t="inlineStr">
        <is>
          <t>Associate</t>
        </is>
      </c>
      <c r="D1648" s="33" t="inlineStr">
        <is>
          <t>Senior Associate</t>
        </is>
      </c>
      <c r="E1648" s="36" t="inlineStr">
        <is>
          <t>Specialist</t>
        </is>
      </c>
      <c r="F1648" s="36" t="inlineStr">
        <is>
          <t>Senior Specialist</t>
        </is>
      </c>
      <c r="G1648" s="36" t="inlineStr">
        <is>
          <t>Lead Specialist</t>
        </is>
      </c>
      <c r="H1648" s="44" t="inlineStr">
        <is>
          <t>Practice Lead · Player-Coach</t>
        </is>
      </c>
      <c r="I1648" s="46" t="inlineStr">
        <is>
          <t>Principal</t>
        </is>
      </c>
      <c r="J1648" s="46" t="inlineStr">
        <is>
          <t>Senior Principal / Architect</t>
        </is>
      </c>
      <c r="K1648" s="48" t="inlineStr">
        <is>
          <t>Group Head · Player-Coach</t>
        </is>
      </c>
      <c r="L1648" s="21" t="inlineStr">
        <is>
          <t>Distinguished Principal</t>
        </is>
      </c>
      <c r="M1648" s="21" t="inlineStr">
        <is>
          <t>—</t>
        </is>
      </c>
      <c r="N1648" s="50" t="inlineStr">
        <is>
          <t>—</t>
        </is>
      </c>
      <c r="O1648" s="50" t="inlineStr">
        <is>
          <t>—</t>
        </is>
      </c>
    </row>
    <row r="1649" ht="59" customHeight="1">
      <c r="A1649" s="59" t="inlineStr">
        <is>
          <t>IRIS — Manager title</t>
        </is>
      </c>
      <c r="B1649" s="33" t="n"/>
      <c r="C1649" s="33" t="n"/>
      <c r="D1649" s="33" t="n"/>
      <c r="E1649" s="36" t="inlineStr">
        <is>
          <t>Team Lead / Asst Manager</t>
        </is>
      </c>
      <c r="F1649" s="36" t="inlineStr">
        <is>
          <t>Manager</t>
        </is>
      </c>
      <c r="G1649" s="36" t="inlineStr">
        <is>
          <t>Senior Manager</t>
        </is>
      </c>
      <c r="H1649" s="44" t="inlineStr">
        <is>
          <t>Practice Lead · Player-Coach</t>
        </is>
      </c>
      <c r="I1649" s="46" t="inlineStr">
        <is>
          <t>Associate Head</t>
        </is>
      </c>
      <c r="J1649" s="46" t="inlineStr">
        <is>
          <t>Head of Function</t>
        </is>
      </c>
      <c r="K1649" s="48" t="inlineStr">
        <is>
          <t>Group Head · Player-Coach</t>
        </is>
      </c>
      <c r="L1649" s="21" t="inlineStr">
        <is>
          <t>Associate Vice President</t>
        </is>
      </c>
      <c r="M1649" s="21" t="inlineStr">
        <is>
          <t>Senior Vice President / Business Head</t>
        </is>
      </c>
      <c r="N1649" s="50" t="inlineStr">
        <is>
          <t>CXO / President</t>
        </is>
      </c>
      <c r="O1649" s="50" t="inlineStr">
        <is>
          <t>Chief Executive Officer</t>
        </is>
      </c>
    </row>
    <row r="1650" ht="17" customHeight="1">
      <c r="A1650" s="59" t="inlineStr">
        <is>
          <t>IRIS — people at level</t>
        </is>
      </c>
      <c r="B1650" s="33" t="n"/>
      <c r="C1650" s="33" t="n">
        <v>1</v>
      </c>
      <c r="D1650" s="33" t="n">
        <v>2</v>
      </c>
      <c r="E1650" s="36" t="n">
        <v>1</v>
      </c>
      <c r="F1650" s="36" t="n"/>
      <c r="G1650" s="36" t="n"/>
      <c r="H1650" s="44" t="n"/>
      <c r="I1650" s="46" t="n"/>
      <c r="J1650" s="46" t="n"/>
      <c r="K1650" s="48" t="n"/>
      <c r="L1650" s="21" t="n"/>
      <c r="M1650" s="21" t="n"/>
      <c r="N1650" s="50" t="n"/>
      <c r="O1650" s="50" t="n"/>
    </row>
    <row r="1651" ht="59" customHeight="1">
      <c r="A1651" s="17" t="inlineStr">
        <is>
          <t>IRIS Vs Competitor Benchmark — UX / design ladder · informed by a UX career-ladder guide</t>
        </is>
      </c>
      <c r="B1651" s="15" t="n"/>
      <c r="C1651" s="15" t="inlineStr">
        <is>
          <t>Junior Designer</t>
        </is>
      </c>
      <c r="D1651" s="15" t="inlineStr">
        <is>
          <t>Designer</t>
        </is>
      </c>
      <c r="E1651" s="15" t="inlineStr">
        <is>
          <t>UX Designer</t>
        </is>
      </c>
      <c r="F1651" s="15" t="inlineStr">
        <is>
          <t>Senior Designer</t>
        </is>
      </c>
      <c r="G1651" s="15" t="inlineStr">
        <is>
          <t>Lead Designer</t>
        </is>
      </c>
      <c r="H1651" s="15" t="n"/>
      <c r="I1651" s="15" t="inlineStr">
        <is>
          <t>Principal Designer</t>
        </is>
      </c>
      <c r="J1651" s="15" t="inlineStr">
        <is>
          <t>Design Director</t>
        </is>
      </c>
      <c r="K1651" s="15" t="n"/>
      <c r="L1651" s="15" t="n"/>
      <c r="M1651" s="15" t="n"/>
      <c r="N1651" s="15" t="n"/>
      <c r="O1651" s="15" t="n"/>
    </row>
    <row r="1652" ht="15" customHeight="1"/>
    <row r="1653" ht="19.8" customHeight="1">
      <c r="A1653" s="75" t="inlineStr">
        <is>
          <t>Quality Assurance — 36 people</t>
        </is>
      </c>
    </row>
    <row r="1654" ht="17" customHeight="1">
      <c r="A1654" s="76" t="inlineStr">
        <is>
          <t>IRIS Quality Assurance Vs · Standard: ISTQB Foundation → Advanced → Expert; SFIA testing · 36 here</t>
        </is>
      </c>
      <c r="B1654" s="5" t="n"/>
      <c r="C1654" s="5" t="n"/>
      <c r="D1654" s="5" t="n"/>
      <c r="E1654" s="5" t="n"/>
      <c r="F1654" s="5" t="n"/>
      <c r="G1654" s="5" t="n"/>
      <c r="H1654" s="5" t="n"/>
      <c r="I1654" s="5" t="n"/>
      <c r="J1654" s="5" t="n"/>
      <c r="K1654" s="5" t="n"/>
      <c r="L1654" s="5" t="n"/>
      <c r="M1654" s="5" t="n"/>
      <c r="N1654" s="5" t="n"/>
      <c r="O1654" s="6" t="n"/>
    </row>
    <row r="1655" ht="17" customHeight="1">
      <c r="A1655" s="61" t="inlineStr">
        <is>
          <t>Ladder / company</t>
        </is>
      </c>
      <c r="B1655" s="61" t="inlineStr">
        <is>
          <t>A1</t>
        </is>
      </c>
      <c r="C1655" s="61" t="inlineStr">
        <is>
          <t>A2</t>
        </is>
      </c>
      <c r="D1655" s="61" t="inlineStr">
        <is>
          <t>A3</t>
        </is>
      </c>
      <c r="E1655" s="61" t="inlineStr">
        <is>
          <t>B1</t>
        </is>
      </c>
      <c r="F1655" s="61" t="inlineStr">
        <is>
          <t>B2</t>
        </is>
      </c>
      <c r="G1655" s="61" t="inlineStr">
        <is>
          <t>B3</t>
        </is>
      </c>
      <c r="H1655" s="61" t="inlineStr">
        <is>
          <t>B+</t>
        </is>
      </c>
      <c r="I1655" s="61" t="inlineStr">
        <is>
          <t>C1</t>
        </is>
      </c>
      <c r="J1655" s="61" t="inlineStr">
        <is>
          <t>C2</t>
        </is>
      </c>
      <c r="K1655" s="61" t="inlineStr">
        <is>
          <t>C+</t>
        </is>
      </c>
      <c r="L1655" s="61" t="inlineStr">
        <is>
          <t>D1</t>
        </is>
      </c>
      <c r="M1655" s="61" t="inlineStr">
        <is>
          <t>D2</t>
        </is>
      </c>
      <c r="N1655" s="61" t="inlineStr">
        <is>
          <t>E1</t>
        </is>
      </c>
      <c r="O1655" s="61" t="inlineStr">
        <is>
          <t>E2</t>
        </is>
      </c>
    </row>
    <row r="1656" ht="45" customHeight="1">
      <c r="A1656" s="59" t="inlineStr">
        <is>
          <t>IRIS — IC title</t>
        </is>
      </c>
      <c r="B1656" s="33" t="inlineStr">
        <is>
          <t>Intern / Trainee</t>
        </is>
      </c>
      <c r="C1656" s="33" t="inlineStr">
        <is>
          <t>Associate</t>
        </is>
      </c>
      <c r="D1656" s="33" t="inlineStr">
        <is>
          <t>Senior Associate</t>
        </is>
      </c>
      <c r="E1656" s="36" t="inlineStr">
        <is>
          <t>Specialist</t>
        </is>
      </c>
      <c r="F1656" s="36" t="inlineStr">
        <is>
          <t>Senior Specialist</t>
        </is>
      </c>
      <c r="G1656" s="36" t="inlineStr">
        <is>
          <t>Lead Specialist</t>
        </is>
      </c>
      <c r="H1656" s="44" t="inlineStr">
        <is>
          <t>Practice Lead · Player-Coach</t>
        </is>
      </c>
      <c r="I1656" s="46" t="inlineStr">
        <is>
          <t>Principal</t>
        </is>
      </c>
      <c r="J1656" s="46" t="inlineStr">
        <is>
          <t>Senior Principal / Architect</t>
        </is>
      </c>
      <c r="K1656" s="48" t="inlineStr">
        <is>
          <t>Group Head · Player-Coach</t>
        </is>
      </c>
      <c r="L1656" s="21" t="inlineStr">
        <is>
          <t>Distinguished Principal</t>
        </is>
      </c>
      <c r="M1656" s="21" t="inlineStr">
        <is>
          <t>—</t>
        </is>
      </c>
      <c r="N1656" s="50" t="inlineStr">
        <is>
          <t>—</t>
        </is>
      </c>
      <c r="O1656" s="50" t="inlineStr">
        <is>
          <t>—</t>
        </is>
      </c>
    </row>
    <row r="1657" ht="59" customHeight="1">
      <c r="A1657" s="59" t="inlineStr">
        <is>
          <t>IRIS — Manager title</t>
        </is>
      </c>
      <c r="B1657" s="33" t="n"/>
      <c r="C1657" s="33" t="n"/>
      <c r="D1657" s="33" t="n"/>
      <c r="E1657" s="36" t="inlineStr">
        <is>
          <t>Team Lead / Asst Manager</t>
        </is>
      </c>
      <c r="F1657" s="36" t="inlineStr">
        <is>
          <t>Manager</t>
        </is>
      </c>
      <c r="G1657" s="36" t="inlineStr">
        <is>
          <t>Senior Manager</t>
        </is>
      </c>
      <c r="H1657" s="44" t="inlineStr">
        <is>
          <t>Practice Lead · Player-Coach</t>
        </is>
      </c>
      <c r="I1657" s="46" t="inlineStr">
        <is>
          <t>Associate Head</t>
        </is>
      </c>
      <c r="J1657" s="46" t="inlineStr">
        <is>
          <t>Head of Function</t>
        </is>
      </c>
      <c r="K1657" s="48" t="inlineStr">
        <is>
          <t>Group Head · Player-Coach</t>
        </is>
      </c>
      <c r="L1657" s="21" t="inlineStr">
        <is>
          <t>Associate Vice President</t>
        </is>
      </c>
      <c r="M1657" s="21" t="inlineStr">
        <is>
          <t>Senior Vice President / Business Head</t>
        </is>
      </c>
      <c r="N1657" s="50" t="inlineStr">
        <is>
          <t>CXO / President</t>
        </is>
      </c>
      <c r="O1657" s="50" t="inlineStr">
        <is>
          <t>Chief Executive Officer</t>
        </is>
      </c>
    </row>
    <row r="1658" ht="17" customHeight="1">
      <c r="A1658" s="59" t="inlineStr">
        <is>
          <t>IRIS — people at level</t>
        </is>
      </c>
      <c r="B1658" s="33" t="n">
        <v>3</v>
      </c>
      <c r="C1658" s="33" t="n">
        <v>1</v>
      </c>
      <c r="D1658" s="33" t="n">
        <v>25</v>
      </c>
      <c r="E1658" s="36" t="n">
        <v>4</v>
      </c>
      <c r="F1658" s="36" t="n">
        <v>3</v>
      </c>
      <c r="G1658" s="36" t="n"/>
      <c r="H1658" s="44" t="n"/>
      <c r="I1658" s="46" t="n"/>
      <c r="J1658" s="46" t="n"/>
      <c r="K1658" s="48" t="n"/>
      <c r="L1658" s="21" t="n"/>
      <c r="M1658" s="21" t="n"/>
      <c r="N1658" s="50" t="n"/>
      <c r="O1658" s="50" t="n"/>
    </row>
    <row r="1659" ht="31" customHeight="1">
      <c r="A1659" s="17" t="inlineStr">
        <is>
          <t>Workiva — QA follows the engineering ladder</t>
        </is>
      </c>
      <c r="B1659" s="15" t="n"/>
      <c r="C1659" s="15" t="inlineStr">
        <is>
          <t>Associate SE</t>
        </is>
      </c>
      <c r="D1659" s="15" t="inlineStr">
        <is>
          <t>SE</t>
        </is>
      </c>
      <c r="E1659" s="15" t="inlineStr">
        <is>
          <t>SE / Senior SE</t>
        </is>
      </c>
      <c r="F1659" s="15" t="inlineStr">
        <is>
          <t>Senior SE</t>
        </is>
      </c>
      <c r="G1659" s="15" t="inlineStr">
        <is>
          <t>Staff SE</t>
        </is>
      </c>
      <c r="H1659" s="15" t="n"/>
      <c r="I1659" s="15" t="n"/>
      <c r="J1659" s="15" t="n"/>
      <c r="K1659" s="15" t="n"/>
      <c r="L1659" s="15" t="n"/>
      <c r="M1659" s="15" t="n"/>
      <c r="N1659" s="15" t="n"/>
      <c r="O1659" s="15" t="n"/>
    </row>
    <row r="1660" ht="31" customHeight="1">
      <c r="A1660" s="17" t="inlineStr">
        <is>
          <t>Broadridge India — QA follows the engineering ladder</t>
        </is>
      </c>
      <c r="B1660" s="15" t="n"/>
      <c r="C1660" s="15" t="inlineStr">
        <is>
          <t>SE</t>
        </is>
      </c>
      <c r="D1660" s="15" t="inlineStr">
        <is>
          <t>SE</t>
        </is>
      </c>
      <c r="E1660" s="15" t="inlineStr">
        <is>
          <t>Senior SE</t>
        </is>
      </c>
      <c r="F1660" s="15" t="inlineStr">
        <is>
          <t>Lead SE</t>
        </is>
      </c>
      <c r="G1660" s="15" t="inlineStr">
        <is>
          <t>Senior Lead SE</t>
        </is>
      </c>
      <c r="H1660" s="15" t="n"/>
      <c r="I1660" s="15" t="n"/>
      <c r="J1660" s="15" t="n"/>
      <c r="K1660" s="15" t="n"/>
      <c r="L1660" s="15" t="n"/>
      <c r="M1660" s="15" t="n"/>
      <c r="N1660" s="15" t="n"/>
      <c r="O1660" s="15" t="n"/>
    </row>
    <row r="1661" ht="31" customHeight="1">
      <c r="A1661" s="17" t="inlineStr">
        <is>
          <t>Nasdaq / AxiomSL — QA follows the engineering ladder</t>
        </is>
      </c>
      <c r="B1661" s="15" t="n"/>
      <c r="C1661" s="15" t="inlineStr">
        <is>
          <t>SE</t>
        </is>
      </c>
      <c r="D1661" s="15" t="inlineStr">
        <is>
          <t>SE</t>
        </is>
      </c>
      <c r="E1661" s="15" t="inlineStr">
        <is>
          <t>Senior SE</t>
        </is>
      </c>
      <c r="F1661" s="15" t="inlineStr">
        <is>
          <t>Senior SE</t>
        </is>
      </c>
      <c r="G1661" s="15" t="inlineStr">
        <is>
          <t>Lead SE</t>
        </is>
      </c>
      <c r="H1661" s="15" t="n"/>
      <c r="I1661" s="15" t="inlineStr">
        <is>
          <t>Principal SE</t>
        </is>
      </c>
      <c r="J1661" s="15" t="n"/>
      <c r="K1661" s="15" t="n"/>
      <c r="L1661" s="15" t="n"/>
      <c r="M1661" s="15" t="n"/>
      <c r="N1661" s="15" t="n"/>
      <c r="O1661" s="15" t="n"/>
    </row>
    <row r="1662" ht="59" customHeight="1">
      <c r="A1662" s="17" t="inlineStr">
        <is>
          <t>IRIS Vs Market Benchmark — ISTQB certification pathway · ISTQB sets the certificates, not the level match</t>
        </is>
      </c>
      <c r="B1662" s="15" t="n"/>
      <c r="C1662" s="15" t="inlineStr">
        <is>
          <t>Foundation</t>
        </is>
      </c>
      <c r="D1662" s="15" t="inlineStr">
        <is>
          <t>Foundation</t>
        </is>
      </c>
      <c r="E1662" s="15" t="inlineStr">
        <is>
          <t>Advanced · Test Analyst</t>
        </is>
      </c>
      <c r="F1662" s="15" t="inlineStr">
        <is>
          <t>Advanced · Test Manager / TAE</t>
        </is>
      </c>
      <c r="G1662" s="15" t="inlineStr">
        <is>
          <t>Expert</t>
        </is>
      </c>
      <c r="H1662" s="15" t="n"/>
      <c r="I1662" s="15" t="inlineStr">
        <is>
          <t>Expert</t>
        </is>
      </c>
      <c r="J1662" s="15" t="n"/>
      <c r="K1662" s="15" t="n"/>
      <c r="L1662" s="15" t="n"/>
      <c r="M1662" s="15" t="n"/>
      <c r="N1662" s="15" t="n"/>
      <c r="O1662" s="15" t="n"/>
    </row>
    <row r="1663" ht="59" customHeight="1">
      <c r="A1663" s="17" t="inlineStr">
        <is>
          <t>IRIS Vs Competitor Benchmark — testing managers · informed by Radford codes and SaaS postings</t>
        </is>
      </c>
      <c r="B1663" s="15" t="n"/>
      <c r="C1663" s="15" t="n"/>
      <c r="D1663" s="15" t="n"/>
      <c r="E1663" s="15" t="n"/>
      <c r="F1663" s="15" t="inlineStr">
        <is>
          <t>QA Manager</t>
        </is>
      </c>
      <c r="G1663" s="15" t="inlineStr">
        <is>
          <t>Senior QA Manager</t>
        </is>
      </c>
      <c r="H1663" s="15" t="n"/>
      <c r="I1663" s="15" t="inlineStr">
        <is>
          <t>Head of Quality</t>
        </is>
      </c>
      <c r="J1663" s="15" t="inlineStr">
        <is>
          <t>Director Quality Engineering</t>
        </is>
      </c>
      <c r="K1663" s="15" t="n"/>
      <c r="L1663" s="15" t="n"/>
      <c r="M1663" s="15" t="n"/>
      <c r="N1663" s="15" t="n"/>
      <c r="O1663" s="15" t="n"/>
    </row>
    <row r="1664" ht="15" customHeight="1"/>
    <row r="1665" ht="19.8" customHeight="1">
      <c r="A1665" s="75" t="inlineStr">
        <is>
          <t>Digitizing — 33 people</t>
        </is>
      </c>
    </row>
    <row r="1666" ht="17" customHeight="1">
      <c r="A1666" s="76" t="inlineStr">
        <is>
          <t>IRIS Data Operations &amp; Digitization Vs · Standard: COPC CX Standard · leadership &amp; planning, people, processes, performance; ISO 9001; Lean / Six Sigma · 32 here</t>
        </is>
      </c>
      <c r="B1666" s="5" t="n"/>
      <c r="C1666" s="5" t="n"/>
      <c r="D1666" s="5" t="n"/>
      <c r="E1666" s="5" t="n"/>
      <c r="F1666" s="5" t="n"/>
      <c r="G1666" s="5" t="n"/>
      <c r="H1666" s="5" t="n"/>
      <c r="I1666" s="5" t="n"/>
      <c r="J1666" s="5" t="n"/>
      <c r="K1666" s="5" t="n"/>
      <c r="L1666" s="5" t="n"/>
      <c r="M1666" s="5" t="n"/>
      <c r="N1666" s="5" t="n"/>
      <c r="O1666" s="6" t="n"/>
    </row>
    <row r="1667" ht="17" customHeight="1">
      <c r="A1667" s="61" t="inlineStr">
        <is>
          <t>Ladder / company</t>
        </is>
      </c>
      <c r="B1667" s="61" t="inlineStr">
        <is>
          <t>A1</t>
        </is>
      </c>
      <c r="C1667" s="61" t="inlineStr">
        <is>
          <t>A2</t>
        </is>
      </c>
      <c r="D1667" s="61" t="inlineStr">
        <is>
          <t>A3</t>
        </is>
      </c>
      <c r="E1667" s="61" t="inlineStr">
        <is>
          <t>B1</t>
        </is>
      </c>
      <c r="F1667" s="61" t="inlineStr">
        <is>
          <t>B2</t>
        </is>
      </c>
      <c r="G1667" s="61" t="inlineStr">
        <is>
          <t>B3</t>
        </is>
      </c>
      <c r="H1667" s="61" t="inlineStr">
        <is>
          <t>B+</t>
        </is>
      </c>
      <c r="I1667" s="61" t="inlineStr">
        <is>
          <t>C1</t>
        </is>
      </c>
      <c r="J1667" s="61" t="inlineStr">
        <is>
          <t>C2</t>
        </is>
      </c>
      <c r="K1667" s="61" t="inlineStr">
        <is>
          <t>C+</t>
        </is>
      </c>
      <c r="L1667" s="61" t="inlineStr">
        <is>
          <t>D1</t>
        </is>
      </c>
      <c r="M1667" s="61" t="inlineStr">
        <is>
          <t>D2</t>
        </is>
      </c>
      <c r="N1667" s="61" t="inlineStr">
        <is>
          <t>E1</t>
        </is>
      </c>
      <c r="O1667" s="61" t="inlineStr">
        <is>
          <t>E2</t>
        </is>
      </c>
    </row>
    <row r="1668" ht="45" customHeight="1">
      <c r="A1668" s="59" t="inlineStr">
        <is>
          <t>IRIS — IC title</t>
        </is>
      </c>
      <c r="B1668" s="33" t="inlineStr">
        <is>
          <t>Intern / Trainee</t>
        </is>
      </c>
      <c r="C1668" s="33" t="inlineStr">
        <is>
          <t>Associate</t>
        </is>
      </c>
      <c r="D1668" s="33" t="inlineStr">
        <is>
          <t>Senior Associate</t>
        </is>
      </c>
      <c r="E1668" s="36" t="inlineStr">
        <is>
          <t>Specialist</t>
        </is>
      </c>
      <c r="F1668" s="36" t="inlineStr">
        <is>
          <t>Senior Specialist</t>
        </is>
      </c>
      <c r="G1668" s="36" t="inlineStr">
        <is>
          <t>Lead Specialist</t>
        </is>
      </c>
      <c r="H1668" s="44" t="inlineStr">
        <is>
          <t>Practice Lead · Player-Coach</t>
        </is>
      </c>
      <c r="I1668" s="46" t="inlineStr">
        <is>
          <t>Principal</t>
        </is>
      </c>
      <c r="J1668" s="46" t="inlineStr">
        <is>
          <t>Senior Principal / Architect</t>
        </is>
      </c>
      <c r="K1668" s="48" t="inlineStr">
        <is>
          <t>Group Head · Player-Coach</t>
        </is>
      </c>
      <c r="L1668" s="21" t="inlineStr">
        <is>
          <t>Distinguished Principal</t>
        </is>
      </c>
      <c r="M1668" s="21" t="inlineStr">
        <is>
          <t>—</t>
        </is>
      </c>
      <c r="N1668" s="50" t="inlineStr">
        <is>
          <t>—</t>
        </is>
      </c>
      <c r="O1668" s="50" t="inlineStr">
        <is>
          <t>—</t>
        </is>
      </c>
    </row>
    <row r="1669" ht="59" customHeight="1">
      <c r="A1669" s="59" t="inlineStr">
        <is>
          <t>IRIS — Manager title</t>
        </is>
      </c>
      <c r="B1669" s="33" t="n"/>
      <c r="C1669" s="33" t="n"/>
      <c r="D1669" s="33" t="n"/>
      <c r="E1669" s="36" t="inlineStr">
        <is>
          <t>Team Lead / Asst Manager</t>
        </is>
      </c>
      <c r="F1669" s="36" t="inlineStr">
        <is>
          <t>Manager</t>
        </is>
      </c>
      <c r="G1669" s="36" t="inlineStr">
        <is>
          <t>Senior Manager</t>
        </is>
      </c>
      <c r="H1669" s="44" t="inlineStr">
        <is>
          <t>Practice Lead · Player-Coach</t>
        </is>
      </c>
      <c r="I1669" s="46" t="inlineStr">
        <is>
          <t>Associate Head</t>
        </is>
      </c>
      <c r="J1669" s="46" t="inlineStr">
        <is>
          <t>Head of Function</t>
        </is>
      </c>
      <c r="K1669" s="48" t="inlineStr">
        <is>
          <t>Group Head · Player-Coach</t>
        </is>
      </c>
      <c r="L1669" s="21" t="inlineStr">
        <is>
          <t>Associate Vice President</t>
        </is>
      </c>
      <c r="M1669" s="21" t="inlineStr">
        <is>
          <t>Senior Vice President / Business Head</t>
        </is>
      </c>
      <c r="N1669" s="50" t="inlineStr">
        <is>
          <t>CXO / President</t>
        </is>
      </c>
      <c r="O1669" s="50" t="inlineStr">
        <is>
          <t>Chief Executive Officer</t>
        </is>
      </c>
    </row>
    <row r="1670" ht="17" customHeight="1">
      <c r="A1670" s="59" t="inlineStr">
        <is>
          <t>IRIS — people at level</t>
        </is>
      </c>
      <c r="B1670" s="33" t="n"/>
      <c r="C1670" s="33" t="n">
        <v>4</v>
      </c>
      <c r="D1670" s="33" t="n">
        <v>20</v>
      </c>
      <c r="E1670" s="36" t="n">
        <v>5</v>
      </c>
      <c r="F1670" s="36" t="n">
        <v>2</v>
      </c>
      <c r="G1670" s="36" t="n"/>
      <c r="H1670" s="44" t="n"/>
      <c r="I1670" s="46" t="n">
        <v>1</v>
      </c>
      <c r="J1670" s="46" t="n"/>
      <c r="K1670" s="48" t="n"/>
      <c r="L1670" s="21" t="n"/>
      <c r="M1670" s="21" t="n"/>
      <c r="N1670" s="50" t="n"/>
      <c r="O1670" s="50" t="n"/>
    </row>
    <row r="1671" ht="17" customHeight="1">
      <c r="A1671" s="17" t="inlineStr">
        <is>
          <t>DataTracks</t>
        </is>
      </c>
      <c r="B1671" s="15" t="n"/>
      <c r="C1671" s="15" t="inlineStr">
        <is>
          <t>Associate</t>
        </is>
      </c>
      <c r="D1671" s="15" t="inlineStr">
        <is>
          <t>Senior Associate · 2–5 yrs</t>
        </is>
      </c>
      <c r="E1671" s="15" t="n"/>
      <c r="F1671" s="15" t="n"/>
      <c r="G1671" s="15" t="n"/>
      <c r="H1671" s="15" t="n"/>
      <c r="I1671" s="15" t="n"/>
      <c r="J1671" s="15" t="n"/>
      <c r="K1671" s="15" t="n"/>
      <c r="L1671" s="15" t="n"/>
      <c r="M1671" s="15" t="n"/>
      <c r="N1671" s="15" t="n"/>
      <c r="O1671" s="15" t="n"/>
    </row>
    <row r="1672" ht="31" customHeight="1">
      <c r="A1672" s="17" t="inlineStr">
        <is>
          <t>Accenture Operations</t>
        </is>
      </c>
      <c r="B1672" s="15" t="inlineStr">
        <is>
          <t>L12 Associate</t>
        </is>
      </c>
      <c r="C1672" s="15" t="inlineStr">
        <is>
          <t>L11 Analyst</t>
        </is>
      </c>
      <c r="D1672" s="15" t="inlineStr">
        <is>
          <t>L10 Senior Analyst</t>
        </is>
      </c>
      <c r="E1672" s="15" t="inlineStr">
        <is>
          <t>L9 Team Lead</t>
        </is>
      </c>
      <c r="F1672" s="15" t="inlineStr">
        <is>
          <t>L8 Associate Manager</t>
        </is>
      </c>
      <c r="G1672" s="15" t="inlineStr">
        <is>
          <t>L7 Manager</t>
        </is>
      </c>
      <c r="H1672" s="15" t="n"/>
      <c r="I1672" s="15" t="inlineStr">
        <is>
          <t>L6 Senior Manager</t>
        </is>
      </c>
      <c r="J1672" s="15" t="n"/>
      <c r="K1672" s="15" t="n"/>
      <c r="L1672" s="15" t="n"/>
      <c r="M1672" s="15" t="n"/>
      <c r="N1672" s="15" t="n"/>
      <c r="O1672" s="15" t="n"/>
    </row>
    <row r="1673" ht="59" customHeight="1">
      <c r="A1673" s="17" t="inlineStr">
        <is>
          <t>IRIS Vs Competitor Benchmark — operations roles · informed by COPC, which publishes standards, not a ladder</t>
        </is>
      </c>
      <c r="B1673" s="15" t="n"/>
      <c r="C1673" s="15" t="inlineStr">
        <is>
          <t>Processor / Agent</t>
        </is>
      </c>
      <c r="D1673" s="15" t="inlineStr">
        <is>
          <t>Senior Processor / QC</t>
        </is>
      </c>
      <c r="E1673" s="15" t="inlineStr">
        <is>
          <t>Team Lead / Quality Lead</t>
        </is>
      </c>
      <c r="F1673" s="15" t="inlineStr">
        <is>
          <t>Operations Manager</t>
        </is>
      </c>
      <c r="G1673" s="15" t="inlineStr">
        <is>
          <t>Senior Operations Manager</t>
        </is>
      </c>
      <c r="H1673" s="15" t="n"/>
      <c r="I1673" s="15" t="inlineStr">
        <is>
          <t>Head of Delivery</t>
        </is>
      </c>
      <c r="J1673" s="15" t="n"/>
      <c r="K1673" s="15" t="n"/>
      <c r="L1673" s="15" t="n"/>
      <c r="M1673" s="15" t="n"/>
      <c r="N1673" s="15" t="n"/>
      <c r="O1673" s="15" t="n"/>
    </row>
    <row r="1674" ht="15" customHeight="1"/>
    <row r="1675" ht="17" customHeight="1">
      <c r="A1675" s="76" t="inlineStr">
        <is>
          <t>IRIS Customer Success &amp; Support Vs · Standard: TSIA frameworks and benchmarks; ITIL 4 service desk; Gainsight customer-success practice · 1 here</t>
        </is>
      </c>
      <c r="B1675" s="5" t="n"/>
      <c r="C1675" s="5" t="n"/>
      <c r="D1675" s="5" t="n"/>
      <c r="E1675" s="5" t="n"/>
      <c r="F1675" s="5" t="n"/>
      <c r="G1675" s="5" t="n"/>
      <c r="H1675" s="5" t="n"/>
      <c r="I1675" s="5" t="n"/>
      <c r="J1675" s="5" t="n"/>
      <c r="K1675" s="5" t="n"/>
      <c r="L1675" s="5" t="n"/>
      <c r="M1675" s="5" t="n"/>
      <c r="N1675" s="5" t="n"/>
      <c r="O1675" s="6" t="n"/>
    </row>
    <row r="1676" ht="17" customHeight="1">
      <c r="A1676" s="61" t="inlineStr">
        <is>
          <t>Ladder / company</t>
        </is>
      </c>
      <c r="B1676" s="61" t="inlineStr">
        <is>
          <t>A1</t>
        </is>
      </c>
      <c r="C1676" s="61" t="inlineStr">
        <is>
          <t>A2</t>
        </is>
      </c>
      <c r="D1676" s="61" t="inlineStr">
        <is>
          <t>A3</t>
        </is>
      </c>
      <c r="E1676" s="61" t="inlineStr">
        <is>
          <t>B1</t>
        </is>
      </c>
      <c r="F1676" s="61" t="inlineStr">
        <is>
          <t>B2</t>
        </is>
      </c>
      <c r="G1676" s="61" t="inlineStr">
        <is>
          <t>B3</t>
        </is>
      </c>
      <c r="H1676" s="61" t="inlineStr">
        <is>
          <t>B+</t>
        </is>
      </c>
      <c r="I1676" s="61" t="inlineStr">
        <is>
          <t>C1</t>
        </is>
      </c>
      <c r="J1676" s="61" t="inlineStr">
        <is>
          <t>C2</t>
        </is>
      </c>
      <c r="K1676" s="61" t="inlineStr">
        <is>
          <t>C+</t>
        </is>
      </c>
      <c r="L1676" s="61" t="inlineStr">
        <is>
          <t>D1</t>
        </is>
      </c>
      <c r="M1676" s="61" t="inlineStr">
        <is>
          <t>D2</t>
        </is>
      </c>
      <c r="N1676" s="61" t="inlineStr">
        <is>
          <t>E1</t>
        </is>
      </c>
      <c r="O1676" s="61" t="inlineStr">
        <is>
          <t>E2</t>
        </is>
      </c>
    </row>
    <row r="1677" ht="45" customHeight="1">
      <c r="A1677" s="59" t="inlineStr">
        <is>
          <t>IRIS — IC title</t>
        </is>
      </c>
      <c r="B1677" s="33" t="inlineStr">
        <is>
          <t>Intern / Trainee</t>
        </is>
      </c>
      <c r="C1677" s="33" t="inlineStr">
        <is>
          <t>Associate</t>
        </is>
      </c>
      <c r="D1677" s="33" t="inlineStr">
        <is>
          <t>Senior Associate</t>
        </is>
      </c>
      <c r="E1677" s="36" t="inlineStr">
        <is>
          <t>Specialist</t>
        </is>
      </c>
      <c r="F1677" s="36" t="inlineStr">
        <is>
          <t>Senior Specialist</t>
        </is>
      </c>
      <c r="G1677" s="36" t="inlineStr">
        <is>
          <t>Lead Specialist</t>
        </is>
      </c>
      <c r="H1677" s="44" t="inlineStr">
        <is>
          <t>Practice Lead · Player-Coach</t>
        </is>
      </c>
      <c r="I1677" s="46" t="inlineStr">
        <is>
          <t>Principal</t>
        </is>
      </c>
      <c r="J1677" s="46" t="inlineStr">
        <is>
          <t>Senior Principal / Architect</t>
        </is>
      </c>
      <c r="K1677" s="48" t="inlineStr">
        <is>
          <t>Group Head · Player-Coach</t>
        </is>
      </c>
      <c r="L1677" s="21" t="inlineStr">
        <is>
          <t>Distinguished Principal</t>
        </is>
      </c>
      <c r="M1677" s="21" t="inlineStr">
        <is>
          <t>—</t>
        </is>
      </c>
      <c r="N1677" s="50" t="inlineStr">
        <is>
          <t>—</t>
        </is>
      </c>
      <c r="O1677" s="50" t="inlineStr">
        <is>
          <t>—</t>
        </is>
      </c>
    </row>
    <row r="1678" ht="59" customHeight="1">
      <c r="A1678" s="59" t="inlineStr">
        <is>
          <t>IRIS — Manager title</t>
        </is>
      </c>
      <c r="B1678" s="33" t="n"/>
      <c r="C1678" s="33" t="n"/>
      <c r="D1678" s="33" t="n"/>
      <c r="E1678" s="36" t="inlineStr">
        <is>
          <t>Team Lead / Asst Manager</t>
        </is>
      </c>
      <c r="F1678" s="36" t="inlineStr">
        <is>
          <t>Manager</t>
        </is>
      </c>
      <c r="G1678" s="36" t="inlineStr">
        <is>
          <t>Senior Manager</t>
        </is>
      </c>
      <c r="H1678" s="44" t="inlineStr">
        <is>
          <t>Practice Lead · Player-Coach</t>
        </is>
      </c>
      <c r="I1678" s="46" t="inlineStr">
        <is>
          <t>Associate Head</t>
        </is>
      </c>
      <c r="J1678" s="46" t="inlineStr">
        <is>
          <t>Head of Function</t>
        </is>
      </c>
      <c r="K1678" s="48" t="inlineStr">
        <is>
          <t>Group Head · Player-Coach</t>
        </is>
      </c>
      <c r="L1678" s="21" t="inlineStr">
        <is>
          <t>Associate Vice President</t>
        </is>
      </c>
      <c r="M1678" s="21" t="inlineStr">
        <is>
          <t>Senior Vice President / Business Head</t>
        </is>
      </c>
      <c r="N1678" s="50" t="inlineStr">
        <is>
          <t>CXO / President</t>
        </is>
      </c>
      <c r="O1678" s="50" t="inlineStr">
        <is>
          <t>Chief Executive Officer</t>
        </is>
      </c>
    </row>
    <row r="1679" ht="17" customHeight="1">
      <c r="A1679" s="59" t="inlineStr">
        <is>
          <t>IRIS — people at level</t>
        </is>
      </c>
      <c r="B1679" s="33" t="n"/>
      <c r="C1679" s="33" t="n"/>
      <c r="D1679" s="33" t="n"/>
      <c r="E1679" s="36" t="n">
        <v>1</v>
      </c>
      <c r="F1679" s="36" t="n"/>
      <c r="G1679" s="36" t="n"/>
      <c r="H1679" s="44" t="n"/>
      <c r="I1679" s="46" t="n"/>
      <c r="J1679" s="46" t="n"/>
      <c r="K1679" s="48" t="n"/>
      <c r="L1679" s="21" t="n"/>
      <c r="M1679" s="21" t="n"/>
      <c r="N1679" s="50" t="n"/>
      <c r="O1679" s="50" t="n"/>
    </row>
    <row r="1680" ht="45" customHeight="1">
      <c r="A1680" s="17" t="inlineStr">
        <is>
          <t>Workiva</t>
        </is>
      </c>
      <c r="B1680" s="15" t="inlineStr">
        <is>
          <t>Customer Success intern</t>
        </is>
      </c>
      <c r="C1680" s="15" t="n"/>
      <c r="D1680" s="15" t="n"/>
      <c r="E1680" s="15" t="inlineStr">
        <is>
          <t>Customer Success Manager</t>
        </is>
      </c>
      <c r="F1680" s="15" t="inlineStr">
        <is>
          <t>Product Success Manager</t>
        </is>
      </c>
      <c r="G1680" s="15" t="inlineStr">
        <is>
          <t>Customer Success Architect</t>
        </is>
      </c>
      <c r="H1680" s="15" t="n"/>
      <c r="I1680" s="15" t="n"/>
      <c r="J1680" s="15" t="n"/>
      <c r="K1680" s="15" t="n"/>
      <c r="L1680" s="15" t="n"/>
      <c r="M1680" s="15" t="n"/>
      <c r="N1680" s="15" t="n"/>
      <c r="O1680" s="15" t="n"/>
    </row>
    <row r="1681" ht="59" customHeight="1">
      <c r="A1681" s="17" t="inlineStr">
        <is>
          <t>IRIS Vs Competitor Benchmark — SaaS customer-success ladder · informed by Gainsight postings, C15</t>
        </is>
      </c>
      <c r="B1681" s="15" t="n"/>
      <c r="C1681" s="15" t="inlineStr">
        <is>
          <t>Support Associate</t>
        </is>
      </c>
      <c r="D1681" s="15" t="inlineStr">
        <is>
          <t>Associate CSM</t>
        </is>
      </c>
      <c r="E1681" s="15" t="inlineStr">
        <is>
          <t>CSM</t>
        </is>
      </c>
      <c r="F1681" s="15" t="inlineStr">
        <is>
          <t>Senior CSM</t>
        </is>
      </c>
      <c r="G1681" s="15" t="inlineStr">
        <is>
          <t>Strategic CSM</t>
        </is>
      </c>
      <c r="H1681" s="15" t="n"/>
      <c r="I1681" s="15" t="inlineStr">
        <is>
          <t>Senior Manager CS</t>
        </is>
      </c>
      <c r="J1681" s="15" t="inlineStr">
        <is>
          <t>Director Customer Success</t>
        </is>
      </c>
      <c r="K1681" s="15" t="n"/>
      <c r="L1681" s="15" t="n"/>
      <c r="M1681" s="15" t="inlineStr">
        <is>
          <t>VP Customer Success</t>
        </is>
      </c>
      <c r="N1681" s="15" t="inlineStr">
        <is>
          <t>Chief Customer Officer</t>
        </is>
      </c>
      <c r="O1681" s="15" t="n"/>
    </row>
    <row r="1682" ht="31" customHeight="1">
      <c r="A1682" s="17" t="inlineStr">
        <is>
          <t>Regnology</t>
        </is>
      </c>
      <c r="B1682" s="15" t="n"/>
      <c r="C1682" s="15" t="n"/>
      <c r="D1682" s="15" t="inlineStr">
        <is>
          <t>Product Support Specialist · Reg Reporting</t>
        </is>
      </c>
      <c r="E1682" s="15" t="n"/>
      <c r="F1682" s="15" t="n"/>
      <c r="G1682" s="15" t="n"/>
      <c r="H1682" s="15" t="n"/>
      <c r="I1682" s="15" t="n"/>
      <c r="J1682" s="15" t="n"/>
      <c r="K1682" s="15" t="n"/>
      <c r="L1682" s="15" t="n"/>
      <c r="M1682" s="15" t="n"/>
      <c r="N1682" s="15" t="n"/>
      <c r="O1682" s="15" t="n"/>
    </row>
    <row r="1683" ht="59" customHeight="1">
      <c r="A1683" s="17" t="inlineStr">
        <is>
          <t>IRIS Vs Competitor Benchmark — support tiers · informed by ITIL 4, which defines practices, not titles</t>
        </is>
      </c>
      <c r="B1683" s="15" t="n"/>
      <c r="C1683" s="15" t="inlineStr">
        <is>
          <t>L1 Service Desk</t>
        </is>
      </c>
      <c r="D1683" s="15" t="inlineStr">
        <is>
          <t>L2 Application Support</t>
        </is>
      </c>
      <c r="E1683" s="15" t="inlineStr">
        <is>
          <t>L3 / Problem Analyst</t>
        </is>
      </c>
      <c r="F1683" s="15" t="inlineStr">
        <is>
          <t>Support Team Manager</t>
        </is>
      </c>
      <c r="G1683" s="15" t="inlineStr">
        <is>
          <t>Service Delivery Manager</t>
        </is>
      </c>
      <c r="H1683" s="15" t="n"/>
      <c r="I1683" s="15" t="n"/>
      <c r="J1683" s="15" t="n"/>
      <c r="K1683" s="15" t="n"/>
      <c r="L1683" s="15" t="n"/>
      <c r="M1683" s="15" t="n"/>
      <c r="N1683" s="15" t="n"/>
      <c r="O1683" s="15" t="n"/>
    </row>
    <row r="1684" ht="15" customHeight="1"/>
    <row r="1685" ht="19.8" customHeight="1">
      <c r="A1685" s="75" t="inlineStr">
        <is>
          <t>Support — 33 people</t>
        </is>
      </c>
    </row>
    <row r="1686" ht="17" customHeight="1">
      <c r="A1686" s="76" t="inlineStr">
        <is>
          <t>IRIS Customer Success &amp; Support Vs · Standard: TSIA frameworks and benchmarks; ITIL 4 service desk; Gainsight customer-success practice · 29 here</t>
        </is>
      </c>
      <c r="B1686" s="5" t="n"/>
      <c r="C1686" s="5" t="n"/>
      <c r="D1686" s="5" t="n"/>
      <c r="E1686" s="5" t="n"/>
      <c r="F1686" s="5" t="n"/>
      <c r="G1686" s="5" t="n"/>
      <c r="H1686" s="5" t="n"/>
      <c r="I1686" s="5" t="n"/>
      <c r="J1686" s="5" t="n"/>
      <c r="K1686" s="5" t="n"/>
      <c r="L1686" s="5" t="n"/>
      <c r="M1686" s="5" t="n"/>
      <c r="N1686" s="5" t="n"/>
      <c r="O1686" s="6" t="n"/>
    </row>
    <row r="1687" ht="17" customHeight="1">
      <c r="A1687" s="61" t="inlineStr">
        <is>
          <t>Ladder / company</t>
        </is>
      </c>
      <c r="B1687" s="61" t="inlineStr">
        <is>
          <t>A1</t>
        </is>
      </c>
      <c r="C1687" s="61" t="inlineStr">
        <is>
          <t>A2</t>
        </is>
      </c>
      <c r="D1687" s="61" t="inlineStr">
        <is>
          <t>A3</t>
        </is>
      </c>
      <c r="E1687" s="61" t="inlineStr">
        <is>
          <t>B1</t>
        </is>
      </c>
      <c r="F1687" s="61" t="inlineStr">
        <is>
          <t>B2</t>
        </is>
      </c>
      <c r="G1687" s="61" t="inlineStr">
        <is>
          <t>B3</t>
        </is>
      </c>
      <c r="H1687" s="61" t="inlineStr">
        <is>
          <t>B+</t>
        </is>
      </c>
      <c r="I1687" s="61" t="inlineStr">
        <is>
          <t>C1</t>
        </is>
      </c>
      <c r="J1687" s="61" t="inlineStr">
        <is>
          <t>C2</t>
        </is>
      </c>
      <c r="K1687" s="61" t="inlineStr">
        <is>
          <t>C+</t>
        </is>
      </c>
      <c r="L1687" s="61" t="inlineStr">
        <is>
          <t>D1</t>
        </is>
      </c>
      <c r="M1687" s="61" t="inlineStr">
        <is>
          <t>D2</t>
        </is>
      </c>
      <c r="N1687" s="61" t="inlineStr">
        <is>
          <t>E1</t>
        </is>
      </c>
      <c r="O1687" s="61" t="inlineStr">
        <is>
          <t>E2</t>
        </is>
      </c>
    </row>
    <row r="1688" ht="45" customHeight="1">
      <c r="A1688" s="59" t="inlineStr">
        <is>
          <t>IRIS — IC title</t>
        </is>
      </c>
      <c r="B1688" s="33" t="inlineStr">
        <is>
          <t>Intern / Trainee</t>
        </is>
      </c>
      <c r="C1688" s="33" t="inlineStr">
        <is>
          <t>Associate</t>
        </is>
      </c>
      <c r="D1688" s="33" t="inlineStr">
        <is>
          <t>Senior Associate</t>
        </is>
      </c>
      <c r="E1688" s="36" t="inlineStr">
        <is>
          <t>Specialist</t>
        </is>
      </c>
      <c r="F1688" s="36" t="inlineStr">
        <is>
          <t>Senior Specialist</t>
        </is>
      </c>
      <c r="G1688" s="36" t="inlineStr">
        <is>
          <t>Lead Specialist</t>
        </is>
      </c>
      <c r="H1688" s="44" t="inlineStr">
        <is>
          <t>Practice Lead · Player-Coach</t>
        </is>
      </c>
      <c r="I1688" s="46" t="inlineStr">
        <is>
          <t>Principal</t>
        </is>
      </c>
      <c r="J1688" s="46" t="inlineStr">
        <is>
          <t>Senior Principal / Architect</t>
        </is>
      </c>
      <c r="K1688" s="48" t="inlineStr">
        <is>
          <t>Group Head · Player-Coach</t>
        </is>
      </c>
      <c r="L1688" s="21" t="inlineStr">
        <is>
          <t>Distinguished Principal</t>
        </is>
      </c>
      <c r="M1688" s="21" t="inlineStr">
        <is>
          <t>—</t>
        </is>
      </c>
      <c r="N1688" s="50" t="inlineStr">
        <is>
          <t>—</t>
        </is>
      </c>
      <c r="O1688" s="50" t="inlineStr">
        <is>
          <t>—</t>
        </is>
      </c>
    </row>
    <row r="1689" ht="59" customHeight="1">
      <c r="A1689" s="59" t="inlineStr">
        <is>
          <t>IRIS — Manager title</t>
        </is>
      </c>
      <c r="B1689" s="33" t="n"/>
      <c r="C1689" s="33" t="n"/>
      <c r="D1689" s="33" t="n"/>
      <c r="E1689" s="36" t="inlineStr">
        <is>
          <t>Team Lead / Asst Manager</t>
        </is>
      </c>
      <c r="F1689" s="36" t="inlineStr">
        <is>
          <t>Manager</t>
        </is>
      </c>
      <c r="G1689" s="36" t="inlineStr">
        <is>
          <t>Senior Manager</t>
        </is>
      </c>
      <c r="H1689" s="44" t="inlineStr">
        <is>
          <t>Practice Lead · Player-Coach</t>
        </is>
      </c>
      <c r="I1689" s="46" t="inlineStr">
        <is>
          <t>Associate Head</t>
        </is>
      </c>
      <c r="J1689" s="46" t="inlineStr">
        <is>
          <t>Head of Function</t>
        </is>
      </c>
      <c r="K1689" s="48" t="inlineStr">
        <is>
          <t>Group Head · Player-Coach</t>
        </is>
      </c>
      <c r="L1689" s="21" t="inlineStr">
        <is>
          <t>Associate Vice President</t>
        </is>
      </c>
      <c r="M1689" s="21" t="inlineStr">
        <is>
          <t>Senior Vice President / Business Head</t>
        </is>
      </c>
      <c r="N1689" s="50" t="inlineStr">
        <is>
          <t>CXO / President</t>
        </is>
      </c>
      <c r="O1689" s="50" t="inlineStr">
        <is>
          <t>Chief Executive Officer</t>
        </is>
      </c>
    </row>
    <row r="1690" ht="17" customHeight="1">
      <c r="A1690" s="59" t="inlineStr">
        <is>
          <t>IRIS — people at level</t>
        </is>
      </c>
      <c r="B1690" s="33" t="n"/>
      <c r="C1690" s="33" t="n">
        <v>1</v>
      </c>
      <c r="D1690" s="33" t="n">
        <v>17</v>
      </c>
      <c r="E1690" s="36" t="n">
        <v>3</v>
      </c>
      <c r="F1690" s="36" t="n">
        <v>6</v>
      </c>
      <c r="G1690" s="36" t="n"/>
      <c r="H1690" s="44" t="n"/>
      <c r="I1690" s="46" t="n">
        <v>1</v>
      </c>
      <c r="J1690" s="46" t="n"/>
      <c r="K1690" s="48" t="n"/>
      <c r="L1690" s="21" t="n"/>
      <c r="M1690" s="21" t="n"/>
      <c r="N1690" s="50" t="n"/>
      <c r="O1690" s="50" t="n"/>
    </row>
    <row r="1691" ht="45" customHeight="1">
      <c r="A1691" s="17" t="inlineStr">
        <is>
          <t>Workiva</t>
        </is>
      </c>
      <c r="B1691" s="15" t="inlineStr">
        <is>
          <t>Customer Success intern</t>
        </is>
      </c>
      <c r="C1691" s="15" t="n"/>
      <c r="D1691" s="15" t="n"/>
      <c r="E1691" s="15" t="inlineStr">
        <is>
          <t>Customer Success Manager</t>
        </is>
      </c>
      <c r="F1691" s="15" t="inlineStr">
        <is>
          <t>Product Success Manager</t>
        </is>
      </c>
      <c r="G1691" s="15" t="inlineStr">
        <is>
          <t>Customer Success Architect</t>
        </is>
      </c>
      <c r="H1691" s="15" t="n"/>
      <c r="I1691" s="15" t="n"/>
      <c r="J1691" s="15" t="n"/>
      <c r="K1691" s="15" t="n"/>
      <c r="L1691" s="15" t="n"/>
      <c r="M1691" s="15" t="n"/>
      <c r="N1691" s="15" t="n"/>
      <c r="O1691" s="15" t="n"/>
    </row>
    <row r="1692" ht="59" customHeight="1">
      <c r="A1692" s="17" t="inlineStr">
        <is>
          <t>IRIS Vs Competitor Benchmark — SaaS customer-success ladder · informed by Gainsight postings, C15</t>
        </is>
      </c>
      <c r="B1692" s="15" t="n"/>
      <c r="C1692" s="15" t="inlineStr">
        <is>
          <t>Support Associate</t>
        </is>
      </c>
      <c r="D1692" s="15" t="inlineStr">
        <is>
          <t>Associate CSM</t>
        </is>
      </c>
      <c r="E1692" s="15" t="inlineStr">
        <is>
          <t>CSM</t>
        </is>
      </c>
      <c r="F1692" s="15" t="inlineStr">
        <is>
          <t>Senior CSM</t>
        </is>
      </c>
      <c r="G1692" s="15" t="inlineStr">
        <is>
          <t>Strategic CSM</t>
        </is>
      </c>
      <c r="H1692" s="15" t="n"/>
      <c r="I1692" s="15" t="inlineStr">
        <is>
          <t>Senior Manager CS</t>
        </is>
      </c>
      <c r="J1692" s="15" t="inlineStr">
        <is>
          <t>Director Customer Success</t>
        </is>
      </c>
      <c r="K1692" s="15" t="n"/>
      <c r="L1692" s="15" t="n"/>
      <c r="M1692" s="15" t="inlineStr">
        <is>
          <t>VP Customer Success</t>
        </is>
      </c>
      <c r="N1692" s="15" t="inlineStr">
        <is>
          <t>Chief Customer Officer</t>
        </is>
      </c>
      <c r="O1692" s="15" t="n"/>
    </row>
    <row r="1693" ht="31" customHeight="1">
      <c r="A1693" s="17" t="inlineStr">
        <is>
          <t>Regnology</t>
        </is>
      </c>
      <c r="B1693" s="15" t="n"/>
      <c r="C1693" s="15" t="n"/>
      <c r="D1693" s="15" t="inlineStr">
        <is>
          <t>Product Support Specialist · Reg Reporting</t>
        </is>
      </c>
      <c r="E1693" s="15" t="n"/>
      <c r="F1693" s="15" t="n"/>
      <c r="G1693" s="15" t="n"/>
      <c r="H1693" s="15" t="n"/>
      <c r="I1693" s="15" t="n"/>
      <c r="J1693" s="15" t="n"/>
      <c r="K1693" s="15" t="n"/>
      <c r="L1693" s="15" t="n"/>
      <c r="M1693" s="15" t="n"/>
      <c r="N1693" s="15" t="n"/>
      <c r="O1693" s="15" t="n"/>
    </row>
    <row r="1694" ht="59" customHeight="1">
      <c r="A1694" s="17" t="inlineStr">
        <is>
          <t>IRIS Vs Competitor Benchmark — support tiers · informed by ITIL 4, which defines practices, not titles</t>
        </is>
      </c>
      <c r="B1694" s="15" t="n"/>
      <c r="C1694" s="15" t="inlineStr">
        <is>
          <t>L1 Service Desk</t>
        </is>
      </c>
      <c r="D1694" s="15" t="inlineStr">
        <is>
          <t>L2 Application Support</t>
        </is>
      </c>
      <c r="E1694" s="15" t="inlineStr">
        <is>
          <t>L3 / Problem Analyst</t>
        </is>
      </c>
      <c r="F1694" s="15" t="inlineStr">
        <is>
          <t>Support Team Manager</t>
        </is>
      </c>
      <c r="G1694" s="15" t="inlineStr">
        <is>
          <t>Service Delivery Manager</t>
        </is>
      </c>
      <c r="H1694" s="15" t="n"/>
      <c r="I1694" s="15" t="n"/>
      <c r="J1694" s="15" t="n"/>
      <c r="K1694" s="15" t="n"/>
      <c r="L1694" s="15" t="n"/>
      <c r="M1694" s="15" t="n"/>
      <c r="N1694" s="15" t="n"/>
      <c r="O1694" s="15" t="n"/>
    </row>
    <row r="1695" ht="15" customHeight="1"/>
    <row r="1696" ht="17" customHeight="1">
      <c r="A1696" s="76" t="inlineStr">
        <is>
          <t>IRIS Engineering &amp; Development Vs · Standard: SFIA 9 · software development, programming; OWASP secure coding; cloud vendor certifications · 3 here</t>
        </is>
      </c>
      <c r="B1696" s="5" t="n"/>
      <c r="C1696" s="5" t="n"/>
      <c r="D1696" s="5" t="n"/>
      <c r="E1696" s="5" t="n"/>
      <c r="F1696" s="5" t="n"/>
      <c r="G1696" s="5" t="n"/>
      <c r="H1696" s="5" t="n"/>
      <c r="I1696" s="5" t="n"/>
      <c r="J1696" s="5" t="n"/>
      <c r="K1696" s="5" t="n"/>
      <c r="L1696" s="5" t="n"/>
      <c r="M1696" s="5" t="n"/>
      <c r="N1696" s="5" t="n"/>
      <c r="O1696" s="6" t="n"/>
    </row>
    <row r="1697" ht="17" customHeight="1">
      <c r="A1697" s="61" t="inlineStr">
        <is>
          <t>Ladder / company</t>
        </is>
      </c>
      <c r="B1697" s="61" t="inlineStr">
        <is>
          <t>A1</t>
        </is>
      </c>
      <c r="C1697" s="61" t="inlineStr">
        <is>
          <t>A2</t>
        </is>
      </c>
      <c r="D1697" s="61" t="inlineStr">
        <is>
          <t>A3</t>
        </is>
      </c>
      <c r="E1697" s="61" t="inlineStr">
        <is>
          <t>B1</t>
        </is>
      </c>
      <c r="F1697" s="61" t="inlineStr">
        <is>
          <t>B2</t>
        </is>
      </c>
      <c r="G1697" s="61" t="inlineStr">
        <is>
          <t>B3</t>
        </is>
      </c>
      <c r="H1697" s="61" t="inlineStr">
        <is>
          <t>B+</t>
        </is>
      </c>
      <c r="I1697" s="61" t="inlineStr">
        <is>
          <t>C1</t>
        </is>
      </c>
      <c r="J1697" s="61" t="inlineStr">
        <is>
          <t>C2</t>
        </is>
      </c>
      <c r="K1697" s="61" t="inlineStr">
        <is>
          <t>C+</t>
        </is>
      </c>
      <c r="L1697" s="61" t="inlineStr">
        <is>
          <t>D1</t>
        </is>
      </c>
      <c r="M1697" s="61" t="inlineStr">
        <is>
          <t>D2</t>
        </is>
      </c>
      <c r="N1697" s="61" t="inlineStr">
        <is>
          <t>E1</t>
        </is>
      </c>
      <c r="O1697" s="61" t="inlineStr">
        <is>
          <t>E2</t>
        </is>
      </c>
    </row>
    <row r="1698" ht="45" customHeight="1">
      <c r="A1698" s="59" t="inlineStr">
        <is>
          <t>IRIS — IC title</t>
        </is>
      </c>
      <c r="B1698" s="33" t="inlineStr">
        <is>
          <t>Intern / Trainee</t>
        </is>
      </c>
      <c r="C1698" s="33" t="inlineStr">
        <is>
          <t>Associate</t>
        </is>
      </c>
      <c r="D1698" s="33" t="inlineStr">
        <is>
          <t>Senior Associate</t>
        </is>
      </c>
      <c r="E1698" s="36" t="inlineStr">
        <is>
          <t>Specialist</t>
        </is>
      </c>
      <c r="F1698" s="36" t="inlineStr">
        <is>
          <t>Senior Specialist</t>
        </is>
      </c>
      <c r="G1698" s="36" t="inlineStr">
        <is>
          <t>Lead Specialist</t>
        </is>
      </c>
      <c r="H1698" s="44" t="inlineStr">
        <is>
          <t>Practice Lead · Player-Coach</t>
        </is>
      </c>
      <c r="I1698" s="46" t="inlineStr">
        <is>
          <t>Principal</t>
        </is>
      </c>
      <c r="J1698" s="46" t="inlineStr">
        <is>
          <t>Senior Principal / Architect</t>
        </is>
      </c>
      <c r="K1698" s="48" t="inlineStr">
        <is>
          <t>Group Head · Player-Coach</t>
        </is>
      </c>
      <c r="L1698" s="21" t="inlineStr">
        <is>
          <t>Distinguished Principal</t>
        </is>
      </c>
      <c r="M1698" s="21" t="inlineStr">
        <is>
          <t>—</t>
        </is>
      </c>
      <c r="N1698" s="50" t="inlineStr">
        <is>
          <t>—</t>
        </is>
      </c>
      <c r="O1698" s="50" t="inlineStr">
        <is>
          <t>—</t>
        </is>
      </c>
    </row>
    <row r="1699" ht="59" customHeight="1">
      <c r="A1699" s="59" t="inlineStr">
        <is>
          <t>IRIS — Manager title</t>
        </is>
      </c>
      <c r="B1699" s="33" t="n"/>
      <c r="C1699" s="33" t="n"/>
      <c r="D1699" s="33" t="n"/>
      <c r="E1699" s="36" t="inlineStr">
        <is>
          <t>Team Lead / Asst Manager</t>
        </is>
      </c>
      <c r="F1699" s="36" t="inlineStr">
        <is>
          <t>Manager</t>
        </is>
      </c>
      <c r="G1699" s="36" t="inlineStr">
        <is>
          <t>Senior Manager</t>
        </is>
      </c>
      <c r="H1699" s="44" t="inlineStr">
        <is>
          <t>Practice Lead · Player-Coach</t>
        </is>
      </c>
      <c r="I1699" s="46" t="inlineStr">
        <is>
          <t>Associate Head</t>
        </is>
      </c>
      <c r="J1699" s="46" t="inlineStr">
        <is>
          <t>Head of Function</t>
        </is>
      </c>
      <c r="K1699" s="48" t="inlineStr">
        <is>
          <t>Group Head · Player-Coach</t>
        </is>
      </c>
      <c r="L1699" s="21" t="inlineStr">
        <is>
          <t>Associate Vice President</t>
        </is>
      </c>
      <c r="M1699" s="21" t="inlineStr">
        <is>
          <t>Senior Vice President / Business Head</t>
        </is>
      </c>
      <c r="N1699" s="50" t="inlineStr">
        <is>
          <t>CXO / President</t>
        </is>
      </c>
      <c r="O1699" s="50" t="inlineStr">
        <is>
          <t>Chief Executive Officer</t>
        </is>
      </c>
    </row>
    <row r="1700" ht="17" customHeight="1">
      <c r="A1700" s="59" t="inlineStr">
        <is>
          <t>IRIS — people at level</t>
        </is>
      </c>
      <c r="B1700" s="33" t="n"/>
      <c r="C1700" s="33" t="n"/>
      <c r="D1700" s="33" t="n">
        <v>2</v>
      </c>
      <c r="E1700" s="36" t="n">
        <v>1</v>
      </c>
      <c r="F1700" s="36" t="n"/>
      <c r="G1700" s="36" t="n"/>
      <c r="H1700" s="44" t="n"/>
      <c r="I1700" s="46" t="n"/>
      <c r="J1700" s="46" t="n"/>
      <c r="K1700" s="48" t="n"/>
      <c r="L1700" s="21" t="n"/>
      <c r="M1700" s="21" t="n"/>
      <c r="N1700" s="50" t="n"/>
      <c r="O1700" s="50" t="n"/>
    </row>
    <row r="1701" ht="17" customHeight="1">
      <c r="A1701" s="17" t="inlineStr">
        <is>
          <t>Workiva</t>
        </is>
      </c>
      <c r="B1701" s="15" t="n"/>
      <c r="C1701" s="15" t="inlineStr">
        <is>
          <t>Associate SE</t>
        </is>
      </c>
      <c r="D1701" s="15" t="inlineStr">
        <is>
          <t>SE</t>
        </is>
      </c>
      <c r="E1701" s="15" t="inlineStr">
        <is>
          <t>SE / Senior SE</t>
        </is>
      </c>
      <c r="F1701" s="15" t="inlineStr">
        <is>
          <t>Senior SE</t>
        </is>
      </c>
      <c r="G1701" s="15" t="inlineStr">
        <is>
          <t>Staff SE</t>
        </is>
      </c>
      <c r="H1701" s="15" t="n"/>
      <c r="I1701" s="15" t="n"/>
      <c r="J1701" s="15" t="n"/>
      <c r="K1701" s="15" t="n"/>
      <c r="L1701" s="15" t="n"/>
      <c r="M1701" s="15" t="n"/>
      <c r="N1701" s="15" t="n"/>
      <c r="O1701" s="15" t="n"/>
    </row>
    <row r="1702" ht="31" customHeight="1">
      <c r="A1702" s="17" t="inlineStr">
        <is>
          <t>Broadridge India</t>
        </is>
      </c>
      <c r="B1702" s="15" t="n"/>
      <c r="C1702" s="15" t="inlineStr">
        <is>
          <t>SE</t>
        </is>
      </c>
      <c r="D1702" s="15" t="inlineStr">
        <is>
          <t>SE</t>
        </is>
      </c>
      <c r="E1702" s="15" t="inlineStr">
        <is>
          <t>Senior SE</t>
        </is>
      </c>
      <c r="F1702" s="15" t="inlineStr">
        <is>
          <t>Lead SE</t>
        </is>
      </c>
      <c r="G1702" s="15" t="inlineStr">
        <is>
          <t>Senior Lead SE</t>
        </is>
      </c>
      <c r="H1702" s="15" t="n"/>
      <c r="I1702" s="15" t="n"/>
      <c r="J1702" s="15" t="n"/>
      <c r="K1702" s="15" t="n"/>
      <c r="L1702" s="15" t="n"/>
      <c r="M1702" s="15" t="n"/>
      <c r="N1702" s="15" t="n"/>
      <c r="O1702" s="15" t="n"/>
    </row>
    <row r="1703" ht="31" customHeight="1">
      <c r="A1703" s="17" t="inlineStr">
        <is>
          <t>Nasdaq / AxiomSL</t>
        </is>
      </c>
      <c r="B1703" s="15" t="n"/>
      <c r="C1703" s="15" t="inlineStr">
        <is>
          <t>SE</t>
        </is>
      </c>
      <c r="D1703" s="15" t="inlineStr">
        <is>
          <t>SE</t>
        </is>
      </c>
      <c r="E1703" s="15" t="inlineStr">
        <is>
          <t>Senior SE</t>
        </is>
      </c>
      <c r="F1703" s="15" t="inlineStr">
        <is>
          <t>Senior SE</t>
        </is>
      </c>
      <c r="G1703" s="15" t="inlineStr">
        <is>
          <t>Lead SE</t>
        </is>
      </c>
      <c r="H1703" s="15" t="n"/>
      <c r="I1703" s="15" t="inlineStr">
        <is>
          <t>Principal SE</t>
        </is>
      </c>
      <c r="J1703" s="15" t="n"/>
      <c r="K1703" s="15" t="n"/>
      <c r="L1703" s="15" t="n"/>
      <c r="M1703" s="15" t="n"/>
      <c r="N1703" s="15" t="n"/>
      <c r="O1703" s="15" t="n"/>
    </row>
    <row r="1704" ht="59" customHeight="1">
      <c r="A1704" s="17" t="inlineStr">
        <is>
          <t>Salesforce</t>
        </is>
      </c>
      <c r="B1704" s="15" t="n"/>
      <c r="C1704" s="15" t="inlineStr">
        <is>
          <t>AMTS</t>
        </is>
      </c>
      <c r="D1704" s="15" t="inlineStr">
        <is>
          <t>MTS</t>
        </is>
      </c>
      <c r="E1704" s="15" t="inlineStr">
        <is>
          <t>MTS</t>
        </is>
      </c>
      <c r="F1704" s="15" t="inlineStr">
        <is>
          <t>SMTS</t>
        </is>
      </c>
      <c r="G1704" s="15" t="inlineStr">
        <is>
          <t>LMTS</t>
        </is>
      </c>
      <c r="H1704" s="15" t="n"/>
      <c r="I1704" s="15" t="inlineStr">
        <is>
          <t>PMTS</t>
        </is>
      </c>
      <c r="J1704" s="15" t="inlineStr">
        <is>
          <t>Architect / Principal Architect</t>
        </is>
      </c>
      <c r="K1704" s="15" t="n"/>
      <c r="L1704" s="15" t="inlineStr">
        <is>
          <t>Distinguished Engineer</t>
        </is>
      </c>
      <c r="M1704" s="15" t="n"/>
      <c r="N1704" s="15" t="n"/>
      <c r="O1704" s="15" t="n"/>
    </row>
    <row r="1705" ht="45" customHeight="1">
      <c r="A1705" s="17" t="inlineStr">
        <is>
          <t>Atlassian</t>
        </is>
      </c>
      <c r="B1705" s="15" t="n"/>
      <c r="C1705" s="15" t="inlineStr">
        <is>
          <t>P30 Junior · 0–2 yrs</t>
        </is>
      </c>
      <c r="D1705" s="15" t="inlineStr">
        <is>
          <t>P40 · 3–7 yrs</t>
        </is>
      </c>
      <c r="E1705" s="15" t="inlineStr">
        <is>
          <t>P40</t>
        </is>
      </c>
      <c r="F1705" s="15" t="inlineStr">
        <is>
          <t>P50 Senior · 6–12 yrs</t>
        </is>
      </c>
      <c r="G1705" s="15" t="inlineStr">
        <is>
          <t>P50 Senior</t>
        </is>
      </c>
      <c r="H1705" s="15" t="n"/>
      <c r="I1705" s="15" t="inlineStr">
        <is>
          <t>P60 Principal · 10+ yrs</t>
        </is>
      </c>
      <c r="J1705" s="15" t="inlineStr">
        <is>
          <t>P70</t>
        </is>
      </c>
      <c r="K1705" s="15" t="n"/>
      <c r="L1705" s="15" t="n"/>
      <c r="M1705" s="15" t="n"/>
      <c r="N1705" s="15" t="n"/>
      <c r="O1705" s="15" t="n"/>
    </row>
    <row r="1706" ht="31" customHeight="1">
      <c r="A1706" s="17" t="inlineStr">
        <is>
          <t>Freshworks</t>
        </is>
      </c>
      <c r="B1706" s="15" t="n"/>
      <c r="C1706" s="15" t="inlineStr">
        <is>
          <t>SE</t>
        </is>
      </c>
      <c r="D1706" s="15" t="inlineStr">
        <is>
          <t>Senior SE</t>
        </is>
      </c>
      <c r="E1706" s="15" t="inlineStr">
        <is>
          <t>Senior SE</t>
        </is>
      </c>
      <c r="F1706" s="15" t="inlineStr">
        <is>
          <t>Lead SE</t>
        </is>
      </c>
      <c r="G1706" s="15" t="inlineStr">
        <is>
          <t>Staff SE</t>
        </is>
      </c>
      <c r="H1706" s="15" t="n"/>
      <c r="I1706" s="15" t="inlineStr">
        <is>
          <t>Senior Staff SE</t>
        </is>
      </c>
      <c r="J1706" s="15" t="inlineStr">
        <is>
          <t>Principal Engineer</t>
        </is>
      </c>
      <c r="K1706" s="15" t="n"/>
      <c r="L1706" s="15" t="n"/>
      <c r="M1706" s="15" t="n"/>
      <c r="N1706" s="15" t="n"/>
      <c r="O1706" s="15" t="n"/>
    </row>
    <row r="1707" ht="17" customHeight="1">
      <c r="A1707" s="17" t="inlineStr">
        <is>
          <t>Clear · C14; unverified</t>
        </is>
      </c>
      <c r="B1707" s="15" t="n"/>
      <c r="C1707" s="15" t="inlineStr">
        <is>
          <t>SDE1</t>
        </is>
      </c>
      <c r="D1707" s="15" t="inlineStr">
        <is>
          <t>SDE2</t>
        </is>
      </c>
      <c r="E1707" s="15" t="inlineStr">
        <is>
          <t>SDE2</t>
        </is>
      </c>
      <c r="F1707" s="15" t="inlineStr">
        <is>
          <t>SDE3 / Senior</t>
        </is>
      </c>
      <c r="G1707" s="15" t="inlineStr">
        <is>
          <t>Staff</t>
        </is>
      </c>
      <c r="H1707" s="15" t="n"/>
      <c r="I1707" s="15" t="n"/>
      <c r="J1707" s="15" t="n"/>
      <c r="K1707" s="15" t="n"/>
      <c r="L1707" s="15" t="n"/>
      <c r="M1707" s="15" t="n"/>
      <c r="N1707" s="15" t="n"/>
      <c r="O1707" s="15" t="n"/>
    </row>
    <row r="1708" ht="45" customHeight="1">
      <c r="A1708" s="17" t="inlineStr">
        <is>
          <t>Google Tech Lead Manager</t>
        </is>
      </c>
      <c r="B1708" s="15" t="n"/>
      <c r="C1708" s="15" t="n"/>
      <c r="D1708" s="15" t="n"/>
      <c r="E1708" s="15" t="n"/>
      <c r="F1708" s="15" t="n"/>
      <c r="G1708" s="15" t="n"/>
      <c r="H1708" s="15" t="inlineStr">
        <is>
          <t>Tech Lead Manager · TLM</t>
        </is>
      </c>
      <c r="I1708" s="15" t="n"/>
      <c r="J1708" s="15" t="n"/>
      <c r="K1708" s="15" t="inlineStr">
        <is>
          <t>Senior TLM / Director</t>
        </is>
      </c>
      <c r="L1708" s="15" t="n"/>
      <c r="M1708" s="15" t="n"/>
      <c r="N1708" s="15" t="n"/>
      <c r="O1708" s="15" t="n"/>
    </row>
    <row r="1709" ht="59" customHeight="1">
      <c r="A1709" s="17" t="inlineStr">
        <is>
          <t>IRIS Vs Competitor Benchmark — engineering managers · informed by Freshworks, GitLab; C12, C20</t>
        </is>
      </c>
      <c r="B1709" s="15" t="n"/>
      <c r="C1709" s="15" t="n"/>
      <c r="D1709" s="15" t="n"/>
      <c r="E1709" s="15" t="n"/>
      <c r="F1709" s="15" t="inlineStr">
        <is>
          <t>Engineering Manager</t>
        </is>
      </c>
      <c r="G1709" s="15" t="inlineStr">
        <is>
          <t>Senior EM</t>
        </is>
      </c>
      <c r="H1709" s="15" t="n"/>
      <c r="I1709" s="15" t="inlineStr">
        <is>
          <t>Senior EM / Director</t>
        </is>
      </c>
      <c r="J1709" s="15" t="inlineStr">
        <is>
          <t>Director Engineering</t>
        </is>
      </c>
      <c r="K1709" s="15" t="n"/>
      <c r="L1709" s="15" t="inlineStr">
        <is>
          <t>Senior Director</t>
        </is>
      </c>
      <c r="M1709" s="15" t="inlineStr">
        <is>
          <t>VP Engineering</t>
        </is>
      </c>
      <c r="N1709" s="15" t="inlineStr">
        <is>
          <t>CTO</t>
        </is>
      </c>
      <c r="O1709" s="15" t="n"/>
    </row>
    <row r="1710" ht="15" customHeight="1"/>
    <row r="1711" ht="17" customHeight="1">
      <c r="A1711" s="76" t="inlineStr">
        <is>
          <t>IRIS Data &amp; Analytics Vs · Standard: DAMA-DMBOK · 11 knowledge areas around data governance · 1 here</t>
        </is>
      </c>
      <c r="B1711" s="5" t="n"/>
      <c r="C1711" s="5" t="n"/>
      <c r="D1711" s="5" t="n"/>
      <c r="E1711" s="5" t="n"/>
      <c r="F1711" s="5" t="n"/>
      <c r="G1711" s="5" t="n"/>
      <c r="H1711" s="5" t="n"/>
      <c r="I1711" s="5" t="n"/>
      <c r="J1711" s="5" t="n"/>
      <c r="K1711" s="5" t="n"/>
      <c r="L1711" s="5" t="n"/>
      <c r="M1711" s="5" t="n"/>
      <c r="N1711" s="5" t="n"/>
      <c r="O1711" s="6" t="n"/>
    </row>
    <row r="1712" ht="17" customHeight="1">
      <c r="A1712" s="61" t="inlineStr">
        <is>
          <t>Ladder / company</t>
        </is>
      </c>
      <c r="B1712" s="61" t="inlineStr">
        <is>
          <t>A1</t>
        </is>
      </c>
      <c r="C1712" s="61" t="inlineStr">
        <is>
          <t>A2</t>
        </is>
      </c>
      <c r="D1712" s="61" t="inlineStr">
        <is>
          <t>A3</t>
        </is>
      </c>
      <c r="E1712" s="61" t="inlineStr">
        <is>
          <t>B1</t>
        </is>
      </c>
      <c r="F1712" s="61" t="inlineStr">
        <is>
          <t>B2</t>
        </is>
      </c>
      <c r="G1712" s="61" t="inlineStr">
        <is>
          <t>B3</t>
        </is>
      </c>
      <c r="H1712" s="61" t="inlineStr">
        <is>
          <t>B+</t>
        </is>
      </c>
      <c r="I1712" s="61" t="inlineStr">
        <is>
          <t>C1</t>
        </is>
      </c>
      <c r="J1712" s="61" t="inlineStr">
        <is>
          <t>C2</t>
        </is>
      </c>
      <c r="K1712" s="61" t="inlineStr">
        <is>
          <t>C+</t>
        </is>
      </c>
      <c r="L1712" s="61" t="inlineStr">
        <is>
          <t>D1</t>
        </is>
      </c>
      <c r="M1712" s="61" t="inlineStr">
        <is>
          <t>D2</t>
        </is>
      </c>
      <c r="N1712" s="61" t="inlineStr">
        <is>
          <t>E1</t>
        </is>
      </c>
      <c r="O1712" s="61" t="inlineStr">
        <is>
          <t>E2</t>
        </is>
      </c>
    </row>
    <row r="1713" ht="45" customHeight="1">
      <c r="A1713" s="59" t="inlineStr">
        <is>
          <t>IRIS — IC title</t>
        </is>
      </c>
      <c r="B1713" s="33" t="inlineStr">
        <is>
          <t>Intern / Trainee</t>
        </is>
      </c>
      <c r="C1713" s="33" t="inlineStr">
        <is>
          <t>Associate</t>
        </is>
      </c>
      <c r="D1713" s="33" t="inlineStr">
        <is>
          <t>Senior Associate</t>
        </is>
      </c>
      <c r="E1713" s="36" t="inlineStr">
        <is>
          <t>Specialist</t>
        </is>
      </c>
      <c r="F1713" s="36" t="inlineStr">
        <is>
          <t>Senior Specialist</t>
        </is>
      </c>
      <c r="G1713" s="36" t="inlineStr">
        <is>
          <t>Lead Specialist</t>
        </is>
      </c>
      <c r="H1713" s="44" t="inlineStr">
        <is>
          <t>Practice Lead · Player-Coach</t>
        </is>
      </c>
      <c r="I1713" s="46" t="inlineStr">
        <is>
          <t>Principal</t>
        </is>
      </c>
      <c r="J1713" s="46" t="inlineStr">
        <is>
          <t>Senior Principal / Architect</t>
        </is>
      </c>
      <c r="K1713" s="48" t="inlineStr">
        <is>
          <t>Group Head · Player-Coach</t>
        </is>
      </c>
      <c r="L1713" s="21" t="inlineStr">
        <is>
          <t>Distinguished Principal</t>
        </is>
      </c>
      <c r="M1713" s="21" t="inlineStr">
        <is>
          <t>—</t>
        </is>
      </c>
      <c r="N1713" s="50" t="inlineStr">
        <is>
          <t>—</t>
        </is>
      </c>
      <c r="O1713" s="50" t="inlineStr">
        <is>
          <t>—</t>
        </is>
      </c>
    </row>
    <row r="1714" ht="59" customHeight="1">
      <c r="A1714" s="59" t="inlineStr">
        <is>
          <t>IRIS — Manager title</t>
        </is>
      </c>
      <c r="B1714" s="33" t="n"/>
      <c r="C1714" s="33" t="n"/>
      <c r="D1714" s="33" t="n"/>
      <c r="E1714" s="36" t="inlineStr">
        <is>
          <t>Team Lead / Asst Manager</t>
        </is>
      </c>
      <c r="F1714" s="36" t="inlineStr">
        <is>
          <t>Manager</t>
        </is>
      </c>
      <c r="G1714" s="36" t="inlineStr">
        <is>
          <t>Senior Manager</t>
        </is>
      </c>
      <c r="H1714" s="44" t="inlineStr">
        <is>
          <t>Practice Lead · Player-Coach</t>
        </is>
      </c>
      <c r="I1714" s="46" t="inlineStr">
        <is>
          <t>Associate Head</t>
        </is>
      </c>
      <c r="J1714" s="46" t="inlineStr">
        <is>
          <t>Head of Function</t>
        </is>
      </c>
      <c r="K1714" s="48" t="inlineStr">
        <is>
          <t>Group Head · Player-Coach</t>
        </is>
      </c>
      <c r="L1714" s="21" t="inlineStr">
        <is>
          <t>Associate Vice President</t>
        </is>
      </c>
      <c r="M1714" s="21" t="inlineStr">
        <is>
          <t>Senior Vice President / Business Head</t>
        </is>
      </c>
      <c r="N1714" s="50" t="inlineStr">
        <is>
          <t>CXO / President</t>
        </is>
      </c>
      <c r="O1714" s="50" t="inlineStr">
        <is>
          <t>Chief Executive Officer</t>
        </is>
      </c>
    </row>
    <row r="1715" ht="17" customHeight="1">
      <c r="A1715" s="59" t="inlineStr">
        <is>
          <t>IRIS — people at level</t>
        </is>
      </c>
      <c r="B1715" s="33" t="n"/>
      <c r="C1715" s="33" t="n"/>
      <c r="D1715" s="33" t="n">
        <v>1</v>
      </c>
      <c r="E1715" s="36" t="n"/>
      <c r="F1715" s="36" t="n"/>
      <c r="G1715" s="36" t="n"/>
      <c r="H1715" s="44" t="n"/>
      <c r="I1715" s="46" t="n"/>
      <c r="J1715" s="46" t="n"/>
      <c r="K1715" s="48" t="n"/>
      <c r="L1715" s="21" t="n"/>
      <c r="M1715" s="21" t="n"/>
      <c r="N1715" s="50" t="n"/>
      <c r="O1715" s="50" t="n"/>
    </row>
    <row r="1716" ht="31" customHeight="1">
      <c r="A1716" s="17" t="inlineStr">
        <is>
          <t>Atlassian company-wide P-levels</t>
        </is>
      </c>
      <c r="B1716" s="15" t="n"/>
      <c r="C1716" s="15" t="inlineStr">
        <is>
          <t>P30 Analyst</t>
        </is>
      </c>
      <c r="D1716" s="15" t="inlineStr">
        <is>
          <t>P40 Analyst</t>
        </is>
      </c>
      <c r="E1716" s="15" t="inlineStr">
        <is>
          <t>P40</t>
        </is>
      </c>
      <c r="F1716" s="15" t="inlineStr">
        <is>
          <t>P50 Senior Analyst</t>
        </is>
      </c>
      <c r="G1716" s="15" t="inlineStr">
        <is>
          <t>P50 / Lead</t>
        </is>
      </c>
      <c r="H1716" s="15" t="n"/>
      <c r="I1716" s="15" t="inlineStr">
        <is>
          <t>P60 Principal</t>
        </is>
      </c>
      <c r="J1716" s="15" t="n"/>
      <c r="K1716" s="15" t="n"/>
      <c r="L1716" s="15" t="n"/>
      <c r="M1716" s="15" t="n"/>
      <c r="N1716" s="15" t="n"/>
      <c r="O1716" s="15" t="n"/>
    </row>
    <row r="1717" ht="45" customHeight="1">
      <c r="A1717" s="17" t="inlineStr">
        <is>
          <t>IRIS Vs Competitor Benchmark — data analyst ladder · informed by Radford codes</t>
        </is>
      </c>
      <c r="B1717" s="15" t="n"/>
      <c r="C1717" s="15" t="inlineStr">
        <is>
          <t>Data Analyst I</t>
        </is>
      </c>
      <c r="D1717" s="15" t="inlineStr">
        <is>
          <t>Data Analyst II</t>
        </is>
      </c>
      <c r="E1717" s="15" t="inlineStr">
        <is>
          <t>Senior Data Analyst</t>
        </is>
      </c>
      <c r="F1717" s="15" t="inlineStr">
        <is>
          <t>Lead Data Analyst</t>
        </is>
      </c>
      <c r="G1717" s="15" t="inlineStr">
        <is>
          <t>Principal / Analytics Manager</t>
        </is>
      </c>
      <c r="H1717" s="15" t="n"/>
      <c r="I1717" s="15" t="inlineStr">
        <is>
          <t>Head of Analytics</t>
        </is>
      </c>
      <c r="J1717" s="15" t="n"/>
      <c r="K1717" s="15" t="n"/>
      <c r="L1717" s="15" t="n"/>
      <c r="M1717" s="15" t="n"/>
      <c r="N1717" s="15" t="n"/>
      <c r="O1717" s="15" t="n"/>
    </row>
    <row r="1718" ht="15" customHeight="1"/>
    <row r="1719" ht="19.8" customHeight="1">
      <c r="A1719" s="75" t="inlineStr">
        <is>
          <t>XBRL Consulting — 32 people</t>
        </is>
      </c>
    </row>
    <row r="1720" ht="17" customHeight="1">
      <c r="A1720" s="76" t="inlineStr">
        <is>
          <t>IRIS Consulting &amp; Professional Services Vs · Standard: XBRL US GAAP Certificate · AICPA &amp; XBRL US; XBRL International specifications; IFRS / US GAAP / Ind AS · 32 here</t>
        </is>
      </c>
      <c r="B1720" s="5" t="n"/>
      <c r="C1720" s="5" t="n"/>
      <c r="D1720" s="5" t="n"/>
      <c r="E1720" s="5" t="n"/>
      <c r="F1720" s="5" t="n"/>
      <c r="G1720" s="5" t="n"/>
      <c r="H1720" s="5" t="n"/>
      <c r="I1720" s="5" t="n"/>
      <c r="J1720" s="5" t="n"/>
      <c r="K1720" s="5" t="n"/>
      <c r="L1720" s="5" t="n"/>
      <c r="M1720" s="5" t="n"/>
      <c r="N1720" s="5" t="n"/>
      <c r="O1720" s="6" t="n"/>
    </row>
    <row r="1721" ht="17" customHeight="1">
      <c r="A1721" s="61" t="inlineStr">
        <is>
          <t>Ladder / company</t>
        </is>
      </c>
      <c r="B1721" s="61" t="inlineStr">
        <is>
          <t>A1</t>
        </is>
      </c>
      <c r="C1721" s="61" t="inlineStr">
        <is>
          <t>A2</t>
        </is>
      </c>
      <c r="D1721" s="61" t="inlineStr">
        <is>
          <t>A3</t>
        </is>
      </c>
      <c r="E1721" s="61" t="inlineStr">
        <is>
          <t>B1</t>
        </is>
      </c>
      <c r="F1721" s="61" t="inlineStr">
        <is>
          <t>B2</t>
        </is>
      </c>
      <c r="G1721" s="61" t="inlineStr">
        <is>
          <t>B3</t>
        </is>
      </c>
      <c r="H1721" s="61" t="inlineStr">
        <is>
          <t>B+</t>
        </is>
      </c>
      <c r="I1721" s="61" t="inlineStr">
        <is>
          <t>C1</t>
        </is>
      </c>
      <c r="J1721" s="61" t="inlineStr">
        <is>
          <t>C2</t>
        </is>
      </c>
      <c r="K1721" s="61" t="inlineStr">
        <is>
          <t>C+</t>
        </is>
      </c>
      <c r="L1721" s="61" t="inlineStr">
        <is>
          <t>D1</t>
        </is>
      </c>
      <c r="M1721" s="61" t="inlineStr">
        <is>
          <t>D2</t>
        </is>
      </c>
      <c r="N1721" s="61" t="inlineStr">
        <is>
          <t>E1</t>
        </is>
      </c>
      <c r="O1721" s="61" t="inlineStr">
        <is>
          <t>E2</t>
        </is>
      </c>
    </row>
    <row r="1722" ht="45" customHeight="1">
      <c r="A1722" s="59" t="inlineStr">
        <is>
          <t>IRIS — IC title</t>
        </is>
      </c>
      <c r="B1722" s="33" t="inlineStr">
        <is>
          <t>Intern / Trainee</t>
        </is>
      </c>
      <c r="C1722" s="33" t="inlineStr">
        <is>
          <t>Associate</t>
        </is>
      </c>
      <c r="D1722" s="33" t="inlineStr">
        <is>
          <t>Senior Associate</t>
        </is>
      </c>
      <c r="E1722" s="36" t="inlineStr">
        <is>
          <t>Specialist</t>
        </is>
      </c>
      <c r="F1722" s="36" t="inlineStr">
        <is>
          <t>Senior Specialist</t>
        </is>
      </c>
      <c r="G1722" s="36" t="inlineStr">
        <is>
          <t>Lead Specialist</t>
        </is>
      </c>
      <c r="H1722" s="44" t="inlineStr">
        <is>
          <t>Practice Lead · Player-Coach</t>
        </is>
      </c>
      <c r="I1722" s="46" t="inlineStr">
        <is>
          <t>Principal</t>
        </is>
      </c>
      <c r="J1722" s="46" t="inlineStr">
        <is>
          <t>Senior Principal / Architect</t>
        </is>
      </c>
      <c r="K1722" s="48" t="inlineStr">
        <is>
          <t>Group Head · Player-Coach</t>
        </is>
      </c>
      <c r="L1722" s="21" t="inlineStr">
        <is>
          <t>Distinguished Principal</t>
        </is>
      </c>
      <c r="M1722" s="21" t="inlineStr">
        <is>
          <t>—</t>
        </is>
      </c>
      <c r="N1722" s="50" t="inlineStr">
        <is>
          <t>—</t>
        </is>
      </c>
      <c r="O1722" s="50" t="inlineStr">
        <is>
          <t>—</t>
        </is>
      </c>
    </row>
    <row r="1723" ht="59" customHeight="1">
      <c r="A1723" s="59" t="inlineStr">
        <is>
          <t>IRIS — Manager title</t>
        </is>
      </c>
      <c r="B1723" s="33" t="n"/>
      <c r="C1723" s="33" t="n"/>
      <c r="D1723" s="33" t="n"/>
      <c r="E1723" s="36" t="inlineStr">
        <is>
          <t>Team Lead / Asst Manager</t>
        </is>
      </c>
      <c r="F1723" s="36" t="inlineStr">
        <is>
          <t>Manager</t>
        </is>
      </c>
      <c r="G1723" s="36" t="inlineStr">
        <is>
          <t>Senior Manager</t>
        </is>
      </c>
      <c r="H1723" s="44" t="inlineStr">
        <is>
          <t>Practice Lead · Player-Coach</t>
        </is>
      </c>
      <c r="I1723" s="46" t="inlineStr">
        <is>
          <t>Associate Head</t>
        </is>
      </c>
      <c r="J1723" s="46" t="inlineStr">
        <is>
          <t>Head of Function</t>
        </is>
      </c>
      <c r="K1723" s="48" t="inlineStr">
        <is>
          <t>Group Head · Player-Coach</t>
        </is>
      </c>
      <c r="L1723" s="21" t="inlineStr">
        <is>
          <t>Associate Vice President</t>
        </is>
      </c>
      <c r="M1723" s="21" t="inlineStr">
        <is>
          <t>Senior Vice President / Business Head</t>
        </is>
      </c>
      <c r="N1723" s="50" t="inlineStr">
        <is>
          <t>CXO / President</t>
        </is>
      </c>
      <c r="O1723" s="50" t="inlineStr">
        <is>
          <t>Chief Executive Officer</t>
        </is>
      </c>
    </row>
    <row r="1724" ht="17" customHeight="1">
      <c r="A1724" s="59" t="inlineStr">
        <is>
          <t>IRIS — people at level</t>
        </is>
      </c>
      <c r="B1724" s="33" t="n"/>
      <c r="C1724" s="33" t="n">
        <v>5</v>
      </c>
      <c r="D1724" s="33" t="n">
        <v>17</v>
      </c>
      <c r="E1724" s="36" t="n">
        <v>3</v>
      </c>
      <c r="F1724" s="36" t="n">
        <v>5</v>
      </c>
      <c r="G1724" s="36" t="n"/>
      <c r="H1724" s="44" t="n"/>
      <c r="I1724" s="46" t="n"/>
      <c r="J1724" s="46" t="n">
        <v>1</v>
      </c>
      <c r="K1724" s="48" t="n"/>
      <c r="L1724" s="21" t="n"/>
      <c r="M1724" s="21" t="n"/>
      <c r="N1724" s="50" t="n"/>
      <c r="O1724" s="50" t="n"/>
    </row>
    <row r="1725" ht="17" customHeight="1">
      <c r="A1725" s="17" t="inlineStr">
        <is>
          <t>Toppan Merrill</t>
        </is>
      </c>
      <c r="B1725" s="15" t="n"/>
      <c r="C1725" s="15" t="inlineStr">
        <is>
          <t>XBRL Financial Analyst, Associate</t>
        </is>
      </c>
      <c r="D1725" s="15" t="n"/>
      <c r="E1725" s="15" t="n"/>
      <c r="F1725" s="15" t="n"/>
      <c r="G1725" s="15" t="n"/>
      <c r="H1725" s="15" t="n"/>
      <c r="I1725" s="15" t="n"/>
      <c r="J1725" s="15" t="n"/>
      <c r="K1725" s="15" t="n"/>
      <c r="L1725" s="15" t="n"/>
      <c r="M1725" s="15" t="n"/>
      <c r="N1725" s="15" t="n"/>
      <c r="O1725" s="15" t="n"/>
    </row>
    <row r="1726" ht="73" customHeight="1">
      <c r="A1726" s="17" t="inlineStr">
        <is>
          <t>Workiva professional services</t>
        </is>
      </c>
      <c r="B1726" s="15" t="n"/>
      <c r="C1726" s="15" t="n"/>
      <c r="D1726" s="15" t="n"/>
      <c r="E1726" s="15" t="n"/>
      <c r="F1726" s="15" t="n"/>
      <c r="G1726" s="15" t="inlineStr">
        <is>
          <t>Professional Services Manager · XBRL data modelling</t>
        </is>
      </c>
      <c r="H1726" s="15" t="n"/>
      <c r="I1726" s="15" t="n"/>
      <c r="J1726" s="15" t="n"/>
      <c r="K1726" s="15" t="n"/>
      <c r="L1726" s="15" t="n"/>
      <c r="M1726" s="15" t="n"/>
      <c r="N1726" s="15" t="n"/>
      <c r="O1726" s="15" t="n"/>
    </row>
    <row r="1727" ht="17" customHeight="1">
      <c r="A1727" s="17" t="inlineStr">
        <is>
          <t>DataTracks</t>
        </is>
      </c>
      <c r="B1727" s="15" t="n"/>
      <c r="C1727" s="15" t="inlineStr">
        <is>
          <t>Associate</t>
        </is>
      </c>
      <c r="D1727" s="15" t="inlineStr">
        <is>
          <t>Senior Associate · 2–5 yrs</t>
        </is>
      </c>
      <c r="E1727" s="15" t="n"/>
      <c r="F1727" s="15" t="n"/>
      <c r="G1727" s="15" t="n"/>
      <c r="H1727" s="15" t="n"/>
      <c r="I1727" s="15" t="n"/>
      <c r="J1727" s="15" t="n"/>
      <c r="K1727" s="15" t="n"/>
      <c r="L1727" s="15" t="n"/>
      <c r="M1727" s="15" t="n"/>
      <c r="N1727" s="15" t="n"/>
      <c r="O1727" s="15" t="n"/>
    </row>
    <row r="1728" ht="31" customHeight="1">
      <c r="A1728" s="17" t="inlineStr">
        <is>
          <t>Big Four</t>
        </is>
      </c>
      <c r="B1728" s="15" t="n"/>
      <c r="C1728" s="15" t="inlineStr">
        <is>
          <t>Analyst</t>
        </is>
      </c>
      <c r="D1728" s="15" t="inlineStr">
        <is>
          <t>Consultant</t>
        </is>
      </c>
      <c r="E1728" s="15" t="inlineStr">
        <is>
          <t>Senior Consultant</t>
        </is>
      </c>
      <c r="F1728" s="15" t="inlineStr">
        <is>
          <t>Manager</t>
        </is>
      </c>
      <c r="G1728" s="15" t="inlineStr">
        <is>
          <t>Senior Manager</t>
        </is>
      </c>
      <c r="H1728" s="15" t="n"/>
      <c r="I1728" s="15" t="inlineStr">
        <is>
          <t>Associate Director</t>
        </is>
      </c>
      <c r="J1728" s="15" t="inlineStr">
        <is>
          <t>Director</t>
        </is>
      </c>
      <c r="K1728" s="15" t="n"/>
      <c r="L1728" s="15" t="inlineStr">
        <is>
          <t>Partner</t>
        </is>
      </c>
      <c r="M1728" s="15" t="n"/>
      <c r="N1728" s="15" t="n"/>
      <c r="O1728" s="15" t="n"/>
    </row>
    <row r="1729" ht="45" customHeight="1">
      <c r="A1729" s="17" t="inlineStr">
        <is>
          <t>IRIS Vs Market Benchmark — XBRL US credential pathway</t>
        </is>
      </c>
      <c r="B1729" s="15" t="n"/>
      <c r="C1729" s="15" t="n"/>
      <c r="D1729" s="15" t="inlineStr">
        <is>
          <t>XBRL US GAAP Certificate</t>
        </is>
      </c>
      <c r="E1729" s="15" t="inlineStr">
        <is>
          <t>Certificate + specialist taxonomy</t>
        </is>
      </c>
      <c r="F1729" s="15" t="inlineStr">
        <is>
          <t>Certificate + review authority</t>
        </is>
      </c>
      <c r="G1729" s="15" t="n"/>
      <c r="H1729" s="15" t="n"/>
      <c r="I1729" s="15" t="n"/>
      <c r="J1729" s="15" t="n"/>
      <c r="K1729" s="15" t="n"/>
      <c r="L1729" s="15" t="n"/>
      <c r="M1729" s="15" t="n"/>
      <c r="N1729" s="15" t="n"/>
      <c r="O1729" s="15" t="n"/>
    </row>
    <row r="1730" ht="15" customHeight="1"/>
    <row r="1731" ht="19.8" customHeight="1">
      <c r="A1731" s="75" t="inlineStr">
        <is>
          <t>Sales — 21 people</t>
        </is>
      </c>
    </row>
    <row r="1732" ht="17" customHeight="1">
      <c r="A1732" s="76" t="inlineStr">
        <is>
          <t>IRIS Sales &amp; Business Development Vs · Standard: SaaS sales ladder · SDR → AE → Enterprise AE → VP / CRO; MEDDICC-style qualification · 17 here</t>
        </is>
      </c>
      <c r="B1732" s="5" t="n"/>
      <c r="C1732" s="5" t="n"/>
      <c r="D1732" s="5" t="n"/>
      <c r="E1732" s="5" t="n"/>
      <c r="F1732" s="5" t="n"/>
      <c r="G1732" s="5" t="n"/>
      <c r="H1732" s="5" t="n"/>
      <c r="I1732" s="5" t="n"/>
      <c r="J1732" s="5" t="n"/>
      <c r="K1732" s="5" t="n"/>
      <c r="L1732" s="5" t="n"/>
      <c r="M1732" s="5" t="n"/>
      <c r="N1732" s="5" t="n"/>
      <c r="O1732" s="6" t="n"/>
    </row>
    <row r="1733" ht="17" customHeight="1">
      <c r="A1733" s="61" t="inlineStr">
        <is>
          <t>Ladder / company</t>
        </is>
      </c>
      <c r="B1733" s="61" t="inlineStr">
        <is>
          <t>A1</t>
        </is>
      </c>
      <c r="C1733" s="61" t="inlineStr">
        <is>
          <t>A2</t>
        </is>
      </c>
      <c r="D1733" s="61" t="inlineStr">
        <is>
          <t>A3</t>
        </is>
      </c>
      <c r="E1733" s="61" t="inlineStr">
        <is>
          <t>B1</t>
        </is>
      </c>
      <c r="F1733" s="61" t="inlineStr">
        <is>
          <t>B2</t>
        </is>
      </c>
      <c r="G1733" s="61" t="inlineStr">
        <is>
          <t>B3</t>
        </is>
      </c>
      <c r="H1733" s="61" t="inlineStr">
        <is>
          <t>B+</t>
        </is>
      </c>
      <c r="I1733" s="61" t="inlineStr">
        <is>
          <t>C1</t>
        </is>
      </c>
      <c r="J1733" s="61" t="inlineStr">
        <is>
          <t>C2</t>
        </is>
      </c>
      <c r="K1733" s="61" t="inlineStr">
        <is>
          <t>C+</t>
        </is>
      </c>
      <c r="L1733" s="61" t="inlineStr">
        <is>
          <t>D1</t>
        </is>
      </c>
      <c r="M1733" s="61" t="inlineStr">
        <is>
          <t>D2</t>
        </is>
      </c>
      <c r="N1733" s="61" t="inlineStr">
        <is>
          <t>E1</t>
        </is>
      </c>
      <c r="O1733" s="61" t="inlineStr">
        <is>
          <t>E2</t>
        </is>
      </c>
    </row>
    <row r="1734" ht="45" customHeight="1">
      <c r="A1734" s="59" t="inlineStr">
        <is>
          <t>IRIS — IC title</t>
        </is>
      </c>
      <c r="B1734" s="33" t="inlineStr">
        <is>
          <t>Intern / Trainee</t>
        </is>
      </c>
      <c r="C1734" s="33" t="inlineStr">
        <is>
          <t>Associate</t>
        </is>
      </c>
      <c r="D1734" s="33" t="inlineStr">
        <is>
          <t>Senior Associate</t>
        </is>
      </c>
      <c r="E1734" s="36" t="inlineStr">
        <is>
          <t>Specialist</t>
        </is>
      </c>
      <c r="F1734" s="36" t="inlineStr">
        <is>
          <t>Senior Specialist</t>
        </is>
      </c>
      <c r="G1734" s="36" t="inlineStr">
        <is>
          <t>Lead Specialist</t>
        </is>
      </c>
      <c r="H1734" s="44" t="inlineStr">
        <is>
          <t>Practice Lead · Player-Coach</t>
        </is>
      </c>
      <c r="I1734" s="46" t="inlineStr">
        <is>
          <t>Principal</t>
        </is>
      </c>
      <c r="J1734" s="46" t="inlineStr">
        <is>
          <t>Senior Principal / Architect</t>
        </is>
      </c>
      <c r="K1734" s="48" t="inlineStr">
        <is>
          <t>Group Head · Player-Coach</t>
        </is>
      </c>
      <c r="L1734" s="21" t="inlineStr">
        <is>
          <t>Distinguished Principal</t>
        </is>
      </c>
      <c r="M1734" s="21" t="inlineStr">
        <is>
          <t>—</t>
        </is>
      </c>
      <c r="N1734" s="50" t="inlineStr">
        <is>
          <t>—</t>
        </is>
      </c>
      <c r="O1734" s="50" t="inlineStr">
        <is>
          <t>—</t>
        </is>
      </c>
    </row>
    <row r="1735" ht="59" customHeight="1">
      <c r="A1735" s="59" t="inlineStr">
        <is>
          <t>IRIS — Manager title</t>
        </is>
      </c>
      <c r="B1735" s="33" t="n"/>
      <c r="C1735" s="33" t="n"/>
      <c r="D1735" s="33" t="n"/>
      <c r="E1735" s="36" t="inlineStr">
        <is>
          <t>Team Lead / Asst Manager</t>
        </is>
      </c>
      <c r="F1735" s="36" t="inlineStr">
        <is>
          <t>Manager</t>
        </is>
      </c>
      <c r="G1735" s="36" t="inlineStr">
        <is>
          <t>Senior Manager</t>
        </is>
      </c>
      <c r="H1735" s="44" t="inlineStr">
        <is>
          <t>Practice Lead · Player-Coach</t>
        </is>
      </c>
      <c r="I1735" s="46" t="inlineStr">
        <is>
          <t>Associate Head</t>
        </is>
      </c>
      <c r="J1735" s="46" t="inlineStr">
        <is>
          <t>Head of Function</t>
        </is>
      </c>
      <c r="K1735" s="48" t="inlineStr">
        <is>
          <t>Group Head · Player-Coach</t>
        </is>
      </c>
      <c r="L1735" s="21" t="inlineStr">
        <is>
          <t>Associate Vice President</t>
        </is>
      </c>
      <c r="M1735" s="21" t="inlineStr">
        <is>
          <t>Senior Vice President / Business Head</t>
        </is>
      </c>
      <c r="N1735" s="50" t="inlineStr">
        <is>
          <t>CXO / President</t>
        </is>
      </c>
      <c r="O1735" s="50" t="inlineStr">
        <is>
          <t>Chief Executive Officer</t>
        </is>
      </c>
    </row>
    <row r="1736" ht="17" customHeight="1">
      <c r="A1736" s="59" t="inlineStr">
        <is>
          <t>IRIS — people at level</t>
        </is>
      </c>
      <c r="B1736" s="33" t="n"/>
      <c r="C1736" s="33" t="n"/>
      <c r="D1736" s="33" t="n">
        <v>2</v>
      </c>
      <c r="E1736" s="36" t="n">
        <v>4</v>
      </c>
      <c r="F1736" s="36" t="n">
        <v>3</v>
      </c>
      <c r="G1736" s="36" t="n">
        <v>2</v>
      </c>
      <c r="H1736" s="44" t="n"/>
      <c r="I1736" s="46" t="n">
        <v>3</v>
      </c>
      <c r="J1736" s="46" t="n">
        <v>1</v>
      </c>
      <c r="K1736" s="48" t="n"/>
      <c r="L1736" s="21" t="n"/>
      <c r="M1736" s="21" t="n"/>
      <c r="N1736" s="50" t="n"/>
      <c r="O1736" s="50" t="n"/>
    </row>
    <row r="1737" ht="59" customHeight="1">
      <c r="A1737" s="17" t="inlineStr">
        <is>
          <t>IRIS Vs Competitor Benchmark — SaaS sales ladder — IC · informed by SaaStr and title guides, C16</t>
        </is>
      </c>
      <c r="B1737" s="15" t="n"/>
      <c r="C1737" s="15" t="inlineStr">
        <is>
          <t>SDR / BDR</t>
        </is>
      </c>
      <c r="D1737" s="15" t="inlineStr">
        <is>
          <t>Senior SDR</t>
        </is>
      </c>
      <c r="E1737" s="15" t="inlineStr">
        <is>
          <t>Account Executive · SMB</t>
        </is>
      </c>
      <c r="F1737" s="15" t="inlineStr">
        <is>
          <t>Mid-Market AE</t>
        </is>
      </c>
      <c r="G1737" s="15" t="inlineStr">
        <is>
          <t>Enterprise AE</t>
        </is>
      </c>
      <c r="H1737" s="15" t="n"/>
      <c r="I1737" s="15" t="inlineStr">
        <is>
          <t>Strategic / Principal AE</t>
        </is>
      </c>
      <c r="J1737" s="15" t="n"/>
      <c r="K1737" s="15" t="n"/>
      <c r="L1737" s="15" t="n"/>
      <c r="M1737" s="15" t="n"/>
      <c r="N1737" s="15" t="n"/>
      <c r="O1737" s="15" t="n"/>
    </row>
    <row r="1738" ht="59" customHeight="1">
      <c r="A1738" s="17" t="inlineStr">
        <is>
          <t>Job postings: player-coach sales leaders</t>
        </is>
      </c>
      <c r="B1738" s="15" t="n"/>
      <c r="C1738" s="15" t="n"/>
      <c r="D1738" s="15" t="n"/>
      <c r="E1738" s="15" t="n"/>
      <c r="F1738" s="15" t="n"/>
      <c r="G1738" s="15" t="n"/>
      <c r="H1738" s="15" t="inlineStr">
        <is>
          <t>Sales Lead — Player/Coach · carries quota</t>
        </is>
      </c>
      <c r="I1738" s="15" t="n"/>
      <c r="J1738" s="15" t="n"/>
      <c r="K1738" s="15" t="inlineStr">
        <is>
          <t>Head of Revenue — Player/Coach</t>
        </is>
      </c>
      <c r="L1738" s="15" t="n"/>
      <c r="M1738" s="15" t="n"/>
      <c r="N1738" s="15" t="n"/>
      <c r="O1738" s="15" t="n"/>
    </row>
    <row r="1739" ht="59" customHeight="1">
      <c r="A1739" s="17" t="inlineStr">
        <is>
          <t>IRIS Vs Competitor Benchmark — SaaS sales ladder — management · informed by title guides, C16</t>
        </is>
      </c>
      <c r="B1739" s="15" t="n"/>
      <c r="C1739" s="15" t="n"/>
      <c r="D1739" s="15" t="n"/>
      <c r="E1739" s="15" t="inlineStr">
        <is>
          <t>SDR Team Lead</t>
        </is>
      </c>
      <c r="F1739" s="15" t="inlineStr">
        <is>
          <t>Sales Manager</t>
        </is>
      </c>
      <c r="G1739" s="15" t="inlineStr">
        <is>
          <t>Senior Sales Manager</t>
        </is>
      </c>
      <c r="H1739" s="15" t="n"/>
      <c r="I1739" s="15" t="inlineStr">
        <is>
          <t>Regional Sales Head</t>
        </is>
      </c>
      <c r="J1739" s="15" t="inlineStr">
        <is>
          <t>Director of Sales</t>
        </is>
      </c>
      <c r="K1739" s="15" t="n"/>
      <c r="L1739" s="15" t="inlineStr">
        <is>
          <t>VP Sales</t>
        </is>
      </c>
      <c r="M1739" s="15" t="inlineStr">
        <is>
          <t>SVP Sales</t>
        </is>
      </c>
      <c r="N1739" s="15" t="inlineStr">
        <is>
          <t>Chief Revenue Officer</t>
        </is>
      </c>
      <c r="O1739" s="15" t="n"/>
    </row>
    <row r="1740" ht="15" customHeight="1"/>
    <row r="1741" ht="17" customHeight="1">
      <c r="A1741" s="76" t="inlineStr">
        <is>
          <t>IRIS Executive Leadership Vs · Standard: Aon Radford executive levels E1–E6; Mercer ET1–ET3; Korn Ferry Leadership Architect · 2 here</t>
        </is>
      </c>
      <c r="B1741" s="5" t="n"/>
      <c r="C1741" s="5" t="n"/>
      <c r="D1741" s="5" t="n"/>
      <c r="E1741" s="5" t="n"/>
      <c r="F1741" s="5" t="n"/>
      <c r="G1741" s="5" t="n"/>
      <c r="H1741" s="5" t="n"/>
      <c r="I1741" s="5" t="n"/>
      <c r="J1741" s="5" t="n"/>
      <c r="K1741" s="5" t="n"/>
      <c r="L1741" s="5" t="n"/>
      <c r="M1741" s="5" t="n"/>
      <c r="N1741" s="5" t="n"/>
      <c r="O1741" s="6" t="n"/>
    </row>
    <row r="1742" ht="17" customHeight="1">
      <c r="A1742" s="61" t="inlineStr">
        <is>
          <t>Ladder / company</t>
        </is>
      </c>
      <c r="B1742" s="61" t="inlineStr">
        <is>
          <t>A1</t>
        </is>
      </c>
      <c r="C1742" s="61" t="inlineStr">
        <is>
          <t>A2</t>
        </is>
      </c>
      <c r="D1742" s="61" t="inlineStr">
        <is>
          <t>A3</t>
        </is>
      </c>
      <c r="E1742" s="61" t="inlineStr">
        <is>
          <t>B1</t>
        </is>
      </c>
      <c r="F1742" s="61" t="inlineStr">
        <is>
          <t>B2</t>
        </is>
      </c>
      <c r="G1742" s="61" t="inlineStr">
        <is>
          <t>B3</t>
        </is>
      </c>
      <c r="H1742" s="61" t="inlineStr">
        <is>
          <t>B+</t>
        </is>
      </c>
      <c r="I1742" s="61" t="inlineStr">
        <is>
          <t>C1</t>
        </is>
      </c>
      <c r="J1742" s="61" t="inlineStr">
        <is>
          <t>C2</t>
        </is>
      </c>
      <c r="K1742" s="61" t="inlineStr">
        <is>
          <t>C+</t>
        </is>
      </c>
      <c r="L1742" s="61" t="inlineStr">
        <is>
          <t>D1</t>
        </is>
      </c>
      <c r="M1742" s="61" t="inlineStr">
        <is>
          <t>D2</t>
        </is>
      </c>
      <c r="N1742" s="61" t="inlineStr">
        <is>
          <t>E1</t>
        </is>
      </c>
      <c r="O1742" s="61" t="inlineStr">
        <is>
          <t>E2</t>
        </is>
      </c>
    </row>
    <row r="1743" ht="45" customHeight="1">
      <c r="A1743" s="59" t="inlineStr">
        <is>
          <t>IRIS — IC title</t>
        </is>
      </c>
      <c r="B1743" s="33" t="inlineStr">
        <is>
          <t>Intern / Trainee</t>
        </is>
      </c>
      <c r="C1743" s="33" t="inlineStr">
        <is>
          <t>Associate</t>
        </is>
      </c>
      <c r="D1743" s="33" t="inlineStr">
        <is>
          <t>Senior Associate</t>
        </is>
      </c>
      <c r="E1743" s="36" t="inlineStr">
        <is>
          <t>Specialist</t>
        </is>
      </c>
      <c r="F1743" s="36" t="inlineStr">
        <is>
          <t>Senior Specialist</t>
        </is>
      </c>
      <c r="G1743" s="36" t="inlineStr">
        <is>
          <t>Lead Specialist</t>
        </is>
      </c>
      <c r="H1743" s="44" t="inlineStr">
        <is>
          <t>Practice Lead · Player-Coach</t>
        </is>
      </c>
      <c r="I1743" s="46" t="inlineStr">
        <is>
          <t>Principal</t>
        </is>
      </c>
      <c r="J1743" s="46" t="inlineStr">
        <is>
          <t>Senior Principal / Architect</t>
        </is>
      </c>
      <c r="K1743" s="48" t="inlineStr">
        <is>
          <t>Group Head · Player-Coach</t>
        </is>
      </c>
      <c r="L1743" s="21" t="inlineStr">
        <is>
          <t>—</t>
        </is>
      </c>
      <c r="M1743" s="21" t="inlineStr">
        <is>
          <t>—</t>
        </is>
      </c>
      <c r="N1743" s="50" t="inlineStr">
        <is>
          <t>—</t>
        </is>
      </c>
      <c r="O1743" s="50" t="inlineStr">
        <is>
          <t>—</t>
        </is>
      </c>
    </row>
    <row r="1744" ht="59" customHeight="1">
      <c r="A1744" s="59" t="inlineStr">
        <is>
          <t>IRIS — Manager title</t>
        </is>
      </c>
      <c r="B1744" s="33" t="n"/>
      <c r="C1744" s="33" t="n"/>
      <c r="D1744" s="33" t="n"/>
      <c r="E1744" s="36" t="inlineStr">
        <is>
          <t>Team Lead / Asst Manager</t>
        </is>
      </c>
      <c r="F1744" s="36" t="inlineStr">
        <is>
          <t>Manager</t>
        </is>
      </c>
      <c r="G1744" s="36" t="inlineStr">
        <is>
          <t>Senior Manager</t>
        </is>
      </c>
      <c r="H1744" s="44" t="inlineStr">
        <is>
          <t>Practice Lead · Player-Coach</t>
        </is>
      </c>
      <c r="I1744" s="46" t="inlineStr">
        <is>
          <t>Associate Head</t>
        </is>
      </c>
      <c r="J1744" s="46" t="inlineStr">
        <is>
          <t>Head of Function</t>
        </is>
      </c>
      <c r="K1744" s="48" t="inlineStr">
        <is>
          <t>Group Head · Player-Coach</t>
        </is>
      </c>
      <c r="L1744" s="21" t="inlineStr">
        <is>
          <t>Business Head</t>
        </is>
      </c>
      <c r="M1744" s="21" t="inlineStr">
        <is>
          <t>Senior Vice President / Business Head</t>
        </is>
      </c>
      <c r="N1744" s="50" t="inlineStr">
        <is>
          <t>CXO / President</t>
        </is>
      </c>
      <c r="O1744" s="50" t="inlineStr">
        <is>
          <t>Chief Executive Officer</t>
        </is>
      </c>
    </row>
    <row r="1745" ht="17" customHeight="1">
      <c r="A1745" s="59" t="inlineStr">
        <is>
          <t>IRIS — people at level</t>
        </is>
      </c>
      <c r="B1745" s="33" t="n"/>
      <c r="C1745" s="33" t="n"/>
      <c r="D1745" s="33" t="n"/>
      <c r="E1745" s="36" t="n"/>
      <c r="F1745" s="36" t="n"/>
      <c r="G1745" s="36" t="n"/>
      <c r="H1745" s="44" t="n"/>
      <c r="I1745" s="46" t="n"/>
      <c r="J1745" s="46" t="n"/>
      <c r="K1745" s="48" t="n"/>
      <c r="L1745" s="21" t="n"/>
      <c r="M1745" s="21" t="n">
        <v>1</v>
      </c>
      <c r="N1745" s="50" t="n"/>
      <c r="O1745" s="50" t="n"/>
    </row>
    <row r="1746" ht="45" customHeight="1">
      <c r="A1746" s="17" t="inlineStr">
        <is>
          <t>IRIS Vs Market Benchmark — Aon Radford / Mercer executive codes</t>
        </is>
      </c>
      <c r="B1746" s="15" t="n"/>
      <c r="C1746" s="15" t="n"/>
      <c r="D1746" s="15" t="n"/>
      <c r="E1746" s="15" t="n"/>
      <c r="F1746" s="15" t="n"/>
      <c r="G1746" s="15" t="n"/>
      <c r="H1746" s="15" t="n"/>
      <c r="I1746" s="15" t="n"/>
      <c r="J1746" s="15" t="n"/>
      <c r="K1746" s="15" t="n"/>
      <c r="L1746" s="15" t="inlineStr">
        <is>
          <t>E1–E2 VP / Business Head</t>
        </is>
      </c>
      <c r="M1746" s="15" t="inlineStr">
        <is>
          <t>E3–E4 SVP</t>
        </is>
      </c>
      <c r="N1746" s="15" t="inlineStr">
        <is>
          <t>E5 C-level · functional</t>
        </is>
      </c>
      <c r="O1746" s="15" t="inlineStr">
        <is>
          <t>E6 CEO</t>
        </is>
      </c>
    </row>
    <row r="1747" ht="45" customHeight="1">
      <c r="A1747" s="17" t="inlineStr">
        <is>
          <t>IRIS Vs Competitor Benchmark — regtech / SaaS executive titles</t>
        </is>
      </c>
      <c r="B1747" s="15" t="n"/>
      <c r="C1747" s="15" t="n"/>
      <c r="D1747" s="15" t="n"/>
      <c r="E1747" s="15" t="n"/>
      <c r="F1747" s="15" t="n"/>
      <c r="G1747" s="15" t="n"/>
      <c r="H1747" s="15" t="n"/>
      <c r="I1747" s="15" t="n"/>
      <c r="J1747" s="15" t="n"/>
      <c r="K1747" s="15" t="n"/>
      <c r="L1747" s="15" t="inlineStr">
        <is>
          <t>General Manager / VP</t>
        </is>
      </c>
      <c r="M1747" s="15" t="inlineStr">
        <is>
          <t>SVP</t>
        </is>
      </c>
      <c r="N1747" s="15" t="inlineStr">
        <is>
          <t>CTO · CFO · CRO · CCO · COO</t>
        </is>
      </c>
      <c r="O1747" s="15" t="inlineStr">
        <is>
          <t>CEO</t>
        </is>
      </c>
    </row>
    <row r="1748" ht="15" customHeight="1"/>
    <row r="1749" ht="17" customHeight="1">
      <c r="A1749" s="76" t="inlineStr">
        <is>
          <t>IRIS Customer Success &amp; Support Vs · Standard: TSIA frameworks and benchmarks; ITIL 4 service desk; Gainsight customer-success practice · 2 here</t>
        </is>
      </c>
      <c r="B1749" s="5" t="n"/>
      <c r="C1749" s="5" t="n"/>
      <c r="D1749" s="5" t="n"/>
      <c r="E1749" s="5" t="n"/>
      <c r="F1749" s="5" t="n"/>
      <c r="G1749" s="5" t="n"/>
      <c r="H1749" s="5" t="n"/>
      <c r="I1749" s="5" t="n"/>
      <c r="J1749" s="5" t="n"/>
      <c r="K1749" s="5" t="n"/>
      <c r="L1749" s="5" t="n"/>
      <c r="M1749" s="5" t="n"/>
      <c r="N1749" s="5" t="n"/>
      <c r="O1749" s="6" t="n"/>
    </row>
    <row r="1750" ht="17" customHeight="1">
      <c r="A1750" s="61" t="inlineStr">
        <is>
          <t>Ladder / company</t>
        </is>
      </c>
      <c r="B1750" s="61" t="inlineStr">
        <is>
          <t>A1</t>
        </is>
      </c>
      <c r="C1750" s="61" t="inlineStr">
        <is>
          <t>A2</t>
        </is>
      </c>
      <c r="D1750" s="61" t="inlineStr">
        <is>
          <t>A3</t>
        </is>
      </c>
      <c r="E1750" s="61" t="inlineStr">
        <is>
          <t>B1</t>
        </is>
      </c>
      <c r="F1750" s="61" t="inlineStr">
        <is>
          <t>B2</t>
        </is>
      </c>
      <c r="G1750" s="61" t="inlineStr">
        <is>
          <t>B3</t>
        </is>
      </c>
      <c r="H1750" s="61" t="inlineStr">
        <is>
          <t>B+</t>
        </is>
      </c>
      <c r="I1750" s="61" t="inlineStr">
        <is>
          <t>C1</t>
        </is>
      </c>
      <c r="J1750" s="61" t="inlineStr">
        <is>
          <t>C2</t>
        </is>
      </c>
      <c r="K1750" s="61" t="inlineStr">
        <is>
          <t>C+</t>
        </is>
      </c>
      <c r="L1750" s="61" t="inlineStr">
        <is>
          <t>D1</t>
        </is>
      </c>
      <c r="M1750" s="61" t="inlineStr">
        <is>
          <t>D2</t>
        </is>
      </c>
      <c r="N1750" s="61" t="inlineStr">
        <is>
          <t>E1</t>
        </is>
      </c>
      <c r="O1750" s="61" t="inlineStr">
        <is>
          <t>E2</t>
        </is>
      </c>
    </row>
    <row r="1751" ht="45" customHeight="1">
      <c r="A1751" s="59" t="inlineStr">
        <is>
          <t>IRIS — IC title</t>
        </is>
      </c>
      <c r="B1751" s="33" t="inlineStr">
        <is>
          <t>Intern / Trainee</t>
        </is>
      </c>
      <c r="C1751" s="33" t="inlineStr">
        <is>
          <t>Associate</t>
        </is>
      </c>
      <c r="D1751" s="33" t="inlineStr">
        <is>
          <t>Senior Associate</t>
        </is>
      </c>
      <c r="E1751" s="36" t="inlineStr">
        <is>
          <t>Specialist</t>
        </is>
      </c>
      <c r="F1751" s="36" t="inlineStr">
        <is>
          <t>Senior Specialist</t>
        </is>
      </c>
      <c r="G1751" s="36" t="inlineStr">
        <is>
          <t>Lead Specialist</t>
        </is>
      </c>
      <c r="H1751" s="44" t="inlineStr">
        <is>
          <t>Practice Lead · Player-Coach</t>
        </is>
      </c>
      <c r="I1751" s="46" t="inlineStr">
        <is>
          <t>Principal</t>
        </is>
      </c>
      <c r="J1751" s="46" t="inlineStr">
        <is>
          <t>Senior Principal / Architect</t>
        </is>
      </c>
      <c r="K1751" s="48" t="inlineStr">
        <is>
          <t>Group Head · Player-Coach</t>
        </is>
      </c>
      <c r="L1751" s="21" t="inlineStr">
        <is>
          <t>Distinguished Principal</t>
        </is>
      </c>
      <c r="M1751" s="21" t="inlineStr">
        <is>
          <t>—</t>
        </is>
      </c>
      <c r="N1751" s="50" t="inlineStr">
        <is>
          <t>—</t>
        </is>
      </c>
      <c r="O1751" s="50" t="inlineStr">
        <is>
          <t>—</t>
        </is>
      </c>
    </row>
    <row r="1752" ht="59" customHeight="1">
      <c r="A1752" s="59" t="inlineStr">
        <is>
          <t>IRIS — Manager title</t>
        </is>
      </c>
      <c r="B1752" s="33" t="n"/>
      <c r="C1752" s="33" t="n"/>
      <c r="D1752" s="33" t="n"/>
      <c r="E1752" s="36" t="inlineStr">
        <is>
          <t>Team Lead / Asst Manager</t>
        </is>
      </c>
      <c r="F1752" s="36" t="inlineStr">
        <is>
          <t>Manager</t>
        </is>
      </c>
      <c r="G1752" s="36" t="inlineStr">
        <is>
          <t>Senior Manager</t>
        </is>
      </c>
      <c r="H1752" s="44" t="inlineStr">
        <is>
          <t>Practice Lead · Player-Coach</t>
        </is>
      </c>
      <c r="I1752" s="46" t="inlineStr">
        <is>
          <t>Associate Head</t>
        </is>
      </c>
      <c r="J1752" s="46" t="inlineStr">
        <is>
          <t>Head of Function</t>
        </is>
      </c>
      <c r="K1752" s="48" t="inlineStr">
        <is>
          <t>Group Head · Player-Coach</t>
        </is>
      </c>
      <c r="L1752" s="21" t="inlineStr">
        <is>
          <t>Associate Vice President</t>
        </is>
      </c>
      <c r="M1752" s="21" t="inlineStr">
        <is>
          <t>Senior Vice President / Business Head</t>
        </is>
      </c>
      <c r="N1752" s="50" t="inlineStr">
        <is>
          <t>CXO / President</t>
        </is>
      </c>
      <c r="O1752" s="50" t="inlineStr">
        <is>
          <t>Chief Executive Officer</t>
        </is>
      </c>
    </row>
    <row r="1753" ht="17" customHeight="1">
      <c r="A1753" s="59" t="inlineStr">
        <is>
          <t>IRIS — people at level</t>
        </is>
      </c>
      <c r="B1753" s="33" t="n">
        <v>2</v>
      </c>
      <c r="C1753" s="33" t="n"/>
      <c r="D1753" s="33" t="n"/>
      <c r="E1753" s="36" t="n"/>
      <c r="F1753" s="36" t="n"/>
      <c r="G1753" s="36" t="n"/>
      <c r="H1753" s="44" t="n"/>
      <c r="I1753" s="46" t="n"/>
      <c r="J1753" s="46" t="n"/>
      <c r="K1753" s="48" t="n"/>
      <c r="L1753" s="21" t="n"/>
      <c r="M1753" s="21" t="n"/>
      <c r="N1753" s="50" t="n"/>
      <c r="O1753" s="50" t="n"/>
    </row>
    <row r="1754" ht="45" customHeight="1">
      <c r="A1754" s="17" t="inlineStr">
        <is>
          <t>Workiva</t>
        </is>
      </c>
      <c r="B1754" s="15" t="inlineStr">
        <is>
          <t>Customer Success intern</t>
        </is>
      </c>
      <c r="C1754" s="15" t="n"/>
      <c r="D1754" s="15" t="n"/>
      <c r="E1754" s="15" t="inlineStr">
        <is>
          <t>Customer Success Manager</t>
        </is>
      </c>
      <c r="F1754" s="15" t="inlineStr">
        <is>
          <t>Product Success Manager</t>
        </is>
      </c>
      <c r="G1754" s="15" t="inlineStr">
        <is>
          <t>Customer Success Architect</t>
        </is>
      </c>
      <c r="H1754" s="15" t="n"/>
      <c r="I1754" s="15" t="n"/>
      <c r="J1754" s="15" t="n"/>
      <c r="K1754" s="15" t="n"/>
      <c r="L1754" s="15" t="n"/>
      <c r="M1754" s="15" t="n"/>
      <c r="N1754" s="15" t="n"/>
      <c r="O1754" s="15" t="n"/>
    </row>
    <row r="1755" ht="59" customHeight="1">
      <c r="A1755" s="17" t="inlineStr">
        <is>
          <t>IRIS Vs Competitor Benchmark — SaaS customer-success ladder · informed by Gainsight postings, C15</t>
        </is>
      </c>
      <c r="B1755" s="15" t="n"/>
      <c r="C1755" s="15" t="inlineStr">
        <is>
          <t>Support Associate</t>
        </is>
      </c>
      <c r="D1755" s="15" t="inlineStr">
        <is>
          <t>Associate CSM</t>
        </is>
      </c>
      <c r="E1755" s="15" t="inlineStr">
        <is>
          <t>CSM</t>
        </is>
      </c>
      <c r="F1755" s="15" t="inlineStr">
        <is>
          <t>Senior CSM</t>
        </is>
      </c>
      <c r="G1755" s="15" t="inlineStr">
        <is>
          <t>Strategic CSM</t>
        </is>
      </c>
      <c r="H1755" s="15" t="n"/>
      <c r="I1755" s="15" t="inlineStr">
        <is>
          <t>Senior Manager CS</t>
        </is>
      </c>
      <c r="J1755" s="15" t="inlineStr">
        <is>
          <t>Director Customer Success</t>
        </is>
      </c>
      <c r="K1755" s="15" t="n"/>
      <c r="L1755" s="15" t="n"/>
      <c r="M1755" s="15" t="inlineStr">
        <is>
          <t>VP Customer Success</t>
        </is>
      </c>
      <c r="N1755" s="15" t="inlineStr">
        <is>
          <t>Chief Customer Officer</t>
        </is>
      </c>
      <c r="O1755" s="15" t="n"/>
    </row>
    <row r="1756" ht="31" customHeight="1">
      <c r="A1756" s="17" t="inlineStr">
        <is>
          <t>Regnology</t>
        </is>
      </c>
      <c r="B1756" s="15" t="n"/>
      <c r="C1756" s="15" t="n"/>
      <c r="D1756" s="15" t="inlineStr">
        <is>
          <t>Product Support Specialist · Reg Reporting</t>
        </is>
      </c>
      <c r="E1756" s="15" t="n"/>
      <c r="F1756" s="15" t="n"/>
      <c r="G1756" s="15" t="n"/>
      <c r="H1756" s="15" t="n"/>
      <c r="I1756" s="15" t="n"/>
      <c r="J1756" s="15" t="n"/>
      <c r="K1756" s="15" t="n"/>
      <c r="L1756" s="15" t="n"/>
      <c r="M1756" s="15" t="n"/>
      <c r="N1756" s="15" t="n"/>
      <c r="O1756" s="15" t="n"/>
    </row>
    <row r="1757" ht="59" customHeight="1">
      <c r="A1757" s="17" t="inlineStr">
        <is>
          <t>IRIS Vs Competitor Benchmark — support tiers · informed by ITIL 4, which defines practices, not titles</t>
        </is>
      </c>
      <c r="B1757" s="15" t="n"/>
      <c r="C1757" s="15" t="inlineStr">
        <is>
          <t>L1 Service Desk</t>
        </is>
      </c>
      <c r="D1757" s="15" t="inlineStr">
        <is>
          <t>L2 Application Support</t>
        </is>
      </c>
      <c r="E1757" s="15" t="inlineStr">
        <is>
          <t>L3 / Problem Analyst</t>
        </is>
      </c>
      <c r="F1757" s="15" t="inlineStr">
        <is>
          <t>Support Team Manager</t>
        </is>
      </c>
      <c r="G1757" s="15" t="inlineStr">
        <is>
          <t>Service Delivery Manager</t>
        </is>
      </c>
      <c r="H1757" s="15" t="n"/>
      <c r="I1757" s="15" t="n"/>
      <c r="J1757" s="15" t="n"/>
      <c r="K1757" s="15" t="n"/>
      <c r="L1757" s="15" t="n"/>
      <c r="M1757" s="15" t="n"/>
      <c r="N1757" s="15" t="n"/>
      <c r="O1757" s="15" t="n"/>
    </row>
    <row r="1758" ht="15" customHeight="1"/>
    <row r="1759" ht="19.8" customHeight="1">
      <c r="A1759" s="75" t="inlineStr">
        <is>
          <t>Functional — 14 people</t>
        </is>
      </c>
    </row>
    <row r="1760" ht="17" customHeight="1">
      <c r="A1760" s="76" t="inlineStr">
        <is>
          <t>IRIS Solution Consulting &amp; Implementation Vs · Standard: TSIA professional services; PMI; BABOK · 7 here</t>
        </is>
      </c>
      <c r="B1760" s="5" t="n"/>
      <c r="C1760" s="5" t="n"/>
      <c r="D1760" s="5" t="n"/>
      <c r="E1760" s="5" t="n"/>
      <c r="F1760" s="5" t="n"/>
      <c r="G1760" s="5" t="n"/>
      <c r="H1760" s="5" t="n"/>
      <c r="I1760" s="5" t="n"/>
      <c r="J1760" s="5" t="n"/>
      <c r="K1760" s="5" t="n"/>
      <c r="L1760" s="5" t="n"/>
      <c r="M1760" s="5" t="n"/>
      <c r="N1760" s="5" t="n"/>
      <c r="O1760" s="6" t="n"/>
    </row>
    <row r="1761" ht="17" customHeight="1">
      <c r="A1761" s="61" t="inlineStr">
        <is>
          <t>Ladder / company</t>
        </is>
      </c>
      <c r="B1761" s="61" t="inlineStr">
        <is>
          <t>A1</t>
        </is>
      </c>
      <c r="C1761" s="61" t="inlineStr">
        <is>
          <t>A2</t>
        </is>
      </c>
      <c r="D1761" s="61" t="inlineStr">
        <is>
          <t>A3</t>
        </is>
      </c>
      <c r="E1761" s="61" t="inlineStr">
        <is>
          <t>B1</t>
        </is>
      </c>
      <c r="F1761" s="61" t="inlineStr">
        <is>
          <t>B2</t>
        </is>
      </c>
      <c r="G1761" s="61" t="inlineStr">
        <is>
          <t>B3</t>
        </is>
      </c>
      <c r="H1761" s="61" t="inlineStr">
        <is>
          <t>B+</t>
        </is>
      </c>
      <c r="I1761" s="61" t="inlineStr">
        <is>
          <t>C1</t>
        </is>
      </c>
      <c r="J1761" s="61" t="inlineStr">
        <is>
          <t>C2</t>
        </is>
      </c>
      <c r="K1761" s="61" t="inlineStr">
        <is>
          <t>C+</t>
        </is>
      </c>
      <c r="L1761" s="61" t="inlineStr">
        <is>
          <t>D1</t>
        </is>
      </c>
      <c r="M1761" s="61" t="inlineStr">
        <is>
          <t>D2</t>
        </is>
      </c>
      <c r="N1761" s="61" t="inlineStr">
        <is>
          <t>E1</t>
        </is>
      </c>
      <c r="O1761" s="61" t="inlineStr">
        <is>
          <t>E2</t>
        </is>
      </c>
    </row>
    <row r="1762" ht="45" customHeight="1">
      <c r="A1762" s="59" t="inlineStr">
        <is>
          <t>IRIS — IC title</t>
        </is>
      </c>
      <c r="B1762" s="33" t="inlineStr">
        <is>
          <t>Intern / Trainee</t>
        </is>
      </c>
      <c r="C1762" s="33" t="inlineStr">
        <is>
          <t>Associate</t>
        </is>
      </c>
      <c r="D1762" s="33" t="inlineStr">
        <is>
          <t>Senior Associate</t>
        </is>
      </c>
      <c r="E1762" s="36" t="inlineStr">
        <is>
          <t>Specialist</t>
        </is>
      </c>
      <c r="F1762" s="36" t="inlineStr">
        <is>
          <t>Senior Specialist</t>
        </is>
      </c>
      <c r="G1762" s="36" t="inlineStr">
        <is>
          <t>Lead Specialist</t>
        </is>
      </c>
      <c r="H1762" s="44" t="inlineStr">
        <is>
          <t>Practice Lead · Player-Coach</t>
        </is>
      </c>
      <c r="I1762" s="46" t="inlineStr">
        <is>
          <t>Principal</t>
        </is>
      </c>
      <c r="J1762" s="46" t="inlineStr">
        <is>
          <t>Senior Principal / Architect</t>
        </is>
      </c>
      <c r="K1762" s="48" t="inlineStr">
        <is>
          <t>Group Head · Player-Coach</t>
        </is>
      </c>
      <c r="L1762" s="21" t="inlineStr">
        <is>
          <t>Distinguished Principal</t>
        </is>
      </c>
      <c r="M1762" s="21" t="inlineStr">
        <is>
          <t>—</t>
        </is>
      </c>
      <c r="N1762" s="50" t="inlineStr">
        <is>
          <t>—</t>
        </is>
      </c>
      <c r="O1762" s="50" t="inlineStr">
        <is>
          <t>—</t>
        </is>
      </c>
    </row>
    <row r="1763" ht="59" customHeight="1">
      <c r="A1763" s="59" t="inlineStr">
        <is>
          <t>IRIS — Manager title</t>
        </is>
      </c>
      <c r="B1763" s="33" t="n"/>
      <c r="C1763" s="33" t="n"/>
      <c r="D1763" s="33" t="n"/>
      <c r="E1763" s="36" t="inlineStr">
        <is>
          <t>Team Lead / Asst Manager</t>
        </is>
      </c>
      <c r="F1763" s="36" t="inlineStr">
        <is>
          <t>Manager</t>
        </is>
      </c>
      <c r="G1763" s="36" t="inlineStr">
        <is>
          <t>Senior Manager</t>
        </is>
      </c>
      <c r="H1763" s="44" t="inlineStr">
        <is>
          <t>Practice Lead · Player-Coach</t>
        </is>
      </c>
      <c r="I1763" s="46" t="inlineStr">
        <is>
          <t>Associate Head</t>
        </is>
      </c>
      <c r="J1763" s="46" t="inlineStr">
        <is>
          <t>Head of Function</t>
        </is>
      </c>
      <c r="K1763" s="48" t="inlineStr">
        <is>
          <t>Group Head · Player-Coach</t>
        </is>
      </c>
      <c r="L1763" s="21" t="inlineStr">
        <is>
          <t>Associate Vice President</t>
        </is>
      </c>
      <c r="M1763" s="21" t="inlineStr">
        <is>
          <t>Senior Vice President / Business Head</t>
        </is>
      </c>
      <c r="N1763" s="50" t="inlineStr">
        <is>
          <t>CXO / President</t>
        </is>
      </c>
      <c r="O1763" s="50" t="inlineStr">
        <is>
          <t>Chief Executive Officer</t>
        </is>
      </c>
    </row>
    <row r="1764" ht="17" customHeight="1">
      <c r="A1764" s="59" t="inlineStr">
        <is>
          <t>IRIS — people at level</t>
        </is>
      </c>
      <c r="B1764" s="33" t="n"/>
      <c r="C1764" s="33" t="n"/>
      <c r="D1764" s="33" t="n">
        <v>1</v>
      </c>
      <c r="E1764" s="36" t="n">
        <v>5</v>
      </c>
      <c r="F1764" s="36" t="n">
        <v>1</v>
      </c>
      <c r="G1764" s="36" t="n"/>
      <c r="H1764" s="44" t="n"/>
      <c r="I1764" s="46" t="n"/>
      <c r="J1764" s="46" t="n"/>
      <c r="K1764" s="48" t="n"/>
      <c r="L1764" s="21" t="n"/>
      <c r="M1764" s="21" t="n"/>
      <c r="N1764" s="50" t="n"/>
      <c r="O1764" s="50" t="n"/>
    </row>
    <row r="1765" ht="45" customHeight="1">
      <c r="A1765" s="17" t="inlineStr">
        <is>
          <t>Workiva professional services</t>
        </is>
      </c>
      <c r="B1765" s="15" t="n"/>
      <c r="C1765" s="15" t="n"/>
      <c r="D1765" s="15" t="n"/>
      <c r="E1765" s="15" t="n"/>
      <c r="F1765" s="15" t="n"/>
      <c r="G1765" s="15" t="inlineStr">
        <is>
          <t>Professional Services Manager</t>
        </is>
      </c>
      <c r="H1765" s="15" t="n"/>
      <c r="I1765" s="15" t="n"/>
      <c r="J1765" s="15" t="n"/>
      <c r="K1765" s="15" t="n"/>
      <c r="L1765" s="15" t="n"/>
      <c r="M1765" s="15" t="n"/>
      <c r="N1765" s="15" t="n"/>
      <c r="O1765" s="15" t="n"/>
    </row>
    <row r="1766" ht="31" customHeight="1">
      <c r="A1766" s="17" t="inlineStr">
        <is>
          <t>Big Four</t>
        </is>
      </c>
      <c r="B1766" s="15" t="n"/>
      <c r="C1766" s="15" t="inlineStr">
        <is>
          <t>Analyst</t>
        </is>
      </c>
      <c r="D1766" s="15" t="inlineStr">
        <is>
          <t>Consultant</t>
        </is>
      </c>
      <c r="E1766" s="15" t="inlineStr">
        <is>
          <t>Senior Consultant</t>
        </is>
      </c>
      <c r="F1766" s="15" t="inlineStr">
        <is>
          <t>Manager</t>
        </is>
      </c>
      <c r="G1766" s="15" t="inlineStr">
        <is>
          <t>Senior Manager</t>
        </is>
      </c>
      <c r="H1766" s="15" t="n"/>
      <c r="I1766" s="15" t="inlineStr">
        <is>
          <t>Associate Director</t>
        </is>
      </c>
      <c r="J1766" s="15" t="inlineStr">
        <is>
          <t>Director</t>
        </is>
      </c>
      <c r="K1766" s="15" t="n"/>
      <c r="L1766" s="15" t="n"/>
      <c r="M1766" s="15" t="n"/>
      <c r="N1766" s="15" t="n"/>
      <c r="O1766" s="15" t="n"/>
    </row>
    <row r="1767" ht="31" customHeight="1">
      <c r="A1767" s="17" t="inlineStr">
        <is>
          <t>Regnology</t>
        </is>
      </c>
      <c r="B1767" s="15" t="n"/>
      <c r="C1767" s="15" t="n"/>
      <c r="D1767" s="15" t="inlineStr">
        <is>
          <t>Junior BA</t>
        </is>
      </c>
      <c r="E1767" s="15" t="inlineStr">
        <is>
          <t>BA · Reg Reporting</t>
        </is>
      </c>
      <c r="F1767" s="15" t="inlineStr">
        <is>
          <t>Senior BA</t>
        </is>
      </c>
      <c r="G1767" s="15" t="n"/>
      <c r="H1767" s="15" t="n"/>
      <c r="I1767" s="15" t="n"/>
      <c r="J1767" s="15" t="n"/>
      <c r="K1767" s="15" t="n"/>
      <c r="L1767" s="15" t="n"/>
      <c r="M1767" s="15" t="n"/>
      <c r="N1767" s="15" t="n"/>
      <c r="O1767" s="15" t="n"/>
    </row>
    <row r="1768" ht="15" customHeight="1"/>
    <row r="1769" ht="17" customHeight="1">
      <c r="A1769" s="76" t="inlineStr">
        <is>
          <t>IRIS Product Management Vs · Standard: Pragmatic Institute Framework · 37 activities, 7 categories; AIPMM · 5 here</t>
        </is>
      </c>
      <c r="B1769" s="5" t="n"/>
      <c r="C1769" s="5" t="n"/>
      <c r="D1769" s="5" t="n"/>
      <c r="E1769" s="5" t="n"/>
      <c r="F1769" s="5" t="n"/>
      <c r="G1769" s="5" t="n"/>
      <c r="H1769" s="5" t="n"/>
      <c r="I1769" s="5" t="n"/>
      <c r="J1769" s="5" t="n"/>
      <c r="K1769" s="5" t="n"/>
      <c r="L1769" s="5" t="n"/>
      <c r="M1769" s="5" t="n"/>
      <c r="N1769" s="5" t="n"/>
      <c r="O1769" s="6" t="n"/>
    </row>
    <row r="1770" ht="17" customHeight="1">
      <c r="A1770" s="61" t="inlineStr">
        <is>
          <t>Ladder / company</t>
        </is>
      </c>
      <c r="B1770" s="61" t="inlineStr">
        <is>
          <t>A1</t>
        </is>
      </c>
      <c r="C1770" s="61" t="inlineStr">
        <is>
          <t>A2</t>
        </is>
      </c>
      <c r="D1770" s="61" t="inlineStr">
        <is>
          <t>A3</t>
        </is>
      </c>
      <c r="E1770" s="61" t="inlineStr">
        <is>
          <t>B1</t>
        </is>
      </c>
      <c r="F1770" s="61" t="inlineStr">
        <is>
          <t>B2</t>
        </is>
      </c>
      <c r="G1770" s="61" t="inlineStr">
        <is>
          <t>B3</t>
        </is>
      </c>
      <c r="H1770" s="61" t="inlineStr">
        <is>
          <t>B+</t>
        </is>
      </c>
      <c r="I1770" s="61" t="inlineStr">
        <is>
          <t>C1</t>
        </is>
      </c>
      <c r="J1770" s="61" t="inlineStr">
        <is>
          <t>C2</t>
        </is>
      </c>
      <c r="K1770" s="61" t="inlineStr">
        <is>
          <t>C+</t>
        </is>
      </c>
      <c r="L1770" s="61" t="inlineStr">
        <is>
          <t>D1</t>
        </is>
      </c>
      <c r="M1770" s="61" t="inlineStr">
        <is>
          <t>D2</t>
        </is>
      </c>
      <c r="N1770" s="61" t="inlineStr">
        <is>
          <t>E1</t>
        </is>
      </c>
      <c r="O1770" s="61" t="inlineStr">
        <is>
          <t>E2</t>
        </is>
      </c>
    </row>
    <row r="1771" ht="45" customHeight="1">
      <c r="A1771" s="59" t="inlineStr">
        <is>
          <t>IRIS — IC title</t>
        </is>
      </c>
      <c r="B1771" s="33" t="inlineStr">
        <is>
          <t>Intern / Trainee</t>
        </is>
      </c>
      <c r="C1771" s="33" t="inlineStr">
        <is>
          <t>Associate</t>
        </is>
      </c>
      <c r="D1771" s="33" t="inlineStr">
        <is>
          <t>Senior Associate</t>
        </is>
      </c>
      <c r="E1771" s="36" t="inlineStr">
        <is>
          <t>Specialist</t>
        </is>
      </c>
      <c r="F1771" s="36" t="inlineStr">
        <is>
          <t>Senior Specialist</t>
        </is>
      </c>
      <c r="G1771" s="36" t="inlineStr">
        <is>
          <t>Lead Specialist</t>
        </is>
      </c>
      <c r="H1771" s="44" t="inlineStr">
        <is>
          <t>Practice Lead · Player-Coach</t>
        </is>
      </c>
      <c r="I1771" s="46" t="inlineStr">
        <is>
          <t>Principal</t>
        </is>
      </c>
      <c r="J1771" s="46" t="inlineStr">
        <is>
          <t>Senior Principal / Architect</t>
        </is>
      </c>
      <c r="K1771" s="48" t="inlineStr">
        <is>
          <t>Group Head · Player-Coach</t>
        </is>
      </c>
      <c r="L1771" s="21" t="inlineStr">
        <is>
          <t>Distinguished Principal</t>
        </is>
      </c>
      <c r="M1771" s="21" t="inlineStr">
        <is>
          <t>—</t>
        </is>
      </c>
      <c r="N1771" s="50" t="inlineStr">
        <is>
          <t>—</t>
        </is>
      </c>
      <c r="O1771" s="50" t="inlineStr">
        <is>
          <t>—</t>
        </is>
      </c>
    </row>
    <row r="1772" ht="59" customHeight="1">
      <c r="A1772" s="59" t="inlineStr">
        <is>
          <t>IRIS — Manager title</t>
        </is>
      </c>
      <c r="B1772" s="33" t="n"/>
      <c r="C1772" s="33" t="n"/>
      <c r="D1772" s="33" t="n"/>
      <c r="E1772" s="36" t="inlineStr">
        <is>
          <t>Team Lead / Asst Manager</t>
        </is>
      </c>
      <c r="F1772" s="36" t="inlineStr">
        <is>
          <t>Manager</t>
        </is>
      </c>
      <c r="G1772" s="36" t="inlineStr">
        <is>
          <t>Senior Manager</t>
        </is>
      </c>
      <c r="H1772" s="44" t="inlineStr">
        <is>
          <t>Practice Lead · Player-Coach</t>
        </is>
      </c>
      <c r="I1772" s="46" t="inlineStr">
        <is>
          <t>Associate Head</t>
        </is>
      </c>
      <c r="J1772" s="46" t="inlineStr">
        <is>
          <t>Head of Function</t>
        </is>
      </c>
      <c r="K1772" s="48" t="inlineStr">
        <is>
          <t>Group Head · Player-Coach</t>
        </is>
      </c>
      <c r="L1772" s="21" t="inlineStr">
        <is>
          <t>Associate Vice President</t>
        </is>
      </c>
      <c r="M1772" s="21" t="inlineStr">
        <is>
          <t>Senior Vice President / Business Head</t>
        </is>
      </c>
      <c r="N1772" s="50" t="inlineStr">
        <is>
          <t>CXO / President</t>
        </is>
      </c>
      <c r="O1772" s="50" t="inlineStr">
        <is>
          <t>Chief Executive Officer</t>
        </is>
      </c>
    </row>
    <row r="1773" ht="17" customHeight="1">
      <c r="A1773" s="59" t="inlineStr">
        <is>
          <t>IRIS — people at level</t>
        </is>
      </c>
      <c r="B1773" s="33" t="n"/>
      <c r="C1773" s="33" t="n"/>
      <c r="D1773" s="33" t="n">
        <v>1</v>
      </c>
      <c r="E1773" s="36" t="n">
        <v>3</v>
      </c>
      <c r="F1773" s="36" t="n">
        <v>1</v>
      </c>
      <c r="G1773" s="36" t="n"/>
      <c r="H1773" s="44" t="n"/>
      <c r="I1773" s="46" t="n"/>
      <c r="J1773" s="46" t="n"/>
      <c r="K1773" s="48" t="n"/>
      <c r="L1773" s="21" t="n"/>
      <c r="M1773" s="21" t="n"/>
      <c r="N1773" s="50" t="n"/>
      <c r="O1773" s="50" t="n"/>
    </row>
    <row r="1774" ht="59" customHeight="1">
      <c r="A1774" s="17" t="inlineStr">
        <is>
          <t>IRIS Vs Competitor Benchmark — SaaS product ladder · informed by Atlassian, Pragmatic</t>
        </is>
      </c>
      <c r="B1774" s="15" t="n"/>
      <c r="C1774" s="15" t="n"/>
      <c r="D1774" s="15" t="inlineStr">
        <is>
          <t>Associate PM</t>
        </is>
      </c>
      <c r="E1774" s="15" t="inlineStr">
        <is>
          <t>Product Manager</t>
        </is>
      </c>
      <c r="F1774" s="15" t="inlineStr">
        <is>
          <t>Senior PM</t>
        </is>
      </c>
      <c r="G1774" s="15" t="inlineStr">
        <is>
          <t>Principal / Group PM</t>
        </is>
      </c>
      <c r="H1774" s="15" t="n"/>
      <c r="I1774" s="15" t="inlineStr">
        <is>
          <t>Group PM / Head of Product</t>
        </is>
      </c>
      <c r="J1774" s="15" t="inlineStr">
        <is>
          <t>Director of Product</t>
        </is>
      </c>
      <c r="K1774" s="15" t="n"/>
      <c r="L1774" s="15" t="inlineStr">
        <is>
          <t>VP Product</t>
        </is>
      </c>
      <c r="M1774" s="15" t="n"/>
      <c r="N1774" s="15" t="inlineStr">
        <is>
          <t>Chief Product Officer</t>
        </is>
      </c>
      <c r="O1774" s="15" t="n"/>
    </row>
    <row r="1775" ht="15" customHeight="1"/>
    <row r="1776" ht="17" customHeight="1">
      <c r="A1776" s="76" t="inlineStr">
        <is>
          <t>IRIS Customer Success &amp; Support Vs · Standard: TSIA frameworks and benchmarks; ITIL 4 service desk; Gainsight customer-success practice · 2 here</t>
        </is>
      </c>
      <c r="B1776" s="5" t="n"/>
      <c r="C1776" s="5" t="n"/>
      <c r="D1776" s="5" t="n"/>
      <c r="E1776" s="5" t="n"/>
      <c r="F1776" s="5" t="n"/>
      <c r="G1776" s="5" t="n"/>
      <c r="H1776" s="5" t="n"/>
      <c r="I1776" s="5" t="n"/>
      <c r="J1776" s="5" t="n"/>
      <c r="K1776" s="5" t="n"/>
      <c r="L1776" s="5" t="n"/>
      <c r="M1776" s="5" t="n"/>
      <c r="N1776" s="5" t="n"/>
      <c r="O1776" s="6" t="n"/>
    </row>
    <row r="1777" ht="17" customHeight="1">
      <c r="A1777" s="61" t="inlineStr">
        <is>
          <t>Ladder / company</t>
        </is>
      </c>
      <c r="B1777" s="61" t="inlineStr">
        <is>
          <t>A1</t>
        </is>
      </c>
      <c r="C1777" s="61" t="inlineStr">
        <is>
          <t>A2</t>
        </is>
      </c>
      <c r="D1777" s="61" t="inlineStr">
        <is>
          <t>A3</t>
        </is>
      </c>
      <c r="E1777" s="61" t="inlineStr">
        <is>
          <t>B1</t>
        </is>
      </c>
      <c r="F1777" s="61" t="inlineStr">
        <is>
          <t>B2</t>
        </is>
      </c>
      <c r="G1777" s="61" t="inlineStr">
        <is>
          <t>B3</t>
        </is>
      </c>
      <c r="H1777" s="61" t="inlineStr">
        <is>
          <t>B+</t>
        </is>
      </c>
      <c r="I1777" s="61" t="inlineStr">
        <is>
          <t>C1</t>
        </is>
      </c>
      <c r="J1777" s="61" t="inlineStr">
        <is>
          <t>C2</t>
        </is>
      </c>
      <c r="K1777" s="61" t="inlineStr">
        <is>
          <t>C+</t>
        </is>
      </c>
      <c r="L1777" s="61" t="inlineStr">
        <is>
          <t>D1</t>
        </is>
      </c>
      <c r="M1777" s="61" t="inlineStr">
        <is>
          <t>D2</t>
        </is>
      </c>
      <c r="N1777" s="61" t="inlineStr">
        <is>
          <t>E1</t>
        </is>
      </c>
      <c r="O1777" s="61" t="inlineStr">
        <is>
          <t>E2</t>
        </is>
      </c>
    </row>
    <row r="1778" ht="45" customHeight="1">
      <c r="A1778" s="59" t="inlineStr">
        <is>
          <t>IRIS — IC title</t>
        </is>
      </c>
      <c r="B1778" s="33" t="inlineStr">
        <is>
          <t>Intern / Trainee</t>
        </is>
      </c>
      <c r="C1778" s="33" t="inlineStr">
        <is>
          <t>Associate</t>
        </is>
      </c>
      <c r="D1778" s="33" t="inlineStr">
        <is>
          <t>Senior Associate</t>
        </is>
      </c>
      <c r="E1778" s="36" t="inlineStr">
        <is>
          <t>Specialist</t>
        </is>
      </c>
      <c r="F1778" s="36" t="inlineStr">
        <is>
          <t>Senior Specialist</t>
        </is>
      </c>
      <c r="G1778" s="36" t="inlineStr">
        <is>
          <t>Lead Specialist</t>
        </is>
      </c>
      <c r="H1778" s="44" t="inlineStr">
        <is>
          <t>Practice Lead · Player-Coach</t>
        </is>
      </c>
      <c r="I1778" s="46" t="inlineStr">
        <is>
          <t>Principal</t>
        </is>
      </c>
      <c r="J1778" s="46" t="inlineStr">
        <is>
          <t>Senior Principal / Architect</t>
        </is>
      </c>
      <c r="K1778" s="48" t="inlineStr">
        <is>
          <t>Group Head · Player-Coach</t>
        </is>
      </c>
      <c r="L1778" s="21" t="inlineStr">
        <is>
          <t>Distinguished Principal</t>
        </is>
      </c>
      <c r="M1778" s="21" t="inlineStr">
        <is>
          <t>—</t>
        </is>
      </c>
      <c r="N1778" s="50" t="inlineStr">
        <is>
          <t>—</t>
        </is>
      </c>
      <c r="O1778" s="50" t="inlineStr">
        <is>
          <t>—</t>
        </is>
      </c>
    </row>
    <row r="1779" ht="59" customHeight="1">
      <c r="A1779" s="59" t="inlineStr">
        <is>
          <t>IRIS — Manager title</t>
        </is>
      </c>
      <c r="B1779" s="33" t="n"/>
      <c r="C1779" s="33" t="n"/>
      <c r="D1779" s="33" t="n"/>
      <c r="E1779" s="36" t="inlineStr">
        <is>
          <t>Team Lead / Asst Manager</t>
        </is>
      </c>
      <c r="F1779" s="36" t="inlineStr">
        <is>
          <t>Manager</t>
        </is>
      </c>
      <c r="G1779" s="36" t="inlineStr">
        <is>
          <t>Senior Manager</t>
        </is>
      </c>
      <c r="H1779" s="44" t="inlineStr">
        <is>
          <t>Practice Lead · Player-Coach</t>
        </is>
      </c>
      <c r="I1779" s="46" t="inlineStr">
        <is>
          <t>Associate Head</t>
        </is>
      </c>
      <c r="J1779" s="46" t="inlineStr">
        <is>
          <t>Head of Function</t>
        </is>
      </c>
      <c r="K1779" s="48" t="inlineStr">
        <is>
          <t>Group Head · Player-Coach</t>
        </is>
      </c>
      <c r="L1779" s="21" t="inlineStr">
        <is>
          <t>Associate Vice President</t>
        </is>
      </c>
      <c r="M1779" s="21" t="inlineStr">
        <is>
          <t>Senior Vice President / Business Head</t>
        </is>
      </c>
      <c r="N1779" s="50" t="inlineStr">
        <is>
          <t>CXO / President</t>
        </is>
      </c>
      <c r="O1779" s="50" t="inlineStr">
        <is>
          <t>Chief Executive Officer</t>
        </is>
      </c>
    </row>
    <row r="1780" ht="17" customHeight="1">
      <c r="A1780" s="59" t="inlineStr">
        <is>
          <t>IRIS — people at level</t>
        </is>
      </c>
      <c r="B1780" s="33" t="n"/>
      <c r="C1780" s="33" t="n"/>
      <c r="D1780" s="33" t="n"/>
      <c r="E1780" s="36" t="n">
        <v>2</v>
      </c>
      <c r="F1780" s="36" t="n"/>
      <c r="G1780" s="36" t="n"/>
      <c r="H1780" s="44" t="n"/>
      <c r="I1780" s="46" t="n"/>
      <c r="J1780" s="46" t="n"/>
      <c r="K1780" s="48" t="n"/>
      <c r="L1780" s="21" t="n"/>
      <c r="M1780" s="21" t="n"/>
      <c r="N1780" s="50" t="n"/>
      <c r="O1780" s="50" t="n"/>
    </row>
    <row r="1781" ht="45" customHeight="1">
      <c r="A1781" s="17" t="inlineStr">
        <is>
          <t>Workiva</t>
        </is>
      </c>
      <c r="B1781" s="15" t="inlineStr">
        <is>
          <t>Customer Success intern</t>
        </is>
      </c>
      <c r="C1781" s="15" t="n"/>
      <c r="D1781" s="15" t="n"/>
      <c r="E1781" s="15" t="inlineStr">
        <is>
          <t>Customer Success Manager</t>
        </is>
      </c>
      <c r="F1781" s="15" t="inlineStr">
        <is>
          <t>Product Success Manager</t>
        </is>
      </c>
      <c r="G1781" s="15" t="inlineStr">
        <is>
          <t>Customer Success Architect</t>
        </is>
      </c>
      <c r="H1781" s="15" t="n"/>
      <c r="I1781" s="15" t="n"/>
      <c r="J1781" s="15" t="n"/>
      <c r="K1781" s="15" t="n"/>
      <c r="L1781" s="15" t="n"/>
      <c r="M1781" s="15" t="n"/>
      <c r="N1781" s="15" t="n"/>
      <c r="O1781" s="15" t="n"/>
    </row>
    <row r="1782" ht="59" customHeight="1">
      <c r="A1782" s="17" t="inlineStr">
        <is>
          <t>IRIS Vs Competitor Benchmark — SaaS customer-success ladder · informed by Gainsight postings, C15</t>
        </is>
      </c>
      <c r="B1782" s="15" t="n"/>
      <c r="C1782" s="15" t="inlineStr">
        <is>
          <t>Support Associate</t>
        </is>
      </c>
      <c r="D1782" s="15" t="inlineStr">
        <is>
          <t>Associate CSM</t>
        </is>
      </c>
      <c r="E1782" s="15" t="inlineStr">
        <is>
          <t>CSM</t>
        </is>
      </c>
      <c r="F1782" s="15" t="inlineStr">
        <is>
          <t>Senior CSM</t>
        </is>
      </c>
      <c r="G1782" s="15" t="inlineStr">
        <is>
          <t>Strategic CSM</t>
        </is>
      </c>
      <c r="H1782" s="15" t="n"/>
      <c r="I1782" s="15" t="inlineStr">
        <is>
          <t>Senior Manager CS</t>
        </is>
      </c>
      <c r="J1782" s="15" t="inlineStr">
        <is>
          <t>Director Customer Success</t>
        </is>
      </c>
      <c r="K1782" s="15" t="n"/>
      <c r="L1782" s="15" t="n"/>
      <c r="M1782" s="15" t="inlineStr">
        <is>
          <t>VP Customer Success</t>
        </is>
      </c>
      <c r="N1782" s="15" t="inlineStr">
        <is>
          <t>Chief Customer Officer</t>
        </is>
      </c>
      <c r="O1782" s="15" t="n"/>
    </row>
    <row r="1783" ht="31" customHeight="1">
      <c r="A1783" s="17" t="inlineStr">
        <is>
          <t>Regnology</t>
        </is>
      </c>
      <c r="B1783" s="15" t="n"/>
      <c r="C1783" s="15" t="n"/>
      <c r="D1783" s="15" t="inlineStr">
        <is>
          <t>Product Support Specialist · Reg Reporting</t>
        </is>
      </c>
      <c r="E1783" s="15" t="n"/>
      <c r="F1783" s="15" t="n"/>
      <c r="G1783" s="15" t="n"/>
      <c r="H1783" s="15" t="n"/>
      <c r="I1783" s="15" t="n"/>
      <c r="J1783" s="15" t="n"/>
      <c r="K1783" s="15" t="n"/>
      <c r="L1783" s="15" t="n"/>
      <c r="M1783" s="15" t="n"/>
      <c r="N1783" s="15" t="n"/>
      <c r="O1783" s="15" t="n"/>
    </row>
    <row r="1784" ht="59" customHeight="1">
      <c r="A1784" s="17" t="inlineStr">
        <is>
          <t>IRIS Vs Competitor Benchmark — support tiers · informed by ITIL 4, which defines practices, not titles</t>
        </is>
      </c>
      <c r="B1784" s="15" t="n"/>
      <c r="C1784" s="15" t="inlineStr">
        <is>
          <t>L1 Service Desk</t>
        </is>
      </c>
      <c r="D1784" s="15" t="inlineStr">
        <is>
          <t>L2 Application Support</t>
        </is>
      </c>
      <c r="E1784" s="15" t="inlineStr">
        <is>
          <t>L3 / Problem Analyst</t>
        </is>
      </c>
      <c r="F1784" s="15" t="inlineStr">
        <is>
          <t>Support Team Manager</t>
        </is>
      </c>
      <c r="G1784" s="15" t="inlineStr">
        <is>
          <t>Service Delivery Manager</t>
        </is>
      </c>
      <c r="H1784" s="15" t="n"/>
      <c r="I1784" s="15" t="n"/>
      <c r="J1784" s="15" t="n"/>
      <c r="K1784" s="15" t="n"/>
      <c r="L1784" s="15" t="n"/>
      <c r="M1784" s="15" t="n"/>
      <c r="N1784" s="15" t="n"/>
      <c r="O1784" s="15" t="n"/>
    </row>
    <row r="1785" ht="15" customHeight="1"/>
    <row r="1786" ht="19.8" customHeight="1">
      <c r="A1786" s="75" t="inlineStr">
        <is>
          <t>IT &amp; Infrastructure — 14 people</t>
        </is>
      </c>
    </row>
    <row r="1787" ht="17" customHeight="1">
      <c r="A1787" s="76" t="inlineStr">
        <is>
          <t>IRIS IT &amp; Infrastructure Vs · Standard: ITIL 4; ISO/IEC 27001:2022; SFIA infrastructure · 13 here</t>
        </is>
      </c>
      <c r="B1787" s="5" t="n"/>
      <c r="C1787" s="5" t="n"/>
      <c r="D1787" s="5" t="n"/>
      <c r="E1787" s="5" t="n"/>
      <c r="F1787" s="5" t="n"/>
      <c r="G1787" s="5" t="n"/>
      <c r="H1787" s="5" t="n"/>
      <c r="I1787" s="5" t="n"/>
      <c r="J1787" s="5" t="n"/>
      <c r="K1787" s="5" t="n"/>
      <c r="L1787" s="5" t="n"/>
      <c r="M1787" s="5" t="n"/>
      <c r="N1787" s="5" t="n"/>
      <c r="O1787" s="6" t="n"/>
    </row>
    <row r="1788" ht="17" customHeight="1">
      <c r="A1788" s="61" t="inlineStr">
        <is>
          <t>Ladder / company</t>
        </is>
      </c>
      <c r="B1788" s="61" t="inlineStr">
        <is>
          <t>A1</t>
        </is>
      </c>
      <c r="C1788" s="61" t="inlineStr">
        <is>
          <t>A2</t>
        </is>
      </c>
      <c r="D1788" s="61" t="inlineStr">
        <is>
          <t>A3</t>
        </is>
      </c>
      <c r="E1788" s="61" t="inlineStr">
        <is>
          <t>B1</t>
        </is>
      </c>
      <c r="F1788" s="61" t="inlineStr">
        <is>
          <t>B2</t>
        </is>
      </c>
      <c r="G1788" s="61" t="inlineStr">
        <is>
          <t>B3</t>
        </is>
      </c>
      <c r="H1788" s="61" t="inlineStr">
        <is>
          <t>B+</t>
        </is>
      </c>
      <c r="I1788" s="61" t="inlineStr">
        <is>
          <t>C1</t>
        </is>
      </c>
      <c r="J1788" s="61" t="inlineStr">
        <is>
          <t>C2</t>
        </is>
      </c>
      <c r="K1788" s="61" t="inlineStr">
        <is>
          <t>C+</t>
        </is>
      </c>
      <c r="L1788" s="61" t="inlineStr">
        <is>
          <t>D1</t>
        </is>
      </c>
      <c r="M1788" s="61" t="inlineStr">
        <is>
          <t>D2</t>
        </is>
      </c>
      <c r="N1788" s="61" t="inlineStr">
        <is>
          <t>E1</t>
        </is>
      </c>
      <c r="O1788" s="61" t="inlineStr">
        <is>
          <t>E2</t>
        </is>
      </c>
    </row>
    <row r="1789" ht="45" customHeight="1">
      <c r="A1789" s="59" t="inlineStr">
        <is>
          <t>IRIS — IC title</t>
        </is>
      </c>
      <c r="B1789" s="33" t="inlineStr">
        <is>
          <t>Intern / Trainee</t>
        </is>
      </c>
      <c r="C1789" s="33" t="inlineStr">
        <is>
          <t>Associate</t>
        </is>
      </c>
      <c r="D1789" s="33" t="inlineStr">
        <is>
          <t>Senior Associate</t>
        </is>
      </c>
      <c r="E1789" s="36" t="inlineStr">
        <is>
          <t>Specialist</t>
        </is>
      </c>
      <c r="F1789" s="36" t="inlineStr">
        <is>
          <t>Senior Specialist</t>
        </is>
      </c>
      <c r="G1789" s="36" t="inlineStr">
        <is>
          <t>Lead Specialist</t>
        </is>
      </c>
      <c r="H1789" s="44" t="inlineStr">
        <is>
          <t>Practice Lead · Player-Coach</t>
        </is>
      </c>
      <c r="I1789" s="46" t="inlineStr">
        <is>
          <t>Principal</t>
        </is>
      </c>
      <c r="J1789" s="46" t="inlineStr">
        <is>
          <t>Senior Principal / Architect</t>
        </is>
      </c>
      <c r="K1789" s="48" t="inlineStr">
        <is>
          <t>Group Head · Player-Coach</t>
        </is>
      </c>
      <c r="L1789" s="21" t="inlineStr">
        <is>
          <t>Distinguished Principal</t>
        </is>
      </c>
      <c r="M1789" s="21" t="inlineStr">
        <is>
          <t>—</t>
        </is>
      </c>
      <c r="N1789" s="50" t="inlineStr">
        <is>
          <t>—</t>
        </is>
      </c>
      <c r="O1789" s="50" t="inlineStr">
        <is>
          <t>—</t>
        </is>
      </c>
    </row>
    <row r="1790" ht="59" customHeight="1">
      <c r="A1790" s="59" t="inlineStr">
        <is>
          <t>IRIS — Manager title</t>
        </is>
      </c>
      <c r="B1790" s="33" t="n"/>
      <c r="C1790" s="33" t="n"/>
      <c r="D1790" s="33" t="n"/>
      <c r="E1790" s="36" t="inlineStr">
        <is>
          <t>Team Lead / Asst Manager</t>
        </is>
      </c>
      <c r="F1790" s="36" t="inlineStr">
        <is>
          <t>Manager</t>
        </is>
      </c>
      <c r="G1790" s="36" t="inlineStr">
        <is>
          <t>Senior Manager</t>
        </is>
      </c>
      <c r="H1790" s="44" t="inlineStr">
        <is>
          <t>Practice Lead · Player-Coach</t>
        </is>
      </c>
      <c r="I1790" s="46" t="inlineStr">
        <is>
          <t>Associate Head</t>
        </is>
      </c>
      <c r="J1790" s="46" t="inlineStr">
        <is>
          <t>Head of Function</t>
        </is>
      </c>
      <c r="K1790" s="48" t="inlineStr">
        <is>
          <t>Group Head · Player-Coach</t>
        </is>
      </c>
      <c r="L1790" s="21" t="inlineStr">
        <is>
          <t>Associate Vice President</t>
        </is>
      </c>
      <c r="M1790" s="21" t="inlineStr">
        <is>
          <t>Senior Vice President / Business Head</t>
        </is>
      </c>
      <c r="N1790" s="50" t="inlineStr">
        <is>
          <t>CXO / President</t>
        </is>
      </c>
      <c r="O1790" s="50" t="inlineStr">
        <is>
          <t>Chief Executive Officer</t>
        </is>
      </c>
    </row>
    <row r="1791" ht="17" customHeight="1">
      <c r="A1791" s="59" t="inlineStr">
        <is>
          <t>IRIS — people at level</t>
        </is>
      </c>
      <c r="B1791" s="33" t="n"/>
      <c r="C1791" s="33" t="n"/>
      <c r="D1791" s="33" t="n">
        <v>9</v>
      </c>
      <c r="E1791" s="36" t="n">
        <v>3</v>
      </c>
      <c r="F1791" s="36" t="n">
        <v>1</v>
      </c>
      <c r="G1791" s="36" t="n"/>
      <c r="H1791" s="44" t="n"/>
      <c r="I1791" s="46" t="n"/>
      <c r="J1791" s="46" t="n"/>
      <c r="K1791" s="48" t="n"/>
      <c r="L1791" s="21" t="n"/>
      <c r="M1791" s="21" t="n"/>
      <c r="N1791" s="50" t="n"/>
      <c r="O1791" s="50" t="n"/>
    </row>
    <row r="1792" ht="31" customHeight="1">
      <c r="A1792" s="17" t="inlineStr">
        <is>
          <t>Atlassian company-wide P-levels</t>
        </is>
      </c>
      <c r="B1792" s="15" t="n"/>
      <c r="C1792" s="15" t="inlineStr">
        <is>
          <t>P30 IT</t>
        </is>
      </c>
      <c r="D1792" s="15" t="inlineStr">
        <is>
          <t>P40</t>
        </is>
      </c>
      <c r="E1792" s="15" t="inlineStr">
        <is>
          <t>P40</t>
        </is>
      </c>
      <c r="F1792" s="15" t="inlineStr">
        <is>
          <t>P50 Senior</t>
        </is>
      </c>
      <c r="G1792" s="15" t="inlineStr">
        <is>
          <t>P50 / Lead</t>
        </is>
      </c>
      <c r="H1792" s="15" t="n"/>
      <c r="I1792" s="15" t="inlineStr">
        <is>
          <t>P60 Principal</t>
        </is>
      </c>
      <c r="J1792" s="15" t="n"/>
      <c r="K1792" s="15" t="n"/>
      <c r="L1792" s="15" t="n"/>
      <c r="M1792" s="15" t="n"/>
      <c r="N1792" s="15" t="n"/>
      <c r="O1792" s="15" t="n"/>
    </row>
    <row r="1793" ht="59" customHeight="1">
      <c r="A1793" s="17" t="inlineStr">
        <is>
          <t>IRIS Vs Competitor Benchmark — infrastructure ladder · informed by ITIL 4</t>
        </is>
      </c>
      <c r="B1793" s="15" t="n"/>
      <c r="C1793" s="15" t="inlineStr">
        <is>
          <t>IT Support Engineer</t>
        </is>
      </c>
      <c r="D1793" s="15" t="inlineStr">
        <is>
          <t>System Administrator</t>
        </is>
      </c>
      <c r="E1793" s="15" t="inlineStr">
        <is>
          <t>Senior SysAdmin</t>
        </is>
      </c>
      <c r="F1793" s="15" t="inlineStr">
        <is>
          <t>Infrastructure Lead</t>
        </is>
      </c>
      <c r="G1793" s="15" t="inlineStr">
        <is>
          <t>IT Manager / Infrastructure Architect</t>
        </is>
      </c>
      <c r="H1793" s="15" t="n"/>
      <c r="I1793" s="15" t="n"/>
      <c r="J1793" s="15" t="inlineStr">
        <is>
          <t>Head of IT</t>
        </is>
      </c>
      <c r="K1793" s="15" t="n"/>
      <c r="L1793" s="15" t="n"/>
      <c r="M1793" s="15" t="n"/>
      <c r="N1793" s="15" t="inlineStr">
        <is>
          <t>CIO / CISO</t>
        </is>
      </c>
      <c r="O1793" s="15" t="n"/>
    </row>
    <row r="1794" ht="15" customHeight="1"/>
    <row r="1795" ht="17" customHeight="1">
      <c r="A1795" s="76" t="inlineStr">
        <is>
          <t>IRIS Engineering &amp; Development Vs · Standard: SFIA 9 · software development, programming; OWASP secure coding; cloud vendor certifications · 1 here</t>
        </is>
      </c>
      <c r="B1795" s="5" t="n"/>
      <c r="C1795" s="5" t="n"/>
      <c r="D1795" s="5" t="n"/>
      <c r="E1795" s="5" t="n"/>
      <c r="F1795" s="5" t="n"/>
      <c r="G1795" s="5" t="n"/>
      <c r="H1795" s="5" t="n"/>
      <c r="I1795" s="5" t="n"/>
      <c r="J1795" s="5" t="n"/>
      <c r="K1795" s="5" t="n"/>
      <c r="L1795" s="5" t="n"/>
      <c r="M1795" s="5" t="n"/>
      <c r="N1795" s="5" t="n"/>
      <c r="O1795" s="6" t="n"/>
    </row>
    <row r="1796" ht="17" customHeight="1">
      <c r="A1796" s="61" t="inlineStr">
        <is>
          <t>Ladder / company</t>
        </is>
      </c>
      <c r="B1796" s="61" t="inlineStr">
        <is>
          <t>A1</t>
        </is>
      </c>
      <c r="C1796" s="61" t="inlineStr">
        <is>
          <t>A2</t>
        </is>
      </c>
      <c r="D1796" s="61" t="inlineStr">
        <is>
          <t>A3</t>
        </is>
      </c>
      <c r="E1796" s="61" t="inlineStr">
        <is>
          <t>B1</t>
        </is>
      </c>
      <c r="F1796" s="61" t="inlineStr">
        <is>
          <t>B2</t>
        </is>
      </c>
      <c r="G1796" s="61" t="inlineStr">
        <is>
          <t>B3</t>
        </is>
      </c>
      <c r="H1796" s="61" t="inlineStr">
        <is>
          <t>B+</t>
        </is>
      </c>
      <c r="I1796" s="61" t="inlineStr">
        <is>
          <t>C1</t>
        </is>
      </c>
      <c r="J1796" s="61" t="inlineStr">
        <is>
          <t>C2</t>
        </is>
      </c>
      <c r="K1796" s="61" t="inlineStr">
        <is>
          <t>C+</t>
        </is>
      </c>
      <c r="L1796" s="61" t="inlineStr">
        <is>
          <t>D1</t>
        </is>
      </c>
      <c r="M1796" s="61" t="inlineStr">
        <is>
          <t>D2</t>
        </is>
      </c>
      <c r="N1796" s="61" t="inlineStr">
        <is>
          <t>E1</t>
        </is>
      </c>
      <c r="O1796" s="61" t="inlineStr">
        <is>
          <t>E2</t>
        </is>
      </c>
    </row>
    <row r="1797" ht="45" customHeight="1">
      <c r="A1797" s="59" t="inlineStr">
        <is>
          <t>IRIS — IC title</t>
        </is>
      </c>
      <c r="B1797" s="33" t="inlineStr">
        <is>
          <t>Intern / Trainee</t>
        </is>
      </c>
      <c r="C1797" s="33" t="inlineStr">
        <is>
          <t>Associate</t>
        </is>
      </c>
      <c r="D1797" s="33" t="inlineStr">
        <is>
          <t>Senior Associate</t>
        </is>
      </c>
      <c r="E1797" s="36" t="inlineStr">
        <is>
          <t>Specialist</t>
        </is>
      </c>
      <c r="F1797" s="36" t="inlineStr">
        <is>
          <t>Senior Specialist</t>
        </is>
      </c>
      <c r="G1797" s="36" t="inlineStr">
        <is>
          <t>Lead Specialist</t>
        </is>
      </c>
      <c r="H1797" s="44" t="inlineStr">
        <is>
          <t>Practice Lead · Player-Coach</t>
        </is>
      </c>
      <c r="I1797" s="46" t="inlineStr">
        <is>
          <t>Principal</t>
        </is>
      </c>
      <c r="J1797" s="46" t="inlineStr">
        <is>
          <t>Senior Principal / Architect</t>
        </is>
      </c>
      <c r="K1797" s="48" t="inlineStr">
        <is>
          <t>Group Head · Player-Coach</t>
        </is>
      </c>
      <c r="L1797" s="21" t="inlineStr">
        <is>
          <t>Distinguished Principal</t>
        </is>
      </c>
      <c r="M1797" s="21" t="inlineStr">
        <is>
          <t>—</t>
        </is>
      </c>
      <c r="N1797" s="50" t="inlineStr">
        <is>
          <t>—</t>
        </is>
      </c>
      <c r="O1797" s="50" t="inlineStr">
        <is>
          <t>—</t>
        </is>
      </c>
    </row>
    <row r="1798" ht="59" customHeight="1">
      <c r="A1798" s="59" t="inlineStr">
        <is>
          <t>IRIS — Manager title</t>
        </is>
      </c>
      <c r="B1798" s="33" t="n"/>
      <c r="C1798" s="33" t="n"/>
      <c r="D1798" s="33" t="n"/>
      <c r="E1798" s="36" t="inlineStr">
        <is>
          <t>Team Lead / Asst Manager</t>
        </is>
      </c>
      <c r="F1798" s="36" t="inlineStr">
        <is>
          <t>Manager</t>
        </is>
      </c>
      <c r="G1798" s="36" t="inlineStr">
        <is>
          <t>Senior Manager</t>
        </is>
      </c>
      <c r="H1798" s="44" t="inlineStr">
        <is>
          <t>Practice Lead · Player-Coach</t>
        </is>
      </c>
      <c r="I1798" s="46" t="inlineStr">
        <is>
          <t>Associate Head</t>
        </is>
      </c>
      <c r="J1798" s="46" t="inlineStr">
        <is>
          <t>Head of Function</t>
        </is>
      </c>
      <c r="K1798" s="48" t="inlineStr">
        <is>
          <t>Group Head · Player-Coach</t>
        </is>
      </c>
      <c r="L1798" s="21" t="inlineStr">
        <is>
          <t>Associate Vice President</t>
        </is>
      </c>
      <c r="M1798" s="21" t="inlineStr">
        <is>
          <t>Senior Vice President / Business Head</t>
        </is>
      </c>
      <c r="N1798" s="50" t="inlineStr">
        <is>
          <t>CXO / President</t>
        </is>
      </c>
      <c r="O1798" s="50" t="inlineStr">
        <is>
          <t>Chief Executive Officer</t>
        </is>
      </c>
    </row>
    <row r="1799" ht="17" customHeight="1">
      <c r="A1799" s="59" t="inlineStr">
        <is>
          <t>IRIS — people at level</t>
        </is>
      </c>
      <c r="B1799" s="33" t="n"/>
      <c r="C1799" s="33" t="n"/>
      <c r="D1799" s="33" t="n">
        <v>1</v>
      </c>
      <c r="E1799" s="36" t="n"/>
      <c r="F1799" s="36" t="n"/>
      <c r="G1799" s="36" t="n"/>
      <c r="H1799" s="44" t="n"/>
      <c r="I1799" s="46" t="n"/>
      <c r="J1799" s="46" t="n"/>
      <c r="K1799" s="48" t="n"/>
      <c r="L1799" s="21" t="n"/>
      <c r="M1799" s="21" t="n"/>
      <c r="N1799" s="50" t="n"/>
      <c r="O1799" s="50" t="n"/>
    </row>
    <row r="1800" ht="17" customHeight="1">
      <c r="A1800" s="17" t="inlineStr">
        <is>
          <t>Workiva</t>
        </is>
      </c>
      <c r="B1800" s="15" t="n"/>
      <c r="C1800" s="15" t="inlineStr">
        <is>
          <t>Associate SE</t>
        </is>
      </c>
      <c r="D1800" s="15" t="inlineStr">
        <is>
          <t>SE</t>
        </is>
      </c>
      <c r="E1800" s="15" t="inlineStr">
        <is>
          <t>SE / Senior SE</t>
        </is>
      </c>
      <c r="F1800" s="15" t="inlineStr">
        <is>
          <t>Senior SE</t>
        </is>
      </c>
      <c r="G1800" s="15" t="inlineStr">
        <is>
          <t>Staff SE</t>
        </is>
      </c>
      <c r="H1800" s="15" t="n"/>
      <c r="I1800" s="15" t="n"/>
      <c r="J1800" s="15" t="n"/>
      <c r="K1800" s="15" t="n"/>
      <c r="L1800" s="15" t="n"/>
      <c r="M1800" s="15" t="n"/>
      <c r="N1800" s="15" t="n"/>
      <c r="O1800" s="15" t="n"/>
    </row>
    <row r="1801" ht="31" customHeight="1">
      <c r="A1801" s="17" t="inlineStr">
        <is>
          <t>Broadridge India</t>
        </is>
      </c>
      <c r="B1801" s="15" t="n"/>
      <c r="C1801" s="15" t="inlineStr">
        <is>
          <t>SE</t>
        </is>
      </c>
      <c r="D1801" s="15" t="inlineStr">
        <is>
          <t>SE</t>
        </is>
      </c>
      <c r="E1801" s="15" t="inlineStr">
        <is>
          <t>Senior SE</t>
        </is>
      </c>
      <c r="F1801" s="15" t="inlineStr">
        <is>
          <t>Lead SE</t>
        </is>
      </c>
      <c r="G1801" s="15" t="inlineStr">
        <is>
          <t>Senior Lead SE</t>
        </is>
      </c>
      <c r="H1801" s="15" t="n"/>
      <c r="I1801" s="15" t="n"/>
      <c r="J1801" s="15" t="n"/>
      <c r="K1801" s="15" t="n"/>
      <c r="L1801" s="15" t="n"/>
      <c r="M1801" s="15" t="n"/>
      <c r="N1801" s="15" t="n"/>
      <c r="O1801" s="15" t="n"/>
    </row>
    <row r="1802" ht="31" customHeight="1">
      <c r="A1802" s="17" t="inlineStr">
        <is>
          <t>Nasdaq / AxiomSL</t>
        </is>
      </c>
      <c r="B1802" s="15" t="n"/>
      <c r="C1802" s="15" t="inlineStr">
        <is>
          <t>SE</t>
        </is>
      </c>
      <c r="D1802" s="15" t="inlineStr">
        <is>
          <t>SE</t>
        </is>
      </c>
      <c r="E1802" s="15" t="inlineStr">
        <is>
          <t>Senior SE</t>
        </is>
      </c>
      <c r="F1802" s="15" t="inlineStr">
        <is>
          <t>Senior SE</t>
        </is>
      </c>
      <c r="G1802" s="15" t="inlineStr">
        <is>
          <t>Lead SE</t>
        </is>
      </c>
      <c r="H1802" s="15" t="n"/>
      <c r="I1802" s="15" t="inlineStr">
        <is>
          <t>Principal SE</t>
        </is>
      </c>
      <c r="J1802" s="15" t="n"/>
      <c r="K1802" s="15" t="n"/>
      <c r="L1802" s="15" t="n"/>
      <c r="M1802" s="15" t="n"/>
      <c r="N1802" s="15" t="n"/>
      <c r="O1802" s="15" t="n"/>
    </row>
    <row r="1803" ht="59" customHeight="1">
      <c r="A1803" s="17" t="inlineStr">
        <is>
          <t>Salesforce</t>
        </is>
      </c>
      <c r="B1803" s="15" t="n"/>
      <c r="C1803" s="15" t="inlineStr">
        <is>
          <t>AMTS</t>
        </is>
      </c>
      <c r="D1803" s="15" t="inlineStr">
        <is>
          <t>MTS</t>
        </is>
      </c>
      <c r="E1803" s="15" t="inlineStr">
        <is>
          <t>MTS</t>
        </is>
      </c>
      <c r="F1803" s="15" t="inlineStr">
        <is>
          <t>SMTS</t>
        </is>
      </c>
      <c r="G1803" s="15" t="inlineStr">
        <is>
          <t>LMTS</t>
        </is>
      </c>
      <c r="H1803" s="15" t="n"/>
      <c r="I1803" s="15" t="inlineStr">
        <is>
          <t>PMTS</t>
        </is>
      </c>
      <c r="J1803" s="15" t="inlineStr">
        <is>
          <t>Architect / Principal Architect</t>
        </is>
      </c>
      <c r="K1803" s="15" t="n"/>
      <c r="L1803" s="15" t="inlineStr">
        <is>
          <t>Distinguished Engineer</t>
        </is>
      </c>
      <c r="M1803" s="15" t="n"/>
      <c r="N1803" s="15" t="n"/>
      <c r="O1803" s="15" t="n"/>
    </row>
    <row r="1804" ht="45" customHeight="1">
      <c r="A1804" s="17" t="inlineStr">
        <is>
          <t>Atlassian</t>
        </is>
      </c>
      <c r="B1804" s="15" t="n"/>
      <c r="C1804" s="15" t="inlineStr">
        <is>
          <t>P30 Junior · 0–2 yrs</t>
        </is>
      </c>
      <c r="D1804" s="15" t="inlineStr">
        <is>
          <t>P40 · 3–7 yrs</t>
        </is>
      </c>
      <c r="E1804" s="15" t="inlineStr">
        <is>
          <t>P40</t>
        </is>
      </c>
      <c r="F1804" s="15" t="inlineStr">
        <is>
          <t>P50 Senior · 6–12 yrs</t>
        </is>
      </c>
      <c r="G1804" s="15" t="inlineStr">
        <is>
          <t>P50 Senior</t>
        </is>
      </c>
      <c r="H1804" s="15" t="n"/>
      <c r="I1804" s="15" t="inlineStr">
        <is>
          <t>P60 Principal · 10+ yrs</t>
        </is>
      </c>
      <c r="J1804" s="15" t="inlineStr">
        <is>
          <t>P70</t>
        </is>
      </c>
      <c r="K1804" s="15" t="n"/>
      <c r="L1804" s="15" t="n"/>
      <c r="M1804" s="15" t="n"/>
      <c r="N1804" s="15" t="n"/>
      <c r="O1804" s="15" t="n"/>
    </row>
    <row r="1805" ht="31" customHeight="1">
      <c r="A1805" s="17" t="inlineStr">
        <is>
          <t>Freshworks</t>
        </is>
      </c>
      <c r="B1805" s="15" t="n"/>
      <c r="C1805" s="15" t="inlineStr">
        <is>
          <t>SE</t>
        </is>
      </c>
      <c r="D1805" s="15" t="inlineStr">
        <is>
          <t>Senior SE</t>
        </is>
      </c>
      <c r="E1805" s="15" t="inlineStr">
        <is>
          <t>Senior SE</t>
        </is>
      </c>
      <c r="F1805" s="15" t="inlineStr">
        <is>
          <t>Lead SE</t>
        </is>
      </c>
      <c r="G1805" s="15" t="inlineStr">
        <is>
          <t>Staff SE</t>
        </is>
      </c>
      <c r="H1805" s="15" t="n"/>
      <c r="I1805" s="15" t="inlineStr">
        <is>
          <t>Senior Staff SE</t>
        </is>
      </c>
      <c r="J1805" s="15" t="inlineStr">
        <is>
          <t>Principal Engineer</t>
        </is>
      </c>
      <c r="K1805" s="15" t="n"/>
      <c r="L1805" s="15" t="n"/>
      <c r="M1805" s="15" t="n"/>
      <c r="N1805" s="15" t="n"/>
      <c r="O1805" s="15" t="n"/>
    </row>
    <row r="1806" ht="17" customHeight="1">
      <c r="A1806" s="17" t="inlineStr">
        <is>
          <t>Clear · C14; unverified</t>
        </is>
      </c>
      <c r="B1806" s="15" t="n"/>
      <c r="C1806" s="15" t="inlineStr">
        <is>
          <t>SDE1</t>
        </is>
      </c>
      <c r="D1806" s="15" t="inlineStr">
        <is>
          <t>SDE2</t>
        </is>
      </c>
      <c r="E1806" s="15" t="inlineStr">
        <is>
          <t>SDE2</t>
        </is>
      </c>
      <c r="F1806" s="15" t="inlineStr">
        <is>
          <t>SDE3 / Senior</t>
        </is>
      </c>
      <c r="G1806" s="15" t="inlineStr">
        <is>
          <t>Staff</t>
        </is>
      </c>
      <c r="H1806" s="15" t="n"/>
      <c r="I1806" s="15" t="n"/>
      <c r="J1806" s="15" t="n"/>
      <c r="K1806" s="15" t="n"/>
      <c r="L1806" s="15" t="n"/>
      <c r="M1806" s="15" t="n"/>
      <c r="N1806" s="15" t="n"/>
      <c r="O1806" s="15" t="n"/>
    </row>
    <row r="1807" ht="45" customHeight="1">
      <c r="A1807" s="17" t="inlineStr">
        <is>
          <t>Google Tech Lead Manager</t>
        </is>
      </c>
      <c r="B1807" s="15" t="n"/>
      <c r="C1807" s="15" t="n"/>
      <c r="D1807" s="15" t="n"/>
      <c r="E1807" s="15" t="n"/>
      <c r="F1807" s="15" t="n"/>
      <c r="G1807" s="15" t="n"/>
      <c r="H1807" s="15" t="inlineStr">
        <is>
          <t>Tech Lead Manager · TLM</t>
        </is>
      </c>
      <c r="I1807" s="15" t="n"/>
      <c r="J1807" s="15" t="n"/>
      <c r="K1807" s="15" t="inlineStr">
        <is>
          <t>Senior TLM / Director</t>
        </is>
      </c>
      <c r="L1807" s="15" t="n"/>
      <c r="M1807" s="15" t="n"/>
      <c r="N1807" s="15" t="n"/>
      <c r="O1807" s="15" t="n"/>
    </row>
    <row r="1808" ht="59" customHeight="1">
      <c r="A1808" s="17" t="inlineStr">
        <is>
          <t>IRIS Vs Competitor Benchmark — engineering managers · informed by Freshworks, GitLab; C12, C20</t>
        </is>
      </c>
      <c r="B1808" s="15" t="n"/>
      <c r="C1808" s="15" t="n"/>
      <c r="D1808" s="15" t="n"/>
      <c r="E1808" s="15" t="n"/>
      <c r="F1808" s="15" t="inlineStr">
        <is>
          <t>Engineering Manager</t>
        </is>
      </c>
      <c r="G1808" s="15" t="inlineStr">
        <is>
          <t>Senior EM</t>
        </is>
      </c>
      <c r="H1808" s="15" t="n"/>
      <c r="I1808" s="15" t="inlineStr">
        <is>
          <t>Senior EM / Director</t>
        </is>
      </c>
      <c r="J1808" s="15" t="inlineStr">
        <is>
          <t>Director Engineering</t>
        </is>
      </c>
      <c r="K1808" s="15" t="n"/>
      <c r="L1808" s="15" t="inlineStr">
        <is>
          <t>Senior Director</t>
        </is>
      </c>
      <c r="M1808" s="15" t="inlineStr">
        <is>
          <t>VP Engineering</t>
        </is>
      </c>
      <c r="N1808" s="15" t="inlineStr">
        <is>
          <t>CTO</t>
        </is>
      </c>
      <c r="O1808" s="15" t="n"/>
    </row>
    <row r="1809" ht="15" customHeight="1"/>
    <row r="1810" ht="19.8" customHeight="1">
      <c r="A1810" s="75" t="inlineStr">
        <is>
          <t>Finance — 11 people</t>
        </is>
      </c>
    </row>
    <row r="1811" ht="17" customHeight="1">
      <c r="A1811" s="76" t="inlineStr">
        <is>
          <t>IRIS Finance &amp; Accounts Vs · Standard: IMA Management Accounting Competency Framework; ICAI / CA; Ind AS · 10 here</t>
        </is>
      </c>
      <c r="B1811" s="5" t="n"/>
      <c r="C1811" s="5" t="n"/>
      <c r="D1811" s="5" t="n"/>
      <c r="E1811" s="5" t="n"/>
      <c r="F1811" s="5" t="n"/>
      <c r="G1811" s="5" t="n"/>
      <c r="H1811" s="5" t="n"/>
      <c r="I1811" s="5" t="n"/>
      <c r="J1811" s="5" t="n"/>
      <c r="K1811" s="5" t="n"/>
      <c r="L1811" s="5" t="n"/>
      <c r="M1811" s="5" t="n"/>
      <c r="N1811" s="5" t="n"/>
      <c r="O1811" s="6" t="n"/>
    </row>
    <row r="1812" ht="17" customHeight="1">
      <c r="A1812" s="61" t="inlineStr">
        <is>
          <t>Ladder / company</t>
        </is>
      </c>
      <c r="B1812" s="61" t="inlineStr">
        <is>
          <t>A1</t>
        </is>
      </c>
      <c r="C1812" s="61" t="inlineStr">
        <is>
          <t>A2</t>
        </is>
      </c>
      <c r="D1812" s="61" t="inlineStr">
        <is>
          <t>A3</t>
        </is>
      </c>
      <c r="E1812" s="61" t="inlineStr">
        <is>
          <t>B1</t>
        </is>
      </c>
      <c r="F1812" s="61" t="inlineStr">
        <is>
          <t>B2</t>
        </is>
      </c>
      <c r="G1812" s="61" t="inlineStr">
        <is>
          <t>B3</t>
        </is>
      </c>
      <c r="H1812" s="61" t="inlineStr">
        <is>
          <t>B+</t>
        </is>
      </c>
      <c r="I1812" s="61" t="inlineStr">
        <is>
          <t>C1</t>
        </is>
      </c>
      <c r="J1812" s="61" t="inlineStr">
        <is>
          <t>C2</t>
        </is>
      </c>
      <c r="K1812" s="61" t="inlineStr">
        <is>
          <t>C+</t>
        </is>
      </c>
      <c r="L1812" s="61" t="inlineStr">
        <is>
          <t>D1</t>
        </is>
      </c>
      <c r="M1812" s="61" t="inlineStr">
        <is>
          <t>D2</t>
        </is>
      </c>
      <c r="N1812" s="61" t="inlineStr">
        <is>
          <t>E1</t>
        </is>
      </c>
      <c r="O1812" s="61" t="inlineStr">
        <is>
          <t>E2</t>
        </is>
      </c>
    </row>
    <row r="1813" ht="45" customHeight="1">
      <c r="A1813" s="59" t="inlineStr">
        <is>
          <t>IRIS — IC title</t>
        </is>
      </c>
      <c r="B1813" s="33" t="inlineStr">
        <is>
          <t>Intern / Trainee</t>
        </is>
      </c>
      <c r="C1813" s="33" t="inlineStr">
        <is>
          <t>Associate</t>
        </is>
      </c>
      <c r="D1813" s="33" t="inlineStr">
        <is>
          <t>Senior Associate</t>
        </is>
      </c>
      <c r="E1813" s="36" t="inlineStr">
        <is>
          <t>Specialist</t>
        </is>
      </c>
      <c r="F1813" s="36" t="inlineStr">
        <is>
          <t>Senior Specialist</t>
        </is>
      </c>
      <c r="G1813" s="36" t="inlineStr">
        <is>
          <t>Lead Specialist</t>
        </is>
      </c>
      <c r="H1813" s="44" t="inlineStr">
        <is>
          <t>Practice Lead · Player-Coach</t>
        </is>
      </c>
      <c r="I1813" s="46" t="inlineStr">
        <is>
          <t>Principal</t>
        </is>
      </c>
      <c r="J1813" s="46" t="inlineStr">
        <is>
          <t>Senior Principal / Architect</t>
        </is>
      </c>
      <c r="K1813" s="48" t="inlineStr">
        <is>
          <t>Group Head · Player-Coach</t>
        </is>
      </c>
      <c r="L1813" s="21" t="inlineStr">
        <is>
          <t>Distinguished Principal</t>
        </is>
      </c>
      <c r="M1813" s="21" t="inlineStr">
        <is>
          <t>—</t>
        </is>
      </c>
      <c r="N1813" s="50" t="inlineStr">
        <is>
          <t>—</t>
        </is>
      </c>
      <c r="O1813" s="50" t="inlineStr">
        <is>
          <t>—</t>
        </is>
      </c>
    </row>
    <row r="1814" ht="59" customHeight="1">
      <c r="A1814" s="59" t="inlineStr">
        <is>
          <t>IRIS — Manager title</t>
        </is>
      </c>
      <c r="B1814" s="33" t="n"/>
      <c r="C1814" s="33" t="n"/>
      <c r="D1814" s="33" t="n"/>
      <c r="E1814" s="36" t="inlineStr">
        <is>
          <t>Team Lead / Asst Manager</t>
        </is>
      </c>
      <c r="F1814" s="36" t="inlineStr">
        <is>
          <t>Manager</t>
        </is>
      </c>
      <c r="G1814" s="36" t="inlineStr">
        <is>
          <t>Senior Manager</t>
        </is>
      </c>
      <c r="H1814" s="44" t="inlineStr">
        <is>
          <t>Practice Lead · Player-Coach</t>
        </is>
      </c>
      <c r="I1814" s="46" t="inlineStr">
        <is>
          <t>Associate Head</t>
        </is>
      </c>
      <c r="J1814" s="46" t="inlineStr">
        <is>
          <t>Head of Function</t>
        </is>
      </c>
      <c r="K1814" s="48" t="inlineStr">
        <is>
          <t>Group Head · Player-Coach</t>
        </is>
      </c>
      <c r="L1814" s="21" t="inlineStr">
        <is>
          <t>Associate Vice President</t>
        </is>
      </c>
      <c r="M1814" s="21" t="inlineStr">
        <is>
          <t>Senior Vice President / Business Head</t>
        </is>
      </c>
      <c r="N1814" s="50" t="inlineStr">
        <is>
          <t>CXO / President</t>
        </is>
      </c>
      <c r="O1814" s="50" t="inlineStr">
        <is>
          <t>Chief Executive Officer</t>
        </is>
      </c>
    </row>
    <row r="1815" ht="17" customHeight="1">
      <c r="A1815" s="59" t="inlineStr">
        <is>
          <t>IRIS — people at level</t>
        </is>
      </c>
      <c r="B1815" s="33" t="n"/>
      <c r="C1815" s="33" t="n"/>
      <c r="D1815" s="33" t="n">
        <v>2</v>
      </c>
      <c r="E1815" s="36" t="n">
        <v>5</v>
      </c>
      <c r="F1815" s="36" t="n">
        <v>1</v>
      </c>
      <c r="G1815" s="36" t="n"/>
      <c r="H1815" s="44" t="n"/>
      <c r="I1815" s="46" t="n">
        <v>2</v>
      </c>
      <c r="J1815" s="46" t="n"/>
      <c r="K1815" s="48" t="n"/>
      <c r="L1815" s="21" t="n"/>
      <c r="M1815" s="21" t="n"/>
      <c r="N1815" s="50" t="n"/>
      <c r="O1815" s="50" t="n"/>
    </row>
    <row r="1816" ht="45" customHeight="1">
      <c r="A1816" s="17" t="inlineStr">
        <is>
          <t>Atlassian company-wide P-levels</t>
        </is>
      </c>
      <c r="B1816" s="15" t="n"/>
      <c r="C1816" s="15" t="inlineStr">
        <is>
          <t>P30</t>
        </is>
      </c>
      <c r="D1816" s="15" t="inlineStr">
        <is>
          <t>P40</t>
        </is>
      </c>
      <c r="E1816" s="15" t="n"/>
      <c r="F1816" s="15" t="inlineStr">
        <is>
          <t>P50 Senior</t>
        </is>
      </c>
      <c r="G1816" s="15" t="n"/>
      <c r="H1816" s="15" t="n"/>
      <c r="I1816" s="15" t="inlineStr">
        <is>
          <t>P60 Accountant · Principal</t>
        </is>
      </c>
      <c r="J1816" s="15" t="n"/>
      <c r="K1816" s="15" t="n"/>
      <c r="L1816" s="15" t="n"/>
      <c r="M1816" s="15" t="n"/>
      <c r="N1816" s="15" t="n"/>
      <c r="O1816" s="15" t="n"/>
    </row>
    <row r="1817" ht="31" customHeight="1">
      <c r="A1817" s="17" t="inlineStr">
        <is>
          <t>Toppan Merrill</t>
        </is>
      </c>
      <c r="B1817" s="15" t="n"/>
      <c r="C1817" s="15" t="n"/>
      <c r="D1817" s="15" t="n"/>
      <c r="E1817" s="15" t="inlineStr">
        <is>
          <t>Senior Accountant</t>
        </is>
      </c>
      <c r="F1817" s="15" t="inlineStr">
        <is>
          <t>Senior Financial Analyst</t>
        </is>
      </c>
      <c r="G1817" s="15" t="n"/>
      <c r="H1817" s="15" t="n"/>
      <c r="I1817" s="15" t="n"/>
      <c r="J1817" s="15" t="n"/>
      <c r="K1817" s="15" t="n"/>
      <c r="L1817" s="15" t="n"/>
      <c r="M1817" s="15" t="n"/>
      <c r="N1817" s="15" t="n"/>
      <c r="O1817" s="15" t="n"/>
    </row>
    <row r="1818" ht="59" customHeight="1">
      <c r="A1818" s="17" t="inlineStr">
        <is>
          <t>IRIS Vs Competitor Benchmark — finance ladder · informed by Radford codes, Big Four titles</t>
        </is>
      </c>
      <c r="B1818" s="15" t="n"/>
      <c r="C1818" s="15" t="inlineStr">
        <is>
          <t>Accountant</t>
        </is>
      </c>
      <c r="D1818" s="15" t="inlineStr">
        <is>
          <t>Senior Accountant</t>
        </is>
      </c>
      <c r="E1818" s="15" t="inlineStr">
        <is>
          <t>Finance Specialist / Asst. Manager</t>
        </is>
      </c>
      <c r="F1818" s="15" t="inlineStr">
        <is>
          <t>Finance Manager</t>
        </is>
      </c>
      <c r="G1818" s="15" t="inlineStr">
        <is>
          <t>Senior Finance Manager / Controller</t>
        </is>
      </c>
      <c r="H1818" s="15" t="n"/>
      <c r="I1818" s="15" t="inlineStr">
        <is>
          <t>Associate Director Finance</t>
        </is>
      </c>
      <c r="J1818" s="15" t="inlineStr">
        <is>
          <t>Head of Finance</t>
        </is>
      </c>
      <c r="K1818" s="15" t="n"/>
      <c r="L1818" s="15" t="inlineStr">
        <is>
          <t>VP Finance</t>
        </is>
      </c>
      <c r="M1818" s="15" t="n"/>
      <c r="N1818" s="15" t="inlineStr">
        <is>
          <t>CFO</t>
        </is>
      </c>
      <c r="O1818" s="15" t="n"/>
    </row>
    <row r="1819" ht="15" customHeight="1"/>
    <row r="1820" ht="17" customHeight="1">
      <c r="A1820" s="76" t="inlineStr">
        <is>
          <t>IRIS Executive Leadership Vs · Standard: Aon Radford executive levels E1–E6; Mercer ET1–ET3; Korn Ferry Leadership Architect · 1 here</t>
        </is>
      </c>
      <c r="B1820" s="5" t="n"/>
      <c r="C1820" s="5" t="n"/>
      <c r="D1820" s="5" t="n"/>
      <c r="E1820" s="5" t="n"/>
      <c r="F1820" s="5" t="n"/>
      <c r="G1820" s="5" t="n"/>
      <c r="H1820" s="5" t="n"/>
      <c r="I1820" s="5" t="n"/>
      <c r="J1820" s="5" t="n"/>
      <c r="K1820" s="5" t="n"/>
      <c r="L1820" s="5" t="n"/>
      <c r="M1820" s="5" t="n"/>
      <c r="N1820" s="5" t="n"/>
      <c r="O1820" s="6" t="n"/>
    </row>
    <row r="1821" ht="17" customHeight="1">
      <c r="A1821" s="61" t="inlineStr">
        <is>
          <t>Ladder / company</t>
        </is>
      </c>
      <c r="B1821" s="61" t="inlineStr">
        <is>
          <t>A1</t>
        </is>
      </c>
      <c r="C1821" s="61" t="inlineStr">
        <is>
          <t>A2</t>
        </is>
      </c>
      <c r="D1821" s="61" t="inlineStr">
        <is>
          <t>A3</t>
        </is>
      </c>
      <c r="E1821" s="61" t="inlineStr">
        <is>
          <t>B1</t>
        </is>
      </c>
      <c r="F1821" s="61" t="inlineStr">
        <is>
          <t>B2</t>
        </is>
      </c>
      <c r="G1821" s="61" t="inlineStr">
        <is>
          <t>B3</t>
        </is>
      </c>
      <c r="H1821" s="61" t="inlineStr">
        <is>
          <t>B+</t>
        </is>
      </c>
      <c r="I1821" s="61" t="inlineStr">
        <is>
          <t>C1</t>
        </is>
      </c>
      <c r="J1821" s="61" t="inlineStr">
        <is>
          <t>C2</t>
        </is>
      </c>
      <c r="K1821" s="61" t="inlineStr">
        <is>
          <t>C+</t>
        </is>
      </c>
      <c r="L1821" s="61" t="inlineStr">
        <is>
          <t>D1</t>
        </is>
      </c>
      <c r="M1821" s="61" t="inlineStr">
        <is>
          <t>D2</t>
        </is>
      </c>
      <c r="N1821" s="61" t="inlineStr">
        <is>
          <t>E1</t>
        </is>
      </c>
      <c r="O1821" s="61" t="inlineStr">
        <is>
          <t>E2</t>
        </is>
      </c>
    </row>
    <row r="1822" ht="45" customHeight="1">
      <c r="A1822" s="59" t="inlineStr">
        <is>
          <t>IRIS — IC title</t>
        </is>
      </c>
      <c r="B1822" s="33" t="inlineStr">
        <is>
          <t>Intern / Trainee</t>
        </is>
      </c>
      <c r="C1822" s="33" t="inlineStr">
        <is>
          <t>Associate</t>
        </is>
      </c>
      <c r="D1822" s="33" t="inlineStr">
        <is>
          <t>Senior Associate</t>
        </is>
      </c>
      <c r="E1822" s="36" t="inlineStr">
        <is>
          <t>Specialist</t>
        </is>
      </c>
      <c r="F1822" s="36" t="inlineStr">
        <is>
          <t>Senior Specialist</t>
        </is>
      </c>
      <c r="G1822" s="36" t="inlineStr">
        <is>
          <t>Lead Specialist</t>
        </is>
      </c>
      <c r="H1822" s="44" t="inlineStr">
        <is>
          <t>Practice Lead · Player-Coach</t>
        </is>
      </c>
      <c r="I1822" s="46" t="inlineStr">
        <is>
          <t>Principal</t>
        </is>
      </c>
      <c r="J1822" s="46" t="inlineStr">
        <is>
          <t>Senior Principal / Architect</t>
        </is>
      </c>
      <c r="K1822" s="48" t="inlineStr">
        <is>
          <t>Group Head · Player-Coach</t>
        </is>
      </c>
      <c r="L1822" s="21" t="inlineStr">
        <is>
          <t>—</t>
        </is>
      </c>
      <c r="M1822" s="21" t="inlineStr">
        <is>
          <t>—</t>
        </is>
      </c>
      <c r="N1822" s="50" t="inlineStr">
        <is>
          <t>—</t>
        </is>
      </c>
      <c r="O1822" s="50" t="inlineStr">
        <is>
          <t>—</t>
        </is>
      </c>
    </row>
    <row r="1823" ht="59" customHeight="1">
      <c r="A1823" s="59" t="inlineStr">
        <is>
          <t>IRIS — Manager title</t>
        </is>
      </c>
      <c r="B1823" s="33" t="n"/>
      <c r="C1823" s="33" t="n"/>
      <c r="D1823" s="33" t="n"/>
      <c r="E1823" s="36" t="inlineStr">
        <is>
          <t>Team Lead / Asst Manager</t>
        </is>
      </c>
      <c r="F1823" s="36" t="inlineStr">
        <is>
          <t>Manager</t>
        </is>
      </c>
      <c r="G1823" s="36" t="inlineStr">
        <is>
          <t>Senior Manager</t>
        </is>
      </c>
      <c r="H1823" s="44" t="inlineStr">
        <is>
          <t>Practice Lead · Player-Coach</t>
        </is>
      </c>
      <c r="I1823" s="46" t="inlineStr">
        <is>
          <t>Associate Head</t>
        </is>
      </c>
      <c r="J1823" s="46" t="inlineStr">
        <is>
          <t>Head of Function</t>
        </is>
      </c>
      <c r="K1823" s="48" t="inlineStr">
        <is>
          <t>Group Head · Player-Coach</t>
        </is>
      </c>
      <c r="L1823" s="21" t="inlineStr">
        <is>
          <t>Business Head</t>
        </is>
      </c>
      <c r="M1823" s="21" t="inlineStr">
        <is>
          <t>Senior Vice President / Business Head</t>
        </is>
      </c>
      <c r="N1823" s="50" t="inlineStr">
        <is>
          <t>CXO / President</t>
        </is>
      </c>
      <c r="O1823" s="50" t="inlineStr">
        <is>
          <t>Chief Executive Officer</t>
        </is>
      </c>
    </row>
    <row r="1824" ht="17" customHeight="1">
      <c r="A1824" s="59" t="inlineStr">
        <is>
          <t>IRIS — people at level</t>
        </is>
      </c>
      <c r="B1824" s="33" t="n"/>
      <c r="C1824" s="33" t="n"/>
      <c r="D1824" s="33" t="n"/>
      <c r="E1824" s="36" t="n"/>
      <c r="F1824" s="36" t="n"/>
      <c r="G1824" s="36" t="n"/>
      <c r="H1824" s="44" t="n"/>
      <c r="I1824" s="46" t="n"/>
      <c r="J1824" s="46" t="n"/>
      <c r="K1824" s="48" t="n"/>
      <c r="L1824" s="21" t="n"/>
      <c r="M1824" s="21" t="n"/>
      <c r="N1824" s="50" t="n">
        <v>1</v>
      </c>
      <c r="O1824" s="50" t="n"/>
    </row>
    <row r="1825" ht="45" customHeight="1">
      <c r="A1825" s="17" t="inlineStr">
        <is>
          <t>IRIS Vs Market Benchmark — Aon Radford / Mercer executive codes</t>
        </is>
      </c>
      <c r="B1825" s="15" t="n"/>
      <c r="C1825" s="15" t="n"/>
      <c r="D1825" s="15" t="n"/>
      <c r="E1825" s="15" t="n"/>
      <c r="F1825" s="15" t="n"/>
      <c r="G1825" s="15" t="n"/>
      <c r="H1825" s="15" t="n"/>
      <c r="I1825" s="15" t="n"/>
      <c r="J1825" s="15" t="n"/>
      <c r="K1825" s="15" t="n"/>
      <c r="L1825" s="15" t="inlineStr">
        <is>
          <t>E1–E2 VP / Business Head</t>
        </is>
      </c>
      <c r="M1825" s="15" t="inlineStr">
        <is>
          <t>E3–E4 SVP</t>
        </is>
      </c>
      <c r="N1825" s="15" t="inlineStr">
        <is>
          <t>E5 C-level · functional</t>
        </is>
      </c>
      <c r="O1825" s="15" t="inlineStr">
        <is>
          <t>E6 CEO</t>
        </is>
      </c>
    </row>
    <row r="1826" ht="45" customHeight="1">
      <c r="A1826" s="17" t="inlineStr">
        <is>
          <t>IRIS Vs Competitor Benchmark — regtech / SaaS executive titles</t>
        </is>
      </c>
      <c r="B1826" s="15" t="n"/>
      <c r="C1826" s="15" t="n"/>
      <c r="D1826" s="15" t="n"/>
      <c r="E1826" s="15" t="n"/>
      <c r="F1826" s="15" t="n"/>
      <c r="G1826" s="15" t="n"/>
      <c r="H1826" s="15" t="n"/>
      <c r="I1826" s="15" t="n"/>
      <c r="J1826" s="15" t="n"/>
      <c r="K1826" s="15" t="n"/>
      <c r="L1826" s="15" t="inlineStr">
        <is>
          <t>General Manager / VP</t>
        </is>
      </c>
      <c r="M1826" s="15" t="inlineStr">
        <is>
          <t>SVP</t>
        </is>
      </c>
      <c r="N1826" s="15" t="inlineStr">
        <is>
          <t>CTO · CFO · CRO · CCO · COO</t>
        </is>
      </c>
      <c r="O1826" s="15" t="inlineStr">
        <is>
          <t>CEO</t>
        </is>
      </c>
    </row>
    <row r="1827" ht="15" customHeight="1"/>
    <row r="1828" ht="19.8" customHeight="1">
      <c r="A1828" s="75" t="inlineStr">
        <is>
          <t>Product Management — 9 people</t>
        </is>
      </c>
    </row>
    <row r="1829" ht="17" customHeight="1">
      <c r="A1829" s="76" t="inlineStr">
        <is>
          <t>IRIS Product Management Vs · Standard: Pragmatic Institute Framework · 37 activities, 7 categories; AIPMM · 9 here</t>
        </is>
      </c>
      <c r="B1829" s="5" t="n"/>
      <c r="C1829" s="5" t="n"/>
      <c r="D1829" s="5" t="n"/>
      <c r="E1829" s="5" t="n"/>
      <c r="F1829" s="5" t="n"/>
      <c r="G1829" s="5" t="n"/>
      <c r="H1829" s="5" t="n"/>
      <c r="I1829" s="5" t="n"/>
      <c r="J1829" s="5" t="n"/>
      <c r="K1829" s="5" t="n"/>
      <c r="L1829" s="5" t="n"/>
      <c r="M1829" s="5" t="n"/>
      <c r="N1829" s="5" t="n"/>
      <c r="O1829" s="6" t="n"/>
    </row>
    <row r="1830" ht="17" customHeight="1">
      <c r="A1830" s="61" t="inlineStr">
        <is>
          <t>Ladder / company</t>
        </is>
      </c>
      <c r="B1830" s="61" t="inlineStr">
        <is>
          <t>A1</t>
        </is>
      </c>
      <c r="C1830" s="61" t="inlineStr">
        <is>
          <t>A2</t>
        </is>
      </c>
      <c r="D1830" s="61" t="inlineStr">
        <is>
          <t>A3</t>
        </is>
      </c>
      <c r="E1830" s="61" t="inlineStr">
        <is>
          <t>B1</t>
        </is>
      </c>
      <c r="F1830" s="61" t="inlineStr">
        <is>
          <t>B2</t>
        </is>
      </c>
      <c r="G1830" s="61" t="inlineStr">
        <is>
          <t>B3</t>
        </is>
      </c>
      <c r="H1830" s="61" t="inlineStr">
        <is>
          <t>B+</t>
        </is>
      </c>
      <c r="I1830" s="61" t="inlineStr">
        <is>
          <t>C1</t>
        </is>
      </c>
      <c r="J1830" s="61" t="inlineStr">
        <is>
          <t>C2</t>
        </is>
      </c>
      <c r="K1830" s="61" t="inlineStr">
        <is>
          <t>C+</t>
        </is>
      </c>
      <c r="L1830" s="61" t="inlineStr">
        <is>
          <t>D1</t>
        </is>
      </c>
      <c r="M1830" s="61" t="inlineStr">
        <is>
          <t>D2</t>
        </is>
      </c>
      <c r="N1830" s="61" t="inlineStr">
        <is>
          <t>E1</t>
        </is>
      </c>
      <c r="O1830" s="61" t="inlineStr">
        <is>
          <t>E2</t>
        </is>
      </c>
    </row>
    <row r="1831" ht="45" customHeight="1">
      <c r="A1831" s="59" t="inlineStr">
        <is>
          <t>IRIS — IC title</t>
        </is>
      </c>
      <c r="B1831" s="33" t="inlineStr">
        <is>
          <t>Intern / Trainee</t>
        </is>
      </c>
      <c r="C1831" s="33" t="inlineStr">
        <is>
          <t>Associate</t>
        </is>
      </c>
      <c r="D1831" s="33" t="inlineStr">
        <is>
          <t>Senior Associate</t>
        </is>
      </c>
      <c r="E1831" s="36" t="inlineStr">
        <is>
          <t>Specialist</t>
        </is>
      </c>
      <c r="F1831" s="36" t="inlineStr">
        <is>
          <t>Senior Specialist</t>
        </is>
      </c>
      <c r="G1831" s="36" t="inlineStr">
        <is>
          <t>Lead Specialist</t>
        </is>
      </c>
      <c r="H1831" s="44" t="inlineStr">
        <is>
          <t>Practice Lead · Player-Coach</t>
        </is>
      </c>
      <c r="I1831" s="46" t="inlineStr">
        <is>
          <t>Principal</t>
        </is>
      </c>
      <c r="J1831" s="46" t="inlineStr">
        <is>
          <t>Senior Principal / Architect</t>
        </is>
      </c>
      <c r="K1831" s="48" t="inlineStr">
        <is>
          <t>Group Head · Player-Coach</t>
        </is>
      </c>
      <c r="L1831" s="21" t="inlineStr">
        <is>
          <t>Distinguished Principal</t>
        </is>
      </c>
      <c r="M1831" s="21" t="inlineStr">
        <is>
          <t>—</t>
        </is>
      </c>
      <c r="N1831" s="50" t="inlineStr">
        <is>
          <t>—</t>
        </is>
      </c>
      <c r="O1831" s="50" t="inlineStr">
        <is>
          <t>—</t>
        </is>
      </c>
    </row>
    <row r="1832" ht="59" customHeight="1">
      <c r="A1832" s="59" t="inlineStr">
        <is>
          <t>IRIS — Manager title</t>
        </is>
      </c>
      <c r="B1832" s="33" t="n"/>
      <c r="C1832" s="33" t="n"/>
      <c r="D1832" s="33" t="n"/>
      <c r="E1832" s="36" t="inlineStr">
        <is>
          <t>Team Lead / Asst Manager</t>
        </is>
      </c>
      <c r="F1832" s="36" t="inlineStr">
        <is>
          <t>Manager</t>
        </is>
      </c>
      <c r="G1832" s="36" t="inlineStr">
        <is>
          <t>Senior Manager</t>
        </is>
      </c>
      <c r="H1832" s="44" t="inlineStr">
        <is>
          <t>Practice Lead · Player-Coach</t>
        </is>
      </c>
      <c r="I1832" s="46" t="inlineStr">
        <is>
          <t>Associate Head</t>
        </is>
      </c>
      <c r="J1832" s="46" t="inlineStr">
        <is>
          <t>Head of Function</t>
        </is>
      </c>
      <c r="K1832" s="48" t="inlineStr">
        <is>
          <t>Group Head · Player-Coach</t>
        </is>
      </c>
      <c r="L1832" s="21" t="inlineStr">
        <is>
          <t>Associate Vice President</t>
        </is>
      </c>
      <c r="M1832" s="21" t="inlineStr">
        <is>
          <t>Senior Vice President / Business Head</t>
        </is>
      </c>
      <c r="N1832" s="50" t="inlineStr">
        <is>
          <t>CXO / President</t>
        </is>
      </c>
      <c r="O1832" s="50" t="inlineStr">
        <is>
          <t>Chief Executive Officer</t>
        </is>
      </c>
    </row>
    <row r="1833" ht="17" customHeight="1">
      <c r="A1833" s="59" t="inlineStr">
        <is>
          <t>IRIS — people at level</t>
        </is>
      </c>
      <c r="B1833" s="33" t="n"/>
      <c r="C1833" s="33" t="n"/>
      <c r="D1833" s="33" t="n">
        <v>1</v>
      </c>
      <c r="E1833" s="36" t="n">
        <v>2</v>
      </c>
      <c r="F1833" s="36" t="n">
        <v>5</v>
      </c>
      <c r="G1833" s="36" t="n">
        <v>1</v>
      </c>
      <c r="H1833" s="44" t="n"/>
      <c r="I1833" s="46" t="n"/>
      <c r="J1833" s="46" t="n"/>
      <c r="K1833" s="48" t="n"/>
      <c r="L1833" s="21" t="n"/>
      <c r="M1833" s="21" t="n"/>
      <c r="N1833" s="50" t="n"/>
      <c r="O1833" s="50" t="n"/>
    </row>
    <row r="1834" ht="59" customHeight="1">
      <c r="A1834" s="17" t="inlineStr">
        <is>
          <t>IRIS Vs Competitor Benchmark — SaaS product ladder · informed by Atlassian, Pragmatic</t>
        </is>
      </c>
      <c r="B1834" s="15" t="n"/>
      <c r="C1834" s="15" t="n"/>
      <c r="D1834" s="15" t="inlineStr">
        <is>
          <t>Associate PM</t>
        </is>
      </c>
      <c r="E1834" s="15" t="inlineStr">
        <is>
          <t>Product Manager</t>
        </is>
      </c>
      <c r="F1834" s="15" t="inlineStr">
        <is>
          <t>Senior PM</t>
        </is>
      </c>
      <c r="G1834" s="15" t="inlineStr">
        <is>
          <t>Principal / Group PM</t>
        </is>
      </c>
      <c r="H1834" s="15" t="n"/>
      <c r="I1834" s="15" t="inlineStr">
        <is>
          <t>Group PM / Head of Product</t>
        </is>
      </c>
      <c r="J1834" s="15" t="inlineStr">
        <is>
          <t>Director of Product</t>
        </is>
      </c>
      <c r="K1834" s="15" t="n"/>
      <c r="L1834" s="15" t="inlineStr">
        <is>
          <t>VP Product</t>
        </is>
      </c>
      <c r="M1834" s="15" t="n"/>
      <c r="N1834" s="15" t="inlineStr">
        <is>
          <t>Chief Product Officer</t>
        </is>
      </c>
      <c r="O1834" s="15" t="n"/>
    </row>
    <row r="1835" ht="15" customHeight="1"/>
    <row r="1836" ht="19.8" customHeight="1">
      <c r="A1836" s="75" t="inlineStr">
        <is>
          <t>India Content — 9 people</t>
        </is>
      </c>
    </row>
    <row r="1837" ht="17" customHeight="1">
      <c r="A1837" s="76" t="inlineStr">
        <is>
          <t>IRIS Data &amp; Analytics Vs · Standard: DAMA-DMBOK · 11 knowledge areas around data governance · 9 here</t>
        </is>
      </c>
      <c r="B1837" s="5" t="n"/>
      <c r="C1837" s="5" t="n"/>
      <c r="D1837" s="5" t="n"/>
      <c r="E1837" s="5" t="n"/>
      <c r="F1837" s="5" t="n"/>
      <c r="G1837" s="5" t="n"/>
      <c r="H1837" s="5" t="n"/>
      <c r="I1837" s="5" t="n"/>
      <c r="J1837" s="5" t="n"/>
      <c r="K1837" s="5" t="n"/>
      <c r="L1837" s="5" t="n"/>
      <c r="M1837" s="5" t="n"/>
      <c r="N1837" s="5" t="n"/>
      <c r="O1837" s="6" t="n"/>
    </row>
    <row r="1838" ht="17" customHeight="1">
      <c r="A1838" s="61" t="inlineStr">
        <is>
          <t>Ladder / company</t>
        </is>
      </c>
      <c r="B1838" s="61" t="inlineStr">
        <is>
          <t>A1</t>
        </is>
      </c>
      <c r="C1838" s="61" t="inlineStr">
        <is>
          <t>A2</t>
        </is>
      </c>
      <c r="D1838" s="61" t="inlineStr">
        <is>
          <t>A3</t>
        </is>
      </c>
      <c r="E1838" s="61" t="inlineStr">
        <is>
          <t>B1</t>
        </is>
      </c>
      <c r="F1838" s="61" t="inlineStr">
        <is>
          <t>B2</t>
        </is>
      </c>
      <c r="G1838" s="61" t="inlineStr">
        <is>
          <t>B3</t>
        </is>
      </c>
      <c r="H1838" s="61" t="inlineStr">
        <is>
          <t>B+</t>
        </is>
      </c>
      <c r="I1838" s="61" t="inlineStr">
        <is>
          <t>C1</t>
        </is>
      </c>
      <c r="J1838" s="61" t="inlineStr">
        <is>
          <t>C2</t>
        </is>
      </c>
      <c r="K1838" s="61" t="inlineStr">
        <is>
          <t>C+</t>
        </is>
      </c>
      <c r="L1838" s="61" t="inlineStr">
        <is>
          <t>D1</t>
        </is>
      </c>
      <c r="M1838" s="61" t="inlineStr">
        <is>
          <t>D2</t>
        </is>
      </c>
      <c r="N1838" s="61" t="inlineStr">
        <is>
          <t>E1</t>
        </is>
      </c>
      <c r="O1838" s="61" t="inlineStr">
        <is>
          <t>E2</t>
        </is>
      </c>
    </row>
    <row r="1839" ht="45" customHeight="1">
      <c r="A1839" s="59" t="inlineStr">
        <is>
          <t>IRIS — IC title</t>
        </is>
      </c>
      <c r="B1839" s="33" t="inlineStr">
        <is>
          <t>Intern / Trainee</t>
        </is>
      </c>
      <c r="C1839" s="33" t="inlineStr">
        <is>
          <t>Associate</t>
        </is>
      </c>
      <c r="D1839" s="33" t="inlineStr">
        <is>
          <t>Senior Associate</t>
        </is>
      </c>
      <c r="E1839" s="36" t="inlineStr">
        <is>
          <t>Specialist</t>
        </is>
      </c>
      <c r="F1839" s="36" t="inlineStr">
        <is>
          <t>Senior Specialist</t>
        </is>
      </c>
      <c r="G1839" s="36" t="inlineStr">
        <is>
          <t>Lead Specialist</t>
        </is>
      </c>
      <c r="H1839" s="44" t="inlineStr">
        <is>
          <t>Practice Lead · Player-Coach</t>
        </is>
      </c>
      <c r="I1839" s="46" t="inlineStr">
        <is>
          <t>Principal</t>
        </is>
      </c>
      <c r="J1839" s="46" t="inlineStr">
        <is>
          <t>Senior Principal / Architect</t>
        </is>
      </c>
      <c r="K1839" s="48" t="inlineStr">
        <is>
          <t>Group Head · Player-Coach</t>
        </is>
      </c>
      <c r="L1839" s="21" t="inlineStr">
        <is>
          <t>Distinguished Principal</t>
        </is>
      </c>
      <c r="M1839" s="21" t="inlineStr">
        <is>
          <t>—</t>
        </is>
      </c>
      <c r="N1839" s="50" t="inlineStr">
        <is>
          <t>—</t>
        </is>
      </c>
      <c r="O1839" s="50" t="inlineStr">
        <is>
          <t>—</t>
        </is>
      </c>
    </row>
    <row r="1840" ht="59" customHeight="1">
      <c r="A1840" s="59" t="inlineStr">
        <is>
          <t>IRIS — Manager title</t>
        </is>
      </c>
      <c r="B1840" s="33" t="n"/>
      <c r="C1840" s="33" t="n"/>
      <c r="D1840" s="33" t="n"/>
      <c r="E1840" s="36" t="inlineStr">
        <is>
          <t>Team Lead / Asst Manager</t>
        </is>
      </c>
      <c r="F1840" s="36" t="inlineStr">
        <is>
          <t>Manager</t>
        </is>
      </c>
      <c r="G1840" s="36" t="inlineStr">
        <is>
          <t>Senior Manager</t>
        </is>
      </c>
      <c r="H1840" s="44" t="inlineStr">
        <is>
          <t>Practice Lead · Player-Coach</t>
        </is>
      </c>
      <c r="I1840" s="46" t="inlineStr">
        <is>
          <t>Associate Head</t>
        </is>
      </c>
      <c r="J1840" s="46" t="inlineStr">
        <is>
          <t>Head of Function</t>
        </is>
      </c>
      <c r="K1840" s="48" t="inlineStr">
        <is>
          <t>Group Head · Player-Coach</t>
        </is>
      </c>
      <c r="L1840" s="21" t="inlineStr">
        <is>
          <t>Associate Vice President</t>
        </is>
      </c>
      <c r="M1840" s="21" t="inlineStr">
        <is>
          <t>Senior Vice President / Business Head</t>
        </is>
      </c>
      <c r="N1840" s="50" t="inlineStr">
        <is>
          <t>CXO / President</t>
        </is>
      </c>
      <c r="O1840" s="50" t="inlineStr">
        <is>
          <t>Chief Executive Officer</t>
        </is>
      </c>
    </row>
    <row r="1841" ht="17" customHeight="1">
      <c r="A1841" s="59" t="inlineStr">
        <is>
          <t>IRIS — people at level</t>
        </is>
      </c>
      <c r="B1841" s="33" t="n"/>
      <c r="C1841" s="33" t="n"/>
      <c r="D1841" s="33" t="n">
        <v>7</v>
      </c>
      <c r="E1841" s="36" t="n">
        <v>1</v>
      </c>
      <c r="F1841" s="36" t="n">
        <v>1</v>
      </c>
      <c r="G1841" s="36" t="n"/>
      <c r="H1841" s="44" t="n"/>
      <c r="I1841" s="46" t="n"/>
      <c r="J1841" s="46" t="n"/>
      <c r="K1841" s="48" t="n"/>
      <c r="L1841" s="21" t="n"/>
      <c r="M1841" s="21" t="n"/>
      <c r="N1841" s="50" t="n"/>
      <c r="O1841" s="50" t="n"/>
    </row>
    <row r="1842" ht="31" customHeight="1">
      <c r="A1842" s="17" t="inlineStr">
        <is>
          <t>Atlassian company-wide P-levels</t>
        </is>
      </c>
      <c r="B1842" s="15" t="n"/>
      <c r="C1842" s="15" t="inlineStr">
        <is>
          <t>P30 Analyst</t>
        </is>
      </c>
      <c r="D1842" s="15" t="inlineStr">
        <is>
          <t>P40 Analyst</t>
        </is>
      </c>
      <c r="E1842" s="15" t="inlineStr">
        <is>
          <t>P40</t>
        </is>
      </c>
      <c r="F1842" s="15" t="inlineStr">
        <is>
          <t>P50 Senior Analyst</t>
        </is>
      </c>
      <c r="G1842" s="15" t="inlineStr">
        <is>
          <t>P50 / Lead</t>
        </is>
      </c>
      <c r="H1842" s="15" t="n"/>
      <c r="I1842" s="15" t="inlineStr">
        <is>
          <t>P60 Principal</t>
        </is>
      </c>
      <c r="J1842" s="15" t="n"/>
      <c r="K1842" s="15" t="n"/>
      <c r="L1842" s="15" t="n"/>
      <c r="M1842" s="15" t="n"/>
      <c r="N1842" s="15" t="n"/>
      <c r="O1842" s="15" t="n"/>
    </row>
    <row r="1843" ht="45" customHeight="1">
      <c r="A1843" s="17" t="inlineStr">
        <is>
          <t>IRIS Vs Competitor Benchmark — data analyst ladder · informed by Radford codes</t>
        </is>
      </c>
      <c r="B1843" s="15" t="n"/>
      <c r="C1843" s="15" t="inlineStr">
        <is>
          <t>Data Analyst I</t>
        </is>
      </c>
      <c r="D1843" s="15" t="inlineStr">
        <is>
          <t>Data Analyst II</t>
        </is>
      </c>
      <c r="E1843" s="15" t="inlineStr">
        <is>
          <t>Senior Data Analyst</t>
        </is>
      </c>
      <c r="F1843" s="15" t="inlineStr">
        <is>
          <t>Lead Data Analyst</t>
        </is>
      </c>
      <c r="G1843" s="15" t="inlineStr">
        <is>
          <t>Principal / Analytics Manager</t>
        </is>
      </c>
      <c r="H1843" s="15" t="n"/>
      <c r="I1843" s="15" t="inlineStr">
        <is>
          <t>Head of Analytics</t>
        </is>
      </c>
      <c r="J1843" s="15" t="n"/>
      <c r="K1843" s="15" t="n"/>
      <c r="L1843" s="15" t="n"/>
      <c r="M1843" s="15" t="n"/>
      <c r="N1843" s="15" t="n"/>
      <c r="O1843" s="15" t="n"/>
    </row>
    <row r="1844" ht="15" customHeight="1"/>
    <row r="1845" ht="19.8" customHeight="1">
      <c r="A1845" s="75" t="inlineStr">
        <is>
          <t>Datatech - Outreach — 8 people</t>
        </is>
      </c>
    </row>
    <row r="1846" ht="17" customHeight="1">
      <c r="A1846" s="76" t="inlineStr">
        <is>
          <t>IRIS Sales &amp; Business Development Vs · Standard: SaaS sales ladder · SDR → AE → Enterprise AE → VP / CRO; MEDDICC-style qualification · 7 here</t>
        </is>
      </c>
      <c r="B1846" s="5" t="n"/>
      <c r="C1846" s="5" t="n"/>
      <c r="D1846" s="5" t="n"/>
      <c r="E1846" s="5" t="n"/>
      <c r="F1846" s="5" t="n"/>
      <c r="G1846" s="5" t="n"/>
      <c r="H1846" s="5" t="n"/>
      <c r="I1846" s="5" t="n"/>
      <c r="J1846" s="5" t="n"/>
      <c r="K1846" s="5" t="n"/>
      <c r="L1846" s="5" t="n"/>
      <c r="M1846" s="5" t="n"/>
      <c r="N1846" s="5" t="n"/>
      <c r="O1846" s="6" t="n"/>
    </row>
    <row r="1847" ht="17" customHeight="1">
      <c r="A1847" s="61" t="inlineStr">
        <is>
          <t>Ladder / company</t>
        </is>
      </c>
      <c r="B1847" s="61" t="inlineStr">
        <is>
          <t>A1</t>
        </is>
      </c>
      <c r="C1847" s="61" t="inlineStr">
        <is>
          <t>A2</t>
        </is>
      </c>
      <c r="D1847" s="61" t="inlineStr">
        <is>
          <t>A3</t>
        </is>
      </c>
      <c r="E1847" s="61" t="inlineStr">
        <is>
          <t>B1</t>
        </is>
      </c>
      <c r="F1847" s="61" t="inlineStr">
        <is>
          <t>B2</t>
        </is>
      </c>
      <c r="G1847" s="61" t="inlineStr">
        <is>
          <t>B3</t>
        </is>
      </c>
      <c r="H1847" s="61" t="inlineStr">
        <is>
          <t>B+</t>
        </is>
      </c>
      <c r="I1847" s="61" t="inlineStr">
        <is>
          <t>C1</t>
        </is>
      </c>
      <c r="J1847" s="61" t="inlineStr">
        <is>
          <t>C2</t>
        </is>
      </c>
      <c r="K1847" s="61" t="inlineStr">
        <is>
          <t>C+</t>
        </is>
      </c>
      <c r="L1847" s="61" t="inlineStr">
        <is>
          <t>D1</t>
        </is>
      </c>
      <c r="M1847" s="61" t="inlineStr">
        <is>
          <t>D2</t>
        </is>
      </c>
      <c r="N1847" s="61" t="inlineStr">
        <is>
          <t>E1</t>
        </is>
      </c>
      <c r="O1847" s="61" t="inlineStr">
        <is>
          <t>E2</t>
        </is>
      </c>
    </row>
    <row r="1848" ht="45" customHeight="1">
      <c r="A1848" s="59" t="inlineStr">
        <is>
          <t>IRIS — IC title</t>
        </is>
      </c>
      <c r="B1848" s="33" t="inlineStr">
        <is>
          <t>Intern / Trainee</t>
        </is>
      </c>
      <c r="C1848" s="33" t="inlineStr">
        <is>
          <t>Associate</t>
        </is>
      </c>
      <c r="D1848" s="33" t="inlineStr">
        <is>
          <t>Senior Associate</t>
        </is>
      </c>
      <c r="E1848" s="36" t="inlineStr">
        <is>
          <t>Specialist</t>
        </is>
      </c>
      <c r="F1848" s="36" t="inlineStr">
        <is>
          <t>Senior Specialist</t>
        </is>
      </c>
      <c r="G1848" s="36" t="inlineStr">
        <is>
          <t>Lead Specialist</t>
        </is>
      </c>
      <c r="H1848" s="44" t="inlineStr">
        <is>
          <t>Practice Lead · Player-Coach</t>
        </is>
      </c>
      <c r="I1848" s="46" t="inlineStr">
        <is>
          <t>Principal</t>
        </is>
      </c>
      <c r="J1848" s="46" t="inlineStr">
        <is>
          <t>Senior Principal / Architect</t>
        </is>
      </c>
      <c r="K1848" s="48" t="inlineStr">
        <is>
          <t>Group Head · Player-Coach</t>
        </is>
      </c>
      <c r="L1848" s="21" t="inlineStr">
        <is>
          <t>Distinguished Principal</t>
        </is>
      </c>
      <c r="M1848" s="21" t="inlineStr">
        <is>
          <t>—</t>
        </is>
      </c>
      <c r="N1848" s="50" t="inlineStr">
        <is>
          <t>—</t>
        </is>
      </c>
      <c r="O1848" s="50" t="inlineStr">
        <is>
          <t>—</t>
        </is>
      </c>
    </row>
    <row r="1849" ht="59" customHeight="1">
      <c r="A1849" s="59" t="inlineStr">
        <is>
          <t>IRIS — Manager title</t>
        </is>
      </c>
      <c r="B1849" s="33" t="n"/>
      <c r="C1849" s="33" t="n"/>
      <c r="D1849" s="33" t="n"/>
      <c r="E1849" s="36" t="inlineStr">
        <is>
          <t>Team Lead / Asst Manager</t>
        </is>
      </c>
      <c r="F1849" s="36" t="inlineStr">
        <is>
          <t>Manager</t>
        </is>
      </c>
      <c r="G1849" s="36" t="inlineStr">
        <is>
          <t>Senior Manager</t>
        </is>
      </c>
      <c r="H1849" s="44" t="inlineStr">
        <is>
          <t>Practice Lead · Player-Coach</t>
        </is>
      </c>
      <c r="I1849" s="46" t="inlineStr">
        <is>
          <t>Associate Head</t>
        </is>
      </c>
      <c r="J1849" s="46" t="inlineStr">
        <is>
          <t>Head of Function</t>
        </is>
      </c>
      <c r="K1849" s="48" t="inlineStr">
        <is>
          <t>Group Head · Player-Coach</t>
        </is>
      </c>
      <c r="L1849" s="21" t="inlineStr">
        <is>
          <t>Associate Vice President</t>
        </is>
      </c>
      <c r="M1849" s="21" t="inlineStr">
        <is>
          <t>Senior Vice President / Business Head</t>
        </is>
      </c>
      <c r="N1849" s="50" t="inlineStr">
        <is>
          <t>CXO / President</t>
        </is>
      </c>
      <c r="O1849" s="50" t="inlineStr">
        <is>
          <t>Chief Executive Officer</t>
        </is>
      </c>
    </row>
    <row r="1850" ht="17" customHeight="1">
      <c r="A1850" s="59" t="inlineStr">
        <is>
          <t>IRIS — people at level</t>
        </is>
      </c>
      <c r="B1850" s="33" t="n"/>
      <c r="C1850" s="33" t="n">
        <v>2</v>
      </c>
      <c r="D1850" s="33" t="n">
        <v>3</v>
      </c>
      <c r="E1850" s="36" t="n"/>
      <c r="F1850" s="36" t="n">
        <v>2</v>
      </c>
      <c r="G1850" s="36" t="n"/>
      <c r="H1850" s="44" t="n"/>
      <c r="I1850" s="46" t="n"/>
      <c r="J1850" s="46" t="n"/>
      <c r="K1850" s="48" t="n"/>
      <c r="L1850" s="21" t="n"/>
      <c r="M1850" s="21" t="n"/>
      <c r="N1850" s="50" t="n"/>
      <c r="O1850" s="50" t="n"/>
    </row>
    <row r="1851" ht="59" customHeight="1">
      <c r="A1851" s="17" t="inlineStr">
        <is>
          <t>IRIS Vs Competitor Benchmark — SaaS sales ladder — IC · informed by SaaStr and title guides, C16</t>
        </is>
      </c>
      <c r="B1851" s="15" t="n"/>
      <c r="C1851" s="15" t="inlineStr">
        <is>
          <t>SDR / BDR</t>
        </is>
      </c>
      <c r="D1851" s="15" t="inlineStr">
        <is>
          <t>Senior SDR</t>
        </is>
      </c>
      <c r="E1851" s="15" t="inlineStr">
        <is>
          <t>Account Executive · SMB</t>
        </is>
      </c>
      <c r="F1851" s="15" t="inlineStr">
        <is>
          <t>Mid-Market AE</t>
        </is>
      </c>
      <c r="G1851" s="15" t="inlineStr">
        <is>
          <t>Enterprise AE</t>
        </is>
      </c>
      <c r="H1851" s="15" t="n"/>
      <c r="I1851" s="15" t="inlineStr">
        <is>
          <t>Strategic / Principal AE</t>
        </is>
      </c>
      <c r="J1851" s="15" t="n"/>
      <c r="K1851" s="15" t="n"/>
      <c r="L1851" s="15" t="n"/>
      <c r="M1851" s="15" t="n"/>
      <c r="N1851" s="15" t="n"/>
      <c r="O1851" s="15" t="n"/>
    </row>
    <row r="1852" ht="59" customHeight="1">
      <c r="A1852" s="17" t="inlineStr">
        <is>
          <t>Job postings: player-coach sales leaders</t>
        </is>
      </c>
      <c r="B1852" s="15" t="n"/>
      <c r="C1852" s="15" t="n"/>
      <c r="D1852" s="15" t="n"/>
      <c r="E1852" s="15" t="n"/>
      <c r="F1852" s="15" t="n"/>
      <c r="G1852" s="15" t="n"/>
      <c r="H1852" s="15" t="inlineStr">
        <is>
          <t>Sales Lead — Player/Coach · carries quota</t>
        </is>
      </c>
      <c r="I1852" s="15" t="n"/>
      <c r="J1852" s="15" t="n"/>
      <c r="K1852" s="15" t="inlineStr">
        <is>
          <t>Head of Revenue — Player/Coach</t>
        </is>
      </c>
      <c r="L1852" s="15" t="n"/>
      <c r="M1852" s="15" t="n"/>
      <c r="N1852" s="15" t="n"/>
      <c r="O1852" s="15" t="n"/>
    </row>
    <row r="1853" ht="59" customHeight="1">
      <c r="A1853" s="17" t="inlineStr">
        <is>
          <t>IRIS Vs Competitor Benchmark — SaaS sales ladder — management · informed by title guides, C16</t>
        </is>
      </c>
      <c r="B1853" s="15" t="n"/>
      <c r="C1853" s="15" t="n"/>
      <c r="D1853" s="15" t="n"/>
      <c r="E1853" s="15" t="inlineStr">
        <is>
          <t>SDR Team Lead</t>
        </is>
      </c>
      <c r="F1853" s="15" t="inlineStr">
        <is>
          <t>Sales Manager</t>
        </is>
      </c>
      <c r="G1853" s="15" t="inlineStr">
        <is>
          <t>Senior Sales Manager</t>
        </is>
      </c>
      <c r="H1853" s="15" t="n"/>
      <c r="I1853" s="15" t="inlineStr">
        <is>
          <t>Regional Sales Head</t>
        </is>
      </c>
      <c r="J1853" s="15" t="inlineStr">
        <is>
          <t>Director of Sales</t>
        </is>
      </c>
      <c r="K1853" s="15" t="n"/>
      <c r="L1853" s="15" t="inlineStr">
        <is>
          <t>VP Sales</t>
        </is>
      </c>
      <c r="M1853" s="15" t="inlineStr">
        <is>
          <t>SVP Sales</t>
        </is>
      </c>
      <c r="N1853" s="15" t="inlineStr">
        <is>
          <t>Chief Revenue Officer</t>
        </is>
      </c>
      <c r="O1853" s="15" t="n"/>
    </row>
    <row r="1854" ht="15" customHeight="1"/>
    <row r="1855" ht="17" customHeight="1">
      <c r="A1855" s="76" t="inlineStr">
        <is>
          <t>IRIS Data &amp; Analytics Vs · Standard: DAMA-DMBOK · 11 knowledge areas around data governance · 1 here</t>
        </is>
      </c>
      <c r="B1855" s="5" t="n"/>
      <c r="C1855" s="5" t="n"/>
      <c r="D1855" s="5" t="n"/>
      <c r="E1855" s="5" t="n"/>
      <c r="F1855" s="5" t="n"/>
      <c r="G1855" s="5" t="n"/>
      <c r="H1855" s="5" t="n"/>
      <c r="I1855" s="5" t="n"/>
      <c r="J1855" s="5" t="n"/>
      <c r="K1855" s="5" t="n"/>
      <c r="L1855" s="5" t="n"/>
      <c r="M1855" s="5" t="n"/>
      <c r="N1855" s="5" t="n"/>
      <c r="O1855" s="6" t="n"/>
    </row>
    <row r="1856" ht="17" customHeight="1">
      <c r="A1856" s="61" t="inlineStr">
        <is>
          <t>Ladder / company</t>
        </is>
      </c>
      <c r="B1856" s="61" t="inlineStr">
        <is>
          <t>A1</t>
        </is>
      </c>
      <c r="C1856" s="61" t="inlineStr">
        <is>
          <t>A2</t>
        </is>
      </c>
      <c r="D1856" s="61" t="inlineStr">
        <is>
          <t>A3</t>
        </is>
      </c>
      <c r="E1856" s="61" t="inlineStr">
        <is>
          <t>B1</t>
        </is>
      </c>
      <c r="F1856" s="61" t="inlineStr">
        <is>
          <t>B2</t>
        </is>
      </c>
      <c r="G1856" s="61" t="inlineStr">
        <is>
          <t>B3</t>
        </is>
      </c>
      <c r="H1856" s="61" t="inlineStr">
        <is>
          <t>B+</t>
        </is>
      </c>
      <c r="I1856" s="61" t="inlineStr">
        <is>
          <t>C1</t>
        </is>
      </c>
      <c r="J1856" s="61" t="inlineStr">
        <is>
          <t>C2</t>
        </is>
      </c>
      <c r="K1856" s="61" t="inlineStr">
        <is>
          <t>C+</t>
        </is>
      </c>
      <c r="L1856" s="61" t="inlineStr">
        <is>
          <t>D1</t>
        </is>
      </c>
      <c r="M1856" s="61" t="inlineStr">
        <is>
          <t>D2</t>
        </is>
      </c>
      <c r="N1856" s="61" t="inlineStr">
        <is>
          <t>E1</t>
        </is>
      </c>
      <c r="O1856" s="61" t="inlineStr">
        <is>
          <t>E2</t>
        </is>
      </c>
    </row>
    <row r="1857" ht="45" customHeight="1">
      <c r="A1857" s="59" t="inlineStr">
        <is>
          <t>IRIS — IC title</t>
        </is>
      </c>
      <c r="B1857" s="33" t="inlineStr">
        <is>
          <t>Intern / Trainee</t>
        </is>
      </c>
      <c r="C1857" s="33" t="inlineStr">
        <is>
          <t>Associate</t>
        </is>
      </c>
      <c r="D1857" s="33" t="inlineStr">
        <is>
          <t>Senior Associate</t>
        </is>
      </c>
      <c r="E1857" s="36" t="inlineStr">
        <is>
          <t>Specialist</t>
        </is>
      </c>
      <c r="F1857" s="36" t="inlineStr">
        <is>
          <t>Senior Specialist</t>
        </is>
      </c>
      <c r="G1857" s="36" t="inlineStr">
        <is>
          <t>Lead Specialist</t>
        </is>
      </c>
      <c r="H1857" s="44" t="inlineStr">
        <is>
          <t>Practice Lead · Player-Coach</t>
        </is>
      </c>
      <c r="I1857" s="46" t="inlineStr">
        <is>
          <t>Principal</t>
        </is>
      </c>
      <c r="J1857" s="46" t="inlineStr">
        <is>
          <t>Senior Principal / Architect</t>
        </is>
      </c>
      <c r="K1857" s="48" t="inlineStr">
        <is>
          <t>Group Head · Player-Coach</t>
        </is>
      </c>
      <c r="L1857" s="21" t="inlineStr">
        <is>
          <t>Distinguished Principal</t>
        </is>
      </c>
      <c r="M1857" s="21" t="inlineStr">
        <is>
          <t>—</t>
        </is>
      </c>
      <c r="N1857" s="50" t="inlineStr">
        <is>
          <t>—</t>
        </is>
      </c>
      <c r="O1857" s="50" t="inlineStr">
        <is>
          <t>—</t>
        </is>
      </c>
    </row>
    <row r="1858" ht="59" customHeight="1">
      <c r="A1858" s="59" t="inlineStr">
        <is>
          <t>IRIS — Manager title</t>
        </is>
      </c>
      <c r="B1858" s="33" t="n"/>
      <c r="C1858" s="33" t="n"/>
      <c r="D1858" s="33" t="n"/>
      <c r="E1858" s="36" t="inlineStr">
        <is>
          <t>Team Lead / Asst Manager</t>
        </is>
      </c>
      <c r="F1858" s="36" t="inlineStr">
        <is>
          <t>Manager</t>
        </is>
      </c>
      <c r="G1858" s="36" t="inlineStr">
        <is>
          <t>Senior Manager</t>
        </is>
      </c>
      <c r="H1858" s="44" t="inlineStr">
        <is>
          <t>Practice Lead · Player-Coach</t>
        </is>
      </c>
      <c r="I1858" s="46" t="inlineStr">
        <is>
          <t>Associate Head</t>
        </is>
      </c>
      <c r="J1858" s="46" t="inlineStr">
        <is>
          <t>Head of Function</t>
        </is>
      </c>
      <c r="K1858" s="48" t="inlineStr">
        <is>
          <t>Group Head · Player-Coach</t>
        </is>
      </c>
      <c r="L1858" s="21" t="inlineStr">
        <is>
          <t>Associate Vice President</t>
        </is>
      </c>
      <c r="M1858" s="21" t="inlineStr">
        <is>
          <t>Senior Vice President / Business Head</t>
        </is>
      </c>
      <c r="N1858" s="50" t="inlineStr">
        <is>
          <t>CXO / President</t>
        </is>
      </c>
      <c r="O1858" s="50" t="inlineStr">
        <is>
          <t>Chief Executive Officer</t>
        </is>
      </c>
    </row>
    <row r="1859" ht="17" customHeight="1">
      <c r="A1859" s="59" t="inlineStr">
        <is>
          <t>IRIS — people at level</t>
        </is>
      </c>
      <c r="B1859" s="33" t="n"/>
      <c r="C1859" s="33" t="n">
        <v>1</v>
      </c>
      <c r="D1859" s="33" t="n"/>
      <c r="E1859" s="36" t="n"/>
      <c r="F1859" s="36" t="n"/>
      <c r="G1859" s="36" t="n"/>
      <c r="H1859" s="44" t="n"/>
      <c r="I1859" s="46" t="n"/>
      <c r="J1859" s="46" t="n"/>
      <c r="K1859" s="48" t="n"/>
      <c r="L1859" s="21" t="n"/>
      <c r="M1859" s="21" t="n"/>
      <c r="N1859" s="50" t="n"/>
      <c r="O1859" s="50" t="n"/>
    </row>
    <row r="1860" ht="31" customHeight="1">
      <c r="A1860" s="17" t="inlineStr">
        <is>
          <t>Atlassian company-wide P-levels</t>
        </is>
      </c>
      <c r="B1860" s="15" t="n"/>
      <c r="C1860" s="15" t="inlineStr">
        <is>
          <t>P30 Analyst</t>
        </is>
      </c>
      <c r="D1860" s="15" t="inlineStr">
        <is>
          <t>P40 Analyst</t>
        </is>
      </c>
      <c r="E1860" s="15" t="inlineStr">
        <is>
          <t>P40</t>
        </is>
      </c>
      <c r="F1860" s="15" t="inlineStr">
        <is>
          <t>P50 Senior Analyst</t>
        </is>
      </c>
      <c r="G1860" s="15" t="inlineStr">
        <is>
          <t>P50 / Lead</t>
        </is>
      </c>
      <c r="H1860" s="15" t="n"/>
      <c r="I1860" s="15" t="inlineStr">
        <is>
          <t>P60 Principal</t>
        </is>
      </c>
      <c r="J1860" s="15" t="n"/>
      <c r="K1860" s="15" t="n"/>
      <c r="L1860" s="15" t="n"/>
      <c r="M1860" s="15" t="n"/>
      <c r="N1860" s="15" t="n"/>
      <c r="O1860" s="15" t="n"/>
    </row>
    <row r="1861" ht="45" customHeight="1">
      <c r="A1861" s="17" t="inlineStr">
        <is>
          <t>IRIS Vs Competitor Benchmark — data analyst ladder · informed by Radford codes</t>
        </is>
      </c>
      <c r="B1861" s="15" t="n"/>
      <c r="C1861" s="15" t="inlineStr">
        <is>
          <t>Data Analyst I</t>
        </is>
      </c>
      <c r="D1861" s="15" t="inlineStr">
        <is>
          <t>Data Analyst II</t>
        </is>
      </c>
      <c r="E1861" s="15" t="inlineStr">
        <is>
          <t>Senior Data Analyst</t>
        </is>
      </c>
      <c r="F1861" s="15" t="inlineStr">
        <is>
          <t>Lead Data Analyst</t>
        </is>
      </c>
      <c r="G1861" s="15" t="inlineStr">
        <is>
          <t>Principal / Analytics Manager</t>
        </is>
      </c>
      <c r="H1861" s="15" t="n"/>
      <c r="I1861" s="15" t="inlineStr">
        <is>
          <t>Head of Analytics</t>
        </is>
      </c>
      <c r="J1861" s="15" t="n"/>
      <c r="K1861" s="15" t="n"/>
      <c r="L1861" s="15" t="n"/>
      <c r="M1861" s="15" t="n"/>
      <c r="N1861" s="15" t="n"/>
      <c r="O1861" s="15" t="n"/>
    </row>
    <row r="1862" ht="15" customHeight="1"/>
    <row r="1863" ht="19.8" customHeight="1">
      <c r="A1863" s="75" t="inlineStr">
        <is>
          <t>HR — 8 people</t>
        </is>
      </c>
    </row>
    <row r="1864" ht="17" customHeight="1">
      <c r="A1864" s="76" t="inlineStr">
        <is>
          <t>IRIS Human Resources Vs · Standard: SHRM BASK · SHRM-CP → SHRM-SCP; CIPD Profession Map · 8 here</t>
        </is>
      </c>
      <c r="B1864" s="5" t="n"/>
      <c r="C1864" s="5" t="n"/>
      <c r="D1864" s="5" t="n"/>
      <c r="E1864" s="5" t="n"/>
      <c r="F1864" s="5" t="n"/>
      <c r="G1864" s="5" t="n"/>
      <c r="H1864" s="5" t="n"/>
      <c r="I1864" s="5" t="n"/>
      <c r="J1864" s="5" t="n"/>
      <c r="K1864" s="5" t="n"/>
      <c r="L1864" s="5" t="n"/>
      <c r="M1864" s="5" t="n"/>
      <c r="N1864" s="5" t="n"/>
      <c r="O1864" s="6" t="n"/>
    </row>
    <row r="1865" ht="17" customHeight="1">
      <c r="A1865" s="61" t="inlineStr">
        <is>
          <t>Ladder / company</t>
        </is>
      </c>
      <c r="B1865" s="61" t="inlineStr">
        <is>
          <t>A1</t>
        </is>
      </c>
      <c r="C1865" s="61" t="inlineStr">
        <is>
          <t>A2</t>
        </is>
      </c>
      <c r="D1865" s="61" t="inlineStr">
        <is>
          <t>A3</t>
        </is>
      </c>
      <c r="E1865" s="61" t="inlineStr">
        <is>
          <t>B1</t>
        </is>
      </c>
      <c r="F1865" s="61" t="inlineStr">
        <is>
          <t>B2</t>
        </is>
      </c>
      <c r="G1865" s="61" t="inlineStr">
        <is>
          <t>B3</t>
        </is>
      </c>
      <c r="H1865" s="61" t="inlineStr">
        <is>
          <t>B+</t>
        </is>
      </c>
      <c r="I1865" s="61" t="inlineStr">
        <is>
          <t>C1</t>
        </is>
      </c>
      <c r="J1865" s="61" t="inlineStr">
        <is>
          <t>C2</t>
        </is>
      </c>
      <c r="K1865" s="61" t="inlineStr">
        <is>
          <t>C+</t>
        </is>
      </c>
      <c r="L1865" s="61" t="inlineStr">
        <is>
          <t>D1</t>
        </is>
      </c>
      <c r="M1865" s="61" t="inlineStr">
        <is>
          <t>D2</t>
        </is>
      </c>
      <c r="N1865" s="61" t="inlineStr">
        <is>
          <t>E1</t>
        </is>
      </c>
      <c r="O1865" s="61" t="inlineStr">
        <is>
          <t>E2</t>
        </is>
      </c>
    </row>
    <row r="1866" ht="45" customHeight="1">
      <c r="A1866" s="59" t="inlineStr">
        <is>
          <t>IRIS — IC title</t>
        </is>
      </c>
      <c r="B1866" s="33" t="inlineStr">
        <is>
          <t>Intern / Trainee</t>
        </is>
      </c>
      <c r="C1866" s="33" t="inlineStr">
        <is>
          <t>Associate</t>
        </is>
      </c>
      <c r="D1866" s="33" t="inlineStr">
        <is>
          <t>Senior Associate</t>
        </is>
      </c>
      <c r="E1866" s="36" t="inlineStr">
        <is>
          <t>Specialist</t>
        </is>
      </c>
      <c r="F1866" s="36" t="inlineStr">
        <is>
          <t>Senior Specialist</t>
        </is>
      </c>
      <c r="G1866" s="36" t="inlineStr">
        <is>
          <t>Lead Specialist</t>
        </is>
      </c>
      <c r="H1866" s="44" t="inlineStr">
        <is>
          <t>Practice Lead · Player-Coach</t>
        </is>
      </c>
      <c r="I1866" s="46" t="inlineStr">
        <is>
          <t>Principal</t>
        </is>
      </c>
      <c r="J1866" s="46" t="inlineStr">
        <is>
          <t>Senior Principal / Architect</t>
        </is>
      </c>
      <c r="K1866" s="48" t="inlineStr">
        <is>
          <t>Group Head · Player-Coach</t>
        </is>
      </c>
      <c r="L1866" s="21" t="inlineStr">
        <is>
          <t>Distinguished Principal</t>
        </is>
      </c>
      <c r="M1866" s="21" t="inlineStr">
        <is>
          <t>—</t>
        </is>
      </c>
      <c r="N1866" s="50" t="inlineStr">
        <is>
          <t>—</t>
        </is>
      </c>
      <c r="O1866" s="50" t="inlineStr">
        <is>
          <t>—</t>
        </is>
      </c>
    </row>
    <row r="1867" ht="59" customHeight="1">
      <c r="A1867" s="59" t="inlineStr">
        <is>
          <t>IRIS — Manager title</t>
        </is>
      </c>
      <c r="B1867" s="33" t="n"/>
      <c r="C1867" s="33" t="n"/>
      <c r="D1867" s="33" t="n"/>
      <c r="E1867" s="36" t="inlineStr">
        <is>
          <t>Team Lead / Asst Manager</t>
        </is>
      </c>
      <c r="F1867" s="36" t="inlineStr">
        <is>
          <t>Manager</t>
        </is>
      </c>
      <c r="G1867" s="36" t="inlineStr">
        <is>
          <t>Senior Manager</t>
        </is>
      </c>
      <c r="H1867" s="44" t="inlineStr">
        <is>
          <t>Practice Lead · Player-Coach</t>
        </is>
      </c>
      <c r="I1867" s="46" t="inlineStr">
        <is>
          <t>Associate Head</t>
        </is>
      </c>
      <c r="J1867" s="46" t="inlineStr">
        <is>
          <t>Head of Function</t>
        </is>
      </c>
      <c r="K1867" s="48" t="inlineStr">
        <is>
          <t>Group Head · Player-Coach</t>
        </is>
      </c>
      <c r="L1867" s="21" t="inlineStr">
        <is>
          <t>Associate Vice President</t>
        </is>
      </c>
      <c r="M1867" s="21" t="inlineStr">
        <is>
          <t>Senior Vice President / Business Head</t>
        </is>
      </c>
      <c r="N1867" s="50" t="inlineStr">
        <is>
          <t>CXO / President</t>
        </is>
      </c>
      <c r="O1867" s="50" t="inlineStr">
        <is>
          <t>Chief Executive Officer</t>
        </is>
      </c>
    </row>
    <row r="1868" ht="17" customHeight="1">
      <c r="A1868" s="59" t="inlineStr">
        <is>
          <t>IRIS — people at level</t>
        </is>
      </c>
      <c r="B1868" s="33" t="n"/>
      <c r="C1868" s="33" t="n">
        <v>1</v>
      </c>
      <c r="D1868" s="33" t="n">
        <v>2</v>
      </c>
      <c r="E1868" s="36" t="n">
        <v>2</v>
      </c>
      <c r="F1868" s="36" t="n">
        <v>1</v>
      </c>
      <c r="G1868" s="36" t="n">
        <v>1</v>
      </c>
      <c r="H1868" s="44" t="n"/>
      <c r="I1868" s="46" t="n"/>
      <c r="J1868" s="46" t="n"/>
      <c r="K1868" s="48" t="n"/>
      <c r="L1868" s="21" t="n"/>
      <c r="M1868" s="21" t="n">
        <v>1</v>
      </c>
      <c r="N1868" s="50" t="n"/>
      <c r="O1868" s="50" t="n"/>
    </row>
    <row r="1869" ht="45" customHeight="1">
      <c r="A1869" s="17" t="inlineStr">
        <is>
          <t>IRIS Vs Competitor Benchmark — HR ladder · informed by Radford codes, SHRM</t>
        </is>
      </c>
      <c r="B1869" s="15" t="n"/>
      <c r="C1869" s="15" t="inlineStr">
        <is>
          <t>HR Executive</t>
        </is>
      </c>
      <c r="D1869" s="15" t="inlineStr">
        <is>
          <t>Senior HR Executive · SHRM-CP</t>
        </is>
      </c>
      <c r="E1869" s="15" t="inlineStr">
        <is>
          <t>HR Specialist / HRBP</t>
        </is>
      </c>
      <c r="F1869" s="15" t="inlineStr">
        <is>
          <t>HR Manager / Senior HRBP</t>
        </is>
      </c>
      <c r="G1869" s="15" t="inlineStr">
        <is>
          <t>Senior HR Manager · SHRM-SCP</t>
        </is>
      </c>
      <c r="H1869" s="15" t="n"/>
      <c r="I1869" s="15" t="inlineStr">
        <is>
          <t>Head of CoE</t>
        </is>
      </c>
      <c r="J1869" s="15" t="inlineStr">
        <is>
          <t>Head of HR</t>
        </is>
      </c>
      <c r="K1869" s="15" t="n"/>
      <c r="L1869" s="15" t="n"/>
      <c r="M1869" s="15" t="inlineStr">
        <is>
          <t>VP HR</t>
        </is>
      </c>
      <c r="N1869" s="15" t="inlineStr">
        <is>
          <t>CHRO</t>
        </is>
      </c>
      <c r="O1869" s="15" t="n"/>
    </row>
    <row r="1870" ht="15" customHeight="1"/>
    <row r="1871" ht="19.8" customHeight="1">
      <c r="A1871" s="75" t="inlineStr">
        <is>
          <t>Administration — 6 people</t>
        </is>
      </c>
    </row>
    <row r="1872" ht="17" customHeight="1">
      <c r="A1872" s="76" t="inlineStr">
        <is>
          <t>IRIS Administration, Legal &amp; Secretarial Vs · Standard: ICSI · Company Secretary; Companies Act 2013; IFMA · facilities; CIPS · procurement · 6 here</t>
        </is>
      </c>
      <c r="B1872" s="5" t="n"/>
      <c r="C1872" s="5" t="n"/>
      <c r="D1872" s="5" t="n"/>
      <c r="E1872" s="5" t="n"/>
      <c r="F1872" s="5" t="n"/>
      <c r="G1872" s="5" t="n"/>
      <c r="H1872" s="5" t="n"/>
      <c r="I1872" s="5" t="n"/>
      <c r="J1872" s="5" t="n"/>
      <c r="K1872" s="5" t="n"/>
      <c r="L1872" s="5" t="n"/>
      <c r="M1872" s="5" t="n"/>
      <c r="N1872" s="5" t="n"/>
      <c r="O1872" s="6" t="n"/>
    </row>
    <row r="1873" ht="17" customHeight="1">
      <c r="A1873" s="61" t="inlineStr">
        <is>
          <t>Ladder / company</t>
        </is>
      </c>
      <c r="B1873" s="61" t="inlineStr">
        <is>
          <t>A1</t>
        </is>
      </c>
      <c r="C1873" s="61" t="inlineStr">
        <is>
          <t>A2</t>
        </is>
      </c>
      <c r="D1873" s="61" t="inlineStr">
        <is>
          <t>A3</t>
        </is>
      </c>
      <c r="E1873" s="61" t="inlineStr">
        <is>
          <t>B1</t>
        </is>
      </c>
      <c r="F1873" s="61" t="inlineStr">
        <is>
          <t>B2</t>
        </is>
      </c>
      <c r="G1873" s="61" t="inlineStr">
        <is>
          <t>B3</t>
        </is>
      </c>
      <c r="H1873" s="61" t="inlineStr">
        <is>
          <t>B+</t>
        </is>
      </c>
      <c r="I1873" s="61" t="inlineStr">
        <is>
          <t>C1</t>
        </is>
      </c>
      <c r="J1873" s="61" t="inlineStr">
        <is>
          <t>C2</t>
        </is>
      </c>
      <c r="K1873" s="61" t="inlineStr">
        <is>
          <t>C+</t>
        </is>
      </c>
      <c r="L1873" s="61" t="inlineStr">
        <is>
          <t>D1</t>
        </is>
      </c>
      <c r="M1873" s="61" t="inlineStr">
        <is>
          <t>D2</t>
        </is>
      </c>
      <c r="N1873" s="61" t="inlineStr">
        <is>
          <t>E1</t>
        </is>
      </c>
      <c r="O1873" s="61" t="inlineStr">
        <is>
          <t>E2</t>
        </is>
      </c>
    </row>
    <row r="1874" ht="45" customHeight="1">
      <c r="A1874" s="59" t="inlineStr">
        <is>
          <t>IRIS — IC title</t>
        </is>
      </c>
      <c r="B1874" s="33" t="inlineStr">
        <is>
          <t>Intern / Trainee</t>
        </is>
      </c>
      <c r="C1874" s="33" t="inlineStr">
        <is>
          <t>Associate</t>
        </is>
      </c>
      <c r="D1874" s="33" t="inlineStr">
        <is>
          <t>Senior Associate</t>
        </is>
      </c>
      <c r="E1874" s="36" t="inlineStr">
        <is>
          <t>Specialist</t>
        </is>
      </c>
      <c r="F1874" s="36" t="inlineStr">
        <is>
          <t>Senior Specialist</t>
        </is>
      </c>
      <c r="G1874" s="36" t="inlineStr">
        <is>
          <t>Lead Specialist</t>
        </is>
      </c>
      <c r="H1874" s="44" t="inlineStr">
        <is>
          <t>Practice Lead · Player-Coach</t>
        </is>
      </c>
      <c r="I1874" s="46" t="inlineStr">
        <is>
          <t>Principal</t>
        </is>
      </c>
      <c r="J1874" s="46" t="inlineStr">
        <is>
          <t>Senior Principal / Architect</t>
        </is>
      </c>
      <c r="K1874" s="48" t="inlineStr">
        <is>
          <t>Group Head · Player-Coach</t>
        </is>
      </c>
      <c r="L1874" s="21" t="inlineStr">
        <is>
          <t>Distinguished Principal</t>
        </is>
      </c>
      <c r="M1874" s="21" t="inlineStr">
        <is>
          <t>—</t>
        </is>
      </c>
      <c r="N1874" s="50" t="inlineStr">
        <is>
          <t>—</t>
        </is>
      </c>
      <c r="O1874" s="50" t="inlineStr">
        <is>
          <t>—</t>
        </is>
      </c>
    </row>
    <row r="1875" ht="59" customHeight="1">
      <c r="A1875" s="59" t="inlineStr">
        <is>
          <t>IRIS — Manager title</t>
        </is>
      </c>
      <c r="B1875" s="33" t="n"/>
      <c r="C1875" s="33" t="n"/>
      <c r="D1875" s="33" t="n"/>
      <c r="E1875" s="36" t="inlineStr">
        <is>
          <t>Team Lead / Asst Manager</t>
        </is>
      </c>
      <c r="F1875" s="36" t="inlineStr">
        <is>
          <t>Manager</t>
        </is>
      </c>
      <c r="G1875" s="36" t="inlineStr">
        <is>
          <t>Senior Manager</t>
        </is>
      </c>
      <c r="H1875" s="44" t="inlineStr">
        <is>
          <t>Practice Lead · Player-Coach</t>
        </is>
      </c>
      <c r="I1875" s="46" t="inlineStr">
        <is>
          <t>Associate Head</t>
        </is>
      </c>
      <c r="J1875" s="46" t="inlineStr">
        <is>
          <t>Head of Function</t>
        </is>
      </c>
      <c r="K1875" s="48" t="inlineStr">
        <is>
          <t>Group Head · Player-Coach</t>
        </is>
      </c>
      <c r="L1875" s="21" t="inlineStr">
        <is>
          <t>Associate Vice President</t>
        </is>
      </c>
      <c r="M1875" s="21" t="inlineStr">
        <is>
          <t>Senior Vice President / Business Head</t>
        </is>
      </c>
      <c r="N1875" s="50" t="inlineStr">
        <is>
          <t>CXO / President</t>
        </is>
      </c>
      <c r="O1875" s="50" t="inlineStr">
        <is>
          <t>Chief Executive Officer</t>
        </is>
      </c>
    </row>
    <row r="1876" ht="17" customHeight="1">
      <c r="A1876" s="59" t="inlineStr">
        <is>
          <t>IRIS — people at level</t>
        </is>
      </c>
      <c r="B1876" s="33" t="n"/>
      <c r="C1876" s="33" t="n"/>
      <c r="D1876" s="33" t="n">
        <v>4</v>
      </c>
      <c r="E1876" s="36" t="n"/>
      <c r="F1876" s="36" t="n">
        <v>1</v>
      </c>
      <c r="G1876" s="36" t="n"/>
      <c r="H1876" s="44" t="n"/>
      <c r="I1876" s="46" t="n"/>
      <c r="J1876" s="46" t="n"/>
      <c r="K1876" s="48" t="n"/>
      <c r="L1876" s="21" t="n"/>
      <c r="M1876" s="21" t="n"/>
      <c r="N1876" s="50" t="n"/>
      <c r="O1876" s="50" t="n"/>
    </row>
    <row r="1877" ht="45" customHeight="1">
      <c r="A1877" s="17" t="inlineStr">
        <is>
          <t>IRIS Vs Competitor Benchmark — corporate services ladder · informed by ICSI, IFMA</t>
        </is>
      </c>
      <c r="B1877" s="15" t="inlineStr">
        <is>
          <t>Trainee</t>
        </is>
      </c>
      <c r="C1877" s="15" t="inlineStr">
        <is>
          <t>Executive</t>
        </is>
      </c>
      <c r="D1877" s="15" t="inlineStr">
        <is>
          <t>Senior Executive</t>
        </is>
      </c>
      <c r="E1877" s="15" t="inlineStr">
        <is>
          <t>Specialist / Asst. Company Secretary</t>
        </is>
      </c>
      <c r="F1877" s="15" t="inlineStr">
        <is>
          <t>Manager</t>
        </is>
      </c>
      <c r="G1877" s="15" t="inlineStr">
        <is>
          <t>Senior Manager</t>
        </is>
      </c>
      <c r="H1877" s="15" t="n"/>
      <c r="I1877" s="15" t="inlineStr">
        <is>
          <t>Company Secretary</t>
        </is>
      </c>
      <c r="J1877" s="15" t="inlineStr">
        <is>
          <t>Head — Legal &amp; Secretarial</t>
        </is>
      </c>
      <c r="K1877" s="15" t="n"/>
      <c r="L1877" s="15" t="inlineStr">
        <is>
          <t>General Counsel</t>
        </is>
      </c>
      <c r="M1877" s="15" t="n"/>
      <c r="N1877" s="15" t="n"/>
      <c r="O1877" s="15" t="n"/>
    </row>
    <row r="1878" ht="15" customHeight="1"/>
    <row r="1879" ht="19.8" customHeight="1">
      <c r="A1879" s="75" t="inlineStr">
        <is>
          <t>Secretarial &amp; Legal — 3 people</t>
        </is>
      </c>
    </row>
    <row r="1880" ht="17" customHeight="1">
      <c r="A1880" s="76" t="inlineStr">
        <is>
          <t>IRIS Administration, Legal &amp; Secretarial Vs · Standard: ICSI · Company Secretary; Companies Act 2013; IFMA · facilities; CIPS · procurement · 3 here</t>
        </is>
      </c>
      <c r="B1880" s="5" t="n"/>
      <c r="C1880" s="5" t="n"/>
      <c r="D1880" s="5" t="n"/>
      <c r="E1880" s="5" t="n"/>
      <c r="F1880" s="5" t="n"/>
      <c r="G1880" s="5" t="n"/>
      <c r="H1880" s="5" t="n"/>
      <c r="I1880" s="5" t="n"/>
      <c r="J1880" s="5" t="n"/>
      <c r="K1880" s="5" t="n"/>
      <c r="L1880" s="5" t="n"/>
      <c r="M1880" s="5" t="n"/>
      <c r="N1880" s="5" t="n"/>
      <c r="O1880" s="6" t="n"/>
    </row>
    <row r="1881" ht="17" customHeight="1">
      <c r="A1881" s="61" t="inlineStr">
        <is>
          <t>Ladder / company</t>
        </is>
      </c>
      <c r="B1881" s="61" t="inlineStr">
        <is>
          <t>A1</t>
        </is>
      </c>
      <c r="C1881" s="61" t="inlineStr">
        <is>
          <t>A2</t>
        </is>
      </c>
      <c r="D1881" s="61" t="inlineStr">
        <is>
          <t>A3</t>
        </is>
      </c>
      <c r="E1881" s="61" t="inlineStr">
        <is>
          <t>B1</t>
        </is>
      </c>
      <c r="F1881" s="61" t="inlineStr">
        <is>
          <t>B2</t>
        </is>
      </c>
      <c r="G1881" s="61" t="inlineStr">
        <is>
          <t>B3</t>
        </is>
      </c>
      <c r="H1881" s="61" t="inlineStr">
        <is>
          <t>B+</t>
        </is>
      </c>
      <c r="I1881" s="61" t="inlineStr">
        <is>
          <t>C1</t>
        </is>
      </c>
      <c r="J1881" s="61" t="inlineStr">
        <is>
          <t>C2</t>
        </is>
      </c>
      <c r="K1881" s="61" t="inlineStr">
        <is>
          <t>C+</t>
        </is>
      </c>
      <c r="L1881" s="61" t="inlineStr">
        <is>
          <t>D1</t>
        </is>
      </c>
      <c r="M1881" s="61" t="inlineStr">
        <is>
          <t>D2</t>
        </is>
      </c>
      <c r="N1881" s="61" t="inlineStr">
        <is>
          <t>E1</t>
        </is>
      </c>
      <c r="O1881" s="61" t="inlineStr">
        <is>
          <t>E2</t>
        </is>
      </c>
    </row>
    <row r="1882" ht="45" customHeight="1">
      <c r="A1882" s="59" t="inlineStr">
        <is>
          <t>IRIS — IC title</t>
        </is>
      </c>
      <c r="B1882" s="33" t="inlineStr">
        <is>
          <t>Intern / Trainee</t>
        </is>
      </c>
      <c r="C1882" s="33" t="inlineStr">
        <is>
          <t>Associate</t>
        </is>
      </c>
      <c r="D1882" s="33" t="inlineStr">
        <is>
          <t>Senior Associate</t>
        </is>
      </c>
      <c r="E1882" s="36" t="inlineStr">
        <is>
          <t>Specialist</t>
        </is>
      </c>
      <c r="F1882" s="36" t="inlineStr">
        <is>
          <t>Senior Specialist</t>
        </is>
      </c>
      <c r="G1882" s="36" t="inlineStr">
        <is>
          <t>Lead Specialist</t>
        </is>
      </c>
      <c r="H1882" s="44" t="inlineStr">
        <is>
          <t>Practice Lead · Player-Coach</t>
        </is>
      </c>
      <c r="I1882" s="46" t="inlineStr">
        <is>
          <t>Principal</t>
        </is>
      </c>
      <c r="J1882" s="46" t="inlineStr">
        <is>
          <t>Senior Principal / Architect</t>
        </is>
      </c>
      <c r="K1882" s="48" t="inlineStr">
        <is>
          <t>Group Head · Player-Coach</t>
        </is>
      </c>
      <c r="L1882" s="21" t="inlineStr">
        <is>
          <t>Distinguished Principal</t>
        </is>
      </c>
      <c r="M1882" s="21" t="inlineStr">
        <is>
          <t>—</t>
        </is>
      </c>
      <c r="N1882" s="50" t="inlineStr">
        <is>
          <t>—</t>
        </is>
      </c>
      <c r="O1882" s="50" t="inlineStr">
        <is>
          <t>—</t>
        </is>
      </c>
    </row>
    <row r="1883" ht="59" customHeight="1">
      <c r="A1883" s="59" t="inlineStr">
        <is>
          <t>IRIS — Manager title</t>
        </is>
      </c>
      <c r="B1883" s="33" t="n"/>
      <c r="C1883" s="33" t="n"/>
      <c r="D1883" s="33" t="n"/>
      <c r="E1883" s="36" t="inlineStr">
        <is>
          <t>Team Lead / Asst Manager</t>
        </is>
      </c>
      <c r="F1883" s="36" t="inlineStr">
        <is>
          <t>Manager</t>
        </is>
      </c>
      <c r="G1883" s="36" t="inlineStr">
        <is>
          <t>Senior Manager</t>
        </is>
      </c>
      <c r="H1883" s="44" t="inlineStr">
        <is>
          <t>Practice Lead · Player-Coach</t>
        </is>
      </c>
      <c r="I1883" s="46" t="inlineStr">
        <is>
          <t>Associate Head</t>
        </is>
      </c>
      <c r="J1883" s="46" t="inlineStr">
        <is>
          <t>Head of Function</t>
        </is>
      </c>
      <c r="K1883" s="48" t="inlineStr">
        <is>
          <t>Group Head · Player-Coach</t>
        </is>
      </c>
      <c r="L1883" s="21" t="inlineStr">
        <is>
          <t>Associate Vice President</t>
        </is>
      </c>
      <c r="M1883" s="21" t="inlineStr">
        <is>
          <t>Senior Vice President / Business Head</t>
        </is>
      </c>
      <c r="N1883" s="50" t="inlineStr">
        <is>
          <t>CXO / President</t>
        </is>
      </c>
      <c r="O1883" s="50" t="inlineStr">
        <is>
          <t>Chief Executive Officer</t>
        </is>
      </c>
    </row>
    <row r="1884" ht="17" customHeight="1">
      <c r="A1884" s="59" t="inlineStr">
        <is>
          <t>IRIS — people at level</t>
        </is>
      </c>
      <c r="B1884" s="33" t="n">
        <v>1</v>
      </c>
      <c r="C1884" s="33" t="n"/>
      <c r="D1884" s="33" t="n">
        <v>1</v>
      </c>
      <c r="E1884" s="36" t="n"/>
      <c r="F1884" s="36" t="n"/>
      <c r="G1884" s="36" t="n"/>
      <c r="H1884" s="44" t="n"/>
      <c r="I1884" s="46" t="n">
        <v>1</v>
      </c>
      <c r="J1884" s="46" t="n"/>
      <c r="K1884" s="48" t="n"/>
      <c r="L1884" s="21" t="n"/>
      <c r="M1884" s="21" t="n"/>
      <c r="N1884" s="50" t="n"/>
      <c r="O1884" s="50" t="n"/>
    </row>
    <row r="1885" ht="45" customHeight="1">
      <c r="A1885" s="17" t="inlineStr">
        <is>
          <t>IRIS Vs Competitor Benchmark — corporate services ladder · informed by ICSI, IFMA</t>
        </is>
      </c>
      <c r="B1885" s="15" t="inlineStr">
        <is>
          <t>Trainee</t>
        </is>
      </c>
      <c r="C1885" s="15" t="inlineStr">
        <is>
          <t>Executive</t>
        </is>
      </c>
      <c r="D1885" s="15" t="inlineStr">
        <is>
          <t>Senior Executive</t>
        </is>
      </c>
      <c r="E1885" s="15" t="inlineStr">
        <is>
          <t>Specialist / Asst. Company Secretary</t>
        </is>
      </c>
      <c r="F1885" s="15" t="inlineStr">
        <is>
          <t>Manager</t>
        </is>
      </c>
      <c r="G1885" s="15" t="inlineStr">
        <is>
          <t>Senior Manager</t>
        </is>
      </c>
      <c r="H1885" s="15" t="n"/>
      <c r="I1885" s="15" t="inlineStr">
        <is>
          <t>Company Secretary</t>
        </is>
      </c>
      <c r="J1885" s="15" t="inlineStr">
        <is>
          <t>Head — Legal &amp; Secretarial</t>
        </is>
      </c>
      <c r="K1885" s="15" t="n"/>
      <c r="L1885" s="15" t="inlineStr">
        <is>
          <t>General Counsel</t>
        </is>
      </c>
      <c r="M1885" s="15" t="n"/>
      <c r="N1885" s="15" t="n"/>
      <c r="O1885" s="15" t="n"/>
    </row>
    <row r="1886" ht="15" customHeight="1"/>
    <row r="1887" ht="19.8" customHeight="1">
      <c r="A1887" s="75" t="inlineStr">
        <is>
          <t>Design — 2 people</t>
        </is>
      </c>
    </row>
    <row r="1888" ht="17" customHeight="1">
      <c r="A1888" s="76" t="inlineStr">
        <is>
          <t>IRIS Engineering &amp; Development Vs · Standard: SFIA 9 · software development, programming; OWASP secure coding; cloud vendor certifications · 2 here</t>
        </is>
      </c>
      <c r="B1888" s="5" t="n"/>
      <c r="C1888" s="5" t="n"/>
      <c r="D1888" s="5" t="n"/>
      <c r="E1888" s="5" t="n"/>
      <c r="F1888" s="5" t="n"/>
      <c r="G1888" s="5" t="n"/>
      <c r="H1888" s="5" t="n"/>
      <c r="I1888" s="5" t="n"/>
      <c r="J1888" s="5" t="n"/>
      <c r="K1888" s="5" t="n"/>
      <c r="L1888" s="5" t="n"/>
      <c r="M1888" s="5" t="n"/>
      <c r="N1888" s="5" t="n"/>
      <c r="O1888" s="6" t="n"/>
    </row>
    <row r="1889" ht="17" customHeight="1">
      <c r="A1889" s="61" t="inlineStr">
        <is>
          <t>Ladder / company</t>
        </is>
      </c>
      <c r="B1889" s="61" t="inlineStr">
        <is>
          <t>A1</t>
        </is>
      </c>
      <c r="C1889" s="61" t="inlineStr">
        <is>
          <t>A2</t>
        </is>
      </c>
      <c r="D1889" s="61" t="inlineStr">
        <is>
          <t>A3</t>
        </is>
      </c>
      <c r="E1889" s="61" t="inlineStr">
        <is>
          <t>B1</t>
        </is>
      </c>
      <c r="F1889" s="61" t="inlineStr">
        <is>
          <t>B2</t>
        </is>
      </c>
      <c r="G1889" s="61" t="inlineStr">
        <is>
          <t>B3</t>
        </is>
      </c>
      <c r="H1889" s="61" t="inlineStr">
        <is>
          <t>B+</t>
        </is>
      </c>
      <c r="I1889" s="61" t="inlineStr">
        <is>
          <t>C1</t>
        </is>
      </c>
      <c r="J1889" s="61" t="inlineStr">
        <is>
          <t>C2</t>
        </is>
      </c>
      <c r="K1889" s="61" t="inlineStr">
        <is>
          <t>C+</t>
        </is>
      </c>
      <c r="L1889" s="61" t="inlineStr">
        <is>
          <t>D1</t>
        </is>
      </c>
      <c r="M1889" s="61" t="inlineStr">
        <is>
          <t>D2</t>
        </is>
      </c>
      <c r="N1889" s="61" t="inlineStr">
        <is>
          <t>E1</t>
        </is>
      </c>
      <c r="O1889" s="61" t="inlineStr">
        <is>
          <t>E2</t>
        </is>
      </c>
    </row>
    <row r="1890" ht="45" customHeight="1">
      <c r="A1890" s="59" t="inlineStr">
        <is>
          <t>IRIS — IC title</t>
        </is>
      </c>
      <c r="B1890" s="33" t="inlineStr">
        <is>
          <t>Intern / Trainee</t>
        </is>
      </c>
      <c r="C1890" s="33" t="inlineStr">
        <is>
          <t>Associate</t>
        </is>
      </c>
      <c r="D1890" s="33" t="inlineStr">
        <is>
          <t>Senior Associate</t>
        </is>
      </c>
      <c r="E1890" s="36" t="inlineStr">
        <is>
          <t>Specialist</t>
        </is>
      </c>
      <c r="F1890" s="36" t="inlineStr">
        <is>
          <t>Senior Specialist</t>
        </is>
      </c>
      <c r="G1890" s="36" t="inlineStr">
        <is>
          <t>Lead Specialist</t>
        </is>
      </c>
      <c r="H1890" s="44" t="inlineStr">
        <is>
          <t>Practice Lead · Player-Coach</t>
        </is>
      </c>
      <c r="I1890" s="46" t="inlineStr">
        <is>
          <t>Principal</t>
        </is>
      </c>
      <c r="J1890" s="46" t="inlineStr">
        <is>
          <t>Senior Principal / Architect</t>
        </is>
      </c>
      <c r="K1890" s="48" t="inlineStr">
        <is>
          <t>Group Head · Player-Coach</t>
        </is>
      </c>
      <c r="L1890" s="21" t="inlineStr">
        <is>
          <t>Distinguished Principal</t>
        </is>
      </c>
      <c r="M1890" s="21" t="inlineStr">
        <is>
          <t>—</t>
        </is>
      </c>
      <c r="N1890" s="50" t="inlineStr">
        <is>
          <t>—</t>
        </is>
      </c>
      <c r="O1890" s="50" t="inlineStr">
        <is>
          <t>—</t>
        </is>
      </c>
    </row>
    <row r="1891" ht="59" customHeight="1">
      <c r="A1891" s="59" t="inlineStr">
        <is>
          <t>IRIS — Manager title</t>
        </is>
      </c>
      <c r="B1891" s="33" t="n"/>
      <c r="C1891" s="33" t="n"/>
      <c r="D1891" s="33" t="n"/>
      <c r="E1891" s="36" t="inlineStr">
        <is>
          <t>Team Lead / Asst Manager</t>
        </is>
      </c>
      <c r="F1891" s="36" t="inlineStr">
        <is>
          <t>Manager</t>
        </is>
      </c>
      <c r="G1891" s="36" t="inlineStr">
        <is>
          <t>Senior Manager</t>
        </is>
      </c>
      <c r="H1891" s="44" t="inlineStr">
        <is>
          <t>Practice Lead · Player-Coach</t>
        </is>
      </c>
      <c r="I1891" s="46" t="inlineStr">
        <is>
          <t>Associate Head</t>
        </is>
      </c>
      <c r="J1891" s="46" t="inlineStr">
        <is>
          <t>Head of Function</t>
        </is>
      </c>
      <c r="K1891" s="48" t="inlineStr">
        <is>
          <t>Group Head · Player-Coach</t>
        </is>
      </c>
      <c r="L1891" s="21" t="inlineStr">
        <is>
          <t>Associate Vice President</t>
        </is>
      </c>
      <c r="M1891" s="21" t="inlineStr">
        <is>
          <t>Senior Vice President / Business Head</t>
        </is>
      </c>
      <c r="N1891" s="50" t="inlineStr">
        <is>
          <t>CXO / President</t>
        </is>
      </c>
      <c r="O1891" s="50" t="inlineStr">
        <is>
          <t>Chief Executive Officer</t>
        </is>
      </c>
    </row>
    <row r="1892" ht="17" customHeight="1">
      <c r="A1892" s="59" t="inlineStr">
        <is>
          <t>IRIS — people at level</t>
        </is>
      </c>
      <c r="B1892" s="33" t="n"/>
      <c r="C1892" s="33" t="n"/>
      <c r="D1892" s="33" t="n">
        <v>1</v>
      </c>
      <c r="E1892" s="36" t="n">
        <v>1</v>
      </c>
      <c r="F1892" s="36" t="n"/>
      <c r="G1892" s="36" t="n"/>
      <c r="H1892" s="44" t="n"/>
      <c r="I1892" s="46" t="n"/>
      <c r="J1892" s="46" t="n"/>
      <c r="K1892" s="48" t="n"/>
      <c r="L1892" s="21" t="n"/>
      <c r="M1892" s="21" t="n"/>
      <c r="N1892" s="50" t="n"/>
      <c r="O1892" s="50" t="n"/>
    </row>
    <row r="1893" ht="17" customHeight="1">
      <c r="A1893" s="17" t="inlineStr">
        <is>
          <t>Workiva</t>
        </is>
      </c>
      <c r="B1893" s="15" t="n"/>
      <c r="C1893" s="15" t="inlineStr">
        <is>
          <t>Associate SE</t>
        </is>
      </c>
      <c r="D1893" s="15" t="inlineStr">
        <is>
          <t>SE</t>
        </is>
      </c>
      <c r="E1893" s="15" t="inlineStr">
        <is>
          <t>SE / Senior SE</t>
        </is>
      </c>
      <c r="F1893" s="15" t="inlineStr">
        <is>
          <t>Senior SE</t>
        </is>
      </c>
      <c r="G1893" s="15" t="inlineStr">
        <is>
          <t>Staff SE</t>
        </is>
      </c>
      <c r="H1893" s="15" t="n"/>
      <c r="I1893" s="15" t="n"/>
      <c r="J1893" s="15" t="n"/>
      <c r="K1893" s="15" t="n"/>
      <c r="L1893" s="15" t="n"/>
      <c r="M1893" s="15" t="n"/>
      <c r="N1893" s="15" t="n"/>
      <c r="O1893" s="15" t="n"/>
    </row>
    <row r="1894" ht="31" customHeight="1">
      <c r="A1894" s="17" t="inlineStr">
        <is>
          <t>Broadridge India</t>
        </is>
      </c>
      <c r="B1894" s="15" t="n"/>
      <c r="C1894" s="15" t="inlineStr">
        <is>
          <t>SE</t>
        </is>
      </c>
      <c r="D1894" s="15" t="inlineStr">
        <is>
          <t>SE</t>
        </is>
      </c>
      <c r="E1894" s="15" t="inlineStr">
        <is>
          <t>Senior SE</t>
        </is>
      </c>
      <c r="F1894" s="15" t="inlineStr">
        <is>
          <t>Lead SE</t>
        </is>
      </c>
      <c r="G1894" s="15" t="inlineStr">
        <is>
          <t>Senior Lead SE</t>
        </is>
      </c>
      <c r="H1894" s="15" t="n"/>
      <c r="I1894" s="15" t="n"/>
      <c r="J1894" s="15" t="n"/>
      <c r="K1894" s="15" t="n"/>
      <c r="L1894" s="15" t="n"/>
      <c r="M1894" s="15" t="n"/>
      <c r="N1894" s="15" t="n"/>
      <c r="O1894" s="15" t="n"/>
    </row>
    <row r="1895" ht="31" customHeight="1">
      <c r="A1895" s="17" t="inlineStr">
        <is>
          <t>Nasdaq / AxiomSL</t>
        </is>
      </c>
      <c r="B1895" s="15" t="n"/>
      <c r="C1895" s="15" t="inlineStr">
        <is>
          <t>SE</t>
        </is>
      </c>
      <c r="D1895" s="15" t="inlineStr">
        <is>
          <t>SE</t>
        </is>
      </c>
      <c r="E1895" s="15" t="inlineStr">
        <is>
          <t>Senior SE</t>
        </is>
      </c>
      <c r="F1895" s="15" t="inlineStr">
        <is>
          <t>Senior SE</t>
        </is>
      </c>
      <c r="G1895" s="15" t="inlineStr">
        <is>
          <t>Lead SE</t>
        </is>
      </c>
      <c r="H1895" s="15" t="n"/>
      <c r="I1895" s="15" t="inlineStr">
        <is>
          <t>Principal SE</t>
        </is>
      </c>
      <c r="J1895" s="15" t="n"/>
      <c r="K1895" s="15" t="n"/>
      <c r="L1895" s="15" t="n"/>
      <c r="M1895" s="15" t="n"/>
      <c r="N1895" s="15" t="n"/>
      <c r="O1895" s="15" t="n"/>
    </row>
    <row r="1896" ht="59" customHeight="1">
      <c r="A1896" s="17" t="inlineStr">
        <is>
          <t>Salesforce</t>
        </is>
      </c>
      <c r="B1896" s="15" t="n"/>
      <c r="C1896" s="15" t="inlineStr">
        <is>
          <t>AMTS</t>
        </is>
      </c>
      <c r="D1896" s="15" t="inlineStr">
        <is>
          <t>MTS</t>
        </is>
      </c>
      <c r="E1896" s="15" t="inlineStr">
        <is>
          <t>MTS</t>
        </is>
      </c>
      <c r="F1896" s="15" t="inlineStr">
        <is>
          <t>SMTS</t>
        </is>
      </c>
      <c r="G1896" s="15" t="inlineStr">
        <is>
          <t>LMTS</t>
        </is>
      </c>
      <c r="H1896" s="15" t="n"/>
      <c r="I1896" s="15" t="inlineStr">
        <is>
          <t>PMTS</t>
        </is>
      </c>
      <c r="J1896" s="15" t="inlineStr">
        <is>
          <t>Architect / Principal Architect</t>
        </is>
      </c>
      <c r="K1896" s="15" t="n"/>
      <c r="L1896" s="15" t="inlineStr">
        <is>
          <t>Distinguished Engineer</t>
        </is>
      </c>
      <c r="M1896" s="15" t="n"/>
      <c r="N1896" s="15" t="n"/>
      <c r="O1896" s="15" t="n"/>
    </row>
    <row r="1897" ht="45" customHeight="1">
      <c r="A1897" s="17" t="inlineStr">
        <is>
          <t>Atlassian</t>
        </is>
      </c>
      <c r="B1897" s="15" t="n"/>
      <c r="C1897" s="15" t="inlineStr">
        <is>
          <t>P30 Junior · 0–2 yrs</t>
        </is>
      </c>
      <c r="D1897" s="15" t="inlineStr">
        <is>
          <t>P40 · 3–7 yrs</t>
        </is>
      </c>
      <c r="E1897" s="15" t="inlineStr">
        <is>
          <t>P40</t>
        </is>
      </c>
      <c r="F1897" s="15" t="inlineStr">
        <is>
          <t>P50 Senior · 6–12 yrs</t>
        </is>
      </c>
      <c r="G1897" s="15" t="inlineStr">
        <is>
          <t>P50 Senior</t>
        </is>
      </c>
      <c r="H1897" s="15" t="n"/>
      <c r="I1897" s="15" t="inlineStr">
        <is>
          <t>P60 Principal · 10+ yrs</t>
        </is>
      </c>
      <c r="J1897" s="15" t="inlineStr">
        <is>
          <t>P70</t>
        </is>
      </c>
      <c r="K1897" s="15" t="n"/>
      <c r="L1897" s="15" t="n"/>
      <c r="M1897" s="15" t="n"/>
      <c r="N1897" s="15" t="n"/>
      <c r="O1897" s="15" t="n"/>
    </row>
    <row r="1898" ht="31" customHeight="1">
      <c r="A1898" s="17" t="inlineStr">
        <is>
          <t>Freshworks</t>
        </is>
      </c>
      <c r="B1898" s="15" t="n"/>
      <c r="C1898" s="15" t="inlineStr">
        <is>
          <t>SE</t>
        </is>
      </c>
      <c r="D1898" s="15" t="inlineStr">
        <is>
          <t>Senior SE</t>
        </is>
      </c>
      <c r="E1898" s="15" t="inlineStr">
        <is>
          <t>Senior SE</t>
        </is>
      </c>
      <c r="F1898" s="15" t="inlineStr">
        <is>
          <t>Lead SE</t>
        </is>
      </c>
      <c r="G1898" s="15" t="inlineStr">
        <is>
          <t>Staff SE</t>
        </is>
      </c>
      <c r="H1898" s="15" t="n"/>
      <c r="I1898" s="15" t="inlineStr">
        <is>
          <t>Senior Staff SE</t>
        </is>
      </c>
      <c r="J1898" s="15" t="inlineStr">
        <is>
          <t>Principal Engineer</t>
        </is>
      </c>
      <c r="K1898" s="15" t="n"/>
      <c r="L1898" s="15" t="n"/>
      <c r="M1898" s="15" t="n"/>
      <c r="N1898" s="15" t="n"/>
      <c r="O1898" s="15" t="n"/>
    </row>
    <row r="1899" ht="17" customHeight="1">
      <c r="A1899" s="17" t="inlineStr">
        <is>
          <t>Clear · C14; unverified</t>
        </is>
      </c>
      <c r="B1899" s="15" t="n"/>
      <c r="C1899" s="15" t="inlineStr">
        <is>
          <t>SDE1</t>
        </is>
      </c>
      <c r="D1899" s="15" t="inlineStr">
        <is>
          <t>SDE2</t>
        </is>
      </c>
      <c r="E1899" s="15" t="inlineStr">
        <is>
          <t>SDE2</t>
        </is>
      </c>
      <c r="F1899" s="15" t="inlineStr">
        <is>
          <t>SDE3 / Senior</t>
        </is>
      </c>
      <c r="G1899" s="15" t="inlineStr">
        <is>
          <t>Staff</t>
        </is>
      </c>
      <c r="H1899" s="15" t="n"/>
      <c r="I1899" s="15" t="n"/>
      <c r="J1899" s="15" t="n"/>
      <c r="K1899" s="15" t="n"/>
      <c r="L1899" s="15" t="n"/>
      <c r="M1899" s="15" t="n"/>
      <c r="N1899" s="15" t="n"/>
      <c r="O1899" s="15" t="n"/>
    </row>
    <row r="1900" ht="45" customHeight="1">
      <c r="A1900" s="17" t="inlineStr">
        <is>
          <t>Google Tech Lead Manager</t>
        </is>
      </c>
      <c r="B1900" s="15" t="n"/>
      <c r="C1900" s="15" t="n"/>
      <c r="D1900" s="15" t="n"/>
      <c r="E1900" s="15" t="n"/>
      <c r="F1900" s="15" t="n"/>
      <c r="G1900" s="15" t="n"/>
      <c r="H1900" s="15" t="inlineStr">
        <is>
          <t>Tech Lead Manager · TLM</t>
        </is>
      </c>
      <c r="I1900" s="15" t="n"/>
      <c r="J1900" s="15" t="n"/>
      <c r="K1900" s="15" t="inlineStr">
        <is>
          <t>Senior TLM / Director</t>
        </is>
      </c>
      <c r="L1900" s="15" t="n"/>
      <c r="M1900" s="15" t="n"/>
      <c r="N1900" s="15" t="n"/>
      <c r="O1900" s="15" t="n"/>
    </row>
    <row r="1901" ht="59" customHeight="1">
      <c r="A1901" s="17" t="inlineStr">
        <is>
          <t>IRIS Vs Competitor Benchmark — engineering managers · informed by Freshworks, GitLab; C12, C20</t>
        </is>
      </c>
      <c r="B1901" s="15" t="n"/>
      <c r="C1901" s="15" t="n"/>
      <c r="D1901" s="15" t="n"/>
      <c r="E1901" s="15" t="n"/>
      <c r="F1901" s="15" t="inlineStr">
        <is>
          <t>Engineering Manager</t>
        </is>
      </c>
      <c r="G1901" s="15" t="inlineStr">
        <is>
          <t>Senior EM</t>
        </is>
      </c>
      <c r="H1901" s="15" t="n"/>
      <c r="I1901" s="15" t="inlineStr">
        <is>
          <t>Senior EM / Director</t>
        </is>
      </c>
      <c r="J1901" s="15" t="inlineStr">
        <is>
          <t>Director Engineering</t>
        </is>
      </c>
      <c r="K1901" s="15" t="n"/>
      <c r="L1901" s="15" t="inlineStr">
        <is>
          <t>Senior Director</t>
        </is>
      </c>
      <c r="M1901" s="15" t="inlineStr">
        <is>
          <t>VP Engineering</t>
        </is>
      </c>
      <c r="N1901" s="15" t="inlineStr">
        <is>
          <t>CTO</t>
        </is>
      </c>
      <c r="O1901" s="15" t="n"/>
    </row>
    <row r="1902" ht="15" customHeight="1"/>
    <row r="1903" ht="19.8" customHeight="1">
      <c r="A1903" s="75" t="inlineStr">
        <is>
          <t>Not provided · HRIS — 2 people</t>
        </is>
      </c>
    </row>
    <row r="1904" ht="17" customHeight="1">
      <c r="A1904" s="76" t="inlineStr">
        <is>
          <t>IRIS Unassigned Vs · Standard: — · 2 here</t>
        </is>
      </c>
      <c r="B1904" s="5" t="n"/>
      <c r="C1904" s="5" t="n"/>
      <c r="D1904" s="5" t="n"/>
      <c r="E1904" s="5" t="n"/>
      <c r="F1904" s="5" t="n"/>
      <c r="G1904" s="5" t="n"/>
      <c r="H1904" s="5" t="n"/>
      <c r="I1904" s="5" t="n"/>
      <c r="J1904" s="5" t="n"/>
      <c r="K1904" s="5" t="n"/>
      <c r="L1904" s="5" t="n"/>
      <c r="M1904" s="5" t="n"/>
      <c r="N1904" s="5" t="n"/>
      <c r="O1904" s="6" t="n"/>
    </row>
    <row r="1905" ht="17" customHeight="1">
      <c r="A1905" s="61" t="inlineStr">
        <is>
          <t>Ladder / company</t>
        </is>
      </c>
      <c r="B1905" s="61" t="inlineStr">
        <is>
          <t>A1</t>
        </is>
      </c>
      <c r="C1905" s="61" t="inlineStr">
        <is>
          <t>A2</t>
        </is>
      </c>
      <c r="D1905" s="61" t="inlineStr">
        <is>
          <t>A3</t>
        </is>
      </c>
      <c r="E1905" s="61" t="inlineStr">
        <is>
          <t>B1</t>
        </is>
      </c>
      <c r="F1905" s="61" t="inlineStr">
        <is>
          <t>B2</t>
        </is>
      </c>
      <c r="G1905" s="61" t="inlineStr">
        <is>
          <t>B3</t>
        </is>
      </c>
      <c r="H1905" s="61" t="inlineStr">
        <is>
          <t>B+</t>
        </is>
      </c>
      <c r="I1905" s="61" t="inlineStr">
        <is>
          <t>C1</t>
        </is>
      </c>
      <c r="J1905" s="61" t="inlineStr">
        <is>
          <t>C2</t>
        </is>
      </c>
      <c r="K1905" s="61" t="inlineStr">
        <is>
          <t>C+</t>
        </is>
      </c>
      <c r="L1905" s="61" t="inlineStr">
        <is>
          <t>D1</t>
        </is>
      </c>
      <c r="M1905" s="61" t="inlineStr">
        <is>
          <t>D2</t>
        </is>
      </c>
      <c r="N1905" s="61" t="inlineStr">
        <is>
          <t>E1</t>
        </is>
      </c>
      <c r="O1905" s="61" t="inlineStr">
        <is>
          <t>E2</t>
        </is>
      </c>
    </row>
    <row r="1906" ht="45" customHeight="1">
      <c r="A1906" s="59" t="inlineStr">
        <is>
          <t>IRIS — IC title</t>
        </is>
      </c>
      <c r="B1906" s="33" t="inlineStr">
        <is>
          <t>Intern / Trainee</t>
        </is>
      </c>
      <c r="C1906" s="33" t="inlineStr">
        <is>
          <t>Associate</t>
        </is>
      </c>
      <c r="D1906" s="33" t="inlineStr">
        <is>
          <t>Senior Associate</t>
        </is>
      </c>
      <c r="E1906" s="36" t="inlineStr">
        <is>
          <t>Specialist</t>
        </is>
      </c>
      <c r="F1906" s="36" t="inlineStr">
        <is>
          <t>Senior Specialist</t>
        </is>
      </c>
      <c r="G1906" s="36" t="inlineStr">
        <is>
          <t>Lead Specialist</t>
        </is>
      </c>
      <c r="H1906" s="44" t="inlineStr">
        <is>
          <t>Practice Lead · Player-Coach</t>
        </is>
      </c>
      <c r="I1906" s="46" t="inlineStr">
        <is>
          <t>Principal</t>
        </is>
      </c>
      <c r="J1906" s="46" t="inlineStr">
        <is>
          <t>Senior Principal / Architect</t>
        </is>
      </c>
      <c r="K1906" s="48" t="inlineStr">
        <is>
          <t>Group Head · Player-Coach</t>
        </is>
      </c>
      <c r="L1906" s="21" t="inlineStr">
        <is>
          <t>Distinguished Principal</t>
        </is>
      </c>
      <c r="M1906" s="21" t="inlineStr">
        <is>
          <t>—</t>
        </is>
      </c>
      <c r="N1906" s="50" t="inlineStr">
        <is>
          <t>—</t>
        </is>
      </c>
      <c r="O1906" s="50" t="inlineStr">
        <is>
          <t>—</t>
        </is>
      </c>
    </row>
    <row r="1907" ht="59" customHeight="1">
      <c r="A1907" s="59" t="inlineStr">
        <is>
          <t>IRIS — Manager title</t>
        </is>
      </c>
      <c r="B1907" s="33" t="n"/>
      <c r="C1907" s="33" t="n"/>
      <c r="D1907" s="33" t="n"/>
      <c r="E1907" s="36" t="inlineStr">
        <is>
          <t>Team Lead / Asst Manager</t>
        </is>
      </c>
      <c r="F1907" s="36" t="inlineStr">
        <is>
          <t>Manager</t>
        </is>
      </c>
      <c r="G1907" s="36" t="inlineStr">
        <is>
          <t>Senior Manager</t>
        </is>
      </c>
      <c r="H1907" s="44" t="inlineStr">
        <is>
          <t>Practice Lead · Player-Coach</t>
        </is>
      </c>
      <c r="I1907" s="46" t="inlineStr">
        <is>
          <t>Associate Head</t>
        </is>
      </c>
      <c r="J1907" s="46" t="inlineStr">
        <is>
          <t>Head of Function</t>
        </is>
      </c>
      <c r="K1907" s="48" t="inlineStr">
        <is>
          <t>Group Head · Player-Coach</t>
        </is>
      </c>
      <c r="L1907" s="21" t="inlineStr">
        <is>
          <t>Associate Vice President</t>
        </is>
      </c>
      <c r="M1907" s="21" t="inlineStr">
        <is>
          <t>Senior Vice President / Business Head</t>
        </is>
      </c>
      <c r="N1907" s="50" t="inlineStr">
        <is>
          <t>CXO / President</t>
        </is>
      </c>
      <c r="O1907" s="50" t="inlineStr">
        <is>
          <t>Chief Executive Officer</t>
        </is>
      </c>
    </row>
    <row r="1908" ht="17" customHeight="1">
      <c r="A1908" s="59" t="inlineStr">
        <is>
          <t>IRIS — people at level</t>
        </is>
      </c>
      <c r="B1908" s="33" t="n"/>
      <c r="C1908" s="33" t="n"/>
      <c r="D1908" s="33" t="n"/>
      <c r="E1908" s="36" t="n"/>
      <c r="F1908" s="36" t="n"/>
      <c r="G1908" s="36" t="n"/>
      <c r="H1908" s="44" t="n"/>
      <c r="I1908" s="46" t="n"/>
      <c r="J1908" s="46" t="n"/>
      <c r="K1908" s="48" t="n"/>
      <c r="L1908" s="21" t="n"/>
      <c r="M1908" s="21" t="n"/>
      <c r="N1908" s="50" t="n"/>
      <c r="O1908" s="50" t="n"/>
    </row>
    <row r="1909" ht="15" customHeight="1"/>
    <row r="1910" ht="19.8" customHeight="1">
      <c r="A1910" s="75" t="inlineStr">
        <is>
          <t>Management — 2 people</t>
        </is>
      </c>
    </row>
    <row r="1911" ht="17" customHeight="1">
      <c r="A1911" s="76" t="inlineStr">
        <is>
          <t>IRIS Executive Leadership Vs · Standard: Aon Radford executive levels E1–E6; Mercer ET1–ET3; Korn Ferry Leadership Architect · 2 here</t>
        </is>
      </c>
      <c r="B1911" s="5" t="n"/>
      <c r="C1911" s="5" t="n"/>
      <c r="D1911" s="5" t="n"/>
      <c r="E1911" s="5" t="n"/>
      <c r="F1911" s="5" t="n"/>
      <c r="G1911" s="5" t="n"/>
      <c r="H1911" s="5" t="n"/>
      <c r="I1911" s="5" t="n"/>
      <c r="J1911" s="5" t="n"/>
      <c r="K1911" s="5" t="n"/>
      <c r="L1911" s="5" t="n"/>
      <c r="M1911" s="5" t="n"/>
      <c r="N1911" s="5" t="n"/>
      <c r="O1911" s="6" t="n"/>
    </row>
    <row r="1912" ht="17" customHeight="1">
      <c r="A1912" s="61" t="inlineStr">
        <is>
          <t>Ladder / company</t>
        </is>
      </c>
      <c r="B1912" s="61" t="inlineStr">
        <is>
          <t>A1</t>
        </is>
      </c>
      <c r="C1912" s="61" t="inlineStr">
        <is>
          <t>A2</t>
        </is>
      </c>
      <c r="D1912" s="61" t="inlineStr">
        <is>
          <t>A3</t>
        </is>
      </c>
      <c r="E1912" s="61" t="inlineStr">
        <is>
          <t>B1</t>
        </is>
      </c>
      <c r="F1912" s="61" t="inlineStr">
        <is>
          <t>B2</t>
        </is>
      </c>
      <c r="G1912" s="61" t="inlineStr">
        <is>
          <t>B3</t>
        </is>
      </c>
      <c r="H1912" s="61" t="inlineStr">
        <is>
          <t>B+</t>
        </is>
      </c>
      <c r="I1912" s="61" t="inlineStr">
        <is>
          <t>C1</t>
        </is>
      </c>
      <c r="J1912" s="61" t="inlineStr">
        <is>
          <t>C2</t>
        </is>
      </c>
      <c r="K1912" s="61" t="inlineStr">
        <is>
          <t>C+</t>
        </is>
      </c>
      <c r="L1912" s="61" t="inlineStr">
        <is>
          <t>D1</t>
        </is>
      </c>
      <c r="M1912" s="61" t="inlineStr">
        <is>
          <t>D2</t>
        </is>
      </c>
      <c r="N1912" s="61" t="inlineStr">
        <is>
          <t>E1</t>
        </is>
      </c>
      <c r="O1912" s="61" t="inlineStr">
        <is>
          <t>E2</t>
        </is>
      </c>
    </row>
    <row r="1913" ht="45" customHeight="1">
      <c r="A1913" s="59" t="inlineStr">
        <is>
          <t>IRIS — IC title</t>
        </is>
      </c>
      <c r="B1913" s="33" t="inlineStr">
        <is>
          <t>Intern / Trainee</t>
        </is>
      </c>
      <c r="C1913" s="33" t="inlineStr">
        <is>
          <t>Associate</t>
        </is>
      </c>
      <c r="D1913" s="33" t="inlineStr">
        <is>
          <t>Senior Associate</t>
        </is>
      </c>
      <c r="E1913" s="36" t="inlineStr">
        <is>
          <t>Specialist</t>
        </is>
      </c>
      <c r="F1913" s="36" t="inlineStr">
        <is>
          <t>Senior Specialist</t>
        </is>
      </c>
      <c r="G1913" s="36" t="inlineStr">
        <is>
          <t>Lead Specialist</t>
        </is>
      </c>
      <c r="H1913" s="44" t="inlineStr">
        <is>
          <t>Practice Lead · Player-Coach</t>
        </is>
      </c>
      <c r="I1913" s="46" t="inlineStr">
        <is>
          <t>Principal</t>
        </is>
      </c>
      <c r="J1913" s="46" t="inlineStr">
        <is>
          <t>Senior Principal / Architect</t>
        </is>
      </c>
      <c r="K1913" s="48" t="inlineStr">
        <is>
          <t>Group Head · Player-Coach</t>
        </is>
      </c>
      <c r="L1913" s="21" t="inlineStr">
        <is>
          <t>—</t>
        </is>
      </c>
      <c r="M1913" s="21" t="inlineStr">
        <is>
          <t>—</t>
        </is>
      </c>
      <c r="N1913" s="50" t="inlineStr">
        <is>
          <t>—</t>
        </is>
      </c>
      <c r="O1913" s="50" t="inlineStr">
        <is>
          <t>—</t>
        </is>
      </c>
    </row>
    <row r="1914" ht="59" customHeight="1">
      <c r="A1914" s="59" t="inlineStr">
        <is>
          <t>IRIS — Manager title</t>
        </is>
      </c>
      <c r="B1914" s="33" t="n"/>
      <c r="C1914" s="33" t="n"/>
      <c r="D1914" s="33" t="n"/>
      <c r="E1914" s="36" t="inlineStr">
        <is>
          <t>Team Lead / Asst Manager</t>
        </is>
      </c>
      <c r="F1914" s="36" t="inlineStr">
        <is>
          <t>Manager</t>
        </is>
      </c>
      <c r="G1914" s="36" t="inlineStr">
        <is>
          <t>Senior Manager</t>
        </is>
      </c>
      <c r="H1914" s="44" t="inlineStr">
        <is>
          <t>Practice Lead · Player-Coach</t>
        </is>
      </c>
      <c r="I1914" s="46" t="inlineStr">
        <is>
          <t>Associate Head</t>
        </is>
      </c>
      <c r="J1914" s="46" t="inlineStr">
        <is>
          <t>Head of Function</t>
        </is>
      </c>
      <c r="K1914" s="48" t="inlineStr">
        <is>
          <t>Group Head · Player-Coach</t>
        </is>
      </c>
      <c r="L1914" s="21" t="inlineStr">
        <is>
          <t>Business Head</t>
        </is>
      </c>
      <c r="M1914" s="21" t="inlineStr">
        <is>
          <t>Senior Vice President / Business Head</t>
        </is>
      </c>
      <c r="N1914" s="50" t="inlineStr">
        <is>
          <t>CXO / President</t>
        </is>
      </c>
      <c r="O1914" s="50" t="inlineStr">
        <is>
          <t>Chief Executive Officer</t>
        </is>
      </c>
    </row>
    <row r="1915" ht="17" customHeight="1">
      <c r="A1915" s="59" t="inlineStr">
        <is>
          <t>IRIS — people at level</t>
        </is>
      </c>
      <c r="B1915" s="33" t="n"/>
      <c r="C1915" s="33" t="n"/>
      <c r="D1915" s="33" t="n"/>
      <c r="E1915" s="36" t="n"/>
      <c r="F1915" s="36" t="n"/>
      <c r="G1915" s="36" t="n"/>
      <c r="H1915" s="44" t="n"/>
      <c r="I1915" s="46" t="n"/>
      <c r="J1915" s="46" t="n"/>
      <c r="K1915" s="48" t="n"/>
      <c r="L1915" s="21" t="n"/>
      <c r="M1915" s="21" t="n"/>
      <c r="N1915" s="50" t="n">
        <v>1</v>
      </c>
      <c r="O1915" s="50" t="n">
        <v>1</v>
      </c>
    </row>
    <row r="1916" ht="45" customHeight="1">
      <c r="A1916" s="17" t="inlineStr">
        <is>
          <t>IRIS Vs Market Benchmark — Aon Radford / Mercer executive codes</t>
        </is>
      </c>
      <c r="B1916" s="15" t="n"/>
      <c r="C1916" s="15" t="n"/>
      <c r="D1916" s="15" t="n"/>
      <c r="E1916" s="15" t="n"/>
      <c r="F1916" s="15" t="n"/>
      <c r="G1916" s="15" t="n"/>
      <c r="H1916" s="15" t="n"/>
      <c r="I1916" s="15" t="n"/>
      <c r="J1916" s="15" t="n"/>
      <c r="K1916" s="15" t="n"/>
      <c r="L1916" s="15" t="inlineStr">
        <is>
          <t>E1–E2 VP / Business Head</t>
        </is>
      </c>
      <c r="M1916" s="15" t="inlineStr">
        <is>
          <t>E3–E4 SVP</t>
        </is>
      </c>
      <c r="N1916" s="15" t="inlineStr">
        <is>
          <t>E5 C-level · functional</t>
        </is>
      </c>
      <c r="O1916" s="15" t="inlineStr">
        <is>
          <t>E6 CEO</t>
        </is>
      </c>
    </row>
    <row r="1917" ht="45" customHeight="1">
      <c r="A1917" s="17" t="inlineStr">
        <is>
          <t>IRIS Vs Competitor Benchmark — regtech / SaaS executive titles</t>
        </is>
      </c>
      <c r="B1917" s="15" t="n"/>
      <c r="C1917" s="15" t="n"/>
      <c r="D1917" s="15" t="n"/>
      <c r="E1917" s="15" t="n"/>
      <c r="F1917" s="15" t="n"/>
      <c r="G1917" s="15" t="n"/>
      <c r="H1917" s="15" t="n"/>
      <c r="I1917" s="15" t="n"/>
      <c r="J1917" s="15" t="n"/>
      <c r="K1917" s="15" t="n"/>
      <c r="L1917" s="15" t="inlineStr">
        <is>
          <t>General Manager / VP</t>
        </is>
      </c>
      <c r="M1917" s="15" t="inlineStr">
        <is>
          <t>SVP</t>
        </is>
      </c>
      <c r="N1917" s="15" t="inlineStr">
        <is>
          <t>CTO · CFO · CRO · CCO · COO</t>
        </is>
      </c>
      <c r="O1917" s="15" t="inlineStr">
        <is>
          <t>CEO</t>
        </is>
      </c>
    </row>
    <row r="1918" ht="15" customHeight="1"/>
    <row r="1919" ht="19.8" customHeight="1">
      <c r="A1919" s="75" t="inlineStr">
        <is>
          <t>CARBON Business Head — 1 person</t>
        </is>
      </c>
    </row>
    <row r="1920" ht="17" customHeight="1">
      <c r="A1920" s="76" t="inlineStr">
        <is>
          <t>IRIS Executive Leadership Vs · Standard: Aon Radford executive levels E1–E6; Mercer ET1–ET3; Korn Ferry Leadership Architect · 1 here</t>
        </is>
      </c>
      <c r="B1920" s="5" t="n"/>
      <c r="C1920" s="5" t="n"/>
      <c r="D1920" s="5" t="n"/>
      <c r="E1920" s="5" t="n"/>
      <c r="F1920" s="5" t="n"/>
      <c r="G1920" s="5" t="n"/>
      <c r="H1920" s="5" t="n"/>
      <c r="I1920" s="5" t="n"/>
      <c r="J1920" s="5" t="n"/>
      <c r="K1920" s="5" t="n"/>
      <c r="L1920" s="5" t="n"/>
      <c r="M1920" s="5" t="n"/>
      <c r="N1920" s="5" t="n"/>
      <c r="O1920" s="6" t="n"/>
    </row>
    <row r="1921" ht="17" customHeight="1">
      <c r="A1921" s="61" t="inlineStr">
        <is>
          <t>Ladder / company</t>
        </is>
      </c>
      <c r="B1921" s="61" t="inlineStr">
        <is>
          <t>A1</t>
        </is>
      </c>
      <c r="C1921" s="61" t="inlineStr">
        <is>
          <t>A2</t>
        </is>
      </c>
      <c r="D1921" s="61" t="inlineStr">
        <is>
          <t>A3</t>
        </is>
      </c>
      <c r="E1921" s="61" t="inlineStr">
        <is>
          <t>B1</t>
        </is>
      </c>
      <c r="F1921" s="61" t="inlineStr">
        <is>
          <t>B2</t>
        </is>
      </c>
      <c r="G1921" s="61" t="inlineStr">
        <is>
          <t>B3</t>
        </is>
      </c>
      <c r="H1921" s="61" t="inlineStr">
        <is>
          <t>B+</t>
        </is>
      </c>
      <c r="I1921" s="61" t="inlineStr">
        <is>
          <t>C1</t>
        </is>
      </c>
      <c r="J1921" s="61" t="inlineStr">
        <is>
          <t>C2</t>
        </is>
      </c>
      <c r="K1921" s="61" t="inlineStr">
        <is>
          <t>C+</t>
        </is>
      </c>
      <c r="L1921" s="61" t="inlineStr">
        <is>
          <t>D1</t>
        </is>
      </c>
      <c r="M1921" s="61" t="inlineStr">
        <is>
          <t>D2</t>
        </is>
      </c>
      <c r="N1921" s="61" t="inlineStr">
        <is>
          <t>E1</t>
        </is>
      </c>
      <c r="O1921" s="61" t="inlineStr">
        <is>
          <t>E2</t>
        </is>
      </c>
    </row>
    <row r="1922" ht="45" customHeight="1">
      <c r="A1922" s="59" t="inlineStr">
        <is>
          <t>IRIS — IC title</t>
        </is>
      </c>
      <c r="B1922" s="33" t="inlineStr">
        <is>
          <t>Intern / Trainee</t>
        </is>
      </c>
      <c r="C1922" s="33" t="inlineStr">
        <is>
          <t>Associate</t>
        </is>
      </c>
      <c r="D1922" s="33" t="inlineStr">
        <is>
          <t>Senior Associate</t>
        </is>
      </c>
      <c r="E1922" s="36" t="inlineStr">
        <is>
          <t>Specialist</t>
        </is>
      </c>
      <c r="F1922" s="36" t="inlineStr">
        <is>
          <t>Senior Specialist</t>
        </is>
      </c>
      <c r="G1922" s="36" t="inlineStr">
        <is>
          <t>Lead Specialist</t>
        </is>
      </c>
      <c r="H1922" s="44" t="inlineStr">
        <is>
          <t>Practice Lead · Player-Coach</t>
        </is>
      </c>
      <c r="I1922" s="46" t="inlineStr">
        <is>
          <t>Principal</t>
        </is>
      </c>
      <c r="J1922" s="46" t="inlineStr">
        <is>
          <t>Senior Principal / Architect</t>
        </is>
      </c>
      <c r="K1922" s="48" t="inlineStr">
        <is>
          <t>Group Head · Player-Coach</t>
        </is>
      </c>
      <c r="L1922" s="21" t="inlineStr">
        <is>
          <t>—</t>
        </is>
      </c>
      <c r="M1922" s="21" t="inlineStr">
        <is>
          <t>—</t>
        </is>
      </c>
      <c r="N1922" s="50" t="inlineStr">
        <is>
          <t>—</t>
        </is>
      </c>
      <c r="O1922" s="50" t="inlineStr">
        <is>
          <t>—</t>
        </is>
      </c>
    </row>
    <row r="1923" ht="59" customHeight="1">
      <c r="A1923" s="59" t="inlineStr">
        <is>
          <t>IRIS — Manager title</t>
        </is>
      </c>
      <c r="B1923" s="33" t="n"/>
      <c r="C1923" s="33" t="n"/>
      <c r="D1923" s="33" t="n"/>
      <c r="E1923" s="36" t="inlineStr">
        <is>
          <t>Team Lead / Asst Manager</t>
        </is>
      </c>
      <c r="F1923" s="36" t="inlineStr">
        <is>
          <t>Manager</t>
        </is>
      </c>
      <c r="G1923" s="36" t="inlineStr">
        <is>
          <t>Senior Manager</t>
        </is>
      </c>
      <c r="H1923" s="44" t="inlineStr">
        <is>
          <t>Practice Lead · Player-Coach</t>
        </is>
      </c>
      <c r="I1923" s="46" t="inlineStr">
        <is>
          <t>Associate Head</t>
        </is>
      </c>
      <c r="J1923" s="46" t="inlineStr">
        <is>
          <t>Head of Function</t>
        </is>
      </c>
      <c r="K1923" s="48" t="inlineStr">
        <is>
          <t>Group Head · Player-Coach</t>
        </is>
      </c>
      <c r="L1923" s="21" t="inlineStr">
        <is>
          <t>Business Head</t>
        </is>
      </c>
      <c r="M1923" s="21" t="inlineStr">
        <is>
          <t>Senior Vice President / Business Head</t>
        </is>
      </c>
      <c r="N1923" s="50" t="inlineStr">
        <is>
          <t>CXO / President</t>
        </is>
      </c>
      <c r="O1923" s="50" t="inlineStr">
        <is>
          <t>Chief Executive Officer</t>
        </is>
      </c>
    </row>
    <row r="1924" ht="17" customHeight="1">
      <c r="A1924" s="59" t="inlineStr">
        <is>
          <t>IRIS — people at level</t>
        </is>
      </c>
      <c r="B1924" s="33" t="n"/>
      <c r="C1924" s="33" t="n"/>
      <c r="D1924" s="33" t="n"/>
      <c r="E1924" s="36" t="n"/>
      <c r="F1924" s="36" t="n"/>
      <c r="G1924" s="36" t="n"/>
      <c r="H1924" s="44" t="n"/>
      <c r="I1924" s="46" t="n"/>
      <c r="J1924" s="46" t="n"/>
      <c r="K1924" s="48" t="n"/>
      <c r="L1924" s="21" t="n"/>
      <c r="M1924" s="21" t="n">
        <v>1</v>
      </c>
      <c r="N1924" s="50" t="n"/>
      <c r="O1924" s="50" t="n"/>
    </row>
    <row r="1925" ht="45" customHeight="1">
      <c r="A1925" s="17" t="inlineStr">
        <is>
          <t>IRIS Vs Market Benchmark — Aon Radford / Mercer executive codes</t>
        </is>
      </c>
      <c r="B1925" s="15" t="n"/>
      <c r="C1925" s="15" t="n"/>
      <c r="D1925" s="15" t="n"/>
      <c r="E1925" s="15" t="n"/>
      <c r="F1925" s="15" t="n"/>
      <c r="G1925" s="15" t="n"/>
      <c r="H1925" s="15" t="n"/>
      <c r="I1925" s="15" t="n"/>
      <c r="J1925" s="15" t="n"/>
      <c r="K1925" s="15" t="n"/>
      <c r="L1925" s="15" t="inlineStr">
        <is>
          <t>E1–E2 VP / Business Head</t>
        </is>
      </c>
      <c r="M1925" s="15" t="inlineStr">
        <is>
          <t>E3–E4 SVP</t>
        </is>
      </c>
      <c r="N1925" s="15" t="inlineStr">
        <is>
          <t>E5 C-level · functional</t>
        </is>
      </c>
      <c r="O1925" s="15" t="inlineStr">
        <is>
          <t>E6 CEO</t>
        </is>
      </c>
    </row>
    <row r="1926" ht="45" customHeight="1">
      <c r="A1926" s="17" t="inlineStr">
        <is>
          <t>IRIS Vs Competitor Benchmark — regtech / SaaS executive titles</t>
        </is>
      </c>
      <c r="B1926" s="15" t="n"/>
      <c r="C1926" s="15" t="n"/>
      <c r="D1926" s="15" t="n"/>
      <c r="E1926" s="15" t="n"/>
      <c r="F1926" s="15" t="n"/>
      <c r="G1926" s="15" t="n"/>
      <c r="H1926" s="15" t="n"/>
      <c r="I1926" s="15" t="n"/>
      <c r="J1926" s="15" t="n"/>
      <c r="K1926" s="15" t="n"/>
      <c r="L1926" s="15" t="inlineStr">
        <is>
          <t>General Manager / VP</t>
        </is>
      </c>
      <c r="M1926" s="15" t="inlineStr">
        <is>
          <t>SVP</t>
        </is>
      </c>
      <c r="N1926" s="15" t="inlineStr">
        <is>
          <t>CTO · CFO · CRO · CCO · COO</t>
        </is>
      </c>
      <c r="O1926" s="15" t="inlineStr">
        <is>
          <t>CEO</t>
        </is>
      </c>
    </row>
    <row r="1927" ht="15" customHeight="1"/>
    <row r="1928" ht="19.8" customHeight="1">
      <c r="A1928" s="75" t="inlineStr">
        <is>
          <t>CRO - Carbon — 1 person</t>
        </is>
      </c>
    </row>
    <row r="1929" ht="17" customHeight="1">
      <c r="A1929" s="76" t="inlineStr">
        <is>
          <t>IRIS Executive Leadership Vs · Standard: Aon Radford executive levels E1–E6; Mercer ET1–ET3; Korn Ferry Leadership Architect · 1 here</t>
        </is>
      </c>
      <c r="B1929" s="5" t="n"/>
      <c r="C1929" s="5" t="n"/>
      <c r="D1929" s="5" t="n"/>
      <c r="E1929" s="5" t="n"/>
      <c r="F1929" s="5" t="n"/>
      <c r="G1929" s="5" t="n"/>
      <c r="H1929" s="5" t="n"/>
      <c r="I1929" s="5" t="n"/>
      <c r="J1929" s="5" t="n"/>
      <c r="K1929" s="5" t="n"/>
      <c r="L1929" s="5" t="n"/>
      <c r="M1929" s="5" t="n"/>
      <c r="N1929" s="5" t="n"/>
      <c r="O1929" s="6" t="n"/>
    </row>
    <row r="1930" ht="17" customHeight="1">
      <c r="A1930" s="61" t="inlineStr">
        <is>
          <t>Ladder / company</t>
        </is>
      </c>
      <c r="B1930" s="61" t="inlineStr">
        <is>
          <t>A1</t>
        </is>
      </c>
      <c r="C1930" s="61" t="inlineStr">
        <is>
          <t>A2</t>
        </is>
      </c>
      <c r="D1930" s="61" t="inlineStr">
        <is>
          <t>A3</t>
        </is>
      </c>
      <c r="E1930" s="61" t="inlineStr">
        <is>
          <t>B1</t>
        </is>
      </c>
      <c r="F1930" s="61" t="inlineStr">
        <is>
          <t>B2</t>
        </is>
      </c>
      <c r="G1930" s="61" t="inlineStr">
        <is>
          <t>B3</t>
        </is>
      </c>
      <c r="H1930" s="61" t="inlineStr">
        <is>
          <t>B+</t>
        </is>
      </c>
      <c r="I1930" s="61" t="inlineStr">
        <is>
          <t>C1</t>
        </is>
      </c>
      <c r="J1930" s="61" t="inlineStr">
        <is>
          <t>C2</t>
        </is>
      </c>
      <c r="K1930" s="61" t="inlineStr">
        <is>
          <t>C+</t>
        </is>
      </c>
      <c r="L1930" s="61" t="inlineStr">
        <is>
          <t>D1</t>
        </is>
      </c>
      <c r="M1930" s="61" t="inlineStr">
        <is>
          <t>D2</t>
        </is>
      </c>
      <c r="N1930" s="61" t="inlineStr">
        <is>
          <t>E1</t>
        </is>
      </c>
      <c r="O1930" s="61" t="inlineStr">
        <is>
          <t>E2</t>
        </is>
      </c>
    </row>
    <row r="1931" ht="45" customHeight="1">
      <c r="A1931" s="59" t="inlineStr">
        <is>
          <t>IRIS — IC title</t>
        </is>
      </c>
      <c r="B1931" s="33" t="inlineStr">
        <is>
          <t>Intern / Trainee</t>
        </is>
      </c>
      <c r="C1931" s="33" t="inlineStr">
        <is>
          <t>Associate</t>
        </is>
      </c>
      <c r="D1931" s="33" t="inlineStr">
        <is>
          <t>Senior Associate</t>
        </is>
      </c>
      <c r="E1931" s="36" t="inlineStr">
        <is>
          <t>Specialist</t>
        </is>
      </c>
      <c r="F1931" s="36" t="inlineStr">
        <is>
          <t>Senior Specialist</t>
        </is>
      </c>
      <c r="G1931" s="36" t="inlineStr">
        <is>
          <t>Lead Specialist</t>
        </is>
      </c>
      <c r="H1931" s="44" t="inlineStr">
        <is>
          <t>Practice Lead · Player-Coach</t>
        </is>
      </c>
      <c r="I1931" s="46" t="inlineStr">
        <is>
          <t>Principal</t>
        </is>
      </c>
      <c r="J1931" s="46" t="inlineStr">
        <is>
          <t>Senior Principal / Architect</t>
        </is>
      </c>
      <c r="K1931" s="48" t="inlineStr">
        <is>
          <t>Group Head · Player-Coach</t>
        </is>
      </c>
      <c r="L1931" s="21" t="inlineStr">
        <is>
          <t>—</t>
        </is>
      </c>
      <c r="M1931" s="21" t="inlineStr">
        <is>
          <t>—</t>
        </is>
      </c>
      <c r="N1931" s="50" t="inlineStr">
        <is>
          <t>—</t>
        </is>
      </c>
      <c r="O1931" s="50" t="inlineStr">
        <is>
          <t>—</t>
        </is>
      </c>
    </row>
    <row r="1932" ht="59" customHeight="1">
      <c r="A1932" s="59" t="inlineStr">
        <is>
          <t>IRIS — Manager title</t>
        </is>
      </c>
      <c r="B1932" s="33" t="n"/>
      <c r="C1932" s="33" t="n"/>
      <c r="D1932" s="33" t="n"/>
      <c r="E1932" s="36" t="inlineStr">
        <is>
          <t>Team Lead / Asst Manager</t>
        </is>
      </c>
      <c r="F1932" s="36" t="inlineStr">
        <is>
          <t>Manager</t>
        </is>
      </c>
      <c r="G1932" s="36" t="inlineStr">
        <is>
          <t>Senior Manager</t>
        </is>
      </c>
      <c r="H1932" s="44" t="inlineStr">
        <is>
          <t>Practice Lead · Player-Coach</t>
        </is>
      </c>
      <c r="I1932" s="46" t="inlineStr">
        <is>
          <t>Associate Head</t>
        </is>
      </c>
      <c r="J1932" s="46" t="inlineStr">
        <is>
          <t>Head of Function</t>
        </is>
      </c>
      <c r="K1932" s="48" t="inlineStr">
        <is>
          <t>Group Head · Player-Coach</t>
        </is>
      </c>
      <c r="L1932" s="21" t="inlineStr">
        <is>
          <t>Business Head</t>
        </is>
      </c>
      <c r="M1932" s="21" t="inlineStr">
        <is>
          <t>Senior Vice President / Business Head</t>
        </is>
      </c>
      <c r="N1932" s="50" t="inlineStr">
        <is>
          <t>CXO / President</t>
        </is>
      </c>
      <c r="O1932" s="50" t="inlineStr">
        <is>
          <t>Chief Executive Officer</t>
        </is>
      </c>
    </row>
    <row r="1933" ht="17" customHeight="1">
      <c r="A1933" s="59" t="inlineStr">
        <is>
          <t>IRIS — people at level</t>
        </is>
      </c>
      <c r="B1933" s="33" t="n"/>
      <c r="C1933" s="33" t="n"/>
      <c r="D1933" s="33" t="n"/>
      <c r="E1933" s="36" t="n"/>
      <c r="F1933" s="36" t="n"/>
      <c r="G1933" s="36" t="n"/>
      <c r="H1933" s="44" t="n"/>
      <c r="I1933" s="46" t="n"/>
      <c r="J1933" s="46" t="n"/>
      <c r="K1933" s="48" t="n"/>
      <c r="L1933" s="21" t="n"/>
      <c r="M1933" s="21" t="n"/>
      <c r="N1933" s="50" t="n">
        <v>1</v>
      </c>
      <c r="O1933" s="50" t="n"/>
    </row>
    <row r="1934" ht="45" customHeight="1">
      <c r="A1934" s="17" t="inlineStr">
        <is>
          <t>IRIS Vs Market Benchmark — Aon Radford / Mercer executive codes</t>
        </is>
      </c>
      <c r="B1934" s="15" t="n"/>
      <c r="C1934" s="15" t="n"/>
      <c r="D1934" s="15" t="n"/>
      <c r="E1934" s="15" t="n"/>
      <c r="F1934" s="15" t="n"/>
      <c r="G1934" s="15" t="n"/>
      <c r="H1934" s="15" t="n"/>
      <c r="I1934" s="15" t="n"/>
      <c r="J1934" s="15" t="n"/>
      <c r="K1934" s="15" t="n"/>
      <c r="L1934" s="15" t="inlineStr">
        <is>
          <t>E1–E2 VP / Business Head</t>
        </is>
      </c>
      <c r="M1934" s="15" t="inlineStr">
        <is>
          <t>E3–E4 SVP</t>
        </is>
      </c>
      <c r="N1934" s="15" t="inlineStr">
        <is>
          <t>E5 C-level · functional</t>
        </is>
      </c>
      <c r="O1934" s="15" t="inlineStr">
        <is>
          <t>E6 CEO</t>
        </is>
      </c>
    </row>
    <row r="1935" ht="45" customHeight="1">
      <c r="A1935" s="17" t="inlineStr">
        <is>
          <t>IRIS Vs Competitor Benchmark — regtech / SaaS executive titles</t>
        </is>
      </c>
      <c r="B1935" s="15" t="n"/>
      <c r="C1935" s="15" t="n"/>
      <c r="D1935" s="15" t="n"/>
      <c r="E1935" s="15" t="n"/>
      <c r="F1935" s="15" t="n"/>
      <c r="G1935" s="15" t="n"/>
      <c r="H1935" s="15" t="n"/>
      <c r="I1935" s="15" t="n"/>
      <c r="J1935" s="15" t="n"/>
      <c r="K1935" s="15" t="n"/>
      <c r="L1935" s="15" t="inlineStr">
        <is>
          <t>General Manager / VP</t>
        </is>
      </c>
      <c r="M1935" s="15" t="inlineStr">
        <is>
          <t>SVP</t>
        </is>
      </c>
      <c r="N1935" s="15" t="inlineStr">
        <is>
          <t>CTO · CFO · CRO · CCO · COO</t>
        </is>
      </c>
      <c r="O1935" s="15" t="inlineStr">
        <is>
          <t>CEO</t>
        </is>
      </c>
    </row>
    <row r="1936" ht="15" customHeight="1"/>
    <row r="1937" ht="19.8" customHeight="1">
      <c r="A1937" s="75" t="inlineStr">
        <is>
          <t>Customer Experience — 1 person</t>
        </is>
      </c>
    </row>
    <row r="1938" ht="17" customHeight="1">
      <c r="A1938" s="76" t="inlineStr">
        <is>
          <t>IRIS Executive Leadership Vs · Standard: Aon Radford executive levels E1–E6; Mercer ET1–ET3; Korn Ferry Leadership Architect · 1 here</t>
        </is>
      </c>
      <c r="B1938" s="5" t="n"/>
      <c r="C1938" s="5" t="n"/>
      <c r="D1938" s="5" t="n"/>
      <c r="E1938" s="5" t="n"/>
      <c r="F1938" s="5" t="n"/>
      <c r="G1938" s="5" t="n"/>
      <c r="H1938" s="5" t="n"/>
      <c r="I1938" s="5" t="n"/>
      <c r="J1938" s="5" t="n"/>
      <c r="K1938" s="5" t="n"/>
      <c r="L1938" s="5" t="n"/>
      <c r="M1938" s="5" t="n"/>
      <c r="N1938" s="5" t="n"/>
      <c r="O1938" s="6" t="n"/>
    </row>
    <row r="1939" ht="17" customHeight="1">
      <c r="A1939" s="61" t="inlineStr">
        <is>
          <t>Ladder / company</t>
        </is>
      </c>
      <c r="B1939" s="61" t="inlineStr">
        <is>
          <t>A1</t>
        </is>
      </c>
      <c r="C1939" s="61" t="inlineStr">
        <is>
          <t>A2</t>
        </is>
      </c>
      <c r="D1939" s="61" t="inlineStr">
        <is>
          <t>A3</t>
        </is>
      </c>
      <c r="E1939" s="61" t="inlineStr">
        <is>
          <t>B1</t>
        </is>
      </c>
      <c r="F1939" s="61" t="inlineStr">
        <is>
          <t>B2</t>
        </is>
      </c>
      <c r="G1939" s="61" t="inlineStr">
        <is>
          <t>B3</t>
        </is>
      </c>
      <c r="H1939" s="61" t="inlineStr">
        <is>
          <t>B+</t>
        </is>
      </c>
      <c r="I1939" s="61" t="inlineStr">
        <is>
          <t>C1</t>
        </is>
      </c>
      <c r="J1939" s="61" t="inlineStr">
        <is>
          <t>C2</t>
        </is>
      </c>
      <c r="K1939" s="61" t="inlineStr">
        <is>
          <t>C+</t>
        </is>
      </c>
      <c r="L1939" s="61" t="inlineStr">
        <is>
          <t>D1</t>
        </is>
      </c>
      <c r="M1939" s="61" t="inlineStr">
        <is>
          <t>D2</t>
        </is>
      </c>
      <c r="N1939" s="61" t="inlineStr">
        <is>
          <t>E1</t>
        </is>
      </c>
      <c r="O1939" s="61" t="inlineStr">
        <is>
          <t>E2</t>
        </is>
      </c>
    </row>
    <row r="1940" ht="45" customHeight="1">
      <c r="A1940" s="59" t="inlineStr">
        <is>
          <t>IRIS — IC title</t>
        </is>
      </c>
      <c r="B1940" s="33" t="inlineStr">
        <is>
          <t>Intern / Trainee</t>
        </is>
      </c>
      <c r="C1940" s="33" t="inlineStr">
        <is>
          <t>Associate</t>
        </is>
      </c>
      <c r="D1940" s="33" t="inlineStr">
        <is>
          <t>Senior Associate</t>
        </is>
      </c>
      <c r="E1940" s="36" t="inlineStr">
        <is>
          <t>Specialist</t>
        </is>
      </c>
      <c r="F1940" s="36" t="inlineStr">
        <is>
          <t>Senior Specialist</t>
        </is>
      </c>
      <c r="G1940" s="36" t="inlineStr">
        <is>
          <t>Lead Specialist</t>
        </is>
      </c>
      <c r="H1940" s="44" t="inlineStr">
        <is>
          <t>Practice Lead · Player-Coach</t>
        </is>
      </c>
      <c r="I1940" s="46" t="inlineStr">
        <is>
          <t>Principal</t>
        </is>
      </c>
      <c r="J1940" s="46" t="inlineStr">
        <is>
          <t>Senior Principal / Architect</t>
        </is>
      </c>
      <c r="K1940" s="48" t="inlineStr">
        <is>
          <t>Group Head · Player-Coach</t>
        </is>
      </c>
      <c r="L1940" s="21" t="inlineStr">
        <is>
          <t>—</t>
        </is>
      </c>
      <c r="M1940" s="21" t="inlineStr">
        <is>
          <t>—</t>
        </is>
      </c>
      <c r="N1940" s="50" t="inlineStr">
        <is>
          <t>—</t>
        </is>
      </c>
      <c r="O1940" s="50" t="inlineStr">
        <is>
          <t>—</t>
        </is>
      </c>
    </row>
    <row r="1941" ht="59" customHeight="1">
      <c r="A1941" s="59" t="inlineStr">
        <is>
          <t>IRIS — Manager title</t>
        </is>
      </c>
      <c r="B1941" s="33" t="n"/>
      <c r="C1941" s="33" t="n"/>
      <c r="D1941" s="33" t="n"/>
      <c r="E1941" s="36" t="inlineStr">
        <is>
          <t>Team Lead / Asst Manager</t>
        </is>
      </c>
      <c r="F1941" s="36" t="inlineStr">
        <is>
          <t>Manager</t>
        </is>
      </c>
      <c r="G1941" s="36" t="inlineStr">
        <is>
          <t>Senior Manager</t>
        </is>
      </c>
      <c r="H1941" s="44" t="inlineStr">
        <is>
          <t>Practice Lead · Player-Coach</t>
        </is>
      </c>
      <c r="I1941" s="46" t="inlineStr">
        <is>
          <t>Associate Head</t>
        </is>
      </c>
      <c r="J1941" s="46" t="inlineStr">
        <is>
          <t>Head of Function</t>
        </is>
      </c>
      <c r="K1941" s="48" t="inlineStr">
        <is>
          <t>Group Head · Player-Coach</t>
        </is>
      </c>
      <c r="L1941" s="21" t="inlineStr">
        <is>
          <t>Business Head</t>
        </is>
      </c>
      <c r="M1941" s="21" t="inlineStr">
        <is>
          <t>Senior Vice President / Business Head</t>
        </is>
      </c>
      <c r="N1941" s="50" t="inlineStr">
        <is>
          <t>CXO / President</t>
        </is>
      </c>
      <c r="O1941" s="50" t="inlineStr">
        <is>
          <t>Chief Executive Officer</t>
        </is>
      </c>
    </row>
    <row r="1942" ht="17" customHeight="1">
      <c r="A1942" s="59" t="inlineStr">
        <is>
          <t>IRIS — people at level</t>
        </is>
      </c>
      <c r="B1942" s="33" t="n"/>
      <c r="C1942" s="33" t="n"/>
      <c r="D1942" s="33" t="n"/>
      <c r="E1942" s="36" t="n"/>
      <c r="F1942" s="36" t="n"/>
      <c r="G1942" s="36" t="n"/>
      <c r="H1942" s="44" t="n"/>
      <c r="I1942" s="46" t="n"/>
      <c r="J1942" s="46" t="n"/>
      <c r="K1942" s="48" t="n"/>
      <c r="L1942" s="21" t="n">
        <v>1</v>
      </c>
      <c r="M1942" s="21" t="n"/>
      <c r="N1942" s="50" t="n"/>
      <c r="O1942" s="50" t="n"/>
    </row>
    <row r="1943" ht="45" customHeight="1">
      <c r="A1943" s="17" t="inlineStr">
        <is>
          <t>IRIS Vs Market Benchmark — Aon Radford / Mercer executive codes</t>
        </is>
      </c>
      <c r="B1943" s="15" t="n"/>
      <c r="C1943" s="15" t="n"/>
      <c r="D1943" s="15" t="n"/>
      <c r="E1943" s="15" t="n"/>
      <c r="F1943" s="15" t="n"/>
      <c r="G1943" s="15" t="n"/>
      <c r="H1943" s="15" t="n"/>
      <c r="I1943" s="15" t="n"/>
      <c r="J1943" s="15" t="n"/>
      <c r="K1943" s="15" t="n"/>
      <c r="L1943" s="15" t="inlineStr">
        <is>
          <t>E1–E2 VP / Business Head</t>
        </is>
      </c>
      <c r="M1943" s="15" t="inlineStr">
        <is>
          <t>E3–E4 SVP</t>
        </is>
      </c>
      <c r="N1943" s="15" t="inlineStr">
        <is>
          <t>E5 C-level · functional</t>
        </is>
      </c>
      <c r="O1943" s="15" t="inlineStr">
        <is>
          <t>E6 CEO</t>
        </is>
      </c>
    </row>
    <row r="1944" ht="45" customHeight="1">
      <c r="A1944" s="17" t="inlineStr">
        <is>
          <t>IRIS Vs Competitor Benchmark — regtech / SaaS executive titles</t>
        </is>
      </c>
      <c r="B1944" s="15" t="n"/>
      <c r="C1944" s="15" t="n"/>
      <c r="D1944" s="15" t="n"/>
      <c r="E1944" s="15" t="n"/>
      <c r="F1944" s="15" t="n"/>
      <c r="G1944" s="15" t="n"/>
      <c r="H1944" s="15" t="n"/>
      <c r="I1944" s="15" t="n"/>
      <c r="J1944" s="15" t="n"/>
      <c r="K1944" s="15" t="n"/>
      <c r="L1944" s="15" t="inlineStr">
        <is>
          <t>General Manager / VP</t>
        </is>
      </c>
      <c r="M1944" s="15" t="inlineStr">
        <is>
          <t>SVP</t>
        </is>
      </c>
      <c r="N1944" s="15" t="inlineStr">
        <is>
          <t>CTO · CFO · CRO · CCO · COO</t>
        </is>
      </c>
      <c r="O1944" s="15" t="inlineStr">
        <is>
          <t>CEO</t>
        </is>
      </c>
    </row>
    <row r="1945" ht="15" customHeight="1"/>
    <row r="1946" ht="19.8" customHeight="1">
      <c r="A1946" s="75" t="inlineStr">
        <is>
          <t>iDEAL Business Head — 1 person</t>
        </is>
      </c>
    </row>
    <row r="1947" ht="17" customHeight="1">
      <c r="A1947" s="76" t="inlineStr">
        <is>
          <t>IRIS Executive Leadership Vs · Standard: Aon Radford executive levels E1–E6; Mercer ET1–ET3; Korn Ferry Leadership Architect · 1 here</t>
        </is>
      </c>
      <c r="B1947" s="5" t="n"/>
      <c r="C1947" s="5" t="n"/>
      <c r="D1947" s="5" t="n"/>
      <c r="E1947" s="5" t="n"/>
      <c r="F1947" s="5" t="n"/>
      <c r="G1947" s="5" t="n"/>
      <c r="H1947" s="5" t="n"/>
      <c r="I1947" s="5" t="n"/>
      <c r="J1947" s="5" t="n"/>
      <c r="K1947" s="5" t="n"/>
      <c r="L1947" s="5" t="n"/>
      <c r="M1947" s="5" t="n"/>
      <c r="N1947" s="5" t="n"/>
      <c r="O1947" s="6" t="n"/>
    </row>
    <row r="1948" ht="17" customHeight="1">
      <c r="A1948" s="61" t="inlineStr">
        <is>
          <t>Ladder / company</t>
        </is>
      </c>
      <c r="B1948" s="61" t="inlineStr">
        <is>
          <t>A1</t>
        </is>
      </c>
      <c r="C1948" s="61" t="inlineStr">
        <is>
          <t>A2</t>
        </is>
      </c>
      <c r="D1948" s="61" t="inlineStr">
        <is>
          <t>A3</t>
        </is>
      </c>
      <c r="E1948" s="61" t="inlineStr">
        <is>
          <t>B1</t>
        </is>
      </c>
      <c r="F1948" s="61" t="inlineStr">
        <is>
          <t>B2</t>
        </is>
      </c>
      <c r="G1948" s="61" t="inlineStr">
        <is>
          <t>B3</t>
        </is>
      </c>
      <c r="H1948" s="61" t="inlineStr">
        <is>
          <t>B+</t>
        </is>
      </c>
      <c r="I1948" s="61" t="inlineStr">
        <is>
          <t>C1</t>
        </is>
      </c>
      <c r="J1948" s="61" t="inlineStr">
        <is>
          <t>C2</t>
        </is>
      </c>
      <c r="K1948" s="61" t="inlineStr">
        <is>
          <t>C+</t>
        </is>
      </c>
      <c r="L1948" s="61" t="inlineStr">
        <is>
          <t>D1</t>
        </is>
      </c>
      <c r="M1948" s="61" t="inlineStr">
        <is>
          <t>D2</t>
        </is>
      </c>
      <c r="N1948" s="61" t="inlineStr">
        <is>
          <t>E1</t>
        </is>
      </c>
      <c r="O1948" s="61" t="inlineStr">
        <is>
          <t>E2</t>
        </is>
      </c>
    </row>
    <row r="1949" ht="45" customHeight="1">
      <c r="A1949" s="59" t="inlineStr">
        <is>
          <t>IRIS — IC title</t>
        </is>
      </c>
      <c r="B1949" s="33" t="inlineStr">
        <is>
          <t>Intern / Trainee</t>
        </is>
      </c>
      <c r="C1949" s="33" t="inlineStr">
        <is>
          <t>Associate</t>
        </is>
      </c>
      <c r="D1949" s="33" t="inlineStr">
        <is>
          <t>Senior Associate</t>
        </is>
      </c>
      <c r="E1949" s="36" t="inlineStr">
        <is>
          <t>Specialist</t>
        </is>
      </c>
      <c r="F1949" s="36" t="inlineStr">
        <is>
          <t>Senior Specialist</t>
        </is>
      </c>
      <c r="G1949" s="36" t="inlineStr">
        <is>
          <t>Lead Specialist</t>
        </is>
      </c>
      <c r="H1949" s="44" t="inlineStr">
        <is>
          <t>Practice Lead · Player-Coach</t>
        </is>
      </c>
      <c r="I1949" s="46" t="inlineStr">
        <is>
          <t>Principal</t>
        </is>
      </c>
      <c r="J1949" s="46" t="inlineStr">
        <is>
          <t>Senior Principal / Architect</t>
        </is>
      </c>
      <c r="K1949" s="48" t="inlineStr">
        <is>
          <t>Group Head · Player-Coach</t>
        </is>
      </c>
      <c r="L1949" s="21" t="inlineStr">
        <is>
          <t>—</t>
        </is>
      </c>
      <c r="M1949" s="21" t="inlineStr">
        <is>
          <t>—</t>
        </is>
      </c>
      <c r="N1949" s="50" t="inlineStr">
        <is>
          <t>—</t>
        </is>
      </c>
      <c r="O1949" s="50" t="inlineStr">
        <is>
          <t>—</t>
        </is>
      </c>
    </row>
    <row r="1950" ht="59" customHeight="1">
      <c r="A1950" s="59" t="inlineStr">
        <is>
          <t>IRIS — Manager title</t>
        </is>
      </c>
      <c r="B1950" s="33" t="n"/>
      <c r="C1950" s="33" t="n"/>
      <c r="D1950" s="33" t="n"/>
      <c r="E1950" s="36" t="inlineStr">
        <is>
          <t>Team Lead / Asst Manager</t>
        </is>
      </c>
      <c r="F1950" s="36" t="inlineStr">
        <is>
          <t>Manager</t>
        </is>
      </c>
      <c r="G1950" s="36" t="inlineStr">
        <is>
          <t>Senior Manager</t>
        </is>
      </c>
      <c r="H1950" s="44" t="inlineStr">
        <is>
          <t>Practice Lead · Player-Coach</t>
        </is>
      </c>
      <c r="I1950" s="46" t="inlineStr">
        <is>
          <t>Associate Head</t>
        </is>
      </c>
      <c r="J1950" s="46" t="inlineStr">
        <is>
          <t>Head of Function</t>
        </is>
      </c>
      <c r="K1950" s="48" t="inlineStr">
        <is>
          <t>Group Head · Player-Coach</t>
        </is>
      </c>
      <c r="L1950" s="21" t="inlineStr">
        <is>
          <t>Business Head</t>
        </is>
      </c>
      <c r="M1950" s="21" t="inlineStr">
        <is>
          <t>Senior Vice President / Business Head</t>
        </is>
      </c>
      <c r="N1950" s="50" t="inlineStr">
        <is>
          <t>CXO / President</t>
        </is>
      </c>
      <c r="O1950" s="50" t="inlineStr">
        <is>
          <t>Chief Executive Officer</t>
        </is>
      </c>
    </row>
    <row r="1951" ht="17" customHeight="1">
      <c r="A1951" s="59" t="inlineStr">
        <is>
          <t>IRIS — people at level</t>
        </is>
      </c>
      <c r="B1951" s="33" t="n"/>
      <c r="C1951" s="33" t="n"/>
      <c r="D1951" s="33" t="n"/>
      <c r="E1951" s="36" t="n"/>
      <c r="F1951" s="36" t="n"/>
      <c r="G1951" s="36" t="n"/>
      <c r="H1951" s="44" t="n"/>
      <c r="I1951" s="46" t="n"/>
      <c r="J1951" s="46" t="n"/>
      <c r="K1951" s="48" t="n"/>
      <c r="L1951" s="21" t="n">
        <v>1</v>
      </c>
      <c r="M1951" s="21" t="n"/>
      <c r="N1951" s="50" t="n"/>
      <c r="O1951" s="50" t="n"/>
    </row>
    <row r="1952" ht="45" customHeight="1">
      <c r="A1952" s="17" t="inlineStr">
        <is>
          <t>IRIS Vs Market Benchmark — Aon Radford / Mercer executive codes</t>
        </is>
      </c>
      <c r="B1952" s="15" t="n"/>
      <c r="C1952" s="15" t="n"/>
      <c r="D1952" s="15" t="n"/>
      <c r="E1952" s="15" t="n"/>
      <c r="F1952" s="15" t="n"/>
      <c r="G1952" s="15" t="n"/>
      <c r="H1952" s="15" t="n"/>
      <c r="I1952" s="15" t="n"/>
      <c r="J1952" s="15" t="n"/>
      <c r="K1952" s="15" t="n"/>
      <c r="L1952" s="15" t="inlineStr">
        <is>
          <t>E1–E2 VP / Business Head</t>
        </is>
      </c>
      <c r="M1952" s="15" t="inlineStr">
        <is>
          <t>E3–E4 SVP</t>
        </is>
      </c>
      <c r="N1952" s="15" t="inlineStr">
        <is>
          <t>E5 C-level · functional</t>
        </is>
      </c>
      <c r="O1952" s="15" t="inlineStr">
        <is>
          <t>E6 CEO</t>
        </is>
      </c>
    </row>
    <row r="1953" ht="45" customHeight="1">
      <c r="A1953" s="17" t="inlineStr">
        <is>
          <t>IRIS Vs Competitor Benchmark — regtech / SaaS executive titles</t>
        </is>
      </c>
      <c r="B1953" s="15" t="n"/>
      <c r="C1953" s="15" t="n"/>
      <c r="D1953" s="15" t="n"/>
      <c r="E1953" s="15" t="n"/>
      <c r="F1953" s="15" t="n"/>
      <c r="G1953" s="15" t="n"/>
      <c r="H1953" s="15" t="n"/>
      <c r="I1953" s="15" t="n"/>
      <c r="J1953" s="15" t="n"/>
      <c r="K1953" s="15" t="n"/>
      <c r="L1953" s="15" t="inlineStr">
        <is>
          <t>General Manager / VP</t>
        </is>
      </c>
      <c r="M1953" s="15" t="inlineStr">
        <is>
          <t>SVP</t>
        </is>
      </c>
      <c r="N1953" s="15" t="inlineStr">
        <is>
          <t>CTO · CFO · CRO · CCO · COO</t>
        </is>
      </c>
      <c r="O1953" s="15" t="inlineStr">
        <is>
          <t>CEO</t>
        </is>
      </c>
    </row>
    <row r="1954" ht="15" customHeight="1"/>
    <row r="1955" ht="19.8" customHeight="1">
      <c r="A1955" s="75" t="inlineStr">
        <is>
          <t>Datatech Business Head — 1 person</t>
        </is>
      </c>
    </row>
    <row r="1956" ht="17" customHeight="1">
      <c r="A1956" s="76" t="inlineStr">
        <is>
          <t>IRIS Executive Leadership Vs · Standard: Aon Radford executive levels E1–E6; Mercer ET1–ET3; Korn Ferry Leadership Architect · 1 here</t>
        </is>
      </c>
      <c r="B1956" s="5" t="n"/>
      <c r="C1956" s="5" t="n"/>
      <c r="D1956" s="5" t="n"/>
      <c r="E1956" s="5" t="n"/>
      <c r="F1956" s="5" t="n"/>
      <c r="G1956" s="5" t="n"/>
      <c r="H1956" s="5" t="n"/>
      <c r="I1956" s="5" t="n"/>
      <c r="J1956" s="5" t="n"/>
      <c r="K1956" s="5" t="n"/>
      <c r="L1956" s="5" t="n"/>
      <c r="M1956" s="5" t="n"/>
      <c r="N1956" s="5" t="n"/>
      <c r="O1956" s="6" t="n"/>
    </row>
    <row r="1957" ht="17" customHeight="1">
      <c r="A1957" s="61" t="inlineStr">
        <is>
          <t>Ladder / company</t>
        </is>
      </c>
      <c r="B1957" s="61" t="inlineStr">
        <is>
          <t>A1</t>
        </is>
      </c>
      <c r="C1957" s="61" t="inlineStr">
        <is>
          <t>A2</t>
        </is>
      </c>
      <c r="D1957" s="61" t="inlineStr">
        <is>
          <t>A3</t>
        </is>
      </c>
      <c r="E1957" s="61" t="inlineStr">
        <is>
          <t>B1</t>
        </is>
      </c>
      <c r="F1957" s="61" t="inlineStr">
        <is>
          <t>B2</t>
        </is>
      </c>
      <c r="G1957" s="61" t="inlineStr">
        <is>
          <t>B3</t>
        </is>
      </c>
      <c r="H1957" s="61" t="inlineStr">
        <is>
          <t>B+</t>
        </is>
      </c>
      <c r="I1957" s="61" t="inlineStr">
        <is>
          <t>C1</t>
        </is>
      </c>
      <c r="J1957" s="61" t="inlineStr">
        <is>
          <t>C2</t>
        </is>
      </c>
      <c r="K1957" s="61" t="inlineStr">
        <is>
          <t>C+</t>
        </is>
      </c>
      <c r="L1957" s="61" t="inlineStr">
        <is>
          <t>D1</t>
        </is>
      </c>
      <c r="M1957" s="61" t="inlineStr">
        <is>
          <t>D2</t>
        </is>
      </c>
      <c r="N1957" s="61" t="inlineStr">
        <is>
          <t>E1</t>
        </is>
      </c>
      <c r="O1957" s="61" t="inlineStr">
        <is>
          <t>E2</t>
        </is>
      </c>
    </row>
    <row r="1958" ht="45" customHeight="1">
      <c r="A1958" s="59" t="inlineStr">
        <is>
          <t>IRIS — IC title</t>
        </is>
      </c>
      <c r="B1958" s="33" t="inlineStr">
        <is>
          <t>Intern / Trainee</t>
        </is>
      </c>
      <c r="C1958" s="33" t="inlineStr">
        <is>
          <t>Associate</t>
        </is>
      </c>
      <c r="D1958" s="33" t="inlineStr">
        <is>
          <t>Senior Associate</t>
        </is>
      </c>
      <c r="E1958" s="36" t="inlineStr">
        <is>
          <t>Specialist</t>
        </is>
      </c>
      <c r="F1958" s="36" t="inlineStr">
        <is>
          <t>Senior Specialist</t>
        </is>
      </c>
      <c r="G1958" s="36" t="inlineStr">
        <is>
          <t>Lead Specialist</t>
        </is>
      </c>
      <c r="H1958" s="44" t="inlineStr">
        <is>
          <t>Practice Lead · Player-Coach</t>
        </is>
      </c>
      <c r="I1958" s="46" t="inlineStr">
        <is>
          <t>Principal</t>
        </is>
      </c>
      <c r="J1958" s="46" t="inlineStr">
        <is>
          <t>Senior Principal / Architect</t>
        </is>
      </c>
      <c r="K1958" s="48" t="inlineStr">
        <is>
          <t>Group Head · Player-Coach</t>
        </is>
      </c>
      <c r="L1958" s="21" t="inlineStr">
        <is>
          <t>—</t>
        </is>
      </c>
      <c r="M1958" s="21" t="inlineStr">
        <is>
          <t>—</t>
        </is>
      </c>
      <c r="N1958" s="50" t="inlineStr">
        <is>
          <t>—</t>
        </is>
      </c>
      <c r="O1958" s="50" t="inlineStr">
        <is>
          <t>—</t>
        </is>
      </c>
    </row>
    <row r="1959" ht="59" customHeight="1">
      <c r="A1959" s="59" t="inlineStr">
        <is>
          <t>IRIS — Manager title</t>
        </is>
      </c>
      <c r="B1959" s="33" t="n"/>
      <c r="C1959" s="33" t="n"/>
      <c r="D1959" s="33" t="n"/>
      <c r="E1959" s="36" t="inlineStr">
        <is>
          <t>Team Lead / Asst Manager</t>
        </is>
      </c>
      <c r="F1959" s="36" t="inlineStr">
        <is>
          <t>Manager</t>
        </is>
      </c>
      <c r="G1959" s="36" t="inlineStr">
        <is>
          <t>Senior Manager</t>
        </is>
      </c>
      <c r="H1959" s="44" t="inlineStr">
        <is>
          <t>Practice Lead · Player-Coach</t>
        </is>
      </c>
      <c r="I1959" s="46" t="inlineStr">
        <is>
          <t>Associate Head</t>
        </is>
      </c>
      <c r="J1959" s="46" t="inlineStr">
        <is>
          <t>Head of Function</t>
        </is>
      </c>
      <c r="K1959" s="48" t="inlineStr">
        <is>
          <t>Group Head · Player-Coach</t>
        </is>
      </c>
      <c r="L1959" s="21" t="inlineStr">
        <is>
          <t>Business Head</t>
        </is>
      </c>
      <c r="M1959" s="21" t="inlineStr">
        <is>
          <t>Senior Vice President / Business Head</t>
        </is>
      </c>
      <c r="N1959" s="50" t="inlineStr">
        <is>
          <t>CXO / President</t>
        </is>
      </c>
      <c r="O1959" s="50" t="inlineStr">
        <is>
          <t>Chief Executive Officer</t>
        </is>
      </c>
    </row>
    <row r="1960" ht="17" customHeight="1">
      <c r="A1960" s="59" t="inlineStr">
        <is>
          <t>IRIS — people at level</t>
        </is>
      </c>
      <c r="B1960" s="33" t="n"/>
      <c r="C1960" s="33" t="n"/>
      <c r="D1960" s="33" t="n"/>
      <c r="E1960" s="36" t="n"/>
      <c r="F1960" s="36" t="n"/>
      <c r="G1960" s="36" t="n"/>
      <c r="H1960" s="44" t="n"/>
      <c r="I1960" s="46" t="n"/>
      <c r="J1960" s="46" t="n"/>
      <c r="K1960" s="48" t="n"/>
      <c r="L1960" s="21" t="n"/>
      <c r="M1960" s="21" t="n">
        <v>1</v>
      </c>
      <c r="N1960" s="50" t="n"/>
      <c r="O1960" s="50" t="n"/>
    </row>
    <row r="1961" ht="45" customHeight="1">
      <c r="A1961" s="17" t="inlineStr">
        <is>
          <t>IRIS Vs Market Benchmark — Aon Radford / Mercer executive codes</t>
        </is>
      </c>
      <c r="B1961" s="15" t="n"/>
      <c r="C1961" s="15" t="n"/>
      <c r="D1961" s="15" t="n"/>
      <c r="E1961" s="15" t="n"/>
      <c r="F1961" s="15" t="n"/>
      <c r="G1961" s="15" t="n"/>
      <c r="H1961" s="15" t="n"/>
      <c r="I1961" s="15" t="n"/>
      <c r="J1961" s="15" t="n"/>
      <c r="K1961" s="15" t="n"/>
      <c r="L1961" s="15" t="inlineStr">
        <is>
          <t>E1–E2 VP / Business Head</t>
        </is>
      </c>
      <c r="M1961" s="15" t="inlineStr">
        <is>
          <t>E3–E4 SVP</t>
        </is>
      </c>
      <c r="N1961" s="15" t="inlineStr">
        <is>
          <t>E5 C-level · functional</t>
        </is>
      </c>
      <c r="O1961" s="15" t="inlineStr">
        <is>
          <t>E6 CEO</t>
        </is>
      </c>
    </row>
    <row r="1962" ht="45" customHeight="1">
      <c r="A1962" s="17" t="inlineStr">
        <is>
          <t>IRIS Vs Competitor Benchmark — regtech / SaaS executive titles</t>
        </is>
      </c>
      <c r="B1962" s="15" t="n"/>
      <c r="C1962" s="15" t="n"/>
      <c r="D1962" s="15" t="n"/>
      <c r="E1962" s="15" t="n"/>
      <c r="F1962" s="15" t="n"/>
      <c r="G1962" s="15" t="n"/>
      <c r="H1962" s="15" t="n"/>
      <c r="I1962" s="15" t="n"/>
      <c r="J1962" s="15" t="n"/>
      <c r="K1962" s="15" t="n"/>
      <c r="L1962" s="15" t="inlineStr">
        <is>
          <t>General Manager / VP</t>
        </is>
      </c>
      <c r="M1962" s="15" t="inlineStr">
        <is>
          <t>SVP</t>
        </is>
      </c>
      <c r="N1962" s="15" t="inlineStr">
        <is>
          <t>CTO · CFO · CRO · CCO · COO</t>
        </is>
      </c>
      <c r="O1962" s="15" t="inlineStr">
        <is>
          <t>CEO</t>
        </is>
      </c>
    </row>
    <row r="1963" ht="15" customHeight="1"/>
    <row r="1964" ht="19.8" customHeight="1">
      <c r="A1964" s="13" t="inlineStr">
        <is>
          <t>R4. Levelling and market databases used</t>
        </is>
      </c>
    </row>
    <row r="1965" ht="17" customHeight="1">
      <c r="A1965" s="14" t="inlineStr">
        <is>
          <t>Database / method</t>
        </is>
      </c>
      <c r="B1965" s="5" t="n"/>
      <c r="C1965" s="6" t="n"/>
      <c r="D1965" s="14" t="inlineStr">
        <is>
          <t>What it gave</t>
        </is>
      </c>
      <c r="E1965" s="5" t="n"/>
      <c r="F1965" s="5" t="n"/>
      <c r="G1965" s="5" t="n"/>
      <c r="H1965" s="5" t="n"/>
      <c r="I1965" s="6" t="n"/>
      <c r="J1965" s="14" t="inlineStr">
        <is>
          <t>Site</t>
        </is>
      </c>
      <c r="K1965" s="5" t="n"/>
      <c r="L1965" s="5" t="n"/>
      <c r="M1965" s="6" t="n"/>
      <c r="N1965" s="14" t="inlineStr">
        <is>
          <t>Status</t>
        </is>
      </c>
      <c r="O1965" s="6" t="n"/>
    </row>
    <row r="1966" ht="31" customHeight="1">
      <c r="A1966" s="17" t="inlineStr">
        <is>
          <t>Aon Radford · Global Technology Survey</t>
        </is>
      </c>
      <c r="B1966" s="5" t="n"/>
      <c r="C1966" s="6" t="n"/>
      <c r="D1966" s="16" t="inlineStr">
        <is>
          <t>Survey levels P1–P7 / M1–M6 / E1–E6 used on every IRIS level</t>
        </is>
      </c>
      <c r="E1966" s="5" t="n"/>
      <c r="F1966" s="5" t="n"/>
      <c r="G1966" s="5" t="n"/>
      <c r="H1966" s="5" t="n"/>
      <c r="I1966" s="6" t="n"/>
      <c r="J1966" s="16" t="inlineStr">
        <is>
          <t>https://radford.aon.com</t>
        </is>
      </c>
      <c r="K1966" s="5" t="n"/>
      <c r="L1966" s="5" t="n"/>
      <c r="M1966" s="6" t="n"/>
      <c r="N1966" s="16" t="inlineStr">
        <is>
          <t>Used — codes; pay data to buy</t>
        </is>
      </c>
      <c r="O1966" s="6" t="n"/>
    </row>
    <row r="1967" ht="31" customHeight="1">
      <c r="A1967" s="17" t="inlineStr">
        <is>
          <t>Mercer TRS / Mercer IPE</t>
        </is>
      </c>
      <c r="B1967" s="5" t="n"/>
      <c r="C1967" s="6" t="n"/>
      <c r="D1967" s="16" t="inlineStr">
        <is>
          <t>Career levels and position evaluation</t>
        </is>
      </c>
      <c r="E1967" s="5" t="n"/>
      <c r="F1967" s="5" t="n"/>
      <c r="G1967" s="5" t="n"/>
      <c r="H1967" s="5" t="n"/>
      <c r="I1967" s="6" t="n"/>
      <c r="J1967" s="16" t="inlineStr">
        <is>
          <t>https://www.mercer.com</t>
        </is>
      </c>
      <c r="K1967" s="5" t="n"/>
      <c r="L1967" s="5" t="n"/>
      <c r="M1967" s="6" t="n"/>
      <c r="N1967" s="16" t="inlineStr">
        <is>
          <t>Used — method; pay data to buy</t>
        </is>
      </c>
      <c r="O1967" s="6" t="n"/>
    </row>
    <row r="1968" ht="17" customHeight="1">
      <c r="A1968" s="17" t="inlineStr">
        <is>
          <t>WTW Global Grading System</t>
        </is>
      </c>
      <c r="B1968" s="5" t="n"/>
      <c r="C1968" s="6" t="n"/>
      <c r="D1968" s="16" t="inlineStr">
        <is>
          <t>Banding-then-grading logic</t>
        </is>
      </c>
      <c r="E1968" s="5" t="n"/>
      <c r="F1968" s="5" t="n"/>
      <c r="G1968" s="5" t="n"/>
      <c r="H1968" s="5" t="n"/>
      <c r="I1968" s="6" t="n"/>
      <c r="J1968" s="16" t="inlineStr">
        <is>
          <t>https://www.wtwco.com</t>
        </is>
      </c>
      <c r="K1968" s="5" t="n"/>
      <c r="L1968" s="5" t="n"/>
      <c r="M1968" s="6" t="n"/>
      <c r="N1968" s="16" t="inlineStr">
        <is>
          <t>Used — method</t>
        </is>
      </c>
      <c r="O1968" s="6" t="n"/>
    </row>
    <row r="1969" ht="17" customHeight="1">
      <c r="A1969" s="17" t="inlineStr">
        <is>
          <t>Korn Ferry Hay Guide Chart-Profile</t>
        </is>
      </c>
      <c r="B1969" s="5" t="n"/>
      <c r="C1969" s="6" t="n"/>
      <c r="D1969" s="16" t="inlineStr">
        <is>
          <t>Factors and A / L / P profiles</t>
        </is>
      </c>
      <c r="E1969" s="5" t="n"/>
      <c r="F1969" s="5" t="n"/>
      <c r="G1969" s="5" t="n"/>
      <c r="H1969" s="5" t="n"/>
      <c r="I1969" s="6" t="n"/>
      <c r="J1969" s="16" t="inlineStr">
        <is>
          <t>https://www.kornferry.com</t>
        </is>
      </c>
      <c r="K1969" s="5" t="n"/>
      <c r="L1969" s="5" t="n"/>
      <c r="M1969" s="6" t="n"/>
      <c r="N1969" s="16" t="inlineStr">
        <is>
          <t>Used — method</t>
        </is>
      </c>
      <c r="O1969" s="6" t="n"/>
    </row>
    <row r="1970" ht="17" customHeight="1">
      <c r="A1970" s="17" t="inlineStr">
        <is>
          <t>Pave</t>
        </is>
      </c>
      <c r="B1970" s="5" t="n"/>
      <c r="C1970" s="6" t="n"/>
      <c r="D1970" s="16" t="inlineStr">
        <is>
          <t>Radford / Mercer level crosswalk</t>
        </is>
      </c>
      <c r="E1970" s="5" t="n"/>
      <c r="F1970" s="5" t="n"/>
      <c r="G1970" s="5" t="n"/>
      <c r="H1970" s="5" t="n"/>
      <c r="I1970" s="6" t="n"/>
      <c r="J1970" s="16" t="inlineStr">
        <is>
          <t>https://support.pave.com</t>
        </is>
      </c>
      <c r="K1970" s="5" t="n"/>
      <c r="L1970" s="5" t="n"/>
      <c r="M1970" s="6" t="n"/>
      <c r="N1970" s="16" t="inlineStr">
        <is>
          <t>Used</t>
        </is>
      </c>
      <c r="O1970" s="6" t="n"/>
    </row>
    <row r="1971" ht="87" customHeight="1">
      <c r="A1971" s="17" t="inlineStr">
        <is>
          <t>Levels.fyi</t>
        </is>
      </c>
      <c r="B1971" s="5" t="n"/>
      <c r="C1971" s="6" t="n"/>
      <c r="D1971" s="16" t="inlineStr">
        <is>
          <t>Company level ladders · Workiva, Broadridge, Nasdaq, Freshworks, Zoho, Clear, Atlassian</t>
        </is>
      </c>
      <c r="E1971" s="5" t="n"/>
      <c r="F1971" s="5" t="n"/>
      <c r="G1971" s="5" t="n"/>
      <c r="H1971" s="5" t="n"/>
      <c r="I1971" s="6" t="n"/>
      <c r="J1971" s="16" t="inlineStr">
        <is>
          <t>https://www.levels.fyi</t>
        </is>
      </c>
      <c r="K1971" s="5" t="n"/>
      <c r="L1971" s="5" t="n"/>
      <c r="M1971" s="6" t="n"/>
      <c r="N1971" s="16" t="inlineStr">
        <is>
          <t>Used — titles and levels only, not pay; pages did not load in the October 2026 source check, so unverified</t>
        </is>
      </c>
      <c r="O1971" s="6" t="n"/>
    </row>
    <row r="1972" ht="17" customHeight="1">
      <c r="A1972" s="17" t="inlineStr">
        <is>
          <t>SFIA Foundation</t>
        </is>
      </c>
      <c r="B1972" s="5" t="n"/>
      <c r="C1972" s="6" t="n"/>
      <c r="D1972" s="16" t="inlineStr">
        <is>
          <t>Levels of responsibility; skills</t>
        </is>
      </c>
      <c r="E1972" s="5" t="n"/>
      <c r="F1972" s="5" t="n"/>
      <c r="G1972" s="5" t="n"/>
      <c r="H1972" s="5" t="n"/>
      <c r="I1972" s="6" t="n"/>
      <c r="J1972" s="16" t="inlineStr">
        <is>
          <t>https://sfia-online.org</t>
        </is>
      </c>
      <c r="K1972" s="5" t="n"/>
      <c r="L1972" s="5" t="n"/>
      <c r="M1972" s="6" t="n"/>
      <c r="N1972" s="16" t="inlineStr">
        <is>
          <t>Used</t>
        </is>
      </c>
      <c r="O1972" s="6" t="n"/>
    </row>
    <row r="1973" ht="31" customHeight="1">
      <c r="A1973" s="17" t="inlineStr">
        <is>
          <t>Built In / company career sites / Personio</t>
        </is>
      </c>
      <c r="B1973" s="5" t="n"/>
      <c r="C1973" s="6" t="n"/>
      <c r="D1973" s="16" t="inlineStr">
        <is>
          <t>Job postings: Workiva, DFIN, Toppan Merrill, Regnology, Gainsight</t>
        </is>
      </c>
      <c r="E1973" s="5" t="n"/>
      <c r="F1973" s="5" t="n"/>
      <c r="G1973" s="5" t="n"/>
      <c r="H1973" s="5" t="n"/>
      <c r="I1973" s="6" t="n"/>
      <c r="J1973" s="16" t="inlineStr">
        <is>
          <t>https://builtin.com ; https://www.regnology.net/en/careers</t>
        </is>
      </c>
      <c r="K1973" s="5" t="n"/>
      <c r="L1973" s="5" t="n"/>
      <c r="M1973" s="6" t="n"/>
      <c r="N1973" s="16" t="inlineStr">
        <is>
          <t>Used — titles and requirements</t>
        </is>
      </c>
      <c r="O1973" s="6" t="n"/>
    </row>
    <row r="1974" ht="31" customHeight="1">
      <c r="A1974" s="17" t="inlineStr">
        <is>
          <t>Chartis RiskTech100, Central Banking awards, CFO Shortlist</t>
        </is>
      </c>
      <c r="B1974" s="5" t="n"/>
      <c r="C1974" s="6" t="n"/>
      <c r="D1974" s="16" t="inlineStr">
        <is>
          <t>Regtech and disclosure-management market leadership</t>
        </is>
      </c>
      <c r="E1974" s="5" t="n"/>
      <c r="F1974" s="5" t="n"/>
      <c r="G1974" s="5" t="n"/>
      <c r="H1974" s="5" t="n"/>
      <c r="I1974" s="6" t="n"/>
      <c r="J1974" s="16" t="inlineStr">
        <is>
          <t>https://www.centralbanking.com ; https://www.cfoshortlist.com</t>
        </is>
      </c>
      <c r="K1974" s="5" t="n"/>
      <c r="L1974" s="5" t="n"/>
      <c r="M1974" s="6" t="n"/>
      <c r="N1974" s="16" t="inlineStr">
        <is>
          <t>Used — peer selection</t>
        </is>
      </c>
      <c r="O1974" s="6" t="n"/>
    </row>
    <row r="1975" ht="15" customHeight="1"/>
    <row r="1976" ht="19.8" customHeight="1">
      <c r="A1976" s="13" t="inlineStr">
        <is>
          <t>R5. Full source register · also in the Master, M16</t>
        </is>
      </c>
    </row>
    <row r="1977" ht="45" customHeight="1">
      <c r="A1977" s="18" t="inlineStr">
        <is>
          <t>About the references: each row names the source, what kind of source it is, what it contributed to the IRIS job architecture and where to find it. Grade: Primary = the original publisher or official document; Secondary = a summary, guide or third-party copy of the original; Indicative = used for direction only; Job postings = live adverts used as examples; Internal = IRIS data. S46–S72 were added in v1.12 for the default weights, the Experience and Business Impact evidence, and the title decisions: no Director, and the two D1 specialist-title options.</t>
        </is>
      </c>
    </row>
    <row r="1978" ht="17" customHeight="1">
      <c r="A1978" s="14" t="inlineStr">
        <is>
          <t>ID</t>
        </is>
      </c>
      <c r="B1978" s="14" t="inlineStr">
        <is>
          <t>Source</t>
        </is>
      </c>
      <c r="C1978" s="5" t="n"/>
      <c r="D1978" s="6" t="n"/>
      <c r="E1978" s="14" t="inlineStr">
        <is>
          <t>Type</t>
        </is>
      </c>
      <c r="F1978" s="6" t="n"/>
      <c r="G1978" s="14" t="inlineStr">
        <is>
          <t>What it contributed</t>
        </is>
      </c>
      <c r="H1978" s="5" t="n"/>
      <c r="I1978" s="5" t="n"/>
      <c r="J1978" s="6" t="n"/>
      <c r="K1978" s="14" t="inlineStr">
        <is>
          <t>Link / where</t>
        </is>
      </c>
      <c r="L1978" s="5" t="n"/>
      <c r="M1978" s="5" t="n"/>
      <c r="N1978" s="6" t="n"/>
      <c r="O1978" s="14" t="inlineStr">
        <is>
          <t>Grade</t>
        </is>
      </c>
    </row>
    <row r="1979" ht="45" customHeight="1">
      <c r="A1979" s="17" t="inlineStr">
        <is>
          <t>S01</t>
        </is>
      </c>
      <c r="B1979" s="16" t="inlineStr">
        <is>
          <t>Aon Radford — Global Job Architecture &amp; Leveling</t>
        </is>
      </c>
      <c r="C1979" s="5" t="n"/>
      <c r="D1979" s="6" t="n"/>
      <c r="E1979" s="16" t="inlineStr">
        <is>
          <t>Salary-survey levelling system</t>
        </is>
      </c>
      <c r="F1979" s="6" t="n"/>
      <c r="G1979" s="16" t="inlineStr">
        <is>
          <t>P1–P7 / M1–M6 / E1–E6 market codes on every IRIS level; dual IC / management streams</t>
        </is>
      </c>
      <c r="H1979" s="5" t="n"/>
      <c r="I1979" s="5" t="n"/>
      <c r="J1979" s="6" t="n"/>
      <c r="K1979" s="16" t="inlineStr">
        <is>
          <t>https://radford.aon.com/en-us/products/release-notes/2021/radford-job-architecture-leveling</t>
        </is>
      </c>
      <c r="L1979" s="5" t="n"/>
      <c r="M1979" s="5" t="n"/>
      <c r="N1979" s="6" t="n"/>
      <c r="O1979" s="16" t="inlineStr">
        <is>
          <t>Primary</t>
        </is>
      </c>
    </row>
    <row r="1980" ht="45" customHeight="1">
      <c r="A1980" s="17" t="inlineStr">
        <is>
          <t>S02</t>
        </is>
      </c>
      <c r="B1980" s="16" t="inlineStr">
        <is>
          <t>Pave — job levels and Radford / Mercer crosswalk</t>
        </is>
      </c>
      <c r="C1980" s="5" t="n"/>
      <c r="D1980" s="6" t="n"/>
      <c r="E1980" s="16" t="inlineStr">
        <is>
          <t>Compensation platform</t>
        </is>
      </c>
      <c r="F1980" s="6" t="n"/>
      <c r="G1980" s="16" t="inlineStr">
        <is>
          <t>Level names · P1 Entry, P2 Developing, P3 Career, P4 Senior, P5 Expert, P6 Principal; M3 Manager … M6 Senior Director and the Radford ↔ Mercer mapping</t>
        </is>
      </c>
      <c r="H1980" s="5" t="n"/>
      <c r="I1980" s="5" t="n"/>
      <c r="J1980" s="6" t="n"/>
      <c r="K1980" s="16" t="inlineStr">
        <is>
          <t>https://support.pave.com/articles/understand-job-levels-SiKTjMHZtr.md</t>
        </is>
      </c>
      <c r="L1980" s="5" t="n"/>
      <c r="M1980" s="5" t="n"/>
      <c r="N1980" s="6" t="n"/>
      <c r="O1980" s="16" t="inlineStr">
        <is>
          <t>Primary</t>
        </is>
      </c>
    </row>
    <row r="1981" ht="59" customHeight="1">
      <c r="A1981" s="17" t="inlineStr">
        <is>
          <t>S03</t>
        </is>
      </c>
      <c r="B1981" s="16" t="inlineStr">
        <is>
          <t>Mercer career levels · Executive, Management, Professional, Para-professional</t>
        </is>
      </c>
      <c r="C1981" s="5" t="n"/>
      <c r="D1981" s="6" t="n"/>
      <c r="E1981" s="16" t="inlineStr">
        <is>
          <t>Survey levelling system</t>
        </is>
      </c>
      <c r="F1981" s="6" t="n"/>
      <c r="G1981" s="16" t="inlineStr">
        <is>
          <t>Management · M3+ = more time managing others' work than doing own work; M2 can be a team lead who also does the work; Mercer team-leader roles lead 2+ professionals → IRIS track rules · the 3-report manager threshold is IRIS's own rule</t>
        </is>
      </c>
      <c r="H1981" s="5" t="n"/>
      <c r="I1981" s="5" t="n"/>
      <c r="J1981" s="6" t="n"/>
      <c r="K1981" s="16" t="inlineStr">
        <is>
          <t>https://help.figures.hr/en/articles/389223-mercer-levels ; https://info.mercer.com/rs/521-DEV-513/images/MLS-Job-Catalogue.pdf</t>
        </is>
      </c>
      <c r="L1981" s="5" t="n"/>
      <c r="M1981" s="5" t="n"/>
      <c r="N1981" s="6" t="n"/>
      <c r="O1981" s="16" t="inlineStr">
        <is>
          <t>Secondary</t>
        </is>
      </c>
    </row>
    <row r="1982" ht="45" customHeight="1">
      <c r="A1982" s="17" t="inlineStr">
        <is>
          <t>S04</t>
        </is>
      </c>
      <c r="B1982" s="16" t="inlineStr">
        <is>
          <t>Mercer IPE · International Position Evaluation</t>
        </is>
      </c>
      <c r="C1982" s="5" t="n"/>
      <c r="D1982" s="6" t="n"/>
      <c r="E1982" s="16" t="inlineStr">
        <is>
          <t>Job-evaluation method</t>
        </is>
      </c>
      <c r="F1982" s="6" t="n"/>
      <c r="G1982" s="16" t="inlineStr">
        <is>
          <t>Factors Impact, Communication, Innovation, Knowledge · plus Effort &amp; Working Conditions, not used by IRIS → mapped to the IRIS six factors</t>
        </is>
      </c>
      <c r="H1982" s="5" t="n"/>
      <c r="I1982" s="5" t="n"/>
      <c r="J1982" s="6" t="n"/>
      <c r="K1982" s="16" t="inlineStr">
        <is>
          <t>https://www.mercer.com/en-in/solutions/talent-and-rewards/job-architecture/job-evaluation-ipe/</t>
        </is>
      </c>
      <c r="L1982" s="5" t="n"/>
      <c r="M1982" s="5" t="n"/>
      <c r="N1982" s="6" t="n"/>
      <c r="O1982" s="16" t="inlineStr">
        <is>
          <t>Primary</t>
        </is>
      </c>
    </row>
    <row r="1983" ht="87" customHeight="1">
      <c r="A1983" s="17" t="inlineStr">
        <is>
          <t>S05</t>
        </is>
      </c>
      <c r="B1983" s="16" t="inlineStr">
        <is>
          <t>Korn Ferry Hay Guide Chart-Profile method</t>
        </is>
      </c>
      <c r="C1983" s="5" t="n"/>
      <c r="D1983" s="6" t="n"/>
      <c r="E1983" s="16" t="inlineStr">
        <is>
          <t>Job-evaluation method</t>
        </is>
      </c>
      <c r="F1983" s="6" t="n"/>
      <c r="G1983" s="16" t="inlineStr">
        <is>
          <t>Factors Know-How, Problem Solving, Accountability · plus Working Conditions where it applies; used by 5,000+ private and public organisations</t>
        </is>
      </c>
      <c r="H1983" s="5" t="n"/>
      <c r="I1983" s="5" t="n"/>
      <c r="J1983" s="6" t="n"/>
      <c r="K1983" s="16" t="inlineStr">
        <is>
          <t>https://www.gov.nl.ca/exec/tbs/department/branches/classification/what-is-the-korn-ferry-hay-group-guide-chart-profile-method-of-job-evaluation/ ; https://www.uwo.ca/humanresources/wjec/docs/hay_method_overview.pdf</t>
        </is>
      </c>
      <c r="L1983" s="5" t="n"/>
      <c r="M1983" s="5" t="n"/>
      <c r="N1983" s="6" t="n"/>
      <c r="O1983" s="16" t="inlineStr">
        <is>
          <t>Primary</t>
        </is>
      </c>
    </row>
    <row r="1984" ht="59" customHeight="1">
      <c r="A1984" s="17" t="inlineStr">
        <is>
          <t>S06</t>
        </is>
      </c>
      <c r="B1984" s="16" t="inlineStr">
        <is>
          <t>Hay short profile · A / L / P</t>
        </is>
      </c>
      <c r="C1984" s="5" t="n"/>
      <c r="D1984" s="6" t="n"/>
      <c r="E1984" s="16" t="inlineStr">
        <is>
          <t>Job-evaluation method</t>
        </is>
      </c>
      <c r="F1984" s="6" t="n"/>
      <c r="G1984" s="16" t="inlineStr">
        <is>
          <t>A-profile = accountability exceeds problem solving · line, results-led; L = problem solving equals accountability · level profile; P = problem solving exceeds accountability · research, thinking-led → IRIS work-type tilts</t>
        </is>
      </c>
      <c r="H1984" s="5" t="n"/>
      <c r="I1984" s="5" t="n"/>
      <c r="J1984" s="6" t="n"/>
      <c r="K1984" s="16" t="inlineStr">
        <is>
          <t>https://peoplecentre.wordpress.com/2016/10/02/hay-job-evaluation-methodology-the-short-profile/</t>
        </is>
      </c>
      <c r="L1984" s="5" t="n"/>
      <c r="M1984" s="5" t="n"/>
      <c r="N1984" s="6" t="n"/>
      <c r="O1984" s="16" t="inlineStr">
        <is>
          <t>Secondary</t>
        </is>
      </c>
    </row>
    <row r="1985" ht="45" customHeight="1">
      <c r="A1985" s="17" t="inlineStr">
        <is>
          <t>S07</t>
        </is>
      </c>
      <c r="B1985" s="16" t="inlineStr">
        <is>
          <t>WTW Global Grading System</t>
        </is>
      </c>
      <c r="C1985" s="5" t="n"/>
      <c r="D1985" s="6" t="n"/>
      <c r="E1985" s="16" t="inlineStr">
        <is>
          <t>Job-levelling method</t>
        </is>
      </c>
      <c r="F1985" s="6" t="n"/>
      <c r="G1985" s="16" t="inlineStr">
        <is>
          <t>Two-step banding then grading; separate management and IC paths; 16–25 grades by organisation size → IRIS band-then-level design</t>
        </is>
      </c>
      <c r="H1985" s="5" t="n"/>
      <c r="I1985" s="5" t="n"/>
      <c r="J1985" s="6" t="n"/>
      <c r="K1985" s="16" t="inlineStr">
        <is>
          <t>https://assets.publishing.service.gov.uk/media/66a370440808eaf43b50d7b2/WTW_OME-STRB_Job_Levelling_FOR_PUBLICATION.pdf</t>
        </is>
      </c>
      <c r="L1985" s="5" t="n"/>
      <c r="M1985" s="5" t="n"/>
      <c r="N1985" s="6" t="n"/>
      <c r="O1985" s="16" t="inlineStr">
        <is>
          <t>Primary</t>
        </is>
      </c>
    </row>
    <row r="1986" ht="45" customHeight="1">
      <c r="A1986" s="17" t="inlineStr">
        <is>
          <t>S08</t>
        </is>
      </c>
      <c r="B1986" s="16" t="inlineStr">
        <is>
          <t>SFIA 9 — levels of responsibility</t>
        </is>
      </c>
      <c r="C1986" s="5" t="n"/>
      <c r="D1986" s="6" t="n"/>
      <c r="E1986" s="16" t="inlineStr">
        <is>
          <t>Skills framework</t>
        </is>
      </c>
      <c r="F1986" s="6" t="n"/>
      <c r="G1986" s="16" t="inlineStr">
        <is>
          <t>7 levels · Follow, Assist, Apply, Enable, Ensure/advise, Initiate/influence, Set strategy defined by autonomy, influence, complexity → factor anchors and the 1–5 proficiency scale</t>
        </is>
      </c>
      <c r="H1986" s="5" t="n"/>
      <c r="I1986" s="5" t="n"/>
      <c r="J1986" s="6" t="n"/>
      <c r="K1986" s="16" t="inlineStr">
        <is>
          <t>https://sfia-online.org/en/about-sfia/how-sfia-works</t>
        </is>
      </c>
      <c r="L1986" s="5" t="n"/>
      <c r="M1986" s="5" t="n"/>
      <c r="N1986" s="6" t="n"/>
      <c r="O1986" s="16" t="inlineStr">
        <is>
          <t>Primary</t>
        </is>
      </c>
    </row>
    <row r="1987" ht="59" customHeight="1">
      <c r="A1987" s="17" t="inlineStr">
        <is>
          <t>S09</t>
        </is>
      </c>
      <c r="B1987" s="16" t="inlineStr">
        <is>
          <t>McKinsey — spans of control archetypes</t>
        </is>
      </c>
      <c r="C1987" s="5" t="n"/>
      <c r="D1987" s="6" t="n"/>
      <c r="E1987" s="16" t="inlineStr">
        <is>
          <t>Organisation-design research</t>
        </is>
      </c>
      <c r="F1987" s="6" t="n"/>
      <c r="G1987" s="16" t="inlineStr">
        <is>
          <t>Player/coach 3–5, coach 6–7, supervisor 8–10, facilitator 11–15, coordinator 15+ → IRIS span norms</t>
        </is>
      </c>
      <c r="H1987" s="5" t="n"/>
      <c r="I1987" s="5" t="n"/>
      <c r="J1987" s="6" t="n"/>
      <c r="K1987" s="16" t="inlineStr">
        <is>
          <t>https://www.mckinsey.com/capabilities/people-and-organizational-performance/our-insights/how-to-identify-the-right-spans-of-control-for-your-organization</t>
        </is>
      </c>
      <c r="L1987" s="5" t="n"/>
      <c r="M1987" s="5" t="n"/>
      <c r="N1987" s="6" t="n"/>
      <c r="O1987" s="16" t="inlineStr">
        <is>
          <t>Primary</t>
        </is>
      </c>
    </row>
    <row r="1988" ht="31" customHeight="1">
      <c r="A1988" s="17" t="inlineStr">
        <is>
          <t>S10</t>
        </is>
      </c>
      <c r="B1988" s="16" t="inlineStr">
        <is>
          <t>Levelling guides · Ravio, CareerBird, Careerminds</t>
        </is>
      </c>
      <c r="C1988" s="5" t="n"/>
      <c r="D1988" s="6" t="n"/>
      <c r="E1988" s="16" t="inlineStr">
        <is>
          <t>Published guidance</t>
        </is>
      </c>
      <c r="F1988" s="6" t="n"/>
      <c r="G1988" s="16" t="inlineStr">
        <is>
          <t>≈ 12 levels suit 500–1,500 people → IRIS uses 12 employee levels</t>
        </is>
      </c>
      <c r="H1988" s="5" t="n"/>
      <c r="I1988" s="5" t="n"/>
      <c r="J1988" s="6" t="n"/>
      <c r="K1988" s="16" t="inlineStr">
        <is>
          <t>Public web guides</t>
        </is>
      </c>
      <c r="L1988" s="5" t="n"/>
      <c r="M1988" s="5" t="n"/>
      <c r="N1988" s="6" t="n"/>
      <c r="O1988" s="16" t="inlineStr">
        <is>
          <t>Secondary</t>
        </is>
      </c>
    </row>
    <row r="1989" ht="59" customHeight="1">
      <c r="A1989" s="17" t="inlineStr">
        <is>
          <t>S11</t>
        </is>
      </c>
      <c r="B1989" s="16" t="inlineStr">
        <is>
          <t>WorldatWork — salary structure policies and practices</t>
        </is>
      </c>
      <c r="C1989" s="5" t="n"/>
      <c r="D1989" s="6" t="n"/>
      <c r="E1989" s="16" t="inlineStr">
        <is>
          <t>Pay-structure research</t>
        </is>
      </c>
      <c r="F1989" s="6" t="n"/>
      <c r="G1989" s="16" t="inlineStr">
        <is>
          <t>Graded salary structures, range spread and midpoint concepts. It does not give range spreads by level: the spreads and midpoint steps in M14 are IRIS working assumptions until a pay survey is bought</t>
        </is>
      </c>
      <c r="H1989" s="5" t="n"/>
      <c r="I1989" s="5" t="n"/>
      <c r="J1989" s="6" t="n"/>
      <c r="K1989" s="16" t="inlineStr">
        <is>
          <t>https://worldatwork.org/media/CDN/dist/CDN2/documents/pdf/resources/research/Salary-Structure-Policies-Practices-2012.pdf</t>
        </is>
      </c>
      <c r="L1989" s="5" t="n"/>
      <c r="M1989" s="5" t="n"/>
      <c r="N1989" s="6" t="n"/>
      <c r="O1989" s="16" t="inlineStr">
        <is>
          <t>Secondary</t>
        </is>
      </c>
    </row>
    <row r="1990" ht="45" customHeight="1">
      <c r="A1990" s="17" t="inlineStr">
        <is>
          <t>S12</t>
        </is>
      </c>
      <c r="B1990" s="16" t="inlineStr">
        <is>
          <t>World Economic Forum — Future of Jobs Report 2025</t>
        </is>
      </c>
      <c r="C1990" s="5" t="n"/>
      <c r="D1990" s="6" t="n"/>
      <c r="E1990" s="16" t="inlineStr">
        <is>
          <t>Skills outlook</t>
        </is>
      </c>
      <c r="F1990" s="6" t="n"/>
      <c r="G1990" s="16" t="inlineStr">
        <is>
          <t>Fastest-growing skills: AI &amp; big data, networks &amp; cybersecurity, technological literacy; creative thinking and resilience rising in importance alongside them → Future-ready cluster</t>
        </is>
      </c>
      <c r="H1990" s="5" t="n"/>
      <c r="I1990" s="5" t="n"/>
      <c r="J1990" s="6" t="n"/>
      <c r="K1990" s="16" t="inlineStr">
        <is>
          <t>https://www.weforum.org/publications/the-future-of-jobs-report-2025/digest/</t>
        </is>
      </c>
      <c r="L1990" s="5" t="n"/>
      <c r="M1990" s="5" t="n"/>
      <c r="N1990" s="6" t="n"/>
      <c r="O1990" s="16" t="inlineStr">
        <is>
          <t>Primary</t>
        </is>
      </c>
    </row>
    <row r="1991" ht="45" customHeight="1">
      <c r="A1991" s="17" t="inlineStr">
        <is>
          <t>S13</t>
        </is>
      </c>
      <c r="B1991" s="16" t="inlineStr">
        <is>
          <t>PMI Talent Triangle</t>
        </is>
      </c>
      <c r="C1991" s="5" t="n"/>
      <c r="D1991" s="6" t="n"/>
      <c r="E1991" s="16" t="inlineStr">
        <is>
          <t>Competency model</t>
        </is>
      </c>
      <c r="F1991" s="6" t="n"/>
      <c r="G1991" s="16" t="inlineStr">
        <is>
          <t>Ways of Working, Power Skills, Business Acumen → leadership and project competencies</t>
        </is>
      </c>
      <c r="H1991" s="5" t="n"/>
      <c r="I1991" s="5" t="n"/>
      <c r="J1991" s="6" t="n"/>
      <c r="K1991" s="16" t="inlineStr">
        <is>
          <t>https://www.pmi.org/certifications/certification-resources/maintain/talent-triangle</t>
        </is>
      </c>
      <c r="L1991" s="5" t="n"/>
      <c r="M1991" s="5" t="n"/>
      <c r="N1991" s="6" t="n"/>
      <c r="O1991" s="16" t="inlineStr">
        <is>
          <t>Primary</t>
        </is>
      </c>
    </row>
    <row r="1992" ht="59" customHeight="1">
      <c r="A1992" s="17" t="inlineStr">
        <is>
          <t>S14</t>
        </is>
      </c>
      <c r="B1992" s="16" t="inlineStr">
        <is>
          <t>SHL Universal Competency Framework — the Great Eight</t>
        </is>
      </c>
      <c r="C1992" s="5" t="n"/>
      <c r="D1992" s="6" t="n"/>
      <c r="E1992" s="16" t="inlineStr">
        <is>
          <t>Competency model</t>
        </is>
      </c>
      <c r="F1992" s="6" t="n"/>
      <c r="G1992" s="16" t="inlineStr">
        <is>
          <t>Leading &amp; Deciding; Supporting &amp; Co-operating; Interacting &amp; Presenting; Analysing &amp; Interpreting; Creating &amp; Conceptualising; Organising &amp; Executing; Adapting &amp; Coping; Enterprising &amp; Performing → coverage check of the IRIS clusters</t>
        </is>
      </c>
      <c r="H1992" s="5" t="n"/>
      <c r="I1992" s="5" t="n"/>
      <c r="J1992" s="6" t="n"/>
      <c r="K1992" s="16" t="inlineStr">
        <is>
          <t>https://www.shl.com/assets/campaigns/global/competency-fit/universal-competency-framework-whitepaper-en.pdf</t>
        </is>
      </c>
      <c r="L1992" s="5" t="n"/>
      <c r="M1992" s="5" t="n"/>
      <c r="N1992" s="6" t="n"/>
      <c r="O1992" s="16" t="inlineStr">
        <is>
          <t>Primary</t>
        </is>
      </c>
    </row>
    <row r="1993" ht="31" customHeight="1">
      <c r="A1993" s="17" t="inlineStr">
        <is>
          <t>S15</t>
        </is>
      </c>
      <c r="B1993" s="16" t="inlineStr">
        <is>
          <t>Korn Ferry Leadership Architect · 38 competencies in four factors: Thought, Results, People, Self</t>
        </is>
      </c>
      <c r="C1993" s="5" t="n"/>
      <c r="D1993" s="6" t="n"/>
      <c r="E1993" s="16" t="inlineStr">
        <is>
          <t>Competency model</t>
        </is>
      </c>
      <c r="F1993" s="6" t="n"/>
      <c r="G1993" s="16" t="inlineStr">
        <is>
          <t>Behavioural anchors and coverage check for Core and Leadership clusters</t>
        </is>
      </c>
      <c r="H1993" s="5" t="n"/>
      <c r="I1993" s="5" t="n"/>
      <c r="J1993" s="6" t="n"/>
      <c r="K1993" s="16" t="inlineStr">
        <is>
          <t>https://cardinalatwork.stanford.edu/careers/performance-management/competencies</t>
        </is>
      </c>
      <c r="L1993" s="5" t="n"/>
      <c r="M1993" s="5" t="n"/>
      <c r="N1993" s="6" t="n"/>
      <c r="O1993" s="16" t="inlineStr">
        <is>
          <t>Secondary</t>
        </is>
      </c>
    </row>
    <row r="1994" ht="45" customHeight="1">
      <c r="A1994" s="17" t="inlineStr">
        <is>
          <t>S16</t>
        </is>
      </c>
      <c r="B1994" s="16" t="inlineStr">
        <is>
          <t>Google Project Oxygen — 10 behaviours of great managers</t>
        </is>
      </c>
      <c r="C1994" s="5" t="n"/>
      <c r="D1994" s="6" t="n"/>
      <c r="E1994" s="16" t="inlineStr">
        <is>
          <t>Manager research</t>
        </is>
      </c>
      <c r="F1994" s="6" t="n"/>
      <c r="G1994" s="16" t="inlineStr">
        <is>
          <t>Coach, empower, inclusive team, results, communicate, career development, vision, technical skill, collaborate, decide → Leadership cluster indicators</t>
        </is>
      </c>
      <c r="H1994" s="5" t="n"/>
      <c r="I1994" s="5" t="n"/>
      <c r="J1994" s="6" t="n"/>
      <c r="K1994" s="16" t="inlineStr">
        <is>
          <t>https://rework.withgoogle.com/intl/en/guides/following-the-data-the-research-behind-great-managers</t>
        </is>
      </c>
      <c r="L1994" s="5" t="n"/>
      <c r="M1994" s="5" t="n"/>
      <c r="N1994" s="6" t="n"/>
      <c r="O1994" s="16" t="inlineStr">
        <is>
          <t>Secondary</t>
        </is>
      </c>
    </row>
    <row r="1995" ht="31" customHeight="1">
      <c r="A1995" s="17" t="inlineStr">
        <is>
          <t>S17</t>
        </is>
      </c>
      <c r="B1995" s="16" t="inlineStr">
        <is>
          <t>Digital Education Council — AI literacy framework</t>
        </is>
      </c>
      <c r="C1995" s="5" t="n"/>
      <c r="D1995" s="6" t="n"/>
      <c r="E1995" s="16" t="inlineStr">
        <is>
          <t>AI literacy model</t>
        </is>
      </c>
      <c r="F1995" s="6" t="n"/>
      <c r="G1995" s="16" t="inlineStr">
        <is>
          <t>Understanding, critical evaluation and responsible use of AI → AI Literacy indicators</t>
        </is>
      </c>
      <c r="H1995" s="5" t="n"/>
      <c r="I1995" s="5" t="n"/>
      <c r="J1995" s="6" t="n"/>
      <c r="K1995" s="16" t="inlineStr">
        <is>
          <t>Digital Education Council · public</t>
        </is>
      </c>
      <c r="L1995" s="5" t="n"/>
      <c r="M1995" s="5" t="n"/>
      <c r="N1995" s="6" t="n"/>
      <c r="O1995" s="16" t="inlineStr">
        <is>
          <t>Secondary</t>
        </is>
      </c>
    </row>
    <row r="1996" ht="31" customHeight="1">
      <c r="A1996" s="17" t="inlineStr">
        <is>
          <t>S18</t>
        </is>
      </c>
      <c r="B1996" s="16" t="inlineStr">
        <is>
          <t>SHRM BASK</t>
        </is>
      </c>
      <c r="C1996" s="5" t="n"/>
      <c r="D1996" s="6" t="n"/>
      <c r="E1996" s="16" t="inlineStr">
        <is>
          <t>HR competency model</t>
        </is>
      </c>
      <c r="F1996" s="6" t="n"/>
      <c r="G1996" s="16" t="inlineStr">
        <is>
          <t>HR department technical competencies</t>
        </is>
      </c>
      <c r="H1996" s="5" t="n"/>
      <c r="I1996" s="5" t="n"/>
      <c r="J1996" s="6" t="n"/>
      <c r="K1996" s="16" t="inlineStr">
        <is>
          <t>https://www.shrm.org/credentials/certification/shrm-bask</t>
        </is>
      </c>
      <c r="L1996" s="5" t="n"/>
      <c r="M1996" s="5" t="n"/>
      <c r="N1996" s="6" t="n"/>
      <c r="O1996" s="16" t="inlineStr">
        <is>
          <t>Primary</t>
        </is>
      </c>
    </row>
    <row r="1997" ht="31" customHeight="1">
      <c r="A1997" s="17" t="inlineStr">
        <is>
          <t>S19</t>
        </is>
      </c>
      <c r="B1997" s="16" t="inlineStr">
        <is>
          <t>CIPD Profession Map</t>
        </is>
      </c>
      <c r="C1997" s="5" t="n"/>
      <c r="D1997" s="6" t="n"/>
      <c r="E1997" s="16" t="inlineStr">
        <is>
          <t>HR profession standard</t>
        </is>
      </c>
      <c r="F1997" s="6" t="n"/>
      <c r="G1997" s="16" t="inlineStr">
        <is>
          <t>HR specialist areas</t>
        </is>
      </c>
      <c r="H1997" s="5" t="n"/>
      <c r="I1997" s="5" t="n"/>
      <c r="J1997" s="6" t="n"/>
      <c r="K1997" s="16" t="inlineStr">
        <is>
          <t>https://www.cipd.org/en/the-people-profession/the-profession-map/</t>
        </is>
      </c>
      <c r="L1997" s="5" t="n"/>
      <c r="M1997" s="5" t="n"/>
      <c r="N1997" s="6" t="n"/>
      <c r="O1997" s="16" t="inlineStr">
        <is>
          <t>Primary</t>
        </is>
      </c>
    </row>
    <row r="1998" ht="17" customHeight="1">
      <c r="A1998" s="17" t="inlineStr">
        <is>
          <t>S20</t>
        </is>
      </c>
      <c r="B1998" s="16" t="inlineStr">
        <is>
          <t>IMA Competency Framework · management accounting</t>
        </is>
      </c>
      <c r="C1998" s="5" t="n"/>
      <c r="D1998" s="6" t="n"/>
      <c r="E1998" s="16" t="inlineStr">
        <is>
          <t>Finance competency model</t>
        </is>
      </c>
      <c r="F1998" s="6" t="n"/>
      <c r="G1998" s="16" t="inlineStr">
        <is>
          <t>Finance department technical competencies</t>
        </is>
      </c>
      <c r="H1998" s="5" t="n"/>
      <c r="I1998" s="5" t="n"/>
      <c r="J1998" s="6" t="n"/>
      <c r="K1998" s="16" t="inlineStr">
        <is>
          <t>https://www.imanet.org/framework</t>
        </is>
      </c>
      <c r="L1998" s="5" t="n"/>
      <c r="M1998" s="5" t="n"/>
      <c r="N1998" s="6" t="n"/>
      <c r="O1998" s="16" t="inlineStr">
        <is>
          <t>Primary</t>
        </is>
      </c>
    </row>
    <row r="1999" ht="17" customHeight="1">
      <c r="A1999" s="17" t="inlineStr">
        <is>
          <t>S21</t>
        </is>
      </c>
      <c r="B1999" s="16" t="inlineStr">
        <is>
          <t>IIBA BABOK Guide v3</t>
        </is>
      </c>
      <c r="C1999" s="5" t="n"/>
      <c r="D1999" s="6" t="n"/>
      <c r="E1999" s="16" t="inlineStr">
        <is>
          <t>Business-analysis standard</t>
        </is>
      </c>
      <c r="F1999" s="6" t="n"/>
      <c r="G1999" s="16" t="inlineStr">
        <is>
          <t>Business Analysis competencies</t>
        </is>
      </c>
      <c r="H1999" s="5" t="n"/>
      <c r="I1999" s="5" t="n"/>
      <c r="J1999" s="6" t="n"/>
      <c r="K1999" s="16" t="inlineStr">
        <is>
          <t>https://www.iiba.org</t>
        </is>
      </c>
      <c r="L1999" s="5" t="n"/>
      <c r="M1999" s="5" t="n"/>
      <c r="N1999" s="6" t="n"/>
      <c r="O1999" s="16" t="inlineStr">
        <is>
          <t>Primary</t>
        </is>
      </c>
    </row>
    <row r="2000" ht="17" customHeight="1">
      <c r="A2000" s="17" t="inlineStr">
        <is>
          <t>S22</t>
        </is>
      </c>
      <c r="B2000" s="16" t="inlineStr">
        <is>
          <t>ISTQB</t>
        </is>
      </c>
      <c r="C2000" s="5" t="n"/>
      <c r="D2000" s="6" t="n"/>
      <c r="E2000" s="16" t="inlineStr">
        <is>
          <t>Testing standard</t>
        </is>
      </c>
      <c r="F2000" s="6" t="n"/>
      <c r="G2000" s="16" t="inlineStr">
        <is>
          <t>Quality Assurance competencies and credentials</t>
        </is>
      </c>
      <c r="H2000" s="5" t="n"/>
      <c r="I2000" s="5" t="n"/>
      <c r="J2000" s="6" t="n"/>
      <c r="K2000" s="16" t="inlineStr">
        <is>
          <t>https://www.istqb.org</t>
        </is>
      </c>
      <c r="L2000" s="5" t="n"/>
      <c r="M2000" s="5" t="n"/>
      <c r="N2000" s="6" t="n"/>
      <c r="O2000" s="16" t="inlineStr">
        <is>
          <t>Primary</t>
        </is>
      </c>
    </row>
    <row r="2001" ht="17" customHeight="1">
      <c r="A2001" s="17" t="inlineStr">
        <is>
          <t>S23</t>
        </is>
      </c>
      <c r="B2001" s="16" t="inlineStr">
        <is>
          <t>ITIL 4 and ISO/IEC 27001:2022</t>
        </is>
      </c>
      <c r="C2001" s="5" t="n"/>
      <c r="D2001" s="6" t="n"/>
      <c r="E2001" s="16" t="inlineStr">
        <is>
          <t>IT service / security standards</t>
        </is>
      </c>
      <c r="F2001" s="6" t="n"/>
      <c r="G2001" s="16" t="inlineStr">
        <is>
          <t>IT &amp; Infrastructure competencies</t>
        </is>
      </c>
      <c r="H2001" s="5" t="n"/>
      <c r="I2001" s="5" t="n"/>
      <c r="J2001" s="6" t="n"/>
      <c r="K2001" s="16" t="inlineStr">
        <is>
          <t>https://www.iso.org/standard/27001</t>
        </is>
      </c>
      <c r="L2001" s="5" t="n"/>
      <c r="M2001" s="5" t="n"/>
      <c r="N2001" s="6" t="n"/>
      <c r="O2001" s="16" t="inlineStr">
        <is>
          <t>Primary</t>
        </is>
      </c>
    </row>
    <row r="2002" ht="31" customHeight="1">
      <c r="A2002" s="17" t="inlineStr">
        <is>
          <t>S24</t>
        </is>
      </c>
      <c r="B2002" s="16" t="inlineStr">
        <is>
          <t>ICSI · Institute of Company Secretaries of India</t>
        </is>
      </c>
      <c r="C2002" s="5" t="n"/>
      <c r="D2002" s="6" t="n"/>
      <c r="E2002" s="16" t="inlineStr">
        <is>
          <t>Statutory body</t>
        </is>
      </c>
      <c r="F2002" s="6" t="n"/>
      <c r="G2002" s="16" t="inlineStr">
        <is>
          <t>Secretarial &amp; Legal competencies; statutory gate for Company Secretary</t>
        </is>
      </c>
      <c r="H2002" s="5" t="n"/>
      <c r="I2002" s="5" t="n"/>
      <c r="J2002" s="6" t="n"/>
      <c r="K2002" s="16" t="inlineStr">
        <is>
          <t>https://www.icsi.edu</t>
        </is>
      </c>
      <c r="L2002" s="5" t="n"/>
      <c r="M2002" s="5" t="n"/>
      <c r="N2002" s="6" t="n"/>
      <c r="O2002" s="16" t="inlineStr">
        <is>
          <t>Primary</t>
        </is>
      </c>
    </row>
    <row r="2003" ht="17" customHeight="1">
      <c r="A2003" s="17" t="inlineStr">
        <is>
          <t>S25</t>
        </is>
      </c>
      <c r="B2003" s="16" t="inlineStr">
        <is>
          <t>AICPA &amp; XBRL US — XBRL US GAAP Certificate</t>
        </is>
      </c>
      <c r="C2003" s="5" t="n"/>
      <c r="D2003" s="6" t="n"/>
      <c r="E2003" s="16" t="inlineStr">
        <is>
          <t>Professional credential</t>
        </is>
      </c>
      <c r="F2003" s="6" t="n"/>
      <c r="G2003" s="16" t="inlineStr">
        <is>
          <t>XBRL &amp; taxonomy competency and credential</t>
        </is>
      </c>
      <c r="H2003" s="5" t="n"/>
      <c r="I2003" s="5" t="n"/>
      <c r="J2003" s="6" t="n"/>
      <c r="K2003" s="16" t="inlineStr">
        <is>
          <t>https://xbrl.us</t>
        </is>
      </c>
      <c r="L2003" s="5" t="n"/>
      <c r="M2003" s="5" t="n"/>
      <c r="N2003" s="6" t="n"/>
      <c r="O2003" s="16" t="inlineStr">
        <is>
          <t>Primary</t>
        </is>
      </c>
    </row>
    <row r="2004" ht="31" customHeight="1">
      <c r="A2004" s="17" t="inlineStr">
        <is>
          <t>S26</t>
        </is>
      </c>
      <c r="B2004" s="16" t="inlineStr">
        <is>
          <t>ILO ISCO-08 · India's NCO-2015 follows the same structure</t>
        </is>
      </c>
      <c r="C2004" s="5" t="n"/>
      <c r="D2004" s="6" t="n"/>
      <c r="E2004" s="16" t="inlineStr">
        <is>
          <t>Occupation classification</t>
        </is>
      </c>
      <c r="F2004" s="6" t="n"/>
      <c r="G2004" s="16" t="inlineStr">
        <is>
          <t>Each job family is anchored to an ISCO-08 unit group so families are standard, not invented</t>
        </is>
      </c>
      <c r="H2004" s="5" t="n"/>
      <c r="I2004" s="5" t="n"/>
      <c r="J2004" s="6" t="n"/>
      <c r="K2004" s="16" t="inlineStr">
        <is>
          <t>https://worldoftaxonomy.com/system/isco_08/node/251</t>
        </is>
      </c>
      <c r="L2004" s="5" t="n"/>
      <c r="M2004" s="5" t="n"/>
      <c r="N2004" s="6" t="n"/>
      <c r="O2004" s="16" t="inlineStr">
        <is>
          <t>Primary</t>
        </is>
      </c>
    </row>
    <row r="2005" ht="59" customHeight="1">
      <c r="A2005" s="17" t="inlineStr">
        <is>
          <t>S27</t>
        </is>
      </c>
      <c r="B2005" s="16" t="inlineStr">
        <is>
          <t>Deloitte — The skills-based organization: a new operating model for work and the workforce</t>
        </is>
      </c>
      <c r="C2005" s="5" t="n"/>
      <c r="D2005" s="6" t="n"/>
      <c r="E2005" s="16" t="inlineStr">
        <is>
          <t>Workforce research</t>
        </is>
      </c>
      <c r="F2005" s="6" t="n"/>
      <c r="G2005" s="16" t="inlineStr">
        <is>
          <t>71% of workers already perform some work outside the scope of their job descriptions · The skills-based organization, Deloitte Insights, 7 Sep 2022 → sub-families describe actual work; skills tracked per person</t>
        </is>
      </c>
      <c r="H2005" s="5" t="n"/>
      <c r="I2005" s="5" t="n"/>
      <c r="J2005" s="6" t="n"/>
      <c r="K2005" s="16" t="inlineStr">
        <is>
          <t>https://www.deloitte.com/us/en/insights/topics/talent/organizational-skill-based-hiring.html</t>
        </is>
      </c>
      <c r="L2005" s="5" t="n"/>
      <c r="M2005" s="5" t="n"/>
      <c r="N2005" s="6" t="n"/>
      <c r="O2005" s="16" t="inlineStr">
        <is>
          <t>Primary</t>
        </is>
      </c>
    </row>
    <row r="2006" ht="45" customHeight="1">
      <c r="A2006" s="17" t="inlineStr">
        <is>
          <t>S30</t>
        </is>
      </c>
      <c r="B2006" s="16" t="inlineStr">
        <is>
          <t>Workiva — engineering levels · Levels.fyi</t>
        </is>
      </c>
      <c r="C2006" s="5" t="n"/>
      <c r="D2006" s="6" t="n"/>
      <c r="E2006" s="16" t="inlineStr">
        <is>
          <t>Product peer · XBRL / regtech SaaS</t>
        </is>
      </c>
      <c r="F2006" s="6" t="n"/>
      <c r="G2006" s="16" t="inlineStr">
        <is>
          <t>Associate SE → SE → Senior SE → Staff SE → Senior Staff SE · Levels.fyi pages could not be loaded; level names confirmed from Levels.fyi page titles and Workiva postings</t>
        </is>
      </c>
      <c r="H2006" s="5" t="n"/>
      <c r="I2006" s="5" t="n"/>
      <c r="J2006" s="6" t="n"/>
      <c r="K2006" s="16" t="inlineStr">
        <is>
          <t>https://www.levels.fyi/companies/workiva/salaries/software-engineer</t>
        </is>
      </c>
      <c r="L2006" s="5" t="n"/>
      <c r="M2006" s="5" t="n"/>
      <c r="N2006" s="6" t="n"/>
      <c r="O2006" s="16" t="inlineStr">
        <is>
          <t>Secondary</t>
        </is>
      </c>
    </row>
    <row r="2007" ht="31" customHeight="1">
      <c r="A2007" s="17" t="inlineStr">
        <is>
          <t>S31</t>
        </is>
      </c>
      <c r="B2007" s="16" t="inlineStr">
        <is>
          <t>DataTracks — careers site</t>
        </is>
      </c>
      <c r="C2007" s="5" t="n"/>
      <c r="D2007" s="6" t="n"/>
      <c r="E2007" s="16" t="inlineStr">
        <is>
          <t>Services peer · XBRL / iXBRL filing, India</t>
        </is>
      </c>
      <c r="F2007" s="6" t="n"/>
      <c r="G2007" s="16" t="inlineStr">
        <is>
          <t>Two published rungs: Associate · freshers → Senior Associate · 2–5 yrs; nothing above is published</t>
        </is>
      </c>
      <c r="H2007" s="5" t="n"/>
      <c r="I2007" s="5" t="n"/>
      <c r="J2007" s="6" t="n"/>
      <c r="K2007" s="16" t="inlineStr">
        <is>
          <t>https://www.datatracks.com/in/careers/</t>
        </is>
      </c>
      <c r="L2007" s="5" t="n"/>
      <c r="M2007" s="5" t="n"/>
      <c r="N2007" s="6" t="n"/>
      <c r="O2007" s="16" t="inlineStr">
        <is>
          <t>Job postings</t>
        </is>
      </c>
    </row>
    <row r="2008" ht="59" customHeight="1">
      <c r="A2008" s="17" t="inlineStr">
        <is>
          <t>S32</t>
        </is>
      </c>
      <c r="B2008" s="16" t="inlineStr">
        <is>
          <t>Google / Microsoft / Amazon engineering levels</t>
        </is>
      </c>
      <c r="C2008" s="5" t="n"/>
      <c r="D2008" s="6" t="n"/>
      <c r="E2008" s="16" t="inlineStr">
        <is>
          <t>Global product companies</t>
        </is>
      </c>
      <c r="F2008" s="6" t="n"/>
      <c r="G2008" s="16" t="inlineStr">
        <is>
          <t>Core bands used: Google L3–L8 · Microsoft 59–68 · Amazon L4–L8 · full ladders run Google L2–L11, Microsoft 57–80+, Amazon L4–L10; equivalences and typical experience</t>
        </is>
      </c>
      <c r="H2008" s="5" t="n"/>
      <c r="I2008" s="5" t="n"/>
      <c r="J2008" s="6" t="n"/>
      <c r="K2008" s="16" t="inlineStr">
        <is>
          <t>https://testrigor.com/blog/engineering-levels-in-different-companies-compared/ ; https://rajendrauppal.substack.com/p/understanding-levels-at-google-microsoft</t>
        </is>
      </c>
      <c r="L2008" s="5" t="n"/>
      <c r="M2008" s="5" t="n"/>
      <c r="N2008" s="6" t="n"/>
      <c r="O2008" s="16" t="inlineStr">
        <is>
          <t>Secondary</t>
        </is>
      </c>
    </row>
    <row r="2009" ht="45" customHeight="1">
      <c r="A2009" s="17" t="inlineStr">
        <is>
          <t>S33</t>
        </is>
      </c>
      <c r="B2009" s="16" t="inlineStr">
        <is>
          <t>Infosys job levels</t>
        </is>
      </c>
      <c r="C2009" s="5" t="n"/>
      <c r="D2009" s="6" t="n"/>
      <c r="E2009" s="16" t="inlineStr">
        <is>
          <t>Indian IT services</t>
        </is>
      </c>
      <c r="F2009" s="6" t="n"/>
      <c r="G2009" s="16" t="inlineStr">
        <is>
          <t>JL3B Systems Engineer · 0–3 yrs → JL3A Senior SE → JL4 Technology Analyst → JL5 Technology Lead → JL6B Architect / PM → JL6A Senior Architect</t>
        </is>
      </c>
      <c r="H2009" s="5" t="n"/>
      <c r="I2009" s="5" t="n"/>
      <c r="J2009" s="6" t="n"/>
      <c r="K2009" s="16" t="inlineStr">
        <is>
          <t>https://www.designgurus.io/blog/infosys-job-levels</t>
        </is>
      </c>
      <c r="L2009" s="5" t="n"/>
      <c r="M2009" s="5" t="n"/>
      <c r="N2009" s="6" t="n"/>
      <c r="O2009" s="16" t="inlineStr">
        <is>
          <t>Indicative</t>
        </is>
      </c>
    </row>
    <row r="2010" ht="45" customHeight="1">
      <c r="A2010" s="17" t="inlineStr">
        <is>
          <t>S34</t>
        </is>
      </c>
      <c r="B2010" s="16" t="inlineStr">
        <is>
          <t>TCS grades</t>
        </is>
      </c>
      <c r="C2010" s="5" t="n"/>
      <c r="D2010" s="6" t="n"/>
      <c r="E2010" s="16" t="inlineStr">
        <is>
          <t>Indian IT services</t>
        </is>
      </c>
      <c r="F2010" s="6" t="n"/>
      <c r="G2010" s="16" t="inlineStr">
        <is>
          <t>C1Y ASE Trainee → C1 ASE / System Engineer → C2 IT Analyst → C3A Assistant Consultant → C3B Associate Consultant → C4 Consultant → C5 Senior Consultant → SP1 Principal Consultant</t>
        </is>
      </c>
      <c r="H2010" s="5" t="n"/>
      <c r="I2010" s="5" t="n"/>
      <c r="J2010" s="6" t="n"/>
      <c r="K2010" s="16" t="inlineStr">
        <is>
          <t>https://www.designgurus.io/blog/tcs-job-levels</t>
        </is>
      </c>
      <c r="L2010" s="5" t="n"/>
      <c r="M2010" s="5" t="n"/>
      <c r="N2010" s="6" t="n"/>
      <c r="O2010" s="16" t="inlineStr">
        <is>
          <t>Indicative</t>
        </is>
      </c>
    </row>
    <row r="2011" ht="45" customHeight="1">
      <c r="A2011" s="17" t="inlineStr">
        <is>
          <t>S35</t>
        </is>
      </c>
      <c r="B2011" s="16" t="inlineStr">
        <is>
          <t>Accenture India career levels</t>
        </is>
      </c>
      <c r="C2011" s="5" t="n"/>
      <c r="D2011" s="6" t="n"/>
      <c r="E2011" s="16" t="inlineStr">
        <is>
          <t>Global IT services</t>
        </is>
      </c>
      <c r="F2011" s="6" t="n"/>
      <c r="G2011" s="16" t="inlineStr">
        <is>
          <t>L12 Associate · 0–1 yrs → L11 Analyst → L10 Senior Analyst → L9 Team Lead / Consultant → L8 Associate Manager → L7 Manager → L6 Senior Manager → L5+ leadership</t>
        </is>
      </c>
      <c r="H2011" s="5" t="n"/>
      <c r="I2011" s="5" t="n"/>
      <c r="J2011" s="6" t="n"/>
      <c r="K2011" s="16" t="inlineStr">
        <is>
          <t>https://jobrise.io/hi/blog/accenture-salary-package-2026-india/</t>
        </is>
      </c>
      <c r="L2011" s="5" t="n"/>
      <c r="M2011" s="5" t="n"/>
      <c r="N2011" s="6" t="n"/>
      <c r="O2011" s="16" t="inlineStr">
        <is>
          <t>Indicative</t>
        </is>
      </c>
    </row>
    <row r="2012" ht="45" customHeight="1">
      <c r="A2012" s="17" t="inlineStr">
        <is>
          <t>S36</t>
        </is>
      </c>
      <c r="B2012" s="16" t="inlineStr">
        <is>
          <t>Deloitte India / USI hierarchy</t>
        </is>
      </c>
      <c r="C2012" s="5" t="n"/>
      <c r="D2012" s="6" t="n"/>
      <c r="E2012" s="16" t="inlineStr">
        <is>
          <t>Big Four consulting</t>
        </is>
      </c>
      <c r="F2012" s="6" t="n"/>
      <c r="G2012" s="16" t="inlineStr">
        <is>
          <t>Associate Analyst → Analyst → Consultant → Senior Consultant → Manager → Senior Manager → Managing Director → Partner / Principal</t>
        </is>
      </c>
      <c r="H2012" s="5" t="n"/>
      <c r="I2012" s="5" t="n"/>
      <c r="J2012" s="6" t="n"/>
      <c r="K2012" s="16" t="inlineStr">
        <is>
          <t>https://networkinterview.com/technical-hierarchy-deloitte-india/</t>
        </is>
      </c>
      <c r="L2012" s="5" t="n"/>
      <c r="M2012" s="5" t="n"/>
      <c r="N2012" s="6" t="n"/>
      <c r="O2012" s="16" t="inlineStr">
        <is>
          <t>Indicative</t>
        </is>
      </c>
    </row>
    <row r="2013" ht="45" customHeight="1">
      <c r="A2013" s="17" t="inlineStr">
        <is>
          <t>S37</t>
        </is>
      </c>
      <c r="B2013" s="16" t="inlineStr">
        <is>
          <t>GitLab — job frameworks and layers</t>
        </is>
      </c>
      <c r="C2013" s="5" t="n"/>
      <c r="D2013" s="6" t="n"/>
      <c r="E2013" s="16" t="inlineStr">
        <is>
          <t>Product company · public handbook</t>
        </is>
      </c>
      <c r="F2013" s="6" t="n"/>
      <c r="G2013" s="16" t="inlineStr">
        <is>
          <t>Two job frameworks · IC, people manager; ≤ 8 layers; Staff ↔ Manager, Principal ↔ Senior Manager, Distinguished ↔ Director, Fellow ↔ VP</t>
        </is>
      </c>
      <c r="H2013" s="5" t="n"/>
      <c r="I2013" s="5" t="n"/>
      <c r="J2013" s="6" t="n"/>
      <c r="K2013" s="16" t="inlineStr">
        <is>
          <t>https://handbook.gitlab.com/handbook/company/structure/</t>
        </is>
      </c>
      <c r="L2013" s="5" t="n"/>
      <c r="M2013" s="5" t="n"/>
      <c r="N2013" s="6" t="n"/>
      <c r="O2013" s="16" t="inlineStr">
        <is>
          <t>Primary</t>
        </is>
      </c>
    </row>
    <row r="2014" ht="31" customHeight="1">
      <c r="A2014" s="17" t="inlineStr">
        <is>
          <t>S38</t>
        </is>
      </c>
      <c r="B2014" s="16" t="inlineStr">
        <is>
          <t>Infosys, McKinsey, Unilever / HUL, Google — hiring practices</t>
        </is>
      </c>
      <c r="C2014" s="5" t="n"/>
      <c r="D2014" s="6" t="n"/>
      <c r="E2014" s="16" t="inlineStr">
        <is>
          <t>Practice benchmarks</t>
        </is>
      </c>
      <c r="F2014" s="6" t="n"/>
      <c r="G2014" s="16" t="inlineStr">
        <is>
          <t>Tiered campus entry; entry level by qualification; management-trainee programme; independent levelling panel</t>
        </is>
      </c>
      <c r="H2014" s="5" t="n"/>
      <c r="I2014" s="5" t="n"/>
      <c r="J2014" s="6" t="n"/>
      <c r="K2014" s="16" t="inlineStr">
        <is>
          <t>Public careers / recruiting pages</t>
        </is>
      </c>
      <c r="L2014" s="5" t="n"/>
      <c r="M2014" s="5" t="n"/>
      <c r="N2014" s="6" t="n"/>
      <c r="O2014" s="16" t="inlineStr">
        <is>
          <t>Secondary</t>
        </is>
      </c>
    </row>
    <row r="2015" ht="59" customHeight="1">
      <c r="A2015" s="17" t="inlineStr">
        <is>
          <t>S44</t>
        </is>
      </c>
      <c r="B2015" s="16" t="inlineStr">
        <is>
          <t>Software Engineering at Google — ch. 5 'How to Lead a Team' · Tech Lead Manager</t>
        </is>
      </c>
      <c r="C2015" s="5" t="n"/>
      <c r="D2015" s="6" t="n"/>
      <c r="E2015" s="16" t="inlineStr">
        <is>
          <t>Practice benchmark</t>
        </is>
      </c>
      <c r="F2015" s="6" t="n"/>
      <c r="G2015" s="16" t="inlineStr">
        <is>
          <t>The Tech Lead Manager · TLM — a hybrid who leads a team and still contributes technically → B+ Player-Coach</t>
        </is>
      </c>
      <c r="H2015" s="5" t="n"/>
      <c r="I2015" s="5" t="n"/>
      <c r="J2015" s="6" t="n"/>
      <c r="K2015" s="16" t="inlineStr">
        <is>
          <t>https://abseil.io/resources/swe-book/html/ch05.html ; https://newsletter.pragmaticengineer.com/p/leading-effective-engineering-teams</t>
        </is>
      </c>
      <c r="L2015" s="5" t="n"/>
      <c r="M2015" s="5" t="n"/>
      <c r="N2015" s="6" t="n"/>
      <c r="O2015" s="16" t="inlineStr">
        <is>
          <t>Primary</t>
        </is>
      </c>
    </row>
    <row r="2016" ht="87" customHeight="1">
      <c r="A2016" s="17" t="inlineStr">
        <is>
          <t>S45</t>
        </is>
      </c>
      <c r="B2016" s="16" t="inlineStr">
        <is>
          <t>SaaS player-coach sales and revenue leaders · job postings</t>
        </is>
      </c>
      <c r="C2016" s="5" t="n"/>
      <c r="D2016" s="6" t="n"/>
      <c r="E2016" s="16" t="inlineStr">
        <is>
          <t>Practice benchmark</t>
        </is>
      </c>
      <c r="F2016" s="6" t="n"/>
      <c r="G2016" s="16" t="inlineStr">
        <is>
          <t>Leaders who carry their own quota or book while building and coaching the team → C+ / B+ Player-Coach in commercial roles</t>
        </is>
      </c>
      <c r="H2016" s="5" t="n"/>
      <c r="I2016" s="5" t="n"/>
      <c r="J2016" s="6" t="n"/>
      <c r="K2016" s="16" t="inlineStr">
        <is>
          <t>https://www.itjobswatch.co.uk/jv/Space-Executive/Sales-Lead-Player-Coach-HR-Tech-Job-City-of-London-Greater-London-UK-4vommq ; https://salesgravy.com/the-player-coach-problem-how-to-prospect-and-lead-at-the-same-time-ask-jeb/</t>
        </is>
      </c>
      <c r="L2016" s="5" t="n"/>
      <c r="M2016" s="5" t="n"/>
      <c r="N2016" s="6" t="n"/>
      <c r="O2016" s="16" t="inlineStr">
        <is>
          <t>Job postings</t>
        </is>
      </c>
    </row>
    <row r="2017" ht="59" customHeight="1">
      <c r="A2017" s="17" t="inlineStr">
        <is>
          <t>S46</t>
        </is>
      </c>
      <c r="B2017" s="16" t="inlineStr">
        <is>
          <t>Canada Treasury Board — Executive Group Position Evaluation Plan, 2005</t>
        </is>
      </c>
      <c r="C2017" s="5" t="n"/>
      <c r="D2017" s="6" t="n"/>
      <c r="E2017" s="16" t="inlineStr">
        <is>
          <t>Job-evaluation plan · Hay-based</t>
        </is>
      </c>
      <c r="F2017" s="6" t="n"/>
      <c r="G2017" s="16" t="inlineStr">
        <is>
          <t>Verified Hay point evaluations of real manager and executive jobs; the know-how / problem solving / accountability split by level used in the weight derivation</t>
        </is>
      </c>
      <c r="H2017" s="5" t="n"/>
      <c r="I2017" s="5" t="n"/>
      <c r="J2017" s="6" t="n"/>
      <c r="K2017" s="16" t="inlineStr">
        <is>
          <t>https://www.canada.ca/en/treasury-board-secretariat/services/collective-agreements/job-evaluation/executive-group-position-evaluation-plan-september-2005.html</t>
        </is>
      </c>
      <c r="L2017" s="5" t="n"/>
      <c r="M2017" s="5" t="n"/>
      <c r="N2017" s="6" t="n"/>
      <c r="O2017" s="16" t="inlineStr">
        <is>
          <t>Primary</t>
        </is>
      </c>
    </row>
    <row r="2018" ht="115" customHeight="1">
      <c r="A2018" s="17" t="inlineStr">
        <is>
          <t>S47</t>
        </is>
      </c>
      <c r="B2018" s="16" t="inlineStr">
        <is>
          <t>Canada Treasury Board — Executive Group Position Evaluation Plan, 2022</t>
        </is>
      </c>
      <c r="C2018" s="5" t="n"/>
      <c r="D2018" s="6" t="n"/>
      <c r="E2018" s="16" t="inlineStr">
        <is>
          <t>Job-evaluation plan · Hay-based</t>
        </is>
      </c>
      <c r="F2018" s="6" t="n"/>
      <c r="G2018" s="16" t="inlineStr">
        <is>
          <t>Current version of the same plan with benchmark evaluations; confirms accountability's share rises with seniority</t>
        </is>
      </c>
      <c r="H2018" s="5" t="n"/>
      <c r="I2018" s="5" t="n"/>
      <c r="J2018" s="6" t="n"/>
      <c r="K2018"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L2018" s="5" t="n"/>
      <c r="M2018" s="5" t="n"/>
      <c r="N2018" s="6" t="n"/>
      <c r="O2018" s="16" t="inlineStr">
        <is>
          <t>Primary</t>
        </is>
      </c>
    </row>
    <row r="2019" ht="31" customHeight="1">
      <c r="A2019" s="17" t="inlineStr">
        <is>
          <t>S48</t>
        </is>
      </c>
      <c r="B2019" s="16" t="inlineStr">
        <is>
          <t>Hay Group — summary deck of the Guide Chart-Profile method</t>
        </is>
      </c>
      <c r="C2019" s="5" t="n"/>
      <c r="D2019" s="6" t="n"/>
      <c r="E2019" s="16" t="inlineStr">
        <is>
          <t>Method summary</t>
        </is>
      </c>
      <c r="F2019" s="6" t="n"/>
      <c r="G2019" s="16" t="inlineStr">
        <is>
          <t>Typical Hay profiles for clerical, specialist and supervisory jobs; the shares used for the junior and professional rows</t>
        </is>
      </c>
      <c r="H2019" s="5" t="n"/>
      <c r="I2019" s="5" t="n"/>
      <c r="J2019" s="6" t="n"/>
      <c r="K2019" s="16" t="inlineStr">
        <is>
          <t>https://www.slideshare.net/slideshow/hay-summary/55196354</t>
        </is>
      </c>
      <c r="L2019" s="5" t="n"/>
      <c r="M2019" s="5" t="n"/>
      <c r="N2019" s="6" t="n"/>
      <c r="O2019" s="16" t="inlineStr">
        <is>
          <t>Secondary</t>
        </is>
      </c>
    </row>
    <row r="2020" ht="31" customHeight="1">
      <c r="A2020" s="17" t="inlineStr">
        <is>
          <t>S49</t>
        </is>
      </c>
      <c r="B2020" s="16" t="inlineStr">
        <is>
          <t>Lincolnshire County Council — Hay Group job evaluation method</t>
        </is>
      </c>
      <c r="C2020" s="5" t="n"/>
      <c r="D2020" s="6" t="n"/>
      <c r="E2020" s="16" t="inlineStr">
        <is>
          <t>Public-sector Hay guide</t>
        </is>
      </c>
      <c r="F2020" s="6" t="n"/>
      <c r="G2020" s="16" t="inlineStr">
        <is>
          <t>Defines know-how as all knowledge and skill however acquired — the basis for not scoring experience on its own</t>
        </is>
      </c>
      <c r="H2020" s="5" t="n"/>
      <c r="I2020" s="5" t="n"/>
      <c r="J2020" s="6" t="n"/>
      <c r="K2020" s="16" t="inlineStr">
        <is>
          <t>https://professionals.lincolnshire.gov.uk/downloads/file/576/hay-group-je-method</t>
        </is>
      </c>
      <c r="L2020" s="5" t="n"/>
      <c r="M2020" s="5" t="n"/>
      <c r="N2020" s="6" t="n"/>
      <c r="O2020" s="16" t="inlineStr">
        <is>
          <t>Primary</t>
        </is>
      </c>
    </row>
    <row r="2021" ht="31" customHeight="1">
      <c r="A2021" s="17" t="inlineStr">
        <is>
          <t>S50</t>
        </is>
      </c>
      <c r="B2021" s="16" t="inlineStr">
        <is>
          <t>Western University — Hay method overview</t>
        </is>
      </c>
      <c r="C2021" s="5" t="n"/>
      <c r="D2021" s="6" t="n"/>
      <c r="E2021" s="16" t="inlineStr">
        <is>
          <t>University Hay guide</t>
        </is>
      </c>
      <c r="F2021" s="6" t="n"/>
      <c r="G2021" s="16" t="inlineStr">
        <is>
          <t>Plain explanation of the three Hay factors and the short profile; cross-check of the Hay shares</t>
        </is>
      </c>
      <c r="H2021" s="5" t="n"/>
      <c r="I2021" s="5" t="n"/>
      <c r="J2021" s="6" t="n"/>
      <c r="K2021" s="16" t="inlineStr">
        <is>
          <t>https://www.uwo.ca/humanresources/wjec/docs/hay_method_overview.pdf</t>
        </is>
      </c>
      <c r="L2021" s="5" t="n"/>
      <c r="M2021" s="5" t="n"/>
      <c r="N2021" s="6" t="n"/>
      <c r="O2021" s="16" t="inlineStr">
        <is>
          <t>Secondary</t>
        </is>
      </c>
    </row>
    <row r="2022" ht="45" customHeight="1">
      <c r="A2022" s="17" t="inlineStr">
        <is>
          <t>S51</t>
        </is>
      </c>
      <c r="B2022" s="16" t="inlineStr">
        <is>
          <t>Derbyshire County Council — Korn Ferry Hay scheme</t>
        </is>
      </c>
      <c r="C2022" s="5" t="n"/>
      <c r="D2022" s="6" t="n"/>
      <c r="E2022" s="16" t="inlineStr">
        <is>
          <t>Public-sector Hay guide</t>
        </is>
      </c>
      <c r="F2022" s="6" t="n"/>
      <c r="G2022" s="16" t="inlineStr">
        <is>
          <t>Confirms current Korn Ferry Hay use in UK public employers and the factor definitions</t>
        </is>
      </c>
      <c r="H2022" s="5" t="n"/>
      <c r="I2022" s="5" t="n"/>
      <c r="J2022" s="6" t="n"/>
      <c r="K2022" s="16" t="inlineStr">
        <is>
          <t>https://staff.derbyshire.gov.uk/jobs-and-recruitment/job-evaluation/korn-ferry-hay-scheme/korn-ferry-hay-scheme.aspx</t>
        </is>
      </c>
      <c r="L2022" s="5" t="n"/>
      <c r="M2022" s="5" t="n"/>
      <c r="N2022" s="6" t="n"/>
      <c r="O2022" s="16" t="inlineStr">
        <is>
          <t>Secondary</t>
        </is>
      </c>
    </row>
    <row r="2023" ht="59" customHeight="1">
      <c r="A2023" s="17" t="inlineStr">
        <is>
          <t>S52</t>
        </is>
      </c>
      <c r="B2023" s="16" t="inlineStr">
        <is>
          <t>Mercer IPE — position evaluation manual and factor sheet</t>
        </is>
      </c>
      <c r="C2023" s="5" t="n"/>
      <c r="D2023" s="6" t="n"/>
      <c r="E2023" s="16" t="inlineStr">
        <is>
          <t>Job-evaluation method · third-party copies</t>
        </is>
      </c>
      <c r="F2023" s="6" t="n"/>
      <c r="G2023" s="16" t="inlineStr">
        <is>
          <t>Maximum points per factor and the factor definitions — Impact, Communication, Innovation, Knowledge — used for the IPE column of the derivation</t>
        </is>
      </c>
      <c r="H2023" s="5" t="n"/>
      <c r="I2023" s="5" t="n"/>
      <c r="J2023" s="6" t="n"/>
      <c r="K2023" s="16" t="inlineStr">
        <is>
          <t>https://www.karlancer.com/api/file/1685038954-V7Gx.pdf ; https://studylib.net/doc/25471018/197145561-evaluation-factors-mercer</t>
        </is>
      </c>
      <c r="L2023" s="5" t="n"/>
      <c r="M2023" s="5" t="n"/>
      <c r="N2023" s="6" t="n"/>
      <c r="O2023" s="16" t="inlineStr">
        <is>
          <t>Secondary</t>
        </is>
      </c>
    </row>
    <row r="2024" ht="31" customHeight="1">
      <c r="A2024" s="17" t="inlineStr">
        <is>
          <t>S53</t>
        </is>
      </c>
      <c r="B2024" s="16" t="inlineStr">
        <is>
          <t>NHS Agenda for Change — Job Evaluation Handbook</t>
        </is>
      </c>
      <c r="C2024" s="5" t="n"/>
      <c r="D2024" s="6" t="n"/>
      <c r="E2024" s="16" t="inlineStr">
        <is>
          <t>Public point-factor plan</t>
        </is>
      </c>
      <c r="F2024" s="6" t="n"/>
      <c r="G2024" s="16" t="inlineStr">
        <is>
          <t>16 factors and 1,000 points with published weights; knowledge 24%, financial and physical resources 6%</t>
        </is>
      </c>
      <c r="H2024" s="5" t="n"/>
      <c r="I2024" s="5" t="n"/>
      <c r="J2024" s="6" t="n"/>
      <c r="K2024" s="16" t="inlineStr">
        <is>
          <t>https://www.nhsemployers.org/sites/default/files/pdf/22/165.pdf</t>
        </is>
      </c>
      <c r="L2024" s="5" t="n"/>
      <c r="M2024" s="5" t="n"/>
      <c r="N2024" s="6" t="n"/>
      <c r="O2024" s="16" t="inlineStr">
        <is>
          <t>Primary</t>
        </is>
      </c>
    </row>
    <row r="2025" ht="45" customHeight="1">
      <c r="A2025" s="17" t="inlineStr">
        <is>
          <t>S54</t>
        </is>
      </c>
      <c r="B2025" s="16" t="inlineStr">
        <is>
          <t>Police Staff Council — job evaluation handbook, NJC 13-factor scheme</t>
        </is>
      </c>
      <c r="C2025" s="5" t="n"/>
      <c r="D2025" s="6" t="n"/>
      <c r="E2025" s="16" t="inlineStr">
        <is>
          <t>Public point-factor plan</t>
        </is>
      </c>
      <c r="F2025" s="6" t="n"/>
      <c r="G2025" s="16" t="inlineStr">
        <is>
          <t>Published factor points for the UK local-government scheme; used for the public-plan average</t>
        </is>
      </c>
      <c r="H2025" s="5" t="n"/>
      <c r="I2025" s="5" t="n"/>
      <c r="J2025" s="6" t="n"/>
      <c r="K2025" s="16" t="inlineStr">
        <is>
          <t>https://lb2.local.gov.uk/sites/default/files/documents/police-staff-council-13-f-342.pdf</t>
        </is>
      </c>
      <c r="L2025" s="5" t="n"/>
      <c r="M2025" s="5" t="n"/>
      <c r="N2025" s="6" t="n"/>
      <c r="O2025" s="16" t="inlineStr">
        <is>
          <t>Primary</t>
        </is>
      </c>
    </row>
    <row r="2026" ht="59" customHeight="1">
      <c r="A2026" s="17" t="inlineStr">
        <is>
          <t>S55</t>
        </is>
      </c>
      <c r="B2026" s="16" t="inlineStr">
        <is>
          <t>Greater London Provincial Council — points weighting, Denbighshire County Council</t>
        </is>
      </c>
      <c r="C2026" s="5" t="n"/>
      <c r="D2026" s="6" t="n"/>
      <c r="E2026" s="16" t="inlineStr">
        <is>
          <t>Public point-factor plan</t>
        </is>
      </c>
      <c r="F2026" s="6" t="n"/>
      <c r="G2026" s="16" t="inlineStr">
        <is>
          <t>11 factors and 948 points with published weights</t>
        </is>
      </c>
      <c r="H2026" s="5" t="n"/>
      <c r="I2026" s="5" t="n"/>
      <c r="J2026" s="6" t="n"/>
      <c r="K2026" s="16" t="inlineStr">
        <is>
          <t>https://www.sirddinbych.gov.uk/en/documents/jobs-and-employees/my-employment/reorganisation-and-change/glpc-points-weighting.pdf</t>
        </is>
      </c>
      <c r="L2026" s="5" t="n"/>
      <c r="M2026" s="5" t="n"/>
      <c r="N2026" s="6" t="n"/>
      <c r="O2026" s="16" t="inlineStr">
        <is>
          <t>Primary</t>
        </is>
      </c>
    </row>
    <row r="2027" ht="31" customHeight="1">
      <c r="A2027" s="17" t="inlineStr">
        <is>
          <t>S56</t>
        </is>
      </c>
      <c r="B2027" s="16" t="inlineStr">
        <is>
          <t>Scottish Joint Council scheme — Highland Council scoring matrix</t>
        </is>
      </c>
      <c r="C2027" s="5" t="n"/>
      <c r="D2027" s="6" t="n"/>
      <c r="E2027" s="16" t="inlineStr">
        <is>
          <t>Public point-factor plan</t>
        </is>
      </c>
      <c r="F2027" s="6" t="n"/>
      <c r="G2027" s="16" t="inlineStr">
        <is>
          <t>13 factors and 1,000 points with published weights</t>
        </is>
      </c>
      <c r="H2027" s="5" t="n"/>
      <c r="I2027" s="5" t="n"/>
      <c r="J2027" s="6" t="n"/>
      <c r="K2027" s="16" t="inlineStr">
        <is>
          <t>https://www.highland.gov.uk/download/downloads/id/3889/scoring_matrix.pdf</t>
        </is>
      </c>
      <c r="L2027" s="5" t="n"/>
      <c r="M2027" s="5" t="n"/>
      <c r="N2027" s="6" t="n"/>
      <c r="O2027" s="16" t="inlineStr">
        <is>
          <t>Primary</t>
        </is>
      </c>
    </row>
    <row r="2028" ht="59" customHeight="1">
      <c r="A2028" s="17" t="inlineStr">
        <is>
          <t>S57</t>
        </is>
      </c>
      <c r="B2028" s="16" t="inlineStr">
        <is>
          <t>US OPM — Introduction to the Position Classification Standards, Factor Evaluation System</t>
        </is>
      </c>
      <c r="C2028" s="5" t="n"/>
      <c r="D2028" s="6" t="n"/>
      <c r="E2028" s="16" t="inlineStr">
        <is>
          <t>Public point-factor plan</t>
        </is>
      </c>
      <c r="F2028" s="6" t="n"/>
      <c r="G2028" s="16" t="inlineStr">
        <is>
          <t>9 factors and 4,480 points; the most knowledge-heavy plan, with no separate financial factor</t>
        </is>
      </c>
      <c r="H2028" s="5" t="n"/>
      <c r="I2028" s="5" t="n"/>
      <c r="J2028" s="6" t="n"/>
      <c r="K2028" s="16" t="inlineStr">
        <is>
          <t>https://www.opm.gov/policy-data-oversight/classification-qualifications/classifying-general-schedule-positions/positionclassificationintro.pdf</t>
        </is>
      </c>
      <c r="L2028" s="5" t="n"/>
      <c r="M2028" s="5" t="n"/>
      <c r="N2028" s="6" t="n"/>
      <c r="O2028" s="16" t="inlineStr">
        <is>
          <t>Primary</t>
        </is>
      </c>
    </row>
    <row r="2029" ht="101" customHeight="1">
      <c r="A2029" s="17" t="inlineStr">
        <is>
          <t>S58</t>
        </is>
      </c>
      <c r="B2029" s="16" t="inlineStr">
        <is>
          <t>McKinsey — Taking a skills-based approach to building the future workforce, 2022</t>
        </is>
      </c>
      <c r="C2029" s="5" t="n"/>
      <c r="D2029" s="6" t="n"/>
      <c r="E2029" s="16" t="inlineStr">
        <is>
          <t>Research report</t>
        </is>
      </c>
      <c r="F2029" s="6" t="n"/>
      <c r="G2029" s="16" t="inlineStr">
        <is>
          <t>Hiring for skills is more than twice as predictive as hiring for work experience — support for a low Experience weight</t>
        </is>
      </c>
      <c r="H2029" s="5" t="n"/>
      <c r="I2029" s="5" t="n"/>
      <c r="J2029" s="6" t="n"/>
      <c r="K2029" s="16" t="inlineStr">
        <is>
          <t>https://www.mckinsey.com/~/media/mckinsey/business%20functions/people%20and%20organizational%20performance/our%20insights/taking%20a%20skills%20based%20approach%20to%20building%20the%20future%20workforce/taking-a-skills-based-approach-to-building-the-future-workforce-vf.pdf</t>
        </is>
      </c>
      <c r="L2029" s="5" t="n"/>
      <c r="M2029" s="5" t="n"/>
      <c r="N2029" s="6" t="n"/>
      <c r="O2029" s="16" t="inlineStr">
        <is>
          <t>Primary</t>
        </is>
      </c>
    </row>
    <row r="2030" ht="45" customHeight="1">
      <c r="A2030" s="17" t="inlineStr">
        <is>
          <t>S59</t>
        </is>
      </c>
      <c r="B2030" s="16" t="inlineStr">
        <is>
          <t>Deloitte — Human Capital Trends 2023, skills-based model</t>
        </is>
      </c>
      <c r="C2030" s="5" t="n"/>
      <c r="D2030" s="6" t="n"/>
      <c r="E2030" s="16" t="inlineStr">
        <is>
          <t>Research report</t>
        </is>
      </c>
      <c r="F2030" s="6" t="n"/>
      <c r="G2030" s="16" t="inlineStr">
        <is>
          <t>Organisations moving to deploy and promote on skills rather than tenure or job history</t>
        </is>
      </c>
      <c r="H2030" s="5" t="n"/>
      <c r="I2030" s="5" t="n"/>
      <c r="J2030" s="6" t="n"/>
      <c r="K2030" s="16" t="inlineStr">
        <is>
          <t>https://www.deloitte.com/us/en/insights/topics/talent/human-capital-trends/2023/skills-based-model-end-of-jobs.html</t>
        </is>
      </c>
      <c r="L2030" s="5" t="n"/>
      <c r="M2030" s="5" t="n"/>
      <c r="N2030" s="6" t="n"/>
      <c r="O2030" s="16" t="inlineStr">
        <is>
          <t>Primary</t>
        </is>
      </c>
    </row>
    <row r="2031" ht="45" customHeight="1">
      <c r="A2031" s="17" t="inlineStr">
        <is>
          <t>S60</t>
        </is>
      </c>
      <c r="B2031" s="16" t="inlineStr">
        <is>
          <t>World Economic Forum — Skills-first: 6 success factors, 2024</t>
        </is>
      </c>
      <c r="C2031" s="5" t="n"/>
      <c r="D2031" s="6" t="n"/>
      <c r="E2031" s="16" t="inlineStr">
        <is>
          <t>Research article</t>
        </is>
      </c>
      <c r="F2031" s="6" t="n"/>
      <c r="G2031" s="16" t="inlineStr">
        <is>
          <t>Rethink education and previous experience as proxies for ability</t>
        </is>
      </c>
      <c r="H2031" s="5" t="n"/>
      <c r="I2031" s="5" t="n"/>
      <c r="J2031" s="6" t="n"/>
      <c r="K2031" s="16" t="inlineStr">
        <is>
          <t>https://www.weforum.org/stories/2024/01/skills-first-6-success-factors-recruiting-developing-talent/</t>
        </is>
      </c>
      <c r="L2031" s="5" t="n"/>
      <c r="M2031" s="5" t="n"/>
      <c r="N2031" s="6" t="n"/>
      <c r="O2031" s="16" t="inlineStr">
        <is>
          <t>Secondary</t>
        </is>
      </c>
    </row>
    <row r="2032" ht="59" customHeight="1">
      <c r="A2032" s="17" t="inlineStr">
        <is>
          <t>S61</t>
        </is>
      </c>
      <c r="B2032" s="16" t="inlineStr">
        <is>
          <t>EY Future of Pay via People Matters — India's 2026 salary increases to reward skills over seniority</t>
        </is>
      </c>
      <c r="C2032" s="5" t="n"/>
      <c r="D2032" s="6" t="n"/>
      <c r="E2032" s="16" t="inlineStr">
        <is>
          <t>India market news</t>
        </is>
      </c>
      <c r="F2032" s="6" t="n"/>
      <c r="G2032" s="16" t="inlineStr">
        <is>
          <t>India pay moving away from tenure-based increases towards skills-led, performance-driven frameworks</t>
        </is>
      </c>
      <c r="H2032" s="5" t="n"/>
      <c r="I2032" s="5" t="n"/>
      <c r="J2032" s="6" t="n"/>
      <c r="K2032" s="16" t="inlineStr">
        <is>
          <t>https://www.peoplematters.in/news/compensation-benefits/indias-2026-salary-increases-to-reward-skills-over-seniority-ey-48541</t>
        </is>
      </c>
      <c r="L2032" s="5" t="n"/>
      <c r="M2032" s="5" t="n"/>
      <c r="N2032" s="6" t="n"/>
      <c r="O2032" s="16" t="inlineStr">
        <is>
          <t>Secondary</t>
        </is>
      </c>
    </row>
    <row r="2033" ht="45" customHeight="1">
      <c r="A2033" s="17" t="inlineStr">
        <is>
          <t>S62</t>
        </is>
      </c>
      <c r="B2033" s="16" t="inlineStr">
        <is>
          <t>WTW — Building resilient career ecosystems, India 2023</t>
        </is>
      </c>
      <c r="C2033" s="5" t="n"/>
      <c r="D2033" s="6" t="n"/>
      <c r="E2033" s="16" t="inlineStr">
        <is>
          <t>Consulting insight · India</t>
        </is>
      </c>
      <c r="F2033" s="6" t="n"/>
      <c r="G2033" s="16" t="inlineStr">
        <is>
          <t>WTW's view of career architecture design in India; complements the WTW GGS factors in S07</t>
        </is>
      </c>
      <c r="H2033" s="5" t="n"/>
      <c r="I2033" s="5" t="n"/>
      <c r="J2033" s="6" t="n"/>
      <c r="K2033" s="16" t="inlineStr">
        <is>
          <t>https://www.wtwco.com/en-in/insights/2023/09/building-resilient-career-ecosystems-with-robust-career-strategy-and-design</t>
        </is>
      </c>
      <c r="L2033" s="5" t="n"/>
      <c r="M2033" s="5" t="n"/>
      <c r="N2033" s="6" t="n"/>
      <c r="O2033" s="16" t="inlineStr">
        <is>
          <t>Secondary</t>
        </is>
      </c>
    </row>
    <row r="2034" ht="31" customHeight="1">
      <c r="A2034" s="17" t="inlineStr">
        <is>
          <t>S63</t>
        </is>
      </c>
      <c r="B2034" s="16" t="inlineStr">
        <is>
          <t>iPleaders — Director under the Companies Act 2013</t>
        </is>
      </c>
      <c r="C2034" s="5" t="n"/>
      <c r="D2034" s="6" t="n"/>
      <c r="E2034" s="16" t="inlineStr">
        <is>
          <t>Legal explainer · India</t>
        </is>
      </c>
      <c r="F2034" s="6" t="n"/>
      <c r="G2034" s="16" t="inlineStr">
        <is>
          <t>Section 2, clause 34: 'director' means a director appointed to the Board — the reason IRIS uses no 'Director' title</t>
        </is>
      </c>
      <c r="H2034" s="5" t="n"/>
      <c r="I2034" s="5" t="n"/>
      <c r="J2034" s="6" t="n"/>
      <c r="K2034" s="16" t="inlineStr">
        <is>
          <t>https://blog.ipleaders.in/director-companies-act-2013/</t>
        </is>
      </c>
      <c r="L2034" s="5" t="n"/>
      <c r="M2034" s="5" t="n"/>
      <c r="N2034" s="6" t="n"/>
      <c r="O2034" s="16" t="inlineStr">
        <is>
          <t>Primary</t>
        </is>
      </c>
    </row>
    <row r="2035" ht="45" customHeight="1">
      <c r="A2035" s="17" t="inlineStr">
        <is>
          <t>S64</t>
        </is>
      </c>
      <c r="B2035" s="16" t="inlineStr">
        <is>
          <t>Kaanoon — 'Director' as an HR designation but not under the Companies Act</t>
        </is>
      </c>
      <c r="C2035" s="5" t="n"/>
      <c r="D2035" s="6" t="n"/>
      <c r="E2035" s="16" t="inlineStr">
        <is>
          <t>Legal Q&amp;A · India</t>
        </is>
      </c>
      <c r="F2035" s="6" t="n"/>
      <c r="G2035" s="16" t="inlineStr">
        <is>
          <t>Practitioner view that a 'Director' designation for non-board staff causes confusion and disclosure risk</t>
        </is>
      </c>
      <c r="H2035" s="5" t="n"/>
      <c r="I2035" s="5" t="n"/>
      <c r="J2035" s="6" t="n"/>
      <c r="K2035" s="16" t="inlineStr">
        <is>
          <t>https://www.kaanoon.com/241487/designation-with-word-director-as-per-hr-policy-but-not-as-per-companies-act</t>
        </is>
      </c>
      <c r="L2035" s="5" t="n"/>
      <c r="M2035" s="5" t="n"/>
      <c r="N2035" s="6" t="n"/>
      <c r="O2035" s="16" t="inlineStr">
        <is>
          <t>Secondary</t>
        </is>
      </c>
    </row>
    <row r="2036" ht="31" customHeight="1">
      <c r="A2036" s="17" t="inlineStr">
        <is>
          <t>S65</t>
        </is>
      </c>
      <c r="B2036" s="16" t="inlineStr">
        <is>
          <t>Wipro — Distinguished Member of Technical Staff</t>
        </is>
      </c>
      <c r="C2036" s="5" t="n"/>
      <c r="D2036" s="6" t="n"/>
      <c r="E2036" s="16" t="inlineStr">
        <is>
          <t>Indian IT company programme</t>
        </is>
      </c>
      <c r="F2036" s="6" t="n"/>
      <c r="G2036" s="16" t="inlineStr">
        <is>
          <t>Indian example of the 'Distinguished' top-specialist title — Option B for the D1 title</t>
        </is>
      </c>
      <c r="H2036" s="5" t="n"/>
      <c r="I2036" s="5" t="n"/>
      <c r="J2036" s="6" t="n"/>
      <c r="K2036" s="16" t="inlineStr">
        <is>
          <t>https://www.wipro.com/innovation/distinguished-member-of-technical-staff/</t>
        </is>
      </c>
      <c r="L2036" s="5" t="n"/>
      <c r="M2036" s="5" t="n"/>
      <c r="N2036" s="6" t="n"/>
      <c r="O2036" s="16" t="inlineStr">
        <is>
          <t>Primary</t>
        </is>
      </c>
    </row>
    <row r="2037" ht="31" customHeight="1">
      <c r="A2037" s="17" t="inlineStr">
        <is>
          <t>S66</t>
        </is>
      </c>
      <c r="B2037" s="16" t="inlineStr">
        <is>
          <t>Salesforce engineering levels — AMTS to Distinguished Engineer</t>
        </is>
      </c>
      <c r="C2037" s="5" t="n"/>
      <c r="D2037" s="6" t="n"/>
      <c r="E2037" s="16" t="inlineStr">
        <is>
          <t>Company ladder · Design Gurus</t>
        </is>
      </c>
      <c r="F2037" s="6" t="n"/>
      <c r="G2037" s="16" t="inlineStr">
        <is>
          <t>Global SaaS example of the top-specialist title above Principal Architect</t>
        </is>
      </c>
      <c r="H2037" s="5" t="n"/>
      <c r="I2037" s="5" t="n"/>
      <c r="J2037" s="6" t="n"/>
      <c r="K2037" s="16" t="inlineStr">
        <is>
          <t>https://www.designgurus.io/blog/salesforce-software-engineer-levels</t>
        </is>
      </c>
      <c r="L2037" s="5" t="n"/>
      <c r="M2037" s="5" t="n"/>
      <c r="N2037" s="6" t="n"/>
      <c r="O2037" s="16" t="inlineStr">
        <is>
          <t>Secondary</t>
        </is>
      </c>
    </row>
    <row r="2038" ht="45" customHeight="1">
      <c r="A2038" s="17" t="inlineStr">
        <is>
          <t>S67</t>
        </is>
      </c>
      <c r="B2038" s="16" t="inlineStr">
        <is>
          <t>LeadDev — Who are staff, principal and distinguished engineers</t>
        </is>
      </c>
      <c r="C2038" s="5" t="n"/>
      <c r="D2038" s="6" t="n"/>
      <c r="E2038" s="16" t="inlineStr">
        <is>
          <t>Practice article</t>
        </is>
      </c>
      <c r="F2038" s="6" t="n"/>
      <c r="G2038" s="16" t="inlineStr">
        <is>
          <t>How Principal, Distinguished and Fellow tiers are used and how rare they are</t>
        </is>
      </c>
      <c r="H2038" s="5" t="n"/>
      <c r="I2038" s="5" t="n"/>
      <c r="J2038" s="6" t="n"/>
      <c r="K2038" s="16" t="inlineStr">
        <is>
          <t>https://leaddev.com/career-ladders/who-are-staff-principal-and-distinguished-engineers</t>
        </is>
      </c>
      <c r="L2038" s="5" t="n"/>
      <c r="M2038" s="5" t="n"/>
      <c r="N2038" s="6" t="n"/>
      <c r="O2038" s="16" t="inlineStr">
        <is>
          <t>Secondary</t>
        </is>
      </c>
    </row>
    <row r="2039" ht="31" customHeight="1">
      <c r="A2039" s="17" t="inlineStr">
        <is>
          <t>S68</t>
        </is>
      </c>
      <c r="B2039" s="16" t="inlineStr">
        <is>
          <t>Dropbox — engineering career framework</t>
        </is>
      </c>
      <c r="C2039" s="5" t="n"/>
      <c r="D2039" s="6" t="n"/>
      <c r="E2039" s="16" t="inlineStr">
        <is>
          <t>Company framework</t>
        </is>
      </c>
      <c r="F2039" s="6" t="n"/>
      <c r="G2039" s="16" t="inlineStr">
        <is>
          <t>Published IC ladder with top-specialist tiers and their scope</t>
        </is>
      </c>
      <c r="H2039" s="5" t="n"/>
      <c r="I2039" s="5" t="n"/>
      <c r="J2039" s="6" t="n"/>
      <c r="K2039" s="16" t="inlineStr">
        <is>
          <t>https://dropbox.tech/culture/our-updated-engineering-career-framework</t>
        </is>
      </c>
      <c r="L2039" s="5" t="n"/>
      <c r="M2039" s="5" t="n"/>
      <c r="N2039" s="6" t="n"/>
      <c r="O2039" s="16" t="inlineStr">
        <is>
          <t>Secondary</t>
        </is>
      </c>
    </row>
    <row r="2040" ht="45" customHeight="1">
      <c r="A2040" s="17" t="inlineStr">
        <is>
          <t>S69</t>
        </is>
      </c>
      <c r="B2040" s="16" t="inlineStr">
        <is>
          <t>Square — growth framework for engineers and engineering managers</t>
        </is>
      </c>
      <c r="C2040" s="5" t="n"/>
      <c r="D2040" s="6" t="n"/>
      <c r="E2040" s="16" t="inlineStr">
        <is>
          <t>Company framework</t>
        </is>
      </c>
      <c r="F2040" s="6" t="n"/>
      <c r="G2040" s="16" t="inlineStr">
        <is>
          <t>Published IC and manager ladders side by side</t>
        </is>
      </c>
      <c r="H2040" s="5" t="n"/>
      <c r="I2040" s="5" t="n"/>
      <c r="J2040" s="6" t="n"/>
      <c r="K2040" s="16" t="inlineStr">
        <is>
          <t>https://developer.squareup.com/blog/squares-growth-framework-for-engineers-and-engineering-managers/</t>
        </is>
      </c>
      <c r="L2040" s="5" t="n"/>
      <c r="M2040" s="5" t="n"/>
      <c r="N2040" s="6" t="n"/>
      <c r="O2040" s="16" t="inlineStr">
        <is>
          <t>Secondary</t>
        </is>
      </c>
    </row>
    <row r="2041" ht="45" customHeight="1">
      <c r="A2041" s="17" t="inlineStr">
        <is>
          <t>S70</t>
        </is>
      </c>
      <c r="B2041" s="16" t="inlineStr">
        <is>
          <t>Carta and Pave — job levelling frameworks</t>
        </is>
      </c>
      <c r="C2041" s="5" t="n"/>
      <c r="D2041" s="6" t="n"/>
      <c r="E2041" s="16" t="inlineStr">
        <is>
          <t>Compensation platforms</t>
        </is>
      </c>
      <c r="F2041" s="6" t="n"/>
      <c r="G2041" s="16" t="inlineStr">
        <is>
          <t>Market levelling guides used to check the level count and the IC ↔ manager pairing</t>
        </is>
      </c>
      <c r="H2041" s="5" t="n"/>
      <c r="I2041" s="5" t="n"/>
      <c r="J2041" s="6" t="n"/>
      <c r="K2041" s="16" t="inlineStr">
        <is>
          <t>https://carta.com/learn/startups/compensation/job-leveling/ ; https://pave.com/blog-posts/job-leveling-framework</t>
        </is>
      </c>
      <c r="L2041" s="5" t="n"/>
      <c r="M2041" s="5" t="n"/>
      <c r="N2041" s="6" t="n"/>
      <c r="O2041" s="16" t="inlineStr">
        <is>
          <t>Secondary</t>
        </is>
      </c>
    </row>
    <row r="2042" ht="31" customHeight="1">
      <c r="A2042" s="17" t="inlineStr">
        <is>
          <t>S71</t>
        </is>
      </c>
      <c r="B2042" s="16" t="inlineStr">
        <is>
          <t>Figures — Figures levels</t>
        </is>
      </c>
      <c r="C2042" s="5" t="n"/>
      <c r="D2042" s="6" t="n"/>
      <c r="E2042" s="16" t="inlineStr">
        <is>
          <t>Compensation platform</t>
        </is>
      </c>
      <c r="F2042" s="6" t="n"/>
      <c r="G2042" s="16" t="inlineStr">
        <is>
          <t>Second levelling crosswalk alongside the Mercer levels in S03</t>
        </is>
      </c>
      <c r="H2042" s="5" t="n"/>
      <c r="I2042" s="5" t="n"/>
      <c r="J2042" s="6" t="n"/>
      <c r="K2042" s="16" t="inlineStr">
        <is>
          <t>https://help.figures.hr/en/articles/389317-figures-levels</t>
        </is>
      </c>
      <c r="L2042" s="5" t="n"/>
      <c r="M2042" s="5" t="n"/>
      <c r="N2042" s="6" t="n"/>
      <c r="O2042" s="16" t="inlineStr">
        <is>
          <t>Secondary</t>
        </is>
      </c>
    </row>
    <row r="2043" ht="31" customHeight="1">
      <c r="A2043" s="17" t="inlineStr">
        <is>
          <t>S72</t>
        </is>
      </c>
      <c r="B2043" s="16" t="inlineStr">
        <is>
          <t>PayScale India — Chief Architect, IT</t>
        </is>
      </c>
      <c r="C2043" s="5" t="n"/>
      <c r="D2043" s="6" t="n"/>
      <c r="E2043" s="16" t="inlineStr">
        <is>
          <t>Salary data site · India</t>
        </is>
      </c>
      <c r="F2043" s="6" t="n"/>
      <c r="G2043" s="16" t="inlineStr">
        <is>
          <t>Shows Chief Architect, IT tracked as an experienced and late-career role in India — Option A for the D1 title</t>
        </is>
      </c>
      <c r="H2043" s="5" t="n"/>
      <c r="I2043" s="5" t="n"/>
      <c r="J2043" s="6" t="n"/>
      <c r="K2043" s="16" t="inlineStr">
        <is>
          <t>https://www.payscale.com/research/IN/Job=Chief_Architect%2C_IT/Skill-Experience</t>
        </is>
      </c>
      <c r="L2043" s="5" t="n"/>
      <c r="M2043" s="5" t="n"/>
      <c r="N2043" s="6" t="n"/>
      <c r="O2043" s="16" t="inlineStr">
        <is>
          <t>Indicative</t>
        </is>
      </c>
    </row>
    <row r="2044" ht="31" customHeight="1">
      <c r="A2044" s="17" t="inlineStr">
        <is>
          <t>S40</t>
        </is>
      </c>
      <c r="B2044" s="16" t="inlineStr">
        <is>
          <t>Employee Master_New_23092026 and Employee Master_OLD</t>
        </is>
      </c>
      <c r="C2044" s="5" t="n"/>
      <c r="D2044" s="6" t="n"/>
      <c r="E2044" s="16" t="inlineStr">
        <is>
          <t>IRIS HRIS</t>
        </is>
      </c>
      <c r="F2044" s="6" t="n"/>
      <c r="G2044" s="16" t="inlineStr">
        <is>
          <t>Roster, department, manager, experience, qualification, category</t>
        </is>
      </c>
      <c r="H2044" s="5" t="n"/>
      <c r="I2044" s="5" t="n"/>
      <c r="J2044" s="6" t="n"/>
      <c r="K2044" s="16" t="inlineStr">
        <is>
          <t>Internal</t>
        </is>
      </c>
      <c r="L2044" s="5" t="n"/>
      <c r="M2044" s="5" t="n"/>
      <c r="N2044" s="6" t="n"/>
      <c r="O2044" s="16" t="inlineStr">
        <is>
          <t>Internal</t>
        </is>
      </c>
    </row>
    <row r="2045" ht="31" customHeight="1">
      <c r="A2045" s="17" t="inlineStr">
        <is>
          <t>S41</t>
        </is>
      </c>
      <c r="B2045" s="16" t="inlineStr">
        <is>
          <t>How We Grow survey · 521 responses</t>
        </is>
      </c>
      <c r="C2045" s="5" t="n"/>
      <c r="D2045" s="6" t="n"/>
      <c r="E2045" s="16" t="inlineStr">
        <is>
          <t>IRIS employees</t>
        </is>
      </c>
      <c r="F2045" s="6" t="n"/>
      <c r="G2045" s="16" t="inlineStr">
        <is>
          <t>Purpose, deliverables, accountability, decision rights, skills, tools, learning needs</t>
        </is>
      </c>
      <c r="H2045" s="5" t="n"/>
      <c r="I2045" s="5" t="n"/>
      <c r="J2045" s="6" t="n"/>
      <c r="K2045" s="16" t="inlineStr">
        <is>
          <t>Internal</t>
        </is>
      </c>
      <c r="L2045" s="5" t="n"/>
      <c r="M2045" s="5" t="n"/>
      <c r="N2045" s="6" t="n"/>
      <c r="O2045" s="16" t="inlineStr">
        <is>
          <t>Internal</t>
        </is>
      </c>
    </row>
    <row r="2046" ht="31" customHeight="1">
      <c r="A2046" s="17" t="inlineStr">
        <is>
          <t>S42</t>
        </is>
      </c>
      <c r="B2046" s="16" t="inlineStr">
        <is>
          <t>Manager talent-mapping files</t>
        </is>
      </c>
      <c r="C2046" s="5" t="n"/>
      <c r="D2046" s="6" t="n"/>
      <c r="E2046" s="16" t="inlineStr">
        <is>
          <t>IRIS managers</t>
        </is>
      </c>
      <c r="F2046" s="6" t="n"/>
      <c r="G2046" s="16" t="inlineStr">
        <is>
          <t>KRAs, rating, potential, readiness, 9-box, manager training need</t>
        </is>
      </c>
      <c r="H2046" s="5" t="n"/>
      <c r="I2046" s="5" t="n"/>
      <c r="J2046" s="6" t="n"/>
      <c r="K2046" s="16" t="inlineStr">
        <is>
          <t>Internal</t>
        </is>
      </c>
      <c r="L2046" s="5" t="n"/>
      <c r="M2046" s="5" t="n"/>
      <c r="N2046" s="6" t="n"/>
      <c r="O2046" s="16" t="inlineStr">
        <is>
          <t>Internal</t>
        </is>
      </c>
    </row>
    <row r="2047" ht="31" customHeight="1">
      <c r="A2047" s="17" t="inlineStr">
        <is>
          <t>S43</t>
        </is>
      </c>
      <c r="B2047" s="16" t="inlineStr">
        <is>
          <t>IRIS talent-mapping workbooks v1 and v2</t>
        </is>
      </c>
      <c r="C2047" s="5" t="n"/>
      <c r="D2047" s="6" t="n"/>
      <c r="E2047" s="16" t="inlineStr">
        <is>
          <t>This exercise</t>
        </is>
      </c>
      <c r="F2047" s="6" t="n"/>
      <c r="G2047" s="16" t="inlineStr">
        <is>
          <t>Factor ratings, competency ratings, duplication and mobility analysis</t>
        </is>
      </c>
      <c r="H2047" s="5" t="n"/>
      <c r="I2047" s="5" t="n"/>
      <c r="J2047" s="6" t="n"/>
      <c r="K2047" s="16" t="inlineStr">
        <is>
          <t>Internal</t>
        </is>
      </c>
      <c r="L2047" s="5" t="n"/>
      <c r="M2047" s="5" t="n"/>
      <c r="N2047" s="6" t="n"/>
      <c r="O2047" s="16" t="inlineStr">
        <is>
          <t>Internal</t>
        </is>
      </c>
    </row>
    <row r="2048" ht="15" customHeight="1"/>
    <row r="2049" ht="19.8" customHeight="1">
      <c r="A2049" s="13" t="inlineStr">
        <is>
          <t>R5b. Career Architecture V2 evidence register · HR research, 7 Oct 2026</t>
        </is>
      </c>
    </row>
    <row r="2050" ht="31" customHeight="1">
      <c r="A2050" s="18"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2051" ht="31" customHeight="1">
      <c r="A2051" s="14" t="inlineStr">
        <is>
          <t>ID</t>
        </is>
      </c>
      <c r="B2051" s="14" t="inlineStr">
        <is>
          <t>Lens</t>
        </is>
      </c>
      <c r="C2051" s="6" t="n"/>
      <c r="D2051" s="14" t="inlineStr">
        <is>
          <t>Organisation</t>
        </is>
      </c>
      <c r="E2051" s="6" t="n"/>
      <c r="F2051" s="14" t="inlineStr">
        <is>
          <t>Observed title / publication</t>
        </is>
      </c>
      <c r="G2051" s="6" t="n"/>
      <c r="H2051" s="14" t="inlineStr">
        <is>
          <t>What it supports</t>
        </is>
      </c>
      <c r="I2051" s="5" t="n"/>
      <c r="J2051" s="6" t="n"/>
      <c r="K2051" s="14" t="inlineStr">
        <is>
          <t>Transfer limit</t>
        </is>
      </c>
      <c r="L2051" s="5" t="n"/>
      <c r="M2051" s="6" t="n"/>
      <c r="N2051" s="14" t="inlineStr">
        <is>
          <t>Geography</t>
        </is>
      </c>
      <c r="O2051" s="14" t="inlineStr">
        <is>
          <t>Link</t>
        </is>
      </c>
    </row>
    <row r="2052" ht="73" customHeight="1">
      <c r="A2052" s="17" t="inlineStr">
        <is>
          <t>N01</t>
        </is>
      </c>
      <c r="B2052" s="16" t="inlineStr">
        <is>
          <t>Lens 1 direct peer</t>
        </is>
      </c>
      <c r="C2052" s="6" t="n"/>
      <c r="D2052" s="16" t="inlineStr">
        <is>
          <t>Regnology</t>
        </is>
      </c>
      <c r="E2052" s="6" t="n"/>
      <c r="F2052" s="16" t="inlineStr">
        <is>
          <t>Senior Software Engineer, Pune</t>
        </is>
      </c>
      <c r="G2052" s="6" t="n"/>
      <c r="H2052" s="16" t="inlineStr">
        <is>
          <t>Java delivery, design, code review and junior mentoring.</t>
        </is>
      </c>
      <c r="I2052" s="5" t="n"/>
      <c r="J2052" s="6" t="n"/>
      <c r="K2052" s="16" t="inlineStr">
        <is>
          <t>Selected senior role only; tenure requirement is not a grading rule.</t>
        </is>
      </c>
      <c r="L2052" s="5" t="n"/>
      <c r="M2052" s="6" t="n"/>
      <c r="N2052" s="16" t="inlineStr">
        <is>
          <t>India</t>
        </is>
      </c>
      <c r="O2052" s="16" t="inlineStr">
        <is>
          <t>https://regnology.jobs.personio.de/job/2374470</t>
        </is>
      </c>
    </row>
    <row r="2053" ht="101" customHeight="1">
      <c r="A2053" s="17" t="inlineStr">
        <is>
          <t>N02</t>
        </is>
      </c>
      <c r="B2053" s="16" t="inlineStr">
        <is>
          <t>Lens 1 direct peer</t>
        </is>
      </c>
      <c r="C2053" s="6" t="n"/>
      <c r="D2053" s="16" t="inlineStr">
        <is>
          <t>Regnology</t>
        </is>
      </c>
      <c r="E2053" s="6" t="n"/>
      <c r="F2053" s="16" t="inlineStr">
        <is>
          <t>Release Engineer, Pune</t>
        </is>
      </c>
      <c r="G2053" s="6" t="n"/>
      <c r="H2053" s="16" t="inlineStr">
        <is>
          <t>Independent cross-team release coordination and quality/risk trade-offs.</t>
        </is>
      </c>
      <c r="I2053" s="5" t="n"/>
      <c r="J2053" s="6" t="n"/>
      <c r="K2053" s="16" t="inlineStr">
        <is>
          <t>Supports release scope, not a standalone QA career ladder.</t>
        </is>
      </c>
      <c r="L2053" s="5" t="n"/>
      <c r="M2053" s="6" t="n"/>
      <c r="N2053" s="16" t="inlineStr">
        <is>
          <t>India</t>
        </is>
      </c>
      <c r="O2053" s="16" t="inlineStr">
        <is>
          <t>https://regnology.jobs.personio.de/job/2605587?language=en</t>
        </is>
      </c>
    </row>
    <row r="2054" ht="143" customHeight="1">
      <c r="A2054" s="17" t="inlineStr">
        <is>
          <t>N03</t>
        </is>
      </c>
      <c r="B2054" s="16" t="inlineStr">
        <is>
          <t>Lens 1 direct peer</t>
        </is>
      </c>
      <c r="C2054" s="6" t="n"/>
      <c r="D2054" s="16" t="inlineStr">
        <is>
          <t>Workiva</t>
        </is>
      </c>
      <c r="E2054" s="6" t="n"/>
      <c r="F2054" s="16" t="inlineStr">
        <is>
          <t>Principal Security Engineer</t>
        </is>
      </c>
      <c r="G2054" s="6" t="n"/>
      <c r="H2054" s="16" t="inlineStr">
        <is>
          <t>Cross-platform cloud security architecture and enterprise technical influence.</t>
        </is>
      </c>
      <c r="I2054" s="5" t="n"/>
      <c r="J2054" s="6" t="n"/>
      <c r="K2054" s="16" t="inlineStr">
        <is>
          <t>Selected expert role; no verified internal grade or India title match.</t>
        </is>
      </c>
      <c r="L2054" s="5" t="n"/>
      <c r="M2054" s="6" t="n"/>
      <c r="N2054" s="16" t="inlineStr">
        <is>
          <t>USA</t>
        </is>
      </c>
      <c r="O2054" s="16" t="inlineStr">
        <is>
          <t>https://workiva.wd503.myworkdayjobs.com/en-US/careers/job/Principal-Security-Engineer_R11408</t>
        </is>
      </c>
    </row>
    <row r="2055" ht="171" customHeight="1">
      <c r="A2055" s="17" t="inlineStr">
        <is>
          <t>N04</t>
        </is>
      </c>
      <c r="B2055" s="16" t="inlineStr">
        <is>
          <t>Lens 1 direct peer</t>
        </is>
      </c>
      <c r="C2055" s="6" t="n"/>
      <c r="D2055" s="16" t="inlineStr">
        <is>
          <t>Workiva</t>
        </is>
      </c>
      <c r="E2055" s="6" t="n"/>
      <c r="F2055" s="16" t="inlineStr">
        <is>
          <t>Senior People Business Partner</t>
        </is>
      </c>
      <c r="G2055" s="6" t="n"/>
      <c r="H2055" s="16" t="inlineStr">
        <is>
          <t>Regional GTM partnership, organisation design, employee relations and leadership advice.</t>
        </is>
      </c>
      <c r="I2055" s="5" t="n"/>
      <c r="J2055" s="6" t="n"/>
      <c r="K2055" s="16" t="inlineStr">
        <is>
          <t>Supports HRBP and adjacent OD work, not every HR speciality.</t>
        </is>
      </c>
      <c r="L2055" s="5" t="n"/>
      <c r="M2055" s="6" t="n"/>
      <c r="N2055" s="16" t="inlineStr">
        <is>
          <t>UK / EMEA</t>
        </is>
      </c>
      <c r="O2055" s="16" t="inlineStr">
        <is>
          <t>https://workiva.wd503.myworkdayjobs.com/en-US/careers/job/Senior-People-Business-Partner---GTM---Sales_R11653</t>
        </is>
      </c>
    </row>
    <row r="2056" ht="143" customHeight="1">
      <c r="A2056" s="17" t="inlineStr">
        <is>
          <t>N05</t>
        </is>
      </c>
      <c r="B2056" s="16" t="inlineStr">
        <is>
          <t>Lens 1 direct peer</t>
        </is>
      </c>
      <c r="C2056" s="6" t="n"/>
      <c r="D2056" s="16" t="inlineStr">
        <is>
          <t>Workiva</t>
        </is>
      </c>
      <c r="E2056" s="6" t="n"/>
      <c r="F2056" s="16" t="inlineStr">
        <is>
          <t>Principal Product Designer</t>
        </is>
      </c>
      <c r="G2056" s="6" t="n"/>
      <c r="H2056" s="16" t="inlineStr">
        <is>
          <t>Multi-product UX strategy, hands-on design and mentoring senior designers.</t>
        </is>
      </c>
      <c r="I2056" s="5" t="n"/>
      <c r="J2056" s="6" t="n"/>
      <c r="K2056" s="16" t="inlineStr">
        <is>
          <t>Observed expert role; unrelated to brand-design seniority.</t>
        </is>
      </c>
      <c r="L2056" s="5" t="n"/>
      <c r="M2056" s="6" t="n"/>
      <c r="N2056" s="16" t="inlineStr">
        <is>
          <t>USA</t>
        </is>
      </c>
      <c r="O2056" s="16" t="inlineStr">
        <is>
          <t>https://workiva.wd503.myworkdayjobs.com/en-US/careers/job/Principal-Product-Designer_R11461</t>
        </is>
      </c>
    </row>
    <row r="2057" ht="157" customHeight="1">
      <c r="A2057" s="17" t="inlineStr">
        <is>
          <t>N06</t>
        </is>
      </c>
      <c r="B2057" s="16" t="inlineStr">
        <is>
          <t>Lens 1 direct peer</t>
        </is>
      </c>
      <c r="C2057" s="6" t="n"/>
      <c r="D2057" s="16" t="inlineStr">
        <is>
          <t>Workiva</t>
        </is>
      </c>
      <c r="E2057" s="6" t="n"/>
      <c r="F2057" s="16" t="inlineStr">
        <is>
          <t>Senior Learning and Development Partner</t>
        </is>
      </c>
      <c r="G2057" s="6" t="n"/>
      <c r="H2057" s="16" t="inlineStr">
        <is>
          <t>Explicit IC role owning a learning portfolio, facilitation and evaluation.</t>
        </is>
      </c>
      <c r="I2057" s="5" t="n"/>
      <c r="J2057" s="6" t="n"/>
      <c r="K2057" s="16" t="inlineStr">
        <is>
          <t>People-management experience is preferred, not evidence of direct reports in this job.</t>
        </is>
      </c>
      <c r="L2057" s="5" t="n"/>
      <c r="M2057" s="6" t="n"/>
      <c r="N2057" s="16" t="inlineStr">
        <is>
          <t>UK / global remit</t>
        </is>
      </c>
      <c r="O2057" s="16" t="inlineStr">
        <is>
          <t>https://workiva.wd503.myworkdayjobs.com/en-US/careers/job/Senior-Learning-and-Development-Partner_R11848</t>
        </is>
      </c>
    </row>
    <row r="2058" ht="171" customHeight="1">
      <c r="A2058" s="17" t="inlineStr">
        <is>
          <t>N07</t>
        </is>
      </c>
      <c r="B2058" s="16" t="inlineStr">
        <is>
          <t>Lens 1 direct peer</t>
        </is>
      </c>
      <c r="C2058" s="6" t="n"/>
      <c r="D2058" s="16" t="inlineStr">
        <is>
          <t>Workiva</t>
        </is>
      </c>
      <c r="E2058" s="6" t="n"/>
      <c r="F2058" s="16" t="inlineStr">
        <is>
          <t>Brand Graphic Design Intern, 2027 cohort</t>
        </is>
      </c>
      <c r="G2058" s="6" t="n"/>
      <c r="H2058" s="16" t="inlineStr">
        <is>
          <t>Mentored brand asset production with review before stakeholder release.</t>
        </is>
      </c>
      <c r="I2058" s="5" t="n"/>
      <c r="J2058" s="6" t="n"/>
      <c r="K2058" s="16" t="inlineStr">
        <is>
          <t>Advertised 2027 programme; listed application deadline predates review. Not an active-vacancy claim.</t>
        </is>
      </c>
      <c r="L2058" s="5" t="n"/>
      <c r="M2058" s="6" t="n"/>
      <c r="N2058" s="16" t="inlineStr">
        <is>
          <t>USA</t>
        </is>
      </c>
      <c r="O2058" s="16" t="inlineStr">
        <is>
          <t>https://workiva.wd503.myworkdayjobs.com/en-US/careers/job/Spring---Summer-2027-Intern---Brand-Design_R12318</t>
        </is>
      </c>
    </row>
    <row r="2059" ht="171" customHeight="1">
      <c r="A2059" s="17" t="inlineStr">
        <is>
          <t>N08</t>
        </is>
      </c>
      <c r="B2059" s="16" t="inlineStr">
        <is>
          <t>Lens 1 direct peer</t>
        </is>
      </c>
      <c r="C2059" s="6" t="n"/>
      <c r="D2059" s="16" t="inlineStr">
        <is>
          <t>Workiva</t>
        </is>
      </c>
      <c r="E2059" s="6" t="n"/>
      <c r="F2059" s="16" t="inlineStr">
        <is>
          <t>Marketing Intern, 2027 cohort</t>
        </is>
      </c>
      <c r="G2059" s="6" t="n"/>
      <c r="H2059" s="16" t="inlineStr">
        <is>
          <t>Entry tasks span campaigns, CRM data, automation, content and events.</t>
        </is>
      </c>
      <c r="I2059" s="5" t="n"/>
      <c r="J2059" s="6" t="n"/>
      <c r="K2059" s="16" t="inlineStr">
        <is>
          <t>Entry exposure only; listed September 2026 deadline has passed.</t>
        </is>
      </c>
      <c r="L2059" s="5" t="n"/>
      <c r="M2059" s="6" t="n"/>
      <c r="N2059" s="16" t="inlineStr">
        <is>
          <t>USA</t>
        </is>
      </c>
      <c r="O2059" s="16" t="inlineStr">
        <is>
          <t>https://workiva.wd503.myworkdayjobs.com/careers/job/usa---remote/spring---summer-2027-intern---marketing_r12193</t>
        </is>
      </c>
    </row>
    <row r="2060" ht="157" customHeight="1">
      <c r="A2060" s="17" t="inlineStr">
        <is>
          <t>N09</t>
        </is>
      </c>
      <c r="B2060" s="16" t="inlineStr">
        <is>
          <t>Lens 1 direct peer</t>
        </is>
      </c>
      <c r="C2060" s="6" t="n"/>
      <c r="D2060" s="16" t="inlineStr">
        <is>
          <t>Workiva</t>
        </is>
      </c>
      <c r="E2060" s="6" t="n"/>
      <c r="F2060" s="16" t="inlineStr">
        <is>
          <t>Senior Campaign Manager</t>
        </is>
      </c>
      <c r="G2060" s="6" t="n"/>
      <c r="H2060" s="16" t="inlineStr">
        <is>
          <t>Integrated campaign ownership, channel decisions and pipeline accountability.</t>
        </is>
      </c>
      <c r="I2060" s="5" t="n"/>
      <c r="J2060" s="6" t="n"/>
      <c r="K2060" s="16" t="inlineStr">
        <is>
          <t>Manager title does not establish direct reports.</t>
        </is>
      </c>
      <c r="L2060" s="5" t="n"/>
      <c r="M2060" s="6" t="n"/>
      <c r="N2060" s="16" t="inlineStr">
        <is>
          <t>USA</t>
        </is>
      </c>
      <c r="O2060" s="16" t="inlineStr">
        <is>
          <t>https://workiva.wd503.myworkdayjobs.com/careers/job/usa---remote/senior-campaign-manager_r12423-1</t>
        </is>
      </c>
    </row>
    <row r="2061" ht="157" customHeight="1">
      <c r="A2061" s="17" t="inlineStr">
        <is>
          <t>N10</t>
        </is>
      </c>
      <c r="B2061" s="16" t="inlineStr">
        <is>
          <t>Lens 1 direct peer</t>
        </is>
      </c>
      <c r="C2061" s="6" t="n"/>
      <c r="D2061" s="16" t="inlineStr">
        <is>
          <t>Workiva</t>
        </is>
      </c>
      <c r="E2061" s="6" t="n"/>
      <c r="F2061" s="16" t="inlineStr">
        <is>
          <t>Product Marketing Operations Director</t>
        </is>
      </c>
      <c r="G2061" s="6" t="n"/>
      <c r="H2061" s="16" t="inlineStr">
        <is>
          <t>Explicit IC director role owning planning, budgets and cross-functional operating cadence.</t>
        </is>
      </c>
      <c r="I2061" s="5" t="n"/>
      <c r="J2061" s="6" t="n"/>
      <c r="K2061" s="16" t="inlineStr">
        <is>
          <t>Not the same job as marketing automation; important title/track counterexample.</t>
        </is>
      </c>
      <c r="L2061" s="5" t="n"/>
      <c r="M2061" s="6" t="n"/>
      <c r="N2061" s="16" t="inlineStr">
        <is>
          <t>USA</t>
        </is>
      </c>
      <c r="O2061" s="16" t="inlineStr">
        <is>
          <t>https://workiva.wd503.myworkdayjobs.com/en-US/careers/job/Product-Marketing-Operations-Director_R12164</t>
        </is>
      </c>
    </row>
    <row r="2062" ht="213" customHeight="1">
      <c r="A2062" s="17" t="inlineStr">
        <is>
          <t>N11</t>
        </is>
      </c>
      <c r="B2062" s="16" t="inlineStr">
        <is>
          <t>Lens 1 direct peer</t>
        </is>
      </c>
      <c r="C2062" s="6" t="n"/>
      <c r="D2062" s="16" t="inlineStr">
        <is>
          <t>Workiva</t>
        </is>
      </c>
      <c r="E2062" s="6" t="n"/>
      <c r="F2062" s="16" t="inlineStr">
        <is>
          <t>Sales Development Representative, SLED</t>
        </is>
      </c>
      <c r="G2062" s="6" t="n"/>
      <c r="H2062" s="16" t="inlineStr">
        <is>
          <t>Prospecting and qualification feed account executives.</t>
        </is>
      </c>
      <c r="I2062" s="5" t="n"/>
      <c r="J2062" s="6" t="n"/>
      <c r="K2062" s="16" t="inlineStr">
        <is>
          <t>US public-sector segment; do not transplant activity quotas.</t>
        </is>
      </c>
      <c r="L2062" s="5" t="n"/>
      <c r="M2062" s="6" t="n"/>
      <c r="N2062" s="16" t="inlineStr">
        <is>
          <t>USA</t>
        </is>
      </c>
      <c r="O2062" s="16" t="inlineStr">
        <is>
          <t>https://workiva.wd503.myworkdayjobs.com/en-US/careers/job/Territory-Development-Representative---State--Local---Education--SLED-_R12066</t>
        </is>
      </c>
    </row>
    <row r="2063" ht="185" customHeight="1">
      <c r="A2063" s="17" t="inlineStr">
        <is>
          <t>N12</t>
        </is>
      </c>
      <c r="B2063" s="16" t="inlineStr">
        <is>
          <t>Lens 1 direct peer</t>
        </is>
      </c>
      <c r="C2063" s="6" t="n"/>
      <c r="D2063" s="16" t="inlineStr">
        <is>
          <t>Workiva</t>
        </is>
      </c>
      <c r="E2063" s="6" t="n"/>
      <c r="F2063" s="16" t="inlineStr">
        <is>
          <t>Account Executive, SLED</t>
        </is>
      </c>
      <c r="G2063" s="6" t="n"/>
      <c r="H2063" s="16" t="inlineStr">
        <is>
          <t>Owns acquisition, expansion, commercial forecasting and closing.</t>
        </is>
      </c>
      <c r="I2063" s="5" t="n"/>
      <c r="J2063" s="6" t="n"/>
      <c r="K2063" s="16" t="inlineStr">
        <is>
          <t>Account sales is distinct from SDR qualification; no grade inferred.</t>
        </is>
      </c>
      <c r="L2063" s="5" t="n"/>
      <c r="M2063" s="6" t="n"/>
      <c r="N2063" s="16" t="inlineStr">
        <is>
          <t>USA</t>
        </is>
      </c>
      <c r="O2063" s="16" t="inlineStr">
        <is>
          <t>https://workiva.wd503.myworkdayjobs.com/careers/job/usa---remote/account-executive---state--local---education--sled-_r12020</t>
        </is>
      </c>
    </row>
    <row r="2064" ht="157" customHeight="1">
      <c r="A2064" s="17" t="inlineStr">
        <is>
          <t>N13</t>
        </is>
      </c>
      <c r="B2064" s="16" t="inlineStr">
        <is>
          <t>Lens 1 direct peer</t>
        </is>
      </c>
      <c r="C2064" s="6" t="n"/>
      <c r="D2064" s="16" t="inlineStr">
        <is>
          <t>Workiva</t>
        </is>
      </c>
      <c r="E2064" s="6" t="n"/>
      <c r="F2064" s="16" t="inlineStr">
        <is>
          <t>Senior Account Executive, SLED</t>
        </is>
      </c>
      <c r="G2064" s="6" t="n"/>
      <c r="H2064" s="16" t="inlineStr">
        <is>
          <t>Senior account-executive title and enterprise sales duties are published.</t>
        </is>
      </c>
      <c r="I2064" s="5" t="n"/>
      <c r="J2064" s="6" t="n"/>
      <c r="K2064" s="16" t="inlineStr">
        <is>
          <t>Similar duties to AE listing: precise step-up in scope is not established.</t>
        </is>
      </c>
      <c r="L2064" s="5" t="n"/>
      <c r="M2064" s="6" t="n"/>
      <c r="N2064" s="16" t="inlineStr">
        <is>
          <t>USA</t>
        </is>
      </c>
      <c r="O2064" s="16" t="inlineStr">
        <is>
          <t>https://workiva.wd503.myworkdayjobs.com/en-US/careers/job/Senior-Account-Executive---SLED_R12096</t>
        </is>
      </c>
    </row>
    <row r="2065" ht="171" customHeight="1">
      <c r="A2065" s="17" t="inlineStr">
        <is>
          <t>N14</t>
        </is>
      </c>
      <c r="B2065" s="16" t="inlineStr">
        <is>
          <t>Lens 1 direct peer</t>
        </is>
      </c>
      <c r="C2065" s="6" t="n"/>
      <c r="D2065" s="16" t="inlineStr">
        <is>
          <t>Workiva</t>
        </is>
      </c>
      <c r="E2065" s="6" t="n"/>
      <c r="F2065" s="16" t="inlineStr">
        <is>
          <t>Senior Partner Sales Executive</t>
        </is>
      </c>
      <c r="G2065" s="6" t="n"/>
      <c r="H2065" s="16" t="inlineStr">
        <is>
          <t>Partner GTM responsibility with a partnerships director reporting line.</t>
        </is>
      </c>
      <c r="I2065" s="5" t="n"/>
      <c r="J2065" s="6" t="n"/>
      <c r="K2065" s="16" t="inlineStr">
        <is>
          <t>Brazil-specific role; not proof of the full alliance hierarchy.</t>
        </is>
      </c>
      <c r="L2065" s="5" t="n"/>
      <c r="M2065" s="6" t="n"/>
      <c r="N2065" s="16" t="inlineStr">
        <is>
          <t>Brazil</t>
        </is>
      </c>
      <c r="O2065" s="16" t="inlineStr">
        <is>
          <t>https://workiva.wd503.myworkdayjobs.com/careers/job/remote---brazil/senior-partner-sales-executive---brazil_r12195</t>
        </is>
      </c>
    </row>
    <row r="2066" ht="171" customHeight="1">
      <c r="A2066" s="17" t="inlineStr">
        <is>
          <t>N15</t>
        </is>
      </c>
      <c r="B2066" s="16" t="inlineStr">
        <is>
          <t>Lens 1 direct peer</t>
        </is>
      </c>
      <c r="C2066" s="6" t="n"/>
      <c r="D2066" s="16" t="inlineStr">
        <is>
          <t>Workiva</t>
        </is>
      </c>
      <c r="E2066" s="6" t="n"/>
      <c r="F2066" s="16" t="inlineStr">
        <is>
          <t>Customer Success Manager</t>
        </is>
      </c>
      <c r="G2066" s="6" t="n"/>
      <c r="H2066" s="16" t="inlineStr">
        <is>
          <t>Assigned accounts, adoption, customer outcomes and renewal coordination.</t>
        </is>
      </c>
      <c r="I2066" s="5" t="n"/>
      <c r="J2066" s="6" t="n"/>
      <c r="K2066" s="16" t="inlineStr">
        <is>
          <t>Language and territory requirements are local overlays.</t>
        </is>
      </c>
      <c r="L2066" s="5" t="n"/>
      <c r="M2066" s="6" t="n"/>
      <c r="N2066" s="16" t="inlineStr">
        <is>
          <t>Netherlands / Sweden</t>
        </is>
      </c>
      <c r="O2066" s="16" t="inlineStr">
        <is>
          <t>https://workiva.wd503.myworkdayjobs.com/en-US/careers/job/Customer-Success-Manager---Finnish-Speaker_R11553-1</t>
        </is>
      </c>
    </row>
    <row r="2067" ht="185" customHeight="1">
      <c r="A2067" s="17" t="inlineStr">
        <is>
          <t>N16</t>
        </is>
      </c>
      <c r="B2067" s="16" t="inlineStr">
        <is>
          <t>Lens 1 direct peer</t>
        </is>
      </c>
      <c r="C2067" s="6" t="n"/>
      <c r="D2067" s="16" t="inlineStr">
        <is>
          <t>Workiva</t>
        </is>
      </c>
      <c r="E2067" s="6" t="n"/>
      <c r="F2067" s="16" t="inlineStr">
        <is>
          <t>Lead Customer Success Manager, Public Sector</t>
        </is>
      </c>
      <c r="G2067" s="6" t="n"/>
      <c r="H2067" s="16" t="inlineStr">
        <is>
          <t>Complex public-sector account portfolios, executive engagement and escalations.</t>
        </is>
      </c>
      <c r="I2067" s="5" t="n"/>
      <c r="J2067" s="6" t="n"/>
      <c r="K2067" s="16" t="inlineStr">
        <is>
          <t>Cross-geography comparison with N15 is directional, not a certified promotion sequence.</t>
        </is>
      </c>
      <c r="L2067" s="5" t="n"/>
      <c r="M2067" s="6" t="n"/>
      <c r="N2067" s="16" t="inlineStr">
        <is>
          <t>USA</t>
        </is>
      </c>
      <c r="O2067" s="16" t="inlineStr">
        <is>
          <t>https://workiva.wd503.myworkdayjobs.com/careers/job/usa---remote/lead-customer-success-manager--public-sector_r12417</t>
        </is>
      </c>
    </row>
    <row r="2068" ht="157" customHeight="1">
      <c r="A2068" s="17" t="inlineStr">
        <is>
          <t>N17</t>
        </is>
      </c>
      <c r="B2068" s="16" t="inlineStr">
        <is>
          <t>Lens 1 direct peer</t>
        </is>
      </c>
      <c r="C2068" s="6" t="n"/>
      <c r="D2068" s="16" t="inlineStr">
        <is>
          <t>Workiva</t>
        </is>
      </c>
      <c r="E2068" s="6" t="n"/>
      <c r="F2068" s="16" t="inlineStr">
        <is>
          <t>VP of Customer Experience</t>
        </is>
      </c>
      <c r="G2068" s="6" t="n"/>
      <c r="H2068" s="16" t="inlineStr">
        <is>
          <t>Broad support, customer education, community and digital-experience leadership.</t>
        </is>
      </c>
      <c r="I2068" s="5" t="n"/>
      <c r="J2068" s="6" t="n"/>
      <c r="K2068" s="16" t="inlineStr">
        <is>
          <t>A shared functional destination, not a separate VP for every support specialism.</t>
        </is>
      </c>
      <c r="L2068" s="5" t="n"/>
      <c r="M2068" s="6" t="n"/>
      <c r="N2068" s="16" t="inlineStr">
        <is>
          <t>USA</t>
        </is>
      </c>
      <c r="O2068" s="16" t="inlineStr">
        <is>
          <t>https://workiva.wd503.myworkdayjobs.com/careers/job/USA---Remote/VP-of-Customer-Experience_R11897</t>
        </is>
      </c>
    </row>
    <row r="2069" ht="143" customHeight="1">
      <c r="A2069" s="17" t="inlineStr">
        <is>
          <t>N18</t>
        </is>
      </c>
      <c r="B2069" s="16" t="inlineStr">
        <is>
          <t>Lens 1 direct peer</t>
        </is>
      </c>
      <c r="C2069" s="6" t="n"/>
      <c r="D2069" s="16" t="inlineStr">
        <is>
          <t>Workiva</t>
        </is>
      </c>
      <c r="E2069" s="6" t="n"/>
      <c r="F2069" s="16" t="inlineStr">
        <is>
          <t>Product Support Engineer</t>
        </is>
      </c>
      <c r="G2069" s="6" t="n"/>
      <c r="H2069" s="16" t="inlineStr">
        <is>
          <t>Product diagnosis, customer cases, knowledge articles and junior mentoring.</t>
        </is>
      </c>
      <c r="I2069" s="5" t="n"/>
      <c r="J2069" s="6" t="n"/>
      <c r="K2069" s="16" t="inlineStr">
        <is>
          <t>Customer product support, not internal employee IT.</t>
        </is>
      </c>
      <c r="L2069" s="5" t="n"/>
      <c r="M2069" s="6" t="n"/>
      <c r="N2069" s="16" t="inlineStr">
        <is>
          <t>UK / Netherlands</t>
        </is>
      </c>
      <c r="O2069" s="16" t="inlineStr">
        <is>
          <t>https://workiva.wd503.myworkdayjobs.com/en-US/careers/job/Product-Support-Engineer_R11734</t>
        </is>
      </c>
    </row>
    <row r="2070" ht="185" customHeight="1">
      <c r="A2070" s="17" t="inlineStr">
        <is>
          <t>N19</t>
        </is>
      </c>
      <c r="B2070" s="16" t="inlineStr">
        <is>
          <t>Lens 1 direct peer</t>
        </is>
      </c>
      <c r="C2070" s="6" t="n"/>
      <c r="D2070" s="16" t="inlineStr">
        <is>
          <t>Workiva</t>
        </is>
      </c>
      <c r="E2070" s="6" t="n"/>
      <c r="F2070" s="16" t="inlineStr">
        <is>
          <t>Senior Manager of Product Support</t>
        </is>
      </c>
      <c r="G2070" s="6" t="n"/>
      <c r="H2070" s="16" t="inlineStr">
        <is>
          <t>Formal support-team leadership and full performance-cycle ownership.</t>
        </is>
      </c>
      <c r="I2070" s="5" t="n"/>
      <c r="J2070" s="6" t="n"/>
      <c r="K2070" s="16" t="inlineStr">
        <is>
          <t>Evidence distinguishes people management from technical case leadership.</t>
        </is>
      </c>
      <c r="L2070" s="5" t="n"/>
      <c r="M2070" s="6" t="n"/>
      <c r="N2070" s="16" t="inlineStr">
        <is>
          <t>Netherlands</t>
        </is>
      </c>
      <c r="O2070" s="16" t="inlineStr">
        <is>
          <t>https://workiva.wd503.myworkdayjobs.com/en-US/careers/job/Senior-Manager-of-Product-Support---FRX---Capital-Markets_R11869</t>
        </is>
      </c>
    </row>
    <row r="2071" ht="171" customHeight="1">
      <c r="A2071" s="17" t="inlineStr">
        <is>
          <t>N20</t>
        </is>
      </c>
      <c r="B2071" s="16" t="inlineStr">
        <is>
          <t>Lens 1 direct peer</t>
        </is>
      </c>
      <c r="C2071" s="6" t="n"/>
      <c r="D2071" s="16" t="inlineStr">
        <is>
          <t>Workiva</t>
        </is>
      </c>
      <c r="E2071" s="6" t="n"/>
      <c r="F2071" s="16" t="inlineStr">
        <is>
          <t>Senior AV Engineer</t>
        </is>
      </c>
      <c r="G2071" s="6" t="n"/>
      <c r="H2071" s="16" t="inlineStr">
        <is>
          <t>Independently recommends equipment and coordinates vendors without purchasing authority.</t>
        </is>
      </c>
      <c r="I2071" s="5" t="n"/>
      <c r="J2071" s="6" t="n"/>
      <c r="K2071" s="16" t="inlineStr">
        <is>
          <t>Adjacent to workplace/IT, not a facilities or procurement ladder.</t>
        </is>
      </c>
      <c r="L2071" s="5" t="n"/>
      <c r="M2071" s="6" t="n"/>
      <c r="N2071" s="16" t="inlineStr">
        <is>
          <t>USA</t>
        </is>
      </c>
      <c r="O2071" s="16" t="inlineStr">
        <is>
          <t>https://workiva.wd503.myworkdayjobs.com/en-US/careers/job/Senior-AV-Engineer---Hybrid--Ames--IA-Office-_R11923</t>
        </is>
      </c>
    </row>
    <row r="2072" ht="87" customHeight="1">
      <c r="A2072" s="17" t="inlineStr">
        <is>
          <t>N21</t>
        </is>
      </c>
      <c r="B2072" s="16" t="inlineStr">
        <is>
          <t>Lens 1 direct peer</t>
        </is>
      </c>
      <c r="C2072" s="6" t="n"/>
      <c r="D2072" s="16" t="inlineStr">
        <is>
          <t>Regnology</t>
        </is>
      </c>
      <c r="E2072" s="6" t="n"/>
      <c r="F2072" s="16" t="inlineStr">
        <is>
          <t>IT Technical Writer</t>
        </is>
      </c>
      <c r="G2072" s="6" t="n"/>
      <c r="H2072" s="16" t="inlineStr">
        <is>
          <t>Banking-product documentation, domain accuracy and documentation-as-code.</t>
        </is>
      </c>
      <c r="I2072" s="5" t="n"/>
      <c r="J2072" s="6" t="n"/>
      <c r="K2072" s="16" t="inlineStr">
        <is>
          <t>Distinct from document conversion; supports a proposed technical-writing branch.</t>
        </is>
      </c>
      <c r="L2072" s="5" t="n"/>
      <c r="M2072" s="6" t="n"/>
      <c r="N2072" s="16" t="inlineStr">
        <is>
          <t>Tunisia</t>
        </is>
      </c>
      <c r="O2072" s="16" t="inlineStr">
        <is>
          <t>https://www.regnology.net/en/careers/detail/?id=2644483</t>
        </is>
      </c>
    </row>
    <row r="2073" ht="87" customHeight="1">
      <c r="A2073" s="17" t="inlineStr">
        <is>
          <t>N22</t>
        </is>
      </c>
      <c r="B2073" s="16" t="inlineStr">
        <is>
          <t>Lens 2 domain practice</t>
        </is>
      </c>
      <c r="C2073" s="6" t="n"/>
      <c r="D2073" s="16" t="inlineStr">
        <is>
          <t>Dropbox</t>
        </is>
      </c>
      <c r="E2073" s="6" t="n"/>
      <c r="F2073" s="16" t="inlineStr">
        <is>
          <t>Engineering career framework v2.9.1</t>
        </is>
      </c>
      <c r="G2073" s="6" t="n"/>
      <c r="H2073" s="16" t="inlineStr">
        <is>
          <t>Separate software, QA, SDET, reliability, ML, data, security and management paths.</t>
        </is>
      </c>
      <c r="I2073" s="5" t="n"/>
      <c r="J2073" s="6" t="n"/>
      <c r="K2073" s="16" t="inlineStr">
        <is>
          <t>Published discipline paths differ in length. Neither Dropbox codes nor pay levels are copied.</t>
        </is>
      </c>
      <c r="L2073" s="5" t="n"/>
      <c r="M2073" s="6" t="n"/>
      <c r="N2073" s="16" t="inlineStr">
        <is>
          <t>Global</t>
        </is>
      </c>
      <c r="O2073" s="16" t="inlineStr">
        <is>
          <t>https://dropbox.github.io/dbx-career-framework/index.html</t>
        </is>
      </c>
    </row>
    <row r="2074" ht="59" customHeight="1">
      <c r="A2074" s="17" t="inlineStr">
        <is>
          <t>N23</t>
        </is>
      </c>
      <c r="B2074" s="16" t="inlineStr">
        <is>
          <t>Lens 2 other sector</t>
        </is>
      </c>
      <c r="C2074" s="6" t="n"/>
      <c r="D2074" s="16" t="inlineStr">
        <is>
          <t>Wise</t>
        </is>
      </c>
      <c r="E2074" s="6" t="n"/>
      <c r="F2074" s="16" t="inlineStr">
        <is>
          <t>Product career map</t>
        </is>
      </c>
      <c r="G2074" s="6" t="n"/>
      <c r="H2074" s="16" t="inlineStr">
        <is>
          <t>Product ownership expands from features through broader product and team portfolios.</t>
        </is>
      </c>
      <c r="I2074" s="5" t="n"/>
      <c r="J2074" s="6" t="n"/>
      <c r="K2074" s="16" t="inlineStr">
        <is>
          <t>Company-specific path; leadership terms do not automatically mean people management.</t>
        </is>
      </c>
      <c r="L2074" s="5" t="n"/>
      <c r="M2074" s="6" t="n"/>
      <c r="N2074" s="16" t="inlineStr">
        <is>
          <t>Global</t>
        </is>
      </c>
      <c r="O2074" s="16" t="inlineStr">
        <is>
          <t>https://wise.jobs/product-career-map</t>
        </is>
      </c>
    </row>
    <row r="2075" ht="59" customHeight="1">
      <c r="A2075" s="17" t="inlineStr">
        <is>
          <t>N24</t>
        </is>
      </c>
      <c r="B2075" s="16" t="inlineStr">
        <is>
          <t>Lens 2 other sector</t>
        </is>
      </c>
      <c r="C2075" s="6" t="n"/>
      <c r="D2075" s="16" t="inlineStr">
        <is>
          <t>Wise</t>
        </is>
      </c>
      <c r="E2075" s="6" t="n"/>
      <c r="F2075" s="16" t="inlineStr">
        <is>
          <t>Analytics career map</t>
        </is>
      </c>
      <c r="G2075" s="6" t="n"/>
      <c r="H2075" s="16" t="inlineStr">
        <is>
          <t>Separate IC and analytics leadership paths; responsibility and skills are distinct.</t>
        </is>
      </c>
      <c r="I2075" s="5" t="n"/>
      <c r="J2075" s="6" t="n"/>
      <c r="K2075" s="16" t="inlineStr">
        <is>
          <t>Published job expectations support scope design; salary figures excluded.</t>
        </is>
      </c>
      <c r="L2075" s="5" t="n"/>
      <c r="M2075" s="6" t="n"/>
      <c r="N2075" s="16" t="inlineStr">
        <is>
          <t>Global</t>
        </is>
      </c>
      <c r="O2075" s="16" t="inlineStr">
        <is>
          <t>https://wise.jobs/analytics-career-map</t>
        </is>
      </c>
    </row>
    <row r="2076" ht="73" customHeight="1">
      <c r="A2076" s="17" t="inlineStr">
        <is>
          <t>N25</t>
        </is>
      </c>
      <c r="B2076" s="16" t="inlineStr">
        <is>
          <t>Lens 2 other sector</t>
        </is>
      </c>
      <c r="C2076" s="6" t="n"/>
      <c r="D2076" s="16" t="inlineStr">
        <is>
          <t>Wise</t>
        </is>
      </c>
      <c r="E2076" s="6" t="n"/>
      <c r="F2076" s="16" t="inlineStr">
        <is>
          <t>Data science career map</t>
        </is>
      </c>
      <c r="G2076" s="6" t="n"/>
      <c r="H2076" s="16" t="inlineStr">
        <is>
          <t>Published data-science levels describe wider ownership, problem solving and influence.</t>
        </is>
      </c>
      <c r="I2076" s="5" t="n"/>
      <c r="J2076" s="6" t="n"/>
      <c r="K2076" s="16" t="inlineStr">
        <is>
          <t>Data-science evidence replaces the V1 use of data-engineering titles for this discipline.</t>
        </is>
      </c>
      <c r="L2076" s="5" t="n"/>
      <c r="M2076" s="6" t="n"/>
      <c r="N2076" s="16" t="inlineStr">
        <is>
          <t>Global</t>
        </is>
      </c>
      <c r="O2076" s="16" t="inlineStr">
        <is>
          <t>https://wise.jobs/data-science-career-map</t>
        </is>
      </c>
    </row>
    <row r="2077" ht="171" customHeight="1">
      <c r="A2077" s="17" t="inlineStr">
        <is>
          <t>N26</t>
        </is>
      </c>
      <c r="B2077" s="16" t="inlineStr">
        <is>
          <t>Lens 2 professional standard</t>
        </is>
      </c>
      <c r="C2077" s="6" t="n"/>
      <c r="D2077" s="16" t="inlineStr">
        <is>
          <t>NIST</t>
        </is>
      </c>
      <c r="E2077" s="6" t="n"/>
      <c r="F2077" s="16" t="inlineStr">
        <is>
          <t>NICE framework current components</t>
        </is>
      </c>
      <c r="G2077" s="6" t="n"/>
      <c r="H2077" s="16" t="inlineStr">
        <is>
          <t>Separates cybersecurity work roles, tasks, knowledge and skills; current listed components v2.2.0.</t>
        </is>
      </c>
      <c r="I2077" s="5" t="n"/>
      <c r="J2077" s="6" t="n"/>
      <c r="K2077" s="16" t="inlineStr">
        <is>
          <t>Work roles are not corporate grades. Retain version and do not infer maturity from title.</t>
        </is>
      </c>
      <c r="L2077" s="5" t="n"/>
      <c r="M2077" s="6" t="n"/>
      <c r="N2077" s="16" t="inlineStr">
        <is>
          <t>Global</t>
        </is>
      </c>
      <c r="O2077" s="16" t="inlineStr">
        <is>
          <t>https://www.nist.gov/itl/applied-cybersecurity/nice/nice-framework-resource-center/nice-framework-current-versions</t>
        </is>
      </c>
    </row>
    <row r="2078" ht="199" customHeight="1">
      <c r="A2078" s="17" t="inlineStr">
        <is>
          <t>N27</t>
        </is>
      </c>
      <c r="B2078" s="16" t="inlineStr">
        <is>
          <t>Method</t>
        </is>
      </c>
      <c r="C2078" s="6" t="n"/>
      <c r="D2078" s="16" t="inlineStr">
        <is>
          <t>ILO</t>
        </is>
      </c>
      <c r="E2078" s="6" t="n"/>
      <c r="F2078" s="16" t="inlineStr">
        <is>
          <t>Gender-neutral job evaluation guide</t>
        </is>
      </c>
      <c r="G2078" s="6" t="n"/>
      <c r="H2078" s="16" t="inlineStr">
        <is>
          <t>Analytical evaluation considers skills, effort, responsibility and working conditions.</t>
        </is>
      </c>
      <c r="I2078" s="5" t="n"/>
      <c r="J2078" s="6" t="n"/>
      <c r="K2078" s="16" t="inlineStr">
        <is>
          <t>2009 methodology, not a validation of the proposed weights or current legal advice.</t>
        </is>
      </c>
      <c r="L2078" s="5" t="n"/>
      <c r="M2078" s="6" t="n"/>
      <c r="N2078" s="16" t="inlineStr">
        <is>
          <t>Global</t>
        </is>
      </c>
      <c r="O2078" s="16" t="inlineStr">
        <is>
          <t>https://www.ilo.org/sites/default/files/wcmsp5/groups/public/%40ed_norm/%40declaration/documents/publication/wcms_122372.pdf</t>
        </is>
      </c>
    </row>
    <row r="2079" ht="115" customHeight="1">
      <c r="A2079" s="17" t="inlineStr">
        <is>
          <t>N28</t>
        </is>
      </c>
      <c r="B2079" s="16" t="inlineStr">
        <is>
          <t>Lens 2 professional standard</t>
        </is>
      </c>
      <c r="C2079" s="6" t="n"/>
      <c r="D2079" s="16" t="inlineStr">
        <is>
          <t>Chartered Governance Institute</t>
        </is>
      </c>
      <c r="E2079" s="6" t="n"/>
      <c r="F2079" s="16" t="inlineStr">
        <is>
          <t>Governance competency framework</t>
        </is>
      </c>
      <c r="G2079" s="6" t="n"/>
      <c r="H2079" s="16" t="inlineStr">
        <is>
          <t>Governance capability develops through entry, emerging, established and expert stages.</t>
        </is>
      </c>
      <c r="I2079" s="5" t="n"/>
      <c r="J2079" s="6" t="n"/>
      <c r="K2079" s="16" t="inlineStr">
        <is>
          <t>Competence stages are not statutory appointments or corporate grades.</t>
        </is>
      </c>
      <c r="L2079" s="5" t="n"/>
      <c r="M2079" s="6" t="n"/>
      <c r="N2079" s="16" t="inlineStr">
        <is>
          <t>Global</t>
        </is>
      </c>
      <c r="O2079" s="16" t="inlineStr">
        <is>
          <t>https://www.cgi.org.uk/qualifications-training/competency-framework/</t>
        </is>
      </c>
    </row>
    <row r="2080" ht="101" customHeight="1">
      <c r="A2080" s="17" t="inlineStr">
        <is>
          <t>N29</t>
        </is>
      </c>
      <c r="B2080" s="16" t="inlineStr">
        <is>
          <t>Lens 2 professional standard</t>
        </is>
      </c>
      <c r="C2080" s="6" t="n"/>
      <c r="D2080" s="16" t="inlineStr">
        <is>
          <t>Association of Corporate Treasurers</t>
        </is>
      </c>
      <c r="E2080" s="6" t="n"/>
      <c r="F2080" s="16" t="inlineStr">
        <is>
          <t>Treasury competency framework</t>
        </is>
      </c>
      <c r="G2080" s="6" t="n"/>
      <c r="H2080" s="16" t="inlineStr">
        <is>
          <t>Treasury has tactical, operational, managerial and strategic responsibility contexts.</t>
        </is>
      </c>
      <c r="I2080" s="5" t="n"/>
      <c r="J2080" s="6" t="n"/>
      <c r="K2080" s="16" t="inlineStr">
        <is>
          <t>Use treasury scope; salary guidance and external level codes are excluded.</t>
        </is>
      </c>
      <c r="L2080" s="5" t="n"/>
      <c r="M2080" s="6" t="n"/>
      <c r="N2080" s="16" t="inlineStr">
        <is>
          <t>Global</t>
        </is>
      </c>
      <c r="O2080" s="16" t="inlineStr">
        <is>
          <t>https://www.treasurers.org/cpd-and-training/competency-framework/</t>
        </is>
      </c>
    </row>
    <row r="2081" ht="115" customHeight="1">
      <c r="A2081" s="17" t="inlineStr">
        <is>
          <t>N30</t>
        </is>
      </c>
      <c r="B2081" s="16" t="inlineStr">
        <is>
          <t>Lens 2 professional standard</t>
        </is>
      </c>
      <c r="C2081" s="6" t="n"/>
      <c r="D2081" s="16" t="inlineStr">
        <is>
          <t>APM</t>
        </is>
      </c>
      <c r="E2081" s="6" t="n"/>
      <c r="F2081" s="16" t="inlineStr">
        <is>
          <t>Competence framework</t>
        </is>
      </c>
      <c r="G2081" s="6" t="n"/>
      <c r="H2081" s="16" t="inlineStr">
        <is>
          <t>Separate project, programme, portfolio and PMO roles with knowledge/application criteria.</t>
        </is>
      </c>
      <c r="I2081" s="5" t="n"/>
      <c r="J2081" s="6" t="n"/>
      <c r="K2081" s="16" t="inlineStr">
        <is>
          <t>Competency ratings are not job-size grades or a compulsory career sequence.</t>
        </is>
      </c>
      <c r="L2081" s="5" t="n"/>
      <c r="M2081" s="6" t="n"/>
      <c r="N2081" s="16" t="inlineStr">
        <is>
          <t>Global</t>
        </is>
      </c>
      <c r="O2081" s="16" t="inlineStr">
        <is>
          <t>https://www.apm.org.uk/resources/find-a-resource/competence-framework/</t>
        </is>
      </c>
    </row>
    <row r="2082" ht="129" customHeight="1">
      <c r="A2082" s="17" t="inlineStr">
        <is>
          <t>N31</t>
        </is>
      </c>
      <c r="B2082" s="16" t="inlineStr">
        <is>
          <t>Lens 2 professional standard</t>
        </is>
      </c>
      <c r="C2082" s="6" t="n"/>
      <c r="D2082" s="16" t="inlineStr">
        <is>
          <t>ATD</t>
        </is>
      </c>
      <c r="E2082" s="6" t="n"/>
      <c r="F2082" s="16" t="inlineStr">
        <is>
          <t>Talent Development Capability Model</t>
        </is>
      </c>
      <c r="G2082" s="6" t="n"/>
      <c r="H2082" s="16" t="inlineStr">
        <is>
          <t>Development capabilities cover personal, professional and organisational practice.</t>
        </is>
      </c>
      <c r="I2082" s="5" t="n"/>
      <c r="J2082" s="6" t="n"/>
      <c r="K2082" s="16" t="inlineStr">
        <is>
          <t>Capability model guides L&amp;D role content; does not grade jobs.</t>
        </is>
      </c>
      <c r="L2082" s="5" t="n"/>
      <c r="M2082" s="6" t="n"/>
      <c r="N2082" s="16" t="inlineStr">
        <is>
          <t>Global</t>
        </is>
      </c>
      <c r="O2082" s="16" t="inlineStr">
        <is>
          <t>https://www.td.org/chapters/clc/talent-development-capability-model-chapter-resources</t>
        </is>
      </c>
    </row>
    <row r="2083" ht="115" customHeight="1">
      <c r="A2083" s="17" t="inlineStr">
        <is>
          <t>N32</t>
        </is>
      </c>
      <c r="B2083" s="16" t="inlineStr">
        <is>
          <t>Lens 2 professional standard</t>
        </is>
      </c>
      <c r="C2083" s="6" t="n"/>
      <c r="D2083" s="16" t="inlineStr">
        <is>
          <t>CIPS</t>
        </is>
      </c>
      <c r="E2083" s="6" t="n"/>
      <c r="F2083" s="16" t="inlineStr">
        <is>
          <t>Global Standard for procurement and supply</t>
        </is>
      </c>
      <c r="G2083" s="6" t="n"/>
      <c r="H2083" s="16" t="inlineStr">
        <is>
          <t>Current overview uses Delivering, Managing, Leading and Influencing bands.</t>
        </is>
      </c>
      <c r="I2083" s="5" t="n"/>
      <c r="J2083" s="6" t="n"/>
      <c r="K2083" s="16" t="inlineStr">
        <is>
          <t>Do not carry forward an older five-band model or map qualification levels to grades.</t>
        </is>
      </c>
      <c r="L2083" s="5" t="n"/>
      <c r="M2083" s="6" t="n"/>
      <c r="N2083" s="16" t="inlineStr">
        <is>
          <t>Global</t>
        </is>
      </c>
      <c r="O2083" s="16" t="inlineStr">
        <is>
          <t>https://www.cips.org/intelligence-hub/global-standard-for-procurement-supply</t>
        </is>
      </c>
    </row>
    <row r="2084" ht="115" customHeight="1">
      <c r="A2084" s="17" t="inlineStr">
        <is>
          <t>N33</t>
        </is>
      </c>
      <c r="B2084" s="16" t="inlineStr">
        <is>
          <t>Lens 2 professional standard</t>
        </is>
      </c>
      <c r="C2084" s="6" t="n"/>
      <c r="D2084" s="16" t="inlineStr">
        <is>
          <t>IIA</t>
        </is>
      </c>
      <c r="E2084" s="6" t="n"/>
      <c r="F2084" s="16" t="inlineStr">
        <is>
          <t>Internal Auditing Competency Framework, 2025</t>
        </is>
      </c>
      <c r="G2084" s="6" t="n"/>
      <c r="H2084" s="16" t="inlineStr">
        <is>
          <t>Updated guidance identifies audit knowledge, skills and proficiency expectations.</t>
        </is>
      </c>
      <c r="I2084" s="5" t="n"/>
      <c r="J2084" s="6" t="n"/>
      <c r="K2084" s="16" t="inlineStr">
        <is>
          <t>Overview only; detailed member templates not inspected.</t>
        </is>
      </c>
      <c r="L2084" s="5" t="n"/>
      <c r="M2084" s="6" t="n"/>
      <c r="N2084" s="16" t="inlineStr">
        <is>
          <t>Global</t>
        </is>
      </c>
      <c r="O2084" s="16" t="inlineStr">
        <is>
          <t>https://www.theiia.org/en/content/guidance/global/competency-framework/</t>
        </is>
      </c>
    </row>
    <row r="2085" ht="227" customHeight="1">
      <c r="A2085" s="17" t="inlineStr">
        <is>
          <t>N34</t>
        </is>
      </c>
      <c r="B2085" s="16" t="inlineStr">
        <is>
          <t>Lens 2 professional standard</t>
        </is>
      </c>
      <c r="C2085" s="6" t="n"/>
      <c r="D2085" s="16" t="inlineStr">
        <is>
          <t>ACCA</t>
        </is>
      </c>
      <c r="E2085" s="6" t="n"/>
      <c r="F2085" s="16" t="inlineStr">
        <is>
          <t>Career Navigator capability model</t>
        </is>
      </c>
      <c r="G2085" s="6" t="n"/>
      <c r="H2085" s="16" t="inlineStr">
        <is>
          <t>Role requirements combine technical and wider business capabilities across finance careers.</t>
        </is>
      </c>
      <c r="I2085" s="5" t="n"/>
      <c r="J2085" s="6" t="n"/>
      <c r="K2085" s="16" t="inlineStr">
        <is>
          <t>Qualification completion is not automatic corporate seniority.</t>
        </is>
      </c>
      <c r="L2085" s="5" t="n"/>
      <c r="M2085" s="6" t="n"/>
      <c r="N2085" s="16" t="inlineStr">
        <is>
          <t>Global</t>
        </is>
      </c>
      <c r="O2085" s="16" t="inlineStr">
        <is>
          <t>https://www.accaglobal.com/gb/en/employer/train-and-develop-finance-talent/what-skills-and-competencies-does-the-acca-qualification-develop.html</t>
        </is>
      </c>
    </row>
    <row r="2086" ht="115" customHeight="1">
      <c r="A2086" s="17" t="inlineStr">
        <is>
          <t>N35</t>
        </is>
      </c>
      <c r="B2086" s="16" t="inlineStr">
        <is>
          <t>Lens 2 other sector</t>
        </is>
      </c>
      <c r="C2086" s="6" t="n"/>
      <c r="D2086" s="16" t="inlineStr">
        <is>
          <t>Skills England</t>
        </is>
      </c>
      <c r="E2086" s="6" t="n"/>
      <c r="F2086" s="16" t="inlineStr">
        <is>
          <t>Sales executive occupational standard</t>
        </is>
      </c>
      <c r="G2086" s="6" t="n"/>
      <c r="H2086" s="16" t="inlineStr">
        <is>
          <t>Sales work includes needs analysis, end-to-end selling and growing accounts.</t>
        </is>
      </c>
      <c r="I2086" s="5" t="n"/>
      <c r="J2086" s="6" t="n"/>
      <c r="K2086" s="16" t="inlineStr">
        <is>
          <t>Apprenticeship level is educational and must not become a job grade.</t>
        </is>
      </c>
      <c r="L2086" s="5" t="n"/>
      <c r="M2086" s="6" t="n"/>
      <c r="N2086" s="16" t="inlineStr">
        <is>
          <t>UK</t>
        </is>
      </c>
      <c r="O2086" s="16" t="inlineStr">
        <is>
          <t>https://skillsengland.education.gov.uk/apprenticeship-standards/st0572-v1-1</t>
        </is>
      </c>
    </row>
    <row r="2087" ht="59" customHeight="1">
      <c r="A2087" s="17" t="inlineStr">
        <is>
          <t>N36</t>
        </is>
      </c>
      <c r="B2087" s="16" t="inlineStr">
        <is>
          <t>Lens 2 professional standard</t>
        </is>
      </c>
      <c r="C2087" s="6" t="n"/>
      <c r="D2087" s="16" t="inlineStr">
        <is>
          <t>IIA</t>
        </is>
      </c>
      <c r="E2087" s="6" t="n"/>
      <c r="F2087" s="16" t="inlineStr">
        <is>
          <t>Global Internal Audit Standards</t>
        </is>
      </c>
      <c r="G2087" s="6" t="n"/>
      <c r="H2087" s="16" t="inlineStr">
        <is>
          <t>Professional standards address the effective governance and practice of internal audit.</t>
        </is>
      </c>
      <c r="I2087" s="5" t="n"/>
      <c r="J2087" s="6" t="n"/>
      <c r="K2087" s="16" t="inlineStr">
        <is>
          <t>A role taxonomy must preserve audit independence; it is not a reporting-line mandate for every firm.</t>
        </is>
      </c>
      <c r="L2087" s="5" t="n"/>
      <c r="M2087" s="6" t="n"/>
      <c r="N2087" s="16" t="inlineStr">
        <is>
          <t>Global</t>
        </is>
      </c>
      <c r="O2087" s="16" t="inlineStr">
        <is>
          <t>https://www.theiia.org/en/standards/</t>
        </is>
      </c>
    </row>
    <row r="2088" ht="59" customHeight="1">
      <c r="A2088" s="17" t="inlineStr">
        <is>
          <t>R03</t>
        </is>
      </c>
      <c r="B2088" s="16" t="inlineStr">
        <is>
          <t>Lens 1</t>
        </is>
      </c>
      <c r="C2088" s="6" t="n"/>
      <c r="D2088" s="16" t="inlineStr">
        <is>
          <t>DataTracks</t>
        </is>
      </c>
      <c r="E2088" s="6" t="n"/>
      <c r="F2088" s="16" t="inlineStr">
        <is>
          <t>Published career openings</t>
        </is>
      </c>
      <c r="G2088" s="6" t="n"/>
      <c r="H2088" s="16" t="inlineStr">
        <is>
          <t>Associate Document Specialist, Senior Associate Document Specialist and Business Development Executive are published in Chennai.</t>
        </is>
      </c>
      <c r="I2088" s="5" t="n"/>
      <c r="J2088" s="6" t="n"/>
      <c r="K2088" s="16" t="inlineStr">
        <is>
          <t>Observable role titles only. No complete manager-to-executive ladder is published on this page.</t>
        </is>
      </c>
      <c r="L2088" s="5" t="n"/>
      <c r="M2088" s="6" t="n"/>
      <c r="N2088" s="16" t="inlineStr">
        <is>
          <t>India</t>
        </is>
      </c>
      <c r="O2088" s="16" t="inlineStr">
        <is>
          <t>https://datatracks.com/careers/</t>
        </is>
      </c>
    </row>
    <row r="2089" ht="101" customHeight="1">
      <c r="A2089" s="17" t="inlineStr">
        <is>
          <t>R05</t>
        </is>
      </c>
      <c r="B2089" s="16" t="inlineStr">
        <is>
          <t>Lens 1</t>
        </is>
      </c>
      <c r="C2089" s="6" t="n"/>
      <c r="D2089" s="16" t="inlineStr">
        <is>
          <t>Regnology</t>
        </is>
      </c>
      <c r="E2089" s="6" t="n"/>
      <c r="F2089" s="16" t="inlineStr">
        <is>
          <t>Senior risk consultant</t>
        </is>
      </c>
      <c r="G2089" s="6" t="n"/>
      <c r="H2089" s="16" t="inlineStr">
        <is>
          <t>A senior risk consultant is described as a domain expert delivering functional financial-institution implementations.</t>
        </is>
      </c>
      <c r="I2089" s="5" t="n"/>
      <c r="J2089" s="6" t="n"/>
      <c r="K2089" s="16" t="inlineStr">
        <is>
          <t>Risk implementation example from Poland; adjacent to XBRL advisory, not identical. No employer grade equivalence.</t>
        </is>
      </c>
      <c r="L2089" s="5" t="n"/>
      <c r="M2089" s="6" t="n"/>
      <c r="N2089" s="16" t="inlineStr">
        <is>
          <t>Global</t>
        </is>
      </c>
      <c r="O2089" s="16" t="inlineStr">
        <is>
          <t>https://regnology.jobs.personio.de/job/2645750?language=en</t>
        </is>
      </c>
    </row>
    <row r="2090" ht="129" customHeight="1">
      <c r="A2090" s="17" t="inlineStr">
        <is>
          <t>R06</t>
        </is>
      </c>
      <c r="B2090" s="16" t="inlineStr">
        <is>
          <t>Lens 1</t>
        </is>
      </c>
      <c r="C2090" s="6" t="n"/>
      <c r="D2090" s="16" t="inlineStr">
        <is>
          <t>Workiva</t>
        </is>
      </c>
      <c r="E2090" s="6" t="n"/>
      <c r="F2090" s="16" t="inlineStr">
        <is>
          <t>Staff data engineer</t>
        </is>
      </c>
      <c r="G2090" s="6" t="n"/>
      <c r="H2090" s="16" t="inlineStr">
        <is>
          <t>The posting assigns ownership of data foundations across GRC engineering.</t>
        </is>
      </c>
      <c r="I2090" s="5" t="n"/>
      <c r="J2090" s="6" t="n"/>
      <c r="K2090" s="16" t="inlineStr">
        <is>
          <t>Same requisition has inconsistent indexed text across locale URLs. Use the data-specific canonical extract; title and full grade remain uncertain.</t>
        </is>
      </c>
      <c r="L2090" s="5" t="n"/>
      <c r="M2090" s="6" t="n"/>
      <c r="N2090" s="16" t="inlineStr">
        <is>
          <t>USA</t>
        </is>
      </c>
      <c r="O2090" s="16" t="inlineStr">
        <is>
          <t>https://workiva.wd503.myworkdayjobs.com/careers/job/Staff-Data-Engineer_R12046</t>
        </is>
      </c>
    </row>
    <row r="2091" ht="171" customHeight="1">
      <c r="A2091" s="17" t="inlineStr">
        <is>
          <t>R08</t>
        </is>
      </c>
      <c r="B2091" s="16" t="inlineStr">
        <is>
          <t>Lens 1</t>
        </is>
      </c>
      <c r="C2091" s="6" t="n"/>
      <c r="D2091" s="16" t="inlineStr">
        <is>
          <t>Workiva</t>
        </is>
      </c>
      <c r="E2091" s="6" t="n"/>
      <c r="F2091" s="16" t="inlineStr">
        <is>
          <t>Vice president product marketing</t>
        </is>
      </c>
      <c r="G2091" s="6" t="n"/>
      <c r="H2091" s="16" t="inlineStr">
        <is>
          <t>The position leads portfolio positioning, go-to-market strategy and a large product-marketing team.</t>
        </is>
      </c>
      <c r="I2091" s="5" t="n"/>
      <c r="J2091" s="6" t="n"/>
      <c r="K2091" s="16" t="inlineStr">
        <is>
          <t>Supports functional executive scope. Does not mean every marketing speciality needs a VP.</t>
        </is>
      </c>
      <c r="L2091" s="5" t="n"/>
      <c r="M2091" s="6" t="n"/>
      <c r="N2091" s="16" t="inlineStr">
        <is>
          <t>USA</t>
        </is>
      </c>
      <c r="O2091" s="16" t="inlineStr">
        <is>
          <t>https://workiva.wd503.myworkdayjobs.com/careers/job/usa---remote/vice-president-of-product-marketing_r12408</t>
        </is>
      </c>
    </row>
    <row r="2092" ht="171" customHeight="1">
      <c r="A2092" s="17" t="inlineStr">
        <is>
          <t>R09</t>
        </is>
      </c>
      <c r="B2092" s="16" t="inlineStr">
        <is>
          <t>Lens 1</t>
        </is>
      </c>
      <c r="C2092" s="6" t="n"/>
      <c r="D2092" s="16" t="inlineStr">
        <is>
          <t>Workiva</t>
        </is>
      </c>
      <c r="E2092" s="6" t="n"/>
      <c r="F2092" s="16" t="inlineStr">
        <is>
          <t>Lead program manager</t>
        </is>
      </c>
      <c r="G2092" s="6" t="n"/>
      <c r="H2092" s="16" t="inlineStr">
        <is>
          <t>The role coordinates complex cross-functional revenue programs, dependencies, adoption and outcomes.</t>
        </is>
      </c>
      <c r="I2092" s="5" t="n"/>
      <c r="J2092" s="6" t="n"/>
      <c r="K2092" s="16" t="inlineStr">
        <is>
          <t>Program leadership can operate through influence without formal reporting authority.</t>
        </is>
      </c>
      <c r="L2092" s="5" t="n"/>
      <c r="M2092" s="6" t="n"/>
      <c r="N2092" s="16" t="inlineStr">
        <is>
          <t>USA</t>
        </is>
      </c>
      <c r="O2092" s="16" t="inlineStr">
        <is>
          <t>https://workiva.wd503.myworkdayjobs.com/careers/job/USA---Remote/Lead-Program-Manager---GTM-Acceleration_R11909</t>
        </is>
      </c>
    </row>
    <row r="2093" ht="143" customHeight="1">
      <c r="A2093" s="17" t="inlineStr">
        <is>
          <t>R10</t>
        </is>
      </c>
      <c r="B2093" s="16" t="inlineStr">
        <is>
          <t>Lens 1</t>
        </is>
      </c>
      <c r="C2093" s="6" t="n"/>
      <c r="D2093" s="16" t="inlineStr">
        <is>
          <t>Workiva</t>
        </is>
      </c>
      <c r="E2093" s="6" t="n"/>
      <c r="F2093" s="16" t="inlineStr">
        <is>
          <t>Lead data product manager</t>
        </is>
      </c>
      <c r="G2093" s="6" t="n"/>
      <c r="H2093" s="16" t="inlineStr">
        <is>
          <t>The position owns data-product requirements, quality and adoption with finance and people stakeholders.</t>
        </is>
      </c>
      <c r="I2093" s="5" t="n"/>
      <c r="J2093" s="6" t="n"/>
      <c r="K2093" s="16" t="inlineStr">
        <is>
          <t>Product ownership is distinct from engineering or people management.</t>
        </is>
      </c>
      <c r="L2093" s="5" t="n"/>
      <c r="M2093" s="6" t="n"/>
      <c r="N2093" s="16" t="inlineStr">
        <is>
          <t>USA</t>
        </is>
      </c>
      <c r="O2093" s="16" t="inlineStr">
        <is>
          <t>https://workiva.wd503.myworkdayjobs.com/en-US/careers/job/Lead-Data-Product-Manager_R12042</t>
        </is>
      </c>
    </row>
    <row r="2094" ht="73" customHeight="1">
      <c r="A2094" s="17" t="inlineStr">
        <is>
          <t>R13</t>
        </is>
      </c>
      <c r="B2094" s="16" t="inlineStr">
        <is>
          <t>Lens 1</t>
        </is>
      </c>
      <c r="C2094" s="6" t="n"/>
      <c r="D2094" s="16" t="inlineStr">
        <is>
          <t>CoreFiling</t>
        </is>
      </c>
      <c r="E2094" s="6" t="n"/>
      <c r="F2094" s="16" t="inlineStr">
        <is>
          <t>Careers and technical context</t>
        </is>
      </c>
      <c r="G2094" s="6" t="n"/>
      <c r="H2094" s="16" t="inlineStr">
        <is>
          <t>Careers content links regulatory-domain expertise with Java, microservices, Kubernetes, training and rotations.</t>
        </is>
      </c>
      <c r="I2094" s="5" t="n"/>
      <c r="J2094" s="6" t="n"/>
      <c r="K2094" s="16" t="inlineStr">
        <is>
          <t>Describes development practice but does not publish a full level hierarchy.</t>
        </is>
      </c>
      <c r="L2094" s="5" t="n"/>
      <c r="M2094" s="6" t="n"/>
      <c r="N2094" s="16" t="inlineStr">
        <is>
          <t>Global</t>
        </is>
      </c>
      <c r="O2094" s="16" t="inlineStr">
        <is>
          <t>https://www.corefiling.com/company/careers/</t>
        </is>
      </c>
    </row>
    <row r="2095" ht="87" customHeight="1">
      <c r="A2095" s="17" t="inlineStr">
        <is>
          <t>R16</t>
        </is>
      </c>
      <c r="B2095" s="16" t="inlineStr">
        <is>
          <t>Lens 1 adjacent</t>
        </is>
      </c>
      <c r="C2095" s="6" t="n"/>
      <c r="D2095" s="16" t="inlineStr">
        <is>
          <t>S&amp;P Global</t>
        </is>
      </c>
      <c r="E2095" s="6" t="n"/>
      <c r="F2095" s="16" t="inlineStr">
        <is>
          <t>Lead data analyst</t>
        </is>
      </c>
      <c r="G2095" s="6" t="n"/>
      <c r="H2095" s="16" t="inlineStr">
        <is>
          <t>The listed duties include financial-data sourcing, validation, reconciliation and escalation within SOPs.</t>
        </is>
      </c>
      <c r="I2095" s="5" t="n"/>
      <c r="J2095" s="6" t="n"/>
      <c r="K2095" s="16" t="inlineStr">
        <is>
          <t>Lead title coexists with bounded operating duties. Title alone cannot size the role; direct fetch returned 403.</t>
        </is>
      </c>
      <c r="L2095" s="5" t="n"/>
      <c r="M2095" s="6" t="n"/>
      <c r="N2095" s="16" t="inlineStr">
        <is>
          <t>India</t>
        </is>
      </c>
      <c r="O2095" s="16" t="inlineStr">
        <is>
          <t>https://careers.spglobal.com/jobs/330702?lang=en-us</t>
        </is>
      </c>
    </row>
    <row r="2096" ht="101" customHeight="1">
      <c r="A2096" s="17" t="inlineStr">
        <is>
          <t>R19</t>
        </is>
      </c>
      <c r="B2096" s="16" t="inlineStr">
        <is>
          <t>Lens 1 adjacent</t>
        </is>
      </c>
      <c r="C2096" s="6" t="n"/>
      <c r="D2096" s="16" t="inlineStr">
        <is>
          <t>SAP</t>
        </is>
      </c>
      <c r="E2096" s="6" t="n"/>
      <c r="F2096" s="16" t="inlineStr">
        <is>
          <t>Legal counsel</t>
        </is>
      </c>
      <c r="G2096" s="6" t="n"/>
      <c r="H2096" s="16" t="inlineStr">
        <is>
          <t>Bangalore counsel role covers independent privacy/AI legal advice, documentation and risk ownership.</t>
        </is>
      </c>
      <c r="I2096" s="5" t="n"/>
      <c r="J2096" s="6" t="n"/>
      <c r="K2096" s="16" t="inlineStr">
        <is>
          <t>Privacy counsel is a legal sub-specialism, not company-secretarial work or the full commercial legal hierarchy.</t>
        </is>
      </c>
      <c r="L2096" s="5" t="n"/>
      <c r="M2096" s="6" t="n"/>
      <c r="N2096" s="16" t="inlineStr">
        <is>
          <t>India</t>
        </is>
      </c>
      <c r="O2096" s="16" t="inlineStr">
        <is>
          <t>https://jobs.sap.com/en/jobs/744000153442007/legal-counsel/</t>
        </is>
      </c>
    </row>
    <row r="2097" ht="213" customHeight="1">
      <c r="A2097" s="17" t="inlineStr">
        <is>
          <t>R20</t>
        </is>
      </c>
      <c r="B2097" s="16" t="inlineStr">
        <is>
          <t>Lens 1 adjacent</t>
        </is>
      </c>
      <c r="C2097" s="6" t="n"/>
      <c r="D2097" s="16" t="inlineStr">
        <is>
          <t>Thomson Reuters</t>
        </is>
      </c>
      <c r="E2097" s="6" t="n"/>
      <c r="F2097" s="16" t="inlineStr">
        <is>
          <t>Senior accountant</t>
        </is>
      </c>
      <c r="G2097" s="6" t="n"/>
      <c r="H2097" s="16" t="inlineStr">
        <is>
          <t>An India posting provides senior-accountant nomenclature in an information-services employer.</t>
        </is>
      </c>
      <c r="I2097" s="5" t="n"/>
      <c r="J2097" s="6" t="n"/>
      <c r="K2097" s="16" t="inlineStr">
        <is>
          <t>Adjacent sector example and selected accounting scope, not a universal finance level.</t>
        </is>
      </c>
      <c r="L2097" s="5" t="n"/>
      <c r="M2097" s="6" t="n"/>
      <c r="N2097" s="16" t="inlineStr">
        <is>
          <t>India</t>
        </is>
      </c>
      <c r="O2097" s="16" t="inlineStr">
        <is>
          <t>https://thomsonreuters.wd5.myworkdayjobs.com/en-US/External_Career_Site/job/Senior-Accountant---Fixed-Asset---Project-Accounting_JREQ200356</t>
        </is>
      </c>
    </row>
    <row r="2098" ht="87" customHeight="1">
      <c r="A2098" s="17" t="inlineStr">
        <is>
          <t>R21</t>
        </is>
      </c>
      <c r="B2098" s="16" t="inlineStr">
        <is>
          <t>Lens 2</t>
        </is>
      </c>
      <c r="C2098" s="6" t="n"/>
      <c r="D2098" s="16" t="inlineStr">
        <is>
          <t>GitLab</t>
        </is>
      </c>
      <c r="E2098" s="6" t="n"/>
      <c r="F2098" s="16" t="inlineStr">
        <is>
          <t>Organizational structure</t>
        </is>
      </c>
      <c r="G2098" s="6" t="n"/>
      <c r="H2098" s="16" t="inlineStr">
        <is>
          <t>Public structure material separates IC and manager frameworks and links progression to business need and scope.</t>
        </is>
      </c>
      <c r="I2098" s="5" t="n"/>
      <c r="J2098" s="6" t="n"/>
      <c r="K2098" s="16" t="inlineStr">
        <is>
          <t>Use the design principles; do not copy GitLab grades or spans automatically.</t>
        </is>
      </c>
      <c r="L2098" s="5" t="n"/>
      <c r="M2098" s="6" t="n"/>
      <c r="N2098" s="16" t="inlineStr">
        <is>
          <t>Global</t>
        </is>
      </c>
      <c r="O2098" s="16" t="inlineStr">
        <is>
          <t>https://handbook.gitlab.com/handbook/company/structure/</t>
        </is>
      </c>
    </row>
    <row r="2099" ht="129" customHeight="1">
      <c r="A2099" s="17" t="inlineStr">
        <is>
          <t>R24</t>
        </is>
      </c>
      <c r="B2099" s="16" t="inlineStr">
        <is>
          <t>Lens 2</t>
        </is>
      </c>
      <c r="C2099" s="6" t="n"/>
      <c r="D2099" s="16" t="inlineStr">
        <is>
          <t>GitLab</t>
        </is>
      </c>
      <c r="E2099" s="6" t="n"/>
      <c r="F2099" s="16" t="inlineStr">
        <is>
          <t>Product design</t>
        </is>
      </c>
      <c r="G2099" s="6" t="n"/>
      <c r="H2099" s="16" t="inlineStr">
        <is>
          <t>Staff, principal and distinguished design roles broaden influence from a group to company-level direction.</t>
        </is>
      </c>
      <c r="I2099" s="5" t="n"/>
      <c r="J2099" s="6" t="n"/>
      <c r="K2099" s="16" t="inlineStr">
        <is>
          <t>Provides an expert path, not a requirement for every design team to create those positions.</t>
        </is>
      </c>
      <c r="L2099" s="5" t="n"/>
      <c r="M2099" s="6" t="n"/>
      <c r="N2099" s="16" t="inlineStr">
        <is>
          <t>Global</t>
        </is>
      </c>
      <c r="O2099" s="16" t="inlineStr">
        <is>
          <t>https://handbook.gitlab.com/job-description-library/product/product-designer/</t>
        </is>
      </c>
    </row>
    <row r="2100" ht="129" customHeight="1">
      <c r="A2100" s="17" t="inlineStr">
        <is>
          <t>R26</t>
        </is>
      </c>
      <c r="B2100" s="16" t="inlineStr">
        <is>
          <t>Lens 2</t>
        </is>
      </c>
      <c r="C2100" s="6" t="n"/>
      <c r="D2100" s="16" t="inlineStr">
        <is>
          <t>GitLab</t>
        </is>
      </c>
      <c r="E2100" s="6" t="n"/>
      <c r="F2100" s="16" t="inlineStr">
        <is>
          <t>Solutions architect</t>
        </is>
      </c>
      <c r="G2100" s="6" t="n"/>
      <c r="H2100" s="16" t="inlineStr">
        <is>
          <t>The role supports technical evaluation, solution validation and customer business value; an associate level is published.</t>
        </is>
      </c>
      <c r="I2100" s="5" t="n"/>
      <c r="J2100" s="6" t="n"/>
      <c r="K2100" s="16" t="inlineStr">
        <is>
          <t>Sales solutions architecture is distinct from internal platform architecture.</t>
        </is>
      </c>
      <c r="L2100" s="5" t="n"/>
      <c r="M2100" s="6" t="n"/>
      <c r="N2100" s="16" t="inlineStr">
        <is>
          <t>Global</t>
        </is>
      </c>
      <c r="O2100" s="16" t="inlineStr">
        <is>
          <t>https://handbook.gitlab.com/job-description-library/sales/solutions-architect/</t>
        </is>
      </c>
    </row>
    <row r="2101" ht="129" customHeight="1">
      <c r="A2101" s="17" t="inlineStr">
        <is>
          <t>R27</t>
        </is>
      </c>
      <c r="B2101" s="16" t="inlineStr">
        <is>
          <t>Lens 2</t>
        </is>
      </c>
      <c r="C2101" s="6" t="n"/>
      <c r="D2101" s="16" t="inlineStr">
        <is>
          <t>GitLab</t>
        </is>
      </c>
      <c r="E2101" s="6" t="n"/>
      <c r="F2101" s="16" t="inlineStr">
        <is>
          <t>Support engineer</t>
        </is>
      </c>
      <c r="G2101" s="6" t="n"/>
      <c r="H2101" s="16" t="inlineStr">
        <is>
          <t>The role handles product problems through customer tickets; associate and other support-engineering levels are documented.</t>
        </is>
      </c>
      <c r="I2101" s="5" t="n"/>
      <c r="J2101" s="6" t="n"/>
      <c r="K2101" s="16" t="inlineStr">
        <is>
          <t>Do not treat customer support as the same discipline as IT service desk.</t>
        </is>
      </c>
      <c r="L2101" s="5" t="n"/>
      <c r="M2101" s="6" t="n"/>
      <c r="N2101" s="16" t="inlineStr">
        <is>
          <t>Global</t>
        </is>
      </c>
      <c r="O2101" s="16" t="inlineStr">
        <is>
          <t>https://handbook.gitlab.com/job-description-library/engineering/support-engineer/</t>
        </is>
      </c>
    </row>
    <row r="2102" ht="143" customHeight="1">
      <c r="A2102" s="17" t="inlineStr">
        <is>
          <t>R32</t>
        </is>
      </c>
      <c r="B2102" s="16" t="inlineStr">
        <is>
          <t>Lens 2</t>
        </is>
      </c>
      <c r="C2102" s="6" t="n"/>
      <c r="D2102" s="16" t="inlineStr">
        <is>
          <t>GitLab</t>
        </is>
      </c>
      <c r="E2102" s="6" t="n"/>
      <c r="F2102" s="16" t="inlineStr">
        <is>
          <t>Legal counsel</t>
        </is>
      </c>
      <c r="G2102" s="6" t="n"/>
      <c r="H2102" s="16" t="inlineStr">
        <is>
          <t>Associate and counsel responsibilities are published; the page explicitly leaves the next career step undefined.</t>
        </is>
      </c>
      <c r="I2102" s="5" t="n"/>
      <c r="J2102" s="6" t="n"/>
      <c r="K2102" s="16" t="inlineStr">
        <is>
          <t>Higher legal roles in the proposal are synthesized, not represented as GitLab's published full ladder.</t>
        </is>
      </c>
      <c r="L2102" s="5" t="n"/>
      <c r="M2102" s="6" t="n"/>
      <c r="N2102" s="16" t="inlineStr">
        <is>
          <t>Global</t>
        </is>
      </c>
      <c r="O2102" s="16" t="inlineStr">
        <is>
          <t>https://handbook.gitlab.com/job-description-library/legal-and-corporate-affairs/legal-counsel/</t>
        </is>
      </c>
    </row>
    <row r="2103" ht="171" customHeight="1">
      <c r="A2103" s="17" t="inlineStr">
        <is>
          <t>R33</t>
        </is>
      </c>
      <c r="B2103" s="16" t="inlineStr">
        <is>
          <t>Lens 2</t>
        </is>
      </c>
      <c r="C2103" s="6" t="n"/>
      <c r="D2103" s="16" t="inlineStr">
        <is>
          <t>Whatfix</t>
        </is>
      </c>
      <c r="E2103" s="6" t="n"/>
      <c r="F2103" s="16" t="inlineStr">
        <is>
          <t>Sales development framework</t>
        </is>
      </c>
      <c r="G2103" s="6" t="n"/>
      <c r="H2103" s="16" t="inlineStr">
        <is>
          <t>The published framework distinguishes descriptive title, scope and competency expectations for sales development.</t>
        </is>
      </c>
      <c r="I2103" s="5" t="n"/>
      <c r="J2103" s="6" t="n"/>
      <c r="K2103" s="16" t="inlineStr">
        <is>
          <t>Version history is 2023–2024. It is a dated India SaaS practice example, not current internal policy.</t>
        </is>
      </c>
      <c r="L2103" s="5" t="n"/>
      <c r="M2103" s="6" t="n"/>
      <c r="N2103" s="16" t="inlineStr">
        <is>
          <t>Global</t>
        </is>
      </c>
      <c r="O2103" s="16" t="inlineStr">
        <is>
          <t>https://whatfix.com/wp-content/uploads/2024/06/sales_development_team_-_career___competency_framework.pdf</t>
        </is>
      </c>
    </row>
    <row r="2104" ht="87" customHeight="1">
      <c r="A2104" s="17" t="inlineStr">
        <is>
          <t>R35</t>
        </is>
      </c>
      <c r="B2104" s="16" t="inlineStr">
        <is>
          <t>Professional overlay</t>
        </is>
      </c>
      <c r="C2104" s="6" t="n"/>
      <c r="D2104" s="16" t="inlineStr">
        <is>
          <t>SFIA Foundation</t>
        </is>
      </c>
      <c r="E2104" s="6" t="n"/>
      <c r="F2104" s="16" t="inlineStr">
        <is>
          <t>SFIA 9 responsibility levels</t>
        </is>
      </c>
      <c r="G2104" s="6" t="n"/>
      <c r="H2104" s="16" t="inlineStr">
        <is>
          <t>Seven responsibility levels distinguish autonomy, influence, complexity and broader accountability.</t>
        </is>
      </c>
      <c r="I2104" s="5" t="n"/>
      <c r="J2104" s="6" t="n"/>
      <c r="K2104" s="16" t="inlineStr">
        <is>
          <t>SFIA levels are skills/responsibility anchors, not salary grades or this model's 13 levels.</t>
        </is>
      </c>
      <c r="L2104" s="5" t="n"/>
      <c r="M2104" s="6" t="n"/>
      <c r="N2104" s="16" t="inlineStr">
        <is>
          <t>Global</t>
        </is>
      </c>
      <c r="O2104" s="16" t="inlineStr">
        <is>
          <t>https://sfia-online.org/en/sfia-9/responsibilities</t>
        </is>
      </c>
    </row>
    <row r="2105" ht="157" customHeight="1">
      <c r="A2105" s="17" t="inlineStr">
        <is>
          <t>R36</t>
        </is>
      </c>
      <c r="B2105" s="16" t="inlineStr">
        <is>
          <t>Professional overlay</t>
        </is>
      </c>
      <c r="C2105" s="6" t="n"/>
      <c r="D2105" s="16" t="inlineStr">
        <is>
          <t>CIPD</t>
        </is>
      </c>
      <c r="E2105" s="6" t="n"/>
      <c r="F2105" s="16" t="inlineStr">
        <is>
          <t>Profession map impact levels</t>
        </is>
      </c>
      <c r="G2105" s="6" t="n"/>
      <c r="H2105" s="16" t="inlineStr">
        <is>
          <t>The four impact levels move from tactical work through operational complexity to strategic and sustained value.</t>
        </is>
      </c>
      <c r="I2105" s="5" t="n"/>
      <c r="J2105" s="6" t="n"/>
      <c r="K2105" s="16" t="inlineStr">
        <is>
          <t>Membership designations and impact levels are not corporate job titles.</t>
        </is>
      </c>
      <c r="L2105" s="5" t="n"/>
      <c r="M2105" s="6" t="n"/>
      <c r="N2105" s="16" t="inlineStr">
        <is>
          <t>Global</t>
        </is>
      </c>
      <c r="O2105" s="16" t="inlineStr">
        <is>
          <t>https://www.cipd.org/en/the-people-profession/the-profession-map/explore-the-profession-map/levels/</t>
        </is>
      </c>
    </row>
    <row r="2106" ht="143" customHeight="1">
      <c r="A2106" s="17" t="inlineStr">
        <is>
          <t>R40</t>
        </is>
      </c>
      <c r="B2106" s="16" t="inlineStr">
        <is>
          <t>Professional overlay</t>
        </is>
      </c>
      <c r="C2106" s="6" t="n"/>
      <c r="D2106" s="16" t="inlineStr">
        <is>
          <t>CIM</t>
        </is>
      </c>
      <c r="E2106" s="6" t="n"/>
      <c r="F2106" s="16" t="inlineStr">
        <is>
          <t>Global professional marketing framework</t>
        </is>
      </c>
      <c r="G2106" s="6" t="n"/>
      <c r="H2106" s="16" t="inlineStr">
        <is>
          <t>The framework differentiates marketing capabilities and five competency stages from aware to expert.</t>
        </is>
      </c>
      <c r="I2106" s="5" t="n"/>
      <c r="J2106" s="6" t="n"/>
      <c r="K2106" s="16" t="inlineStr">
        <is>
          <t>Use concepts and attribution; this proposal does not reproduce or modify the licensed framework.</t>
        </is>
      </c>
      <c r="L2106" s="5" t="n"/>
      <c r="M2106" s="6" t="n"/>
      <c r="N2106" s="16" t="inlineStr">
        <is>
          <t>Global</t>
        </is>
      </c>
      <c r="O2106" s="16" t="inlineStr">
        <is>
          <t>https://www.cim.co.uk/membership/cim-standards/global-professional-marketing-framework-gpmf/</t>
        </is>
      </c>
    </row>
    <row r="2107" ht="87" customHeight="1">
      <c r="A2107" s="17" t="inlineStr">
        <is>
          <t>R42</t>
        </is>
      </c>
      <c r="B2107" s="16" t="inlineStr">
        <is>
          <t>Professional overlay</t>
        </is>
      </c>
      <c r="C2107" s="6" t="n"/>
      <c r="D2107" s="16" t="inlineStr">
        <is>
          <t>XBRL International</t>
        </is>
      </c>
      <c r="E2107" s="6" t="n"/>
      <c r="F2107" s="16" t="inlineStr">
        <is>
          <t>Taxonomy quick start guide</t>
        </is>
      </c>
      <c r="G2107" s="6" t="n"/>
      <c r="H2107" s="16" t="inlineStr">
        <is>
          <t>Taxonomy development involves content, architecture, testing, documentation and lifecycle governance.</t>
        </is>
      </c>
      <c r="I2107" s="5" t="n"/>
      <c r="J2107" s="6" t="n"/>
      <c r="K2107" s="16" t="inlineStr">
        <is>
          <t>The page labels the guide a review draft published in 2023. Role design uses its technical process concepts.</t>
        </is>
      </c>
      <c r="L2107" s="5" t="n"/>
      <c r="M2107" s="6" t="n"/>
      <c r="N2107" s="16" t="inlineStr">
        <is>
          <t>Global</t>
        </is>
      </c>
      <c r="O2107" s="16" t="inlineStr">
        <is>
          <t>https://www.xbrl.org/guidance/taxonomy-quick-start-guide/</t>
        </is>
      </c>
    </row>
    <row r="2108" ht="59" customHeight="1">
      <c r="A2108" s="17" t="inlineStr">
        <is>
          <t>R44</t>
        </is>
      </c>
      <c r="B2108" s="16" t="inlineStr">
        <is>
          <t>Professional overlay</t>
        </is>
      </c>
      <c r="C2108" s="6" t="n"/>
      <c r="D2108" s="16" t="inlineStr">
        <is>
          <t>IFMA</t>
        </is>
      </c>
      <c r="E2108" s="6" t="n"/>
      <c r="F2108" s="16" t="inlineStr">
        <is>
          <t>Facility management competencies</t>
        </is>
      </c>
      <c r="G2108" s="6" t="n"/>
      <c r="H2108" s="16" t="inlineStr">
        <is>
          <t>Facility management integrates people, places and processes and spans several competence domains.</t>
        </is>
      </c>
      <c r="I2108" s="5" t="n"/>
      <c r="J2108" s="6" t="n"/>
      <c r="K2108" s="16" t="inlineStr">
        <is>
          <t>Facilities and workplace roles have broader scope than general office administration.</t>
        </is>
      </c>
      <c r="L2108" s="5" t="n"/>
      <c r="M2108" s="6" t="n"/>
      <c r="N2108" s="16" t="inlineStr">
        <is>
          <t>Global</t>
        </is>
      </c>
      <c r="O2108" s="16" t="inlineStr">
        <is>
          <t>https://www.ifma.org/about/what-is-fm/</t>
        </is>
      </c>
    </row>
    <row r="2109" ht="129" customHeight="1">
      <c r="A2109" s="17" t="inlineStr">
        <is>
          <t>R49</t>
        </is>
      </c>
      <c r="B2109" s="16" t="inlineStr">
        <is>
          <t>Lens 2 other</t>
        </is>
      </c>
      <c r="C2109" s="6" t="n"/>
      <c r="D2109" s="16" t="inlineStr">
        <is>
          <t>UK Government</t>
        </is>
      </c>
      <c r="E2109" s="6" t="n"/>
      <c r="F2109" s="16" t="inlineStr">
        <is>
          <t>Business analyst role levels</t>
        </is>
      </c>
      <c r="G2109" s="6" t="n"/>
      <c r="H2109" s="16" t="inlineStr">
        <is>
          <t>The current public framework identifies trainee, junior, practitioner, senior, lead and head roles.</t>
        </is>
      </c>
      <c r="I2109" s="5" t="n"/>
      <c r="J2109" s="6" t="n"/>
      <c r="K2109" s="16" t="inlineStr">
        <is>
          <t>Updated August 2026. Civil Service grades are not private-sector corporate levels.</t>
        </is>
      </c>
      <c r="L2109" s="5" t="n"/>
      <c r="M2109" s="6" t="n"/>
      <c r="N2109" s="16" t="inlineStr">
        <is>
          <t>Global</t>
        </is>
      </c>
      <c r="O2109" s="16" t="inlineStr">
        <is>
          <t>https://understand-digital-data-roles-skills.service.gov.uk/role/business-analyst/</t>
        </is>
      </c>
    </row>
    <row r="2110" ht="15" customHeight="1"/>
    <row r="2111" ht="19.8" customHeight="1">
      <c r="A2111" s="13" t="inlineStr">
        <is>
          <t>R6. Websites referenced</t>
        </is>
      </c>
    </row>
    <row r="2112" ht="17" customHeight="1">
      <c r="A2112" s="14" t="inlineStr">
        <is>
          <t>Website</t>
        </is>
      </c>
      <c r="B2112" s="5" t="n"/>
      <c r="C2112" s="6" t="n"/>
      <c r="D2112" s="14" t="inlineStr">
        <is>
          <t>References</t>
        </is>
      </c>
      <c r="E2112" s="14" t="inlineStr">
        <is>
          <t>Example link</t>
        </is>
      </c>
      <c r="F2112" s="5" t="n"/>
      <c r="G2112" s="5" t="n"/>
      <c r="H2112" s="5" t="n"/>
      <c r="I2112" s="5" t="n"/>
      <c r="J2112" s="5" t="n"/>
      <c r="K2112" s="5" t="n"/>
      <c r="L2112" s="5" t="n"/>
      <c r="M2112" s="5" t="n"/>
      <c r="N2112" s="5" t="n"/>
      <c r="O2112" s="6" t="n"/>
    </row>
    <row r="2113" ht="17" customHeight="1">
      <c r="A2113" s="17" t="inlineStr">
        <is>
          <t>levels.fyi</t>
        </is>
      </c>
      <c r="B2113" s="5" t="n"/>
      <c r="C2113" s="6" t="n"/>
      <c r="D2113" s="15" t="n">
        <v>9</v>
      </c>
      <c r="E2113" s="16" t="inlineStr">
        <is>
          <t>https://www.levels.fyi/companies/workiva/salaries/software-engineer</t>
        </is>
      </c>
      <c r="F2113" s="5" t="n"/>
      <c r="G2113" s="5" t="n"/>
      <c r="H2113" s="5" t="n"/>
      <c r="I2113" s="5" t="n"/>
      <c r="J2113" s="5" t="n"/>
      <c r="K2113" s="5" t="n"/>
      <c r="L2113" s="5" t="n"/>
      <c r="M2113" s="5" t="n"/>
      <c r="N2113" s="5" t="n"/>
      <c r="O2113" s="6" t="n"/>
    </row>
    <row r="2114" ht="17" customHeight="1">
      <c r="A2114" s="17" t="inlineStr">
        <is>
          <t>designgurus.io</t>
        </is>
      </c>
      <c r="B2114" s="5" t="n"/>
      <c r="C2114" s="6" t="n"/>
      <c r="D2114" s="15" t="n">
        <v>7</v>
      </c>
      <c r="E2114" s="16" t="inlineStr">
        <is>
          <t>https://www.designgurus.io/blog/salesforce-software-engineer-levels</t>
        </is>
      </c>
      <c r="F2114" s="5" t="n"/>
      <c r="G2114" s="5" t="n"/>
      <c r="H2114" s="5" t="n"/>
      <c r="I2114" s="5" t="n"/>
      <c r="J2114" s="5" t="n"/>
      <c r="K2114" s="5" t="n"/>
      <c r="L2114" s="5" t="n"/>
      <c r="M2114" s="5" t="n"/>
      <c r="N2114" s="5" t="n"/>
      <c r="O2114" s="6" t="n"/>
    </row>
    <row r="2115" ht="17" customHeight="1">
      <c r="A2115" s="17" t="inlineStr">
        <is>
          <t>sfia-online.org</t>
        </is>
      </c>
      <c r="B2115" s="5" t="n"/>
      <c r="C2115" s="6" t="n"/>
      <c r="D2115" s="15" t="n">
        <v>4</v>
      </c>
      <c r="E2115" s="16" t="inlineStr">
        <is>
          <t>https://sfia-online.org/en/about-sfia/how-sfia-works</t>
        </is>
      </c>
      <c r="F2115" s="5" t="n"/>
      <c r="G2115" s="5" t="n"/>
      <c r="H2115" s="5" t="n"/>
      <c r="I2115" s="5" t="n"/>
      <c r="J2115" s="5" t="n"/>
      <c r="K2115" s="5" t="n"/>
      <c r="L2115" s="5" t="n"/>
      <c r="M2115" s="5" t="n"/>
      <c r="N2115" s="5" t="n"/>
      <c r="O2115" s="6" t="n"/>
    </row>
    <row r="2116" ht="31" customHeight="1">
      <c r="A2116" s="17" t="inlineStr">
        <is>
          <t>canada.ca</t>
        </is>
      </c>
      <c r="B2116" s="5" t="n"/>
      <c r="C2116" s="6" t="n"/>
      <c r="D2116" s="15" t="n">
        <v>3</v>
      </c>
      <c r="E2116" s="16" t="inlineStr">
        <is>
          <t>https://www.canada.ca/en/treasury-board-secretariat/services/collective-agreements/job-evaluation/executive-group-position-evaluation-plan-september-2005.html</t>
        </is>
      </c>
      <c r="F2116" s="5" t="n"/>
      <c r="G2116" s="5" t="n"/>
      <c r="H2116" s="5" t="n"/>
      <c r="I2116" s="5" t="n"/>
      <c r="J2116" s="5" t="n"/>
      <c r="K2116" s="5" t="n"/>
      <c r="L2116" s="5" t="n"/>
      <c r="M2116" s="5" t="n"/>
      <c r="N2116" s="5" t="n"/>
      <c r="O2116" s="6" t="n"/>
    </row>
    <row r="2117" ht="17" customHeight="1">
      <c r="A2117" s="17" t="inlineStr">
        <is>
          <t>cfoshortlist.com</t>
        </is>
      </c>
      <c r="B2117" s="5" t="n"/>
      <c r="C2117" s="6" t="n"/>
      <c r="D2117" s="15" t="n">
        <v>3</v>
      </c>
      <c r="E2117" s="16" t="inlineStr">
        <is>
          <t>https://www.cfoshortlist.com/reports/sec-reporting-software</t>
        </is>
      </c>
      <c r="F2117" s="5" t="n"/>
      <c r="G2117" s="5" t="n"/>
      <c r="H2117" s="5" t="n"/>
      <c r="I2117" s="5" t="n"/>
      <c r="J2117" s="5" t="n"/>
      <c r="K2117" s="5" t="n"/>
      <c r="L2117" s="5" t="n"/>
      <c r="M2117" s="5" t="n"/>
      <c r="N2117" s="5" t="n"/>
      <c r="O2117" s="6" t="n"/>
    </row>
    <row r="2118" ht="17" customHeight="1">
      <c r="A2118" s="17" t="inlineStr">
        <is>
          <t>regnology.net</t>
        </is>
      </c>
      <c r="B2118" s="5" t="n"/>
      <c r="C2118" s="6" t="n"/>
      <c r="D2118" s="15" t="n">
        <v>3</v>
      </c>
      <c r="E2118" s="16" t="inlineStr">
        <is>
          <t>https://www.regnology.net/en/careers/detail/?id=2527504</t>
        </is>
      </c>
      <c r="F2118" s="5" t="n"/>
      <c r="G2118" s="5" t="n"/>
      <c r="H2118" s="5" t="n"/>
      <c r="I2118" s="5" t="n"/>
      <c r="J2118" s="5" t="n"/>
      <c r="K2118" s="5" t="n"/>
      <c r="L2118" s="5" t="n"/>
      <c r="M2118" s="5" t="n"/>
      <c r="N2118" s="5" t="n"/>
      <c r="O2118" s="6" t="n"/>
    </row>
    <row r="2119" ht="17" customHeight="1">
      <c r="A2119" s="17" t="inlineStr">
        <is>
          <t>support.pave.com</t>
        </is>
      </c>
      <c r="B2119" s="5" t="n"/>
      <c r="C2119" s="6" t="n"/>
      <c r="D2119" s="15" t="n">
        <v>3</v>
      </c>
      <c r="E2119" s="16" t="inlineStr">
        <is>
          <t>https://support.pave.com/articles/understand-job-levels-SiKTjMHZtr.md</t>
        </is>
      </c>
      <c r="F2119" s="5" t="n"/>
      <c r="G2119" s="5" t="n"/>
      <c r="H2119" s="5" t="n"/>
      <c r="I2119" s="5" t="n"/>
      <c r="J2119" s="5" t="n"/>
      <c r="K2119" s="5" t="n"/>
      <c r="L2119" s="5" t="n"/>
      <c r="M2119" s="5" t="n"/>
      <c r="N2119" s="5" t="n"/>
      <c r="O2119" s="6" t="n"/>
    </row>
    <row r="2120" ht="17" customHeight="1">
      <c r="A2120" s="17" t="inlineStr">
        <is>
          <t>builtin.com</t>
        </is>
      </c>
      <c r="B2120" s="5" t="n"/>
      <c r="C2120" s="6" t="n"/>
      <c r="D2120" s="15" t="n">
        <v>2</v>
      </c>
      <c r="E2120" s="16" t="inlineStr">
        <is>
          <t>https://builtin.com/job/professional-services-manager/3581840</t>
        </is>
      </c>
      <c r="F2120" s="5" t="n"/>
      <c r="G2120" s="5" t="n"/>
      <c r="H2120" s="5" t="n"/>
      <c r="I2120" s="5" t="n"/>
      <c r="J2120" s="5" t="n"/>
      <c r="K2120" s="5" t="n"/>
      <c r="L2120" s="5" t="n"/>
      <c r="M2120" s="5" t="n"/>
      <c r="N2120" s="5" t="n"/>
      <c r="O2120" s="6" t="n"/>
    </row>
    <row r="2121" ht="17" customHeight="1">
      <c r="A2121" s="17" t="inlineStr">
        <is>
          <t>centralbanking.com</t>
        </is>
      </c>
      <c r="B2121" s="5" t="n"/>
      <c r="C2121" s="6" t="n"/>
      <c r="D2121" s="15" t="n">
        <v>2</v>
      </c>
      <c r="E2121" s="16" t="inlineStr">
        <is>
          <t>https://www.centralbanking.com/awards/7941536/technology-services-regulatory-regnology</t>
        </is>
      </c>
      <c r="F2121" s="5" t="n"/>
      <c r="G2121" s="5" t="n"/>
      <c r="H2121" s="5" t="n"/>
      <c r="I2121" s="5" t="n"/>
      <c r="J2121" s="5" t="n"/>
      <c r="K2121" s="5" t="n"/>
      <c r="L2121" s="5" t="n"/>
      <c r="M2121" s="5" t="n"/>
      <c r="N2121" s="5" t="n"/>
      <c r="O2121" s="6" t="n"/>
    </row>
    <row r="2122" ht="17" customHeight="1">
      <c r="A2122" s="17" t="inlineStr">
        <is>
          <t>datatracks.com</t>
        </is>
      </c>
      <c r="B2122" s="5" t="n"/>
      <c r="C2122" s="6" t="n"/>
      <c r="D2122" s="15" t="n">
        <v>2</v>
      </c>
      <c r="E2122" s="16" t="inlineStr">
        <is>
          <t>https://www.datatracks.com/in/careers/</t>
        </is>
      </c>
      <c r="F2122" s="5" t="n"/>
      <c r="G2122" s="5" t="n"/>
      <c r="H2122" s="5" t="n"/>
      <c r="I2122" s="5" t="n"/>
      <c r="J2122" s="5" t="n"/>
      <c r="K2122" s="5" t="n"/>
      <c r="L2122" s="5" t="n"/>
      <c r="M2122" s="5" t="n"/>
      <c r="N2122" s="5" t="n"/>
      <c r="O2122" s="6" t="n"/>
    </row>
    <row r="2123" ht="17" customHeight="1">
      <c r="A2123" s="17" t="inlineStr">
        <is>
          <t>deloitte.com</t>
        </is>
      </c>
      <c r="B2123" s="5" t="n"/>
      <c r="C2123" s="6" t="n"/>
      <c r="D2123" s="15" t="n">
        <v>2</v>
      </c>
      <c r="E2123" s="16" t="inlineStr">
        <is>
          <t>https://www.deloitte.com/us/en/insights/topics/talent/organizational-skill-based-hiring.html</t>
        </is>
      </c>
      <c r="F2123" s="5" t="n"/>
      <c r="G2123" s="5" t="n"/>
      <c r="H2123" s="5" t="n"/>
      <c r="I2123" s="5" t="n"/>
      <c r="J2123" s="5" t="n"/>
      <c r="K2123" s="5" t="n"/>
      <c r="L2123" s="5" t="n"/>
      <c r="M2123" s="5" t="n"/>
      <c r="N2123" s="5" t="n"/>
      <c r="O2123" s="6" t="n"/>
    </row>
    <row r="2124" ht="17" customHeight="1">
      <c r="A2124" s="17" t="inlineStr">
        <is>
          <t>gainsight.com</t>
        </is>
      </c>
      <c r="B2124" s="5" t="n"/>
      <c r="C2124" s="6" t="n"/>
      <c r="D2124" s="15" t="n">
        <v>2</v>
      </c>
      <c r="E2124" s="16" t="inlineStr">
        <is>
          <t>https://www.gainsight.com/blog/customer-success-career-opportunities/</t>
        </is>
      </c>
      <c r="F2124" s="5" t="n"/>
      <c r="G2124" s="5" t="n"/>
      <c r="H2124" s="5" t="n"/>
      <c r="I2124" s="5" t="n"/>
      <c r="J2124" s="5" t="n"/>
      <c r="K2124" s="5" t="n"/>
      <c r="L2124" s="5" t="n"/>
      <c r="M2124" s="5" t="n"/>
      <c r="N2124" s="5" t="n"/>
      <c r="O2124" s="6" t="n"/>
    </row>
    <row r="2125" ht="17" customHeight="1">
      <c r="A2125" s="17" t="inlineStr">
        <is>
          <t>handbook.gitlab.com</t>
        </is>
      </c>
      <c r="B2125" s="5" t="n"/>
      <c r="C2125" s="6" t="n"/>
      <c r="D2125" s="15" t="n">
        <v>2</v>
      </c>
      <c r="E2125" s="16" t="inlineStr">
        <is>
          <t>https://handbook.gitlab.com/handbook/company/structure/</t>
        </is>
      </c>
      <c r="F2125" s="5" t="n"/>
      <c r="G2125" s="5" t="n"/>
      <c r="H2125" s="5" t="n"/>
      <c r="I2125" s="5" t="n"/>
      <c r="J2125" s="5" t="n"/>
      <c r="K2125" s="5" t="n"/>
      <c r="L2125" s="5" t="n"/>
      <c r="M2125" s="5" t="n"/>
      <c r="N2125" s="5" t="n"/>
      <c r="O2125" s="6" t="n"/>
    </row>
    <row r="2126" ht="17" customHeight="1">
      <c r="A2126" s="17" t="inlineStr">
        <is>
          <t>help.figures.hr</t>
        </is>
      </c>
      <c r="B2126" s="5" t="n"/>
      <c r="C2126" s="6" t="n"/>
      <c r="D2126" s="15" t="n">
        <v>2</v>
      </c>
      <c r="E2126" s="16" t="inlineStr">
        <is>
          <t>https://help.figures.hr/en/articles/389223-mercer-levels</t>
        </is>
      </c>
      <c r="F2126" s="5" t="n"/>
      <c r="G2126" s="5" t="n"/>
      <c r="H2126" s="5" t="n"/>
      <c r="I2126" s="5" t="n"/>
      <c r="J2126" s="5" t="n"/>
      <c r="K2126" s="5" t="n"/>
      <c r="L2126" s="5" t="n"/>
      <c r="M2126" s="5" t="n"/>
      <c r="N2126" s="5" t="n"/>
      <c r="O2126" s="6" t="n"/>
    </row>
    <row r="2127" ht="17" customHeight="1">
      <c r="A2127" s="17" t="inlineStr">
        <is>
          <t>icsi.edu</t>
        </is>
      </c>
      <c r="B2127" s="5" t="n"/>
      <c r="C2127" s="6" t="n"/>
      <c r="D2127" s="15" t="n">
        <v>2</v>
      </c>
      <c r="E2127" s="16" t="inlineStr">
        <is>
          <t>https://www.icsi.edu</t>
        </is>
      </c>
      <c r="F2127" s="5" t="n"/>
      <c r="G2127" s="5" t="n"/>
      <c r="H2127" s="5" t="n"/>
      <c r="I2127" s="5" t="n"/>
      <c r="J2127" s="5" t="n"/>
      <c r="K2127" s="5" t="n"/>
      <c r="L2127" s="5" t="n"/>
      <c r="M2127" s="5" t="n"/>
      <c r="N2127" s="5" t="n"/>
      <c r="O2127" s="6" t="n"/>
    </row>
    <row r="2128" ht="17" customHeight="1">
      <c r="A2128" s="17" t="inlineStr">
        <is>
          <t>iiba.org</t>
        </is>
      </c>
      <c r="B2128" s="5" t="n"/>
      <c r="C2128" s="6" t="n"/>
      <c r="D2128" s="15" t="n">
        <v>2</v>
      </c>
      <c r="E2128" s="16" t="inlineStr">
        <is>
          <t>https://www.iiba.org</t>
        </is>
      </c>
      <c r="F2128" s="5" t="n"/>
      <c r="G2128" s="5" t="n"/>
      <c r="H2128" s="5" t="n"/>
      <c r="I2128" s="5" t="n"/>
      <c r="J2128" s="5" t="n"/>
      <c r="K2128" s="5" t="n"/>
      <c r="L2128" s="5" t="n"/>
      <c r="M2128" s="5" t="n"/>
      <c r="N2128" s="5" t="n"/>
      <c r="O2128" s="6" t="n"/>
    </row>
    <row r="2129" ht="17" customHeight="1">
      <c r="A2129" s="17" t="inlineStr">
        <is>
          <t>imanet.org</t>
        </is>
      </c>
      <c r="B2129" s="5" t="n"/>
      <c r="C2129" s="6" t="n"/>
      <c r="D2129" s="15" t="n">
        <v>2</v>
      </c>
      <c r="E2129" s="16" t="inlineStr">
        <is>
          <t>https://www.imanet.org/framework</t>
        </is>
      </c>
      <c r="F2129" s="5" t="n"/>
      <c r="G2129" s="5" t="n"/>
      <c r="H2129" s="5" t="n"/>
      <c r="I2129" s="5" t="n"/>
      <c r="J2129" s="5" t="n"/>
      <c r="K2129" s="5" t="n"/>
      <c r="L2129" s="5" t="n"/>
      <c r="M2129" s="5" t="n"/>
      <c r="N2129" s="5" t="n"/>
      <c r="O2129" s="6" t="n"/>
    </row>
    <row r="2130" ht="17" customHeight="1">
      <c r="A2130" s="17" t="inlineStr">
        <is>
          <t>iso.org</t>
        </is>
      </c>
      <c r="B2130" s="5" t="n"/>
      <c r="C2130" s="6" t="n"/>
      <c r="D2130" s="15" t="n">
        <v>2</v>
      </c>
      <c r="E2130" s="16" t="inlineStr">
        <is>
          <t>https://www.iso.org/standard/27001</t>
        </is>
      </c>
      <c r="F2130" s="5" t="n"/>
      <c r="G2130" s="5" t="n"/>
      <c r="H2130" s="5" t="n"/>
      <c r="I2130" s="5" t="n"/>
      <c r="J2130" s="5" t="n"/>
      <c r="K2130" s="5" t="n"/>
      <c r="L2130" s="5" t="n"/>
      <c r="M2130" s="5" t="n"/>
      <c r="N2130" s="5" t="n"/>
      <c r="O2130" s="6" t="n"/>
    </row>
    <row r="2131" ht="17" customHeight="1">
      <c r="A2131" s="17" t="inlineStr">
        <is>
          <t>istqb.org</t>
        </is>
      </c>
      <c r="B2131" s="5" t="n"/>
      <c r="C2131" s="6" t="n"/>
      <c r="D2131" s="15" t="n">
        <v>2</v>
      </c>
      <c r="E2131" s="16" t="inlineStr">
        <is>
          <t>https://www.istqb.org</t>
        </is>
      </c>
      <c r="F2131" s="5" t="n"/>
      <c r="G2131" s="5" t="n"/>
      <c r="H2131" s="5" t="n"/>
      <c r="I2131" s="5" t="n"/>
      <c r="J2131" s="5" t="n"/>
      <c r="K2131" s="5" t="n"/>
      <c r="L2131" s="5" t="n"/>
      <c r="M2131" s="5" t="n"/>
      <c r="N2131" s="5" t="n"/>
      <c r="O2131" s="6" t="n"/>
    </row>
    <row r="2132" ht="17" customHeight="1">
      <c r="A2132" s="17" t="inlineStr">
        <is>
          <t>jobrise.io</t>
        </is>
      </c>
      <c r="B2132" s="5" t="n"/>
      <c r="C2132" s="6" t="n"/>
      <c r="D2132" s="15" t="n">
        <v>2</v>
      </c>
      <c r="E2132" s="16" t="inlineStr">
        <is>
          <t>https://jobrise.io/hi/blog/accenture-salary-package-2026-india/</t>
        </is>
      </c>
      <c r="F2132" s="5" t="n"/>
      <c r="G2132" s="5" t="n"/>
      <c r="H2132" s="5" t="n"/>
      <c r="I2132" s="5" t="n"/>
      <c r="J2132" s="5" t="n"/>
      <c r="K2132" s="5" t="n"/>
      <c r="L2132" s="5" t="n"/>
      <c r="M2132" s="5" t="n"/>
      <c r="N2132" s="5" t="n"/>
      <c r="O2132" s="6" t="n"/>
    </row>
    <row r="2133" ht="31" customHeight="1">
      <c r="A2133" s="17" t="inlineStr">
        <is>
          <t>mckinsey.com</t>
        </is>
      </c>
      <c r="B2133" s="5" t="n"/>
      <c r="C2133" s="6" t="n"/>
      <c r="D2133" s="15" t="n">
        <v>2</v>
      </c>
      <c r="E2133" s="16" t="inlineStr">
        <is>
          <t>https://www.mckinsey.com/capabilities/people-and-organizational-performance/our-insights/how-to-identify-the-right-spans-of-control-for-your-organization</t>
        </is>
      </c>
      <c r="F2133" s="5" t="n"/>
      <c r="G2133" s="5" t="n"/>
      <c r="H2133" s="5" t="n"/>
      <c r="I2133" s="5" t="n"/>
      <c r="J2133" s="5" t="n"/>
      <c r="K2133" s="5" t="n"/>
      <c r="L2133" s="5" t="n"/>
      <c r="M2133" s="5" t="n"/>
      <c r="N2133" s="5" t="n"/>
      <c r="O2133" s="6" t="n"/>
    </row>
    <row r="2134" ht="17" customHeight="1">
      <c r="A2134" s="17" t="inlineStr">
        <is>
          <t>mercer.com</t>
        </is>
      </c>
      <c r="B2134" s="5" t="n"/>
      <c r="C2134" s="6" t="n"/>
      <c r="D2134" s="15" t="n">
        <v>2</v>
      </c>
      <c r="E2134" s="16" t="inlineStr">
        <is>
          <t>https://info.mercer.com/rs/521-DEV-513/images/MLS-Job-Catalogue.pdf</t>
        </is>
      </c>
      <c r="F2134" s="5" t="n"/>
      <c r="G2134" s="5" t="n"/>
      <c r="H2134" s="5" t="n"/>
      <c r="I2134" s="5" t="n"/>
      <c r="J2134" s="5" t="n"/>
      <c r="K2134" s="5" t="n"/>
      <c r="L2134" s="5" t="n"/>
      <c r="M2134" s="5" t="n"/>
      <c r="N2134" s="5" t="n"/>
      <c r="O2134" s="6" t="n"/>
    </row>
    <row r="2135" ht="17" customHeight="1">
      <c r="A2135" s="17" t="inlineStr">
        <is>
          <t>networkinterview.com</t>
        </is>
      </c>
      <c r="B2135" s="5" t="n"/>
      <c r="C2135" s="6" t="n"/>
      <c r="D2135" s="15" t="n">
        <v>2</v>
      </c>
      <c r="E2135" s="16" t="inlineStr">
        <is>
          <t>https://networkinterview.com/technical-hierarchy-deloitte-india/</t>
        </is>
      </c>
      <c r="F2135" s="5" t="n"/>
      <c r="G2135" s="5" t="n"/>
      <c r="H2135" s="5" t="n"/>
      <c r="I2135" s="5" t="n"/>
      <c r="J2135" s="5" t="n"/>
      <c r="K2135" s="5" t="n"/>
      <c r="L2135" s="5" t="n"/>
      <c r="M2135" s="5" t="n"/>
      <c r="N2135" s="5" t="n"/>
      <c r="O2135" s="6" t="n"/>
    </row>
    <row r="2136" ht="17" customHeight="1">
      <c r="A2136" s="17" t="inlineStr">
        <is>
          <t>pmi.org</t>
        </is>
      </c>
      <c r="B2136" s="5" t="n"/>
      <c r="C2136" s="6" t="n"/>
      <c r="D2136" s="15" t="n">
        <v>2</v>
      </c>
      <c r="E2136" s="16" t="inlineStr">
        <is>
          <t>https://www.pmi.org/certifications/certification-resources/maintain/talent-triangle</t>
        </is>
      </c>
      <c r="F2136" s="5" t="n"/>
      <c r="G2136" s="5" t="n"/>
      <c r="H2136" s="5" t="n"/>
      <c r="I2136" s="5" t="n"/>
      <c r="J2136" s="5" t="n"/>
      <c r="K2136" s="5" t="n"/>
      <c r="L2136" s="5" t="n"/>
      <c r="M2136" s="5" t="n"/>
      <c r="N2136" s="5" t="n"/>
      <c r="O2136" s="6" t="n"/>
    </row>
    <row r="2137" ht="17" customHeight="1">
      <c r="A2137" s="17" t="inlineStr">
        <is>
          <t>prospeo.io</t>
        </is>
      </c>
      <c r="B2137" s="5" t="n"/>
      <c r="C2137" s="6" t="n"/>
      <c r="D2137" s="15" t="n">
        <v>2</v>
      </c>
      <c r="E2137" s="16" t="inlineStr">
        <is>
          <t>https://prospeo.io/s/sales-titles-hierarchy</t>
        </is>
      </c>
      <c r="F2137" s="5" t="n"/>
      <c r="G2137" s="5" t="n"/>
      <c r="H2137" s="5" t="n"/>
      <c r="I2137" s="5" t="n"/>
      <c r="J2137" s="5" t="n"/>
      <c r="K2137" s="5" t="n"/>
      <c r="L2137" s="5" t="n"/>
      <c r="M2137" s="5" t="n"/>
      <c r="N2137" s="5" t="n"/>
      <c r="O2137" s="6" t="n"/>
    </row>
    <row r="2138" ht="17" customHeight="1">
      <c r="A2138" s="17" t="inlineStr">
        <is>
          <t>radford.aon.com</t>
        </is>
      </c>
      <c r="B2138" s="5" t="n"/>
      <c r="C2138" s="6" t="n"/>
      <c r="D2138" s="15" t="n">
        <v>2</v>
      </c>
      <c r="E2138" s="16" t="inlineStr">
        <is>
          <t>https://radford.aon.com/en-us/products/release-notes/2021/radford-job-architecture-leveling</t>
        </is>
      </c>
      <c r="F2138" s="5" t="n"/>
      <c r="G2138" s="5" t="n"/>
      <c r="H2138" s="5" t="n"/>
      <c r="I2138" s="5" t="n"/>
      <c r="J2138" s="5" t="n"/>
      <c r="K2138" s="5" t="n"/>
      <c r="L2138" s="5" t="n"/>
      <c r="M2138" s="5" t="n"/>
      <c r="N2138" s="5" t="n"/>
      <c r="O2138" s="6" t="n"/>
    </row>
    <row r="2139" ht="17" customHeight="1">
      <c r="A2139" s="17" t="inlineStr">
        <is>
          <t>shrm.org</t>
        </is>
      </c>
      <c r="B2139" s="5" t="n"/>
      <c r="C2139" s="6" t="n"/>
      <c r="D2139" s="15" t="n">
        <v>2</v>
      </c>
      <c r="E2139" s="16" t="inlineStr">
        <is>
          <t>https://www.shrm.org/credentials/certification/shrm-bask</t>
        </is>
      </c>
      <c r="F2139" s="5" t="n"/>
      <c r="G2139" s="5" t="n"/>
      <c r="H2139" s="5" t="n"/>
      <c r="I2139" s="5" t="n"/>
      <c r="J2139" s="5" t="n"/>
      <c r="K2139" s="5" t="n"/>
      <c r="L2139" s="5" t="n"/>
      <c r="M2139" s="5" t="n"/>
      <c r="N2139" s="5" t="n"/>
      <c r="O2139" s="6" t="n"/>
    </row>
    <row r="2140" ht="17" customHeight="1">
      <c r="A2140" s="17" t="inlineStr">
        <is>
          <t>testrigor.com</t>
        </is>
      </c>
      <c r="B2140" s="5" t="n"/>
      <c r="C2140" s="6" t="n"/>
      <c r="D2140" s="15" t="n">
        <v>2</v>
      </c>
      <c r="E2140" s="16" t="inlineStr">
        <is>
          <t>https://testrigor.com/blog/engineering-levels-in-different-companies-compared/</t>
        </is>
      </c>
      <c r="F2140" s="5" t="n"/>
      <c r="G2140" s="5" t="n"/>
      <c r="H2140" s="5" t="n"/>
      <c r="I2140" s="5" t="n"/>
      <c r="J2140" s="5" t="n"/>
      <c r="K2140" s="5" t="n"/>
      <c r="L2140" s="5" t="n"/>
      <c r="M2140" s="5" t="n"/>
      <c r="N2140" s="5" t="n"/>
      <c r="O2140" s="6" t="n"/>
    </row>
    <row r="2141" ht="17" customHeight="1">
      <c r="A2141" s="17" t="inlineStr">
        <is>
          <t>tsia.com</t>
        </is>
      </c>
      <c r="B2141" s="5" t="n"/>
      <c r="C2141" s="6" t="n"/>
      <c r="D2141" s="15" t="n">
        <v>2</v>
      </c>
      <c r="E2141" s="16" t="inlineStr">
        <is>
          <t>https://www.tsia.com</t>
        </is>
      </c>
      <c r="F2141" s="5" t="n"/>
      <c r="G2141" s="5" t="n"/>
      <c r="H2141" s="5" t="n"/>
      <c r="I2141" s="5" t="n"/>
      <c r="J2141" s="5" t="n"/>
      <c r="K2141" s="5" t="n"/>
      <c r="L2141" s="5" t="n"/>
      <c r="M2141" s="5" t="n"/>
      <c r="N2141" s="5" t="n"/>
      <c r="O2141" s="6" t="n"/>
    </row>
    <row r="2142" ht="17" customHeight="1">
      <c r="A2142" s="17" t="inlineStr">
        <is>
          <t>uwo.ca</t>
        </is>
      </c>
      <c r="B2142" s="5" t="n"/>
      <c r="C2142" s="6" t="n"/>
      <c r="D2142" s="15" t="n">
        <v>2</v>
      </c>
      <c r="E2142" s="16" t="inlineStr">
        <is>
          <t>https://www.uwo.ca/humanresources/wjec/docs/hay_method_overview.pdf</t>
        </is>
      </c>
      <c r="F2142" s="5" t="n"/>
      <c r="G2142" s="5" t="n"/>
      <c r="H2142" s="5" t="n"/>
      <c r="I2142" s="5" t="n"/>
      <c r="J2142" s="5" t="n"/>
      <c r="K2142" s="5" t="n"/>
      <c r="L2142" s="5" t="n"/>
      <c r="M2142" s="5" t="n"/>
      <c r="N2142" s="5" t="n"/>
      <c r="O2142" s="6" t="n"/>
    </row>
    <row r="2143" ht="17" customHeight="1">
      <c r="A2143" s="17" t="inlineStr">
        <is>
          <t>weforum.org</t>
        </is>
      </c>
      <c r="B2143" s="5" t="n"/>
      <c r="C2143" s="6" t="n"/>
      <c r="D2143" s="15" t="n">
        <v>2</v>
      </c>
      <c r="E2143" s="16" t="inlineStr">
        <is>
          <t>https://www.weforum.org/publications/the-future-of-jobs-report-2025/digest/</t>
        </is>
      </c>
      <c r="F2143" s="5" t="n"/>
      <c r="G2143" s="5" t="n"/>
      <c r="H2143" s="5" t="n"/>
      <c r="I2143" s="5" t="n"/>
      <c r="J2143" s="5" t="n"/>
      <c r="K2143" s="5" t="n"/>
      <c r="L2143" s="5" t="n"/>
      <c r="M2143" s="5" t="n"/>
      <c r="N2143" s="5" t="n"/>
      <c r="O2143" s="6" t="n"/>
    </row>
    <row r="2144" ht="17" customHeight="1">
      <c r="A2144" s="17" t="inlineStr">
        <is>
          <t>wtwco.com</t>
        </is>
      </c>
      <c r="B2144" s="5" t="n"/>
      <c r="C2144" s="6" t="n"/>
      <c r="D2144" s="15" t="n">
        <v>2</v>
      </c>
      <c r="E2144" s="16" t="inlineStr">
        <is>
          <t>https://www.wtwco.com/en-in/insights/2023/09/building-resilient-career-ecosystems-with-robust-career-strategy-and-design</t>
        </is>
      </c>
      <c r="F2144" s="5" t="n"/>
      <c r="G2144" s="5" t="n"/>
      <c r="H2144" s="5" t="n"/>
      <c r="I2144" s="5" t="n"/>
      <c r="J2144" s="5" t="n"/>
      <c r="K2144" s="5" t="n"/>
      <c r="L2144" s="5" t="n"/>
      <c r="M2144" s="5" t="n"/>
      <c r="N2144" s="5" t="n"/>
      <c r="O2144" s="6" t="n"/>
    </row>
    <row r="2145" ht="17" customHeight="1">
      <c r="A2145" s="17" t="inlineStr">
        <is>
          <t>xbrl.us</t>
        </is>
      </c>
      <c r="B2145" s="5" t="n"/>
      <c r="C2145" s="6" t="n"/>
      <c r="D2145" s="15" t="n">
        <v>2</v>
      </c>
      <c r="E2145" s="16" t="inlineStr">
        <is>
          <t>https://xbrl.us</t>
        </is>
      </c>
      <c r="F2145" s="5" t="n"/>
      <c r="G2145" s="5" t="n"/>
      <c r="H2145" s="5" t="n"/>
      <c r="I2145" s="5" t="n"/>
      <c r="J2145" s="5" t="n"/>
      <c r="K2145" s="5" t="n"/>
      <c r="L2145" s="5" t="n"/>
      <c r="M2145" s="5" t="n"/>
      <c r="N2145" s="5" t="n"/>
      <c r="O2145" s="6" t="n"/>
    </row>
    <row r="2146" ht="17" customHeight="1">
      <c r="A2146" s="17" t="inlineStr">
        <is>
          <t>abseil.io</t>
        </is>
      </c>
      <c r="B2146" s="5" t="n"/>
      <c r="C2146" s="6" t="n"/>
      <c r="D2146" s="15" t="n">
        <v>1</v>
      </c>
      <c r="E2146" s="16" t="inlineStr">
        <is>
          <t>https://abseil.io/resources/swe-book/html/ch05.html</t>
        </is>
      </c>
      <c r="F2146" s="5" t="n"/>
      <c r="G2146" s="5" t="n"/>
      <c r="H2146" s="5" t="n"/>
      <c r="I2146" s="5" t="n"/>
      <c r="J2146" s="5" t="n"/>
      <c r="K2146" s="5" t="n"/>
      <c r="L2146" s="5" t="n"/>
      <c r="M2146" s="5" t="n"/>
      <c r="N2146" s="5" t="n"/>
      <c r="O2146" s="6" t="n"/>
    </row>
    <row r="2147" ht="17" customHeight="1">
      <c r="A2147" s="17" t="inlineStr">
        <is>
          <t>assets.publishing.service.gov.uk</t>
        </is>
      </c>
      <c r="B2147" s="5" t="n"/>
      <c r="C2147" s="6" t="n"/>
      <c r="D2147" s="15" t="n">
        <v>1</v>
      </c>
      <c r="E2147" s="16" t="inlineStr">
        <is>
          <t>https://assets.publishing.service.gov.uk/media/66a370440808eaf43b50d7b2/WTW_OME-STRB_Job_Levelling_FOR_PUBLICATION.pdf</t>
        </is>
      </c>
      <c r="F2147" s="5" t="n"/>
      <c r="G2147" s="5" t="n"/>
      <c r="H2147" s="5" t="n"/>
      <c r="I2147" s="5" t="n"/>
      <c r="J2147" s="5" t="n"/>
      <c r="K2147" s="5" t="n"/>
      <c r="L2147" s="5" t="n"/>
      <c r="M2147" s="5" t="n"/>
      <c r="N2147" s="5" t="n"/>
      <c r="O2147" s="6" t="n"/>
    </row>
    <row r="2148" ht="17" customHeight="1">
      <c r="A2148" s="17" t="inlineStr">
        <is>
          <t>blog.ipleaders.in</t>
        </is>
      </c>
      <c r="B2148" s="5" t="n"/>
      <c r="C2148" s="6" t="n"/>
      <c r="D2148" s="15" t="n">
        <v>1</v>
      </c>
      <c r="E2148" s="16" t="inlineStr">
        <is>
          <t>https://blog.ipleaders.in/director-companies-act-2013/</t>
        </is>
      </c>
      <c r="F2148" s="5" t="n"/>
      <c r="G2148" s="5" t="n"/>
      <c r="H2148" s="5" t="n"/>
      <c r="I2148" s="5" t="n"/>
      <c r="J2148" s="5" t="n"/>
      <c r="K2148" s="5" t="n"/>
      <c r="L2148" s="5" t="n"/>
      <c r="M2148" s="5" t="n"/>
      <c r="N2148" s="5" t="n"/>
      <c r="O2148" s="6" t="n"/>
    </row>
    <row r="2149" ht="17" customHeight="1">
      <c r="A2149" s="17" t="inlineStr">
        <is>
          <t>bootcamp.uxdesign.cc</t>
        </is>
      </c>
      <c r="B2149" s="5" t="n"/>
      <c r="C2149" s="6" t="n"/>
      <c r="D2149" s="15" t="n">
        <v>1</v>
      </c>
      <c r="E2149" s="16" t="inlineStr">
        <is>
          <t>https://bootcamp.uxdesign.cc/career-ladder-from-junior-to-director-guidance-for-ux-professionals-1b5f9b2bd6b8</t>
        </is>
      </c>
      <c r="F2149" s="5" t="n"/>
      <c r="G2149" s="5" t="n"/>
      <c r="H2149" s="5" t="n"/>
      <c r="I2149" s="5" t="n"/>
      <c r="J2149" s="5" t="n"/>
      <c r="K2149" s="5" t="n"/>
      <c r="L2149" s="5" t="n"/>
      <c r="M2149" s="5" t="n"/>
      <c r="N2149" s="5" t="n"/>
      <c r="O2149" s="6" t="n"/>
    </row>
    <row r="2150" ht="17" customHeight="1">
      <c r="A2150" s="17" t="inlineStr">
        <is>
          <t>builtinbengaluru.in</t>
        </is>
      </c>
      <c r="B2150" s="5" t="n"/>
      <c r="C2150" s="6" t="n"/>
      <c r="D2150" s="15" t="n">
        <v>1</v>
      </c>
      <c r="E2150" s="16" t="inlineStr">
        <is>
          <t>https://builtinbengaluru.in/job/xbrl-financial-analyst-assoc/4131532</t>
        </is>
      </c>
      <c r="F2150" s="5" t="n"/>
      <c r="G2150" s="5" t="n"/>
      <c r="H2150" s="5" t="n"/>
      <c r="I2150" s="5" t="n"/>
      <c r="J2150" s="5" t="n"/>
      <c r="K2150" s="5" t="n"/>
      <c r="L2150" s="5" t="n"/>
      <c r="M2150" s="5" t="n"/>
      <c r="N2150" s="5" t="n"/>
      <c r="O2150" s="6" t="n"/>
    </row>
    <row r="2151" ht="17" customHeight="1">
      <c r="A2151" s="17" t="inlineStr">
        <is>
          <t>businesswire.com</t>
        </is>
      </c>
      <c r="B2151" s="5" t="n"/>
      <c r="C2151" s="6" t="n"/>
      <c r="D2151" s="15" t="n">
        <v>1</v>
      </c>
      <c r="E2151" s="16" t="inlineStr">
        <is>
          <t>https://www.businesswire.com/news/home/20241124525888/en/</t>
        </is>
      </c>
      <c r="F2151" s="5" t="n"/>
      <c r="G2151" s="5" t="n"/>
      <c r="H2151" s="5" t="n"/>
      <c r="I2151" s="5" t="n"/>
      <c r="J2151" s="5" t="n"/>
      <c r="K2151" s="5" t="n"/>
      <c r="L2151" s="5" t="n"/>
      <c r="M2151" s="5" t="n"/>
      <c r="N2151" s="5" t="n"/>
      <c r="O2151" s="6" t="n"/>
    </row>
    <row r="2152" ht="17" customHeight="1">
      <c r="A2152" s="17" t="inlineStr">
        <is>
          <t>cardinalatwork.stanford.edu</t>
        </is>
      </c>
      <c r="B2152" s="5" t="n"/>
      <c r="C2152" s="6" t="n"/>
      <c r="D2152" s="15" t="n">
        <v>1</v>
      </c>
      <c r="E2152" s="16" t="inlineStr">
        <is>
          <t>https://cardinalatwork.stanford.edu/careers/performance-management/competencies</t>
        </is>
      </c>
      <c r="F2152" s="5" t="n"/>
      <c r="G2152" s="5" t="n"/>
      <c r="H2152" s="5" t="n"/>
      <c r="I2152" s="5" t="n"/>
      <c r="J2152" s="5" t="n"/>
      <c r="K2152" s="5" t="n"/>
      <c r="L2152" s="5" t="n"/>
      <c r="M2152" s="5" t="n"/>
      <c r="N2152" s="5" t="n"/>
      <c r="O2152" s="6" t="n"/>
    </row>
    <row r="2153" ht="17" customHeight="1">
      <c r="A2153" s="17" t="inlineStr">
        <is>
          <t>carta.com</t>
        </is>
      </c>
      <c r="B2153" s="5" t="n"/>
      <c r="C2153" s="6" t="n"/>
      <c r="D2153" s="15" t="n">
        <v>1</v>
      </c>
      <c r="E2153" s="16" t="inlineStr">
        <is>
          <t>https://carta.com/learn/startups/compensation/job-leveling/</t>
        </is>
      </c>
      <c r="F2153" s="5" t="n"/>
      <c r="G2153" s="5" t="n"/>
      <c r="H2153" s="5" t="n"/>
      <c r="I2153" s="5" t="n"/>
      <c r="J2153" s="5" t="n"/>
      <c r="K2153" s="5" t="n"/>
      <c r="L2153" s="5" t="n"/>
      <c r="M2153" s="5" t="n"/>
      <c r="N2153" s="5" t="n"/>
      <c r="O2153" s="6" t="n"/>
    </row>
    <row r="2154" ht="17" customHeight="1">
      <c r="A2154" s="17" t="inlineStr">
        <is>
          <t>cim.co.uk</t>
        </is>
      </c>
      <c r="B2154" s="5" t="n"/>
      <c r="C2154" s="6" t="n"/>
      <c r="D2154" s="15" t="n">
        <v>1</v>
      </c>
      <c r="E2154" s="16" t="inlineStr">
        <is>
          <t>https://www.cim.co.uk/more/professional-marketing-competencies</t>
        </is>
      </c>
      <c r="F2154" s="5" t="n"/>
      <c r="G2154" s="5" t="n"/>
      <c r="H2154" s="5" t="n"/>
      <c r="I2154" s="5" t="n"/>
      <c r="J2154" s="5" t="n"/>
      <c r="K2154" s="5" t="n"/>
      <c r="L2154" s="5" t="n"/>
      <c r="M2154" s="5" t="n"/>
      <c r="N2154" s="5" t="n"/>
      <c r="O2154" s="6" t="n"/>
    </row>
    <row r="2155" ht="17" customHeight="1">
      <c r="A2155" s="17" t="inlineStr">
        <is>
          <t>cipd.org</t>
        </is>
      </c>
      <c r="B2155" s="5" t="n"/>
      <c r="C2155" s="6" t="n"/>
      <c r="D2155" s="15" t="n">
        <v>1</v>
      </c>
      <c r="E2155" s="16" t="inlineStr">
        <is>
          <t>https://www.cipd.org/en/the-people-profession/the-profession-map/</t>
        </is>
      </c>
      <c r="F2155" s="5" t="n"/>
      <c r="G2155" s="5" t="n"/>
      <c r="H2155" s="5" t="n"/>
      <c r="I2155" s="5" t="n"/>
      <c r="J2155" s="5" t="n"/>
      <c r="K2155" s="5" t="n"/>
      <c r="L2155" s="5" t="n"/>
      <c r="M2155" s="5" t="n"/>
      <c r="N2155" s="5" t="n"/>
      <c r="O2155" s="6" t="n"/>
    </row>
    <row r="2156" ht="17" customHeight="1">
      <c r="A2156" s="17" t="inlineStr">
        <is>
          <t>copc.com</t>
        </is>
      </c>
      <c r="B2156" s="5" t="n"/>
      <c r="C2156" s="6" t="n"/>
      <c r="D2156" s="15" t="n">
        <v>1</v>
      </c>
      <c r="E2156" s="16" t="inlineStr">
        <is>
          <t>https://copc.com/copc-standards</t>
        </is>
      </c>
      <c r="F2156" s="5" t="n"/>
      <c r="G2156" s="5" t="n"/>
      <c r="H2156" s="5" t="n"/>
      <c r="I2156" s="5" t="n"/>
      <c r="J2156" s="5" t="n"/>
      <c r="K2156" s="5" t="n"/>
      <c r="L2156" s="5" t="n"/>
      <c r="M2156" s="5" t="n"/>
      <c r="N2156" s="5" t="n"/>
      <c r="O2156" s="6" t="n"/>
    </row>
    <row r="2157" ht="17" customHeight="1">
      <c r="A2157" s="17" t="inlineStr">
        <is>
          <t>developer.squareup.com</t>
        </is>
      </c>
      <c r="B2157" s="5" t="n"/>
      <c r="C2157" s="6" t="n"/>
      <c r="D2157" s="15" t="n">
        <v>1</v>
      </c>
      <c r="E2157" s="16" t="inlineStr">
        <is>
          <t>https://developer.squareup.com/blog/squares-growth-framework-for-engineers-and-engineering-managers/</t>
        </is>
      </c>
      <c r="F2157" s="5" t="n"/>
      <c r="G2157" s="5" t="n"/>
      <c r="H2157" s="5" t="n"/>
      <c r="I2157" s="5" t="n"/>
      <c r="J2157" s="5" t="n"/>
      <c r="K2157" s="5" t="n"/>
      <c r="L2157" s="5" t="n"/>
      <c r="M2157" s="5" t="n"/>
      <c r="N2157" s="5" t="n"/>
      <c r="O2157" s="6" t="n"/>
    </row>
    <row r="2158" ht="17" customHeight="1">
      <c r="A2158" s="17" t="inlineStr">
        <is>
          <t>dfinsolutions.com</t>
        </is>
      </c>
      <c r="B2158" s="5" t="n"/>
      <c r="C2158" s="6" t="n"/>
      <c r="D2158" s="15" t="n">
        <v>1</v>
      </c>
      <c r="E2158" s="16" t="inlineStr">
        <is>
          <t>https://www.dfinsolutions.com</t>
        </is>
      </c>
      <c r="F2158" s="5" t="n"/>
      <c r="G2158" s="5" t="n"/>
      <c r="H2158" s="5" t="n"/>
      <c r="I2158" s="5" t="n"/>
      <c r="J2158" s="5" t="n"/>
      <c r="K2158" s="5" t="n"/>
      <c r="L2158" s="5" t="n"/>
      <c r="M2158" s="5" t="n"/>
      <c r="N2158" s="5" t="n"/>
      <c r="O2158" s="6" t="n"/>
    </row>
    <row r="2159" ht="17" customHeight="1">
      <c r="A2159" s="17" t="inlineStr">
        <is>
          <t>dropbox.tech</t>
        </is>
      </c>
      <c r="B2159" s="5" t="n"/>
      <c r="C2159" s="6" t="n"/>
      <c r="D2159" s="15" t="n">
        <v>1</v>
      </c>
      <c r="E2159" s="16" t="inlineStr">
        <is>
          <t>https://dropbox.tech/culture/our-updated-engineering-career-framework</t>
        </is>
      </c>
      <c r="F2159" s="5" t="n"/>
      <c r="G2159" s="5" t="n"/>
      <c r="H2159" s="5" t="n"/>
      <c r="I2159" s="5" t="n"/>
      <c r="J2159" s="5" t="n"/>
      <c r="K2159" s="5" t="n"/>
      <c r="L2159" s="5" t="n"/>
      <c r="M2159" s="5" t="n"/>
      <c r="N2159" s="5" t="n"/>
      <c r="O2159" s="6" t="n"/>
    </row>
    <row r="2160" ht="17" customHeight="1">
      <c r="A2160" s="17" t="inlineStr">
        <is>
          <t>gov.nl.ca</t>
        </is>
      </c>
      <c r="B2160" s="5" t="n"/>
      <c r="C2160" s="6" t="n"/>
      <c r="D2160" s="15" t="n">
        <v>1</v>
      </c>
      <c r="E2160" s="16" t="inlineStr">
        <is>
          <t>https://www.gov.nl.ca/exec/tbs/department/branches/classification/what-is-the-korn-ferry-hay-group-guide-chart-profile-method-of-job-evaluation/</t>
        </is>
      </c>
      <c r="F2160" s="5" t="n"/>
      <c r="G2160" s="5" t="n"/>
      <c r="H2160" s="5" t="n"/>
      <c r="I2160" s="5" t="n"/>
      <c r="J2160" s="5" t="n"/>
      <c r="K2160" s="5" t="n"/>
      <c r="L2160" s="5" t="n"/>
      <c r="M2160" s="5" t="n"/>
      <c r="N2160" s="5" t="n"/>
      <c r="O2160" s="6" t="n"/>
    </row>
    <row r="2161" ht="17" customHeight="1">
      <c r="A2161" s="17" t="inlineStr">
        <is>
          <t>highland.gov.uk</t>
        </is>
      </c>
      <c r="B2161" s="5" t="n"/>
      <c r="C2161" s="6" t="n"/>
      <c r="D2161" s="15" t="n">
        <v>1</v>
      </c>
      <c r="E2161" s="16" t="inlineStr">
        <is>
          <t>https://www.highland.gov.uk/download/downloads/id/3889/scoring_matrix.pdf</t>
        </is>
      </c>
      <c r="F2161" s="5" t="n"/>
      <c r="G2161" s="5" t="n"/>
      <c r="H2161" s="5" t="n"/>
      <c r="I2161" s="5" t="n"/>
      <c r="J2161" s="5" t="n"/>
      <c r="K2161" s="5" t="n"/>
      <c r="L2161" s="5" t="n"/>
      <c r="M2161" s="5" t="n"/>
      <c r="N2161" s="5" t="n"/>
      <c r="O2161" s="6" t="n"/>
    </row>
    <row r="2162" ht="17" customHeight="1">
      <c r="A2162" s="17" t="inlineStr">
        <is>
          <t>info.mercer.com</t>
        </is>
      </c>
      <c r="B2162" s="5" t="n"/>
      <c r="C2162" s="6" t="n"/>
      <c r="D2162" s="15" t="n">
        <v>1</v>
      </c>
      <c r="E2162" s="16" t="inlineStr">
        <is>
          <t>https://info.mercer.com/rs/521-DEV-513/images/MLS-Job-Catalogue.pdf</t>
        </is>
      </c>
      <c r="F2162" s="5" t="n"/>
      <c r="G2162" s="5" t="n"/>
      <c r="H2162" s="5" t="n"/>
      <c r="I2162" s="5" t="n"/>
      <c r="J2162" s="5" t="n"/>
      <c r="K2162" s="5" t="n"/>
      <c r="L2162" s="5" t="n"/>
      <c r="M2162" s="5" t="n"/>
      <c r="N2162" s="5" t="n"/>
      <c r="O2162" s="6" t="n"/>
    </row>
    <row r="2163" ht="17" customHeight="1">
      <c r="A2163" s="17" t="inlineStr">
        <is>
          <t>itjobswatch.co.uk</t>
        </is>
      </c>
      <c r="B2163" s="5" t="n"/>
      <c r="C2163" s="6" t="n"/>
      <c r="D2163" s="15" t="n">
        <v>1</v>
      </c>
      <c r="E2163" s="16" t="inlineStr">
        <is>
          <t>https://www.itjobswatch.co.uk/jv/Space-Executive/Sales-Lead-Player-Coach-HR-Tech-Job-City-of-London-Greater-London-UK-4vommq</t>
        </is>
      </c>
      <c r="F2163" s="5" t="n"/>
      <c r="G2163" s="5" t="n"/>
      <c r="H2163" s="5" t="n"/>
      <c r="I2163" s="5" t="n"/>
      <c r="J2163" s="5" t="n"/>
      <c r="K2163" s="5" t="n"/>
      <c r="L2163" s="5" t="n"/>
      <c r="M2163" s="5" t="n"/>
      <c r="N2163" s="5" t="n"/>
      <c r="O2163" s="6" t="n"/>
    </row>
    <row r="2164" ht="17" customHeight="1">
      <c r="A2164" s="17" t="inlineStr">
        <is>
          <t>jobs.insightpartners.com</t>
        </is>
      </c>
      <c r="B2164" s="5" t="n"/>
      <c r="C2164" s="6" t="n"/>
      <c r="D2164" s="15" t="n">
        <v>1</v>
      </c>
      <c r="E2164" s="16" t="inlineStr">
        <is>
          <t>https://jobs.insightpartners.com/companies/gainsight/jobs/64120646-director-customer-success</t>
        </is>
      </c>
      <c r="F2164" s="5" t="n"/>
      <c r="G2164" s="5" t="n"/>
      <c r="H2164" s="5" t="n"/>
      <c r="I2164" s="5" t="n"/>
      <c r="J2164" s="5" t="n"/>
      <c r="K2164" s="5" t="n"/>
      <c r="L2164" s="5" t="n"/>
      <c r="M2164" s="5" t="n"/>
      <c r="N2164" s="5" t="n"/>
      <c r="O2164" s="6" t="n"/>
    </row>
    <row r="2165" ht="17" customHeight="1">
      <c r="A2165" s="17" t="inlineStr">
        <is>
          <t>kaanoon.com</t>
        </is>
      </c>
      <c r="B2165" s="5" t="n"/>
      <c r="C2165" s="6" t="n"/>
      <c r="D2165" s="15" t="n">
        <v>1</v>
      </c>
      <c r="E2165" s="16" t="inlineStr">
        <is>
          <t>https://www.kaanoon.com/241487/designation-with-word-director-as-per-hr-policy-but-not-as-per-companies-act</t>
        </is>
      </c>
      <c r="F2165" s="5" t="n"/>
      <c r="G2165" s="5" t="n"/>
      <c r="H2165" s="5" t="n"/>
      <c r="I2165" s="5" t="n"/>
      <c r="J2165" s="5" t="n"/>
      <c r="K2165" s="5" t="n"/>
      <c r="L2165" s="5" t="n"/>
      <c r="M2165" s="5" t="n"/>
      <c r="N2165" s="5" t="n"/>
      <c r="O2165" s="6" t="n"/>
    </row>
    <row r="2166" ht="17" customHeight="1">
      <c r="A2166" s="17" t="inlineStr">
        <is>
          <t>karlancer.com</t>
        </is>
      </c>
      <c r="B2166" s="5" t="n"/>
      <c r="C2166" s="6" t="n"/>
      <c r="D2166" s="15" t="n">
        <v>1</v>
      </c>
      <c r="E2166" s="16" t="inlineStr">
        <is>
          <t>https://www.karlancer.com/api/file/1685038954-V7Gx.pdf</t>
        </is>
      </c>
      <c r="F2166" s="5" t="n"/>
      <c r="G2166" s="5" t="n"/>
      <c r="H2166" s="5" t="n"/>
      <c r="I2166" s="5" t="n"/>
      <c r="J2166" s="5" t="n"/>
      <c r="K2166" s="5" t="n"/>
      <c r="L2166" s="5" t="n"/>
      <c r="M2166" s="5" t="n"/>
      <c r="N2166" s="5" t="n"/>
      <c r="O2166" s="6" t="n"/>
    </row>
    <row r="2167" ht="17" customHeight="1">
      <c r="A2167" s="17" t="inlineStr">
        <is>
          <t>kornferry.com</t>
        </is>
      </c>
      <c r="B2167" s="5" t="n"/>
      <c r="C2167" s="6" t="n"/>
      <c r="D2167" s="15" t="n">
        <v>1</v>
      </c>
      <c r="E2167" s="16" t="inlineStr">
        <is>
          <t>https://www.kornferry.com</t>
        </is>
      </c>
      <c r="F2167" s="5" t="n"/>
      <c r="G2167" s="5" t="n"/>
      <c r="H2167" s="5" t="n"/>
      <c r="I2167" s="5" t="n"/>
      <c r="J2167" s="5" t="n"/>
      <c r="K2167" s="5" t="n"/>
      <c r="L2167" s="5" t="n"/>
      <c r="M2167" s="5" t="n"/>
      <c r="N2167" s="5" t="n"/>
      <c r="O2167" s="6" t="n"/>
    </row>
    <row r="2168" ht="17" customHeight="1">
      <c r="A2168" s="17" t="inlineStr">
        <is>
          <t>lb2.local.gov.uk</t>
        </is>
      </c>
      <c r="B2168" s="5" t="n"/>
      <c r="C2168" s="6" t="n"/>
      <c r="D2168" s="15" t="n">
        <v>1</v>
      </c>
      <c r="E2168" s="16" t="inlineStr">
        <is>
          <t>https://lb2.local.gov.uk/sites/default/files/documents/police-staff-council-13-f-342.pdf</t>
        </is>
      </c>
      <c r="F2168" s="5" t="n"/>
      <c r="G2168" s="5" t="n"/>
      <c r="H2168" s="5" t="n"/>
      <c r="I2168" s="5" t="n"/>
      <c r="J2168" s="5" t="n"/>
      <c r="K2168" s="5" t="n"/>
      <c r="L2168" s="5" t="n"/>
      <c r="M2168" s="5" t="n"/>
      <c r="N2168" s="5" t="n"/>
      <c r="O2168" s="6" t="n"/>
    </row>
    <row r="2169" ht="17" customHeight="1">
      <c r="A2169" s="17" t="inlineStr">
        <is>
          <t>leaddev.com</t>
        </is>
      </c>
      <c r="B2169" s="5" t="n"/>
      <c r="C2169" s="6" t="n"/>
      <c r="D2169" s="15" t="n">
        <v>1</v>
      </c>
      <c r="E2169" s="16" t="inlineStr">
        <is>
          <t>https://leaddev.com/career-ladders/who-are-staff-principal-and-distinguished-engineers</t>
        </is>
      </c>
      <c r="F2169" s="5" t="n"/>
      <c r="G2169" s="5" t="n"/>
      <c r="H2169" s="5" t="n"/>
      <c r="I2169" s="5" t="n"/>
      <c r="J2169" s="5" t="n"/>
      <c r="K2169" s="5" t="n"/>
      <c r="L2169" s="5" t="n"/>
      <c r="M2169" s="5" t="n"/>
      <c r="N2169" s="5" t="n"/>
      <c r="O2169" s="6" t="n"/>
    </row>
    <row r="2170" ht="17" customHeight="1">
      <c r="A2170" s="17" t="inlineStr">
        <is>
          <t>newsletter.pragmaticengineer.com</t>
        </is>
      </c>
      <c r="B2170" s="5" t="n"/>
      <c r="C2170" s="6" t="n"/>
      <c r="D2170" s="15" t="n">
        <v>1</v>
      </c>
      <c r="E2170" s="16" t="inlineStr">
        <is>
          <t>https://newsletter.pragmaticengineer.com/p/leading-effective-engineering-teams</t>
        </is>
      </c>
      <c r="F2170" s="5" t="n"/>
      <c r="G2170" s="5" t="n"/>
      <c r="H2170" s="5" t="n"/>
      <c r="I2170" s="5" t="n"/>
      <c r="J2170" s="5" t="n"/>
      <c r="K2170" s="5" t="n"/>
      <c r="L2170" s="5" t="n"/>
      <c r="M2170" s="5" t="n"/>
      <c r="N2170" s="5" t="n"/>
      <c r="O2170" s="6" t="n"/>
    </row>
    <row r="2171" ht="17" customHeight="1">
      <c r="A2171" s="17" t="inlineStr">
        <is>
          <t>nhsemployers.org</t>
        </is>
      </c>
      <c r="B2171" s="5" t="n"/>
      <c r="C2171" s="6" t="n"/>
      <c r="D2171" s="15" t="n">
        <v>1</v>
      </c>
      <c r="E2171" s="16" t="inlineStr">
        <is>
          <t>https://www.nhsemployers.org/sites/default/files/pdf/22/165.pdf</t>
        </is>
      </c>
      <c r="F2171" s="5" t="n"/>
      <c r="G2171" s="5" t="n"/>
      <c r="H2171" s="5" t="n"/>
      <c r="I2171" s="5" t="n"/>
      <c r="J2171" s="5" t="n"/>
      <c r="K2171" s="5" t="n"/>
      <c r="L2171" s="5" t="n"/>
      <c r="M2171" s="5" t="n"/>
      <c r="N2171" s="5" t="n"/>
      <c r="O2171" s="6" t="n"/>
    </row>
    <row r="2172" ht="17" customHeight="1">
      <c r="A2172" s="17" t="inlineStr">
        <is>
          <t>opm.gov</t>
        </is>
      </c>
      <c r="B2172" s="5" t="n"/>
      <c r="C2172" s="6" t="n"/>
      <c r="D2172" s="15" t="n">
        <v>1</v>
      </c>
      <c r="E2172" s="16" t="inlineStr">
        <is>
          <t>https://www.opm.gov/policy-data-oversight/classification-qualifications/classifying-general-schedule-positions/positionclassificationintro.pdf</t>
        </is>
      </c>
      <c r="F2172" s="5" t="n"/>
      <c r="G2172" s="5" t="n"/>
      <c r="H2172" s="5" t="n"/>
      <c r="I2172" s="5" t="n"/>
      <c r="J2172" s="5" t="n"/>
      <c r="K2172" s="5" t="n"/>
      <c r="L2172" s="5" t="n"/>
      <c r="M2172" s="5" t="n"/>
      <c r="N2172" s="5" t="n"/>
      <c r="O2172" s="6" t="n"/>
    </row>
    <row r="2173" ht="17" customHeight="1">
      <c r="A2173" s="17" t="inlineStr">
        <is>
          <t>pave.com</t>
        </is>
      </c>
      <c r="B2173" s="5" t="n"/>
      <c r="C2173" s="6" t="n"/>
      <c r="D2173" s="15" t="n">
        <v>1</v>
      </c>
      <c r="E2173" s="16" t="inlineStr">
        <is>
          <t>https://support.pave.com/articles/understand-job-levels-SiKTjMHZtr.md</t>
        </is>
      </c>
      <c r="F2173" s="5" t="n"/>
      <c r="G2173" s="5" t="n"/>
      <c r="H2173" s="5" t="n"/>
      <c r="I2173" s="5" t="n"/>
      <c r="J2173" s="5" t="n"/>
      <c r="K2173" s="5" t="n"/>
      <c r="L2173" s="5" t="n"/>
      <c r="M2173" s="5" t="n"/>
      <c r="N2173" s="5" t="n"/>
      <c r="O2173" s="6" t="n"/>
    </row>
    <row r="2174" ht="17" customHeight="1">
      <c r="A2174" s="17" t="inlineStr">
        <is>
          <t>payscale.com</t>
        </is>
      </c>
      <c r="B2174" s="5" t="n"/>
      <c r="C2174" s="6" t="n"/>
      <c r="D2174" s="15" t="n">
        <v>1</v>
      </c>
      <c r="E2174" s="16" t="inlineStr">
        <is>
          <t>https://www.payscale.com/research/IN/Job=Chief_Architect%2C_IT/Skill-Experience</t>
        </is>
      </c>
      <c r="F2174" s="5" t="n"/>
      <c r="G2174" s="5" t="n"/>
      <c r="H2174" s="5" t="n"/>
      <c r="I2174" s="5" t="n"/>
      <c r="J2174" s="5" t="n"/>
      <c r="K2174" s="5" t="n"/>
      <c r="L2174" s="5" t="n"/>
      <c r="M2174" s="5" t="n"/>
      <c r="N2174" s="5" t="n"/>
      <c r="O2174" s="6" t="n"/>
    </row>
    <row r="2175" ht="17" customHeight="1">
      <c r="A2175" s="17" t="inlineStr">
        <is>
          <t>peoplecentre.wordpress.com</t>
        </is>
      </c>
      <c r="B2175" s="5" t="n"/>
      <c r="C2175" s="6" t="n"/>
      <c r="D2175" s="15" t="n">
        <v>1</v>
      </c>
      <c r="E2175" s="16" t="inlineStr">
        <is>
          <t>https://peoplecentre.wordpress.com/2016/10/02/hay-job-evaluation-methodology-the-short-profile/</t>
        </is>
      </c>
      <c r="F2175" s="5" t="n"/>
      <c r="G2175" s="5" t="n"/>
      <c r="H2175" s="5" t="n"/>
      <c r="I2175" s="5" t="n"/>
      <c r="J2175" s="5" t="n"/>
      <c r="K2175" s="5" t="n"/>
      <c r="L2175" s="5" t="n"/>
      <c r="M2175" s="5" t="n"/>
      <c r="N2175" s="5" t="n"/>
      <c r="O2175" s="6" t="n"/>
    </row>
    <row r="2176" ht="17" customHeight="1">
      <c r="A2176" s="17" t="inlineStr">
        <is>
          <t>peoplematters.in</t>
        </is>
      </c>
      <c r="B2176" s="5" t="n"/>
      <c r="C2176" s="6" t="n"/>
      <c r="D2176" s="15" t="n">
        <v>1</v>
      </c>
      <c r="E2176" s="16" t="inlineStr">
        <is>
          <t>https://www.peoplematters.in/news/compensation-benefits/indias-2026-salary-increases-to-reward-skills-over-seniority-ey-48541</t>
        </is>
      </c>
      <c r="F2176" s="5" t="n"/>
      <c r="G2176" s="5" t="n"/>
      <c r="H2176" s="5" t="n"/>
      <c r="I2176" s="5" t="n"/>
      <c r="J2176" s="5" t="n"/>
      <c r="K2176" s="5" t="n"/>
      <c r="L2176" s="5" t="n"/>
      <c r="M2176" s="5" t="n"/>
      <c r="N2176" s="5" t="n"/>
      <c r="O2176" s="6" t="n"/>
    </row>
    <row r="2177" ht="17" customHeight="1">
      <c r="A2177" s="17" t="inlineStr">
        <is>
          <t>pragmaticinstitute.com</t>
        </is>
      </c>
      <c r="B2177" s="5" t="n"/>
      <c r="C2177" s="6" t="n"/>
      <c r="D2177" s="15" t="n">
        <v>1</v>
      </c>
      <c r="E2177" s="16" t="inlineStr">
        <is>
          <t>https://pragmaticinstitute.com/product/framework/launch</t>
        </is>
      </c>
      <c r="F2177" s="5" t="n"/>
      <c r="G2177" s="5" t="n"/>
      <c r="H2177" s="5" t="n"/>
      <c r="I2177" s="5" t="n"/>
      <c r="J2177" s="5" t="n"/>
      <c r="K2177" s="5" t="n"/>
      <c r="L2177" s="5" t="n"/>
      <c r="M2177" s="5" t="n"/>
      <c r="N2177" s="5" t="n"/>
      <c r="O2177" s="6" t="n"/>
    </row>
    <row r="2178" ht="17" customHeight="1">
      <c r="A2178" s="17" t="inlineStr">
        <is>
          <t>professionals.lincolnshire.gov.uk</t>
        </is>
      </c>
      <c r="B2178" s="5" t="n"/>
      <c r="C2178" s="6" t="n"/>
      <c r="D2178" s="15" t="n">
        <v>1</v>
      </c>
      <c r="E2178" s="16" t="inlineStr">
        <is>
          <t>https://professionals.lincolnshire.gov.uk/downloads/file/576/hay-group-je-method</t>
        </is>
      </c>
      <c r="F2178" s="5" t="n"/>
      <c r="G2178" s="5" t="n"/>
      <c r="H2178" s="5" t="n"/>
      <c r="I2178" s="5" t="n"/>
      <c r="J2178" s="5" t="n"/>
      <c r="K2178" s="5" t="n"/>
      <c r="L2178" s="5" t="n"/>
      <c r="M2178" s="5" t="n"/>
      <c r="N2178" s="5" t="n"/>
      <c r="O2178" s="6" t="n"/>
    </row>
    <row r="2179" ht="17" customHeight="1">
      <c r="A2179" s="17" t="inlineStr">
        <is>
          <t>rajendrauppal.substack.com</t>
        </is>
      </c>
      <c r="B2179" s="5" t="n"/>
      <c r="C2179" s="6" t="n"/>
      <c r="D2179" s="15" t="n">
        <v>1</v>
      </c>
      <c r="E2179" s="16" t="inlineStr">
        <is>
          <t>https://rajendrauppal.substack.com/p/understanding-levels-at-google-microsoft</t>
        </is>
      </c>
      <c r="F2179" s="5" t="n"/>
      <c r="G2179" s="5" t="n"/>
      <c r="H2179" s="5" t="n"/>
      <c r="I2179" s="5" t="n"/>
      <c r="J2179" s="5" t="n"/>
      <c r="K2179" s="5" t="n"/>
      <c r="L2179" s="5" t="n"/>
      <c r="M2179" s="5" t="n"/>
      <c r="N2179" s="5" t="n"/>
      <c r="O2179" s="6" t="n"/>
    </row>
    <row r="2180" ht="17" customHeight="1">
      <c r="A2180" s="17" t="inlineStr">
        <is>
          <t>rework.withgoogle.com</t>
        </is>
      </c>
      <c r="B2180" s="5" t="n"/>
      <c r="C2180" s="6" t="n"/>
      <c r="D2180" s="15" t="n">
        <v>1</v>
      </c>
      <c r="E2180" s="16" t="inlineStr">
        <is>
          <t>https://rework.withgoogle.com/intl/en/guides/following-the-data-the-research-behind-great-managers</t>
        </is>
      </c>
      <c r="F2180" s="5" t="n"/>
      <c r="G2180" s="5" t="n"/>
      <c r="H2180" s="5" t="n"/>
      <c r="I2180" s="5" t="n"/>
      <c r="J2180" s="5" t="n"/>
      <c r="K2180" s="5" t="n"/>
      <c r="L2180" s="5" t="n"/>
      <c r="M2180" s="5" t="n"/>
      <c r="N2180" s="5" t="n"/>
      <c r="O2180" s="6" t="n"/>
    </row>
    <row r="2181" ht="17" customHeight="1">
      <c r="A2181" s="17" t="inlineStr">
        <is>
          <t>saastr.com</t>
        </is>
      </c>
      <c r="B2181" s="5" t="n"/>
      <c r="C2181" s="6" t="n"/>
      <c r="D2181" s="15" t="n">
        <v>1</v>
      </c>
      <c r="E2181" s="16" t="inlineStr">
        <is>
          <t>https://www.saastr.com/dear-saastr-do-i-have-to-provide-a-promotion-path-from-sdr-to-ae</t>
        </is>
      </c>
      <c r="F2181" s="5" t="n"/>
      <c r="G2181" s="5" t="n"/>
      <c r="H2181" s="5" t="n"/>
      <c r="I2181" s="5" t="n"/>
      <c r="J2181" s="5" t="n"/>
      <c r="K2181" s="5" t="n"/>
      <c r="L2181" s="5" t="n"/>
      <c r="M2181" s="5" t="n"/>
      <c r="N2181" s="5" t="n"/>
      <c r="O2181" s="6" t="n"/>
    </row>
    <row r="2182" ht="17" customHeight="1">
      <c r="A2182" s="17" t="inlineStr">
        <is>
          <t>salesgravy.com</t>
        </is>
      </c>
      <c r="B2182" s="5" t="n"/>
      <c r="C2182" s="6" t="n"/>
      <c r="D2182" s="15" t="n">
        <v>1</v>
      </c>
      <c r="E2182" s="16" t="inlineStr">
        <is>
          <t>https://salesgravy.com/the-player-coach-problem-how-to-prospect-and-lead-at-the-same-time-ask-jeb/</t>
        </is>
      </c>
      <c r="F2182" s="5" t="n"/>
      <c r="G2182" s="5" t="n"/>
      <c r="H2182" s="5" t="n"/>
      <c r="I2182" s="5" t="n"/>
      <c r="J2182" s="5" t="n"/>
      <c r="K2182" s="5" t="n"/>
      <c r="L2182" s="5" t="n"/>
      <c r="M2182" s="5" t="n"/>
      <c r="N2182" s="5" t="n"/>
      <c r="O2182" s="6" t="n"/>
    </row>
    <row r="2183" ht="17" customHeight="1">
      <c r="A2183" s="17" t="inlineStr">
        <is>
          <t>sec.gov</t>
        </is>
      </c>
      <c r="B2183" s="5" t="n"/>
      <c r="C2183" s="6" t="n"/>
      <c r="D2183" s="15" t="n">
        <v>1</v>
      </c>
      <c r="E2183" s="16" t="inlineStr">
        <is>
          <t>https://www.sec.gov/Archives/edgar/data/1445305/000144530526000016/wk-20251231.htm</t>
        </is>
      </c>
      <c r="F2183" s="5" t="n"/>
      <c r="G2183" s="5" t="n"/>
      <c r="H2183" s="5" t="n"/>
      <c r="I2183" s="5" t="n"/>
      <c r="J2183" s="5" t="n"/>
      <c r="K2183" s="5" t="n"/>
      <c r="L2183" s="5" t="n"/>
      <c r="M2183" s="5" t="n"/>
      <c r="N2183" s="5" t="n"/>
      <c r="O2183" s="6" t="n"/>
    </row>
    <row r="2184" ht="17" customHeight="1">
      <c r="A2184" s="17" t="inlineStr">
        <is>
          <t>shl.com</t>
        </is>
      </c>
      <c r="B2184" s="5" t="n"/>
      <c r="C2184" s="6" t="n"/>
      <c r="D2184" s="15" t="n">
        <v>1</v>
      </c>
      <c r="E2184" s="16" t="inlineStr">
        <is>
          <t>https://www.shl.com/assets/campaigns/global/competency-fit/universal-competency-framework-whitepaper-en.pdf</t>
        </is>
      </c>
      <c r="F2184" s="5" t="n"/>
      <c r="G2184" s="5" t="n"/>
      <c r="H2184" s="5" t="n"/>
      <c r="I2184" s="5" t="n"/>
      <c r="J2184" s="5" t="n"/>
      <c r="K2184" s="5" t="n"/>
      <c r="L2184" s="5" t="n"/>
      <c r="M2184" s="5" t="n"/>
      <c r="N2184" s="5" t="n"/>
      <c r="O2184" s="6" t="n"/>
    </row>
    <row r="2185" ht="17" customHeight="1">
      <c r="A2185" s="17" t="inlineStr">
        <is>
          <t>sirddinbych.gov.uk</t>
        </is>
      </c>
      <c r="B2185" s="5" t="n"/>
      <c r="C2185" s="6" t="n"/>
      <c r="D2185" s="15" t="n">
        <v>1</v>
      </c>
      <c r="E2185" s="16" t="inlineStr">
        <is>
          <t>https://www.sirddinbych.gov.uk/en/documents/jobs-and-employees/my-employment/reorganisation-and-change/glpc-points-weighting.pdf</t>
        </is>
      </c>
      <c r="F2185" s="5" t="n"/>
      <c r="G2185" s="5" t="n"/>
      <c r="H2185" s="5" t="n"/>
      <c r="I2185" s="5" t="n"/>
      <c r="J2185" s="5" t="n"/>
      <c r="K2185" s="5" t="n"/>
      <c r="L2185" s="5" t="n"/>
      <c r="M2185" s="5" t="n"/>
      <c r="N2185" s="5" t="n"/>
      <c r="O2185" s="6" t="n"/>
    </row>
    <row r="2186" ht="17" customHeight="1">
      <c r="A2186" s="17" t="inlineStr">
        <is>
          <t>slideshare.net</t>
        </is>
      </c>
      <c r="B2186" s="5" t="n"/>
      <c r="C2186" s="6" t="n"/>
      <c r="D2186" s="15" t="n">
        <v>1</v>
      </c>
      <c r="E2186" s="16" t="inlineStr">
        <is>
          <t>https://www.slideshare.net/slideshow/hay-summary/55196354</t>
        </is>
      </c>
      <c r="F2186" s="5" t="n"/>
      <c r="G2186" s="5" t="n"/>
      <c r="H2186" s="5" t="n"/>
      <c r="I2186" s="5" t="n"/>
      <c r="J2186" s="5" t="n"/>
      <c r="K2186" s="5" t="n"/>
      <c r="L2186" s="5" t="n"/>
      <c r="M2186" s="5" t="n"/>
      <c r="N2186" s="5" t="n"/>
      <c r="O2186" s="6" t="n"/>
    </row>
    <row r="2187" ht="17" customHeight="1">
      <c r="A2187" s="17" t="inlineStr">
        <is>
          <t>snowflake.com</t>
        </is>
      </c>
      <c r="B2187" s="5" t="n"/>
      <c r="C2187" s="6" t="n"/>
      <c r="D2187" s="15" t="n">
        <v>1</v>
      </c>
      <c r="E2187" s="16" t="inlineStr">
        <is>
          <t>https://www.snowflake.com/en/fundamentals/data-governance/framework/dama-dmbok/</t>
        </is>
      </c>
      <c r="F2187" s="5" t="n"/>
      <c r="G2187" s="5" t="n"/>
      <c r="H2187" s="5" t="n"/>
      <c r="I2187" s="5" t="n"/>
      <c r="J2187" s="5" t="n"/>
      <c r="K2187" s="5" t="n"/>
      <c r="L2187" s="5" t="n"/>
      <c r="M2187" s="5" t="n"/>
      <c r="N2187" s="5" t="n"/>
      <c r="O2187" s="6" t="n"/>
    </row>
    <row r="2188" ht="17" customHeight="1">
      <c r="A2188" s="17" t="inlineStr">
        <is>
          <t>staff.derbyshire.gov.uk</t>
        </is>
      </c>
      <c r="B2188" s="5" t="n"/>
      <c r="C2188" s="6" t="n"/>
      <c r="D2188" s="15" t="n">
        <v>1</v>
      </c>
      <c r="E2188" s="16" t="inlineStr">
        <is>
          <t>https://staff.derbyshire.gov.uk/jobs-and-recruitment/job-evaluation/korn-ferry-hay-scheme/korn-ferry-hay-scheme.aspx</t>
        </is>
      </c>
      <c r="F2188" s="5" t="n"/>
      <c r="G2188" s="5" t="n"/>
      <c r="H2188" s="5" t="n"/>
      <c r="I2188" s="5" t="n"/>
      <c r="J2188" s="5" t="n"/>
      <c r="K2188" s="5" t="n"/>
      <c r="L2188" s="5" t="n"/>
      <c r="M2188" s="5" t="n"/>
      <c r="N2188" s="5" t="n"/>
      <c r="O2188" s="6" t="n"/>
    </row>
    <row r="2189" ht="17" customHeight="1">
      <c r="A2189" s="17" t="inlineStr">
        <is>
          <t>studylib.net</t>
        </is>
      </c>
      <c r="B2189" s="5" t="n"/>
      <c r="C2189" s="6" t="n"/>
      <c r="D2189" s="15" t="n">
        <v>1</v>
      </c>
      <c r="E2189" s="16" t="inlineStr">
        <is>
          <t>https://studylib.net/doc/25471018/197145561-evaluation-factors-mercer</t>
        </is>
      </c>
      <c r="F2189" s="5" t="n"/>
      <c r="G2189" s="5" t="n"/>
      <c r="H2189" s="5" t="n"/>
      <c r="I2189" s="5" t="n"/>
      <c r="J2189" s="5" t="n"/>
      <c r="K2189" s="5" t="n"/>
      <c r="L2189" s="5" t="n"/>
      <c r="M2189" s="5" t="n"/>
      <c r="N2189" s="5" t="n"/>
      <c r="O2189" s="6" t="n"/>
    </row>
    <row r="2190" ht="17" customHeight="1">
      <c r="A2190" s="17" t="inlineStr">
        <is>
          <t>toppanmerrill.com</t>
        </is>
      </c>
      <c r="B2190" s="5" t="n"/>
      <c r="C2190" s="6" t="n"/>
      <c r="D2190" s="15" t="n">
        <v>1</v>
      </c>
      <c r="E2190" s="16" t="inlineStr">
        <is>
          <t>https://toppanmerrill.com/bridge/</t>
        </is>
      </c>
      <c r="F2190" s="5" t="n"/>
      <c r="G2190" s="5" t="n"/>
      <c r="H2190" s="5" t="n"/>
      <c r="I2190" s="5" t="n"/>
      <c r="J2190" s="5" t="n"/>
      <c r="K2190" s="5" t="n"/>
      <c r="L2190" s="5" t="n"/>
      <c r="M2190" s="5" t="n"/>
      <c r="N2190" s="5" t="n"/>
      <c r="O2190" s="6" t="n"/>
    </row>
    <row r="2191" ht="17" customHeight="1">
      <c r="A2191" s="17" t="inlineStr">
        <is>
          <t>wipro.com</t>
        </is>
      </c>
      <c r="B2191" s="5" t="n"/>
      <c r="C2191" s="6" t="n"/>
      <c r="D2191" s="15" t="n">
        <v>1</v>
      </c>
      <c r="E2191" s="16" t="inlineStr">
        <is>
          <t>https://www.wipro.com/innovation/distinguished-member-of-technical-staff/</t>
        </is>
      </c>
      <c r="F2191" s="5" t="n"/>
      <c r="G2191" s="5" t="n"/>
      <c r="H2191" s="5" t="n"/>
      <c r="I2191" s="5" t="n"/>
      <c r="J2191" s="5" t="n"/>
      <c r="K2191" s="5" t="n"/>
      <c r="L2191" s="5" t="n"/>
      <c r="M2191" s="5" t="n"/>
      <c r="N2191" s="5" t="n"/>
      <c r="O2191" s="6" t="n"/>
    </row>
    <row r="2192" ht="17" customHeight="1">
      <c r="A2192" s="17" t="inlineStr">
        <is>
          <t>worldatwork.org</t>
        </is>
      </c>
      <c r="B2192" s="5" t="n"/>
      <c r="C2192" s="6" t="n"/>
      <c r="D2192" s="15" t="n">
        <v>1</v>
      </c>
      <c r="E2192" s="16" t="inlineStr">
        <is>
          <t>https://worldatwork.org/media/CDN/dist/CDN2/documents/pdf/resources/research/Salary-Structure-Policies-Practices-2012.pdf</t>
        </is>
      </c>
      <c r="F2192" s="5" t="n"/>
      <c r="G2192" s="5" t="n"/>
      <c r="H2192" s="5" t="n"/>
      <c r="I2192" s="5" t="n"/>
      <c r="J2192" s="5" t="n"/>
      <c r="K2192" s="5" t="n"/>
      <c r="L2192" s="5" t="n"/>
      <c r="M2192" s="5" t="n"/>
      <c r="N2192" s="5" t="n"/>
      <c r="O2192" s="6" t="n"/>
    </row>
    <row r="2193" ht="17" customHeight="1">
      <c r="A2193" s="17" t="inlineStr">
        <is>
          <t>worldoftaxonomy.com</t>
        </is>
      </c>
      <c r="B2193" s="5" t="n"/>
      <c r="C2193" s="6" t="n"/>
      <c r="D2193" s="15" t="n">
        <v>1</v>
      </c>
      <c r="E2193" s="16" t="inlineStr">
        <is>
          <t>https://worldoftaxonomy.com/system/isco_08/node/251</t>
        </is>
      </c>
      <c r="F2193" s="5" t="n"/>
      <c r="G2193" s="5" t="n"/>
      <c r="H2193" s="5" t="n"/>
      <c r="I2193" s="5" t="n"/>
      <c r="J2193" s="5" t="n"/>
      <c r="K2193" s="5" t="n"/>
      <c r="L2193" s="5" t="n"/>
      <c r="M2193" s="5" t="n"/>
      <c r="N2193" s="5" t="n"/>
      <c r="O2193" s="6" t="n"/>
    </row>
    <row r="2194"/>
    <row r="2195" ht="19.8" customHeight="1">
      <c r="A2195" s="11" t="inlineStr">
        <is>
          <t>7 · Decision log — every decision, its version and its effect</t>
        </is>
      </c>
      <c r="B2195" s="5" t="n"/>
      <c r="C2195" s="5" t="n"/>
      <c r="D2195" s="5" t="n"/>
      <c r="E2195" s="5" t="n"/>
      <c r="F2195" s="5" t="n"/>
      <c r="G2195" s="5" t="n"/>
      <c r="H2195" s="5" t="n"/>
      <c r="I2195" s="5" t="n"/>
      <c r="J2195" s="5" t="n"/>
      <c r="K2195" s="5" t="n"/>
      <c r="L2195" s="5" t="n"/>
      <c r="M2195" s="5" t="n"/>
      <c r="N2195" s="6" t="n"/>
    </row>
    <row r="2196" ht="15.5" customHeight="1">
      <c r="A2196" s="12" t="inlineStr">
        <is>
          <t>References: Owner decisions, October 2026</t>
        </is>
      </c>
    </row>
    <row r="2197"/>
    <row r="2198" ht="17" customHeight="1">
      <c r="A2198" s="14" t="inlineStr">
        <is>
          <t>Date</t>
        </is>
      </c>
      <c r="B2198" s="14" t="inlineStr">
        <is>
          <t>Version</t>
        </is>
      </c>
      <c r="C2198" s="14" t="inlineStr">
        <is>
          <t>Decision</t>
        </is>
      </c>
      <c r="D2198" s="14" t="inlineStr">
        <is>
          <t>Effect</t>
        </is>
      </c>
    </row>
    <row r="2199" ht="45" customHeight="1">
      <c r="A2199" s="16" t="inlineStr">
        <is>
          <t>7 Oct</t>
        </is>
      </c>
      <c r="B2199" s="16" t="inlineStr">
        <is>
          <t>v1.2</t>
        </is>
      </c>
      <c r="C2199" s="16" t="inlineStr">
        <is>
          <t>Apply the reviewer's no-decision fixes</t>
        </is>
      </c>
      <c r="D2199" s="16" t="inlineStr">
        <is>
          <t>Personal data out, survey answers never quoted, sources and peers corrected, crosswalk rebuilt</t>
        </is>
      </c>
    </row>
    <row r="2200" ht="31" customHeight="1">
      <c r="A2200" s="16" t="inlineStr">
        <is>
          <t>7 Oct</t>
        </is>
      </c>
      <c r="B2200" s="16" t="inlineStr">
        <is>
          <t>v1.3</t>
        </is>
      </c>
      <c r="C2200" s="16" t="inlineStr">
        <is>
          <t>Simple score explanation on every opening sheet; change log</t>
        </is>
      </c>
      <c r="D2200" s="16" t="inlineStr">
        <is>
          <t>Four-step section on every opening sheet</t>
        </is>
      </c>
    </row>
    <row r="2201" ht="45" customHeight="1">
      <c r="A2201" s="16" t="inlineStr">
        <is>
          <t>7 Oct</t>
        </is>
      </c>
      <c r="B2201" s="16" t="inlineStr">
        <is>
          <t>v1.4 · 1</t>
        </is>
      </c>
      <c r="C2201" s="16" t="inlineStr">
        <is>
          <t>Rename BC / CD and keep a buffer</t>
        </is>
      </c>
      <c r="D2201" s="16" t="inlineStr">
        <is>
          <t>Player-Coach steps with a 0.15 tolerance; span norms flagged, never blocking</t>
        </is>
      </c>
    </row>
    <row r="2202" ht="31" customHeight="1">
      <c r="A2202" s="16" t="inlineStr">
        <is>
          <t>7 Oct</t>
        </is>
      </c>
      <c r="B2202" s="16" t="inlineStr">
        <is>
          <t>v1.4 · 2</t>
        </is>
      </c>
      <c r="C2202" s="16" t="inlineStr">
        <is>
          <t>Close calls only where the score decided; add 'near a gate'</t>
        </is>
      </c>
      <c r="D2202" s="16" t="inlineStr">
        <is>
          <t>34 close calls; near-a-gate flags for rule-set levels</t>
        </is>
      </c>
    </row>
    <row r="2203" ht="31" customHeight="1">
      <c r="A2203" s="16" t="inlineStr">
        <is>
          <t>7 Oct</t>
        </is>
      </c>
      <c r="B2203" s="16" t="inlineStr">
        <is>
          <t>v1.4 · 3</t>
        </is>
      </c>
      <c r="C2203" s="16" t="inlineStr">
        <is>
          <t>Four-sheet, self-sufficient edition for business heads</t>
        </is>
      </c>
      <c r="D2203" s="16" t="inlineStr">
        <is>
          <t>Now the Product Simplified edition</t>
        </is>
      </c>
    </row>
    <row r="2204" ht="31" customHeight="1">
      <c r="A2204" s="16" t="inlineStr">
        <is>
          <t>7 Oct</t>
        </is>
      </c>
      <c r="B2204" s="16" t="inlineStr">
        <is>
          <t>v1.4 · 4</t>
        </is>
      </c>
      <c r="C2204" s="16" t="inlineStr">
        <is>
          <t>Use matched responses only where consent covers it</t>
        </is>
      </c>
      <c r="D2204" s="16" t="inlineStr">
        <is>
          <t>Superseded by v1.5 · 2</t>
        </is>
      </c>
    </row>
    <row r="2205" ht="31" customHeight="1">
      <c r="A2205" s="16" t="inlineStr">
        <is>
          <t>7 Oct</t>
        </is>
      </c>
      <c r="B2205" s="16" t="inlineStr">
        <is>
          <t>v1.4 · 5</t>
        </is>
      </c>
      <c r="C2205" s="16" t="inlineStr">
        <is>
          <t>A crosswalk that fits the framework</t>
        </is>
      </c>
      <c r="D2205" s="16" t="inlineStr">
        <is>
          <t>Rule M13: experience-matched, never higher</t>
        </is>
      </c>
    </row>
    <row r="2206" ht="31" customHeight="1">
      <c r="A2206" s="16" t="inlineStr">
        <is>
          <t>7 Oct</t>
        </is>
      </c>
      <c r="B2206" s="16" t="inlineStr">
        <is>
          <t>v1.4 · 6</t>
        </is>
      </c>
      <c r="C2206" s="16" t="inlineStr">
        <is>
          <t>Create the role catalogue using holders' own inputs</t>
        </is>
      </c>
      <c r="D2206" s="16" t="inlineStr">
        <is>
          <t>176 entries; counted themes, no first-person text</t>
        </is>
      </c>
    </row>
    <row r="2207" ht="31" customHeight="1">
      <c r="A2207" s="16" t="inlineStr">
        <is>
          <t>7 Oct</t>
        </is>
      </c>
      <c r="B2207" s="16" t="inlineStr">
        <is>
          <t>v1.4 · 7</t>
        </is>
      </c>
      <c r="C2207" s="16" t="inlineStr">
        <is>
          <t>Group single-person leadership rows into 'Leadership'</t>
        </is>
      </c>
      <c r="D2207" s="16" t="inlineStr">
        <is>
          <t>No level can be read off in the summary</t>
        </is>
      </c>
    </row>
    <row r="2208" ht="31" customHeight="1">
      <c r="A2208" s="16" t="inlineStr">
        <is>
          <t>7 Oct</t>
        </is>
      </c>
      <c r="B2208" s="16" t="inlineStr">
        <is>
          <t>v1.4 · 8</t>
        </is>
      </c>
      <c r="C2208" s="16" t="inlineStr">
        <is>
          <t>A role count that applies to real data</t>
        </is>
      </c>
      <c r="D2208" s="16" t="inlineStr">
        <is>
          <t>Role = designation × level × department × family × track</t>
        </is>
      </c>
    </row>
    <row r="2209" ht="31" customHeight="1">
      <c r="A2209" s="16" t="inlineStr">
        <is>
          <t>7 Oct</t>
        </is>
      </c>
      <c r="B2209" s="16" t="inlineStr">
        <is>
          <t>v1.5 · 1</t>
        </is>
      </c>
      <c r="C2209" s="16" t="inlineStr">
        <is>
          <t>A transition code that suits the flow</t>
        </is>
      </c>
      <c r="D2209" s="16" t="inlineStr">
        <is>
          <t>B3.5 and C2.5 · renamed B+ and C+ in v1.8</t>
        </is>
      </c>
    </row>
    <row r="2210" ht="45" customHeight="1">
      <c r="A2210" s="16" t="inlineStr">
        <is>
          <t>7 Oct</t>
        </is>
      </c>
      <c r="B2210" s="16" t="inlineStr">
        <is>
          <t>v1.5 · 2–3</t>
        </is>
      </c>
      <c r="C2210" s="16" t="inlineStr">
        <is>
          <t>Use a matched response if we know where it came from</t>
        </is>
      </c>
      <c r="D2210" s="16" t="inlineStr">
        <is>
          <t>Used where the source names the person; the person is told and may correct</t>
        </is>
      </c>
    </row>
    <row r="2211" ht="45" customHeight="1">
      <c r="A2211" s="16" t="inlineStr">
        <is>
          <t>7 Oct</t>
        </is>
      </c>
      <c r="B2211" s="16" t="inlineStr">
        <is>
          <t>v1.5 · 4</t>
        </is>
      </c>
      <c r="C2211" s="16" t="inlineStr">
        <is>
          <t>Adopt what we can from the Career Architecture V2 research</t>
        </is>
      </c>
      <c r="D2211" s="16" t="inlineStr">
        <is>
          <t>Family boundaries, discipline stages, panel anchors, evidence register</t>
        </is>
      </c>
    </row>
    <row r="2212" ht="45" customHeight="1">
      <c r="A2212" s="16" t="inlineStr">
        <is>
          <t>8 Oct</t>
        </is>
      </c>
      <c r="B2212" s="16" t="inlineStr">
        <is>
          <t>v1.6</t>
        </is>
      </c>
      <c r="C2212" s="16" t="inlineStr">
        <is>
          <t>Implement every improvement; hold only what lacks data</t>
        </is>
      </c>
      <c r="D2212" s="16" t="inlineStr">
        <is>
          <t>Charts, slim view, person card, tracker, insights, sensitivity, importer, letters; pay held</t>
        </is>
      </c>
    </row>
    <row r="2213" ht="45" customHeight="1">
      <c r="A2213" s="16" t="inlineStr">
        <is>
          <t>8 Oct</t>
        </is>
      </c>
      <c r="B2213" s="16" t="inlineStr">
        <is>
          <t>v1.7</t>
        </is>
      </c>
      <c r="C2213" s="16" t="inlineStr">
        <is>
          <t>HR super master, product masters, simplified versions, and a framework &amp; model master</t>
        </is>
      </c>
      <c r="D2213" s="16" t="inlineStr">
        <is>
          <t>This file set</t>
        </is>
      </c>
    </row>
    <row r="2214" ht="73" customHeight="1">
      <c r="A2214" s="16" t="inlineStr">
        <is>
          <t>8 Oct</t>
        </is>
      </c>
      <c r="B2214" s="16" t="inlineStr">
        <is>
          <t>v1.8</t>
        </is>
      </c>
      <c r="C2214" s="16" t="inlineStr">
        <is>
          <t>Player-Coach codes: B-star / C-star or a market convention</t>
        </is>
      </c>
      <c r="D2214" s="16" t="inlineStr">
        <is>
          <t>B+ and C+ — the Korn Ferry Hay '+' convention for a step between two levels; '*' avoided because Excel reads it as a wildcard in filters and counts</t>
        </is>
      </c>
    </row>
    <row r="2215" ht="59" customHeight="1">
      <c r="A2215" s="16" t="inlineStr">
        <is>
          <t>8 Oct</t>
        </is>
      </c>
      <c r="B2215" s="16" t="inlineStr">
        <is>
          <t>v1.9</t>
        </is>
      </c>
      <c r="C2215" s="16" t="inlineStr">
        <is>
          <t>Build the calibration panel pack; easier person search; refine what exists</t>
        </is>
      </c>
      <c r="D2215" s="16" t="inlineStr">
        <is>
          <t>Panel pack with anchor roles and two raters; person card search by product, department, name or Emp ID; text fixes</t>
        </is>
      </c>
    </row>
    <row r="2216" ht="45" customHeight="1">
      <c r="A2216" s="16" t="inlineStr">
        <is>
          <t>8 Oct</t>
        </is>
      </c>
      <c r="B2216" s="16" t="inlineStr">
        <is>
          <t>v1.10 · 1</t>
        </is>
      </c>
      <c r="C2216" s="16" t="inlineStr">
        <is>
          <t>Verify what needs verifying</t>
        </is>
      </c>
      <c r="D2216" s="16" t="inlineStr">
        <is>
          <t>Every external source and peer ladder re-read; register corrected</t>
        </is>
      </c>
    </row>
    <row r="2217" ht="115" customHeight="1">
      <c r="A2217" s="16" t="inlineStr">
        <is>
          <t>8 Oct</t>
        </is>
      </c>
      <c r="B2217" s="16" t="inlineStr">
        <is>
          <t>v1.10 · 2</t>
        </is>
      </c>
      <c r="C2217" s="16" t="inlineStr">
        <is>
          <t>Flag only critical missing inputs</t>
        </is>
      </c>
      <c r="D2217" s="16" t="inlineStr">
        <is>
          <t>Experience, department, any evidence of the work, consent, R2 experience, Player-Coach hands-on share, R5 structure, reporting line, conflicting records; rating / potential / 9-box, qualification and fuller survey answers no longer flagged</t>
        </is>
      </c>
    </row>
    <row r="2218" ht="45" customHeight="1">
      <c r="A2218" s="16" t="inlineStr">
        <is>
          <t>8 Oct</t>
        </is>
      </c>
      <c r="B2218" s="16" t="inlineStr">
        <is>
          <t>v1.10 · 3</t>
        </is>
      </c>
      <c r="C2218" s="16" t="inlineStr">
        <is>
          <t>Person card: drop-downs only</t>
        </is>
      </c>
      <c r="D2218" s="16" t="inlineStr">
        <is>
          <t>HR: Product, Department, Emp ID, Name · product masters: Department, Emp ID, Name</t>
        </is>
      </c>
    </row>
    <row r="2219" ht="73" customHeight="1">
      <c r="A2219" s="16" t="inlineStr">
        <is>
          <t>8 Oct</t>
        </is>
      </c>
      <c r="B2219" s="16" t="inlineStr">
        <is>
          <t>v1.11</t>
        </is>
      </c>
      <c r="C2219" s="16" t="inlineStr">
        <is>
          <t>Final review; add what each person's role does, its responsibilities and competencies to Talent Mapping</t>
        </is>
      </c>
      <c r="D2219" s="16" t="inlineStr">
        <is>
          <t>Role-profile column on sheet 2 and the person card, from the role catalogue · survey themes, never one person's words; review fixes</t>
        </is>
      </c>
    </row>
    <row r="2220" ht="59" customHeight="1">
      <c r="A2220" s="16" t="inlineStr">
        <is>
          <t>9 Oct</t>
        </is>
      </c>
      <c r="B2220" s="16" t="inlineStr">
        <is>
          <t>v1.11 · HR review</t>
        </is>
      </c>
      <c r="C2220" s="16" t="inlineStr">
        <is>
          <t>Leadership levels, removals, D–E reporting-line rule, how-it-works first sheet, simple scoring guide, typed Emp ID search</t>
        </is>
      </c>
      <c r="D2220" s="16" t="inlineStr">
        <is>
          <t>Approved levels as validated inputs; R12 cap; journey sheet in every file; 1c in HR; nomenclature from the HR review copy</t>
        </is>
      </c>
    </row>
    <row r="2221" ht="143" customHeight="1">
      <c r="A2221" s="16" t="inlineStr">
        <is>
          <t>11 Oct</t>
        </is>
      </c>
      <c r="B2221" s="16" t="inlineStr">
        <is>
          <t>v1.12</t>
        </is>
      </c>
      <c r="C2221" s="16" t="inlineStr">
        <is>
          <t>Experience and education as low as possible; add Business Impact; an editable weightage matrix for leaders, by department and role; no bracketed references; bold pointers; searchable person-card drop-downs</t>
        </is>
      </c>
      <c r="D2221" s="16" t="inlineStr">
        <is>
          <t>Six factors; Experience &amp; Qualification 10% in Bands A–B and 5% in Bands C–E, set in one place; Business Impact estimated from the role's scope and the survey, managers overwrite it; Weightage Matrix in every file that holds people, live to the scores; edits imported back for the next build</t>
        </is>
      </c>
    </row>
    <row r="2222" ht="15" customHeight="1"/>
    <row r="2223" ht="19.8" customHeight="1">
      <c r="A2223" s="13" t="inlineStr">
        <is>
          <t>Still open</t>
        </is>
      </c>
    </row>
    <row r="2224" ht="17" customHeight="1">
      <c r="A2224" s="14" t="inlineStr">
        <is>
          <t>Item</t>
        </is>
      </c>
      <c r="B2224" s="6" t="n"/>
      <c r="C2224" s="14" t="inlineStr">
        <is>
          <t>Why open</t>
        </is>
      </c>
      <c r="D2224" s="14" t="inlineStr">
        <is>
          <t>Next step</t>
        </is>
      </c>
    </row>
    <row r="2225" ht="31" customHeight="1">
      <c r="A2225" s="17" t="inlineStr">
        <is>
          <t>Pay ranges and compa-ratios</t>
        </is>
      </c>
      <c r="B2225" s="6" t="n"/>
      <c r="C2225" s="16" t="inlineStr">
        <is>
          <t>No pay data supplied</t>
        </is>
      </c>
      <c r="D2225" s="16" t="inlineStr">
        <is>
          <t>Buy one India survey; price each level by market code</t>
        </is>
      </c>
    </row>
    <row r="2226" ht="31" customHeight="1">
      <c r="A2226" s="17" t="inlineStr">
        <is>
          <t>Weight validation</t>
        </is>
      </c>
      <c r="B2226" s="6" t="n"/>
      <c r="C2226" s="16" t="inlineStr">
        <is>
          <t>Weights are judgement-based · stable under the sensitivity test</t>
        </is>
      </c>
      <c r="D2226" s="16" t="inlineStr">
        <is>
          <t>Panel rates 20–30 anchor roles; freeze for the cycle</t>
        </is>
      </c>
    </row>
    <row r="2227" ht="31" customHeight="1">
      <c r="A2227" s="17" t="inlineStr">
        <is>
          <t>Manager-rated competencies</t>
        </is>
      </c>
      <c r="B2227" s="6" t="n"/>
      <c r="C2227" s="16" t="inlineStr">
        <is>
          <t>Today's competency ratings are indicative</t>
        </is>
      </c>
      <c r="D2227" s="16" t="inlineStr">
        <is>
          <t>First manager-rated cycle</t>
        </is>
      </c>
    </row>
    <row r="2228" ht="31" customHeight="1">
      <c r="A2228" s="17" t="inlineStr">
        <is>
          <t>Business-head review and calibration</t>
        </is>
      </c>
      <c r="B2228" s="6" t="n"/>
      <c r="C2228" s="16" t="inlineStr">
        <is>
          <t>Editions not yet returned</t>
        </is>
      </c>
      <c r="D2228" s="16" t="inlineStr">
        <is>
          <t>Import feedback; work the tracker; rebuild</t>
        </is>
      </c>
    </row>
    <row r="2229"/>
    <row r="2230" ht="19.8" customHeight="1">
      <c r="A2230" s="11" t="inlineStr">
        <is>
          <t>7b · Glossary</t>
        </is>
      </c>
      <c r="B2230" s="5" t="n"/>
      <c r="C2230" s="5" t="n"/>
      <c r="D2230" s="5" t="n"/>
      <c r="E2230" s="5" t="n"/>
      <c r="F2230" s="5" t="n"/>
      <c r="G2230" s="5" t="n"/>
      <c r="H2230" s="5" t="n"/>
      <c r="I2230" s="5" t="n"/>
      <c r="J2230" s="5" t="n"/>
      <c r="K2230" s="5" t="n"/>
      <c r="L2230" s="5" t="n"/>
      <c r="M2230" s="5" t="n"/>
      <c r="N2230" s="6" t="n"/>
    </row>
    <row r="2231"/>
    <row r="2232" ht="17" customHeight="1">
      <c r="A2232" s="14" t="inlineStr">
        <is>
          <t>Term</t>
        </is>
      </c>
      <c r="B2232" s="14" t="inlineStr">
        <is>
          <t>Meaning</t>
        </is>
      </c>
    </row>
    <row r="2233" ht="129" customHeight="1">
      <c r="A2233" s="17" t="inlineStr">
        <is>
          <t>Band</t>
        </is>
      </c>
      <c r="B2233" s="16" t="inlineStr">
        <is>
          <t>A group of levels with the same kind of contribution: A Practitioner · B Specialist / Manager · C Principal / Head · D Business leadership · E Enterprise leadership · X Consultant.</t>
        </is>
      </c>
    </row>
    <row r="2234" ht="73" customHeight="1">
      <c r="A2234" s="17" t="inlineStr">
        <is>
          <t>Close call</t>
        </is>
      </c>
      <c r="B2234" s="16" t="inlineStr">
        <is>
          <t>The score decided the level and sits within ±0.05 of a rounding point — goes to calibration.</t>
        </is>
      </c>
    </row>
    <row r="2235" ht="31" customHeight="1">
      <c r="A2235" s="17" t="inlineStr">
        <is>
          <t>Final level</t>
        </is>
      </c>
      <c r="B2235" s="16" t="inlineStr">
        <is>
          <t>The level after all ten rules.</t>
        </is>
      </c>
    </row>
    <row r="2236" ht="59" customHeight="1">
      <c r="A2236" s="17" t="inlineStr">
        <is>
          <t>Indicated level</t>
        </is>
      </c>
      <c r="B2236" s="16" t="inlineStr">
        <is>
          <t>The level the weighted score points to, rounded to the nearest whole level.</t>
        </is>
      </c>
    </row>
    <row r="2237" ht="45" customHeight="1">
      <c r="A2237" s="17" t="inlineStr">
        <is>
          <t>Job family / sub-family</t>
        </is>
      </c>
      <c r="B2237" s="16" t="inlineStr">
        <is>
          <t>A discipline / the actual work done inside it.</t>
        </is>
      </c>
    </row>
    <row r="2238" ht="45" customHeight="1">
      <c r="A2238" s="17" t="inlineStr">
        <is>
          <t>Level</t>
        </is>
      </c>
      <c r="B2238" s="16" t="inlineStr">
        <is>
          <t>The size of the role on a ladder scale · A1 = 1 … E2 = 12.</t>
        </is>
      </c>
    </row>
    <row r="2239" ht="45" customHeight="1">
      <c r="A2239" s="17" t="inlineStr">
        <is>
          <t>Market code</t>
        </is>
      </c>
      <c r="B2239" s="16" t="inlineStr">
        <is>
          <t>Radford / Mercer survey level used for pay benchmarking.</t>
        </is>
      </c>
    </row>
    <row r="2240" ht="59" customHeight="1">
      <c r="A2240" s="17" t="inlineStr">
        <is>
          <t>Move down</t>
        </is>
      </c>
      <c r="B2240" s="16" t="inlineStr">
        <is>
          <t>A final level below the current one; pay and title are protected for one cycle.</t>
        </is>
      </c>
    </row>
    <row r="2241" ht="87" customHeight="1">
      <c r="A2241" s="17" t="inlineStr">
        <is>
          <t>Near a gate</t>
        </is>
      </c>
      <c r="B2241" s="16" t="inlineStr">
        <is>
          <t>A rule set the level, and the number behind that rule is within a quarter-point of flipping it — goes to calibration.</t>
        </is>
      </c>
    </row>
    <row r="2242" ht="73" customHeight="1">
      <c r="A2242" s="17" t="inlineStr">
        <is>
          <t>Overrides file</t>
        </is>
      </c>
      <c r="B2242" s="16" t="inlineStr">
        <is>
          <t>build/inputs/overrides.csv: confirmed corrections applied before the engine runs.</t>
        </is>
      </c>
    </row>
    <row r="2243" ht="129" customHeight="1">
      <c r="A2243" s="17" t="inlineStr">
        <is>
          <t>Player-Coach · B+, C+</t>
        </is>
      </c>
      <c r="B2243" s="16" t="inlineStr">
        <is>
          <t>A Player-Coach transition step between bands for people who both play · deliver hands-on expert work and coach · lead people: B+ between B3 and C1, C+ between C2 and D1.</t>
        </is>
      </c>
    </row>
    <row r="2244" ht="45" customHeight="1">
      <c r="A2244" s="17" t="inlineStr">
        <is>
          <t>POD Lead</t>
        </is>
      </c>
      <c r="B2244" s="16" t="inlineStr">
        <is>
          <t>An expert leading 1–3 people while staying an IC.</t>
        </is>
      </c>
    </row>
    <row r="2245" ht="45" customHeight="1">
      <c r="A2245" s="17" t="inlineStr">
        <is>
          <t>Role</t>
        </is>
      </c>
      <c r="B2245" s="16" t="inlineStr">
        <is>
          <t>A designation at a level within a department.</t>
        </is>
      </c>
    </row>
    <row r="2246" ht="59" customHeight="1">
      <c r="A2246" s="17" t="inlineStr">
        <is>
          <t>Rule ID</t>
        </is>
      </c>
      <c r="B2246" s="16" t="inlineStr">
        <is>
          <t>R1–R10 placement rules, applied in order; listed for every person on sheet 2.</t>
        </is>
      </c>
    </row>
    <row r="2247" ht="115" customHeight="1">
      <c r="A2247" s="17" t="inlineStr">
        <is>
          <t>Tolerance · Player-Coach</t>
        </is>
      </c>
      <c r="B2247" s="16" t="inlineStr">
        <is>
          <t>A shortfall of up to 0.15 on a Player-Coach threshold is accepted; a span outside the norm is flagged, never blocking. Both are confirmed in calibration.</t>
        </is>
      </c>
    </row>
    <row r="2248" ht="59" customHeight="1">
      <c r="A2248" s="17" t="inlineStr">
        <is>
          <t>Type of work</t>
        </is>
      </c>
      <c r="B2248" s="16" t="inlineStr">
        <is>
          <t>The department's dominant work profile, which selects the weight tilt.</t>
        </is>
      </c>
    </row>
    <row r="2249" ht="73" customHeight="1">
      <c r="A2249" s="17" t="inlineStr">
        <is>
          <t>Weight set</t>
        </is>
      </c>
      <c r="B2249" s="16" t="inlineStr">
        <is>
          <t>The six factor weights for a department × role group, edited on the Weightage Matrix.</t>
        </is>
      </c>
    </row>
    <row r="2250" ht="45" customHeight="1">
      <c r="A2250" s="17" t="inlineStr">
        <is>
          <t>Weighted score</t>
        </is>
      </c>
      <c r="B2250" s="16" t="inlineStr">
        <is>
          <t>The sum of rating × weight over the six factors.</t>
        </is>
      </c>
    </row>
    <row r="2251"/>
    <row r="2252" ht="19.8" customHeight="1">
      <c r="A2252" s="11" t="inlineStr">
        <is>
          <t>8 · Where everything in the HR Super Master lives in this file</t>
        </is>
      </c>
      <c r="B2252" s="5" t="n"/>
      <c r="C2252" s="5" t="n"/>
      <c r="D2252" s="5" t="n"/>
      <c r="E2252" s="5" t="n"/>
      <c r="F2252" s="5" t="n"/>
      <c r="G2252" s="5" t="n"/>
      <c r="H2252" s="5" t="n"/>
      <c r="I2252" s="5" t="n"/>
      <c r="J2252" s="5" t="n"/>
      <c r="K2252" s="5" t="n"/>
      <c r="L2252" s="5" t="n"/>
      <c r="M2252" s="5" t="n"/>
      <c r="N2252" s="6" t="n"/>
    </row>
    <row r="2253" ht="15.6" customHeight="1">
      <c r="A2253" s="72" t="inlineStr">
        <is>
          <t>HR Super Master sheet</t>
        </is>
      </c>
      <c r="B2253" s="72" t="inlineStr">
        <is>
          <t>Where it is in this file</t>
        </is>
      </c>
      <c r="C2253" s="5" t="n"/>
      <c r="D2253" s="5" t="n"/>
      <c r="E2253" s="5" t="n"/>
      <c r="F2253" s="5" t="n"/>
      <c r="G2253" s="5" t="n"/>
      <c r="H2253" s="5" t="n"/>
      <c r="I2253" s="5" t="n"/>
      <c r="J2253" s="5" t="n"/>
      <c r="K2253" s="5" t="n"/>
      <c r="L2253" s="5" t="n"/>
      <c r="M2253" s="5" t="n"/>
      <c r="N2253" s="6" t="n"/>
    </row>
    <row r="2254" ht="15.6" customHeight="1">
      <c r="A2254" s="73" t="inlineStr">
        <is>
          <t>Start — How It Works</t>
        </is>
      </c>
      <c r="B2254" s="74" t="inlineStr">
        <is>
          <t>Sheet 1 · section 0</t>
        </is>
      </c>
      <c r="C2254" s="5" t="n"/>
      <c r="D2254" s="5" t="n"/>
      <c r="E2254" s="5" t="n"/>
      <c r="F2254" s="5" t="n"/>
      <c r="G2254" s="5" t="n"/>
      <c r="H2254" s="5" t="n"/>
      <c r="I2254" s="5" t="n"/>
      <c r="J2254" s="5" t="n"/>
      <c r="K2254" s="5" t="n"/>
      <c r="L2254" s="5" t="n"/>
      <c r="M2254" s="5" t="n"/>
      <c r="N2254" s="6" t="n"/>
    </row>
    <row r="2255" ht="15.6" customHeight="1">
      <c r="A2255" s="73" t="inlineStr">
        <is>
          <t>Contents</t>
        </is>
      </c>
      <c r="B2255" s="74" t="inlineStr">
        <is>
          <t>Sheet 1 · contents of this sheet</t>
        </is>
      </c>
      <c r="C2255" s="5" t="n"/>
      <c r="D2255" s="5" t="n"/>
      <c r="E2255" s="5" t="n"/>
      <c r="F2255" s="5" t="n"/>
      <c r="G2255" s="5" t="n"/>
      <c r="H2255" s="5" t="n"/>
      <c r="I2255" s="5" t="n"/>
      <c r="J2255" s="5" t="n"/>
      <c r="K2255" s="5" t="n"/>
      <c r="L2255" s="5" t="n"/>
      <c r="M2255" s="5" t="n"/>
      <c r="N2255" s="6" t="n"/>
    </row>
    <row r="2256" ht="15.6" customHeight="1">
      <c r="A2256" s="73" t="inlineStr">
        <is>
          <t>0. Dashboard</t>
        </is>
      </c>
      <c r="B2256" s="74" t="inlineStr">
        <is>
          <t>Counts: sheet 2 filters · charts stay in the Super Master</t>
        </is>
      </c>
      <c r="C2256" s="5" t="n"/>
      <c r="D2256" s="5" t="n"/>
      <c r="E2256" s="5" t="n"/>
      <c r="F2256" s="5" t="n"/>
      <c r="G2256" s="5" t="n"/>
      <c r="H2256" s="5" t="n"/>
      <c r="I2256" s="5" t="n"/>
      <c r="J2256" s="5" t="n"/>
      <c r="K2256" s="5" t="n"/>
      <c r="L2256" s="5" t="n"/>
      <c r="M2256" s="5" t="n"/>
      <c r="N2256" s="6" t="n"/>
    </row>
    <row r="2257" ht="15.6" customHeight="1">
      <c r="A2257" s="73" t="inlineStr">
        <is>
          <t>0b. Org Health &amp; Insights</t>
        </is>
      </c>
      <c r="B2257" s="74" t="inlineStr">
        <is>
          <t>Sheet 2 · MOBILITY &amp; STRUCTURE · Org health &amp; A3 notes</t>
        </is>
      </c>
      <c r="C2257" s="5" t="n"/>
      <c r="D2257" s="5" t="n"/>
      <c r="E2257" s="5" t="n"/>
      <c r="F2257" s="5" t="n"/>
      <c r="G2257" s="5" t="n"/>
      <c r="H2257" s="5" t="n"/>
      <c r="I2257" s="5" t="n"/>
      <c r="J2257" s="5" t="n"/>
      <c r="K2257" s="5" t="n"/>
      <c r="L2257" s="5" t="n"/>
      <c r="M2257" s="5" t="n"/>
      <c r="N2257" s="6" t="n"/>
    </row>
    <row r="2258" ht="15.6" customHeight="1">
      <c r="A2258" s="73" t="inlineStr">
        <is>
          <t>1. Overview</t>
        </is>
      </c>
      <c r="B2258" s="74" t="inlineStr">
        <is>
          <t>Sheet 1 · sections 0–2 · counts by filtering sheet 2</t>
        </is>
      </c>
      <c r="C2258" s="5" t="n"/>
      <c r="D2258" s="5" t="n"/>
      <c r="E2258" s="5" t="n"/>
      <c r="F2258" s="5" t="n"/>
      <c r="G2258" s="5" t="n"/>
      <c r="H2258" s="5" t="n"/>
      <c r="I2258" s="5" t="n"/>
      <c r="J2258" s="5" t="n"/>
      <c r="K2258" s="5" t="n"/>
      <c r="L2258" s="5" t="n"/>
      <c r="M2258" s="5" t="n"/>
      <c r="N2258" s="6" t="n"/>
    </row>
    <row r="2259" ht="15.6" customHeight="1">
      <c r="A2259" s="73" t="inlineStr">
        <is>
          <t>1a. Placements</t>
        </is>
      </c>
      <c r="B2259" s="74" t="inlineStr">
        <is>
          <t>Sheet 2 · every 1a column, incl. What set the level, Flags, Confidence</t>
        </is>
      </c>
      <c r="C2259" s="5" t="n"/>
      <c r="D2259" s="5" t="n"/>
      <c r="E2259" s="5" t="n"/>
      <c r="F2259" s="5" t="n"/>
      <c r="G2259" s="5" t="n"/>
      <c r="H2259" s="5" t="n"/>
      <c r="I2259" s="5" t="n"/>
      <c r="J2259" s="5" t="n"/>
      <c r="K2259" s="5" t="n"/>
      <c r="L2259" s="5" t="n"/>
      <c r="M2259" s="5" t="n"/>
      <c r="N2259" s="6" t="n"/>
    </row>
    <row r="2260" ht="15.6" customHeight="1">
      <c r="A2260" s="73" t="inlineStr">
        <is>
          <t>1b. Person Card</t>
        </is>
      </c>
      <c r="B2260" s="74" t="inlineStr">
        <is>
          <t>Sheet 4</t>
        </is>
      </c>
      <c r="C2260" s="5" t="n"/>
      <c r="D2260" s="5" t="n"/>
      <c r="E2260" s="5" t="n"/>
      <c r="F2260" s="5" t="n"/>
      <c r="G2260" s="5" t="n"/>
      <c r="H2260" s="5" t="n"/>
      <c r="I2260" s="5" t="n"/>
      <c r="J2260" s="5" t="n"/>
      <c r="K2260" s="5" t="n"/>
      <c r="L2260" s="5" t="n"/>
      <c r="M2260" s="5" t="n"/>
      <c r="N2260" s="6" t="n"/>
    </row>
    <row r="2261" ht="15.6" customHeight="1">
      <c r="A2261" s="73" t="inlineStr">
        <is>
          <t>1c. Scoring Made Simple</t>
        </is>
      </c>
      <c r="B2261" s="74" t="inlineStr">
        <is>
          <t>Sheet 1 · section 1</t>
        </is>
      </c>
      <c r="C2261" s="5" t="n"/>
      <c r="D2261" s="5" t="n"/>
      <c r="E2261" s="5" t="n"/>
      <c r="F2261" s="5" t="n"/>
      <c r="G2261" s="5" t="n"/>
      <c r="H2261" s="5" t="n"/>
      <c r="I2261" s="5" t="n"/>
      <c r="J2261" s="5" t="n"/>
      <c r="K2261" s="5" t="n"/>
      <c r="L2261" s="5" t="n"/>
      <c r="M2261" s="5" t="n"/>
      <c r="N2261" s="6" t="n"/>
    </row>
    <row r="2262" ht="15.6" customHeight="1">
      <c r="A2262" s="73" t="inlineStr">
        <is>
          <t>1d. Weightage Matrix</t>
        </is>
      </c>
      <c r="B2262" s="74" t="inlineStr">
        <is>
          <t>Sheet 1 · section 4 · live</t>
        </is>
      </c>
      <c r="C2262" s="5" t="n"/>
      <c r="D2262" s="5" t="n"/>
      <c r="E2262" s="5" t="n"/>
      <c r="F2262" s="5" t="n"/>
      <c r="G2262" s="5" t="n"/>
      <c r="H2262" s="5" t="n"/>
      <c r="I2262" s="5" t="n"/>
      <c r="J2262" s="5" t="n"/>
      <c r="K2262" s="5" t="n"/>
      <c r="L2262" s="5" t="n"/>
      <c r="M2262" s="5" t="n"/>
      <c r="N2262" s="6" t="n"/>
    </row>
    <row r="2263" ht="15.6" customHeight="1">
      <c r="A2263" s="73" t="inlineStr">
        <is>
          <t>1e. Weight Benchmark</t>
        </is>
      </c>
      <c r="B2263" s="74" t="inlineStr">
        <is>
          <t>Sheet 1 · section 3</t>
        </is>
      </c>
      <c r="C2263" s="5" t="n"/>
      <c r="D2263" s="5" t="n"/>
      <c r="E2263" s="5" t="n"/>
      <c r="F2263" s="5" t="n"/>
      <c r="G2263" s="5" t="n"/>
      <c r="H2263" s="5" t="n"/>
      <c r="I2263" s="5" t="n"/>
      <c r="J2263" s="5" t="n"/>
      <c r="K2263" s="5" t="n"/>
      <c r="L2263" s="5" t="n"/>
      <c r="M2263" s="5" t="n"/>
      <c r="N2263" s="6" t="n"/>
    </row>
    <row r="2264" ht="15.6" customHeight="1">
      <c r="A2264" s="73" t="inlineStr">
        <is>
          <t>2. Talent Mapping</t>
        </is>
      </c>
      <c r="B2264" s="74" t="inlineStr">
        <is>
          <t>Sheet 2 · every column</t>
        </is>
      </c>
      <c r="C2264" s="5" t="n"/>
      <c r="D2264" s="5" t="n"/>
      <c r="E2264" s="5" t="n"/>
      <c r="F2264" s="5" t="n"/>
      <c r="G2264" s="5" t="n"/>
      <c r="H2264" s="5" t="n"/>
      <c r="I2264" s="5" t="n"/>
      <c r="J2264" s="5" t="n"/>
      <c r="K2264" s="5" t="n"/>
      <c r="L2264" s="5" t="n"/>
      <c r="M2264" s="5" t="n"/>
      <c r="N2264" s="6" t="n"/>
    </row>
    <row r="2265" ht="28.2" customHeight="1">
      <c r="A2265" s="73" t="inlineStr">
        <is>
          <t>3. Raw Data &amp; Market Standards</t>
        </is>
      </c>
      <c r="B2265" s="74" t="inlineStr">
        <is>
          <t>Sheet 3 · every column · market standards also on sheet 2 MARKET</t>
        </is>
      </c>
      <c r="C2265" s="5" t="n"/>
      <c r="D2265" s="5" t="n"/>
      <c r="E2265" s="5" t="n"/>
      <c r="F2265" s="5" t="n"/>
      <c r="G2265" s="5" t="n"/>
      <c r="H2265" s="5" t="n"/>
      <c r="I2265" s="5" t="n"/>
      <c r="J2265" s="5" t="n"/>
      <c r="K2265" s="5" t="n"/>
      <c r="L2265" s="5" t="n"/>
      <c r="M2265" s="5" t="n"/>
      <c r="N2265" s="6" t="n"/>
    </row>
    <row r="2266" ht="28.2" customHeight="1">
      <c r="A2266" s="73" t="inlineStr">
        <is>
          <t>4. Role Competency Framework</t>
        </is>
      </c>
      <c r="B2266" s="74" t="inlineStr">
        <is>
          <t>Sheet 5 · REQUIREMENTS and LEARNING</t>
        </is>
      </c>
      <c r="C2266" s="5" t="n"/>
      <c r="D2266" s="5" t="n"/>
      <c r="E2266" s="5" t="n"/>
      <c r="F2266" s="5" t="n"/>
      <c r="G2266" s="5" t="n"/>
      <c r="H2266" s="5" t="n"/>
      <c r="I2266" s="5" t="n"/>
      <c r="J2266" s="5" t="n"/>
      <c r="K2266" s="5" t="n"/>
      <c r="L2266" s="5" t="n"/>
      <c r="M2266" s="5" t="n"/>
      <c r="N2266" s="6" t="n"/>
    </row>
    <row r="2267" ht="15.6" customHeight="1">
      <c r="A2267" s="73" t="inlineStr">
        <is>
          <t>5. Capability Framework</t>
        </is>
      </c>
      <c r="B2267" s="74" t="inlineStr">
        <is>
          <t>Sheet 5 · competencies by role · department view stays in the Super Master</t>
        </is>
      </c>
      <c r="C2267" s="5" t="n"/>
      <c r="D2267" s="5" t="n"/>
      <c r="E2267" s="5" t="n"/>
      <c r="F2267" s="5" t="n"/>
      <c r="G2267" s="5" t="n"/>
      <c r="H2267" s="5" t="n"/>
      <c r="I2267" s="5" t="n"/>
      <c r="J2267" s="5" t="n"/>
      <c r="K2267" s="5" t="n"/>
      <c r="L2267" s="5" t="n"/>
      <c r="M2267" s="5" t="n"/>
      <c r="N2267" s="6" t="n"/>
    </row>
    <row r="2268" ht="15.6" customHeight="1">
      <c r="A2268" s="73" t="inlineStr">
        <is>
          <t>6. Role Catalogue</t>
        </is>
      </c>
      <c r="B2268" s="74" t="inlineStr">
        <is>
          <t>Sheet 5 · every catalogue column</t>
        </is>
      </c>
      <c r="C2268" s="5" t="n"/>
      <c r="D2268" s="5" t="n"/>
      <c r="E2268" s="5" t="n"/>
      <c r="F2268" s="5" t="n"/>
      <c r="G2268" s="5" t="n"/>
      <c r="H2268" s="5" t="n"/>
      <c r="I2268" s="5" t="n"/>
      <c r="J2268" s="5" t="n"/>
      <c r="K2268" s="5" t="n"/>
      <c r="L2268" s="5" t="n"/>
      <c r="M2268" s="5" t="n"/>
      <c r="N2268" s="6" t="n"/>
    </row>
    <row r="2269" ht="15.6" customHeight="1">
      <c r="A2269" s="73" t="inlineStr">
        <is>
          <t>7. Role Requirements</t>
        </is>
      </c>
      <c r="B2269" s="74" t="inlineStr">
        <is>
          <t>Sheet 5 · REQUIREMENTS, WEIGHTAGE and MARKET</t>
        </is>
      </c>
      <c r="C2269" s="5" t="n"/>
      <c r="D2269" s="5" t="n"/>
      <c r="E2269" s="5" t="n"/>
      <c r="F2269" s="5" t="n"/>
      <c r="G2269" s="5" t="n"/>
      <c r="H2269" s="5" t="n"/>
      <c r="I2269" s="5" t="n"/>
      <c r="J2269" s="5" t="n"/>
      <c r="K2269" s="5" t="n"/>
      <c r="L2269" s="5" t="n"/>
      <c r="M2269" s="5" t="n"/>
      <c r="N2269" s="6" t="n"/>
    </row>
    <row r="2270" ht="28.2" customHeight="1">
      <c r="A2270" s="73" t="inlineStr">
        <is>
          <t>8. Talent, Learning &amp; Mobility</t>
        </is>
      </c>
      <c r="B2270" s="74" t="inlineStr">
        <is>
          <t>Sheet 2 · TALENT, COMPETENCY, LEARNING, MOBILITY</t>
        </is>
      </c>
      <c r="C2270" s="5" t="n"/>
      <c r="D2270" s="5" t="n"/>
      <c r="E2270" s="5" t="n"/>
      <c r="F2270" s="5" t="n"/>
      <c r="G2270" s="5" t="n"/>
      <c r="H2270" s="5" t="n"/>
      <c r="I2270" s="5" t="n"/>
      <c r="J2270" s="5" t="n"/>
      <c r="K2270" s="5" t="n"/>
      <c r="L2270" s="5" t="n"/>
      <c r="M2270" s="5" t="n"/>
      <c r="N2270" s="6" t="n"/>
    </row>
    <row r="2271" ht="15.6" customHeight="1">
      <c r="A2271" s="73" t="inlineStr">
        <is>
          <t>9. Calibration &amp; Decisions</t>
        </is>
      </c>
      <c r="B2271" s="74" t="inlineStr">
        <is>
          <t>Sheet 2 · Open decisions · section 5</t>
        </is>
      </c>
      <c r="C2271" s="5" t="n"/>
      <c r="D2271" s="5" t="n"/>
      <c r="E2271" s="5" t="n"/>
      <c r="F2271" s="5" t="n"/>
      <c r="G2271" s="5" t="n"/>
      <c r="H2271" s="5" t="n"/>
      <c r="I2271" s="5" t="n"/>
      <c r="J2271" s="5" t="n"/>
      <c r="K2271" s="5" t="n"/>
      <c r="L2271" s="5" t="n"/>
      <c r="M2271" s="5" t="n"/>
      <c r="N2271" s="6" t="n"/>
    </row>
    <row r="2272" ht="15.6" customHeight="1">
      <c r="A2272" s="73" t="inlineStr">
        <is>
          <t>10. Framework &amp; Logic</t>
        </is>
      </c>
      <c r="B2272" s="74" t="inlineStr">
        <is>
          <t>Sheet 1 · section 2 Master Framework</t>
        </is>
      </c>
      <c r="C2272" s="5" t="n"/>
      <c r="D2272" s="5" t="n"/>
      <c r="E2272" s="5" t="n"/>
      <c r="F2272" s="5" t="n"/>
      <c r="G2272" s="5" t="n"/>
      <c r="H2272" s="5" t="n"/>
      <c r="I2272" s="5" t="n"/>
      <c r="J2272" s="5" t="n"/>
      <c r="K2272" s="5" t="n"/>
      <c r="L2272" s="5" t="n"/>
      <c r="M2272" s="5" t="n"/>
      <c r="N2272" s="6" t="n"/>
    </row>
    <row r="2273" ht="15.6" customHeight="1">
      <c r="A2273" s="73" t="inlineStr">
        <is>
          <t>11. References &amp; Benchmarks</t>
        </is>
      </c>
      <c r="B2273" s="74" t="inlineStr">
        <is>
          <t>Sheet 1 · section 6</t>
        </is>
      </c>
      <c r="C2273" s="5" t="n"/>
      <c r="D2273" s="5" t="n"/>
      <c r="E2273" s="5" t="n"/>
      <c r="F2273" s="5" t="n"/>
      <c r="G2273" s="5" t="n"/>
      <c r="H2273" s="5" t="n"/>
      <c r="I2273" s="5" t="n"/>
      <c r="J2273" s="5" t="n"/>
      <c r="K2273" s="5" t="n"/>
      <c r="L2273" s="5" t="n"/>
      <c r="M2273" s="5" t="n"/>
      <c r="N2273" s="6" t="n"/>
    </row>
    <row r="2274" ht="15.6" customHeight="1">
      <c r="A2274" s="73" t="inlineStr">
        <is>
          <t>12. Org Health</t>
        </is>
      </c>
      <c r="B2274" s="74" t="inlineStr">
        <is>
          <t>Sheet 2 · Org health &amp; A3 notes</t>
        </is>
      </c>
      <c r="C2274" s="5" t="n"/>
      <c r="D2274" s="5" t="n"/>
      <c r="E2274" s="5" t="n"/>
      <c r="F2274" s="5" t="n"/>
      <c r="G2274" s="5" t="n"/>
      <c r="H2274" s="5" t="n"/>
      <c r="I2274" s="5" t="n"/>
      <c r="J2274" s="5" t="n"/>
      <c r="K2274" s="5" t="n"/>
      <c r="L2274" s="5" t="n"/>
      <c r="M2274" s="5" t="n"/>
      <c r="N2274" s="6" t="n"/>
    </row>
    <row r="2275" ht="15.6" customHeight="1">
      <c r="A2275" s="73" t="inlineStr">
        <is>
          <t>13. Weight Sensitivity</t>
        </is>
      </c>
      <c r="B2275" s="74" t="inlineStr">
        <is>
          <t>Sheet 2 · Weight sensitivity</t>
        </is>
      </c>
      <c r="C2275" s="5" t="n"/>
      <c r="D2275" s="5" t="n"/>
      <c r="E2275" s="5" t="n"/>
      <c r="F2275" s="5" t="n"/>
      <c r="G2275" s="5" t="n"/>
      <c r="H2275" s="5" t="n"/>
      <c r="I2275" s="5" t="n"/>
      <c r="J2275" s="5" t="n"/>
      <c r="K2275" s="5" t="n"/>
      <c r="L2275" s="5" t="n"/>
      <c r="M2275" s="5" t="n"/>
      <c r="N2275" s="6" t="n"/>
    </row>
    <row r="2276" ht="15.6" customHeight="1">
      <c r="A2276" s="73" t="inlineStr">
        <is>
          <t>14. A3 Deep-Dive</t>
        </is>
      </c>
      <c r="B2276" s="74" t="inlineStr">
        <is>
          <t>Sheet 2 · Org health &amp; A3 notes</t>
        </is>
      </c>
      <c r="C2276" s="5" t="n"/>
      <c r="D2276" s="5" t="n"/>
      <c r="E2276" s="5" t="n"/>
      <c r="F2276" s="5" t="n"/>
      <c r="G2276" s="5" t="n"/>
      <c r="H2276" s="5" t="n"/>
      <c r="I2276" s="5" t="n"/>
      <c r="J2276" s="5" t="n"/>
      <c r="K2276" s="5" t="n"/>
      <c r="L2276" s="5" t="n"/>
      <c r="M2276" s="5" t="n"/>
      <c r="N2276" s="6" t="n"/>
    </row>
    <row r="2277" ht="15.6" customHeight="1">
      <c r="A2277" s="73" t="inlineStr">
        <is>
          <t>15. Succession</t>
        </is>
      </c>
      <c r="B2277" s="74" t="inlineStr">
        <is>
          <t>Sheet 2 · TALENT · Succession</t>
        </is>
      </c>
      <c r="C2277" s="5" t="n"/>
      <c r="D2277" s="5" t="n"/>
      <c r="E2277" s="5" t="n"/>
      <c r="F2277" s="5" t="n"/>
      <c r="G2277" s="5" t="n"/>
      <c r="H2277" s="5" t="n"/>
      <c r="I2277" s="5" t="n"/>
      <c r="J2277" s="5" t="n"/>
      <c r="K2277" s="5" t="n"/>
      <c r="L2277" s="5" t="n"/>
      <c r="M2277" s="5" t="n"/>
      <c r="N2277" s="6" t="n"/>
    </row>
    <row r="2278" ht="15.6" customHeight="1">
      <c r="A2278" s="73" t="inlineStr">
        <is>
          <t>15a. Critical Roles at Risk</t>
        </is>
      </c>
      <c r="B2278" s="74" t="inlineStr">
        <is>
          <t>Sheet 2 · TALENT · critical-role risk, cover, action</t>
        </is>
      </c>
      <c r="C2278" s="5" t="n"/>
      <c r="D2278" s="5" t="n"/>
      <c r="E2278" s="5" t="n"/>
      <c r="F2278" s="5" t="n"/>
      <c r="G2278" s="5" t="n"/>
      <c r="H2278" s="5" t="n"/>
      <c r="I2278" s="5" t="n"/>
      <c r="J2278" s="5" t="n"/>
      <c r="K2278" s="5" t="n"/>
      <c r="L2278" s="5" t="n"/>
      <c r="M2278" s="5" t="n"/>
      <c r="N2278" s="6" t="n"/>
    </row>
    <row r="2279" ht="15.6" customHeight="1">
      <c r="A2279" s="73" t="inlineStr">
        <is>
          <t>16. Role Definitions</t>
        </is>
      </c>
      <c r="B2279" s="74" t="inlineStr">
        <is>
          <t>Sheet 5 · Designations used at IRIS</t>
        </is>
      </c>
      <c r="C2279" s="5" t="n"/>
      <c r="D2279" s="5" t="n"/>
      <c r="E2279" s="5" t="n"/>
      <c r="F2279" s="5" t="n"/>
      <c r="G2279" s="5" t="n"/>
      <c r="H2279" s="5" t="n"/>
      <c r="I2279" s="5" t="n"/>
      <c r="J2279" s="5" t="n"/>
      <c r="K2279" s="5" t="n"/>
      <c r="L2279" s="5" t="n"/>
      <c r="M2279" s="5" t="n"/>
      <c r="N2279" s="6" t="n"/>
    </row>
    <row r="2280" ht="15.6" customHeight="1">
      <c r="A2280" s="73" t="inlineStr">
        <is>
          <t>17. Data Gaps</t>
        </is>
      </c>
      <c r="B2280" s="74" t="inlineStr">
        <is>
          <t>Sheet 2 · Data gaps</t>
        </is>
      </c>
      <c r="C2280" s="5" t="n"/>
      <c r="D2280" s="5" t="n"/>
      <c r="E2280" s="5" t="n"/>
      <c r="F2280" s="5" t="n"/>
      <c r="G2280" s="5" t="n"/>
      <c r="H2280" s="5" t="n"/>
      <c r="I2280" s="5" t="n"/>
      <c r="J2280" s="5" t="n"/>
      <c r="K2280" s="5" t="n"/>
      <c r="L2280" s="5" t="n"/>
      <c r="M2280" s="5" t="n"/>
      <c r="N2280" s="6" t="n"/>
    </row>
    <row r="2281" ht="15.6" customHeight="1">
      <c r="A2281" s="73" t="inlineStr">
        <is>
          <t>18. Career Ladder</t>
        </is>
      </c>
      <c r="B2281" s="74" t="inlineStr">
        <is>
          <t>Sheet 5 · LADDER</t>
        </is>
      </c>
      <c r="C2281" s="5" t="n"/>
      <c r="D2281" s="5" t="n"/>
      <c r="E2281" s="5" t="n"/>
      <c r="F2281" s="5" t="n"/>
      <c r="G2281" s="5" t="n"/>
      <c r="H2281" s="5" t="n"/>
      <c r="I2281" s="5" t="n"/>
      <c r="J2281" s="5" t="n"/>
      <c r="K2281" s="5" t="n"/>
      <c r="L2281" s="5" t="n"/>
      <c r="M2281" s="5" t="n"/>
      <c r="N2281" s="6" t="n"/>
    </row>
    <row r="2282" ht="28.2" customHeight="1">
      <c r="A2282" s="73" t="inlineStr">
        <is>
          <t>18a. Families &amp; Designations</t>
        </is>
      </c>
      <c r="B2282" s="74" t="inlineStr">
        <is>
          <t>Sheet 5</t>
        </is>
      </c>
      <c r="C2282" s="5" t="n"/>
      <c r="D2282" s="5" t="n"/>
      <c r="E2282" s="5" t="n"/>
      <c r="F2282" s="5" t="n"/>
      <c r="G2282" s="5" t="n"/>
      <c r="H2282" s="5" t="n"/>
      <c r="I2282" s="5" t="n"/>
      <c r="J2282" s="5" t="n"/>
      <c r="K2282" s="5" t="n"/>
      <c r="L2282" s="5" t="n"/>
      <c r="M2282" s="5" t="n"/>
      <c r="N2282" s="6" t="n"/>
    </row>
    <row r="2283" ht="15.6" customHeight="1">
      <c r="A2283" s="73" t="inlineStr">
        <is>
          <t>18b. Family Summary</t>
        </is>
      </c>
      <c r="B2283" s="74" t="inlineStr">
        <is>
          <t>Sheet 5 · filter by family</t>
        </is>
      </c>
      <c r="C2283" s="5" t="n"/>
      <c r="D2283" s="5" t="n"/>
      <c r="E2283" s="5" t="n"/>
      <c r="F2283" s="5" t="n"/>
      <c r="G2283" s="5" t="n"/>
      <c r="H2283" s="5" t="n"/>
      <c r="I2283" s="5" t="n"/>
      <c r="J2283" s="5" t="n"/>
      <c r="K2283" s="5" t="n"/>
      <c r="L2283" s="5" t="n"/>
      <c r="M2283" s="5" t="n"/>
      <c r="N2283" s="6" t="n"/>
    </row>
    <row r="2284" ht="15.6" customHeight="1">
      <c r="A2284" s="73" t="inlineStr">
        <is>
          <t>18c. Ladder — How to Read</t>
        </is>
      </c>
      <c r="B2284" s="74" t="inlineStr">
        <is>
          <t>Sheet 5 · LADDER</t>
        </is>
      </c>
      <c r="C2284" s="5" t="n"/>
      <c r="D2284" s="5" t="n"/>
      <c r="E2284" s="5" t="n"/>
      <c r="F2284" s="5" t="n"/>
      <c r="G2284" s="5" t="n"/>
      <c r="H2284" s="5" t="n"/>
      <c r="I2284" s="5" t="n"/>
      <c r="J2284" s="5" t="n"/>
      <c r="K2284" s="5" t="n"/>
      <c r="L2284" s="5" t="n"/>
      <c r="M2284" s="5" t="n"/>
      <c r="N2284" s="6" t="n"/>
    </row>
    <row r="2285" ht="15.6" customHeight="1">
      <c r="A2285" s="73" t="inlineStr">
        <is>
          <t>19. Competency Library</t>
        </is>
      </c>
      <c r="B2285" s="74" t="inlineStr">
        <is>
          <t>Sheet 5 · competencies by role · the full library stays in the Super Master</t>
        </is>
      </c>
      <c r="C2285" s="5" t="n"/>
      <c r="D2285" s="5" t="n"/>
      <c r="E2285" s="5" t="n"/>
      <c r="F2285" s="5" t="n"/>
      <c r="G2285" s="5" t="n"/>
      <c r="H2285" s="5" t="n"/>
      <c r="I2285" s="5" t="n"/>
      <c r="J2285" s="5" t="n"/>
      <c r="K2285" s="5" t="n"/>
      <c r="L2285" s="5" t="n"/>
      <c r="M2285" s="5" t="n"/>
      <c r="N2285" s="6" t="n"/>
    </row>
    <row r="2286" ht="15.6" customHeight="1">
      <c r="A2286" s="73" t="inlineStr">
        <is>
          <t>20. Not Yet Mapped</t>
        </is>
      </c>
      <c r="B2286" s="74" t="inlineStr">
        <is>
          <t>Sheet 3 · bottom rows</t>
        </is>
      </c>
      <c r="C2286" s="5" t="n"/>
      <c r="D2286" s="5" t="n"/>
      <c r="E2286" s="5" t="n"/>
      <c r="F2286" s="5" t="n"/>
      <c r="G2286" s="5" t="n"/>
      <c r="H2286" s="5" t="n"/>
      <c r="I2286" s="5" t="n"/>
      <c r="J2286" s="5" t="n"/>
      <c r="K2286" s="5" t="n"/>
      <c r="L2286" s="5" t="n"/>
      <c r="M2286" s="5" t="n"/>
      <c r="N2286" s="6" t="n"/>
    </row>
    <row r="2287" ht="15.6" customHeight="1">
      <c r="A2287" s="73" t="inlineStr">
        <is>
          <t>T1. Tracker Dashboard</t>
        </is>
      </c>
      <c r="B2287" s="74" t="inlineStr">
        <is>
          <t>Sheet 1 · sections 5b–5d</t>
        </is>
      </c>
      <c r="C2287" s="5" t="n"/>
      <c r="D2287" s="5" t="n"/>
      <c r="E2287" s="5" t="n"/>
      <c r="F2287" s="5" t="n"/>
      <c r="G2287" s="5" t="n"/>
      <c r="H2287" s="5" t="n"/>
      <c r="I2287" s="5" t="n"/>
      <c r="J2287" s="5" t="n"/>
      <c r="K2287" s="5" t="n"/>
      <c r="L2287" s="5" t="n"/>
      <c r="M2287" s="5" t="n"/>
      <c r="N2287" s="6" t="n"/>
    </row>
    <row r="2288" ht="15.6" customHeight="1">
      <c r="A2288" s="73" t="inlineStr">
        <is>
          <t>T2. Decisions</t>
        </is>
      </c>
      <c r="B2288" s="74" t="inlineStr">
        <is>
          <t>Sheet 2 · Open decisions</t>
        </is>
      </c>
      <c r="C2288" s="5" t="n"/>
      <c r="D2288" s="5" t="n"/>
      <c r="E2288" s="5" t="n"/>
      <c r="F2288" s="5" t="n"/>
      <c r="G2288" s="5" t="n"/>
      <c r="H2288" s="5" t="n"/>
      <c r="I2288" s="5" t="n"/>
      <c r="J2288" s="5" t="n"/>
      <c r="K2288" s="5" t="n"/>
      <c r="L2288" s="5" t="n"/>
      <c r="M2288" s="5" t="n"/>
      <c r="N2288" s="6" t="n"/>
    </row>
    <row r="2289" ht="15.6" customHeight="1">
      <c r="A2289" s="73" t="inlineStr">
        <is>
          <t>T3. Data Requests</t>
        </is>
      </c>
      <c r="B2289" s="74" t="inlineStr">
        <is>
          <t>Sheet 2 · Data requests</t>
        </is>
      </c>
      <c r="C2289" s="5" t="n"/>
      <c r="D2289" s="5" t="n"/>
      <c r="E2289" s="5" t="n"/>
      <c r="F2289" s="5" t="n"/>
      <c r="G2289" s="5" t="n"/>
      <c r="H2289" s="5" t="n"/>
      <c r="I2289" s="5" t="n"/>
      <c r="J2289" s="5" t="n"/>
      <c r="K2289" s="5" t="n"/>
      <c r="L2289" s="5" t="n"/>
      <c r="M2289" s="5" t="n"/>
      <c r="N2289" s="6" t="n"/>
    </row>
    <row r="2290" ht="15.6" customHeight="1">
      <c r="A2290" s="73" t="inlineStr">
        <is>
          <t>T4. Feedback Log</t>
        </is>
      </c>
      <c r="B2290" s="74" t="inlineStr">
        <is>
          <t>Sheet 2 · VALIDATION and HR UPDATE</t>
        </is>
      </c>
      <c r="C2290" s="5" t="n"/>
      <c r="D2290" s="5" t="n"/>
      <c r="E2290" s="5" t="n"/>
      <c r="F2290" s="5" t="n"/>
      <c r="G2290" s="5" t="n"/>
      <c r="H2290" s="5" t="n"/>
      <c r="I2290" s="5" t="n"/>
      <c r="J2290" s="5" t="n"/>
      <c r="K2290" s="5" t="n"/>
      <c r="L2290" s="5" t="n"/>
      <c r="M2290" s="5" t="n"/>
      <c r="N2290" s="6" t="n"/>
    </row>
    <row r="2291" ht="15.6" customHeight="1">
      <c r="A2291" s="73" t="inlineStr">
        <is>
          <t>T5. Question Review</t>
        </is>
      </c>
      <c r="B2291" s="74" t="inlineStr">
        <is>
          <t>Sheet 2 · Interview questions</t>
        </is>
      </c>
      <c r="C2291" s="5" t="n"/>
      <c r="D2291" s="5" t="n"/>
      <c r="E2291" s="5" t="n"/>
      <c r="F2291" s="5" t="n"/>
      <c r="G2291" s="5" t="n"/>
      <c r="H2291" s="5" t="n"/>
      <c r="I2291" s="5" t="n"/>
      <c r="J2291" s="5" t="n"/>
      <c r="K2291" s="5" t="n"/>
      <c r="L2291" s="5" t="n"/>
      <c r="M2291" s="5" t="n"/>
      <c r="N2291" s="6" t="n"/>
    </row>
    <row r="2292" ht="15.6" customHeight="1">
      <c r="A2292" s="73" t="inlineStr">
        <is>
          <t>L1. Summary</t>
        </is>
      </c>
      <c r="B2292" s="74" t="inlineStr">
        <is>
          <t>Counts by product and level: filter sheet 2 · the leadership summaries stay in the Super Master</t>
        </is>
      </c>
      <c r="C2292" s="5" t="n"/>
      <c r="D2292" s="5" t="n"/>
      <c r="E2292" s="5" t="n"/>
      <c r="F2292" s="5" t="n"/>
      <c r="G2292" s="5" t="n"/>
      <c r="H2292" s="5" t="n"/>
      <c r="I2292" s="5" t="n"/>
      <c r="J2292" s="5" t="n"/>
      <c r="K2292" s="5" t="n"/>
      <c r="L2292" s="5" t="n"/>
      <c r="M2292" s="5" t="n"/>
      <c r="N2292" s="6" t="n"/>
    </row>
    <row r="2293" ht="15.6" customHeight="1">
      <c r="A2293" s="73" t="inlineStr">
        <is>
          <t>L2. Job Families</t>
        </is>
      </c>
      <c r="B2293" s="74" t="inlineStr">
        <is>
          <t>Counts by product and level: filter sheet 2 · the leadership summaries stay in the Super Master</t>
        </is>
      </c>
      <c r="C2293" s="5" t="n"/>
      <c r="D2293" s="5" t="n"/>
      <c r="E2293" s="5" t="n"/>
      <c r="F2293" s="5" t="n"/>
      <c r="G2293" s="5" t="n"/>
      <c r="H2293" s="5" t="n"/>
      <c r="I2293" s="5" t="n"/>
      <c r="J2293" s="5" t="n"/>
      <c r="K2293" s="5" t="n"/>
      <c r="L2293" s="5" t="n"/>
      <c r="M2293" s="5" t="n"/>
      <c r="N2293" s="6" t="n"/>
    </row>
    <row r="2294" ht="15.6" customHeight="1">
      <c r="A2294" s="73" t="inlineStr">
        <is>
          <t>L3. Sub-Families</t>
        </is>
      </c>
      <c r="B2294" s="74" t="inlineStr">
        <is>
          <t>Counts by product and level: filter sheet 2 · the leadership summaries stay in the Super Master</t>
        </is>
      </c>
      <c r="C2294" s="5" t="n"/>
      <c r="D2294" s="5" t="n"/>
      <c r="E2294" s="5" t="n"/>
      <c r="F2294" s="5" t="n"/>
      <c r="G2294" s="5" t="n"/>
      <c r="H2294" s="5" t="n"/>
      <c r="I2294" s="5" t="n"/>
      <c r="J2294" s="5" t="n"/>
      <c r="K2294" s="5" t="n"/>
      <c r="L2294" s="5" t="n"/>
      <c r="M2294" s="5" t="n"/>
      <c r="N2294" s="6" t="n"/>
    </row>
    <row r="2295" ht="15.6" customHeight="1">
      <c r="A2295" s="73" t="inlineStr">
        <is>
          <t>L4. Career Levels</t>
        </is>
      </c>
      <c r="B2295" s="74" t="inlineStr">
        <is>
          <t>Counts by product and level: filter sheet 2 · the leadership summaries stay in the Super Master</t>
        </is>
      </c>
      <c r="C2295" s="5" t="n"/>
      <c r="D2295" s="5" t="n"/>
      <c r="E2295" s="5" t="n"/>
      <c r="F2295" s="5" t="n"/>
      <c r="G2295" s="5" t="n"/>
      <c r="H2295" s="5" t="n"/>
      <c r="I2295" s="5" t="n"/>
      <c r="J2295" s="5" t="n"/>
      <c r="K2295" s="5" t="n"/>
      <c r="L2295" s="5" t="n"/>
      <c r="M2295" s="5" t="n"/>
      <c r="N2295" s="6" t="n"/>
    </row>
    <row r="2296" ht="15.6" customHeight="1">
      <c r="A2296" s="73" t="inlineStr">
        <is>
          <t>L5. Business Lines</t>
        </is>
      </c>
      <c r="B2296" s="74" t="inlineStr">
        <is>
          <t>Counts by product and level: filter sheet 2 · the leadership summaries stay in the Super Master</t>
        </is>
      </c>
      <c r="C2296" s="5" t="n"/>
      <c r="D2296" s="5" t="n"/>
      <c r="E2296" s="5" t="n"/>
      <c r="F2296" s="5" t="n"/>
      <c r="G2296" s="5" t="n"/>
      <c r="H2296" s="5" t="n"/>
      <c r="I2296" s="5" t="n"/>
      <c r="J2296" s="5" t="n"/>
      <c r="K2296" s="5" t="n"/>
      <c r="L2296" s="5" t="n"/>
      <c r="M2296" s="5" t="n"/>
      <c r="N2296" s="6" t="n"/>
    </row>
    <row r="2297" ht="15.6" customHeight="1">
      <c r="A2297" s="73" t="inlineStr">
        <is>
          <t>L6. Changes by Product</t>
        </is>
      </c>
      <c r="B2297" s="74" t="inlineStr">
        <is>
          <t>Counts by product and level: filter sheet 2 · the leadership summaries stay in the Super Master</t>
        </is>
      </c>
      <c r="C2297" s="5" t="n"/>
      <c r="D2297" s="5" t="n"/>
      <c r="E2297" s="5" t="n"/>
      <c r="F2297" s="5" t="n"/>
      <c r="G2297" s="5" t="n"/>
      <c r="H2297" s="5" t="n"/>
      <c r="I2297" s="5" t="n"/>
      <c r="J2297" s="5" t="n"/>
      <c r="K2297" s="5" t="n"/>
      <c r="L2297" s="5" t="n"/>
      <c r="M2297" s="5" t="n"/>
      <c r="N2297" s="6" t="n"/>
    </row>
    <row r="2298" ht="15.6" customHeight="1">
      <c r="A2298" s="73" t="inlineStr">
        <is>
          <t>L7. CARBON</t>
        </is>
      </c>
      <c r="B2298" s="74" t="inlineStr">
        <is>
          <t>Counts by product and level: filter sheet 2 · the leadership summaries stay in the Super Master</t>
        </is>
      </c>
      <c r="C2298" s="5" t="n"/>
      <c r="D2298" s="5" t="n"/>
      <c r="E2298" s="5" t="n"/>
      <c r="F2298" s="5" t="n"/>
      <c r="G2298" s="5" t="n"/>
      <c r="H2298" s="5" t="n"/>
      <c r="I2298" s="5" t="n"/>
      <c r="J2298" s="5" t="n"/>
      <c r="K2298" s="5" t="n"/>
      <c r="L2298" s="5" t="n"/>
      <c r="M2298" s="5" t="n"/>
      <c r="N2298" s="6" t="n"/>
    </row>
    <row r="2299" ht="15.6" customHeight="1">
      <c r="A2299" s="73" t="inlineStr">
        <is>
          <t>L8. iFile</t>
        </is>
      </c>
      <c r="B2299" s="74" t="inlineStr">
        <is>
          <t>Counts by product and level: filter sheet 2 · the leadership summaries stay in the Super Master</t>
        </is>
      </c>
      <c r="C2299" s="5" t="n"/>
      <c r="D2299" s="5" t="n"/>
      <c r="E2299" s="5" t="n"/>
      <c r="F2299" s="5" t="n"/>
      <c r="G2299" s="5" t="n"/>
      <c r="H2299" s="5" t="n"/>
      <c r="I2299" s="5" t="n"/>
      <c r="J2299" s="5" t="n"/>
      <c r="K2299" s="5" t="n"/>
      <c r="L2299" s="5" t="n"/>
      <c r="M2299" s="5" t="n"/>
      <c r="N2299" s="6" t="n"/>
    </row>
    <row r="2300" ht="15.6" customHeight="1">
      <c r="A2300" s="73" t="inlineStr">
        <is>
          <t>L9. iDEAL</t>
        </is>
      </c>
      <c r="B2300" s="74" t="inlineStr">
        <is>
          <t>Counts by product and level: filter sheet 2 · the leadership summaries stay in the Super Master</t>
        </is>
      </c>
      <c r="C2300" s="5" t="n"/>
      <c r="D2300" s="5" t="n"/>
      <c r="E2300" s="5" t="n"/>
      <c r="F2300" s="5" t="n"/>
      <c r="G2300" s="5" t="n"/>
      <c r="H2300" s="5" t="n"/>
      <c r="I2300" s="5" t="n"/>
      <c r="J2300" s="5" t="n"/>
      <c r="K2300" s="5" t="n"/>
      <c r="L2300" s="5" t="n"/>
      <c r="M2300" s="5" t="n"/>
      <c r="N2300" s="6" t="n"/>
    </row>
    <row r="2301" ht="15.6" customHeight="1">
      <c r="A2301" s="73" t="inlineStr">
        <is>
          <t>L10. Datatech</t>
        </is>
      </c>
      <c r="B2301" s="74" t="inlineStr">
        <is>
          <t>Counts by product and level: filter sheet 2 · the leadership summaries stay in the Super Master</t>
        </is>
      </c>
      <c r="C2301" s="5" t="n"/>
      <c r="D2301" s="5" t="n"/>
      <c r="E2301" s="5" t="n"/>
      <c r="F2301" s="5" t="n"/>
      <c r="G2301" s="5" t="n"/>
      <c r="H2301" s="5" t="n"/>
      <c r="I2301" s="5" t="n"/>
      <c r="J2301" s="5" t="n"/>
      <c r="K2301" s="5" t="n"/>
      <c r="L2301" s="5" t="n"/>
      <c r="M2301" s="5" t="n"/>
      <c r="N2301" s="6" t="n"/>
    </row>
    <row r="2302" ht="15.6" customHeight="1">
      <c r="A2302" s="73" t="inlineStr">
        <is>
          <t>L11. Consume</t>
        </is>
      </c>
      <c r="B2302" s="74" t="inlineStr">
        <is>
          <t>Counts by product and level: filter sheet 2 · the leadership summaries stay in the Super Master</t>
        </is>
      </c>
      <c r="C2302" s="5" t="n"/>
      <c r="D2302" s="5" t="n"/>
      <c r="E2302" s="5" t="n"/>
      <c r="F2302" s="5" t="n"/>
      <c r="G2302" s="5" t="n"/>
      <c r="H2302" s="5" t="n"/>
      <c r="I2302" s="5" t="n"/>
      <c r="J2302" s="5" t="n"/>
      <c r="K2302" s="5" t="n"/>
      <c r="L2302" s="5" t="n"/>
      <c r="M2302" s="5" t="n"/>
      <c r="N2302" s="6" t="n"/>
    </row>
    <row r="2303" ht="15.6" customHeight="1">
      <c r="A2303" s="73" t="inlineStr">
        <is>
          <t>L12. Corporate</t>
        </is>
      </c>
      <c r="B2303" s="74" t="inlineStr">
        <is>
          <t>Counts by product and level: filter sheet 2 · the leadership summaries stay in the Super Master</t>
        </is>
      </c>
      <c r="C2303" s="5" t="n"/>
      <c r="D2303" s="5" t="n"/>
      <c r="E2303" s="5" t="n"/>
      <c r="F2303" s="5" t="n"/>
      <c r="G2303" s="5" t="n"/>
      <c r="H2303" s="5" t="n"/>
      <c r="I2303" s="5" t="n"/>
      <c r="J2303" s="5" t="n"/>
      <c r="K2303" s="5" t="n"/>
      <c r="L2303" s="5" t="n"/>
      <c r="M2303" s="5" t="n"/>
      <c r="N2303" s="6" t="n"/>
    </row>
    <row r="2304" ht="15.6" customHeight="1">
      <c r="A2304" s="73" t="inlineStr">
        <is>
          <t>FA. What We Have Done</t>
        </is>
      </c>
      <c r="B2304" s="74" t="inlineStr">
        <is>
          <t>Sheet 1 · section 2 Master Framework covers it · the guide text stays in the Super Master</t>
        </is>
      </c>
      <c r="C2304" s="5" t="n"/>
      <c r="D2304" s="5" t="n"/>
      <c r="E2304" s="5" t="n"/>
      <c r="F2304" s="5" t="n"/>
      <c r="G2304" s="5" t="n"/>
      <c r="H2304" s="5" t="n"/>
      <c r="I2304" s="5" t="n"/>
      <c r="J2304" s="5" t="n"/>
      <c r="K2304" s="5" t="n"/>
      <c r="L2304" s="5" t="n"/>
      <c r="M2304" s="5" t="n"/>
      <c r="N2304" s="6" t="n"/>
    </row>
    <row r="2305" ht="15.6" customHeight="1">
      <c r="A2305" s="73" t="inlineStr">
        <is>
          <t>FB. End-to-End Workflow</t>
        </is>
      </c>
      <c r="B2305" s="74" t="inlineStr">
        <is>
          <t>Sheet 1 · section 2 Master Framework covers it · the guide text stays in the Super Master</t>
        </is>
      </c>
      <c r="C2305" s="5" t="n"/>
      <c r="D2305" s="5" t="n"/>
      <c r="E2305" s="5" t="n"/>
      <c r="F2305" s="5" t="n"/>
      <c r="G2305" s="5" t="n"/>
      <c r="H2305" s="5" t="n"/>
      <c r="I2305" s="5" t="n"/>
      <c r="J2305" s="5" t="n"/>
      <c r="K2305" s="5" t="n"/>
      <c r="L2305" s="5" t="n"/>
      <c r="M2305" s="5" t="n"/>
      <c r="N2305" s="6" t="n"/>
    </row>
    <row r="2306" ht="15.6" customHeight="1">
      <c r="A2306" s="73" t="inlineStr">
        <is>
          <t>FC. How the Model Works</t>
        </is>
      </c>
      <c r="B2306" s="74" t="inlineStr">
        <is>
          <t>Sheet 1 · section 2 Master Framework covers it · the guide text stays in the Super Master</t>
        </is>
      </c>
      <c r="C2306" s="5" t="n"/>
      <c r="D2306" s="5" t="n"/>
      <c r="E2306" s="5" t="n"/>
      <c r="F2306" s="5" t="n"/>
      <c r="G2306" s="5" t="n"/>
      <c r="H2306" s="5" t="n"/>
      <c r="I2306" s="5" t="n"/>
      <c r="J2306" s="5" t="n"/>
      <c r="K2306" s="5" t="n"/>
      <c r="L2306" s="5" t="n"/>
      <c r="M2306" s="5" t="n"/>
      <c r="N2306" s="6" t="n"/>
    </row>
    <row r="2307" ht="28.2" customHeight="1">
      <c r="A2307" s="73" t="inlineStr">
        <is>
          <t>FD. Scores, Bands &amp; Departments</t>
        </is>
      </c>
      <c r="B2307" s="74" t="inlineStr">
        <is>
          <t>Sheet 1 · section 2 Master Framework covers it · the guide text stays in the Super Master</t>
        </is>
      </c>
      <c r="C2307" s="5" t="n"/>
      <c r="D2307" s="5" t="n"/>
      <c r="E2307" s="5" t="n"/>
      <c r="F2307" s="5" t="n"/>
      <c r="G2307" s="5" t="n"/>
      <c r="H2307" s="5" t="n"/>
      <c r="I2307" s="5" t="n"/>
      <c r="J2307" s="5" t="n"/>
      <c r="K2307" s="5" t="n"/>
      <c r="L2307" s="5" t="n"/>
      <c r="M2307" s="5" t="n"/>
      <c r="N2307" s="6" t="n"/>
    </row>
    <row r="2308" ht="15.6" customHeight="1">
      <c r="A2308" s="73" t="inlineStr">
        <is>
          <t>FE. Model vs Market Methods</t>
        </is>
      </c>
      <c r="B2308" s="74" t="inlineStr">
        <is>
          <t>Sheet 1 · section 2 Master Framework covers it · the guide text stays in the Super Master</t>
        </is>
      </c>
      <c r="C2308" s="5" t="n"/>
      <c r="D2308" s="5" t="n"/>
      <c r="E2308" s="5" t="n"/>
      <c r="F2308" s="5" t="n"/>
      <c r="G2308" s="5" t="n"/>
      <c r="H2308" s="5" t="n"/>
      <c r="I2308" s="5" t="n"/>
      <c r="J2308" s="5" t="n"/>
      <c r="K2308" s="5" t="n"/>
      <c r="L2308" s="5" t="n"/>
      <c r="M2308" s="5" t="n"/>
      <c r="N2308" s="6" t="n"/>
    </row>
    <row r="2309" ht="15.6" customHeight="1">
      <c r="A2309" s="73" t="inlineStr">
        <is>
          <t>FF. Decision Log</t>
        </is>
      </c>
      <c r="B2309" s="74" t="inlineStr">
        <is>
          <t>Sheet 1 · section 2 Master Framework covers it · the guide text stays in the Super Master</t>
        </is>
      </c>
      <c r="C2309" s="5" t="n"/>
      <c r="D2309" s="5" t="n"/>
      <c r="E2309" s="5" t="n"/>
      <c r="F2309" s="5" t="n"/>
      <c r="G2309" s="5" t="n"/>
      <c r="H2309" s="5" t="n"/>
      <c r="I2309" s="5" t="n"/>
      <c r="J2309" s="5" t="n"/>
      <c r="K2309" s="5" t="n"/>
      <c r="L2309" s="5" t="n"/>
      <c r="M2309" s="5" t="n"/>
      <c r="N2309" s="6" t="n"/>
    </row>
    <row r="2310" ht="15.6" customHeight="1">
      <c r="A2310" s="73" t="inlineStr">
        <is>
          <t>FG. Files &amp; Review Loop</t>
        </is>
      </c>
      <c r="B2310" s="74" t="inlineStr">
        <is>
          <t>Sheet 1 · section 2 Master Framework covers it · the guide text stays in the Super Master</t>
        </is>
      </c>
      <c r="C2310" s="5" t="n"/>
      <c r="D2310" s="5" t="n"/>
      <c r="E2310" s="5" t="n"/>
      <c r="F2310" s="5" t="n"/>
      <c r="G2310" s="5" t="n"/>
      <c r="H2310" s="5" t="n"/>
      <c r="I2310" s="5" t="n"/>
      <c r="J2310" s="5" t="n"/>
      <c r="K2310" s="5" t="n"/>
      <c r="L2310" s="5" t="n"/>
      <c r="M2310" s="5" t="n"/>
      <c r="N2310" s="6" t="n"/>
    </row>
    <row r="2311" ht="15.6" customHeight="1">
      <c r="A2311" s="73" t="inlineStr">
        <is>
          <t>F0. Overview</t>
        </is>
      </c>
      <c r="B2311" s="74" t="inlineStr">
        <is>
          <t>Sheet 1 · section 2 Master Framework covers it · the guide text stays in the Super Master</t>
        </is>
      </c>
      <c r="C2311" s="5" t="n"/>
      <c r="D2311" s="5" t="n"/>
      <c r="E2311" s="5" t="n"/>
      <c r="F2311" s="5" t="n"/>
      <c r="G2311" s="5" t="n"/>
      <c r="H2311" s="5" t="n"/>
      <c r="I2311" s="5" t="n"/>
      <c r="J2311" s="5" t="n"/>
      <c r="K2311" s="5" t="n"/>
      <c r="L2311" s="5" t="n"/>
      <c r="M2311" s="5" t="n"/>
      <c r="N2311" s="6" t="n"/>
    </row>
    <row r="2312" ht="15.6" customHeight="1">
      <c r="A2312" s="73" t="inlineStr">
        <is>
          <t>F1. Principles</t>
        </is>
      </c>
      <c r="B2312" s="74" t="inlineStr">
        <is>
          <t>Sheet 1 · section 2 Master Framework covers it · the guide text stays in the Super Master</t>
        </is>
      </c>
      <c r="C2312" s="5" t="n"/>
      <c r="D2312" s="5" t="n"/>
      <c r="E2312" s="5" t="n"/>
      <c r="F2312" s="5" t="n"/>
      <c r="G2312" s="5" t="n"/>
      <c r="H2312" s="5" t="n"/>
      <c r="I2312" s="5" t="n"/>
      <c r="J2312" s="5" t="n"/>
      <c r="K2312" s="5" t="n"/>
      <c r="L2312" s="5" t="n"/>
      <c r="M2312" s="5" t="n"/>
      <c r="N2312" s="6" t="n"/>
    </row>
    <row r="2313" ht="15.6" customHeight="1">
      <c r="A2313" s="73" t="inlineStr">
        <is>
          <t>F2. How It Works</t>
        </is>
      </c>
      <c r="B2313" s="74" t="inlineStr">
        <is>
          <t>Sheet 1 · section 2 Master Framework covers it · the guide text stays in the Super Master</t>
        </is>
      </c>
      <c r="C2313" s="5" t="n"/>
      <c r="D2313" s="5" t="n"/>
      <c r="E2313" s="5" t="n"/>
      <c r="F2313" s="5" t="n"/>
      <c r="G2313" s="5" t="n"/>
      <c r="H2313" s="5" t="n"/>
      <c r="I2313" s="5" t="n"/>
      <c r="J2313" s="5" t="n"/>
      <c r="K2313" s="5" t="n"/>
      <c r="L2313" s="5" t="n"/>
      <c r="M2313" s="5" t="n"/>
      <c r="N2313" s="6" t="n"/>
    </row>
    <row r="2314" ht="15.6" customHeight="1">
      <c r="A2314" s="73" t="inlineStr">
        <is>
          <t>F3. Architecture</t>
        </is>
      </c>
      <c r="B2314" s="74" t="inlineStr">
        <is>
          <t>Sheet 1 · section 2 Master Framework covers it · the guide text stays in the Super Master</t>
        </is>
      </c>
      <c r="C2314" s="5" t="n"/>
      <c r="D2314" s="5" t="n"/>
      <c r="E2314" s="5" t="n"/>
      <c r="F2314" s="5" t="n"/>
      <c r="G2314" s="5" t="n"/>
      <c r="H2314" s="5" t="n"/>
      <c r="I2314" s="5" t="n"/>
      <c r="J2314" s="5" t="n"/>
      <c r="K2314" s="5" t="n"/>
      <c r="L2314" s="5" t="n"/>
      <c r="M2314" s="5" t="n"/>
      <c r="N2314" s="6" t="n"/>
    </row>
    <row r="2315" ht="15.6" customHeight="1">
      <c r="A2315" s="73" t="inlineStr">
        <is>
          <t>F4. Levels &amp; Bands</t>
        </is>
      </c>
      <c r="B2315" s="74" t="inlineStr">
        <is>
          <t>Sheet 1 · section 2 Master Framework covers it · the guide text stays in the Super Master</t>
        </is>
      </c>
      <c r="C2315" s="5" t="n"/>
      <c r="D2315" s="5" t="n"/>
      <c r="E2315" s="5" t="n"/>
      <c r="F2315" s="5" t="n"/>
      <c r="G2315" s="5" t="n"/>
      <c r="H2315" s="5" t="n"/>
      <c r="I2315" s="5" t="n"/>
      <c r="J2315" s="5" t="n"/>
      <c r="K2315" s="5" t="n"/>
      <c r="L2315" s="5" t="n"/>
      <c r="M2315" s="5" t="n"/>
      <c r="N2315" s="6" t="n"/>
    </row>
    <row r="2316" ht="15.6" customHeight="1">
      <c r="A2316" s="73" t="inlineStr">
        <is>
          <t>F5. Tracks &amp; Titles</t>
        </is>
      </c>
      <c r="B2316" s="74" t="inlineStr">
        <is>
          <t>Sheet 1 · section 2 Master Framework covers it · the guide text stays in the Super Master</t>
        </is>
      </c>
      <c r="C2316" s="5" t="n"/>
      <c r="D2316" s="5" t="n"/>
      <c r="E2316" s="5" t="n"/>
      <c r="F2316" s="5" t="n"/>
      <c r="G2316" s="5" t="n"/>
      <c r="H2316" s="5" t="n"/>
      <c r="I2316" s="5" t="n"/>
      <c r="J2316" s="5" t="n"/>
      <c r="K2316" s="5" t="n"/>
      <c r="L2316" s="5" t="n"/>
      <c r="M2316" s="5" t="n"/>
      <c r="N2316" s="6" t="n"/>
    </row>
    <row r="2317" ht="15.6" customHeight="1">
      <c r="A2317" s="73" t="inlineStr">
        <is>
          <t>F6. Factors &amp; Ratings</t>
        </is>
      </c>
      <c r="B2317" s="74" t="inlineStr">
        <is>
          <t>Sheet 1 · section 2 Master Framework covers it · the guide text stays in the Super Master</t>
        </is>
      </c>
      <c r="C2317" s="5" t="n"/>
      <c r="D2317" s="5" t="n"/>
      <c r="E2317" s="5" t="n"/>
      <c r="F2317" s="5" t="n"/>
      <c r="G2317" s="5" t="n"/>
      <c r="H2317" s="5" t="n"/>
      <c r="I2317" s="5" t="n"/>
      <c r="J2317" s="5" t="n"/>
      <c r="K2317" s="5" t="n"/>
      <c r="L2317" s="5" t="n"/>
      <c r="M2317" s="5" t="n"/>
      <c r="N2317" s="6" t="n"/>
    </row>
    <row r="2318" ht="15.6" customHeight="1">
      <c r="A2318" s="73" t="inlineStr">
        <is>
          <t>F7. Weights</t>
        </is>
      </c>
      <c r="B2318" s="74" t="inlineStr">
        <is>
          <t>Sheet 1 · section 2 Master Framework covers it · the guide text stays in the Super Master</t>
        </is>
      </c>
      <c r="C2318" s="5" t="n"/>
      <c r="D2318" s="5" t="n"/>
      <c r="E2318" s="5" t="n"/>
      <c r="F2318" s="5" t="n"/>
      <c r="G2318" s="5" t="n"/>
      <c r="H2318" s="5" t="n"/>
      <c r="I2318" s="5" t="n"/>
      <c r="J2318" s="5" t="n"/>
      <c r="K2318" s="5" t="n"/>
      <c r="L2318" s="5" t="n"/>
      <c r="M2318" s="5" t="n"/>
      <c r="N2318" s="6" t="n"/>
    </row>
    <row r="2319" ht="15.6" customHeight="1">
      <c r="A2319" s="73" t="inlineStr">
        <is>
          <t>F8. Score → Level</t>
        </is>
      </c>
      <c r="B2319" s="74" t="inlineStr">
        <is>
          <t>Sheet 1 · section 2 Master Framework covers it · the guide text stays in the Super Master</t>
        </is>
      </c>
      <c r="C2319" s="5" t="n"/>
      <c r="D2319" s="5" t="n"/>
      <c r="E2319" s="5" t="n"/>
      <c r="F2319" s="5" t="n"/>
      <c r="G2319" s="5" t="n"/>
      <c r="H2319" s="5" t="n"/>
      <c r="I2319" s="5" t="n"/>
      <c r="J2319" s="5" t="n"/>
      <c r="K2319" s="5" t="n"/>
      <c r="L2319" s="5" t="n"/>
      <c r="M2319" s="5" t="n"/>
      <c r="N2319" s="6" t="n"/>
    </row>
    <row r="2320" ht="15.6" customHeight="1">
      <c r="A2320" s="73" t="inlineStr">
        <is>
          <t>F9. Competencies</t>
        </is>
      </c>
      <c r="B2320" s="74" t="inlineStr">
        <is>
          <t>Sheet 1 · section 2 Master Framework covers it · the guide text stays in the Super Master</t>
        </is>
      </c>
      <c r="C2320" s="5" t="n"/>
      <c r="D2320" s="5" t="n"/>
      <c r="E2320" s="5" t="n"/>
      <c r="F2320" s="5" t="n"/>
      <c r="G2320" s="5" t="n"/>
      <c r="H2320" s="5" t="n"/>
      <c r="I2320" s="5" t="n"/>
      <c r="J2320" s="5" t="n"/>
      <c r="K2320" s="5" t="n"/>
      <c r="L2320" s="5" t="n"/>
      <c r="M2320" s="5" t="n"/>
      <c r="N2320" s="6" t="n"/>
    </row>
    <row r="2321" ht="15.6" customHeight="1">
      <c r="A2321" s="73" t="inlineStr">
        <is>
          <t>F10. Department Structures</t>
        </is>
      </c>
      <c r="B2321" s="74" t="inlineStr">
        <is>
          <t>Sheet 1 · section 2 Master Framework covers it · the guide text stays in the Super Master</t>
        </is>
      </c>
      <c r="C2321" s="5" t="n"/>
      <c r="D2321" s="5" t="n"/>
      <c r="E2321" s="5" t="n"/>
      <c r="F2321" s="5" t="n"/>
      <c r="G2321" s="5" t="n"/>
      <c r="H2321" s="5" t="n"/>
      <c r="I2321" s="5" t="n"/>
      <c r="J2321" s="5" t="n"/>
      <c r="K2321" s="5" t="n"/>
      <c r="L2321" s="5" t="n"/>
      <c r="M2321" s="5" t="n"/>
      <c r="N2321" s="6" t="n"/>
    </row>
    <row r="2322" ht="15.6" customHeight="1">
      <c r="A2322" s="73" t="inlineStr">
        <is>
          <t>F11. Career Paths</t>
        </is>
      </c>
      <c r="B2322" s="74" t="inlineStr">
        <is>
          <t>Sheet 1 · section 2 Master Framework covers it · the guide text stays in the Super Master</t>
        </is>
      </c>
      <c r="C2322" s="5" t="n"/>
      <c r="D2322" s="5" t="n"/>
      <c r="E2322" s="5" t="n"/>
      <c r="F2322" s="5" t="n"/>
      <c r="G2322" s="5" t="n"/>
      <c r="H2322" s="5" t="n"/>
      <c r="I2322" s="5" t="n"/>
      <c r="J2322" s="5" t="n"/>
      <c r="K2322" s="5" t="n"/>
      <c r="L2322" s="5" t="n"/>
      <c r="M2322" s="5" t="n"/>
      <c r="N2322" s="6" t="n"/>
    </row>
    <row r="2323" ht="15.6" customHeight="1">
      <c r="A2323" s="73" t="inlineStr">
        <is>
          <t>F12. Governance &amp; Change</t>
        </is>
      </c>
      <c r="B2323" s="74" t="inlineStr">
        <is>
          <t>Sheet 1 · section 2 Master Framework covers it · the guide text stays in the Super Master</t>
        </is>
      </c>
      <c r="C2323" s="5" t="n"/>
      <c r="D2323" s="5" t="n"/>
      <c r="E2323" s="5" t="n"/>
      <c r="F2323" s="5" t="n"/>
      <c r="G2323" s="5" t="n"/>
      <c r="H2323" s="5" t="n"/>
      <c r="I2323" s="5" t="n"/>
      <c r="J2323" s="5" t="n"/>
      <c r="K2323" s="5" t="n"/>
      <c r="L2323" s="5" t="n"/>
      <c r="M2323" s="5" t="n"/>
      <c r="N2323" s="6" t="n"/>
    </row>
    <row r="2324" ht="15.6" customHeight="1">
      <c r="A2324" s="73" t="inlineStr">
        <is>
          <t>F13. Glossary</t>
        </is>
      </c>
      <c r="B2324" s="74" t="inlineStr">
        <is>
          <t>Sheet 1 · section 2 Master Framework covers it · the guide text stays in the Super Master</t>
        </is>
      </c>
      <c r="C2324" s="5" t="n"/>
      <c r="D2324" s="5" t="n"/>
      <c r="E2324" s="5" t="n"/>
      <c r="F2324" s="5" t="n"/>
      <c r="G2324" s="5" t="n"/>
      <c r="H2324" s="5" t="n"/>
      <c r="I2324" s="5" t="n"/>
      <c r="J2324" s="5" t="n"/>
      <c r="K2324" s="5" t="n"/>
      <c r="L2324" s="5" t="n"/>
      <c r="M2324" s="5" t="n"/>
      <c r="N2324" s="6" t="n"/>
    </row>
    <row r="2325" ht="15.6" customHeight="1">
      <c r="A2325" s="73" t="inlineStr">
        <is>
          <t>F14. Master Framework</t>
        </is>
      </c>
      <c r="B2325" s="74" t="inlineStr">
        <is>
          <t>Sheet 1 · section 2 Master Framework covers it · the guide text stays in the Super Master</t>
        </is>
      </c>
      <c r="C2325" s="5" t="n"/>
      <c r="D2325" s="5" t="n"/>
      <c r="E2325" s="5" t="n"/>
      <c r="F2325" s="5" t="n"/>
      <c r="G2325" s="5" t="n"/>
      <c r="H2325" s="5" t="n"/>
      <c r="I2325" s="5" t="n"/>
      <c r="J2325" s="5" t="n"/>
      <c r="K2325" s="5" t="n"/>
      <c r="L2325" s="5" t="n"/>
      <c r="M2325" s="5" t="n"/>
      <c r="N2325" s="6" t="n"/>
    </row>
    <row r="2326" ht="15.6" customHeight="1">
      <c r="A2326" s="73" t="inlineStr">
        <is>
          <t>F16. Catalogue — Read Me</t>
        </is>
      </c>
      <c r="B2326" s="74" t="inlineStr">
        <is>
          <t>Sheet 1 · section 2 Master Framework covers it · the guide text stays in the Super Master</t>
        </is>
      </c>
      <c r="C2326" s="5" t="n"/>
      <c r="D2326" s="5" t="n"/>
      <c r="E2326" s="5" t="n"/>
      <c r="F2326" s="5" t="n"/>
      <c r="G2326" s="5" t="n"/>
      <c r="H2326" s="5" t="n"/>
      <c r="I2326" s="5" t="n"/>
      <c r="J2326" s="5" t="n"/>
      <c r="K2326" s="5" t="n"/>
      <c r="L2326" s="5" t="n"/>
      <c r="M2326" s="5" t="n"/>
      <c r="N2326" s="6" t="n"/>
    </row>
    <row r="2327" ht="15.6" customHeight="1">
      <c r="A2327" s="73" t="inlineStr">
        <is>
          <t>F18. Catalogue Index</t>
        </is>
      </c>
      <c r="B2327" s="74" t="inlineStr">
        <is>
          <t>Sheet 1 · section 2 Master Framework covers it · the guide text stays in the Super Master</t>
        </is>
      </c>
      <c r="C2327" s="5" t="n"/>
      <c r="D2327" s="5" t="n"/>
      <c r="E2327" s="5" t="n"/>
      <c r="F2327" s="5" t="n"/>
      <c r="G2327" s="5" t="n"/>
      <c r="H2327" s="5" t="n"/>
      <c r="I2327" s="5" t="n"/>
      <c r="J2327" s="5" t="n"/>
      <c r="K2327" s="5" t="n"/>
      <c r="L2327" s="5" t="n"/>
      <c r="M2327" s="5" t="n"/>
      <c r="N2327" s="6" t="n"/>
    </row>
    <row r="2328" ht="15.6" customHeight="1">
      <c r="A2328" s="73" t="inlineStr">
        <is>
          <t>F19. Career Lanes</t>
        </is>
      </c>
      <c r="B2328" s="74" t="inlineStr">
        <is>
          <t>Sheet 1 · section 2 Master Framework covers it · the guide text stays in the Super Master</t>
        </is>
      </c>
      <c r="C2328" s="5" t="n"/>
      <c r="D2328" s="5" t="n"/>
      <c r="E2328" s="5" t="n"/>
      <c r="F2328" s="5" t="n"/>
      <c r="G2328" s="5" t="n"/>
      <c r="H2328" s="5" t="n"/>
      <c r="I2328" s="5" t="n"/>
      <c r="J2328" s="5" t="n"/>
      <c r="K2328" s="5" t="n"/>
      <c r="L2328" s="5" t="n"/>
      <c r="M2328" s="5" t="n"/>
      <c r="N2328" s="6" t="n"/>
    </row>
    <row r="2329" ht="15.6" customHeight="1">
      <c r="A2329" s="73" t="inlineStr">
        <is>
          <t>F21. Weight Benchmark</t>
        </is>
      </c>
      <c r="B2329" s="74" t="inlineStr">
        <is>
          <t>Sheet 1 · section 2 Master Framework covers it · the guide text stays in the Super Master</t>
        </is>
      </c>
      <c r="C2329" s="5" t="n"/>
      <c r="D2329" s="5" t="n"/>
      <c r="E2329" s="5" t="n"/>
      <c r="F2329" s="5" t="n"/>
      <c r="G2329" s="5" t="n"/>
      <c r="H2329" s="5" t="n"/>
      <c r="I2329" s="5" t="n"/>
      <c r="J2329" s="5" t="n"/>
      <c r="K2329" s="5" t="n"/>
      <c r="L2329" s="5" t="n"/>
      <c r="M2329" s="5" t="n"/>
      <c r="N2329" s="6" t="n"/>
    </row>
    <row r="2330" ht="15.6" customHeight="1">
      <c r="A2330" s="73" t="inlineStr">
        <is>
          <t>CP1. How to Use</t>
        </is>
      </c>
      <c r="B2330" s="74" t="inlineStr">
        <is>
          <t>Calibration panel pack: stays in the Super Master and its own file</t>
        </is>
      </c>
      <c r="C2330" s="5" t="n"/>
      <c r="D2330" s="5" t="n"/>
      <c r="E2330" s="5" t="n"/>
      <c r="F2330" s="5" t="n"/>
      <c r="G2330" s="5" t="n"/>
      <c r="H2330" s="5" t="n"/>
      <c r="I2330" s="5" t="n"/>
      <c r="J2330" s="5" t="n"/>
      <c r="K2330" s="5" t="n"/>
      <c r="L2330" s="5" t="n"/>
      <c r="M2330" s="5" t="n"/>
      <c r="N2330" s="6" t="n"/>
    </row>
    <row r="2331" ht="15.6" customHeight="1">
      <c r="A2331" s="73" t="inlineStr">
        <is>
          <t>CP2. Level Guide</t>
        </is>
      </c>
      <c r="B2331" s="74" t="inlineStr">
        <is>
          <t>Calibration panel pack: stays in the Super Master and its own file</t>
        </is>
      </c>
      <c r="C2331" s="5" t="n"/>
      <c r="D2331" s="5" t="n"/>
      <c r="E2331" s="5" t="n"/>
      <c r="F2331" s="5" t="n"/>
      <c r="G2331" s="5" t="n"/>
      <c r="H2331" s="5" t="n"/>
      <c r="I2331" s="5" t="n"/>
      <c r="J2331" s="5" t="n"/>
      <c r="K2331" s="5" t="n"/>
      <c r="L2331" s="5" t="n"/>
      <c r="M2331" s="5" t="n"/>
      <c r="N2331" s="6" t="n"/>
    </row>
    <row r="2332" ht="15.6" customHeight="1">
      <c r="A2332" s="73" t="inlineStr">
        <is>
          <t>CP3. Anchor Roles</t>
        </is>
      </c>
      <c r="B2332" s="74" t="inlineStr">
        <is>
          <t>Calibration panel pack: stays in the Super Master and its own file</t>
        </is>
      </c>
      <c r="C2332" s="5" t="n"/>
      <c r="D2332" s="5" t="n"/>
      <c r="E2332" s="5" t="n"/>
      <c r="F2332" s="5" t="n"/>
      <c r="G2332" s="5" t="n"/>
      <c r="H2332" s="5" t="n"/>
      <c r="I2332" s="5" t="n"/>
      <c r="J2332" s="5" t="n"/>
      <c r="K2332" s="5" t="n"/>
      <c r="L2332" s="5" t="n"/>
      <c r="M2332" s="5" t="n"/>
      <c r="N2332" s="6" t="n"/>
    </row>
    <row r="2333" ht="15.6" customHeight="1">
      <c r="A2333" s="73" t="inlineStr">
        <is>
          <t>CP4. Rater A</t>
        </is>
      </c>
      <c r="B2333" s="74" t="inlineStr">
        <is>
          <t>Calibration panel pack: stays in the Super Master and its own file</t>
        </is>
      </c>
      <c r="C2333" s="5" t="n"/>
      <c r="D2333" s="5" t="n"/>
      <c r="E2333" s="5" t="n"/>
      <c r="F2333" s="5" t="n"/>
      <c r="G2333" s="5" t="n"/>
      <c r="H2333" s="5" t="n"/>
      <c r="I2333" s="5" t="n"/>
      <c r="J2333" s="5" t="n"/>
      <c r="K2333" s="5" t="n"/>
      <c r="L2333" s="5" t="n"/>
      <c r="M2333" s="5" t="n"/>
      <c r="N2333" s="6" t="n"/>
    </row>
    <row r="2334" ht="15.6" customHeight="1">
      <c r="A2334" s="73" t="inlineStr">
        <is>
          <t>CP5. Rater B</t>
        </is>
      </c>
      <c r="B2334" s="74" t="inlineStr">
        <is>
          <t>Calibration panel pack: stays in the Super Master and its own file</t>
        </is>
      </c>
      <c r="C2334" s="5" t="n"/>
      <c r="D2334" s="5" t="n"/>
      <c r="E2334" s="5" t="n"/>
      <c r="F2334" s="5" t="n"/>
      <c r="G2334" s="5" t="n"/>
      <c r="H2334" s="5" t="n"/>
      <c r="I2334" s="5" t="n"/>
      <c r="J2334" s="5" t="n"/>
      <c r="K2334" s="5" t="n"/>
      <c r="L2334" s="5" t="n"/>
      <c r="M2334" s="5" t="n"/>
      <c r="N2334" s="6" t="n"/>
    </row>
    <row r="2335" ht="15.6" customHeight="1">
      <c r="A2335" s="73" t="inlineStr">
        <is>
          <t>CP6. Comparison &amp; Result</t>
        </is>
      </c>
      <c r="B2335" s="74" t="inlineStr">
        <is>
          <t>Calibration panel pack: stays in the Super Master and its own file</t>
        </is>
      </c>
      <c r="C2335" s="5" t="n"/>
      <c r="D2335" s="5" t="n"/>
      <c r="E2335" s="5" t="n"/>
      <c r="F2335" s="5" t="n"/>
      <c r="G2335" s="5" t="n"/>
      <c r="H2335" s="5" t="n"/>
      <c r="I2335" s="5" t="n"/>
      <c r="J2335" s="5" t="n"/>
      <c r="K2335" s="5" t="n"/>
      <c r="L2335" s="5" t="n"/>
      <c r="M2335" s="5" t="n"/>
      <c r="N2335" s="6" t="n"/>
    </row>
  </sheetData>
  <mergeCells count="3863">
    <mergeCell ref="F473:G473"/>
    <mergeCell ref="A1012:B1012"/>
    <mergeCell ref="C770:D770"/>
    <mergeCell ref="G1987:J1987"/>
    <mergeCell ref="E1316:N1316"/>
    <mergeCell ref="A555:B555"/>
    <mergeCell ref="B827:D827"/>
    <mergeCell ref="H2082:J2082"/>
    <mergeCell ref="A549:B549"/>
    <mergeCell ref="F472:G472"/>
    <mergeCell ref="F1288:H1288"/>
    <mergeCell ref="F466:G466"/>
    <mergeCell ref="G1995:J1995"/>
    <mergeCell ref="A1512:C1512"/>
    <mergeCell ref="G1989:J1989"/>
    <mergeCell ref="A1711:O1711"/>
    <mergeCell ref="E834:F834"/>
    <mergeCell ref="B1350:N1350"/>
    <mergeCell ref="C1248:H1248"/>
    <mergeCell ref="M673:N673"/>
    <mergeCell ref="M358:N358"/>
    <mergeCell ref="K451:N451"/>
    <mergeCell ref="H2107:J2107"/>
    <mergeCell ref="B794:F794"/>
    <mergeCell ref="G1988:J1988"/>
    <mergeCell ref="K2090:M2090"/>
    <mergeCell ref="E861:F861"/>
    <mergeCell ref="E836:F836"/>
    <mergeCell ref="B2294:N2294"/>
    <mergeCell ref="A495:I495"/>
    <mergeCell ref="D312:E312"/>
    <mergeCell ref="M366:N366"/>
    <mergeCell ref="M360:N360"/>
    <mergeCell ref="A267:B267"/>
    <mergeCell ref="K453:N453"/>
    <mergeCell ref="M658:N658"/>
    <mergeCell ref="G1990:J1990"/>
    <mergeCell ref="D1403:I1403"/>
    <mergeCell ref="B2061:C2061"/>
    <mergeCell ref="E2168:O2168"/>
    <mergeCell ref="H2108:J2108"/>
    <mergeCell ref="G139:H139"/>
    <mergeCell ref="J350:L350"/>
    <mergeCell ref="A269:B269"/>
    <mergeCell ref="D1405:I1405"/>
    <mergeCell ref="E2170:O2170"/>
    <mergeCell ref="B2029:D2029"/>
    <mergeCell ref="E2164:O2164"/>
    <mergeCell ref="B880:D880"/>
    <mergeCell ref="N1967:O1967"/>
    <mergeCell ref="I1289:K1289"/>
    <mergeCell ref="G168:H168"/>
    <mergeCell ref="A262:B262"/>
    <mergeCell ref="B2310:N2310"/>
    <mergeCell ref="J352:L352"/>
    <mergeCell ref="B882:D882"/>
    <mergeCell ref="N1969:O1969"/>
    <mergeCell ref="C1369:N1369"/>
    <mergeCell ref="A593:B593"/>
    <mergeCell ref="B2312:N2312"/>
    <mergeCell ref="D1400:I1400"/>
    <mergeCell ref="B2306:N2306"/>
    <mergeCell ref="F248:H248"/>
    <mergeCell ref="A472:C472"/>
    <mergeCell ref="K769:N769"/>
    <mergeCell ref="C1371:N1371"/>
    <mergeCell ref="E847:F847"/>
    <mergeCell ref="A595:B595"/>
    <mergeCell ref="F696:G696"/>
    <mergeCell ref="E1485:F1485"/>
    <mergeCell ref="J655:L655"/>
    <mergeCell ref="M692:N692"/>
    <mergeCell ref="C1370:N1370"/>
    <mergeCell ref="C1291:E1291"/>
    <mergeCell ref="G861:J861"/>
    <mergeCell ref="B2307:N2307"/>
    <mergeCell ref="E717:G717"/>
    <mergeCell ref="B2080:C2080"/>
    <mergeCell ref="C1293:E1293"/>
    <mergeCell ref="D518:N518"/>
    <mergeCell ref="B2074:C2074"/>
    <mergeCell ref="A655:B655"/>
    <mergeCell ref="L742:N742"/>
    <mergeCell ref="C262:H262"/>
    <mergeCell ref="B627:J627"/>
    <mergeCell ref="A192:B192"/>
    <mergeCell ref="E1304:N1304"/>
    <mergeCell ref="D353:F353"/>
    <mergeCell ref="A1786:O1786"/>
    <mergeCell ref="A657:B657"/>
    <mergeCell ref="A957:C957"/>
    <mergeCell ref="E1303:N1303"/>
    <mergeCell ref="B629:J629"/>
    <mergeCell ref="C110:D110"/>
    <mergeCell ref="A650:B650"/>
    <mergeCell ref="C263:H263"/>
    <mergeCell ref="B2325:N2325"/>
    <mergeCell ref="E1305:N1305"/>
    <mergeCell ref="D354:F354"/>
    <mergeCell ref="B2100:C2100"/>
    <mergeCell ref="B313:C313"/>
    <mergeCell ref="B2108:C2108"/>
    <mergeCell ref="G388:J388"/>
    <mergeCell ref="K1457:O1457"/>
    <mergeCell ref="M916:N916"/>
    <mergeCell ref="B2012:D2012"/>
    <mergeCell ref="A368:B368"/>
    <mergeCell ref="H694:J694"/>
    <mergeCell ref="C555:D555"/>
    <mergeCell ref="B1401:C1401"/>
    <mergeCell ref="B2005:D2005"/>
    <mergeCell ref="K1459:O1459"/>
    <mergeCell ref="C802:L802"/>
    <mergeCell ref="K876:M876"/>
    <mergeCell ref="G1476:I1476"/>
    <mergeCell ref="D811:N811"/>
    <mergeCell ref="J1477:L1477"/>
    <mergeCell ref="B823:D823"/>
    <mergeCell ref="A205:B205"/>
    <mergeCell ref="I507:J507"/>
    <mergeCell ref="C100:D100"/>
    <mergeCell ref="B2007:D2007"/>
    <mergeCell ref="K700:L700"/>
    <mergeCell ref="A363:B363"/>
    <mergeCell ref="K2059:M2059"/>
    <mergeCell ref="K694:L694"/>
    <mergeCell ref="A1268:T1268"/>
    <mergeCell ref="E830:F830"/>
    <mergeCell ref="C609:D609"/>
    <mergeCell ref="M1483:N1483"/>
    <mergeCell ref="K877:M877"/>
    <mergeCell ref="F470:G470"/>
    <mergeCell ref="K871:M871"/>
    <mergeCell ref="A365:B365"/>
    <mergeCell ref="K2061:M2061"/>
    <mergeCell ref="A94:D94"/>
    <mergeCell ref="E832:F832"/>
    <mergeCell ref="B795:F795"/>
    <mergeCell ref="K843:M843"/>
    <mergeCell ref="D284:N284"/>
    <mergeCell ref="C95:D95"/>
    <mergeCell ref="M331:N331"/>
    <mergeCell ref="G1986:J1986"/>
    <mergeCell ref="E825:F825"/>
    <mergeCell ref="K710:L710"/>
    <mergeCell ref="H705:J705"/>
    <mergeCell ref="A377:N377"/>
    <mergeCell ref="J1504:N1504"/>
    <mergeCell ref="K409:N409"/>
    <mergeCell ref="B2025:D2025"/>
    <mergeCell ref="D279:N279"/>
    <mergeCell ref="K712:L712"/>
    <mergeCell ref="D953:N953"/>
    <mergeCell ref="B2035:D2035"/>
    <mergeCell ref="J1506:N1506"/>
    <mergeCell ref="C205:H205"/>
    <mergeCell ref="B2027:D2027"/>
    <mergeCell ref="B1336:N1336"/>
    <mergeCell ref="A266:B266"/>
    <mergeCell ref="A260:B260"/>
    <mergeCell ref="M898:N898"/>
    <mergeCell ref="A564:B564"/>
    <mergeCell ref="D2091:E2091"/>
    <mergeCell ref="J312:K312"/>
    <mergeCell ref="B2020:D2020"/>
    <mergeCell ref="K713:L713"/>
    <mergeCell ref="B1338:N1338"/>
    <mergeCell ref="A1281:T1281"/>
    <mergeCell ref="E843:F843"/>
    <mergeCell ref="M927:N927"/>
    <mergeCell ref="E2027:F2027"/>
    <mergeCell ref="A1479:B1479"/>
    <mergeCell ref="B2022:D2022"/>
    <mergeCell ref="J314:K314"/>
    <mergeCell ref="E853:F853"/>
    <mergeCell ref="B686:C686"/>
    <mergeCell ref="K2074:M2074"/>
    <mergeCell ref="E2026:F2026"/>
    <mergeCell ref="E845:F845"/>
    <mergeCell ref="D906:E906"/>
    <mergeCell ref="C55:D55"/>
    <mergeCell ref="J313:K313"/>
    <mergeCell ref="B2303:N2303"/>
    <mergeCell ref="D145:E145"/>
    <mergeCell ref="G146:H146"/>
    <mergeCell ref="B685:C685"/>
    <mergeCell ref="B1333:N1333"/>
    <mergeCell ref="D514:N514"/>
    <mergeCell ref="E2028:F2028"/>
    <mergeCell ref="D908:E908"/>
    <mergeCell ref="F666:G666"/>
    <mergeCell ref="D147:E147"/>
    <mergeCell ref="B687:C687"/>
    <mergeCell ref="B2046:D2046"/>
    <mergeCell ref="A1880:O1880"/>
    <mergeCell ref="D516:N516"/>
    <mergeCell ref="K1979:N1979"/>
    <mergeCell ref="E869:F869"/>
    <mergeCell ref="B864:D864"/>
    <mergeCell ref="A279:C279"/>
    <mergeCell ref="E719:G719"/>
    <mergeCell ref="L740:N740"/>
    <mergeCell ref="A1461:B1461"/>
    <mergeCell ref="B625:J625"/>
    <mergeCell ref="A287:C287"/>
    <mergeCell ref="E871:F871"/>
    <mergeCell ref="A281:C281"/>
    <mergeCell ref="A165:H165"/>
    <mergeCell ref="E2117:O2117"/>
    <mergeCell ref="A735:B735"/>
    <mergeCell ref="C380:F380"/>
    <mergeCell ref="C651:F651"/>
    <mergeCell ref="C261:H261"/>
    <mergeCell ref="K2006:N2006"/>
    <mergeCell ref="E2119:O2119"/>
    <mergeCell ref="M701:N701"/>
    <mergeCell ref="G2027:J2027"/>
    <mergeCell ref="G384:J384"/>
    <mergeCell ref="A282:C282"/>
    <mergeCell ref="K1978:N1978"/>
    <mergeCell ref="A72:D72"/>
    <mergeCell ref="B311:C311"/>
    <mergeCell ref="B2098:C2098"/>
    <mergeCell ref="C653:F653"/>
    <mergeCell ref="D919:E919"/>
    <mergeCell ref="G689:N689"/>
    <mergeCell ref="E768:F768"/>
    <mergeCell ref="D158:E158"/>
    <mergeCell ref="E328:L328"/>
    <mergeCell ref="I897:K897"/>
    <mergeCell ref="A1397:F1397"/>
    <mergeCell ref="G842:J842"/>
    <mergeCell ref="J659:L659"/>
    <mergeCell ref="D921:E921"/>
    <mergeCell ref="A1810:O1810"/>
    <mergeCell ref="E770:F770"/>
    <mergeCell ref="B708:D708"/>
    <mergeCell ref="D160:E160"/>
    <mergeCell ref="G379:J379"/>
    <mergeCell ref="A1274:F1274"/>
    <mergeCell ref="B2099:C2099"/>
    <mergeCell ref="I899:K899"/>
    <mergeCell ref="C553:D553"/>
    <mergeCell ref="A2154:C2154"/>
    <mergeCell ref="E1983:F1983"/>
    <mergeCell ref="B1978:D1978"/>
    <mergeCell ref="F739:H739"/>
    <mergeCell ref="D675:E675"/>
    <mergeCell ref="A613:C613"/>
    <mergeCell ref="G387:J387"/>
    <mergeCell ref="I898:K898"/>
    <mergeCell ref="G381:J381"/>
    <mergeCell ref="I892:K892"/>
    <mergeCell ref="A1398:F1398"/>
    <mergeCell ref="A2156:C2156"/>
    <mergeCell ref="E1985:F1985"/>
    <mergeCell ref="G837:J837"/>
    <mergeCell ref="A54:D54"/>
    <mergeCell ref="F741:H741"/>
    <mergeCell ref="K2057:M2057"/>
    <mergeCell ref="I900:K900"/>
    <mergeCell ref="A1266:T1266"/>
    <mergeCell ref="M1484:N1484"/>
    <mergeCell ref="A2149:C2149"/>
    <mergeCell ref="B791:F791"/>
    <mergeCell ref="E1978:F1978"/>
    <mergeCell ref="A669:C669"/>
    <mergeCell ref="B453:C453"/>
    <mergeCell ref="A392:B392"/>
    <mergeCell ref="A661:B661"/>
    <mergeCell ref="K2025:N2025"/>
    <mergeCell ref="A889:N889"/>
    <mergeCell ref="L471:M471"/>
    <mergeCell ref="C1257:T1257"/>
    <mergeCell ref="G397:J397"/>
    <mergeCell ref="B332:D332"/>
    <mergeCell ref="K1991:N1991"/>
    <mergeCell ref="R1287:T1287"/>
    <mergeCell ref="B482:C482"/>
    <mergeCell ref="B786:F786"/>
    <mergeCell ref="L785:N785"/>
    <mergeCell ref="B1996:D1996"/>
    <mergeCell ref="K507:L507"/>
    <mergeCell ref="L473:M473"/>
    <mergeCell ref="D286:N286"/>
    <mergeCell ref="A1516:O1516"/>
    <mergeCell ref="A455:N455"/>
    <mergeCell ref="A387:B387"/>
    <mergeCell ref="F2097:G2097"/>
    <mergeCell ref="K384:L384"/>
    <mergeCell ref="G855:J855"/>
    <mergeCell ref="I926:K926"/>
    <mergeCell ref="K378:L378"/>
    <mergeCell ref="F2091:G2091"/>
    <mergeCell ref="J1502:N1502"/>
    <mergeCell ref="A1290:B1290"/>
    <mergeCell ref="C366:L366"/>
    <mergeCell ref="E1996:F1996"/>
    <mergeCell ref="B1991:D1991"/>
    <mergeCell ref="C109:D109"/>
    <mergeCell ref="C1477:D1477"/>
    <mergeCell ref="B783:F783"/>
    <mergeCell ref="M899:N899"/>
    <mergeCell ref="G857:J857"/>
    <mergeCell ref="I928:K928"/>
    <mergeCell ref="I911:K911"/>
    <mergeCell ref="I794:K794"/>
    <mergeCell ref="F910:H910"/>
    <mergeCell ref="B813:C813"/>
    <mergeCell ref="A1271:T1271"/>
    <mergeCell ref="J1497:N1497"/>
    <mergeCell ref="E1998:F1998"/>
    <mergeCell ref="K379:L379"/>
    <mergeCell ref="E509:F509"/>
    <mergeCell ref="K2070:M2070"/>
    <mergeCell ref="F912:H912"/>
    <mergeCell ref="D1512:I1512"/>
    <mergeCell ref="B171:F171"/>
    <mergeCell ref="M925:N925"/>
    <mergeCell ref="B352:C352"/>
    <mergeCell ref="E511:F511"/>
    <mergeCell ref="K2072:M2072"/>
    <mergeCell ref="E2024:F2024"/>
    <mergeCell ref="J311:K311"/>
    <mergeCell ref="F182:H182"/>
    <mergeCell ref="C592:D592"/>
    <mergeCell ref="O1289:Q1289"/>
    <mergeCell ref="B2042:D2042"/>
    <mergeCell ref="D1507:I1507"/>
    <mergeCell ref="A529:B529"/>
    <mergeCell ref="I762:J762"/>
    <mergeCell ref="A250:C250"/>
    <mergeCell ref="B2044:D2044"/>
    <mergeCell ref="D409:F409"/>
    <mergeCell ref="J1970:M1970"/>
    <mergeCell ref="K2096:M2096"/>
    <mergeCell ref="D1509:I1509"/>
    <mergeCell ref="G1361:N1361"/>
    <mergeCell ref="E867:F867"/>
    <mergeCell ref="A1719:O1719"/>
    <mergeCell ref="C77:D77"/>
    <mergeCell ref="B862:D862"/>
    <mergeCell ref="K2088:M2088"/>
    <mergeCell ref="H2087:J2087"/>
    <mergeCell ref="G481:I481"/>
    <mergeCell ref="K2098:M2098"/>
    <mergeCell ref="H2059:J2059"/>
    <mergeCell ref="C647:F647"/>
    <mergeCell ref="E2121:O2121"/>
    <mergeCell ref="E2115:O2115"/>
    <mergeCell ref="E868:F868"/>
    <mergeCell ref="A278:C278"/>
    <mergeCell ref="E862:F862"/>
    <mergeCell ref="C649:F649"/>
    <mergeCell ref="I1295:K1295"/>
    <mergeCell ref="G172:H172"/>
    <mergeCell ref="D915:E915"/>
    <mergeCell ref="D890:E890"/>
    <mergeCell ref="A547:B547"/>
    <mergeCell ref="A1483:B1483"/>
    <mergeCell ref="E2144:O2144"/>
    <mergeCell ref="H2054:J2054"/>
    <mergeCell ref="A1589:O1589"/>
    <mergeCell ref="H2090:J2090"/>
    <mergeCell ref="A1887:O1887"/>
    <mergeCell ref="E2116:O2116"/>
    <mergeCell ref="C59:D59"/>
    <mergeCell ref="D917:E917"/>
    <mergeCell ref="D162:E162"/>
    <mergeCell ref="F675:G675"/>
    <mergeCell ref="G687:N687"/>
    <mergeCell ref="C1283:E1283"/>
    <mergeCell ref="A2125:C2125"/>
    <mergeCell ref="C644:F644"/>
    <mergeCell ref="I1290:K1290"/>
    <mergeCell ref="B18:N18"/>
    <mergeCell ref="A601:B601"/>
    <mergeCell ref="B873:D873"/>
    <mergeCell ref="K627:M627"/>
    <mergeCell ref="A1888:O1888"/>
    <mergeCell ref="E1981:F1981"/>
    <mergeCell ref="G688:N688"/>
    <mergeCell ref="D912:E912"/>
    <mergeCell ref="D157:E157"/>
    <mergeCell ref="M666:N666"/>
    <mergeCell ref="J661:L661"/>
    <mergeCell ref="F1283:H1283"/>
    <mergeCell ref="M1480:N1480"/>
    <mergeCell ref="K629:M629"/>
    <mergeCell ref="G347:I347"/>
    <mergeCell ref="A2120:C2120"/>
    <mergeCell ref="E2126:O2126"/>
    <mergeCell ref="B307:G307"/>
    <mergeCell ref="E2162:O2162"/>
    <mergeCell ref="F1282:H1282"/>
    <mergeCell ref="D943:E943"/>
    <mergeCell ref="C660:F660"/>
    <mergeCell ref="A1118:H1118"/>
    <mergeCell ref="K2021:N2021"/>
    <mergeCell ref="E2134:O2134"/>
    <mergeCell ref="M509:N509"/>
    <mergeCell ref="G647:I647"/>
    <mergeCell ref="E881:F881"/>
    <mergeCell ref="D280:N280"/>
    <mergeCell ref="H2074:J2074"/>
    <mergeCell ref="H2101:J2101"/>
    <mergeCell ref="M1481:N1481"/>
    <mergeCell ref="K1987:N1987"/>
    <mergeCell ref="D945:E945"/>
    <mergeCell ref="F703:G703"/>
    <mergeCell ref="J343:L343"/>
    <mergeCell ref="A1504:C1504"/>
    <mergeCell ref="E2163:O2163"/>
    <mergeCell ref="G649:I649"/>
    <mergeCell ref="L775:N775"/>
    <mergeCell ref="D282:N282"/>
    <mergeCell ref="E337:L337"/>
    <mergeCell ref="A777:B777"/>
    <mergeCell ref="D938:E938"/>
    <mergeCell ref="K2016:N2016"/>
    <mergeCell ref="K380:L380"/>
    <mergeCell ref="G851:J851"/>
    <mergeCell ref="G826:J826"/>
    <mergeCell ref="J345:L345"/>
    <mergeCell ref="F2062:G2062"/>
    <mergeCell ref="B717:D717"/>
    <mergeCell ref="E2188:O2188"/>
    <mergeCell ref="A1514:O1514"/>
    <mergeCell ref="K2018:N2018"/>
    <mergeCell ref="A2138:C2138"/>
    <mergeCell ref="M895:N895"/>
    <mergeCell ref="I924:K924"/>
    <mergeCell ref="L470:M470"/>
    <mergeCell ref="G828:J828"/>
    <mergeCell ref="G853:J853"/>
    <mergeCell ref="F2089:G2089"/>
    <mergeCell ref="F906:H906"/>
    <mergeCell ref="A772:B772"/>
    <mergeCell ref="M894:N894"/>
    <mergeCell ref="E1994:F1994"/>
    <mergeCell ref="A425:N425"/>
    <mergeCell ref="B1989:D1989"/>
    <mergeCell ref="D476:F476"/>
    <mergeCell ref="A47:B47"/>
    <mergeCell ref="E505:F505"/>
    <mergeCell ref="F908:H908"/>
    <mergeCell ref="B811:C811"/>
    <mergeCell ref="A2133:C2133"/>
    <mergeCell ref="C383:F383"/>
    <mergeCell ref="M896:N896"/>
    <mergeCell ref="F2090:G2090"/>
    <mergeCell ref="D2057:E2057"/>
    <mergeCell ref="K2042:N2042"/>
    <mergeCell ref="B360:L360"/>
    <mergeCell ref="A725:N725"/>
    <mergeCell ref="G781:H781"/>
    <mergeCell ref="E507:F507"/>
    <mergeCell ref="K2034:N2034"/>
    <mergeCell ref="E1995:F1995"/>
    <mergeCell ref="E1989:F1989"/>
    <mergeCell ref="B169:F169"/>
    <mergeCell ref="G660:I660"/>
    <mergeCell ref="L460:N460"/>
    <mergeCell ref="G879:J879"/>
    <mergeCell ref="H667:L667"/>
    <mergeCell ref="L794:N794"/>
    <mergeCell ref="J1974:M1974"/>
    <mergeCell ref="K822:M822"/>
    <mergeCell ref="L788:N788"/>
    <mergeCell ref="D2052:E2052"/>
    <mergeCell ref="C590:D590"/>
    <mergeCell ref="O1287:Q1287"/>
    <mergeCell ref="D295:N295"/>
    <mergeCell ref="A1542:O1542"/>
    <mergeCell ref="A2191:C2191"/>
    <mergeCell ref="A73:B73"/>
    <mergeCell ref="A396:B396"/>
    <mergeCell ref="K393:L393"/>
    <mergeCell ref="I935:K935"/>
    <mergeCell ref="F934:H934"/>
    <mergeCell ref="A527:B527"/>
    <mergeCell ref="F890:H890"/>
    <mergeCell ref="A138:H138"/>
    <mergeCell ref="K824:M824"/>
    <mergeCell ref="K851:M851"/>
    <mergeCell ref="G880:J880"/>
    <mergeCell ref="F926:H926"/>
    <mergeCell ref="G874:J874"/>
    <mergeCell ref="A406:C406"/>
    <mergeCell ref="C772:H772"/>
    <mergeCell ref="A398:B398"/>
    <mergeCell ref="K823:M823"/>
    <mergeCell ref="A247:C247"/>
    <mergeCell ref="I937:K937"/>
    <mergeCell ref="C591:D591"/>
    <mergeCell ref="L789:N789"/>
    <mergeCell ref="F892:H892"/>
    <mergeCell ref="G409:J409"/>
    <mergeCell ref="F919:H919"/>
    <mergeCell ref="H700:J700"/>
    <mergeCell ref="K853:M853"/>
    <mergeCell ref="G882:J882"/>
    <mergeCell ref="J1512:N1512"/>
    <mergeCell ref="A1956:O1956"/>
    <mergeCell ref="E2013:F2013"/>
    <mergeCell ref="A2186:C2186"/>
    <mergeCell ref="D254:E254"/>
    <mergeCell ref="G1474:I1474"/>
    <mergeCell ref="A543:B543"/>
    <mergeCell ref="J482:N482"/>
    <mergeCell ref="A63:C63"/>
    <mergeCell ref="M909:N909"/>
    <mergeCell ref="C1076:F1076"/>
    <mergeCell ref="D2070:E2070"/>
    <mergeCell ref="C1070:F1070"/>
    <mergeCell ref="B825:D825"/>
    <mergeCell ref="F312:G312"/>
    <mergeCell ref="A553:B553"/>
    <mergeCell ref="B12:N12"/>
    <mergeCell ref="I777:K777"/>
    <mergeCell ref="E2008:F2008"/>
    <mergeCell ref="B2255:N2255"/>
    <mergeCell ref="I769:J769"/>
    <mergeCell ref="F191:H191"/>
    <mergeCell ref="G1993:J1993"/>
    <mergeCell ref="D2072:E2072"/>
    <mergeCell ref="I1286:K1286"/>
    <mergeCell ref="F918:H918"/>
    <mergeCell ref="B14:N14"/>
    <mergeCell ref="A538:B538"/>
    <mergeCell ref="N1973:O1973"/>
    <mergeCell ref="B2257:N2257"/>
    <mergeCell ref="D2065:E2065"/>
    <mergeCell ref="J468:K468"/>
    <mergeCell ref="F313:G313"/>
    <mergeCell ref="C1123:H1123"/>
    <mergeCell ref="B13:N13"/>
    <mergeCell ref="A417:C417"/>
    <mergeCell ref="A1485:B1485"/>
    <mergeCell ref="I772:K772"/>
    <mergeCell ref="I1288:K1288"/>
    <mergeCell ref="K2105:M2105"/>
    <mergeCell ref="F947:H947"/>
    <mergeCell ref="F192:H192"/>
    <mergeCell ref="C602:D602"/>
    <mergeCell ref="M662:N662"/>
    <mergeCell ref="J657:L657"/>
    <mergeCell ref="A1451:C1451"/>
    <mergeCell ref="A2116:C2116"/>
    <mergeCell ref="A419:C419"/>
    <mergeCell ref="K2107:M2107"/>
    <mergeCell ref="H713:J713"/>
    <mergeCell ref="C604:D604"/>
    <mergeCell ref="D939:E939"/>
    <mergeCell ref="B843:D843"/>
    <mergeCell ref="B88:D88"/>
    <mergeCell ref="A418:C418"/>
    <mergeCell ref="G1979:J1979"/>
    <mergeCell ref="B82:D82"/>
    <mergeCell ref="A797:N797"/>
    <mergeCell ref="M505:N505"/>
    <mergeCell ref="B730:L730"/>
    <mergeCell ref="A2118:C2118"/>
    <mergeCell ref="H715:J715"/>
    <mergeCell ref="H2097:J2097"/>
    <mergeCell ref="L535:N535"/>
    <mergeCell ref="D941:E941"/>
    <mergeCell ref="D1971:I1971"/>
    <mergeCell ref="C213:H213"/>
    <mergeCell ref="K2108:M2108"/>
    <mergeCell ref="E2159:O2159"/>
    <mergeCell ref="G645:I645"/>
    <mergeCell ref="B732:L732"/>
    <mergeCell ref="A268:B268"/>
    <mergeCell ref="A572:B572"/>
    <mergeCell ref="D934:E934"/>
    <mergeCell ref="B838:D838"/>
    <mergeCell ref="B83:D83"/>
    <mergeCell ref="A566:B566"/>
    <mergeCell ref="B25:N25"/>
    <mergeCell ref="B844:D844"/>
    <mergeCell ref="J1402:M1402"/>
    <mergeCell ref="H2099:J2099"/>
    <mergeCell ref="G822:J822"/>
    <mergeCell ref="F2058:G2058"/>
    <mergeCell ref="G2006:J2006"/>
    <mergeCell ref="F700:G700"/>
    <mergeCell ref="F245:H245"/>
    <mergeCell ref="B85:D85"/>
    <mergeCell ref="D481:F481"/>
    <mergeCell ref="A204:H204"/>
    <mergeCell ref="J1404:M1404"/>
    <mergeCell ref="A2134:C2134"/>
    <mergeCell ref="F2060:G2060"/>
    <mergeCell ref="G824:J824"/>
    <mergeCell ref="G2005:J2005"/>
    <mergeCell ref="M944:N944"/>
    <mergeCell ref="B2003:D2003"/>
    <mergeCell ref="J1403:M1403"/>
    <mergeCell ref="F2059:G2059"/>
    <mergeCell ref="A2136:C2136"/>
    <mergeCell ref="E1474:F1474"/>
    <mergeCell ref="C235:H235"/>
    <mergeCell ref="G817:J817"/>
    <mergeCell ref="M681:N681"/>
    <mergeCell ref="G2007:J2007"/>
    <mergeCell ref="K768:N768"/>
    <mergeCell ref="B2078:C2078"/>
    <mergeCell ref="G2001:J2001"/>
    <mergeCell ref="J1405:M1405"/>
    <mergeCell ref="A2129:C2129"/>
    <mergeCell ref="C379:F379"/>
    <mergeCell ref="B1051:H1051"/>
    <mergeCell ref="B631:J631"/>
    <mergeCell ref="E326:L326"/>
    <mergeCell ref="A584:B584"/>
    <mergeCell ref="K770:N770"/>
    <mergeCell ref="E2187:O2187"/>
    <mergeCell ref="E2181:O2181"/>
    <mergeCell ref="G1111:H1111"/>
    <mergeCell ref="A2131:C2131"/>
    <mergeCell ref="G656:I656"/>
    <mergeCell ref="C559:D559"/>
    <mergeCell ref="K2040:N2040"/>
    <mergeCell ref="C1292:E1292"/>
    <mergeCell ref="B2073:C2073"/>
    <mergeCell ref="G1077:H1077"/>
    <mergeCell ref="L461:N461"/>
    <mergeCell ref="G658:I658"/>
    <mergeCell ref="A367:B367"/>
    <mergeCell ref="I1249:T1249"/>
    <mergeCell ref="G353:I353"/>
    <mergeCell ref="C560:D560"/>
    <mergeCell ref="A183:B183"/>
    <mergeCell ref="G2025:J2025"/>
    <mergeCell ref="C554:D554"/>
    <mergeCell ref="A2155:C2155"/>
    <mergeCell ref="B2322:N2322"/>
    <mergeCell ref="H471:I471"/>
    <mergeCell ref="A193:B193"/>
    <mergeCell ref="M709:N709"/>
    <mergeCell ref="C397:F397"/>
    <mergeCell ref="A217:H217"/>
    <mergeCell ref="M703:N703"/>
    <mergeCell ref="A369:B369"/>
    <mergeCell ref="F932:H932"/>
    <mergeCell ref="B2106:C2106"/>
    <mergeCell ref="A2157:C2157"/>
    <mergeCell ref="K849:M849"/>
    <mergeCell ref="B2324:N2324"/>
    <mergeCell ref="H473:I473"/>
    <mergeCell ref="B682:L682"/>
    <mergeCell ref="L787:N787"/>
    <mergeCell ref="B2097:C2097"/>
    <mergeCell ref="E2171:O2171"/>
    <mergeCell ref="B2091:C2091"/>
    <mergeCell ref="B681:L681"/>
    <mergeCell ref="J1481:L1481"/>
    <mergeCell ref="B375:L375"/>
    <mergeCell ref="D2066:E2066"/>
    <mergeCell ref="A1276:F1276"/>
    <mergeCell ref="A734:N734"/>
    <mergeCell ref="D667:E667"/>
    <mergeCell ref="D1399:I1399"/>
    <mergeCell ref="G1472:I1472"/>
    <mergeCell ref="A209:B209"/>
    <mergeCell ref="A1469:O1469"/>
    <mergeCell ref="I773:K773"/>
    <mergeCell ref="B683:L683"/>
    <mergeCell ref="C1074:F1074"/>
    <mergeCell ref="D2068:E2068"/>
    <mergeCell ref="B2092:C2092"/>
    <mergeCell ref="E1320:N1320"/>
    <mergeCell ref="D256:E256"/>
    <mergeCell ref="C801:L801"/>
    <mergeCell ref="A211:B211"/>
    <mergeCell ref="A517:C517"/>
    <mergeCell ref="A509:B509"/>
    <mergeCell ref="I775:K775"/>
    <mergeCell ref="A1769:O1769"/>
    <mergeCell ref="B2253:N2253"/>
    <mergeCell ref="D668:E668"/>
    <mergeCell ref="A1031:H1031"/>
    <mergeCell ref="E1322:N1322"/>
    <mergeCell ref="A519:C519"/>
    <mergeCell ref="C803:L803"/>
    <mergeCell ref="F314:G314"/>
    <mergeCell ref="F943:H943"/>
    <mergeCell ref="F188:H188"/>
    <mergeCell ref="K839:M839"/>
    <mergeCell ref="A511:B511"/>
    <mergeCell ref="C1246:H1246"/>
    <mergeCell ref="K833:M833"/>
    <mergeCell ref="D2069:E2069"/>
    <mergeCell ref="M931:N931"/>
    <mergeCell ref="B2335:N2335"/>
    <mergeCell ref="M328:N328"/>
    <mergeCell ref="H709:J709"/>
    <mergeCell ref="F945:H945"/>
    <mergeCell ref="F190:H190"/>
    <mergeCell ref="A271:H271"/>
    <mergeCell ref="K868:M868"/>
    <mergeCell ref="M933:N933"/>
    <mergeCell ref="K413:N413"/>
    <mergeCell ref="G765:H765"/>
    <mergeCell ref="O1295:Q1295"/>
    <mergeCell ref="H711:J711"/>
    <mergeCell ref="K834:M834"/>
    <mergeCell ref="D617:N617"/>
    <mergeCell ref="G1483:I1483"/>
    <mergeCell ref="E2032:F2032"/>
    <mergeCell ref="A1442:C1442"/>
    <mergeCell ref="C209:H209"/>
    <mergeCell ref="K415:N415"/>
    <mergeCell ref="F946:H946"/>
    <mergeCell ref="H704:J704"/>
    <mergeCell ref="D2079:E2079"/>
    <mergeCell ref="A562:B562"/>
    <mergeCell ref="D447:J447"/>
    <mergeCell ref="G766:H766"/>
    <mergeCell ref="M317:N317"/>
    <mergeCell ref="B2024:D2024"/>
    <mergeCell ref="A598:B598"/>
    <mergeCell ref="A1127:T1127"/>
    <mergeCell ref="D2089:E2089"/>
    <mergeCell ref="A1460:B1460"/>
    <mergeCell ref="A651:B651"/>
    <mergeCell ref="A2226:B2226"/>
    <mergeCell ref="B2264:N2264"/>
    <mergeCell ref="D2081:E2081"/>
    <mergeCell ref="B842:D842"/>
    <mergeCell ref="J497:N497"/>
    <mergeCell ref="B836:D836"/>
    <mergeCell ref="D449:J449"/>
    <mergeCell ref="A591:B591"/>
    <mergeCell ref="K410:N410"/>
    <mergeCell ref="B2272:N2272"/>
    <mergeCell ref="M346:N346"/>
    <mergeCell ref="A1129:T1129"/>
    <mergeCell ref="D2080:E2080"/>
    <mergeCell ref="A2228:B2228"/>
    <mergeCell ref="B2266:N2266"/>
    <mergeCell ref="A1502:C1502"/>
    <mergeCell ref="L1289:N1289"/>
    <mergeCell ref="M318:N318"/>
    <mergeCell ref="K860:M860"/>
    <mergeCell ref="G150:H150"/>
    <mergeCell ref="C206:H206"/>
    <mergeCell ref="A1122:T1122"/>
    <mergeCell ref="F201:H201"/>
    <mergeCell ref="M348:N348"/>
    <mergeCell ref="K852:M852"/>
    <mergeCell ref="M646:N646"/>
    <mergeCell ref="K1458:O1458"/>
    <mergeCell ref="E842:F842"/>
    <mergeCell ref="A475:N475"/>
    <mergeCell ref="J1401:M1401"/>
    <mergeCell ref="A501:I501"/>
    <mergeCell ref="M347:N347"/>
    <mergeCell ref="B2267:N2267"/>
    <mergeCell ref="H722:J722"/>
    <mergeCell ref="E721:G721"/>
    <mergeCell ref="K766:N766"/>
    <mergeCell ref="M648:N648"/>
    <mergeCell ref="A580:B580"/>
    <mergeCell ref="B852:D852"/>
    <mergeCell ref="A1121:N1121"/>
    <mergeCell ref="D2107:E2107"/>
    <mergeCell ref="G145:H145"/>
    <mergeCell ref="D812:N812"/>
    <mergeCell ref="B320:L320"/>
    <mergeCell ref="A816:N816"/>
    <mergeCell ref="B2292:N2292"/>
    <mergeCell ref="A582:B582"/>
    <mergeCell ref="B854:D854"/>
    <mergeCell ref="B1353:N1353"/>
    <mergeCell ref="G147:H147"/>
    <mergeCell ref="B870:D870"/>
    <mergeCell ref="C381:F381"/>
    <mergeCell ref="A581:B581"/>
    <mergeCell ref="A575:B575"/>
    <mergeCell ref="B92:D92"/>
    <mergeCell ref="M374:N374"/>
    <mergeCell ref="D2108:E2108"/>
    <mergeCell ref="D813:N813"/>
    <mergeCell ref="G2021:J2021"/>
    <mergeCell ref="E860:F860"/>
    <mergeCell ref="L539:N539"/>
    <mergeCell ref="B855:D855"/>
    <mergeCell ref="A583:B583"/>
    <mergeCell ref="B624:J624"/>
    <mergeCell ref="A577:B577"/>
    <mergeCell ref="A612:C612"/>
    <mergeCell ref="L458:N458"/>
    <mergeCell ref="I1247:T1247"/>
    <mergeCell ref="A2153:C2153"/>
    <mergeCell ref="B459:K459"/>
    <mergeCell ref="K820:M820"/>
    <mergeCell ref="B2320:N2320"/>
    <mergeCell ref="E1475:F1475"/>
    <mergeCell ref="H2105:J2105"/>
    <mergeCell ref="K873:M873"/>
    <mergeCell ref="A1969:C1969"/>
    <mergeCell ref="G2016:J2016"/>
    <mergeCell ref="C1461:J1461"/>
    <mergeCell ref="B2062:C2062"/>
    <mergeCell ref="B461:K461"/>
    <mergeCell ref="A969:H969"/>
    <mergeCell ref="M700:N700"/>
    <mergeCell ref="G2018:J2018"/>
    <mergeCell ref="C1463:J1463"/>
    <mergeCell ref="H470:I470"/>
    <mergeCell ref="B881:D881"/>
    <mergeCell ref="A400:N400"/>
    <mergeCell ref="A603:B603"/>
    <mergeCell ref="G859:J859"/>
    <mergeCell ref="A182:B182"/>
    <mergeCell ref="G2043:J2043"/>
    <mergeCell ref="B883:D883"/>
    <mergeCell ref="A1273:F1273"/>
    <mergeCell ref="A241:H241"/>
    <mergeCell ref="B2090:C2090"/>
    <mergeCell ref="E1318:N1318"/>
    <mergeCell ref="G2042:J2042"/>
    <mergeCell ref="A515:C515"/>
    <mergeCell ref="I739:K739"/>
    <mergeCell ref="G2034:J2034"/>
    <mergeCell ref="A1275:F1275"/>
    <mergeCell ref="F2096:G2096"/>
    <mergeCell ref="A243:H243"/>
    <mergeCell ref="G854:J854"/>
    <mergeCell ref="M718:N718"/>
    <mergeCell ref="A177:B177"/>
    <mergeCell ref="G2044:J2044"/>
    <mergeCell ref="M712:N712"/>
    <mergeCell ref="I741:K741"/>
    <mergeCell ref="F740:H740"/>
    <mergeCell ref="A2172:C2172"/>
    <mergeCell ref="B790:F790"/>
    <mergeCell ref="E1313:N1313"/>
    <mergeCell ref="B2333:N2333"/>
    <mergeCell ref="M1475:N1475"/>
    <mergeCell ref="M720:N720"/>
    <mergeCell ref="M1474:N1474"/>
    <mergeCell ref="K382:L382"/>
    <mergeCell ref="M713:N713"/>
    <mergeCell ref="O1293:Q1293"/>
    <mergeCell ref="M1470:N1470"/>
    <mergeCell ref="A5:N5"/>
    <mergeCell ref="A46:D46"/>
    <mergeCell ref="A303:N303"/>
    <mergeCell ref="B1995:D1995"/>
    <mergeCell ref="L314:M314"/>
    <mergeCell ref="A1820:O1820"/>
    <mergeCell ref="C1481:D1481"/>
    <mergeCell ref="M715:N715"/>
    <mergeCell ref="A105:D105"/>
    <mergeCell ref="I915:K915"/>
    <mergeCell ref="H670:L670"/>
    <mergeCell ref="G398:J398"/>
    <mergeCell ref="B1334:N1334"/>
    <mergeCell ref="K861:M861"/>
    <mergeCell ref="K406:N406"/>
    <mergeCell ref="O1294:Q1294"/>
    <mergeCell ref="B1997:D1997"/>
    <mergeCell ref="A761:N761"/>
    <mergeCell ref="L1285:N1285"/>
    <mergeCell ref="I917:K917"/>
    <mergeCell ref="K886:M886"/>
    <mergeCell ref="I910:K910"/>
    <mergeCell ref="F2086:G2086"/>
    <mergeCell ref="C742:E742"/>
    <mergeCell ref="L1287:N1287"/>
    <mergeCell ref="E769:F769"/>
    <mergeCell ref="K526:N526"/>
    <mergeCell ref="M731:N731"/>
    <mergeCell ref="R1294:T1294"/>
    <mergeCell ref="H693:J693"/>
    <mergeCell ref="B347:C347"/>
    <mergeCell ref="K2069:M2069"/>
    <mergeCell ref="A551:B551"/>
    <mergeCell ref="G141:H141"/>
    <mergeCell ref="A254:C254"/>
    <mergeCell ref="A16:N16"/>
    <mergeCell ref="A1007:B1007"/>
    <mergeCell ref="B1402:C1402"/>
    <mergeCell ref="A2049:O2049"/>
    <mergeCell ref="K395:L395"/>
    <mergeCell ref="K693:L693"/>
    <mergeCell ref="A1009:B1009"/>
    <mergeCell ref="C767:D767"/>
    <mergeCell ref="B342:C342"/>
    <mergeCell ref="J1967:M1967"/>
    <mergeCell ref="G1984:J1984"/>
    <mergeCell ref="B1404:C1404"/>
    <mergeCell ref="D2104:E2104"/>
    <mergeCell ref="B2033:D2033"/>
    <mergeCell ref="B2008:D2008"/>
    <mergeCell ref="B2290:N2290"/>
    <mergeCell ref="A1068:H1068"/>
    <mergeCell ref="M484:N484"/>
    <mergeCell ref="G417:J417"/>
    <mergeCell ref="I505:J505"/>
    <mergeCell ref="A2050:O2050"/>
    <mergeCell ref="J1969:M1969"/>
    <mergeCell ref="C610:D610"/>
    <mergeCell ref="D2106:E2106"/>
    <mergeCell ref="B2010:D2010"/>
    <mergeCell ref="C768:D768"/>
    <mergeCell ref="B861:D861"/>
    <mergeCell ref="M486:N486"/>
    <mergeCell ref="C762:D762"/>
    <mergeCell ref="K2087:M2087"/>
    <mergeCell ref="L537:N537"/>
    <mergeCell ref="M365:N365"/>
    <mergeCell ref="K869:M869"/>
    <mergeCell ref="B2285:N2285"/>
    <mergeCell ref="A1069:H1069"/>
    <mergeCell ref="B2291:N2291"/>
    <mergeCell ref="K721:L721"/>
    <mergeCell ref="K450:N450"/>
    <mergeCell ref="K2089:M2089"/>
    <mergeCell ref="E851:F851"/>
    <mergeCell ref="E826:F826"/>
    <mergeCell ref="B2058:C2058"/>
    <mergeCell ref="A32:D32"/>
    <mergeCell ref="M373:N373"/>
    <mergeCell ref="D952:N952"/>
    <mergeCell ref="K2082:M2082"/>
    <mergeCell ref="K452:N452"/>
    <mergeCell ref="L1295:N1295"/>
    <mergeCell ref="B2060:C2060"/>
    <mergeCell ref="B877:D877"/>
    <mergeCell ref="D954:N954"/>
    <mergeCell ref="B2059:C2059"/>
    <mergeCell ref="A1474:B1474"/>
    <mergeCell ref="M512:N512"/>
    <mergeCell ref="I1296:K1296"/>
    <mergeCell ref="B879:D879"/>
    <mergeCell ref="N1966:O1966"/>
    <mergeCell ref="C390:F390"/>
    <mergeCell ref="B2309:N2309"/>
    <mergeCell ref="G2038:J2038"/>
    <mergeCell ref="G788:H788"/>
    <mergeCell ref="A1467:O1467"/>
    <mergeCell ref="N1968:O1968"/>
    <mergeCell ref="A1968:C1968"/>
    <mergeCell ref="A1759:O1759"/>
    <mergeCell ref="E1482:F1482"/>
    <mergeCell ref="B633:J633"/>
    <mergeCell ref="F693:G693"/>
    <mergeCell ref="M507:N507"/>
    <mergeCell ref="G2040:J2040"/>
    <mergeCell ref="E879:F879"/>
    <mergeCell ref="J347:L347"/>
    <mergeCell ref="E1484:F1484"/>
    <mergeCell ref="B2304:N2304"/>
    <mergeCell ref="E2161:O2161"/>
    <mergeCell ref="J648:L648"/>
    <mergeCell ref="I1282:K1282"/>
    <mergeCell ref="A545:N545"/>
    <mergeCell ref="C1255:T1255"/>
    <mergeCell ref="C659:F659"/>
    <mergeCell ref="C1290:E1290"/>
    <mergeCell ref="E1483:F1483"/>
    <mergeCell ref="J349:L349"/>
    <mergeCell ref="A424:N424"/>
    <mergeCell ref="J647:L647"/>
    <mergeCell ref="B721:D721"/>
    <mergeCell ref="D479:F479"/>
    <mergeCell ref="G480:I480"/>
    <mergeCell ref="B2081:C2081"/>
    <mergeCell ref="D471:E471"/>
    <mergeCell ref="A646:B646"/>
    <mergeCell ref="M1472:N1472"/>
    <mergeCell ref="A1075:B1075"/>
    <mergeCell ref="B714:D714"/>
    <mergeCell ref="D350:F350"/>
    <mergeCell ref="C78:D78"/>
    <mergeCell ref="A724:N724"/>
    <mergeCell ref="J649:L649"/>
    <mergeCell ref="M711:N711"/>
    <mergeCell ref="D473:E473"/>
    <mergeCell ref="A954:C954"/>
    <mergeCell ref="A648:B648"/>
    <mergeCell ref="L741:N741"/>
    <mergeCell ref="C1470:D1470"/>
    <mergeCell ref="A191:B191"/>
    <mergeCell ref="B1993:D1993"/>
    <mergeCell ref="A51:B51"/>
    <mergeCell ref="B716:D716"/>
    <mergeCell ref="D352:F352"/>
    <mergeCell ref="D472:E472"/>
    <mergeCell ref="C107:D107"/>
    <mergeCell ref="A1609:O1609"/>
    <mergeCell ref="A647:B647"/>
    <mergeCell ref="I913:K913"/>
    <mergeCell ref="L793:N793"/>
    <mergeCell ref="A1076:B1076"/>
    <mergeCell ref="C79:D79"/>
    <mergeCell ref="D351:F351"/>
    <mergeCell ref="A1070:B1070"/>
    <mergeCell ref="C73:D73"/>
    <mergeCell ref="D482:F482"/>
    <mergeCell ref="C1472:D1472"/>
    <mergeCell ref="A955:C955"/>
    <mergeCell ref="A649:B649"/>
    <mergeCell ref="E2151:O2151"/>
    <mergeCell ref="K1277:N1277"/>
    <mergeCell ref="D297:N297"/>
    <mergeCell ref="H669:L669"/>
    <mergeCell ref="I908:K908"/>
    <mergeCell ref="B312:C312"/>
    <mergeCell ref="C740:E740"/>
    <mergeCell ref="G148:H148"/>
    <mergeCell ref="K2033:N2033"/>
    <mergeCell ref="B314:C314"/>
    <mergeCell ref="K1272:N1272"/>
    <mergeCell ref="I939:K939"/>
    <mergeCell ref="K391:L391"/>
    <mergeCell ref="R1285:T1285"/>
    <mergeCell ref="A489:B489"/>
    <mergeCell ref="D292:N292"/>
    <mergeCell ref="G1357:N1357"/>
    <mergeCell ref="G1473:I1473"/>
    <mergeCell ref="B1400:C1400"/>
    <mergeCell ref="K2035:N2035"/>
    <mergeCell ref="B2004:D2004"/>
    <mergeCell ref="A1829:O1829"/>
    <mergeCell ref="K697:L697"/>
    <mergeCell ref="G413:J413"/>
    <mergeCell ref="G1475:I1475"/>
    <mergeCell ref="G143:H143"/>
    <mergeCell ref="A491:B491"/>
    <mergeCell ref="G407:J407"/>
    <mergeCell ref="C765:D765"/>
    <mergeCell ref="C547:D547"/>
    <mergeCell ref="E827:F827"/>
    <mergeCell ref="D294:N294"/>
    <mergeCell ref="A1265:T1265"/>
    <mergeCell ref="K392:L392"/>
    <mergeCell ref="I934:K934"/>
    <mergeCell ref="B2006:D2006"/>
    <mergeCell ref="A668:C668"/>
    <mergeCell ref="K2058:M2058"/>
    <mergeCell ref="G415:J415"/>
    <mergeCell ref="B781:F781"/>
    <mergeCell ref="F925:H925"/>
    <mergeCell ref="D406:F406"/>
    <mergeCell ref="D1494:I1494"/>
    <mergeCell ref="M913:N913"/>
    <mergeCell ref="K394:L394"/>
    <mergeCell ref="M1482:N1482"/>
    <mergeCell ref="A59:B59"/>
    <mergeCell ref="K692:L692"/>
    <mergeCell ref="K2051:M2051"/>
    <mergeCell ref="C766:D766"/>
    <mergeCell ref="A670:C670"/>
    <mergeCell ref="G408:J408"/>
    <mergeCell ref="B1344:N1344"/>
    <mergeCell ref="E822:F822"/>
    <mergeCell ref="E2012:F2012"/>
    <mergeCell ref="E2006:F2006"/>
    <mergeCell ref="B333:D333"/>
    <mergeCell ref="K2017:N2017"/>
    <mergeCell ref="J1474:L1474"/>
    <mergeCell ref="G410:J410"/>
    <mergeCell ref="F920:H920"/>
    <mergeCell ref="B1346:N1346"/>
    <mergeCell ref="E824:F824"/>
    <mergeCell ref="D1495:I1495"/>
    <mergeCell ref="E2014:F2014"/>
    <mergeCell ref="C1478:D1478"/>
    <mergeCell ref="K416:N416"/>
    <mergeCell ref="D422:F422"/>
    <mergeCell ref="B729:L729"/>
    <mergeCell ref="K530:N530"/>
    <mergeCell ref="A1475:B1475"/>
    <mergeCell ref="B810:C810"/>
    <mergeCell ref="B2017:D2017"/>
    <mergeCell ref="I770:J770"/>
    <mergeCell ref="D951:N951"/>
    <mergeCell ref="J467:K467"/>
    <mergeCell ref="D417:F417"/>
    <mergeCell ref="E840:F840"/>
    <mergeCell ref="M897:N897"/>
    <mergeCell ref="L1288:N1288"/>
    <mergeCell ref="I1287:K1287"/>
    <mergeCell ref="A1476:B1476"/>
    <mergeCell ref="I947:K947"/>
    <mergeCell ref="J469:K469"/>
    <mergeCell ref="K624:M624"/>
    <mergeCell ref="F183:H183"/>
    <mergeCell ref="D142:E142"/>
    <mergeCell ref="D1967:I1967"/>
    <mergeCell ref="K2106:M2106"/>
    <mergeCell ref="E2132:O2132"/>
    <mergeCell ref="K705:L705"/>
    <mergeCell ref="H305:N305"/>
    <mergeCell ref="K1985:N1985"/>
    <mergeCell ref="M892:N892"/>
    <mergeCell ref="E2025:F2025"/>
    <mergeCell ref="M680:N680"/>
    <mergeCell ref="D899:E899"/>
    <mergeCell ref="D144:E144"/>
    <mergeCell ref="A966:N966"/>
    <mergeCell ref="D961:N961"/>
    <mergeCell ref="A1080:H1080"/>
    <mergeCell ref="C1296:E1296"/>
    <mergeCell ref="L735:N735"/>
    <mergeCell ref="A739:B739"/>
    <mergeCell ref="K2097:M2097"/>
    <mergeCell ref="K1993:N1993"/>
    <mergeCell ref="D898:E898"/>
    <mergeCell ref="J645:L645"/>
    <mergeCell ref="D963:N963"/>
    <mergeCell ref="C505:D505"/>
    <mergeCell ref="L737:N737"/>
    <mergeCell ref="B24:N24"/>
    <mergeCell ref="B622:J622"/>
    <mergeCell ref="A741:B741"/>
    <mergeCell ref="A1376:F1376"/>
    <mergeCell ref="A1458:B1458"/>
    <mergeCell ref="D925:E925"/>
    <mergeCell ref="D900:E900"/>
    <mergeCell ref="F2057:G2057"/>
    <mergeCell ref="D139:E139"/>
    <mergeCell ref="C1011:H1011"/>
    <mergeCell ref="A1903:O1903"/>
    <mergeCell ref="C507:D507"/>
    <mergeCell ref="B26:N26"/>
    <mergeCell ref="D347:F347"/>
    <mergeCell ref="D470:E470"/>
    <mergeCell ref="B318:L318"/>
    <mergeCell ref="A951:C951"/>
    <mergeCell ref="A2135:C2135"/>
    <mergeCell ref="A1074:B1074"/>
    <mergeCell ref="D349:F349"/>
    <mergeCell ref="A1776:O1776"/>
    <mergeCell ref="A953:C953"/>
    <mergeCell ref="A1108:H1108"/>
    <mergeCell ref="H2080:J2080"/>
    <mergeCell ref="D313:E313"/>
    <mergeCell ref="K2004:N2004"/>
    <mergeCell ref="F2075:G2075"/>
    <mergeCell ref="J656:L656"/>
    <mergeCell ref="D918:E918"/>
    <mergeCell ref="G655:I655"/>
    <mergeCell ref="A1929:O1929"/>
    <mergeCell ref="B2096:C2096"/>
    <mergeCell ref="E327:L327"/>
    <mergeCell ref="K2031:N2031"/>
    <mergeCell ref="D911:E911"/>
    <mergeCell ref="J658:L658"/>
    <mergeCell ref="G657:I657"/>
    <mergeCell ref="F894:H894"/>
    <mergeCell ref="D290:N290"/>
    <mergeCell ref="G378:J378"/>
    <mergeCell ref="C1259:T1259"/>
    <mergeCell ref="A1468:O1468"/>
    <mergeCell ref="F2076:G2076"/>
    <mergeCell ref="F2070:G2070"/>
    <mergeCell ref="G834:J834"/>
    <mergeCell ref="F738:H738"/>
    <mergeCell ref="K2054:M2054"/>
    <mergeCell ref="F896:H896"/>
    <mergeCell ref="A2146:C2146"/>
    <mergeCell ref="A1085:B1085"/>
    <mergeCell ref="A216:H216"/>
    <mergeCell ref="O1277:T1277"/>
    <mergeCell ref="F2078:G2078"/>
    <mergeCell ref="I932:K932"/>
    <mergeCell ref="G836:J836"/>
    <mergeCell ref="J1510:N1510"/>
    <mergeCell ref="F2072:G2072"/>
    <mergeCell ref="A666:C666"/>
    <mergeCell ref="H314:I314"/>
    <mergeCell ref="K2056:M2056"/>
    <mergeCell ref="A658:B658"/>
    <mergeCell ref="B450:C450"/>
    <mergeCell ref="A2148:C2148"/>
    <mergeCell ref="D1492:I1492"/>
    <mergeCell ref="A218:H218"/>
    <mergeCell ref="B329:D329"/>
    <mergeCell ref="G1358:N1358"/>
    <mergeCell ref="C546:D546"/>
    <mergeCell ref="B452:C452"/>
    <mergeCell ref="A277:N277"/>
    <mergeCell ref="O1272:T1272"/>
    <mergeCell ref="A385:B385"/>
    <mergeCell ref="L776:N776"/>
    <mergeCell ref="A50:B50"/>
    <mergeCell ref="B331:D331"/>
    <mergeCell ref="B451:C451"/>
    <mergeCell ref="E338:L338"/>
    <mergeCell ref="J1472:L1472"/>
    <mergeCell ref="A384:B384"/>
    <mergeCell ref="D1493:I1493"/>
    <mergeCell ref="D245:E245"/>
    <mergeCell ref="G852:J852"/>
    <mergeCell ref="B481:C481"/>
    <mergeCell ref="F2088:G2088"/>
    <mergeCell ref="D616:N616"/>
    <mergeCell ref="B330:D330"/>
    <mergeCell ref="C571:D571"/>
    <mergeCell ref="A1111:B1111"/>
    <mergeCell ref="A1855:O1855"/>
    <mergeCell ref="A1515:O1515"/>
    <mergeCell ref="A386:B386"/>
    <mergeCell ref="E1311:N1311"/>
    <mergeCell ref="C573:D573"/>
    <mergeCell ref="J1494:N1494"/>
    <mergeCell ref="C365:L365"/>
    <mergeCell ref="G847:J847"/>
    <mergeCell ref="B163:C163"/>
    <mergeCell ref="J465:K465"/>
    <mergeCell ref="K2067:M2067"/>
    <mergeCell ref="H2066:J2066"/>
    <mergeCell ref="F909:H909"/>
    <mergeCell ref="M922:N922"/>
    <mergeCell ref="A229:H229"/>
    <mergeCell ref="E2128:O2128"/>
    <mergeCell ref="J1496:N1496"/>
    <mergeCell ref="I945:K945"/>
    <mergeCell ref="D451:J451"/>
    <mergeCell ref="M932:N932"/>
    <mergeCell ref="H2068:J2068"/>
    <mergeCell ref="R1295:T1295"/>
    <mergeCell ref="E2021:F2021"/>
    <mergeCell ref="B2262:N2262"/>
    <mergeCell ref="M924:N924"/>
    <mergeCell ref="O1286:Q1286"/>
    <mergeCell ref="E2031:F2031"/>
    <mergeCell ref="J495:N495"/>
    <mergeCell ref="D453:J453"/>
    <mergeCell ref="C655:F655"/>
    <mergeCell ref="D894:E894"/>
    <mergeCell ref="A526:B526"/>
    <mergeCell ref="D1504:I1504"/>
    <mergeCell ref="E2023:F2023"/>
    <mergeCell ref="M919:N919"/>
    <mergeCell ref="O1288:Q1288"/>
    <mergeCell ref="H2069:J2069"/>
    <mergeCell ref="B2041:D2041"/>
    <mergeCell ref="A405:C405"/>
    <mergeCell ref="A737:B737"/>
    <mergeCell ref="I785:K785"/>
    <mergeCell ref="A397:B397"/>
    <mergeCell ref="C657:F657"/>
    <mergeCell ref="D896:E896"/>
    <mergeCell ref="D141:E141"/>
    <mergeCell ref="A528:B528"/>
    <mergeCell ref="J480:N480"/>
    <mergeCell ref="M650:N650"/>
    <mergeCell ref="C584:D584"/>
    <mergeCell ref="A1283:B1283"/>
    <mergeCell ref="M948:N948"/>
    <mergeCell ref="D1506:I1506"/>
    <mergeCell ref="A1464:B1464"/>
    <mergeCell ref="A2223:D2223"/>
    <mergeCell ref="B2043:D2043"/>
    <mergeCell ref="D448:J448"/>
    <mergeCell ref="A407:C407"/>
    <mergeCell ref="B22:N22"/>
    <mergeCell ref="M485:N485"/>
    <mergeCell ref="B1352:N1352"/>
    <mergeCell ref="A2227:B2227"/>
    <mergeCell ref="D960:N960"/>
    <mergeCell ref="C76:D76"/>
    <mergeCell ref="A1493:C1493"/>
    <mergeCell ref="E2112:O2112"/>
    <mergeCell ref="M487:N487"/>
    <mergeCell ref="D255:E255"/>
    <mergeCell ref="E859:F859"/>
    <mergeCell ref="A740:B740"/>
    <mergeCell ref="E2147:O2147"/>
    <mergeCell ref="H721:J721"/>
    <mergeCell ref="H2051:J2051"/>
    <mergeCell ref="D2096:E2096"/>
    <mergeCell ref="F202:H202"/>
    <mergeCell ref="K2000:N2000"/>
    <mergeCell ref="H2081:J2081"/>
    <mergeCell ref="E2113:O2113"/>
    <mergeCell ref="K1994:N1994"/>
    <mergeCell ref="D914:E914"/>
    <mergeCell ref="A1482:B1482"/>
    <mergeCell ref="H2053:J2053"/>
    <mergeCell ref="E2143:O2143"/>
    <mergeCell ref="L543:N543"/>
    <mergeCell ref="D311:E311"/>
    <mergeCell ref="B853:D853"/>
    <mergeCell ref="D924:E924"/>
    <mergeCell ref="K2002:N2002"/>
    <mergeCell ref="A539:B539"/>
    <mergeCell ref="M363:N363"/>
    <mergeCell ref="L456:N456"/>
    <mergeCell ref="D2097:E2097"/>
    <mergeCell ref="E2142:O2142"/>
    <mergeCell ref="B2283:N2283"/>
    <mergeCell ref="C1261:T1261"/>
    <mergeCell ref="A1484:B1484"/>
    <mergeCell ref="C1124:H1124"/>
    <mergeCell ref="M329:N329"/>
    <mergeCell ref="G830:J830"/>
    <mergeCell ref="G685:N685"/>
    <mergeCell ref="D909:E909"/>
    <mergeCell ref="D2099:E2099"/>
    <mergeCell ref="M663:N663"/>
    <mergeCell ref="E2167:O2167"/>
    <mergeCell ref="A2117:C2117"/>
    <mergeCell ref="B2284:N2284"/>
    <mergeCell ref="F2068:G2068"/>
    <mergeCell ref="G832:J832"/>
    <mergeCell ref="D940:E940"/>
    <mergeCell ref="E2169:O2169"/>
    <mergeCell ref="A2144:C2144"/>
    <mergeCell ref="A2119:C2119"/>
    <mergeCell ref="B731:L731"/>
    <mergeCell ref="C396:F396"/>
    <mergeCell ref="B2286:N2286"/>
    <mergeCell ref="A288:C288"/>
    <mergeCell ref="K1984:N1984"/>
    <mergeCell ref="G767:H767"/>
    <mergeCell ref="C1460:J1460"/>
    <mergeCell ref="G794:H794"/>
    <mergeCell ref="A1125:I1125"/>
    <mergeCell ref="L772:N772"/>
    <mergeCell ref="C398:F398"/>
    <mergeCell ref="B637:L637"/>
    <mergeCell ref="E334:L334"/>
    <mergeCell ref="D935:E935"/>
    <mergeCell ref="D480:F480"/>
    <mergeCell ref="L738:N738"/>
    <mergeCell ref="A1938:O1938"/>
    <mergeCell ref="H674:L674"/>
    <mergeCell ref="A1503:C1503"/>
    <mergeCell ref="L774:N774"/>
    <mergeCell ref="K835:M835"/>
    <mergeCell ref="G1277:J1277"/>
    <mergeCell ref="G1470:I1470"/>
    <mergeCell ref="G762:H762"/>
    <mergeCell ref="F701:G701"/>
    <mergeCell ref="E336:L336"/>
    <mergeCell ref="A594:B594"/>
    <mergeCell ref="F246:H246"/>
    <mergeCell ref="A600:B600"/>
    <mergeCell ref="C234:H234"/>
    <mergeCell ref="D937:E937"/>
    <mergeCell ref="K2015:N2015"/>
    <mergeCell ref="L773:N773"/>
    <mergeCell ref="L467:M467"/>
    <mergeCell ref="C569:D569"/>
    <mergeCell ref="A473:C473"/>
    <mergeCell ref="A1109:B1109"/>
    <mergeCell ref="A2170:C2170"/>
    <mergeCell ref="A77:B77"/>
    <mergeCell ref="B173:F173"/>
    <mergeCell ref="B2268:N2268"/>
    <mergeCell ref="E722:G722"/>
    <mergeCell ref="H675:L675"/>
    <mergeCell ref="G843:J843"/>
    <mergeCell ref="F2079:G2079"/>
    <mergeCell ref="G2033:J2033"/>
    <mergeCell ref="K830:M830"/>
    <mergeCell ref="I766:J766"/>
    <mergeCell ref="F905:H905"/>
    <mergeCell ref="G1272:J1272"/>
    <mergeCell ref="E1984:F1984"/>
    <mergeCell ref="F2087:G2087"/>
    <mergeCell ref="F2081:G2081"/>
    <mergeCell ref="G845:J845"/>
    <mergeCell ref="I916:K916"/>
    <mergeCell ref="B357:L357"/>
    <mergeCell ref="K832:M832"/>
    <mergeCell ref="F907:H907"/>
    <mergeCell ref="R1291:T1291"/>
    <mergeCell ref="E1992:F1992"/>
    <mergeCell ref="K2041:N2041"/>
    <mergeCell ref="A2173:C2173"/>
    <mergeCell ref="R1293:T1293"/>
    <mergeCell ref="K819:M819"/>
    <mergeCell ref="B358:L358"/>
    <mergeCell ref="A2188:C2188"/>
    <mergeCell ref="B162:C162"/>
    <mergeCell ref="K2043:N2043"/>
    <mergeCell ref="L459:N459"/>
    <mergeCell ref="A1285:B1285"/>
    <mergeCell ref="L795:N795"/>
    <mergeCell ref="A1653:O1653"/>
    <mergeCell ref="F931:H931"/>
    <mergeCell ref="A524:B524"/>
    <mergeCell ref="B1986:D1986"/>
    <mergeCell ref="J1973:M1973"/>
    <mergeCell ref="G877:J877"/>
    <mergeCell ref="F2107:G2107"/>
    <mergeCell ref="G871:J871"/>
    <mergeCell ref="A403:C403"/>
    <mergeCell ref="G414:J414"/>
    <mergeCell ref="B1979:D1979"/>
    <mergeCell ref="F933:H933"/>
    <mergeCell ref="C588:D588"/>
    <mergeCell ref="O1285:Q1285"/>
    <mergeCell ref="A1014:H1014"/>
    <mergeCell ref="A259:H259"/>
    <mergeCell ref="C582:D582"/>
    <mergeCell ref="M946:N946"/>
    <mergeCell ref="K850:M850"/>
    <mergeCell ref="A2183:C2183"/>
    <mergeCell ref="A1654:O1654"/>
    <mergeCell ref="G416:J416"/>
    <mergeCell ref="D251:E251"/>
    <mergeCell ref="K2093:M2093"/>
    <mergeCell ref="I787:K787"/>
    <mergeCell ref="E2045:F2045"/>
    <mergeCell ref="A1041:H1041"/>
    <mergeCell ref="A1016:H1016"/>
    <mergeCell ref="M730:N730"/>
    <mergeCell ref="J1482:L1482"/>
    <mergeCell ref="K2086:M2086"/>
    <mergeCell ref="H692:J692"/>
    <mergeCell ref="D2067:E2067"/>
    <mergeCell ref="F928:H928"/>
    <mergeCell ref="C583:D583"/>
    <mergeCell ref="A1373:N1373"/>
    <mergeCell ref="B822:D822"/>
    <mergeCell ref="E2047:F2047"/>
    <mergeCell ref="M941:N941"/>
    <mergeCell ref="B9:N9"/>
    <mergeCell ref="K845:M845"/>
    <mergeCell ref="I512:J512"/>
    <mergeCell ref="H2077:J2077"/>
    <mergeCell ref="F467:G467"/>
    <mergeCell ref="H2083:J2083"/>
    <mergeCell ref="J1484:L1484"/>
    <mergeCell ref="D246:E246"/>
    <mergeCell ref="H2076:J2076"/>
    <mergeCell ref="A552:B552"/>
    <mergeCell ref="B824:D824"/>
    <mergeCell ref="A237:B237"/>
    <mergeCell ref="A535:B535"/>
    <mergeCell ref="F469:G469"/>
    <mergeCell ref="B789:F789"/>
    <mergeCell ref="A1374:N1374"/>
    <mergeCell ref="D248:E248"/>
    <mergeCell ref="D2062:E2062"/>
    <mergeCell ref="L541:N541"/>
    <mergeCell ref="H2078:J2078"/>
    <mergeCell ref="A414:C414"/>
    <mergeCell ref="N1972:O1972"/>
    <mergeCell ref="A537:B537"/>
    <mergeCell ref="F944:H944"/>
    <mergeCell ref="D2095:E2095"/>
    <mergeCell ref="M659:N659"/>
    <mergeCell ref="G1985:J1985"/>
    <mergeCell ref="A238:B238"/>
    <mergeCell ref="A2113:C2113"/>
    <mergeCell ref="A416:C416"/>
    <mergeCell ref="N1965:O1965"/>
    <mergeCell ref="C601:D601"/>
    <mergeCell ref="A1510:C1510"/>
    <mergeCell ref="M661:N661"/>
    <mergeCell ref="A272:H272"/>
    <mergeCell ref="K414:N414"/>
    <mergeCell ref="E2165:O2165"/>
    <mergeCell ref="A2115:C2115"/>
    <mergeCell ref="B727:L727"/>
    <mergeCell ref="C392:F392"/>
    <mergeCell ref="B2282:N2282"/>
    <mergeCell ref="A263:B263"/>
    <mergeCell ref="M654:N654"/>
    <mergeCell ref="B2057:C2057"/>
    <mergeCell ref="H2104:J2104"/>
    <mergeCell ref="C394:F394"/>
    <mergeCell ref="A265:B265"/>
    <mergeCell ref="D931:E931"/>
    <mergeCell ref="A563:B563"/>
    <mergeCell ref="D1401:I1401"/>
    <mergeCell ref="G792:H792"/>
    <mergeCell ref="J1399:M1399"/>
    <mergeCell ref="H2096:J2096"/>
    <mergeCell ref="D1970:I1970"/>
    <mergeCell ref="G819:J819"/>
    <mergeCell ref="L1286:N1286"/>
    <mergeCell ref="I1285:K1285"/>
    <mergeCell ref="H2106:J2106"/>
    <mergeCell ref="G2003:J2003"/>
    <mergeCell ref="H2062:J2062"/>
    <mergeCell ref="J348:L348"/>
    <mergeCell ref="B868:D868"/>
    <mergeCell ref="F697:G697"/>
    <mergeCell ref="A362:N362"/>
    <mergeCell ref="A590:B590"/>
    <mergeCell ref="A565:B565"/>
    <mergeCell ref="D478:F478"/>
    <mergeCell ref="D933:E933"/>
    <mergeCell ref="M372:N372"/>
    <mergeCell ref="D1972:I1972"/>
    <mergeCell ref="A1911:O1911"/>
    <mergeCell ref="A30:N30"/>
    <mergeCell ref="A469:C469"/>
    <mergeCell ref="B2308:N2308"/>
    <mergeCell ref="F699:G699"/>
    <mergeCell ref="C238:H238"/>
    <mergeCell ref="F244:H244"/>
    <mergeCell ref="C232:H232"/>
    <mergeCell ref="A1494:C1494"/>
    <mergeCell ref="G2004:J2004"/>
    <mergeCell ref="M672:N672"/>
    <mergeCell ref="C1367:N1367"/>
    <mergeCell ref="G1998:J1998"/>
    <mergeCell ref="B2075:C2075"/>
    <mergeCell ref="E1481:F1481"/>
    <mergeCell ref="H307:N307"/>
    <mergeCell ref="A2126:C2126"/>
    <mergeCell ref="M682:N682"/>
    <mergeCell ref="A1088:H1088"/>
    <mergeCell ref="E1473:F1473"/>
    <mergeCell ref="A470:C470"/>
    <mergeCell ref="G2031:J2031"/>
    <mergeCell ref="K767:N767"/>
    <mergeCell ref="E2184:O2184"/>
    <mergeCell ref="F694:G694"/>
    <mergeCell ref="E2178:O2178"/>
    <mergeCell ref="C233:H233"/>
    <mergeCell ref="G171:H171"/>
    <mergeCell ref="H2088:J2088"/>
    <mergeCell ref="C378:F378"/>
    <mergeCell ref="B2076:C2076"/>
    <mergeCell ref="C1289:E1289"/>
    <mergeCell ref="E2150:O2150"/>
    <mergeCell ref="B2070:C2070"/>
    <mergeCell ref="A195:B195"/>
    <mergeCell ref="A1248:B1248"/>
    <mergeCell ref="K2039:N2039"/>
    <mergeCell ref="D944:E944"/>
    <mergeCell ref="A188:B188"/>
    <mergeCell ref="K762:N762"/>
    <mergeCell ref="B2072:C2072"/>
    <mergeCell ref="M698:N698"/>
    <mergeCell ref="E2179:O2179"/>
    <mergeCell ref="G350:I350"/>
    <mergeCell ref="C551:D551"/>
    <mergeCell ref="F2109:G2109"/>
    <mergeCell ref="C266:H266"/>
    <mergeCell ref="A609:B609"/>
    <mergeCell ref="C260:H260"/>
    <mergeCell ref="H468:I468"/>
    <mergeCell ref="G867:J867"/>
    <mergeCell ref="A190:B190"/>
    <mergeCell ref="F255:H255"/>
    <mergeCell ref="A1249:B1249"/>
    <mergeCell ref="I1248:T1248"/>
    <mergeCell ref="A69:C69"/>
    <mergeCell ref="G875:J875"/>
    <mergeCell ref="B2321:N2321"/>
    <mergeCell ref="B679:L679"/>
    <mergeCell ref="A490:B490"/>
    <mergeCell ref="K818:M818"/>
    <mergeCell ref="G2017:J2017"/>
    <mergeCell ref="A2187:C2187"/>
    <mergeCell ref="B2088:C2088"/>
    <mergeCell ref="A62:D62"/>
    <mergeCell ref="M726:N726"/>
    <mergeCell ref="D672:E672"/>
    <mergeCell ref="B2323:N2323"/>
    <mergeCell ref="A667:C667"/>
    <mergeCell ref="J1478:L1478"/>
    <mergeCell ref="F924:H924"/>
    <mergeCell ref="B818:D818"/>
    <mergeCell ref="K841:M841"/>
    <mergeCell ref="I508:J508"/>
    <mergeCell ref="G870:J870"/>
    <mergeCell ref="M728:N728"/>
    <mergeCell ref="B680:L680"/>
    <mergeCell ref="D674:E674"/>
    <mergeCell ref="J1480:L1480"/>
    <mergeCell ref="A2182:C2182"/>
    <mergeCell ref="B820:D820"/>
    <mergeCell ref="A514:C514"/>
    <mergeCell ref="A208:B208"/>
    <mergeCell ref="F465:G465"/>
    <mergeCell ref="A366:B366"/>
    <mergeCell ref="D2058:E2058"/>
    <mergeCell ref="A1977:O1977"/>
    <mergeCell ref="C800:L800"/>
    <mergeCell ref="A210:B210"/>
    <mergeCell ref="C1249:H1249"/>
    <mergeCell ref="A61:D61"/>
    <mergeCell ref="F940:H940"/>
    <mergeCell ref="J1475:L1475"/>
    <mergeCell ref="D2060:E2060"/>
    <mergeCell ref="G1356:N1356"/>
    <mergeCell ref="H706:J706"/>
    <mergeCell ref="K867:M867"/>
    <mergeCell ref="F942:H942"/>
    <mergeCell ref="I925:K925"/>
    <mergeCell ref="M930:N930"/>
    <mergeCell ref="K404:N404"/>
    <mergeCell ref="C607:D607"/>
    <mergeCell ref="C1244:H1244"/>
    <mergeCell ref="A1289:B1289"/>
    <mergeCell ref="K875:M875"/>
    <mergeCell ref="M327:N327"/>
    <mergeCell ref="K831:M831"/>
    <mergeCell ref="E2029:F2029"/>
    <mergeCell ref="H701:J701"/>
    <mergeCell ref="C1084:G1084"/>
    <mergeCell ref="A261:B261"/>
    <mergeCell ref="A559:B559"/>
    <mergeCell ref="B831:D831"/>
    <mergeCell ref="G763:H763"/>
    <mergeCell ref="K405:N405"/>
    <mergeCell ref="B2021:D2021"/>
    <mergeCell ref="B456:K456"/>
    <mergeCell ref="C108:D108"/>
    <mergeCell ref="H2102:J2102"/>
    <mergeCell ref="K708:L708"/>
    <mergeCell ref="H703:J703"/>
    <mergeCell ref="A1696:O1696"/>
    <mergeCell ref="I793:K793"/>
    <mergeCell ref="A561:B561"/>
    <mergeCell ref="B833:D833"/>
    <mergeCell ref="A1550:O1550"/>
    <mergeCell ref="K407:N407"/>
    <mergeCell ref="B2023:D2023"/>
    <mergeCell ref="B1332:N1332"/>
    <mergeCell ref="C1085:G1085"/>
    <mergeCell ref="C1077:F1077"/>
    <mergeCell ref="A560:B560"/>
    <mergeCell ref="I795:K795"/>
    <mergeCell ref="B2016:D2016"/>
    <mergeCell ref="K709:L709"/>
    <mergeCell ref="G2000:J2000"/>
    <mergeCell ref="K703:L703"/>
    <mergeCell ref="G1994:J1994"/>
    <mergeCell ref="A264:B264"/>
    <mergeCell ref="E839:F839"/>
    <mergeCell ref="E1323:N1323"/>
    <mergeCell ref="B834:D834"/>
    <mergeCell ref="K859:M859"/>
    <mergeCell ref="M678:N678"/>
    <mergeCell ref="B2018:D2018"/>
    <mergeCell ref="B688:C688"/>
    <mergeCell ref="B1399:C1399"/>
    <mergeCell ref="K711:L711"/>
    <mergeCell ref="G2002:J2002"/>
    <mergeCell ref="E841:F841"/>
    <mergeCell ref="E1479:F1479"/>
    <mergeCell ref="H2084:J2084"/>
    <mergeCell ref="G142:H142"/>
    <mergeCell ref="D809:N809"/>
    <mergeCell ref="A500:I500"/>
    <mergeCell ref="B859:D859"/>
    <mergeCell ref="B317:L317"/>
    <mergeCell ref="E720:G720"/>
    <mergeCell ref="G478:I478"/>
    <mergeCell ref="A1462:B1462"/>
    <mergeCell ref="A1496:C1496"/>
    <mergeCell ref="K765:N765"/>
    <mergeCell ref="F1296:H1296"/>
    <mergeCell ref="D143:E143"/>
    <mergeCell ref="G144:H144"/>
    <mergeCell ref="B319:L319"/>
    <mergeCell ref="G1997:J1997"/>
    <mergeCell ref="A815:N815"/>
    <mergeCell ref="E2175:O2175"/>
    <mergeCell ref="B2068:C2068"/>
    <mergeCell ref="D810:N810"/>
    <mergeCell ref="D2105:E2105"/>
    <mergeCell ref="B2034:D2034"/>
    <mergeCell ref="I1294:K1294"/>
    <mergeCell ref="G479:I479"/>
    <mergeCell ref="D962:N962"/>
    <mergeCell ref="G173:H173"/>
    <mergeCell ref="E715:G715"/>
    <mergeCell ref="A1457:B1457"/>
    <mergeCell ref="B621:J621"/>
    <mergeCell ref="E2177:O2177"/>
    <mergeCell ref="M696:N696"/>
    <mergeCell ref="I1244:T1244"/>
    <mergeCell ref="A283:C283"/>
    <mergeCell ref="B1345:N1345"/>
    <mergeCell ref="N1974:O1974"/>
    <mergeCell ref="C1010:H1010"/>
    <mergeCell ref="D314:E314"/>
    <mergeCell ref="B2069:C2069"/>
    <mergeCell ref="B2317:N2317"/>
    <mergeCell ref="A1459:B1459"/>
    <mergeCell ref="B623:J623"/>
    <mergeCell ref="A1247:B1247"/>
    <mergeCell ref="D159:E159"/>
    <mergeCell ref="I1246:T1246"/>
    <mergeCell ref="K722:L722"/>
    <mergeCell ref="A285:C285"/>
    <mergeCell ref="G2013:J2013"/>
    <mergeCell ref="C1012:H1012"/>
    <mergeCell ref="G170:H170"/>
    <mergeCell ref="E852:F852"/>
    <mergeCell ref="A2152:C2152"/>
    <mergeCell ref="B2319:N2319"/>
    <mergeCell ref="M697:N697"/>
    <mergeCell ref="A1097:H1097"/>
    <mergeCell ref="E765:F765"/>
    <mergeCell ref="B2094:C2094"/>
    <mergeCell ref="B304:G304"/>
    <mergeCell ref="A1967:C1967"/>
    <mergeCell ref="H467:I467"/>
    <mergeCell ref="A968:H968"/>
    <mergeCell ref="M699:N699"/>
    <mergeCell ref="D670:E670"/>
    <mergeCell ref="G382:J382"/>
    <mergeCell ref="B2079:C2079"/>
    <mergeCell ref="A1491:O1491"/>
    <mergeCell ref="E766:F766"/>
    <mergeCell ref="B678:L678"/>
    <mergeCell ref="A295:C295"/>
    <mergeCell ref="C267:H267"/>
    <mergeCell ref="I895:K895"/>
    <mergeCell ref="B2087:C2087"/>
    <mergeCell ref="B373:L373"/>
    <mergeCell ref="G1278:J1278"/>
    <mergeCell ref="I894:K894"/>
    <mergeCell ref="A1272:F1272"/>
    <mergeCell ref="A662:B662"/>
    <mergeCell ref="B785:F785"/>
    <mergeCell ref="C269:H269"/>
    <mergeCell ref="A199:B199"/>
    <mergeCell ref="B485:L485"/>
    <mergeCell ref="G2041:J2041"/>
    <mergeCell ref="D673:E673"/>
    <mergeCell ref="F737:H737"/>
    <mergeCell ref="A296:C296"/>
    <mergeCell ref="I738:K738"/>
    <mergeCell ref="I896:K896"/>
    <mergeCell ref="A1396:F1396"/>
    <mergeCell ref="M719:N719"/>
    <mergeCell ref="B787:F787"/>
    <mergeCell ref="E1310:N1310"/>
    <mergeCell ref="B2330:N2330"/>
    <mergeCell ref="A1260:B1260"/>
    <mergeCell ref="B487:L487"/>
    <mergeCell ref="B2332:N2332"/>
    <mergeCell ref="M710:N710"/>
    <mergeCell ref="E1312:N1312"/>
    <mergeCell ref="B328:D328"/>
    <mergeCell ref="B2107:C2107"/>
    <mergeCell ref="A81:D81"/>
    <mergeCell ref="B1992:D1992"/>
    <mergeCell ref="B782:F782"/>
    <mergeCell ref="L469:M469"/>
    <mergeCell ref="G1488:I1488"/>
    <mergeCell ref="G395:J395"/>
    <mergeCell ref="J1498:N1498"/>
    <mergeCell ref="K1464:O1464"/>
    <mergeCell ref="E510:F510"/>
    <mergeCell ref="A804:B804"/>
    <mergeCell ref="A2163:C2163"/>
    <mergeCell ref="B1987:D1987"/>
    <mergeCell ref="C1473:D1473"/>
    <mergeCell ref="D686:F686"/>
    <mergeCell ref="G396:J396"/>
    <mergeCell ref="H668:L668"/>
    <mergeCell ref="G390:J390"/>
    <mergeCell ref="C739:E739"/>
    <mergeCell ref="A1288:B1288"/>
    <mergeCell ref="K1465:O1465"/>
    <mergeCell ref="J1493:N1493"/>
    <mergeCell ref="A518:C518"/>
    <mergeCell ref="A1410:C1410"/>
    <mergeCell ref="B2014:D2014"/>
    <mergeCell ref="C1475:D1475"/>
    <mergeCell ref="B168:F168"/>
    <mergeCell ref="K2066:M2066"/>
    <mergeCell ref="I909:K909"/>
    <mergeCell ref="K884:M884"/>
    <mergeCell ref="M336:N336"/>
    <mergeCell ref="E716:G716"/>
    <mergeCell ref="K878:M878"/>
    <mergeCell ref="K2068:M2068"/>
    <mergeCell ref="A1492:C1492"/>
    <mergeCell ref="D1510:I1510"/>
    <mergeCell ref="R1286:T1286"/>
    <mergeCell ref="E709:G709"/>
    <mergeCell ref="B2038:D2038"/>
    <mergeCell ref="A1872:O1872"/>
    <mergeCell ref="A1532:O1532"/>
    <mergeCell ref="D2101:E2101"/>
    <mergeCell ref="A246:C246"/>
    <mergeCell ref="A1749:O1749"/>
    <mergeCell ref="G169:H169"/>
    <mergeCell ref="E711:G711"/>
    <mergeCell ref="B2040:D2040"/>
    <mergeCell ref="D405:F405"/>
    <mergeCell ref="F163:H163"/>
    <mergeCell ref="J1966:M1966"/>
    <mergeCell ref="B2280:N2280"/>
    <mergeCell ref="J1511:N1511"/>
    <mergeCell ref="D1505:I1505"/>
    <mergeCell ref="A248:C248"/>
    <mergeCell ref="K2084:M2084"/>
    <mergeCell ref="K719:L719"/>
    <mergeCell ref="G477:I477"/>
    <mergeCell ref="D407:F407"/>
    <mergeCell ref="J1968:M1968"/>
    <mergeCell ref="J481:N481"/>
    <mergeCell ref="K718:L718"/>
    <mergeCell ref="K447:N447"/>
    <mergeCell ref="E848:F848"/>
    <mergeCell ref="B480:C480"/>
    <mergeCell ref="E2038:F2038"/>
    <mergeCell ref="M364:N364"/>
    <mergeCell ref="A522:N522"/>
    <mergeCell ref="K720:L720"/>
    <mergeCell ref="K2079:M2079"/>
    <mergeCell ref="E850:F850"/>
    <mergeCell ref="E2140:O2140"/>
    <mergeCell ref="K2081:M2081"/>
    <mergeCell ref="D913:E913"/>
    <mergeCell ref="D152:E152"/>
    <mergeCell ref="B876:D876"/>
    <mergeCell ref="J662:L662"/>
    <mergeCell ref="A2121:C2121"/>
    <mergeCell ref="A1473:B1473"/>
    <mergeCell ref="B486:L486"/>
    <mergeCell ref="C57:D57"/>
    <mergeCell ref="F673:G673"/>
    <mergeCell ref="G795:H795"/>
    <mergeCell ref="M510:N510"/>
    <mergeCell ref="E2129:O2129"/>
    <mergeCell ref="G2037:J2037"/>
    <mergeCell ref="M802:N802"/>
    <mergeCell ref="A292:C292"/>
    <mergeCell ref="A176:H176"/>
    <mergeCell ref="A599:B599"/>
    <mergeCell ref="B871:D871"/>
    <mergeCell ref="A286:C286"/>
    <mergeCell ref="E876:F876"/>
    <mergeCell ref="K625:M625"/>
    <mergeCell ref="K1988:N1988"/>
    <mergeCell ref="C58:D58"/>
    <mergeCell ref="M506:N506"/>
    <mergeCell ref="G2039:J2039"/>
    <mergeCell ref="E2158:O2158"/>
    <mergeCell ref="E878:F878"/>
    <mergeCell ref="A294:C294"/>
    <mergeCell ref="C656:F656"/>
    <mergeCell ref="A1114:H1114"/>
    <mergeCell ref="H2098:J2098"/>
    <mergeCell ref="E2130:O2130"/>
    <mergeCell ref="J346:L346"/>
    <mergeCell ref="E2124:O2124"/>
    <mergeCell ref="E877:F877"/>
    <mergeCell ref="B712:D712"/>
    <mergeCell ref="E2160:O2160"/>
    <mergeCell ref="D468:E468"/>
    <mergeCell ref="K1983:N1983"/>
    <mergeCell ref="C658:F658"/>
    <mergeCell ref="A1116:H1116"/>
    <mergeCell ref="K2019:N2019"/>
    <mergeCell ref="B484:L484"/>
    <mergeCell ref="A1072:B1072"/>
    <mergeCell ref="C75:D75"/>
    <mergeCell ref="D163:E163"/>
    <mergeCell ref="J646:L646"/>
    <mergeCell ref="E2153:O2153"/>
    <mergeCell ref="D278:N278"/>
    <mergeCell ref="A773:B773"/>
    <mergeCell ref="K2012:N2012"/>
    <mergeCell ref="B1990:D1990"/>
    <mergeCell ref="B713:D713"/>
    <mergeCell ref="A1904:O1904"/>
    <mergeCell ref="E335:L335"/>
    <mergeCell ref="A775:B775"/>
    <mergeCell ref="D688:F688"/>
    <mergeCell ref="C384:F384"/>
    <mergeCell ref="A1073:B1073"/>
    <mergeCell ref="K2014:N2014"/>
    <mergeCell ref="B1983:D1983"/>
    <mergeCell ref="G849:J849"/>
    <mergeCell ref="F2085:G2085"/>
    <mergeCell ref="B715:D715"/>
    <mergeCell ref="E508:F508"/>
    <mergeCell ref="G392:J392"/>
    <mergeCell ref="C106:D106"/>
    <mergeCell ref="G386:J386"/>
    <mergeCell ref="A952:C952"/>
    <mergeCell ref="A2161:C2161"/>
    <mergeCell ref="E1990:F1990"/>
    <mergeCell ref="D690:F690"/>
    <mergeCell ref="B1985:D1985"/>
    <mergeCell ref="C1471:D1471"/>
    <mergeCell ref="J1500:N1500"/>
    <mergeCell ref="G394:J394"/>
    <mergeCell ref="H666:L666"/>
    <mergeCell ref="I905:K905"/>
    <mergeCell ref="B1330:N1330"/>
    <mergeCell ref="M1489:N1489"/>
    <mergeCell ref="K2064:M2064"/>
    <mergeCell ref="C101:D101"/>
    <mergeCell ref="K2030:N2030"/>
    <mergeCell ref="I907:K907"/>
    <mergeCell ref="K2003:N2003"/>
    <mergeCell ref="A1955:O1955"/>
    <mergeCell ref="K388:L388"/>
    <mergeCell ref="A888:N888"/>
    <mergeCell ref="B337:D337"/>
    <mergeCell ref="K1996:N1996"/>
    <mergeCell ref="K2032:N2032"/>
    <mergeCell ref="C1487:D1487"/>
    <mergeCell ref="E1993:F1993"/>
    <mergeCell ref="B793:F793"/>
    <mergeCell ref="D291:N291"/>
    <mergeCell ref="G404:J404"/>
    <mergeCell ref="K1998:N1998"/>
    <mergeCell ref="G1978:J1978"/>
    <mergeCell ref="K389:L389"/>
    <mergeCell ref="G860:J860"/>
    <mergeCell ref="I931:K931"/>
    <mergeCell ref="K383:L383"/>
    <mergeCell ref="L792:N792"/>
    <mergeCell ref="A1828:O1828"/>
    <mergeCell ref="C1489:D1489"/>
    <mergeCell ref="A244:C244"/>
    <mergeCell ref="L786:N786"/>
    <mergeCell ref="A2189:C2189"/>
    <mergeCell ref="F922:H922"/>
    <mergeCell ref="D293:N293"/>
    <mergeCell ref="D403:F403"/>
    <mergeCell ref="F161:H161"/>
    <mergeCell ref="A394:B394"/>
    <mergeCell ref="G868:J868"/>
    <mergeCell ref="C1482:D1482"/>
    <mergeCell ref="M904:N904"/>
    <mergeCell ref="I933:K933"/>
    <mergeCell ref="F2104:G2104"/>
    <mergeCell ref="K385:L385"/>
    <mergeCell ref="A136:H136"/>
    <mergeCell ref="F915:H915"/>
    <mergeCell ref="G405:J405"/>
    <mergeCell ref="C763:D763"/>
    <mergeCell ref="E819:F819"/>
    <mergeCell ref="E2009:F2009"/>
    <mergeCell ref="E2003:F2003"/>
    <mergeCell ref="A950:N950"/>
    <mergeCell ref="B1998:D1998"/>
    <mergeCell ref="C1484:D1484"/>
    <mergeCell ref="A245:C245"/>
    <mergeCell ref="K2075:M2075"/>
    <mergeCell ref="F917:H917"/>
    <mergeCell ref="F162:H162"/>
    <mergeCell ref="E821:F821"/>
    <mergeCell ref="M905:N905"/>
    <mergeCell ref="K386:L386"/>
    <mergeCell ref="J1473:L1473"/>
    <mergeCell ref="K2077:M2077"/>
    <mergeCell ref="B8:N8"/>
    <mergeCell ref="L468:M468"/>
    <mergeCell ref="C645:F645"/>
    <mergeCell ref="A541:B541"/>
    <mergeCell ref="F948:H948"/>
    <mergeCell ref="E2004:F2004"/>
    <mergeCell ref="M907:N907"/>
    <mergeCell ref="B479:C479"/>
    <mergeCell ref="B10:N10"/>
    <mergeCell ref="I767:J767"/>
    <mergeCell ref="A255:C255"/>
    <mergeCell ref="J464:K464"/>
    <mergeCell ref="F189:H189"/>
    <mergeCell ref="C599:D599"/>
    <mergeCell ref="A413:C413"/>
    <mergeCell ref="D414:F414"/>
    <mergeCell ref="I1284:K1284"/>
    <mergeCell ref="I944:K944"/>
    <mergeCell ref="A536:B536"/>
    <mergeCell ref="M798:N798"/>
    <mergeCell ref="K621:M621"/>
    <mergeCell ref="F180:H180"/>
    <mergeCell ref="A415:C415"/>
    <mergeCell ref="D416:F416"/>
    <mergeCell ref="M508:N508"/>
    <mergeCell ref="B1335:N1335"/>
    <mergeCell ref="J496:N496"/>
    <mergeCell ref="K2109:M2109"/>
    <mergeCell ref="K2103:M2103"/>
    <mergeCell ref="M800:N800"/>
    <mergeCell ref="C600:D600"/>
    <mergeCell ref="A635:N635"/>
    <mergeCell ref="B84:D84"/>
    <mergeCell ref="A567:B567"/>
    <mergeCell ref="B839:D839"/>
    <mergeCell ref="K623:M623"/>
    <mergeCell ref="J342:L342"/>
    <mergeCell ref="H2094:J2094"/>
    <mergeCell ref="A2114:C2114"/>
    <mergeCell ref="B726:L726"/>
    <mergeCell ref="E2156:O2156"/>
    <mergeCell ref="B841:D841"/>
    <mergeCell ref="K2104:M2104"/>
    <mergeCell ref="B728:L728"/>
    <mergeCell ref="E875:F875"/>
    <mergeCell ref="H2095:J2095"/>
    <mergeCell ref="H2089:J2089"/>
    <mergeCell ref="B21:N21"/>
    <mergeCell ref="A738:B738"/>
    <mergeCell ref="F2054:G2054"/>
    <mergeCell ref="G818:J818"/>
    <mergeCell ref="D897:E897"/>
    <mergeCell ref="B709:D709"/>
    <mergeCell ref="D932:E932"/>
    <mergeCell ref="A2130:C2130"/>
    <mergeCell ref="B23:N23"/>
    <mergeCell ref="J1400:M1400"/>
    <mergeCell ref="A614:C614"/>
    <mergeCell ref="F2056:G2056"/>
    <mergeCell ref="G820:J820"/>
    <mergeCell ref="B711:D711"/>
    <mergeCell ref="G506:H506"/>
    <mergeCell ref="E2182:O2182"/>
    <mergeCell ref="A2132:C2132"/>
    <mergeCell ref="C231:H231"/>
    <mergeCell ref="F1294:H1294"/>
    <mergeCell ref="A1597:O1597"/>
    <mergeCell ref="H304:N304"/>
    <mergeCell ref="E1472:F1472"/>
    <mergeCell ref="A493:I493"/>
    <mergeCell ref="D948:E948"/>
    <mergeCell ref="C97:D97"/>
    <mergeCell ref="G354:I354"/>
    <mergeCell ref="E2133:O2133"/>
    <mergeCell ref="G652:I652"/>
    <mergeCell ref="A2127:C2127"/>
    <mergeCell ref="H2079:J2079"/>
    <mergeCell ref="F1289:H1289"/>
    <mergeCell ref="K1992:N1992"/>
    <mergeCell ref="J663:L663"/>
    <mergeCell ref="E2185:O2185"/>
    <mergeCell ref="A677:N677"/>
    <mergeCell ref="E2141:O2141"/>
    <mergeCell ref="G1109:H1109"/>
    <mergeCell ref="L457:N457"/>
    <mergeCell ref="A364:B364"/>
    <mergeCell ref="G654:I654"/>
    <mergeCell ref="A1928:O1928"/>
    <mergeCell ref="D287:N287"/>
    <mergeCell ref="M1488:N1488"/>
    <mergeCell ref="A133:N133"/>
    <mergeCell ref="A776:B776"/>
    <mergeCell ref="G349:I349"/>
    <mergeCell ref="I927:K927"/>
    <mergeCell ref="G831:J831"/>
    <mergeCell ref="F2067:G2067"/>
    <mergeCell ref="B722:D722"/>
    <mergeCell ref="C550:D550"/>
    <mergeCell ref="L782:N782"/>
    <mergeCell ref="G2015:J2015"/>
    <mergeCell ref="D289:N289"/>
    <mergeCell ref="F254:H254"/>
    <mergeCell ref="K2023:N2023"/>
    <mergeCell ref="C393:F393"/>
    <mergeCell ref="A1082:B1082"/>
    <mergeCell ref="I929:K929"/>
    <mergeCell ref="G833:J833"/>
    <mergeCell ref="A181:B181"/>
    <mergeCell ref="L790:N790"/>
    <mergeCell ref="C552:D552"/>
    <mergeCell ref="A1253:T1253"/>
    <mergeCell ref="B447:C447"/>
    <mergeCell ref="H469:I469"/>
    <mergeCell ref="F256:H256"/>
    <mergeCell ref="A2145:C2145"/>
    <mergeCell ref="A215:H215"/>
    <mergeCell ref="A52:B52"/>
    <mergeCell ref="J1509:N1509"/>
    <mergeCell ref="B326:D326"/>
    <mergeCell ref="D1402:I1402"/>
    <mergeCell ref="F913:H913"/>
    <mergeCell ref="K532:N532"/>
    <mergeCell ref="B449:C449"/>
    <mergeCell ref="A274:N274"/>
    <mergeCell ref="A510:B510"/>
    <mergeCell ref="M901:N901"/>
    <mergeCell ref="C388:F388"/>
    <mergeCell ref="F2095:G2095"/>
    <mergeCell ref="B2089:C2089"/>
    <mergeCell ref="E2190:O2190"/>
    <mergeCell ref="E2000:F2000"/>
    <mergeCell ref="R1283:T1283"/>
    <mergeCell ref="M903:N903"/>
    <mergeCell ref="D613:N613"/>
    <mergeCell ref="C568:D568"/>
    <mergeCell ref="D2064:E2064"/>
    <mergeCell ref="A49:B49"/>
    <mergeCell ref="H672:L672"/>
    <mergeCell ref="A207:B207"/>
    <mergeCell ref="A275:N275"/>
    <mergeCell ref="A383:B383"/>
    <mergeCell ref="A505:B505"/>
    <mergeCell ref="E2002:F2002"/>
    <mergeCell ref="I763:J763"/>
    <mergeCell ref="D615:N615"/>
    <mergeCell ref="C570:D570"/>
    <mergeCell ref="D300:N300"/>
    <mergeCell ref="A1110:B1110"/>
    <mergeCell ref="A2171:C2171"/>
    <mergeCell ref="C113:D113"/>
    <mergeCell ref="A78:B78"/>
    <mergeCell ref="G886:J886"/>
    <mergeCell ref="A1976:O1976"/>
    <mergeCell ref="I940:K940"/>
    <mergeCell ref="A507:B507"/>
    <mergeCell ref="I765:J765"/>
    <mergeCell ref="K829:M829"/>
    <mergeCell ref="A137:H137"/>
    <mergeCell ref="D666:E666"/>
    <mergeCell ref="C563:D563"/>
    <mergeCell ref="A1029:H1029"/>
    <mergeCell ref="A411:C411"/>
    <mergeCell ref="C777:H777"/>
    <mergeCell ref="A378:B378"/>
    <mergeCell ref="I942:K942"/>
    <mergeCell ref="F186:H186"/>
    <mergeCell ref="F941:H941"/>
    <mergeCell ref="C565:D565"/>
    <mergeCell ref="K858:M858"/>
    <mergeCell ref="M929:N929"/>
    <mergeCell ref="M921:N921"/>
    <mergeCell ref="C598:D598"/>
    <mergeCell ref="B837:D837"/>
    <mergeCell ref="K411:N411"/>
    <mergeCell ref="E2020:F2020"/>
    <mergeCell ref="M914:N914"/>
    <mergeCell ref="D2075:E2075"/>
    <mergeCell ref="C1075:F1075"/>
    <mergeCell ref="L1284:N1284"/>
    <mergeCell ref="A1565:O1565"/>
    <mergeCell ref="G1481:I1481"/>
    <mergeCell ref="A1863:O1863"/>
    <mergeCell ref="H2060:J2060"/>
    <mergeCell ref="D1503:I1503"/>
    <mergeCell ref="D893:E893"/>
    <mergeCell ref="A525:B525"/>
    <mergeCell ref="K2102:M2102"/>
    <mergeCell ref="D2083:E2083"/>
    <mergeCell ref="A70:C70"/>
    <mergeCell ref="D2077:E2077"/>
    <mergeCell ref="B832:D832"/>
    <mergeCell ref="D445:J445"/>
    <mergeCell ref="K1981:N1981"/>
    <mergeCell ref="B19:N19"/>
    <mergeCell ref="F923:H923"/>
    <mergeCell ref="A736:B736"/>
    <mergeCell ref="M342:N342"/>
    <mergeCell ref="I784:K784"/>
    <mergeCell ref="D2076:E2076"/>
    <mergeCell ref="D895:E895"/>
    <mergeCell ref="M911:N911"/>
    <mergeCell ref="A1498:C1498"/>
    <mergeCell ref="A1040:H1040"/>
    <mergeCell ref="F198:H198"/>
    <mergeCell ref="E2015:F2015"/>
    <mergeCell ref="A1463:B1463"/>
    <mergeCell ref="M947:N947"/>
    <mergeCell ref="A2224:B2224"/>
    <mergeCell ref="B321:L321"/>
    <mergeCell ref="M344:N344"/>
    <mergeCell ref="K848:M848"/>
    <mergeCell ref="D2078:E2078"/>
    <mergeCell ref="A1500:C1500"/>
    <mergeCell ref="M940:N940"/>
    <mergeCell ref="E2046:F2046"/>
    <mergeCell ref="B20:N20"/>
    <mergeCell ref="B2263:N2263"/>
    <mergeCell ref="H718:J718"/>
    <mergeCell ref="B323:L323"/>
    <mergeCell ref="F199:H199"/>
    <mergeCell ref="M669:N669"/>
    <mergeCell ref="M644:N644"/>
    <mergeCell ref="K422:N422"/>
    <mergeCell ref="M942:N942"/>
    <mergeCell ref="G1078:H1078"/>
    <mergeCell ref="D2103:E2103"/>
    <mergeCell ref="A2123:C2123"/>
    <mergeCell ref="B2265:N2265"/>
    <mergeCell ref="H720:J720"/>
    <mergeCell ref="I510:J510"/>
    <mergeCell ref="A1407:N1407"/>
    <mergeCell ref="E2041:F2041"/>
    <mergeCell ref="A578:B578"/>
    <mergeCell ref="B850:D850"/>
    <mergeCell ref="B89:D89"/>
    <mergeCell ref="D2088:E2088"/>
    <mergeCell ref="B460:K460"/>
    <mergeCell ref="A341:N341"/>
    <mergeCell ref="F1287:H1287"/>
    <mergeCell ref="L542:N542"/>
    <mergeCell ref="I506:J506"/>
    <mergeCell ref="E2043:F2043"/>
    <mergeCell ref="M326:N326"/>
    <mergeCell ref="A607:B607"/>
    <mergeCell ref="G1073:H1073"/>
    <mergeCell ref="E856:F856"/>
    <mergeCell ref="C1260:T1260"/>
    <mergeCell ref="B851:D851"/>
    <mergeCell ref="A579:B579"/>
    <mergeCell ref="A573:B573"/>
    <mergeCell ref="B90:D90"/>
    <mergeCell ref="B845:D845"/>
    <mergeCell ref="A300:C300"/>
    <mergeCell ref="D916:E916"/>
    <mergeCell ref="F674:G674"/>
    <mergeCell ref="G1075:H1075"/>
    <mergeCell ref="G829:J829"/>
    <mergeCell ref="C1245:H1245"/>
    <mergeCell ref="B1405:C1405"/>
    <mergeCell ref="A1919:O1919"/>
    <mergeCell ref="C548:D548"/>
    <mergeCell ref="A1511:C1511"/>
    <mergeCell ref="E858:F858"/>
    <mergeCell ref="H465:I465"/>
    <mergeCell ref="F252:H252"/>
    <mergeCell ref="A401:N401"/>
    <mergeCell ref="M357:N357"/>
    <mergeCell ref="G2012:J2012"/>
    <mergeCell ref="C1457:J1457"/>
    <mergeCell ref="B457:K457"/>
    <mergeCell ref="F2066:G2066"/>
    <mergeCell ref="B2276:N2276"/>
    <mergeCell ref="B878:D878"/>
    <mergeCell ref="C395:F395"/>
    <mergeCell ref="B1056:H1056"/>
    <mergeCell ref="G2014:J2014"/>
    <mergeCell ref="A589:B589"/>
    <mergeCell ref="B2085:C2085"/>
    <mergeCell ref="E2192:O2192"/>
    <mergeCell ref="G793:H793"/>
    <mergeCell ref="C1459:J1459"/>
    <mergeCell ref="A1637:O1637"/>
    <mergeCell ref="A1453:N1453"/>
    <mergeCell ref="A468:C468"/>
    <mergeCell ref="K2045:N2045"/>
    <mergeCell ref="B458:K458"/>
    <mergeCell ref="F698:G698"/>
    <mergeCell ref="E333:L333"/>
    <mergeCell ref="B869:D869"/>
    <mergeCell ref="I742:K742"/>
    <mergeCell ref="G663:I663"/>
    <mergeCell ref="A1937:O1937"/>
    <mergeCell ref="A2167:C2167"/>
    <mergeCell ref="K2047:N2047"/>
    <mergeCell ref="B2334:N2334"/>
    <mergeCell ref="A74:B74"/>
    <mergeCell ref="B170:F170"/>
    <mergeCell ref="F2093:G2093"/>
    <mergeCell ref="I735:K735"/>
    <mergeCell ref="G840:J840"/>
    <mergeCell ref="G2030:J2030"/>
    <mergeCell ref="A2169:C2169"/>
    <mergeCell ref="A592:B592"/>
    <mergeCell ref="A76:B76"/>
    <mergeCell ref="B172:F172"/>
    <mergeCell ref="M714:N714"/>
    <mergeCell ref="I737:K737"/>
    <mergeCell ref="A302:N302"/>
    <mergeCell ref="C567:D567"/>
    <mergeCell ref="A471:C471"/>
    <mergeCell ref="A803:B803"/>
    <mergeCell ref="C561:D561"/>
    <mergeCell ref="A2168:C2168"/>
    <mergeCell ref="G2032:J2032"/>
    <mergeCell ref="B2329:N2329"/>
    <mergeCell ref="F904:H904"/>
    <mergeCell ref="M1471:N1471"/>
    <mergeCell ref="M716:N716"/>
    <mergeCell ref="C738:E738"/>
    <mergeCell ref="E2176:O2176"/>
    <mergeCell ref="A2164:C2164"/>
    <mergeCell ref="B2331:N2331"/>
    <mergeCell ref="J1486:L1486"/>
    <mergeCell ref="B2104:C2104"/>
    <mergeCell ref="H2056:J2056"/>
    <mergeCell ref="F899:H899"/>
    <mergeCell ref="J1488:L1488"/>
    <mergeCell ref="A66:C66"/>
    <mergeCell ref="E1327:N1327"/>
    <mergeCell ref="O1292:Q1292"/>
    <mergeCell ref="M638:N638"/>
    <mergeCell ref="J1965:M1965"/>
    <mergeCell ref="M936:N936"/>
    <mergeCell ref="F2105:G2105"/>
    <mergeCell ref="G869:J869"/>
    <mergeCell ref="M727:N727"/>
    <mergeCell ref="H714:J714"/>
    <mergeCell ref="C580:D580"/>
    <mergeCell ref="I786:K786"/>
    <mergeCell ref="M640:N640"/>
    <mergeCell ref="K418:N418"/>
    <mergeCell ref="M938:N938"/>
    <mergeCell ref="F464:G464"/>
    <mergeCell ref="M729:N729"/>
    <mergeCell ref="M335:N335"/>
    <mergeCell ref="H716:J716"/>
    <mergeCell ref="R1292:T1292"/>
    <mergeCell ref="E2037:F2037"/>
    <mergeCell ref="B821:D821"/>
    <mergeCell ref="A234:B234"/>
    <mergeCell ref="K420:N420"/>
    <mergeCell ref="G1980:J1980"/>
    <mergeCell ref="L538:N538"/>
    <mergeCell ref="A542:B542"/>
    <mergeCell ref="E2039:F2039"/>
    <mergeCell ref="M322:N322"/>
    <mergeCell ref="A1295:B1295"/>
    <mergeCell ref="A1132:T1132"/>
    <mergeCell ref="A656:B656"/>
    <mergeCell ref="G1982:J1982"/>
    <mergeCell ref="B788:F788"/>
    <mergeCell ref="L540:N540"/>
    <mergeCell ref="A569:B569"/>
    <mergeCell ref="D2102:E2102"/>
    <mergeCell ref="B2031:D2031"/>
    <mergeCell ref="M351:N351"/>
    <mergeCell ref="G1071:H1071"/>
    <mergeCell ref="K2083:M2083"/>
    <mergeCell ref="A1507:C1507"/>
    <mergeCell ref="L1294:N1294"/>
    <mergeCell ref="B849:D849"/>
    <mergeCell ref="K865:M865"/>
    <mergeCell ref="C1243:H1243"/>
    <mergeCell ref="C608:D608"/>
    <mergeCell ref="C211:H211"/>
    <mergeCell ref="A1059:H1059"/>
    <mergeCell ref="B2279:N2279"/>
    <mergeCell ref="M353:N353"/>
    <mergeCell ref="K446:N446"/>
    <mergeCell ref="D2087:E2087"/>
    <mergeCell ref="M651:N651"/>
    <mergeCell ref="K2085:M2085"/>
    <mergeCell ref="A1509:C1509"/>
    <mergeCell ref="L1296:N1296"/>
    <mergeCell ref="B2054:C2054"/>
    <mergeCell ref="G1983:J1983"/>
    <mergeCell ref="M319:N319"/>
    <mergeCell ref="B874:D874"/>
    <mergeCell ref="C391:F391"/>
    <mergeCell ref="K448:N448"/>
    <mergeCell ref="B350:C350"/>
    <mergeCell ref="M653:N653"/>
    <mergeCell ref="L1291:N1291"/>
    <mergeCell ref="E849:F849"/>
    <mergeCell ref="G789:H789"/>
    <mergeCell ref="J499:N499"/>
    <mergeCell ref="B2056:C2056"/>
    <mergeCell ref="E2157:O2157"/>
    <mergeCell ref="M354:N354"/>
    <mergeCell ref="H2103:J2103"/>
    <mergeCell ref="B2274:N2274"/>
    <mergeCell ref="C363:L363"/>
    <mergeCell ref="D930:E930"/>
    <mergeCell ref="L1293:N1293"/>
    <mergeCell ref="G791:H791"/>
    <mergeCell ref="A1732:O1732"/>
    <mergeCell ref="G152:H152"/>
    <mergeCell ref="B875:D875"/>
    <mergeCell ref="C386:F386"/>
    <mergeCell ref="C237:H237"/>
    <mergeCell ref="B2305:N2305"/>
    <mergeCell ref="G784:H784"/>
    <mergeCell ref="B2299:N2299"/>
    <mergeCell ref="E1478:F1478"/>
    <mergeCell ref="B860:D860"/>
    <mergeCell ref="C239:H239"/>
    <mergeCell ref="A588:B588"/>
    <mergeCell ref="K885:M885"/>
    <mergeCell ref="G786:H786"/>
    <mergeCell ref="M679:N679"/>
    <mergeCell ref="E1470:F1470"/>
    <mergeCell ref="A467:C467"/>
    <mergeCell ref="K825:M825"/>
    <mergeCell ref="K764:N764"/>
    <mergeCell ref="E1480:F1480"/>
    <mergeCell ref="B2300:N2300"/>
    <mergeCell ref="G510:H510"/>
    <mergeCell ref="F1295:H1295"/>
    <mergeCell ref="J644:L644"/>
    <mergeCell ref="C1365:N1365"/>
    <mergeCell ref="A2166:C2166"/>
    <mergeCell ref="C1286:E1286"/>
    <mergeCell ref="G1996:J1996"/>
    <mergeCell ref="A2160:C2160"/>
    <mergeCell ref="B2067:C2067"/>
    <mergeCell ref="B2327:N2327"/>
    <mergeCell ref="B2302:N2302"/>
    <mergeCell ref="M338:N338"/>
    <mergeCell ref="E718:G718"/>
    <mergeCell ref="G476:I476"/>
    <mergeCell ref="G512:H512"/>
    <mergeCell ref="E712:G712"/>
    <mergeCell ref="A534:N534"/>
    <mergeCell ref="D467:E467"/>
    <mergeCell ref="G2023:J2023"/>
    <mergeCell ref="K2036:N2036"/>
    <mergeCell ref="C1288:E1288"/>
    <mergeCell ref="A1071:B1071"/>
    <mergeCell ref="C74:D74"/>
    <mergeCell ref="D346:F346"/>
    <mergeCell ref="D477:F477"/>
    <mergeCell ref="K2029:N2029"/>
    <mergeCell ref="D469:E469"/>
    <mergeCell ref="A1242:T1242"/>
    <mergeCell ref="A644:B644"/>
    <mergeCell ref="G1110:H1110"/>
    <mergeCell ref="A187:B187"/>
    <mergeCell ref="I1245:T1245"/>
    <mergeCell ref="E713:G713"/>
    <mergeCell ref="D348:F348"/>
    <mergeCell ref="C103:D103"/>
    <mergeCell ref="B2095:C2095"/>
    <mergeCell ref="B2318:N2318"/>
    <mergeCell ref="A189:B189"/>
    <mergeCell ref="A645:B645"/>
    <mergeCell ref="G865:J865"/>
    <mergeCell ref="F2101:G2101"/>
    <mergeCell ref="A68:C68"/>
    <mergeCell ref="K1273:N1273"/>
    <mergeCell ref="B371:L371"/>
    <mergeCell ref="L791:N791"/>
    <mergeCell ref="F921:H921"/>
    <mergeCell ref="B305:G305"/>
    <mergeCell ref="I782:K782"/>
    <mergeCell ref="F2103:G2103"/>
    <mergeCell ref="M1486:N1486"/>
    <mergeCell ref="K1275:N1275"/>
    <mergeCell ref="B2313:N2313"/>
    <mergeCell ref="A2179:C2179"/>
    <mergeCell ref="A1004:H1004"/>
    <mergeCell ref="B372:L372"/>
    <mergeCell ref="B2001:D2001"/>
    <mergeCell ref="E767:F767"/>
    <mergeCell ref="J1470:L1470"/>
    <mergeCell ref="B2000:D2000"/>
    <mergeCell ref="A58:B58"/>
    <mergeCell ref="B374:L374"/>
    <mergeCell ref="A1084:B1084"/>
    <mergeCell ref="M1477:N1477"/>
    <mergeCell ref="G1471:I1471"/>
    <mergeCell ref="E823:F823"/>
    <mergeCell ref="A663:B663"/>
    <mergeCell ref="B784:F784"/>
    <mergeCell ref="A963:C963"/>
    <mergeCell ref="A1675:O1675"/>
    <mergeCell ref="A540:B540"/>
    <mergeCell ref="B2002:D2002"/>
    <mergeCell ref="K695:L695"/>
    <mergeCell ref="G411:J411"/>
    <mergeCell ref="I922:K922"/>
    <mergeCell ref="A1263:T1263"/>
    <mergeCell ref="M1478:N1478"/>
    <mergeCell ref="K866:M866"/>
    <mergeCell ref="E818:F818"/>
    <mergeCell ref="K531:N531"/>
    <mergeCell ref="K525:N525"/>
    <mergeCell ref="G1487:I1487"/>
    <mergeCell ref="H698:J698"/>
    <mergeCell ref="K2013:N2013"/>
    <mergeCell ref="G1981:J1981"/>
    <mergeCell ref="G406:J406"/>
    <mergeCell ref="E820:F820"/>
    <mergeCell ref="G1489:I1489"/>
    <mergeCell ref="H2093:J2093"/>
    <mergeCell ref="D418:F418"/>
    <mergeCell ref="B354:C354"/>
    <mergeCell ref="B1984:D1984"/>
    <mergeCell ref="B348:C348"/>
    <mergeCell ref="I948:K948"/>
    <mergeCell ref="A1845:O1845"/>
    <mergeCell ref="D519:N519"/>
    <mergeCell ref="C1082:G1082"/>
    <mergeCell ref="G1482:I1482"/>
    <mergeCell ref="D420:F420"/>
    <mergeCell ref="F178:H178"/>
    <mergeCell ref="D2109:E2109"/>
    <mergeCell ref="B2013:D2013"/>
    <mergeCell ref="K528:N528"/>
    <mergeCell ref="M804:N804"/>
    <mergeCell ref="K706:L706"/>
    <mergeCell ref="F468:G468"/>
    <mergeCell ref="G422:J422"/>
    <mergeCell ref="B1331:N1331"/>
    <mergeCell ref="G1484:I1484"/>
    <mergeCell ref="D413:F413"/>
    <mergeCell ref="M893:N893"/>
    <mergeCell ref="A665:N665"/>
    <mergeCell ref="A1846:O1846"/>
    <mergeCell ref="A1472:B1472"/>
    <mergeCell ref="M675:N675"/>
    <mergeCell ref="B2015:D2015"/>
    <mergeCell ref="A256:C256"/>
    <mergeCell ref="K2092:M2092"/>
    <mergeCell ref="D415:F415"/>
    <mergeCell ref="E838:F838"/>
    <mergeCell ref="E1476:F1476"/>
    <mergeCell ref="B2296:N2296"/>
    <mergeCell ref="E2022:F2022"/>
    <mergeCell ref="G1992:J1992"/>
    <mergeCell ref="A1871:O1871"/>
    <mergeCell ref="K2094:M2094"/>
    <mergeCell ref="E831:F831"/>
    <mergeCell ref="F181:H181"/>
    <mergeCell ref="B2298:N2298"/>
    <mergeCell ref="G508:H508"/>
    <mergeCell ref="D140:E140"/>
    <mergeCell ref="F1293:H1293"/>
    <mergeCell ref="E833:F833"/>
    <mergeCell ref="D959:N959"/>
    <mergeCell ref="D465:E465"/>
    <mergeCell ref="K2095:M2095"/>
    <mergeCell ref="A2196:N2196"/>
    <mergeCell ref="D344:F344"/>
    <mergeCell ref="E864:F864"/>
    <mergeCell ref="B884:D884"/>
    <mergeCell ref="A280:C280"/>
    <mergeCell ref="A494:I494"/>
    <mergeCell ref="C1007:H1007"/>
    <mergeCell ref="N1971:O1971"/>
    <mergeCell ref="A1741:O1741"/>
    <mergeCell ref="A1971:C1971"/>
    <mergeCell ref="B620:J620"/>
    <mergeCell ref="I1243:T1243"/>
    <mergeCell ref="K631:M631"/>
    <mergeCell ref="B886:D886"/>
    <mergeCell ref="C1009:H1009"/>
    <mergeCell ref="A1973:C1973"/>
    <mergeCell ref="E1487:F1487"/>
    <mergeCell ref="K1999:N1999"/>
    <mergeCell ref="D1404:I1404"/>
    <mergeCell ref="K633:M633"/>
    <mergeCell ref="E1489:F1489"/>
    <mergeCell ref="G2047:J2047"/>
    <mergeCell ref="E886:F886"/>
    <mergeCell ref="I890:K890"/>
    <mergeCell ref="A1974:C1974"/>
    <mergeCell ref="B2093:C2093"/>
    <mergeCell ref="J354:L354"/>
    <mergeCell ref="G835:J835"/>
    <mergeCell ref="J652:L652"/>
    <mergeCell ref="B2311:N2311"/>
    <mergeCell ref="F672:G672"/>
    <mergeCell ref="E763:F763"/>
    <mergeCell ref="D153:E153"/>
    <mergeCell ref="K1463:O1463"/>
    <mergeCell ref="A2147:C2147"/>
    <mergeCell ref="J654:L654"/>
    <mergeCell ref="G686:N686"/>
    <mergeCell ref="G380:J380"/>
    <mergeCell ref="A659:B659"/>
    <mergeCell ref="A959:C959"/>
    <mergeCell ref="A653:B653"/>
    <mergeCell ref="M1479:N1479"/>
    <mergeCell ref="A1456:O1456"/>
    <mergeCell ref="C112:D112"/>
    <mergeCell ref="A652:B652"/>
    <mergeCell ref="I893:K893"/>
    <mergeCell ref="A2142:C2142"/>
    <mergeCell ref="A1081:B1081"/>
    <mergeCell ref="O1273:T1273"/>
    <mergeCell ref="K862:M862"/>
    <mergeCell ref="F736:H736"/>
    <mergeCell ref="C114:D114"/>
    <mergeCell ref="A960:C960"/>
    <mergeCell ref="B446:C446"/>
    <mergeCell ref="A654:B654"/>
    <mergeCell ref="A1115:H1115"/>
    <mergeCell ref="K2052:M2052"/>
    <mergeCell ref="A1083:B1083"/>
    <mergeCell ref="O1275:T1275"/>
    <mergeCell ref="E1309:N1309"/>
    <mergeCell ref="A1254:T1254"/>
    <mergeCell ref="F2055:G2055"/>
    <mergeCell ref="A962:C962"/>
    <mergeCell ref="B448:C448"/>
    <mergeCell ref="A1117:H1117"/>
    <mergeCell ref="K529:N529"/>
    <mergeCell ref="L472:M472"/>
    <mergeCell ref="L466:M466"/>
    <mergeCell ref="K863:M863"/>
    <mergeCell ref="B327:D327"/>
    <mergeCell ref="K2038:N2038"/>
    <mergeCell ref="A380:B380"/>
    <mergeCell ref="K1461:O1461"/>
    <mergeCell ref="J1495:N1495"/>
    <mergeCell ref="F2084:G2084"/>
    <mergeCell ref="G848:J848"/>
    <mergeCell ref="B477:C477"/>
    <mergeCell ref="B2105:C2105"/>
    <mergeCell ref="A801:B801"/>
    <mergeCell ref="D689:F689"/>
    <mergeCell ref="A230:H230"/>
    <mergeCell ref="A382:B382"/>
    <mergeCell ref="B2009:D2009"/>
    <mergeCell ref="K524:N524"/>
    <mergeCell ref="I946:K946"/>
    <mergeCell ref="K702:L702"/>
    <mergeCell ref="K398:L398"/>
    <mergeCell ref="G418:J418"/>
    <mergeCell ref="K696:L696"/>
    <mergeCell ref="D299:N299"/>
    <mergeCell ref="G393:J393"/>
    <mergeCell ref="G850:J850"/>
    <mergeCell ref="A674:C674"/>
    <mergeCell ref="A1270:T1270"/>
    <mergeCell ref="A1264:T1264"/>
    <mergeCell ref="K1462:O1462"/>
    <mergeCell ref="G1480:I1480"/>
    <mergeCell ref="A2162:C2162"/>
    <mergeCell ref="E1991:F1991"/>
    <mergeCell ref="B2011:D2011"/>
    <mergeCell ref="A1836:O1836"/>
    <mergeCell ref="A1811:O1811"/>
    <mergeCell ref="B159:C159"/>
    <mergeCell ref="K704:L704"/>
    <mergeCell ref="G420:J420"/>
    <mergeCell ref="K2063:M2063"/>
    <mergeCell ref="D411:F411"/>
    <mergeCell ref="J1492:N1492"/>
    <mergeCell ref="E2018:F2018"/>
    <mergeCell ref="I941:K941"/>
    <mergeCell ref="K881:M881"/>
    <mergeCell ref="A1039:H1039"/>
    <mergeCell ref="M1487:N1487"/>
    <mergeCell ref="A675:C675"/>
    <mergeCell ref="B161:C161"/>
    <mergeCell ref="A806:N806"/>
    <mergeCell ref="K2065:M2065"/>
    <mergeCell ref="H2064:J2064"/>
    <mergeCell ref="K847:M847"/>
    <mergeCell ref="M920:N920"/>
    <mergeCell ref="D288:N288"/>
    <mergeCell ref="C99:D99"/>
    <mergeCell ref="O1282:Q1282"/>
    <mergeCell ref="D1501:I1501"/>
    <mergeCell ref="B338:D338"/>
    <mergeCell ref="K699:L699"/>
    <mergeCell ref="B1351:N1351"/>
    <mergeCell ref="E506:F506"/>
    <mergeCell ref="A1267:T1267"/>
    <mergeCell ref="E829:F829"/>
    <mergeCell ref="E2019:F2019"/>
    <mergeCell ref="D955:N955"/>
    <mergeCell ref="A503:N503"/>
    <mergeCell ref="O1284:Q1284"/>
    <mergeCell ref="B2037:D2037"/>
    <mergeCell ref="K2060:M2060"/>
    <mergeCell ref="A393:B393"/>
    <mergeCell ref="J1508:N1508"/>
    <mergeCell ref="D1502:I1502"/>
    <mergeCell ref="H719:J719"/>
    <mergeCell ref="D1496:I1496"/>
    <mergeCell ref="D957:N957"/>
    <mergeCell ref="B2039:D2039"/>
    <mergeCell ref="A1864:O1864"/>
    <mergeCell ref="D404:F404"/>
    <mergeCell ref="B1348:N1348"/>
    <mergeCell ref="A395:B395"/>
    <mergeCell ref="J478:N478"/>
    <mergeCell ref="A156:H156"/>
    <mergeCell ref="M902:N902"/>
    <mergeCell ref="J1503:N1503"/>
    <mergeCell ref="A1481:B1481"/>
    <mergeCell ref="E855:F855"/>
    <mergeCell ref="A155:H155"/>
    <mergeCell ref="D958:N958"/>
    <mergeCell ref="K1997:N1997"/>
    <mergeCell ref="J479:N479"/>
    <mergeCell ref="E2137:O2137"/>
    <mergeCell ref="A1582:O1582"/>
    <mergeCell ref="E857:F857"/>
    <mergeCell ref="A521:N521"/>
    <mergeCell ref="E2030:F2030"/>
    <mergeCell ref="D910:E910"/>
    <mergeCell ref="D149:E149"/>
    <mergeCell ref="E2139:O2139"/>
    <mergeCell ref="B689:C689"/>
    <mergeCell ref="D2094:E2094"/>
    <mergeCell ref="A1478:B1478"/>
    <mergeCell ref="C1258:T1258"/>
    <mergeCell ref="A523:N523"/>
    <mergeCell ref="A298:C298"/>
    <mergeCell ref="F2069:G2069"/>
    <mergeCell ref="J650:L650"/>
    <mergeCell ref="F670:G670"/>
    <mergeCell ref="D151:E151"/>
    <mergeCell ref="A1408:N1408"/>
    <mergeCell ref="C510:D510"/>
    <mergeCell ref="D905:E905"/>
    <mergeCell ref="D150:E150"/>
    <mergeCell ref="C56:D56"/>
    <mergeCell ref="E873:F873"/>
    <mergeCell ref="K622:M622"/>
    <mergeCell ref="C512:D512"/>
    <mergeCell ref="A299:C299"/>
    <mergeCell ref="A293:C293"/>
    <mergeCell ref="F671:G671"/>
    <mergeCell ref="F2064:G2064"/>
    <mergeCell ref="D907:E907"/>
    <mergeCell ref="B638:L638"/>
    <mergeCell ref="A175:H175"/>
    <mergeCell ref="D936:E936"/>
    <mergeCell ref="A1910:O1910"/>
    <mergeCell ref="A2140:C2140"/>
    <mergeCell ref="G2029:J2029"/>
    <mergeCell ref="H2067:J2067"/>
    <mergeCell ref="A284:C284"/>
    <mergeCell ref="K1980:N1980"/>
    <mergeCell ref="B640:L640"/>
    <mergeCell ref="A958:C958"/>
    <mergeCell ref="A1113:H1113"/>
    <mergeCell ref="K2010:N2010"/>
    <mergeCell ref="C1111:F1111"/>
    <mergeCell ref="E330:L330"/>
    <mergeCell ref="K1982:N1982"/>
    <mergeCell ref="K2009:N2009"/>
    <mergeCell ref="M343:N343"/>
    <mergeCell ref="E2122:O2122"/>
    <mergeCell ref="G844:J844"/>
    <mergeCell ref="D923:E923"/>
    <mergeCell ref="A1499:C1499"/>
    <mergeCell ref="B710:D710"/>
    <mergeCell ref="B2101:C2101"/>
    <mergeCell ref="G1273:J1273"/>
    <mergeCell ref="E2152:O2152"/>
    <mergeCell ref="E332:L332"/>
    <mergeCell ref="D685:F685"/>
    <mergeCell ref="B1980:D1980"/>
    <mergeCell ref="K2011:N2011"/>
    <mergeCell ref="F2082:G2082"/>
    <mergeCell ref="G846:J846"/>
    <mergeCell ref="G662:I662"/>
    <mergeCell ref="G389:J389"/>
    <mergeCell ref="B2103:C2103"/>
    <mergeCell ref="G383:J383"/>
    <mergeCell ref="G1275:J1275"/>
    <mergeCell ref="A2158:C2158"/>
    <mergeCell ref="E1987:F1987"/>
    <mergeCell ref="B167:F167"/>
    <mergeCell ref="G839:J839"/>
    <mergeCell ref="D687:F687"/>
    <mergeCell ref="B1982:D1982"/>
    <mergeCell ref="L465:M465"/>
    <mergeCell ref="A1598:O1598"/>
    <mergeCell ref="F901:H901"/>
    <mergeCell ref="I902:K902"/>
    <mergeCell ref="G385:J385"/>
    <mergeCell ref="F2083:G2083"/>
    <mergeCell ref="H673:L673"/>
    <mergeCell ref="G841:J841"/>
    <mergeCell ref="F2077:G2077"/>
    <mergeCell ref="A671:C671"/>
    <mergeCell ref="B157:C157"/>
    <mergeCell ref="F903:H903"/>
    <mergeCell ref="A2159:C2159"/>
    <mergeCell ref="E1988:F1988"/>
    <mergeCell ref="R1296:T1296"/>
    <mergeCell ref="E1982:F1982"/>
    <mergeCell ref="M891:N891"/>
    <mergeCell ref="A179:B179"/>
    <mergeCell ref="B334:D334"/>
    <mergeCell ref="A673:C673"/>
    <mergeCell ref="G872:J872"/>
    <mergeCell ref="C735:E735"/>
    <mergeCell ref="R1289:T1289"/>
    <mergeCell ref="K509:L509"/>
    <mergeCell ref="L781:N781"/>
    <mergeCell ref="A2184:C2184"/>
    <mergeCell ref="B336:D336"/>
    <mergeCell ref="A2192:C2192"/>
    <mergeCell ref="A389:B389"/>
    <mergeCell ref="A660:B660"/>
    <mergeCell ref="D1498:I1498"/>
    <mergeCell ref="A180:B180"/>
    <mergeCell ref="K817:M817"/>
    <mergeCell ref="K511:L511"/>
    <mergeCell ref="L783:N783"/>
    <mergeCell ref="A1425:C1425"/>
    <mergeCell ref="F158:H158"/>
    <mergeCell ref="A391:B391"/>
    <mergeCell ref="D1500:I1500"/>
    <mergeCell ref="D252:E252"/>
    <mergeCell ref="I930:K930"/>
    <mergeCell ref="K510:L510"/>
    <mergeCell ref="C578:D578"/>
    <mergeCell ref="K846:M846"/>
    <mergeCell ref="J1499:N1499"/>
    <mergeCell ref="F160:H160"/>
    <mergeCell ref="D247:E247"/>
    <mergeCell ref="L784:N784"/>
    <mergeCell ref="K512:L512"/>
    <mergeCell ref="C799:L799"/>
    <mergeCell ref="K506:L506"/>
    <mergeCell ref="C586:D586"/>
    <mergeCell ref="A2181:C2181"/>
    <mergeCell ref="F914:H914"/>
    <mergeCell ref="F159:H159"/>
    <mergeCell ref="J1501:N1501"/>
    <mergeCell ref="D2063:E2063"/>
    <mergeCell ref="D249:E249"/>
    <mergeCell ref="C579:D579"/>
    <mergeCell ref="H2073:J2073"/>
    <mergeCell ref="F916:H916"/>
    <mergeCell ref="J477:N477"/>
    <mergeCell ref="F184:H184"/>
    <mergeCell ref="C367:L367"/>
    <mergeCell ref="E2135:O2135"/>
    <mergeCell ref="A75:B75"/>
    <mergeCell ref="G885:J885"/>
    <mergeCell ref="A233:B233"/>
    <mergeCell ref="B7:N7"/>
    <mergeCell ref="A643:N643"/>
    <mergeCell ref="A531:B531"/>
    <mergeCell ref="B812:C812"/>
    <mergeCell ref="F911:H911"/>
    <mergeCell ref="I764:J764"/>
    <mergeCell ref="C369:L369"/>
    <mergeCell ref="D244:E244"/>
    <mergeCell ref="C596:D596"/>
    <mergeCell ref="D1974:I1974"/>
    <mergeCell ref="D1968:I1968"/>
    <mergeCell ref="A1294:B1294"/>
    <mergeCell ref="A235:B235"/>
    <mergeCell ref="C662:F662"/>
    <mergeCell ref="D901:E901"/>
    <mergeCell ref="C368:L368"/>
    <mergeCell ref="A1131:T1131"/>
    <mergeCell ref="D1511:I1511"/>
    <mergeCell ref="M655:N655"/>
    <mergeCell ref="F179:H179"/>
    <mergeCell ref="D421:F421"/>
    <mergeCell ref="B2277:N2277"/>
    <mergeCell ref="J501:N501"/>
    <mergeCell ref="A1879:O1879"/>
    <mergeCell ref="A2225:B2225"/>
    <mergeCell ref="C508:D508"/>
    <mergeCell ref="A412:C412"/>
    <mergeCell ref="J493:N493"/>
    <mergeCell ref="A1296:B1296"/>
    <mergeCell ref="I1283:K1283"/>
    <mergeCell ref="D903:E903"/>
    <mergeCell ref="K2100:M2100"/>
    <mergeCell ref="F187:H187"/>
    <mergeCell ref="C597:D597"/>
    <mergeCell ref="M657:N657"/>
    <mergeCell ref="C364:L364"/>
    <mergeCell ref="D1969:I1969"/>
    <mergeCell ref="K620:M620"/>
    <mergeCell ref="F669:G669"/>
    <mergeCell ref="H2063:J2063"/>
    <mergeCell ref="B636:L636"/>
    <mergeCell ref="K2101:M2101"/>
    <mergeCell ref="A31:N31"/>
    <mergeCell ref="E866:F866"/>
    <mergeCell ref="A166:H166"/>
    <mergeCell ref="D927:E927"/>
    <mergeCell ref="K2005:N2005"/>
    <mergeCell ref="H2092:J2092"/>
    <mergeCell ref="H2086:J2086"/>
    <mergeCell ref="D1966:I1966"/>
    <mergeCell ref="A1301:N1301"/>
    <mergeCell ref="L1282:N1282"/>
    <mergeCell ref="A1487:B1487"/>
    <mergeCell ref="H2058:J2058"/>
    <mergeCell ref="C1109:F1109"/>
    <mergeCell ref="G1999:J1999"/>
    <mergeCell ref="E2148:O2148"/>
    <mergeCell ref="H308:N308"/>
    <mergeCell ref="D929:E929"/>
    <mergeCell ref="C646:F646"/>
    <mergeCell ref="G790:H790"/>
    <mergeCell ref="K2007:N2007"/>
    <mergeCell ref="E2120:O2120"/>
    <mergeCell ref="K2001:N2001"/>
    <mergeCell ref="M639:N639"/>
    <mergeCell ref="F2053:G2053"/>
    <mergeCell ref="A1489:B1489"/>
    <mergeCell ref="F695:G695"/>
    <mergeCell ref="C648:F648"/>
    <mergeCell ref="B322:L322"/>
    <mergeCell ref="E2149:O2149"/>
    <mergeCell ref="M668:N668"/>
    <mergeCell ref="L736:N736"/>
    <mergeCell ref="B2071:C2071"/>
    <mergeCell ref="E2145:O2145"/>
    <mergeCell ref="M799:N799"/>
    <mergeCell ref="A2122:C2122"/>
    <mergeCell ref="B2289:N2289"/>
    <mergeCell ref="M670:N670"/>
    <mergeCell ref="K763:N763"/>
    <mergeCell ref="E2180:O2180"/>
    <mergeCell ref="E2174:O2174"/>
    <mergeCell ref="G351:I351"/>
    <mergeCell ref="A2124:C2124"/>
    <mergeCell ref="E1471:F1471"/>
    <mergeCell ref="C1285:E1285"/>
    <mergeCell ref="F1286:H1286"/>
    <mergeCell ref="B2066:C2066"/>
    <mergeCell ref="D947:E947"/>
    <mergeCell ref="J660:L660"/>
    <mergeCell ref="E1986:F1986"/>
    <mergeCell ref="G651:I651"/>
    <mergeCell ref="M671:N671"/>
    <mergeCell ref="C1287:E1287"/>
    <mergeCell ref="G1072:H1072"/>
    <mergeCell ref="G346:I346"/>
    <mergeCell ref="A1246:B1246"/>
    <mergeCell ref="A1620:O1620"/>
    <mergeCell ref="A1508:C1508"/>
    <mergeCell ref="G653:I653"/>
    <mergeCell ref="A605:B605"/>
    <mergeCell ref="F706:G706"/>
    <mergeCell ref="H464:I464"/>
    <mergeCell ref="D942:E942"/>
    <mergeCell ref="A186:B186"/>
    <mergeCell ref="F251:H251"/>
    <mergeCell ref="K2020:N2020"/>
    <mergeCell ref="G348:I348"/>
    <mergeCell ref="G646:I646"/>
    <mergeCell ref="A178:B178"/>
    <mergeCell ref="A1920:O1920"/>
    <mergeCell ref="C549:D549"/>
    <mergeCell ref="K842:M842"/>
    <mergeCell ref="H472:I472"/>
    <mergeCell ref="A1966:C1966"/>
    <mergeCell ref="H466:I466"/>
    <mergeCell ref="F253:H253"/>
    <mergeCell ref="J1479:L1479"/>
    <mergeCell ref="K508:L508"/>
    <mergeCell ref="A1947:O1947"/>
    <mergeCell ref="G648:I648"/>
    <mergeCell ref="C1458:J1458"/>
    <mergeCell ref="B2084:C2084"/>
    <mergeCell ref="D281:N281"/>
    <mergeCell ref="A2177:C2177"/>
    <mergeCell ref="F2092:G2092"/>
    <mergeCell ref="G856:J856"/>
    <mergeCell ref="D2059:E2059"/>
    <mergeCell ref="A2185:C2185"/>
    <mergeCell ref="K837:M837"/>
    <mergeCell ref="B2086:C2086"/>
    <mergeCell ref="E2193:O2193"/>
    <mergeCell ref="M900:N900"/>
    <mergeCell ref="F2094:G2094"/>
    <mergeCell ref="J1476:L1476"/>
    <mergeCell ref="D2061:E2061"/>
    <mergeCell ref="K2046:N2046"/>
    <mergeCell ref="G881:J881"/>
    <mergeCell ref="B808:C808"/>
    <mergeCell ref="A1257:B1257"/>
    <mergeCell ref="D2054:E2054"/>
    <mergeCell ref="G883:J883"/>
    <mergeCell ref="A231:B231"/>
    <mergeCell ref="A206:B206"/>
    <mergeCell ref="F936:H936"/>
    <mergeCell ref="A1259:B1259"/>
    <mergeCell ref="J1471:L1471"/>
    <mergeCell ref="A802:B802"/>
    <mergeCell ref="K826:M826"/>
    <mergeCell ref="D2056:E2056"/>
    <mergeCell ref="G876:J876"/>
    <mergeCell ref="A408:C408"/>
    <mergeCell ref="A1292:B1292"/>
    <mergeCell ref="M321:N321"/>
    <mergeCell ref="H702:J702"/>
    <mergeCell ref="F938:H938"/>
    <mergeCell ref="A506:B506"/>
    <mergeCell ref="C593:D593"/>
    <mergeCell ref="D419:F419"/>
    <mergeCell ref="F177:H177"/>
    <mergeCell ref="K828:M828"/>
    <mergeCell ref="A1433:C1433"/>
    <mergeCell ref="A258:H258"/>
    <mergeCell ref="K855:M855"/>
    <mergeCell ref="M926:N926"/>
    <mergeCell ref="G884:J884"/>
    <mergeCell ref="G878:J878"/>
    <mergeCell ref="A410:C410"/>
    <mergeCell ref="M323:N323"/>
    <mergeCell ref="K827:M827"/>
    <mergeCell ref="I792:K792"/>
    <mergeCell ref="C595:D595"/>
    <mergeCell ref="K821:M821"/>
    <mergeCell ref="A2190:C2190"/>
    <mergeCell ref="K857:M857"/>
    <mergeCell ref="K408:N408"/>
    <mergeCell ref="M928:N928"/>
    <mergeCell ref="K402:N402"/>
    <mergeCell ref="A1287:B1287"/>
    <mergeCell ref="F939:H939"/>
    <mergeCell ref="H697:J697"/>
    <mergeCell ref="C1078:F1078"/>
    <mergeCell ref="J1487:L1487"/>
    <mergeCell ref="A325:N325"/>
    <mergeCell ref="C1072:F1072"/>
    <mergeCell ref="K856:M856"/>
    <mergeCell ref="G1478:I1478"/>
    <mergeCell ref="G1362:N1362"/>
    <mergeCell ref="J1489:L1489"/>
    <mergeCell ref="H699:J699"/>
    <mergeCell ref="D2074:E2074"/>
    <mergeCell ref="B835:D835"/>
    <mergeCell ref="A1686:O1686"/>
    <mergeCell ref="A557:B557"/>
    <mergeCell ref="B829:D829"/>
    <mergeCell ref="K403:N403"/>
    <mergeCell ref="B2019:D2019"/>
    <mergeCell ref="K854:M854"/>
    <mergeCell ref="I781:K781"/>
    <mergeCell ref="C1081:G1081"/>
    <mergeCell ref="B2259:N2259"/>
    <mergeCell ref="C1073:F1073"/>
    <mergeCell ref="A1495:C1495"/>
    <mergeCell ref="D253:E253"/>
    <mergeCell ref="H306:N306"/>
    <mergeCell ref="A356:N356"/>
    <mergeCell ref="A586:B586"/>
    <mergeCell ref="I783:K783"/>
    <mergeCell ref="K883:M883"/>
    <mergeCell ref="C1083:G1083"/>
    <mergeCell ref="B2261:N2261"/>
    <mergeCell ref="E835:F835"/>
    <mergeCell ref="A1497:C1497"/>
    <mergeCell ref="B830:D830"/>
    <mergeCell ref="H2085:J2085"/>
    <mergeCell ref="A421:C421"/>
    <mergeCell ref="B11:N11"/>
    <mergeCell ref="I776:K776"/>
    <mergeCell ref="E714:G714"/>
    <mergeCell ref="B2254:N2254"/>
    <mergeCell ref="F196:H196"/>
    <mergeCell ref="C606:D606"/>
    <mergeCell ref="M641:N641"/>
    <mergeCell ref="E837:F837"/>
    <mergeCell ref="D2100:E2100"/>
    <mergeCell ref="A496:I496"/>
    <mergeCell ref="K840:M840"/>
    <mergeCell ref="H717:J717"/>
    <mergeCell ref="B847:D847"/>
    <mergeCell ref="A422:C422"/>
    <mergeCell ref="K421:N421"/>
    <mergeCell ref="F1292:H1292"/>
    <mergeCell ref="G140:H140"/>
    <mergeCell ref="D807:N807"/>
    <mergeCell ref="A498:I498"/>
    <mergeCell ref="H710:J710"/>
    <mergeCell ref="B819:D819"/>
    <mergeCell ref="A568:B568"/>
    <mergeCell ref="B2064:C2064"/>
    <mergeCell ref="B2030:D2030"/>
    <mergeCell ref="B2287:N2287"/>
    <mergeCell ref="G342:I342"/>
    <mergeCell ref="K717:L717"/>
    <mergeCell ref="B1342:N1342"/>
    <mergeCell ref="H712:J712"/>
    <mergeCell ref="G2008:J2008"/>
    <mergeCell ref="B848:D848"/>
    <mergeCell ref="A340:N340"/>
    <mergeCell ref="F702:G702"/>
    <mergeCell ref="F247:H247"/>
    <mergeCell ref="B87:D87"/>
    <mergeCell ref="A570:B570"/>
    <mergeCell ref="A576:B576"/>
    <mergeCell ref="D808:N808"/>
    <mergeCell ref="G344:I344"/>
    <mergeCell ref="E2173:O2173"/>
    <mergeCell ref="B2032:D2032"/>
    <mergeCell ref="I1292:K1292"/>
    <mergeCell ref="G2010:J2010"/>
    <mergeCell ref="F704:G704"/>
    <mergeCell ref="F249:H249"/>
    <mergeCell ref="M694:N694"/>
    <mergeCell ref="B1343:N1343"/>
    <mergeCell ref="G2009:J2009"/>
    <mergeCell ref="G644:I644"/>
    <mergeCell ref="B2055:C2055"/>
    <mergeCell ref="A571:B571"/>
    <mergeCell ref="B2315:N2315"/>
    <mergeCell ref="A55:B55"/>
    <mergeCell ref="H2100:J2100"/>
    <mergeCell ref="A1087:H1087"/>
    <mergeCell ref="G821:J821"/>
    <mergeCell ref="B1053:H1053"/>
    <mergeCell ref="G2011:J2011"/>
    <mergeCell ref="B2082:C2082"/>
    <mergeCell ref="E1488:F1488"/>
    <mergeCell ref="E2183:O2183"/>
    <mergeCell ref="C389:F389"/>
    <mergeCell ref="M695:N695"/>
    <mergeCell ref="C1294:E1294"/>
    <mergeCell ref="E2155:O2155"/>
    <mergeCell ref="A200:B200"/>
    <mergeCell ref="E2191:O2191"/>
    <mergeCell ref="G2036:J2036"/>
    <mergeCell ref="G153:H153"/>
    <mergeCell ref="A291:C291"/>
    <mergeCell ref="K2044:N2044"/>
    <mergeCell ref="I891:K891"/>
    <mergeCell ref="B2083:C2083"/>
    <mergeCell ref="B2077:C2077"/>
    <mergeCell ref="A1261:B1261"/>
    <mergeCell ref="A202:B202"/>
    <mergeCell ref="A1629:O1629"/>
    <mergeCell ref="A1255:B1255"/>
    <mergeCell ref="A798:B798"/>
    <mergeCell ref="C556:D556"/>
    <mergeCell ref="A1454:N1454"/>
    <mergeCell ref="A1787:O1787"/>
    <mergeCell ref="C265:H265"/>
    <mergeCell ref="B630:J630"/>
    <mergeCell ref="E2186:O2186"/>
    <mergeCell ref="M705:N705"/>
    <mergeCell ref="A1015:H1015"/>
    <mergeCell ref="A800:B800"/>
    <mergeCell ref="C558:D558"/>
    <mergeCell ref="L312:M312"/>
    <mergeCell ref="E1306:N1306"/>
    <mergeCell ref="B2326:N2326"/>
    <mergeCell ref="B632:J632"/>
    <mergeCell ref="A1256:B1256"/>
    <mergeCell ref="A197:B197"/>
    <mergeCell ref="I736:K736"/>
    <mergeCell ref="C1479:D1479"/>
    <mergeCell ref="B2328:N2328"/>
    <mergeCell ref="M706:N706"/>
    <mergeCell ref="E1308:N1308"/>
    <mergeCell ref="J1483:L1483"/>
    <mergeCell ref="A1258:B1258"/>
    <mergeCell ref="B2109:C2109"/>
    <mergeCell ref="A1278:F1278"/>
    <mergeCell ref="I790:K790"/>
    <mergeCell ref="L313:M313"/>
    <mergeCell ref="C268:H268"/>
    <mergeCell ref="M708:N708"/>
    <mergeCell ref="J1485:L1485"/>
    <mergeCell ref="H695:J695"/>
    <mergeCell ref="G391:J391"/>
    <mergeCell ref="A1245:B1245"/>
    <mergeCell ref="K1460:O1460"/>
    <mergeCell ref="A213:B213"/>
    <mergeCell ref="I904:K904"/>
    <mergeCell ref="E1324:N1324"/>
    <mergeCell ref="M337:N337"/>
    <mergeCell ref="K879:M879"/>
    <mergeCell ref="O1283:Q1283"/>
    <mergeCell ref="D2071:E2071"/>
    <mergeCell ref="C1071:F1071"/>
    <mergeCell ref="E1326:N1326"/>
    <mergeCell ref="M330:N330"/>
    <mergeCell ref="M637:N637"/>
    <mergeCell ref="A1685:O1685"/>
    <mergeCell ref="C737:E737"/>
    <mergeCell ref="M935:N935"/>
    <mergeCell ref="E764:F764"/>
    <mergeCell ref="E1319:N1319"/>
    <mergeCell ref="A516:C516"/>
    <mergeCell ref="K880:M880"/>
    <mergeCell ref="B2258:N2258"/>
    <mergeCell ref="M332:N332"/>
    <mergeCell ref="I774:K774"/>
    <mergeCell ref="K874:M874"/>
    <mergeCell ref="E2034:F2034"/>
    <mergeCell ref="A1030:H1030"/>
    <mergeCell ref="K417:N417"/>
    <mergeCell ref="M937:N937"/>
    <mergeCell ref="E1321:N1321"/>
    <mergeCell ref="D2098:E2098"/>
    <mergeCell ref="R1282:T1282"/>
    <mergeCell ref="K882:M882"/>
    <mergeCell ref="K838:M838"/>
    <mergeCell ref="E2036:F2036"/>
    <mergeCell ref="G768:H768"/>
    <mergeCell ref="D402:F402"/>
    <mergeCell ref="B2026:D2026"/>
    <mergeCell ref="R1284:T1284"/>
    <mergeCell ref="H708:J708"/>
    <mergeCell ref="D614:N614"/>
    <mergeCell ref="J1507:N1507"/>
    <mergeCell ref="F667:G667"/>
    <mergeCell ref="G770:H770"/>
    <mergeCell ref="K412:N412"/>
    <mergeCell ref="B2028:D2028"/>
    <mergeCell ref="D2093:E2093"/>
    <mergeCell ref="A961:C961"/>
    <mergeCell ref="K2080:M2080"/>
    <mergeCell ref="K715:L715"/>
    <mergeCell ref="I923:K923"/>
    <mergeCell ref="A236:B236"/>
    <mergeCell ref="B2278:N2278"/>
    <mergeCell ref="C208:H208"/>
    <mergeCell ref="K714:L714"/>
    <mergeCell ref="M350:N350"/>
    <mergeCell ref="D2084:E2084"/>
    <mergeCell ref="E844:F844"/>
    <mergeCell ref="B476:C476"/>
    <mergeCell ref="A1506:C1506"/>
    <mergeCell ref="B2051:C2051"/>
    <mergeCell ref="K864:M864"/>
    <mergeCell ref="C210:H210"/>
    <mergeCell ref="A1058:H1058"/>
    <mergeCell ref="K716:L716"/>
    <mergeCell ref="M352:N352"/>
    <mergeCell ref="K445:N445"/>
    <mergeCell ref="E846:F846"/>
    <mergeCell ref="B478:C478"/>
    <mergeCell ref="B2053:C2053"/>
    <mergeCell ref="M345:N345"/>
    <mergeCell ref="A1501:C1501"/>
    <mergeCell ref="L1290:N1290"/>
    <mergeCell ref="B2281:N2281"/>
    <mergeCell ref="A742:B742"/>
    <mergeCell ref="G149:H149"/>
    <mergeCell ref="D148:E148"/>
    <mergeCell ref="B872:D872"/>
    <mergeCell ref="B866:D866"/>
    <mergeCell ref="D517:N517"/>
    <mergeCell ref="C1110:F1110"/>
    <mergeCell ref="A1731:O1731"/>
    <mergeCell ref="G151:H151"/>
    <mergeCell ref="B690:C690"/>
    <mergeCell ref="C385:F385"/>
    <mergeCell ref="A585:B585"/>
    <mergeCell ref="C236:H236"/>
    <mergeCell ref="B626:J626"/>
    <mergeCell ref="E2125:O2125"/>
    <mergeCell ref="A1120:N1120"/>
    <mergeCell ref="E872:F872"/>
    <mergeCell ref="B867:D867"/>
    <mergeCell ref="A464:C464"/>
    <mergeCell ref="A1760:O1760"/>
    <mergeCell ref="E1477:F1477"/>
    <mergeCell ref="M371:N371"/>
    <mergeCell ref="B628:J628"/>
    <mergeCell ref="A616:C616"/>
    <mergeCell ref="B2297:N2297"/>
    <mergeCell ref="E2154:O2154"/>
    <mergeCell ref="G2035:J2035"/>
    <mergeCell ref="E880:F880"/>
    <mergeCell ref="A610:B610"/>
    <mergeCell ref="A290:C290"/>
    <mergeCell ref="E874:F874"/>
    <mergeCell ref="C652:F652"/>
    <mergeCell ref="M702:N702"/>
    <mergeCell ref="G509:H509"/>
    <mergeCell ref="K527:N527"/>
    <mergeCell ref="D464:E464"/>
    <mergeCell ref="G2020:J2020"/>
    <mergeCell ref="E865:F865"/>
    <mergeCell ref="C654:F654"/>
    <mergeCell ref="C264:H264"/>
    <mergeCell ref="A617:C617"/>
    <mergeCell ref="D343:F343"/>
    <mergeCell ref="M704:N704"/>
    <mergeCell ref="G511:H511"/>
    <mergeCell ref="A2230:N2230"/>
    <mergeCell ref="D466:E466"/>
    <mergeCell ref="L311:M311"/>
    <mergeCell ref="A184:B184"/>
    <mergeCell ref="D922:E922"/>
    <mergeCell ref="E710:G710"/>
    <mergeCell ref="D345:F345"/>
    <mergeCell ref="D161:E161"/>
    <mergeCell ref="B885:D885"/>
    <mergeCell ref="A744:N744"/>
    <mergeCell ref="I906:K906"/>
    <mergeCell ref="A615:C615"/>
    <mergeCell ref="A2111:O2111"/>
    <mergeCell ref="C102:D102"/>
    <mergeCell ref="A1277:F1277"/>
    <mergeCell ref="E2138:O2138"/>
    <mergeCell ref="G2046:J2046"/>
    <mergeCell ref="B1981:D1981"/>
    <mergeCell ref="F742:H742"/>
    <mergeCell ref="E885:F885"/>
    <mergeCell ref="A608:B608"/>
    <mergeCell ref="I901:K901"/>
    <mergeCell ref="M1485:N1485"/>
    <mergeCell ref="B792:F792"/>
    <mergeCell ref="M722:N722"/>
    <mergeCell ref="K2026:N2026"/>
    <mergeCell ref="I903:K903"/>
    <mergeCell ref="A132:N132"/>
    <mergeCell ref="M732:N732"/>
    <mergeCell ref="C1488:D1488"/>
    <mergeCell ref="E1317:N1317"/>
    <mergeCell ref="E1979:F1979"/>
    <mergeCell ref="K2028:N2028"/>
    <mergeCell ref="C1483:D1483"/>
    <mergeCell ref="K2022:N2022"/>
    <mergeCell ref="M717:N717"/>
    <mergeCell ref="B335:D335"/>
    <mergeCell ref="A1252:T1252"/>
    <mergeCell ref="A239:B239"/>
    <mergeCell ref="A2252:N2252"/>
    <mergeCell ref="B1999:D1999"/>
    <mergeCell ref="C1485:D1485"/>
    <mergeCell ref="A57:B57"/>
    <mergeCell ref="K2076:M2076"/>
    <mergeCell ref="A2:N2"/>
    <mergeCell ref="I919:K919"/>
    <mergeCell ref="G402:J402"/>
    <mergeCell ref="D612:N612"/>
    <mergeCell ref="F157:H157"/>
    <mergeCell ref="M906:N906"/>
    <mergeCell ref="K387:L387"/>
    <mergeCell ref="G858:J858"/>
    <mergeCell ref="K381:L381"/>
    <mergeCell ref="D1973:I1973"/>
    <mergeCell ref="K2078:M2078"/>
    <mergeCell ref="I921:K921"/>
    <mergeCell ref="A1293:B1293"/>
    <mergeCell ref="E2005:F2005"/>
    <mergeCell ref="E1999:F1999"/>
    <mergeCell ref="C1486:D1486"/>
    <mergeCell ref="A1060:H1060"/>
    <mergeCell ref="B1994:D1994"/>
    <mergeCell ref="C1480:D1480"/>
    <mergeCell ref="F2102:G2102"/>
    <mergeCell ref="K2071:M2071"/>
    <mergeCell ref="B343:C343"/>
    <mergeCell ref="G403:J403"/>
    <mergeCell ref="I914:K914"/>
    <mergeCell ref="A1280:T1280"/>
    <mergeCell ref="E817:F817"/>
    <mergeCell ref="B1339:N1339"/>
    <mergeCell ref="E2007:F2007"/>
    <mergeCell ref="I768:J768"/>
    <mergeCell ref="E2001:F2001"/>
    <mergeCell ref="E512:F512"/>
    <mergeCell ref="B351:C351"/>
    <mergeCell ref="K2073:M2073"/>
    <mergeCell ref="B345:C345"/>
    <mergeCell ref="L464:M464"/>
    <mergeCell ref="K1278:N1278"/>
    <mergeCell ref="A1666:O1666"/>
    <mergeCell ref="K397:L397"/>
    <mergeCell ref="A1011:B1011"/>
    <mergeCell ref="C769:D769"/>
    <mergeCell ref="B6:N6"/>
    <mergeCell ref="C776:H776"/>
    <mergeCell ref="M801:N801"/>
    <mergeCell ref="A251:C251"/>
    <mergeCell ref="F902:H902"/>
    <mergeCell ref="H2091:J2091"/>
    <mergeCell ref="B346:C346"/>
    <mergeCell ref="J1971:M1971"/>
    <mergeCell ref="M890:N890"/>
    <mergeCell ref="E2017:F2017"/>
    <mergeCell ref="A1837:O1837"/>
    <mergeCell ref="A1720:O1720"/>
    <mergeCell ref="M803:N803"/>
    <mergeCell ref="A253:C253"/>
    <mergeCell ref="C764:D764"/>
    <mergeCell ref="G482:I482"/>
    <mergeCell ref="G421:J421"/>
    <mergeCell ref="A1006:B1006"/>
    <mergeCell ref="A1298:T1298"/>
    <mergeCell ref="D412:F412"/>
    <mergeCell ref="M367:N367"/>
    <mergeCell ref="B2047:D2047"/>
    <mergeCell ref="B2293:N2293"/>
    <mergeCell ref="L1283:N1283"/>
    <mergeCell ref="K2099:M2099"/>
    <mergeCell ref="A1471:B1471"/>
    <mergeCell ref="M674:N674"/>
    <mergeCell ref="E870:F870"/>
    <mergeCell ref="K698:L698"/>
    <mergeCell ref="F897:H897"/>
    <mergeCell ref="A1008:B1008"/>
    <mergeCell ref="K2091:M2091"/>
    <mergeCell ref="M375:N375"/>
    <mergeCell ref="B2295:N2295"/>
    <mergeCell ref="M369:N369"/>
    <mergeCell ref="D892:E892"/>
    <mergeCell ref="G505:H505"/>
    <mergeCell ref="G507:H507"/>
    <mergeCell ref="D956:N956"/>
    <mergeCell ref="A504:N504"/>
    <mergeCell ref="B17:N17"/>
    <mergeCell ref="A550:B550"/>
    <mergeCell ref="C96:D96"/>
    <mergeCell ref="K449:N449"/>
    <mergeCell ref="G352:I352"/>
    <mergeCell ref="B1349:N1349"/>
    <mergeCell ref="F2052:G2052"/>
    <mergeCell ref="D920:E920"/>
    <mergeCell ref="G690:N690"/>
    <mergeCell ref="C98:D98"/>
    <mergeCell ref="N1970:O1970"/>
    <mergeCell ref="C1006:H1006"/>
    <mergeCell ref="A1970:C1970"/>
    <mergeCell ref="A2128:C2128"/>
    <mergeCell ref="I1293:K1293"/>
    <mergeCell ref="D342:F342"/>
    <mergeCell ref="A297:C297"/>
    <mergeCell ref="F1284:H1284"/>
    <mergeCell ref="K630:M630"/>
    <mergeCell ref="M359:N359"/>
    <mergeCell ref="C1008:H1008"/>
    <mergeCell ref="A1972:C1972"/>
    <mergeCell ref="B308:G308"/>
    <mergeCell ref="E2136:O2136"/>
    <mergeCell ref="M511:N511"/>
    <mergeCell ref="E883:F883"/>
    <mergeCell ref="H2109:J2109"/>
    <mergeCell ref="K632:M632"/>
    <mergeCell ref="J351:L351"/>
    <mergeCell ref="H2075:J2075"/>
    <mergeCell ref="F1285:H1285"/>
    <mergeCell ref="D946:E946"/>
    <mergeCell ref="C663:F663"/>
    <mergeCell ref="K2024:N2024"/>
    <mergeCell ref="J353:L353"/>
    <mergeCell ref="A1077:B1077"/>
    <mergeCell ref="E2131:O2131"/>
    <mergeCell ref="G650:I650"/>
    <mergeCell ref="J651:L651"/>
    <mergeCell ref="E884:F884"/>
    <mergeCell ref="D283:N283"/>
    <mergeCell ref="H312:I312"/>
    <mergeCell ref="B719:D719"/>
    <mergeCell ref="A956:C956"/>
    <mergeCell ref="F2063:G2063"/>
    <mergeCell ref="G827:J827"/>
    <mergeCell ref="A1795:O1795"/>
    <mergeCell ref="B718:D718"/>
    <mergeCell ref="E2166:O2166"/>
    <mergeCell ref="J653:L653"/>
    <mergeCell ref="D285:N285"/>
    <mergeCell ref="A774:B774"/>
    <mergeCell ref="A1078:B1078"/>
    <mergeCell ref="E1486:F1486"/>
    <mergeCell ref="F2065:G2065"/>
    <mergeCell ref="H313:I313"/>
    <mergeCell ref="B720:D720"/>
    <mergeCell ref="C111:D111"/>
    <mergeCell ref="A2141:C2141"/>
    <mergeCell ref="A1517:O1517"/>
    <mergeCell ref="C1476:D1476"/>
    <mergeCell ref="A48:B48"/>
    <mergeCell ref="J1505:N1505"/>
    <mergeCell ref="M1473:N1473"/>
    <mergeCell ref="H671:L671"/>
    <mergeCell ref="A1251:T1251"/>
    <mergeCell ref="B445:C445"/>
    <mergeCell ref="E1997:F1997"/>
    <mergeCell ref="A2143:C2143"/>
    <mergeCell ref="K2008:N2008"/>
    <mergeCell ref="A79:B79"/>
    <mergeCell ref="I912:K912"/>
    <mergeCell ref="B1337:N1337"/>
    <mergeCell ref="K1274:N1274"/>
    <mergeCell ref="C564:D564"/>
    <mergeCell ref="K2037:N2037"/>
    <mergeCell ref="A379:B379"/>
    <mergeCell ref="K1276:N1276"/>
    <mergeCell ref="I943:K943"/>
    <mergeCell ref="C566:D566"/>
    <mergeCell ref="D296:N296"/>
    <mergeCell ref="G1477:I1477"/>
    <mergeCell ref="A1465:B1465"/>
    <mergeCell ref="I936:K936"/>
    <mergeCell ref="A381:B381"/>
    <mergeCell ref="C774:H774"/>
    <mergeCell ref="A1964:O1964"/>
    <mergeCell ref="A249:C249"/>
    <mergeCell ref="F927:H927"/>
    <mergeCell ref="D298:N298"/>
    <mergeCell ref="D408:F408"/>
    <mergeCell ref="C773:H773"/>
    <mergeCell ref="A67:C67"/>
    <mergeCell ref="M915:N915"/>
    <mergeCell ref="K396:L396"/>
    <mergeCell ref="I938:K938"/>
    <mergeCell ref="K390:L390"/>
    <mergeCell ref="A672:C672"/>
    <mergeCell ref="B158:C158"/>
    <mergeCell ref="A135:H135"/>
    <mergeCell ref="K2062:M2062"/>
    <mergeCell ref="F929:H929"/>
    <mergeCell ref="H2061:J2061"/>
    <mergeCell ref="D410:F410"/>
    <mergeCell ref="C775:H775"/>
    <mergeCell ref="M917:N917"/>
    <mergeCell ref="E2123:O2123"/>
    <mergeCell ref="K2055:M2055"/>
    <mergeCell ref="G412:J412"/>
    <mergeCell ref="D446:J446"/>
    <mergeCell ref="B160:C160"/>
    <mergeCell ref="R1290:T1290"/>
    <mergeCell ref="E2016:F2016"/>
    <mergeCell ref="M910:N910"/>
    <mergeCell ref="O1278:T1278"/>
    <mergeCell ref="E2010:F2010"/>
    <mergeCell ref="A252:C252"/>
    <mergeCell ref="C650:F650"/>
    <mergeCell ref="A546:B546"/>
    <mergeCell ref="E828:F828"/>
    <mergeCell ref="D1499:I1499"/>
    <mergeCell ref="M912:N912"/>
    <mergeCell ref="E2118:O2118"/>
    <mergeCell ref="D2073:E2073"/>
    <mergeCell ref="B2036:D2036"/>
    <mergeCell ref="G1479:I1479"/>
    <mergeCell ref="G1486:I1486"/>
    <mergeCell ref="E2011:F2011"/>
    <mergeCell ref="D891:E891"/>
    <mergeCell ref="F200:H200"/>
    <mergeCell ref="C798:L798"/>
    <mergeCell ref="A548:B548"/>
    <mergeCell ref="J1972:M1972"/>
    <mergeCell ref="A1486:B1486"/>
    <mergeCell ref="K872:M872"/>
    <mergeCell ref="M943:N943"/>
    <mergeCell ref="B1347:N1347"/>
    <mergeCell ref="K844:M844"/>
    <mergeCell ref="B2260:N2260"/>
    <mergeCell ref="E2042:F2042"/>
    <mergeCell ref="J471:K471"/>
    <mergeCell ref="K626:M626"/>
    <mergeCell ref="A1488:B1488"/>
    <mergeCell ref="A420:C420"/>
    <mergeCell ref="K419:N419"/>
    <mergeCell ref="J476:N476"/>
    <mergeCell ref="A1480:B1480"/>
    <mergeCell ref="F195:H195"/>
    <mergeCell ref="C605:D605"/>
    <mergeCell ref="E854:F854"/>
    <mergeCell ref="B809:C809"/>
    <mergeCell ref="J473:K473"/>
    <mergeCell ref="K628:M628"/>
    <mergeCell ref="E2044:F2044"/>
    <mergeCell ref="B306:G306"/>
    <mergeCell ref="D146:E146"/>
    <mergeCell ref="J472:K472"/>
    <mergeCell ref="F197:H197"/>
    <mergeCell ref="J466:K466"/>
    <mergeCell ref="B846:D846"/>
    <mergeCell ref="B91:D91"/>
    <mergeCell ref="A574:B574"/>
    <mergeCell ref="K1995:N1995"/>
    <mergeCell ref="K1989:N1989"/>
    <mergeCell ref="G1076:H1076"/>
    <mergeCell ref="G1070:H1070"/>
    <mergeCell ref="A1477:B1477"/>
    <mergeCell ref="G823:J823"/>
    <mergeCell ref="D902:E902"/>
    <mergeCell ref="D2092:E2092"/>
    <mergeCell ref="M656:N656"/>
    <mergeCell ref="A1470:B1470"/>
    <mergeCell ref="E882:F882"/>
    <mergeCell ref="C1256:T1256"/>
    <mergeCell ref="D2086:E2086"/>
    <mergeCell ref="B86:D86"/>
    <mergeCell ref="C509:D509"/>
    <mergeCell ref="B28:N28"/>
    <mergeCell ref="K1990:N1990"/>
    <mergeCell ref="J344:L344"/>
    <mergeCell ref="F2061:G2061"/>
    <mergeCell ref="F668:G668"/>
    <mergeCell ref="G825:J825"/>
    <mergeCell ref="D904:E904"/>
    <mergeCell ref="B1055:H1055"/>
    <mergeCell ref="A1575:O1575"/>
    <mergeCell ref="M683:N683"/>
    <mergeCell ref="B2271:N2271"/>
    <mergeCell ref="A2137:C2137"/>
    <mergeCell ref="C511:D511"/>
    <mergeCell ref="A2112:C2112"/>
    <mergeCell ref="B2273:N2273"/>
    <mergeCell ref="H311:I311"/>
    <mergeCell ref="E2189:O2189"/>
    <mergeCell ref="A2139:C2139"/>
    <mergeCell ref="B1052:H1052"/>
    <mergeCell ref="G783:H783"/>
    <mergeCell ref="C506:D506"/>
    <mergeCell ref="B865:D865"/>
    <mergeCell ref="B1054:H1054"/>
    <mergeCell ref="E329:L329"/>
    <mergeCell ref="A587:B587"/>
    <mergeCell ref="L739:N739"/>
    <mergeCell ref="E2146:O2146"/>
    <mergeCell ref="L462:N462"/>
    <mergeCell ref="G659:I659"/>
    <mergeCell ref="C562:D562"/>
    <mergeCell ref="A466:C466"/>
    <mergeCell ref="F2051:G2051"/>
    <mergeCell ref="E331:L331"/>
    <mergeCell ref="A1628:O1628"/>
    <mergeCell ref="I740:K740"/>
    <mergeCell ref="G2026:J2026"/>
    <mergeCell ref="G661:I661"/>
    <mergeCell ref="A2165:C2165"/>
    <mergeCell ref="F898:H898"/>
    <mergeCell ref="G1359:N1359"/>
    <mergeCell ref="F2080:G2080"/>
    <mergeCell ref="F2074:G2074"/>
    <mergeCell ref="G838:J838"/>
    <mergeCell ref="A799:B799"/>
    <mergeCell ref="C557:D557"/>
    <mergeCell ref="C741:E741"/>
    <mergeCell ref="G2022:J2022"/>
    <mergeCell ref="H2057:J2057"/>
    <mergeCell ref="G2028:J2028"/>
    <mergeCell ref="F900:H900"/>
    <mergeCell ref="A2150:C2150"/>
    <mergeCell ref="A65:C65"/>
    <mergeCell ref="G1360:N1360"/>
    <mergeCell ref="F893:H893"/>
    <mergeCell ref="O1274:T1274"/>
    <mergeCell ref="C736:E736"/>
    <mergeCell ref="H2052:J2052"/>
    <mergeCell ref="K2053:M2053"/>
    <mergeCell ref="F895:H895"/>
    <mergeCell ref="A2151:C2151"/>
    <mergeCell ref="E1980:F1980"/>
    <mergeCell ref="A1646:O1646"/>
    <mergeCell ref="R1288:T1288"/>
    <mergeCell ref="M908:N908"/>
    <mergeCell ref="O1276:T1276"/>
    <mergeCell ref="E2114:O2114"/>
    <mergeCell ref="A606:B606"/>
    <mergeCell ref="G864:J864"/>
    <mergeCell ref="F2100:G2100"/>
    <mergeCell ref="A212:B212"/>
    <mergeCell ref="B2102:C2102"/>
    <mergeCell ref="A388:B388"/>
    <mergeCell ref="D1497:I1497"/>
    <mergeCell ref="A316:N316"/>
    <mergeCell ref="C581:D581"/>
    <mergeCell ref="A1946:O1946"/>
    <mergeCell ref="C575:D575"/>
    <mergeCell ref="A2176:C2176"/>
    <mergeCell ref="M939:N939"/>
    <mergeCell ref="A56:B56"/>
    <mergeCell ref="F2108:G2108"/>
    <mergeCell ref="G866:J866"/>
    <mergeCell ref="C804:L804"/>
    <mergeCell ref="A512:B512"/>
    <mergeCell ref="A390:B390"/>
    <mergeCell ref="B2256:N2256"/>
    <mergeCell ref="D671:E671"/>
    <mergeCell ref="F735:H735"/>
    <mergeCell ref="C577:D577"/>
    <mergeCell ref="A2178:C2178"/>
    <mergeCell ref="K870:M870"/>
    <mergeCell ref="E1325:N1325"/>
    <mergeCell ref="C576:D576"/>
    <mergeCell ref="M636:N636"/>
    <mergeCell ref="C1247:H1247"/>
    <mergeCell ref="M934:N934"/>
    <mergeCell ref="H2070:J2070"/>
    <mergeCell ref="E2040:F2040"/>
    <mergeCell ref="F193:H193"/>
    <mergeCell ref="E2033:F2033"/>
    <mergeCell ref="B817:D817"/>
    <mergeCell ref="H2072:J2072"/>
    <mergeCell ref="D2055:E2055"/>
    <mergeCell ref="O1290:Q1290"/>
    <mergeCell ref="J470:K470"/>
    <mergeCell ref="H2071:J2071"/>
    <mergeCell ref="E2035:F2035"/>
    <mergeCell ref="H2065:J2065"/>
    <mergeCell ref="A1291:B1291"/>
    <mergeCell ref="A232:B232"/>
    <mergeCell ref="C212:H212"/>
    <mergeCell ref="C603:D603"/>
    <mergeCell ref="A530:B530"/>
    <mergeCell ref="A965:N965"/>
    <mergeCell ref="G1074:H1074"/>
    <mergeCell ref="M652:N652"/>
    <mergeCell ref="M923:N923"/>
    <mergeCell ref="A1128:T1128"/>
    <mergeCell ref="D1508:I1508"/>
    <mergeCell ref="E1307:N1307"/>
    <mergeCell ref="A310:N310"/>
    <mergeCell ref="E2127:O2127"/>
    <mergeCell ref="L536:N536"/>
    <mergeCell ref="D450:J450"/>
    <mergeCell ref="A409:C409"/>
    <mergeCell ref="K1986:N1986"/>
    <mergeCell ref="D2082:E2082"/>
    <mergeCell ref="I789:K789"/>
    <mergeCell ref="A1130:T1130"/>
    <mergeCell ref="C661:F661"/>
    <mergeCell ref="A532:B532"/>
    <mergeCell ref="O1291:Q1291"/>
    <mergeCell ref="D2090:E2090"/>
    <mergeCell ref="J500:N500"/>
    <mergeCell ref="J494:N494"/>
    <mergeCell ref="D452:J452"/>
    <mergeCell ref="A1286:B1286"/>
    <mergeCell ref="C207:H207"/>
    <mergeCell ref="B2275:N2275"/>
    <mergeCell ref="M349:N349"/>
    <mergeCell ref="B2269:N2269"/>
    <mergeCell ref="M647:N647"/>
    <mergeCell ref="M918:N918"/>
    <mergeCell ref="A1505:C1505"/>
    <mergeCell ref="B353:C353"/>
    <mergeCell ref="L1292:N1292"/>
    <mergeCell ref="A404:C404"/>
    <mergeCell ref="C387:F387"/>
    <mergeCell ref="C589:D589"/>
    <mergeCell ref="D2085:E2085"/>
    <mergeCell ref="M649:N649"/>
    <mergeCell ref="A556:B556"/>
    <mergeCell ref="B2052:C2052"/>
    <mergeCell ref="G785:H785"/>
    <mergeCell ref="B27:N27"/>
    <mergeCell ref="A289:C289"/>
    <mergeCell ref="B2270:N2270"/>
    <mergeCell ref="H2055:J2055"/>
    <mergeCell ref="I509:J509"/>
    <mergeCell ref="D926:E926"/>
    <mergeCell ref="A558:B558"/>
    <mergeCell ref="G787:H787"/>
    <mergeCell ref="B2045:D2045"/>
    <mergeCell ref="D1965:I1965"/>
    <mergeCell ref="A1300:N1300"/>
    <mergeCell ref="C382:F382"/>
    <mergeCell ref="B2301:N2301"/>
    <mergeCell ref="B863:D863"/>
    <mergeCell ref="I511:J511"/>
    <mergeCell ref="F692:G692"/>
    <mergeCell ref="D928:E928"/>
    <mergeCell ref="B857:D857"/>
    <mergeCell ref="F1290:H1290"/>
    <mergeCell ref="G1991:J1991"/>
    <mergeCell ref="B856:D856"/>
    <mergeCell ref="G782:H782"/>
    <mergeCell ref="M333:N333"/>
    <mergeCell ref="G2024:J2024"/>
    <mergeCell ref="F2071:G2071"/>
    <mergeCell ref="M667:N667"/>
    <mergeCell ref="E863:F863"/>
    <mergeCell ref="B858:D858"/>
    <mergeCell ref="F1291:H1291"/>
    <mergeCell ref="M368:N368"/>
    <mergeCell ref="A497:I497"/>
    <mergeCell ref="B2288:N2288"/>
    <mergeCell ref="A465:C465"/>
    <mergeCell ref="G769:H769"/>
    <mergeCell ref="M660:N660"/>
    <mergeCell ref="C1282:E1282"/>
    <mergeCell ref="B462:K462"/>
    <mergeCell ref="C1462:J1462"/>
    <mergeCell ref="B2063:C2063"/>
    <mergeCell ref="M334:N334"/>
    <mergeCell ref="A2195:N2195"/>
    <mergeCell ref="E708:G708"/>
    <mergeCell ref="A499:I499"/>
    <mergeCell ref="G2019:J2019"/>
    <mergeCell ref="B639:L639"/>
    <mergeCell ref="C1284:E1284"/>
    <mergeCell ref="C1464:J1464"/>
    <mergeCell ref="B2065:C2065"/>
    <mergeCell ref="F891:H891"/>
    <mergeCell ref="E2172:O2172"/>
    <mergeCell ref="G343:I343"/>
    <mergeCell ref="A619:N619"/>
    <mergeCell ref="A1243:B1243"/>
    <mergeCell ref="I1291:K1291"/>
    <mergeCell ref="F2073:G2073"/>
    <mergeCell ref="A602:B602"/>
    <mergeCell ref="G764:H764"/>
    <mergeCell ref="B641:L641"/>
    <mergeCell ref="A596:B596"/>
    <mergeCell ref="G167:H167"/>
    <mergeCell ref="M693:N693"/>
    <mergeCell ref="G345:I345"/>
    <mergeCell ref="B840:D840"/>
    <mergeCell ref="K2027:N2027"/>
    <mergeCell ref="A242:H242"/>
    <mergeCell ref="C1465:J1465"/>
    <mergeCell ref="B2314:N2314"/>
    <mergeCell ref="A604:B604"/>
    <mergeCell ref="F705:G705"/>
    <mergeCell ref="G862:J862"/>
    <mergeCell ref="A1244:B1244"/>
    <mergeCell ref="F250:H250"/>
    <mergeCell ref="F311:G311"/>
    <mergeCell ref="A508:B508"/>
    <mergeCell ref="F2098:G2098"/>
    <mergeCell ref="K505:L505"/>
    <mergeCell ref="L777:N777"/>
    <mergeCell ref="A2180:C2180"/>
    <mergeCell ref="A1005:H1005"/>
    <mergeCell ref="G1274:J1274"/>
    <mergeCell ref="A1419:C1419"/>
    <mergeCell ref="A64:C64"/>
    <mergeCell ref="A597:B597"/>
    <mergeCell ref="F2106:G2106"/>
    <mergeCell ref="A2174:C2174"/>
    <mergeCell ref="G2045:J2045"/>
    <mergeCell ref="A1965:C1965"/>
    <mergeCell ref="B2316:N2316"/>
    <mergeCell ref="E762:F762"/>
    <mergeCell ref="I918:K918"/>
    <mergeCell ref="C572:D572"/>
    <mergeCell ref="B359:L359"/>
    <mergeCell ref="C1366:N1366"/>
    <mergeCell ref="D669:E669"/>
    <mergeCell ref="G1276:J1276"/>
    <mergeCell ref="G863:J863"/>
    <mergeCell ref="F2099:G2099"/>
    <mergeCell ref="M1476:N1476"/>
    <mergeCell ref="M721:N721"/>
    <mergeCell ref="C574:D574"/>
    <mergeCell ref="C1295:E1295"/>
    <mergeCell ref="C1368:N1368"/>
    <mergeCell ref="A2175:C2175"/>
    <mergeCell ref="A201:B201"/>
    <mergeCell ref="K836:M836"/>
    <mergeCell ref="D2051:E2051"/>
    <mergeCell ref="B807:C807"/>
    <mergeCell ref="O1296:Q1296"/>
    <mergeCell ref="B1988:D1988"/>
    <mergeCell ref="C1474:D1474"/>
    <mergeCell ref="D2053:E2053"/>
    <mergeCell ref="A1665:O1665"/>
    <mergeCell ref="G873:J873"/>
    <mergeCell ref="A196:B196"/>
    <mergeCell ref="F935:H935"/>
    <mergeCell ref="A1282:B1282"/>
    <mergeCell ref="A198:B198"/>
    <mergeCell ref="C594:D594"/>
    <mergeCell ref="M320:N320"/>
    <mergeCell ref="F937:H937"/>
    <mergeCell ref="A2193:C2193"/>
    <mergeCell ref="B349:C349"/>
    <mergeCell ref="I920:K920"/>
    <mergeCell ref="J498:N498"/>
    <mergeCell ref="A1284:B1284"/>
    <mergeCell ref="A779:N779"/>
    <mergeCell ref="F930:H930"/>
    <mergeCell ref="C585:D585"/>
    <mergeCell ref="M645:N645"/>
    <mergeCell ref="I791:K791"/>
    <mergeCell ref="A402:C402"/>
    <mergeCell ref="K701:L701"/>
    <mergeCell ref="G1485:I1485"/>
    <mergeCell ref="H696:J696"/>
    <mergeCell ref="A1269:T1269"/>
    <mergeCell ref="C587:D587"/>
    <mergeCell ref="B344:C344"/>
    <mergeCell ref="B1403:C1403"/>
    <mergeCell ref="B826:D826"/>
    <mergeCell ref="A554:B554"/>
    <mergeCell ref="M945:N945"/>
    <mergeCell ref="A780:N780"/>
    <mergeCell ref="F471:G471"/>
    <mergeCell ref="D515:N515"/>
    <mergeCell ref="A1010:B1010"/>
    <mergeCell ref="D250:E250"/>
    <mergeCell ref="G419:J419"/>
    <mergeCell ref="I788:K788"/>
    <mergeCell ref="B828:D828"/>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 xmlns:r="http://schemas.openxmlformats.org/officeDocument/2006/relationships" ref="B27" r:id="rId11"/>
    <hyperlink xmlns:r="http://schemas.openxmlformats.org/officeDocument/2006/relationships" ref="B28"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D592"/>
  <sheetViews>
    <sheetView zoomScale="90" workbookViewId="0">
      <pane xSplit="3" ySplit="6" topLeftCell="D7"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22" customWidth="1" min="3" max="3"/>
    <col width="18" customWidth="1" min="4" max="4"/>
    <col width="10" customWidth="1" min="5" max="5"/>
    <col width="20" customWidth="1" min="6" max="6"/>
    <col width="12" customWidth="1" min="7" max="7"/>
    <col width="9" customWidth="1" min="8" max="8"/>
    <col width="8" customWidth="1" min="9" max="9"/>
    <col width="8" customWidth="1" min="10" max="10"/>
    <col width="8" customWidth="1" min="11" max="11"/>
    <col width="18" customWidth="1" min="12" max="12"/>
    <col width="14" customWidth="1" min="13" max="13"/>
    <col width="24" customWidth="1" min="14" max="14"/>
    <col width="26" customWidth="1" min="15" max="15"/>
    <col width="20" customWidth="1" min="16" max="16"/>
    <col width="24" customWidth="1" min="17" max="17"/>
    <col width="8" customWidth="1" min="18" max="18"/>
    <col width="8" customWidth="1" min="19" max="19"/>
    <col width="16" customWidth="1" min="20" max="20"/>
    <col width="14" customWidth="1" min="21" max="21"/>
    <col width="12" customWidth="1" min="22" max="22"/>
    <col width="14" customWidth="1" min="23" max="23"/>
    <col width="10" customWidth="1" min="24" max="24"/>
    <col width="12" customWidth="1" min="25" max="25"/>
    <col width="12" customWidth="1" min="26" max="26"/>
    <col width="9" customWidth="1" min="27" max="27"/>
    <col width="20" customWidth="1" min="28" max="28"/>
    <col width="22" customWidth="1" min="29" max="29"/>
    <col width="16" customWidth="1" min="30" max="30"/>
    <col width="10" customWidth="1" min="31" max="31"/>
    <col width="18" customWidth="1" min="32" max="32"/>
    <col width="50" customWidth="1" min="33" max="33"/>
    <col width="8" customWidth="1" min="34" max="34"/>
    <col width="36" customWidth="1" min="35" max="35"/>
    <col width="26"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10" customWidth="1" min="55" max="55"/>
    <col width="9" customWidth="1" min="56" max="56"/>
    <col width="9" customWidth="1" min="57" max="57"/>
    <col width="30" customWidth="1" min="58" max="58"/>
    <col width="40" customWidth="1" min="59" max="59"/>
    <col width="40" customWidth="1" min="60" max="60"/>
    <col width="50" customWidth="1" min="61" max="61"/>
    <col width="24" customWidth="1" min="62" max="62"/>
    <col width="26" customWidth="1" min="63" max="63"/>
    <col width="14" customWidth="1" min="64" max="64"/>
    <col width="30" customWidth="1" min="65" max="65"/>
    <col width="24" customWidth="1" min="66" max="66"/>
    <col width="42" customWidth="1" min="67" max="67"/>
    <col width="42" customWidth="1" min="68" max="68"/>
    <col width="42" customWidth="1" min="69" max="69"/>
    <col width="42" customWidth="1" min="70" max="70"/>
    <col width="42" customWidth="1" min="71" max="71"/>
    <col width="42" customWidth="1" min="72" max="72"/>
    <col width="60" customWidth="1" min="73" max="73"/>
    <col width="55" customWidth="1" min="74" max="74"/>
    <col width="55" customWidth="1" min="75" max="75"/>
    <col width="12" customWidth="1" min="76" max="76"/>
    <col width="45" customWidth="1" min="77" max="77"/>
    <col width="24" customWidth="1" min="78" max="78"/>
    <col width="30" customWidth="1" min="79" max="79"/>
    <col width="12" customWidth="1" min="80" max="80"/>
    <col width="55" customWidth="1" min="81" max="81"/>
    <col width="60" customWidth="1" min="82" max="82"/>
    <col width="55" customWidth="1" min="83" max="83"/>
    <col width="50" customWidth="1" min="84" max="84"/>
    <col width="45" customWidth="1" min="85" max="85"/>
    <col width="60" customWidth="1" min="86" max="86"/>
    <col width="50" customWidth="1" min="87" max="87"/>
    <col width="35" customWidth="1" min="88" max="88"/>
    <col width="34" customWidth="1" min="89" max="89"/>
    <col width="60" customWidth="1" min="90" max="90"/>
    <col width="45" customWidth="1" min="91" max="91"/>
    <col width="30" customWidth="1" min="92" max="92"/>
    <col width="9" customWidth="1" min="93" max="93"/>
    <col width="9" customWidth="1" min="94" max="94"/>
    <col width="9" customWidth="1" min="95" max="95"/>
    <col width="18" customWidth="1" min="96" max="96"/>
    <col width="14" customWidth="1" min="97" max="97"/>
    <col width="9" customWidth="1" min="98" max="98"/>
    <col width="9" customWidth="1" min="99" max="99"/>
    <col width="14" customWidth="1" min="100" max="100"/>
    <col width="40" customWidth="1" min="101" max="101"/>
    <col width="30" customWidth="1" min="102" max="102"/>
    <col width="34" customWidth="1" min="103" max="103"/>
    <col width="34" customWidth="1" min="104" max="104"/>
    <col width="9" customWidth="1" min="105" max="105"/>
    <col width="12" customWidth="1" min="106" max="106"/>
    <col width="8" customWidth="1" min="107" max="107"/>
    <col width="8" customWidth="1" min="108" max="108"/>
    <col width="8" customWidth="1" min="109" max="109"/>
    <col width="8" customWidth="1" min="110" max="110"/>
    <col width="30" customWidth="1" min="111" max="111"/>
    <col width="24" customWidth="1" min="112" max="112"/>
    <col width="45" customWidth="1" min="113" max="113"/>
    <col width="30" customWidth="1" min="114" max="114"/>
    <col width="30" customWidth="1" min="115" max="115"/>
    <col width="30" customWidth="1" min="116" max="116"/>
    <col width="30" customWidth="1" min="117" max="117"/>
    <col width="30" customWidth="1" min="118" max="118"/>
    <col width="30" customWidth="1" min="119" max="119"/>
    <col width="30" customWidth="1" min="120" max="120"/>
    <col width="30" customWidth="1" min="121" max="121"/>
    <col width="14" customWidth="1" min="122" max="122"/>
    <col width="30" customWidth="1" min="123" max="123"/>
    <col width="36" customWidth="1" min="124" max="124"/>
    <col width="40" customWidth="1" min="125" max="125"/>
    <col width="40" customWidth="1" min="126" max="126"/>
    <col width="40" customWidth="1" min="127" max="127"/>
    <col width="50" customWidth="1" min="128" max="128"/>
    <col width="40" customWidth="1" min="129" max="129"/>
    <col width="14" customWidth="1" min="130" max="130"/>
    <col width="18" customWidth="1" min="131" max="131"/>
    <col width="24" customWidth="1" min="132" max="132"/>
    <col width="36" customWidth="1" min="133" max="133"/>
    <col width="24" customWidth="1" min="134" max="134"/>
    <col width="30" customWidth="1" min="135" max="135"/>
    <col width="36" customWidth="1" min="136" max="136"/>
    <col width="30" customWidth="1" min="137" max="137"/>
    <col width="50" customWidth="1" min="138" max="138"/>
    <col width="36" customWidth="1" min="139" max="139"/>
    <col width="30" customWidth="1" min="140" max="140"/>
    <col width="40" customWidth="1" min="141" max="141"/>
    <col width="12" customWidth="1" min="142" max="142"/>
    <col width="12" customWidth="1" min="143" max="143"/>
    <col width="12" customWidth="1" min="144" max="144"/>
    <col width="12" customWidth="1" min="145" max="145"/>
    <col width="12" customWidth="1" min="146" max="146"/>
    <col width="14" customWidth="1" min="147" max="147"/>
    <col width="30" customWidth="1" min="148" max="148"/>
    <col width="16" customWidth="1" min="149" max="149"/>
    <col width="9" customWidth="1" min="150" max="150"/>
    <col width="22" customWidth="1" min="151" max="151"/>
    <col width="10" customWidth="1" min="152" max="152"/>
    <col width="14" customWidth="1" min="153" max="153"/>
    <col width="11" customWidth="1" min="154" max="154"/>
    <col width="22" customWidth="1" min="155" max="155"/>
    <col width="22" customWidth="1" min="156" max="156"/>
    <col width="30" customWidth="1" min="157" max="157"/>
    <col width="18" customWidth="1" min="158" max="158"/>
    <col width="14" customWidth="1" min="159" max="159"/>
    <col width="11" customWidth="1" min="160" max="160"/>
  </cols>
  <sheetData>
    <row r="1" ht="24" customHeight="1">
      <c r="A1" s="1" t="inlineStr">
        <is>
          <t>Talent Mapping — every person, every column, in one line</t>
        </is>
      </c>
      <c r="Q1" s="10" t="inlineStr">
        <is>
          <t>◂ Start</t>
        </is>
      </c>
    </row>
    <row r="2" ht="30" customHeight="1">
      <c r="A2" s="2" t="inlineStr">
        <is>
          <t>Sheet 2 of 5 · One row per person. Read left to right: who → role before and after → the live score → how the level was set → the reasons → KRAs from the manager → what the employee shared in the survey → role profile and business impact → talent, competencies, learning, mobility → recruitment → market → inputs, decisions and data quality → pay, blank → validation → HR update. Filter any column; the weights are live from sheet 1 section 4.</t>
        </is>
      </c>
    </row>
    <row r="3">
      <c r="A3" s="3" t="inlineStr">
        <is>
          <t>IRIS · Job Architecture &amp; Job Design · Final v1.14 · October 2026 · Internal — Confidential · HR only</t>
        </is>
      </c>
    </row>
    <row r="4" ht="30" customHeight="1">
      <c r="A4" s="77" t="inlineStr">
        <is>
          <t>Section colours: each column group has its own header colour and a matching light tint</t>
        </is>
      </c>
      <c r="E4" s="78" t="inlineStr">
        <is>
          <t>Changed vs current</t>
        </is>
      </c>
      <c r="G4" s="79" t="inlineStr">
        <is>
          <t>Level up</t>
        </is>
      </c>
      <c r="H4" s="80" t="inlineStr">
        <is>
          <t>Level down · pay &amp; title protected</t>
        </is>
      </c>
      <c r="J4" s="81" t="inlineStr">
        <is>
          <t>Newly mapped</t>
        </is>
      </c>
      <c r="K4" s="82" t="inlineStr">
        <is>
          <t>Player-Coach · B+ · C+</t>
        </is>
      </c>
      <c r="M4" s="83" t="inlineStr">
        <is>
          <t>RED = critical input needed · says what and who</t>
        </is>
      </c>
      <c r="P4" s="84" t="inlineStr">
        <is>
          <t>YELLOW = to complete or edit</t>
        </is>
      </c>
      <c r="R4" s="85" t="inlineStr">
        <is>
          <t>GREY = pay · set later</t>
        </is>
      </c>
    </row>
    <row r="5" ht="30" customHeight="1">
      <c r="A5" s="86" t="inlineStr">
        <is>
          <t>PERSON &amp; KEYS</t>
        </is>
      </c>
      <c r="B5" s="72" t="n"/>
      <c r="C5" s="72" t="n"/>
      <c r="D5" s="72" t="n"/>
      <c r="E5" s="72" t="n"/>
      <c r="F5" s="72" t="n"/>
      <c r="G5" s="72" t="n"/>
      <c r="H5" s="72" t="n"/>
      <c r="I5" s="72" t="n"/>
      <c r="J5" s="72" t="n"/>
      <c r="K5" s="72" t="n"/>
      <c r="L5" s="72" t="n"/>
      <c r="M5" s="72" t="n"/>
      <c r="N5" s="87" t="inlineStr">
        <is>
          <t>ROLE — BEFORE → AFTER</t>
        </is>
      </c>
      <c r="O5" s="88" t="n"/>
      <c r="P5" s="88" t="n"/>
      <c r="Q5" s="88" t="n"/>
      <c r="R5" s="88" t="n"/>
      <c r="S5" s="88" t="n"/>
      <c r="T5" s="88" t="n"/>
      <c r="U5" s="88" t="n"/>
      <c r="V5" s="88" t="n"/>
      <c r="W5" s="88" t="n"/>
      <c r="X5" s="88" t="n"/>
      <c r="Y5" s="88" t="n"/>
      <c r="Z5" s="88" t="n"/>
      <c r="AA5" s="89" t="inlineStr">
        <is>
          <t>HR PROPOSED — v1.14 · top-down manager rule · department heads in Executive Leadership</t>
        </is>
      </c>
      <c r="AB5" s="90" t="n"/>
      <c r="AC5" s="90" t="n"/>
      <c r="AD5" s="90" t="n"/>
      <c r="AE5" s="90" t="n"/>
      <c r="AF5" s="90" t="n"/>
      <c r="AG5" s="90" t="n"/>
      <c r="AH5" s="90" t="n"/>
      <c r="AI5" s="90" t="n"/>
      <c r="AJ5" s="91" t="inlineStr">
        <is>
          <t>SCORE — rating × weight = points · weights live from sheet 1 section 4</t>
        </is>
      </c>
      <c r="AK5" s="92" t="n"/>
      <c r="AL5" s="92" t="n"/>
      <c r="AM5" s="92" t="n"/>
      <c r="AN5" s="92" t="n"/>
      <c r="AO5" s="92" t="n"/>
      <c r="AP5" s="92" t="n"/>
      <c r="AQ5" s="92" t="n"/>
      <c r="AR5" s="92" t="n"/>
      <c r="AS5" s="92" t="n"/>
      <c r="AT5" s="92" t="n"/>
      <c r="AU5" s="92" t="n"/>
      <c r="AV5" s="92" t="n"/>
      <c r="AW5" s="92" t="n"/>
      <c r="AX5" s="92" t="n"/>
      <c r="AY5" s="92" t="n"/>
      <c r="AZ5" s="92" t="n"/>
      <c r="BA5" s="92" t="n"/>
      <c r="BB5" s="92" t="n"/>
      <c r="BC5" s="92" t="n"/>
      <c r="BD5" s="92" t="n"/>
      <c r="BE5" s="92" t="n"/>
      <c r="BF5" s="93" t="inlineStr">
        <is>
          <t>HOW THE LEVEL WAS SET</t>
        </is>
      </c>
      <c r="BG5" s="94" t="n"/>
      <c r="BH5" s="94" t="n"/>
      <c r="BI5" s="94" t="n"/>
      <c r="BJ5" s="94" t="n"/>
      <c r="BK5" s="94" t="n"/>
      <c r="BL5" s="94" t="n"/>
      <c r="BM5" s="94" t="n"/>
      <c r="BN5" s="94" t="n"/>
      <c r="BO5" s="95" t="inlineStr">
        <is>
          <t>JUSTIFICATION FOR EACH RATING — start point, evidence, market standard</t>
        </is>
      </c>
      <c r="BP5" s="96" t="n"/>
      <c r="BQ5" s="96" t="n"/>
      <c r="BR5" s="96" t="n"/>
      <c r="BS5" s="96" t="n"/>
      <c r="BT5" s="96" t="n"/>
      <c r="BU5" s="93" t="inlineStr">
        <is>
          <t>KRAs RECEIVED FROM MANAGERS — as submitted</t>
        </is>
      </c>
      <c r="BV5" s="94" t="n"/>
      <c r="BW5" s="94" t="n"/>
      <c r="BX5" s="94" t="n"/>
      <c r="BY5" s="94" t="n"/>
      <c r="BZ5" s="94" t="n"/>
      <c r="CA5" s="94" t="n"/>
      <c r="CB5" s="97" t="inlineStr">
        <is>
          <t>WHAT THE EMPLOYEE SHARED IN THE SURVEY — per person</t>
        </is>
      </c>
      <c r="CC5" s="98" t="n"/>
      <c r="CD5" s="98" t="n"/>
      <c r="CE5" s="98" t="n"/>
      <c r="CF5" s="98" t="n"/>
      <c r="CG5" s="98" t="n"/>
      <c r="CH5" s="98" t="n"/>
      <c r="CI5" s="98" t="n"/>
      <c r="CJ5" s="98" t="n"/>
      <c r="CK5" s="98" t="n"/>
      <c r="CL5" s="99" t="inlineStr">
        <is>
          <t>ROLE PROFILE &amp; BUSINESS IMPACT</t>
        </is>
      </c>
      <c r="CM5" s="100" t="n"/>
      <c r="CN5" s="100" t="n"/>
      <c r="CO5" s="100" t="n"/>
      <c r="CP5" s="101" t="inlineStr">
        <is>
          <t>TALENT · manager mapping, succession, critical roles</t>
        </is>
      </c>
      <c r="CQ5" s="102" t="n"/>
      <c r="CR5" s="102" t="n"/>
      <c r="CS5" s="102" t="n"/>
      <c r="CT5" s="102" t="n"/>
      <c r="CU5" s="102" t="n"/>
      <c r="CV5" s="102" t="n"/>
      <c r="CW5" s="102" t="n"/>
      <c r="CX5" s="102" t="n"/>
      <c r="CY5" s="102" t="n"/>
      <c r="CZ5" s="102" t="n"/>
      <c r="DA5" s="91" t="inlineStr">
        <is>
          <t>COMPETENCY RESULT</t>
        </is>
      </c>
      <c r="DB5" s="92" t="n"/>
      <c r="DC5" s="92" t="n"/>
      <c r="DD5" s="92" t="n"/>
      <c r="DE5" s="92" t="n"/>
      <c r="DF5" s="92" t="n"/>
      <c r="DG5" s="92" t="n"/>
      <c r="DH5" s="92" t="n"/>
      <c r="DI5" s="92" t="n"/>
      <c r="DJ5" s="87" t="inlineStr">
        <is>
          <t>LEARNING NEEDS</t>
        </is>
      </c>
      <c r="DK5" s="88" t="n"/>
      <c r="DL5" s="88" t="n"/>
      <c r="DM5" s="88" t="n"/>
      <c r="DN5" s="88" t="n"/>
      <c r="DO5" s="103" t="inlineStr">
        <is>
          <t>MOBILITY, OVERLAP &amp; STRUCTURE</t>
        </is>
      </c>
      <c r="DP5" s="104" t="n"/>
      <c r="DQ5" s="104" t="n"/>
      <c r="DR5" s="104" t="n"/>
      <c r="DS5" s="104" t="n"/>
      <c r="DT5" s="104" t="n"/>
      <c r="DU5" s="101" t="inlineStr">
        <is>
          <t>RECRUITMENT — REPLACEMENT PROFILE</t>
        </is>
      </c>
      <c r="DV5" s="102" t="n"/>
      <c r="DW5" s="102" t="n"/>
      <c r="DX5" s="102" t="n"/>
      <c r="DY5" s="105" t="inlineStr">
        <is>
          <t>MARKET STANDARD</t>
        </is>
      </c>
      <c r="DZ5" s="106" t="n"/>
      <c r="EA5" s="106" t="n"/>
      <c r="EB5" s="106" t="n"/>
      <c r="EC5" s="106" t="n"/>
      <c r="ED5" s="106" t="n"/>
      <c r="EE5" s="106" t="n"/>
      <c r="EF5" s="89" t="inlineStr">
        <is>
          <t>INPUTS, DECISIONS &amp; DATA QUALITY</t>
        </is>
      </c>
      <c r="EG5" s="90" t="n"/>
      <c r="EH5" s="90" t="n"/>
      <c r="EI5" s="90" t="n"/>
      <c r="EJ5" s="90" t="n"/>
      <c r="EK5" s="90" t="n"/>
      <c r="EL5" s="103" t="inlineStr">
        <is>
          <t>PAY — set later from the pay survey · left blank</t>
        </is>
      </c>
      <c r="EM5" s="104" t="n"/>
      <c r="EN5" s="104" t="n"/>
      <c r="EO5" s="104" t="n"/>
      <c r="EP5" s="104" t="n"/>
      <c r="EQ5" s="86" t="inlineStr">
        <is>
          <t>VALIDATION — manager &amp; HR</t>
        </is>
      </c>
      <c r="ER5" s="72" t="n"/>
      <c r="ES5" s="72" t="n"/>
      <c r="ET5" s="72" t="n"/>
      <c r="EU5" s="72" t="n"/>
      <c r="EV5" s="72" t="n"/>
      <c r="EW5" s="72" t="n"/>
      <c r="EX5" s="72" t="n"/>
      <c r="EY5" s="107" t="inlineStr">
        <is>
          <t>HR UPDATE — write a change here; it is read back on the next rebuild</t>
        </is>
      </c>
      <c r="EZ5" s="108" t="n"/>
      <c r="FA5" s="108" t="n"/>
      <c r="FB5" s="108" t="n"/>
      <c r="FC5" s="108" t="n"/>
      <c r="FD5" s="108" t="n"/>
    </row>
    <row r="6" ht="54" customHeight="1">
      <c r="A6" s="72" t="inlineStr">
        <is>
          <t>Business</t>
        </is>
      </c>
      <c r="B6" s="72" t="inlineStr">
        <is>
          <t>Emp ID</t>
        </is>
      </c>
      <c r="C6" s="72" t="inlineStr">
        <is>
          <t>Employee name</t>
        </is>
      </c>
      <c r="D6" s="72" t="inlineStr">
        <is>
          <t>Department</t>
        </is>
      </c>
      <c r="E6" s="72" t="inlineStr">
        <is>
          <t>Role ID · catalogue</t>
        </is>
      </c>
      <c r="F6" s="72" t="inlineStr">
        <is>
          <t>Reporting manager</t>
        </is>
      </c>
      <c r="G6" s="72" t="inlineStr">
        <is>
          <t>Reporting manager · Emp ID</t>
        </is>
      </c>
      <c r="H6" s="72" t="inlineStr">
        <is>
          <t>Reporting manager · final level</t>
        </is>
      </c>
      <c r="I6" s="72" t="inlineStr">
        <is>
          <t>Direct reports</t>
        </is>
      </c>
      <c r="J6" s="72" t="inlineStr">
        <is>
          <t>Total exp. · yrs</t>
        </is>
      </c>
      <c r="K6" s="72" t="inlineStr">
        <is>
          <t>Exp. at IRIS · yrs</t>
        </is>
      </c>
      <c r="L6" s="72" t="inlineStr">
        <is>
          <t>Qualification</t>
        </is>
      </c>
      <c r="M6" s="72" t="inlineStr">
        <is>
          <t>Emp ID in the source files · where different</t>
        </is>
      </c>
      <c r="N6" s="88" t="inlineStr">
        <is>
          <t>Current designation</t>
        </is>
      </c>
      <c r="O6" s="88" t="inlineStr">
        <is>
          <t>Final designation</t>
        </is>
      </c>
      <c r="P6" s="88" t="inlineStr">
        <is>
          <t>Job family</t>
        </is>
      </c>
      <c r="Q6" s="88" t="inlineStr">
        <is>
          <t>Sub-family · what they do</t>
        </is>
      </c>
      <c r="R6" s="88" t="inlineStr">
        <is>
          <t>Current level</t>
        </is>
      </c>
      <c r="S6" s="88" t="inlineStr">
        <is>
          <t>FINAL LEVEL</t>
        </is>
      </c>
      <c r="T6" s="88" t="inlineStr">
        <is>
          <t>Level title</t>
        </is>
      </c>
      <c r="U6" s="88" t="inlineStr">
        <is>
          <t>Band</t>
        </is>
      </c>
      <c r="V6" s="88" t="inlineStr">
        <is>
          <t>Track</t>
        </is>
      </c>
      <c r="W6" s="88" t="inlineStr">
        <is>
          <t>Change vs current</t>
        </is>
      </c>
      <c r="X6" s="88" t="inlineStr">
        <is>
          <t>Radford / Mercer code</t>
        </is>
      </c>
      <c r="Y6" s="88" t="inlineStr">
        <is>
          <t>Pave level</t>
        </is>
      </c>
      <c r="Z6" s="88" t="inlineStr">
        <is>
          <t>SFIA 9</t>
        </is>
      </c>
      <c r="AA6" s="90" t="inlineStr">
        <is>
          <t>HR proposed level · v1.14</t>
        </is>
      </c>
      <c r="AB6" s="90" t="inlineStr">
        <is>
          <t>HR proposed band</t>
        </is>
      </c>
      <c r="AC6" s="90" t="inlineStr">
        <is>
          <t>HR proposed level title</t>
        </is>
      </c>
      <c r="AD6" s="90" t="inlineStr">
        <is>
          <t>Move vs v1.13 model level</t>
        </is>
      </c>
      <c r="AE6" s="90" t="inlineStr">
        <is>
          <t>Manager's HR proposed level</t>
        </is>
      </c>
      <c r="AF6" s="90" t="inlineStr">
        <is>
          <t>Manager rule check</t>
        </is>
      </c>
      <c r="AG6" s="90" t="inlineStr">
        <is>
          <t>How the HR proposed level was set</t>
        </is>
      </c>
      <c r="AH6" s="90" t="inlineStr">
        <is>
          <t>Layer from the CEO</t>
        </is>
      </c>
      <c r="AI6" s="90" t="inlineStr">
        <is>
          <t>Job family &amp; sub-family · v1.14 change</t>
        </is>
      </c>
      <c r="AJ6" s="92" t="inlineStr">
        <is>
          <t>Weight row — Weightage Matrix</t>
        </is>
      </c>
      <c r="AK6" s="92" t="inlineStr">
        <is>
          <t>Complexity rating</t>
        </is>
      </c>
      <c r="AL6" s="92" t="inlineStr">
        <is>
          <t>Complexity weight</t>
        </is>
      </c>
      <c r="AM6" s="92" t="inlineStr">
        <is>
          <t>Complexity points</t>
        </is>
      </c>
      <c r="AN6" s="92" t="inlineStr">
        <is>
          <t>Autonomy rating</t>
        </is>
      </c>
      <c r="AO6" s="92" t="inlineStr">
        <is>
          <t>Autonomy weight</t>
        </is>
      </c>
      <c r="AP6" s="92" t="inlineStr">
        <is>
          <t>Autonomy points</t>
        </is>
      </c>
      <c r="AQ6" s="92" t="inlineStr">
        <is>
          <t>Accountab. rating</t>
        </is>
      </c>
      <c r="AR6" s="92" t="inlineStr">
        <is>
          <t>Accountab. weight</t>
        </is>
      </c>
      <c r="AS6" s="92" t="inlineStr">
        <is>
          <t>Accountab. points</t>
        </is>
      </c>
      <c r="AT6" s="92" t="inlineStr">
        <is>
          <t>Leadership rating</t>
        </is>
      </c>
      <c r="AU6" s="92" t="inlineStr">
        <is>
          <t>Leadership weight</t>
        </is>
      </c>
      <c r="AV6" s="92" t="inlineStr">
        <is>
          <t>Leadership points</t>
        </is>
      </c>
      <c r="AW6" s="92" t="inlineStr">
        <is>
          <t>Exp + Qual rating</t>
        </is>
      </c>
      <c r="AX6" s="92" t="inlineStr">
        <is>
          <t>Exp + Qual weight</t>
        </is>
      </c>
      <c r="AY6" s="92" t="inlineStr">
        <is>
          <t>Exp + Qual points</t>
        </is>
      </c>
      <c r="AZ6" s="92" t="inlineStr">
        <is>
          <t>Bus. Impact rating</t>
        </is>
      </c>
      <c r="BA6" s="92" t="inlineStr">
        <is>
          <t>Bus. Impact weight</t>
        </is>
      </c>
      <c r="BB6" s="92" t="inlineStr">
        <is>
          <t>Bus. Impact points</t>
        </is>
      </c>
      <c r="BC6" s="92" t="inlineStr">
        <is>
          <t>WEIGHTED SCORE = Σ points</t>
        </is>
      </c>
      <c r="BD6" s="92" t="inlineStr">
        <is>
          <t>Level the score indicates</t>
        </is>
      </c>
      <c r="BE6" s="92" t="inlineStr">
        <is>
          <t>FINAL LEVEL · after the rules</t>
        </is>
      </c>
      <c r="BF6" s="94" t="inlineStr">
        <is>
          <t>What set the level</t>
        </is>
      </c>
      <c r="BG6" s="94" t="inlineStr">
        <is>
          <t>Why these weights</t>
        </is>
      </c>
      <c r="BH6" s="94" t="inlineStr">
        <is>
          <t>Calculation</t>
        </is>
      </c>
      <c r="BI6" s="94" t="inlineStr">
        <is>
          <t>Gates, limits &amp; Player-Coach transition steps applied — with the numbers</t>
        </is>
      </c>
      <c r="BJ6" s="94" t="inlineStr">
        <is>
          <t>Flags</t>
        </is>
      </c>
      <c r="BK6" s="94" t="inlineStr">
        <is>
          <t>Player-Coach / calibration flag</t>
        </is>
      </c>
      <c r="BL6" s="94" t="inlineStr">
        <is>
          <t>Confidence</t>
        </is>
      </c>
      <c r="BM6" s="94" t="inlineStr">
        <is>
          <t>Points to confirm</t>
        </is>
      </c>
      <c r="BN6" s="94" t="inlineStr">
        <is>
          <t>Weight sensitivity</t>
        </is>
      </c>
      <c r="BO6" s="96" t="inlineStr">
        <is>
          <t>Complexity &amp; Expertise — justification</t>
        </is>
      </c>
      <c r="BP6" s="96" t="inlineStr">
        <is>
          <t>Autonomy &amp; Decision — justification</t>
        </is>
      </c>
      <c r="BQ6" s="96" t="inlineStr">
        <is>
          <t>Accountability &amp; Impact — justification</t>
        </is>
      </c>
      <c r="BR6" s="96" t="inlineStr">
        <is>
          <t>Leadership &amp; Strategy — justification</t>
        </is>
      </c>
      <c r="BS6" s="96" t="inlineStr">
        <is>
          <t>Experience &amp; Qualification — justification</t>
        </is>
      </c>
      <c r="BT6" s="96" t="inlineStr">
        <is>
          <t>Business Impact — justification</t>
        </is>
      </c>
      <c r="BU6" s="94" t="inlineStr">
        <is>
          <t>KRAs set by manager · annual</t>
        </is>
      </c>
      <c r="BV6" s="94" t="inlineStr">
        <is>
          <t>KRAs · quarterly</t>
        </is>
      </c>
      <c r="BW6" s="94" t="inlineStr">
        <is>
          <t>KRAs · self-reported annual</t>
        </is>
      </c>
      <c r="BX6" s="94" t="inlineStr">
        <is>
          <t>Q1 tentative rating · scale 1-5</t>
        </is>
      </c>
      <c r="BY6" s="94" t="inlineStr">
        <is>
          <t>Actual JD · from manager</t>
        </is>
      </c>
      <c r="BZ6" s="94" t="inlineStr">
        <is>
          <t>KRA status</t>
        </is>
      </c>
      <c r="CA6" s="94" t="inlineStr">
        <is>
          <t>KRA source</t>
        </is>
      </c>
      <c r="CB6" s="98" t="inlineStr">
        <is>
          <t>Survey questions answered · of 20</t>
        </is>
      </c>
      <c r="CC6" s="98" t="inlineStr">
        <is>
          <t>Role mandate &amp; core purpose · as shared</t>
        </is>
      </c>
      <c r="CD6" s="98" t="inlineStr">
        <is>
          <t>Deliverables, responsibilities &amp; accountability · as shared</t>
        </is>
      </c>
      <c r="CE6" s="98" t="inlineStr">
        <is>
          <t>Capabilities, tools, workload &amp; way of working · as shared</t>
        </is>
      </c>
      <c r="CF6" s="98" t="inlineStr">
        <is>
          <t>Development priorities &amp; learning needs · as shared</t>
        </is>
      </c>
      <c r="CG6" s="98" t="inlineStr">
        <is>
          <t>Challenges &amp; support required · as shared</t>
        </is>
      </c>
      <c r="CH6" s="98" t="inlineStr">
        <is>
          <t>Survey &amp; KRA evidence used for each rating</t>
        </is>
      </c>
      <c r="CI6" s="98" t="inlineStr">
        <is>
          <t>Survey themes for this role · role-holders</t>
        </is>
      </c>
      <c r="CJ6" s="98" t="inlineStr">
        <is>
          <t>Learning topics named in the survey</t>
        </is>
      </c>
      <c r="CK6" s="98" t="inlineStr">
        <is>
          <t>Survey status</t>
        </is>
      </c>
      <c r="CL6" s="100" t="inlineStr">
        <is>
          <t>Role profile — what they do, responsibilities &amp; competencies required</t>
        </is>
      </c>
      <c r="CM6" s="100" t="inlineStr">
        <is>
          <t>Business impact — from survey and data</t>
        </is>
      </c>
      <c r="CN6" s="100" t="inlineStr">
        <is>
          <t>Business impact — from manager / head · to complete</t>
        </is>
      </c>
      <c r="CO6" s="100" t="inlineStr">
        <is>
          <t>Bus. Impact — model start</t>
        </is>
      </c>
      <c r="CP6" s="102" t="inlineStr">
        <is>
          <t>Latest rating</t>
        </is>
      </c>
      <c r="CQ6" s="102" t="inlineStr">
        <is>
          <t>Potential</t>
        </is>
      </c>
      <c r="CR6" s="102" t="inlineStr">
        <is>
          <t>9-box</t>
        </is>
      </c>
      <c r="CS6" s="102" t="inlineStr">
        <is>
          <t>Readiness</t>
        </is>
      </c>
      <c r="CT6" s="102" t="inlineStr">
        <is>
          <t>Top performer</t>
        </is>
      </c>
      <c r="CU6" s="102" t="inlineStr">
        <is>
          <t>Critical role · Y/N</t>
        </is>
      </c>
      <c r="CV6" s="102" t="inlineStr">
        <is>
          <t>Successor named</t>
        </is>
      </c>
      <c r="CW6" s="102" t="inlineStr">
        <is>
          <t>Succession · C–E roles</t>
        </is>
      </c>
      <c r="CX6" s="102" t="inlineStr">
        <is>
          <t>Critical-role risk</t>
        </is>
      </c>
      <c r="CY6" s="102" t="inlineStr">
        <is>
          <t>Possible cover · same sub-family</t>
        </is>
      </c>
      <c r="CZ6" s="102" t="inlineStr">
        <is>
          <t>Risk action</t>
        </is>
      </c>
      <c r="DA6" s="92" t="inlineStr">
        <is>
          <t>Competency index %</t>
        </is>
      </c>
      <c r="DB6" s="92" t="inlineStr">
        <is>
          <t>Fit</t>
        </is>
      </c>
      <c r="DC6" s="92" t="inlineStr">
        <is>
          <t>Core %</t>
        </is>
      </c>
      <c r="DD6" s="92" t="inlineStr">
        <is>
          <t>Future-ready %</t>
        </is>
      </c>
      <c r="DE6" s="92" t="inlineStr">
        <is>
          <t>Functional %</t>
        </is>
      </c>
      <c r="DF6" s="92" t="inlineStr">
        <is>
          <t>Leadership %</t>
        </is>
      </c>
      <c r="DG6" s="92" t="inlineStr">
        <is>
          <t>Top gaps</t>
        </is>
      </c>
      <c r="DH6" s="92" t="inlineStr">
        <is>
          <t>Readiness for next level</t>
        </is>
      </c>
      <c r="DI6" s="92" t="inlineStr">
        <is>
          <t>Ratings by competency · rating / required</t>
        </is>
      </c>
      <c r="DJ6" s="88" t="inlineStr">
        <is>
          <t>Self-identified — topics · survey; not quoted</t>
        </is>
      </c>
      <c r="DK6" s="88" t="inlineStr">
        <is>
          <t>Manager-identified</t>
        </is>
      </c>
      <c r="DL6" s="88" t="inlineStr">
        <is>
          <t>Role-based priorities</t>
        </is>
      </c>
      <c r="DM6" s="88" t="inlineStr">
        <is>
          <t>To move to the next role — topics · survey; not quoted</t>
        </is>
      </c>
      <c r="DN6" s="88" t="inlineStr">
        <is>
          <t>Training for next role</t>
        </is>
      </c>
      <c r="DO6" s="104" t="inlineStr">
        <is>
          <t>Lateral move options</t>
        </is>
      </c>
      <c r="DP6" s="104" t="inlineStr">
        <is>
          <t>Duplication — same business</t>
        </is>
      </c>
      <c r="DQ6" s="104" t="inlineStr">
        <is>
          <t>Alternate talent pool — other businesses</t>
        </is>
      </c>
      <c r="DR6" s="104" t="inlineStr">
        <is>
          <t>Span status</t>
        </is>
      </c>
      <c r="DS6" s="104" t="inlineStr">
        <is>
          <t>Span action</t>
        </is>
      </c>
      <c r="DT6" s="104" t="inlineStr">
        <is>
          <t>Org health &amp; A3 notes</t>
        </is>
      </c>
      <c r="DU6" s="102" t="inlineStr">
        <is>
          <t>Replacement — what they do · simple</t>
        </is>
      </c>
      <c r="DV6" s="102" t="inlineStr">
        <is>
          <t>Hire equivalent · external market</t>
        </is>
      </c>
      <c r="DW6" s="102" t="inlineStr">
        <is>
          <t>Competencies &amp; skill level to hire for</t>
        </is>
      </c>
      <c r="DX6" s="102" t="inlineStr">
        <is>
          <t>Interview questions for the perfect fit</t>
        </is>
      </c>
      <c r="DY6" s="106" t="inlineStr">
        <is>
          <t>Market standard for this role and level</t>
        </is>
      </c>
      <c r="DZ6" s="106" t="inlineStr">
        <is>
          <t>IRIS experience guide</t>
        </is>
      </c>
      <c r="EA6" s="106" t="inlineStr">
        <is>
          <t>Market experience · Accenture · Infosys</t>
        </is>
      </c>
      <c r="EB6" s="106" t="inlineStr">
        <is>
          <t>Typical market title based on competitor/market benchmark</t>
        </is>
      </c>
      <c r="EC6" s="106" t="inlineStr">
        <is>
          <t>Competitors, regtech &amp; SaaS leaders</t>
        </is>
      </c>
      <c r="ED6" s="106" t="inlineStr">
        <is>
          <t>Professional standard</t>
        </is>
      </c>
      <c r="EE6" s="106" t="inlineStr">
        <is>
          <t>Required capability · Core · Future · Functional · Leadership</t>
        </is>
      </c>
      <c r="EF6" s="90" t="inlineStr">
        <is>
          <t>ADDITIONAL INPUTS NEEDED — what, and who provides it</t>
        </is>
      </c>
      <c r="EG6" s="90" t="inlineStr">
        <is>
          <t>Data used for this person</t>
        </is>
      </c>
      <c r="EH6" s="90" t="inlineStr">
        <is>
          <t>Open decisions</t>
        </is>
      </c>
      <c r="EI6" s="90" t="inlineStr">
        <is>
          <t>Data requests</t>
        </is>
      </c>
      <c r="EJ6" s="90" t="inlineStr">
        <is>
          <t>Data gaps</t>
        </is>
      </c>
      <c r="EK6" s="90" t="inlineStr">
        <is>
          <t>Data quality</t>
        </is>
      </c>
      <c r="EL6" s="104" t="inlineStr">
        <is>
          <t>Current fixed pay · annual CTC</t>
        </is>
      </c>
      <c r="EM6" s="104" t="inlineStr">
        <is>
          <t>Proposed range — minimum</t>
        </is>
      </c>
      <c r="EN6" s="104" t="inlineStr">
        <is>
          <t>Proposed range — midpoint</t>
        </is>
      </c>
      <c r="EO6" s="104" t="inlineStr">
        <is>
          <t>Proposed range — maximum</t>
        </is>
      </c>
      <c r="EP6" s="104" t="inlineStr">
        <is>
          <t>Compa-ratio</t>
        </is>
      </c>
      <c r="EQ6" s="72" t="inlineStr">
        <is>
          <t>Manager validation</t>
        </is>
      </c>
      <c r="ER6" s="72" t="inlineStr">
        <is>
          <t>Manager comment / proposed change</t>
        </is>
      </c>
      <c r="ES6" s="72" t="inlineStr">
        <is>
          <t>HR decision</t>
        </is>
      </c>
      <c r="ET6" s="72" t="inlineStr">
        <is>
          <t>Approved level</t>
        </is>
      </c>
      <c r="EU6" s="72" t="inlineStr">
        <is>
          <t>Approved designation</t>
        </is>
      </c>
      <c r="EV6" s="72" t="inlineStr">
        <is>
          <t>Pay / title protection · Y/N</t>
        </is>
      </c>
      <c r="EW6" s="72" t="inlineStr">
        <is>
          <t>Reviewer</t>
        </is>
      </c>
      <c r="EX6" s="72" t="inlineStr">
        <is>
          <t>Decision date</t>
        </is>
      </c>
      <c r="EY6" s="108" t="inlineStr">
        <is>
          <t>Field to update</t>
        </is>
      </c>
      <c r="EZ6" s="108" t="inlineStr">
        <is>
          <t>New value</t>
        </is>
      </c>
      <c r="FA6" s="108" t="inlineStr">
        <is>
          <t>Reason</t>
        </is>
      </c>
      <c r="FB6" s="108" t="inlineStr">
        <is>
          <t>Source</t>
        </is>
      </c>
      <c r="FC6" s="108" t="inlineStr">
        <is>
          <t>Updated by</t>
        </is>
      </c>
      <c r="FD6" s="108" t="inlineStr">
        <is>
          <t>Date</t>
        </is>
      </c>
    </row>
    <row r="7" ht="300" customHeight="1">
      <c r="A7" s="109" t="inlineStr">
        <is>
          <t>CARBON</t>
        </is>
      </c>
      <c r="B7" s="110" t="inlineStr">
        <is>
          <t>IRIS0391</t>
        </is>
      </c>
      <c r="C7" s="110" t="inlineStr">
        <is>
          <t>Anuradha RK</t>
        </is>
      </c>
      <c r="D7" s="110" t="inlineStr">
        <is>
          <t>CARBON Business Head</t>
        </is>
      </c>
      <c r="E7" s="110" t="inlineStr">
        <is>
          <t>RC-EL-BH-D2</t>
        </is>
      </c>
      <c r="F7" s="110" t="inlineStr">
        <is>
          <t>Dixit Jasani</t>
        </is>
      </c>
      <c r="G7" s="110" t="inlineStr">
        <is>
          <t>IRIS2478</t>
        </is>
      </c>
      <c r="H7" s="110" t="inlineStr">
        <is>
          <t>E1</t>
        </is>
      </c>
      <c r="I7" s="110" t="n">
        <v>9</v>
      </c>
      <c r="J7" s="110" t="n">
        <v>17.1</v>
      </c>
      <c r="K7" s="110" t="n">
        <v>16.4</v>
      </c>
      <c r="L7" s="110" t="inlineStr">
        <is>
          <t>MBA</t>
        </is>
      </c>
      <c r="M7" s="110" t="n"/>
      <c r="N7" s="111" t="inlineStr">
        <is>
          <t>Business Head</t>
        </is>
      </c>
      <c r="O7" s="112" t="inlineStr">
        <is>
          <t>Business Head</t>
        </is>
      </c>
      <c r="P7" s="113" t="inlineStr">
        <is>
          <t>Executive Leadership</t>
        </is>
      </c>
      <c r="Q7" s="113" t="inlineStr">
        <is>
          <t>Business Head</t>
        </is>
      </c>
      <c r="R7" s="113" t="inlineStr">
        <is>
          <t>Not in current mapping files</t>
        </is>
      </c>
      <c r="S7" s="114" t="inlineStr">
        <is>
          <t>D2</t>
        </is>
      </c>
      <c r="T7" s="115" t="inlineStr">
        <is>
          <t>Senior Vice President / Business Head</t>
        </is>
      </c>
      <c r="U7" s="115" t="inlineStr">
        <is>
          <t>D</t>
        </is>
      </c>
      <c r="V7" s="112" t="inlineStr">
        <is>
          <t>People Manager</t>
        </is>
      </c>
      <c r="W7" s="116" t="inlineStr">
        <is>
          <t>● Newly mapped</t>
        </is>
      </c>
      <c r="X7" s="112" t="inlineStr">
        <is>
          <t>E3–E4</t>
        </is>
      </c>
      <c r="Y7" s="112" t="inlineStr">
        <is>
          <t>SVP</t>
        </is>
      </c>
      <c r="Z7" s="112" t="inlineStr">
        <is>
          <t>7 Set strategy</t>
        </is>
      </c>
      <c r="AA7" s="117" t="inlineStr">
        <is>
          <t>D2</t>
        </is>
      </c>
      <c r="AB7" s="118" t="inlineStr">
        <is>
          <t>Band D · Business leadership</t>
        </is>
      </c>
      <c r="AC7" s="118" t="inlineStr">
        <is>
          <t>Senior Vice President / Business Head</t>
        </is>
      </c>
      <c r="AD7" s="118" t="inlineStr">
        <is>
          <t>• Same as the model</t>
        </is>
      </c>
      <c r="AE7" s="118" t="inlineStr">
        <is>
          <t>E1</t>
        </is>
      </c>
      <c r="AF7" s="118" t="inlineStr">
        <is>
          <t>OK</t>
        </is>
      </c>
      <c r="AG7" s="118" t="inlineStr">
        <is>
          <t>No change · already below the manager</t>
        </is>
      </c>
      <c r="AH7" s="118" t="n">
        <v>2</v>
      </c>
      <c r="AI7" s="118" t="inlineStr">
        <is>
          <t>Department head · moved to Executive Leadership · Business Head; was Executive Leadership · Business &amp; Functional Leadership</t>
        </is>
      </c>
      <c r="AJ7" s="119" t="inlineStr">
        <is>
          <t>CARBON · CARBON Business Head · Bands D–E · Leadership</t>
        </is>
      </c>
      <c r="AK7" s="120" t="n">
        <v>9</v>
      </c>
      <c r="AL7" s="121">
        <f>IFERROR(INDEX(WM_C,MATCH($AJ7,WM_KEY,0)),"")</f>
        <v>0.37</v>
      </c>
      <c r="AM7" s="122">
        <f>IF(OR(AK7="",AL7=""),"",AK7*AL7)</f>
        <v>3.33</v>
      </c>
      <c r="AN7" s="120" t="n">
        <v>9</v>
      </c>
      <c r="AO7" s="121">
        <f>IFERROR(INDEX(WM_AU,MATCH($AJ7,WM_KEY,0)),"")</f>
        <v>0.19</v>
      </c>
      <c r="AP7" s="122">
        <f>IF(OR(AN7="",AO7=""),"",AN7*AO7)</f>
        <v>1.71</v>
      </c>
      <c r="AQ7" s="120" t="n">
        <v>9</v>
      </c>
      <c r="AR7" s="121">
        <f>IFERROR(INDEX(WM_AC,MATCH($AJ7,WM_KEY,0)),"")</f>
        <v>0.11</v>
      </c>
      <c r="AS7" s="122">
        <f>IF(OR(AQ7="",AR7=""),"",AQ7*AR7)</f>
        <v>0.99</v>
      </c>
      <c r="AT7" s="120" t="n">
        <v>9</v>
      </c>
      <c r="AU7" s="121">
        <f>IFERROR(INDEX(WM_L,MATCH($AJ7,WM_KEY,0)),"")</f>
        <v>0.2</v>
      </c>
      <c r="AV7" s="122">
        <f>IF(OR(AT7="",AU7=""),"",AT7*AU7)</f>
        <v>1.8</v>
      </c>
      <c r="AW7" s="120" t="n">
        <v>9.5</v>
      </c>
      <c r="AX7" s="121">
        <f>IFERROR(INDEX(WM_E,MATCH($AJ7,WM_KEY,0)),"")</f>
        <v>0.05</v>
      </c>
      <c r="AY7" s="122">
        <f>IF(OR(AW7="",AX7=""),"",AW7*AX7)</f>
        <v>0.475</v>
      </c>
      <c r="AZ7" s="123" t="n">
        <v>9</v>
      </c>
      <c r="BA7" s="121">
        <f>IFERROR(INDEX(WM_BI,MATCH($AJ7,WM_KEY,0)),"")</f>
        <v>0.08</v>
      </c>
      <c r="BB7" s="122">
        <f>IF(OR(AZ7="",BA7=""),"",AZ7*BA7)</f>
        <v>0.72</v>
      </c>
      <c r="BC7" s="122">
        <f>IF(COUNT(AM7,AP7,AS7,AV7,AY7,BB7)&lt;6,"",SUM(AM7,AP7,AS7,AV7,AY7,BB7))</f>
        <v>9.025</v>
      </c>
      <c r="BD7" s="122" t="str">
        <f>IF(BC7="","",INDEX({"A1","A2","A3","B1","B2","B3","C1","C2","D1","D2","E1","E2"},MAX(1,MIN(12,ROUND(BC7,0)))))</f>
        <v>D1</v>
      </c>
      <c r="BE7" s="114" t="inlineStr">
        <is>
          <t>D2</t>
        </is>
      </c>
      <c r="BF7" s="124" t="inlineStr">
        <is>
          <t>Rule: R11 leadership decision</t>
        </is>
      </c>
      <c r="BG7"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7" s="125" t="inlineStr">
        <is>
          <t>At build: Complexity 3.33 + Autonomy 1.71 + Accountability 0.99 + Leadership 1.80 + Experience 0.48 + Business impact 0.72
= 9.03 points → nearest level 9 = D1
Final level: D2 · a rule applied: see the next column</t>
        </is>
      </c>
      <c r="BI7" s="125" t="inlineStr">
        <is>
          <t>• Set at D2 by leadership decision · the model indicated D1: Leadership structure: CARBON Business Head at D2.
Final level: D2.</t>
        </is>
      </c>
      <c r="BJ7" s="125" t="inlineStr">
        <is>
          <t>Input needed</t>
        </is>
      </c>
      <c r="BK7" s="126" t="n"/>
      <c r="BL7" s="126" t="inlineStr">
        <is>
          <t>Low</t>
        </is>
      </c>
      <c r="BM7" s="126" t="inlineStr">
        <is>
          <t>• CARBON Leadership Scorecard row 6 describes sales/implementation ownership for Anuradha, while the master says Business Head. Confirm full-business versus commercial-capability mandate and identity of the abbreviated reference
• No survey answers or KRA — the role factors rest on designation and reporting lines only</t>
        </is>
      </c>
      <c r="BN7" s="125" t="inlineStr">
        <is>
          <t>Moves in 30 of 30 weight tests · calibrate first</t>
        </is>
      </c>
      <c r="BO7" s="127" t="inlineStr">
        <is>
          <t>Rated 9 of 12
Start: 9.0 · business head / director title
Evidence: no survey answers or KRAs on file → rating stays at the start
Market: D1 = Competing strategic, financial and regulatory priorities</t>
        </is>
      </c>
      <c r="BP7" s="128" t="inlineStr">
        <is>
          <t>Rated 9 of 12
Start: 9.0 · business head / director title
Evidence: no survey answers or KRAs on file → rating stays at the start
Market: D1 = Sets business-line direction, pricing and investment</t>
        </is>
      </c>
      <c r="BQ7" s="128" t="inlineStr">
        <is>
          <t>Rated 9 of 12
Start: 9.0 · business head / director title; 9 direct reports, 166 people in the organisation
Evidence: no survey answers or KRAs on file → rating stays at the start
Market: D1 = Business-line P&amp;L and market position</t>
        </is>
      </c>
      <c r="BR7" s="128" t="inlineStr">
        <is>
          <t>Rated 9 of 12
Start: 9.0
Evidence: no survey answers or KRAs on file → rating stays at the start
Team: 9 direct reports · People Manager
Market: D1 = Defines business strategy; builds the leadership bench</t>
        </is>
      </c>
      <c r="BS7" s="129" t="inlineStr">
        <is>
          <t>Rated 9.5 of 12 · between D1 and D2
Experience: 17.1 yrs total · 0.7 before IRIS + 16.4 at IRIS = 8.9 on the experience scale
Qualification: MBA · postgraduate, relevant to the work → +0.5</t>
        </is>
      </c>
      <c r="BT7" s="129"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U7" s="127" t="inlineStr">
        <is>
          <t>KRAs not received · manager to supply</t>
        </is>
      </c>
      <c r="BV7" s="125" t="n"/>
      <c r="BW7" s="125" t="n"/>
      <c r="BX7" s="125" t="n"/>
      <c r="BY7" s="125" t="n"/>
      <c r="BZ7" s="128" t="inlineStr">
        <is>
          <t>KRAs not received · manager to supply</t>
        </is>
      </c>
      <c r="CA7" s="125" t="n"/>
      <c r="CB7" s="130" t="n">
        <v>0</v>
      </c>
      <c r="CC7" s="128" t="inlineStr">
        <is>
          <t>No survey response on file</t>
        </is>
      </c>
      <c r="CD7" s="131" t="inlineStr">
        <is>
          <t>—</t>
        </is>
      </c>
      <c r="CE7" s="131" t="inlineStr">
        <is>
          <t>—</t>
        </is>
      </c>
      <c r="CF7" s="131" t="inlineStr">
        <is>
          <t>—</t>
        </is>
      </c>
      <c r="CG7" s="131" t="inlineStr">
        <is>
          <t>—</t>
        </is>
      </c>
      <c r="CH7"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7" s="131" t="n"/>
      <c r="CJ7" s="131" t="n"/>
      <c r="CK7" s="128" t="inlineStr">
        <is>
          <t>No survey response on file</t>
        </is>
      </c>
      <c r="CL7" s="133" t="inlineStr">
        <is>
          <t>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t>
        </is>
      </c>
      <c r="CM7" s="134" t="inlineStr">
        <is>
          <t>What the role answers for: Multi-business results.
Accountability &amp; Impact rating: 9 of 12 · D1-level impact.
Leads 9 direct reports.
Manager talent mapping — Latest rating: Not rated · manager · 9-Box Grid placement: Not placed · manager.</t>
        </is>
      </c>
      <c r="CN7" s="135" t="n"/>
      <c r="CO7" s="135" t="n">
        <v>9</v>
      </c>
      <c r="CP7" s="136" t="inlineStr">
        <is>
          <t>Not rated · manager</t>
        </is>
      </c>
      <c r="CQ7" s="137" t="inlineStr">
        <is>
          <t>—</t>
        </is>
      </c>
      <c r="CR7" s="137" t="inlineStr">
        <is>
          <t>Not placed · manager</t>
        </is>
      </c>
      <c r="CS7" s="137" t="inlineStr">
        <is>
          <t>No rating data</t>
        </is>
      </c>
      <c r="CT7" s="137" t="n"/>
      <c r="CU7" s="137" t="n"/>
      <c r="CV7" s="137" t="n"/>
      <c r="CW7" s="137" t="inlineStr">
        <is>
          <t>Succession: Ready-now successor · ready now Vijay Parulekar · C1, CARBON, Shashikant Mudaliar · C1, CARBON · in 6–12 months Anushree Aparajit · C1, CARBON · high potential —</t>
        </is>
      </c>
      <c r="CX7" s="137" t="n"/>
      <c r="CY7" s="137" t="n"/>
      <c r="CZ7" s="137" t="n"/>
      <c r="DA7" s="119" t="n"/>
      <c r="DB7" s="138" t="inlineStr">
        <is>
          <t>Not assessed — no survey or KRA evidence</t>
        </is>
      </c>
      <c r="DC7" s="138" t="n"/>
      <c r="DD7" s="138" t="n"/>
      <c r="DE7" s="138" t="n"/>
      <c r="DF7" s="138" t="n"/>
      <c r="DG7" s="138" t="n"/>
      <c r="DH7" s="138" t="n"/>
      <c r="DI7" s="138" t="inlineStr">
        <is>
          <t>Required at D1: Core 5 · Future-ready 4 · Functional Business acumen 4 · People leadership 4 · Stakeholder mgmt 4 · Product &amp; domain 4 · Regulatory domain 4 · Communication 4 · Leadership 5 — rate in manager validation using sheet 4.</t>
        </is>
      </c>
      <c r="DJ7" s="111" t="n"/>
      <c r="DK7" s="112" t="n"/>
      <c r="DL7" s="112" t="inlineStr">
        <is>
          <t>Strategic Thinking &amp; Business Acumen</t>
        </is>
      </c>
      <c r="DM7" s="112" t="n"/>
      <c r="DN7" s="112" t="n"/>
      <c r="DO7" s="139" t="n"/>
      <c r="DP7" s="126" t="inlineStr">
        <is>
          <t>No survey text</t>
        </is>
      </c>
      <c r="DQ7" s="126" t="inlineStr">
        <is>
          <t>No survey text</t>
        </is>
      </c>
      <c r="DR7" s="126" t="inlineStr">
        <is>
          <t>Within norm</t>
        </is>
      </c>
      <c r="DS7" s="126" t="n"/>
      <c r="DT7" s="126" t="n"/>
      <c r="DU7" s="140" t="inlineStr">
        <is>
          <t>Business Head in CARBON Business Head · CARBON,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9 direct reports.</t>
        </is>
      </c>
      <c r="DV7" s="137" t="inlineStr">
        <is>
          <t>Hire as: Associate Vice President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t>
        </is>
      </c>
      <c r="DW7"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X7"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7" s="139" t="inlineStr">
        <is>
          <t>Market level: E3–E4 · SFIA 7 Set strategy
Typical title: Associate Vice President
At peers: IRIS Vs Market Benchmark — Aon Radford / Mercer executive codes: E3–E4 SVP · IRIS Vs Competitor Benchmark — regtech / SaaS executive titles: SVP
Standard: Aon Radford executive levels E1–E6; Mercer ET1–ET3</t>
        </is>
      </c>
      <c r="DZ7" s="126" t="inlineStr">
        <is>
          <t>18–24 yrs</t>
        </is>
      </c>
      <c r="EA7" s="126" t="inlineStr">
        <is>
          <t>—</t>
        </is>
      </c>
      <c r="EB7" s="126" t="inlineStr">
        <is>
          <t>Associate Vice President</t>
        </is>
      </c>
      <c r="EC7" s="126" t="inlineStr">
        <is>
          <t>IRIS Vs Market Benchmark — Aon Radford / Mercer executive codes: E3–E4 SVP · IRIS Vs Competitor Benchmark — regtech / SaaS executive titles: SVP</t>
        </is>
      </c>
      <c r="ED7" s="126" t="inlineStr">
        <is>
          <t>Aon Radford executive levels E1–E6; Mercer ET1–ET3; Korn Ferry Leadership Architect</t>
        </is>
      </c>
      <c r="EE7" s="126" t="inlineStr">
        <is>
          <t>Core 5 · Future 4 · Functional 4 · Leadership 5</t>
        </is>
      </c>
      <c r="EF7" s="127" t="inlineStr">
        <is>
          <t>• Survey response or KRAs describing the work · nothing on file — Employee + manager
• Resolve conflicting role records — Business head</t>
        </is>
      </c>
      <c r="EG7" s="126" t="inlineStr">
        <is>
          <t>✓ HRIS: 17.1 yrs, MBA, 9 direct reports
✗ Survey: no response
✗ KRAs: none on file
✓ Manager mapping: rating, 9-box
✗ Job description: not on file
✓ Validated inputs: Approved level: D1 → D2 · Leadership structure: CARBON Business Head at D2 · Leadership decision · HR review of 9 Oct 2026 · 2026-10-09</t>
        </is>
      </c>
      <c r="EH7" s="118" t="inlineStr">
        <is>
          <t xml:space="preserve">D129 · Title to review · Low: Check title against ladder · owner HR · 
D287 · Input needed · Medium: • Survey response or KRAs describing the work · nothing on file — Employee + manager
• Resolve conflicting role records — Business head · owner Employee + manager · Business head · </t>
        </is>
      </c>
      <c r="EI7" s="118" t="inlineStr">
        <is>
          <t>R001 · Survey response or KRAs describing the work · nothing on file · Employee + manager · Open
R002 · Resolve conflicting role records · Business head · Open</t>
        </is>
      </c>
      <c r="EJ7" s="118" t="inlineStr">
        <is>
          <t>Survey response or KRAs describing the work · nothing on file · Employee + manager
Resolve conflicting role records · Business head</t>
        </is>
      </c>
      <c r="EK7" s="118" t="inlineStr">
        <is>
          <t>Survey: no response · KRAs: not received · Experience: on file</t>
        </is>
      </c>
      <c r="EL7" s="141" t="n"/>
      <c r="EM7" s="142" t="n"/>
      <c r="EN7" s="142" t="n"/>
      <c r="EO7" s="142" t="n"/>
      <c r="EP7" s="142" t="n"/>
      <c r="EQ7" s="143" t="n"/>
      <c r="ER7" s="135" t="n"/>
      <c r="ES7" s="135" t="n"/>
      <c r="ET7" s="135" t="n"/>
      <c r="EU7" s="135" t="n"/>
      <c r="EV7" s="135" t="n"/>
      <c r="EW7" s="135" t="n"/>
      <c r="EX7" s="135" t="n"/>
      <c r="EY7" s="143" t="n"/>
      <c r="EZ7" s="135" t="n"/>
      <c r="FA7" s="135" t="n"/>
      <c r="FB7" s="135" t="n"/>
      <c r="FC7" s="135" t="n"/>
      <c r="FD7" s="135" t="n"/>
    </row>
    <row r="8" ht="300" customHeight="1">
      <c r="A8" s="109" t="inlineStr">
        <is>
          <t>CARBON</t>
        </is>
      </c>
      <c r="B8" s="110" t="inlineStr">
        <is>
          <t>IRIS2478</t>
        </is>
      </c>
      <c r="C8" s="110" t="inlineStr">
        <is>
          <t>Dixit Jasani</t>
        </is>
      </c>
      <c r="D8" s="110" t="inlineStr">
        <is>
          <t>CRO - Carbon</t>
        </is>
      </c>
      <c r="E8" s="110" t="inlineStr">
        <is>
          <t>RC-EL-BH-E1</t>
        </is>
      </c>
      <c r="F8" s="110" t="inlineStr">
        <is>
          <t>Balachandran K</t>
        </is>
      </c>
      <c r="G8" s="110" t="inlineStr">
        <is>
          <t>IRIS0001</t>
        </is>
      </c>
      <c r="H8" s="110" t="inlineStr">
        <is>
          <t>E2</t>
        </is>
      </c>
      <c r="I8" s="110" t="n">
        <v>1</v>
      </c>
      <c r="J8" s="110" t="n">
        <v>27.9</v>
      </c>
      <c r="K8" s="110" t="n">
        <v>0.6</v>
      </c>
      <c r="L8" s="110" t="inlineStr">
        <is>
          <t>PGDM</t>
        </is>
      </c>
      <c r="M8" s="110" t="n"/>
      <c r="N8" s="144" t="inlineStr">
        <is>
          <t>Chief Revenue Officer- Enterprise Division</t>
        </is>
      </c>
      <c r="O8" s="113" t="inlineStr">
        <is>
          <t>Chief Revenue Officer</t>
        </is>
      </c>
      <c r="P8" s="113" t="inlineStr">
        <is>
          <t>Executive Leadership</t>
        </is>
      </c>
      <c r="Q8" s="113" t="inlineStr">
        <is>
          <t>Business Head</t>
        </is>
      </c>
      <c r="R8" s="113" t="inlineStr">
        <is>
          <t>Not in current mapping files</t>
        </is>
      </c>
      <c r="S8" s="114" t="inlineStr">
        <is>
          <t>E1</t>
        </is>
      </c>
      <c r="T8" s="112" t="inlineStr">
        <is>
          <t>CXO / President</t>
        </is>
      </c>
      <c r="U8" s="112" t="inlineStr">
        <is>
          <t>E</t>
        </is>
      </c>
      <c r="V8" s="112" t="inlineStr">
        <is>
          <t>People Manager</t>
        </is>
      </c>
      <c r="W8" s="116" t="inlineStr">
        <is>
          <t>● Newly mapped</t>
        </is>
      </c>
      <c r="X8" s="112" t="inlineStr">
        <is>
          <t>E5</t>
        </is>
      </c>
      <c r="Y8" s="112" t="inlineStr">
        <is>
          <t>C-Level</t>
        </is>
      </c>
      <c r="Z8" s="112" t="inlineStr">
        <is>
          <t>7</t>
        </is>
      </c>
      <c r="AA8" s="117" t="inlineStr">
        <is>
          <t>E1</t>
        </is>
      </c>
      <c r="AB8" s="118" t="inlineStr">
        <is>
          <t>Band E · Enterprise leadership</t>
        </is>
      </c>
      <c r="AC8" s="118" t="inlineStr">
        <is>
          <t>CXO / President</t>
        </is>
      </c>
      <c r="AD8" s="118" t="inlineStr">
        <is>
          <t>• Same as the model</t>
        </is>
      </c>
      <c r="AE8" s="118" t="inlineStr">
        <is>
          <t>E2</t>
        </is>
      </c>
      <c r="AF8" s="118" t="inlineStr">
        <is>
          <t>Exception · Band E</t>
        </is>
      </c>
      <c r="AG8" s="118" t="inlineStr">
        <is>
          <t>Band E with Band E · agreed exception · manager E2</t>
        </is>
      </c>
      <c r="AH8" s="118" t="n">
        <v>1</v>
      </c>
      <c r="AI8" s="118" t="inlineStr">
        <is>
          <t>Department head · moved to Executive Leadership · Business Head; was Executive Leadership · Enterprise Leadership</t>
        </is>
      </c>
      <c r="AJ8" s="119" t="inlineStr">
        <is>
          <t>CARBON · CRO - Carbon · Bands D–E · Leadership</t>
        </is>
      </c>
      <c r="AK8" s="120" t="n">
        <v>11</v>
      </c>
      <c r="AL8" s="121">
        <f>IFERROR(INDEX(WM_C,MATCH($AJ8,WM_KEY,0)),"")</f>
        <v>0.37</v>
      </c>
      <c r="AM8" s="122">
        <f>IF(OR(AK8="",AL8=""),"",AK8*AL8)</f>
        <v>4.07</v>
      </c>
      <c r="AN8" s="120" t="n">
        <v>11</v>
      </c>
      <c r="AO8" s="121">
        <f>IFERROR(INDEX(WM_AU,MATCH($AJ8,WM_KEY,0)),"")</f>
        <v>0.19</v>
      </c>
      <c r="AP8" s="122">
        <f>IF(OR(AN8="",AO8=""),"",AN8*AO8)</f>
        <v>2.09</v>
      </c>
      <c r="AQ8" s="120" t="n">
        <v>11</v>
      </c>
      <c r="AR8" s="121">
        <f>IFERROR(INDEX(WM_AC,MATCH($AJ8,WM_KEY,0)),"")</f>
        <v>0.11</v>
      </c>
      <c r="AS8" s="122">
        <f>IF(OR(AQ8="",AR8=""),"",AQ8*AR8)</f>
        <v>1.21</v>
      </c>
      <c r="AT8" s="120" t="n">
        <v>11</v>
      </c>
      <c r="AU8" s="121">
        <f>IFERROR(INDEX(WM_L,MATCH($AJ8,WM_KEY,0)),"")</f>
        <v>0.2</v>
      </c>
      <c r="AV8" s="122">
        <f>IF(OR(AT8="",AU8=""),"",AT8*AU8)</f>
        <v>2.2</v>
      </c>
      <c r="AW8" s="120" t="n">
        <v>12</v>
      </c>
      <c r="AX8" s="121">
        <f>IFERROR(INDEX(WM_E,MATCH($AJ8,WM_KEY,0)),"")</f>
        <v>0.05</v>
      </c>
      <c r="AY8" s="122">
        <f>IF(OR(AW8="",AX8=""),"",AW8*AX8)</f>
        <v>0.6</v>
      </c>
      <c r="AZ8" s="123" t="n">
        <v>11</v>
      </c>
      <c r="BA8" s="121">
        <f>IFERROR(INDEX(WM_BI,MATCH($AJ8,WM_KEY,0)),"")</f>
        <v>0.08</v>
      </c>
      <c r="BB8" s="122">
        <f>IF(OR(AZ8="",BA8=""),"",AZ8*BA8)</f>
        <v>0.88</v>
      </c>
      <c r="BC8" s="122">
        <f>IF(COUNT(AM8,AP8,AS8,AV8,AY8,BB8)&lt;6,"",SUM(AM8,AP8,AS8,AV8,AY8,BB8))</f>
        <v>11.05</v>
      </c>
      <c r="BD8" s="122" t="str">
        <f>IF(BC8="","",INDEX({"A1","A2","A3","B1","B2","B3","C1","C2","D1","D2","E1","E2"},MAX(1,MIN(12,ROUND(BC8,0)))))</f>
        <v>E1</v>
      </c>
      <c r="BE8" s="114" t="inlineStr">
        <is>
          <t>E1</t>
        </is>
      </c>
      <c r="BF8" s="124" t="inlineStr">
        <is>
          <t>The score decided the level</t>
        </is>
      </c>
      <c r="BG8"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8" s="125" t="inlineStr">
        <is>
          <t>At build: Complexity 4.07 + Autonomy 2.09 + Accountability 1.21 + Leadership 2.20 + Experience 0.60 + Business impact 0.88
= 11.05 points → nearest level 11 = E1
Final level: E1 · same as the score</t>
        </is>
      </c>
      <c r="BI8" s="125" t="inlineStr">
        <is>
          <t>No rule applied: the score decides.</t>
        </is>
      </c>
      <c r="BJ8" s="125" t="inlineStr">
        <is>
          <t>Input needed</t>
        </is>
      </c>
      <c r="BK8" s="126" t="n"/>
      <c r="BL8" s="126" t="inlineStr">
        <is>
          <t>Low</t>
        </is>
      </c>
      <c r="BM8" s="126" t="inlineStr">
        <is>
          <t>• CARBON Leadership Scorecard row 8 describes marketing/partnerships with no ARR ownership for Dixit, unlike the CRO designation. Confirm actual mandate and identity of the abbreviated reference
• No survey answers or KRA — the role factors rest on designation and reporting lines only</t>
        </is>
      </c>
      <c r="BN8" s="125" t="inlineStr">
        <is>
          <t>Stable · moves in fewer than 5 of 30 weight tests</t>
        </is>
      </c>
      <c r="BO8" s="127" t="inlineStr">
        <is>
          <t>Rated 11 of 12
Start: 11.0 · CXO title
Evidence: no survey answers or KRAs on file → rating stays at the start
Market: E1 = Enterprise-level functional strategy</t>
        </is>
      </c>
      <c r="BP8" s="128" t="inlineStr">
        <is>
          <t>Rated 11 of 12
Start: 11.0 · CXO title
Evidence: no survey answers or KRAs on file → rating stays at the start
Market: E1 = Sets enterprise priorities for the function</t>
        </is>
      </c>
      <c r="BQ8" s="128" t="inlineStr">
        <is>
          <t>Rated 11 of 12
Start: 11.0 · CXO title; 1 direct report, 167 people in the organisation
Evidence: no survey answers or KRAs on file → rating stays at the start
Market: E1 = Enterprise-wide functional results</t>
        </is>
      </c>
      <c r="BR8" s="128" t="inlineStr">
        <is>
          <t>Rated 11 of 12
Start: 11.0
Evidence: no survey answers or KRAs on file → rating stays at the start
Team: 1 direct report · People Manager
Market: E1 = Shapes enterprise strategy</t>
        </is>
      </c>
      <c r="BS8" s="129" t="inlineStr">
        <is>
          <t>Rated 12 of 12
Experience: 27.9 yrs total · 27.3 before IRIS + 0.6 at IRIS = 12.0 on the experience scale
Qualification: PGDM · postgraduate, relevant to the work → +0.5</t>
        </is>
      </c>
      <c r="BT8" s="129"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U8" s="127" t="inlineStr">
        <is>
          <t>KRAs not received · manager to supply</t>
        </is>
      </c>
      <c r="BV8" s="125" t="n"/>
      <c r="BW8" s="125" t="n"/>
      <c r="BX8" s="125" t="n"/>
      <c r="BY8" s="125" t="n"/>
      <c r="BZ8" s="128" t="inlineStr">
        <is>
          <t>KRAs not received · manager to supply</t>
        </is>
      </c>
      <c r="CA8" s="125" t="n"/>
      <c r="CB8" s="130" t="n">
        <v>0</v>
      </c>
      <c r="CC8" s="128" t="inlineStr">
        <is>
          <t>No survey response on file</t>
        </is>
      </c>
      <c r="CD8" s="131" t="inlineStr">
        <is>
          <t>—</t>
        </is>
      </c>
      <c r="CE8" s="131" t="inlineStr">
        <is>
          <t>—</t>
        </is>
      </c>
      <c r="CF8" s="131" t="inlineStr">
        <is>
          <t>—</t>
        </is>
      </c>
      <c r="CG8" s="131" t="inlineStr">
        <is>
          <t>—</t>
        </is>
      </c>
      <c r="CH8"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8" s="131" t="n"/>
      <c r="CJ8" s="131" t="n"/>
      <c r="CK8" s="128" t="inlineStr">
        <is>
          <t>No survey response on file</t>
        </is>
      </c>
      <c r="CL8" s="133"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M8" s="134" t="inlineStr">
        <is>
          <t>What the role answers for: Enterprise-wide functional results.
Accountability &amp; Impact rating: 11 of 12 · E1-level impact.
Leads 1 direct report.
Manager talent mapping — Latest rating: Not rated · manager · 9-Box Grid placement: Not placed · manager.</t>
        </is>
      </c>
      <c r="CN8" s="135" t="n"/>
      <c r="CO8" s="135" t="n">
        <v>11</v>
      </c>
      <c r="CP8" s="136" t="inlineStr">
        <is>
          <t>Not rated · manager</t>
        </is>
      </c>
      <c r="CQ8" s="137" t="inlineStr">
        <is>
          <t>—</t>
        </is>
      </c>
      <c r="CR8" s="137" t="inlineStr">
        <is>
          <t>Not placed · manager</t>
        </is>
      </c>
      <c r="CS8" s="137" t="inlineStr">
        <is>
          <t>No rating data</t>
        </is>
      </c>
      <c r="CT8" s="137" t="n"/>
      <c r="CU8" s="137" t="n"/>
      <c r="CV8" s="137" t="n"/>
      <c r="CW8" s="137" t="inlineStr">
        <is>
          <t>Succession: No successor identified · ready now — · in 6–12 months — · high potential —</t>
        </is>
      </c>
      <c r="CX8" s="137" t="n"/>
      <c r="CY8" s="137" t="n"/>
      <c r="CZ8" s="137" t="n"/>
      <c r="DA8" s="119" t="n"/>
      <c r="DB8" s="138" t="inlineStr">
        <is>
          <t>Not assessed — no survey or KRA evidence</t>
        </is>
      </c>
      <c r="DC8" s="138" t="n"/>
      <c r="DD8" s="138" t="n"/>
      <c r="DE8" s="138" t="n"/>
      <c r="DF8" s="138" t="n"/>
      <c r="DG8" s="138" t="n"/>
      <c r="DH8" s="138" t="n"/>
      <c r="DI8" s="138" t="inlineStr">
        <is>
          <t>Required at E1: Core 5 · Future-ready 5 · Functional Business acumen 4 · People leadership 4 · Stakeholder mgmt 4 · Product &amp; domain 4 · Regulatory domain 4 · Communication 4 · Leadership 5 — rate in manager validation using sheet 4.</t>
        </is>
      </c>
      <c r="DJ8" s="111" t="n"/>
      <c r="DK8" s="112" t="n"/>
      <c r="DL8" s="112" t="inlineStr">
        <is>
          <t>Strategic Thinking &amp; Business Acumen</t>
        </is>
      </c>
      <c r="DM8" s="112" t="n"/>
      <c r="DN8" s="112" t="n"/>
      <c r="DO8" s="139" t="n"/>
      <c r="DP8" s="126" t="inlineStr">
        <is>
          <t>No survey text</t>
        </is>
      </c>
      <c r="DQ8" s="126" t="inlineStr">
        <is>
          <t>No survey text</t>
        </is>
      </c>
      <c r="DR8" s="126" t="inlineStr">
        <is>
          <t>Below norm</t>
        </is>
      </c>
      <c r="DS8" s="126" t="n"/>
      <c r="DT8" s="126" t="inlineStr">
        <is>
          <t>Span: 1 direct reports · layer 2 · Very small team: merge with a neighbouring team or make a POD Lead role</t>
        </is>
      </c>
      <c r="DU8" s="140" t="inlineStr">
        <is>
          <t>Chief Revenue Officer in CRO - Carbon · CARBON,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1 direct report.</t>
        </is>
      </c>
      <c r="DV8" s="137"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W8"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X8"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8" s="139"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Z8" s="126" t="inlineStr">
        <is>
          <t>20+ yrs</t>
        </is>
      </c>
      <c r="EA8" s="126" t="inlineStr">
        <is>
          <t>—</t>
        </is>
      </c>
      <c r="EB8" s="126" t="inlineStr">
        <is>
          <t>CXO · functional chief</t>
        </is>
      </c>
      <c r="EC8" s="126" t="inlineStr">
        <is>
          <t>IRIS Vs Market Benchmark — Aon Radford / Mercer executive codes: E5 C-level · functional · IRIS Vs Competitor Benchmark — regtech / SaaS executive titles: CTO · CFO · CRO · CCO · COO</t>
        </is>
      </c>
      <c r="ED8" s="126" t="inlineStr">
        <is>
          <t>Aon Radford executive levels E1–E6; Mercer ET1–ET3; Korn Ferry Leadership Architect</t>
        </is>
      </c>
      <c r="EE8" s="126" t="inlineStr">
        <is>
          <t>Core 5 · Future 5 · Functional 4 · Leadership 5</t>
        </is>
      </c>
      <c r="EF8" s="127" t="inlineStr">
        <is>
          <t>• Survey response or KRAs describing the work · nothing on file — Employee + manager
• Resolve conflicting role records — Business head</t>
        </is>
      </c>
      <c r="EG8" s="126" t="inlineStr">
        <is>
          <t>✓ HRIS: 27.9 yrs, PGDM, 1 direct report
✗ Survey: no response
✗ KRAs: none on file
✓ Manager mapping: rating, 9-box
✗ Job description: not on file</t>
        </is>
      </c>
      <c r="EH8" s="118" t="inlineStr">
        <is>
          <t xml:space="preserve">D288 · Input needed · Medium: • Survey response or KRAs describing the work · nothing on file — Employee + manager
• Resolve conflicting role records — Business head · owner Employee + manager · Business head · </t>
        </is>
      </c>
      <c r="EI8" s="118" t="inlineStr">
        <is>
          <t>R003 · Survey response or KRAs describing the work · nothing on file · Employee + manager · Open
R004 · Resolve conflicting role records · Business head · Open</t>
        </is>
      </c>
      <c r="EJ8" s="118" t="inlineStr">
        <is>
          <t>Survey response or KRAs describing the work · nothing on file · Employee + manager
Resolve conflicting role records · Business head</t>
        </is>
      </c>
      <c r="EK8" s="118" t="inlineStr">
        <is>
          <t>Survey: no response · KRAs: not received · Experience: on file</t>
        </is>
      </c>
      <c r="EL8" s="141" t="n"/>
      <c r="EM8" s="142" t="n"/>
      <c r="EN8" s="142" t="n"/>
      <c r="EO8" s="142" t="n"/>
      <c r="EP8" s="142" t="n"/>
      <c r="EQ8" s="143" t="n"/>
      <c r="ER8" s="135" t="n"/>
      <c r="ES8" s="135" t="n"/>
      <c r="ET8" s="135" t="n"/>
      <c r="EU8" s="135" t="n"/>
      <c r="EV8" s="135" t="n"/>
      <c r="EW8" s="135" t="n"/>
      <c r="EX8" s="135" t="n"/>
      <c r="EY8" s="143" t="n"/>
      <c r="EZ8" s="135" t="n"/>
      <c r="FA8" s="135" t="n"/>
      <c r="FB8" s="135" t="n"/>
      <c r="FC8" s="135" t="n"/>
      <c r="FD8" s="135" t="n"/>
    </row>
    <row r="9" ht="300" customHeight="1">
      <c r="A9" s="109" t="inlineStr">
        <is>
          <t>CARBON</t>
        </is>
      </c>
      <c r="B9" s="110" t="inlineStr">
        <is>
          <t>IRIS2359</t>
        </is>
      </c>
      <c r="C9" s="110" t="inlineStr">
        <is>
          <t>Suman Adhikary</t>
        </is>
      </c>
      <c r="D9" s="110" t="inlineStr">
        <is>
          <t>Customer Experience</t>
        </is>
      </c>
      <c r="E9" s="110" t="inlineStr">
        <is>
          <t>RC-EL-BH-D1</t>
        </is>
      </c>
      <c r="F9" s="110" t="inlineStr">
        <is>
          <t>Anuradha RK</t>
        </is>
      </c>
      <c r="G9" s="110" t="inlineStr">
        <is>
          <t>IRIS0391</t>
        </is>
      </c>
      <c r="H9" s="110" t="inlineStr">
        <is>
          <t>D2</t>
        </is>
      </c>
      <c r="I9" s="110" t="n">
        <v>8</v>
      </c>
      <c r="J9" s="110" t="n">
        <v>28.7</v>
      </c>
      <c r="K9" s="110" t="n">
        <v>1.5</v>
      </c>
      <c r="L9" s="110" t="inlineStr">
        <is>
          <t>B.E</t>
        </is>
      </c>
      <c r="M9" s="110" t="n"/>
      <c r="N9" s="111" t="inlineStr">
        <is>
          <t>Senior Vice President - Customer Experience</t>
        </is>
      </c>
      <c r="O9" s="112" t="inlineStr">
        <is>
          <t>Senior Vice President – Customer Experience</t>
        </is>
      </c>
      <c r="P9" s="113" t="inlineStr">
        <is>
          <t>Executive Leadership</t>
        </is>
      </c>
      <c r="Q9" s="113" t="inlineStr">
        <is>
          <t>Business Head</t>
        </is>
      </c>
      <c r="R9" s="113" t="inlineStr">
        <is>
          <t>Not in current mapping files</t>
        </is>
      </c>
      <c r="S9" s="114" t="inlineStr">
        <is>
          <t>D1</t>
        </is>
      </c>
      <c r="T9" s="115" t="inlineStr">
        <is>
          <t>Associate Vice President</t>
        </is>
      </c>
      <c r="U9" s="115" t="inlineStr">
        <is>
          <t>D</t>
        </is>
      </c>
      <c r="V9" s="112" t="inlineStr">
        <is>
          <t>People Manager</t>
        </is>
      </c>
      <c r="W9" s="116" t="inlineStr">
        <is>
          <t>● Newly mapped</t>
        </is>
      </c>
      <c r="X9" s="112" t="inlineStr">
        <is>
          <t>E1–E2</t>
        </is>
      </c>
      <c r="Y9" s="112" t="inlineStr">
        <is>
          <t>VP</t>
        </is>
      </c>
      <c r="Z9" s="112" t="inlineStr">
        <is>
          <t>6–7</t>
        </is>
      </c>
      <c r="AA9" s="117" t="inlineStr">
        <is>
          <t>C2</t>
        </is>
      </c>
      <c r="AB9" s="118" t="inlineStr">
        <is>
          <t>Band C · Principal / Head</t>
        </is>
      </c>
      <c r="AC9" s="118" t="inlineStr">
        <is>
          <t>Head of Function</t>
        </is>
      </c>
      <c r="AD9" s="145" t="inlineStr">
        <is>
          <t>▼ Down · pay and title protected</t>
        </is>
      </c>
      <c r="AE9" s="118" t="inlineStr">
        <is>
          <t>D2</t>
        </is>
      </c>
      <c r="AF9" s="118" t="inlineStr">
        <is>
          <t>OK</t>
        </is>
      </c>
      <c r="AG9" s="118" t="inlineStr">
        <is>
          <t>Band rule: manager D2 is a head in Band D · Business leadership; a reportee sits in a lower band · D1 → C2 · move down · pay and title protected for one cycle</t>
        </is>
      </c>
      <c r="AH9" s="118" t="n">
        <v>3</v>
      </c>
      <c r="AI9" s="118" t="inlineStr">
        <is>
          <t>Department head · moved to Executive Leadership · Business Head; was Executive Leadership · Business &amp; Functional Leadership</t>
        </is>
      </c>
      <c r="AJ9" s="119" t="inlineStr">
        <is>
          <t>CARBON · Customer Experience · Bands D–E · Leadership</t>
        </is>
      </c>
      <c r="AK9" s="120" t="n">
        <v>10</v>
      </c>
      <c r="AL9" s="121">
        <f>IFERROR(INDEX(WM_C,MATCH($AJ9,WM_KEY,0)),"")</f>
        <v>0.37</v>
      </c>
      <c r="AM9" s="122">
        <f>IF(OR(AK9="",AL9=""),"",AK9*AL9)</f>
        <v>3.7</v>
      </c>
      <c r="AN9" s="120" t="n">
        <v>10</v>
      </c>
      <c r="AO9" s="121">
        <f>IFERROR(INDEX(WM_AU,MATCH($AJ9,WM_KEY,0)),"")</f>
        <v>0.19</v>
      </c>
      <c r="AP9" s="122">
        <f>IF(OR(AN9="",AO9=""),"",AN9*AO9)</f>
        <v>1.9</v>
      </c>
      <c r="AQ9" s="120" t="n">
        <v>10</v>
      </c>
      <c r="AR9" s="121">
        <f>IFERROR(INDEX(WM_AC,MATCH($AJ9,WM_KEY,0)),"")</f>
        <v>0.11</v>
      </c>
      <c r="AS9" s="122">
        <f>IF(OR(AQ9="",AR9=""),"",AQ9*AR9)</f>
        <v>1.1</v>
      </c>
      <c r="AT9" s="120" t="n">
        <v>10</v>
      </c>
      <c r="AU9" s="121">
        <f>IFERROR(INDEX(WM_L,MATCH($AJ9,WM_KEY,0)),"")</f>
        <v>0.2</v>
      </c>
      <c r="AV9" s="122">
        <f>IF(OR(AT9="",AU9=""),"",AT9*AU9)</f>
        <v>2</v>
      </c>
      <c r="AW9" s="120" t="n">
        <v>12</v>
      </c>
      <c r="AX9" s="121">
        <f>IFERROR(INDEX(WM_E,MATCH($AJ9,WM_KEY,0)),"")</f>
        <v>0.05</v>
      </c>
      <c r="AY9" s="122">
        <f>IF(OR(AW9="",AX9=""),"",AW9*AX9)</f>
        <v>0.6</v>
      </c>
      <c r="AZ9" s="123" t="n">
        <v>10</v>
      </c>
      <c r="BA9" s="121">
        <f>IFERROR(INDEX(WM_BI,MATCH($AJ9,WM_KEY,0)),"")</f>
        <v>0.08</v>
      </c>
      <c r="BB9" s="122">
        <f>IF(OR(AZ9="",BA9=""),"",AZ9*BA9)</f>
        <v>0.8</v>
      </c>
      <c r="BC9" s="122">
        <f>IF(COUNT(AM9,AP9,AS9,AV9,AY9,BB9)&lt;6,"",SUM(AM9,AP9,AS9,AV9,AY9,BB9))</f>
        <v>10.1</v>
      </c>
      <c r="BD9" s="122" t="str">
        <f>IF(BC9="","",INDEX({"A1","A2","A3","B1","B2","B3","C1","C2","D1","D2","E1","E2"},MAX(1,MIN(12,ROUND(BC9,0)))))</f>
        <v>D2</v>
      </c>
      <c r="BE9" s="114" t="inlineStr">
        <is>
          <t>D1</t>
        </is>
      </c>
      <c r="BF9" s="124" t="inlineStr">
        <is>
          <t>Rule: R11 leadership decision</t>
        </is>
      </c>
      <c r="BG9"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9" s="125" t="inlineStr">
        <is>
          <t>At build: Complexity 3.70 + Autonomy 1.90 + Accountability 1.10 + Leadership 2.00 + Experience 0.60 + Business impact 0.80
= 10.10 points → nearest level 10 = D2
Final level: D1 · a rule applied: see the next column</t>
        </is>
      </c>
      <c r="BI9" s="125" t="inlineStr">
        <is>
          <t>• Set at D1 by leadership decision · the model indicated D2: Leadership structure: one level below her manager, the CARBON Business Head.
Final level: D1.</t>
        </is>
      </c>
      <c r="BJ9" s="125" t="inlineStr">
        <is>
          <t>Input needed</t>
        </is>
      </c>
      <c r="BK9" s="126" t="n"/>
      <c r="BL9" s="126" t="inlineStr">
        <is>
          <t>Low</t>
        </is>
      </c>
      <c r="BM9" s="126" t="inlineStr">
        <is>
          <t>• CARBON Leadership Scorecard row 7 assigns services/customer-success revenue to Suman. Confirm identity, accountable functions and delegated resources/decision limits before choosing C2/C3/D1
• No survey answers or KRA — the role factors rest on designation and reporting lines only</t>
        </is>
      </c>
      <c r="BN9" s="125" t="inlineStr">
        <is>
          <t>Moves in 30 of 30 weight tests · calibrate first</t>
        </is>
      </c>
      <c r="BO9" s="127" t="inlineStr">
        <is>
          <t>Rated 10 of 12
Start: 10.0 · vice president title
Evidence: no survey answers or KRAs on file → rating stays at the start
Market: D2 = Portfolio-level strategic, financial and regulatory trade-offs</t>
        </is>
      </c>
      <c r="BP9" s="128" t="inlineStr">
        <is>
          <t>Rated 10 of 12
Start: 10.0 · vice president title
Evidence: no survey answers or KRAs on file → rating stays at the start
Market: D2 = Sets direction across business lines</t>
        </is>
      </c>
      <c r="BQ9" s="128" t="inlineStr">
        <is>
          <t>Rated 10 of 12
Start: 10.0 · vice president title; 8 direct reports, 121 people in the organisation
Evidence: no survey answers or KRAs on file → rating stays at the start
Market: D2 = Multi-business results</t>
        </is>
      </c>
      <c r="BR9" s="128" t="inlineStr">
        <is>
          <t>Rated 10 of 12
Start: 10.0
Evidence: no survey answers or KRAs on file → rating stays at the start
Team: 8 direct reports · People Manager
Market: D2 = Builds the leadership team across businesses</t>
        </is>
      </c>
      <c r="BS9" s="129" t="inlineStr">
        <is>
          <t>Rated 12 of 12
Experience: 28.7 yrs total · 27.2 before IRIS + 1.5 at IRIS = 12.0 on the experience scale
Qualification: B.E · graduate → no change</t>
        </is>
      </c>
      <c r="BT9" s="129" t="inlineStr">
        <is>
          <t>Rated 10 of 12 — a starting estimate.
Start: 10, the role's accountability scope — what it answers for.
No survey or manager-mapping signal on criticality: kept at the start point.
Managers and heads: overwrite this rating on the Weightage sheet with the business impact you see — the score updates at once.
Ladder: D2 = Owns the results of several business lines</t>
        </is>
      </c>
      <c r="BU9" s="127" t="inlineStr">
        <is>
          <t>KRAs not received · manager to supply</t>
        </is>
      </c>
      <c r="BV9" s="125" t="n"/>
      <c r="BW9" s="125" t="n"/>
      <c r="BX9" s="125" t="n"/>
      <c r="BY9" s="125" t="n"/>
      <c r="BZ9" s="128" t="inlineStr">
        <is>
          <t>KRAs not received · manager to supply</t>
        </is>
      </c>
      <c r="CA9" s="125" t="n"/>
      <c r="CB9" s="130" t="n">
        <v>0</v>
      </c>
      <c r="CC9" s="128" t="inlineStr">
        <is>
          <t>No survey response on file</t>
        </is>
      </c>
      <c r="CD9" s="131" t="inlineStr">
        <is>
          <t>—</t>
        </is>
      </c>
      <c r="CE9" s="131" t="inlineStr">
        <is>
          <t>—</t>
        </is>
      </c>
      <c r="CF9" s="131" t="inlineStr">
        <is>
          <t>—</t>
        </is>
      </c>
      <c r="CG9" s="131" t="inlineStr">
        <is>
          <t>—</t>
        </is>
      </c>
      <c r="CH9"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9" s="131" t="n"/>
      <c r="CJ9" s="131" t="n"/>
      <c r="CK9" s="128" t="inlineStr">
        <is>
          <t>No survey response on file</t>
        </is>
      </c>
      <c r="CL9" s="133" t="inlineStr">
        <is>
          <t>WHAT THE ROLE DOES: Owns a business line or enterprise function end to end. At D1: a business line P&amp;L, region or enterprise function.
KEY RESPONSIBILITIES: Owns a business line or enterprise function end to end; Competing strategic, financial and regulatory priorities; Business-line P&amp;L and market position
DELIVERS: Business-line P&amp;L and market position
DECIDES ALONE: Sets business-line direction, pricing and investment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2 holders, 0 answered the survey; sub-family 0 answered; catalogue RC-090</t>
        </is>
      </c>
      <c r="CM9" s="134" t="inlineStr">
        <is>
          <t>What the role answers for: Business-line P&amp;L and market position.
Accountability &amp; Impact rating: 10 of 12 · D2-level impact.
Leads 8 direct reports.
From the survey and manager mapping — successor named: yes.
Manager talent mapping — Latest rating: Not rated · manager · 9-Box Grid placement: Underperformer / Exit Risk.</t>
        </is>
      </c>
      <c r="CN9" s="135" t="n"/>
      <c r="CO9" s="135" t="n">
        <v>10</v>
      </c>
      <c r="CP9" s="136" t="inlineStr">
        <is>
          <t>Not rated · manager</t>
        </is>
      </c>
      <c r="CQ9" s="137" t="inlineStr">
        <is>
          <t>—</t>
        </is>
      </c>
      <c r="CR9" s="137" t="inlineStr">
        <is>
          <t>Underperformer / Exit Risk</t>
        </is>
      </c>
      <c r="CS9" s="137" t="inlineStr">
        <is>
          <t>No rating data</t>
        </is>
      </c>
      <c r="CT9" s="137" t="n"/>
      <c r="CU9" s="137" t="inlineStr">
        <is>
          <t>CARBON</t>
        </is>
      </c>
      <c r="CV9" s="137" t="inlineStr">
        <is>
          <t>Customer Experience</t>
        </is>
      </c>
      <c r="CW9" s="137" t="inlineStr">
        <is>
          <t>Succession: Ready-now successor · ready now Vijay Parulekar · C1, CARBON, Shashikant Mudaliar · C1, CARBON · in 6–12 months Anushree Aparajit · C1, CARBON · high potential —</t>
        </is>
      </c>
      <c r="CX9" s="137" t="n"/>
      <c r="CY9" s="137" t="n"/>
      <c r="CZ9" s="137" t="n"/>
      <c r="DA9" s="119" t="n"/>
      <c r="DB9" s="138" t="inlineStr">
        <is>
          <t>Not assessed — no survey or KRA evidence</t>
        </is>
      </c>
      <c r="DC9" s="138" t="n"/>
      <c r="DD9" s="138" t="n"/>
      <c r="DE9" s="138" t="n"/>
      <c r="DF9" s="138" t="n"/>
      <c r="DG9" s="138" t="n"/>
      <c r="DH9" s="138" t="n"/>
      <c r="DI9" s="138" t="inlineStr">
        <is>
          <t>Required at D2: Core 5 · Future-ready 4 · Functional Business acumen 4 · People leadership 4 · Stakeholder mgmt 4 · Product &amp; domain 4 · Regulatory domain 4 · Communication 4 · Leadership 5 — rate in manager validation using sheet 4.</t>
        </is>
      </c>
      <c r="DJ9" s="111" t="n"/>
      <c r="DK9" s="112" t="inlineStr">
        <is>
          <t>Client Engagement</t>
        </is>
      </c>
      <c r="DL9" s="112" t="inlineStr">
        <is>
          <t>Strategic Thinking &amp; Business Acumen</t>
        </is>
      </c>
      <c r="DM9" s="112" t="n"/>
      <c r="DN9" s="112" t="inlineStr">
        <is>
          <t>No</t>
        </is>
      </c>
      <c r="DO9" s="139" t="n"/>
      <c r="DP9" s="126" t="inlineStr">
        <is>
          <t>No survey text</t>
        </is>
      </c>
      <c r="DQ9" s="126" t="inlineStr">
        <is>
          <t>No survey text</t>
        </is>
      </c>
      <c r="DR9" s="126" t="inlineStr">
        <is>
          <t>Within norm</t>
        </is>
      </c>
      <c r="DS9" s="126" t="n"/>
      <c r="DT9" s="126" t="n"/>
      <c r="DU9" s="140" t="inlineStr">
        <is>
          <t>Senior Vice President – Customer Experience in Customer Experience · CARBON, D1 — People Manager.
The work: Owns a business line or enterprise function end to end.
At this level the role owns a business line P&amp;L, region or enterprise function.
Key responsibilities: Owns a business line or enterprise function end to end; Competing strategic, financial and regulatory priorities; Business-line P&amp;L and market position.
Leads 8 direct reports.</t>
        </is>
      </c>
      <c r="DV9" s="137" t="inlineStr">
        <is>
          <t>Hire as: Vice President / Senior Vice President / Senior Vice President — IRIS D1 Associate Vice President · People Manager
Market level: E1–E2 · SFIA 6–7
Experience: 15–20 yrs · Education: Postgraduate / professional qualification
Team size at this level: 5–8 heads
Equivalent titles at peers: IRIS Vs Market Benchmark — Aon Radford / Mercer executive codes – E1–E2 VP / Business Head · IRIS Vs Competitor Benchmark — regtech / SaaS executive titles – General Manager / VP
Credentials: MBA / PGDM · preferred at C+
Must already know: Governance, risk and regulatory accountability</t>
        </is>
      </c>
      <c r="DW9"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X9"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9" s="139" t="inlineStr">
        <is>
          <t>Market level: E1–E2 · SFIA 6–7
Typical title: Vice President / Senior Vice President / Senior Vice President
At peers: IRIS Vs Market Benchmark — Aon Radford / Mercer executive codes: E1–E2 VP / Business Head · IRIS Vs Competitor Benchmark — regtech / SaaS executive titles: General Manager / VP
Standard: Aon Radford executive levels E1–E6; Mercer ET1–ET3</t>
        </is>
      </c>
      <c r="DZ9" s="126" t="inlineStr">
        <is>
          <t>15–20 yrs</t>
        </is>
      </c>
      <c r="EA9" s="126" t="inlineStr">
        <is>
          <t>—</t>
        </is>
      </c>
      <c r="EB9" s="126" t="inlineStr">
        <is>
          <t>Vice President / Senior Vice President / Senior Vice President</t>
        </is>
      </c>
      <c r="EC9" s="126" t="inlineStr">
        <is>
          <t>IRIS Vs Market Benchmark — Aon Radford / Mercer executive codes: E1–E2 VP / Business Head · IRIS Vs Competitor Benchmark — regtech / SaaS executive titles: General Manager / VP</t>
        </is>
      </c>
      <c r="ED9" s="126" t="inlineStr">
        <is>
          <t>Aon Radford executive levels E1–E6; Mercer ET1–ET3; Korn Ferry Leadership Architect</t>
        </is>
      </c>
      <c r="EE9" s="126" t="inlineStr">
        <is>
          <t>Core 5 · Future 4 · Functional 4 · Leadership 5</t>
        </is>
      </c>
      <c r="EF9" s="127" t="inlineStr">
        <is>
          <t>• Survey response or KRAs describing the work · nothing on file — Employee + manager
• Resolve conflicting role records — Business head</t>
        </is>
      </c>
      <c r="EG9" s="126" t="inlineStr">
        <is>
          <t>✓ HRIS: 28.7 yrs, B.E, 8 direct reports
✗ Survey: no response
✗ KRAs: none on file
✓ Manager mapping: rating, 9-box — filled from talent-mapping files: 9-box · CARBON grid
✗ Job description: not on file
✓ Validated inputs: Approved level: D2 → D1 · Leadership structure: one level below her manager, the CARBON Business Head · Leadership decision · HR review of 9 Oct 2026 · 2026-10-09</t>
        </is>
      </c>
      <c r="EH9" s="118" t="inlineStr">
        <is>
          <t xml:space="preserve">D130 · Title to review · Low: Check title against ladder · owner HR · 
D289 · Input needed · Medium: • Survey response or KRAs describing the work · nothing on file — Employee + manager
• Resolve conflicting role records — Business head · owner Employee + manager · Business head · </t>
        </is>
      </c>
      <c r="EI9" s="118" t="inlineStr">
        <is>
          <t>R005 · Survey response or KRAs describing the work · nothing on file · Employee + manager · Open
R006 · Resolve conflicting role records · Business head · Open</t>
        </is>
      </c>
      <c r="EJ9" s="118" t="inlineStr">
        <is>
          <t>Survey response or KRAs describing the work · nothing on file · Employee + manager
Resolve conflicting role records · Business head</t>
        </is>
      </c>
      <c r="EK9" s="118" t="inlineStr">
        <is>
          <t>Survey: no response · KRAs: not received · Experience: on file</t>
        </is>
      </c>
      <c r="EL9" s="141" t="n"/>
      <c r="EM9" s="142" t="n"/>
      <c r="EN9" s="142" t="n"/>
      <c r="EO9" s="142" t="n"/>
      <c r="EP9" s="142" t="n"/>
      <c r="EQ9" s="143" t="n"/>
      <c r="ER9" s="135" t="n"/>
      <c r="ES9" s="135" t="n"/>
      <c r="ET9" s="135" t="n"/>
      <c r="EU9" s="135" t="n"/>
      <c r="EV9" s="135" t="n"/>
      <c r="EW9" s="135" t="n"/>
      <c r="EX9" s="135" t="n"/>
      <c r="EY9" s="143" t="n"/>
      <c r="EZ9" s="135" t="n"/>
      <c r="FA9" s="135" t="n"/>
      <c r="FB9" s="135" t="n"/>
      <c r="FC9" s="135" t="n"/>
      <c r="FD9" s="135" t="n"/>
    </row>
    <row r="10" ht="300" customHeight="1">
      <c r="A10" s="109" t="inlineStr">
        <is>
          <t>CARBON</t>
        </is>
      </c>
      <c r="B10" s="110" t="inlineStr">
        <is>
          <t>IRIS0055</t>
        </is>
      </c>
      <c r="C10" s="110" t="inlineStr">
        <is>
          <t>Vijay Parulekar</t>
        </is>
      </c>
      <c r="D10" s="110" t="inlineStr">
        <is>
          <t>Digitizing</t>
        </is>
      </c>
      <c r="E10" s="110" t="inlineStr">
        <is>
          <t>RC-EL-BH-C1</t>
        </is>
      </c>
      <c r="F10" s="110" t="inlineStr">
        <is>
          <t>K Ashok Kumar</t>
        </is>
      </c>
      <c r="G10" s="110" t="inlineStr">
        <is>
          <t>IRIS0018</t>
        </is>
      </c>
      <c r="H10" s="110" t="inlineStr">
        <is>
          <t>C1</t>
        </is>
      </c>
      <c r="I10" s="110" t="n">
        <v>6</v>
      </c>
      <c r="J10" s="110" t="n">
        <v>26.4</v>
      </c>
      <c r="K10" s="110" t="n">
        <v>19.9</v>
      </c>
      <c r="L10" s="110" t="inlineStr">
        <is>
          <t>B.Com</t>
        </is>
      </c>
      <c r="M10" s="110" t="n"/>
      <c r="N10" s="144" t="inlineStr">
        <is>
          <t>Head Image Processing</t>
        </is>
      </c>
      <c r="O10" s="113" t="inlineStr">
        <is>
          <t>Associate Head – Digitization</t>
        </is>
      </c>
      <c r="P10" s="113" t="inlineStr">
        <is>
          <t>Executive Leadership</t>
        </is>
      </c>
      <c r="Q10" s="113" t="inlineStr">
        <is>
          <t>Business Head</t>
        </is>
      </c>
      <c r="R10" s="113" t="inlineStr">
        <is>
          <t>L7 – Head / Sr Director</t>
        </is>
      </c>
      <c r="S10" s="114" t="inlineStr">
        <is>
          <t>C1</t>
        </is>
      </c>
      <c r="T10" s="146" t="inlineStr">
        <is>
          <t>Associate Head</t>
        </is>
      </c>
      <c r="U10" s="146" t="inlineStr">
        <is>
          <t>C</t>
        </is>
      </c>
      <c r="V10" s="112" t="inlineStr">
        <is>
          <t>People Manager</t>
        </is>
      </c>
      <c r="W10" s="147" t="inlineStr">
        <is>
          <t>▼ Down · protected</t>
        </is>
      </c>
      <c r="X10" s="112" t="inlineStr">
        <is>
          <t>P6 / M5</t>
        </is>
      </c>
      <c r="Y10" s="112" t="inlineStr">
        <is>
          <t>Principal / Director</t>
        </is>
      </c>
      <c r="Z10" s="112" t="inlineStr">
        <is>
          <t>5–6</t>
        </is>
      </c>
      <c r="AA10" s="117" t="inlineStr">
        <is>
          <t>B2</t>
        </is>
      </c>
      <c r="AB10" s="118" t="inlineStr">
        <is>
          <t>Band B · Specialist / Manager</t>
        </is>
      </c>
      <c r="AC10" s="118" t="inlineStr">
        <is>
          <t>Manager</t>
        </is>
      </c>
      <c r="AD10" s="145" t="inlineStr">
        <is>
          <t>▼ Down · pay and title protected</t>
        </is>
      </c>
      <c r="AE10" s="118" t="inlineStr">
        <is>
          <t>B3</t>
        </is>
      </c>
      <c r="AF10" s="118" t="inlineStr">
        <is>
          <t>OK</t>
        </is>
      </c>
      <c r="AG10" s="118" t="inlineStr">
        <is>
          <t>Level rule: manager B3; a reportee sits at least one level below · C1 → B2 · move down · pay and title protected for one cycle</t>
        </is>
      </c>
      <c r="AH10" s="118" t="n">
        <v>5</v>
      </c>
      <c r="AI10" s="118" t="inlineStr">
        <is>
          <t>Department head · moved to Executive Leadership · Business Head; was Data Operations &amp; Digitization · Digitization Leadership</t>
        </is>
      </c>
      <c r="AJ10" s="119" t="inlineStr">
        <is>
          <t>CARBON · Digitizing · Band C · Head / Manager</t>
        </is>
      </c>
      <c r="AK10" s="120" t="n">
        <v>7</v>
      </c>
      <c r="AL10" s="121">
        <f>IFERROR(INDEX(WM_C,MATCH($AJ10,WM_KEY,0)),"")</f>
        <v>0.38</v>
      </c>
      <c r="AM10" s="122">
        <f>IF(OR(AK10="",AL10=""),"",AK10*AL10)</f>
        <v>2.66</v>
      </c>
      <c r="AN10" s="120" t="n">
        <v>7</v>
      </c>
      <c r="AO10" s="121">
        <f>IFERROR(INDEX(WM_AU,MATCH($AJ10,WM_KEY,0)),"")</f>
        <v>0.18</v>
      </c>
      <c r="AP10" s="122">
        <f>IF(OR(AN10="",AO10=""),"",AN10*AO10)</f>
        <v>1.26</v>
      </c>
      <c r="AQ10" s="120" t="n">
        <v>6.5</v>
      </c>
      <c r="AR10" s="121">
        <f>IFERROR(INDEX(WM_AC,MATCH($AJ10,WM_KEY,0)),"")</f>
        <v>0.16</v>
      </c>
      <c r="AS10" s="122">
        <f>IF(OR(AQ10="",AR10=""),"",AQ10*AR10)</f>
        <v>1.04</v>
      </c>
      <c r="AT10" s="120" t="n">
        <v>6</v>
      </c>
      <c r="AU10" s="121">
        <f>IFERROR(INDEX(WM_L,MATCH($AJ10,WM_KEY,0)),"")</f>
        <v>0.15</v>
      </c>
      <c r="AV10" s="122">
        <f>IF(OR(AT10="",AU10=""),"",AT10*AU10)</f>
        <v>0.9</v>
      </c>
      <c r="AW10" s="120" t="n">
        <v>11.5</v>
      </c>
      <c r="AX10" s="121">
        <f>IFERROR(INDEX(WM_E,MATCH($AJ10,WM_KEY,0)),"")</f>
        <v>0.05</v>
      </c>
      <c r="AY10" s="122">
        <f>IF(OR(AW10="",AX10=""),"",AW10*AX10)</f>
        <v>0.575</v>
      </c>
      <c r="AZ10" s="123" t="n">
        <v>7</v>
      </c>
      <c r="BA10" s="121">
        <f>IFERROR(INDEX(WM_BI,MATCH($AJ10,WM_KEY,0)),"")</f>
        <v>0.08</v>
      </c>
      <c r="BB10" s="122">
        <f>IF(OR(AZ10="",BA10=""),"",AZ10*BA10)</f>
        <v>0.56</v>
      </c>
      <c r="BC10" s="122">
        <f>IF(COUNT(AM10,AP10,AS10,AV10,AY10,BB10)&lt;6,"",SUM(AM10,AP10,AS10,AV10,AY10,BB10))</f>
        <v>6.995</v>
      </c>
      <c r="BD10" s="122" t="str">
        <f>IF(BC10="","",INDEX({"A1","A2","A3","B1","B2","B3","C1","C2","D1","D2","E1","E2"},MAX(1,MIN(12,ROUND(BC10,0)))))</f>
        <v>C1</v>
      </c>
      <c r="BE10" s="114" t="inlineStr">
        <is>
          <t>C1</t>
        </is>
      </c>
      <c r="BF10" s="124" t="inlineStr">
        <is>
          <t>The score decided the level</t>
        </is>
      </c>
      <c r="BG10" s="125" t="inlineStr">
        <is>
          <t>Weights: Complexity 38% · Autonomy 18% · Accountability 16% · Leadership 15% · Business impact 8% · Experience 5%
Why: a head answers for a function through managers: Leadership 15%, with autonomy, accountability and impact rising; expertise still counts most.
Type of work in the department: delivery work is judged on accuracy and turnaround, so Accountability +5 and Complexity −5.
Live: change the department's row on the Weightage Matrix and these weights, the points and the score update.</t>
        </is>
      </c>
      <c r="BH10" s="125" t="inlineStr">
        <is>
          <t>At build: Complexity 2.66 + Autonomy 1.26 + Accountability 1.04 + Leadership 0.90 + Experience 0.58 + Business impact 0.56
= 7.00 points → nearest level 7 = C1
Final level: C1 · same as the score</t>
        </is>
      </c>
      <c r="BI10" s="125" t="inlineStr">
        <is>
          <t>No rule applied: the score decides.</t>
        </is>
      </c>
      <c r="BJ10" s="125" t="inlineStr">
        <is>
          <t>Down — protected</t>
        </is>
      </c>
      <c r="BK10" s="126" t="n"/>
      <c r="BL10" s="126" t="inlineStr">
        <is>
          <t>High</t>
        </is>
      </c>
      <c r="BM10" s="126" t="inlineStr">
        <is>
          <t>• Work described is smaller than the current designation suggests — manager to confirm the actual role
• Final level C1 is below the current level · L7 ≈ C2 — manager to confirm the scope of the role; pay and title are protected for one cycle</t>
        </is>
      </c>
      <c r="BN10" s="125" t="inlineStr">
        <is>
          <t>Stable · moves in fewer than 5 of 30 weight tests</t>
        </is>
      </c>
      <c r="BO10" s="148" t="inlineStr">
        <is>
          <t>Rated 7 of 12
Start: 8.0 · head-of-function title
Evidence reads like B1: Plans formatting deliveries across all markets and two teams; process improvement; InDesign demos → moved down 1
KRA: “1. Ensure files processed by team with &gt;=99% accuracy · zero critical errors. 2. Meet 100% of regulatory / client filing deadlines · no SLA…”
Market: C1 = Ambiguous, cross-product problems</t>
        </is>
      </c>
      <c r="BP10" s="129" t="inlineStr">
        <is>
          <t>Rated 7 of 12
Start: 8.0 · head-of-function title
Evidence reads like B2: Allocates workload and priority files; operational decisions on routine work → moved down 1
Market: C1 = Sets direction for a sub-function or domain</t>
        </is>
      </c>
      <c r="BQ10" s="129" t="inlineStr">
        <is>
          <t>Rated 6.5 of 12 · between B3 and C1
Start: 7.5 · head-of-function title; 6 direct reports, 32 people below, 4 of them lead teams
Evidence reads like B2: Accountable for all work of the Carbon Formatting and RBI CMS team → moved down 1
KRA: “1. Ensure files processed by team with &gt;=99% accuracy · zero critical errors. 2. Meet 100% of regulatory / client filing deadlines · no SLA…”
Market: B3 = Several teams or a practice · C1 = Sub-function results or domain quality across products</t>
        </is>
      </c>
      <c r="BR10" s="129" t="inlineStr">
        <is>
          <t>Rated 6 of 12
Start: 7.0
Evidence reads like B2: Manages team with 6 reports: allocation, monitoring, guiding and training → moved down 1
Team: 6 direct reports · People Manager
Market: B3 = IC: leads a practice · People: team leads / managers report in</t>
        </is>
      </c>
      <c r="BS10" s="129" t="inlineStr">
        <is>
          <t>Rated 11.5 of 12 · between E1 and E2
Experience: 26.4 yrs total · 6.5 before IRIS + 19.9 at IRIS = 11.6 on the experience scale
Qualification: B.Com · graduate, relevant to the work → no change
Market: C1 roles typically have 12–17 yrs · IRIS guide 10–14</t>
        </is>
      </c>
      <c r="BT10" s="129" t="inlineStr">
        <is>
          <t>Rated 7 of 12 — a starting estimate.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is>
      </c>
      <c r="BU10" s="12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10" s="125" t="n"/>
      <c r="BW10" s="125" t="n"/>
      <c r="BX10" s="125" t="n"/>
      <c r="BY10" s="125" t="n"/>
      <c r="BZ10" s="125" t="inlineStr">
        <is>
          <t>Received · manager annual</t>
        </is>
      </c>
      <c r="CA10" s="125" t="inlineStr">
        <is>
          <t>CARBON Mapping Master</t>
        </is>
      </c>
      <c r="CB10" s="130" t="n">
        <v>20</v>
      </c>
      <c r="CC10" s="131" t="inlineStr">
        <is>
          <t>• Role / sub-team: Digitizing Assisted Services.</t>
        </is>
      </c>
      <c r="CD10" s="131"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CE10" s="131" t="inlineStr">
        <is>
          <t>• Current capabilities: Use of AI for problem sol; Team management skiil; Tools / software used: Both | InDesign, Abbyy FineReader, Microsoft Web Expression.</t>
        </is>
      </c>
      <c r="CF10" s="131" t="inlineStr">
        <is>
          <t>• Development priorities: AI promoting.
• Learning and Development Need: Communication and Presentation. XBRL Tagging Process and Domain Knowledge.
• AI Enablement Need: AI prompt engineering and using AI to increase efficiency, given their reported use of AI.</t>
        </is>
      </c>
      <c r="CG10" s="131" t="inlineStr">
        <is>
          <t>• Key challenges: Quality of report.
• Support required: No input received.</t>
        </is>
      </c>
      <c r="CH10" s="132" t="inlineStr">
        <is>
          <t>Complexity: Evidence reads like B1: Plans formatting deliveries across all markets and two teams; process improvement; InDesign demos → moved down 1
Autonomy: Evidence reads like B2: Allocates workload and priority files; operational decisions on routine work → moved down 1
Accountability: Evidence reads like B2: Accountable for all work of the Carbon Formatting and RBI CMS team → moved down 1
Leadership: Evidence reads like B2: Manages team with 6 reports: allocation, monitoring, guiding and training → moved down 1
Business Impact: Moved +0.5: the survey / manager mapping marks it business-critical.</t>
        </is>
      </c>
      <c r="CI10" s="131" t="n"/>
      <c r="CJ10" s="131" t="inlineStr">
        <is>
          <t>Self-identified: Product &amp; tool knowledge · Broader exposure &amp; ownership
For the next role: Product &amp; tool knowledge · Broader exposure &amp; ownership</t>
        </is>
      </c>
      <c r="CK10" s="131" t="inlineStr">
        <is>
          <t>Per-person summary · CARBON Mapping Master</t>
        </is>
      </c>
      <c r="CL10" s="133" t="inlineStr">
        <is>
          <t>WHAT THE ROLE DOES: Leads the data operations &amp; digitization function. At C1: a sub-function, or principal authority across products.
KEY RESPONSIBILITIES: Leads the data operations &amp; digitization function; Ambiguous, cross-product problems; Sub-function results or domain quality across products
DELIVERS: Sub-function results or domain quality across products
DECIDES ALONE: Sets direction for a sub-function or domain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4 · Future-ready 4 · Functional 4 · Leadership 4
CREDENTIALS: MOS Excel · optional; Lean / Six Sigma · optional
SOURCE: Framework only · fewer than 3 answered — 1 holder, 1 answered the survey; sub-family 1 answered; catalogue RC-045</t>
        </is>
      </c>
      <c r="CM10" s="134" t="inlineStr">
        <is>
          <t>What the role answers for: Sub-function results or domain quality across products.
Accountability &amp; Impact rating: 6.5 of 12 · B3-level impact.
Leads 6 direct reports.
From the survey and manager mapping — critical role: yes; successor named: no.
Manager talent mapping — Latest rating: 4 · Potential: High · 9-Box Grid placement: Core Contributor.</t>
        </is>
      </c>
      <c r="CN10" s="135" t="n"/>
      <c r="CO10" s="135" t="n">
        <v>7</v>
      </c>
      <c r="CP10" s="136" t="n">
        <v>4</v>
      </c>
      <c r="CQ10" s="137" t="inlineStr">
        <is>
          <t>High</t>
        </is>
      </c>
      <c r="CR10" s="137" t="inlineStr">
        <is>
          <t>Core Contributor</t>
        </is>
      </c>
      <c r="CS10" s="137" t="inlineStr">
        <is>
          <t>Ready now</t>
        </is>
      </c>
      <c r="CT10" s="137" t="n"/>
      <c r="CU10" s="137" t="inlineStr">
        <is>
          <t>Yes</t>
        </is>
      </c>
      <c r="CV10" s="137" t="n"/>
      <c r="CW10" s="137" t="inlineStr">
        <is>
          <t>Succession: Ready-now successor · ready now Janardan Bale · B2, CARBON, Dinesh Sharma · B1, CARBON, Prajakta Mokal · B1, CARBON, Tejas Kat · B1, CARBON, Ritesh Yeram · B1, CARBON, Shraddha Patil · B2, Consume · in 6–12 months — · high potential —</t>
        </is>
      </c>
      <c r="CX10" s="137" t="inlineStr">
        <is>
          <t>High · critical role Yes · only this person — · successor named No</t>
        </is>
      </c>
      <c r="CY10" s="137" t="inlineStr">
        <is>
          <t>No one in the same sub-family at or near this level — external hire or develop</t>
        </is>
      </c>
      <c r="CZ10" s="137" t="inlineStr">
        <is>
          <t>Name a successor this quarter; document the process; start cross-training the cover listed</t>
        </is>
      </c>
      <c r="DA10" s="119" t="n">
        <v>102</v>
      </c>
      <c r="DB10" s="138" t="inlineStr">
        <is>
          <t>Meets the level</t>
        </is>
      </c>
      <c r="DC10" s="138" t="n">
        <v>106</v>
      </c>
      <c r="DD10" s="138" t="n">
        <v>105</v>
      </c>
      <c r="DE10" s="138" t="n">
        <v>95</v>
      </c>
      <c r="DF10" s="138" t="n">
        <v>105</v>
      </c>
      <c r="DG10" s="138" t="inlineStr">
        <is>
          <t>XBRL &amp; taxonomy, Prioritisation, Problem solving</t>
        </is>
      </c>
      <c r="DH10" s="138" t="inlineStr">
        <is>
          <t>C2: 97% of profile — ready on competencies</t>
        </is>
      </c>
      <c r="DI10" s="138" t="inlineStr">
        <is>
          <t>Evidence: Survey + KRAs | Core: Ownership 5/4, Problem solving 3/4, Communication &amp; collaboration 5/4, Client &amp; quality focus 5/4, Learning agility 4/4, Integrity &amp; compliance 4/4 | Future-ready: AI literacy 4/4, Data literacy 5/4, Digital fluency 4/4, Innovation 4/4 | Functional: Excel &amp; tools 5/4, Quality &amp; process 4/4, Regulatory domain 4/4, XBRL &amp; taxonomy 3/4, AI / GenAI 4/4, Prioritisation 3/4 | Leadership: Developing people 5/4, Decision making 4/4, Strategic acumen 4/4, Influence &amp; change 4/4</t>
        </is>
      </c>
      <c r="DJ10" s="111" t="inlineStr">
        <is>
          <t>Product &amp; tool knowledge · Broader exposure &amp; ownership</t>
        </is>
      </c>
      <c r="DK10" s="112" t="n"/>
      <c r="DL10" s="112" t="inlineStr">
        <is>
          <t>AI, GenAI &amp; Prompt Engineering; People Leadership &amp; Mentoring; Strategic Thinking &amp; Business Acumen</t>
        </is>
      </c>
      <c r="DM10" s="112" t="inlineStr">
        <is>
          <t>Product &amp; tool knowledge · Broader exposure &amp; ownership</t>
        </is>
      </c>
      <c r="DN10" s="112" t="n"/>
      <c r="DO10" s="139" t="inlineStr">
        <is>
          <t>No strong match from survey evidence</t>
        </is>
      </c>
      <c r="DP10" s="126" t="inlineStr">
        <is>
          <t>Justeen Koola · Digitization Associate — 0.43: abby, finereader, improvement, expression; Saurav Nirmal · Senior Digitization Associate — 0.34: applications., formatting, abby, finereader; Aishwarya Chaulkar · Senior Digitization Associate — 0.34: applications., abby, finereader, expression</t>
        </is>
      </c>
      <c r="DQ10" s="126" t="inlineStr">
        <is>
          <t>No close match in other businesses</t>
        </is>
      </c>
      <c r="DR10" s="126" t="inlineStr">
        <is>
          <t>Within norm</t>
        </is>
      </c>
      <c r="DS10" s="126" t="n"/>
      <c r="DT10" s="126" t="n"/>
      <c r="DU10" s="140" t="inlineStr">
        <is>
          <t>Associate Head – Digitization in Digitizing · CARBON, C1 — People Manager.
The work: Leads the data operations &amp; digitization function.
At this level the role owns a sub-function, or principal authority across products.
Key responsibilities: Leads the data operations &amp; digitization function; Ambiguous, cross-product problems; Sub-function results or domain quality across products.
Leads 6 direct reports.</t>
        </is>
      </c>
      <c r="DV10" s="137" t="inlineStr">
        <is>
          <t>Hire as: Head of Function / AGM — IRIS C1 Associate Head · People Manager
Market level: P6 / M5 · SFIA 5–6
Experience: 10–14 yrs · Education: Graduate · commerce preferred
Team size at this level: 5–8, mostly managers
Equivalent titles at peers: Accenture Operations – L6 Senior Manager · IRIS Vs Competitor Benchmark — operations roles – Head of Delivery
Credentials: MOS Excel · optional; Lean / Six Sigma · optional
Must already know: Accuracy and SLA discipline; data confidentiality</t>
        </is>
      </c>
      <c r="DW10" s="137" t="inlineStr">
        <is>
          <t>FUNCTIONAL — skill level 4 of 5 · Advanced
 ★ Advanced Excel &amp; Productivity Tools: Builds templates and automation used by the team
 ★ Process Improvement &amp; Quality Mindset: Redesigns team processes; reduces error rates measurably
 • Regulatory &amp; BFSI Domain: Interprets new regulation; advises clients and product
 • XBRL, iXBRL &amp; Taxonomy: Resolves complex tagging and taxonomy issues; builds extensions; reviews others
 • AI, GenAI &amp; Prompt Engineering: Builds AI features or AI-enabled processes; sets safe-use practice
 • Time, Priority &amp; Self-Management: Plans team capacity and peak-season loads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X10" s="137" t="inlineStr">
        <is>
          <t>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10" s="139" t="inlineStr">
        <is>
          <t>Market level: P6 / M5 · SFIA 5–6
Typical title: Head of Function / AGM
At peers: Accenture Operations – L6 Senior Manager · IRIS Vs Competitor Benchmark — operations roles: Head of Delivery
Typical experience: 12–17 yrs · IRIS guide 10–14
Standard: COPC CX Standard; ISO 9001</t>
        </is>
      </c>
      <c r="DZ10" s="126" t="inlineStr">
        <is>
          <t>10–14 yrs</t>
        </is>
      </c>
      <c r="EA10" s="126" t="inlineStr">
        <is>
          <t>12–16 · 12–18</t>
        </is>
      </c>
      <c r="EB10" s="126" t="inlineStr">
        <is>
          <t>Head of Function / AGM</t>
        </is>
      </c>
      <c r="EC10" s="126" t="inlineStr">
        <is>
          <t>Accenture Operations: L6 Senior Manager · IRIS Vs Competitor Benchmark — operations roles: Head of Delivery</t>
        </is>
      </c>
      <c r="ED10" s="126" t="inlineStr">
        <is>
          <t>COPC CX Standard · leadership &amp; planning, people, processes, performance; ISO 9001; Lean / Six Sigma</t>
        </is>
      </c>
      <c r="EE10" s="126" t="inlineStr">
        <is>
          <t>Core 4 · Future 4 · Functional 4 · Leadership 4</t>
        </is>
      </c>
      <c r="EF10" s="139" t="n"/>
      <c r="EG10" s="126" t="inlineStr">
        <is>
          <t>✓ HRIS: 26.4 yrs, B.Com, 6 direct reports
✓ Survey: 20 of 20 questions answered
✓ KRAs: submitted, reported deliverables
✓ Manager mapping: rating, potential, 9-box
✗ Job description: not on file</t>
        </is>
      </c>
      <c r="EH10" s="118" t="inlineStr">
        <is>
          <t xml:space="preserve">D081 · Move down · protected · High: Current L7 – Head / Sr Director → C1. No rule changed the level: the score decides. · owner HR · </t>
        </is>
      </c>
      <c r="EI10" s="118" t="n"/>
      <c r="EJ10" s="118" t="n"/>
      <c r="EK10" s="118" t="inlineStr">
        <is>
          <t>Survey: summary on file · KRAs: received · Experience: on file</t>
        </is>
      </c>
      <c r="EL10" s="141" t="n"/>
      <c r="EM10" s="142" t="n"/>
      <c r="EN10" s="142" t="n"/>
      <c r="EO10" s="142" t="n"/>
      <c r="EP10" s="142" t="n"/>
      <c r="EQ10" s="143" t="n"/>
      <c r="ER10" s="135" t="n"/>
      <c r="ES10" s="135" t="n"/>
      <c r="ET10" s="135" t="n"/>
      <c r="EU10" s="135" t="n"/>
      <c r="EV10" s="135" t="n"/>
      <c r="EW10" s="135" t="n"/>
      <c r="EX10" s="135" t="n"/>
      <c r="EY10" s="143" t="n"/>
      <c r="EZ10" s="135" t="n"/>
      <c r="FA10" s="135" t="n"/>
      <c r="FB10" s="135" t="n"/>
      <c r="FC10" s="135" t="n"/>
      <c r="FD10" s="135" t="n"/>
    </row>
    <row r="11" ht="300" customHeight="1">
      <c r="A11" s="109" t="inlineStr">
        <is>
          <t>CARBON</t>
        </is>
      </c>
      <c r="B11" s="110" t="inlineStr">
        <is>
          <t>IRIS0470</t>
        </is>
      </c>
      <c r="C11" s="110" t="inlineStr">
        <is>
          <t>Janardan Bale</t>
        </is>
      </c>
      <c r="D11" s="110" t="inlineStr">
        <is>
          <t>Digitizing</t>
        </is>
      </c>
      <c r="E11" s="110" t="inlineStr">
        <is>
          <t>RC-050</t>
        </is>
      </c>
      <c r="F11" s="110" t="inlineStr">
        <is>
          <t>Vijay Parulekar</t>
        </is>
      </c>
      <c r="G11" s="110" t="inlineStr">
        <is>
          <t>IRIS0055</t>
        </is>
      </c>
      <c r="H11" s="110" t="inlineStr">
        <is>
          <t>C1</t>
        </is>
      </c>
      <c r="I11" s="110" t="n">
        <v>6</v>
      </c>
      <c r="J11" s="110" t="n">
        <v>18</v>
      </c>
      <c r="K11" s="110" t="n">
        <v>18</v>
      </c>
      <c r="L11" s="110" t="inlineStr">
        <is>
          <t>B.Com</t>
        </is>
      </c>
      <c r="M11" s="110" t="n"/>
      <c r="N11" s="144" t="inlineStr">
        <is>
          <t>Image Processing Specialist</t>
        </is>
      </c>
      <c r="O11" s="113" t="inlineStr">
        <is>
          <t>Digitization Manager</t>
        </is>
      </c>
      <c r="P11" s="112" t="inlineStr">
        <is>
          <t>Data Operations &amp; Digitization</t>
        </is>
      </c>
      <c r="Q11" s="112" t="inlineStr">
        <is>
          <t>Document Conversion, Formatting &amp; Web Publishing</t>
        </is>
      </c>
      <c r="R11" s="113" t="inlineStr">
        <is>
          <t>L3 – Professional / Associate</t>
        </is>
      </c>
      <c r="S11" s="114" t="inlineStr">
        <is>
          <t>B2</t>
        </is>
      </c>
      <c r="T11" s="149" t="inlineStr">
        <is>
          <t>Manager</t>
        </is>
      </c>
      <c r="U11" s="149" t="inlineStr">
        <is>
          <t>B</t>
        </is>
      </c>
      <c r="V11" s="112" t="inlineStr">
        <is>
          <t>People Manager</t>
        </is>
      </c>
      <c r="W11" s="150" t="inlineStr">
        <is>
          <t>▲ Up</t>
        </is>
      </c>
      <c r="X11" s="112" t="inlineStr">
        <is>
          <t>P4 / M3</t>
        </is>
      </c>
      <c r="Y11" s="112" t="inlineStr">
        <is>
          <t>Senior / Manager</t>
        </is>
      </c>
      <c r="Z11" s="112" t="inlineStr">
        <is>
          <t>4–5</t>
        </is>
      </c>
      <c r="AA11" s="117" t="inlineStr">
        <is>
          <t>B1</t>
        </is>
      </c>
      <c r="AB11" s="118" t="inlineStr">
        <is>
          <t>Band B · Specialist / Manager</t>
        </is>
      </c>
      <c r="AC11" s="118" t="inlineStr">
        <is>
          <t>Team Lead / Asst Manager</t>
        </is>
      </c>
      <c r="AD11" s="145" t="inlineStr">
        <is>
          <t>▼ Down · pay and title protected</t>
        </is>
      </c>
      <c r="AE11" s="118" t="inlineStr">
        <is>
          <t>B2</t>
        </is>
      </c>
      <c r="AF11" s="118" t="inlineStr">
        <is>
          <t>OK</t>
        </is>
      </c>
      <c r="AG11" s="118" t="inlineStr">
        <is>
          <t>Level rule: manager B2; a reportee sits at least one level below · B2 → B1 · move down · pay and title protected for one cycle</t>
        </is>
      </c>
      <c r="AH11" s="118" t="n">
        <v>6</v>
      </c>
      <c r="AI11" s="118" t="n"/>
      <c r="AJ11" s="119" t="inlineStr">
        <is>
          <t>CARBON · Digitizing · Band B · People Manager</t>
        </is>
      </c>
      <c r="AK11" s="120" t="n">
        <v>3.5</v>
      </c>
      <c r="AL11" s="121">
        <f>IFERROR(INDEX(WM_C,MATCH($AJ11,WM_KEY,0)),"")</f>
        <v>0.32</v>
      </c>
      <c r="AM11" s="122">
        <f>IF(OR(AK11="",AL11=""),"",AK11*AL11)</f>
        <v>1.12</v>
      </c>
      <c r="AN11" s="120" t="n">
        <v>4.5</v>
      </c>
      <c r="AO11" s="121">
        <f>IFERROR(INDEX(WM_AU,MATCH($AJ11,WM_KEY,0)),"")</f>
        <v>0.18</v>
      </c>
      <c r="AP11" s="122">
        <f>IF(OR(AN11="",AO11=""),"",AN11*AO11)</f>
        <v>0.81</v>
      </c>
      <c r="AQ11" s="120" t="n">
        <v>5</v>
      </c>
      <c r="AR11" s="121">
        <f>IFERROR(INDEX(WM_AC,MATCH($AJ11,WM_KEY,0)),"")</f>
        <v>0.16</v>
      </c>
      <c r="AS11" s="122">
        <f>IF(OR(AQ11="",AR11=""),"",AQ11*AR11)</f>
        <v>0.8</v>
      </c>
      <c r="AT11" s="120" t="n">
        <v>5.5</v>
      </c>
      <c r="AU11" s="121">
        <f>IFERROR(INDEX(WM_L,MATCH($AJ11,WM_KEY,0)),"")</f>
        <v>0.15</v>
      </c>
      <c r="AV11" s="122">
        <f>IF(OR(AT11="",AU11=""),"",AT11*AU11)</f>
        <v>0.825</v>
      </c>
      <c r="AW11" s="120" t="n">
        <v>9</v>
      </c>
      <c r="AX11" s="121">
        <f>IFERROR(INDEX(WM_E,MATCH($AJ11,WM_KEY,0)),"")</f>
        <v>0.1</v>
      </c>
      <c r="AY11" s="122">
        <f>IF(OR(AW11="",AX11=""),"",AW11*AX11)</f>
        <v>0.9</v>
      </c>
      <c r="AZ11" s="123" t="n">
        <v>5.5</v>
      </c>
      <c r="BA11" s="121">
        <f>IFERROR(INDEX(WM_BI,MATCH($AJ11,WM_KEY,0)),"")</f>
        <v>0.09</v>
      </c>
      <c r="BB11" s="122">
        <f>IF(OR(AZ11="",BA11=""),"",AZ11*BA11)</f>
        <v>0.495</v>
      </c>
      <c r="BC11" s="122">
        <f>IF(COUNT(AM11,AP11,AS11,AV11,AY11,BB11)&lt;6,"",SUM(AM11,AP11,AS11,AV11,AY11,BB11))</f>
        <v>4.95</v>
      </c>
      <c r="BD11" s="122" t="str">
        <f>IF(BC11="","",INDEX({"A1","A2","A3","B1","B2","B3","C1","C2","D1","D2","E1","E2"},MAX(1,MIN(12,ROUND(BC11,0)))))</f>
        <v>B2</v>
      </c>
      <c r="BE11" s="114" t="inlineStr">
        <is>
          <t>B2</t>
        </is>
      </c>
      <c r="BF11" s="124" t="inlineStr">
        <is>
          <t>The score decided the level</t>
        </is>
      </c>
      <c r="BG11"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11" s="125" t="inlineStr">
        <is>
          <t>At build: Complexity 1.12 + Autonomy 0.81 + Accountability 0.80 + Leadership 0.82 + Experience 0.90 + Business impact 0.49
= 4.95 points → nearest level 5 = B2
Final level: B2 · same as the score</t>
        </is>
      </c>
      <c r="BI11" s="125" t="inlineStr">
        <is>
          <t>No rule applied: the score decides.</t>
        </is>
      </c>
      <c r="BJ11" s="125" t="inlineStr">
        <is>
          <t>Input needed</t>
        </is>
      </c>
      <c r="BK11" s="126" t="n"/>
      <c r="BL11" s="126" t="inlineStr">
        <is>
          <t>Medium</t>
        </is>
      </c>
      <c r="BM11" s="126" t="inlineStr">
        <is>
          <t>• Reporting lines show a much bigger role than the designation suggests — confirm the mandate; the designation may need to change
• Final level B2 is 3 levels above the current level on record · L3 ≈ A2 — the record looks out of date; HR to confirm</t>
        </is>
      </c>
      <c r="BN11" s="125" t="inlineStr">
        <is>
          <t>Stable · moves in fewer than 5 of 30 weight tests</t>
        </is>
      </c>
      <c r="BO11" s="148" t="inlineStr">
        <is>
          <t>Rated 3.5 of 12 · between A3 and B1
Start: 4.0 · senior practitioner title; reporting lines show a bigger role: 6 direct reports, 8 people below, 1 of them leads a team
Evidence reads like A3: Go-to for US DM / HTML Editor: solves unsolved issues, QCs HMRC, CIPC, MCA → moved down 0.5
KRA: “1. Complete assigned conversion/formatting tasks with &gt;=99% accuracy · zero critical errors 2. Meet 100% of client filing deadlines · no SLA…”
Market: A3 = Varied and non-standard work; handles exceptions · B1 = Domain specialist work</t>
        </is>
      </c>
      <c r="BP11" s="129" t="inlineStr">
        <is>
          <t>Rated 4.5 of 12 · between B1 and B2
Start: 5.0 · senior practitioner title; reporting lines show a bigger role: 6 direct reports, 8 people below, 1 of them leads a team
Evidence reads like B1: Allocates HMRC and CIPC documents among team members and delivers → moved down 0.5
Market: B1 = Technical / QC / client calls for the domain · B2 = Allocates people and sets team priorities</t>
        </is>
      </c>
      <c r="BQ11" s="129" t="inlineStr">
        <is>
          <t>Rated 5 of 12
Start: 6.0 · senior practitioner title; 6 direct reports, 8 people below, 1 of them leads a team
Evidence reads like B1: Leads US formatting team's output as team leader; own answer cites document confidentiality → moved down 1
KRA: “1. Complete assigned conversion/formatting tasks with &gt;=99% accuracy · zero critical errors 2. Meet 100% of client filing deadlines · no SLA…”
Market: B2 = One team or a client portfolio</t>
        </is>
      </c>
      <c r="BR11" s="129" t="inlineStr">
        <is>
          <t>Rated 5.5 of 12 · between B2 and B3
Start: 6.0
Evidence reads like B2: Team leader of US formatting team with 6 reports; trains new joiners → moved down 0.5
Team: 6 direct reports · People Manager
Market: B2 = IC: guides others in the domain · People: manages a team of 6+ · B3 = IC: leads a practice · People: team leads / managers report in</t>
        </is>
      </c>
      <c r="BS11" s="129" t="inlineStr">
        <is>
          <t>Rated 9 of 12
Experience: 18.0 yrs total · 18.0 at IRIS; none recorded before IRIS = 9.1 on the experience scale
Qualification: B.Com · graduate, relevant to the work → no change
Market: B2 roles typically have 6–10 yrs · IRIS guide 6–9</t>
        </is>
      </c>
      <c r="BT11"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11"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V11" s="125" t="n"/>
      <c r="BW11" s="125" t="n"/>
      <c r="BX11" s="125" t="n"/>
      <c r="BY11" s="125" t="n"/>
      <c r="BZ11" s="125" t="inlineStr">
        <is>
          <t>Received · manager annual</t>
        </is>
      </c>
      <c r="CA11" s="125" t="inlineStr">
        <is>
          <t>CARBON Mapping Master</t>
        </is>
      </c>
      <c r="CB11" s="130" t="n">
        <v>20</v>
      </c>
      <c r="CC11" s="131" t="inlineStr">
        <is>
          <t>• Role / sub-team: Digitalizing Assisted Services Team.</t>
        </is>
      </c>
      <c r="CD11" s="131"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CE11" s="131" t="inlineStr">
        <is>
          <t>• Current capabilities: Typing; Ai tool - Copilot Chat GP; Tools / software used: Both.</t>
        </is>
      </c>
      <c r="CF11" s="131" t="inlineStr">
        <is>
          <t>• Communications skills.
• Presentation skills.</t>
        </is>
      </c>
      <c r="CG11" s="131" t="inlineStr">
        <is>
          <t>• Key challenges: Quality of report, RDP issue.
• Support required: No input received.</t>
        </is>
      </c>
      <c r="CH11" s="132" t="inlineStr">
        <is>
          <t>Complexity: Evidence reads like A3: Go-to for US DM / HTML Editor: solves unsolved issues, QCs HMRC, CIPC, MCA → moved down 0.5
Autonomy: Evidence reads like B1: Allocates HMRC and CIPC documents among team members and delivers → moved down 0.5
Accountability: Evidence reads like B1: Leads US formatting team's output as team leader; own answer cites document confidentiality → moved down 1
Leadership: Evidence reads like B2: Team leader of US formatting team with 6 reports; trains new joiners → moved down 0.5
Business Impact: Moved +0.5: the survey / manager mapping marks it business-critical.</t>
        </is>
      </c>
      <c r="CI11" s="131"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CJ11" s="131" t="inlineStr">
        <is>
          <t>Self-identified: Product &amp; tool knowledge · Communication &amp; presentation · Certification / formal course
For the next role: Product &amp; tool knowledge · Communication &amp; presentation · Certification / formal course</t>
        </is>
      </c>
      <c r="CK11" s="131" t="inlineStr">
        <is>
          <t>Per-person summary · CARBON Mapping Master</t>
        </is>
      </c>
      <c r="CL11" s="133" t="inlineStr">
        <is>
          <t>WHAT THE ROLE DOES: Converts and formats documents into HTML/PDF/Word to filing or web standards, and publishes content · incl. RBI website. At B2: deep domain expertise, or one team.
Common themes in sub-family holders, all levels' answers: purpose · core · formatting · quality · rbi · website
KEY RESPONSIBILITIES: Converts and formats documents into HTML/PDF/Word to filing or web standards, and publishes content · incl. RBI website; Hardest problems in the domain; One team or a client portfolio
Common themes in sub-family holders, all levels' answers: quality · document · formatting · html · accuracy · conversion
DELIVERS: One team or a client portfolio
Common themes in sub-family holders, all levels' answers: html · pdf · word · deliver · formatted · documents
ACCOUNTABLE FOR: One team or a client portfolio
Common themes in sub-family holders, all levels' answers: am · accountable · accuracy · quality · every · formatting
DECIDES ALONE: Allocates people and sets team priorities
Common themes in sub-family holders, all levels' answers: formatting · independently · html · validate · allocate · cipc
SKILLS &amp; KNOWLEDGE · role-holders: OCR/Image procesing · attention to detail · quality checking · Excel · timely delivery · HTML · Word · ABYYY Fine Reader
TOOLS &amp; SYSTEMS: Excel · Office 365 word · Carbon applications · Abby FineReader · Web Expression HTML editor · DM · HTML Editor · US DM - Carbon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4 · Leadership 3
CREDENTIALS: MOS Excel · optional; Lean / Six Sigma · optional
SOURCE: Framework + sub-family themes · 3+ answered — 2 holders, 2 answered the survey; sub-family 30 answered; catalogue RC-050</t>
        </is>
      </c>
      <c r="CM11" s="134" t="inlineStr">
        <is>
          <t>What the role answers for: One team or a client portfolio.
Accountability &amp; Impact rating: 5 of 12 · B2-level impact.
Leads 6 direct reports.
From the survey and manager mapping — critical role: yes; successor named: no.
If the work is missed · role-holders' themes: rework · delays · errors · quality · incorrect.
Manager talent mapping — Latest rating: 5 · Potential: High · 9-Box Grid placement: Core Contributor.</t>
        </is>
      </c>
      <c r="CN11" s="135" t="n"/>
      <c r="CO11" s="135" t="n">
        <v>5.5</v>
      </c>
      <c r="CP11" s="136" t="n">
        <v>5</v>
      </c>
      <c r="CQ11" s="137" t="inlineStr">
        <is>
          <t>High</t>
        </is>
      </c>
      <c r="CR11" s="137" t="inlineStr">
        <is>
          <t>Core Contributor</t>
        </is>
      </c>
      <c r="CS11" s="137" t="inlineStr">
        <is>
          <t>Ready now</t>
        </is>
      </c>
      <c r="CT11" s="137" t="inlineStr">
        <is>
          <t>Yes</t>
        </is>
      </c>
      <c r="CU11" s="137" t="inlineStr">
        <is>
          <t>Yes</t>
        </is>
      </c>
      <c r="CV11" s="137" t="n"/>
      <c r="CW11" s="137" t="n"/>
      <c r="CX11" s="137" t="inlineStr">
        <is>
          <t>Medium · critical role Yes · only this person — · successor named No</t>
        </is>
      </c>
      <c r="CY11" s="137" t="inlineStr">
        <is>
          <t>Dinesh Sharma · B1, CARBON · Prajakta Mokal · B1, CARBON · Ritesh Yeram · B1, CARBON</t>
        </is>
      </c>
      <c r="CZ11" s="137" t="inlineStr">
        <is>
          <t>Name a successor; document the key process; cross-train one person</t>
        </is>
      </c>
      <c r="DA11" s="119" t="n">
        <v>104</v>
      </c>
      <c r="DB11" s="138" t="inlineStr">
        <is>
          <t>Meets the level</t>
        </is>
      </c>
      <c r="DC11" s="138" t="n">
        <v>113</v>
      </c>
      <c r="DD11" s="138" t="n">
        <v>105</v>
      </c>
      <c r="DE11" s="138" t="n">
        <v>102</v>
      </c>
      <c r="DF11" s="138" t="n">
        <v>97</v>
      </c>
      <c r="DG11" s="138" t="inlineStr">
        <is>
          <t>AI / GenAI, Prioritisation, Strategic acumen</t>
        </is>
      </c>
      <c r="DH11" s="138" t="inlineStr">
        <is>
          <t>B3: 93% of profile — ready on competencies</t>
        </is>
      </c>
      <c r="DI11" s="138" t="inlineStr">
        <is>
          <t>Evidence: Survey + KRAs | Core: Ownership 5/3, Problem solving 4/3, Communication &amp; collaboration 4/3, Client &amp; quality focus 5/3, Learning agility 3/3, Integrity &amp; compliance 3/3 | Future-ready: AI literacy 3/3, Data literacy 4/3, Digital fluency 3/3, Innovation 3/3 | Functional: Excel &amp; tools 5/4, Quality &amp; process 5/4, Regulatory domain 5/4, XBRL &amp; taxonomy 4/4, AI / GenAI 3/4, Prioritisation 3/4 | Leadership: Developing people 4/3, Decision making 3/3, Strategic acumen 2/3, Influence &amp; change 3/3</t>
        </is>
      </c>
      <c r="DJ11" s="111" t="inlineStr">
        <is>
          <t>Product &amp; tool knowledge · Communication &amp; presentation · Certification / formal course</t>
        </is>
      </c>
      <c r="DK11" s="112" t="n"/>
      <c r="DL11" s="112" t="inlineStr">
        <is>
          <t>XBRL, iXBRL &amp; Taxonomy; Product, Platform &amp; Domain Knowledge</t>
        </is>
      </c>
      <c r="DM11" s="112" t="inlineStr">
        <is>
          <t>Product &amp; tool knowledge · Communication &amp; presentation · Certification / formal course</t>
        </is>
      </c>
      <c r="DN11" s="112" t="n"/>
      <c r="DO11" s="139" t="inlineStr">
        <is>
          <t>No strong match from survey evidence</t>
        </is>
      </c>
      <c r="DP11" s="126" t="inlineStr">
        <is>
          <t>Dhanraj Patil · Senior Digitization Associate — 0.77: abyyy, accuracy., hmrc, expression; Snehal Kardekar · Senior Digitization Associate — 0.48: formatting, html, expression, editor; Ritesh Yeram · Digitization Associate — 0.43: html, expression, hmrc, formatting</t>
        </is>
      </c>
      <c r="DQ11" s="126" t="inlineStr">
        <is>
          <t>Siddhesh Harishchandra Mali · Consume, Digitization Associate — 0.27</t>
        </is>
      </c>
      <c r="DR11" s="126" t="inlineStr">
        <is>
          <t>Below norm</t>
        </is>
      </c>
      <c r="DS11" s="126" t="inlineStr">
        <is>
          <t>Team smaller than the norm for this level — merge with a peer team, widen scope, or treat as a POD Lead.</t>
        </is>
      </c>
      <c r="DT11" s="126" t="n"/>
      <c r="DU11" s="140" t="inlineStr">
        <is>
          <t>Digitization Manager in Digitizing · CARBON, B2 — People Manager.
The work: Converts and formats documents into HTML/PDF/Word to filing or web standards, and publishes content · incl. RBI website.
At this level the role owns deep domain expertise, or one team.
Key responsibilities: Converts and formats documents into HTML/PDF/Word to filing or web standards, and publishes content · incl. RBI website; Hardest problems in the domain; One team or a client portfolio.
Holders describe it with: quality · document · formatting · html · accuracy · conversion.
Leads 6 direct reports.</t>
        </is>
      </c>
      <c r="DV11" s="137" t="inlineStr">
        <is>
          <t>Hire as: Manager — IRIS B2 Manager · People Manager
Market level: P4 / M3 · SFIA 4–5
Experience: 6–9 yrs · Education: Graduate · commerce preferred
Team size at this level: IC: none · People: 6–8 knowledge work, 8–12 standardised delivery
Equivalent titles at peers: Accenture Operations – L8 Associate Manager · IRIS Vs Competitor Benchmark — operations roles – Operations Manager
Credentials: MOS Excel · optional; Lean / Six Sigma · optional
Must already know: Accuracy and SLA discipline; data confidentiality</t>
        </is>
      </c>
      <c r="DW11" s="137" t="inlineStr">
        <is>
          <t>FUNCTIONAL — skill level 4 of 5 · Advanced
 ★ Advanced Excel &amp; Productivity Tools: Builds templates and automation used by the team
 ★ Process Improvement &amp; Quality Mindset: Redesigns team processes; reduces error rates measurably
 • Regulatory &amp; BFSI Domain: Interprets new regulation; advises clients and product
 • XBRL, iXBRL &amp; Taxonomy: Resolves complex tagging and taxonomy issues; builds extensions; reviews others
 • AI, GenAI &amp; Prompt Engineering: Builds AI features or AI-enabled processes; sets safe-use practice
 • Time, Priority &amp; Self-Management: Plans team capacity and peak-season loads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OCR/Image procesing · attention to detail · quality checking · Excel · timely delivery · HTML · Word · ABYYY Fine Reader
TOOLS: Excel · Office 365 word · Carbon applications · Abby FineReader · Web Expression HTML editor · DM · HTML Editor · US DM - Carbon
★ = must-have for the family. Scale: 1 Awareness · 2 Working · 3 Practitioner · 4 Advanced · 5 Expert.</t>
        </is>
      </c>
      <c r="DX11" s="137" t="inlineStr">
        <is>
          <t>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11" s="139" t="inlineStr">
        <is>
          <t>Market level: P4 / M3 · SFIA 4–5
Typical title: Manager
At peers: Accenture Operations – L8 Associate Manager · IRIS Vs Competitor Benchmark — operations roles: Operations Manager
Typical experience: 6–10 yrs · IRIS guide 6–9
Standard: COPC CX Standard; ISO 9001</t>
        </is>
      </c>
      <c r="DZ11" s="126" t="inlineStr">
        <is>
          <t>6–9 yrs</t>
        </is>
      </c>
      <c r="EA11" s="126" t="inlineStr">
        <is>
          <t>7–10 · 6–11</t>
        </is>
      </c>
      <c r="EB11" s="126" t="inlineStr">
        <is>
          <t>Manager</t>
        </is>
      </c>
      <c r="EC11" s="126" t="inlineStr">
        <is>
          <t>Accenture Operations: L8 Associate Manager · IRIS Vs Competitor Benchmark — operations roles: Operations Manager</t>
        </is>
      </c>
      <c r="ED11" s="126" t="inlineStr">
        <is>
          <t>COPC CX Standard · leadership &amp; planning, people, processes, performance; ISO 9001; Lean / Six Sigma</t>
        </is>
      </c>
      <c r="EE11" s="126" t="inlineStr">
        <is>
          <t>Core 3 · Future 3 · Functional 4 · Leadership 3</t>
        </is>
      </c>
      <c r="EF11" s="127" t="inlineStr">
        <is>
          <t>• Confirm the reporting line — Manager</t>
        </is>
      </c>
      <c r="EG11" s="126" t="inlineStr">
        <is>
          <t>✓ HRIS: 18.0 yrs, B.Com, 6 direct reports
✓ Survey: 20 of 20 questions answered
✓ KRAs: submitted, reported deliverables
✓ Manager mapping: rating, potential, 9-box
✗ Job description: not on file</t>
        </is>
      </c>
      <c r="EH11" s="118" t="inlineStr">
        <is>
          <t xml:space="preserve">D291 · Input needed · Medium: • Confirm the reporting line — Manager · owner Manager · </t>
        </is>
      </c>
      <c r="EI11" s="118" t="inlineStr">
        <is>
          <t>R007 · Confirm the reporting line · Manager · Open</t>
        </is>
      </c>
      <c r="EJ11" s="118" t="inlineStr">
        <is>
          <t>Confirm the reporting line · Manager</t>
        </is>
      </c>
      <c r="EK11" s="118" t="inlineStr">
        <is>
          <t>Survey: summary on file · KRAs: received · Experience: on file</t>
        </is>
      </c>
      <c r="EL11" s="141" t="n"/>
      <c r="EM11" s="142" t="n"/>
      <c r="EN11" s="142" t="n"/>
      <c r="EO11" s="142" t="n"/>
      <c r="EP11" s="142" t="n"/>
      <c r="EQ11" s="143" t="n"/>
      <c r="ER11" s="135" t="n"/>
      <c r="ES11" s="135" t="n"/>
      <c r="ET11" s="135" t="n"/>
      <c r="EU11" s="135" t="n"/>
      <c r="EV11" s="135" t="n"/>
      <c r="EW11" s="135" t="n"/>
      <c r="EX11" s="135" t="n"/>
      <c r="EY11" s="143" t="n"/>
      <c r="EZ11" s="135" t="n"/>
      <c r="FA11" s="135" t="n"/>
      <c r="FB11" s="135" t="n"/>
      <c r="FC11" s="135" t="n"/>
      <c r="FD11" s="135" t="n"/>
    </row>
    <row r="12" ht="300" customHeight="1">
      <c r="A12" s="109" t="inlineStr">
        <is>
          <t>CARBON</t>
        </is>
      </c>
      <c r="B12" s="110" t="inlineStr">
        <is>
          <t>IRIS1005</t>
        </is>
      </c>
      <c r="C12" s="110" t="inlineStr">
        <is>
          <t>Datta Hatagale</t>
        </is>
      </c>
      <c r="D12" s="110" t="inlineStr">
        <is>
          <t>Digitizing</t>
        </is>
      </c>
      <c r="E12" s="110" t="inlineStr">
        <is>
          <t>RC-039</t>
        </is>
      </c>
      <c r="F12" s="110" t="inlineStr">
        <is>
          <t>Vijay Parulekar</t>
        </is>
      </c>
      <c r="G12" s="110" t="inlineStr">
        <is>
          <t>IRIS0055</t>
        </is>
      </c>
      <c r="H12" s="110" t="inlineStr">
        <is>
          <t>C1</t>
        </is>
      </c>
      <c r="I12" s="110" t="n">
        <v>3</v>
      </c>
      <c r="J12" s="110" t="n">
        <v>14.9</v>
      </c>
      <c r="K12" s="110" t="n">
        <v>14.9</v>
      </c>
      <c r="L12" s="110" t="inlineStr">
        <is>
          <t>BA</t>
        </is>
      </c>
      <c r="M12" s="110" t="n"/>
      <c r="N12" s="144" t="inlineStr">
        <is>
          <t>Image Processing Specialist</t>
        </is>
      </c>
      <c r="O12" s="113" t="inlineStr">
        <is>
          <t>Customer Enablement Specialist – POD Lead</t>
        </is>
      </c>
      <c r="P12" s="112" t="inlineStr">
        <is>
          <t>Customer Success &amp; Support</t>
        </is>
      </c>
      <c r="Q12" s="112" t="inlineStr">
        <is>
          <t>Customer Training &amp; Enablement</t>
        </is>
      </c>
      <c r="R12" s="113" t="inlineStr">
        <is>
          <t>L3 – Professional / Associate</t>
        </is>
      </c>
      <c r="S12" s="114" t="inlineStr">
        <is>
          <t>B1</t>
        </is>
      </c>
      <c r="T12" s="149" t="inlineStr">
        <is>
          <t>Specialist · POD Lead</t>
        </is>
      </c>
      <c r="U12" s="149" t="inlineStr">
        <is>
          <t>B</t>
        </is>
      </c>
      <c r="V12" s="112" t="inlineStr">
        <is>
          <t>POD Lead</t>
        </is>
      </c>
      <c r="W12" s="150" t="inlineStr">
        <is>
          <t>▲ Up</t>
        </is>
      </c>
      <c r="X12" s="112" t="inlineStr">
        <is>
          <t>P3 / M2</t>
        </is>
      </c>
      <c r="Y12" s="112" t="inlineStr">
        <is>
          <t>Career / · Team Lead</t>
        </is>
      </c>
      <c r="Z12" s="112" t="inlineStr">
        <is>
          <t>4 Enable</t>
        </is>
      </c>
      <c r="AA12" s="117" t="inlineStr">
        <is>
          <t>B1</t>
        </is>
      </c>
      <c r="AB12" s="118" t="inlineStr">
        <is>
          <t>Band B · Specialist / Manager</t>
        </is>
      </c>
      <c r="AC12" s="118" t="inlineStr">
        <is>
          <t>Team Lead / Asst Manager</t>
        </is>
      </c>
      <c r="AD12" s="118" t="inlineStr">
        <is>
          <t>• Same as the model</t>
        </is>
      </c>
      <c r="AE12" s="118" t="inlineStr">
        <is>
          <t>B2</t>
        </is>
      </c>
      <c r="AF12" s="118" t="inlineStr">
        <is>
          <t>OK</t>
        </is>
      </c>
      <c r="AG12" s="118" t="inlineStr">
        <is>
          <t>No change · already below the manager</t>
        </is>
      </c>
      <c r="AH12" s="118" t="n">
        <v>6</v>
      </c>
      <c r="AI12" s="118" t="n"/>
      <c r="AJ12" s="119" t="inlineStr">
        <is>
          <t>CARBON · Digitizing · Band B · Expert / POD Lead</t>
        </is>
      </c>
      <c r="AK12" s="120" t="n">
        <v>3</v>
      </c>
      <c r="AL12" s="121">
        <f>IFERROR(INDEX(WM_C,MATCH($AJ12,WM_KEY,0)),"")</f>
        <v>0.46</v>
      </c>
      <c r="AM12" s="122">
        <f>IF(OR(AK12="",AL12=""),"",AK12*AL12)</f>
        <v>1.38</v>
      </c>
      <c r="AN12" s="120" t="n">
        <v>3</v>
      </c>
      <c r="AO12" s="121">
        <f>IFERROR(INDEX(WM_AU,MATCH($AJ12,WM_KEY,0)),"")</f>
        <v>0.17</v>
      </c>
      <c r="AP12" s="122">
        <f>IF(OR(AN12="",AO12=""),"",AN12*AO12)</f>
        <v>0.51</v>
      </c>
      <c r="AQ12" s="120" t="n">
        <v>3.5</v>
      </c>
      <c r="AR12" s="121">
        <f>IFERROR(INDEX(WM_AC,MATCH($AJ12,WM_KEY,0)),"")</f>
        <v>0.15</v>
      </c>
      <c r="AS12" s="122">
        <f>IF(OR(AQ12="",AR12=""),"",AQ12*AR12)</f>
        <v>0.525</v>
      </c>
      <c r="AT12" s="120" t="n">
        <v>3.5</v>
      </c>
      <c r="AU12" s="121">
        <f>IFERROR(INDEX(WM_L,MATCH($AJ12,WM_KEY,0)),"")</f>
        <v>0.05</v>
      </c>
      <c r="AV12" s="122">
        <f>IF(OR(AT12="",AU12=""),"",AT12*AU12)</f>
        <v>0.175</v>
      </c>
      <c r="AW12" s="120" t="n">
        <v>8</v>
      </c>
      <c r="AX12" s="121">
        <f>IFERROR(INDEX(WM_E,MATCH($AJ12,WM_KEY,0)),"")</f>
        <v>0.1</v>
      </c>
      <c r="AY12" s="122">
        <f>IF(OR(AW12="",AX12=""),"",AW12*AX12)</f>
        <v>0.8</v>
      </c>
      <c r="AZ12" s="123" t="n">
        <v>4</v>
      </c>
      <c r="BA12" s="121">
        <f>IFERROR(INDEX(WM_BI,MATCH($AJ12,WM_KEY,0)),"")</f>
        <v>0.07</v>
      </c>
      <c r="BB12" s="122">
        <f>IF(OR(AZ12="",BA12=""),"",AZ12*BA12)</f>
        <v>0.28</v>
      </c>
      <c r="BC12" s="122">
        <f>IF(COUNT(AM12,AP12,AS12,AV12,AY12,BB12)&lt;6,"",SUM(AM12,AP12,AS12,AV12,AY12,BB12))</f>
        <v>3.67</v>
      </c>
      <c r="BD12" s="122" t="str">
        <f>IF(BC12="","",INDEX({"A1","A2","A3","B1","B2","B3","C1","C2","D1","D2","E1","E2"},MAX(1,MIN(12,ROUND(BC12,0)))))</f>
        <v>B1</v>
      </c>
      <c r="BE12" s="114" t="inlineStr">
        <is>
          <t>B1</t>
        </is>
      </c>
      <c r="BF12" s="124" t="inlineStr">
        <is>
          <t>The score decided the level</t>
        </is>
      </c>
      <c r="BG12"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2" s="125" t="inlineStr">
        <is>
          <t>At build: Complexity 1.38 + Autonomy 0.51 + Accountability 0.53 + Leadership 0.18 + Experience 0.80 + Business impact 0.28
= 3.67 points → nearest level 4 = B1
Final level: B1 · same as the score</t>
        </is>
      </c>
      <c r="BI12" s="125" t="inlineStr">
        <is>
          <t>No rule applied: the score decides.</t>
        </is>
      </c>
      <c r="BJ12" s="125" t="inlineStr">
        <is>
          <t>—</t>
        </is>
      </c>
      <c r="BK12" s="126" t="n"/>
      <c r="BL12" s="126" t="inlineStr">
        <is>
          <t>Low</t>
        </is>
      </c>
      <c r="BM12" s="126" t="inlineStr">
        <is>
          <t>• Survey answers are generic or do not match the role — not used as evidence; manager input needed</t>
        </is>
      </c>
      <c r="BN12" s="125" t="inlineStr">
        <is>
          <t>Stable · moves in fewer than 5 of 30 weight tests</t>
        </is>
      </c>
      <c r="BO12" s="148" t="inlineStr">
        <is>
          <t>Rated 3 of 12
Start: 3.0 · senior practitioner title
Evidence: rated like 8 colleagues in the same role and department · own answers too general to rate → no change
KRA: “1. Complete assigned conversion/formatting tasks with &gt;=99% accuracy · zero critical errors 2. Meet 100% of client filing deadlines · no SLA…”
Market: A3 = Varied and non-standard work; handles exceptions</t>
        </is>
      </c>
      <c r="BP12" s="129" t="inlineStr">
        <is>
          <t>Rated 3 of 12
Start: 3.0 · senior practitioner title
Evidence: rated like 8 colleagues in the same role and department · own answers too general to rate → no change
Market: A3 = Technical / QC / client calls on own work</t>
        </is>
      </c>
      <c r="BQ12" s="129" t="inlineStr">
        <is>
          <t>Rated 3.5 of 12 · between A3 and B1
Start: 4.0 · senior practitioner title; 3 direct reports
Evidence: rated like 8 colleagues in the same role and department · own answers too general to rate → moved −0.5
KRA: “1. Complete assigned conversion/formatting tasks with &gt;=99% accuracy · zero critical errors 2. Meet 100% of client filing deadlines · no SLA…”
Market: A3 = A module / process, or work with client or regulatory consequences · B1 = A domain or a small team</t>
        </is>
      </c>
      <c r="BR12" s="129" t="inlineStr">
        <is>
          <t>Rated 3.5 of 12 · between A3 and B1
Start: 4.0
Evidence: rated like 8 colleagues in the same role and department · own answers too general to rate → moved −0.5
Team: 3 direct reports · POD Lead
Market: A3 = Not scored in Band A · B1 = IC: mentors and reviews · People: hands-on team lead of 3–5</t>
        </is>
      </c>
      <c r="BS12" s="129" t="inlineStr">
        <is>
          <t>Rated 8 of 12
Experience: 14.9 yrs total · 14.9 at IRIS; none recorded before IRIS = 8.1 on the experience scale
Qualification: BA · graduate → no change
Market: B1 roles typically have 4–8 yrs · IRIS guide 4–7</t>
        </is>
      </c>
      <c r="BT12"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2"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V12" s="125" t="n"/>
      <c r="BW12" s="125" t="n"/>
      <c r="BX12" s="125" t="n"/>
      <c r="BY12" s="125" t="n"/>
      <c r="BZ12" s="125" t="inlineStr">
        <is>
          <t>Received · manager annual</t>
        </is>
      </c>
      <c r="CA12" s="125" t="inlineStr">
        <is>
          <t>CARBON Mapping Master</t>
        </is>
      </c>
      <c r="CB12" s="130" t="n">
        <v>20</v>
      </c>
      <c r="CC12" s="131" t="inlineStr">
        <is>
          <t>• Role / sub-team: Digitizing assisted services.</t>
        </is>
      </c>
      <c r="CD12" s="131"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CE12" s="131" t="inlineStr">
        <is>
          <t>• Current capabilities: AI tool skills; Copilot; Tools / software used: Both.</t>
        </is>
      </c>
      <c r="CF12" s="131" t="inlineStr">
        <is>
          <t>• Communications skills.
• Presentation skills.</t>
        </is>
      </c>
      <c r="CG12" s="131" t="inlineStr">
        <is>
          <t>• Key challenges: Quality of report, RDP issue.
• Support required: No input received.</t>
        </is>
      </c>
      <c r="CH12" s="132" t="inlineStr">
        <is>
          <t>Business Impact: Moved +0.5: the survey / manager mapping marks it business-critical.</t>
        </is>
      </c>
      <c r="CI12" s="131" t="n"/>
      <c r="CJ12" s="131" t="inlineStr">
        <is>
          <t>Self-identified: AI / automation · Leadership &amp; people management · Project / programme management
For the next role: AI / automation · Leadership &amp; people management · Project / programme management</t>
        </is>
      </c>
      <c r="CK12" s="131" t="inlineStr">
        <is>
          <t>Per-person summary · CARBON Mapping Master</t>
        </is>
      </c>
      <c r="CL12" s="133" t="inlineStr">
        <is>
          <t>WHAT THE ROLE DOES: Trains clients and drives product adoption. At B1: a domain / module, or a small team.
KEY RESPONSIBILITIES: Trains clients and drives product adoption; Domain specialist work; A domain or a small team
DELIVERS: A domain or a small team
DECIDES ALONE: Technical / QC / client calls for the domain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only · fewer than 3 answered — 1 holder, 1 answered the survey; sub-family 1 answered; catalogue RC-039</t>
        </is>
      </c>
      <c r="CM12" s="134" t="inlineStr">
        <is>
          <t>What the role answers for: A domain or a small team.
Accountability &amp; Impact rating: 3.5 of 12 · B1-level impact.
Leads 3 direct reports.
From the survey and manager mapping — critical role: yes; successor named: no.
Manager talent mapping — Latest rating: 4 · Potential: High · 9-Box Grid placement: Core Contributor.</t>
        </is>
      </c>
      <c r="CN12" s="135" t="n"/>
      <c r="CO12" s="135" t="n">
        <v>4</v>
      </c>
      <c r="CP12" s="136" t="n">
        <v>4</v>
      </c>
      <c r="CQ12" s="137" t="inlineStr">
        <is>
          <t>High</t>
        </is>
      </c>
      <c r="CR12" s="137" t="inlineStr">
        <is>
          <t>Core Contributor</t>
        </is>
      </c>
      <c r="CS12" s="137" t="inlineStr">
        <is>
          <t>Ready now</t>
        </is>
      </c>
      <c r="CT12" s="137" t="n"/>
      <c r="CU12" s="137" t="inlineStr">
        <is>
          <t>Yes</t>
        </is>
      </c>
      <c r="CV12" s="137" t="n"/>
      <c r="CW12" s="137" t="n"/>
      <c r="CX12" s="137" t="inlineStr">
        <is>
          <t>Medium · critical role Yes · only this person — · successor named No</t>
        </is>
      </c>
      <c r="CY12" s="137" t="inlineStr">
        <is>
          <t>No one in the same sub-family at or near this level — external hire or develop</t>
        </is>
      </c>
      <c r="CZ12" s="137" t="inlineStr">
        <is>
          <t>Name a successor; document the key process; cross-train one person</t>
        </is>
      </c>
      <c r="DA12" s="119" t="n">
        <v>106</v>
      </c>
      <c r="DB12" s="138" t="inlineStr">
        <is>
          <t>Exceeds — ready for stretch</t>
        </is>
      </c>
      <c r="DC12" s="138" t="n">
        <v>113</v>
      </c>
      <c r="DD12" s="138" t="n">
        <v>100</v>
      </c>
      <c r="DE12" s="138" t="n">
        <v>107</v>
      </c>
      <c r="DF12" s="138" t="n">
        <v>100</v>
      </c>
      <c r="DG12" s="138" t="inlineStr">
        <is>
          <t>None — maintain and stretch</t>
        </is>
      </c>
      <c r="DH12" s="138" t="inlineStr">
        <is>
          <t>B2: 90% of profile — ready on competencies</t>
        </is>
      </c>
      <c r="DI12" s="138" t="inlineStr">
        <is>
          <t>Evidence: Survey + KRAs | Core: Ownership 5/3, Problem solving 4/3, Communication &amp; collaboration 4/3, Client &amp; quality focus 5/3, Learning agility 3/3, Integrity &amp; compliance 3/3 | Future-ready: AI literacy 3/3, Data literacy 3/3, Digital fluency 3/3, Innovation 3/3 | Functional: Product &amp; domain 3/3, Stakeholder mgmt 3/3, Communication 4/3, SQL &amp; data 3/3, Regulatory domain 3/3, Quality &amp; process 4/3 | Leadership: Developing people 2/2, Decision making 2/2, Strategic acumen 2/2, Influence &amp; change 2/2</t>
        </is>
      </c>
      <c r="DJ12" s="111" t="inlineStr">
        <is>
          <t>AI / automation · Leadership &amp; people management · Project / programme management</t>
        </is>
      </c>
      <c r="DK12" s="112" t="n"/>
      <c r="DL12" s="112" t="inlineStr">
        <is>
          <t>AI, GenAI &amp; Prompt Engineering; Stakeholder &amp; Client Management</t>
        </is>
      </c>
      <c r="DM12" s="112" t="inlineStr">
        <is>
          <t>AI / automation · Leadership &amp; people management · Project / programme management</t>
        </is>
      </c>
      <c r="DN12" s="112" t="n"/>
      <c r="DO12" s="139" t="inlineStr">
        <is>
          <t>No strong match from survey evidence</t>
        </is>
      </c>
      <c r="DP12" s="126" t="inlineStr">
        <is>
          <t>Ritesh Yeram · Digitization Associate — 0.32: microsoft, reader, fine, delivery.</t>
        </is>
      </c>
      <c r="DQ12" s="126" t="inlineStr">
        <is>
          <t>No close match in other businesses</t>
        </is>
      </c>
      <c r="DR12" s="126" t="inlineStr">
        <is>
          <t>POD Lead</t>
        </is>
      </c>
      <c r="DS12" s="126" t="n"/>
      <c r="DT12" s="126" t="n"/>
      <c r="DU12" s="140" t="inlineStr">
        <is>
          <t>Customer Enablement Specialist – POD Lead in Digitizing · CARBON, B1 — POD Lead.
The work: Trains clients and drives product adoption.
At this level the role owns a domain / module, or a small team.
Key responsibilities: Trains clients and drives product adoption; Domain specialist work; A domain or a small team.
Leads 3 direct reports.</t>
        </is>
      </c>
      <c r="DV12" s="137" t="inlineStr">
        <is>
          <t>Hire as: Senior Executive / CSM — IRIS B1 Specialist · POD Lead · POD Lead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12"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 = must-have for the family. Scale: 1 Awareness · 2 Working · 3 Practitioner · 4 Advanced · 5 Expert.</t>
        </is>
      </c>
      <c r="DX12"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2" s="139"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12" s="126" t="inlineStr">
        <is>
          <t>4–7 yrs</t>
        </is>
      </c>
      <c r="EA12" s="126" t="inlineStr">
        <is>
          <t>5–8 · 4–8</t>
        </is>
      </c>
      <c r="EB12" s="126" t="inlineStr">
        <is>
          <t>Senior Executive / CSM</t>
        </is>
      </c>
      <c r="EC12" s="126" t="inlineStr">
        <is>
          <t>Workiva: Customer Success Manager · IRIS Vs Competitor Benchmark — SaaS customer-success ladder: CSM · IRIS Vs Competitor Benchmark — support tiers: L3 / Problem Analyst</t>
        </is>
      </c>
      <c r="ED12" s="126" t="inlineStr">
        <is>
          <t>TSIA frameworks and benchmarks; ITIL 4 service desk; Gainsight customer-success practice</t>
        </is>
      </c>
      <c r="EE12" s="126" t="inlineStr">
        <is>
          <t>Core 3 · Future 3 · Functional 3 · Leadership 2</t>
        </is>
      </c>
      <c r="EF12" s="139" t="n"/>
      <c r="EG12" s="126" t="inlineStr">
        <is>
          <t>✓ HRIS: 14.9 yrs, BA, 3 direct reports
✓ Survey: 20 of 20 questions answered
✓ KRAs: submitted, reported deliverables
✓ Manager mapping: rating, potential, 9-box
✗ Job description: not on file</t>
        </is>
      </c>
      <c r="EH12" s="118" t="n"/>
      <c r="EI12" s="118" t="n"/>
      <c r="EJ12" s="118" t="n"/>
      <c r="EK12" s="118" t="inlineStr">
        <is>
          <t>Survey: summary on file · KRAs: received · Experience: on file</t>
        </is>
      </c>
      <c r="EL12" s="141" t="n"/>
      <c r="EM12" s="142" t="n"/>
      <c r="EN12" s="142" t="n"/>
      <c r="EO12" s="142" t="n"/>
      <c r="EP12" s="142" t="n"/>
      <c r="EQ12" s="143" t="n"/>
      <c r="ER12" s="135" t="n"/>
      <c r="ES12" s="135" t="n"/>
      <c r="ET12" s="135" t="n"/>
      <c r="EU12" s="135" t="n"/>
      <c r="EV12" s="135" t="n"/>
      <c r="EW12" s="135" t="n"/>
      <c r="EX12" s="135" t="n"/>
      <c r="EY12" s="143" t="n"/>
      <c r="EZ12" s="135" t="n"/>
      <c r="FA12" s="135" t="n"/>
      <c r="FB12" s="135" t="n"/>
      <c r="FC12" s="135" t="n"/>
      <c r="FD12" s="135" t="n"/>
    </row>
    <row r="13" ht="300" customHeight="1">
      <c r="A13" s="109" t="inlineStr">
        <is>
          <t>CARBON</t>
        </is>
      </c>
      <c r="B13" s="110" t="inlineStr">
        <is>
          <t>IRIS1204</t>
        </is>
      </c>
      <c r="C13" s="110" t="inlineStr">
        <is>
          <t>Dinesh Sharma</t>
        </is>
      </c>
      <c r="D13" s="110" t="inlineStr">
        <is>
          <t>Digitizing</t>
        </is>
      </c>
      <c r="E13" s="110" t="inlineStr">
        <is>
          <t>RC-049</t>
        </is>
      </c>
      <c r="F13" s="110" t="inlineStr">
        <is>
          <t>Vijay Parulekar</t>
        </is>
      </c>
      <c r="G13" s="110" t="inlineStr">
        <is>
          <t>IRIS0055</t>
        </is>
      </c>
      <c r="H13" s="110" t="inlineStr">
        <is>
          <t>C1</t>
        </is>
      </c>
      <c r="I13" s="110" t="n">
        <v>4</v>
      </c>
      <c r="J13" s="110" t="n">
        <v>18</v>
      </c>
      <c r="K13" s="110" t="n">
        <v>18</v>
      </c>
      <c r="L13" s="110" t="inlineStr">
        <is>
          <t>B.Com</t>
        </is>
      </c>
      <c r="M13" s="110" t="n"/>
      <c r="N13" s="144" t="inlineStr">
        <is>
          <t>Image Processing Specialist</t>
        </is>
      </c>
      <c r="O13" s="113" t="inlineStr">
        <is>
          <t>Team Lead – Digitization</t>
        </is>
      </c>
      <c r="P13" s="112" t="inlineStr">
        <is>
          <t>Data Operations &amp; Digitization</t>
        </is>
      </c>
      <c r="Q13" s="112" t="inlineStr">
        <is>
          <t>Document Conversion, Formatting &amp; Web Publishing</t>
        </is>
      </c>
      <c r="R13" s="113" t="inlineStr">
        <is>
          <t>L3 – Professional / Associate</t>
        </is>
      </c>
      <c r="S13" s="114" t="inlineStr">
        <is>
          <t>B1</t>
        </is>
      </c>
      <c r="T13" s="149" t="inlineStr">
        <is>
          <t>Team Lead / Asst Manager</t>
        </is>
      </c>
      <c r="U13" s="149" t="inlineStr">
        <is>
          <t>B</t>
        </is>
      </c>
      <c r="V13" s="112" t="inlineStr">
        <is>
          <t>People Manager</t>
        </is>
      </c>
      <c r="W13" s="150" t="inlineStr">
        <is>
          <t>▲ Up</t>
        </is>
      </c>
      <c r="X13" s="112" t="inlineStr">
        <is>
          <t>P3 / M2</t>
        </is>
      </c>
      <c r="Y13" s="112" t="inlineStr">
        <is>
          <t>Career / · Team Lead</t>
        </is>
      </c>
      <c r="Z13" s="112" t="inlineStr">
        <is>
          <t>4 Enable</t>
        </is>
      </c>
      <c r="AA13" s="117" t="inlineStr">
        <is>
          <t>B1</t>
        </is>
      </c>
      <c r="AB13" s="118" t="inlineStr">
        <is>
          <t>Band B · Specialist / Manager</t>
        </is>
      </c>
      <c r="AC13" s="118" t="inlineStr">
        <is>
          <t>Team Lead / Asst Manager</t>
        </is>
      </c>
      <c r="AD13" s="118" t="inlineStr">
        <is>
          <t>• Same as the model</t>
        </is>
      </c>
      <c r="AE13" s="118" t="inlineStr">
        <is>
          <t>B2</t>
        </is>
      </c>
      <c r="AF13" s="118" t="inlineStr">
        <is>
          <t>OK</t>
        </is>
      </c>
      <c r="AG13" s="118" t="inlineStr">
        <is>
          <t>No change · already below the manager</t>
        </is>
      </c>
      <c r="AH13" s="118" t="n">
        <v>6</v>
      </c>
      <c r="AI13" s="118" t="n"/>
      <c r="AJ13" s="119" t="inlineStr">
        <is>
          <t>CARBON · Digitizing · Band B · People Manager</t>
        </is>
      </c>
      <c r="AK13" s="120" t="n">
        <v>3</v>
      </c>
      <c r="AL13" s="121">
        <f>IFERROR(INDEX(WM_C,MATCH($AJ13,WM_KEY,0)),"")</f>
        <v>0.32</v>
      </c>
      <c r="AM13" s="122">
        <f>IF(OR(AK13="",AL13=""),"",AK13*AL13)</f>
        <v>0.96</v>
      </c>
      <c r="AN13" s="120" t="n">
        <v>3.5</v>
      </c>
      <c r="AO13" s="121">
        <f>IFERROR(INDEX(WM_AU,MATCH($AJ13,WM_KEY,0)),"")</f>
        <v>0.18</v>
      </c>
      <c r="AP13" s="122">
        <f>IF(OR(AN13="",AO13=""),"",AN13*AO13)</f>
        <v>0.63</v>
      </c>
      <c r="AQ13" s="120" t="n">
        <v>3.5</v>
      </c>
      <c r="AR13" s="121">
        <f>IFERROR(INDEX(WM_AC,MATCH($AJ13,WM_KEY,0)),"")</f>
        <v>0.16</v>
      </c>
      <c r="AS13" s="122">
        <f>IF(OR(AQ13="",AR13=""),"",AQ13*AR13)</f>
        <v>0.56</v>
      </c>
      <c r="AT13" s="120" t="n">
        <v>4</v>
      </c>
      <c r="AU13" s="121">
        <f>IFERROR(INDEX(WM_L,MATCH($AJ13,WM_KEY,0)),"")</f>
        <v>0.15</v>
      </c>
      <c r="AV13" s="122">
        <f>IF(OR(AT13="",AU13=""),"",AT13*AU13)</f>
        <v>0.6</v>
      </c>
      <c r="AW13" s="120" t="n">
        <v>9</v>
      </c>
      <c r="AX13" s="121">
        <f>IFERROR(INDEX(WM_E,MATCH($AJ13,WM_KEY,0)),"")</f>
        <v>0.1</v>
      </c>
      <c r="AY13" s="122">
        <f>IF(OR(AW13="",AX13=""),"",AW13*AX13)</f>
        <v>0.9</v>
      </c>
      <c r="AZ13" s="123" t="n">
        <v>4</v>
      </c>
      <c r="BA13" s="121">
        <f>IFERROR(INDEX(WM_BI,MATCH($AJ13,WM_KEY,0)),"")</f>
        <v>0.09</v>
      </c>
      <c r="BB13" s="122">
        <f>IF(OR(AZ13="",BA13=""),"",AZ13*BA13)</f>
        <v>0.36</v>
      </c>
      <c r="BC13" s="122">
        <f>IF(COUNT(AM13,AP13,AS13,AV13,AY13,BB13)&lt;6,"",SUM(AM13,AP13,AS13,AV13,AY13,BB13))</f>
        <v>4.01</v>
      </c>
      <c r="BD13" s="122" t="str">
        <f>IF(BC13="","",INDEX({"A1","A2","A3","B1","B2","B3","C1","C2","D1","D2","E1","E2"},MAX(1,MIN(12,ROUND(BC13,0)))))</f>
        <v>B1</v>
      </c>
      <c r="BE13" s="114" t="inlineStr">
        <is>
          <t>B1</t>
        </is>
      </c>
      <c r="BF13" s="124" t="inlineStr">
        <is>
          <t>The score decided the level</t>
        </is>
      </c>
      <c r="BG13"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13" s="125" t="inlineStr">
        <is>
          <t>At build: Complexity 0.96 + Autonomy 0.63 + Accountability 0.56 + Leadership 0.60 + Experience 0.90 + Business impact 0.36
= 4.01 points → nearest level 4 = B1
Final level: B1 · same as the score</t>
        </is>
      </c>
      <c r="BI13" s="125" t="inlineStr">
        <is>
          <t>No rule applied: the score decides.</t>
        </is>
      </c>
      <c r="BJ13" s="125" t="inlineStr">
        <is>
          <t>—</t>
        </is>
      </c>
      <c r="BK13" s="126" t="n"/>
      <c r="BL13" s="126" t="inlineStr">
        <is>
          <t>Medium</t>
        </is>
      </c>
      <c r="BM13" s="126" t="n"/>
      <c r="BN13" s="125" t="inlineStr">
        <is>
          <t>Stable · moves in fewer than 5 of 30 weight tests</t>
        </is>
      </c>
      <c r="BO13" s="148" t="inlineStr">
        <is>
          <t>Rated 3 of 12
Start: 3.0 · senior practitioner title
Evidence reads like A3: Reviews client edit requests, resolves team doubts, formatting checks across ESEF, KVK, ESRS → matches the start
KRA: “1. Complete assigned conversion/formatting tasks with &gt;=99% accuracy · zero critical errors 2. Meet 100% of client filing deadlines · no SLA…”
Market: A3 = Varied and non-standard work; handles exceptions</t>
        </is>
      </c>
      <c r="BP13" s="129" t="inlineStr">
        <is>
          <t>Rated 3.5 of 12 · between A3 and B1
Start: 3.0 · senior practitioner title
Evidence reads like B1: Decides to correct or reject client edit requests; manages task allocation → moved up 0.5
Market: A3 = Technical / QC / client calls on own work · B1 = Technical / QC / client calls for the domain</t>
        </is>
      </c>
      <c r="BQ13" s="129" t="inlineStr">
        <is>
          <t>Rated 3.5 of 12 · between A3 and B1
Start: 4.0 · senior practitioner title; 4 direct reports, 6 people below, 1 of them leads a team
Evidence reads like A3: States accountability for tasks handled; quality-checked files delivered to clients on time → moved down 0.5
KRA: “1. Complete assigned conversion/formatting tasks with &gt;=99% accuracy · zero critical errors 2. Meet 100% of client filing deadlines · no SLA…”
Market: A3 = A module / process, or work with client or regulatory consequences · B1 = A domain or a small team</t>
        </is>
      </c>
      <c r="BR13" s="129" t="inlineStr">
        <is>
          <t>Rated 4 of 12
Start: 4.0
Evidence reads like B1: Team leadership, task allocation, doubt resolution; 4 reports → matches the start
Team: 4 direct reports · People Manager
Market: B1 = IC: mentors and reviews · People: hands-on team lead of 3–5</t>
        </is>
      </c>
      <c r="BS13" s="129" t="inlineStr">
        <is>
          <t>Rated 9 of 12
Experience: 18.0 yrs total · 18.0 at IRIS; none recorded before IRIS = 9.1 on the experience scale
Qualification: B.Com · graduate, relevant to the work → no change
Market: B1 roles typically have 4–8 yrs · IRIS guide 4–7</t>
        </is>
      </c>
      <c r="BT13"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3"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V13" s="125" t="n"/>
      <c r="BW13" s="125" t="n"/>
      <c r="BX13" s="125" t="n"/>
      <c r="BY13" s="125" t="n"/>
      <c r="BZ13" s="125" t="inlineStr">
        <is>
          <t>Received · manager annual</t>
        </is>
      </c>
      <c r="CA13" s="125" t="inlineStr">
        <is>
          <t>CARBON Mapping Master</t>
        </is>
      </c>
      <c r="CB13" s="130" t="n">
        <v>20</v>
      </c>
      <c r="CC13" s="131" t="inlineStr">
        <is>
          <t>• Role / sub-team: Digitizing assited service.</t>
        </is>
      </c>
      <c r="CD13" s="131"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CE13" s="131" t="inlineStr">
        <is>
          <t>• Current capabilities: Copilot; Tools / software used: Both | Carbon tool [Teams chat].</t>
        </is>
      </c>
      <c r="CF13" s="131" t="inlineStr">
        <is>
          <t>• Communications skills.
• Presentation skills.</t>
        </is>
      </c>
      <c r="CG13" s="131" t="inlineStr">
        <is>
          <t>• Key challenges: Quality of report, RDP issue.
• Support required: No input received.</t>
        </is>
      </c>
      <c r="CH13" s="132" t="inlineStr">
        <is>
          <t>Complexity: Evidence reads like A3: Reviews client edit requests, resolves team doubts, formatting checks across ESEF, KVK, ESRS → matches the start
Autonomy: Evidence reads like B1: Decides to correct or reject client edit requests; manages task allocation → moved up 0.5
Accountability: Evidence reads like A3: States accountability for tasks handled; quality-checked files delivered to clients on time → moved down 0.5
Leadership: Evidence reads like B1: Team leadership, task allocation, doubt resolution; 4 reports → matches the start
Business Impact: Moved +0.5: the survey / manager mapping marks it business-critical.</t>
        </is>
      </c>
      <c r="CI13" s="131"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CJ13" s="131" t="inlineStr">
        <is>
          <t>Self-identified: Leadership &amp; people management · Communication &amp; presentation
For the next role: Leadership &amp; people management · Communication &amp; presentation</t>
        </is>
      </c>
      <c r="CK13" s="131" t="inlineStr">
        <is>
          <t>Per-person summary · CARBON Mapping Master</t>
        </is>
      </c>
      <c r="CL13" s="133" t="inlineStr">
        <is>
          <t>WHAT THE ROLE DOES: Converts and formats documents into HTML/PDF/Word to filing or web standards, and publishes content · incl. RBI website. At B1: a domain / module, or a small team.
Common themes in sub-family holders, all levels' answers: purpose · core · formatting · quality · rbi · website
KEY RESPONSIBILITIES: Converts and formats documents into HTML/PDF/Word to filing or web standards, and publishes content · incl. RBI website; Domain specialist work; A domain or a small team
Common themes in sub-family holders, all levels' answers: quality · document · formatting · html · accuracy · conversion
DELIVERS: A domain or a small team
Common themes in sub-family holders, all levels' answers: html · pdf · word · deliver · formatted · documents
ACCOUNTABLE FOR: A domain or a small team
Common themes in sub-family holders, all levels' answers: am · accountable · accuracy · quality · every · formatting
DECIDES ALONE: Technical / QC / client calls for the domain
Common themes in sub-family holders, all levels' answers: formatting · independently · html · validate · allocate · cipc
SKILLS &amp; KNOWLEDGE · role-holders: OCR/Image procesing · attention to detail · quality checking · Excel · timely delivery · HTML · Word · ABYYY Fine Reader
TOOLS &amp; SYSTEMS: Excel · Office 365 word · Carbon applications · Abby FineReader · Web Expression HTML editor · DM · HTML Editor · US DM - Carbon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2
CREDENTIALS: MOS Excel · optional; Lean / Six Sigma · optional
SOURCE: Framework + sub-family themes · 3+ answered — 1 holder, 1 answered the survey; sub-family 30 answered; catalogue RC-049</t>
        </is>
      </c>
      <c r="CM13" s="134" t="inlineStr">
        <is>
          <t>What the role answers for: A domain or a small team.
Accountability &amp; Impact rating: 3.5 of 12 · B1-level impact.
Leads 4 direct reports.
From the survey and manager mapping — critical role: yes; successor named: no.
If the work is missed · role-holders' themes: rework · delays · errors · quality · incorrect.
Manager talent mapping — Latest rating: 5 · Potential: High · 9-Box Grid placement: Core Contributor.</t>
        </is>
      </c>
      <c r="CN13" s="135" t="n"/>
      <c r="CO13" s="135" t="n">
        <v>4</v>
      </c>
      <c r="CP13" s="136" t="n">
        <v>5</v>
      </c>
      <c r="CQ13" s="137" t="inlineStr">
        <is>
          <t>High</t>
        </is>
      </c>
      <c r="CR13" s="137" t="inlineStr">
        <is>
          <t>Core Contributor</t>
        </is>
      </c>
      <c r="CS13" s="137" t="inlineStr">
        <is>
          <t>Ready now</t>
        </is>
      </c>
      <c r="CT13" s="137" t="inlineStr">
        <is>
          <t>Yes</t>
        </is>
      </c>
      <c r="CU13" s="137" t="inlineStr">
        <is>
          <t>Yes</t>
        </is>
      </c>
      <c r="CV13" s="137" t="n"/>
      <c r="CW13" s="137" t="n"/>
      <c r="CX13" s="137" t="inlineStr">
        <is>
          <t>Medium · critical role Yes · only this person — · successor named No</t>
        </is>
      </c>
      <c r="CY13" s="137" t="inlineStr">
        <is>
          <t>Janardan Bale · B2, CARBON · Prajakta Mokal · B1, CARBON · Ritesh Yeram · B1, CARBON</t>
        </is>
      </c>
      <c r="CZ13" s="137" t="inlineStr">
        <is>
          <t>Name a successor; document the key process; cross-train one person</t>
        </is>
      </c>
      <c r="DA13" s="119" t="n">
        <v>101</v>
      </c>
      <c r="DB13" s="138" t="inlineStr">
        <is>
          <t>Meets the level</t>
        </is>
      </c>
      <c r="DC13" s="138" t="n">
        <v>110</v>
      </c>
      <c r="DD13" s="138" t="n">
        <v>92</v>
      </c>
      <c r="DE13" s="138" t="n">
        <v>98</v>
      </c>
      <c r="DF13" s="138" t="n">
        <v>102</v>
      </c>
      <c r="DG13" s="138" t="inlineStr">
        <is>
          <t>Prioritisation, Innovation, Strategic acumen</t>
        </is>
      </c>
      <c r="DH13" s="138" t="inlineStr">
        <is>
          <t>B2: 89% of profile — close</t>
        </is>
      </c>
      <c r="DI13" s="138" t="inlineStr">
        <is>
          <t>Evidence: Survey + KRAs | Core: Ownership 5/3, Problem solving 3/3, Communication &amp; collaboration 4/3, Client &amp; quality focus 5/3, Learning agility 3/3, Integrity &amp; compliance 3/3 | Future-ready: AI literacy 3/3, Data literacy 3/3, Digital fluency 3/3, Innovation 2/3 | Functional: Excel &amp; tools 3/3, Quality &amp; process 4/3, Regulatory domain 3/3, XBRL &amp; taxonomy 3/3, AI / GenAI 3/3, Prioritisation 2/3 | Leadership: Developing people 3/2, Decision making 3/2, Strategic acumen 1/2, Influence &amp; change 3/2</t>
        </is>
      </c>
      <c r="DJ13" s="111" t="inlineStr">
        <is>
          <t>Leadership &amp; people management · Communication &amp; presentation</t>
        </is>
      </c>
      <c r="DK13" s="112" t="n"/>
      <c r="DL13" s="112" t="inlineStr">
        <is>
          <t>AI, GenAI &amp; Prompt Engineering; Stakeholder &amp; Client Management</t>
        </is>
      </c>
      <c r="DM13" s="112" t="inlineStr">
        <is>
          <t>Leadership &amp; people management · Communication &amp; presentation</t>
        </is>
      </c>
      <c r="DN13" s="112" t="inlineStr">
        <is>
          <t>Leadership development: strategic thinking, cross-functional influence, financial/business acumen, succession &amp; talent development, change management, executive communication</t>
        </is>
      </c>
      <c r="DO13" s="139" t="inlineStr">
        <is>
          <t>No strong match from survey evidence</t>
        </is>
      </c>
      <c r="DP13" s="126" t="inlineStr">
        <is>
          <t>Prajakta Mokal · Senior Digitization Associate — 0.45: finereader, expression, web, abbyy; Ritesh Yeram · Digitization Associate — 0.37: expression, microsoft, abbyy, files.; Justeen Koola · Digitization Associate — 0.34: finereader, expression, web, carbon</t>
        </is>
      </c>
      <c r="DQ13" s="126" t="inlineStr">
        <is>
          <t>No close match in other businesses</t>
        </is>
      </c>
      <c r="DR13" s="126" t="inlineStr">
        <is>
          <t>Within norm</t>
        </is>
      </c>
      <c r="DS13" s="126" t="n"/>
      <c r="DT13" s="126" t="n"/>
      <c r="DU13" s="140" t="inlineStr">
        <is>
          <t>Team Lead – Digitization in Digitizing · CARBON, B1 — People Manager.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quality · document · formatting · html · accuracy · conversion.
Leads 4 direct reports.</t>
        </is>
      </c>
      <c r="DV13" s="137" t="inlineStr">
        <is>
          <t>Hire as: Team Lead / Assistant Manager — IRIS B1 Team Lead · People Manager
Market level: P3 / M2 · SFIA 4 Enable
Experience: 4–7 yrs · Education: Graduate · commerce preferred
Team size at this level: IC: none · Team Lead: 3–5
Equivalent titles at peers: Accenture Operations – L9 Team Lead · IRIS Vs Competitor Benchmark — operations roles – Team Lead / Quality Lead
Credentials: MOS Excel · optional; Lean / Six Sigma · optional
Must already know: Accuracy and SLA discipline; data confidentiality</t>
        </is>
      </c>
      <c r="DW13"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OCR/Image procesing · attention to detail · quality checking · Excel · timely delivery · HTML · Word · ABYYY Fine Reader
TOOLS: Excel · Office 365 word · Carbon applications · Abby FineReader · Web Expression HTML editor · DM · HTML Editor · US DM - Carbon
★ = must-have for the family. Scale: 1 Awareness · 2 Working · 3 Practitioner · 4 Advanced · 5 Expert.</t>
        </is>
      </c>
      <c r="DX13"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3" s="139" t="inlineStr">
        <is>
          <t>Market level: P3 / M2 · SFIA 4 Enable
Typical title: Team Lead / Assistant Manager
At peers: Accenture Operations – L9 Team Lead · IRIS Vs Competitor Benchmark — operations roles: Team Lead / Quality Lead
Typical experience: 4–8 yrs · IRIS guide 4–7
Standard: COPC CX Standard; ISO 9001</t>
        </is>
      </c>
      <c r="DZ13" s="126" t="inlineStr">
        <is>
          <t>4–7 yrs</t>
        </is>
      </c>
      <c r="EA13" s="126" t="inlineStr">
        <is>
          <t>5–8 · 4–8</t>
        </is>
      </c>
      <c r="EB13" s="126" t="inlineStr">
        <is>
          <t>Team Lead / Assistant Manager</t>
        </is>
      </c>
      <c r="EC13" s="126" t="inlineStr">
        <is>
          <t>Accenture Operations: L9 Team Lead · IRIS Vs Competitor Benchmark — operations roles: Team Lead / Quality Lead</t>
        </is>
      </c>
      <c r="ED13" s="126" t="inlineStr">
        <is>
          <t>COPC CX Standard · leadership &amp; planning, people, processes, performance; ISO 9001; Lean / Six Sigma</t>
        </is>
      </c>
      <c r="EE13" s="126" t="inlineStr">
        <is>
          <t>Core 3 · Future 3 · Functional 3 · Leadership 2</t>
        </is>
      </c>
      <c r="EF13" s="139" t="n"/>
      <c r="EG13" s="126" t="inlineStr">
        <is>
          <t>✓ HRIS: 18.0 yrs, B.Com, 4 direct reports
✓ Survey: 20 of 20 questions answered
✓ KRAs: submitted, reported deliverables
✓ Manager mapping: rating, potential, 9-box
✗ Job description: not on file</t>
        </is>
      </c>
      <c r="EH13" s="118" t="n"/>
      <c r="EI13" s="118" t="n"/>
      <c r="EJ13" s="118" t="n"/>
      <c r="EK13" s="118" t="inlineStr">
        <is>
          <t>Survey: summary on file · KRAs: received · Experience: on file</t>
        </is>
      </c>
      <c r="EL13" s="141" t="n"/>
      <c r="EM13" s="142" t="n"/>
      <c r="EN13" s="142" t="n"/>
      <c r="EO13" s="142" t="n"/>
      <c r="EP13" s="142" t="n"/>
      <c r="EQ13" s="143" t="n"/>
      <c r="ER13" s="135" t="n"/>
      <c r="ES13" s="135" t="n"/>
      <c r="ET13" s="135" t="n"/>
      <c r="EU13" s="135" t="n"/>
      <c r="EV13" s="135" t="n"/>
      <c r="EW13" s="135" t="n"/>
      <c r="EX13" s="135" t="n"/>
      <c r="EY13" s="143" t="n"/>
      <c r="EZ13" s="135" t="n"/>
      <c r="FA13" s="135" t="n"/>
      <c r="FB13" s="135" t="n"/>
      <c r="FC13" s="135" t="n"/>
      <c r="FD13" s="135" t="n"/>
    </row>
    <row r="14" ht="300" customHeight="1">
      <c r="A14" s="109" t="inlineStr">
        <is>
          <t>CARBON</t>
        </is>
      </c>
      <c r="B14" s="110" t="inlineStr">
        <is>
          <t>IRIS0117</t>
        </is>
      </c>
      <c r="C14" s="110" t="inlineStr">
        <is>
          <t>Prajakta Mokal</t>
        </is>
      </c>
      <c r="D14" s="110" t="inlineStr">
        <is>
          <t>Digitizing</t>
        </is>
      </c>
      <c r="E14" s="110" t="inlineStr">
        <is>
          <t>RC-048</t>
        </is>
      </c>
      <c r="F14" s="110" t="inlineStr">
        <is>
          <t>Vijay Parulekar</t>
        </is>
      </c>
      <c r="G14" s="110" t="inlineStr">
        <is>
          <t>IRIS0055</t>
        </is>
      </c>
      <c r="H14" s="110" t="inlineStr">
        <is>
          <t>C1</t>
        </is>
      </c>
      <c r="I14" s="110" t="n">
        <v>1</v>
      </c>
      <c r="J14" s="110" t="n">
        <v>19.5</v>
      </c>
      <c r="K14" s="110" t="n">
        <v>19.1</v>
      </c>
      <c r="L14" s="110" t="inlineStr">
        <is>
          <t>BA</t>
        </is>
      </c>
      <c r="M14" s="110" t="n"/>
      <c r="N14" s="144" t="inlineStr">
        <is>
          <t>Image Processing Specialist</t>
        </is>
      </c>
      <c r="O14" s="113" t="inlineStr">
        <is>
          <t>Digitization Specialist – POD Lead</t>
        </is>
      </c>
      <c r="P14" s="112" t="inlineStr">
        <is>
          <t>Data Operations &amp; Digitization</t>
        </is>
      </c>
      <c r="Q14" s="112" t="inlineStr">
        <is>
          <t>Document Conversion, Formatting &amp; Web Publishing</t>
        </is>
      </c>
      <c r="R14" s="113" t="inlineStr">
        <is>
          <t>L3 – Professional / Associate</t>
        </is>
      </c>
      <c r="S14" s="114" t="inlineStr">
        <is>
          <t>B1</t>
        </is>
      </c>
      <c r="T14" s="149" t="inlineStr">
        <is>
          <t>Specialist · POD Lead</t>
        </is>
      </c>
      <c r="U14" s="149" t="inlineStr">
        <is>
          <t>B</t>
        </is>
      </c>
      <c r="V14" s="112" t="inlineStr">
        <is>
          <t>POD Lead</t>
        </is>
      </c>
      <c r="W14" s="150" t="inlineStr">
        <is>
          <t>▲ Up</t>
        </is>
      </c>
      <c r="X14" s="112" t="inlineStr">
        <is>
          <t>P3 / M2</t>
        </is>
      </c>
      <c r="Y14" s="112" t="inlineStr">
        <is>
          <t>Career / · Team Lead</t>
        </is>
      </c>
      <c r="Z14" s="112" t="inlineStr">
        <is>
          <t>4 Enable</t>
        </is>
      </c>
      <c r="AA14" s="117" t="inlineStr">
        <is>
          <t>B1</t>
        </is>
      </c>
      <c r="AB14" s="118" t="inlineStr">
        <is>
          <t>Band B · Specialist / Manager</t>
        </is>
      </c>
      <c r="AC14" s="118" t="inlineStr">
        <is>
          <t>Team Lead / Asst Manager</t>
        </is>
      </c>
      <c r="AD14" s="118" t="inlineStr">
        <is>
          <t>• Same as the model</t>
        </is>
      </c>
      <c r="AE14" s="118" t="inlineStr">
        <is>
          <t>B2</t>
        </is>
      </c>
      <c r="AF14" s="118" t="inlineStr">
        <is>
          <t>OK</t>
        </is>
      </c>
      <c r="AG14" s="118" t="inlineStr">
        <is>
          <t>No change · already below the manager</t>
        </is>
      </c>
      <c r="AH14" s="118" t="n">
        <v>6</v>
      </c>
      <c r="AI14" s="118" t="n"/>
      <c r="AJ14" s="119" t="inlineStr">
        <is>
          <t>CARBON · Digitizing · Band B · Expert / POD Lead</t>
        </is>
      </c>
      <c r="AK14" s="120" t="n">
        <v>3</v>
      </c>
      <c r="AL14" s="121">
        <f>IFERROR(INDEX(WM_C,MATCH($AJ14,WM_KEY,0)),"")</f>
        <v>0.46</v>
      </c>
      <c r="AM14" s="122">
        <f>IF(OR(AK14="",AL14=""),"",AK14*AL14)</f>
        <v>1.38</v>
      </c>
      <c r="AN14" s="120" t="n">
        <v>3</v>
      </c>
      <c r="AO14" s="121">
        <f>IFERROR(INDEX(WM_AU,MATCH($AJ14,WM_KEY,0)),"")</f>
        <v>0.17</v>
      </c>
      <c r="AP14" s="122">
        <f>IF(OR(AN14="",AO14=""),"",AN14*AO14)</f>
        <v>0.51</v>
      </c>
      <c r="AQ14" s="120" t="n">
        <v>3</v>
      </c>
      <c r="AR14" s="121">
        <f>IFERROR(INDEX(WM_AC,MATCH($AJ14,WM_KEY,0)),"")</f>
        <v>0.15</v>
      </c>
      <c r="AS14" s="122">
        <f>IF(OR(AQ14="",AR14=""),"",AQ14*AR14)</f>
        <v>0.45</v>
      </c>
      <c r="AT14" s="120" t="n">
        <v>3</v>
      </c>
      <c r="AU14" s="121">
        <f>IFERROR(INDEX(WM_L,MATCH($AJ14,WM_KEY,0)),"")</f>
        <v>0.05</v>
      </c>
      <c r="AV14" s="122">
        <f>IF(OR(AT14="",AU14=""),"",AT14*AU14)</f>
        <v>0.15</v>
      </c>
      <c r="AW14" s="120" t="n">
        <v>9.5</v>
      </c>
      <c r="AX14" s="121">
        <f>IFERROR(INDEX(WM_E,MATCH($AJ14,WM_KEY,0)),"")</f>
        <v>0.1</v>
      </c>
      <c r="AY14" s="122">
        <f>IF(OR(AW14="",AX14=""),"",AW14*AX14)</f>
        <v>0.95</v>
      </c>
      <c r="AZ14" s="123" t="n">
        <v>3.5</v>
      </c>
      <c r="BA14" s="121">
        <f>IFERROR(INDEX(WM_BI,MATCH($AJ14,WM_KEY,0)),"")</f>
        <v>0.07</v>
      </c>
      <c r="BB14" s="122">
        <f>IF(OR(AZ14="",BA14=""),"",AZ14*BA14)</f>
        <v>0.245</v>
      </c>
      <c r="BC14" s="122">
        <f>IF(COUNT(AM14,AP14,AS14,AV14,AY14,BB14)&lt;6,"",SUM(AM14,AP14,AS14,AV14,AY14,BB14))</f>
        <v>3.685</v>
      </c>
      <c r="BD14" s="122" t="str">
        <f>IF(BC14="","",INDEX({"A1","A2","A3","B1","B2","B3","C1","C2","D1","D2","E1","E2"},MAX(1,MIN(12,ROUND(BC14,0)))))</f>
        <v>B1</v>
      </c>
      <c r="BE14" s="114" t="inlineStr">
        <is>
          <t>B1</t>
        </is>
      </c>
      <c r="BF14" s="124" t="inlineStr">
        <is>
          <t>The score decided the level</t>
        </is>
      </c>
      <c r="BG14"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4" s="125" t="inlineStr">
        <is>
          <t>At build: Complexity 1.38 + Autonomy 0.51 + Accountability 0.45 + Leadership 0.15 + Experience 0.95 + Business impact 0.25
= 3.69 points → nearest level 4 = B1
Final level: B1 · same as the score</t>
        </is>
      </c>
      <c r="BI14" s="125" t="inlineStr">
        <is>
          <t>No rule applied: the score decides.</t>
        </is>
      </c>
      <c r="BJ14" s="125" t="inlineStr">
        <is>
          <t>—</t>
        </is>
      </c>
      <c r="BK14" s="126" t="n"/>
      <c r="BL14" s="126" t="inlineStr">
        <is>
          <t>High</t>
        </is>
      </c>
      <c r="BM14" s="126" t="n"/>
      <c r="BN14" s="125" t="inlineStr">
        <is>
          <t>Stable · moves in fewer than 5 of 30 weight tests</t>
        </is>
      </c>
      <c r="BO14" s="148" t="inlineStr">
        <is>
          <t>Rated 3 of 12
Start: 3.0 · senior practitioner title
Evidence reads like A3: Checks received files, allocates by skill, OCR with AI app, QC, query solving → matches the start
KRA: “1. Complete assigned conversion/formatting tasks with &gt;=99% accuracy · zero critical errors 2. Meet 100% of client filing deadlines · no SLA…”
Market: A3 = Varied and non-standard work; handles exceptions</t>
        </is>
      </c>
      <c r="BP14" s="129" t="inlineStr">
        <is>
          <t>Rated 3 of 12
Start: 3.0 · senior practitioner title
Evidence reads like A3: Independent file allocation only in urgent or peak situations → matches the start
Market: A3 = Technical / QC / client calls on own work</t>
        </is>
      </c>
      <c r="BQ14" s="129" t="inlineStr">
        <is>
          <t>Rated 3 of 12
Start: 3.5 · senior practitioner title; 1 direct report
Evidence reads like A3: File allocation and on-time conversion and delivery process → moved down 0.5
KRA: “1. Complete assigned conversion/formatting tasks with &gt;=99% accuracy · zero critical errors 2. Meet 100% of client filing deadlines · no SLA…”
Market: A3 = A module / process, or work with client or regulatory consequences</t>
        </is>
      </c>
      <c r="BR14" s="129" t="inlineStr">
        <is>
          <t>Rated 3 of 12
Start: 3.5
Evidence reads like A3: Assigns files to team members and solves queries; 1 report → moved down 0.5
Team: 1 direct report · POD Lead
Market: A3 = Not scored in Band A</t>
        </is>
      </c>
      <c r="BS14" s="129" t="inlineStr">
        <is>
          <t>Rated 9.5 of 12 · between D1 and D2
Experience: 19.5 yrs total · 0.4 before IRIS + 19.1 at IRIS = 9.6 on the experience scale
Qualification: BA · graduate → no change
Market: B1 roles typically have 4–8 yrs · IRIS guide 4–7</t>
        </is>
      </c>
      <c r="BT14"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4"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V14" s="125" t="n"/>
      <c r="BW14" s="125" t="n"/>
      <c r="BX14" s="125" t="n"/>
      <c r="BY14" s="125" t="n"/>
      <c r="BZ14" s="125" t="inlineStr">
        <is>
          <t>Received · manager annual</t>
        </is>
      </c>
      <c r="CA14" s="125" t="inlineStr">
        <is>
          <t>CARBON Mapping Master</t>
        </is>
      </c>
      <c r="CB14" s="130" t="n">
        <v>20</v>
      </c>
      <c r="CC14" s="131" t="inlineStr">
        <is>
          <t>• Role / sub-team: Digitizing Assisted Services.</t>
        </is>
      </c>
      <c r="CD14" s="131"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CE14" s="131" t="inlineStr">
        <is>
          <t>• Current capabilities: Inter department communic; Tools / software used: HTML - Editor; Microsoft Web Expression; Abbyy FineReader.</t>
        </is>
      </c>
      <c r="CF14" s="131" t="inlineStr">
        <is>
          <t>• Communications skills.
• Presentation skills.</t>
        </is>
      </c>
      <c r="CG14" s="131" t="inlineStr">
        <is>
          <t>• Key challenges: Quality of Report.
• Support required: No input received.</t>
        </is>
      </c>
      <c r="CH14" s="132" t="inlineStr">
        <is>
          <t>Complexity: Evidence reads like A3: Checks received files, allocates by skill, OCR with AI app, QC, query solving → matches the start
Autonomy: Evidence reads like A3: Independent file allocation only in urgent or peak situations → matches the start
Accountability: Evidence reads like A3: File allocation and on-time conversion and delivery process → moved down 0.5
Leadership: Evidence reads like A3: Assigns files to team members and solves queries; 1 report → moved down 0.5
Business Impact: Moved +0.5: the survey / manager mapping marks it business-critical.</t>
        </is>
      </c>
      <c r="CI14" s="131"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J14" s="131" t="inlineStr">
        <is>
          <t>Self-identified: Data, SQL &amp; analytics · Product &amp; tool knowledge · Communication &amp; presentation
For the next role: Data, SQL &amp; analytics · Product &amp; tool knowledge · Communication &amp; presentation</t>
        </is>
      </c>
      <c r="CK14" s="131" t="inlineStr">
        <is>
          <t>Per-person summary · CARBON Mapping Master</t>
        </is>
      </c>
      <c r="CL14" s="133"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M14" s="134" t="inlineStr">
        <is>
          <t>What the role answers for: A domain or a small team.
Accountability &amp; Impact rating: 3 of 12 · A3-level impact.
Leads 1 direct report.
From the survey and manager mapping — critical role: yes; successor named: no.
If the work is missed · role-holders' themes: dissatisfied · customers become · affected · company growth.
Manager talent mapping — Latest rating: 4 · Potential: High · 9-Box Grid placement: Core Contributor.</t>
        </is>
      </c>
      <c r="CN14" s="135" t="n"/>
      <c r="CO14" s="135" t="n">
        <v>3.5</v>
      </c>
      <c r="CP14" s="136" t="n">
        <v>4</v>
      </c>
      <c r="CQ14" s="137" t="inlineStr">
        <is>
          <t>High</t>
        </is>
      </c>
      <c r="CR14" s="137" t="inlineStr">
        <is>
          <t>Core Contributor</t>
        </is>
      </c>
      <c r="CS14" s="137" t="inlineStr">
        <is>
          <t>Ready now</t>
        </is>
      </c>
      <c r="CT14" s="137" t="n"/>
      <c r="CU14" s="137" t="inlineStr">
        <is>
          <t>Yes</t>
        </is>
      </c>
      <c r="CV14" s="137" t="n"/>
      <c r="CW14" s="137" t="n"/>
      <c r="CX14" s="137" t="inlineStr">
        <is>
          <t>Medium · critical role Yes · only this person — · successor named No</t>
        </is>
      </c>
      <c r="CY14" s="137" t="inlineStr">
        <is>
          <t>Janardan Bale · B2, CARBON · Dinesh Sharma · B1, CARBON · Ritesh Yeram · B1, CARBON</t>
        </is>
      </c>
      <c r="CZ14" s="137" t="inlineStr">
        <is>
          <t>Name a successor; document the key process; cross-train one person</t>
        </is>
      </c>
      <c r="DA14" s="119" t="n">
        <v>104</v>
      </c>
      <c r="DB14" s="138" t="inlineStr">
        <is>
          <t>Meets the level</t>
        </is>
      </c>
      <c r="DC14" s="138" t="n">
        <v>110</v>
      </c>
      <c r="DD14" s="138" t="n">
        <v>105</v>
      </c>
      <c r="DE14" s="138" t="n">
        <v>103</v>
      </c>
      <c r="DF14" s="138" t="n">
        <v>98</v>
      </c>
      <c r="DG14" s="138" t="inlineStr">
        <is>
          <t>Strategic acumen</t>
        </is>
      </c>
      <c r="DH14" s="138" t="inlineStr">
        <is>
          <t>B2: 90% of profile — close</t>
        </is>
      </c>
      <c r="DI14" s="138" t="inlineStr">
        <is>
          <t>Evidence: Survey + KRAs | Core: Ownership 5/3, Problem solving 3/3, Communication &amp; collaboration 4/3, Client &amp; quality focus 5/3, Learning agility 3/3, Integrity &amp; compliance 3/3 | Future-ready: AI literacy 3/3, Data literacy 4/3, Digital fluency 3/3, Innovation 3/3 | Functional: Excel &amp; tools 4/3, Quality &amp; process 3/3, Regulatory domain 3/3, XBRL &amp; taxonomy 3/3, AI / GenAI 3/3, Prioritisation 3/3 | Leadership: Developing people 3/2, Decision making 3/2, Strategic acumen 1/2, Influence &amp; change 2/2</t>
        </is>
      </c>
      <c r="DJ14" s="111" t="inlineStr">
        <is>
          <t>Data, SQL &amp; analytics · Product &amp; tool knowledge · Communication &amp; presentation</t>
        </is>
      </c>
      <c r="DK14" s="112" t="n"/>
      <c r="DL14" s="112" t="inlineStr">
        <is>
          <t>AI, GenAI &amp; Prompt Engineering; Stakeholder &amp; Client Management</t>
        </is>
      </c>
      <c r="DM14" s="112" t="inlineStr">
        <is>
          <t>Data, SQL &amp; analytics · Product &amp; tool knowledge · Communication &amp; presentation</t>
        </is>
      </c>
      <c r="DN14" s="112" t="n"/>
      <c r="DO14" s="139" t="inlineStr">
        <is>
          <t>No strong match from survey evidence</t>
        </is>
      </c>
      <c r="DP14" s="126" t="inlineStr">
        <is>
          <t>Farina Pathan · Senior Digitization Associate — 0.57: html, word, ocr, finereader; Ritesh Yeram · Digitization Associate — 0.57: expression, html, files., received; Justeen Koola · Digitization Associate — 0.51: html, word, finereader, excel</t>
        </is>
      </c>
      <c r="DQ14" s="126" t="inlineStr">
        <is>
          <t>No close match in other businesses</t>
        </is>
      </c>
      <c r="DR14" s="126" t="inlineStr">
        <is>
          <t>POD Lead</t>
        </is>
      </c>
      <c r="DS14" s="126" t="n"/>
      <c r="DT14" s="126" t="inlineStr">
        <is>
          <t>Span: 1 direct reports · layer 7 · Very small team: merge with a neighbouring team or make a POD Lead role</t>
        </is>
      </c>
      <c r="DU14" s="140" t="inlineStr">
        <is>
          <t>Digitization Specialist – POD Lead in Digitizing · CARBON, B1 — POD Lead.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
Leads 1 direct report.</t>
        </is>
      </c>
      <c r="DV14" s="137" t="inlineStr">
        <is>
          <t>Hire as: Specialist / QC Analyst — IRIS B1 Specialist · POD Lead · POD Lead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W14"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X14"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4" s="139"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Z14" s="126" t="inlineStr">
        <is>
          <t>4–7 yrs</t>
        </is>
      </c>
      <c r="EA14" s="126" t="inlineStr">
        <is>
          <t>5–8 · 4–8</t>
        </is>
      </c>
      <c r="EB14" s="126" t="inlineStr">
        <is>
          <t>Specialist / QC Analyst</t>
        </is>
      </c>
      <c r="EC14" s="126" t="inlineStr">
        <is>
          <t>Accenture Operations: L9 Team Lead · IRIS Vs Competitor Benchmark — operations roles: Team Lead / Quality Lead</t>
        </is>
      </c>
      <c r="ED14" s="126" t="inlineStr">
        <is>
          <t>COPC CX Standard · leadership &amp; planning, people, processes, performance; ISO 9001; Lean / Six Sigma</t>
        </is>
      </c>
      <c r="EE14" s="126" t="inlineStr">
        <is>
          <t>Core 3 · Future 3 · Functional 3 · Leadership 2</t>
        </is>
      </c>
      <c r="EF14" s="139" t="n"/>
      <c r="EG14" s="126" t="inlineStr">
        <is>
          <t>✓ HRIS: 19.5 yrs, BA, 1 direct report
✓ Survey: 20 of 20 questions answered
✓ KRAs: submitted, reported deliverables
✓ Manager mapping: rating, potential, 9-box
✗ Job description: not on file</t>
        </is>
      </c>
      <c r="EH14" s="118" t="n"/>
      <c r="EI14" s="118" t="n"/>
      <c r="EJ14" s="118" t="n"/>
      <c r="EK14" s="118" t="inlineStr">
        <is>
          <t>Survey: summary on file · KRAs: received · Experience: on file</t>
        </is>
      </c>
      <c r="EL14" s="141" t="n"/>
      <c r="EM14" s="142" t="n"/>
      <c r="EN14" s="142" t="n"/>
      <c r="EO14" s="142" t="n"/>
      <c r="EP14" s="142" t="n"/>
      <c r="EQ14" s="143" t="n"/>
      <c r="ER14" s="135" t="n"/>
      <c r="ES14" s="135" t="n"/>
      <c r="ET14" s="135" t="n"/>
      <c r="EU14" s="135" t="n"/>
      <c r="EV14" s="135" t="n"/>
      <c r="EW14" s="135" t="n"/>
      <c r="EX14" s="135" t="n"/>
      <c r="EY14" s="143" t="n"/>
      <c r="EZ14" s="135" t="n"/>
      <c r="FA14" s="135" t="n"/>
      <c r="FB14" s="135" t="n"/>
      <c r="FC14" s="135" t="n"/>
      <c r="FD14" s="135" t="n"/>
    </row>
    <row r="15" ht="300" customHeight="1">
      <c r="A15" s="109" t="inlineStr">
        <is>
          <t>CARBON</t>
        </is>
      </c>
      <c r="B15" s="110" t="inlineStr">
        <is>
          <t>IRIS0171</t>
        </is>
      </c>
      <c r="C15" s="110" t="inlineStr">
        <is>
          <t>Ritesh Yeram</t>
        </is>
      </c>
      <c r="D15" s="110" t="inlineStr">
        <is>
          <t>Digitizing</t>
        </is>
      </c>
      <c r="E15" s="110" t="inlineStr">
        <is>
          <t>RC-048</t>
        </is>
      </c>
      <c r="F15" s="110" t="inlineStr">
        <is>
          <t>Dinesh Sharma</t>
        </is>
      </c>
      <c r="G15" s="110" t="inlineStr">
        <is>
          <t>IRIS1204</t>
        </is>
      </c>
      <c r="H15" s="110" t="inlineStr">
        <is>
          <t>B1</t>
        </is>
      </c>
      <c r="I15" s="110" t="n">
        <v>2</v>
      </c>
      <c r="J15" s="110" t="n">
        <v>20.7</v>
      </c>
      <c r="K15" s="110" t="n">
        <v>18.7</v>
      </c>
      <c r="L15" s="110" t="inlineStr">
        <is>
          <t>Undergraduate</t>
        </is>
      </c>
      <c r="M15" s="110" t="n"/>
      <c r="N15" s="144" t="inlineStr">
        <is>
          <t>Image Processing Specialist</t>
        </is>
      </c>
      <c r="O15" s="113" t="inlineStr">
        <is>
          <t>Digitization Specialist – POD Lead</t>
        </is>
      </c>
      <c r="P15" s="112" t="inlineStr">
        <is>
          <t>Data Operations &amp; Digitization</t>
        </is>
      </c>
      <c r="Q15" s="112" t="inlineStr">
        <is>
          <t>Document Conversion, Formatting &amp; Web Publishing</t>
        </is>
      </c>
      <c r="R15" s="113" t="inlineStr">
        <is>
          <t>L3 – Professional / Associate</t>
        </is>
      </c>
      <c r="S15" s="114" t="inlineStr">
        <is>
          <t>B1</t>
        </is>
      </c>
      <c r="T15" s="149" t="inlineStr">
        <is>
          <t>Specialist · POD Lead</t>
        </is>
      </c>
      <c r="U15" s="149" t="inlineStr">
        <is>
          <t>B</t>
        </is>
      </c>
      <c r="V15" s="112" t="inlineStr">
        <is>
          <t>POD Lead</t>
        </is>
      </c>
      <c r="W15" s="150" t="inlineStr">
        <is>
          <t>▲ Up</t>
        </is>
      </c>
      <c r="X15" s="112" t="inlineStr">
        <is>
          <t>P3 / M2</t>
        </is>
      </c>
      <c r="Y15" s="112" t="inlineStr">
        <is>
          <t>Career / · Team Lead</t>
        </is>
      </c>
      <c r="Z15" s="112" t="inlineStr">
        <is>
          <t>4 Enable</t>
        </is>
      </c>
      <c r="AA15" s="117" t="inlineStr">
        <is>
          <t>A3</t>
        </is>
      </c>
      <c r="AB15" s="118" t="inlineStr">
        <is>
          <t>Band A · Practitioner</t>
        </is>
      </c>
      <c r="AC15" s="118" t="inlineStr">
        <is>
          <t>Senior Associate</t>
        </is>
      </c>
      <c r="AD15" s="145" t="inlineStr">
        <is>
          <t>▼ Down · pay and title protected</t>
        </is>
      </c>
      <c r="AE15" s="118" t="inlineStr">
        <is>
          <t>B1</t>
        </is>
      </c>
      <c r="AF15" s="118" t="inlineStr">
        <is>
          <t>OK</t>
        </is>
      </c>
      <c r="AG15" s="118" t="inlineStr">
        <is>
          <t>Level rule: manager B1; a reportee sits at least one level below · B1 → A3 · move down · pay and title protected for one cycle</t>
        </is>
      </c>
      <c r="AH15" s="118" t="n">
        <v>7</v>
      </c>
      <c r="AI15" s="118" t="n"/>
      <c r="AJ15" s="119" t="inlineStr">
        <is>
          <t>CARBON · Digitizing · Band B · Expert / POD Lead</t>
        </is>
      </c>
      <c r="AK15" s="120" t="n">
        <v>3</v>
      </c>
      <c r="AL15" s="121">
        <f>IFERROR(INDEX(WM_C,MATCH($AJ15,WM_KEY,0)),"")</f>
        <v>0.46</v>
      </c>
      <c r="AM15" s="122">
        <f>IF(OR(AK15="",AL15=""),"",AK15*AL15)</f>
        <v>1.38</v>
      </c>
      <c r="AN15" s="120" t="n">
        <v>2.5</v>
      </c>
      <c r="AO15" s="121">
        <f>IFERROR(INDEX(WM_AU,MATCH($AJ15,WM_KEY,0)),"")</f>
        <v>0.17</v>
      </c>
      <c r="AP15" s="122">
        <f>IF(OR(AN15="",AO15=""),"",AN15*AO15)</f>
        <v>0.425</v>
      </c>
      <c r="AQ15" s="120" t="n">
        <v>3.5</v>
      </c>
      <c r="AR15" s="121">
        <f>IFERROR(INDEX(WM_AC,MATCH($AJ15,WM_KEY,0)),"")</f>
        <v>0.15</v>
      </c>
      <c r="AS15" s="122">
        <f>IF(OR(AQ15="",AR15=""),"",AQ15*AR15)</f>
        <v>0.525</v>
      </c>
      <c r="AT15" s="120" t="n">
        <v>3.5</v>
      </c>
      <c r="AU15" s="121">
        <f>IFERROR(INDEX(WM_L,MATCH($AJ15,WM_KEY,0)),"")</f>
        <v>0.05</v>
      </c>
      <c r="AV15" s="122">
        <f>IF(OR(AT15="",AU15=""),"",AT15*AU15)</f>
        <v>0.175</v>
      </c>
      <c r="AW15" s="120" t="n">
        <v>9.5</v>
      </c>
      <c r="AX15" s="121">
        <f>IFERROR(INDEX(WM_E,MATCH($AJ15,WM_KEY,0)),"")</f>
        <v>0.1</v>
      </c>
      <c r="AY15" s="122">
        <f>IF(OR(AW15="",AX15=""),"",AW15*AX15)</f>
        <v>0.95</v>
      </c>
      <c r="AZ15" s="123" t="n">
        <v>4</v>
      </c>
      <c r="BA15" s="121">
        <f>IFERROR(INDEX(WM_BI,MATCH($AJ15,WM_KEY,0)),"")</f>
        <v>0.07</v>
      </c>
      <c r="BB15" s="122">
        <f>IF(OR(AZ15="",BA15=""),"",AZ15*BA15)</f>
        <v>0.28</v>
      </c>
      <c r="BC15" s="122">
        <f>IF(COUNT(AM15,AP15,AS15,AV15,AY15,BB15)&lt;6,"",SUM(AM15,AP15,AS15,AV15,AY15,BB15))</f>
        <v>3.735</v>
      </c>
      <c r="BD15" s="122" t="str">
        <f>IF(BC15="","",INDEX({"A1","A2","A3","B1","B2","B3","C1","C2","D1","D2","E1","E2"},MAX(1,MIN(12,ROUND(BC15,0)))))</f>
        <v>B1</v>
      </c>
      <c r="BE15" s="114" t="inlineStr">
        <is>
          <t>B1</t>
        </is>
      </c>
      <c r="BF15" s="124" t="inlineStr">
        <is>
          <t>The score decided the level</t>
        </is>
      </c>
      <c r="BG15"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5" s="125" t="inlineStr">
        <is>
          <t>At build: Complexity 1.38 + Autonomy 0.43 + Accountability 0.53 + Leadership 0.18 + Experience 0.95 + Business impact 0.28
= 3.74 points → nearest level 4 = B1
Final level: B1 · same as the score</t>
        </is>
      </c>
      <c r="BI15" s="125" t="inlineStr">
        <is>
          <t>No rule applied: the score decides.</t>
        </is>
      </c>
      <c r="BJ15" s="125" t="inlineStr">
        <is>
          <t>—</t>
        </is>
      </c>
      <c r="BK15" s="126" t="n"/>
      <c r="BL15" s="126" t="inlineStr">
        <is>
          <t>Medium</t>
        </is>
      </c>
      <c r="BM15" s="126" t="n"/>
      <c r="BN15" s="125" t="inlineStr">
        <is>
          <t>Stable · moves in fewer than 5 of 30 weight tests</t>
        </is>
      </c>
      <c r="BO15" s="148" t="inlineStr">
        <is>
          <t>Rated 3 of 12
Start: 3.0 · senior practitioner title
Evidence reads like A3: QCs received files, solves formatting queries, HTML conversion and HTML QC across HMRC/CIPC/MCA/ESMA jobs → matches the start
KRA: “1. Complete assigned conversion/formatting tasks with &gt;=99% accuracy · zero critical errors 2. Meet 100% of client filing deadlines · no SLA…”
Market: A3 = Varied and non-standard work; handles exceptions</t>
        </is>
      </c>
      <c r="BP15" s="129" t="inlineStr">
        <is>
          <t>Rated 2.5 of 12 · between A2 and A3
Start: 3.0 · senior practitioner title
Evidence reads like A2: States 'Not applicable' for independent decisions; only routine file allocation shown → moved down 0.5
Market: A2 = Chooses own approach within standards · A3 = Technical / QC / client calls on own work</t>
        </is>
      </c>
      <c r="BQ15" s="129" t="inlineStr">
        <is>
          <t>Rated 3.5 of 12 · between A3 and B1
Start: 4.0 · senior practitioner title; 2 direct reports
Evidence reads like A3: Assigns files, ensures timely delivery and QC of conversions before handover to services team → moved down 0.5
KRA: “1. Complete assigned conversion/formatting tasks with &gt;=99% accuracy · zero critical errors 2. Meet 100% of client filing deadlines · no SLA…”
Market: A3 = A module / process, or work with client or regulatory consequences · B1 = A domain or a small team</t>
        </is>
      </c>
      <c r="BR15" s="129" t="inlineStr">
        <is>
          <t>Rated 3.5 of 12 · between A3 and B1
Start: 4.0
Evidence reads like A3: Allocates files and resolves formatting queries for others; 2 direct reports → moved down 0.5
Team: 2 direct reports · POD Lead
Market: A3 = Not scored in Band A · B1 = IC: mentors and reviews · People: hands-on team lead of 3–5</t>
        </is>
      </c>
      <c r="BS15" s="129" t="inlineStr">
        <is>
          <t>Rated 9.5 of 12 · between D1 and D2
Experience: 20.7 yrs total · 2.0 before IRIS + 18.7 at IRIS = 9.9 on the experience scale
Qualification: Undergraduate · below graduate → −0.5
Market: B1 roles typically have 4–8 yrs · IRIS guide 4–7</t>
        </is>
      </c>
      <c r="BT15"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5"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5" s="125" t="n"/>
      <c r="BW15" s="125" t="n"/>
      <c r="BX15" s="125" t="n"/>
      <c r="BY15" s="125" t="n"/>
      <c r="BZ15" s="125" t="inlineStr">
        <is>
          <t>Received · manager annual</t>
        </is>
      </c>
      <c r="CA15" s="125" t="inlineStr">
        <is>
          <t>CARBON Mapping Master</t>
        </is>
      </c>
      <c r="CB15" s="130" t="n">
        <v>19</v>
      </c>
      <c r="CC15" s="131" t="inlineStr">
        <is>
          <t>• Role / sub-team: Digitizing Assited service.</t>
        </is>
      </c>
      <c r="CD15" s="131"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CE15" s="131" t="inlineStr">
        <is>
          <t>• Current capabilities: Communication skills; Tools / software used: Both | Abbyy FineReader, Microsoft Web Expression · CIPC HTML conversion [Teams chat].</t>
        </is>
      </c>
      <c r="CF15" s="131" t="inlineStr">
        <is>
          <t>• Communications skills.
• Presentation skills.</t>
        </is>
      </c>
      <c r="CG15" s="131" t="inlineStr">
        <is>
          <t>• Key challenges: Quality of Report.
• Support required: No input received.</t>
        </is>
      </c>
      <c r="CH15" s="132" t="inlineStr">
        <is>
          <t>Complexity: Evidence reads like A3: QCs received files, solves formatting queries, HTML conversion and HTML QC across HMRC/CIPC/MCA/ESMA jobs → matches the start
Autonomy: Evidence reads like A2: States 'Not applicable' for independent decisions; only routine file allocation shown → moved down 0.5
Accountability: Evidence reads like A3: Assigns files, ensures timely delivery and QC of conversions before handover to services team → moved down 0.5
Leadership: Evidence reads like A3: Allocates files and resolves formatting queries for others; 2 direct reports → moved down 0.5
Business Impact: Moved +0.5: the survey / manager mapping marks it business-critical.</t>
        </is>
      </c>
      <c r="CI15" s="131"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J15" s="131" t="inlineStr">
        <is>
          <t>Self-identified: Data, SQL &amp; analytics · Product &amp; tool knowledge · Communication &amp; presentation
For the next role: Data, SQL &amp; analytics · Product &amp; tool knowledge · Communication &amp; presentation</t>
        </is>
      </c>
      <c r="CK15" s="131" t="inlineStr">
        <is>
          <t>Per-person summary · CARBON Mapping Master</t>
        </is>
      </c>
      <c r="CL15" s="133"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M15" s="134" t="inlineStr">
        <is>
          <t>What the role answers for: A domain or a small team.
Accountability &amp; Impact rating: 3.5 of 12 · B1-level impact.
Leads 2 direct reports.
From the survey and manager mapping — critical role: yes; successor named: no.
If the work is missed · role-holders' themes: dissatisfied · customers become · affected · company growth.
Manager talent mapping — Latest rating: 4 · Potential: High · 9-Box Grid placement: Core Contributor.</t>
        </is>
      </c>
      <c r="CN15" s="135" t="n"/>
      <c r="CO15" s="135" t="n">
        <v>4</v>
      </c>
      <c r="CP15" s="136" t="n">
        <v>4</v>
      </c>
      <c r="CQ15" s="137" t="inlineStr">
        <is>
          <t>High</t>
        </is>
      </c>
      <c r="CR15" s="137" t="inlineStr">
        <is>
          <t>Core Contributor</t>
        </is>
      </c>
      <c r="CS15" s="137" t="inlineStr">
        <is>
          <t>Ready now</t>
        </is>
      </c>
      <c r="CT15" s="137" t="n"/>
      <c r="CU15" s="137" t="inlineStr">
        <is>
          <t>Yes</t>
        </is>
      </c>
      <c r="CV15" s="137" t="n"/>
      <c r="CW15" s="137" t="n"/>
      <c r="CX15" s="137" t="inlineStr">
        <is>
          <t>Medium · critical role Yes · only this person — · successor named No</t>
        </is>
      </c>
      <c r="CY15" s="137" t="inlineStr">
        <is>
          <t>Janardan Bale · B2, CARBON · Dinesh Sharma · B1, CARBON · Prajakta Mokal · B1, CARBON</t>
        </is>
      </c>
      <c r="CZ15" s="137" t="inlineStr">
        <is>
          <t>Name a successor; document the key process; cross-train one person</t>
        </is>
      </c>
      <c r="DA15" s="119" t="n">
        <v>105</v>
      </c>
      <c r="DB15" s="138" t="inlineStr">
        <is>
          <t>Meets the level</t>
        </is>
      </c>
      <c r="DC15" s="138" t="n">
        <v>113</v>
      </c>
      <c r="DD15" s="138" t="n">
        <v>105</v>
      </c>
      <c r="DE15" s="138" t="n">
        <v>101</v>
      </c>
      <c r="DF15" s="138" t="n">
        <v>100</v>
      </c>
      <c r="DG15" s="138" t="inlineStr">
        <is>
          <t>AI / GenAI</t>
        </is>
      </c>
      <c r="DH15" s="138" t="inlineStr">
        <is>
          <t>B2: 89% of profile — close</t>
        </is>
      </c>
      <c r="DI15" s="138" t="inlineStr">
        <is>
          <t>Evidence: Survey + KRAs | Core: Ownership 5/3, Problem solving 4/3, Communication &amp; collaboration 4/3, Client &amp; quality focus 5/3, Learning agility 3/3, Integrity &amp; compliance 3/3 | Future-ready: AI literacy 3/3, Data literacy 4/3, Digital fluency 3/3, Innovation 3/3 | Functional: Excel &amp; tools 4/3, Quality &amp; process 4/3, Regulatory domain 3/3, XBRL &amp; taxonomy 3/3, AI / GenAI 2/3, Prioritisation 3/3 | Leadership: Developing people 2/2, Decision making 2/2, Strategic acumen 2/2, Influence &amp; change 2/2</t>
        </is>
      </c>
      <c r="DJ15" s="111" t="inlineStr">
        <is>
          <t>Data, SQL &amp; analytics · Product &amp; tool knowledge · Communication &amp; presentation</t>
        </is>
      </c>
      <c r="DK15" s="112" t="n"/>
      <c r="DL15" s="112" t="inlineStr">
        <is>
          <t>AI, GenAI &amp; Prompt Engineering; Stakeholder &amp; Client Management</t>
        </is>
      </c>
      <c r="DM15" s="112" t="inlineStr">
        <is>
          <t>Data, SQL &amp; analytics · Product &amp; tool knowledge · Communication &amp; presentation</t>
        </is>
      </c>
      <c r="DN15" s="112" t="n"/>
      <c r="DO15" s="139" t="inlineStr">
        <is>
          <t>No strong match from survey evidence</t>
        </is>
      </c>
      <c r="DP15" s="126" t="inlineStr">
        <is>
          <t>Prajakta Mokal · Senior Digitization Associate — 0.57: expression, html, files., received; Janardan Bale · Digitization Manager — 0.43: html, expression, hmrc, formatting; Dhanraj Patil · Senior Digitization Associate — 0.42: expression, cipc, hmrc, reader</t>
        </is>
      </c>
      <c r="DQ15" s="126" t="inlineStr">
        <is>
          <t>No close match in other businesses</t>
        </is>
      </c>
      <c r="DR15" s="126" t="inlineStr">
        <is>
          <t>POD Lead</t>
        </is>
      </c>
      <c r="DS15" s="126" t="n"/>
      <c r="DT15" s="126" t="inlineStr">
        <is>
          <t>Span: 2 direct reports · layer 8 · Very small team: merge with a neighbouring team or make a POD Lead role</t>
        </is>
      </c>
      <c r="DU15" s="140" t="inlineStr">
        <is>
          <t>Digitization Specialist – POD Lead in Digitizing · CARBON, B1 — POD Lead.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
Leads 2 direct reports.</t>
        </is>
      </c>
      <c r="DV15" s="137" t="inlineStr">
        <is>
          <t>Hire as: Specialist / QC Analyst — IRIS B1 Specialist · POD Lead · POD Lead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W15"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X15"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 s="139"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Z15" s="126" t="inlineStr">
        <is>
          <t>4–7 yrs</t>
        </is>
      </c>
      <c r="EA15" s="126" t="inlineStr">
        <is>
          <t>5–8 · 4–8</t>
        </is>
      </c>
      <c r="EB15" s="126" t="inlineStr">
        <is>
          <t>Specialist / QC Analyst</t>
        </is>
      </c>
      <c r="EC15" s="126" t="inlineStr">
        <is>
          <t>Accenture Operations: L9 Team Lead · IRIS Vs Competitor Benchmark — operations roles: Team Lead / Quality Lead</t>
        </is>
      </c>
      <c r="ED15" s="126" t="inlineStr">
        <is>
          <t>COPC CX Standard · leadership &amp; planning, people, processes, performance; ISO 9001; Lean / Six Sigma</t>
        </is>
      </c>
      <c r="EE15" s="126" t="inlineStr">
        <is>
          <t>Core 3 · Future 3 · Functional 3 · Leadership 2</t>
        </is>
      </c>
      <c r="EF15" s="139" t="n"/>
      <c r="EG15" s="126" t="inlineStr">
        <is>
          <t>✓ HRIS: 20.7 yrs, Undergraduate, 2 direct reports
✓ Survey: 19 of 20 questions answered
✓ KRAs: submitted, reported deliverables
✓ Manager mapping: rating, potential, 9-box
✗ Job description: not on file</t>
        </is>
      </c>
      <c r="EH15" s="118" t="n"/>
      <c r="EI15" s="118" t="n"/>
      <c r="EJ15" s="118" t="n"/>
      <c r="EK15" s="118" t="inlineStr">
        <is>
          <t>Survey: summary on file · KRAs: received · Experience: on file</t>
        </is>
      </c>
      <c r="EL15" s="141" t="n"/>
      <c r="EM15" s="142" t="n"/>
      <c r="EN15" s="142" t="n"/>
      <c r="EO15" s="142" t="n"/>
      <c r="EP15" s="142" t="n"/>
      <c r="EQ15" s="143" t="n"/>
      <c r="ER15" s="135" t="n"/>
      <c r="ES15" s="135" t="n"/>
      <c r="ET15" s="135" t="n"/>
      <c r="EU15" s="135" t="n"/>
      <c r="EV15" s="135" t="n"/>
      <c r="EW15" s="135" t="n"/>
      <c r="EX15" s="135" t="n"/>
      <c r="EY15" s="143" t="n"/>
      <c r="EZ15" s="135" t="n"/>
      <c r="FA15" s="135" t="n"/>
      <c r="FB15" s="135" t="n"/>
      <c r="FC15" s="135" t="n"/>
      <c r="FD15" s="135" t="n"/>
    </row>
    <row r="16" ht="300" customHeight="1">
      <c r="A16" s="109" t="inlineStr">
        <is>
          <t>CARBON</t>
        </is>
      </c>
      <c r="B16" s="110" t="inlineStr">
        <is>
          <t>IRIS1210</t>
        </is>
      </c>
      <c r="C16" s="110" t="inlineStr">
        <is>
          <t>Tejas Kat</t>
        </is>
      </c>
      <c r="D16" s="110" t="inlineStr">
        <is>
          <t>Digitizing</t>
        </is>
      </c>
      <c r="E16" s="110" t="inlineStr">
        <is>
          <t>RC-048</t>
        </is>
      </c>
      <c r="F16" s="110" t="inlineStr">
        <is>
          <t>Janardan Bale</t>
        </is>
      </c>
      <c r="G16" s="110" t="inlineStr">
        <is>
          <t>IRIS0470</t>
        </is>
      </c>
      <c r="H16" s="110" t="inlineStr">
        <is>
          <t>B2</t>
        </is>
      </c>
      <c r="I16" s="110" t="n">
        <v>2</v>
      </c>
      <c r="J16" s="110" t="n">
        <v>17.4</v>
      </c>
      <c r="K16" s="110" t="n">
        <v>16.4</v>
      </c>
      <c r="L16" s="110" t="inlineStr">
        <is>
          <t>Undergraduate</t>
        </is>
      </c>
      <c r="M16" s="110" t="n"/>
      <c r="N16" s="144" t="inlineStr">
        <is>
          <t>Image Processing Specialist</t>
        </is>
      </c>
      <c r="O16" s="113" t="inlineStr">
        <is>
          <t>Digitization Specialist – POD Lead</t>
        </is>
      </c>
      <c r="P16" s="112" t="inlineStr">
        <is>
          <t>Data Operations &amp; Digitization</t>
        </is>
      </c>
      <c r="Q16" s="112" t="inlineStr">
        <is>
          <t>Document Conversion, Formatting &amp; Web Publishing</t>
        </is>
      </c>
      <c r="R16" s="113" t="inlineStr">
        <is>
          <t>L3 – Professional / Associate</t>
        </is>
      </c>
      <c r="S16" s="114" t="inlineStr">
        <is>
          <t>B1</t>
        </is>
      </c>
      <c r="T16" s="149" t="inlineStr">
        <is>
          <t>Specialist · POD Lead</t>
        </is>
      </c>
      <c r="U16" s="149" t="inlineStr">
        <is>
          <t>B</t>
        </is>
      </c>
      <c r="V16" s="112" t="inlineStr">
        <is>
          <t>POD Lead</t>
        </is>
      </c>
      <c r="W16" s="150" t="inlineStr">
        <is>
          <t>▲ Up</t>
        </is>
      </c>
      <c r="X16" s="112" t="inlineStr">
        <is>
          <t>P3 / M2</t>
        </is>
      </c>
      <c r="Y16" s="112" t="inlineStr">
        <is>
          <t>Career / · Team Lead</t>
        </is>
      </c>
      <c r="Z16" s="112" t="inlineStr">
        <is>
          <t>4 Enable</t>
        </is>
      </c>
      <c r="AA16" s="117" t="inlineStr">
        <is>
          <t>A3</t>
        </is>
      </c>
      <c r="AB16" s="118" t="inlineStr">
        <is>
          <t>Band A · Practitioner</t>
        </is>
      </c>
      <c r="AC16" s="118" t="inlineStr">
        <is>
          <t>Senior Associate</t>
        </is>
      </c>
      <c r="AD16" s="145" t="inlineStr">
        <is>
          <t>▼ Down · pay and title protected</t>
        </is>
      </c>
      <c r="AE16" s="118" t="inlineStr">
        <is>
          <t>B1</t>
        </is>
      </c>
      <c r="AF16" s="118" t="inlineStr">
        <is>
          <t>OK</t>
        </is>
      </c>
      <c r="AG16" s="118" t="inlineStr">
        <is>
          <t>Level rule: manager B1; a reportee sits at least one level below · B1 → A3 · move down · pay and title protected for one cycle</t>
        </is>
      </c>
      <c r="AH16" s="118" t="n">
        <v>7</v>
      </c>
      <c r="AI16" s="118" t="n"/>
      <c r="AJ16" s="119" t="inlineStr">
        <is>
          <t>CARBON · Digitizing · Band B · Expert / POD Lead</t>
        </is>
      </c>
      <c r="AK16" s="120" t="n">
        <v>3</v>
      </c>
      <c r="AL16" s="121">
        <f>IFERROR(INDEX(WM_C,MATCH($AJ16,WM_KEY,0)),"")</f>
        <v>0.46</v>
      </c>
      <c r="AM16" s="122">
        <f>IF(OR(AK16="",AL16=""),"",AK16*AL16)</f>
        <v>1.38</v>
      </c>
      <c r="AN16" s="120" t="n">
        <v>3</v>
      </c>
      <c r="AO16" s="121">
        <f>IFERROR(INDEX(WM_AU,MATCH($AJ16,WM_KEY,0)),"")</f>
        <v>0.17</v>
      </c>
      <c r="AP16" s="122">
        <f>IF(OR(AN16="",AO16=""),"",AN16*AO16)</f>
        <v>0.51</v>
      </c>
      <c r="AQ16" s="120" t="n">
        <v>3.5</v>
      </c>
      <c r="AR16" s="121">
        <f>IFERROR(INDEX(WM_AC,MATCH($AJ16,WM_KEY,0)),"")</f>
        <v>0.15</v>
      </c>
      <c r="AS16" s="122">
        <f>IF(OR(AQ16="",AR16=""),"",AQ16*AR16)</f>
        <v>0.525</v>
      </c>
      <c r="AT16" s="120" t="n">
        <v>3.5</v>
      </c>
      <c r="AU16" s="121">
        <f>IFERROR(INDEX(WM_L,MATCH($AJ16,WM_KEY,0)),"")</f>
        <v>0.05</v>
      </c>
      <c r="AV16" s="122">
        <f>IF(OR(AT16="",AU16=""),"",AT16*AU16)</f>
        <v>0.175</v>
      </c>
      <c r="AW16" s="120" t="n">
        <v>8.5</v>
      </c>
      <c r="AX16" s="121">
        <f>IFERROR(INDEX(WM_E,MATCH($AJ16,WM_KEY,0)),"")</f>
        <v>0.1</v>
      </c>
      <c r="AY16" s="122">
        <f>IF(OR(AW16="",AX16=""),"",AW16*AX16)</f>
        <v>0.85</v>
      </c>
      <c r="AZ16" s="123" t="n">
        <v>4</v>
      </c>
      <c r="BA16" s="121">
        <f>IFERROR(INDEX(WM_BI,MATCH($AJ16,WM_KEY,0)),"")</f>
        <v>0.07</v>
      </c>
      <c r="BB16" s="122">
        <f>IF(OR(AZ16="",BA16=""),"",AZ16*BA16)</f>
        <v>0.28</v>
      </c>
      <c r="BC16" s="122">
        <f>IF(COUNT(AM16,AP16,AS16,AV16,AY16,BB16)&lt;6,"",SUM(AM16,AP16,AS16,AV16,AY16,BB16))</f>
        <v>3.72</v>
      </c>
      <c r="BD16" s="122" t="str">
        <f>IF(BC16="","",INDEX({"A1","A2","A3","B1","B2","B3","C1","C2","D1","D2","E1","E2"},MAX(1,MIN(12,ROUND(BC16,0)))))</f>
        <v>B1</v>
      </c>
      <c r="BE16" s="114" t="inlineStr">
        <is>
          <t>B1</t>
        </is>
      </c>
      <c r="BF16" s="124" t="inlineStr">
        <is>
          <t>The score decided the level</t>
        </is>
      </c>
      <c r="BG16"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6" s="125" t="inlineStr">
        <is>
          <t>At build: Complexity 1.38 + Autonomy 0.51 + Accountability 0.53 + Leadership 0.18 + Experience 0.85 + Business impact 0.28
= 3.72 points → nearest level 4 = B1
Final level: B1 · same as the score</t>
        </is>
      </c>
      <c r="BI16" s="125" t="inlineStr">
        <is>
          <t>No rule applied: the score decides.</t>
        </is>
      </c>
      <c r="BJ16" s="125" t="inlineStr">
        <is>
          <t>—</t>
        </is>
      </c>
      <c r="BK16" s="126" t="n"/>
      <c r="BL16" s="126" t="inlineStr">
        <is>
          <t>High</t>
        </is>
      </c>
      <c r="BM16" s="126" t="n"/>
      <c r="BN16" s="125" t="inlineStr">
        <is>
          <t>Stable · moves in fewer than 5 of 30 weight tests</t>
        </is>
      </c>
      <c r="BO16" s="148" t="inlineStr">
        <is>
          <t>Rated 3 of 12
Start: 3.0 · senior practitioner title
Evidence reads like A3: Document quality checks, query solving and CIPC/MCA HTML conversion across UK, CIPC, ESMA work → matches the start
KRA: “1. Complete assigned conversion/formatting tasks with &gt;=99% accuracy · zero critical errors 2. Meet 100% of client filing deadlines · no SLA…”
Market: A3 = Varied and non-standard work; handles exceptions</t>
        </is>
      </c>
      <c r="BP16" s="129" t="inlineStr">
        <is>
          <t>Rated 3 of 12
Start: 3.0 · senior practitioner title
Evidence reads like A3: Allocates UK/CIPC/ESMA files; says takes decisions without asking manager when needed → matches the start
Market: A3 = Technical / QC / client calls on own work</t>
        </is>
      </c>
      <c r="BQ16" s="129" t="inlineStr">
        <is>
          <t>Rated 3.5 of 12 · between A3 and B1
Start: 4.0 · senior practitioner title; 2 direct reports
Evidence reads like A3: Allocation, QC and on-time completion of formatting/conversion files sent on to services teams → moved down 0.5
KRA: “1. Complete assigned conversion/formatting tasks with &gt;=99% accuracy · zero critical errors 2. Meet 100% of client filing deadlines · no SLA…”
Market: A3 = A module / process, or work with client or regulatory consequences · B1 = A domain or a small team</t>
        </is>
      </c>
      <c r="BR16" s="129" t="inlineStr">
        <is>
          <t>Rated 3.5 of 12 · between A3 and B1
Start: 4.0
Evidence reads like A3: Allocates work and solves queries for the team; 2 direct reports → moved down 0.5
Team: 2 direct reports · POD Lead
Market: A3 = Not scored in Band A · B1 = IC: mentors and reviews · People: hands-on team lead of 3–5</t>
        </is>
      </c>
      <c r="BS16" s="129" t="inlineStr">
        <is>
          <t>Rated 8.5 of 12 · between C2 and D1
Experience: 17.4 yrs total · 1.0 before IRIS + 16.4 at IRIS = 9.0 on the experience scale
Qualification: Undergraduate · below graduate → −0.5
Market: B1 roles typically have 4–8 yrs · IRIS guide 4–7</t>
        </is>
      </c>
      <c r="BT16"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6"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BV16" s="125" t="n"/>
      <c r="BW16" s="125" t="n"/>
      <c r="BX16" s="125" t="n"/>
      <c r="BY16" s="125" t="n"/>
      <c r="BZ16" s="125" t="inlineStr">
        <is>
          <t>Received · manager annual</t>
        </is>
      </c>
      <c r="CA16" s="125" t="inlineStr">
        <is>
          <t>CARBON Mapping Master</t>
        </is>
      </c>
      <c r="CB16" s="130" t="n">
        <v>20</v>
      </c>
      <c r="CC16" s="131" t="inlineStr">
        <is>
          <t>• Role / sub-team: Digitizing Associte Service.</t>
        </is>
      </c>
      <c r="CD16" s="131"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CE16" s="131" t="inlineStr">
        <is>
          <t>• Current capabilities: Ai copilot tool skill; Tools / software used: Both | Abbyy FineReader, Microsoft Web Expression, Carbon tool [Teams chat].</t>
        </is>
      </c>
      <c r="CF16" s="131" t="inlineStr">
        <is>
          <t>• Communications skills.
• Presentation skills.</t>
        </is>
      </c>
      <c r="CG16" s="131" t="inlineStr">
        <is>
          <t>• Key challenges: Quality of report, RDP issue.
• Support required: No input received.</t>
        </is>
      </c>
      <c r="CH16" s="132" t="inlineStr">
        <is>
          <t>Complexity: Evidence reads like A3: Document quality checks, query solving and CIPC/MCA HTML conversion across UK, CIPC, ESMA work → matches the start
Autonomy: Evidence reads like A3: Allocates UK/CIPC/ESMA files; says takes decisions without asking manager when needed → matches the start
Accountability: Evidence reads like A3: Allocation, QC and on-time completion of formatting/conversion files sent on to services teams → moved down 0.5
Leadership: Evidence reads like A3: Allocates work and solves queries for the team; 2 direct reports → moved down 0.5
Business Impact: Moved +0.5: the survey / manager mapping marks it business-critical.</t>
        </is>
      </c>
      <c r="CI16" s="131"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J16" s="131" t="inlineStr">
        <is>
          <t>Self-identified: Data, SQL &amp; analytics · Domain, regulatory &amp; XBRL · Communication &amp; presentation · Broader exposure &amp; ownership
For the next role: Data, SQL &amp; analytics · Domain, regulatory &amp; XBRL · Communication &amp; presentation · Broader exposure &amp; ownership</t>
        </is>
      </c>
      <c r="CK16" s="131" t="inlineStr">
        <is>
          <t>Per-person summary · CARBON Mapping Master</t>
        </is>
      </c>
      <c r="CL16" s="133"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M16" s="134" t="inlineStr">
        <is>
          <t>What the role answers for: A domain or a small team.
Accountability &amp; Impact rating: 3.5 of 12 · B1-level impact.
Leads 2 direct reports.
From the survey and manager mapping — critical role: yes; successor named: no.
If the work is missed · role-holders' themes: dissatisfied · customers become · affected · company growth.
Manager talent mapping — Latest rating: 4 · Potential: High · 9-Box Grid placement: Core Contributor.</t>
        </is>
      </c>
      <c r="CN16" s="135" t="n"/>
      <c r="CO16" s="135" t="n">
        <v>4</v>
      </c>
      <c r="CP16" s="136" t="n">
        <v>4</v>
      </c>
      <c r="CQ16" s="137" t="inlineStr">
        <is>
          <t>High</t>
        </is>
      </c>
      <c r="CR16" s="137" t="inlineStr">
        <is>
          <t>Core Contributor</t>
        </is>
      </c>
      <c r="CS16" s="137" t="inlineStr">
        <is>
          <t>Ready now</t>
        </is>
      </c>
      <c r="CT16" s="137" t="n"/>
      <c r="CU16" s="137" t="inlineStr">
        <is>
          <t>Yes</t>
        </is>
      </c>
      <c r="CV16" s="137" t="n"/>
      <c r="CW16" s="137" t="n"/>
      <c r="CX16" s="137" t="inlineStr">
        <is>
          <t>Medium · critical role Yes · only this person — · successor named No</t>
        </is>
      </c>
      <c r="CY16" s="137" t="inlineStr">
        <is>
          <t>Janardan Bale · B2, CARBON · Dinesh Sharma · B1, CARBON · Prajakta Mokal · B1, CARBON</t>
        </is>
      </c>
      <c r="CZ16" s="137" t="inlineStr">
        <is>
          <t>Name a successor; document the key process; cross-train one person</t>
        </is>
      </c>
      <c r="DA16" s="119" t="n">
        <v>101</v>
      </c>
      <c r="DB16" s="138" t="inlineStr">
        <is>
          <t>Meets the level</t>
        </is>
      </c>
      <c r="DC16" s="138" t="n">
        <v>110</v>
      </c>
      <c r="DD16" s="138" t="n">
        <v>105</v>
      </c>
      <c r="DE16" s="138" t="n">
        <v>96</v>
      </c>
      <c r="DF16" s="138" t="n">
        <v>100</v>
      </c>
      <c r="DG16" s="138" t="inlineStr">
        <is>
          <t>XBRL &amp; taxonomy, AI / GenAI</t>
        </is>
      </c>
      <c r="DH16" s="138" t="inlineStr">
        <is>
          <t>B2: 87% of profile — close</t>
        </is>
      </c>
      <c r="DI16" s="138" t="inlineStr">
        <is>
          <t>Evidence: Survey + KRAs | Core: Ownership 4/3, Problem solving 4/3, Communication &amp; collaboration 3/3, Client &amp; quality focus 5/3, Learning agility 3/3, Integrity &amp; compliance 3/3 | Future-ready: AI literacy 3/3, Data literacy 4/3, Digital fluency 3/3, Innovation 3/3 | Functional: Excel &amp; tools 4/3, Quality &amp; process 4/3, Regulatory domain 3/3, XBRL &amp; taxonomy 2/3, AI / GenAI 2/3, Prioritisation 3/3 | Leadership: Developing people 2/2, Decision making 2/2, Strategic acumen 2/2, Influence &amp; change 2/2</t>
        </is>
      </c>
      <c r="DJ16" s="111" t="inlineStr">
        <is>
          <t>Data, SQL &amp; analytics · Domain, regulatory &amp; XBRL · Communication &amp; presentation · Broader exposure &amp; ownership</t>
        </is>
      </c>
      <c r="DK16" s="112" t="n"/>
      <c r="DL16" s="112" t="inlineStr">
        <is>
          <t>AI, GenAI &amp; Prompt Engineering</t>
        </is>
      </c>
      <c r="DM16" s="112" t="inlineStr">
        <is>
          <t>Data, SQL &amp; analytics · Domain, regulatory &amp; XBRL · Communication &amp; presentation · Broader exposure &amp; ownership</t>
        </is>
      </c>
      <c r="DN16" s="112" t="n"/>
      <c r="DO16" s="139" t="inlineStr">
        <is>
          <t>No strong match from survey evidence</t>
        </is>
      </c>
      <c r="DP16" s="126" t="inlineStr">
        <is>
          <t>Aishwarya Chaulkar · Senior Digitization Associate — 0.87: document, basis., regular, responsibility; Saurav Nirmal · Senior Digitization Associate — 0.59: document, html, word, basis.; Farina Pathan · Senior Digitization Associate — 0.47: html, word, abby, finereader</t>
        </is>
      </c>
      <c r="DQ16" s="126" t="inlineStr">
        <is>
          <t>Siddhesh Harishchandra Mali · Consume, Digitization Associate — 0.26</t>
        </is>
      </c>
      <c r="DR16" s="126" t="inlineStr">
        <is>
          <t>POD Lead</t>
        </is>
      </c>
      <c r="DS16" s="126" t="n"/>
      <c r="DT16" s="126" t="inlineStr">
        <is>
          <t>Span: 2 direct reports · layer 8 · Very small team: merge with a neighbouring team or make a POD Lead role</t>
        </is>
      </c>
      <c r="DU16" s="140" t="inlineStr">
        <is>
          <t>Digitization Specialist – POD Lead in Digitizing · CARBON, B1 — POD Lead.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
Leads 2 direct reports.</t>
        </is>
      </c>
      <c r="DV16" s="137" t="inlineStr">
        <is>
          <t>Hire as: Specialist / QC Analyst — IRIS B1 Specialist · POD Lead · POD Lead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W16"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X16"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6" s="139"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Z16" s="126" t="inlineStr">
        <is>
          <t>4–7 yrs</t>
        </is>
      </c>
      <c r="EA16" s="126" t="inlineStr">
        <is>
          <t>5–8 · 4–8</t>
        </is>
      </c>
      <c r="EB16" s="126" t="inlineStr">
        <is>
          <t>Specialist / QC Analyst</t>
        </is>
      </c>
      <c r="EC16" s="126" t="inlineStr">
        <is>
          <t>Accenture Operations: L9 Team Lead · IRIS Vs Competitor Benchmark — operations roles: Team Lead / Quality Lead</t>
        </is>
      </c>
      <c r="ED16" s="126" t="inlineStr">
        <is>
          <t>COPC CX Standard · leadership &amp; planning, people, processes, performance; ISO 9001; Lean / Six Sigma</t>
        </is>
      </c>
      <c r="EE16" s="126" t="inlineStr">
        <is>
          <t>Core 3 · Future 3 · Functional 3 · Leadership 2</t>
        </is>
      </c>
      <c r="EF16" s="139" t="n"/>
      <c r="EG16" s="126" t="inlineStr">
        <is>
          <t>✓ HRIS: 17.4 yrs, Undergraduate, 2 direct reports
✓ Survey: 20 of 20 questions answered
✓ KRAs: submitted, reported deliverables
✓ Manager mapping: rating, potential, 9-box
✗ Job description: not on file</t>
        </is>
      </c>
      <c r="EH16" s="118" t="n"/>
      <c r="EI16" s="118" t="n"/>
      <c r="EJ16" s="118" t="n"/>
      <c r="EK16" s="118" t="inlineStr">
        <is>
          <t>Survey: summary on file · KRAs: received · Experience: on file</t>
        </is>
      </c>
      <c r="EL16" s="141" t="n"/>
      <c r="EM16" s="142" t="n"/>
      <c r="EN16" s="142" t="n"/>
      <c r="EO16" s="142" t="n"/>
      <c r="EP16" s="142" t="n"/>
      <c r="EQ16" s="143" t="n"/>
      <c r="ER16" s="135" t="n"/>
      <c r="ES16" s="135" t="n"/>
      <c r="ET16" s="135" t="n"/>
      <c r="EU16" s="135" t="n"/>
      <c r="EV16" s="135" t="n"/>
      <c r="EW16" s="135" t="n"/>
      <c r="EX16" s="135" t="n"/>
      <c r="EY16" s="143" t="n"/>
      <c r="EZ16" s="135" t="n"/>
      <c r="FA16" s="135" t="n"/>
      <c r="FB16" s="135" t="n"/>
      <c r="FC16" s="135" t="n"/>
      <c r="FD16" s="135" t="n"/>
    </row>
    <row r="17" ht="300" customHeight="1">
      <c r="A17" s="109" t="inlineStr">
        <is>
          <t>CARBON</t>
        </is>
      </c>
      <c r="B17" s="110" t="inlineStr">
        <is>
          <t>IRISC238</t>
        </is>
      </c>
      <c r="C17" s="110" t="inlineStr">
        <is>
          <t>Aishwarya Chaulkar</t>
        </is>
      </c>
      <c r="D17" s="110" t="inlineStr">
        <is>
          <t>Digitizing</t>
        </is>
      </c>
      <c r="E17" s="110" t="inlineStr">
        <is>
          <t>RC-047</t>
        </is>
      </c>
      <c r="F17" s="110" t="inlineStr">
        <is>
          <t>Datta Hatagale</t>
        </is>
      </c>
      <c r="G17" s="110" t="inlineStr">
        <is>
          <t>IRIS1005</t>
        </is>
      </c>
      <c r="H17" s="110" t="inlineStr">
        <is>
          <t>B1</t>
        </is>
      </c>
      <c r="I17" s="110" t="n"/>
      <c r="J17" s="110" t="n">
        <v>3.9</v>
      </c>
      <c r="K17" s="110" t="n">
        <v>3.9</v>
      </c>
      <c r="L17" s="110" t="inlineStr">
        <is>
          <t>B.Com</t>
        </is>
      </c>
      <c r="M17" s="110" t="n"/>
      <c r="N17" s="144" t="inlineStr">
        <is>
          <t>Consultant</t>
        </is>
      </c>
      <c r="O17" s="113" t="inlineStr">
        <is>
          <t>Senior Digitization Associate</t>
        </is>
      </c>
      <c r="P17" s="112" t="inlineStr">
        <is>
          <t>Data Operations &amp; Digitization</t>
        </is>
      </c>
      <c r="Q17" s="112" t="inlineStr">
        <is>
          <t>Document Conversion, Formatting &amp; Web Publishing</t>
        </is>
      </c>
      <c r="R17" s="113" t="inlineStr">
        <is>
          <t>L3 – Professional / Associate</t>
        </is>
      </c>
      <c r="S17" s="114" t="inlineStr">
        <is>
          <t>A3</t>
        </is>
      </c>
      <c r="T17" s="151" t="inlineStr">
        <is>
          <t>Senior Associate</t>
        </is>
      </c>
      <c r="U17" s="151" t="inlineStr">
        <is>
          <t>A</t>
        </is>
      </c>
      <c r="V17" s="112" t="inlineStr">
        <is>
          <t>IC</t>
        </is>
      </c>
      <c r="W17" s="150" t="inlineStr">
        <is>
          <t>▲ Up</t>
        </is>
      </c>
      <c r="X17" s="112" t="inlineStr">
        <is>
          <t>P2</t>
        </is>
      </c>
      <c r="Y17" s="112" t="inlineStr">
        <is>
          <t>Developing</t>
        </is>
      </c>
      <c r="Z17" s="112" t="inlineStr">
        <is>
          <t>3 Apply</t>
        </is>
      </c>
      <c r="AA17" s="117" t="inlineStr">
        <is>
          <t>A3</t>
        </is>
      </c>
      <c r="AB17" s="118" t="inlineStr">
        <is>
          <t>Band A · Practitioner</t>
        </is>
      </c>
      <c r="AC17" s="118" t="inlineStr">
        <is>
          <t>Senior Associate</t>
        </is>
      </c>
      <c r="AD17" s="118" t="inlineStr">
        <is>
          <t>• Same as the model</t>
        </is>
      </c>
      <c r="AE17" s="118" t="inlineStr">
        <is>
          <t>B1</t>
        </is>
      </c>
      <c r="AF17" s="118" t="inlineStr">
        <is>
          <t>OK</t>
        </is>
      </c>
      <c r="AG17" s="118" t="inlineStr">
        <is>
          <t>No change · already below the manager</t>
        </is>
      </c>
      <c r="AH17" s="118" t="n">
        <v>7</v>
      </c>
      <c r="AI17" s="118" t="n"/>
      <c r="AJ17" s="119" t="inlineStr">
        <is>
          <t>CARBON · Digitizing · Band A · Early career</t>
        </is>
      </c>
      <c r="AK17" s="120" t="n">
        <v>2.5</v>
      </c>
      <c r="AL17" s="121">
        <f>IFERROR(INDEX(WM_C,MATCH($AJ17,WM_KEY,0)),"")</f>
        <v>0.54</v>
      </c>
      <c r="AM17" s="122">
        <f>IF(OR(AK17="",AL17=""),"",AK17*AL17)</f>
        <v>1.35</v>
      </c>
      <c r="AN17" s="120" t="n">
        <v>2.5</v>
      </c>
      <c r="AO17" s="121">
        <f>IFERROR(INDEX(WM_AU,MATCH($AJ17,WM_KEY,0)),"")</f>
        <v>0.16</v>
      </c>
      <c r="AP17" s="122">
        <f>IF(OR(AN17="",AO17=""),"",AN17*AO17)</f>
        <v>0.4</v>
      </c>
      <c r="AQ17" s="120" t="n">
        <v>2</v>
      </c>
      <c r="AR17" s="121">
        <f>IFERROR(INDEX(WM_AC,MATCH($AJ17,WM_KEY,0)),"")</f>
        <v>0.14</v>
      </c>
      <c r="AS17" s="122">
        <f>IF(OR(AQ17="",AR17=""),"",AQ17*AR17)</f>
        <v>0.28</v>
      </c>
      <c r="AT17" s="120" t="n">
        <v>2</v>
      </c>
      <c r="AU17" s="121">
        <f>IFERROR(INDEX(WM_L,MATCH($AJ17,WM_KEY,0)),"")</f>
        <v>0</v>
      </c>
      <c r="AV17" s="122">
        <f>IF(OR(AT17="",AU17=""),"",AT17*AU17)</f>
        <v>0</v>
      </c>
      <c r="AW17" s="120" t="n">
        <v>3.5</v>
      </c>
      <c r="AX17" s="121">
        <f>IFERROR(INDEX(WM_E,MATCH($AJ17,WM_KEY,0)),"")</f>
        <v>0.1</v>
      </c>
      <c r="AY17" s="122">
        <f>IF(OR(AW17="",AX17=""),"",AW17*AX17)</f>
        <v>0.35</v>
      </c>
      <c r="AZ17" s="123" t="n">
        <v>2.5</v>
      </c>
      <c r="BA17" s="121">
        <f>IFERROR(INDEX(WM_BI,MATCH($AJ17,WM_KEY,0)),"")</f>
        <v>0.06</v>
      </c>
      <c r="BB17" s="122">
        <f>IF(OR(AZ17="",BA17=""),"",AZ17*BA17)</f>
        <v>0.15</v>
      </c>
      <c r="BC17" s="122">
        <f>IF(COUNT(AM17,AP17,AS17,AV17,AY17,BB17)&lt;6,"",SUM(AM17,AP17,AS17,AV17,AY17,BB17))</f>
        <v>2.53</v>
      </c>
      <c r="BD17" s="122" t="str">
        <f>IF(BC17="","",INDEX({"A1","A2","A3","B1","B2","B3","C1","C2","D1","D2","E1","E2"},MAX(1,MIN(12,ROUND(BC17,0)))))</f>
        <v>A3</v>
      </c>
      <c r="BE17" s="114" t="inlineStr">
        <is>
          <t>A3</t>
        </is>
      </c>
      <c r="BF17" s="124" t="inlineStr">
        <is>
          <t>The score decided the level</t>
        </is>
      </c>
      <c r="BG1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7" s="125" t="inlineStr">
        <is>
          <t>At build: Complexity 1.35 + Autonomy 0.40 + Accountability 0.28 + Leadership 0.00 + Experience 0.35 + Business impact 0.15
= 2.53 points → nearest level 3 = A3
Final level: A3 · same as the score</t>
        </is>
      </c>
      <c r="BI17" s="125" t="inlineStr">
        <is>
          <t>No rule applied: the score decides.</t>
        </is>
      </c>
      <c r="BJ17" s="125" t="inlineStr">
        <is>
          <t>Close call · Input needed</t>
        </is>
      </c>
      <c r="BK17" s="147" t="inlineStr">
        <is>
          <t>Close call</t>
        </is>
      </c>
      <c r="BL17" s="126" t="inlineStr">
        <is>
          <t>Medium</t>
        </is>
      </c>
      <c r="BM17" s="126" t="inlineStr">
        <is>
          <t>• Describes leading or allocating work to a team but has no formal reports in the Employee Master — confirm; may be a POD Lead / Team Lead
• Close call: score 2.53 is within 0.05 of a rounding point and the score decided the level — calibrate against peers before confirming</t>
        </is>
      </c>
      <c r="BN17" s="125" t="inlineStr">
        <is>
          <t>Stable · moves in fewer than 5 of 30 weight tests</t>
        </is>
      </c>
      <c r="BO17" s="148" t="inlineStr">
        <is>
          <t>Rated 2.5 of 12 · between A2 and A3
Start: 2.0 · practitioner title
Evidence reads like A3: ESMA allocation, query solving and ESEF QC across EU DM, CIPC, MCA, UK → moved up 0.5
KRA: “1. Complete assigned conversion/formatting tasks with &gt;=99% accuracy · zero critical errors 2. Meet 100% of client filing deadlines · no SLA…”
Market: A2 = Standard work of the discipline · A3 = Varied and non-standard work; handles exceptions</t>
        </is>
      </c>
      <c r="BP17" s="129" t="inlineStr">
        <is>
          <t>Rated 2.5 of 12 · between A2 and A3
Start: 2.0 · practitioner title
Evidence reads like A3: Takes ESMA edit decisions on own files → moved up 0.5
Market: A2 = Chooses own approach within standards · A3 = Technical / QC / client calls on own work</t>
        </is>
      </c>
      <c r="BQ17" s="129" t="inlineStr">
        <is>
          <t>Rated 2 of 12
Start: 2.0 · practitioner title
Evidence reads like A2: Accountable for own work; errors cause rework and delays → matches the start
KRA: “1. Complete assigned conversion/formatting tasks with &gt;=99% accuracy · zero critical errors 2. Meet 100% of client filing deadlines · no SLA…”
Market: A2 = Own deliverables · accuracy, TAT</t>
        </is>
      </c>
      <c r="BR17" s="129" t="inlineStr">
        <is>
          <t>Rated 2 of 12 — not counted: the weight is 0% at this level
Start: 1.0 · individual contributor, so influence only
Evidence reads like A3: Allocates ESMA files and solves queries; no formal reports → moved up 1
Team: 0 direct reports · IC
Market: A2 = Not scored in Band A</t>
        </is>
      </c>
      <c r="BS17" s="129" t="inlineStr">
        <is>
          <t>Rated 3.5 of 12 · between A3 and B1
Experience: 3.9 yrs total · 3.9 at IRIS; none recorded before IRIS = 3.4 on the experience scale
Qualification: B.Com · graduate, relevant to the work → no change
Market: A3 roles typically have 2–5 yrs · IRIS guide 2–4</t>
        </is>
      </c>
      <c r="BT17"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7"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7" s="125" t="n"/>
      <c r="BW17" s="125" t="n"/>
      <c r="BX17" s="125" t="n"/>
      <c r="BY17" s="125" t="n"/>
      <c r="BZ17" s="125" t="inlineStr">
        <is>
          <t>Received · manager annual</t>
        </is>
      </c>
      <c r="CA17" s="125" t="inlineStr">
        <is>
          <t>CARBON Mapping Master</t>
        </is>
      </c>
      <c r="CB17" s="130" t="n">
        <v>20</v>
      </c>
      <c r="CC17" s="131" t="inlineStr">
        <is>
          <t>• Role / sub-team: Digitizing Assisted Service.</t>
        </is>
      </c>
      <c r="CD17" s="131" t="inlineStr">
        <is>
          <t>• Key responsibilities include: ESEF QC and EU DM formatting, CIPC, MCA UK HTML Conversation and review.
• Reported deliverables and outcomes include: Once file formatting and convention completed will send the file service team for tagging.</t>
        </is>
      </c>
      <c r="CE17" s="131" t="inlineStr">
        <is>
          <t>• Current capabilities: Communication skills; Tools / software used: Both | Abbyy FineReader, Microsoft Web Expression, Carbon tool [Teams chat].</t>
        </is>
      </c>
      <c r="CF17" s="131" t="inlineStr">
        <is>
          <t>• Communications skills.
• Presentation skills.</t>
        </is>
      </c>
      <c r="CG17" s="131" t="inlineStr">
        <is>
          <t>• Key challenges: Quality of report, RDP issue.
• Support required: No input received.</t>
        </is>
      </c>
      <c r="CH17" s="132" t="inlineStr">
        <is>
          <t>Complexity: Evidence reads like A3: ESMA allocation, query solving and ESEF QC across EU DM, CIPC, MCA, UK → moved up 0.5
Autonomy: Evidence reads like A3: Takes ESMA edit decisions on own files → moved up 0.5
Accountability: Evidence reads like A2: Accountable for own work; errors cause rework and delays → matches the start
Leadership: Evidence reads like A3: Allocates ESMA files and solves queries; no formal reports → moved up 1
Business Impact: Moved +0.5: the survey / manager mapping marks it business-critical.</t>
        </is>
      </c>
      <c r="CI17"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17" s="131" t="inlineStr">
        <is>
          <t>Self-identified: AI / automation · Data, SQL &amp; analytics · Domain, regulatory &amp; XBRL · Communication &amp; presentation · Broader exposure &amp; ownership
For the next role: AI / automation · Data, SQL &amp; analytics · Domain, regulatory &amp; XBRL · Communication &amp; presentation · Broader exposure &amp; ownership</t>
        </is>
      </c>
      <c r="CK17" s="131" t="inlineStr">
        <is>
          <t>Per-person summary · CARBON Mapping Master</t>
        </is>
      </c>
      <c r="CL17"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17"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High · 9-Box Grid placement: Core Contributor.</t>
        </is>
      </c>
      <c r="CN17" s="135" t="n"/>
      <c r="CO17" s="135" t="n">
        <v>2.5</v>
      </c>
      <c r="CP17" s="136" t="n">
        <v>3</v>
      </c>
      <c r="CQ17" s="137" t="inlineStr">
        <is>
          <t>High</t>
        </is>
      </c>
      <c r="CR17" s="137" t="inlineStr">
        <is>
          <t>Core Contributor</t>
        </is>
      </c>
      <c r="CS17" s="137" t="inlineStr">
        <is>
          <t>Ready in 6–12 months</t>
        </is>
      </c>
      <c r="CT17" s="137" t="n"/>
      <c r="CU17" s="137" t="inlineStr">
        <is>
          <t>Yes</t>
        </is>
      </c>
      <c r="CV17" s="137" t="n"/>
      <c r="CW17" s="137" t="n"/>
      <c r="CX17" s="137" t="inlineStr">
        <is>
          <t>Medium · critical role Yes · only this person — · successor named No</t>
        </is>
      </c>
      <c r="CY17" s="137" t="inlineStr">
        <is>
          <t>Janardan Bale · B2, CARBON · Dinesh Sharma · B1, CARBON · Prajakta Mokal · B1, CARBON</t>
        </is>
      </c>
      <c r="CZ17" s="137" t="inlineStr">
        <is>
          <t>Name a successor; document the key process; cross-train one person</t>
        </is>
      </c>
      <c r="DA17" s="119" t="n">
        <v>99</v>
      </c>
      <c r="DB17" s="138" t="inlineStr">
        <is>
          <t>Meets the level</t>
        </is>
      </c>
      <c r="DC17" s="138" t="n">
        <v>107</v>
      </c>
      <c r="DD17" s="138" t="n">
        <v>80</v>
      </c>
      <c r="DE17" s="138" t="n">
        <v>101</v>
      </c>
      <c r="DF17" s="138" t="n"/>
      <c r="DG17" s="138" t="inlineStr">
        <is>
          <t>AI / GenAI, Innovation</t>
        </is>
      </c>
      <c r="DH17" s="138" t="inlineStr">
        <is>
          <t>B1: 87% of profile — close</t>
        </is>
      </c>
      <c r="DI17" s="138" t="inlineStr">
        <is>
          <t>Evidence: Survey + KRAs | Core: Ownership 3/2, Problem solving 2/2, Communication &amp; collaboration 2/2, Client &amp; quality focus 3/2, Learning agility 2/2, Integrity &amp; compliance 2/2 | Future-ready: AI literacy 1/2, Data literacy 3/2, Digital fluency 2/2, Innovation 1/2 | Functional: Excel &amp; tools 4/3, Quality &amp; process 4/3, Regulatory domain 3/3, XBRL &amp; taxonomy 3/3, AI / GenAI 2/3, Prioritisation 3/3</t>
        </is>
      </c>
      <c r="DJ17" s="111" t="inlineStr">
        <is>
          <t>AI / automation · Data, SQL &amp; analytics · Domain, regulatory &amp; XBRL · Communication &amp; presentation · Broader exposure &amp; ownership</t>
        </is>
      </c>
      <c r="DK17" s="112" t="n"/>
      <c r="DL17" s="112" t="inlineStr">
        <is>
          <t>AI, GenAI &amp; Prompt Engineering</t>
        </is>
      </c>
      <c r="DM17" s="112" t="inlineStr">
        <is>
          <t>AI / automation · Data, SQL &amp; analytics · Domain, regulatory &amp; XBRL · Communication &amp; presentation · Broader exposure &amp; ownership</t>
        </is>
      </c>
      <c r="DN17" s="112" t="n"/>
      <c r="DO17" s="139" t="inlineStr">
        <is>
          <t>No strong match from survey evidence</t>
        </is>
      </c>
      <c r="DP17" s="126" t="inlineStr">
        <is>
          <t>Tejas Kat · Senior Digitization Associate — 0.87: document, basis., regular, responsibility; Saurav Nirmal · Senior Digitization Associate — 0.58: document, basis., regular, applications.; Justeen Koola · Digitization Associate — 0.38: given, abby, finereader, expression</t>
        </is>
      </c>
      <c r="DQ17" s="126" t="inlineStr">
        <is>
          <t>No close match in other businesses</t>
        </is>
      </c>
      <c r="DR17" s="126" t="n"/>
      <c r="DS17" s="126" t="n"/>
      <c r="DT17" s="126" t="inlineStr">
        <is>
          <t>A3 deep-dive: score 2.53 · gap to B1 1 · 0.5–1.0 from B1</t>
        </is>
      </c>
      <c r="DU17"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17"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17"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17"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7"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17" s="126" t="inlineStr">
        <is>
          <t>2–4 yrs</t>
        </is>
      </c>
      <c r="EA17" s="126" t="inlineStr">
        <is>
          <t>3–5 · 2–5</t>
        </is>
      </c>
      <c r="EB17" s="126" t="inlineStr">
        <is>
          <t>Senior Associate</t>
        </is>
      </c>
      <c r="EC17" s="126" t="inlineStr">
        <is>
          <t>DataTracks: Senior Associate · 2–5 yrs · Accenture Operations: L10 Senior Analyst · IRIS Vs Competitor Benchmark — operations roles: Senior Processor / QC</t>
        </is>
      </c>
      <c r="ED17" s="126" t="inlineStr">
        <is>
          <t>COPC CX Standard · leadership &amp; planning, people, processes, performance; ISO 9001; Lean / Six Sigma</t>
        </is>
      </c>
      <c r="EE17" s="126" t="inlineStr">
        <is>
          <t>Core 2 · Future 2 · Functional 3 · Leadership not scored</t>
        </is>
      </c>
      <c r="EF17" s="127" t="inlineStr">
        <is>
          <t>• Confirm the reporting line — Manager</t>
        </is>
      </c>
      <c r="EG17" s="126" t="inlineStr">
        <is>
          <t>✓ HRIS: 3.9 yrs, B.Com, 0 direct reports
✓ Survey: 20 of 20 questions answered
✓ KRAs: submitted, reported deliverables
✓ Manager mapping: rating, potential, 9-box
✗ Job description: not on file</t>
        </is>
      </c>
      <c r="EH17" s="118" t="inlineStr">
        <is>
          <t xml:space="preserve">D013 · Close call · High: Score 2.53 is 0.03 above the 2.5 rounding point between A2 and A3, and no rule moved it: confirm A3 against peers in similar roles, or place at A2. · owner Calibration panel · 
D290 · Input needed · Medium: • Confirm the reporting line — Manager · owner Manager · </t>
        </is>
      </c>
      <c r="EI17" s="118" t="inlineStr">
        <is>
          <t>R008 · Confirm the reporting line · Manager · Open</t>
        </is>
      </c>
      <c r="EJ17" s="118" t="inlineStr">
        <is>
          <t>Confirm the reporting line · Manager</t>
        </is>
      </c>
      <c r="EK17" s="118" t="inlineStr">
        <is>
          <t>Survey: summary on file · KRAs: received · Experience: on file</t>
        </is>
      </c>
      <c r="EL17" s="141" t="n"/>
      <c r="EM17" s="142" t="n"/>
      <c r="EN17" s="142" t="n"/>
      <c r="EO17" s="142" t="n"/>
      <c r="EP17" s="142" t="n"/>
      <c r="EQ17" s="143" t="n"/>
      <c r="ER17" s="135" t="n"/>
      <c r="ES17" s="135" t="n"/>
      <c r="ET17" s="135" t="n"/>
      <c r="EU17" s="135" t="n"/>
      <c r="EV17" s="135" t="n"/>
      <c r="EW17" s="135" t="n"/>
      <c r="EX17" s="135" t="n"/>
      <c r="EY17" s="143" t="n"/>
      <c r="EZ17" s="135" t="n"/>
      <c r="FA17" s="135" t="n"/>
      <c r="FB17" s="135" t="n"/>
      <c r="FC17" s="135" t="n"/>
      <c r="FD17" s="135" t="n"/>
    </row>
    <row r="18" ht="300" customHeight="1">
      <c r="A18" s="109" t="inlineStr">
        <is>
          <t>CARBON</t>
        </is>
      </c>
      <c r="B18" s="110" t="inlineStr">
        <is>
          <t>IRISC286</t>
        </is>
      </c>
      <c r="C18" s="110" t="inlineStr">
        <is>
          <t>Bhavesh Gusain</t>
        </is>
      </c>
      <c r="D18" s="110" t="inlineStr">
        <is>
          <t>Digitizing</t>
        </is>
      </c>
      <c r="E18" s="110" t="inlineStr">
        <is>
          <t>RC-047</t>
        </is>
      </c>
      <c r="F18" s="110" t="inlineStr">
        <is>
          <t>Janardan Bale</t>
        </is>
      </c>
      <c r="G18" s="110" t="inlineStr">
        <is>
          <t>IRIS0470</t>
        </is>
      </c>
      <c r="H18" s="110" t="inlineStr">
        <is>
          <t>B2</t>
        </is>
      </c>
      <c r="I18" s="110" t="n"/>
      <c r="J18" s="110" t="n">
        <v>2.6</v>
      </c>
      <c r="K18" s="110" t="n">
        <v>2.6</v>
      </c>
      <c r="L18" s="110" t="inlineStr">
        <is>
          <t>B.Com</t>
        </is>
      </c>
      <c r="M18" s="110" t="n"/>
      <c r="N18" s="144" t="inlineStr">
        <is>
          <t>Consultant</t>
        </is>
      </c>
      <c r="O18" s="113" t="inlineStr">
        <is>
          <t>Senior Digitization Associate</t>
        </is>
      </c>
      <c r="P18" s="112" t="inlineStr">
        <is>
          <t>Data Operations &amp; Digitization</t>
        </is>
      </c>
      <c r="Q18" s="112" t="inlineStr">
        <is>
          <t>Document Conversion, Formatting &amp; Web Publishing</t>
        </is>
      </c>
      <c r="R18" s="113" t="inlineStr">
        <is>
          <t>L3 – Professional / Associate</t>
        </is>
      </c>
      <c r="S18" s="114" t="inlineStr">
        <is>
          <t>A3</t>
        </is>
      </c>
      <c r="T18" s="151" t="inlineStr">
        <is>
          <t>Senior Associate</t>
        </is>
      </c>
      <c r="U18" s="151" t="inlineStr">
        <is>
          <t>A</t>
        </is>
      </c>
      <c r="V18" s="112" t="inlineStr">
        <is>
          <t>IC</t>
        </is>
      </c>
      <c r="W18" s="150" t="inlineStr">
        <is>
          <t>▲ Up</t>
        </is>
      </c>
      <c r="X18" s="112" t="inlineStr">
        <is>
          <t>P2</t>
        </is>
      </c>
      <c r="Y18" s="112" t="inlineStr">
        <is>
          <t>Developing</t>
        </is>
      </c>
      <c r="Z18" s="112" t="inlineStr">
        <is>
          <t>3 Apply</t>
        </is>
      </c>
      <c r="AA18" s="117" t="inlineStr">
        <is>
          <t>A3</t>
        </is>
      </c>
      <c r="AB18" s="118" t="inlineStr">
        <is>
          <t>Band A · Practitioner</t>
        </is>
      </c>
      <c r="AC18" s="118" t="inlineStr">
        <is>
          <t>Senior Associate</t>
        </is>
      </c>
      <c r="AD18" s="118" t="inlineStr">
        <is>
          <t>• Same as the model</t>
        </is>
      </c>
      <c r="AE18" s="118" t="inlineStr">
        <is>
          <t>B1</t>
        </is>
      </c>
      <c r="AF18" s="118" t="inlineStr">
        <is>
          <t>OK</t>
        </is>
      </c>
      <c r="AG18" s="118" t="inlineStr">
        <is>
          <t>No change · already below the manager</t>
        </is>
      </c>
      <c r="AH18" s="118" t="n">
        <v>7</v>
      </c>
      <c r="AI18" s="118" t="n"/>
      <c r="AJ18" s="119" t="inlineStr">
        <is>
          <t>CARBON · Digitizing · Band A · Early career</t>
        </is>
      </c>
      <c r="AK18" s="120" t="n">
        <v>2</v>
      </c>
      <c r="AL18" s="121">
        <f>IFERROR(INDEX(WM_C,MATCH($AJ18,WM_KEY,0)),"")</f>
        <v>0.54</v>
      </c>
      <c r="AM18" s="122">
        <f>IF(OR(AK18="",AL18=""),"",AK18*AL18)</f>
        <v>1.08</v>
      </c>
      <c r="AN18" s="120" t="n">
        <v>2</v>
      </c>
      <c r="AO18" s="121">
        <f>IFERROR(INDEX(WM_AU,MATCH($AJ18,WM_KEY,0)),"")</f>
        <v>0.16</v>
      </c>
      <c r="AP18" s="122">
        <f>IF(OR(AN18="",AO18=""),"",AN18*AO18)</f>
        <v>0.32</v>
      </c>
      <c r="AQ18" s="120" t="n">
        <v>2</v>
      </c>
      <c r="AR18" s="121">
        <f>IFERROR(INDEX(WM_AC,MATCH($AJ18,WM_KEY,0)),"")</f>
        <v>0.14</v>
      </c>
      <c r="AS18" s="122">
        <f>IF(OR(AQ18="",AR18=""),"",AQ18*AR18)</f>
        <v>0.28</v>
      </c>
      <c r="AT18" s="120" t="n">
        <v>1</v>
      </c>
      <c r="AU18" s="121">
        <f>IFERROR(INDEX(WM_L,MATCH($AJ18,WM_KEY,0)),"")</f>
        <v>0</v>
      </c>
      <c r="AV18" s="122">
        <f>IF(OR(AT18="",AU18=""),"",AT18*AU18)</f>
        <v>0</v>
      </c>
      <c r="AW18" s="120" t="n">
        <v>3</v>
      </c>
      <c r="AX18" s="121">
        <f>IFERROR(INDEX(WM_E,MATCH($AJ18,WM_KEY,0)),"")</f>
        <v>0.1</v>
      </c>
      <c r="AY18" s="122">
        <f>IF(OR(AW18="",AX18=""),"",AW18*AX18)</f>
        <v>0.3</v>
      </c>
      <c r="AZ18" s="123" t="n">
        <v>2.5</v>
      </c>
      <c r="BA18" s="121">
        <f>IFERROR(INDEX(WM_BI,MATCH($AJ18,WM_KEY,0)),"")</f>
        <v>0.06</v>
      </c>
      <c r="BB18" s="122">
        <f>IF(OR(AZ18="",BA18=""),"",AZ18*BA18)</f>
        <v>0.15</v>
      </c>
      <c r="BC18" s="122">
        <f>IF(COUNT(AM18,AP18,AS18,AV18,AY18,BB18)&lt;6,"",SUM(AM18,AP18,AS18,AV18,AY18,BB18))</f>
        <v>2.13</v>
      </c>
      <c r="BD18" s="122" t="str">
        <f>IF(BC18="","",INDEX({"A1","A2","A3","B1","B2","B3","C1","C2","D1","D2","E1","E2"},MAX(1,MIN(12,ROUND(BC18,0)))))</f>
        <v>A2</v>
      </c>
      <c r="BE18" s="114" t="inlineStr">
        <is>
          <t>A3</t>
        </is>
      </c>
      <c r="BF18" s="124" t="inlineStr">
        <is>
          <t>Rule: R7 Band A experience</t>
        </is>
      </c>
      <c r="BG1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8" s="125" t="inlineStr">
        <is>
          <t>At build: Complexity 1.08 + Autonomy 0.32 + Accountability 0.28 + Leadership 0.00 + Experience 0.30 + Business impact 0.15
= 2.13 points → nearest level 2 = A2
Final level: A3 · a rule applied: see the next column</t>
        </is>
      </c>
      <c r="BI18" s="125" t="inlineStr">
        <is>
          <t>• Raised to A3: 2.6 years' experience is 2 years or more.
Final level: A3.</t>
        </is>
      </c>
      <c r="BJ18" s="125" t="inlineStr">
        <is>
          <t>—</t>
        </is>
      </c>
      <c r="BK18" s="126" t="n"/>
      <c r="BL18" s="126" t="inlineStr">
        <is>
          <t>Medium</t>
        </is>
      </c>
      <c r="BM18" s="126" t="n"/>
      <c r="BN18" s="125" t="inlineStr">
        <is>
          <t>Stable · moves in fewer than 5 of 30 weight tests</t>
        </is>
      </c>
      <c r="BO18" s="148" t="inlineStr">
        <is>
          <t>Rated 2 of 12
Start: 2.0 · practitioner title
Evidence reads like A2: Word formatting, HTML / PDF conversion and QC for US SEC, US DM, UK → matches the start
KRA: “1. Complete assigned conversion/formatting tasks with &gt;=99% accuracy · zero critical errors 2. Meet 100% of client filing deadlines · no SLA…”
Market: A2 = Standard work of the discipline</t>
        </is>
      </c>
      <c r="BP18" s="129" t="inlineStr">
        <is>
          <t>Rated 2 of 12
Start: 2.0 · practitioner title
Evidence reads like A2: own survey / KRA answers · summarised by the rater; not quoted → matches the start
Market: A2 = Chooses own approach within standards</t>
        </is>
      </c>
      <c r="BQ18" s="129" t="inlineStr">
        <is>
          <t>Rated 2 of 12
Start: 2.0 · practitioner title
Evidence reads like A2: Accuracy and on-time delivery of own formatted and converted documents → matches the start
KRA: “1. Complete assigned conversion/formatting tasks with &gt;=99% accuracy · zero critical errors 2. Meet 100% of client filing deadlines · no SLA…”
Market: A2 = Own deliverables · accuracy, TAT</t>
        </is>
      </c>
      <c r="BR18"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8" s="129" t="inlineStr">
        <is>
          <t>Rated 3 of 12
Experience: 2.6 yrs total · 2.6 at IRIS; none recorded before IRIS = 2.8 on the experience scale
Qualification: B.Com · graduate, relevant to the work → no change
Market: A3 roles typically have 2–5 yrs · IRIS guide 2–4</t>
        </is>
      </c>
      <c r="BT18"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8"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8" s="125" t="n"/>
      <c r="BW18" s="125" t="n"/>
      <c r="BX18" s="125" t="n"/>
      <c r="BY18" s="125" t="n"/>
      <c r="BZ18" s="125" t="inlineStr">
        <is>
          <t>Received · manager annual</t>
        </is>
      </c>
      <c r="CA18" s="125" t="inlineStr">
        <is>
          <t>CARBON Mapping Master</t>
        </is>
      </c>
      <c r="CB18" s="130" t="n">
        <v>20</v>
      </c>
      <c r="CC18" s="131" t="inlineStr">
        <is>
          <t>• Role / sub-team: Digitizing Assited Services.</t>
        </is>
      </c>
      <c r="CD18" s="131" t="inlineStr">
        <is>
          <t>• Key responsibilities include: US SEC &amp; US DM formatting and review and UK HTML conversion from word document.
• Reported deliverables and outcomes include: Once file formatting completed will send the file to service team.</t>
        </is>
      </c>
      <c r="CE18" s="131" t="inlineStr">
        <is>
          <t>• Current capabilities: Communication skills; Tools / software used: Microsoft Web Expression [Teams chat].</t>
        </is>
      </c>
      <c r="CF18" s="131" t="inlineStr">
        <is>
          <t>• Communications skills.
• Presentation skills.</t>
        </is>
      </c>
      <c r="CG18" s="131" t="inlineStr">
        <is>
          <t>• Key challenges: Quality of report, RDP issue.
• Support required: No input received.</t>
        </is>
      </c>
      <c r="CH18" s="132" t="inlineStr">
        <is>
          <t>Complexity: Evidence reads like A2: Word formatting, HTML / PDF conversion and QC for US SEC, US DM, UK → matches the start
Autonomy: Evidence reads like A2: own survey / KRA answers · summarised by the rater; not quoted → matches the start
Accountability: Evidence reads like A2: Accuracy and on-time delivery of own formatted and converted documents → matches the start
Leadership: Evidence reads like A1: No guidance or leadership of others described → matches the start
Business Impact: Moved +0.5: the survey / manager mapping marks it business-critical.</t>
        </is>
      </c>
      <c r="CI18"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18" s="131" t="inlineStr">
        <is>
          <t>Self-identified: AI / automation · Broader exposure &amp; ownership
For the next role: AI / automation · Broader exposure &amp; ownership</t>
        </is>
      </c>
      <c r="CK18" s="131" t="inlineStr">
        <is>
          <t>Per-person summary · CARBON Mapping Master</t>
        </is>
      </c>
      <c r="CL18"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18"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18" s="135" t="n"/>
      <c r="CO18" s="135" t="n">
        <v>2.5</v>
      </c>
      <c r="CP18" s="136" t="n">
        <v>3</v>
      </c>
      <c r="CQ18" s="137" t="inlineStr">
        <is>
          <t>Medium</t>
        </is>
      </c>
      <c r="CR18" s="137" t="inlineStr">
        <is>
          <t>Core Contributor</t>
        </is>
      </c>
      <c r="CS18" s="137" t="inlineStr">
        <is>
          <t>Develop in role</t>
        </is>
      </c>
      <c r="CT18" s="137" t="n"/>
      <c r="CU18" s="137" t="inlineStr">
        <is>
          <t>Yes</t>
        </is>
      </c>
      <c r="CV18" s="137" t="n"/>
      <c r="CW18" s="137" t="n"/>
      <c r="CX18" s="137" t="inlineStr">
        <is>
          <t>Medium · critical role Yes · only this person — · successor named No</t>
        </is>
      </c>
      <c r="CY18" s="137" t="inlineStr">
        <is>
          <t>Janardan Bale · B2, CARBON · Dinesh Sharma · B1, CARBON · Prajakta Mokal · B1, CARBON</t>
        </is>
      </c>
      <c r="CZ18" s="137" t="inlineStr">
        <is>
          <t>Name a successor; document the key process; cross-train one person</t>
        </is>
      </c>
      <c r="DA18" s="119" t="n">
        <v>102</v>
      </c>
      <c r="DB18" s="138" t="inlineStr">
        <is>
          <t>Meets the level</t>
        </is>
      </c>
      <c r="DC18" s="138" t="n">
        <v>110</v>
      </c>
      <c r="DD18" s="138" t="n">
        <v>105</v>
      </c>
      <c r="DE18" s="138" t="n">
        <v>96</v>
      </c>
      <c r="DF18" s="138" t="n"/>
      <c r="DG18" s="138" t="inlineStr">
        <is>
          <t>XBRL &amp; taxonomy, AI / GenAI</t>
        </is>
      </c>
      <c r="DH18" s="138" t="inlineStr">
        <is>
          <t>B1: 89% of profile — close</t>
        </is>
      </c>
      <c r="DI18" s="138" t="inlineStr">
        <is>
          <t>Evidence: Survey + KRAs | Core: Ownership 3/2, Problem solving 2/2,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2/3, AI / GenAI 2/3, Prioritisation 3/3</t>
        </is>
      </c>
      <c r="DJ18" s="111" t="inlineStr">
        <is>
          <t>AI / automation · Broader exposure &amp; ownership</t>
        </is>
      </c>
      <c r="DK18" s="112" t="n"/>
      <c r="DL18" s="112" t="inlineStr">
        <is>
          <t>Process Improvement &amp; Quality Mindset; AI, GenAI &amp; Prompt Engineering; Stakeholder &amp; Client Management</t>
        </is>
      </c>
      <c r="DM18" s="112" t="inlineStr">
        <is>
          <t>AI / automation · Broader exposure &amp; ownership</t>
        </is>
      </c>
      <c r="DN18" s="112" t="n"/>
      <c r="DO18" s="139" t="inlineStr">
        <is>
          <t>No strong match from survey evidence</t>
        </is>
      </c>
      <c r="DP18" s="126" t="inlineStr">
        <is>
          <t>Kajal Srivastava · Digitization Associate — 0.51: document, checking, formatting, html; Farina Pathan · Senior Digitization Associate — 0.50: conversion, html, pdf, word; Siddhesh Manjrekar · Senior Digitization Associate — 0.50: conversion, document, html, word</t>
        </is>
      </c>
      <c r="DQ18" s="126" t="inlineStr">
        <is>
          <t>Siddhesh Harishchandra Mali · Consume, Digitization Associate — 0.33</t>
        </is>
      </c>
      <c r="DR18" s="126" t="n"/>
      <c r="DS18" s="126" t="n"/>
      <c r="DT18" s="126" t="inlineStr">
        <is>
          <t>A3 deep-dive: score 2.13 · gap to B1 1.42 · More than 1.0 from B1</t>
        </is>
      </c>
      <c r="DU18"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18"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18"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18"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8"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18" s="126" t="inlineStr">
        <is>
          <t>2–4 yrs</t>
        </is>
      </c>
      <c r="EA18" s="126" t="inlineStr">
        <is>
          <t>3–5 · 2–5</t>
        </is>
      </c>
      <c r="EB18" s="126" t="inlineStr">
        <is>
          <t>Senior Associate</t>
        </is>
      </c>
      <c r="EC18" s="126" t="inlineStr">
        <is>
          <t>DataTracks: Senior Associate · 2–5 yrs · Accenture Operations: L10 Senior Analyst · IRIS Vs Competitor Benchmark — operations roles: Senior Processor / QC</t>
        </is>
      </c>
      <c r="ED18" s="126" t="inlineStr">
        <is>
          <t>COPC CX Standard · leadership &amp; planning, people, processes, performance; ISO 9001; Lean / Six Sigma</t>
        </is>
      </c>
      <c r="EE18" s="126" t="inlineStr">
        <is>
          <t>Core 2 · Future 2 · Functional 3 · Leadership not scored</t>
        </is>
      </c>
      <c r="EF18" s="139" t="n"/>
      <c r="EG18" s="126" t="inlineStr">
        <is>
          <t>✓ HRIS: 2.6 yrs, B.Com, 0 direct reports
✓ Survey: 20 of 20 questions answered
✓ KRAs: submitted, reported deliverables
✓ Manager mapping: rating, potential, 9-box
✗ Job description: not on file</t>
        </is>
      </c>
      <c r="EH18" s="118" t="n"/>
      <c r="EI18" s="118" t="n"/>
      <c r="EJ18" s="118" t="n"/>
      <c r="EK18" s="118" t="inlineStr">
        <is>
          <t>Survey: summary on file · KRAs: received · Experience: on file</t>
        </is>
      </c>
      <c r="EL18" s="141" t="n"/>
      <c r="EM18" s="142" t="n"/>
      <c r="EN18" s="142" t="n"/>
      <c r="EO18" s="142" t="n"/>
      <c r="EP18" s="142" t="n"/>
      <c r="EQ18" s="143" t="n"/>
      <c r="ER18" s="135" t="n"/>
      <c r="ES18" s="135" t="n"/>
      <c r="ET18" s="135" t="n"/>
      <c r="EU18" s="135" t="n"/>
      <c r="EV18" s="135" t="n"/>
      <c r="EW18" s="135" t="n"/>
      <c r="EX18" s="135" t="n"/>
      <c r="EY18" s="143" t="n"/>
      <c r="EZ18" s="135" t="n"/>
      <c r="FA18" s="135" t="n"/>
      <c r="FB18" s="135" t="n"/>
      <c r="FC18" s="135" t="n"/>
      <c r="FD18" s="135" t="n"/>
    </row>
    <row r="19" ht="300" customHeight="1">
      <c r="A19" s="109" t="inlineStr">
        <is>
          <t>CARBON</t>
        </is>
      </c>
      <c r="B19" s="110" t="inlineStr">
        <is>
          <t>IRISC237</t>
        </is>
      </c>
      <c r="C19" s="110" t="inlineStr">
        <is>
          <t>Deepak Nirmal</t>
        </is>
      </c>
      <c r="D19" s="110" t="inlineStr">
        <is>
          <t>Digitizing</t>
        </is>
      </c>
      <c r="E19" s="110" t="inlineStr">
        <is>
          <t>RC-047</t>
        </is>
      </c>
      <c r="F19" s="110" t="inlineStr">
        <is>
          <t>Janardan Bale</t>
        </is>
      </c>
      <c r="G19" s="110" t="inlineStr">
        <is>
          <t>IRIS0470</t>
        </is>
      </c>
      <c r="H19" s="110" t="inlineStr">
        <is>
          <t>B2</t>
        </is>
      </c>
      <c r="I19" s="110" t="n"/>
      <c r="J19" s="110" t="n">
        <v>11</v>
      </c>
      <c r="K19" s="110" t="n">
        <v>4</v>
      </c>
      <c r="L19" s="110" t="inlineStr">
        <is>
          <t>Undergraduate</t>
        </is>
      </c>
      <c r="M19" s="110" t="n"/>
      <c r="N19" s="144" t="inlineStr">
        <is>
          <t>Consultant</t>
        </is>
      </c>
      <c r="O19" s="113" t="inlineStr">
        <is>
          <t>Senior Digitization Associate</t>
        </is>
      </c>
      <c r="P19" s="112" t="inlineStr">
        <is>
          <t>Data Operations &amp; Digitization</t>
        </is>
      </c>
      <c r="Q19" s="112" t="inlineStr">
        <is>
          <t>Document Conversion, Formatting &amp; Web Publishing</t>
        </is>
      </c>
      <c r="R19" s="113" t="inlineStr">
        <is>
          <t>L3 – Professional / Associate</t>
        </is>
      </c>
      <c r="S19" s="114" t="inlineStr">
        <is>
          <t>A3</t>
        </is>
      </c>
      <c r="T19" s="151" t="inlineStr">
        <is>
          <t>Senior Associate</t>
        </is>
      </c>
      <c r="U19" s="151" t="inlineStr">
        <is>
          <t>A</t>
        </is>
      </c>
      <c r="V19" s="112" t="inlineStr">
        <is>
          <t>IC</t>
        </is>
      </c>
      <c r="W19" s="150" t="inlineStr">
        <is>
          <t>▲ Up</t>
        </is>
      </c>
      <c r="X19" s="112" t="inlineStr">
        <is>
          <t>P2</t>
        </is>
      </c>
      <c r="Y19" s="112" t="inlineStr">
        <is>
          <t>Developing</t>
        </is>
      </c>
      <c r="Z19" s="112" t="inlineStr">
        <is>
          <t>3 Apply</t>
        </is>
      </c>
      <c r="AA19" s="117" t="inlineStr">
        <is>
          <t>A3</t>
        </is>
      </c>
      <c r="AB19" s="118" t="inlineStr">
        <is>
          <t>Band A · Practitioner</t>
        </is>
      </c>
      <c r="AC19" s="118" t="inlineStr">
        <is>
          <t>Senior Associate</t>
        </is>
      </c>
      <c r="AD19" s="118" t="inlineStr">
        <is>
          <t>• Same as the model</t>
        </is>
      </c>
      <c r="AE19" s="118" t="inlineStr">
        <is>
          <t>B1</t>
        </is>
      </c>
      <c r="AF19" s="118" t="inlineStr">
        <is>
          <t>OK</t>
        </is>
      </c>
      <c r="AG19" s="118" t="inlineStr">
        <is>
          <t>No change · already below the manager</t>
        </is>
      </c>
      <c r="AH19" s="118" t="n">
        <v>7</v>
      </c>
      <c r="AI19" s="118" t="n"/>
      <c r="AJ19" s="119" t="inlineStr">
        <is>
          <t>CARBON · Digitizing · Band A · Early career</t>
        </is>
      </c>
      <c r="AK19" s="120" t="n">
        <v>2</v>
      </c>
      <c r="AL19" s="121">
        <f>IFERROR(INDEX(WM_C,MATCH($AJ19,WM_KEY,0)),"")</f>
        <v>0.54</v>
      </c>
      <c r="AM19" s="122">
        <f>IF(OR(AK19="",AL19=""),"",AK19*AL19)</f>
        <v>1.08</v>
      </c>
      <c r="AN19" s="120" t="n">
        <v>2</v>
      </c>
      <c r="AO19" s="121">
        <f>IFERROR(INDEX(WM_AU,MATCH($AJ19,WM_KEY,0)),"")</f>
        <v>0.16</v>
      </c>
      <c r="AP19" s="122">
        <f>IF(OR(AN19="",AO19=""),"",AN19*AO19)</f>
        <v>0.32</v>
      </c>
      <c r="AQ19" s="120" t="n">
        <v>2</v>
      </c>
      <c r="AR19" s="121">
        <f>IFERROR(INDEX(WM_AC,MATCH($AJ19,WM_KEY,0)),"")</f>
        <v>0.14</v>
      </c>
      <c r="AS19" s="122">
        <f>IF(OR(AQ19="",AR19=""),"",AQ19*AR19)</f>
        <v>0.28</v>
      </c>
      <c r="AT19" s="120" t="n">
        <v>1</v>
      </c>
      <c r="AU19" s="121">
        <f>IFERROR(INDEX(WM_L,MATCH($AJ19,WM_KEY,0)),"")</f>
        <v>0</v>
      </c>
      <c r="AV19" s="122">
        <f>IF(OR(AT19="",AU19=""),"",AT19*AU19)</f>
        <v>0</v>
      </c>
      <c r="AW19" s="120" t="n">
        <v>6</v>
      </c>
      <c r="AX19" s="121">
        <f>IFERROR(INDEX(WM_E,MATCH($AJ19,WM_KEY,0)),"")</f>
        <v>0.1</v>
      </c>
      <c r="AY19" s="122">
        <f>IF(OR(AW19="",AX19=""),"",AW19*AX19)</f>
        <v>0.6</v>
      </c>
      <c r="AZ19" s="123" t="n">
        <v>2.5</v>
      </c>
      <c r="BA19" s="121">
        <f>IFERROR(INDEX(WM_BI,MATCH($AJ19,WM_KEY,0)),"")</f>
        <v>0.06</v>
      </c>
      <c r="BB19" s="122">
        <f>IF(OR(AZ19="",BA19=""),"",AZ19*BA19)</f>
        <v>0.15</v>
      </c>
      <c r="BC19" s="122">
        <f>IF(COUNT(AM19,AP19,AS19,AV19,AY19,BB19)&lt;6,"",SUM(AM19,AP19,AS19,AV19,AY19,BB19))</f>
        <v>2.43</v>
      </c>
      <c r="BD19" s="122" t="str">
        <f>IF(BC19="","",INDEX({"A1","A2","A3","B1","B2","B3","C1","C2","D1","D2","E1","E2"},MAX(1,MIN(12,ROUND(BC19,0)))))</f>
        <v>A2</v>
      </c>
      <c r="BE19" s="114" t="inlineStr">
        <is>
          <t>A3</t>
        </is>
      </c>
      <c r="BF19" s="124" t="inlineStr">
        <is>
          <t>Rule: R7 Band A experience</t>
        </is>
      </c>
      <c r="BG1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9" s="125" t="inlineStr">
        <is>
          <t>At build: Complexity 1.08 + Autonomy 0.32 + Accountability 0.28 + Leadership 0.00 + Experience 0.60 + Business impact 0.15
= 2.43 points → nearest level 2 = A2
Final level: A3 · a rule applied: see the next column</t>
        </is>
      </c>
      <c r="BI19" s="125" t="inlineStr">
        <is>
          <t>• Raised to A3: 11 years' experience is 2 years or more.
Final level: A3.</t>
        </is>
      </c>
      <c r="BJ19" s="125" t="inlineStr">
        <is>
          <t>—</t>
        </is>
      </c>
      <c r="BK19" s="126" t="n"/>
      <c r="BL19" s="126" t="inlineStr">
        <is>
          <t>High</t>
        </is>
      </c>
      <c r="BM19" s="126" t="inlineStr">
        <is>
          <t>• 11.0 yrs of experience in a role that reads as Band A work — a career-path question for the manager: can the role be widened · Specialist, B1 or is it correctly sized?</t>
        </is>
      </c>
      <c r="BN19" s="125" t="inlineStr">
        <is>
          <t>Stable · moves in fewer than 5 of 30 weight tests</t>
        </is>
      </c>
      <c r="BO19" s="148" t="inlineStr">
        <is>
          <t>Rated 2 of 12
Start: 2.0 · practitioner title
Evidence reads like A2: own survey / KRA answers · summarised by the rater; not quoted → matches the start
KRA: “1. Complete assigned conversion/formatting tasks with &gt;=99% accuracy · zero critical errors 2. Meet 100% of client filing deadlines · no SLA…”
Market: A2 = Standard work of the discipline</t>
        </is>
      </c>
      <c r="BP19" s="129" t="inlineStr">
        <is>
          <t>Rated 2 of 12
Start: 2.0 · practitioner title
Evidence reads like A2: Handles US SEC formatting and CIPC conversions independently; follows guidelines → matches the start
Market: A2 = Chooses own approach within standards</t>
        </is>
      </c>
      <c r="BQ19" s="129" t="inlineStr">
        <is>
          <t>Rated 2 of 12
Start: 2.0 · practitioner title
Evidence reads like A2: Accuracy and quality of own formatting and conversion work → matches the start
KRA: “1. Complete assigned conversion/formatting tasks with &gt;=99% accuracy · zero critical errors 2. Meet 100% of client filing deadlines · no SLA…”
Market: A2 = Own deliverables · accuracy, TAT</t>
        </is>
      </c>
      <c r="BR1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9" s="129" t="inlineStr">
        <is>
          <t>Rated 6 of 12
Experience: 11.0 yrs total · 7.0 before IRIS + 4.0 at IRIS = 6.5 on the experience scale
Qualification: Undergraduate · below graduate → −0.5
Market: A3 roles typically have 2–5 yrs · IRIS guide 2–4</t>
        </is>
      </c>
      <c r="BT19"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9"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19" s="125" t="n"/>
      <c r="BW19" s="125" t="n"/>
      <c r="BX19" s="125" t="n"/>
      <c r="BY19" s="125" t="n"/>
      <c r="BZ19" s="125" t="inlineStr">
        <is>
          <t>Received · manager annual</t>
        </is>
      </c>
      <c r="CA19" s="125" t="inlineStr">
        <is>
          <t>CARBON Mapping Master</t>
        </is>
      </c>
      <c r="CB19" s="130" t="n">
        <v>20</v>
      </c>
      <c r="CC19" s="131" t="inlineStr">
        <is>
          <t>• Role / sub-team: Digitizing Assited Services.</t>
        </is>
      </c>
      <c r="CD19" s="131"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CE19" s="131" t="inlineStr">
        <is>
          <t>• Current capabilities: Using Copilot for problem; Problem-solving mindset; Willingness to learn; Tools / software used: Both | Microsoft Web Expression · used for CIPC HTML conversion [Teams chat].</t>
        </is>
      </c>
      <c r="CF19" s="131" t="inlineStr">
        <is>
          <t>• Communications skills.
• Presentation skills.</t>
        </is>
      </c>
      <c r="CG19" s="131" t="inlineStr">
        <is>
          <t>• Key challenges: Quality of report, RDP issue.
• Support required: No input received.</t>
        </is>
      </c>
      <c r="CH19" s="132" t="inlineStr">
        <is>
          <t>Complexity: Evidence reads like A2: own survey / KRA answers · summarised by the rater; not quoted → matches the start
Autonomy: Evidence reads like A2: Handles US SEC formatting and CIPC conversions independently; follows guidelines → matches the start
Accountability: Evidence reads like A2: Accuracy and quality of own formatting and conversion work → matches the start
Leadership: Evidence reads like A1: No guidance or leadership of others described → matches the start
Business Impact: Moved +0.5: the survey / manager mapping marks it business-critical.</t>
        </is>
      </c>
      <c r="CI19"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19" s="131" t="inlineStr">
        <is>
          <t>Self-identified: AI / automation · Domain, regulatory &amp; XBRL · Communication &amp; presentation
For the next role: AI / automation · Domain, regulatory &amp; XBRL · Communication &amp; presentation</t>
        </is>
      </c>
      <c r="CK19" s="131" t="inlineStr">
        <is>
          <t>Per-person summary · CARBON Mapping Master</t>
        </is>
      </c>
      <c r="CL19"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19"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19" s="135" t="n"/>
      <c r="CO19" s="135" t="n">
        <v>2.5</v>
      </c>
      <c r="CP19" s="136" t="n">
        <v>3</v>
      </c>
      <c r="CQ19" s="137" t="inlineStr">
        <is>
          <t>Medium</t>
        </is>
      </c>
      <c r="CR19" s="137" t="inlineStr">
        <is>
          <t>Core Contributor</t>
        </is>
      </c>
      <c r="CS19" s="137" t="inlineStr">
        <is>
          <t>Develop in role</t>
        </is>
      </c>
      <c r="CT19" s="137" t="n"/>
      <c r="CU19" s="137" t="inlineStr">
        <is>
          <t>Yes</t>
        </is>
      </c>
      <c r="CV19" s="137" t="n"/>
      <c r="CW19" s="137" t="n"/>
      <c r="CX19" s="137" t="inlineStr">
        <is>
          <t>Medium · critical role Yes · only this person — · successor named No</t>
        </is>
      </c>
      <c r="CY19" s="137" t="inlineStr">
        <is>
          <t>Janardan Bale · B2, CARBON · Dinesh Sharma · B1, CARBON · Prajakta Mokal · B1, CARBON</t>
        </is>
      </c>
      <c r="CZ19" s="137" t="inlineStr">
        <is>
          <t>Name a successor; document the key process; cross-train one person</t>
        </is>
      </c>
      <c r="DA19" s="119" t="n">
        <v>110</v>
      </c>
      <c r="DB19" s="138" t="inlineStr">
        <is>
          <t>Exceeds — ready for stretch</t>
        </is>
      </c>
      <c r="DC19" s="138" t="n">
        <v>113</v>
      </c>
      <c r="DD19" s="138" t="n">
        <v>105</v>
      </c>
      <c r="DE19" s="138" t="n">
        <v>110</v>
      </c>
      <c r="DF19" s="138" t="n"/>
      <c r="DG19" s="138" t="inlineStr">
        <is>
          <t>None — maintain and stretch</t>
        </is>
      </c>
      <c r="DH19" s="138" t="inlineStr">
        <is>
          <t>B1: 97% of profile — ready on competencies</t>
        </is>
      </c>
      <c r="DI19" s="138" t="inlineStr">
        <is>
          <t>Evidence: Survey + KRAs | Core: Ownership 3/2, Problem solving 2/2, Communication &amp; collaboration 3/2, Client &amp; quality focus 3/2, Learning agility 2/2, Integrity &amp; compliance 3/2 | Future-ready: AI literacy 2/2, Data literacy 3/2, Digital fluency 2/2, Innovation 2/2 | Functional: Excel &amp; tools 4/3, Quality &amp; process 4/3, Regulatory domain 4/3, XBRL &amp; taxonomy 3/3, AI / GenAI 3/3, Prioritisation 3/3</t>
        </is>
      </c>
      <c r="DJ19" s="111" t="inlineStr">
        <is>
          <t>AI / automation · Domain, regulatory &amp; XBRL · Communication &amp; presentation</t>
        </is>
      </c>
      <c r="DK19" s="112" t="n"/>
      <c r="DL19" s="112" t="inlineStr">
        <is>
          <t>AI, GenAI &amp; Prompt Engineering; Regulatory &amp; BFSI Domain; Stakeholder &amp; Client Management</t>
        </is>
      </c>
      <c r="DM19" s="112" t="inlineStr">
        <is>
          <t>AI / automation · Domain, regulatory &amp; XBRL · Communication &amp; presentation</t>
        </is>
      </c>
      <c r="DN19" s="112" t="n"/>
      <c r="DO19" s="139" t="inlineStr">
        <is>
          <t>No strong match from survey evidence</t>
        </is>
      </c>
      <c r="DP19" s="126" t="inlineStr">
        <is>
          <t>Vanita Gaikwad · Senior Digitization Associate — 0.47: formatting, document, use, quality; Janardan Bale · Digitization Manager — 0.43: html, formatting, document, cipc; Tejas Kat · Senior Digitization Associate — 0.41: html, cipc, document, formatting</t>
        </is>
      </c>
      <c r="DQ19" s="126" t="inlineStr">
        <is>
          <t>Siddhesh Harishchandra Mali · Consume, Digitization Associate — 0.27</t>
        </is>
      </c>
      <c r="DR19" s="126" t="n"/>
      <c r="DS19" s="126" t="n"/>
      <c r="DT19" s="126" t="inlineStr">
        <is>
          <t>A3 deep-dive: score 2.43 · gap to B1 1.11 · More than 1.0 from B1</t>
        </is>
      </c>
      <c r="DU19"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19"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19"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19"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19" s="126" t="inlineStr">
        <is>
          <t>2–4 yrs</t>
        </is>
      </c>
      <c r="EA19" s="126" t="inlineStr">
        <is>
          <t>3–5 · 2–5</t>
        </is>
      </c>
      <c r="EB19" s="126" t="inlineStr">
        <is>
          <t>Senior Associate</t>
        </is>
      </c>
      <c r="EC19" s="126" t="inlineStr">
        <is>
          <t>DataTracks: Senior Associate · 2–5 yrs · Accenture Operations: L10 Senior Analyst · IRIS Vs Competitor Benchmark — operations roles: Senior Processor / QC</t>
        </is>
      </c>
      <c r="ED19" s="126" t="inlineStr">
        <is>
          <t>COPC CX Standard · leadership &amp; planning, people, processes, performance; ISO 9001; Lean / Six Sigma</t>
        </is>
      </c>
      <c r="EE19" s="126" t="inlineStr">
        <is>
          <t>Core 2 · Future 2 · Functional 3 · Leadership not scored</t>
        </is>
      </c>
      <c r="EF19" s="139" t="n"/>
      <c r="EG19" s="126" t="inlineStr">
        <is>
          <t>✓ HRIS: 11.0 yrs, Undergraduate, 0 direct reports
✓ Survey: 20 of 20 questions answered
✓ KRAs: submitted, reported deliverables
✓ Manager mapping: rating, potential, 9-box
✗ Job description: not on file</t>
        </is>
      </c>
      <c r="EH19" s="118" t="inlineStr">
        <is>
          <t xml:space="preserve">D179 · Long-tenure A3 · 8+ yrs · Medium: Raised to A3: 11 years' experience is 2 years or more. · owner Business head — CARBON · </t>
        </is>
      </c>
      <c r="EI19" s="118" t="n"/>
      <c r="EJ19" s="118" t="n"/>
      <c r="EK19" s="118" t="inlineStr">
        <is>
          <t>Survey: summary on file · KRAs: received · Experience: on file</t>
        </is>
      </c>
      <c r="EL19" s="141" t="n"/>
      <c r="EM19" s="142" t="n"/>
      <c r="EN19" s="142" t="n"/>
      <c r="EO19" s="142" t="n"/>
      <c r="EP19" s="142" t="n"/>
      <c r="EQ19" s="143" t="n"/>
      <c r="ER19" s="135" t="n"/>
      <c r="ES19" s="135" t="n"/>
      <c r="ET19" s="135" t="n"/>
      <c r="EU19" s="135" t="n"/>
      <c r="EV19" s="135" t="n"/>
      <c r="EW19" s="135" t="n"/>
      <c r="EX19" s="135" t="n"/>
      <c r="EY19" s="143" t="n"/>
      <c r="EZ19" s="135" t="n"/>
      <c r="FA19" s="135" t="n"/>
      <c r="FB19" s="135" t="n"/>
      <c r="FC19" s="135" t="n"/>
      <c r="FD19" s="135" t="n"/>
    </row>
    <row r="20" ht="300" customHeight="1">
      <c r="A20" s="109" t="inlineStr">
        <is>
          <t>CARBON</t>
        </is>
      </c>
      <c r="B20" s="110" t="inlineStr">
        <is>
          <t>IRISC224</t>
        </is>
      </c>
      <c r="C20" s="110" t="inlineStr">
        <is>
          <t>Dhanraj Patil</t>
        </is>
      </c>
      <c r="D20" s="110" t="inlineStr">
        <is>
          <t>Digitizing</t>
        </is>
      </c>
      <c r="E20" s="110" t="inlineStr">
        <is>
          <t>RC-047</t>
        </is>
      </c>
      <c r="F20" s="110" t="inlineStr">
        <is>
          <t>Tejas Kat</t>
        </is>
      </c>
      <c r="G20" s="110" t="inlineStr">
        <is>
          <t>IRIS1210</t>
        </is>
      </c>
      <c r="H20" s="110" t="inlineStr">
        <is>
          <t>B1</t>
        </is>
      </c>
      <c r="I20" s="110" t="n"/>
      <c r="J20" s="110" t="n">
        <v>13.1</v>
      </c>
      <c r="K20" s="110" t="n">
        <v>4.6</v>
      </c>
      <c r="L20" s="110" t="inlineStr">
        <is>
          <t>B.Com</t>
        </is>
      </c>
      <c r="M20" s="110" t="n"/>
      <c r="N20" s="144" t="inlineStr">
        <is>
          <t>Consultant</t>
        </is>
      </c>
      <c r="O20" s="113" t="inlineStr">
        <is>
          <t>Senior Digitization Associate</t>
        </is>
      </c>
      <c r="P20" s="112" t="inlineStr">
        <is>
          <t>Data Operations &amp; Digitization</t>
        </is>
      </c>
      <c r="Q20" s="112" t="inlineStr">
        <is>
          <t>Document Conversion, Formatting &amp; Web Publishing</t>
        </is>
      </c>
      <c r="R20" s="113" t="inlineStr">
        <is>
          <t>L3 – Professional / Associate</t>
        </is>
      </c>
      <c r="S20" s="114" t="inlineStr">
        <is>
          <t>A3</t>
        </is>
      </c>
      <c r="T20" s="151" t="inlineStr">
        <is>
          <t>Senior Associate</t>
        </is>
      </c>
      <c r="U20" s="151" t="inlineStr">
        <is>
          <t>A</t>
        </is>
      </c>
      <c r="V20" s="112" t="inlineStr">
        <is>
          <t>IC</t>
        </is>
      </c>
      <c r="W20" s="150" t="inlineStr">
        <is>
          <t>▲ Up</t>
        </is>
      </c>
      <c r="X20" s="112" t="inlineStr">
        <is>
          <t>P2</t>
        </is>
      </c>
      <c r="Y20" s="112" t="inlineStr">
        <is>
          <t>Developing</t>
        </is>
      </c>
      <c r="Z20" s="112" t="inlineStr">
        <is>
          <t>3 Apply</t>
        </is>
      </c>
      <c r="AA20" s="117" t="inlineStr">
        <is>
          <t>A2</t>
        </is>
      </c>
      <c r="AB20" s="118" t="inlineStr">
        <is>
          <t>Band A · Practitioner</t>
        </is>
      </c>
      <c r="AC20" s="118" t="inlineStr">
        <is>
          <t>Associate</t>
        </is>
      </c>
      <c r="AD20" s="145" t="inlineStr">
        <is>
          <t>▼ Down · pay and title protected</t>
        </is>
      </c>
      <c r="AE20" s="118" t="inlineStr">
        <is>
          <t>A3</t>
        </is>
      </c>
      <c r="AF20" s="118" t="inlineStr">
        <is>
          <t>OK</t>
        </is>
      </c>
      <c r="AG20" s="118" t="inlineStr">
        <is>
          <t>Level rule: manager A3; a reportee sits at least one level below · A3 → A2 · move down · pay and title protected for one cycle</t>
        </is>
      </c>
      <c r="AH20" s="118" t="n">
        <v>8</v>
      </c>
      <c r="AI20" s="118" t="n"/>
      <c r="AJ20" s="119" t="inlineStr">
        <is>
          <t>CARBON · Digitizing · Band A · Early career</t>
        </is>
      </c>
      <c r="AK20" s="120" t="n">
        <v>2</v>
      </c>
      <c r="AL20" s="121">
        <f>IFERROR(INDEX(WM_C,MATCH($AJ20,WM_KEY,0)),"")</f>
        <v>0.54</v>
      </c>
      <c r="AM20" s="122">
        <f>IF(OR(AK20="",AL20=""),"",AK20*AL20)</f>
        <v>1.08</v>
      </c>
      <c r="AN20" s="120" t="n">
        <v>1.5</v>
      </c>
      <c r="AO20" s="121">
        <f>IFERROR(INDEX(WM_AU,MATCH($AJ20,WM_KEY,0)),"")</f>
        <v>0.16</v>
      </c>
      <c r="AP20" s="122">
        <f>IF(OR(AN20="",AO20=""),"",AN20*AO20)</f>
        <v>0.24</v>
      </c>
      <c r="AQ20" s="120" t="n">
        <v>2</v>
      </c>
      <c r="AR20" s="121">
        <f>IFERROR(INDEX(WM_AC,MATCH($AJ20,WM_KEY,0)),"")</f>
        <v>0.14</v>
      </c>
      <c r="AS20" s="122">
        <f>IF(OR(AQ20="",AR20=""),"",AQ20*AR20)</f>
        <v>0.28</v>
      </c>
      <c r="AT20" s="120" t="n">
        <v>1</v>
      </c>
      <c r="AU20" s="121">
        <f>IFERROR(INDEX(WM_L,MATCH($AJ20,WM_KEY,0)),"")</f>
        <v>0</v>
      </c>
      <c r="AV20" s="122">
        <f>IF(OR(AT20="",AU20=""),"",AT20*AU20)</f>
        <v>0</v>
      </c>
      <c r="AW20" s="120" t="n">
        <v>7.5</v>
      </c>
      <c r="AX20" s="121">
        <f>IFERROR(INDEX(WM_E,MATCH($AJ20,WM_KEY,0)),"")</f>
        <v>0.1</v>
      </c>
      <c r="AY20" s="122">
        <f>IF(OR(AW20="",AX20=""),"",AW20*AX20)</f>
        <v>0.75</v>
      </c>
      <c r="AZ20" s="123" t="n">
        <v>2.5</v>
      </c>
      <c r="BA20" s="121">
        <f>IFERROR(INDEX(WM_BI,MATCH($AJ20,WM_KEY,0)),"")</f>
        <v>0.06</v>
      </c>
      <c r="BB20" s="122">
        <f>IF(OR(AZ20="",BA20=""),"",AZ20*BA20)</f>
        <v>0.15</v>
      </c>
      <c r="BC20" s="122">
        <f>IF(COUNT(AM20,AP20,AS20,AV20,AY20,BB20)&lt;6,"",SUM(AM20,AP20,AS20,AV20,AY20,BB20))</f>
        <v>2.5</v>
      </c>
      <c r="BD20" s="122" t="str">
        <f>IF(BC20="","",INDEX({"A1","A2","A3","B1","B2","B3","C1","C2","D1","D2","E1","E2"},MAX(1,MIN(12,ROUND(BC20,0)))))</f>
        <v>A3</v>
      </c>
      <c r="BE20" s="114" t="inlineStr">
        <is>
          <t>A3</t>
        </is>
      </c>
      <c r="BF20" s="124" t="inlineStr">
        <is>
          <t>The score decided the level</t>
        </is>
      </c>
      <c r="BG2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0" s="125" t="inlineStr">
        <is>
          <t>At build: Complexity 1.08 + Autonomy 0.24 + Accountability 0.28 + Leadership 0.00 + Experience 0.75 + Business impact 0.15
= 2.50 points → nearest level 3 = A3
Final level: A3 · same as the score</t>
        </is>
      </c>
      <c r="BI20" s="125" t="inlineStr">
        <is>
          <t>No rule applied: the score decides.</t>
        </is>
      </c>
      <c r="BJ20" s="125" t="inlineStr">
        <is>
          <t>Close call</t>
        </is>
      </c>
      <c r="BK20" s="147" t="inlineStr">
        <is>
          <t>Close call</t>
        </is>
      </c>
      <c r="BL20" s="126" t="inlineStr">
        <is>
          <t>High</t>
        </is>
      </c>
      <c r="BM20" s="126" t="inlineStr">
        <is>
          <t>• 13.1 yrs of experience in a role that reads as Band A work — a career-path question for the manager: can the role be widened · Specialist, B1 or is it correctly sized?
• Close call: score 2.50 is within 0.05 of a rounding point and the score decided the level — calibrate against peers before confirming</t>
        </is>
      </c>
      <c r="BN20" s="125" t="inlineStr">
        <is>
          <t>Stable · moves in fewer than 5 of 30 weight tests</t>
        </is>
      </c>
      <c r="BO20" s="148" t="inlineStr">
        <is>
          <t>Rated 2 of 12
Start: 2.0 · practitioner title
Evidence reads like A2: EU DM formatting plus HMRC, CIPC, MCA conversions using different tools → matches the start
KRA: “1. Complete assigned conversion/formatting tasks with &gt;=99% accuracy · zero critical errors 2. Meet 100% of client filing deadlines · no SLA…”
Market: A2 = Standard work of the discipline</t>
        </is>
      </c>
      <c r="BP20" s="129" t="inlineStr">
        <is>
          <t>Rated 1.5 of 12 · between A1 and A2
Start: 2.0 · practitioner title
Evidence reads like A1: States 'N A' for independent decisions; follows guidelines → moved down 0.5
Market: A1 = Needs approval / close guidance · A2 = Chooses own approach within standards</t>
        </is>
      </c>
      <c r="BQ20" s="129" t="inlineStr">
        <is>
          <t>Rated 2 of 12
Start: 2.0 · practitioner title
Evidence reads like A2: Own work; files move on to QC, tagging or service teams → matches the start
KRA: “1. Complete assigned conversion/formatting tasks with &gt;=99% accuracy · zero critical errors 2. Meet 100% of client filing deadlines · no SLA…”
Market: A2 = Own deliverables · accuracy, TAT</t>
        </is>
      </c>
      <c r="BR20"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0" s="129" t="inlineStr">
        <is>
          <t>Rated 7.5 of 12 · between C1 and C2
Experience: 13.1 yrs total · 8.5 before IRIS + 4.6 at IRIS = 7.4 on the experience scale
Qualification: B.Com · graduate, relevant to the work → no change
Market: A3 roles typically have 2–5 yrs · IRIS guide 2–4</t>
        </is>
      </c>
      <c r="BT20"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0"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0" s="125" t="n"/>
      <c r="BW20" s="125" t="n"/>
      <c r="BX20" s="125" t="n"/>
      <c r="BY20" s="125" t="n"/>
      <c r="BZ20" s="125" t="inlineStr">
        <is>
          <t>Received · manager annual</t>
        </is>
      </c>
      <c r="CA20" s="125" t="inlineStr">
        <is>
          <t>CARBON Mapping Master</t>
        </is>
      </c>
      <c r="CB20" s="130" t="n">
        <v>20</v>
      </c>
      <c r="CC20" s="131" t="inlineStr">
        <is>
          <t>• Role / sub-team: Digitizing Assited Services.</t>
        </is>
      </c>
      <c r="CD20" s="131"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CE20" s="131" t="inlineStr">
        <is>
          <t>• Current capabilities: Tool knowledge; Basic Tool knowledge; Tools / software used: Both | Abbyy FineReader, Microsoft Web Expression, Carbon tool [Teams chat].</t>
        </is>
      </c>
      <c r="CF20" s="131" t="inlineStr">
        <is>
          <t>• Communications skills.
• Presentation skills.</t>
        </is>
      </c>
      <c r="CG20" s="131" t="inlineStr">
        <is>
          <t>• Key challenges: Quality of report, RDP issue.
• Support required: No input received.</t>
        </is>
      </c>
      <c r="CH20" s="132" t="inlineStr">
        <is>
          <t>Complexity: Evidence reads like A2: EU DM formatting plus HMRC, CIPC, MCA conversions using different tools → matches the start
Autonomy: Evidence reads like A1: States 'N A' for independent decisions; follows guidelines → moved down 0.5
Accountability: Evidence reads like A2: Own work; files move on to QC, tagging or service teams → matches the start
Leadership: Evidence reads like A1: No guidance or leadership of others described → matches the start
Business Impact: Moved +0.5: the survey / manager mapping marks it business-critical.</t>
        </is>
      </c>
      <c r="CI20"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0" s="131" t="inlineStr">
        <is>
          <t>Self-identified: Communication &amp; presentation
For the next role: Communication &amp; presentation</t>
        </is>
      </c>
      <c r="CK20" s="131" t="inlineStr">
        <is>
          <t>Per-person summary · CARBON Mapping Master</t>
        </is>
      </c>
      <c r="CL20"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0"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0" s="135" t="n"/>
      <c r="CO20" s="135" t="n">
        <v>2.5</v>
      </c>
      <c r="CP20" s="136" t="n">
        <v>3</v>
      </c>
      <c r="CQ20" s="137" t="inlineStr">
        <is>
          <t>Medium</t>
        </is>
      </c>
      <c r="CR20" s="137" t="inlineStr">
        <is>
          <t>Core Contributor</t>
        </is>
      </c>
      <c r="CS20" s="137" t="inlineStr">
        <is>
          <t>Develop in role</t>
        </is>
      </c>
      <c r="CT20" s="137" t="n"/>
      <c r="CU20" s="137" t="inlineStr">
        <is>
          <t>Yes</t>
        </is>
      </c>
      <c r="CV20" s="137" t="n"/>
      <c r="CW20" s="137" t="n"/>
      <c r="CX20" s="137" t="inlineStr">
        <is>
          <t>Medium · critical role Yes · only this person — · successor named No</t>
        </is>
      </c>
      <c r="CY20" s="137" t="inlineStr">
        <is>
          <t>Janardan Bale · B2, CARBON · Dinesh Sharma · B1, CARBON · Prajakta Mokal · B1, CARBON</t>
        </is>
      </c>
      <c r="CZ20" s="137" t="inlineStr">
        <is>
          <t>Name a successor; document the key process; cross-train one person</t>
        </is>
      </c>
      <c r="DA20" s="119" t="n">
        <v>102</v>
      </c>
      <c r="DB20" s="138" t="inlineStr">
        <is>
          <t>Meets the level</t>
        </is>
      </c>
      <c r="DC20" s="138" t="n">
        <v>107</v>
      </c>
      <c r="DD20" s="138" t="n">
        <v>105</v>
      </c>
      <c r="DE20" s="138" t="n">
        <v>99</v>
      </c>
      <c r="DF20" s="138" t="n"/>
      <c r="DG20" s="138" t="inlineStr">
        <is>
          <t>AI / GenAI, Prioritisation</t>
        </is>
      </c>
      <c r="DH20" s="138" t="inlineStr">
        <is>
          <t>B1: 89% of profile — close</t>
        </is>
      </c>
      <c r="DI20" s="138" t="inlineStr">
        <is>
          <t>Evidence: Survey + KRAs | Core: Ownership 3/2, Problem solving 2/2, Communication &amp; collaboration 2/2, Client &amp; quality focus 3/2, Learning agility 2/2, Integrity &amp; compliance 2/2 | Future-ready: AI literacy 2/2, Data literacy 3/2, Digital fluency 2/2, Innovation 2/2 | Functional: Excel &amp; tools 4/3, Quality &amp; process 4/3, Regulatory domain 4/3, XBRL &amp; taxonomy 3/3, AI / GenAI 2/3, Prioritisation 2/3</t>
        </is>
      </c>
      <c r="DJ20" s="111" t="inlineStr">
        <is>
          <t>Communication &amp; presentation</t>
        </is>
      </c>
      <c r="DK20" s="112" t="n"/>
      <c r="DL20" s="112" t="inlineStr">
        <is>
          <t>AI, GenAI &amp; Prompt Engineering; Stakeholder &amp; Client Management</t>
        </is>
      </c>
      <c r="DM20" s="112" t="inlineStr">
        <is>
          <t>Communication &amp; presentation</t>
        </is>
      </c>
      <c r="DN20" s="112" t="n"/>
      <c r="DO20" s="139" t="inlineStr">
        <is>
          <t>No strong match from survey evidence</t>
        </is>
      </c>
      <c r="DP20" s="126" t="inlineStr">
        <is>
          <t>Janardan Bale · Digitization Manager — 0.77: abyyy, accuracy., hmrc, expression; Ritesh Yeram · Digitization Associate — 0.42: expression, cipc, hmrc, reader; Vanita Gaikwad · Senior Digitization Associate — 0.37: document, fine, delivery., expression</t>
        </is>
      </c>
      <c r="DQ20" s="126" t="inlineStr">
        <is>
          <t>No close match in other businesses</t>
        </is>
      </c>
      <c r="DR20" s="126" t="n"/>
      <c r="DS20" s="126" t="n"/>
      <c r="DT20" s="126" t="inlineStr">
        <is>
          <t>A3 deep-dive: score 2.5 · gap to B1 1.05 · More than 1.0 from B1</t>
        </is>
      </c>
      <c r="DU20"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0"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0"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0"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0" s="126" t="inlineStr">
        <is>
          <t>2–4 yrs</t>
        </is>
      </c>
      <c r="EA20" s="126" t="inlineStr">
        <is>
          <t>3–5 · 2–5</t>
        </is>
      </c>
      <c r="EB20" s="126" t="inlineStr">
        <is>
          <t>Senior Associate</t>
        </is>
      </c>
      <c r="EC20" s="126" t="inlineStr">
        <is>
          <t>DataTracks: Senior Associate · 2–5 yrs · Accenture Operations: L10 Senior Analyst · IRIS Vs Competitor Benchmark — operations roles: Senior Processor / QC</t>
        </is>
      </c>
      <c r="ED20" s="126" t="inlineStr">
        <is>
          <t>COPC CX Standard · leadership &amp; planning, people, processes, performance; ISO 9001; Lean / Six Sigma</t>
        </is>
      </c>
      <c r="EE20" s="126" t="inlineStr">
        <is>
          <t>Core 2 · Future 2 · Functional 3 · Leadership not scored</t>
        </is>
      </c>
      <c r="EF20" s="139" t="n"/>
      <c r="EG20" s="126" t="inlineStr">
        <is>
          <t>✓ HRIS: 13.1 yrs, B.Com, 0 direct reports
✓ Survey: 20 of 20 questions answered
✓ KRAs: submitted, reported deliverables
✓ Manager mapping: rating, potential, 9-box
✗ Job description: not on file</t>
        </is>
      </c>
      <c r="EH20" s="118" t="inlineStr">
        <is>
          <t xml:space="preserve">D014 · Close call · High: Score 2.50 is 0.00 above the 2.5 rounding point between A2 and A3, and no rule moved it: confirm A3 against peers in similar roles, or place at A2. · owner Calibration panel · 
D180 · Long-tenure A3 · 8+ yrs · Medium: No rule changed the level: the score decides. · owner Business head — CARBON · </t>
        </is>
      </c>
      <c r="EI20" s="118" t="n"/>
      <c r="EJ20" s="118" t="n"/>
      <c r="EK20" s="118" t="inlineStr">
        <is>
          <t>Survey: summary on file · KRAs: received · Experience: on file</t>
        </is>
      </c>
      <c r="EL20" s="141" t="n"/>
      <c r="EM20" s="142" t="n"/>
      <c r="EN20" s="142" t="n"/>
      <c r="EO20" s="142" t="n"/>
      <c r="EP20" s="142" t="n"/>
      <c r="EQ20" s="143" t="n"/>
      <c r="ER20" s="135" t="n"/>
      <c r="ES20" s="135" t="n"/>
      <c r="ET20" s="135" t="n"/>
      <c r="EU20" s="135" t="n"/>
      <c r="EV20" s="135" t="n"/>
      <c r="EW20" s="135" t="n"/>
      <c r="EX20" s="135" t="n"/>
      <c r="EY20" s="143" t="n"/>
      <c r="EZ20" s="135" t="n"/>
      <c r="FA20" s="135" t="n"/>
      <c r="FB20" s="135" t="n"/>
      <c r="FC20" s="135" t="n"/>
      <c r="FD20" s="135" t="n"/>
    </row>
    <row r="21" ht="300" customHeight="1">
      <c r="A21" s="109" t="inlineStr">
        <is>
          <t>CARBON</t>
        </is>
      </c>
      <c r="B21" s="110" t="inlineStr">
        <is>
          <t>IRISC287</t>
        </is>
      </c>
      <c r="C21" s="110" t="inlineStr">
        <is>
          <t>Farina Pathan</t>
        </is>
      </c>
      <c r="D21" s="110" t="inlineStr">
        <is>
          <t>Digitizing</t>
        </is>
      </c>
      <c r="E21" s="110" t="inlineStr">
        <is>
          <t>RC-047</t>
        </is>
      </c>
      <c r="F21" s="110" t="inlineStr">
        <is>
          <t>Dinesh Sharma</t>
        </is>
      </c>
      <c r="G21" s="110" t="inlineStr">
        <is>
          <t>IRIS1204</t>
        </is>
      </c>
      <c r="H21" s="110" t="inlineStr">
        <is>
          <t>B1</t>
        </is>
      </c>
      <c r="I21" s="110" t="n"/>
      <c r="J21" s="110" t="n">
        <v>2.6</v>
      </c>
      <c r="K21" s="110" t="n">
        <v>2.6</v>
      </c>
      <c r="L21" s="110" t="inlineStr">
        <is>
          <t>B.Com</t>
        </is>
      </c>
      <c r="M21" s="110" t="n"/>
      <c r="N21" s="144" t="inlineStr">
        <is>
          <t>Consultant</t>
        </is>
      </c>
      <c r="O21" s="113" t="inlineStr">
        <is>
          <t>Senior Digitization Associate</t>
        </is>
      </c>
      <c r="P21" s="112" t="inlineStr">
        <is>
          <t>Data Operations &amp; Digitization</t>
        </is>
      </c>
      <c r="Q21" s="112" t="inlineStr">
        <is>
          <t>Document Conversion, Formatting &amp; Web Publishing</t>
        </is>
      </c>
      <c r="R21" s="113" t="inlineStr">
        <is>
          <t>L3 – Professional / Associate</t>
        </is>
      </c>
      <c r="S21" s="114" t="inlineStr">
        <is>
          <t>A3</t>
        </is>
      </c>
      <c r="T21" s="151" t="inlineStr">
        <is>
          <t>Senior Associate</t>
        </is>
      </c>
      <c r="U21" s="151" t="inlineStr">
        <is>
          <t>A</t>
        </is>
      </c>
      <c r="V21" s="112" t="inlineStr">
        <is>
          <t>IC</t>
        </is>
      </c>
      <c r="W21" s="150" t="inlineStr">
        <is>
          <t>▲ Up</t>
        </is>
      </c>
      <c r="X21" s="112" t="inlineStr">
        <is>
          <t>P2</t>
        </is>
      </c>
      <c r="Y21" s="112" t="inlineStr">
        <is>
          <t>Developing</t>
        </is>
      </c>
      <c r="Z21" s="112" t="inlineStr">
        <is>
          <t>3 Apply</t>
        </is>
      </c>
      <c r="AA21" s="117" t="inlineStr">
        <is>
          <t>A3</t>
        </is>
      </c>
      <c r="AB21" s="118" t="inlineStr">
        <is>
          <t>Band A · Practitioner</t>
        </is>
      </c>
      <c r="AC21" s="118" t="inlineStr">
        <is>
          <t>Senior Associate</t>
        </is>
      </c>
      <c r="AD21" s="118" t="inlineStr">
        <is>
          <t>• Same as the model</t>
        </is>
      </c>
      <c r="AE21" s="118" t="inlineStr">
        <is>
          <t>B1</t>
        </is>
      </c>
      <c r="AF21" s="118" t="inlineStr">
        <is>
          <t>OK</t>
        </is>
      </c>
      <c r="AG21" s="118" t="inlineStr">
        <is>
          <t>No change · already below the manager</t>
        </is>
      </c>
      <c r="AH21" s="118" t="n">
        <v>7</v>
      </c>
      <c r="AI21" s="118" t="n"/>
      <c r="AJ21" s="119" t="inlineStr">
        <is>
          <t>CARBON · Digitizing · Band A · Early career</t>
        </is>
      </c>
      <c r="AK21" s="120" t="n">
        <v>2</v>
      </c>
      <c r="AL21" s="121">
        <f>IFERROR(INDEX(WM_C,MATCH($AJ21,WM_KEY,0)),"")</f>
        <v>0.54</v>
      </c>
      <c r="AM21" s="122">
        <f>IF(OR(AK21="",AL21=""),"",AK21*AL21)</f>
        <v>1.08</v>
      </c>
      <c r="AN21" s="120" t="n">
        <v>1.5</v>
      </c>
      <c r="AO21" s="121">
        <f>IFERROR(INDEX(WM_AU,MATCH($AJ21,WM_KEY,0)),"")</f>
        <v>0.16</v>
      </c>
      <c r="AP21" s="122">
        <f>IF(OR(AN21="",AO21=""),"",AN21*AO21)</f>
        <v>0.24</v>
      </c>
      <c r="AQ21" s="120" t="n">
        <v>2</v>
      </c>
      <c r="AR21" s="121">
        <f>IFERROR(INDEX(WM_AC,MATCH($AJ21,WM_KEY,0)),"")</f>
        <v>0.14</v>
      </c>
      <c r="AS21" s="122">
        <f>IF(OR(AQ21="",AR21=""),"",AQ21*AR21)</f>
        <v>0.28</v>
      </c>
      <c r="AT21" s="120" t="n">
        <v>1</v>
      </c>
      <c r="AU21" s="121">
        <f>IFERROR(INDEX(WM_L,MATCH($AJ21,WM_KEY,0)),"")</f>
        <v>0</v>
      </c>
      <c r="AV21" s="122">
        <f>IF(OR(AT21="",AU21=""),"",AT21*AU21)</f>
        <v>0</v>
      </c>
      <c r="AW21" s="120" t="n">
        <v>3</v>
      </c>
      <c r="AX21" s="121">
        <f>IFERROR(INDEX(WM_E,MATCH($AJ21,WM_KEY,0)),"")</f>
        <v>0.1</v>
      </c>
      <c r="AY21" s="122">
        <f>IF(OR(AW21="",AX21=""),"",AW21*AX21)</f>
        <v>0.3</v>
      </c>
      <c r="AZ21" s="123" t="n">
        <v>2.5</v>
      </c>
      <c r="BA21" s="121">
        <f>IFERROR(INDEX(WM_BI,MATCH($AJ21,WM_KEY,0)),"")</f>
        <v>0.06</v>
      </c>
      <c r="BB21" s="122">
        <f>IF(OR(AZ21="",BA21=""),"",AZ21*BA21)</f>
        <v>0.15</v>
      </c>
      <c r="BC21" s="122">
        <f>IF(COUNT(AM21,AP21,AS21,AV21,AY21,BB21)&lt;6,"",SUM(AM21,AP21,AS21,AV21,AY21,BB21))</f>
        <v>2.05</v>
      </c>
      <c r="BD21" s="122" t="str">
        <f>IF(BC21="","",INDEX({"A1","A2","A3","B1","B2","B3","C1","C2","D1","D2","E1","E2"},MAX(1,MIN(12,ROUND(BC21,0)))))</f>
        <v>A2</v>
      </c>
      <c r="BE21" s="114" t="inlineStr">
        <is>
          <t>A3</t>
        </is>
      </c>
      <c r="BF21" s="124" t="inlineStr">
        <is>
          <t>Rule: R7 Band A experience</t>
        </is>
      </c>
      <c r="BG2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1" s="125" t="inlineStr">
        <is>
          <t>At build: Complexity 1.08 + Autonomy 0.24 + Accountability 0.28 + Leadership 0.00 + Experience 0.30 + Business impact 0.15
= 2.05 points → nearest level 2 = A2
Final level: A3 · a rule applied: see the next column</t>
        </is>
      </c>
      <c r="BI21" s="125" t="inlineStr">
        <is>
          <t>• Raised to A3: 2.6 years' experience is 2 years or more.
Final level: A3.</t>
        </is>
      </c>
      <c r="BJ21" s="125" t="inlineStr">
        <is>
          <t>—</t>
        </is>
      </c>
      <c r="BK21" s="126" t="n"/>
      <c r="BL21" s="126" t="inlineStr">
        <is>
          <t>Medium</t>
        </is>
      </c>
      <c r="BM21" s="126" t="n"/>
      <c r="BN21" s="125" t="inlineStr">
        <is>
          <t>Stable · moves in fewer than 5 of 30 weight tests</t>
        </is>
      </c>
      <c r="BO21" s="148" t="inlineStr">
        <is>
          <t>Rated 2 of 12
Start: 2.0 · practitioner title
Evidence reads like A2: Formatting checks, OCR and HTML conversion for ESEF, EU DM, KVK, CIPC, MCA, HMRC → matches the start
KRA: “1. Complete assigned conversion/formatting tasks with &gt;=99% accuracy · zero critical errors 2. Meet 100% of client filing deadlines · no SLA…”
Market: A2 = Standard work of the discipline</t>
        </is>
      </c>
      <c r="BP21" s="129" t="inlineStr">
        <is>
          <t>Rated 1.5 of 12 · between A1 and A2
Start: 2.0 · practitioner title
Evidence reads like A1: States 'Not applicable'; completed work handed to a senior → moved down 0.5
Market: A1 = Needs approval / close guidance · A2 = Chooses own approach within standards</t>
        </is>
      </c>
      <c r="BQ21" s="129" t="inlineStr">
        <is>
          <t>Rated 2 of 12
Start: 2.0 · practitioner title
Evidence reads like A2: Accuracy, QC and timely delivery of documents personally processed → matches the start
KRA: “1. Complete assigned conversion/formatting tasks with &gt;=99% accuracy · zero critical errors 2. Meet 100% of client filing deadlines · no SLA…”
Market: A2 = Own deliverables · accuracy, TAT</t>
        </is>
      </c>
      <c r="BR21"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1" s="129" t="inlineStr">
        <is>
          <t>Rated 3 of 12
Experience: 2.6 yrs total · 2.6 at IRIS; none recorded before IRIS = 2.8 on the experience scale
Qualification: B.Com · graduate, relevant to the work → no change
Market: A3 roles typically have 2–5 yrs · IRIS guide 2–4</t>
        </is>
      </c>
      <c r="BT21"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1" s="12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1" s="125" t="n"/>
      <c r="BW21" s="125" t="n"/>
      <c r="BX21" s="125" t="n"/>
      <c r="BY21" s="125" t="n"/>
      <c r="BZ21" s="125" t="inlineStr">
        <is>
          <t>Received · manager annual</t>
        </is>
      </c>
      <c r="CA21" s="125" t="inlineStr">
        <is>
          <t>CARBON Mapping Master</t>
        </is>
      </c>
      <c r="CB21" s="130" t="n">
        <v>19</v>
      </c>
      <c r="CC21" s="131" t="inlineStr">
        <is>
          <t>• Role / sub-team: Digitizing Assited Services.</t>
        </is>
      </c>
      <c r="CD21" s="131"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CE21" s="131" t="inlineStr">
        <is>
          <t>• Current capabilities: AI tools like capilot; Tools / software used: Both | Abbyy FineReader, Microsoft Web Expression, Carbon tool [Teams chat].</t>
        </is>
      </c>
      <c r="CF21" s="131" t="inlineStr">
        <is>
          <t>• Communications skills.
• Presentation skills.</t>
        </is>
      </c>
      <c r="CG21" s="131" t="inlineStr">
        <is>
          <t>• Key challenges: Quality of report, RDP issue.
• Support required: No input received.</t>
        </is>
      </c>
      <c r="CH21" s="132" t="inlineStr">
        <is>
          <t>Complexity: Evidence reads like A2: Formatting checks, OCR and HTML conversion for ESEF, EU DM, KVK, CIPC, MCA, HMRC → matches the start
Autonomy: Evidence reads like A1: States 'Not applicable'; completed work handed to a senior → moved down 0.5
Accountability: Evidence reads like A2: Accuracy, QC and timely delivery of documents personally processed → matches the start
Leadership: Evidence reads like A1: No guidance or leadership of others described → matches the start
Business Impact: Moved +0.5: the survey / manager mapping marks it business-critical.</t>
        </is>
      </c>
      <c r="CI21"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1" s="131" t="inlineStr">
        <is>
          <t>Self-identified: AI / automation · Data, SQL &amp; analytics · Domain, regulatory &amp; XBRL · Communication &amp; presentation · Broader exposure &amp; ownership
For the next role: AI / automation · Project / programme management · Data, SQL &amp; analytics · Domain, regulatory &amp; XBRL · Communication &amp; presentation · Broader exposure &amp; ownership</t>
        </is>
      </c>
      <c r="CK21" s="131" t="inlineStr">
        <is>
          <t>Per-person summary · CARBON Mapping Master</t>
        </is>
      </c>
      <c r="CL21"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1"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1" s="135" t="n"/>
      <c r="CO21" s="135" t="n">
        <v>2.5</v>
      </c>
      <c r="CP21" s="136" t="n">
        <v>3</v>
      </c>
      <c r="CQ21" s="137" t="inlineStr">
        <is>
          <t>Medium</t>
        </is>
      </c>
      <c r="CR21" s="137" t="inlineStr">
        <is>
          <t>Core Contributor</t>
        </is>
      </c>
      <c r="CS21" s="137" t="inlineStr">
        <is>
          <t>Develop in role</t>
        </is>
      </c>
      <c r="CT21" s="137" t="n"/>
      <c r="CU21" s="137" t="inlineStr">
        <is>
          <t>Yes</t>
        </is>
      </c>
      <c r="CV21" s="137" t="n"/>
      <c r="CW21" s="137" t="n"/>
      <c r="CX21" s="137" t="inlineStr">
        <is>
          <t>Medium · critical role Yes · only this person — · successor named No</t>
        </is>
      </c>
      <c r="CY21" s="137" t="inlineStr">
        <is>
          <t>Janardan Bale · B2, CARBON · Dinesh Sharma · B1, CARBON · Prajakta Mokal · B1, CARBON</t>
        </is>
      </c>
      <c r="CZ21" s="137" t="inlineStr">
        <is>
          <t>Name a successor; document the key process; cross-train one person</t>
        </is>
      </c>
      <c r="DA21" s="119" t="n">
        <v>105</v>
      </c>
      <c r="DB21" s="138" t="inlineStr">
        <is>
          <t>Exceeds — ready for stretch</t>
        </is>
      </c>
      <c r="DC21" s="138" t="n">
        <v>107</v>
      </c>
      <c r="DD21" s="138" t="n">
        <v>105</v>
      </c>
      <c r="DE21" s="138" t="n">
        <v>104</v>
      </c>
      <c r="DF21" s="138" t="n"/>
      <c r="DG21" s="138" t="inlineStr">
        <is>
          <t>AI / GenAI</t>
        </is>
      </c>
      <c r="DH21" s="138" t="inlineStr">
        <is>
          <t>B1: 91% of profile — ready on competencies</t>
        </is>
      </c>
      <c r="DI21" s="138" t="inlineStr">
        <is>
          <t>Evidence: Survey + KRAs | Core: Ownership 3/2, Problem solving 2/2, Communication &amp; collaboration 2/2,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4/3</t>
        </is>
      </c>
      <c r="DJ21" s="111" t="inlineStr">
        <is>
          <t>AI / automation · Data, SQL &amp; analytics · Domain, regulatory &amp; XBRL · Communication &amp; presentation · Broader exposure &amp; ownership</t>
        </is>
      </c>
      <c r="DK21" s="112" t="n"/>
      <c r="DL21" s="112" t="inlineStr">
        <is>
          <t>AI, GenAI &amp; Prompt Engineering</t>
        </is>
      </c>
      <c r="DM21" s="112" t="inlineStr">
        <is>
          <t>AI / automation · Project / programme management · Data, SQL &amp; analytics · Domain, regulatory &amp; XBRL · Communication &amp; presentation · Broader exposure &amp; ownership</t>
        </is>
      </c>
      <c r="DN21" s="112" t="n"/>
      <c r="DO21" s="139" t="inlineStr">
        <is>
          <t>No strong match from survey evidence</t>
        </is>
      </c>
      <c r="DP21" s="126" t="inlineStr">
        <is>
          <t>Siddhesh Manjrekar · Senior Digitization Associate — 0.83: ocr, word, conversion, html; Prajakta Mokal · Senior Digitization Associate — 0.57: html, word, ocr, finereader; Justeen Koola · Digitization Associate — 0.51: html, word, pdf, abby</t>
        </is>
      </c>
      <c r="DQ21" s="126" t="inlineStr">
        <is>
          <t>Siddhesh Harishchandra Mali · Consume, Digitization Associate — 0.40; Nitin Bhoir · Consume, Senior Digitization Associate — 0.31</t>
        </is>
      </c>
      <c r="DR21" s="126" t="n"/>
      <c r="DS21" s="126" t="n"/>
      <c r="DT21" s="126" t="inlineStr">
        <is>
          <t>A3 deep-dive: score 2.05 · gap to B1 1.5 · More than 1.0 from B1</t>
        </is>
      </c>
      <c r="DU21"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1"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1"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1"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1" s="126" t="inlineStr">
        <is>
          <t>2–4 yrs</t>
        </is>
      </c>
      <c r="EA21" s="126" t="inlineStr">
        <is>
          <t>3–5 · 2–5</t>
        </is>
      </c>
      <c r="EB21" s="126" t="inlineStr">
        <is>
          <t>Senior Associate</t>
        </is>
      </c>
      <c r="EC21" s="126" t="inlineStr">
        <is>
          <t>DataTracks: Senior Associate · 2–5 yrs · Accenture Operations: L10 Senior Analyst · IRIS Vs Competitor Benchmark — operations roles: Senior Processor / QC</t>
        </is>
      </c>
      <c r="ED21" s="126" t="inlineStr">
        <is>
          <t>COPC CX Standard · leadership &amp; planning, people, processes, performance; ISO 9001; Lean / Six Sigma</t>
        </is>
      </c>
      <c r="EE21" s="126" t="inlineStr">
        <is>
          <t>Core 2 · Future 2 · Functional 3 · Leadership not scored</t>
        </is>
      </c>
      <c r="EF21" s="139" t="n"/>
      <c r="EG21" s="126" t="inlineStr">
        <is>
          <t>✓ HRIS: 2.6 yrs, B.Com, 0 direct reports
✓ Survey: 19 of 20 questions answered
✓ KRAs: submitted, reported deliverables
✓ Manager mapping: rating, potential, 9-box
✗ Job description: not on file</t>
        </is>
      </c>
      <c r="EH21" s="118" t="n"/>
      <c r="EI21" s="118" t="n"/>
      <c r="EJ21" s="118" t="n"/>
      <c r="EK21" s="118" t="inlineStr">
        <is>
          <t>Survey: summary on file · KRAs: received · Experience: on file</t>
        </is>
      </c>
      <c r="EL21" s="141" t="n"/>
      <c r="EM21" s="142" t="n"/>
      <c r="EN21" s="142" t="n"/>
      <c r="EO21" s="142" t="n"/>
      <c r="EP21" s="142" t="n"/>
      <c r="EQ21" s="143" t="n"/>
      <c r="ER21" s="135" t="n"/>
      <c r="ES21" s="135" t="n"/>
      <c r="ET21" s="135" t="n"/>
      <c r="EU21" s="135" t="n"/>
      <c r="EV21" s="135" t="n"/>
      <c r="EW21" s="135" t="n"/>
      <c r="EX21" s="135" t="n"/>
      <c r="EY21" s="143" t="n"/>
      <c r="EZ21" s="135" t="n"/>
      <c r="FA21" s="135" t="n"/>
      <c r="FB21" s="135" t="n"/>
      <c r="FC21" s="135" t="n"/>
      <c r="FD21" s="135" t="n"/>
    </row>
    <row r="22" ht="300" customHeight="1">
      <c r="A22" s="109" t="inlineStr">
        <is>
          <t>CARBON</t>
        </is>
      </c>
      <c r="B22" s="110" t="inlineStr">
        <is>
          <t>IRISC325</t>
        </is>
      </c>
      <c r="C22" s="110" t="inlineStr">
        <is>
          <t>Gaurav Yashwant Chaulkar</t>
        </is>
      </c>
      <c r="D22" s="110" t="inlineStr">
        <is>
          <t>Digitizing</t>
        </is>
      </c>
      <c r="E22" s="110" t="inlineStr">
        <is>
          <t>RC-047</t>
        </is>
      </c>
      <c r="F22" s="110" t="inlineStr">
        <is>
          <t>Janardan Bale</t>
        </is>
      </c>
      <c r="G22" s="110" t="inlineStr">
        <is>
          <t>IRIS0470</t>
        </is>
      </c>
      <c r="H22" s="110" t="inlineStr">
        <is>
          <t>B2</t>
        </is>
      </c>
      <c r="I22" s="110" t="n"/>
      <c r="J22" s="110" t="n">
        <v>3</v>
      </c>
      <c r="K22" s="110" t="n">
        <v>0.8</v>
      </c>
      <c r="L22" s="110" t="inlineStr">
        <is>
          <t>Diploma Electronic Mechanic</t>
        </is>
      </c>
      <c r="M22" s="110" t="n"/>
      <c r="N22" s="144" t="inlineStr">
        <is>
          <t>Consultant</t>
        </is>
      </c>
      <c r="O22" s="113" t="inlineStr">
        <is>
          <t>Senior Digitization Associate</t>
        </is>
      </c>
      <c r="P22" s="112" t="inlineStr">
        <is>
          <t>Data Operations &amp; Digitization</t>
        </is>
      </c>
      <c r="Q22" s="112" t="inlineStr">
        <is>
          <t>Document Conversion, Formatting &amp; Web Publishing</t>
        </is>
      </c>
      <c r="R22" s="113" t="inlineStr">
        <is>
          <t>L3 – Professional / Associate</t>
        </is>
      </c>
      <c r="S22" s="114" t="inlineStr">
        <is>
          <t>A3</t>
        </is>
      </c>
      <c r="T22" s="151" t="inlineStr">
        <is>
          <t>Senior Associate</t>
        </is>
      </c>
      <c r="U22" s="151" t="inlineStr">
        <is>
          <t>A</t>
        </is>
      </c>
      <c r="V22" s="112" t="inlineStr">
        <is>
          <t>IC</t>
        </is>
      </c>
      <c r="W22" s="150" t="inlineStr">
        <is>
          <t>▲ Up</t>
        </is>
      </c>
      <c r="X22" s="112" t="inlineStr">
        <is>
          <t>P2</t>
        </is>
      </c>
      <c r="Y22" s="112" t="inlineStr">
        <is>
          <t>Developing</t>
        </is>
      </c>
      <c r="Z22" s="112" t="inlineStr">
        <is>
          <t>3 Apply</t>
        </is>
      </c>
      <c r="AA22" s="117" t="inlineStr">
        <is>
          <t>A3</t>
        </is>
      </c>
      <c r="AB22" s="118" t="inlineStr">
        <is>
          <t>Band A · Practitioner</t>
        </is>
      </c>
      <c r="AC22" s="118" t="inlineStr">
        <is>
          <t>Senior Associate</t>
        </is>
      </c>
      <c r="AD22" s="118" t="inlineStr">
        <is>
          <t>• Same as the model</t>
        </is>
      </c>
      <c r="AE22" s="118" t="inlineStr">
        <is>
          <t>B1</t>
        </is>
      </c>
      <c r="AF22" s="118" t="inlineStr">
        <is>
          <t>OK</t>
        </is>
      </c>
      <c r="AG22" s="118" t="inlineStr">
        <is>
          <t>No change · already below the manager</t>
        </is>
      </c>
      <c r="AH22" s="118" t="n">
        <v>7</v>
      </c>
      <c r="AI22" s="118" t="n"/>
      <c r="AJ22" s="119" t="inlineStr">
        <is>
          <t>CARBON · Digitizing · Band A · Early career</t>
        </is>
      </c>
      <c r="AK22" s="120" t="n">
        <v>2</v>
      </c>
      <c r="AL22" s="121">
        <f>IFERROR(INDEX(WM_C,MATCH($AJ22,WM_KEY,0)),"")</f>
        <v>0.54</v>
      </c>
      <c r="AM22" s="122">
        <f>IF(OR(AK22="",AL22=""),"",AK22*AL22)</f>
        <v>1.08</v>
      </c>
      <c r="AN22" s="120" t="n">
        <v>2</v>
      </c>
      <c r="AO22" s="121">
        <f>IFERROR(INDEX(WM_AU,MATCH($AJ22,WM_KEY,0)),"")</f>
        <v>0.16</v>
      </c>
      <c r="AP22" s="122">
        <f>IF(OR(AN22="",AO22=""),"",AN22*AO22)</f>
        <v>0.32</v>
      </c>
      <c r="AQ22" s="120" t="n">
        <v>2</v>
      </c>
      <c r="AR22" s="121">
        <f>IFERROR(INDEX(WM_AC,MATCH($AJ22,WM_KEY,0)),"")</f>
        <v>0.14</v>
      </c>
      <c r="AS22" s="122">
        <f>IF(OR(AQ22="",AR22=""),"",AQ22*AR22)</f>
        <v>0.28</v>
      </c>
      <c r="AT22" s="120" t="n">
        <v>1</v>
      </c>
      <c r="AU22" s="121">
        <f>IFERROR(INDEX(WM_L,MATCH($AJ22,WM_KEY,0)),"")</f>
        <v>0</v>
      </c>
      <c r="AV22" s="122">
        <f>IF(OR(AT22="",AU22=""),"",AT22*AU22)</f>
        <v>0</v>
      </c>
      <c r="AW22" s="120" t="n">
        <v>2.5</v>
      </c>
      <c r="AX22" s="121">
        <f>IFERROR(INDEX(WM_E,MATCH($AJ22,WM_KEY,0)),"")</f>
        <v>0.1</v>
      </c>
      <c r="AY22" s="122">
        <f>IF(OR(AW22="",AX22=""),"",AW22*AX22)</f>
        <v>0.25</v>
      </c>
      <c r="AZ22" s="123" t="n">
        <v>2.5</v>
      </c>
      <c r="BA22" s="121">
        <f>IFERROR(INDEX(WM_BI,MATCH($AJ22,WM_KEY,0)),"")</f>
        <v>0.06</v>
      </c>
      <c r="BB22" s="122">
        <f>IF(OR(AZ22="",BA22=""),"",AZ22*BA22)</f>
        <v>0.15</v>
      </c>
      <c r="BC22" s="122">
        <f>IF(COUNT(AM22,AP22,AS22,AV22,AY22,BB22)&lt;6,"",SUM(AM22,AP22,AS22,AV22,AY22,BB22))</f>
        <v>2.08</v>
      </c>
      <c r="BD22" s="122" t="str">
        <f>IF(BC22="","",INDEX({"A1","A2","A3","B1","B2","B3","C1","C2","D1","D2","E1","E2"},MAX(1,MIN(12,ROUND(BC22,0)))))</f>
        <v>A2</v>
      </c>
      <c r="BE22" s="114" t="inlineStr">
        <is>
          <t>A3</t>
        </is>
      </c>
      <c r="BF22" s="124" t="inlineStr">
        <is>
          <t>Rule: R7 Band A experience</t>
        </is>
      </c>
      <c r="BG2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 s="125" t="inlineStr">
        <is>
          <t>At build: Complexity 1.08 + Autonomy 0.32 + Accountability 0.28 + Leadership 0.00 + Experience 0.25 + Business impact 0.15
= 2.08 points → nearest level 2 = A2
Final level: A3 · a rule applied: see the next column</t>
        </is>
      </c>
      <c r="BI22" s="125" t="inlineStr">
        <is>
          <t>• Raised to A3: 3 years' experience is 2 years or more.
Final level: A3.</t>
        </is>
      </c>
      <c r="BJ22" s="125" t="inlineStr">
        <is>
          <t>—</t>
        </is>
      </c>
      <c r="BK22" s="126" t="n"/>
      <c r="BL22" s="126" t="inlineStr">
        <is>
          <t>Low</t>
        </is>
      </c>
      <c r="BM22" s="126" t="inlineStr">
        <is>
          <t>• Survey answers are generic or do not match the role — not used as evidence; manager input needed</t>
        </is>
      </c>
      <c r="BN22" s="125" t="inlineStr">
        <is>
          <t>Stable · moves in fewer than 5 of 30 weight tests</t>
        </is>
      </c>
      <c r="BO22"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22" s="129" t="inlineStr">
        <is>
          <t>Rated 2 of 12
Start: 2.0 · practitioner title
Evidence: rated like 8 colleagues in the same role and department · own answers too general to rate → no change
Market: A2 = Chooses own approach within standards</t>
        </is>
      </c>
      <c r="BQ22"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22"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22" s="129" t="inlineStr">
        <is>
          <t>Rated 2.5 of 12 · between A2 and A3
Experience: 3.0 yrs total · 2.2 before IRIS + 0.8 at IRIS = 3.0 on the experience scale
Qualification: Diploma Electronic Mechanic · below graduate → −0.5
Market: A3 roles typically have 2–5 yrs · IRIS guide 2–4</t>
        </is>
      </c>
      <c r="BT22"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2"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22" s="125" t="n"/>
      <c r="BW22" s="125" t="n"/>
      <c r="BX22" s="125" t="n"/>
      <c r="BY22" s="125" t="n"/>
      <c r="BZ22" s="125" t="inlineStr">
        <is>
          <t>Received · manager annual</t>
        </is>
      </c>
      <c r="CA22" s="125" t="inlineStr">
        <is>
          <t>CARBON Mapping Master</t>
        </is>
      </c>
      <c r="CB22" s="130" t="n">
        <v>19</v>
      </c>
      <c r="CC22" s="131" t="inlineStr">
        <is>
          <t>• Role / sub-team: Digitizing Assisted service.</t>
        </is>
      </c>
      <c r="CD22" s="131" t="inlineStr">
        <is>
          <t>• Key responsibilities include: US SEC &amp; US DM FORMATTING AND REVIEW THE DOCUMENTS.
• Reported deliverables and outcomes include: US documents are shared with the Assisted Service Team for tagging after formatting and review.</t>
        </is>
      </c>
      <c r="CE22" s="131" t="inlineStr">
        <is>
          <t>• Current capabilities: Communication skills; Tools / software used: Both.</t>
        </is>
      </c>
      <c r="CF22" s="131" t="inlineStr">
        <is>
          <t>• Communications skills.
• Presentation skills.</t>
        </is>
      </c>
      <c r="CG22" s="131" t="inlineStr">
        <is>
          <t>• Key challenges: Quality of report, RDP issue.
• Support required: No input received.</t>
        </is>
      </c>
      <c r="CH22" s="132" t="inlineStr">
        <is>
          <t>Business Impact: Moved +0.5: the survey / manager mapping marks it business-critical.</t>
        </is>
      </c>
      <c r="CI22"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 s="131" t="inlineStr">
        <is>
          <t>Self-identified: Project / programme management · Communication &amp; presentation · Broader exposure &amp; ownership
For the next role: Project / programme management · Communication &amp; presentation · Broader exposure &amp; ownership</t>
        </is>
      </c>
      <c r="CK22" s="131" t="inlineStr">
        <is>
          <t>Per-person summary · CARBON Mapping Master</t>
        </is>
      </c>
      <c r="CL22"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2" s="135" t="n"/>
      <c r="CO22" s="135" t="n">
        <v>2.5</v>
      </c>
      <c r="CP22" s="136" t="n">
        <v>3</v>
      </c>
      <c r="CQ22" s="137" t="inlineStr">
        <is>
          <t>Medium</t>
        </is>
      </c>
      <c r="CR22" s="137" t="inlineStr">
        <is>
          <t>Core Contributor</t>
        </is>
      </c>
      <c r="CS22" s="137" t="inlineStr">
        <is>
          <t>Develop in role</t>
        </is>
      </c>
      <c r="CT22" s="137" t="n"/>
      <c r="CU22" s="137" t="inlineStr">
        <is>
          <t>Yes</t>
        </is>
      </c>
      <c r="CV22" s="137" t="n"/>
      <c r="CW22" s="137" t="n"/>
      <c r="CX22" s="137" t="inlineStr">
        <is>
          <t>Medium · critical role Yes · only this person — · successor named No</t>
        </is>
      </c>
      <c r="CY22" s="137" t="inlineStr">
        <is>
          <t>Janardan Bale · B2, CARBON · Dinesh Sharma · B1, CARBON · Prajakta Mokal · B1, CARBON</t>
        </is>
      </c>
      <c r="CZ22" s="137" t="inlineStr">
        <is>
          <t>Name a successor; document the key process; cross-train one person</t>
        </is>
      </c>
      <c r="DA22" s="119" t="n">
        <v>103</v>
      </c>
      <c r="DB22" s="138" t="inlineStr">
        <is>
          <t>Meets the level</t>
        </is>
      </c>
      <c r="DC22" s="138" t="n">
        <v>110</v>
      </c>
      <c r="DD22" s="138" t="n">
        <v>98</v>
      </c>
      <c r="DE22" s="138" t="n">
        <v>101</v>
      </c>
      <c r="DF22" s="138" t="n"/>
      <c r="DG22" s="138" t="inlineStr">
        <is>
          <t>AI / GenAI</t>
        </is>
      </c>
      <c r="DH22" s="138" t="inlineStr">
        <is>
          <t>B1: 91% of profile — ready on competencies</t>
        </is>
      </c>
      <c r="DI22" s="138" t="inlineStr">
        <is>
          <t>Evidence: Survey + KRAs | Core: Ownership 3/2, Problem solving 2/2, Communication &amp; collaboration 3/2, Client &amp; quality focus 3/2, Learning agility 2/2, Integrity &amp; compliance 2/2 | Future-ready: AI literacy 1/2, Data literacy 3/2, Digital fluency 3/2, Innovation 2/2 | Functional: Excel &amp; tools 4/3, Quality &amp; process 4/3, Regulatory domain 3/3, XBRL &amp; taxonomy 3/3, AI / GenAI 2/3, Prioritisation 3/3</t>
        </is>
      </c>
      <c r="DJ22" s="111" t="inlineStr">
        <is>
          <t>Project / programme management · Communication &amp; presentation · Broader exposure &amp; ownership</t>
        </is>
      </c>
      <c r="DK22" s="112" t="n"/>
      <c r="DL22" s="112" t="inlineStr">
        <is>
          <t>Advanced Excel &amp; Productivity Tools; Accounting &amp; Reporting Standards · IFRS/US GAAP; Stakeholder &amp; Client Management</t>
        </is>
      </c>
      <c r="DM22" s="112" t="inlineStr">
        <is>
          <t>Project / programme management · Communication &amp; presentation · Broader exposure &amp; ownership</t>
        </is>
      </c>
      <c r="DN22" s="112" t="n"/>
      <c r="DO22" s="139" t="inlineStr">
        <is>
          <t>No strong match from survey evidence</t>
        </is>
      </c>
      <c r="DP22" s="126" t="inlineStr">
        <is>
          <t>Shravan Ghadi · Senior Digitization Associate — 0.59: formatting, html, financial, word; Samiksha Ramdas Bhabal · Senior Digitization Associate — 0.58: formatting, financial, html, word; Vanita Gaikwad · Senior Digitization Associate — 0.47: formatting, document, quality, assurance</t>
        </is>
      </c>
      <c r="DQ22" s="126" t="inlineStr">
        <is>
          <t>Siddhesh Harishchandra Mali · Consume, Digitization Associate — 0.31</t>
        </is>
      </c>
      <c r="DR22" s="126" t="n"/>
      <c r="DS22" s="126" t="n"/>
      <c r="DT22" s="126" t="inlineStr">
        <is>
          <t>A3 deep-dive: score 2.08 · gap to B1 1.46 · More than 1.0 from B1</t>
        </is>
      </c>
      <c r="DU22"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 s="126" t="inlineStr">
        <is>
          <t>2–4 yrs</t>
        </is>
      </c>
      <c r="EA22" s="126" t="inlineStr">
        <is>
          <t>3–5 · 2–5</t>
        </is>
      </c>
      <c r="EB22" s="126" t="inlineStr">
        <is>
          <t>Senior Associate</t>
        </is>
      </c>
      <c r="EC22" s="126" t="inlineStr">
        <is>
          <t>DataTracks: Senior Associate · 2–5 yrs · Accenture Operations: L10 Senior Analyst · IRIS Vs Competitor Benchmark — operations roles: Senior Processor / QC</t>
        </is>
      </c>
      <c r="ED22" s="126" t="inlineStr">
        <is>
          <t>COPC CX Standard · leadership &amp; planning, people, processes, performance; ISO 9001; Lean / Six Sigma</t>
        </is>
      </c>
      <c r="EE22" s="126" t="inlineStr">
        <is>
          <t>Core 2 · Future 2 · Functional 3 · Leadership not scored</t>
        </is>
      </c>
      <c r="EF22" s="139" t="n"/>
      <c r="EG22" s="126" t="inlineStr">
        <is>
          <t>✓ HRIS: 3.0 yrs, Diploma Electronic Mechanic, 0 direct reports
✓ Survey: 19 of 20 questions answered
✓ KRAs: submitted, reported deliverables
✓ Manager mapping: rating, potential, 9-box
✗ Job description: not on file</t>
        </is>
      </c>
      <c r="EH22" s="118" t="n"/>
      <c r="EI22" s="118" t="n"/>
      <c r="EJ22" s="118" t="n"/>
      <c r="EK22" s="118" t="inlineStr">
        <is>
          <t>Survey: summary on file · KRAs: received · Experience: on file</t>
        </is>
      </c>
      <c r="EL22" s="141" t="n"/>
      <c r="EM22" s="142" t="n"/>
      <c r="EN22" s="142" t="n"/>
      <c r="EO22" s="142" t="n"/>
      <c r="EP22" s="142" t="n"/>
      <c r="EQ22" s="143" t="n"/>
      <c r="ER22" s="135" t="n"/>
      <c r="ES22" s="135" t="n"/>
      <c r="ET22" s="135" t="n"/>
      <c r="EU22" s="135" t="n"/>
      <c r="EV22" s="135" t="n"/>
      <c r="EW22" s="135" t="n"/>
      <c r="EX22" s="135" t="n"/>
      <c r="EY22" s="143" t="n"/>
      <c r="EZ22" s="135" t="n"/>
      <c r="FA22" s="135" t="n"/>
      <c r="FB22" s="135" t="n"/>
      <c r="FC22" s="135" t="n"/>
      <c r="FD22" s="135" t="n"/>
    </row>
    <row r="23" ht="300" customHeight="1">
      <c r="A23" s="109" t="inlineStr">
        <is>
          <t>CARBON</t>
        </is>
      </c>
      <c r="B23" s="110" t="inlineStr">
        <is>
          <t>IRIS1205</t>
        </is>
      </c>
      <c r="C23" s="110" t="inlineStr">
        <is>
          <t>Justeen Koola</t>
        </is>
      </c>
      <c r="D23" s="110" t="inlineStr">
        <is>
          <t>Digitizing</t>
        </is>
      </c>
      <c r="E23" s="110" t="inlineStr">
        <is>
          <t>RC-047</t>
        </is>
      </c>
      <c r="F23" s="110" t="inlineStr">
        <is>
          <t>Ritesh Yeram</t>
        </is>
      </c>
      <c r="G23" s="110" t="inlineStr">
        <is>
          <t>IRIS0171</t>
        </is>
      </c>
      <c r="H23" s="110" t="inlineStr">
        <is>
          <t>B1</t>
        </is>
      </c>
      <c r="I23" s="110" t="n"/>
      <c r="J23" s="110" t="n">
        <v>18.9</v>
      </c>
      <c r="K23" s="110" t="n">
        <v>17.9</v>
      </c>
      <c r="L23" s="110" t="inlineStr">
        <is>
          <t>Undergraduate</t>
        </is>
      </c>
      <c r="M23" s="110" t="n"/>
      <c r="N23" s="144" t="inlineStr">
        <is>
          <t>Image Processing Specialist</t>
        </is>
      </c>
      <c r="O23" s="113" t="inlineStr">
        <is>
          <t>Senior Digitization Associate</t>
        </is>
      </c>
      <c r="P23" s="112" t="inlineStr">
        <is>
          <t>Data Operations &amp; Digitization</t>
        </is>
      </c>
      <c r="Q23" s="112" t="inlineStr">
        <is>
          <t>Document Conversion, Formatting &amp; Web Publishing</t>
        </is>
      </c>
      <c r="R23" s="113" t="inlineStr">
        <is>
          <t>L3 – Professional / Associate</t>
        </is>
      </c>
      <c r="S23" s="114" t="inlineStr">
        <is>
          <t>A3</t>
        </is>
      </c>
      <c r="T23" s="151" t="inlineStr">
        <is>
          <t>Senior Associate</t>
        </is>
      </c>
      <c r="U23" s="151" t="inlineStr">
        <is>
          <t>A</t>
        </is>
      </c>
      <c r="V23" s="112" t="inlineStr">
        <is>
          <t>IC</t>
        </is>
      </c>
      <c r="W23" s="150" t="inlineStr">
        <is>
          <t>▲ Up</t>
        </is>
      </c>
      <c r="X23" s="112" t="inlineStr">
        <is>
          <t>P2</t>
        </is>
      </c>
      <c r="Y23" s="112" t="inlineStr">
        <is>
          <t>Developing</t>
        </is>
      </c>
      <c r="Z23" s="112" t="inlineStr">
        <is>
          <t>3 Apply</t>
        </is>
      </c>
      <c r="AA23" s="117" t="inlineStr">
        <is>
          <t>A2</t>
        </is>
      </c>
      <c r="AB23" s="118" t="inlineStr">
        <is>
          <t>Band A · Practitioner</t>
        </is>
      </c>
      <c r="AC23" s="118" t="inlineStr">
        <is>
          <t>Associate</t>
        </is>
      </c>
      <c r="AD23" s="145" t="inlineStr">
        <is>
          <t>▼ Down · pay and title protected</t>
        </is>
      </c>
      <c r="AE23" s="118" t="inlineStr">
        <is>
          <t>A3</t>
        </is>
      </c>
      <c r="AF23" s="118" t="inlineStr">
        <is>
          <t>OK</t>
        </is>
      </c>
      <c r="AG23" s="118" t="inlineStr">
        <is>
          <t>Level rule: manager A3; a reportee sits at least one level below · A3 → A2 · move down · pay and title protected for one cycle</t>
        </is>
      </c>
      <c r="AH23" s="118" t="n">
        <v>8</v>
      </c>
      <c r="AI23" s="118" t="n"/>
      <c r="AJ23" s="119" t="inlineStr">
        <is>
          <t>CARBON · Digitizing · Band A · Early career</t>
        </is>
      </c>
      <c r="AK23" s="120" t="n">
        <v>2.5</v>
      </c>
      <c r="AL23" s="121">
        <f>IFERROR(INDEX(WM_C,MATCH($AJ23,WM_KEY,0)),"")</f>
        <v>0.54</v>
      </c>
      <c r="AM23" s="122">
        <f>IF(OR(AK23="",AL23=""),"",AK23*AL23)</f>
        <v>1.35</v>
      </c>
      <c r="AN23" s="120" t="n">
        <v>2.5</v>
      </c>
      <c r="AO23" s="121">
        <f>IFERROR(INDEX(WM_AU,MATCH($AJ23,WM_KEY,0)),"")</f>
        <v>0.16</v>
      </c>
      <c r="AP23" s="122">
        <f>IF(OR(AN23="",AO23=""),"",AN23*AO23)</f>
        <v>0.4</v>
      </c>
      <c r="AQ23" s="120" t="n">
        <v>2.5</v>
      </c>
      <c r="AR23" s="121">
        <f>IFERROR(INDEX(WM_AC,MATCH($AJ23,WM_KEY,0)),"")</f>
        <v>0.14</v>
      </c>
      <c r="AS23" s="122">
        <f>IF(OR(AQ23="",AR23=""),"",AQ23*AR23)</f>
        <v>0.35</v>
      </c>
      <c r="AT23" s="120" t="n">
        <v>1.5</v>
      </c>
      <c r="AU23" s="121">
        <f>IFERROR(INDEX(WM_L,MATCH($AJ23,WM_KEY,0)),"")</f>
        <v>0</v>
      </c>
      <c r="AV23" s="122">
        <f>IF(OR(AT23="",AU23=""),"",AT23*AU23)</f>
        <v>0</v>
      </c>
      <c r="AW23" s="120" t="n">
        <v>9</v>
      </c>
      <c r="AX23" s="121">
        <f>IFERROR(INDEX(WM_E,MATCH($AJ23,WM_KEY,0)),"")</f>
        <v>0.1</v>
      </c>
      <c r="AY23" s="122">
        <f>IF(OR(AW23="",AX23=""),"",AW23*AX23)</f>
        <v>0.9</v>
      </c>
      <c r="AZ23" s="123" t="n">
        <v>3</v>
      </c>
      <c r="BA23" s="121">
        <f>IFERROR(INDEX(WM_BI,MATCH($AJ23,WM_KEY,0)),"")</f>
        <v>0.06</v>
      </c>
      <c r="BB23" s="122">
        <f>IF(OR(AZ23="",BA23=""),"",AZ23*BA23)</f>
        <v>0.18</v>
      </c>
      <c r="BC23" s="122">
        <f>IF(COUNT(AM23,AP23,AS23,AV23,AY23,BB23)&lt;6,"",SUM(AM23,AP23,AS23,AV23,AY23,BB23))</f>
        <v>3.18</v>
      </c>
      <c r="BD23" s="122" t="str">
        <f>IF(BC23="","",INDEX({"A1","A2","A3","B1","B2","B3","C1","C2","D1","D2","E1","E2"},MAX(1,MIN(12,ROUND(BC23,0)))))</f>
        <v>A3</v>
      </c>
      <c r="BE23" s="114" t="inlineStr">
        <is>
          <t>A3</t>
        </is>
      </c>
      <c r="BF23" s="124" t="inlineStr">
        <is>
          <t>The score decided the level</t>
        </is>
      </c>
      <c r="BG2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 s="125" t="inlineStr">
        <is>
          <t>At build: Complexity 1.35 + Autonomy 0.40 + Accountability 0.35 + Leadership 0.00 + Experience 0.90 + Business impact 0.18
= 3.18 points → nearest level 3 = A3
Final level: A3 · same as the score</t>
        </is>
      </c>
      <c r="BI23" s="125" t="inlineStr">
        <is>
          <t>No rule applied: the score decides.</t>
        </is>
      </c>
      <c r="BJ23" s="125" t="inlineStr">
        <is>
          <t>—</t>
        </is>
      </c>
      <c r="BK23" s="126" t="n"/>
      <c r="BL23" s="126" t="inlineStr">
        <is>
          <t>Medium</t>
        </is>
      </c>
      <c r="BM23" s="126" t="inlineStr">
        <is>
          <t>• Work described is smaller than the current designation suggests — manager to confirm the actual role
• 18.9 yrs of experience in a role that reads as Band A work — a career-path question for the manager: can the role be widened · Specialist, B1 or is it correctly sized?</t>
        </is>
      </c>
      <c r="BN23" s="125" t="inlineStr">
        <is>
          <t>Stable · moves in fewer than 5 of 30 weight tests</t>
        </is>
      </c>
      <c r="BO23" s="148" t="inlineStr">
        <is>
          <t>Rated 2.5 of 12 · between A2 and A3
Start: 3.0 · senior practitioner title
Evidence reads like A2: HMRC and CIPC HTML conversion, DM / ESEF formatting and review → moved down 0.5
KRA: “1. Complete assigned conversion/formatting tasks with &gt;=99% accuracy · zero critical errors 2. Meet 100% of client filing deadlines · no SLA…”
Market: A2 = Standard work of the discipline · A3 = Varied and non-standard work; handles exceptions</t>
        </is>
      </c>
      <c r="BP23" s="129" t="inlineStr">
        <is>
          <t>Rated 2.5 of 12 · between A2 and A3
Start: 3.0 · senior practitioner title
Evidence reads like A1: States 'Not Applicable' for independent decisions → moved down 0.5
Market: A2 = Chooses own approach within standards · A3 = Technical / QC / client calls on own work</t>
        </is>
      </c>
      <c r="BQ23" s="129" t="inlineStr">
        <is>
          <t>Rated 2.5 of 12 · between A2 and A3
Start: 3.0 · senior practitioner title
Evidence reads like A2: Own files delivered on the given date → moved down 0.5
KRA: “1. Complete assigned conversion/formatting tasks with &gt;=99% accuracy · zero critical errors 2. Meet 100% of client filing deadlines · no SLA…”
Market: A2 = Own deliverables · accuracy, TAT · A3 = A module / process, or work with client or regulatory consequences</t>
        </is>
      </c>
      <c r="BR23" s="129" t="inlineStr">
        <is>
          <t>Rated 1.5 of 12 · between A1 and A2 — not counted: the weight is 0% at this level
Start: 2.0 · individual contributor, so influence only
Evidence reads like A1: Mentions team collaboration only; no guidance of others → moved down 0.5
Team: 0 direct reports · IC
Market: A1–A2 = Not scored in Band A</t>
        </is>
      </c>
      <c r="BS23" s="129" t="inlineStr">
        <is>
          <t>Rated 9 of 12
Experience: 18.9 yrs total · 1.0 before IRIS + 17.9 at IRIS = 9.4 on the experience scale
Qualification: Undergraduate · below graduate → −0.5
Market: A3 roles typically have 2–5 yrs · IRIS guide 2–4</t>
        </is>
      </c>
      <c r="BT23"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23"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3" s="125" t="n"/>
      <c r="BW23" s="125" t="n"/>
      <c r="BX23" s="125" t="n"/>
      <c r="BY23" s="125" t="n"/>
      <c r="BZ23" s="125" t="inlineStr">
        <is>
          <t>Received · manager annual</t>
        </is>
      </c>
      <c r="CA23" s="125" t="inlineStr">
        <is>
          <t>CARBON Mapping Master</t>
        </is>
      </c>
      <c r="CB23" s="130" t="n">
        <v>19</v>
      </c>
      <c r="CC23" s="131" t="inlineStr">
        <is>
          <t>• Role / sub-team: Digitizing Assited Services.</t>
        </is>
      </c>
      <c r="CD23" s="131" t="inlineStr">
        <is>
          <t>• Key responsibilities include: Formatting and review ESEF,UK converison, MCA, cipc html conversion,.</t>
        </is>
      </c>
      <c r="CE23" s="131" t="inlineStr">
        <is>
          <t>• Current capabilities: Communication skills; Team management skills; Tools / software used: Abbyy FineReader, Microsoft Web Expression, Carbon tool [Teams chat].</t>
        </is>
      </c>
      <c r="CF23" s="131" t="inlineStr">
        <is>
          <t>• Communications skills.
• Presentation skills.</t>
        </is>
      </c>
      <c r="CG23" s="131" t="inlineStr">
        <is>
          <t>• Key challenges: Quality of report.
• Support required: No input received.</t>
        </is>
      </c>
      <c r="CH23" s="132" t="inlineStr">
        <is>
          <t>Complexity: Evidence reads like A2: HMRC and CIPC HTML conversion, DM / ESEF formatting and review → moved down 0.5
Autonomy: Evidence reads like A1: States 'Not Applicable' for independent decisions → moved down 0.5
Accountability: Evidence reads like A2: Own files delivered on the given date → moved down 0.5
Leadership: Evidence reads like A1: Mentions team collaboration only; no guidance of others → moved down 0.5
Business Impact: Moved +0.5: the survey / manager mapping marks it business-critical.</t>
        </is>
      </c>
      <c r="CI23"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3" s="131" t="inlineStr">
        <is>
          <t>Self-identified: Leadership &amp; people management · Project / programme management · Communication &amp; presentation
For the next role: Leadership &amp; people management · Project / programme management · Communication &amp; presentation</t>
        </is>
      </c>
      <c r="CK23" s="131" t="inlineStr">
        <is>
          <t>Per-person summary · CARBON Mapping Master</t>
        </is>
      </c>
      <c r="CL23"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3"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3" s="135" t="n"/>
      <c r="CO23" s="135" t="n">
        <v>3</v>
      </c>
      <c r="CP23" s="136" t="n">
        <v>3</v>
      </c>
      <c r="CQ23" s="137" t="inlineStr">
        <is>
          <t>Medium</t>
        </is>
      </c>
      <c r="CR23" s="137" t="inlineStr">
        <is>
          <t>Core Contributor</t>
        </is>
      </c>
      <c r="CS23" s="137" t="inlineStr">
        <is>
          <t>Develop in role</t>
        </is>
      </c>
      <c r="CT23" s="137" t="n"/>
      <c r="CU23" s="137" t="inlineStr">
        <is>
          <t>Yes</t>
        </is>
      </c>
      <c r="CV23" s="137" t="n"/>
      <c r="CW23" s="137" t="n"/>
      <c r="CX23" s="137" t="inlineStr">
        <is>
          <t>Medium · critical role Yes · only this person — · successor named No</t>
        </is>
      </c>
      <c r="CY23" s="137" t="inlineStr">
        <is>
          <t>Janardan Bale · B2, CARBON · Dinesh Sharma · B1, CARBON · Prajakta Mokal · B1, CARBON</t>
        </is>
      </c>
      <c r="CZ23" s="137" t="inlineStr">
        <is>
          <t>Name a successor; document the key process; cross-train one person</t>
        </is>
      </c>
      <c r="DA23" s="119" t="n">
        <v>102</v>
      </c>
      <c r="DB23" s="138" t="inlineStr">
        <is>
          <t>Meets the level</t>
        </is>
      </c>
      <c r="DC23" s="138" t="n">
        <v>107</v>
      </c>
      <c r="DD23" s="138" t="n">
        <v>105</v>
      </c>
      <c r="DE23" s="138" t="n">
        <v>98</v>
      </c>
      <c r="DF23" s="138" t="n"/>
      <c r="DG23" s="138" t="inlineStr">
        <is>
          <t>AI / GenAI</t>
        </is>
      </c>
      <c r="DH23" s="138" t="inlineStr">
        <is>
          <t>B1: 88% of profile — close</t>
        </is>
      </c>
      <c r="DI23" s="138" t="inlineStr">
        <is>
          <t>Evidence: Survey + KRAs | Core: Ownership 2/2, Problem solving 2/2, Communication &amp; collaboration 3/2, Client &amp; quality focus 3/2, Learning agility 2/2, Integrity &amp; compliance 2/2 | Future-ready: AI literacy 2/2, Data literacy 3/2, Digital fluency 2/2, Innovation 2/2 | Functional: Excel &amp; tools 4/3, Quality &amp; process 3/3, Regulatory domain 3/3, XBRL &amp; taxonomy 3/3, AI / GenAI 2/3, Prioritisation 3/3</t>
        </is>
      </c>
      <c r="DJ23" s="111" t="inlineStr">
        <is>
          <t>Leadership &amp; people management · Project / programme management · Communication &amp; presentation</t>
        </is>
      </c>
      <c r="DK23" s="112" t="n"/>
      <c r="DL23" s="112" t="inlineStr">
        <is>
          <t>AI, GenAI &amp; Prompt Engineering</t>
        </is>
      </c>
      <c r="DM23" s="112" t="inlineStr">
        <is>
          <t>Leadership &amp; people management · Project / programme management · Communication &amp; presentation</t>
        </is>
      </c>
      <c r="DN23" s="112" t="n"/>
      <c r="DO23" s="139" t="inlineStr">
        <is>
          <t>No strong match from survey evidence</t>
        </is>
      </c>
      <c r="DP23" s="126" t="inlineStr">
        <is>
          <t>Farina Pathan · Senior Digitization Associate — 0.51: html, word, pdf, abby; Prajakta Mokal · Senior Digitization Associate — 0.51: html, word, finereader, excel; Tejas Kat · Senior Digitization Associate — 0.47: html, word, given, abby</t>
        </is>
      </c>
      <c r="DQ23" s="126" t="inlineStr">
        <is>
          <t>Shraddha Patil · Consume, Digitization Manager — 0.28</t>
        </is>
      </c>
      <c r="DR23" s="126" t="n"/>
      <c r="DS23" s="126" t="n"/>
      <c r="DT23" s="126" t="inlineStr">
        <is>
          <t>A3 deep-dive: score 3.18 · gap to B1 0.36 · 0.25–0.5 from B1</t>
        </is>
      </c>
      <c r="DU23"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3"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3"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3"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3" s="126" t="inlineStr">
        <is>
          <t>2–4 yrs</t>
        </is>
      </c>
      <c r="EA23" s="126" t="inlineStr">
        <is>
          <t>3–5 · 2–5</t>
        </is>
      </c>
      <c r="EB23" s="126" t="inlineStr">
        <is>
          <t>Senior Associate</t>
        </is>
      </c>
      <c r="EC23" s="126" t="inlineStr">
        <is>
          <t>DataTracks: Senior Associate · 2–5 yrs · Accenture Operations: L10 Senior Analyst · IRIS Vs Competitor Benchmark — operations roles: Senior Processor / QC</t>
        </is>
      </c>
      <c r="ED23" s="126" t="inlineStr">
        <is>
          <t>COPC CX Standard · leadership &amp; planning, people, processes, performance; ISO 9001; Lean / Six Sigma</t>
        </is>
      </c>
      <c r="EE23" s="126" t="inlineStr">
        <is>
          <t>Core 2 · Future 2 · Functional 3 · Leadership not scored</t>
        </is>
      </c>
      <c r="EF23" s="139" t="n"/>
      <c r="EG23" s="126" t="inlineStr">
        <is>
          <t>✓ HRIS: 18.9 yrs, Undergraduate, 0 direct reports
✓ Survey: 19 of 20 questions answered
✓ KRAs: submitted, reported deliverables
✓ Manager mapping: rating, potential, 9-box
✗ Job description: not on file</t>
        </is>
      </c>
      <c r="EH23" s="118" t="inlineStr">
        <is>
          <t xml:space="preserve">D181 · Long-tenure A3 · 8+ yrs · Medium: No rule changed the level: the score decides. · owner Business head — CARBON · </t>
        </is>
      </c>
      <c r="EI23" s="118" t="n"/>
      <c r="EJ23" s="118" t="n"/>
      <c r="EK23" s="118" t="inlineStr">
        <is>
          <t>Survey: summary on file · KRAs: received · Experience: on file</t>
        </is>
      </c>
      <c r="EL23" s="141" t="n"/>
      <c r="EM23" s="142" t="n"/>
      <c r="EN23" s="142" t="n"/>
      <c r="EO23" s="142" t="n"/>
      <c r="EP23" s="142" t="n"/>
      <c r="EQ23" s="143" t="n"/>
      <c r="ER23" s="135" t="n"/>
      <c r="ES23" s="135" t="n"/>
      <c r="ET23" s="135" t="n"/>
      <c r="EU23" s="135" t="n"/>
      <c r="EV23" s="135" t="n"/>
      <c r="EW23" s="135" t="n"/>
      <c r="EX23" s="135" t="n"/>
      <c r="EY23" s="143" t="n"/>
      <c r="EZ23" s="135" t="n"/>
      <c r="FA23" s="135" t="n"/>
      <c r="FB23" s="135" t="n"/>
      <c r="FC23" s="135" t="n"/>
      <c r="FD23" s="135" t="n"/>
    </row>
    <row r="24" ht="300" customHeight="1">
      <c r="A24" s="109" t="inlineStr">
        <is>
          <t>CARBON</t>
        </is>
      </c>
      <c r="B24" s="110" t="inlineStr">
        <is>
          <t>IRISC316</t>
        </is>
      </c>
      <c r="C24" s="110" t="inlineStr">
        <is>
          <t>Samiksha Ramdas Bhabal</t>
        </is>
      </c>
      <c r="D24" s="110" t="inlineStr">
        <is>
          <t>Digitizing</t>
        </is>
      </c>
      <c r="E24" s="110" t="inlineStr">
        <is>
          <t>RC-047</t>
        </is>
      </c>
      <c r="F24" s="110" t="inlineStr">
        <is>
          <t>Janardan Bale</t>
        </is>
      </c>
      <c r="G24" s="110" t="inlineStr">
        <is>
          <t>IRIS0470</t>
        </is>
      </c>
      <c r="H24" s="110" t="inlineStr">
        <is>
          <t>B2</t>
        </is>
      </c>
      <c r="I24" s="110" t="n"/>
      <c r="J24" s="110" t="n">
        <v>3.1</v>
      </c>
      <c r="K24" s="110" t="n">
        <v>1.1</v>
      </c>
      <c r="L24" s="110" t="inlineStr">
        <is>
          <t>B.Com</t>
        </is>
      </c>
      <c r="M24" s="110" t="n"/>
      <c r="N24" s="144" t="inlineStr">
        <is>
          <t>Consultant</t>
        </is>
      </c>
      <c r="O24" s="113" t="inlineStr">
        <is>
          <t>Senior Digitization Associate</t>
        </is>
      </c>
      <c r="P24" s="112" t="inlineStr">
        <is>
          <t>Data Operations &amp; Digitization</t>
        </is>
      </c>
      <c r="Q24" s="112" t="inlineStr">
        <is>
          <t>Document Conversion, Formatting &amp; Web Publishing</t>
        </is>
      </c>
      <c r="R24" s="113" t="inlineStr">
        <is>
          <t>L3 – Professional / Associate</t>
        </is>
      </c>
      <c r="S24" s="114" t="inlineStr">
        <is>
          <t>A3</t>
        </is>
      </c>
      <c r="T24" s="151" t="inlineStr">
        <is>
          <t>Senior Associate</t>
        </is>
      </c>
      <c r="U24" s="151" t="inlineStr">
        <is>
          <t>A</t>
        </is>
      </c>
      <c r="V24" s="112" t="inlineStr">
        <is>
          <t>IC</t>
        </is>
      </c>
      <c r="W24" s="150" t="inlineStr">
        <is>
          <t>▲ Up</t>
        </is>
      </c>
      <c r="X24" s="112" t="inlineStr">
        <is>
          <t>P2</t>
        </is>
      </c>
      <c r="Y24" s="112" t="inlineStr">
        <is>
          <t>Developing</t>
        </is>
      </c>
      <c r="Z24" s="112" t="inlineStr">
        <is>
          <t>3 Apply</t>
        </is>
      </c>
      <c r="AA24" s="117" t="inlineStr">
        <is>
          <t>A3</t>
        </is>
      </c>
      <c r="AB24" s="118" t="inlineStr">
        <is>
          <t>Band A · Practitioner</t>
        </is>
      </c>
      <c r="AC24" s="118" t="inlineStr">
        <is>
          <t>Senior Associate</t>
        </is>
      </c>
      <c r="AD24" s="118" t="inlineStr">
        <is>
          <t>• Same as the model</t>
        </is>
      </c>
      <c r="AE24" s="118" t="inlineStr">
        <is>
          <t>B1</t>
        </is>
      </c>
      <c r="AF24" s="118" t="inlineStr">
        <is>
          <t>OK</t>
        </is>
      </c>
      <c r="AG24" s="118" t="inlineStr">
        <is>
          <t>No change · already below the manager</t>
        </is>
      </c>
      <c r="AH24" s="118" t="n">
        <v>7</v>
      </c>
      <c r="AI24" s="118" t="n"/>
      <c r="AJ24" s="119" t="inlineStr">
        <is>
          <t>CARBON · Digitizing · Band A · Early career</t>
        </is>
      </c>
      <c r="AK24" s="120" t="n">
        <v>2</v>
      </c>
      <c r="AL24" s="121">
        <f>IFERROR(INDEX(WM_C,MATCH($AJ24,WM_KEY,0)),"")</f>
        <v>0.54</v>
      </c>
      <c r="AM24" s="122">
        <f>IF(OR(AK24="",AL24=""),"",AK24*AL24)</f>
        <v>1.08</v>
      </c>
      <c r="AN24" s="120" t="n">
        <v>1.5</v>
      </c>
      <c r="AO24" s="121">
        <f>IFERROR(INDEX(WM_AU,MATCH($AJ24,WM_KEY,0)),"")</f>
        <v>0.16</v>
      </c>
      <c r="AP24" s="122">
        <f>IF(OR(AN24="",AO24=""),"",AN24*AO24)</f>
        <v>0.24</v>
      </c>
      <c r="AQ24" s="120" t="n">
        <v>2</v>
      </c>
      <c r="AR24" s="121">
        <f>IFERROR(INDEX(WM_AC,MATCH($AJ24,WM_KEY,0)),"")</f>
        <v>0.14</v>
      </c>
      <c r="AS24" s="122">
        <f>IF(OR(AQ24="",AR24=""),"",AQ24*AR24)</f>
        <v>0.28</v>
      </c>
      <c r="AT24" s="120" t="n">
        <v>1</v>
      </c>
      <c r="AU24" s="121">
        <f>IFERROR(INDEX(WM_L,MATCH($AJ24,WM_KEY,0)),"")</f>
        <v>0</v>
      </c>
      <c r="AV24" s="122">
        <f>IF(OR(AT24="",AU24=""),"",AT24*AU24)</f>
        <v>0</v>
      </c>
      <c r="AW24" s="120" t="n">
        <v>3</v>
      </c>
      <c r="AX24" s="121">
        <f>IFERROR(INDEX(WM_E,MATCH($AJ24,WM_KEY,0)),"")</f>
        <v>0.1</v>
      </c>
      <c r="AY24" s="122">
        <f>IF(OR(AW24="",AX24=""),"",AW24*AX24)</f>
        <v>0.3</v>
      </c>
      <c r="AZ24" s="123" t="n">
        <v>2.5</v>
      </c>
      <c r="BA24" s="121">
        <f>IFERROR(INDEX(WM_BI,MATCH($AJ24,WM_KEY,0)),"")</f>
        <v>0.06</v>
      </c>
      <c r="BB24" s="122">
        <f>IF(OR(AZ24="",BA24=""),"",AZ24*BA24)</f>
        <v>0.15</v>
      </c>
      <c r="BC24" s="122">
        <f>IF(COUNT(AM24,AP24,AS24,AV24,AY24,BB24)&lt;6,"",SUM(AM24,AP24,AS24,AV24,AY24,BB24))</f>
        <v>2.05</v>
      </c>
      <c r="BD24" s="122" t="str">
        <f>IF(BC24="","",INDEX({"A1","A2","A3","B1","B2","B3","C1","C2","D1","D2","E1","E2"},MAX(1,MIN(12,ROUND(BC24,0)))))</f>
        <v>A2</v>
      </c>
      <c r="BE24" s="114" t="inlineStr">
        <is>
          <t>A3</t>
        </is>
      </c>
      <c r="BF24" s="124" t="inlineStr">
        <is>
          <t>Rule: R7 Band A experience</t>
        </is>
      </c>
      <c r="BG2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4" s="125" t="inlineStr">
        <is>
          <t>At build: Complexity 1.08 + Autonomy 0.24 + Accountability 0.28 + Leadership 0.00 + Experience 0.30 + Business impact 0.15
= 2.05 points → nearest level 2 = A2
Final level: A3 · a rule applied: see the next column</t>
        </is>
      </c>
      <c r="BI24" s="125" t="inlineStr">
        <is>
          <t>• Raised to A3: 3.1 years' experience is 2 years or more.
Final level: A3.</t>
        </is>
      </c>
      <c r="BJ24" s="125" t="inlineStr">
        <is>
          <t>—</t>
        </is>
      </c>
      <c r="BK24" s="126" t="n"/>
      <c r="BL24" s="126" t="inlineStr">
        <is>
          <t>Medium</t>
        </is>
      </c>
      <c r="BM24" s="126" t="n"/>
      <c r="BN24" s="125" t="inlineStr">
        <is>
          <t>Stable · moves in fewer than 5 of 30 weight tests</t>
        </is>
      </c>
      <c r="BO24" s="148" t="inlineStr">
        <is>
          <t>Rated 2 of 12
Start: 2.0 · practitioner title
Evidence reads like A2: own survey / KRA answers · summarised by the rater; not quoted → matches the start
KRA: “1. Complete assigned conversion/formatting tasks with &gt;=99% accuracy · zero critical errors 2. Meet 100% of client filing deadlines · no SLA…”
Market: A2 = Standard work of the discipline</t>
        </is>
      </c>
      <c r="BP24" s="129" t="inlineStr">
        <is>
          <t>Rated 1.5 of 12 · between A1 and A2
Start: 2.0 · practitioner title
Evidence reads like A1: States 'not applicable'; work goes to review → moved down 0.5
Market: A1 = Needs approval / close guidance · A2 = Chooses own approach within standards</t>
        </is>
      </c>
      <c r="BQ24" s="129" t="inlineStr">
        <is>
          <t>Rated 2 of 12
Start: 2.0 · practitioner title
Evidence reads like A2: Accuracy and timely delivery of assigned formatting work → matches the start
KRA: “1. Complete assigned conversion/formatting tasks with &gt;=99% accuracy · zero critical errors 2. Meet 100% of client filing deadlines · no SLA…”
Market: A2 = Own deliverables · accuracy, TAT</t>
        </is>
      </c>
      <c r="BR24"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4" s="129" t="inlineStr">
        <is>
          <t>Rated 3 of 12
Experience: 3.1 yrs total · 2.0 before IRIS + 1.1 at IRIS = 3.0 on the experience scale
Qualification: B.Com · graduate, relevant to the work → no change
Market: A3 roles typically have 2–5 yrs · IRIS guide 2–4</t>
        </is>
      </c>
      <c r="BT24"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4"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24" s="125" t="n"/>
      <c r="BW24" s="125" t="n"/>
      <c r="BX24" s="125" t="n"/>
      <c r="BY24" s="125" t="n"/>
      <c r="BZ24" s="125" t="inlineStr">
        <is>
          <t>Received · manager annual</t>
        </is>
      </c>
      <c r="CA24" s="125" t="inlineStr">
        <is>
          <t>CARBON Mapping Master</t>
        </is>
      </c>
      <c r="CB24" s="130" t="n">
        <v>19</v>
      </c>
      <c r="CC24" s="131" t="inlineStr">
        <is>
          <t>• Role / sub-team: OCR Team; Digitizing Assisted Service.</t>
        </is>
      </c>
      <c r="CD24" s="131"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CE24" s="131" t="inlineStr">
        <is>
          <t>• Current capabilities: Copilot; Tools / software used: Both | Microsoft Web Expression [Teams chat].</t>
        </is>
      </c>
      <c r="CF24" s="131" t="inlineStr">
        <is>
          <t>• Communications skills.
• Presentation skills.</t>
        </is>
      </c>
      <c r="CG24" s="131" t="inlineStr">
        <is>
          <t>• Key challenges: Quality of report, RDP issue.
• Support required: No input received.</t>
        </is>
      </c>
      <c r="CH24" s="132" t="inlineStr">
        <is>
          <t>Complexity: Evidence reads like A2: own survey / KRA answers · summarised by the rater; not quoted → matches the start
Autonomy: Evidence reads like A1: States 'not applicable'; work goes to review → moved down 0.5
Accountability: Evidence reads like A2: Accuracy and timely delivery of assigned formatting work → matches the start
Leadership: Evidence reads like A1: No guidance or leadership of others described → matches the start
Business Impact: Moved +0.5: the survey / manager mapping marks it business-critical.</t>
        </is>
      </c>
      <c r="CI24"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4" s="131" t="inlineStr">
        <is>
          <t>Self-identified: AI / automation · Domain, regulatory &amp; XBRL · Product &amp; tool knowledge · Communication &amp; presentation · Broader exposure &amp; ownership
For the next role: AI / automation · Domain, regulatory &amp; XBRL · Product &amp; tool knowledge · Communication &amp; presentation · Broader exposure &amp; ownership</t>
        </is>
      </c>
      <c r="CK24" s="131" t="inlineStr">
        <is>
          <t>Per-person summary · CARBON Mapping Master</t>
        </is>
      </c>
      <c r="CL24"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4"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4" s="135" t="n"/>
      <c r="CO24" s="135" t="n">
        <v>2.5</v>
      </c>
      <c r="CP24" s="136" t="n">
        <v>3</v>
      </c>
      <c r="CQ24" s="137" t="inlineStr">
        <is>
          <t>Medium</t>
        </is>
      </c>
      <c r="CR24" s="137" t="inlineStr">
        <is>
          <t>Core Contributor</t>
        </is>
      </c>
      <c r="CS24" s="137" t="inlineStr">
        <is>
          <t>Develop in role</t>
        </is>
      </c>
      <c r="CT24" s="137" t="n"/>
      <c r="CU24" s="137" t="inlineStr">
        <is>
          <t>Yes</t>
        </is>
      </c>
      <c r="CV24" s="137" t="n"/>
      <c r="CW24" s="137" t="n"/>
      <c r="CX24" s="137" t="inlineStr">
        <is>
          <t>Medium · critical role Yes · only this person — · successor named No</t>
        </is>
      </c>
      <c r="CY24" s="137" t="inlineStr">
        <is>
          <t>Janardan Bale · B2, CARBON · Dinesh Sharma · B1, CARBON · Prajakta Mokal · B1, CARBON</t>
        </is>
      </c>
      <c r="CZ24" s="137" t="inlineStr">
        <is>
          <t>Name a successor; document the key process; cross-train one person</t>
        </is>
      </c>
      <c r="DA24" s="119" t="n">
        <v>93</v>
      </c>
      <c r="DB24" s="138" t="inlineStr">
        <is>
          <t>Meets the level</t>
        </is>
      </c>
      <c r="DC24" s="138" t="n">
        <v>98</v>
      </c>
      <c r="DD24" s="138" t="n">
        <v>105</v>
      </c>
      <c r="DE24" s="138" t="n">
        <v>84</v>
      </c>
      <c r="DF24" s="138" t="n"/>
      <c r="DG24" s="138" t="inlineStr">
        <is>
          <t>Regulatory domain, XBRL &amp; taxonomy, AI / GenAI</t>
        </is>
      </c>
      <c r="DH24" s="138" t="inlineStr">
        <is>
          <t>B1: 81% of profile — close</t>
        </is>
      </c>
      <c r="DI24" s="138" t="inlineStr">
        <is>
          <t>Evidence: Survey + KRAs | Core: Ownership 2/2,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2/3, XBRL &amp; taxonomy 2/3, AI / GenAI 2/3, Prioritisation 2/3</t>
        </is>
      </c>
      <c r="DJ24" s="111" t="inlineStr">
        <is>
          <t>AI / automation · Domain, regulatory &amp; XBRL · Product &amp; tool knowledge · Communication &amp; presentation · Broader exposure &amp; ownership</t>
        </is>
      </c>
      <c r="DK24" s="112" t="n"/>
      <c r="DL24" s="112" t="inlineStr">
        <is>
          <t>Accounting &amp; Reporting Standards · IFRS/US GAAP; AI, GenAI &amp; Prompt Engineering; Advanced Excel &amp; Productivity Tools</t>
        </is>
      </c>
      <c r="DM24" s="112" t="inlineStr">
        <is>
          <t>AI / automation · Domain, regulatory &amp; XBRL · Product &amp; tool knowledge · Communication &amp; presentation · Broader exposure &amp; ownership</t>
        </is>
      </c>
      <c r="DN24" s="112" t="n"/>
      <c r="DO24" s="139" t="inlineStr">
        <is>
          <t>No strong match from survey evidence</t>
        </is>
      </c>
      <c r="DP24" s="126" t="inlineStr">
        <is>
          <t>Shravan Ghadi · Senior Digitization Associate — 0.95: formatting, statement, word, financial; Gaurav Yashwant Chaulkar · Senior Digitization Associate — 0.58: formatting, financial, html, word; Saurav Nirmal · Senior Digitization Associate — 0.49: formatting, html, word, review.</t>
        </is>
      </c>
      <c r="DQ24" s="126" t="inlineStr">
        <is>
          <t>No close match in other businesses</t>
        </is>
      </c>
      <c r="DR24" s="126" t="n"/>
      <c r="DS24" s="126" t="n"/>
      <c r="DT24" s="126" t="inlineStr">
        <is>
          <t>A3 deep-dive: score 2.05 · gap to B1 1.5 · More than 1.0 from B1</t>
        </is>
      </c>
      <c r="DU24"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4"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4"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4"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4" s="126" t="inlineStr">
        <is>
          <t>2–4 yrs</t>
        </is>
      </c>
      <c r="EA24" s="126" t="inlineStr">
        <is>
          <t>3–5 · 2–5</t>
        </is>
      </c>
      <c r="EB24" s="126" t="inlineStr">
        <is>
          <t>Senior Associate</t>
        </is>
      </c>
      <c r="EC24" s="126" t="inlineStr">
        <is>
          <t>DataTracks: Senior Associate · 2–5 yrs · Accenture Operations: L10 Senior Analyst · IRIS Vs Competitor Benchmark — operations roles: Senior Processor / QC</t>
        </is>
      </c>
      <c r="ED24" s="126" t="inlineStr">
        <is>
          <t>COPC CX Standard · leadership &amp; planning, people, processes, performance; ISO 9001; Lean / Six Sigma</t>
        </is>
      </c>
      <c r="EE24" s="126" t="inlineStr">
        <is>
          <t>Core 2 · Future 2 · Functional 3 · Leadership not scored</t>
        </is>
      </c>
      <c r="EF24" s="139" t="n"/>
      <c r="EG24" s="126" t="inlineStr">
        <is>
          <t>✓ HRIS: 3.1 yrs, B.Com, 0 direct reports
✓ Survey: 19 of 20 questions answered
✓ KRAs: submitted, reported deliverables
✓ Manager mapping: rating, potential, 9-box
✗ Job description: not on file</t>
        </is>
      </c>
      <c r="EH24" s="118" t="n"/>
      <c r="EI24" s="118" t="n"/>
      <c r="EJ24" s="118" t="n"/>
      <c r="EK24" s="118" t="inlineStr">
        <is>
          <t>Survey: summary on file · KRAs: received · Experience: on file</t>
        </is>
      </c>
      <c r="EL24" s="141" t="n"/>
      <c r="EM24" s="142" t="n"/>
      <c r="EN24" s="142" t="n"/>
      <c r="EO24" s="142" t="n"/>
      <c r="EP24" s="142" t="n"/>
      <c r="EQ24" s="143" t="n"/>
      <c r="ER24" s="135" t="n"/>
      <c r="ES24" s="135" t="n"/>
      <c r="ET24" s="135" t="n"/>
      <c r="EU24" s="135" t="n"/>
      <c r="EV24" s="135" t="n"/>
      <c r="EW24" s="135" t="n"/>
      <c r="EX24" s="135" t="n"/>
      <c r="EY24" s="143" t="n"/>
      <c r="EZ24" s="135" t="n"/>
      <c r="FA24" s="135" t="n"/>
      <c r="FB24" s="135" t="n"/>
      <c r="FC24" s="135" t="n"/>
      <c r="FD24" s="135" t="n"/>
    </row>
    <row r="25" ht="300" customHeight="1">
      <c r="A25" s="109" t="inlineStr">
        <is>
          <t>CARBON</t>
        </is>
      </c>
      <c r="B25" s="110" t="inlineStr">
        <is>
          <t>IRISC301</t>
        </is>
      </c>
      <c r="C25" s="110" t="inlineStr">
        <is>
          <t>Saurav Nirmal</t>
        </is>
      </c>
      <c r="D25" s="110" t="inlineStr">
        <is>
          <t>Digitizing</t>
        </is>
      </c>
      <c r="E25" s="110" t="inlineStr">
        <is>
          <t>RC-047</t>
        </is>
      </c>
      <c r="F25" s="110" t="inlineStr">
        <is>
          <t>Vijay Parulekar</t>
        </is>
      </c>
      <c r="G25" s="110" t="inlineStr">
        <is>
          <t>IRIS0055</t>
        </is>
      </c>
      <c r="H25" s="110" t="inlineStr">
        <is>
          <t>C1</t>
        </is>
      </c>
      <c r="I25" s="110" t="n"/>
      <c r="J25" s="110" t="n">
        <v>2.7</v>
      </c>
      <c r="K25" s="110" t="n">
        <v>1.7</v>
      </c>
      <c r="L25" s="110" t="inlineStr">
        <is>
          <t>B.Com</t>
        </is>
      </c>
      <c r="M25" s="110" t="n"/>
      <c r="N25" s="144" t="inlineStr">
        <is>
          <t>Consultant</t>
        </is>
      </c>
      <c r="O25" s="113" t="inlineStr">
        <is>
          <t>Senior Digitization Associate</t>
        </is>
      </c>
      <c r="P25" s="112" t="inlineStr">
        <is>
          <t>Data Operations &amp; Digitization</t>
        </is>
      </c>
      <c r="Q25" s="112" t="inlineStr">
        <is>
          <t>Document Conversion, Formatting &amp; Web Publishing</t>
        </is>
      </c>
      <c r="R25" s="113" t="inlineStr">
        <is>
          <t>L3 – Professional / Associate</t>
        </is>
      </c>
      <c r="S25" s="114" t="inlineStr">
        <is>
          <t>A3</t>
        </is>
      </c>
      <c r="T25" s="151" t="inlineStr">
        <is>
          <t>Senior Associate</t>
        </is>
      </c>
      <c r="U25" s="151" t="inlineStr">
        <is>
          <t>A</t>
        </is>
      </c>
      <c r="V25" s="112" t="inlineStr">
        <is>
          <t>IC</t>
        </is>
      </c>
      <c r="W25" s="150" t="inlineStr">
        <is>
          <t>▲ Up</t>
        </is>
      </c>
      <c r="X25" s="112" t="inlineStr">
        <is>
          <t>P2</t>
        </is>
      </c>
      <c r="Y25" s="112" t="inlineStr">
        <is>
          <t>Developing</t>
        </is>
      </c>
      <c r="Z25" s="112" t="inlineStr">
        <is>
          <t>3 Apply</t>
        </is>
      </c>
      <c r="AA25" s="117" t="inlineStr">
        <is>
          <t>A3</t>
        </is>
      </c>
      <c r="AB25" s="118" t="inlineStr">
        <is>
          <t>Band A · Practitioner</t>
        </is>
      </c>
      <c r="AC25" s="118" t="inlineStr">
        <is>
          <t>Senior Associate</t>
        </is>
      </c>
      <c r="AD25" s="118" t="inlineStr">
        <is>
          <t>• Same as the model</t>
        </is>
      </c>
      <c r="AE25" s="118" t="inlineStr">
        <is>
          <t>B2</t>
        </is>
      </c>
      <c r="AF25" s="118" t="inlineStr">
        <is>
          <t>OK</t>
        </is>
      </c>
      <c r="AG25" s="118" t="inlineStr">
        <is>
          <t>No change · already below the manager</t>
        </is>
      </c>
      <c r="AH25" s="118" t="n">
        <v>6</v>
      </c>
      <c r="AI25" s="118" t="n"/>
      <c r="AJ25" s="119" t="inlineStr">
        <is>
          <t>CARBON · Digitizing · Band A · Early career</t>
        </is>
      </c>
      <c r="AK25" s="120" t="n">
        <v>2</v>
      </c>
      <c r="AL25" s="121">
        <f>IFERROR(INDEX(WM_C,MATCH($AJ25,WM_KEY,0)),"")</f>
        <v>0.54</v>
      </c>
      <c r="AM25" s="122">
        <f>IF(OR(AK25="",AL25=""),"",AK25*AL25)</f>
        <v>1.08</v>
      </c>
      <c r="AN25" s="120" t="n">
        <v>2</v>
      </c>
      <c r="AO25" s="121">
        <f>IFERROR(INDEX(WM_AU,MATCH($AJ25,WM_KEY,0)),"")</f>
        <v>0.16</v>
      </c>
      <c r="AP25" s="122">
        <f>IF(OR(AN25="",AO25=""),"",AN25*AO25)</f>
        <v>0.32</v>
      </c>
      <c r="AQ25" s="120" t="n">
        <v>2</v>
      </c>
      <c r="AR25" s="121">
        <f>IFERROR(INDEX(WM_AC,MATCH($AJ25,WM_KEY,0)),"")</f>
        <v>0.14</v>
      </c>
      <c r="AS25" s="122">
        <f>IF(OR(AQ25="",AR25=""),"",AQ25*AR25)</f>
        <v>0.28</v>
      </c>
      <c r="AT25" s="120" t="n">
        <v>1</v>
      </c>
      <c r="AU25" s="121">
        <f>IFERROR(INDEX(WM_L,MATCH($AJ25,WM_KEY,0)),"")</f>
        <v>0</v>
      </c>
      <c r="AV25" s="122">
        <f>IF(OR(AT25="",AU25=""),"",AT25*AU25)</f>
        <v>0</v>
      </c>
      <c r="AW25" s="120" t="n">
        <v>3</v>
      </c>
      <c r="AX25" s="121">
        <f>IFERROR(INDEX(WM_E,MATCH($AJ25,WM_KEY,0)),"")</f>
        <v>0.1</v>
      </c>
      <c r="AY25" s="122">
        <f>IF(OR(AW25="",AX25=""),"",AW25*AX25)</f>
        <v>0.3</v>
      </c>
      <c r="AZ25" s="123" t="n">
        <v>2.5</v>
      </c>
      <c r="BA25" s="121">
        <f>IFERROR(INDEX(WM_BI,MATCH($AJ25,WM_KEY,0)),"")</f>
        <v>0.06</v>
      </c>
      <c r="BB25" s="122">
        <f>IF(OR(AZ25="",BA25=""),"",AZ25*BA25)</f>
        <v>0.15</v>
      </c>
      <c r="BC25" s="122">
        <f>IF(COUNT(AM25,AP25,AS25,AV25,AY25,BB25)&lt;6,"",SUM(AM25,AP25,AS25,AV25,AY25,BB25))</f>
        <v>2.13</v>
      </c>
      <c r="BD25" s="122" t="str">
        <f>IF(BC25="","",INDEX({"A1","A2","A3","B1","B2","B3","C1","C2","D1","D2","E1","E2"},MAX(1,MIN(12,ROUND(BC25,0)))))</f>
        <v>A2</v>
      </c>
      <c r="BE25" s="114" t="inlineStr">
        <is>
          <t>A3</t>
        </is>
      </c>
      <c r="BF25" s="124" t="inlineStr">
        <is>
          <t>Rule: R7 Band A experience</t>
        </is>
      </c>
      <c r="BG2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5" s="125" t="inlineStr">
        <is>
          <t>At build: Complexity 1.08 + Autonomy 0.32 + Accountability 0.28 + Leadership 0.00 + Experience 0.30 + Business impact 0.15
= 2.13 points → nearest level 2 = A2
Final level: A3 · a rule applied: see the next column</t>
        </is>
      </c>
      <c r="BI25" s="125" t="inlineStr">
        <is>
          <t>• Raised to A3: 2.7 years' experience is 2 years or more.
Final level: A3.</t>
        </is>
      </c>
      <c r="BJ25" s="125" t="inlineStr">
        <is>
          <t>—</t>
        </is>
      </c>
      <c r="BK25" s="126" t="n"/>
      <c r="BL25" s="126" t="inlineStr">
        <is>
          <t>Low</t>
        </is>
      </c>
      <c r="BM25" s="126" t="inlineStr">
        <is>
          <t>• Survey answers are generic or do not match the role — not used as evidence; manager input needed</t>
        </is>
      </c>
      <c r="BN25" s="125" t="inlineStr">
        <is>
          <t>Stable · moves in fewer than 5 of 30 weight tests</t>
        </is>
      </c>
      <c r="BO25"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25" s="129" t="inlineStr">
        <is>
          <t>Rated 2 of 12
Start: 2.0 · practitioner title
Evidence: rated like 8 colleagues in the same role and department · own answers too general to rate → no change
Market: A2 = Chooses own approach within standards</t>
        </is>
      </c>
      <c r="BQ25"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25"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25" s="129" t="inlineStr">
        <is>
          <t>Rated 3 of 12
Experience: 2.7 yrs total · 1.0 before IRIS + 1.7 at IRIS = 2.9 on the experience scale
Qualification: B.Com · graduate, relevant to the work → no change
Market: A3 roles typically have 2–5 yrs · IRIS guide 2–4</t>
        </is>
      </c>
      <c r="BT25"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5" s="12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5" s="125" t="n"/>
      <c r="BW25" s="125" t="n"/>
      <c r="BX25" s="125" t="n"/>
      <c r="BY25" s="125" t="n"/>
      <c r="BZ25" s="125" t="inlineStr">
        <is>
          <t>Received · manager annual</t>
        </is>
      </c>
      <c r="CA25" s="125" t="inlineStr">
        <is>
          <t>CARBON Mapping Master</t>
        </is>
      </c>
      <c r="CB25" s="130" t="n">
        <v>20</v>
      </c>
      <c r="CC25" s="131" t="inlineStr">
        <is>
          <t>• Role / sub-team: Digitizing Assisted Services.</t>
        </is>
      </c>
      <c r="CD25" s="131"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CE25" s="131" t="inlineStr">
        <is>
          <t>• Current capabilities: Co-ordination skills; Wait for clients updation; Tools / software used: Both | Abbyy FineReader, Microsoft Web Expression [Teams chat].</t>
        </is>
      </c>
      <c r="CF25" s="131" t="inlineStr">
        <is>
          <t>• Communications skills.
• Presentation skills.</t>
        </is>
      </c>
      <c r="CG25" s="131" t="inlineStr">
        <is>
          <t>• Key challenges: Quality of report, RDP issue.
• Support required: No input received.</t>
        </is>
      </c>
      <c r="CH25" s="132" t="inlineStr">
        <is>
          <t>Business Impact: Moved +0.5: the survey / manager mapping marks it business-critical.</t>
        </is>
      </c>
      <c r="CI25"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5" s="131" t="inlineStr">
        <is>
          <t>Self-identified: Project / programme management · Communication &amp; presentation · Broader exposure &amp; ownership
For the next role: Project / programme management · Communication &amp; presentation · Broader exposure &amp; ownership</t>
        </is>
      </c>
      <c r="CK25" s="131" t="inlineStr">
        <is>
          <t>Per-person summary · CARBON Mapping Master</t>
        </is>
      </c>
      <c r="CL25"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5" s="134" t="inlineStr">
        <is>
          <t>What the role answers for: A module / process, or work with client or regulatory consequences.
Accountability &amp; Impact rating: 2 of 12 · A2-level impact.
From the survey and manager mapping — critical role: yes; work only this person does: no; successor named: no.
If the work is missed · role-holders' themes: delays · rework · errors · quality · incorrect.
Manager talent mapping — Latest rating: 3 · Potential: Medium · 9-Box Grid placement: Core Contributor.</t>
        </is>
      </c>
      <c r="CN25" s="135" t="n"/>
      <c r="CO25" s="135" t="n">
        <v>2.5</v>
      </c>
      <c r="CP25" s="136" t="n">
        <v>3</v>
      </c>
      <c r="CQ25" s="137" t="inlineStr">
        <is>
          <t>Medium</t>
        </is>
      </c>
      <c r="CR25" s="137" t="inlineStr">
        <is>
          <t>Core Contributor</t>
        </is>
      </c>
      <c r="CS25" s="137" t="inlineStr">
        <is>
          <t>Develop in role</t>
        </is>
      </c>
      <c r="CT25" s="137" t="n"/>
      <c r="CU25" s="137" t="inlineStr">
        <is>
          <t>Yes</t>
        </is>
      </c>
      <c r="CV25" s="137" t="n"/>
      <c r="CW25" s="137" t="n"/>
      <c r="CX25" s="137" t="inlineStr">
        <is>
          <t>Medium · critical role Yes · only this person No · successor named No</t>
        </is>
      </c>
      <c r="CY25" s="137" t="inlineStr">
        <is>
          <t>Janardan Bale · B2, CARBON · Dinesh Sharma · B1, CARBON · Prajakta Mokal · B1, CARBON</t>
        </is>
      </c>
      <c r="CZ25" s="137" t="inlineStr">
        <is>
          <t>Name a successor; document the key process; cross-train one person</t>
        </is>
      </c>
      <c r="DA25" s="119" t="n">
        <v>98</v>
      </c>
      <c r="DB25" s="138" t="inlineStr">
        <is>
          <t>Meets the level</t>
        </is>
      </c>
      <c r="DC25" s="138" t="n">
        <v>107</v>
      </c>
      <c r="DD25" s="138" t="n">
        <v>92</v>
      </c>
      <c r="DE25" s="138" t="n">
        <v>96</v>
      </c>
      <c r="DF25" s="138" t="n"/>
      <c r="DG25" s="138" t="inlineStr">
        <is>
          <t>AI / GenAI, Prioritisation</t>
        </is>
      </c>
      <c r="DH25" s="138" t="inlineStr">
        <is>
          <t>B1: 86% of profile — close</t>
        </is>
      </c>
      <c r="DI25" s="138" t="inlineStr">
        <is>
          <t>Evidence: Survey + KRAs | Core: Ownership 2/2, Problem solving 2/2, Communication &amp; collaboration 3/2, Client &amp; quality focus 3/2, Learning agility 2/2, Integrity &amp; compliance 2/2 | Future-ready: AI literacy 1/2, Data literacy 3/2, Digital fluency 2/2, Innovation 2/2 | Functional: Excel &amp; tools 4/3, Quality &amp; process 4/3, Regulatory domain 3/3, XBRL &amp; taxonomy 3/3, AI / GenAI 2/3, Prioritisation 2/3</t>
        </is>
      </c>
      <c r="DJ25" s="111" t="inlineStr">
        <is>
          <t>Project / programme management · Communication &amp; presentation · Broader exposure &amp; ownership</t>
        </is>
      </c>
      <c r="DK25" s="112" t="n"/>
      <c r="DL25" s="112" t="inlineStr">
        <is>
          <t>AI, GenAI &amp; Prompt Engineering</t>
        </is>
      </c>
      <c r="DM25" s="112" t="inlineStr">
        <is>
          <t>Project / programme management · Communication &amp; presentation · Broader exposure &amp; ownership</t>
        </is>
      </c>
      <c r="DN25" s="112" t="n"/>
      <c r="DO25" s="139" t="inlineStr">
        <is>
          <t>No strong match from survey evidence</t>
        </is>
      </c>
      <c r="DP25" s="126" t="inlineStr">
        <is>
          <t>Tejas Kat · Senior Digitization Associate — 0.59: document, html, word, basis.; Aishwarya Chaulkar · Senior Digitization Associate — 0.58: document, basis., regular, applications.; Snehal Kardekar · Senior Digitization Associate — 0.52: formatting, html, word, formatted</t>
        </is>
      </c>
      <c r="DQ25" s="126" t="inlineStr">
        <is>
          <t>Siddhesh Harishchandra Mali · Consume, Digitization Associate — 0.27</t>
        </is>
      </c>
      <c r="DR25" s="126" t="n"/>
      <c r="DS25" s="126" t="n"/>
      <c r="DT25" s="126" t="inlineStr">
        <is>
          <t>A3 deep-dive: score 2.13 · gap to B1 1.42 · More than 1.0 from B1</t>
        </is>
      </c>
      <c r="DU25"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5"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5"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5"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5"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5" s="126" t="inlineStr">
        <is>
          <t>2–4 yrs</t>
        </is>
      </c>
      <c r="EA25" s="126" t="inlineStr">
        <is>
          <t>3–5 · 2–5</t>
        </is>
      </c>
      <c r="EB25" s="126" t="inlineStr">
        <is>
          <t>Senior Associate</t>
        </is>
      </c>
      <c r="EC25" s="126" t="inlineStr">
        <is>
          <t>DataTracks: Senior Associate · 2–5 yrs · Accenture Operations: L10 Senior Analyst · IRIS Vs Competitor Benchmark — operations roles: Senior Processor / QC</t>
        </is>
      </c>
      <c r="ED25" s="126" t="inlineStr">
        <is>
          <t>COPC CX Standard · leadership &amp; planning, people, processes, performance; ISO 9001; Lean / Six Sigma</t>
        </is>
      </c>
      <c r="EE25" s="126" t="inlineStr">
        <is>
          <t>Core 2 · Future 2 · Functional 3 · Leadership not scored</t>
        </is>
      </c>
      <c r="EF25" s="139" t="n"/>
      <c r="EG25" s="126" t="inlineStr">
        <is>
          <t>✓ HRIS: 2.7 yrs, B.Com, 0 direct reports
✓ Survey: 20 of 20 questions answered
✓ KRAs: submitted, reported deliverables
✓ Manager mapping: rating, potential, 9-box
✗ Job description: not on file</t>
        </is>
      </c>
      <c r="EH25" s="118" t="n"/>
      <c r="EI25" s="118" t="n"/>
      <c r="EJ25" s="118" t="n"/>
      <c r="EK25" s="118" t="inlineStr">
        <is>
          <t>Survey: summary on file · KRAs: received · Experience: on file</t>
        </is>
      </c>
      <c r="EL25" s="141" t="n"/>
      <c r="EM25" s="142" t="n"/>
      <c r="EN25" s="142" t="n"/>
      <c r="EO25" s="142" t="n"/>
      <c r="EP25" s="142" t="n"/>
      <c r="EQ25" s="143" t="n"/>
      <c r="ER25" s="135" t="n"/>
      <c r="ES25" s="135" t="n"/>
      <c r="ET25" s="135" t="n"/>
      <c r="EU25" s="135" t="n"/>
      <c r="EV25" s="135" t="n"/>
      <c r="EW25" s="135" t="n"/>
      <c r="EX25" s="135" t="n"/>
      <c r="EY25" s="143" t="n"/>
      <c r="EZ25" s="135" t="n"/>
      <c r="FA25" s="135" t="n"/>
      <c r="FB25" s="135" t="n"/>
      <c r="FC25" s="135" t="n"/>
      <c r="FD25" s="135" t="n"/>
    </row>
    <row r="26" ht="300" customHeight="1">
      <c r="A26" s="109" t="inlineStr">
        <is>
          <t>CARBON</t>
        </is>
      </c>
      <c r="B26" s="110" t="inlineStr">
        <is>
          <t>IRISC225</t>
        </is>
      </c>
      <c r="C26" s="110" t="inlineStr">
        <is>
          <t>Shravan Ghadi</t>
        </is>
      </c>
      <c r="D26" s="110" t="inlineStr">
        <is>
          <t>Digitizing</t>
        </is>
      </c>
      <c r="E26" s="110" t="inlineStr">
        <is>
          <t>RC-047</t>
        </is>
      </c>
      <c r="F26" s="110" t="inlineStr">
        <is>
          <t>Datta Hatagale</t>
        </is>
      </c>
      <c r="G26" s="110" t="inlineStr">
        <is>
          <t>IRIS1005</t>
        </is>
      </c>
      <c r="H26" s="110" t="inlineStr">
        <is>
          <t>B1</t>
        </is>
      </c>
      <c r="I26" s="110" t="n"/>
      <c r="J26" s="110" t="n">
        <v>4.5</v>
      </c>
      <c r="K26" s="110" t="n">
        <v>4.5</v>
      </c>
      <c r="L26" s="110" t="inlineStr">
        <is>
          <t>Undergraduate</t>
        </is>
      </c>
      <c r="M26" s="110" t="n"/>
      <c r="N26" s="144" t="inlineStr">
        <is>
          <t>Consultant</t>
        </is>
      </c>
      <c r="O26" s="113" t="inlineStr">
        <is>
          <t>Senior Digitization Associate</t>
        </is>
      </c>
      <c r="P26" s="112" t="inlineStr">
        <is>
          <t>Data Operations &amp; Digitization</t>
        </is>
      </c>
      <c r="Q26" s="112" t="inlineStr">
        <is>
          <t>Document Conversion, Formatting &amp; Web Publishing</t>
        </is>
      </c>
      <c r="R26" s="113" t="inlineStr">
        <is>
          <t>L3 – Professional / Associate</t>
        </is>
      </c>
      <c r="S26" s="114" t="inlineStr">
        <is>
          <t>A3</t>
        </is>
      </c>
      <c r="T26" s="151" t="inlineStr">
        <is>
          <t>Senior Associate</t>
        </is>
      </c>
      <c r="U26" s="151" t="inlineStr">
        <is>
          <t>A</t>
        </is>
      </c>
      <c r="V26" s="112" t="inlineStr">
        <is>
          <t>IC</t>
        </is>
      </c>
      <c r="W26" s="150" t="inlineStr">
        <is>
          <t>▲ Up</t>
        </is>
      </c>
      <c r="X26" s="112" t="inlineStr">
        <is>
          <t>P2</t>
        </is>
      </c>
      <c r="Y26" s="112" t="inlineStr">
        <is>
          <t>Developing</t>
        </is>
      </c>
      <c r="Z26" s="112" t="inlineStr">
        <is>
          <t>3 Apply</t>
        </is>
      </c>
      <c r="AA26" s="117" t="inlineStr">
        <is>
          <t>A3</t>
        </is>
      </c>
      <c r="AB26" s="118" t="inlineStr">
        <is>
          <t>Band A · Practitioner</t>
        </is>
      </c>
      <c r="AC26" s="118" t="inlineStr">
        <is>
          <t>Senior Associate</t>
        </is>
      </c>
      <c r="AD26" s="118" t="inlineStr">
        <is>
          <t>• Same as the model</t>
        </is>
      </c>
      <c r="AE26" s="118" t="inlineStr">
        <is>
          <t>B1</t>
        </is>
      </c>
      <c r="AF26" s="118" t="inlineStr">
        <is>
          <t>OK</t>
        </is>
      </c>
      <c r="AG26" s="118" t="inlineStr">
        <is>
          <t>No change · already below the manager</t>
        </is>
      </c>
      <c r="AH26" s="118" t="n">
        <v>7</v>
      </c>
      <c r="AI26" s="118" t="n"/>
      <c r="AJ26" s="119" t="inlineStr">
        <is>
          <t>CARBON · Digitizing · Band A · Early career</t>
        </is>
      </c>
      <c r="AK26" s="120" t="n">
        <v>2</v>
      </c>
      <c r="AL26" s="121">
        <f>IFERROR(INDEX(WM_C,MATCH($AJ26,WM_KEY,0)),"")</f>
        <v>0.54</v>
      </c>
      <c r="AM26" s="122">
        <f>IF(OR(AK26="",AL26=""),"",AK26*AL26)</f>
        <v>1.08</v>
      </c>
      <c r="AN26" s="120" t="n">
        <v>2</v>
      </c>
      <c r="AO26" s="121">
        <f>IFERROR(INDEX(WM_AU,MATCH($AJ26,WM_KEY,0)),"")</f>
        <v>0.16</v>
      </c>
      <c r="AP26" s="122">
        <f>IF(OR(AN26="",AO26=""),"",AN26*AO26)</f>
        <v>0.32</v>
      </c>
      <c r="AQ26" s="120" t="n">
        <v>2</v>
      </c>
      <c r="AR26" s="121">
        <f>IFERROR(INDEX(WM_AC,MATCH($AJ26,WM_KEY,0)),"")</f>
        <v>0.14</v>
      </c>
      <c r="AS26" s="122">
        <f>IF(OR(AQ26="",AR26=""),"",AQ26*AR26)</f>
        <v>0.28</v>
      </c>
      <c r="AT26" s="120" t="n">
        <v>1</v>
      </c>
      <c r="AU26" s="121">
        <f>IFERROR(INDEX(WM_L,MATCH($AJ26,WM_KEY,0)),"")</f>
        <v>0</v>
      </c>
      <c r="AV26" s="122">
        <f>IF(OR(AT26="",AU26=""),"",AT26*AU26)</f>
        <v>0</v>
      </c>
      <c r="AW26" s="120" t="n">
        <v>3</v>
      </c>
      <c r="AX26" s="121">
        <f>IFERROR(INDEX(WM_E,MATCH($AJ26,WM_KEY,0)),"")</f>
        <v>0.1</v>
      </c>
      <c r="AY26" s="122">
        <f>IF(OR(AW26="",AX26=""),"",AW26*AX26)</f>
        <v>0.3</v>
      </c>
      <c r="AZ26" s="123" t="n">
        <v>2.5</v>
      </c>
      <c r="BA26" s="121">
        <f>IFERROR(INDEX(WM_BI,MATCH($AJ26,WM_KEY,0)),"")</f>
        <v>0.06</v>
      </c>
      <c r="BB26" s="122">
        <f>IF(OR(AZ26="",BA26=""),"",AZ26*BA26)</f>
        <v>0.15</v>
      </c>
      <c r="BC26" s="122">
        <f>IF(COUNT(AM26,AP26,AS26,AV26,AY26,BB26)&lt;6,"",SUM(AM26,AP26,AS26,AV26,AY26,BB26))</f>
        <v>2.13</v>
      </c>
      <c r="BD26" s="122" t="str">
        <f>IF(BC26="","",INDEX({"A1","A2","A3","B1","B2","B3","C1","C2","D1","D2","E1","E2"},MAX(1,MIN(12,ROUND(BC26,0)))))</f>
        <v>A2</v>
      </c>
      <c r="BE26" s="114" t="inlineStr">
        <is>
          <t>A3</t>
        </is>
      </c>
      <c r="BF26" s="124" t="inlineStr">
        <is>
          <t>Rule: R7 Band A experience</t>
        </is>
      </c>
      <c r="BG2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6" s="125" t="inlineStr">
        <is>
          <t>At build: Complexity 1.08 + Autonomy 0.32 + Accountability 0.28 + Leadership 0.00 + Experience 0.30 + Business impact 0.15
= 2.13 points → nearest level 2 = A2
Final level: A3 · a rule applied: see the next column</t>
        </is>
      </c>
      <c r="BI26" s="125" t="inlineStr">
        <is>
          <t>• Raised to A3: 4.5 years' experience is 2 years or more.
Final level: A3.</t>
        </is>
      </c>
      <c r="BJ26" s="125" t="inlineStr">
        <is>
          <t>—</t>
        </is>
      </c>
      <c r="BK26" s="126" t="n"/>
      <c r="BL26" s="126" t="inlineStr">
        <is>
          <t>Low</t>
        </is>
      </c>
      <c r="BM26" s="126" t="inlineStr">
        <is>
          <t>• Survey answers are generic or do not match the role — not used as evidence; manager input needed</t>
        </is>
      </c>
      <c r="BN26" s="125" t="inlineStr">
        <is>
          <t>Stable · moves in fewer than 5 of 30 weight tests</t>
        </is>
      </c>
      <c r="BO26"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26" s="129" t="inlineStr">
        <is>
          <t>Rated 2 of 12
Start: 2.0 · practitioner title
Evidence: rated like 8 colleagues in the same role and department · own answers too general to rate → no change
Market: A2 = Chooses own approach within standards</t>
        </is>
      </c>
      <c r="BQ26"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26"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26" s="129" t="inlineStr">
        <is>
          <t>Rated 3 of 12
Experience: 4.5 yrs total · 4.5 at IRIS; none recorded before IRIS = 3.6 on the experience scale
Qualification: Undergraduate · below graduate → −0.5
Market: A3 roles typically have 2–5 yrs · IRIS guide 2–4</t>
        </is>
      </c>
      <c r="BT26"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6"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6" s="125" t="n"/>
      <c r="BW26" s="125" t="n"/>
      <c r="BX26" s="125" t="n"/>
      <c r="BY26" s="125" t="n"/>
      <c r="BZ26" s="125" t="inlineStr">
        <is>
          <t>Received · manager annual</t>
        </is>
      </c>
      <c r="CA26" s="125" t="inlineStr">
        <is>
          <t>CARBON Mapping Master</t>
        </is>
      </c>
      <c r="CB26" s="130" t="n">
        <v>19</v>
      </c>
      <c r="CC26" s="131" t="inlineStr">
        <is>
          <t>• Role / sub-team: Digitising Assited Services.</t>
        </is>
      </c>
      <c r="CD26" s="131"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CE26" s="131" t="inlineStr">
        <is>
          <t>• Current capabilities: Use of ai for tools; Tools / software used:  HTML - Editor | Abbyy FineReader, Microsoft Web Expression · CIPC HTML conversion</t>
        </is>
      </c>
      <c r="CF26" s="131" t="inlineStr">
        <is>
          <t>• Communications skills.
• Presentation skills.</t>
        </is>
      </c>
      <c r="CG26" s="131" t="inlineStr">
        <is>
          <t>• Key challenges: Quality of report, RDP issue.
• Support required: No input received.</t>
        </is>
      </c>
      <c r="CH26" s="132" t="inlineStr">
        <is>
          <t>Business Impact: Moved +0.5: the survey / manager mapping marks it business-critical.</t>
        </is>
      </c>
      <c r="CI26"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6" s="131" t="inlineStr">
        <is>
          <t>Self-identified: Communication &amp; presentation
For the next role: Communication &amp; presentation</t>
        </is>
      </c>
      <c r="CK26" s="131" t="inlineStr">
        <is>
          <t>Per-person summary · CARBON Mapping Master</t>
        </is>
      </c>
      <c r="CL26"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6"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6" s="135" t="n"/>
      <c r="CO26" s="135" t="n">
        <v>2.5</v>
      </c>
      <c r="CP26" s="136" t="n">
        <v>3</v>
      </c>
      <c r="CQ26" s="137" t="inlineStr">
        <is>
          <t>Medium</t>
        </is>
      </c>
      <c r="CR26" s="137" t="inlineStr">
        <is>
          <t>Core Contributor</t>
        </is>
      </c>
      <c r="CS26" s="137" t="inlineStr">
        <is>
          <t>Develop in role</t>
        </is>
      </c>
      <c r="CT26" s="137" t="n"/>
      <c r="CU26" s="137" t="inlineStr">
        <is>
          <t>Yes</t>
        </is>
      </c>
      <c r="CV26" s="137" t="n"/>
      <c r="CW26" s="137" t="n"/>
      <c r="CX26" s="137" t="inlineStr">
        <is>
          <t>Medium · critical role Yes · only this person — · successor named No</t>
        </is>
      </c>
      <c r="CY26" s="137" t="inlineStr">
        <is>
          <t>Janardan Bale · B2, CARBON · Dinesh Sharma · B1, CARBON · Prajakta Mokal · B1, CARBON</t>
        </is>
      </c>
      <c r="CZ26" s="137" t="inlineStr">
        <is>
          <t>Name a successor; document the key process; cross-train one person</t>
        </is>
      </c>
      <c r="DA26" s="119" t="n">
        <v>99</v>
      </c>
      <c r="DB26" s="138" t="inlineStr">
        <is>
          <t>Meets the level</t>
        </is>
      </c>
      <c r="DC26" s="138" t="n">
        <v>102</v>
      </c>
      <c r="DD26" s="138" t="n">
        <v>105</v>
      </c>
      <c r="DE26" s="138" t="n">
        <v>96</v>
      </c>
      <c r="DF26" s="138" t="n"/>
      <c r="DG26" s="138" t="inlineStr">
        <is>
          <t>AI / GenAI, Prioritisation, Problem solving</t>
        </is>
      </c>
      <c r="DH26" s="138" t="inlineStr">
        <is>
          <t>B1: 87% of profile — close</t>
        </is>
      </c>
      <c r="DI26" s="138" t="inlineStr">
        <is>
          <t>Evidence: Survey + KRAs | Core: Ownership 3/2,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2/3</t>
        </is>
      </c>
      <c r="DJ26" s="111" t="inlineStr">
        <is>
          <t>Communication &amp; presentation</t>
        </is>
      </c>
      <c r="DK26" s="112" t="n"/>
      <c r="DL26" s="112" t="inlineStr">
        <is>
          <t>AI, GenAI &amp; Prompt Engineering; Stakeholder &amp; Client Management</t>
        </is>
      </c>
      <c r="DM26" s="112" t="inlineStr">
        <is>
          <t>Communication &amp; presentation</t>
        </is>
      </c>
      <c r="DN26" s="112" t="n"/>
      <c r="DO26" s="139" t="inlineStr">
        <is>
          <t>No strong match from survey evidence</t>
        </is>
      </c>
      <c r="DP26" s="126" t="inlineStr">
        <is>
          <t>Samiksha Ramdas Bhabal · Senior Digitization Associate — 0.95: formatting, statement, word, financial; Gaurav Yashwant Chaulkar · Senior Digitization Associate — 0.59: formatting, html, financial, word; Snehal Kardekar · Senior Digitization Associate — 0.50: formatting, word, html, expression</t>
        </is>
      </c>
      <c r="DQ26" s="126" t="inlineStr">
        <is>
          <t>Siddhesh Harishchandra Mali · Consume, Digitization Associate — 0.26</t>
        </is>
      </c>
      <c r="DR26" s="126" t="n"/>
      <c r="DS26" s="126" t="n"/>
      <c r="DT26" s="126" t="inlineStr">
        <is>
          <t>A3 deep-dive: score 2.13 · gap to B1 1.42 · More than 1.0 from B1</t>
        </is>
      </c>
      <c r="DU26"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6"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6"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6"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6" s="126" t="inlineStr">
        <is>
          <t>2–4 yrs</t>
        </is>
      </c>
      <c r="EA26" s="126" t="inlineStr">
        <is>
          <t>3–5 · 2–5</t>
        </is>
      </c>
      <c r="EB26" s="126" t="inlineStr">
        <is>
          <t>Senior Associate</t>
        </is>
      </c>
      <c r="EC26" s="126" t="inlineStr">
        <is>
          <t>DataTracks: Senior Associate · 2–5 yrs · Accenture Operations: L10 Senior Analyst · IRIS Vs Competitor Benchmark — operations roles: Senior Processor / QC</t>
        </is>
      </c>
      <c r="ED26" s="126" t="inlineStr">
        <is>
          <t>COPC CX Standard · leadership &amp; planning, people, processes, performance; ISO 9001; Lean / Six Sigma</t>
        </is>
      </c>
      <c r="EE26" s="126" t="inlineStr">
        <is>
          <t>Core 2 · Future 2 · Functional 3 · Leadership not scored</t>
        </is>
      </c>
      <c r="EF26" s="139" t="n"/>
      <c r="EG26" s="126" t="inlineStr">
        <is>
          <t>✓ HRIS: 4.5 yrs, Undergraduate, 0 direct reports
✓ Survey: 19 of 20 questions answered
✓ KRAs: submitted, reported deliverables
✓ Manager mapping: rating, potential, 9-box
✗ Job description: not on file</t>
        </is>
      </c>
      <c r="EH26" s="118" t="n"/>
      <c r="EI26" s="118" t="n"/>
      <c r="EJ26" s="118" t="n"/>
      <c r="EK26" s="118" t="inlineStr">
        <is>
          <t>Survey: summary on file · KRAs: received · Experience: on file</t>
        </is>
      </c>
      <c r="EL26" s="141" t="n"/>
      <c r="EM26" s="142" t="n"/>
      <c r="EN26" s="142" t="n"/>
      <c r="EO26" s="142" t="n"/>
      <c r="EP26" s="142" t="n"/>
      <c r="EQ26" s="143" t="n"/>
      <c r="ER26" s="135" t="n"/>
      <c r="ES26" s="135" t="n"/>
      <c r="ET26" s="135" t="n"/>
      <c r="EU26" s="135" t="n"/>
      <c r="EV26" s="135" t="n"/>
      <c r="EW26" s="135" t="n"/>
      <c r="EX26" s="135" t="n"/>
      <c r="EY26" s="143" t="n"/>
      <c r="EZ26" s="135" t="n"/>
      <c r="FA26" s="135" t="n"/>
      <c r="FB26" s="135" t="n"/>
      <c r="FC26" s="135" t="n"/>
      <c r="FD26" s="135" t="n"/>
    </row>
    <row r="27" ht="300" customHeight="1">
      <c r="A27" s="109" t="inlineStr">
        <is>
          <t>CARBON</t>
        </is>
      </c>
      <c r="B27" s="110" t="inlineStr">
        <is>
          <t>IRISC271</t>
        </is>
      </c>
      <c r="C27" s="110" t="inlineStr">
        <is>
          <t>Siddhesh Manjrekar</t>
        </is>
      </c>
      <c r="D27" s="110" t="inlineStr">
        <is>
          <t>Digitizing</t>
        </is>
      </c>
      <c r="E27" s="110" t="inlineStr">
        <is>
          <t>RC-047</t>
        </is>
      </c>
      <c r="F27" s="110" t="inlineStr">
        <is>
          <t>Datta Hatagale</t>
        </is>
      </c>
      <c r="G27" s="110" t="inlineStr">
        <is>
          <t>IRIS1005</t>
        </is>
      </c>
      <c r="H27" s="110" t="inlineStr">
        <is>
          <t>B1</t>
        </is>
      </c>
      <c r="I27" s="110" t="n"/>
      <c r="J27" s="110" t="n">
        <v>3.5</v>
      </c>
      <c r="K27" s="110" t="n">
        <v>3.1</v>
      </c>
      <c r="L27" s="110" t="inlineStr">
        <is>
          <t>BMS</t>
        </is>
      </c>
      <c r="M27" s="110" t="n"/>
      <c r="N27" s="144" t="inlineStr">
        <is>
          <t>Consultant</t>
        </is>
      </c>
      <c r="O27" s="113" t="inlineStr">
        <is>
          <t>Senior Digitization Associate</t>
        </is>
      </c>
      <c r="P27" s="112" t="inlineStr">
        <is>
          <t>Data Operations &amp; Digitization</t>
        </is>
      </c>
      <c r="Q27" s="112" t="inlineStr">
        <is>
          <t>Document Conversion, Formatting &amp; Web Publishing</t>
        </is>
      </c>
      <c r="R27" s="113" t="inlineStr">
        <is>
          <t>L3 – Professional / Associate</t>
        </is>
      </c>
      <c r="S27" s="114" t="inlineStr">
        <is>
          <t>A3</t>
        </is>
      </c>
      <c r="T27" s="151" t="inlineStr">
        <is>
          <t>Senior Associate</t>
        </is>
      </c>
      <c r="U27" s="151" t="inlineStr">
        <is>
          <t>A</t>
        </is>
      </c>
      <c r="V27" s="112" t="inlineStr">
        <is>
          <t>IC</t>
        </is>
      </c>
      <c r="W27" s="150" t="inlineStr">
        <is>
          <t>▲ Up</t>
        </is>
      </c>
      <c r="X27" s="112" t="inlineStr">
        <is>
          <t>P2</t>
        </is>
      </c>
      <c r="Y27" s="112" t="inlineStr">
        <is>
          <t>Developing</t>
        </is>
      </c>
      <c r="Z27" s="112" t="inlineStr">
        <is>
          <t>3 Apply</t>
        </is>
      </c>
      <c r="AA27" s="117" t="inlineStr">
        <is>
          <t>A3</t>
        </is>
      </c>
      <c r="AB27" s="118" t="inlineStr">
        <is>
          <t>Band A · Practitioner</t>
        </is>
      </c>
      <c r="AC27" s="118" t="inlineStr">
        <is>
          <t>Senior Associate</t>
        </is>
      </c>
      <c r="AD27" s="118" t="inlineStr">
        <is>
          <t>• Same as the model</t>
        </is>
      </c>
      <c r="AE27" s="118" t="inlineStr">
        <is>
          <t>B1</t>
        </is>
      </c>
      <c r="AF27" s="118" t="inlineStr">
        <is>
          <t>OK</t>
        </is>
      </c>
      <c r="AG27" s="118" t="inlineStr">
        <is>
          <t>No change · already below the manager</t>
        </is>
      </c>
      <c r="AH27" s="118" t="n">
        <v>7</v>
      </c>
      <c r="AI27" s="118" t="n"/>
      <c r="AJ27" s="119" t="inlineStr">
        <is>
          <t>CARBON · Digitizing · Band A · Early career</t>
        </is>
      </c>
      <c r="AK27" s="120" t="n">
        <v>2</v>
      </c>
      <c r="AL27" s="121">
        <f>IFERROR(INDEX(WM_C,MATCH($AJ27,WM_KEY,0)),"")</f>
        <v>0.54</v>
      </c>
      <c r="AM27" s="122">
        <f>IF(OR(AK27="",AL27=""),"",AK27*AL27)</f>
        <v>1.08</v>
      </c>
      <c r="AN27" s="120" t="n">
        <v>2</v>
      </c>
      <c r="AO27" s="121">
        <f>IFERROR(INDEX(WM_AU,MATCH($AJ27,WM_KEY,0)),"")</f>
        <v>0.16</v>
      </c>
      <c r="AP27" s="122">
        <f>IF(OR(AN27="",AO27=""),"",AN27*AO27)</f>
        <v>0.32</v>
      </c>
      <c r="AQ27" s="120" t="n">
        <v>2</v>
      </c>
      <c r="AR27" s="121">
        <f>IFERROR(INDEX(WM_AC,MATCH($AJ27,WM_KEY,0)),"")</f>
        <v>0.14</v>
      </c>
      <c r="AS27" s="122">
        <f>IF(OR(AQ27="",AR27=""),"",AQ27*AR27)</f>
        <v>0.28</v>
      </c>
      <c r="AT27" s="120" t="n">
        <v>1</v>
      </c>
      <c r="AU27" s="121">
        <f>IFERROR(INDEX(WM_L,MATCH($AJ27,WM_KEY,0)),"")</f>
        <v>0</v>
      </c>
      <c r="AV27" s="122">
        <f>IF(OR(AT27="",AU27=""),"",AT27*AU27)</f>
        <v>0</v>
      </c>
      <c r="AW27" s="120" t="n">
        <v>3</v>
      </c>
      <c r="AX27" s="121">
        <f>IFERROR(INDEX(WM_E,MATCH($AJ27,WM_KEY,0)),"")</f>
        <v>0.1</v>
      </c>
      <c r="AY27" s="122">
        <f>IF(OR(AW27="",AX27=""),"",AW27*AX27)</f>
        <v>0.3</v>
      </c>
      <c r="AZ27" s="123" t="n">
        <v>2.5</v>
      </c>
      <c r="BA27" s="121">
        <f>IFERROR(INDEX(WM_BI,MATCH($AJ27,WM_KEY,0)),"")</f>
        <v>0.06</v>
      </c>
      <c r="BB27" s="122">
        <f>IF(OR(AZ27="",BA27=""),"",AZ27*BA27)</f>
        <v>0.15</v>
      </c>
      <c r="BC27" s="122">
        <f>IF(COUNT(AM27,AP27,AS27,AV27,AY27,BB27)&lt;6,"",SUM(AM27,AP27,AS27,AV27,AY27,BB27))</f>
        <v>2.13</v>
      </c>
      <c r="BD27" s="122" t="str">
        <f>IF(BC27="","",INDEX({"A1","A2","A3","B1","B2","B3","C1","C2","D1","D2","E1","E2"},MAX(1,MIN(12,ROUND(BC27,0)))))</f>
        <v>A2</v>
      </c>
      <c r="BE27" s="114" t="inlineStr">
        <is>
          <t>A3</t>
        </is>
      </c>
      <c r="BF27" s="124" t="inlineStr">
        <is>
          <t>Rule: R7 Band A experience</t>
        </is>
      </c>
      <c r="BG2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7" s="125" t="inlineStr">
        <is>
          <t>At build: Complexity 1.08 + Autonomy 0.32 + Accountability 0.28 + Leadership 0.00 + Experience 0.30 + Business impact 0.15
= 2.13 points → nearest level 2 = A2
Final level: A3 · a rule applied: see the next column</t>
        </is>
      </c>
      <c r="BI27" s="125" t="inlineStr">
        <is>
          <t>• Raised to A3: 3.5 years' experience is 2 years or more.
Final level: A3.</t>
        </is>
      </c>
      <c r="BJ27" s="125" t="inlineStr">
        <is>
          <t>—</t>
        </is>
      </c>
      <c r="BK27" s="126" t="n"/>
      <c r="BL27" s="126" t="inlineStr">
        <is>
          <t>Low</t>
        </is>
      </c>
      <c r="BM27" s="126" t="inlineStr">
        <is>
          <t>• Survey answers are generic or do not match the role — not used as evidence; manager input needed</t>
        </is>
      </c>
      <c r="BN27" s="125" t="inlineStr">
        <is>
          <t>Stable · moves in fewer than 5 of 30 weight tests</t>
        </is>
      </c>
      <c r="BO27"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27" s="129" t="inlineStr">
        <is>
          <t>Rated 2 of 12
Start: 2.0 · practitioner title
Evidence: rated like 8 colleagues in the same role and department · own answers too general to rate → no change
Market: A2 = Chooses own approach within standards</t>
        </is>
      </c>
      <c r="BQ27"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27"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27" s="129" t="inlineStr">
        <is>
          <t>Rated 3 of 12
Experience: 3.5 yrs total · 0.4 before IRIS + 3.1 at IRIS = 3.2 on the experience scale
Qualification: BMS · graduate, relevant to the work → no change
Market: A3 roles typically have 2–5 yrs · IRIS guide 2–4</t>
        </is>
      </c>
      <c r="BT27"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7" s="12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7" s="125" t="n"/>
      <c r="BW27" s="125" t="n"/>
      <c r="BX27" s="125" t="n"/>
      <c r="BY27" s="125" t="n"/>
      <c r="BZ27" s="125" t="inlineStr">
        <is>
          <t>Received · manager annual</t>
        </is>
      </c>
      <c r="CA27" s="125" t="inlineStr">
        <is>
          <t>CARBON Mapping Master</t>
        </is>
      </c>
      <c r="CB27" s="130" t="n">
        <v>20</v>
      </c>
      <c r="CC27" s="131" t="inlineStr">
        <is>
          <t>• Role / sub-team: Digitizing Assisted Services.</t>
        </is>
      </c>
      <c r="CD27" s="131"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CE27" s="131" t="inlineStr">
        <is>
          <t>• Current capabilities: Communication skill; Tools / software used:  HTML - Editor | Abbyy FineReader, Microsoft Web Expression · CIPC HTML conversion</t>
        </is>
      </c>
      <c r="CF27" s="131" t="inlineStr">
        <is>
          <t>• Communications skills.
• Presentation skills.</t>
        </is>
      </c>
      <c r="CG27" s="131" t="inlineStr">
        <is>
          <t>• Key challenges: Quality of report, RDP issue.
• Support required: No input received.</t>
        </is>
      </c>
      <c r="CH27" s="132" t="inlineStr">
        <is>
          <t>Business Impact: Moved +0.5: the survey / manager mapping marks it business-critical.</t>
        </is>
      </c>
      <c r="CI27"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7" s="131" t="inlineStr">
        <is>
          <t>Self-identified: AI / automation · Project / programme management · Data, SQL &amp; analytics · Domain, regulatory &amp; XBRL · Broader exposure &amp; ownership
For the next role: AI / automation · Project / programme management · Data, SQL &amp; analytics · Domain, regulatory &amp; XBRL · Broader exposure &amp; ownership</t>
        </is>
      </c>
      <c r="CK27" s="131" t="inlineStr">
        <is>
          <t>Per-person summary · CARBON Mapping Master</t>
        </is>
      </c>
      <c r="CL27"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7"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7" s="135" t="n"/>
      <c r="CO27" s="135" t="n">
        <v>2.5</v>
      </c>
      <c r="CP27" s="136" t="n">
        <v>3</v>
      </c>
      <c r="CQ27" s="137" t="inlineStr">
        <is>
          <t>Medium</t>
        </is>
      </c>
      <c r="CR27" s="137" t="inlineStr">
        <is>
          <t>Core Contributor</t>
        </is>
      </c>
      <c r="CS27" s="137" t="inlineStr">
        <is>
          <t>Develop in role</t>
        </is>
      </c>
      <c r="CT27" s="137" t="n"/>
      <c r="CU27" s="137" t="inlineStr">
        <is>
          <t>Yes</t>
        </is>
      </c>
      <c r="CV27" s="137" t="n"/>
      <c r="CW27" s="137" t="n"/>
      <c r="CX27" s="137" t="inlineStr">
        <is>
          <t>Medium · critical role Yes · only this person — · successor named No</t>
        </is>
      </c>
      <c r="CY27" s="137" t="inlineStr">
        <is>
          <t>Janardan Bale · B2, CARBON · Dinesh Sharma · B1, CARBON · Prajakta Mokal · B1, CARBON</t>
        </is>
      </c>
      <c r="CZ27" s="137" t="inlineStr">
        <is>
          <t>Name a successor; document the key process; cross-train one person</t>
        </is>
      </c>
      <c r="DA27" s="119" t="n">
        <v>93</v>
      </c>
      <c r="DB27" s="138" t="inlineStr">
        <is>
          <t>Meets the level</t>
        </is>
      </c>
      <c r="DC27" s="138" t="n">
        <v>107</v>
      </c>
      <c r="DD27" s="138" t="n">
        <v>80</v>
      </c>
      <c r="DE27" s="138" t="n">
        <v>90</v>
      </c>
      <c r="DF27" s="138" t="n"/>
      <c r="DG27" s="138" t="inlineStr">
        <is>
          <t>XBRL &amp; taxonomy, AI / GenAI, Prioritisation</t>
        </is>
      </c>
      <c r="DH27" s="138" t="inlineStr">
        <is>
          <t>B1: 82% of profile — close</t>
        </is>
      </c>
      <c r="DI27" s="138" t="inlineStr">
        <is>
          <t>Evidence: Survey + KRAs | Core: Ownership 3/2, Problem solving 2/2, Communication &amp; collaboration 2/2, Client &amp; quality focus 3/2, Learning agility 2/2, Integrity &amp; compliance 2/2 | Future-ready: AI literacy 1/2, Data literacy 3/2, Digital fluency 2/2, Innovation 1/2 | Functional: Excel &amp; tools 4/3, Quality &amp; process 4/3, Regulatory domain 3/3, XBRL &amp; taxonomy 2/3, AI / GenAI 2/3, Prioritisation 2/3</t>
        </is>
      </c>
      <c r="DJ27" s="111" t="inlineStr">
        <is>
          <t>AI / automation · Project / programme management · Data, SQL &amp; analytics · Domain, regulatory &amp; XBRL · Broader exposure &amp; ownership</t>
        </is>
      </c>
      <c r="DK27" s="112" t="n"/>
      <c r="DL27" s="112" t="inlineStr">
        <is>
          <t>AI, GenAI &amp; Prompt Engineering</t>
        </is>
      </c>
      <c r="DM27" s="112" t="inlineStr">
        <is>
          <t>AI / automation · Project / programme management · Data, SQL &amp; analytics · Domain, regulatory &amp; XBRL · Broader exposure &amp; ownership</t>
        </is>
      </c>
      <c r="DN27" s="112" t="n"/>
      <c r="DO27" s="139" t="inlineStr">
        <is>
          <t>No strong match from survey evidence</t>
        </is>
      </c>
      <c r="DP27" s="126" t="inlineStr">
        <is>
          <t>Farina Pathan · Senior Digitization Associate — 0.83: ocr, word, conversion, html; Bhavesh Gusain · Senior Digitization Associate — 0.50: conversion, document, html, word; Prajakta Mokal · Senior Digitization Associate — 0.40: html, word, excel, ocr</t>
        </is>
      </c>
      <c r="DQ27" s="126" t="inlineStr">
        <is>
          <t>Siddhesh Harishchandra Mali · Consume, Digitization Associate — 0.27; Nitin Bhoir · Consume, Senior Digitization Associate — 0.25</t>
        </is>
      </c>
      <c r="DR27" s="126" t="n"/>
      <c r="DS27" s="126" t="n"/>
      <c r="DT27" s="126" t="inlineStr">
        <is>
          <t>A3 deep-dive: score 2.13 · gap to B1 1.42 · More than 1.0 from B1</t>
        </is>
      </c>
      <c r="DU27"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7"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7"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7"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7" s="126" t="inlineStr">
        <is>
          <t>2–4 yrs</t>
        </is>
      </c>
      <c r="EA27" s="126" t="inlineStr">
        <is>
          <t>3–5 · 2–5</t>
        </is>
      </c>
      <c r="EB27" s="126" t="inlineStr">
        <is>
          <t>Senior Associate</t>
        </is>
      </c>
      <c r="EC27" s="126" t="inlineStr">
        <is>
          <t>DataTracks: Senior Associate · 2–5 yrs · Accenture Operations: L10 Senior Analyst · IRIS Vs Competitor Benchmark — operations roles: Senior Processor / QC</t>
        </is>
      </c>
      <c r="ED27" s="126" t="inlineStr">
        <is>
          <t>COPC CX Standard · leadership &amp; planning, people, processes, performance; ISO 9001; Lean / Six Sigma</t>
        </is>
      </c>
      <c r="EE27" s="126" t="inlineStr">
        <is>
          <t>Core 2 · Future 2 · Functional 3 · Leadership not scored</t>
        </is>
      </c>
      <c r="EF27" s="139" t="n"/>
      <c r="EG27" s="126" t="inlineStr">
        <is>
          <t>✓ HRIS: 3.5 yrs, BMS, 0 direct reports
✓ Survey: 20 of 20 questions answered
✓ KRAs: submitted, reported deliverables
✓ Manager mapping: rating, potential, 9-box
✗ Job description: not on file</t>
        </is>
      </c>
      <c r="EH27" s="118" t="n"/>
      <c r="EI27" s="118" t="n"/>
      <c r="EJ27" s="118" t="n"/>
      <c r="EK27" s="118" t="inlineStr">
        <is>
          <t>Survey: summary on file · KRAs: received · Experience: on file</t>
        </is>
      </c>
      <c r="EL27" s="141" t="n"/>
      <c r="EM27" s="142" t="n"/>
      <c r="EN27" s="142" t="n"/>
      <c r="EO27" s="142" t="n"/>
      <c r="EP27" s="142" t="n"/>
      <c r="EQ27" s="143" t="n"/>
      <c r="ER27" s="135" t="n"/>
      <c r="ES27" s="135" t="n"/>
      <c r="ET27" s="135" t="n"/>
      <c r="EU27" s="135" t="n"/>
      <c r="EV27" s="135" t="n"/>
      <c r="EW27" s="135" t="n"/>
      <c r="EX27" s="135" t="n"/>
      <c r="EY27" s="143" t="n"/>
      <c r="EZ27" s="135" t="n"/>
      <c r="FA27" s="135" t="n"/>
      <c r="FB27" s="135" t="n"/>
      <c r="FC27" s="135" t="n"/>
      <c r="FD27" s="135" t="n"/>
    </row>
    <row r="28" ht="300" customHeight="1">
      <c r="A28" s="109" t="inlineStr">
        <is>
          <t>CARBON</t>
        </is>
      </c>
      <c r="B28" s="110" t="inlineStr">
        <is>
          <t>IRISC173</t>
        </is>
      </c>
      <c r="C28" s="110" t="inlineStr">
        <is>
          <t>Snehal Kardekar</t>
        </is>
      </c>
      <c r="D28" s="110" t="inlineStr">
        <is>
          <t>Digitizing</t>
        </is>
      </c>
      <c r="E28" s="110" t="inlineStr">
        <is>
          <t>RC-047</t>
        </is>
      </c>
      <c r="F28" s="110" t="inlineStr">
        <is>
          <t>Tejas Kat</t>
        </is>
      </c>
      <c r="G28" s="110" t="inlineStr">
        <is>
          <t>IRIS1210</t>
        </is>
      </c>
      <c r="H28" s="110" t="inlineStr">
        <is>
          <t>B1</t>
        </is>
      </c>
      <c r="I28" s="110" t="n"/>
      <c r="J28" s="110" t="n">
        <v>13.2</v>
      </c>
      <c r="K28" s="110" t="n">
        <v>6.2</v>
      </c>
      <c r="L28" s="110" t="inlineStr">
        <is>
          <t>BA</t>
        </is>
      </c>
      <c r="M28" s="110" t="n"/>
      <c r="N28" s="144" t="inlineStr">
        <is>
          <t>Consultant</t>
        </is>
      </c>
      <c r="O28" s="113" t="inlineStr">
        <is>
          <t>Senior Digitization Associate</t>
        </is>
      </c>
      <c r="P28" s="112" t="inlineStr">
        <is>
          <t>Data Operations &amp; Digitization</t>
        </is>
      </c>
      <c r="Q28" s="112" t="inlineStr">
        <is>
          <t>Document Conversion, Formatting &amp; Web Publishing</t>
        </is>
      </c>
      <c r="R28" s="113" t="inlineStr">
        <is>
          <t>L3 – Professional / Associate</t>
        </is>
      </c>
      <c r="S28" s="114" t="inlineStr">
        <is>
          <t>A3</t>
        </is>
      </c>
      <c r="T28" s="151" t="inlineStr">
        <is>
          <t>Senior Associate</t>
        </is>
      </c>
      <c r="U28" s="151" t="inlineStr">
        <is>
          <t>A</t>
        </is>
      </c>
      <c r="V28" s="112" t="inlineStr">
        <is>
          <t>IC</t>
        </is>
      </c>
      <c r="W28" s="150" t="inlineStr">
        <is>
          <t>▲ Up</t>
        </is>
      </c>
      <c r="X28" s="112" t="inlineStr">
        <is>
          <t>P2</t>
        </is>
      </c>
      <c r="Y28" s="112" t="inlineStr">
        <is>
          <t>Developing</t>
        </is>
      </c>
      <c r="Z28" s="112" t="inlineStr">
        <is>
          <t>3 Apply</t>
        </is>
      </c>
      <c r="AA28" s="117" t="inlineStr">
        <is>
          <t>A2</t>
        </is>
      </c>
      <c r="AB28" s="118" t="inlineStr">
        <is>
          <t>Band A · Practitioner</t>
        </is>
      </c>
      <c r="AC28" s="118" t="inlineStr">
        <is>
          <t>Associate</t>
        </is>
      </c>
      <c r="AD28" s="145" t="inlineStr">
        <is>
          <t>▼ Down · pay and title protected</t>
        </is>
      </c>
      <c r="AE28" s="118" t="inlineStr">
        <is>
          <t>A3</t>
        </is>
      </c>
      <c r="AF28" s="118" t="inlineStr">
        <is>
          <t>OK</t>
        </is>
      </c>
      <c r="AG28" s="118" t="inlineStr">
        <is>
          <t>Level rule: manager A3; a reportee sits at least one level below · A3 → A2 · move down · pay and title protected for one cycle</t>
        </is>
      </c>
      <c r="AH28" s="118" t="n">
        <v>8</v>
      </c>
      <c r="AI28" s="118" t="n"/>
      <c r="AJ28" s="119" t="inlineStr">
        <is>
          <t>CARBON · Digitizing · Band A · Early career</t>
        </is>
      </c>
      <c r="AK28" s="120" t="n">
        <v>2.5</v>
      </c>
      <c r="AL28" s="121">
        <f>IFERROR(INDEX(WM_C,MATCH($AJ28,WM_KEY,0)),"")</f>
        <v>0.54</v>
      </c>
      <c r="AM28" s="122">
        <f>IF(OR(AK28="",AL28=""),"",AK28*AL28)</f>
        <v>1.35</v>
      </c>
      <c r="AN28" s="120" t="n">
        <v>2</v>
      </c>
      <c r="AO28" s="121">
        <f>IFERROR(INDEX(WM_AU,MATCH($AJ28,WM_KEY,0)),"")</f>
        <v>0.16</v>
      </c>
      <c r="AP28" s="122">
        <f>IF(OR(AN28="",AO28=""),"",AN28*AO28)</f>
        <v>0.32</v>
      </c>
      <c r="AQ28" s="120" t="n">
        <v>2</v>
      </c>
      <c r="AR28" s="121">
        <f>IFERROR(INDEX(WM_AC,MATCH($AJ28,WM_KEY,0)),"")</f>
        <v>0.14</v>
      </c>
      <c r="AS28" s="122">
        <f>IF(OR(AQ28="",AR28=""),"",AQ28*AR28)</f>
        <v>0.28</v>
      </c>
      <c r="AT28" s="120" t="n">
        <v>2</v>
      </c>
      <c r="AU28" s="121">
        <f>IFERROR(INDEX(WM_L,MATCH($AJ28,WM_KEY,0)),"")</f>
        <v>0</v>
      </c>
      <c r="AV28" s="122">
        <f>IF(OR(AT28="",AU28=""),"",AT28*AU28)</f>
        <v>0</v>
      </c>
      <c r="AW28" s="120" t="n">
        <v>7.5</v>
      </c>
      <c r="AX28" s="121">
        <f>IFERROR(INDEX(WM_E,MATCH($AJ28,WM_KEY,0)),"")</f>
        <v>0.1</v>
      </c>
      <c r="AY28" s="122">
        <f>IF(OR(AW28="",AX28=""),"",AW28*AX28)</f>
        <v>0.75</v>
      </c>
      <c r="AZ28" s="123" t="n">
        <v>2.5</v>
      </c>
      <c r="BA28" s="121">
        <f>IFERROR(INDEX(WM_BI,MATCH($AJ28,WM_KEY,0)),"")</f>
        <v>0.06</v>
      </c>
      <c r="BB28" s="122">
        <f>IF(OR(AZ28="",BA28=""),"",AZ28*BA28)</f>
        <v>0.15</v>
      </c>
      <c r="BC28" s="122">
        <f>IF(COUNT(AM28,AP28,AS28,AV28,AY28,BB28)&lt;6,"",SUM(AM28,AP28,AS28,AV28,AY28,BB28))</f>
        <v>2.85</v>
      </c>
      <c r="BD28" s="122" t="str">
        <f>IF(BC28="","",INDEX({"A1","A2","A3","B1","B2","B3","C1","C2","D1","D2","E1","E2"},MAX(1,MIN(12,ROUND(BC28,0)))))</f>
        <v>A3</v>
      </c>
      <c r="BE28" s="114" t="inlineStr">
        <is>
          <t>A3</t>
        </is>
      </c>
      <c r="BF28" s="124" t="inlineStr">
        <is>
          <t>The score decided the level</t>
        </is>
      </c>
      <c r="BG2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8" s="125" t="inlineStr">
        <is>
          <t>At build: Complexity 1.35 + Autonomy 0.32 + Accountability 0.28 + Leadership 0.00 + Experience 0.75 + Business impact 0.15
= 2.85 points → nearest level 3 = A3
Final level: A3 · same as the score</t>
        </is>
      </c>
      <c r="BI28" s="125" t="inlineStr">
        <is>
          <t>No rule applied: the score decides.</t>
        </is>
      </c>
      <c r="BJ28" s="125" t="inlineStr">
        <is>
          <t>—</t>
        </is>
      </c>
      <c r="BK28" s="126" t="n"/>
      <c r="BL28" s="126" t="inlineStr">
        <is>
          <t>Medium</t>
        </is>
      </c>
      <c r="BM28" s="126" t="inlineStr">
        <is>
          <t>• 13.2 yrs of experience in a role that reads as Band A work — a career-path question for the manager: can the role be widened · Specialist, B1 or is it correctly sized?</t>
        </is>
      </c>
      <c r="BN28" s="125" t="inlineStr">
        <is>
          <t>Stable · moves in fewer than 5 of 30 weight tests</t>
        </is>
      </c>
      <c r="BO28" s="148" t="inlineStr">
        <is>
          <t>Rated 2.5 of 12 · between A2 and A3
Start: 2.0 · practitioner title
Evidence reads like A3: QC of converted files across Carbon markets, ESMA QC; trains teammates → moved up 0.5
KRA: “1. Complete assigned conversion/formatting tasks with &gt;=99% accuracy · zero critical errors 2. Meet 100% of client filing deadlines · no SLA…”
Market: A2 = Standard work of the discipline · A3 = Varied and non-standard work; handles exceptions</t>
        </is>
      </c>
      <c r="BP28" s="129" t="inlineStr">
        <is>
          <t>Rated 2 of 12
Start: 2.0 · practitioner title
Evidence reads like A2: States 'Not applicable'; QC and corrections are routine calls → matches the start
Market: A2 = Chooses own approach within standards</t>
        </is>
      </c>
      <c r="BQ28" s="129" t="inlineStr">
        <is>
          <t>Rated 2 of 12
Start: 2.0 · practitioner title
Evidence reads like A2: own survey / KRA answers · summarised by the rater; not quoted → matches the start
KRA: “1. Complete assigned conversion/formatting tasks with &gt;=99% accuracy · zero critical errors 2. Meet 100% of client filing deadlines · no SLA…”
Market: A2 = Own deliverables · accuracy, TAT</t>
        </is>
      </c>
      <c r="BR28" s="129" t="inlineStr">
        <is>
          <t>Rated 2 of 12 — not counted: the weight is 0% at this level
Start: 1.0 · individual contributor, so influence only
Evidence reads like A3: Lists training teammates as a main responsibility → moved up 1
Team: 0 direct reports · IC
Market: A2 = Not scored in Band A</t>
        </is>
      </c>
      <c r="BS28" s="129" t="inlineStr">
        <is>
          <t>Rated 7.5 of 12 · between C1 and C2
Experience: 13.2 yrs total · 7.0 before IRIS + 6.2 at IRIS = 7.5 on the experience scale
Qualification: BA · graduate → no change
Market: A3 roles typically have 2–5 yrs · IRIS guide 2–4</t>
        </is>
      </c>
      <c r="BT28"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8"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8" s="125" t="n"/>
      <c r="BW28" s="125" t="n"/>
      <c r="BX28" s="125" t="n"/>
      <c r="BY28" s="125" t="n"/>
      <c r="BZ28" s="125" t="inlineStr">
        <is>
          <t>Received · manager annual</t>
        </is>
      </c>
      <c r="CA28" s="125" t="inlineStr">
        <is>
          <t>CARBON Mapping Master</t>
        </is>
      </c>
      <c r="CB28" s="130" t="n">
        <v>19</v>
      </c>
      <c r="CC28" s="131" t="inlineStr">
        <is>
          <t>• Role / sub-team: Digitizing Assisted Services.</t>
        </is>
      </c>
      <c r="CD28" s="131" t="inlineStr">
        <is>
          <t>• Key responsibilities include: Html conversion and cipc,uk,mca conversions and Qc Esma Qc.
• Reported deliverables and outcomes include: CIPC, MCA and UK documents are shared with the service team for tagging after the QC and HTML conversion process.</t>
        </is>
      </c>
      <c r="CE28" s="131" t="inlineStr">
        <is>
          <t>• Current capabilities: Ai tool skill; Communication skills; Tools / software used: HTML - Editor | Abbyy FineReader, Microsoft Web Expression · CIPC HTML conversion [Teams chat].</t>
        </is>
      </c>
      <c r="CF28" s="131" t="inlineStr">
        <is>
          <t>• Communications skills.
• Presentation skills.</t>
        </is>
      </c>
      <c r="CG28" s="131" t="inlineStr">
        <is>
          <t>• Key challenges: Quality of report.
• Support required: No input received.</t>
        </is>
      </c>
      <c r="CH28" s="132" t="inlineStr">
        <is>
          <t>Complexity: Evidence reads like A3: QC of converted files across Carbon markets, ESMA QC; trains teammates → moved up 0.5
Autonomy: Evidence reads like A2: States 'Not applicable'; QC and corrections are routine calls → matches the start
Accountability: Evidence reads like A2: own survey / KRA answers · summarised by the rater; not quoted → matches the start
Leadership: Evidence reads like A3: Lists training teammates as a main responsibility → moved up 1
Business Impact: Moved +0.5: the survey / manager mapping marks it business-critical.</t>
        </is>
      </c>
      <c r="CI28"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8" s="131" t="inlineStr">
        <is>
          <t>Self-identified: Product &amp; tool knowledge · Communication &amp; presentation
For the next role: Product &amp; tool knowledge · Communication &amp; presentation</t>
        </is>
      </c>
      <c r="CK28" s="131" t="inlineStr">
        <is>
          <t>Per-person summary · CARBON Mapping Master</t>
        </is>
      </c>
      <c r="CL28"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8"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8" s="135" t="n"/>
      <c r="CO28" s="135" t="n">
        <v>2.5</v>
      </c>
      <c r="CP28" s="136" t="n">
        <v>3</v>
      </c>
      <c r="CQ28" s="137" t="inlineStr">
        <is>
          <t>Medium</t>
        </is>
      </c>
      <c r="CR28" s="137" t="inlineStr">
        <is>
          <t>Core Contributor</t>
        </is>
      </c>
      <c r="CS28" s="137" t="inlineStr">
        <is>
          <t>Develop in role</t>
        </is>
      </c>
      <c r="CT28" s="137" t="n"/>
      <c r="CU28" s="137" t="inlineStr">
        <is>
          <t>Yes</t>
        </is>
      </c>
      <c r="CV28" s="137" t="n"/>
      <c r="CW28" s="137" t="n"/>
      <c r="CX28" s="137" t="inlineStr">
        <is>
          <t>Medium · critical role Yes · only this person — · successor named No</t>
        </is>
      </c>
      <c r="CY28" s="137" t="inlineStr">
        <is>
          <t>Janardan Bale · B2, CARBON · Dinesh Sharma · B1, CARBON · Prajakta Mokal · B1, CARBON</t>
        </is>
      </c>
      <c r="CZ28" s="137" t="inlineStr">
        <is>
          <t>Name a successor; document the key process; cross-train one person</t>
        </is>
      </c>
      <c r="DA28" s="119" t="n">
        <v>99</v>
      </c>
      <c r="DB28" s="138" t="inlineStr">
        <is>
          <t>Meets the level</t>
        </is>
      </c>
      <c r="DC28" s="138" t="n">
        <v>102</v>
      </c>
      <c r="DD28" s="138" t="n">
        <v>105</v>
      </c>
      <c r="DE28" s="138" t="n">
        <v>96</v>
      </c>
      <c r="DF28" s="138" t="n"/>
      <c r="DG28" s="138" t="inlineStr">
        <is>
          <t>AI / GenAI, Prioritisation, Problem solving</t>
        </is>
      </c>
      <c r="DH28" s="138" t="inlineStr">
        <is>
          <t>B1: 87% of profile — close</t>
        </is>
      </c>
      <c r="DI28" s="138" t="inlineStr">
        <is>
          <t>Evidence: Survey + KRAs | Core: Ownership 3/2,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2/3</t>
        </is>
      </c>
      <c r="DJ28" s="111" t="inlineStr">
        <is>
          <t>Product &amp; tool knowledge · Communication &amp; presentation</t>
        </is>
      </c>
      <c r="DK28" s="112" t="n"/>
      <c r="DL28" s="112" t="inlineStr">
        <is>
          <t>AI, GenAI &amp; Prompt Engineering; Stakeholder &amp; Client Management</t>
        </is>
      </c>
      <c r="DM28" s="112" t="inlineStr">
        <is>
          <t>Product &amp; tool knowledge · Communication &amp; presentation</t>
        </is>
      </c>
      <c r="DN28" s="112" t="n"/>
      <c r="DO28" s="139" t="inlineStr">
        <is>
          <t>No strong match from survey evidence</t>
        </is>
      </c>
      <c r="DP28" s="126" t="inlineStr">
        <is>
          <t>Saurav Nirmal · Senior Digitization Associate — 0.52: formatting, html, word, formatted; Shravan Ghadi · Senior Digitization Associate — 0.50: formatting, word, html, expression; Janardan Bale · Digitization Manager — 0.48: formatting, html, expression, editor</t>
        </is>
      </c>
      <c r="DQ28" s="126" t="inlineStr">
        <is>
          <t>Siddhesh Harishchandra Mali · Consume, Digitization Associate — 0.27</t>
        </is>
      </c>
      <c r="DR28" s="126" t="n"/>
      <c r="DS28" s="126" t="n"/>
      <c r="DT28" s="126" t="inlineStr">
        <is>
          <t>A3 deep-dive: score 2.85 · gap to B1 0.68 · 0.5–1.0 from B1</t>
        </is>
      </c>
      <c r="DU28"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8"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8"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8"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8" s="126" t="inlineStr">
        <is>
          <t>2–4 yrs</t>
        </is>
      </c>
      <c r="EA28" s="126" t="inlineStr">
        <is>
          <t>3–5 · 2–5</t>
        </is>
      </c>
      <c r="EB28" s="126" t="inlineStr">
        <is>
          <t>Senior Associate</t>
        </is>
      </c>
      <c r="EC28" s="126" t="inlineStr">
        <is>
          <t>DataTracks: Senior Associate · 2–5 yrs · Accenture Operations: L10 Senior Analyst · IRIS Vs Competitor Benchmark — operations roles: Senior Processor / QC</t>
        </is>
      </c>
      <c r="ED28" s="126" t="inlineStr">
        <is>
          <t>COPC CX Standard · leadership &amp; planning, people, processes, performance; ISO 9001; Lean / Six Sigma</t>
        </is>
      </c>
      <c r="EE28" s="126" t="inlineStr">
        <is>
          <t>Core 2 · Future 2 · Functional 3 · Leadership not scored</t>
        </is>
      </c>
      <c r="EF28" s="139" t="n"/>
      <c r="EG28" s="126" t="inlineStr">
        <is>
          <t>✓ HRIS: 13.2 yrs, BA, 0 direct reports
✓ Survey: 19 of 20 questions answered
✓ KRAs: submitted, reported deliverables
✓ Manager mapping: rating, potential, 9-box
✗ Job description: not on file</t>
        </is>
      </c>
      <c r="EH28" s="118" t="inlineStr">
        <is>
          <t xml:space="preserve">D182 · Long-tenure A3 · 8+ yrs · Medium: No rule changed the level: the score decides. · owner Business head — CARBON · </t>
        </is>
      </c>
      <c r="EI28" s="118" t="n"/>
      <c r="EJ28" s="118" t="n"/>
      <c r="EK28" s="118" t="inlineStr">
        <is>
          <t>Survey: summary on file · KRAs: received · Experience: on file</t>
        </is>
      </c>
      <c r="EL28" s="141" t="n"/>
      <c r="EM28" s="142" t="n"/>
      <c r="EN28" s="142" t="n"/>
      <c r="EO28" s="142" t="n"/>
      <c r="EP28" s="142" t="n"/>
      <c r="EQ28" s="143" t="n"/>
      <c r="ER28" s="135" t="n"/>
      <c r="ES28" s="135" t="n"/>
      <c r="ET28" s="135" t="n"/>
      <c r="EU28" s="135" t="n"/>
      <c r="EV28" s="135" t="n"/>
      <c r="EW28" s="135" t="n"/>
      <c r="EX28" s="135" t="n"/>
      <c r="EY28" s="143" t="n"/>
      <c r="EZ28" s="135" t="n"/>
      <c r="FA28" s="135" t="n"/>
      <c r="FB28" s="135" t="n"/>
      <c r="FC28" s="135" t="n"/>
      <c r="FD28" s="135" t="n"/>
    </row>
    <row r="29" ht="300" customHeight="1">
      <c r="A29" s="109" t="inlineStr">
        <is>
          <t>CARBON</t>
        </is>
      </c>
      <c r="B29" s="110" t="inlineStr">
        <is>
          <t>IRIS1774</t>
        </is>
      </c>
      <c r="C29" s="110" t="inlineStr">
        <is>
          <t>Tabassum Ali</t>
        </is>
      </c>
      <c r="D29" s="110" t="inlineStr">
        <is>
          <t>Digitizing</t>
        </is>
      </c>
      <c r="E29" s="110" t="inlineStr">
        <is>
          <t>RC-047</t>
        </is>
      </c>
      <c r="F29" s="110" t="inlineStr">
        <is>
          <t>Ritesh Yeram</t>
        </is>
      </c>
      <c r="G29" s="110" t="inlineStr">
        <is>
          <t>IRIS0171</t>
        </is>
      </c>
      <c r="H29" s="110" t="inlineStr">
        <is>
          <t>B1</t>
        </is>
      </c>
      <c r="I29" s="110" t="n"/>
      <c r="J29" s="110" t="n">
        <v>9.4</v>
      </c>
      <c r="K29" s="110" t="n">
        <v>7.5</v>
      </c>
      <c r="L29" s="110" t="inlineStr">
        <is>
          <t>B.Com</t>
        </is>
      </c>
      <c r="M29" s="110" t="n"/>
      <c r="N29" s="144" t="inlineStr">
        <is>
          <t>Image Processing Specialist</t>
        </is>
      </c>
      <c r="O29" s="113" t="inlineStr">
        <is>
          <t>Senior Digitization Associate</t>
        </is>
      </c>
      <c r="P29" s="112" t="inlineStr">
        <is>
          <t>Data Operations &amp; Digitization</t>
        </is>
      </c>
      <c r="Q29" s="112" t="inlineStr">
        <is>
          <t>Document Conversion, Formatting &amp; Web Publishing</t>
        </is>
      </c>
      <c r="R29" s="113" t="inlineStr">
        <is>
          <t>L3 – Professional / Associate</t>
        </is>
      </c>
      <c r="S29" s="114" t="inlineStr">
        <is>
          <t>A3</t>
        </is>
      </c>
      <c r="T29" s="151" t="inlineStr">
        <is>
          <t>Senior Associate</t>
        </is>
      </c>
      <c r="U29" s="151" t="inlineStr">
        <is>
          <t>A</t>
        </is>
      </c>
      <c r="V29" s="112" t="inlineStr">
        <is>
          <t>IC</t>
        </is>
      </c>
      <c r="W29" s="150" t="inlineStr">
        <is>
          <t>▲ Up</t>
        </is>
      </c>
      <c r="X29" s="112" t="inlineStr">
        <is>
          <t>P2</t>
        </is>
      </c>
      <c r="Y29" s="112" t="inlineStr">
        <is>
          <t>Developing</t>
        </is>
      </c>
      <c r="Z29" s="112" t="inlineStr">
        <is>
          <t>3 Apply</t>
        </is>
      </c>
      <c r="AA29" s="117" t="inlineStr">
        <is>
          <t>A2</t>
        </is>
      </c>
      <c r="AB29" s="118" t="inlineStr">
        <is>
          <t>Band A · Practitioner</t>
        </is>
      </c>
      <c r="AC29" s="118" t="inlineStr">
        <is>
          <t>Associate</t>
        </is>
      </c>
      <c r="AD29" s="145" t="inlineStr">
        <is>
          <t>▼ Down · pay and title protected</t>
        </is>
      </c>
      <c r="AE29" s="118" t="inlineStr">
        <is>
          <t>A3</t>
        </is>
      </c>
      <c r="AF29" s="118" t="inlineStr">
        <is>
          <t>OK</t>
        </is>
      </c>
      <c r="AG29" s="118" t="inlineStr">
        <is>
          <t>Level rule: manager A3; a reportee sits at least one level below · A3 → A2 · move down · pay and title protected for one cycle</t>
        </is>
      </c>
      <c r="AH29" s="118" t="n">
        <v>8</v>
      </c>
      <c r="AI29" s="118" t="n"/>
      <c r="AJ29" s="119" t="inlineStr">
        <is>
          <t>CARBON · Digitizing · Band A · Early career</t>
        </is>
      </c>
      <c r="AK29" s="120" t="n">
        <v>3</v>
      </c>
      <c r="AL29" s="121">
        <f>IFERROR(INDEX(WM_C,MATCH($AJ29,WM_KEY,0)),"")</f>
        <v>0.54</v>
      </c>
      <c r="AM29" s="122">
        <f>IF(OR(AK29="",AL29=""),"",AK29*AL29)</f>
        <v>1.62</v>
      </c>
      <c r="AN29" s="120" t="n">
        <v>3</v>
      </c>
      <c r="AO29" s="121">
        <f>IFERROR(INDEX(WM_AU,MATCH($AJ29,WM_KEY,0)),"")</f>
        <v>0.16</v>
      </c>
      <c r="AP29" s="122">
        <f>IF(OR(AN29="",AO29=""),"",AN29*AO29)</f>
        <v>0.48</v>
      </c>
      <c r="AQ29" s="120" t="n">
        <v>2.5</v>
      </c>
      <c r="AR29" s="121">
        <f>IFERROR(INDEX(WM_AC,MATCH($AJ29,WM_KEY,0)),"")</f>
        <v>0.14</v>
      </c>
      <c r="AS29" s="122">
        <f>IF(OR(AQ29="",AR29=""),"",AQ29*AR29)</f>
        <v>0.35</v>
      </c>
      <c r="AT29" s="120" t="n">
        <v>1.5</v>
      </c>
      <c r="AU29" s="121">
        <f>IFERROR(INDEX(WM_L,MATCH($AJ29,WM_KEY,0)),"")</f>
        <v>0</v>
      </c>
      <c r="AV29" s="122">
        <f>IF(OR(AT29="",AU29=""),"",AT29*AU29)</f>
        <v>0</v>
      </c>
      <c r="AW29" s="120" t="n">
        <v>6</v>
      </c>
      <c r="AX29" s="121">
        <f>IFERROR(INDEX(WM_E,MATCH($AJ29,WM_KEY,0)),"")</f>
        <v>0.1</v>
      </c>
      <c r="AY29" s="122">
        <f>IF(OR(AW29="",AX29=""),"",AW29*AX29)</f>
        <v>0.6</v>
      </c>
      <c r="AZ29" s="123" t="n">
        <v>3</v>
      </c>
      <c r="BA29" s="121">
        <f>IFERROR(INDEX(WM_BI,MATCH($AJ29,WM_KEY,0)),"")</f>
        <v>0.06</v>
      </c>
      <c r="BB29" s="122">
        <f>IF(OR(AZ29="",BA29=""),"",AZ29*BA29)</f>
        <v>0.18</v>
      </c>
      <c r="BC29" s="122">
        <f>IF(COUNT(AM29,AP29,AS29,AV29,AY29,BB29)&lt;6,"",SUM(AM29,AP29,AS29,AV29,AY29,BB29))</f>
        <v>3.23</v>
      </c>
      <c r="BD29" s="122" t="str">
        <f>IF(BC29="","",INDEX({"A1","A2","A3","B1","B2","B3","C1","C2","D1","D2","E1","E2"},MAX(1,MIN(12,ROUND(BC29,0)))))</f>
        <v>A3</v>
      </c>
      <c r="BE29" s="114" t="inlineStr">
        <is>
          <t>A3</t>
        </is>
      </c>
      <c r="BF29" s="124" t="inlineStr">
        <is>
          <t>The score decided the level</t>
        </is>
      </c>
      <c r="BG2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9" s="125" t="inlineStr">
        <is>
          <t>At build: Complexity 1.62 + Autonomy 0.48 + Accountability 0.35 + Leadership 0.00 + Experience 0.60 + Business impact 0.18
= 3.23 points → nearest level 3 = A3
Final level: A3 · same as the score</t>
        </is>
      </c>
      <c r="BI29" s="125" t="inlineStr">
        <is>
          <t>No rule applied: the score decides.</t>
        </is>
      </c>
      <c r="BJ29" s="125" t="inlineStr">
        <is>
          <t>—</t>
        </is>
      </c>
      <c r="BK29" s="126" t="n"/>
      <c r="BL29" s="126" t="inlineStr">
        <is>
          <t>Low</t>
        </is>
      </c>
      <c r="BM29" s="126" t="inlineStr">
        <is>
          <t>• No survey answers or KRA — the role factors rest on designation and reporting lines only
• 9.4 yrs of experience in a role that reads as Band A work — a career-path question for the manager: can the role be widened · Specialist, B1 or is it correctly sized?</t>
        </is>
      </c>
      <c r="BN29" s="125" t="inlineStr">
        <is>
          <t>Stable · moves in fewer than 5 of 30 weight tests</t>
        </is>
      </c>
      <c r="BO29" s="148" t="inlineStr">
        <is>
          <t>Rated 3 of 12
Start: 3.0 · senior practitioner title
Evidence: rated like 8 colleagues in the same role and department · no usable answers of their own → no change
KRA: “1. Complete assigned conversion/formatting tasks with &gt;=99% accuracy · zero critical errors 2. Meet 100% of client filing deadlines · no SLA…”
Market: A3 = Varied and non-standard work; handles exceptions</t>
        </is>
      </c>
      <c r="BP29" s="129" t="inlineStr">
        <is>
          <t>Rated 3 of 12
Start: 3.0 · senior practitioner title
Evidence: rated like 8 colleagues in the same role and department · no usable answers of their own → no change
Market: A3 = Technical / QC / client calls on own work</t>
        </is>
      </c>
      <c r="BQ29" s="129" t="inlineStr">
        <is>
          <t>Rated 2.5 of 12 · between A2 and A3
Start: 3.0 · senior practitioner title
Evidence: rated like 8 colleagues in the same role and department · no usable answers of their own → moved −0.5
KRA: “1. Complete assigned conversion/formatting tasks with &gt;=99% accuracy · zero critical errors 2. Meet 100% of client filing deadlines · no SLA…”
Market: A2 = Own deliverables · accuracy, TAT · A3 = A module / process, or work with client or regulatory consequences</t>
        </is>
      </c>
      <c r="BR29" s="129" t="inlineStr">
        <is>
          <t>Rated 1.5 of 12 · between A1 and A2 — not counted: the weight is 0% at this level
Start: 2.0 · individual contributor, so influence only
Evidence: rated like 8 colleagues in the same role and department · no usable answers of their own → moved −0.5
Team: 0 direct reports · IC
Market: A1–A2 = Not scored in Band A</t>
        </is>
      </c>
      <c r="BS29" s="129" t="inlineStr">
        <is>
          <t>Rated 6 of 12
Experience: 9.4 yrs total · 1.9 before IRIS + 7.5 at IRIS = 5.8 on the experience scale
Qualification: B.Com · graduate, relevant to the work → no change
Market: A3 roles typically have 2–5 yrs · IRIS guide 2–4</t>
        </is>
      </c>
      <c r="BT2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29"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9" s="125" t="n"/>
      <c r="BW29" s="125" t="n"/>
      <c r="BX29" s="125" t="n"/>
      <c r="BY29" s="125" t="n"/>
      <c r="BZ29" s="125" t="inlineStr">
        <is>
          <t>Received · manager annual</t>
        </is>
      </c>
      <c r="CA29" s="125" t="inlineStr">
        <is>
          <t>CARBON Mapping Master</t>
        </is>
      </c>
      <c r="CB29" s="130" t="n">
        <v>0</v>
      </c>
      <c r="CC29" s="128" t="inlineStr">
        <is>
          <t>No survey response on file</t>
        </is>
      </c>
      <c r="CD29" s="131" t="inlineStr">
        <is>
          <t>—</t>
        </is>
      </c>
      <c r="CE29" s="131" t="inlineStr">
        <is>
          <t>—</t>
        </is>
      </c>
      <c r="CF29" s="131" t="inlineStr">
        <is>
          <t>—</t>
        </is>
      </c>
      <c r="CG29" s="131" t="inlineStr">
        <is>
          <t>—</t>
        </is>
      </c>
      <c r="CH29" s="132" t="inlineStr">
        <is>
          <t>Business Impact: Moved +0.5: the survey / manager mapping marks it business-critical.</t>
        </is>
      </c>
      <c r="CI29"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9" s="131" t="n"/>
      <c r="CK29" s="128" t="inlineStr">
        <is>
          <t>No survey response on file</t>
        </is>
      </c>
      <c r="CL29"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9"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9" s="135" t="n"/>
      <c r="CO29" s="135" t="n">
        <v>3</v>
      </c>
      <c r="CP29" s="136" t="n">
        <v>3</v>
      </c>
      <c r="CQ29" s="137" t="inlineStr">
        <is>
          <t>Medium</t>
        </is>
      </c>
      <c r="CR29" s="137" t="inlineStr">
        <is>
          <t>Core Contributor</t>
        </is>
      </c>
      <c r="CS29" s="137" t="inlineStr">
        <is>
          <t>Develop in role</t>
        </is>
      </c>
      <c r="CT29" s="137" t="n"/>
      <c r="CU29" s="137" t="inlineStr">
        <is>
          <t>Yes</t>
        </is>
      </c>
      <c r="CV29" s="137" t="n"/>
      <c r="CW29" s="137" t="n"/>
      <c r="CX29" s="137" t="inlineStr">
        <is>
          <t>Medium · critical role Yes · only this person — · successor named No</t>
        </is>
      </c>
      <c r="CY29" s="137" t="inlineStr">
        <is>
          <t>Janardan Bale · B2, CARBON · Dinesh Sharma · B1, CARBON · Prajakta Mokal · B1, CARBON</t>
        </is>
      </c>
      <c r="CZ29" s="137" t="inlineStr">
        <is>
          <t>Name a successor; document the key process; cross-train one person</t>
        </is>
      </c>
      <c r="DA29" s="119" t="n"/>
      <c r="DB29" s="138" t="inlineStr">
        <is>
          <t>Not assessed — no survey or KRA evidence</t>
        </is>
      </c>
      <c r="DC29" s="138" t="n"/>
      <c r="DD29" s="138" t="n"/>
      <c r="DE29" s="138" t="n"/>
      <c r="DF29" s="138" t="n"/>
      <c r="DG29" s="138" t="n"/>
      <c r="DH29" s="138" t="n"/>
      <c r="DI29" s="138" t="inlineStr">
        <is>
          <t>Required at A3: Core 2 · Future-ready 2 · Functional Excel &amp; tools 3 · Quality &amp; process 3 · Regulatory domain 3 · XBRL &amp; taxonomy 3 · AI / GenAI 3 · Prioritisation 3 — rate in manager validation using sheet 4.</t>
        </is>
      </c>
      <c r="DJ29" s="111" t="n"/>
      <c r="DK29" s="112" t="n"/>
      <c r="DL29" s="112" t="inlineStr">
        <is>
          <t>RC.DIG-F: document tools; formatting; conversion checks; version control</t>
        </is>
      </c>
      <c r="DM29" s="112" t="n"/>
      <c r="DN29" s="112" t="n"/>
      <c r="DO29" s="139" t="n"/>
      <c r="DP29" s="126" t="inlineStr">
        <is>
          <t>No survey text</t>
        </is>
      </c>
      <c r="DQ29" s="126" t="inlineStr">
        <is>
          <t>No survey text</t>
        </is>
      </c>
      <c r="DR29" s="126" t="n"/>
      <c r="DS29" s="126" t="n"/>
      <c r="DT29" s="126" t="inlineStr">
        <is>
          <t>A3 deep-dive: score 3.23 · gap to B1 0.35 · 0.25–0.5 from B1</t>
        </is>
      </c>
      <c r="DU29"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9"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9"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9"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9" s="126" t="inlineStr">
        <is>
          <t>2–4 yrs</t>
        </is>
      </c>
      <c r="EA29" s="126" t="inlineStr">
        <is>
          <t>3–5 · 2–5</t>
        </is>
      </c>
      <c r="EB29" s="126" t="inlineStr">
        <is>
          <t>Senior Associate</t>
        </is>
      </c>
      <c r="EC29" s="126" t="inlineStr">
        <is>
          <t>DataTracks: Senior Associate · 2–5 yrs · Accenture Operations: L10 Senior Analyst · IRIS Vs Competitor Benchmark — operations roles: Senior Processor / QC</t>
        </is>
      </c>
      <c r="ED29" s="126" t="inlineStr">
        <is>
          <t>COPC CX Standard · leadership &amp; planning, people, processes, performance; ISO 9001; Lean / Six Sigma</t>
        </is>
      </c>
      <c r="EE29" s="126" t="inlineStr">
        <is>
          <t>Core 2 · Future 2 · Functional 3 · Leadership not scored</t>
        </is>
      </c>
      <c r="EF29" s="139" t="n"/>
      <c r="EG29" s="126" t="inlineStr">
        <is>
          <t>✓ HRIS: 9.4 yrs, B.Com, 0 direct reports
✗ Survey: no response
✓ KRAs: submitted
✓ Manager mapping: rating, potential, 9-box
✗ Job description: not on file</t>
        </is>
      </c>
      <c r="EH29" s="118" t="inlineStr">
        <is>
          <t xml:space="preserve">D183 · Long-tenure A3 · 8+ yrs · Medium: No rule changed the level: the score decides. · owner Business head — CARBON · </t>
        </is>
      </c>
      <c r="EI29" s="118" t="n"/>
      <c r="EJ29" s="118" t="n"/>
      <c r="EK29" s="118" t="inlineStr">
        <is>
          <t>Survey: no response · KRAs: received · Experience: on file</t>
        </is>
      </c>
      <c r="EL29" s="141" t="n"/>
      <c r="EM29" s="142" t="n"/>
      <c r="EN29" s="142" t="n"/>
      <c r="EO29" s="142" t="n"/>
      <c r="EP29" s="142" t="n"/>
      <c r="EQ29" s="143" t="n"/>
      <c r="ER29" s="135" t="n"/>
      <c r="ES29" s="135" t="n"/>
      <c r="ET29" s="135" t="n"/>
      <c r="EU29" s="135" t="n"/>
      <c r="EV29" s="135" t="n"/>
      <c r="EW29" s="135" t="n"/>
      <c r="EX29" s="135" t="n"/>
      <c r="EY29" s="143" t="n"/>
      <c r="EZ29" s="135" t="n"/>
      <c r="FA29" s="135" t="n"/>
      <c r="FB29" s="135" t="n"/>
      <c r="FC29" s="135" t="n"/>
      <c r="FD29" s="135" t="n"/>
    </row>
    <row r="30" ht="300" customHeight="1">
      <c r="A30" s="109" t="inlineStr">
        <is>
          <t>CARBON</t>
        </is>
      </c>
      <c r="B30" s="110" t="inlineStr">
        <is>
          <t>IRISC131</t>
        </is>
      </c>
      <c r="C30" s="110" t="inlineStr">
        <is>
          <t>Vanita Gaikwad</t>
        </is>
      </c>
      <c r="D30" s="110" t="inlineStr">
        <is>
          <t>Digitizing</t>
        </is>
      </c>
      <c r="E30" s="110" t="inlineStr">
        <is>
          <t>RC-047</t>
        </is>
      </c>
      <c r="F30" s="110" t="inlineStr">
        <is>
          <t>Prajakta Mokal</t>
        </is>
      </c>
      <c r="G30" s="110" t="inlineStr">
        <is>
          <t>IRIS0117</t>
        </is>
      </c>
      <c r="H30" s="110" t="inlineStr">
        <is>
          <t>B1</t>
        </is>
      </c>
      <c r="I30" s="110" t="n"/>
      <c r="J30" s="110" t="n">
        <v>7.9</v>
      </c>
      <c r="K30" s="110" t="n">
        <v>7.9</v>
      </c>
      <c r="L30" s="110" t="inlineStr">
        <is>
          <t>BA</t>
        </is>
      </c>
      <c r="M30" s="110" t="n"/>
      <c r="N30" s="144" t="inlineStr">
        <is>
          <t>Consultant</t>
        </is>
      </c>
      <c r="O30" s="113" t="inlineStr">
        <is>
          <t>Senior Digitization Associate</t>
        </is>
      </c>
      <c r="P30" s="112" t="inlineStr">
        <is>
          <t>Data Operations &amp; Digitization</t>
        </is>
      </c>
      <c r="Q30" s="112" t="inlineStr">
        <is>
          <t>Document Conversion, Formatting &amp; Web Publishing</t>
        </is>
      </c>
      <c r="R30" s="113" t="inlineStr">
        <is>
          <t>L3 – Professional / Associate</t>
        </is>
      </c>
      <c r="S30" s="114" t="inlineStr">
        <is>
          <t>A3</t>
        </is>
      </c>
      <c r="T30" s="151" t="inlineStr">
        <is>
          <t>Senior Associate</t>
        </is>
      </c>
      <c r="U30" s="151" t="inlineStr">
        <is>
          <t>A</t>
        </is>
      </c>
      <c r="V30" s="112" t="inlineStr">
        <is>
          <t>IC</t>
        </is>
      </c>
      <c r="W30" s="150" t="inlineStr">
        <is>
          <t>▲ Up</t>
        </is>
      </c>
      <c r="X30" s="112" t="inlineStr">
        <is>
          <t>P2</t>
        </is>
      </c>
      <c r="Y30" s="112" t="inlineStr">
        <is>
          <t>Developing</t>
        </is>
      </c>
      <c r="Z30" s="112" t="inlineStr">
        <is>
          <t>3 Apply</t>
        </is>
      </c>
      <c r="AA30" s="117" t="inlineStr">
        <is>
          <t>A3</t>
        </is>
      </c>
      <c r="AB30" s="118" t="inlineStr">
        <is>
          <t>Band A · Practitioner</t>
        </is>
      </c>
      <c r="AC30" s="118" t="inlineStr">
        <is>
          <t>Senior Associate</t>
        </is>
      </c>
      <c r="AD30" s="118" t="inlineStr">
        <is>
          <t>• Same as the model</t>
        </is>
      </c>
      <c r="AE30" s="118" t="inlineStr">
        <is>
          <t>B1</t>
        </is>
      </c>
      <c r="AF30" s="118" t="inlineStr">
        <is>
          <t>OK</t>
        </is>
      </c>
      <c r="AG30" s="118" t="inlineStr">
        <is>
          <t>No change · already below the manager</t>
        </is>
      </c>
      <c r="AH30" s="118" t="n">
        <v>7</v>
      </c>
      <c r="AI30" s="118" t="n"/>
      <c r="AJ30" s="119" t="inlineStr">
        <is>
          <t>CARBON · Digitizing · Band A · Early career</t>
        </is>
      </c>
      <c r="AK30" s="120" t="n">
        <v>2</v>
      </c>
      <c r="AL30" s="121">
        <f>IFERROR(INDEX(WM_C,MATCH($AJ30,WM_KEY,0)),"")</f>
        <v>0.54</v>
      </c>
      <c r="AM30" s="122">
        <f>IF(OR(AK30="",AL30=""),"",AK30*AL30)</f>
        <v>1.08</v>
      </c>
      <c r="AN30" s="120" t="n">
        <v>2</v>
      </c>
      <c r="AO30" s="121">
        <f>IFERROR(INDEX(WM_AU,MATCH($AJ30,WM_KEY,0)),"")</f>
        <v>0.16</v>
      </c>
      <c r="AP30" s="122">
        <f>IF(OR(AN30="",AO30=""),"",AN30*AO30)</f>
        <v>0.32</v>
      </c>
      <c r="AQ30" s="120" t="n">
        <v>2</v>
      </c>
      <c r="AR30" s="121">
        <f>IFERROR(INDEX(WM_AC,MATCH($AJ30,WM_KEY,0)),"")</f>
        <v>0.14</v>
      </c>
      <c r="AS30" s="122">
        <f>IF(OR(AQ30="",AR30=""),"",AQ30*AR30)</f>
        <v>0.28</v>
      </c>
      <c r="AT30" s="120" t="n">
        <v>1</v>
      </c>
      <c r="AU30" s="121">
        <f>IFERROR(INDEX(WM_L,MATCH($AJ30,WM_KEY,0)),"")</f>
        <v>0</v>
      </c>
      <c r="AV30" s="122">
        <f>IF(OR(AT30="",AU30=""),"",AT30*AU30)</f>
        <v>0</v>
      </c>
      <c r="AW30" s="120" t="n">
        <v>5</v>
      </c>
      <c r="AX30" s="121">
        <f>IFERROR(INDEX(WM_E,MATCH($AJ30,WM_KEY,0)),"")</f>
        <v>0.1</v>
      </c>
      <c r="AY30" s="122">
        <f>IF(OR(AW30="",AX30=""),"",AW30*AX30)</f>
        <v>0.5</v>
      </c>
      <c r="AZ30" s="123" t="n">
        <v>2.5</v>
      </c>
      <c r="BA30" s="121">
        <f>IFERROR(INDEX(WM_BI,MATCH($AJ30,WM_KEY,0)),"")</f>
        <v>0.06</v>
      </c>
      <c r="BB30" s="122">
        <f>IF(OR(AZ30="",BA30=""),"",AZ30*BA30)</f>
        <v>0.15</v>
      </c>
      <c r="BC30" s="122">
        <f>IF(COUNT(AM30,AP30,AS30,AV30,AY30,BB30)&lt;6,"",SUM(AM30,AP30,AS30,AV30,AY30,BB30))</f>
        <v>2.33</v>
      </c>
      <c r="BD30" s="122" t="str">
        <f>IF(BC30="","",INDEX({"A1","A2","A3","B1","B2","B3","C1","C2","D1","D2","E1","E2"},MAX(1,MIN(12,ROUND(BC30,0)))))</f>
        <v>A2</v>
      </c>
      <c r="BE30" s="114" t="inlineStr">
        <is>
          <t>A3</t>
        </is>
      </c>
      <c r="BF30" s="124" t="inlineStr">
        <is>
          <t>Rule: R7 Band A experience</t>
        </is>
      </c>
      <c r="BG3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30" s="125" t="inlineStr">
        <is>
          <t>At build: Complexity 1.08 + Autonomy 0.32 + Accountability 0.28 + Leadership 0.00 + Experience 0.50 + Business impact 0.15
= 2.33 points → nearest level 2 = A2
Final level: A3 · a rule applied: see the next column</t>
        </is>
      </c>
      <c r="BI30" s="125" t="inlineStr">
        <is>
          <t>• Raised to A3: 7.9 years' experience is 2 years or more.
Final level: A3.</t>
        </is>
      </c>
      <c r="BJ30" s="125" t="inlineStr">
        <is>
          <t>Input needed</t>
        </is>
      </c>
      <c r="BK30" s="126" t="n"/>
      <c r="BL30" s="126" t="inlineStr">
        <is>
          <t>Low</t>
        </is>
      </c>
      <c r="BM30" s="126" t="inlineStr">
        <is>
          <t>• Experience on record · 7.9 yrs looks incomplete — experience before IRIS appears to be missing; HR to confirm
• Survey answers are generic or do not match the role — not used as evidence; manager input needed</t>
        </is>
      </c>
      <c r="BN30" s="125" t="inlineStr">
        <is>
          <t>Stable · moves in fewer than 5 of 30 weight tests</t>
        </is>
      </c>
      <c r="BO30"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30" s="129" t="inlineStr">
        <is>
          <t>Rated 2 of 12
Start: 2.0 · practitioner title
Evidence: rated like 8 colleagues in the same role and department · own answers too general to rate → no change
Market: A2 = Chooses own approach within standards</t>
        </is>
      </c>
      <c r="BQ30"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30"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30" s="129" t="inlineStr">
        <is>
          <t>Rated 5 of 12
Experience: 7.9 yrs total · 7.9 at IRIS; none recorded before IRIS = 5.2 on the experience scale
Note: the record looks incomplete, so this is a minimum · HR to confirm
Qualification: BA · graduate → no change
Market: A3 roles typically have 2–5 yrs · IRIS guide 2–4</t>
        </is>
      </c>
      <c r="BT30"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0" s="12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30" s="125" t="n"/>
      <c r="BW30" s="125" t="n"/>
      <c r="BX30" s="125" t="n"/>
      <c r="BY30" s="125" t="n"/>
      <c r="BZ30" s="125" t="inlineStr">
        <is>
          <t>Received · manager annual</t>
        </is>
      </c>
      <c r="CA30" s="125" t="inlineStr">
        <is>
          <t>CARBON Mapping Master</t>
        </is>
      </c>
      <c r="CB30" s="130" t="n">
        <v>19</v>
      </c>
      <c r="CC30" s="131" t="inlineStr">
        <is>
          <t>• Role / sub-team: Digitizing Assisted services.</t>
        </is>
      </c>
      <c r="CD30" s="131" t="inlineStr">
        <is>
          <t>• Key responsibilities include: CIPC HTML conversion, UK conversion, CIPC OCR, and MCA OCR · Abbyy.
• Reported deliverables and outcomes include: Completed UK files are submitted to a specific folder for QC; CIPC files are mailed to the service team.</t>
        </is>
      </c>
      <c r="CE30" s="131" t="inlineStr">
        <is>
          <t>• Current capabilities: Copillot; Tools / software used: Abby Fine Reader, Web Expression HTML - Editor.</t>
        </is>
      </c>
      <c r="CF30" s="131" t="inlineStr">
        <is>
          <t>• Communications skills.
• Presentation skills.</t>
        </is>
      </c>
      <c r="CG30" s="131" t="inlineStr">
        <is>
          <t>• Key challenges: Quality of report.
• Support required: No input received.</t>
        </is>
      </c>
      <c r="CH30" s="132" t="inlineStr">
        <is>
          <t>Business Impact: Moved +0.5: the survey / manager mapping marks it business-critical.</t>
        </is>
      </c>
      <c r="CI30"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30" s="131" t="inlineStr">
        <is>
          <t>Self-identified: Leadership &amp; people management · Project / programme management · Client, sales &amp; stakeholders · Broader exposure &amp; ownership
For the next role: AI / automation · Leadership &amp; people management · Project / programme management · Product &amp; tool knowledge · Client, sales &amp; stakeholders · Communication &amp; presentation · Broader exposure &amp; ownership</t>
        </is>
      </c>
      <c r="CK30" s="131" t="inlineStr">
        <is>
          <t>Per-person summary · CARBON Mapping Master</t>
        </is>
      </c>
      <c r="CL30"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30"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30" s="135" t="n"/>
      <c r="CO30" s="135" t="n">
        <v>2.5</v>
      </c>
      <c r="CP30" s="136" t="n">
        <v>3</v>
      </c>
      <c r="CQ30" s="137" t="inlineStr">
        <is>
          <t>Medium</t>
        </is>
      </c>
      <c r="CR30" s="137" t="inlineStr">
        <is>
          <t>Core Contributor</t>
        </is>
      </c>
      <c r="CS30" s="137" t="inlineStr">
        <is>
          <t>Develop in role</t>
        </is>
      </c>
      <c r="CT30" s="137" t="n"/>
      <c r="CU30" s="137" t="inlineStr">
        <is>
          <t>Yes</t>
        </is>
      </c>
      <c r="CV30" s="137" t="n"/>
      <c r="CW30" s="137" t="n"/>
      <c r="CX30" s="137" t="inlineStr">
        <is>
          <t>Medium · critical role Yes · only this person — · successor named No</t>
        </is>
      </c>
      <c r="CY30" s="137" t="inlineStr">
        <is>
          <t>Janardan Bale · B2, CARBON · Dinesh Sharma · B1, CARBON · Prajakta Mokal · B1, CARBON</t>
        </is>
      </c>
      <c r="CZ30" s="137" t="inlineStr">
        <is>
          <t>Name a successor; document the key process; cross-train one person</t>
        </is>
      </c>
      <c r="DA30" s="119" t="n">
        <v>101</v>
      </c>
      <c r="DB30" s="138" t="inlineStr">
        <is>
          <t>Meets the level</t>
        </is>
      </c>
      <c r="DC30" s="138" t="n">
        <v>110</v>
      </c>
      <c r="DD30" s="138" t="n">
        <v>105</v>
      </c>
      <c r="DE30" s="138" t="n">
        <v>93</v>
      </c>
      <c r="DF30" s="138" t="n"/>
      <c r="DG30" s="138" t="inlineStr">
        <is>
          <t>XBRL &amp; taxonomy, AI / GenAI, Prioritisation</t>
        </is>
      </c>
      <c r="DH30" s="138" t="inlineStr">
        <is>
          <t>B1: 88% of profile — close</t>
        </is>
      </c>
      <c r="DI30" s="138" t="inlineStr">
        <is>
          <t>Evidence: Survey + KRAs | Core: Ownership 3/2, Problem solving 2/2, Communication &amp; collaboration 3/2, Client &amp; quality focus 3/2, Learning agility 2/2, Integrity &amp; compliance 2/2 | Future-ready: AI literacy 2/2, Data literacy 3/2, Digital fluency 2/2, Innovation 2/2 | Functional: Excel &amp; tools 4/3, Quality &amp; process 4/3, Regulatory domain 4/3, XBRL &amp; taxonomy 2/3, AI / GenAI 2/3, Prioritisation 2/3</t>
        </is>
      </c>
      <c r="DJ30" s="111" t="inlineStr">
        <is>
          <t>Leadership &amp; people management · Project / programme management · Client, sales &amp; stakeholders · Broader exposure &amp; ownership</t>
        </is>
      </c>
      <c r="DK30" s="112" t="n"/>
      <c r="DL30" s="112" t="inlineStr">
        <is>
          <t>AI, GenAI &amp; Prompt Engineering; Stakeholder &amp; Client Management; Process Improvement &amp; Quality Mindset</t>
        </is>
      </c>
      <c r="DM30" s="112" t="inlineStr">
        <is>
          <t>AI / automation · Leadership &amp; people management · Project / programme management · Product &amp; tool knowledge · Client, sales &amp; stakeholders · Communication &amp; presentation · Broader exposure &amp; ownership</t>
        </is>
      </c>
      <c r="DN30" s="112" t="n"/>
      <c r="DO30" s="139" t="inlineStr">
        <is>
          <t>No strong match from survey evidence</t>
        </is>
      </c>
      <c r="DP30" s="126" t="inlineStr">
        <is>
          <t>Deepak Nirmal · Senior Digitization Associate — 0.47: formatting, document, use, quality; Gaurav Yashwant Chaulkar · Senior Digitization Associate — 0.47: formatting, document, quality, assurance; Kajal Srivastava · Digitization Associate — 0.46: formatting, document, office, standards.</t>
        </is>
      </c>
      <c r="DQ30" s="126" t="inlineStr">
        <is>
          <t>No close match in other businesses</t>
        </is>
      </c>
      <c r="DR30" s="126" t="n"/>
      <c r="DS30" s="126" t="n"/>
      <c r="DT30" s="126" t="inlineStr">
        <is>
          <t>A3 deep-dive: score 2.33 · gap to B1 1.21 · More than 1.0 from B1</t>
        </is>
      </c>
      <c r="DU30"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30"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30"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30"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30" s="126" t="inlineStr">
        <is>
          <t>2–4 yrs</t>
        </is>
      </c>
      <c r="EA30" s="126" t="inlineStr">
        <is>
          <t>3–5 · 2–5</t>
        </is>
      </c>
      <c r="EB30" s="126" t="inlineStr">
        <is>
          <t>Senior Associate</t>
        </is>
      </c>
      <c r="EC30" s="126" t="inlineStr">
        <is>
          <t>DataTracks: Senior Associate · 2–5 yrs · Accenture Operations: L10 Senior Analyst · IRIS Vs Competitor Benchmark — operations roles: Senior Processor / QC</t>
        </is>
      </c>
      <c r="ED30" s="126" t="inlineStr">
        <is>
          <t>COPC CX Standard · leadership &amp; planning, people, processes, performance; ISO 9001; Lean / Six Sigma</t>
        </is>
      </c>
      <c r="EE30" s="126" t="inlineStr">
        <is>
          <t>Core 2 · Future 2 · Functional 3 · Leadership not scored</t>
        </is>
      </c>
      <c r="EF30" s="127" t="inlineStr">
        <is>
          <t>• Correct the experience record — HR</t>
        </is>
      </c>
      <c r="EG30" s="126" t="inlineStr">
        <is>
          <t>✓ HRIS: 7.9 yrs, BA, 0 direct reports
✓ Survey: 19 of 20 questions answered
✓ KRAs: submitted, reported deliverables
✓ Manager mapping: rating, potential, 9-box
✗ Job description: not on file</t>
        </is>
      </c>
      <c r="EH30" s="118" t="inlineStr">
        <is>
          <t xml:space="preserve">D292 · Input needed · Medium: • Correct the experience record — HR · owner HR · </t>
        </is>
      </c>
      <c r="EI30" s="118" t="inlineStr">
        <is>
          <t>R009 · Correct the experience record · HR · Open</t>
        </is>
      </c>
      <c r="EJ30" s="118" t="inlineStr">
        <is>
          <t>Correct the experience record · HR</t>
        </is>
      </c>
      <c r="EK30" s="118" t="inlineStr">
        <is>
          <t>Survey: summary on file · KRAs: received · Experience: on file</t>
        </is>
      </c>
      <c r="EL30" s="141" t="n"/>
      <c r="EM30" s="142" t="n"/>
      <c r="EN30" s="142" t="n"/>
      <c r="EO30" s="142" t="n"/>
      <c r="EP30" s="142" t="n"/>
      <c r="EQ30" s="143" t="n"/>
      <c r="ER30" s="135" t="n"/>
      <c r="ES30" s="135" t="n"/>
      <c r="ET30" s="135" t="n"/>
      <c r="EU30" s="135" t="n"/>
      <c r="EV30" s="135" t="n"/>
      <c r="EW30" s="135" t="n"/>
      <c r="EX30" s="135" t="n"/>
      <c r="EY30" s="143" t="n"/>
      <c r="EZ30" s="135" t="n"/>
      <c r="FA30" s="135" t="n"/>
      <c r="FB30" s="135" t="n"/>
      <c r="FC30" s="135" t="n"/>
      <c r="FD30" s="135" t="n"/>
    </row>
    <row r="31" ht="300" customHeight="1">
      <c r="A31" s="109" t="inlineStr">
        <is>
          <t>CARBON</t>
        </is>
      </c>
      <c r="B31" s="110" t="inlineStr">
        <is>
          <t>IRISC332</t>
        </is>
      </c>
      <c r="C31" s="110" t="inlineStr">
        <is>
          <t>Aditya Kumar Diwakar</t>
        </is>
      </c>
      <c r="D31" s="110" t="inlineStr">
        <is>
          <t>Digitizing</t>
        </is>
      </c>
      <c r="E31" s="110" t="inlineStr">
        <is>
          <t>RC-046</t>
        </is>
      </c>
      <c r="F31" s="110" t="inlineStr">
        <is>
          <t>Dinesh Sharma</t>
        </is>
      </c>
      <c r="G31" s="110" t="inlineStr">
        <is>
          <t>IRIS1204</t>
        </is>
      </c>
      <c r="H31" s="110" t="inlineStr">
        <is>
          <t>B1</t>
        </is>
      </c>
      <c r="I31" s="110" t="n"/>
      <c r="J31" s="110" t="n">
        <v>0.7</v>
      </c>
      <c r="K31" s="110" t="n">
        <v>0.7</v>
      </c>
      <c r="L31" s="110" t="inlineStr">
        <is>
          <t>Undergraduate</t>
        </is>
      </c>
      <c r="M31" s="110" t="n"/>
      <c r="N31" s="144" t="inlineStr">
        <is>
          <t>Consultant</t>
        </is>
      </c>
      <c r="O31" s="113" t="inlineStr">
        <is>
          <t>Digitization Associate</t>
        </is>
      </c>
      <c r="P31" s="112" t="inlineStr">
        <is>
          <t>Data Operations &amp; Digitization</t>
        </is>
      </c>
      <c r="Q31" s="112" t="inlineStr">
        <is>
          <t>Document Conversion, Formatting &amp; Web Publishing</t>
        </is>
      </c>
      <c r="R31" s="112" t="inlineStr">
        <is>
          <t>L3 – Professional / Associate</t>
        </is>
      </c>
      <c r="S31" s="152" t="inlineStr">
        <is>
          <t>A2</t>
        </is>
      </c>
      <c r="T31" s="151" t="inlineStr">
        <is>
          <t>Associate</t>
        </is>
      </c>
      <c r="U31" s="151" t="inlineStr">
        <is>
          <t>A</t>
        </is>
      </c>
      <c r="V31" s="112" t="inlineStr">
        <is>
          <t>IC</t>
        </is>
      </c>
      <c r="W31" s="153" t="inlineStr">
        <is>
          <t>• Same level</t>
        </is>
      </c>
      <c r="X31" s="112" t="inlineStr">
        <is>
          <t>P1–P2</t>
        </is>
      </c>
      <c r="Y31" s="112" t="inlineStr">
        <is>
          <t>Entry / Developing</t>
        </is>
      </c>
      <c r="Z31" s="112" t="inlineStr">
        <is>
          <t>2 Assist</t>
        </is>
      </c>
      <c r="AA31" s="117" t="inlineStr">
        <is>
          <t>A2</t>
        </is>
      </c>
      <c r="AB31" s="118" t="inlineStr">
        <is>
          <t>Band A · Practitioner</t>
        </is>
      </c>
      <c r="AC31" s="118" t="inlineStr">
        <is>
          <t>Associate</t>
        </is>
      </c>
      <c r="AD31" s="118" t="inlineStr">
        <is>
          <t>• Same as the model</t>
        </is>
      </c>
      <c r="AE31" s="118" t="inlineStr">
        <is>
          <t>B1</t>
        </is>
      </c>
      <c r="AF31" s="118" t="inlineStr">
        <is>
          <t>OK</t>
        </is>
      </c>
      <c r="AG31" s="118" t="inlineStr">
        <is>
          <t>No change · already below the manager</t>
        </is>
      </c>
      <c r="AH31" s="118" t="n">
        <v>7</v>
      </c>
      <c r="AI31" s="118" t="n"/>
      <c r="AJ31" s="119" t="inlineStr">
        <is>
          <t>CARBON · Digitizing · Band A · Early career</t>
        </is>
      </c>
      <c r="AK31" s="120" t="n">
        <v>2</v>
      </c>
      <c r="AL31" s="121">
        <f>IFERROR(INDEX(WM_C,MATCH($AJ31,WM_KEY,0)),"")</f>
        <v>0.54</v>
      </c>
      <c r="AM31" s="122">
        <f>IF(OR(AK31="",AL31=""),"",AK31*AL31)</f>
        <v>1.08</v>
      </c>
      <c r="AN31" s="120" t="n">
        <v>2</v>
      </c>
      <c r="AO31" s="121">
        <f>IFERROR(INDEX(WM_AU,MATCH($AJ31,WM_KEY,0)),"")</f>
        <v>0.16</v>
      </c>
      <c r="AP31" s="122">
        <f>IF(OR(AN31="",AO31=""),"",AN31*AO31)</f>
        <v>0.32</v>
      </c>
      <c r="AQ31" s="120" t="n">
        <v>2</v>
      </c>
      <c r="AR31" s="121">
        <f>IFERROR(INDEX(WM_AC,MATCH($AJ31,WM_KEY,0)),"")</f>
        <v>0.14</v>
      </c>
      <c r="AS31" s="122">
        <f>IF(OR(AQ31="",AR31=""),"",AQ31*AR31)</f>
        <v>0.28</v>
      </c>
      <c r="AT31" s="120" t="n">
        <v>1</v>
      </c>
      <c r="AU31" s="121">
        <f>IFERROR(INDEX(WM_L,MATCH($AJ31,WM_KEY,0)),"")</f>
        <v>0</v>
      </c>
      <c r="AV31" s="122">
        <f>IF(OR(AT31="",AU31=""),"",AT31*AU31)</f>
        <v>0</v>
      </c>
      <c r="AW31" s="120" t="n">
        <v>1</v>
      </c>
      <c r="AX31" s="121">
        <f>IFERROR(INDEX(WM_E,MATCH($AJ31,WM_KEY,0)),"")</f>
        <v>0.1</v>
      </c>
      <c r="AY31" s="122">
        <f>IF(OR(AW31="",AX31=""),"",AW31*AX31)</f>
        <v>0.1</v>
      </c>
      <c r="AZ31" s="123" t="n">
        <v>2.5</v>
      </c>
      <c r="BA31" s="121">
        <f>IFERROR(INDEX(WM_BI,MATCH($AJ31,WM_KEY,0)),"")</f>
        <v>0.06</v>
      </c>
      <c r="BB31" s="122">
        <f>IF(OR(AZ31="",BA31=""),"",AZ31*BA31)</f>
        <v>0.15</v>
      </c>
      <c r="BC31" s="122">
        <f>IF(COUNT(AM31,AP31,AS31,AV31,AY31,BB31)&lt;6,"",SUM(AM31,AP31,AS31,AV31,AY31,BB31))</f>
        <v>1.93</v>
      </c>
      <c r="BD31" s="122" t="str">
        <f>IF(BC31="","",INDEX({"A1","A2","A3","B1","B2","B3","C1","C2","D1","D2","E1","E2"},MAX(1,MIN(12,ROUND(BC31,0)))))</f>
        <v>A2</v>
      </c>
      <c r="BE31" s="152" t="inlineStr">
        <is>
          <t>A2</t>
        </is>
      </c>
      <c r="BF31" s="124" t="inlineStr">
        <is>
          <t>The score decided the level</t>
        </is>
      </c>
      <c r="BG3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31" s="125" t="inlineStr">
        <is>
          <t>At build: Complexity 1.08 + Autonomy 0.32 + Accountability 0.28 + Leadership 0.00 + Experience 0.10 + Business impact 0.15
= 1.93 points → nearest level 2 = A2
Final level: A2 · same as the score</t>
        </is>
      </c>
      <c r="BI31" s="125" t="inlineStr">
        <is>
          <t>No rule applied: the score decides.</t>
        </is>
      </c>
      <c r="BJ31" s="125" t="inlineStr">
        <is>
          <t>—</t>
        </is>
      </c>
      <c r="BK31" s="126" t="n"/>
      <c r="BL31" s="126" t="inlineStr">
        <is>
          <t>Low</t>
        </is>
      </c>
      <c r="BM31" s="126" t="inlineStr">
        <is>
          <t>• Survey answers are generic or do not match the role — not used as evidence; manager input needed</t>
        </is>
      </c>
      <c r="BN31" s="125" t="inlineStr">
        <is>
          <t>Stable · moves in fewer than 5 of 30 weight tests</t>
        </is>
      </c>
      <c r="BO31"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31" s="129" t="inlineStr">
        <is>
          <t>Rated 2 of 12
Start: 2.0 · practitioner title
Evidence: rated like 8 colleagues in the same role and department · own answers too general to rate → no change
Market: A2 = Chooses own approach within standards</t>
        </is>
      </c>
      <c r="BQ31"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31"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31" s="129" t="inlineStr">
        <is>
          <t>Rated 1 of 12
Experience: 0.7 yrs total · 0.7 at IRIS; none recorded before IRIS = 1.7 on the experience scale
Qualification: Undergraduate · below graduate → −0.5
Market: A2 roles typically have 0–3 yrs · IRIS guide 0–2</t>
        </is>
      </c>
      <c r="BT31"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1"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1" s="125" t="n"/>
      <c r="BW31" s="125" t="n"/>
      <c r="BX31" s="125" t="n"/>
      <c r="BY31" s="125" t="n"/>
      <c r="BZ31" s="125" t="inlineStr">
        <is>
          <t>Received · manager annual</t>
        </is>
      </c>
      <c r="CA31" s="125" t="inlineStr">
        <is>
          <t>CARBON Mapping Master</t>
        </is>
      </c>
      <c r="CB31" s="130" t="n">
        <v>18</v>
      </c>
      <c r="CC31" s="131" t="inlineStr">
        <is>
          <t>• Role / sub-team: Digitizing Assisted service.</t>
        </is>
      </c>
      <c r="CD31" s="131" t="inlineStr">
        <is>
          <t>• Key responsibilities include: Esef Formatting check ,kvk. and Eu dm formatting check.
• Reported deliverables and outcomes include: Esef and Dm project file ofter Formatting check next process team leader.</t>
        </is>
      </c>
      <c r="CE31" s="131" t="inlineStr">
        <is>
          <t>• Current capabilities: Communication skill; Tools / software used: Disclosure Management - DM - Word editor.</t>
        </is>
      </c>
      <c r="CF31" s="131" t="inlineStr">
        <is>
          <t>• Communications skills.
• Presentation skills.</t>
        </is>
      </c>
      <c r="CG31" s="131" t="inlineStr">
        <is>
          <t>• Key challenges: Quality of report, RDP issue.
• Support required: No input received.</t>
        </is>
      </c>
      <c r="CH31" s="132" t="inlineStr">
        <is>
          <t>Business Impact: Moved +0.5: the survey / manager mapping marks it business-critical.</t>
        </is>
      </c>
      <c r="CI31" s="131"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J31" s="131" t="inlineStr">
        <is>
          <t>Self-identified: Communication &amp; presentation
For the next role: Communication &amp; presentation</t>
        </is>
      </c>
      <c r="CK31" s="131" t="inlineStr">
        <is>
          <t>Per-person summary · CARBON Mapping Master</t>
        </is>
      </c>
      <c r="CL31" s="133"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M31" s="134"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N31" s="135" t="n"/>
      <c r="CO31" s="135" t="n">
        <v>2.5</v>
      </c>
      <c r="CP31" s="136" t="n">
        <v>3</v>
      </c>
      <c r="CQ31" s="137" t="inlineStr">
        <is>
          <t>Medium</t>
        </is>
      </c>
      <c r="CR31" s="137" t="inlineStr">
        <is>
          <t>Core Contributor</t>
        </is>
      </c>
      <c r="CS31" s="137" t="inlineStr">
        <is>
          <t>Develop in role</t>
        </is>
      </c>
      <c r="CT31" s="137" t="n"/>
      <c r="CU31" s="137" t="inlineStr">
        <is>
          <t>Yes</t>
        </is>
      </c>
      <c r="CV31" s="137" t="n"/>
      <c r="CW31" s="137" t="n"/>
      <c r="CX31" s="137" t="inlineStr">
        <is>
          <t>Medium · critical role Yes · only this person — · successor named No</t>
        </is>
      </c>
      <c r="CY31" s="137" t="inlineStr">
        <is>
          <t>Janardan Bale · B2, CARBON · Dinesh Sharma · B1, CARBON · Prajakta Mokal · B1, CARBON</t>
        </is>
      </c>
      <c r="CZ31" s="137" t="inlineStr">
        <is>
          <t>Name a successor; document the key process; cross-train one person</t>
        </is>
      </c>
      <c r="DA31" s="119" t="n">
        <v>98</v>
      </c>
      <c r="DB31" s="138" t="inlineStr">
        <is>
          <t>Meets the level</t>
        </is>
      </c>
      <c r="DC31" s="138" t="n">
        <v>113</v>
      </c>
      <c r="DD31" s="138" t="n">
        <v>92</v>
      </c>
      <c r="DE31" s="138" t="n">
        <v>90</v>
      </c>
      <c r="DF31" s="138" t="n"/>
      <c r="DG31" s="138" t="inlineStr">
        <is>
          <t>AI / GenAI, Prioritisation, Innovation</t>
        </is>
      </c>
      <c r="DH31" s="138" t="inlineStr">
        <is>
          <t>A3: 86% of profile — close</t>
        </is>
      </c>
      <c r="DI31" s="138" t="inlineStr">
        <is>
          <t>Evidence: Survey + KRAs | Core: Ownership 3/2, Problem solving 3/2, Communication &amp; collaboration 3/2, Client &amp; quality focus 3/2, Learning agility 2/2, Integrity &amp; compliance 2/2 | Future-ready: AI literacy 2/2, Data literacy 3/2, Digital fluency 2/2, Innovation 1/2 | Functional: Excel &amp; tools 3/2, Quality &amp; process 2/2, Regulatory domain 3/2, XBRL &amp; taxonomy 2/2, AI / GenAI 1/2, Prioritisation 1/2</t>
        </is>
      </c>
      <c r="DJ31" s="111" t="inlineStr">
        <is>
          <t>Communication &amp; presentation</t>
        </is>
      </c>
      <c r="DK31" s="112" t="n"/>
      <c r="DL31" s="112" t="inlineStr">
        <is>
          <t>Advanced Excel &amp; Productivity Tools; Stakeholder &amp; Client Management; Process Improvement &amp; Quality Mindset</t>
        </is>
      </c>
      <c r="DM31" s="112" t="inlineStr">
        <is>
          <t>Communication &amp; presentation</t>
        </is>
      </c>
      <c r="DN31" s="112" t="n"/>
      <c r="DO31" s="139" t="inlineStr">
        <is>
          <t>No strong match from survey evidence</t>
        </is>
      </c>
      <c r="DP31" s="126" t="inlineStr">
        <is>
          <t>No material overlap found</t>
        </is>
      </c>
      <c r="DQ31" s="126" t="inlineStr">
        <is>
          <t>No close match in other businesses</t>
        </is>
      </c>
      <c r="DR31" s="126" t="n"/>
      <c r="DS31" s="126" t="n"/>
      <c r="DT31" s="126" t="n"/>
      <c r="DU31" s="140" t="inlineStr">
        <is>
          <t>Digitization Associate in Digitizing · CARBON,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V31" s="137"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W31" s="137"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X31" s="137"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1" s="139"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Z31" s="126" t="inlineStr">
        <is>
          <t>0–2 yrs</t>
        </is>
      </c>
      <c r="EA31" s="126" t="inlineStr">
        <is>
          <t>1–3 · 0–3</t>
        </is>
      </c>
      <c r="EB31" s="126" t="inlineStr">
        <is>
          <t>Associate / Processor / Senior Associate</t>
        </is>
      </c>
      <c r="EC31" s="126" t="inlineStr">
        <is>
          <t>DataTracks: Associate · Accenture Operations: L11 Analyst · IRIS Vs Competitor Benchmark — operations roles: Processor / Agent</t>
        </is>
      </c>
      <c r="ED31" s="126" t="inlineStr">
        <is>
          <t>COPC CX Standard · leadership &amp; planning, people, processes, performance; ISO 9001; Lean / Six Sigma</t>
        </is>
      </c>
      <c r="EE31" s="126" t="inlineStr">
        <is>
          <t>Core 2 · Future 2 · Functional 2 · Leadership not scored</t>
        </is>
      </c>
      <c r="EF31" s="139" t="n"/>
      <c r="EG31" s="126" t="inlineStr">
        <is>
          <t>✓ HRIS: 0.7 yrs, Undergraduate, 0 direct reports
✓ Survey: 18 of 20 questions answered
✓ KRAs: submitted, reported deliverables
✓ Manager mapping: rating, potential, 9-box
✗ Job description: not on file</t>
        </is>
      </c>
      <c r="EH31" s="118" t="n"/>
      <c r="EI31" s="118" t="n"/>
      <c r="EJ31" s="118" t="n"/>
      <c r="EK31" s="118" t="inlineStr">
        <is>
          <t>Survey: summary on file · KRAs: received · Experience: on file</t>
        </is>
      </c>
      <c r="EL31" s="141" t="n"/>
      <c r="EM31" s="142" t="n"/>
      <c r="EN31" s="142" t="n"/>
      <c r="EO31" s="142" t="n"/>
      <c r="EP31" s="142" t="n"/>
      <c r="EQ31" s="143" t="n"/>
      <c r="ER31" s="135" t="n"/>
      <c r="ES31" s="135" t="n"/>
      <c r="ET31" s="135" t="n"/>
      <c r="EU31" s="135" t="n"/>
      <c r="EV31" s="135" t="n"/>
      <c r="EW31" s="135" t="n"/>
      <c r="EX31" s="135" t="n"/>
      <c r="EY31" s="143" t="n"/>
      <c r="EZ31" s="135" t="n"/>
      <c r="FA31" s="135" t="n"/>
      <c r="FB31" s="135" t="n"/>
      <c r="FC31" s="135" t="n"/>
      <c r="FD31" s="135" t="n"/>
    </row>
    <row r="32" ht="300" customHeight="1">
      <c r="A32" s="109" t="inlineStr">
        <is>
          <t>CARBON</t>
        </is>
      </c>
      <c r="B32" s="110" t="inlineStr">
        <is>
          <t>IRISC324</t>
        </is>
      </c>
      <c r="C32" s="110" t="inlineStr">
        <is>
          <t>Kajal Srivastava</t>
        </is>
      </c>
      <c r="D32" s="110" t="inlineStr">
        <is>
          <t>Digitizing</t>
        </is>
      </c>
      <c r="E32" s="110" t="inlineStr">
        <is>
          <t>RC-046</t>
        </is>
      </c>
      <c r="F32" s="110" t="inlineStr">
        <is>
          <t>Dinesh Sharma</t>
        </is>
      </c>
      <c r="G32" s="110" t="inlineStr">
        <is>
          <t>IRIS1204</t>
        </is>
      </c>
      <c r="H32" s="110" t="inlineStr">
        <is>
          <t>B1</t>
        </is>
      </c>
      <c r="I32" s="110" t="n"/>
      <c r="J32" s="110" t="n">
        <v>1.3</v>
      </c>
      <c r="K32" s="110" t="n">
        <v>0.8</v>
      </c>
      <c r="L32" s="110" t="inlineStr">
        <is>
          <t>B.Com</t>
        </is>
      </c>
      <c r="M32" s="110" t="n"/>
      <c r="N32" s="144" t="inlineStr">
        <is>
          <t>Consultant</t>
        </is>
      </c>
      <c r="O32" s="113" t="inlineStr">
        <is>
          <t>Digitization Associate</t>
        </is>
      </c>
      <c r="P32" s="112" t="inlineStr">
        <is>
          <t>Data Operations &amp; Digitization</t>
        </is>
      </c>
      <c r="Q32" s="112" t="inlineStr">
        <is>
          <t>Document Conversion, Formatting &amp; Web Publishing</t>
        </is>
      </c>
      <c r="R32" s="112" t="inlineStr">
        <is>
          <t>L3 – Professional / Associate</t>
        </is>
      </c>
      <c r="S32" s="152" t="inlineStr">
        <is>
          <t>A2</t>
        </is>
      </c>
      <c r="T32" s="151" t="inlineStr">
        <is>
          <t>Associate</t>
        </is>
      </c>
      <c r="U32" s="151" t="inlineStr">
        <is>
          <t>A</t>
        </is>
      </c>
      <c r="V32" s="112" t="inlineStr">
        <is>
          <t>IC</t>
        </is>
      </c>
      <c r="W32" s="153" t="inlineStr">
        <is>
          <t>• Same level</t>
        </is>
      </c>
      <c r="X32" s="112" t="inlineStr">
        <is>
          <t>P1–P2</t>
        </is>
      </c>
      <c r="Y32" s="112" t="inlineStr">
        <is>
          <t>Entry / Developing</t>
        </is>
      </c>
      <c r="Z32" s="112" t="inlineStr">
        <is>
          <t>2 Assist</t>
        </is>
      </c>
      <c r="AA32" s="117" t="inlineStr">
        <is>
          <t>A2</t>
        </is>
      </c>
      <c r="AB32" s="118" t="inlineStr">
        <is>
          <t>Band A · Practitioner</t>
        </is>
      </c>
      <c r="AC32" s="118" t="inlineStr">
        <is>
          <t>Associate</t>
        </is>
      </c>
      <c r="AD32" s="118" t="inlineStr">
        <is>
          <t>• Same as the model</t>
        </is>
      </c>
      <c r="AE32" s="118" t="inlineStr">
        <is>
          <t>B1</t>
        </is>
      </c>
      <c r="AF32" s="118" t="inlineStr">
        <is>
          <t>OK</t>
        </is>
      </c>
      <c r="AG32" s="118" t="inlineStr">
        <is>
          <t>No change · already below the manager</t>
        </is>
      </c>
      <c r="AH32" s="118" t="n">
        <v>7</v>
      </c>
      <c r="AI32" s="118" t="n"/>
      <c r="AJ32" s="119" t="inlineStr">
        <is>
          <t>CARBON · Digitizing · Band A · Early career</t>
        </is>
      </c>
      <c r="AK32" s="120" t="n">
        <v>2</v>
      </c>
      <c r="AL32" s="121">
        <f>IFERROR(INDEX(WM_C,MATCH($AJ32,WM_KEY,0)),"")</f>
        <v>0.54</v>
      </c>
      <c r="AM32" s="122">
        <f>IF(OR(AK32="",AL32=""),"",AK32*AL32)</f>
        <v>1.08</v>
      </c>
      <c r="AN32" s="120" t="n">
        <v>2</v>
      </c>
      <c r="AO32" s="121">
        <f>IFERROR(INDEX(WM_AU,MATCH($AJ32,WM_KEY,0)),"")</f>
        <v>0.16</v>
      </c>
      <c r="AP32" s="122">
        <f>IF(OR(AN32="",AO32=""),"",AN32*AO32)</f>
        <v>0.32</v>
      </c>
      <c r="AQ32" s="120" t="n">
        <v>2</v>
      </c>
      <c r="AR32" s="121">
        <f>IFERROR(INDEX(WM_AC,MATCH($AJ32,WM_KEY,0)),"")</f>
        <v>0.14</v>
      </c>
      <c r="AS32" s="122">
        <f>IF(OR(AQ32="",AR32=""),"",AQ32*AR32)</f>
        <v>0.28</v>
      </c>
      <c r="AT32" s="120" t="n">
        <v>1</v>
      </c>
      <c r="AU32" s="121">
        <f>IFERROR(INDEX(WM_L,MATCH($AJ32,WM_KEY,0)),"")</f>
        <v>0</v>
      </c>
      <c r="AV32" s="122">
        <f>IF(OR(AT32="",AU32=""),"",AT32*AU32)</f>
        <v>0</v>
      </c>
      <c r="AW32" s="120" t="n">
        <v>2</v>
      </c>
      <c r="AX32" s="121">
        <f>IFERROR(INDEX(WM_E,MATCH($AJ32,WM_KEY,0)),"")</f>
        <v>0.1</v>
      </c>
      <c r="AY32" s="122">
        <f>IF(OR(AW32="",AX32=""),"",AW32*AX32)</f>
        <v>0.2</v>
      </c>
      <c r="AZ32" s="123" t="n">
        <v>2.5</v>
      </c>
      <c r="BA32" s="121">
        <f>IFERROR(INDEX(WM_BI,MATCH($AJ32,WM_KEY,0)),"")</f>
        <v>0.06</v>
      </c>
      <c r="BB32" s="122">
        <f>IF(OR(AZ32="",BA32=""),"",AZ32*BA32)</f>
        <v>0.15</v>
      </c>
      <c r="BC32" s="122">
        <f>IF(COUNT(AM32,AP32,AS32,AV32,AY32,BB32)&lt;6,"",SUM(AM32,AP32,AS32,AV32,AY32,BB32))</f>
        <v>2.03</v>
      </c>
      <c r="BD32" s="122" t="str">
        <f>IF(BC32="","",INDEX({"A1","A2","A3","B1","B2","B3","C1","C2","D1","D2","E1","E2"},MAX(1,MIN(12,ROUND(BC32,0)))))</f>
        <v>A2</v>
      </c>
      <c r="BE32" s="152" t="inlineStr">
        <is>
          <t>A2</t>
        </is>
      </c>
      <c r="BF32" s="124" t="inlineStr">
        <is>
          <t>The score decided the level</t>
        </is>
      </c>
      <c r="BG3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32" s="125" t="inlineStr">
        <is>
          <t>At build: Complexity 1.08 + Autonomy 0.32 + Accountability 0.28 + Leadership 0.00 + Experience 0.20 + Business impact 0.15
= 2.03 points → nearest level 2 = A2
Final level: A2 · same as the score</t>
        </is>
      </c>
      <c r="BI32" s="125" t="inlineStr">
        <is>
          <t>No rule applied: the score decides.</t>
        </is>
      </c>
      <c r="BJ32" s="125" t="inlineStr">
        <is>
          <t>—</t>
        </is>
      </c>
      <c r="BK32" s="126" t="n"/>
      <c r="BL32" s="126" t="inlineStr">
        <is>
          <t>Low</t>
        </is>
      </c>
      <c r="BM32" s="126" t="inlineStr">
        <is>
          <t>• Survey answers are generic or do not match the role — not used as evidence; manager input needed</t>
        </is>
      </c>
      <c r="BN32" s="125" t="inlineStr">
        <is>
          <t>Stable · moves in fewer than 5 of 30 weight tests</t>
        </is>
      </c>
      <c r="BO32"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32" s="129" t="inlineStr">
        <is>
          <t>Rated 2 of 12
Start: 2.0 · practitioner title
Evidence: rated like 8 colleagues in the same role and department · own answers too general to rate → no change
Market: A2 = Chooses own approach within standards</t>
        </is>
      </c>
      <c r="BQ32"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32"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32" s="129" t="inlineStr">
        <is>
          <t>Rated 2 of 12
Experience: 1.3 yrs total · 0.5 before IRIS + 0.8 at IRIS = 2.1 on the experience scale
Qualification: B.Com · graduate, relevant to the work → no change
Market: A2 roles typically have 0–3 yrs · IRIS guide 0–2</t>
        </is>
      </c>
      <c r="BT32"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2"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2" s="125" t="n"/>
      <c r="BW32" s="125" t="n"/>
      <c r="BX32" s="125" t="n"/>
      <c r="BY32" s="125" t="n"/>
      <c r="BZ32" s="125" t="inlineStr">
        <is>
          <t>Received · manager annual</t>
        </is>
      </c>
      <c r="CA32" s="125" t="inlineStr">
        <is>
          <t>CARBON Mapping Master</t>
        </is>
      </c>
      <c r="CB32" s="130" t="n">
        <v>19</v>
      </c>
      <c r="CC32" s="131" t="inlineStr">
        <is>
          <t>• Role / sub-team: Digitizing Assited Services.</t>
        </is>
      </c>
      <c r="CD32" s="131" t="inlineStr">
        <is>
          <t>• Key responsibilities include: Perform ed formatting &amp; quality review of Europe - ESEF documents using Carbon &amp; DM tool.
• Key responsibilities include: Perform ed formatting &amp; quality review of US documents using Carbon &amp; DM tool.</t>
        </is>
      </c>
      <c r="CE32" s="131" t="inlineStr">
        <is>
          <t>• Current capabilities: Tools knowledge Carbon &amp; DM</t>
        </is>
      </c>
      <c r="CF32" s="131" t="inlineStr">
        <is>
          <t>• Communications skills.
• Presentation skills.</t>
        </is>
      </c>
      <c r="CG32" s="131" t="inlineStr">
        <is>
          <t>• Key challenges: Quality of report, RDP issue.
• Support required: Input not given by Participant.</t>
        </is>
      </c>
      <c r="CH32" s="132" t="inlineStr">
        <is>
          <t>Business Impact: Moved +0.5: the survey / manager mapping marks it business-critical.</t>
        </is>
      </c>
      <c r="CI32" s="131"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J32" s="131" t="inlineStr">
        <is>
          <t>Self-identified: Project / programme management · Client, sales &amp; stakeholders · Communication &amp; presentation · Broader exposure &amp; ownership
For the next role: Project / programme management · Client, sales &amp; stakeholders · Communication &amp; presentation · Broader exposure &amp; ownership</t>
        </is>
      </c>
      <c r="CK32" s="131" t="inlineStr">
        <is>
          <t>Per-person summary · CARBON Mapping Master</t>
        </is>
      </c>
      <c r="CL32" s="133"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M32" s="134"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N32" s="135" t="n"/>
      <c r="CO32" s="135" t="n">
        <v>2.5</v>
      </c>
      <c r="CP32" s="136" t="n">
        <v>3</v>
      </c>
      <c r="CQ32" s="137" t="inlineStr">
        <is>
          <t>Medium</t>
        </is>
      </c>
      <c r="CR32" s="137" t="inlineStr">
        <is>
          <t>Core Contributor</t>
        </is>
      </c>
      <c r="CS32" s="137" t="inlineStr">
        <is>
          <t>Develop in role</t>
        </is>
      </c>
      <c r="CT32" s="137" t="n"/>
      <c r="CU32" s="137" t="inlineStr">
        <is>
          <t>Yes</t>
        </is>
      </c>
      <c r="CV32" s="137" t="n"/>
      <c r="CW32" s="137" t="n"/>
      <c r="CX32" s="137" t="inlineStr">
        <is>
          <t>Medium · critical role Yes · only this person — · successor named No</t>
        </is>
      </c>
      <c r="CY32" s="137" t="inlineStr">
        <is>
          <t>Janardan Bale · B2, CARBON · Dinesh Sharma · B1, CARBON · Prajakta Mokal · B1, CARBON</t>
        </is>
      </c>
      <c r="CZ32" s="137" t="inlineStr">
        <is>
          <t>Name a successor; document the key process; cross-train one person</t>
        </is>
      </c>
      <c r="DA32" s="119" t="n">
        <v>97</v>
      </c>
      <c r="DB32" s="138" t="inlineStr">
        <is>
          <t>Meets the level</t>
        </is>
      </c>
      <c r="DC32" s="138" t="n">
        <v>102</v>
      </c>
      <c r="DD32" s="138" t="n">
        <v>80</v>
      </c>
      <c r="DE32" s="138" t="n">
        <v>102</v>
      </c>
      <c r="DF32" s="138" t="n"/>
      <c r="DG32" s="138" t="inlineStr">
        <is>
          <t>AI / GenAI, Learning agility, Innovation</t>
        </is>
      </c>
      <c r="DH32" s="138" t="inlineStr">
        <is>
          <t>A3: 85% of profile — close</t>
        </is>
      </c>
      <c r="DI32" s="138" t="inlineStr">
        <is>
          <t>Evidence: Survey + KRAs | Core: Ownership 3/2, Problem solving 2/2, Communication &amp; collaboration 3/2, Client &amp; quality focus 3/2, Learning agility 1/2, Integrity &amp; compliance 2/2 | Future-ready: AI literacy 1/2, Data literacy 3/2, Digital fluency 2/2, Innovation 1/2 | Functional: Excel &amp; tools 3/2, Quality &amp; process 3/2, Regulatory domain 2/2, XBRL &amp; taxonomy 2/2, AI / GenAI 1/2, Prioritisation 3/2</t>
        </is>
      </c>
      <c r="DJ32" s="111" t="inlineStr">
        <is>
          <t>Project / programme management · Client, sales &amp; stakeholders · Communication &amp; presentation · Broader exposure &amp; ownership</t>
        </is>
      </c>
      <c r="DK32" s="112" t="n"/>
      <c r="DL32" s="112" t="inlineStr">
        <is>
          <t>Stakeholder &amp; Client Management; Process Improvement &amp; Quality Mindset; AI, GenAI &amp; Prompt Engineering</t>
        </is>
      </c>
      <c r="DM32" s="112" t="inlineStr">
        <is>
          <t>Project / programme management · Client, sales &amp; stakeholders · Communication &amp; presentation · Broader exposure &amp; ownership</t>
        </is>
      </c>
      <c r="DN32" s="112" t="n"/>
      <c r="DO32" s="139" t="inlineStr">
        <is>
          <t>No strong match from survey evidence</t>
        </is>
      </c>
      <c r="DP32" s="126" t="inlineStr">
        <is>
          <t>Bhavesh Gusain · Senior Digitization Associate — 0.51: document, checking, formatting, html; Saurav Nirmal · Senior Digitization Associate — 0.48: formatting, document, html, word; Snehal Kardekar · Senior Digitization Associate — 0.46: formatting, html, word, formatted</t>
        </is>
      </c>
      <c r="DQ32" s="126" t="inlineStr">
        <is>
          <t>No close match in other businesses</t>
        </is>
      </c>
      <c r="DR32" s="126" t="n"/>
      <c r="DS32" s="126" t="n"/>
      <c r="DT32" s="126" t="n"/>
      <c r="DU32" s="140" t="inlineStr">
        <is>
          <t>Digitization Associate in Digitizing · CARBON,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V32" s="137"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W32" s="137"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X32" s="137"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 s="139"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Z32" s="126" t="inlineStr">
        <is>
          <t>0–2 yrs</t>
        </is>
      </c>
      <c r="EA32" s="126" t="inlineStr">
        <is>
          <t>1–3 · 0–3</t>
        </is>
      </c>
      <c r="EB32" s="126" t="inlineStr">
        <is>
          <t>Associate / Processor / Senior Associate</t>
        </is>
      </c>
      <c r="EC32" s="126" t="inlineStr">
        <is>
          <t>DataTracks: Associate · Accenture Operations: L11 Analyst · IRIS Vs Competitor Benchmark — operations roles: Processor / Agent</t>
        </is>
      </c>
      <c r="ED32" s="126" t="inlineStr">
        <is>
          <t>COPC CX Standard · leadership &amp; planning, people, processes, performance; ISO 9001; Lean / Six Sigma</t>
        </is>
      </c>
      <c r="EE32" s="126" t="inlineStr">
        <is>
          <t>Core 2 · Future 2 · Functional 2 · Leadership not scored</t>
        </is>
      </c>
      <c r="EF32" s="139" t="n"/>
      <c r="EG32" s="126" t="inlineStr">
        <is>
          <t>✓ HRIS: 1.3 yrs, B.Com, 0 direct reports
✓ Survey: 19 of 20 questions answered
✓ KRAs: submitted, reported deliverables
✓ Manager mapping: rating, potential, 9-box
✗ Job description: not on file</t>
        </is>
      </c>
      <c r="EH32" s="118" t="n"/>
      <c r="EI32" s="118" t="n"/>
      <c r="EJ32" s="118" t="n"/>
      <c r="EK32" s="118" t="inlineStr">
        <is>
          <t>Survey: summary on file · KRAs: received · Experience: on file</t>
        </is>
      </c>
      <c r="EL32" s="141" t="n"/>
      <c r="EM32" s="142" t="n"/>
      <c r="EN32" s="142" t="n"/>
      <c r="EO32" s="142" t="n"/>
      <c r="EP32" s="142" t="n"/>
      <c r="EQ32" s="143" t="n"/>
      <c r="ER32" s="135" t="n"/>
      <c r="ES32" s="135" t="n"/>
      <c r="ET32" s="135" t="n"/>
      <c r="EU32" s="135" t="n"/>
      <c r="EV32" s="135" t="n"/>
      <c r="EW32" s="135" t="n"/>
      <c r="EX32" s="135" t="n"/>
      <c r="EY32" s="143" t="n"/>
      <c r="EZ32" s="135" t="n"/>
      <c r="FA32" s="135" t="n"/>
      <c r="FB32" s="135" t="n"/>
      <c r="FC32" s="135" t="n"/>
      <c r="FD32" s="135" t="n"/>
    </row>
    <row r="33" ht="300" customHeight="1">
      <c r="A33" s="109" t="inlineStr">
        <is>
          <t>CARBON</t>
        </is>
      </c>
      <c r="B33" s="110" t="inlineStr">
        <is>
          <t>IRISC327</t>
        </is>
      </c>
      <c r="C33" s="110" t="inlineStr">
        <is>
          <t>Satyajeet Patil</t>
        </is>
      </c>
      <c r="D33" s="110" t="inlineStr">
        <is>
          <t>Digitizing</t>
        </is>
      </c>
      <c r="E33" s="110" t="inlineStr">
        <is>
          <t>RC-046</t>
        </is>
      </c>
      <c r="F33" s="110" t="inlineStr">
        <is>
          <t>Janardan Bale</t>
        </is>
      </c>
      <c r="G33" s="110" t="inlineStr">
        <is>
          <t>IRIS0470</t>
        </is>
      </c>
      <c r="H33" s="110" t="inlineStr">
        <is>
          <t>B2</t>
        </is>
      </c>
      <c r="I33" s="110" t="n"/>
      <c r="J33" s="110" t="n">
        <v>0.8</v>
      </c>
      <c r="K33" s="110" t="n">
        <v>0.8</v>
      </c>
      <c r="L33" s="110" t="inlineStr">
        <is>
          <t>BCA</t>
        </is>
      </c>
      <c r="M33" s="110" t="n"/>
      <c r="N33" s="144" t="inlineStr">
        <is>
          <t>Consultant</t>
        </is>
      </c>
      <c r="O33" s="113" t="inlineStr">
        <is>
          <t>Digitization Associate</t>
        </is>
      </c>
      <c r="P33" s="112" t="inlineStr">
        <is>
          <t>Data Operations &amp; Digitization</t>
        </is>
      </c>
      <c r="Q33" s="112" t="inlineStr">
        <is>
          <t>Document Conversion, Formatting &amp; Web Publishing</t>
        </is>
      </c>
      <c r="R33" s="112" t="inlineStr">
        <is>
          <t>L3 – Professional / Associate</t>
        </is>
      </c>
      <c r="S33" s="152" t="inlineStr">
        <is>
          <t>A2</t>
        </is>
      </c>
      <c r="T33" s="151" t="inlineStr">
        <is>
          <t>Associate</t>
        </is>
      </c>
      <c r="U33" s="151" t="inlineStr">
        <is>
          <t>A</t>
        </is>
      </c>
      <c r="V33" s="112" t="inlineStr">
        <is>
          <t>IC</t>
        </is>
      </c>
      <c r="W33" s="153" t="inlineStr">
        <is>
          <t>• Same level</t>
        </is>
      </c>
      <c r="X33" s="112" t="inlineStr">
        <is>
          <t>P1–P2</t>
        </is>
      </c>
      <c r="Y33" s="112" t="inlineStr">
        <is>
          <t>Entry / Developing</t>
        </is>
      </c>
      <c r="Z33" s="112" t="inlineStr">
        <is>
          <t>2 Assist</t>
        </is>
      </c>
      <c r="AA33" s="117" t="inlineStr">
        <is>
          <t>A2</t>
        </is>
      </c>
      <c r="AB33" s="118" t="inlineStr">
        <is>
          <t>Band A · Practitioner</t>
        </is>
      </c>
      <c r="AC33" s="118" t="inlineStr">
        <is>
          <t>Associate</t>
        </is>
      </c>
      <c r="AD33" s="118" t="inlineStr">
        <is>
          <t>• Same as the model</t>
        </is>
      </c>
      <c r="AE33" s="118" t="inlineStr">
        <is>
          <t>B1</t>
        </is>
      </c>
      <c r="AF33" s="118" t="inlineStr">
        <is>
          <t>OK</t>
        </is>
      </c>
      <c r="AG33" s="118" t="inlineStr">
        <is>
          <t>No change · already below the manager</t>
        </is>
      </c>
      <c r="AH33" s="118" t="n">
        <v>7</v>
      </c>
      <c r="AI33" s="118" t="n"/>
      <c r="AJ33" s="119" t="inlineStr">
        <is>
          <t>CARBON · Digitizing · Band A · Early career</t>
        </is>
      </c>
      <c r="AK33" s="120" t="n">
        <v>2</v>
      </c>
      <c r="AL33" s="121">
        <f>IFERROR(INDEX(WM_C,MATCH($AJ33,WM_KEY,0)),"")</f>
        <v>0.54</v>
      </c>
      <c r="AM33" s="122">
        <f>IF(OR(AK33="",AL33=""),"",AK33*AL33)</f>
        <v>1.08</v>
      </c>
      <c r="AN33" s="120" t="n">
        <v>1.5</v>
      </c>
      <c r="AO33" s="121">
        <f>IFERROR(INDEX(WM_AU,MATCH($AJ33,WM_KEY,0)),"")</f>
        <v>0.16</v>
      </c>
      <c r="AP33" s="122">
        <f>IF(OR(AN33="",AO33=""),"",AN33*AO33)</f>
        <v>0.24</v>
      </c>
      <c r="AQ33" s="120" t="n">
        <v>2</v>
      </c>
      <c r="AR33" s="121">
        <f>IFERROR(INDEX(WM_AC,MATCH($AJ33,WM_KEY,0)),"")</f>
        <v>0.14</v>
      </c>
      <c r="AS33" s="122">
        <f>IF(OR(AQ33="",AR33=""),"",AQ33*AR33)</f>
        <v>0.28</v>
      </c>
      <c r="AT33" s="120" t="n">
        <v>1</v>
      </c>
      <c r="AU33" s="121">
        <f>IFERROR(INDEX(WM_L,MATCH($AJ33,WM_KEY,0)),"")</f>
        <v>0</v>
      </c>
      <c r="AV33" s="122">
        <f>IF(OR(AT33="",AU33=""),"",AT33*AU33)</f>
        <v>0</v>
      </c>
      <c r="AW33" s="120" t="n">
        <v>2</v>
      </c>
      <c r="AX33" s="121">
        <f>IFERROR(INDEX(WM_E,MATCH($AJ33,WM_KEY,0)),"")</f>
        <v>0.1</v>
      </c>
      <c r="AY33" s="122">
        <f>IF(OR(AW33="",AX33=""),"",AW33*AX33)</f>
        <v>0.2</v>
      </c>
      <c r="AZ33" s="123" t="n">
        <v>2.5</v>
      </c>
      <c r="BA33" s="121">
        <f>IFERROR(INDEX(WM_BI,MATCH($AJ33,WM_KEY,0)),"")</f>
        <v>0.06</v>
      </c>
      <c r="BB33" s="122">
        <f>IF(OR(AZ33="",BA33=""),"",AZ33*BA33)</f>
        <v>0.15</v>
      </c>
      <c r="BC33" s="122">
        <f>IF(COUNT(AM33,AP33,AS33,AV33,AY33,BB33)&lt;6,"",SUM(AM33,AP33,AS33,AV33,AY33,BB33))</f>
        <v>1.95</v>
      </c>
      <c r="BD33" s="122" t="str">
        <f>IF(BC33="","",INDEX({"A1","A2","A3","B1","B2","B3","C1","C2","D1","D2","E1","E2"},MAX(1,MIN(12,ROUND(BC33,0)))))</f>
        <v>A2</v>
      </c>
      <c r="BE33" s="152" t="inlineStr">
        <is>
          <t>A2</t>
        </is>
      </c>
      <c r="BF33" s="124" t="inlineStr">
        <is>
          <t>The score decided the level</t>
        </is>
      </c>
      <c r="BG3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33" s="125" t="inlineStr">
        <is>
          <t>At build: Complexity 1.08 + Autonomy 0.24 + Accountability 0.28 + Leadership 0.00 + Experience 0.20 + Business impact 0.15
= 1.95 points → nearest level 2 = A2
Final level: A2 · same as the score</t>
        </is>
      </c>
      <c r="BI33" s="125" t="inlineStr">
        <is>
          <t>No rule applied: the score decides.</t>
        </is>
      </c>
      <c r="BJ33" s="125" t="inlineStr">
        <is>
          <t>—</t>
        </is>
      </c>
      <c r="BK33" s="126" t="n"/>
      <c r="BL33" s="126" t="inlineStr">
        <is>
          <t>Medium</t>
        </is>
      </c>
      <c r="BM33" s="126" t="n"/>
      <c r="BN33" s="125" t="inlineStr">
        <is>
          <t>Stable · moves in fewer than 5 of 30 weight tests</t>
        </is>
      </c>
      <c r="BO33" s="148" t="inlineStr">
        <is>
          <t>Rated 2 of 12
Start: 2.0 · practitioner title
Evidence reads like A2: US SEC / US DM formatting, data checking, HTML conversion to guidelines → matches the start
KRA: “1. Complete assigned conversion/formatting tasks with &gt;=99% accuracy · zero critical errors 2. Meet 100% of client filing deadlines · no SLA…”
Market: A2 = Standard work of the discipline</t>
        </is>
      </c>
      <c r="BP33" s="129" t="inlineStr">
        <is>
          <t>Rated 1.5 of 12 · between A1 and A2
Start: 2.0 · practitioner title
Evidence reads like A1: States 'Not applicable'; follows guidelines → moved down 0.5
Market: A1 = Needs approval / close guidance · A2 = Chooses own approach within standards</t>
        </is>
      </c>
      <c r="BQ33" s="129" t="inlineStr">
        <is>
          <t>Rated 2 of 12
Start: 2.0 · practitioner title
Evidence reads like A2: Own work; self-reviewed before sending to service team → matches the start
KRA: “1. Complete assigned conversion/formatting tasks with &gt;=99% accuracy · zero critical errors 2. Meet 100% of client filing deadlines · no SLA…”
Market: A2 = Own deliverables · accuracy, TAT</t>
        </is>
      </c>
      <c r="BR33"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33" s="129" t="inlineStr">
        <is>
          <t>Rated 2 of 12
Experience: 0.8 yrs total · 0.8 at IRIS; none recorded before IRIS = 1.8 on the experience scale
Qualification: BCA · graduate → no change
Market: A2 roles typically have 0–3 yrs · IRIS guide 0–2</t>
        </is>
      </c>
      <c r="BT3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3"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3" s="125" t="n"/>
      <c r="BW33" s="125" t="n"/>
      <c r="BX33" s="125" t="n"/>
      <c r="BY33" s="125" t="n"/>
      <c r="BZ33" s="125" t="inlineStr">
        <is>
          <t>Received · manager annual</t>
        </is>
      </c>
      <c r="CA33" s="125" t="inlineStr">
        <is>
          <t>CARBON Mapping Master</t>
        </is>
      </c>
      <c r="CB33" s="130" t="n">
        <v>20</v>
      </c>
      <c r="CC33" s="131" t="inlineStr">
        <is>
          <t>• Role / sub-team: Digitizing Assisted Service.</t>
        </is>
      </c>
      <c r="CD33" s="131" t="inlineStr">
        <is>
          <t>• Key responsibilities include: US SEC &amp; US DM formatting and review and HTML conversion from word document.
• Reported deliverables and outcomes include: Completed work is self-reviewed before being sent to the service team.</t>
        </is>
      </c>
      <c r="CE33" s="131" t="inlineStr">
        <is>
          <t>• Current capabilities: Discipline and Patience; Tools / software used: Both | Microsoft Web Expression [Teams chat].</t>
        </is>
      </c>
      <c r="CF33" s="131" t="inlineStr">
        <is>
          <t>• Communications skills.
• Presentation skills.</t>
        </is>
      </c>
      <c r="CG33" s="131" t="inlineStr">
        <is>
          <t>• Key challenges: Quality of report, RDP issue.
• Support required: No input received.</t>
        </is>
      </c>
      <c r="CH33" s="132" t="inlineStr">
        <is>
          <t>Complexity: Evidence reads like A2: US SEC / US DM formatting, data checking, HTML conversion to guidelines → matches the start
Autonomy: Evidence reads like A1: States 'Not applicable'; follows guidelines → moved down 0.5
Accountability: Evidence reads like A2: Own work; self-reviewed before sending to service team → matches the start
Leadership: Evidence reads like A1: No guidance or leadership of others described → matches the start
Business Impact: Moved +0.5: the survey / manager mapping marks it business-critical.</t>
        </is>
      </c>
      <c r="CI33" s="131"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J33" s="131" t="inlineStr">
        <is>
          <t>Self-identified: Project / programme management · Product &amp; tool knowledge · Broader exposure &amp; ownership
For the next role: Project / programme management · Product &amp; tool knowledge · Broader exposure &amp; ownership</t>
        </is>
      </c>
      <c r="CK33" s="131" t="inlineStr">
        <is>
          <t>Per-person summary · CARBON Mapping Master</t>
        </is>
      </c>
      <c r="CL33" s="133"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M33" s="134"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N33" s="135" t="n"/>
      <c r="CO33" s="135" t="n">
        <v>2.5</v>
      </c>
      <c r="CP33" s="136" t="n">
        <v>3</v>
      </c>
      <c r="CQ33" s="137" t="inlineStr">
        <is>
          <t>Medium</t>
        </is>
      </c>
      <c r="CR33" s="137" t="inlineStr">
        <is>
          <t>Core Contributor</t>
        </is>
      </c>
      <c r="CS33" s="137" t="inlineStr">
        <is>
          <t>Develop in role</t>
        </is>
      </c>
      <c r="CT33" s="137" t="n"/>
      <c r="CU33" s="137" t="inlineStr">
        <is>
          <t>Yes</t>
        </is>
      </c>
      <c r="CV33" s="137" t="n"/>
      <c r="CW33" s="137" t="n"/>
      <c r="CX33" s="137" t="inlineStr">
        <is>
          <t>Medium · critical role Yes · only this person — · successor named No</t>
        </is>
      </c>
      <c r="CY33" s="137" t="inlineStr">
        <is>
          <t>Janardan Bale · B2, CARBON · Dinesh Sharma · B1, CARBON · Prajakta Mokal · B1, CARBON</t>
        </is>
      </c>
      <c r="CZ33" s="137" t="inlineStr">
        <is>
          <t>Name a successor; document the key process; cross-train one person</t>
        </is>
      </c>
      <c r="DA33" s="119" t="n">
        <v>90</v>
      </c>
      <c r="DB33" s="138" t="inlineStr">
        <is>
          <t>Developing</t>
        </is>
      </c>
      <c r="DC33" s="138" t="n">
        <v>107</v>
      </c>
      <c r="DD33" s="138" t="n">
        <v>92</v>
      </c>
      <c r="DE33" s="138" t="n">
        <v>78</v>
      </c>
      <c r="DF33" s="138" t="n"/>
      <c r="DG33" s="138" t="inlineStr">
        <is>
          <t>XBRL &amp; taxonomy, AI / GenAI, Prioritisation</t>
        </is>
      </c>
      <c r="DH33" s="138" t="inlineStr">
        <is>
          <t>A3: 78% of profile — close</t>
        </is>
      </c>
      <c r="DI33" s="138" t="inlineStr">
        <is>
          <t>Evidence: Survey + KRAs | Core: Ownership 2/2, Problem solving 2/2, Communication &amp; collaboration 3/2, Client &amp; quality focus 3/2, Learning agility 2/2, Integrity &amp; compliance 2/2 | Future-ready: AI literacy 1/2, Data literacy 3/2, Digital fluency 2/2, Innovation 2/2 | Functional: Excel &amp; tools 3/2, Quality &amp; process 2/2, Regulatory domain 2/2, XBRL &amp; taxonomy 1/2, AI / GenAI 1/2, Prioritisation 1/2</t>
        </is>
      </c>
      <c r="DJ33" s="111" t="inlineStr">
        <is>
          <t>Project / programme management · Product &amp; tool knowledge · Broader exposure &amp; ownership</t>
        </is>
      </c>
      <c r="DK33" s="112" t="n"/>
      <c r="DL33" s="112" t="inlineStr">
        <is>
          <t>Advanced Excel &amp; Productivity Tools; Stakeholder &amp; Client Management</t>
        </is>
      </c>
      <c r="DM33" s="112" t="inlineStr">
        <is>
          <t>Project / programme management · Product &amp; tool knowledge · Broader exposure &amp; ownership</t>
        </is>
      </c>
      <c r="DN33" s="112" t="n"/>
      <c r="DO33" s="139" t="inlineStr">
        <is>
          <t>No strong match from survey evidence</t>
        </is>
      </c>
      <c r="DP33" s="126" t="inlineStr">
        <is>
          <t>Vanita Gaikwad · Senior Digitization Associate — 0.42: formatting, document, use, quality-checked; Kajal Srivastava · Digitization Associate — 0.39: formatting, document, checking, formatted; Saurav Nirmal · Senior Digitization Associate — 0.38: formatting, document, formatted, checking</t>
        </is>
      </c>
      <c r="DQ33" s="126" t="inlineStr">
        <is>
          <t>No close match in other businesses</t>
        </is>
      </c>
      <c r="DR33" s="126" t="n"/>
      <c r="DS33" s="126" t="n"/>
      <c r="DT33" s="126" t="n"/>
      <c r="DU33" s="140" t="inlineStr">
        <is>
          <t>Digitization Associate in Digitizing · CARBON,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V33" s="137"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W33" s="137"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X33" s="137"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 s="139"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Z33" s="126" t="inlineStr">
        <is>
          <t>0–2 yrs</t>
        </is>
      </c>
      <c r="EA33" s="126" t="inlineStr">
        <is>
          <t>1–3 · 0–3</t>
        </is>
      </c>
      <c r="EB33" s="126" t="inlineStr">
        <is>
          <t>Associate / Processor / Senior Associate</t>
        </is>
      </c>
      <c r="EC33" s="126" t="inlineStr">
        <is>
          <t>DataTracks: Associate · Accenture Operations: L11 Analyst · IRIS Vs Competitor Benchmark — operations roles: Processor / Agent</t>
        </is>
      </c>
      <c r="ED33" s="126" t="inlineStr">
        <is>
          <t>COPC CX Standard · leadership &amp; planning, people, processes, performance; ISO 9001; Lean / Six Sigma</t>
        </is>
      </c>
      <c r="EE33" s="126" t="inlineStr">
        <is>
          <t>Core 2 · Future 2 · Functional 2 · Leadership not scored</t>
        </is>
      </c>
      <c r="EF33" s="139" t="n"/>
      <c r="EG33" s="126" t="inlineStr">
        <is>
          <t>✓ HRIS: 0.8 yrs, BCA, 0 direct reports
✓ Survey: 20 of 20 questions answered
✓ KRAs: submitted, reported deliverables
✓ Manager mapping: rating, potential, 9-box
✗ Job description: not on file</t>
        </is>
      </c>
      <c r="EH33" s="118" t="n"/>
      <c r="EI33" s="118" t="n"/>
      <c r="EJ33" s="118" t="n"/>
      <c r="EK33" s="118" t="inlineStr">
        <is>
          <t>Survey: summary on file · KRAs: received · Experience: on file</t>
        </is>
      </c>
      <c r="EL33" s="141" t="n"/>
      <c r="EM33" s="142" t="n"/>
      <c r="EN33" s="142" t="n"/>
      <c r="EO33" s="142" t="n"/>
      <c r="EP33" s="142" t="n"/>
      <c r="EQ33" s="143" t="n"/>
      <c r="ER33" s="135" t="n"/>
      <c r="ES33" s="135" t="n"/>
      <c r="ET33" s="135" t="n"/>
      <c r="EU33" s="135" t="n"/>
      <c r="EV33" s="135" t="n"/>
      <c r="EW33" s="135" t="n"/>
      <c r="EX33" s="135" t="n"/>
      <c r="EY33" s="143" t="n"/>
      <c r="EZ33" s="135" t="n"/>
      <c r="FA33" s="135" t="n"/>
      <c r="FB33" s="135" t="n"/>
      <c r="FC33" s="135" t="n"/>
      <c r="FD33" s="135" t="n"/>
    </row>
    <row r="34" ht="300" customHeight="1">
      <c r="A34" s="109" t="inlineStr">
        <is>
          <t>CARBON</t>
        </is>
      </c>
      <c r="B34" s="110" t="inlineStr">
        <is>
          <t>IRIS2353</t>
        </is>
      </c>
      <c r="C34" s="110" t="inlineStr">
        <is>
          <t>Farzad Wadia</t>
        </is>
      </c>
      <c r="D34" s="110" t="inlineStr">
        <is>
          <t>Functional</t>
        </is>
      </c>
      <c r="E34" s="110" t="inlineStr">
        <is>
          <t>RC-127</t>
        </is>
      </c>
      <c r="F34" s="110" t="inlineStr">
        <is>
          <t>Anuradha RK</t>
        </is>
      </c>
      <c r="G34" s="110" t="inlineStr">
        <is>
          <t>IRIS0391</t>
        </is>
      </c>
      <c r="H34" s="110" t="inlineStr">
        <is>
          <t>D2</t>
        </is>
      </c>
      <c r="I34" s="110" t="n">
        <v>5</v>
      </c>
      <c r="J34" s="110" t="n">
        <v>10.7</v>
      </c>
      <c r="K34" s="110" t="n">
        <v>1.5</v>
      </c>
      <c r="L34" s="110" t="inlineStr">
        <is>
          <t>CA</t>
        </is>
      </c>
      <c r="M34" s="110" t="n"/>
      <c r="N34" s="144" t="inlineStr">
        <is>
          <t>ESG Manager</t>
        </is>
      </c>
      <c r="O34" s="113" t="inlineStr">
        <is>
          <t>Product Manager</t>
        </is>
      </c>
      <c r="P34" s="112" t="inlineStr">
        <is>
          <t>Product Management</t>
        </is>
      </c>
      <c r="Q34" s="112" t="inlineStr">
        <is>
          <t>Product Management</t>
        </is>
      </c>
      <c r="R34" s="113" t="inlineStr">
        <is>
          <t>Not in current mapping files</t>
        </is>
      </c>
      <c r="S34" s="114" t="inlineStr">
        <is>
          <t>B2</t>
        </is>
      </c>
      <c r="T34" s="149" t="inlineStr">
        <is>
          <t>Manager</t>
        </is>
      </c>
      <c r="U34" s="149" t="inlineStr">
        <is>
          <t>B</t>
        </is>
      </c>
      <c r="V34" s="112" t="inlineStr">
        <is>
          <t>People Manager</t>
        </is>
      </c>
      <c r="W34" s="116" t="inlineStr">
        <is>
          <t>● Newly mapped</t>
        </is>
      </c>
      <c r="X34" s="112" t="inlineStr">
        <is>
          <t>P4 / M3</t>
        </is>
      </c>
      <c r="Y34" s="112" t="inlineStr">
        <is>
          <t>Senior / Manager</t>
        </is>
      </c>
      <c r="Z34" s="112" t="inlineStr">
        <is>
          <t>4–5</t>
        </is>
      </c>
      <c r="AA34" s="117" t="inlineStr">
        <is>
          <t>B2</t>
        </is>
      </c>
      <c r="AB34" s="118" t="inlineStr">
        <is>
          <t>Band B · Specialist / Manager</t>
        </is>
      </c>
      <c r="AC34" s="118" t="inlineStr">
        <is>
          <t>Manager</t>
        </is>
      </c>
      <c r="AD34" s="118" t="inlineStr">
        <is>
          <t>• Same as the model</t>
        </is>
      </c>
      <c r="AE34" s="118" t="inlineStr">
        <is>
          <t>D2</t>
        </is>
      </c>
      <c r="AF34" s="118" t="inlineStr">
        <is>
          <t>OK</t>
        </is>
      </c>
      <c r="AG34" s="118" t="inlineStr">
        <is>
          <t>No change · already below the manager</t>
        </is>
      </c>
      <c r="AH34" s="118" t="n">
        <v>3</v>
      </c>
      <c r="AI34" s="118" t="n"/>
      <c r="AJ34" s="119" t="inlineStr">
        <is>
          <t>CARBON · Functional · Band B · People Manager</t>
        </is>
      </c>
      <c r="AK34" s="120" t="n">
        <v>5</v>
      </c>
      <c r="AL34" s="121">
        <f>IFERROR(INDEX(WM_C,MATCH($AJ34,WM_KEY,0)),"")</f>
        <v>0.37</v>
      </c>
      <c r="AM34" s="122">
        <f>IF(OR(AK34="",AL34=""),"",AK34*AL34)</f>
        <v>1.85</v>
      </c>
      <c r="AN34" s="120" t="n">
        <v>5</v>
      </c>
      <c r="AO34" s="121">
        <f>IFERROR(INDEX(WM_AU,MATCH($AJ34,WM_KEY,0)),"")</f>
        <v>0.18</v>
      </c>
      <c r="AP34" s="122">
        <f>IF(OR(AN34="",AO34=""),"",AN34*AO34)</f>
        <v>0.9</v>
      </c>
      <c r="AQ34" s="120" t="n">
        <v>5</v>
      </c>
      <c r="AR34" s="121">
        <f>IFERROR(INDEX(WM_AC,MATCH($AJ34,WM_KEY,0)),"")</f>
        <v>0.11</v>
      </c>
      <c r="AS34" s="122">
        <f>IF(OR(AQ34="",AR34=""),"",AQ34*AR34)</f>
        <v>0.55</v>
      </c>
      <c r="AT34" s="120" t="n">
        <v>4</v>
      </c>
      <c r="AU34" s="121">
        <f>IFERROR(INDEX(WM_L,MATCH($AJ34,WM_KEY,0)),"")</f>
        <v>0.15</v>
      </c>
      <c r="AV34" s="122">
        <f>IF(OR(AT34="",AU34=""),"",AT34*AU34)</f>
        <v>0.6</v>
      </c>
      <c r="AW34" s="120" t="n">
        <v>7.5</v>
      </c>
      <c r="AX34" s="121">
        <f>IFERROR(INDEX(WM_E,MATCH($AJ34,WM_KEY,0)),"")</f>
        <v>0.1</v>
      </c>
      <c r="AY34" s="122">
        <f>IF(OR(AW34="",AX34=""),"",AW34*AX34)</f>
        <v>0.75</v>
      </c>
      <c r="AZ34" s="123" t="n">
        <v>5</v>
      </c>
      <c r="BA34" s="121">
        <f>IFERROR(INDEX(WM_BI,MATCH($AJ34,WM_KEY,0)),"")</f>
        <v>0.09</v>
      </c>
      <c r="BB34" s="122">
        <f>IF(OR(AZ34="",BA34=""),"",AZ34*BA34)</f>
        <v>0.45</v>
      </c>
      <c r="BC34" s="122">
        <f>IF(COUNT(AM34,AP34,AS34,AV34,AY34,BB34)&lt;6,"",SUM(AM34,AP34,AS34,AV34,AY34,BB34))</f>
        <v>5.1</v>
      </c>
      <c r="BD34" s="122" t="str">
        <f>IF(BC34="","",INDEX({"A1","A2","A3","B1","B2","B3","C1","C2","D1","D2","E1","E2"},MAX(1,MIN(12,ROUND(BC34,0)))))</f>
        <v>B2</v>
      </c>
      <c r="BE34" s="114" t="inlineStr">
        <is>
          <t>B2</t>
        </is>
      </c>
      <c r="BF34" s="124" t="inlineStr">
        <is>
          <t>The score decided the level</t>
        </is>
      </c>
      <c r="BG34" s="125" t="inlineStr">
        <is>
          <t>Weights: Complexity 37% · Autonomy 18% · Leadership 15% · Accountability 11% · Experience 10% · Business impact 9%
Why: a manager's results come through the team, so Leadership rises to 15% and Complexity falls; autonomy, accountability and impact rise.
Type of work in the department: regulatory consulting balances expertise and accountability, so no change.
Live: change the department's row on the Weightage Matrix and these weights, the points and the score update.</t>
        </is>
      </c>
      <c r="BH34" s="125" t="inlineStr">
        <is>
          <t>At build: Complexity 1.85 + Autonomy 0.90 + Accountability 0.55 + Leadership 0.60 + Experience 0.75 + Business impact 0.45
= 5.10 points → nearest level 5 = B2
Final level: B2 · same as the score</t>
        </is>
      </c>
      <c r="BI34" s="125" t="inlineStr">
        <is>
          <t>No rule applied: the score decides.</t>
        </is>
      </c>
      <c r="BJ34" s="125" t="inlineStr">
        <is>
          <t>—</t>
        </is>
      </c>
      <c r="BK34" s="126" t="n"/>
      <c r="BL34" s="126" t="inlineStr">
        <is>
          <t>Medium</t>
        </is>
      </c>
      <c r="BM34" s="126" t="n"/>
      <c r="BN34" s="125" t="inlineStr">
        <is>
          <t>Stable · moves in fewer than 5 of 30 weight tests</t>
        </is>
      </c>
      <c r="BO34" s="148" t="inlineStr">
        <is>
          <t>Rated 5 of 12
Start: 5.0 · manager / senior specialist title
Evidence reads like B2: own survey / KRA answers · summarised by the rater; not quoted → matches the start
Market: B2 = Hardest problems in the domain</t>
        </is>
      </c>
      <c r="BP34" s="129" t="inlineStr">
        <is>
          <t>Rated 5 of 12
Start: 5.0 · manager / senior specialist title
Evidence reads like B2: Decides 'most things' per self and manager note; no specific decisions named → matches the start
Market: B2 = Allocates people and sets team priorities</t>
        </is>
      </c>
      <c r="BQ34" s="129" t="inlineStr">
        <is>
          <t>Rated 5 of 12
Start: 4.5 · manager / senior specialist title; 5 direct reports, 6 people below
Evidence reads like B2: States 'everything' for the ESG product in market; team of 5 → moved up 0.5
Market: B2 = One team or a client portfolio</t>
        </is>
      </c>
      <c r="BR34" s="129" t="inlineStr">
        <is>
          <t>Rated 4 of 12
Start: 4.0
Evidence reads like B1: Runs weekly reviews and updates; 5 direct reports → matches the start
Team: 5 direct reports · People Manager
Market: B1 = IC: mentors and reviews · People: hands-on team lead of 3–5</t>
        </is>
      </c>
      <c r="BS34" s="129" t="inlineStr">
        <is>
          <t>Rated 7.5 of 12 · between C1 and C2
Experience: 10.7 yrs total · 9.2 before IRIS + 1.5 at IRIS = 6.3 on the experience scale
Qualification: CA · professional, relevant to the work → +1.0
Market: B2 roles typically have 6–10 yrs · IRIS guide 6–9</t>
        </is>
      </c>
      <c r="BT34"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34" s="127" t="inlineStr">
        <is>
          <t>KRAs not received · manager to supply</t>
        </is>
      </c>
      <c r="BV34" s="125" t="n"/>
      <c r="BW34" s="125" t="n"/>
      <c r="BX34" s="125" t="n"/>
      <c r="BY34" s="125" t="inlineStr">
        <is>
          <t>Leads ESG Product</t>
        </is>
      </c>
      <c r="BZ34" s="128" t="inlineStr">
        <is>
          <t>KRAs not received · manager to supply</t>
        </is>
      </c>
      <c r="CA34" s="125" t="inlineStr">
        <is>
          <t>CARBON Talent Mapping · Raw</t>
        </is>
      </c>
      <c r="CB34" s="130" t="n">
        <v>20</v>
      </c>
      <c r="CC34" s="131" t="inlineStr">
        <is>
          <t>• Role / sub-team: Functional — ESG Manager.
• Core purpose: Lead product in market.
• Decision-making autonomy: Can independently most things.
• Is this something only they do: Partially.
• What's different about this role: The product; The customer.</t>
        </is>
      </c>
      <c r="CD34" s="131"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CE34" s="131"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CF34" s="131" t="inlineStr">
        <is>
          <t>• Development priorities: Deal closure.
• Learning and Development Need: None specifically.
• Role evolving toward: Field is changing continuously; AI impact is phenomenal.</t>
        </is>
      </c>
      <c r="CG34" s="131" t="inlineStr">
        <is>
          <t>• Key challenges: Cross-team collaboration.
• Support required: Collaboration overhead is too high · workload distribution is skewed; quality gaps across teams.</t>
        </is>
      </c>
      <c r="CH34" s="132" t="inlineStr">
        <is>
          <t>Complexity: Evidence reads like B2: own survey / KRA answers · summarised by the rater; not quoted → matches the start
Autonomy: Evidence reads like B2: Decides 'most things' per self and manager note; no specific decisions named → matches the start
Accountability: Evidence reads like B2: States 'everything' for the ESG product in market; team of 5 → moved up 0.5
Leadership: Evidence reads like B1: Runs weekly reviews and updates; 5 direct reports → matches the start
Business Impact: No survey or manager-mapping signal on criticality: kept at the start point.</t>
        </is>
      </c>
      <c r="CI34" s="131"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J34" s="131" t="inlineStr">
        <is>
          <t>Self-identified: Answered · no common topic
For the next role: Answered · no common topic</t>
        </is>
      </c>
      <c r="CK34" s="131" t="inlineStr">
        <is>
          <t>Per-person summary · CARBON Mapping Master</t>
        </is>
      </c>
      <c r="CL34" s="133"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M34" s="134" t="inlineStr">
        <is>
          <t>What the role answers for: One team or a client portfolio.
Accountability &amp; Impact rating: 5 of 12 · B2-level impact.
Leads 5 direct reports.
If the work is missed · role-holders' themes: delays · client · revenue.
Measured on · manager-set KRA themes: development participation · cash · market requirements · tech learning · support organizational · profitability.
Manager talent mapping — Latest rating: Not rated · manager · 9-Box Grid placement: Underperformer / Exit Risk.</t>
        </is>
      </c>
      <c r="CN34" s="135" t="n"/>
      <c r="CO34" s="135" t="n">
        <v>5</v>
      </c>
      <c r="CP34" s="136" t="inlineStr">
        <is>
          <t>Not rated · manager</t>
        </is>
      </c>
      <c r="CQ34" s="137" t="inlineStr">
        <is>
          <t>—</t>
        </is>
      </c>
      <c r="CR34" s="137" t="inlineStr">
        <is>
          <t>Underperformer / Exit Risk</t>
        </is>
      </c>
      <c r="CS34" s="137" t="inlineStr">
        <is>
          <t>No rating data</t>
        </is>
      </c>
      <c r="CT34" s="137" t="n"/>
      <c r="CU34" s="137" t="n"/>
      <c r="CV34" s="137" t="n"/>
      <c r="CW34" s="137" t="n"/>
      <c r="CX34" s="137" t="n"/>
      <c r="CY34" s="137" t="n"/>
      <c r="CZ34" s="137" t="n"/>
      <c r="DA34" s="119" t="n">
        <v>94</v>
      </c>
      <c r="DB34" s="138" t="inlineStr">
        <is>
          <t>Meets the level</t>
        </is>
      </c>
      <c r="DC34" s="138" t="n">
        <v>89</v>
      </c>
      <c r="DD34" s="138" t="n">
        <v>83</v>
      </c>
      <c r="DE34" s="138" t="n">
        <v>102</v>
      </c>
      <c r="DF34" s="138" t="n">
        <v>97</v>
      </c>
      <c r="DG34" s="138" t="inlineStr">
        <is>
          <t>Requirements, Analytics &amp; BI, Problem solving</t>
        </is>
      </c>
      <c r="DH34" s="138" t="inlineStr">
        <is>
          <t>B3: 82% of profile — close</t>
        </is>
      </c>
      <c r="DI34" s="138" t="inlineStr">
        <is>
          <t>Evidence: Survey + KRAs | Core: Ownership 3/3, Problem solving 2/3, Communication &amp; collaboration 3/3, Client &amp; quality focus 3/3, Learning agility 2/3, Integrity &amp; compliance 3/3 | Future-ready: AI literacy 3/3, Data literacy 2/3, Digital fluency 3/3, Innovation 2/3 | Functional: Product &amp; domain 5/4, Requirements 3/4, Analytics &amp; BI 3/4, Business acumen 5/4, Stakeholder mgmt 5/4, AI / GenAI 4/4 | Leadership: Developing people 3/3, Decision making 2/3, Strategic acumen 4/3, Influence &amp; change 3/3</t>
        </is>
      </c>
      <c r="DJ34" s="111" t="inlineStr">
        <is>
          <t>Answered · no common topic</t>
        </is>
      </c>
      <c r="DK34" s="112" t="n"/>
      <c r="DL34" s="112" t="inlineStr">
        <is>
          <t>AI, GenAI &amp; Prompt Engineering; People Leadership &amp; Mentoring; Stakeholder &amp; Client Management</t>
        </is>
      </c>
      <c r="DM34" s="112" t="inlineStr">
        <is>
          <t>Answered · no common topic</t>
        </is>
      </c>
      <c r="DN34" s="112" t="n"/>
      <c r="DO34" s="139" t="inlineStr">
        <is>
          <t>Sales &amp; Business Development · 83% of competencies evidenced; must-haves met</t>
        </is>
      </c>
      <c r="DP34" s="126" t="inlineStr">
        <is>
          <t>Sharanya Balachandran · Principal Solution Specialist – POD Lead — 0.32: strategy, sales, product, marketing</t>
        </is>
      </c>
      <c r="DQ34" s="126" t="inlineStr">
        <is>
          <t>Sumit Jain · iFile, Senior Product Manager — 0.27</t>
        </is>
      </c>
      <c r="DR34" s="126" t="inlineStr">
        <is>
          <t>Below norm</t>
        </is>
      </c>
      <c r="DS34" s="126" t="inlineStr">
        <is>
          <t>Team smaller than the norm for this level — merge with a peer team, widen scope, or treat as a POD Lead.</t>
        </is>
      </c>
      <c r="DT34" s="126" t="n"/>
      <c r="DU34" s="140" t="inlineStr">
        <is>
          <t>Product Manager in Functional · CARBON,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5 direct reports.</t>
        </is>
      </c>
      <c r="DV34" s="137"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W34"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X34"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4" s="139" t="inlineStr">
        <is>
          <t>Market level: P4 / M3 · SFIA 4–5
Typical title: Manager
At peers: IRIS Vs Competitor Benchmark — SaaS product ladder: Senior PM
Typical experience: 6–10 yrs · IRIS guide 6–9
Standard: Pragmatic Institute Framework; AIPMM</t>
        </is>
      </c>
      <c r="DZ34" s="126" t="inlineStr">
        <is>
          <t>6–9 yrs</t>
        </is>
      </c>
      <c r="EA34" s="126" t="inlineStr">
        <is>
          <t>7–10 · 6–11</t>
        </is>
      </c>
      <c r="EB34" s="126" t="inlineStr">
        <is>
          <t>Manager</t>
        </is>
      </c>
      <c r="EC34" s="126" t="inlineStr">
        <is>
          <t>IRIS Vs Competitor Benchmark — SaaS product ladder: Senior PM</t>
        </is>
      </c>
      <c r="ED34" s="126" t="inlineStr">
        <is>
          <t>Pragmatic Institute Framework · 37 activities, 7 categories; AIPMM</t>
        </is>
      </c>
      <c r="EE34" s="126" t="inlineStr">
        <is>
          <t>Core 3 · Future 3 · Functional 4 · Leadership 3</t>
        </is>
      </c>
      <c r="EF34" s="139" t="n"/>
      <c r="EG34" s="126" t="inlineStr">
        <is>
          <t>✓ HRIS: 10.7 yrs, CA, 5 direct reports
✓ Survey: 20 of 20 questions answered
✓ KRAs: reported deliverables
✓ Manager mapping: rating, 9-box — filled from talent-mapping files: 9-box · CARBON grid
✓ Job description</t>
        </is>
      </c>
      <c r="EH34" s="118" t="n"/>
      <c r="EI34" s="118" t="n"/>
      <c r="EJ34" s="118" t="n"/>
      <c r="EK34" s="118" t="inlineStr">
        <is>
          <t>Survey: summary on file · KRAs: not received · Experience: on file</t>
        </is>
      </c>
      <c r="EL34" s="141" t="n"/>
      <c r="EM34" s="142" t="n"/>
      <c r="EN34" s="142" t="n"/>
      <c r="EO34" s="142" t="n"/>
      <c r="EP34" s="142" t="n"/>
      <c r="EQ34" s="143" t="n"/>
      <c r="ER34" s="135" t="n"/>
      <c r="ES34" s="135" t="n"/>
      <c r="ET34" s="135" t="n"/>
      <c r="EU34" s="135" t="n"/>
      <c r="EV34" s="135" t="n"/>
      <c r="EW34" s="135" t="n"/>
      <c r="EX34" s="135" t="n"/>
      <c r="EY34" s="143" t="n"/>
      <c r="EZ34" s="135" t="n"/>
      <c r="FA34" s="135" t="n"/>
      <c r="FB34" s="135" t="n"/>
      <c r="FC34" s="135" t="n"/>
      <c r="FD34" s="135" t="n"/>
    </row>
    <row r="35" ht="300" customHeight="1">
      <c r="A35" s="109" t="inlineStr">
        <is>
          <t>CARBON</t>
        </is>
      </c>
      <c r="B35" s="110" t="inlineStr">
        <is>
          <t>IRIS2143</t>
        </is>
      </c>
      <c r="C35" s="110" t="inlineStr">
        <is>
          <t>Shambo Mitra</t>
        </is>
      </c>
      <c r="D35" s="110" t="inlineStr">
        <is>
          <t>Functional</t>
        </is>
      </c>
      <c r="E35" s="110" t="inlineStr">
        <is>
          <t>RC-174</t>
        </is>
      </c>
      <c r="F35" s="110" t="inlineStr">
        <is>
          <t>Farzad Wadia</t>
        </is>
      </c>
      <c r="G35" s="110" t="inlineStr">
        <is>
          <t>IRIS2353</t>
        </is>
      </c>
      <c r="H35" s="110" t="inlineStr">
        <is>
          <t>B2</t>
        </is>
      </c>
      <c r="I35" s="110" t="n"/>
      <c r="J35" s="110" t="n">
        <v>7.3</v>
      </c>
      <c r="K35" s="110" t="n">
        <v>3.3</v>
      </c>
      <c r="L35" s="110" t="inlineStr">
        <is>
          <t>MBA</t>
        </is>
      </c>
      <c r="M35" s="110" t="n"/>
      <c r="N35" s="144" t="inlineStr">
        <is>
          <t>ESG - Subject Matter Expert</t>
        </is>
      </c>
      <c r="O35" s="113" t="inlineStr">
        <is>
          <t>Senior Functional Specialist</t>
        </is>
      </c>
      <c r="P35" s="112" t="inlineStr">
        <is>
          <t>Solution Consulting &amp; Implementation</t>
        </is>
      </c>
      <c r="Q35" s="112" t="inlineStr">
        <is>
          <t>Solution Consulting &amp; Implementation</t>
        </is>
      </c>
      <c r="R35" s="113" t="inlineStr">
        <is>
          <t>L3 – Professional / Associate</t>
        </is>
      </c>
      <c r="S35" s="114" t="inlineStr">
        <is>
          <t>B2</t>
        </is>
      </c>
      <c r="T35" s="149" t="inlineStr">
        <is>
          <t>Senior Specialist</t>
        </is>
      </c>
      <c r="U35" s="149" t="inlineStr">
        <is>
          <t>B</t>
        </is>
      </c>
      <c r="V35" s="112" t="inlineStr">
        <is>
          <t>IC</t>
        </is>
      </c>
      <c r="W35" s="150" t="inlineStr">
        <is>
          <t>▲ Up</t>
        </is>
      </c>
      <c r="X35" s="112" t="inlineStr">
        <is>
          <t>P4 / M3</t>
        </is>
      </c>
      <c r="Y35" s="112" t="inlineStr">
        <is>
          <t>Senior / Manager</t>
        </is>
      </c>
      <c r="Z35" s="112" t="inlineStr">
        <is>
          <t>4–5</t>
        </is>
      </c>
      <c r="AA35" s="117" t="inlineStr">
        <is>
          <t>B1</t>
        </is>
      </c>
      <c r="AB35" s="118" t="inlineStr">
        <is>
          <t>Band B · Specialist / Manager</t>
        </is>
      </c>
      <c r="AC35" s="118" t="inlineStr">
        <is>
          <t>Specialist</t>
        </is>
      </c>
      <c r="AD35" s="145" t="inlineStr">
        <is>
          <t>▼ Down · pay and title protected</t>
        </is>
      </c>
      <c r="AE35" s="118" t="inlineStr">
        <is>
          <t>B2</t>
        </is>
      </c>
      <c r="AF35" s="118" t="inlineStr">
        <is>
          <t>OK</t>
        </is>
      </c>
      <c r="AG35" s="118" t="inlineStr">
        <is>
          <t>Level rule: manager B2; a reportee sits at least one level below · B2 → B1 · move down · pay and title protected for one cycle</t>
        </is>
      </c>
      <c r="AH35" s="118" t="n">
        <v>4</v>
      </c>
      <c r="AI35" s="118" t="n"/>
      <c r="AJ35" s="119" t="inlineStr">
        <is>
          <t>CARBON · Functional · Band B · Expert / POD Lead</t>
        </is>
      </c>
      <c r="AK35" s="120" t="n">
        <v>5</v>
      </c>
      <c r="AL35" s="121">
        <f>IFERROR(INDEX(WM_C,MATCH($AJ35,WM_KEY,0)),"")</f>
        <v>0.51</v>
      </c>
      <c r="AM35" s="122">
        <f>IF(OR(AK35="",AL35=""),"",AK35*AL35)</f>
        <v>2.55</v>
      </c>
      <c r="AN35" s="120" t="n">
        <v>5</v>
      </c>
      <c r="AO35" s="121">
        <f>IFERROR(INDEX(WM_AU,MATCH($AJ35,WM_KEY,0)),"")</f>
        <v>0.17</v>
      </c>
      <c r="AP35" s="122">
        <f>IF(OR(AN35="",AO35=""),"",AN35*AO35)</f>
        <v>0.85</v>
      </c>
      <c r="AQ35" s="120" t="n">
        <v>5</v>
      </c>
      <c r="AR35" s="121">
        <f>IFERROR(INDEX(WM_AC,MATCH($AJ35,WM_KEY,0)),"")</f>
        <v>0.1</v>
      </c>
      <c r="AS35" s="122">
        <f>IF(OR(AQ35="",AR35=""),"",AQ35*AR35)</f>
        <v>0.5</v>
      </c>
      <c r="AT35" s="120" t="n">
        <v>4</v>
      </c>
      <c r="AU35" s="121">
        <f>IFERROR(INDEX(WM_L,MATCH($AJ35,WM_KEY,0)),"")</f>
        <v>0.05</v>
      </c>
      <c r="AV35" s="122">
        <f>IF(OR(AT35="",AU35=""),"",AT35*AU35)</f>
        <v>0.2</v>
      </c>
      <c r="AW35" s="120" t="n">
        <v>5.5</v>
      </c>
      <c r="AX35" s="121">
        <f>IFERROR(INDEX(WM_E,MATCH($AJ35,WM_KEY,0)),"")</f>
        <v>0.1</v>
      </c>
      <c r="AY35" s="122">
        <f>IF(OR(AW35="",AX35=""),"",AW35*AX35)</f>
        <v>0.55</v>
      </c>
      <c r="AZ35" s="123" t="n">
        <v>5.5</v>
      </c>
      <c r="BA35" s="121">
        <f>IFERROR(INDEX(WM_BI,MATCH($AJ35,WM_KEY,0)),"")</f>
        <v>0.07</v>
      </c>
      <c r="BB35" s="122">
        <f>IF(OR(AZ35="",BA35=""),"",AZ35*BA35)</f>
        <v>0.385</v>
      </c>
      <c r="BC35" s="122">
        <f>IF(COUNT(AM35,AP35,AS35,AV35,AY35,BB35)&lt;6,"",SUM(AM35,AP35,AS35,AV35,AY35,BB35))</f>
        <v>5.035</v>
      </c>
      <c r="BD35" s="122" t="str">
        <f>IF(BC35="","",INDEX({"A1","A2","A3","B1","B2","B3","C1","C2","D1","D2","E1","E2"},MAX(1,MIN(12,ROUND(BC35,0)))))</f>
        <v>B2</v>
      </c>
      <c r="BE35" s="114" t="inlineStr">
        <is>
          <t>B2</t>
        </is>
      </c>
      <c r="BF35" s="124" t="inlineStr">
        <is>
          <t>The score decided the level</t>
        </is>
      </c>
      <c r="BG35"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35" s="125" t="inlineStr">
        <is>
          <t>At build: Complexity 2.55 + Autonomy 0.85 + Accountability 0.50 + Leadership 0.20 + Experience 0.55 + Business impact 0.39
= 5.04 points → nearest level 5 = B2
Final level: B2 · same as the score</t>
        </is>
      </c>
      <c r="BI35" s="125" t="inlineStr">
        <is>
          <t>No rule applied: the score decides.</t>
        </is>
      </c>
      <c r="BJ35" s="125" t="inlineStr">
        <is>
          <t>—</t>
        </is>
      </c>
      <c r="BK35" s="126" t="n"/>
      <c r="BL35" s="126" t="inlineStr">
        <is>
          <t>High</t>
        </is>
      </c>
      <c r="BM35" s="126" t="inlineStr">
        <is>
          <t>• Final level B2 is 3 levels above the current level on record · L3 ≈ A2 — the record looks out of date; HR to confirm</t>
        </is>
      </c>
      <c r="BN35" s="125" t="inlineStr">
        <is>
          <t>Stable · moves in fewer than 5 of 30 weight tests</t>
        </is>
      </c>
      <c r="BO35" s="148" t="inlineStr">
        <is>
          <t>Rated 5 of 12
Start: 6.0 · senior manager / lead specialist title
Evidence reads like B1: Implements ESG product to client requirements; needs in-depth ESG framework and KPI knowledge → moved down 1
KRA: “Refer to a separate sheet”
Market: B2 = Hardest problems in the domain</t>
        </is>
      </c>
      <c r="BP35" s="129" t="inlineStr">
        <is>
          <t>Rated 5 of 12
Start: 6.0 · senior manager / lead specialist title
Evidence reads like A3: Prioritises own tasks across implementation work → moved down 1
Market: B2 = Allocates people and sets team priorities</t>
        </is>
      </c>
      <c r="BQ35" s="129" t="inlineStr">
        <is>
          <t>Rated 5 of 12
Start: 6.0 · senior manager / lead specialist title
Evidence reads like B1: Implementation and post-go-live support for ESG clients; client escalation if wrong → moved down 1
KRA: “Refer to a separate sheet”
Market: B2 = One team or a client portfolio</t>
        </is>
      </c>
      <c r="BR35" s="129" t="inlineStr">
        <is>
          <t>Rated 4 of 12
Start: 5.0 · individual contributor, so influence only
Evidence reads like A2: Relays client requirements to product team; trains clients, not colleagues → moved down 1
Team: 0 direct reports · IC
Market: B1 = IC: mentors and reviews · People: hands-on team lead of 3–5</t>
        </is>
      </c>
      <c r="BS35" s="129" t="inlineStr">
        <is>
          <t>Rated 5.5 of 12 · between B2 and B3
Experience: 7.3 yrs total · 4.0 before IRIS + 3.3 at IRIS = 4.9 on the experience scale
Qualification: MBA · postgraduate, relevant to the work → +0.5
Market: B2 roles typically have 6–10 yrs · IRIS guide 6–9</t>
        </is>
      </c>
      <c r="BT35"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35" s="124" t="inlineStr">
        <is>
          <t>Refer to a separate sheet</t>
        </is>
      </c>
      <c r="BV35" s="125" t="n"/>
      <c r="BW35" s="125" t="n"/>
      <c r="BX35" s="125" t="n"/>
      <c r="BY35" s="125"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BZ35" s="125" t="inlineStr">
        <is>
          <t>Received · manager annual</t>
        </is>
      </c>
      <c r="CA35" s="125" t="inlineStr">
        <is>
          <t>CARBON Mapping Master · CARBON Talent Mapping · Raw</t>
        </is>
      </c>
      <c r="CB35" s="130" t="n">
        <v>20</v>
      </c>
      <c r="CC35" s="131"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CD35" s="131"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CE35" s="131" t="inlineStr">
        <is>
          <t>• Current capabilities: ESG frameworks.
• Tools / software used: ESG standards.
• Workload: Rated a heavy load · 4/5 in a typical week.
• Judgment/way of working: Knowing the most common pitfalls and sources of errors helps in quickly resolving queries.</t>
        </is>
      </c>
      <c r="CF35" s="131"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CG35" s="131" t="inlineStr">
        <is>
          <t>• Key challenges: Unexpected requirements.
• Support required: A separate support or product stream for impromptu client requirements.</t>
        </is>
      </c>
      <c r="CH35" s="132" t="inlineStr">
        <is>
          <t>Complexity: Evidence reads like B1: Implements ESG product to client requirements; needs in-depth ESG framework and KPI knowledge → moved down 1
Autonomy: Evidence reads like A3: Prioritises own tasks across implementation work → moved down 1
Accountability: Evidence reads like B1: Implementation and post-go-live support for ESG clients; client escalation if wrong → moved down 1
Leadership: Evidence reads like A2: Relays client requirements to product team; trains clients, not colleagues → moved down 1
Business Impact: Moved +0.5: the survey / manager mapping marks it business-critical.</t>
        </is>
      </c>
      <c r="CI35" s="131" t="inlineStr">
        <is>
          <t>Common themes in sub-family holders, all levels' answers: product · clients · implementation · requirements · understand · iris
Common themes in sub-family holders, all levels' answers: client · implementation · demos · testing · delivery · platform
Common themes in sub-family holders, all levels' answers: product · implementation · marketing · esg project · requirements · reports
Common themes in sub-family holders, all levels' answers: implementation · product · client · accountable · esg · demos
Common themes in sub-family holders, all levels' answers: project · activities · features · setup
If the work is missed · role-holders' themes: client · market.</t>
        </is>
      </c>
      <c r="CJ35" s="131" t="inlineStr">
        <is>
          <t>Self-identified: Client, sales &amp; stakeholders
For the next role: Client, sales &amp; stakeholders</t>
        </is>
      </c>
      <c r="CK35" s="131" t="inlineStr">
        <is>
          <t>Per-person summary · CARBON Mapping Master</t>
        </is>
      </c>
      <c r="CL35" s="133" t="inlineStr">
        <is>
          <t>WHAT THE ROLE DOES: Implements the product at clients, runs demos and training, advises on ESG / disclosure reporting. At B2: deep domain expertise, or one team.
Common themes in sub-family holders, all levels' answers: product · clients · implementation · requirements · understand · iris
KEY RESPONSIBILITIES: Implements the product at clients, runs demos and training, advises on ESG / disclosure reporting; Hardest problems in the domain; One team or a client portfolio
Common themes in sub-family holders, all levels' answers: client · implementation · demos · testing · delivery · platform
DELIVERS: One team or a client portfolio
Common themes in sub-family holders, all levels' answers: product · implementation · marketing · esg project · requirements · reports
ACCOUNTABLE FOR: One team or a client portfolio
Common themes in sub-family holders, all levels' answers: implementation · product · client · accountable · esg · demos
DECIDES ALONE: Allocates people and sets team priorities
Common themes in sub-family holders, all levels' answers: project · activities · features · setup
SKILLS &amp; KNOWLEDGE · role-holders: CE · ESG frameworks · ESG
TOOLS &amp; SYSTEMS: Adobe InDesign · Outlook · Teams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4 · Leadership 2
CREDENTIALS: Internal product certification; GRI / SASB / ESG certificates
SOURCE: Framework + sub-family themes · 3+ answered — 1 holder, 1 answered the survey; sub-family 7 answered; catalogue RC-174</t>
        </is>
      </c>
      <c r="CM35" s="134" t="inlineStr">
        <is>
          <t>What the role answers for: One team or a client portfolio.
Accountability &amp; Impact rating: 5 of 12 · B2-level impact.
From the survey and manager mapping — critical role: yes; successor named: no.
If the work is missed · role-holders' themes: client · market.
Manager talent mapping — Latest rating: 3 · Potential: Medium · 9-Box Grid placement: Reliable Specialist.</t>
        </is>
      </c>
      <c r="CN35" s="135" t="n"/>
      <c r="CO35" s="135" t="n">
        <v>5.5</v>
      </c>
      <c r="CP35" s="136" t="n">
        <v>3</v>
      </c>
      <c r="CQ35" s="137" t="inlineStr">
        <is>
          <t>Medium</t>
        </is>
      </c>
      <c r="CR35" s="137" t="inlineStr">
        <is>
          <t>Reliable Specialist</t>
        </is>
      </c>
      <c r="CS35" s="137" t="inlineStr">
        <is>
          <t>Develop in role</t>
        </is>
      </c>
      <c r="CT35" s="137" t="n"/>
      <c r="CU35" s="137" t="inlineStr">
        <is>
          <t>Yes</t>
        </is>
      </c>
      <c r="CV35" s="137" t="n"/>
      <c r="CW35" s="137" t="n"/>
      <c r="CX35" s="137" t="inlineStr">
        <is>
          <t>Medium · critical role Yes · only this person — · successor named No</t>
        </is>
      </c>
      <c r="CY35" s="137" t="inlineStr">
        <is>
          <t>Alizah Noorani · B1, CARBON · Chirag Shah · B1, CARBON · Nandit Verma · B1, CARBON</t>
        </is>
      </c>
      <c r="CZ35" s="137" t="inlineStr">
        <is>
          <t>Name a successor; document the key process; cross-train one person</t>
        </is>
      </c>
      <c r="DA35" s="119" t="n">
        <v>97</v>
      </c>
      <c r="DB35" s="138" t="inlineStr">
        <is>
          <t>Meets the level</t>
        </is>
      </c>
      <c r="DC35" s="138" t="n">
        <v>101</v>
      </c>
      <c r="DD35" s="138" t="n">
        <v>75</v>
      </c>
      <c r="DE35" s="138" t="n">
        <v>109</v>
      </c>
      <c r="DF35" s="138" t="n">
        <v>80</v>
      </c>
      <c r="DG35" s="138" t="inlineStr">
        <is>
          <t>Project &amp; agile, Learning agility, AI literacy</t>
        </is>
      </c>
      <c r="DH35" s="138" t="inlineStr">
        <is>
          <t>B3: 90% of profile — close</t>
        </is>
      </c>
      <c r="DI35" s="138" t="inlineStr">
        <is>
          <t>Evidence: Survey + KRAs | Core: Ownership 3/3, Problem solving 3/3, Communication &amp; collaboration 4/3, Client &amp; quality focus 4/3, Learning agility 2/3, Integrity &amp; compliance 3/3 | Future-ready: AI literacy 2/3, Data literacy 3/3, Digital fluency 2/3, Innovation 2/3 | Functional: Product &amp; domain 5/4, ESG 5/4, Stakeholder mgmt 5/4, Communication 4/4, Requirements 5/4, Project &amp; agile 3/4 | Leadership: Developing people 1/2, Decision making 2/2, Strategic acumen 1/2, Influence &amp; change 3/2</t>
        </is>
      </c>
      <c r="DJ35" s="111" t="inlineStr">
        <is>
          <t>Client, sales &amp; stakeholders</t>
        </is>
      </c>
      <c r="DK35" s="112" t="inlineStr">
        <is>
          <t>-Leadership, Agile</t>
        </is>
      </c>
      <c r="DL35" s="112" t="inlineStr">
        <is>
          <t>AI, GenAI &amp; Prompt Engineering; Regulatory &amp; BFSI Domain; ESG &amp; Sustainability</t>
        </is>
      </c>
      <c r="DM35" s="112" t="inlineStr">
        <is>
          <t>Client, sales &amp; stakeholders</t>
        </is>
      </c>
      <c r="DN35" s="112" t="n"/>
      <c r="DO35" s="139" t="inlineStr">
        <is>
          <t>No strong match from survey evidence</t>
        </is>
      </c>
      <c r="DP35" s="126" t="inlineStr">
        <is>
          <t>Alizah Noorani · Functional Specialist — 0.59: esg, frameworks, implementation, project; Karthik Menon · Functional Specialist — 0.37: esg, platform</t>
        </is>
      </c>
      <c r="DQ35" s="126" t="inlineStr">
        <is>
          <t>No close match in other businesses</t>
        </is>
      </c>
      <c r="DR35" s="126" t="n"/>
      <c r="DS35" s="126" t="n"/>
      <c r="DT35" s="126" t="n"/>
      <c r="DU35" s="140" t="inlineStr">
        <is>
          <t>Senior Functional Specialist in Functional · CARBON, B2 — IC.
The work: Implements the product at clients, runs demos and training, advises on ESG / disclosure reporting.
At this level the role owns deep domain expertise, or one team.
Key responsibilities: Implements the product at clients, runs demos and training, advises on ESG / disclosure reporting; Hardest problems in the domain; One team or a client portfolio.
Holders describe it with: client · implementation · demos · testing · delivery · platform.</t>
        </is>
      </c>
      <c r="DV35" s="137" t="inlineStr">
        <is>
          <t>Hire as: Lead Consultant — IRIS B2 Senior Specialist · IC
Market level: P4 / M3 · SFIA 4–5
Experience: 6–9 yrs · Education: Graduate; domain qualification preferred
Equivalent titles at peers: Big Four – Manager · Regnology – Senior BA
Credentials: Internal product certification; GRI / SASB / ESG certificates
Must already know: Implementation methodology; client training</t>
        </is>
      </c>
      <c r="DW35" s="137" t="inlineStr">
        <is>
          <t>FUNCTIONAL — skill level 4 of 5 · Advanced
 ★ Product, Platform &amp; Domain Knowledge: Recognised product / domain expert; trains others
 ★ ESG &amp; Sustainability: Advises on ESG reporting strategy
 • Stakeholder &amp; Client Management: Owns key relationships; resolves escalations
 • Communication &amp; Presentation: Presents to senior stakeholders; shapes messaging
 • Business Analysis &amp; Requirements Engineering: Leads complex requirement programmes; sets BA standards
 • Project, Program &amp; Agile Management: Runs programmes across teams; improves delivery methods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CE · ESG frameworks · ESG
TOOLS: Adobe InDesign · Outlook · Teams · Claude
★ = must-have for the family. Scale: 1 Awareness · 2 Working · 3 Practitioner · 4 Advanced · 5 Expert.</t>
        </is>
      </c>
      <c r="DX35"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[ESG &amp; Sustainability · level 4] Tell me about recent work that shows this: "Advises on ESG reporting strategy". What exactly did you do, how, and what was the result? Assess with: Case study.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[Business Analysis &amp; Requirements Engineering · level 4] Give an example that shows you can do this: "Leads complex requirement programmes; sets BA standards".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5" s="139" t="inlineStr">
        <is>
          <t>Market level: P4 / M3 · SFIA 4–5
Typical title: Lead Consultant
At peers: Big Four – Manager · Regnology – Senior BA
Typical experience: 6–10 yrs · IRIS guide 6–9
Standard: TSIA professional services; PMI</t>
        </is>
      </c>
      <c r="DZ35" s="126" t="inlineStr">
        <is>
          <t>6–9 yrs</t>
        </is>
      </c>
      <c r="EA35" s="126" t="inlineStr">
        <is>
          <t>7–10 · 6–11</t>
        </is>
      </c>
      <c r="EB35" s="126" t="inlineStr">
        <is>
          <t>Lead Consultant</t>
        </is>
      </c>
      <c r="EC35" s="126" t="inlineStr">
        <is>
          <t>Big Four: Manager · Regnology: Senior BA</t>
        </is>
      </c>
      <c r="ED35" s="126" t="inlineStr">
        <is>
          <t>TSIA professional services; PMI; BABOK</t>
        </is>
      </c>
      <c r="EE35" s="126" t="inlineStr">
        <is>
          <t>Core 3 · Future 3 · Functional 4 · Leadership 2</t>
        </is>
      </c>
      <c r="EF35" s="139" t="n"/>
      <c r="EG35" s="126" t="inlineStr">
        <is>
          <t>✓ HRIS: 7.3 yrs, MBA, 0 direct reports
✓ Survey: 20 of 20 questions answered
✓ KRAs: submitted, reported deliverables
✓ Manager mapping: rating, potential, 9-box
✓ Job description</t>
        </is>
      </c>
      <c r="EH35" s="118" t="n"/>
      <c r="EI35" s="118" t="n"/>
      <c r="EJ35" s="118" t="n"/>
      <c r="EK35" s="118" t="inlineStr">
        <is>
          <t>Survey: summary on file · KRAs: received · Experience: on file</t>
        </is>
      </c>
      <c r="EL35" s="141" t="n"/>
      <c r="EM35" s="142" t="n"/>
      <c r="EN35" s="142" t="n"/>
      <c r="EO35" s="142" t="n"/>
      <c r="EP35" s="142" t="n"/>
      <c r="EQ35" s="143" t="n"/>
      <c r="ER35" s="135" t="n"/>
      <c r="ES35" s="135" t="n"/>
      <c r="ET35" s="135" t="n"/>
      <c r="EU35" s="135" t="n"/>
      <c r="EV35" s="135" t="n"/>
      <c r="EW35" s="135" t="n"/>
      <c r="EX35" s="135" t="n"/>
      <c r="EY35" s="143" t="n"/>
      <c r="EZ35" s="135" t="n"/>
      <c r="FA35" s="135" t="n"/>
      <c r="FB35" s="135" t="n"/>
      <c r="FC35" s="135" t="n"/>
      <c r="FD35" s="135" t="n"/>
    </row>
    <row r="36" ht="300" customHeight="1">
      <c r="A36" s="109" t="inlineStr">
        <is>
          <t>CARBON</t>
        </is>
      </c>
      <c r="B36" s="110" t="inlineStr">
        <is>
          <t>IRIS2372</t>
        </is>
      </c>
      <c r="C36" s="110" t="inlineStr">
        <is>
          <t>Aakanksha Swaminathan</t>
        </is>
      </c>
      <c r="D36" s="110" t="inlineStr">
        <is>
          <t>Functional</t>
        </is>
      </c>
      <c r="E36" s="110" t="inlineStr">
        <is>
          <t>RC-035</t>
        </is>
      </c>
      <c r="F36" s="110" t="inlineStr">
        <is>
          <t>Suman Adhikary</t>
        </is>
      </c>
      <c r="G36" s="110" t="inlineStr">
        <is>
          <t>IRIS2359</t>
        </is>
      </c>
      <c r="H36" s="110" t="inlineStr">
        <is>
          <t>D1</t>
        </is>
      </c>
      <c r="I36" s="110" t="n">
        <v>2</v>
      </c>
      <c r="J36" s="110" t="n">
        <v>8.199999999999999</v>
      </c>
      <c r="K36" s="110" t="n">
        <v>1.4</v>
      </c>
      <c r="L36" s="110" t="inlineStr">
        <is>
          <t>CA</t>
        </is>
      </c>
      <c r="M36" s="110" t="n"/>
      <c r="N36" s="144" t="inlineStr">
        <is>
          <t>Functional Specialist</t>
        </is>
      </c>
      <c r="O36" s="113" t="inlineStr">
        <is>
          <t>Senior Customer Success Specialist – POD Lead</t>
        </is>
      </c>
      <c r="P36" s="112" t="inlineStr">
        <is>
          <t>Customer Success &amp; Support</t>
        </is>
      </c>
      <c r="Q36" s="112" t="inlineStr">
        <is>
          <t>Customer Success &amp; Account Management</t>
        </is>
      </c>
      <c r="R36" s="113" t="inlineStr">
        <is>
          <t>L3 – Professional / Associate</t>
        </is>
      </c>
      <c r="S36" s="114" t="inlineStr">
        <is>
          <t>B1</t>
        </is>
      </c>
      <c r="T36" s="149" t="inlineStr">
        <is>
          <t>Specialist · POD Lead</t>
        </is>
      </c>
      <c r="U36" s="149" t="inlineStr">
        <is>
          <t>B</t>
        </is>
      </c>
      <c r="V36" s="112" t="inlineStr">
        <is>
          <t>POD Lead</t>
        </is>
      </c>
      <c r="W36" s="150" t="inlineStr">
        <is>
          <t>▲ Up</t>
        </is>
      </c>
      <c r="X36" s="112" t="inlineStr">
        <is>
          <t>P3 / M2</t>
        </is>
      </c>
      <c r="Y36" s="112" t="inlineStr">
        <is>
          <t>Career / · Team Lead</t>
        </is>
      </c>
      <c r="Z36" s="112" t="inlineStr">
        <is>
          <t>4 Enable</t>
        </is>
      </c>
      <c r="AA36" s="117" t="inlineStr">
        <is>
          <t>B1</t>
        </is>
      </c>
      <c r="AB36" s="118" t="inlineStr">
        <is>
          <t>Band B · Specialist / Manager</t>
        </is>
      </c>
      <c r="AC36" s="118" t="inlineStr">
        <is>
          <t>Team Lead / Asst Manager</t>
        </is>
      </c>
      <c r="AD36" s="118" t="inlineStr">
        <is>
          <t>• Same as the model</t>
        </is>
      </c>
      <c r="AE36" s="118" t="inlineStr">
        <is>
          <t>C2</t>
        </is>
      </c>
      <c r="AF36" s="118" t="inlineStr">
        <is>
          <t>OK</t>
        </is>
      </c>
      <c r="AG36" s="118" t="inlineStr">
        <is>
          <t>No change · already below the manager</t>
        </is>
      </c>
      <c r="AH36" s="118" t="n">
        <v>4</v>
      </c>
      <c r="AI36" s="118" t="n"/>
      <c r="AJ36" s="119" t="inlineStr">
        <is>
          <t>CARBON · Functional · Band B · Expert / POD Lead</t>
        </is>
      </c>
      <c r="AK36" s="120" t="n">
        <v>4</v>
      </c>
      <c r="AL36" s="121">
        <f>IFERROR(INDEX(WM_C,MATCH($AJ36,WM_KEY,0)),"")</f>
        <v>0.51</v>
      </c>
      <c r="AM36" s="122">
        <f>IF(OR(AK36="",AL36=""),"",AK36*AL36)</f>
        <v>2.04</v>
      </c>
      <c r="AN36" s="120" t="n">
        <v>4</v>
      </c>
      <c r="AO36" s="121">
        <f>IFERROR(INDEX(WM_AU,MATCH($AJ36,WM_KEY,0)),"")</f>
        <v>0.17</v>
      </c>
      <c r="AP36" s="122">
        <f>IF(OR(AN36="",AO36=""),"",AN36*AO36)</f>
        <v>0.68</v>
      </c>
      <c r="AQ36" s="120" t="n">
        <v>4.5</v>
      </c>
      <c r="AR36" s="121">
        <f>IFERROR(INDEX(WM_AC,MATCH($AJ36,WM_KEY,0)),"")</f>
        <v>0.1</v>
      </c>
      <c r="AS36" s="122">
        <f>IF(OR(AQ36="",AR36=""),"",AQ36*AR36)</f>
        <v>0.45</v>
      </c>
      <c r="AT36" s="120" t="n">
        <v>3.5</v>
      </c>
      <c r="AU36" s="121">
        <f>IFERROR(INDEX(WM_L,MATCH($AJ36,WM_KEY,0)),"")</f>
        <v>0.05</v>
      </c>
      <c r="AV36" s="122">
        <f>IF(OR(AT36="",AU36=""),"",AT36*AU36)</f>
        <v>0.175</v>
      </c>
      <c r="AW36" s="120" t="n">
        <v>6.5</v>
      </c>
      <c r="AX36" s="121">
        <f>IFERROR(INDEX(WM_E,MATCH($AJ36,WM_KEY,0)),"")</f>
        <v>0.1</v>
      </c>
      <c r="AY36" s="122">
        <f>IF(OR(AW36="",AX36=""),"",AW36*AX36)</f>
        <v>0.65</v>
      </c>
      <c r="AZ36" s="123" t="n">
        <v>4.5</v>
      </c>
      <c r="BA36" s="121">
        <f>IFERROR(INDEX(WM_BI,MATCH($AJ36,WM_KEY,0)),"")</f>
        <v>0.07</v>
      </c>
      <c r="BB36" s="122">
        <f>IF(OR(AZ36="",BA36=""),"",AZ36*BA36)</f>
        <v>0.315</v>
      </c>
      <c r="BC36" s="122">
        <f>IF(COUNT(AM36,AP36,AS36,AV36,AY36,BB36)&lt;6,"",SUM(AM36,AP36,AS36,AV36,AY36,BB36))</f>
        <v>4.31</v>
      </c>
      <c r="BD36" s="122" t="str">
        <f>IF(BC36="","",INDEX({"A1","A2","A3","B1","B2","B3","C1","C2","D1","D2","E1","E2"},MAX(1,MIN(12,ROUND(BC36,0)))))</f>
        <v>B1</v>
      </c>
      <c r="BE36" s="114" t="inlineStr">
        <is>
          <t>B1</t>
        </is>
      </c>
      <c r="BF36" s="124" t="inlineStr">
        <is>
          <t>The score decided the level</t>
        </is>
      </c>
      <c r="BG36"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36" s="125" t="inlineStr">
        <is>
          <t>At build: Complexity 2.04 + Autonomy 0.68 + Accountability 0.45 + Leadership 0.18 + Experience 0.65 + Business impact 0.32
= 4.31 points → nearest level 4 = B1
Final level: B1 · same as the score</t>
        </is>
      </c>
      <c r="BI36" s="125" t="inlineStr">
        <is>
          <t>No rule applied: the score decides.</t>
        </is>
      </c>
      <c r="BJ36" s="125" t="inlineStr">
        <is>
          <t>—</t>
        </is>
      </c>
      <c r="BK36" s="126" t="n"/>
      <c r="BL36" s="126" t="inlineStr">
        <is>
          <t>Medium</t>
        </is>
      </c>
      <c r="BM36" s="126" t="n"/>
      <c r="BN36" s="125" t="inlineStr">
        <is>
          <t>Stable · moves in fewer than 5 of 30 weight tests</t>
        </is>
      </c>
      <c r="BO36" s="148" t="inlineStr">
        <is>
          <t>Rated 4 of 12
Start: 4.0 · lead / specialist title
Evidence reads like B1: Names complex implementations, new-market GTM, Asia sales, partnerships; no specifics → matches the start
KRA: “1. Annual Target · ARR - INR 1 Cr from India Cross-Sell / Net-New - 100% 2. Support or own customer marketing initiatives - 4 3. Own India…”
Market: B1 = Domain specialist work</t>
        </is>
      </c>
      <c r="BP36" s="129" t="inlineStr">
        <is>
          <t>Rated 4 of 12
Start: 4.0 · lead / specialist title
Evidence reads like B1: Claims 'Everything'; no concrete decisions named → matches the start
Market: B1 = Technical / QC / client calls for the domain</t>
        </is>
      </c>
      <c r="BQ36" s="129" t="inlineStr">
        <is>
          <t>Rated 4.5 of 12 · between B1 and B2
Start: 4.0 · lead / specialist title; 2 direct reports
Evidence reads like B2: New business and sales for Asia plus existing complex clients; states 'All' → moved up 0.5
KRA: “1. Annual Target · ARR - INR 1 Cr from India Cross-Sell / Net-New - 100% 2. Support or own customer marketing initiatives - 4 3. Own India…”
Market: B1 = A domain or a small team · B2 = One team or a client portfolio</t>
        </is>
      </c>
      <c r="BR36" s="129" t="inlineStr">
        <is>
          <t>Rated 3.5 of 12 · between A3 and B1
Start: 4.0
Evidence reads like A3: Upskilling of department listed; 2 direct reports → moved down 0.5
Team: 2 direct reports · POD Lead
Market: A3 = Not scored in Band A · B1 = IC: mentors and reviews · People: hands-on team lead of 3–5</t>
        </is>
      </c>
      <c r="BS36" s="129" t="inlineStr">
        <is>
          <t>Rated 6.5 of 12 · between B3 and C1
Experience: 8.2 yrs total · 6.8 before IRIS + 1.4 at IRIS = 5.3 on the experience scale
Qualification: CA · professional, relevant to the work → +1.0
Market: B1 roles typically have 4–8 yrs · IRIS guide 4–7</t>
        </is>
      </c>
      <c r="BT36"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6" s="124"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BV36" s="125" t="n"/>
      <c r="BW36" s="125" t="n"/>
      <c r="BX36" s="125" t="n"/>
      <c r="BY36" s="125" t="n"/>
      <c r="BZ36" s="125" t="inlineStr">
        <is>
          <t>Received · manager annual</t>
        </is>
      </c>
      <c r="CA36" s="125" t="inlineStr">
        <is>
          <t>CARBON Mapping Master</t>
        </is>
      </c>
      <c r="CB36" s="130" t="n">
        <v>16</v>
      </c>
      <c r="CC36" s="128" t="inlineStr">
        <is>
          <t>Full survey answers not in the files received · How We Grow export needed · HR</t>
        </is>
      </c>
      <c r="CD36" s="131" t="inlineStr">
        <is>
          <t>—</t>
        </is>
      </c>
      <c r="CE36" s="131" t="inlineStr">
        <is>
          <t>—</t>
        </is>
      </c>
      <c r="CF36" s="131" t="inlineStr">
        <is>
          <t>—</t>
        </is>
      </c>
      <c r="CG36" s="131" t="inlineStr">
        <is>
          <t>—</t>
        </is>
      </c>
      <c r="CH36" s="132" t="inlineStr">
        <is>
          <t>Complexity: Evidence reads like B1: Names complex implementations, new-market GTM, Asia sales, partnerships; no specifics → matches the start
Autonomy: Evidence reads like B1: Claims 'Everything'; no concrete decisions named → matches the start
Accountability: Evidence reads like B2: New business and sales for Asia plus existing complex clients; states 'All' → moved up 0.5
Leadership: Evidence reads like A3: Upskilling of department listed; 2 direct reports → moved down 0.5
Business Impact: No survey or manager-mapping signal on criticality: kept at the start point.</t>
        </is>
      </c>
      <c r="CI36" s="131"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J36" s="131" t="inlineStr">
        <is>
          <t>Self-identified: Leadership &amp; people management
For the next role: Leadership &amp; people management</t>
        </is>
      </c>
      <c r="CK36" s="128" t="inlineStr">
        <is>
          <t>Full survey answers not in the files received · How We Grow export needed · HR</t>
        </is>
      </c>
      <c r="CL36" s="133" t="inlineStr">
        <is>
          <t>WHAT THE ROLE DOES: Owns client relationships after sale — hypercare, renewals, upsell, CSAT/NPS, delivery follow-through. At B1: a domain / module, or a small team.
Common themes in sub-family holders, all levels' answers: cross improve · upsell cross · nps follow · tech · improve nps · us market
KEY RESPONSIBILITIES: Owns client relationships after sale — hypercare, renewals, upsell, CSAT/NPS, delivery follow-through; Domain specialist work; A domain or a small team
Common themes in sub-family holders, all levels' answers: product · renewals · testing · upsell · cross sell · training
DELIVERS: A domain or a small team
Common themes in sub-family holders, all levels' answers: customer · csat · product · esef · client
ACCOUNTABLE FOR: A domain or a small team
Common themes in sub-family holders, all levels' answers: retention · renewals · sell · cross · invoicing · outstanding
DECIDES ALONE: Technical / QC / client calls for the domain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sub-family themes · 3+ answered — 2 holders, 2 answered the survey; sub-family 9 answered; catalogue RC-035</t>
        </is>
      </c>
      <c r="CM36" s="134" t="inlineStr">
        <is>
          <t>What the role answers for: A domain or a small team.
Accountability &amp; Impact rating: 4.5 of 12 · B1-level impact.
Leads 2 direct reports.
If the work is missed · role-holders' themes: business · impact · revenue.
Manager talent mapping — Latest rating: 5 · Potential: High · 9-Box Grid placement: Future Leader.</t>
        </is>
      </c>
      <c r="CN36" s="135" t="n"/>
      <c r="CO36" s="135" t="n">
        <v>4.5</v>
      </c>
      <c r="CP36" s="136" t="n">
        <v>5</v>
      </c>
      <c r="CQ36" s="137" t="inlineStr">
        <is>
          <t>High</t>
        </is>
      </c>
      <c r="CR36" s="137" t="inlineStr">
        <is>
          <t>Future Leader</t>
        </is>
      </c>
      <c r="CS36" s="137" t="inlineStr">
        <is>
          <t>Ready now</t>
        </is>
      </c>
      <c r="CT36" s="137" t="inlineStr">
        <is>
          <t>Yes</t>
        </is>
      </c>
      <c r="CU36" s="137" t="n"/>
      <c r="CV36" s="137" t="n"/>
      <c r="CW36" s="137" t="n"/>
      <c r="CX36" s="137" t="n"/>
      <c r="CY36" s="137" t="n"/>
      <c r="CZ36" s="137" t="n"/>
      <c r="DA36" s="119" t="n">
        <v>91</v>
      </c>
      <c r="DB36" s="138" t="inlineStr">
        <is>
          <t>Meets the level</t>
        </is>
      </c>
      <c r="DC36" s="138" t="n">
        <v>101</v>
      </c>
      <c r="DD36" s="138" t="n">
        <v>67</v>
      </c>
      <c r="DE36" s="138" t="n">
        <v>90</v>
      </c>
      <c r="DF36" s="138" t="n">
        <v>97</v>
      </c>
      <c r="DG36" s="138" t="inlineStr">
        <is>
          <t>Communication, SQL &amp; data, Regulatory domain</t>
        </is>
      </c>
      <c r="DH36" s="138" t="inlineStr">
        <is>
          <t>B3: 82% of profile — close</t>
        </is>
      </c>
      <c r="DI36" s="138" t="inlineStr">
        <is>
          <t>Evidence: Survey | Core: Ownership 3/3, Problem solving 2/3, Communication &amp; collaboration 4/3, Client &amp; quality focus 5/3, Learning agility 3/3, Integrity &amp; compliance 3/3 | Future-ready: AI literacy 2/3, Data literacy 2/3, Digital fluency 2/3, Innovation 2/3 | Functional: Product &amp; domain 5/4, Stakeholder mgmt 5/4, Communication 3/4, SQL &amp; data 3/4, Regulatory domain 3/4, Quality &amp; process 3/4 | Leadership: Developing people 3/3, Decision making 2/3, Strategic acumen 3/3, Influence &amp; change 4/3</t>
        </is>
      </c>
      <c r="DJ36" s="111" t="inlineStr">
        <is>
          <t>Leadership &amp; people management</t>
        </is>
      </c>
      <c r="DK36" s="112" t="inlineStr">
        <is>
          <t>Customer success methods; communication &amp; de-escalation; Team work</t>
        </is>
      </c>
      <c r="DL36" s="112" t="inlineStr">
        <is>
          <t>CS.CSM-P: adoption planning; renewals; stakeholder management; escalation</t>
        </is>
      </c>
      <c r="DM36" s="112" t="inlineStr">
        <is>
          <t>Leadership &amp; people management</t>
        </is>
      </c>
      <c r="DN36" s="112" t="inlineStr">
        <is>
          <t>Transition to leadership: people management &amp; delegation, mentoring/coaching, prioritisation under ambiguity, Customer Management, influence skills</t>
        </is>
      </c>
      <c r="DO36" s="139" t="inlineStr">
        <is>
          <t>No strong match from survey evidence</t>
        </is>
      </c>
      <c r="DP36" s="126" t="inlineStr">
        <is>
          <t>No material overlap found</t>
        </is>
      </c>
      <c r="DQ36" s="126" t="inlineStr">
        <is>
          <t>No close match in other businesses</t>
        </is>
      </c>
      <c r="DR36" s="126" t="inlineStr">
        <is>
          <t>POD Lead</t>
        </is>
      </c>
      <c r="DS36" s="126" t="n"/>
      <c r="DT36" s="126" t="inlineStr">
        <is>
          <t>Span: 2 direct reports · layer 5 · Very small team: merge with a neighbouring team or make a POD Lead role</t>
        </is>
      </c>
      <c r="DU36" s="140" t="inlineStr">
        <is>
          <t>Senior Customer Success Specialist – POD Lead in Functional · CARBON, B1 — POD Lead.
The work: Owns client relationships after sale — hypercare, renewals, upsell, CSAT/NPS, delivery follow-through.
At this level the role owns a domain / module, or a small team.
Key responsibilities: Owns client relationships after sale — hypercare, renewals, upsell, CSAT/NPS, delivery follow-through; Domain specialist work; A domain or a small team.
Holders describe it with: product · renewals · testing · upsell · cross sell · training.
Leads 2 direct reports.</t>
        </is>
      </c>
      <c r="DV36" s="137" t="inlineStr">
        <is>
          <t>Hire as: Senior CSM / Support Specialist — IRIS B1 Specialist · POD Lead · POD Lead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36"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Communication
TOOLS: Hubspot · excel · Office 365
★ = must-have for the family. Scale: 1 Awareness · 2 Working · 3 Practitioner · 4 Advanced · 5 Expert.</t>
        </is>
      </c>
      <c r="DX3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6" s="139" t="inlineStr">
        <is>
          <t>Market level: P3 / M2 · SFIA 4 Enable
Typical title: Senior CSM / Support Specialist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36" s="126" t="inlineStr">
        <is>
          <t>4–7 yrs</t>
        </is>
      </c>
      <c r="EA36" s="126" t="inlineStr">
        <is>
          <t>5–8 · 4–8</t>
        </is>
      </c>
      <c r="EB36" s="126" t="inlineStr">
        <is>
          <t>Senior CSM / Support Specialist</t>
        </is>
      </c>
      <c r="EC36" s="126" t="inlineStr">
        <is>
          <t>Workiva: Customer Success Manager · IRIS Vs Competitor Benchmark — SaaS customer-success ladder: CSM · IRIS Vs Competitor Benchmark — support tiers: L3 / Problem Analyst</t>
        </is>
      </c>
      <c r="ED36" s="126" t="inlineStr">
        <is>
          <t>TSIA frameworks and benchmarks; ITIL 4 service desk; Gainsight customer-success practice</t>
        </is>
      </c>
      <c r="EE36" s="126" t="inlineStr">
        <is>
          <t>Core 3 · Future 3 · Functional 3 · Leadership 2</t>
        </is>
      </c>
      <c r="EF36" s="139" t="n"/>
      <c r="EG36" s="126" t="inlineStr">
        <is>
          <t>✓ HRIS: 8.2 yrs, CA, 2 direct reports
✓ Survey: 16 of 20 questions answered
✓ KRAs: submitted
✓ Manager mapping: rating, potential, 9-box
✗ Job description: not on file</t>
        </is>
      </c>
      <c r="EH36" s="118" t="n"/>
      <c r="EI36" s="118" t="n"/>
      <c r="EJ36" s="118" t="n"/>
      <c r="EK36" s="118" t="inlineStr">
        <is>
          <t>Survey: answered · full text needed · KRAs: received · Experience: on file</t>
        </is>
      </c>
      <c r="EL36" s="141" t="n"/>
      <c r="EM36" s="142" t="n"/>
      <c r="EN36" s="142" t="n"/>
      <c r="EO36" s="142" t="n"/>
      <c r="EP36" s="142" t="n"/>
      <c r="EQ36" s="143" t="n"/>
      <c r="ER36" s="135" t="n"/>
      <c r="ES36" s="135" t="n"/>
      <c r="ET36" s="135" t="n"/>
      <c r="EU36" s="135" t="n"/>
      <c r="EV36" s="135" t="n"/>
      <c r="EW36" s="135" t="n"/>
      <c r="EX36" s="135" t="n"/>
      <c r="EY36" s="143" t="n"/>
      <c r="EZ36" s="135" t="n"/>
      <c r="FA36" s="135" t="n"/>
      <c r="FB36" s="135" t="n"/>
      <c r="FC36" s="135" t="n"/>
      <c r="FD36" s="135" t="n"/>
    </row>
    <row r="37" ht="300" customHeight="1">
      <c r="A37" s="109" t="inlineStr">
        <is>
          <t>CARBON</t>
        </is>
      </c>
      <c r="B37" s="110" t="inlineStr">
        <is>
          <t>IRIS2519</t>
        </is>
      </c>
      <c r="C37" s="110" t="inlineStr">
        <is>
          <t>Karthik Menon</t>
        </is>
      </c>
      <c r="D37" s="110" t="inlineStr">
        <is>
          <t>Functional</t>
        </is>
      </c>
      <c r="E37" s="110" t="inlineStr">
        <is>
          <t>RC-032</t>
        </is>
      </c>
      <c r="F37" s="110" t="inlineStr">
        <is>
          <t>Farzad Wadia</t>
        </is>
      </c>
      <c r="G37" s="110" t="inlineStr">
        <is>
          <t>IRIS2353</t>
        </is>
      </c>
      <c r="H37" s="110" t="inlineStr">
        <is>
          <t>B2</t>
        </is>
      </c>
      <c r="I37" s="110" t="n"/>
      <c r="J37" s="110" t="n">
        <v>6.2</v>
      </c>
      <c r="K37" s="110" t="n">
        <v>0.4</v>
      </c>
      <c r="L37" s="110" t="inlineStr">
        <is>
          <t>MBA</t>
        </is>
      </c>
      <c r="M37" s="110" t="n"/>
      <c r="N37" s="144" t="inlineStr">
        <is>
          <t>ESG Functional Consultant</t>
        </is>
      </c>
      <c r="O37" s="113" t="inlineStr">
        <is>
          <t>Functional Specialist</t>
        </is>
      </c>
      <c r="P37" s="112" t="inlineStr">
        <is>
          <t>Customer Success &amp; Support</t>
        </is>
      </c>
      <c r="Q37" s="112" t="inlineStr">
        <is>
          <t>Application &amp; Product Support</t>
        </is>
      </c>
      <c r="R37" s="113" t="inlineStr">
        <is>
          <t>L3 – Professional / Associate</t>
        </is>
      </c>
      <c r="S37" s="114" t="inlineStr">
        <is>
          <t>B1</t>
        </is>
      </c>
      <c r="T37" s="149" t="inlineStr">
        <is>
          <t>Specialist</t>
        </is>
      </c>
      <c r="U37" s="149" t="inlineStr">
        <is>
          <t>B</t>
        </is>
      </c>
      <c r="V37" s="112" t="inlineStr">
        <is>
          <t>IC</t>
        </is>
      </c>
      <c r="W37" s="150" t="inlineStr">
        <is>
          <t>▲ Up</t>
        </is>
      </c>
      <c r="X37" s="112" t="inlineStr">
        <is>
          <t>P3 / M2</t>
        </is>
      </c>
      <c r="Y37" s="112" t="inlineStr">
        <is>
          <t>Career / · Team Lead</t>
        </is>
      </c>
      <c r="Z37" s="112" t="inlineStr">
        <is>
          <t>4 Enable</t>
        </is>
      </c>
      <c r="AA37" s="117" t="inlineStr">
        <is>
          <t>B1</t>
        </is>
      </c>
      <c r="AB37" s="118" t="inlineStr">
        <is>
          <t>Band B · Specialist / Manager</t>
        </is>
      </c>
      <c r="AC37" s="118" t="inlineStr">
        <is>
          <t>Specialist</t>
        </is>
      </c>
      <c r="AD37" s="118" t="inlineStr">
        <is>
          <t>• Same as the model</t>
        </is>
      </c>
      <c r="AE37" s="118" t="inlineStr">
        <is>
          <t>B2</t>
        </is>
      </c>
      <c r="AF37" s="118" t="inlineStr">
        <is>
          <t>OK</t>
        </is>
      </c>
      <c r="AG37" s="118" t="inlineStr">
        <is>
          <t>No change · already below the manager</t>
        </is>
      </c>
      <c r="AH37" s="118" t="n">
        <v>4</v>
      </c>
      <c r="AI37" s="118" t="n"/>
      <c r="AJ37" s="119" t="inlineStr">
        <is>
          <t>CARBON · Functional · Band B · Expert / POD Lead</t>
        </is>
      </c>
      <c r="AK37" s="120" t="n">
        <v>3.5</v>
      </c>
      <c r="AL37" s="121">
        <f>IFERROR(INDEX(WM_C,MATCH($AJ37,WM_KEY,0)),"")</f>
        <v>0.51</v>
      </c>
      <c r="AM37" s="122">
        <f>IF(OR(AK37="",AL37=""),"",AK37*AL37)</f>
        <v>1.785</v>
      </c>
      <c r="AN37" s="120" t="n">
        <v>3</v>
      </c>
      <c r="AO37" s="121">
        <f>IFERROR(INDEX(WM_AU,MATCH($AJ37,WM_KEY,0)),"")</f>
        <v>0.17</v>
      </c>
      <c r="AP37" s="122">
        <f>IF(OR(AN37="",AO37=""),"",AN37*AO37)</f>
        <v>0.51</v>
      </c>
      <c r="AQ37" s="120" t="n">
        <v>3.5</v>
      </c>
      <c r="AR37" s="121">
        <f>IFERROR(INDEX(WM_AC,MATCH($AJ37,WM_KEY,0)),"")</f>
        <v>0.1</v>
      </c>
      <c r="AS37" s="122">
        <f>IF(OR(AQ37="",AR37=""),"",AQ37*AR37)</f>
        <v>0.35</v>
      </c>
      <c r="AT37" s="120" t="n">
        <v>2</v>
      </c>
      <c r="AU37" s="121">
        <f>IFERROR(INDEX(WM_L,MATCH($AJ37,WM_KEY,0)),"")</f>
        <v>0.05</v>
      </c>
      <c r="AV37" s="122">
        <f>IF(OR(AT37="",AU37=""),"",AT37*AU37)</f>
        <v>0.1</v>
      </c>
      <c r="AW37" s="120" t="n">
        <v>5</v>
      </c>
      <c r="AX37" s="121">
        <f>IFERROR(INDEX(WM_E,MATCH($AJ37,WM_KEY,0)),"")</f>
        <v>0.1</v>
      </c>
      <c r="AY37" s="122">
        <f>IF(OR(AW37="",AX37=""),"",AW37*AX37)</f>
        <v>0.5</v>
      </c>
      <c r="AZ37" s="123" t="n">
        <v>4</v>
      </c>
      <c r="BA37" s="121">
        <f>IFERROR(INDEX(WM_BI,MATCH($AJ37,WM_KEY,0)),"")</f>
        <v>0.07</v>
      </c>
      <c r="BB37" s="122">
        <f>IF(OR(AZ37="",BA37=""),"",AZ37*BA37)</f>
        <v>0.28</v>
      </c>
      <c r="BC37" s="122">
        <f>IF(COUNT(AM37,AP37,AS37,AV37,AY37,BB37)&lt;6,"",SUM(AM37,AP37,AS37,AV37,AY37,BB37))</f>
        <v>3.525</v>
      </c>
      <c r="BD37" s="122" t="str">
        <f>IF(BC37="","",INDEX({"A1","A2","A3","B1","B2","B3","C1","C2","D1","D2","E1","E2"},MAX(1,MIN(12,ROUND(BC37,0)))))</f>
        <v>B1</v>
      </c>
      <c r="BE37" s="114" t="inlineStr">
        <is>
          <t>B1</t>
        </is>
      </c>
      <c r="BF37" s="124" t="inlineStr">
        <is>
          <t>The score decided the level</t>
        </is>
      </c>
      <c r="BG37"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37" s="125" t="inlineStr">
        <is>
          <t>At build: Complexity 1.79 + Autonomy 0.51 + Accountability 0.35 + Leadership 0.10 + Experience 0.50 + Business impact 0.28
= 3.53 points → nearest level 4 = B1
Final level: B1 · same as the score</t>
        </is>
      </c>
      <c r="BI37" s="125" t="inlineStr">
        <is>
          <t>No rule applied: the score decides.</t>
        </is>
      </c>
      <c r="BJ37" s="125" t="inlineStr">
        <is>
          <t>Close call</t>
        </is>
      </c>
      <c r="BK37" s="147" t="inlineStr">
        <is>
          <t>Close call</t>
        </is>
      </c>
      <c r="BL37" s="126" t="inlineStr">
        <is>
          <t>Medium</t>
        </is>
      </c>
      <c r="BM37" s="126" t="inlineStr">
        <is>
          <t>• Close call: score 3.53 is within 0.05 of a rounding point and the score decided the level — calibrate against peers before confirming</t>
        </is>
      </c>
      <c r="BN37" s="125" t="inlineStr">
        <is>
          <t>Moves in 10 of 30 weight tests · calibrate first</t>
        </is>
      </c>
      <c r="BO37" s="148" t="inlineStr">
        <is>
          <t>Rated 3.5 of 12 · between A3 and B1
Start: 4.0 · lead / specialist title
Evidence reads like A3: Builds sales material, tracks deals in CRM, ESG market research, reviews product releases → moved down 0.5
KRA: “Refer to a separate sheet”
Market: A3 = Varied and non-standard work; handles exceptions · B1 = Domain specialist work</t>
        </is>
      </c>
      <c r="BP37" s="129" t="inlineStr">
        <is>
          <t>Rated 3 of 12
Start: 4.0 · lead / specialist title
Evidence reads like A2: Raises product requirements, reviews releases, follows up prospects; works closely with manager → moved down 1
Market: A3 = Technical / QC / client calls on own work</t>
        </is>
      </c>
      <c r="BQ37" s="129" t="inlineStr">
        <is>
          <t>Rated 3.5 of 12 · between A3 and B1
Start: 4.0 · lead / specialist title
Evidence reads like A3: Deal tracking, CRM hygiene and prospect follow-ups affecting conversion → moved down 0.5
KRA: “Refer to a separate sheet”
Market: A3 = A module / process, or work with client or regulatory consequences · B1 = A domain or a small team</t>
        </is>
      </c>
      <c r="BR37" s="129" t="inlineStr">
        <is>
          <t>Rated 2 of 12
Start: 3.0 · individual contributor, so influence only
Evidence reads like A1: No guidance of others described; being 'number 2' is an aspiration → moved down 1
Team: 0 direct reports · IC
Market: A2 = Not scored in Band A</t>
        </is>
      </c>
      <c r="BS37" s="129" t="inlineStr">
        <is>
          <t>Rated 5 of 12
Experience: 6.2 yrs total · 5.8 before IRIS + 0.4 at IRIS = 4.3 on the experience scale
Qualification: MBA · postgraduate, relevant to the work → +0.5
Market: B1 roles typically have 4–8 yrs · IRIS guide 4–7</t>
        </is>
      </c>
      <c r="BT37"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37" s="124" t="inlineStr">
        <is>
          <t>Refer to a separate sheet</t>
        </is>
      </c>
      <c r="BV37" s="125" t="n"/>
      <c r="BW37" s="125" t="n"/>
      <c r="BX37" s="125" t="n"/>
      <c r="BY37" s="125" t="inlineStr">
        <is>
          <t>Gives product Demo &amp; helps in implementation</t>
        </is>
      </c>
      <c r="BZ37" s="125" t="inlineStr">
        <is>
          <t>Received · manager annual</t>
        </is>
      </c>
      <c r="CA37" s="125" t="inlineStr">
        <is>
          <t>CARBON Mapping Master · CARBON Talent Mapping · Raw</t>
        </is>
      </c>
      <c r="CB37" s="130" t="n">
        <v>19</v>
      </c>
      <c r="CC37" s="131"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CD37" s="131"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CE37" s="131"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CF37" s="131"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CG37" s="131" t="inlineStr">
        <is>
          <t>• Key challenges: Nothing.
• Support required: None for now.</t>
        </is>
      </c>
      <c r="CH37" s="132" t="inlineStr">
        <is>
          <t>Complexity: Evidence reads like A3: Builds sales material, tracks deals in CRM, ESG market research, reviews product releases → moved down 0.5
Autonomy: Evidence reads like A2: Raises product requirements, reviews releases, follows up prospects; works closely with manager → moved down 1
Accountability: Evidence reads like A3: Deal tracking, CRM hygiene and prospect follow-ups affecting conversion → moved down 0.5
Leadership: Evidence reads like A1: No guidance of others described; being 'number 2' is an aspiration → moved down 1
Business Impact: Moved +0.5: the survey / manager mapping marks it business-critical.</t>
        </is>
      </c>
      <c r="CI37" s="131"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CJ37" s="131" t="inlineStr">
        <is>
          <t>Self-identified: AI / automation · Client, sales &amp; stakeholders · Broader exposure &amp; ownership
For the next role: AI / automation · Client, sales &amp; stakeholders · Broader exposure &amp; ownership</t>
        </is>
      </c>
      <c r="CK37" s="131" t="inlineStr">
        <is>
          <t>Per-person summary · CARBON Mapping Master</t>
        </is>
      </c>
      <c r="CL37" s="133" t="inlineStr">
        <is>
          <t>WHAT THE ROLE DOES: Resolves client product and filing issues, troubleshoots, handles UAT/change requests and escalates to engineering. At B1: a domain / module, or a small team.
KEY RESPONSIBILITIES: Resolves client product and filing issues, troubleshoots, handles UAT/change requests and escalates to engineering; Domain specialist work; A domain or a small team
Common themes in role-holders' answers: management
DELIVERS: A domain or a small team
Common themes in role-holders' answers: tracking
ACCOUNTABLE FOR: A domain or a small team
Common themes in role-holders' answers: client · if
DECIDES ALONE: Technical / QC / client calls for the domain
SKILLS &amp; KNOWLEDGE · role-holders: Tech Support
MANAGER-SET KRAs: Common themes in manager-set KRAs: accounts · csat · documentation · reduce · drive · keep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role-holders' themes · 3+ answered — 3 holders, 3 answered the survey; sub-family 25 answered; catalogue RC-032</t>
        </is>
      </c>
      <c r="CM37" s="134" t="inlineStr">
        <is>
          <t>What the role answers for: A domain or a small team.
Accountability &amp; Impact rating: 3.5 of 12 · B1-level impact.
From the survey and manager mapping — critical role: yes; successor named: no.
If the work is missed · role-holders' themes: tracking · client · result.
Measured on · manager-set KRA themes: accounts · csat · documentation · reduce · drive · keep.
Manager talent mapping — Latest rating: 4 · Potential: High · 9-Box Grid placement: High Impact / Growth Talent.</t>
        </is>
      </c>
      <c r="CN37" s="135" t="n"/>
      <c r="CO37" s="135" t="n">
        <v>4</v>
      </c>
      <c r="CP37" s="136" t="n">
        <v>4</v>
      </c>
      <c r="CQ37" s="137" t="inlineStr">
        <is>
          <t>High</t>
        </is>
      </c>
      <c r="CR37" s="137" t="inlineStr">
        <is>
          <t>High Impact / Growth Talent</t>
        </is>
      </c>
      <c r="CS37" s="137" t="inlineStr">
        <is>
          <t>Ready now</t>
        </is>
      </c>
      <c r="CT37" s="137" t="inlineStr">
        <is>
          <t>Yes</t>
        </is>
      </c>
      <c r="CU37" s="137" t="inlineStr">
        <is>
          <t>Yes</t>
        </is>
      </c>
      <c r="CV37" s="137" t="n"/>
      <c r="CW37" s="137" t="n"/>
      <c r="CX37" s="137" t="inlineStr">
        <is>
          <t>Medium · critical role Yes · only this person — · successor named No</t>
        </is>
      </c>
      <c r="CY37" s="137" t="inlineStr">
        <is>
          <t>Harshal Shah · B2, CARBON · Chandra Sekhar Sahu · A3, CARBON · Kiran Pawar · A3, CARBON</t>
        </is>
      </c>
      <c r="CZ37" s="137" t="inlineStr">
        <is>
          <t>Name a successor; document the key process; cross-train one person</t>
        </is>
      </c>
      <c r="DA37" s="119" t="n">
        <v>97</v>
      </c>
      <c r="DB37" s="138" t="inlineStr">
        <is>
          <t>Meets the level</t>
        </is>
      </c>
      <c r="DC37" s="138" t="n">
        <v>104</v>
      </c>
      <c r="DD37" s="138" t="n">
        <v>75</v>
      </c>
      <c r="DE37" s="138" t="n">
        <v>99</v>
      </c>
      <c r="DF37" s="138" t="n">
        <v>110</v>
      </c>
      <c r="DG37" s="138" t="inlineStr">
        <is>
          <t>SQL &amp; data, Regulatory domain, Learning agility</t>
        </is>
      </c>
      <c r="DH37" s="138" t="inlineStr">
        <is>
          <t>B2: 84% of profile — close</t>
        </is>
      </c>
      <c r="DI37" s="138" t="inlineStr">
        <is>
          <t>Evidence: Survey + KRAs | Core: Ownership 4/3, Problem solving 3/3, Communication &amp; collaboration 4/3, Client &amp; quality focus 5/3, Learning agility 2/3, Integrity &amp; compliance 3/3 | Future-ready: AI literacy 3/3, Data literacy 2/3, Digital fluency 2/3, Innovation 2/3 | Functional: Product &amp; domain 4/3, Stakeholder mgmt 4/3, Communication 4/3, SQL &amp; data 2/3, Regulatory domain 2/3, Quality &amp; process 3/3 | Leadership: Developing people 1/1, Decision making 1/1, Strategic acumen 2/1, Influence &amp; change 2/1</t>
        </is>
      </c>
      <c r="DJ37" s="111" t="inlineStr">
        <is>
          <t>AI / automation · Client, sales &amp; stakeholders · Broader exposure &amp; ownership</t>
        </is>
      </c>
      <c r="DK37" s="112" t="inlineStr">
        <is>
          <t>-Communication, AI</t>
        </is>
      </c>
      <c r="DL37" s="112" t="inlineStr">
        <is>
          <t>AI, GenAI &amp; Prompt Engineering; ESG &amp; Sustainability; Communication &amp; Presentation</t>
        </is>
      </c>
      <c r="DM37" s="112" t="inlineStr">
        <is>
          <t>AI / automation · Client, sales &amp; stakeholders · Broader exposure &amp; ownership</t>
        </is>
      </c>
      <c r="DN37" s="112" t="n"/>
      <c r="DO37" s="139" t="inlineStr">
        <is>
          <t>Sales &amp; Business Development · 83% of competencies evidenced; must-haves met; Marketing &amp; Communications · 83% of competencies evidenced; must-haves met</t>
        </is>
      </c>
      <c r="DP37" s="126" t="inlineStr">
        <is>
          <t>Shambo Mitra · Lead Functional Specialist — 0.37: esg, platform</t>
        </is>
      </c>
      <c r="DQ37" s="126" t="inlineStr">
        <is>
          <t>No close match in other businesses</t>
        </is>
      </c>
      <c r="DR37" s="126" t="n"/>
      <c r="DS37" s="126" t="n"/>
      <c r="DT37" s="126" t="n"/>
      <c r="DU37" s="140" t="inlineStr">
        <is>
          <t>Functional Specialist in Functional · CARBON, B1 — IC.
The work: Resolves client product and filing issues, troubleshoots, handles UAT/change requests and escalates to engineering.
At this level the role owns a domain / module, or a small team.
Key responsibilities: Resolves client product and filing issues, troubleshoots, handles UAT/change requests and escalates to engineering; Domain specialist work; A domain or a small team.
Holders describe it with: management.</t>
        </is>
      </c>
      <c r="DV37" s="137" t="inlineStr">
        <is>
          <t>Hire as: Senior Executive / CSM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37"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Tech Support
★ = must-have for the family. Scale: 1 Awareness · 2 Working · 3 Practitioner · 4 Advanced · 5 Expert.</t>
        </is>
      </c>
      <c r="DX37"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7" s="139"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37" s="126" t="inlineStr">
        <is>
          <t>4–7 yrs</t>
        </is>
      </c>
      <c r="EA37" s="126" t="inlineStr">
        <is>
          <t>5–8 · 4–8</t>
        </is>
      </c>
      <c r="EB37" s="126" t="inlineStr">
        <is>
          <t>Senior Executive / CSM</t>
        </is>
      </c>
      <c r="EC37" s="126" t="inlineStr">
        <is>
          <t>Workiva: Customer Success Manager · IRIS Vs Competitor Benchmark — SaaS customer-success ladder: CSM · IRIS Vs Competitor Benchmark — support tiers: L3 / Problem Analyst</t>
        </is>
      </c>
      <c r="ED37" s="126" t="inlineStr">
        <is>
          <t>TSIA frameworks and benchmarks; ITIL 4 service desk; Gainsight customer-success practice</t>
        </is>
      </c>
      <c r="EE37" s="126" t="inlineStr">
        <is>
          <t>Core 3 · Future 3 · Functional 3 · Leadership 1</t>
        </is>
      </c>
      <c r="EF37" s="139" t="n"/>
      <c r="EG37" s="126" t="inlineStr">
        <is>
          <t>✓ HRIS: 6.2 yrs, MBA, 0 direct reports
✓ Survey: 19 of 20 questions answered
✓ KRAs: submitted, reported deliverables
✓ Manager mapping: rating, potential, 9-box
✓ Job description</t>
        </is>
      </c>
      <c r="EH37" s="118" t="inlineStr">
        <is>
          <t xml:space="preserve">D016 · Close call · High: Score 3.53 is 0.03 above the 3.5 rounding point between A3 and B1, and no rule moved it: confirm B1 against peers in similar roles, or place at A3. · owner Calibration panel · </t>
        </is>
      </c>
      <c r="EI37" s="118" t="n"/>
      <c r="EJ37" s="118" t="n"/>
      <c r="EK37" s="118" t="inlineStr">
        <is>
          <t>Survey: summary on file · KRAs: received · Experience: on file</t>
        </is>
      </c>
      <c r="EL37" s="141" t="n"/>
      <c r="EM37" s="142" t="n"/>
      <c r="EN37" s="142" t="n"/>
      <c r="EO37" s="142" t="n"/>
      <c r="EP37" s="142" t="n"/>
      <c r="EQ37" s="143" t="n"/>
      <c r="ER37" s="135" t="n"/>
      <c r="ES37" s="135" t="n"/>
      <c r="ET37" s="135" t="n"/>
      <c r="EU37" s="135" t="n"/>
      <c r="EV37" s="135" t="n"/>
      <c r="EW37" s="135" t="n"/>
      <c r="EX37" s="135" t="n"/>
      <c r="EY37" s="143" t="n"/>
      <c r="EZ37" s="135" t="n"/>
      <c r="FA37" s="135" t="n"/>
      <c r="FB37" s="135" t="n"/>
      <c r="FC37" s="135" t="n"/>
      <c r="FD37" s="135" t="n"/>
    </row>
    <row r="38" ht="300" customHeight="1">
      <c r="A38" s="109" t="inlineStr">
        <is>
          <t>CARBON</t>
        </is>
      </c>
      <c r="B38" s="110" t="inlineStr">
        <is>
          <t>IRIS2233</t>
        </is>
      </c>
      <c r="C38" s="110" t="inlineStr">
        <is>
          <t>Biswajit Biswal</t>
        </is>
      </c>
      <c r="D38" s="110" t="inlineStr">
        <is>
          <t>Functional</t>
        </is>
      </c>
      <c r="E38" s="110" t="inlineStr">
        <is>
          <t>RC-125</t>
        </is>
      </c>
      <c r="F38" s="110" t="inlineStr">
        <is>
          <t>Farzad Wadia</t>
        </is>
      </c>
      <c r="G38" s="110" t="inlineStr">
        <is>
          <t>IRIS2353</t>
        </is>
      </c>
      <c r="H38" s="110" t="inlineStr">
        <is>
          <t>B2</t>
        </is>
      </c>
      <c r="I38" s="110" t="n">
        <v>1</v>
      </c>
      <c r="J38" s="110" t="n">
        <v>6.2</v>
      </c>
      <c r="K38" s="110" t="n">
        <v>2.5</v>
      </c>
      <c r="L38" s="110" t="inlineStr">
        <is>
          <t>B.Tech</t>
        </is>
      </c>
      <c r="M38" s="110" t="n"/>
      <c r="N38" s="144" t="inlineStr">
        <is>
          <t>ESG Executive</t>
        </is>
      </c>
      <c r="O38" s="113" t="inlineStr">
        <is>
          <t>Associate Product Manager – POD Lead</t>
        </is>
      </c>
      <c r="P38" s="112" t="inlineStr">
        <is>
          <t>Product Management</t>
        </is>
      </c>
      <c r="Q38" s="112" t="inlineStr">
        <is>
          <t>Product Management</t>
        </is>
      </c>
      <c r="R38" s="113" t="inlineStr">
        <is>
          <t>L3 – Professional / Associate</t>
        </is>
      </c>
      <c r="S38" s="114" t="inlineStr">
        <is>
          <t>B1</t>
        </is>
      </c>
      <c r="T38" s="149" t="inlineStr">
        <is>
          <t>Specialist · POD Lead</t>
        </is>
      </c>
      <c r="U38" s="149" t="inlineStr">
        <is>
          <t>B</t>
        </is>
      </c>
      <c r="V38" s="112" t="inlineStr">
        <is>
          <t>POD Lead</t>
        </is>
      </c>
      <c r="W38" s="150" t="inlineStr">
        <is>
          <t>▲ Up</t>
        </is>
      </c>
      <c r="X38" s="112" t="inlineStr">
        <is>
          <t>P3 / M2</t>
        </is>
      </c>
      <c r="Y38" s="112" t="inlineStr">
        <is>
          <t>Career / · Team Lead</t>
        </is>
      </c>
      <c r="Z38" s="112" t="inlineStr">
        <is>
          <t>4 Enable</t>
        </is>
      </c>
      <c r="AA38" s="117" t="inlineStr">
        <is>
          <t>B1</t>
        </is>
      </c>
      <c r="AB38" s="118" t="inlineStr">
        <is>
          <t>Band B · Specialist / Manager</t>
        </is>
      </c>
      <c r="AC38" s="118" t="inlineStr">
        <is>
          <t>Team Lead / Asst Manager</t>
        </is>
      </c>
      <c r="AD38" s="118" t="inlineStr">
        <is>
          <t>• Same as the model</t>
        </is>
      </c>
      <c r="AE38" s="118" t="inlineStr">
        <is>
          <t>B2</t>
        </is>
      </c>
      <c r="AF38" s="118" t="inlineStr">
        <is>
          <t>OK</t>
        </is>
      </c>
      <c r="AG38" s="118" t="inlineStr">
        <is>
          <t>No change · already below the manager</t>
        </is>
      </c>
      <c r="AH38" s="118" t="n">
        <v>4</v>
      </c>
      <c r="AI38" s="118" t="n"/>
      <c r="AJ38" s="119" t="inlineStr">
        <is>
          <t>CARBON · Functional · Band B · Expert / POD Lead</t>
        </is>
      </c>
      <c r="AK38" s="120" t="n">
        <v>3</v>
      </c>
      <c r="AL38" s="121">
        <f>IFERROR(INDEX(WM_C,MATCH($AJ38,WM_KEY,0)),"")</f>
        <v>0.51</v>
      </c>
      <c r="AM38" s="122">
        <f>IF(OR(AK38="",AL38=""),"",AK38*AL38)</f>
        <v>1.53</v>
      </c>
      <c r="AN38" s="120" t="n">
        <v>3</v>
      </c>
      <c r="AO38" s="121">
        <f>IFERROR(INDEX(WM_AU,MATCH($AJ38,WM_KEY,0)),"")</f>
        <v>0.17</v>
      </c>
      <c r="AP38" s="122">
        <f>IF(OR(AN38="",AO38=""),"",AN38*AO38)</f>
        <v>0.51</v>
      </c>
      <c r="AQ38" s="120" t="n">
        <v>4</v>
      </c>
      <c r="AR38" s="121">
        <f>IFERROR(INDEX(WM_AC,MATCH($AJ38,WM_KEY,0)),"")</f>
        <v>0.1</v>
      </c>
      <c r="AS38" s="122">
        <f>IF(OR(AQ38="",AR38=""),"",AQ38*AR38)</f>
        <v>0.4</v>
      </c>
      <c r="AT38" s="120" t="n">
        <v>3</v>
      </c>
      <c r="AU38" s="121">
        <f>IFERROR(INDEX(WM_L,MATCH($AJ38,WM_KEY,0)),"")</f>
        <v>0.05</v>
      </c>
      <c r="AV38" s="122">
        <f>IF(OR(AT38="",AU38=""),"",AT38*AU38)</f>
        <v>0.15</v>
      </c>
      <c r="AW38" s="120" t="n">
        <v>4.5</v>
      </c>
      <c r="AX38" s="121">
        <f>IFERROR(INDEX(WM_E,MATCH($AJ38,WM_KEY,0)),"")</f>
        <v>0.1</v>
      </c>
      <c r="AY38" s="122">
        <f>IF(OR(AW38="",AX38=""),"",AW38*AX38)</f>
        <v>0.45</v>
      </c>
      <c r="AZ38" s="123" t="n">
        <v>4.5</v>
      </c>
      <c r="BA38" s="121">
        <f>IFERROR(INDEX(WM_BI,MATCH($AJ38,WM_KEY,0)),"")</f>
        <v>0.07</v>
      </c>
      <c r="BB38" s="122">
        <f>IF(OR(AZ38="",BA38=""),"",AZ38*BA38)</f>
        <v>0.315</v>
      </c>
      <c r="BC38" s="122">
        <f>IF(COUNT(AM38,AP38,AS38,AV38,AY38,BB38)&lt;6,"",SUM(AM38,AP38,AS38,AV38,AY38,BB38))</f>
        <v>3.355</v>
      </c>
      <c r="BD38" s="122" t="str">
        <f>IF(BC38="","",INDEX({"A1","A2","A3","B1","B2","B3","C1","C2","D1","D2","E1","E2"},MAX(1,MIN(12,ROUND(BC38,0)))))</f>
        <v>A3</v>
      </c>
      <c r="BE38" s="114" t="inlineStr">
        <is>
          <t>B1</t>
        </is>
      </c>
      <c r="BF38" s="124" t="inlineStr">
        <is>
          <t>Rule: R9 POD Lead / manager minimum</t>
        </is>
      </c>
      <c r="BG38"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38" s="125" t="inlineStr">
        <is>
          <t>At build: Complexity 1.53 + Autonomy 0.51 + Accountability 0.40 + Leadership 0.15 + Experience 0.45 + Business impact 0.32
= 3.35 points → nearest level 3 = A3
Final level: B1 · a rule applied: see the next column</t>
        </is>
      </c>
      <c r="BI38" s="125" t="inlineStr">
        <is>
          <t>• Raised from A3 to B1: POD Leads and People Managers start at B1.
Final level: B1.</t>
        </is>
      </c>
      <c r="BJ38" s="125" t="inlineStr">
        <is>
          <t>—</t>
        </is>
      </c>
      <c r="BK38" s="126" t="n"/>
      <c r="BL38" s="126" t="inlineStr">
        <is>
          <t>Medium</t>
        </is>
      </c>
      <c r="BM38" s="126" t="inlineStr">
        <is>
          <t>• Work described is bigger than the current designation suggests — manager to confirm the actual role</t>
        </is>
      </c>
      <c r="BN38" s="125" t="inlineStr">
        <is>
          <t>Stable · moves in fewer than 5 of 30 weight tests</t>
        </is>
      </c>
      <c r="BO38" s="148" t="inlineStr">
        <is>
          <t>Rated 3 of 12
Start: 2.0 · practitioner title
Evidence reads like B1: Writes PRDs, builds prototypes, market and competitor research, functional testing for ESG product → moved up 1
KRA: “Refer to a separate sheet”
Market: A3 = Varied and non-standard work; handles exceptions</t>
        </is>
      </c>
      <c r="BP38" s="129" t="inlineStr">
        <is>
          <t>Rated 3 of 12
Start: 2.5 · practitioner title; reporting lines show a bigger role: 1 direct report
Evidence reads like B1: Decides product ideas and product roadmap → moved up 0.5
Market: A3 = Technical / QC / client calls on own work</t>
        </is>
      </c>
      <c r="BQ38" s="129" t="inlineStr">
        <is>
          <t>Rated 4 of 12
Start: 3.5 · practitioner title; 1 direct report
Evidence reads like B1: Final product functionality, requirements and handover to engineering → moved up 0.5
KRA: “Refer to a separate sheet”
Market: B1 = A domain or a small team</t>
        </is>
      </c>
      <c r="BR38" s="129" t="inlineStr">
        <is>
          <t>Rated 3 of 12
Start: 3.5
Evidence reads like A3: Hand-holds developers and manages cross-functional stakeholders; 1 direct report → moved down 0.5
Team: 1 direct report · POD Lead
Market: A3 = Not scored in Band A</t>
        </is>
      </c>
      <c r="BS38" s="129" t="inlineStr">
        <is>
          <t>Rated 4.5 of 12 · between B1 and B2
Experience: 6.2 yrs total · 3.7 before IRIS + 2.5 at IRIS = 4.3 on the experience scale
Qualification: B.Tech · graduate → no change
Market: B1 roles typically have 4–8 yrs · IRIS guide 4–7</t>
        </is>
      </c>
      <c r="BT38"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8" s="124" t="inlineStr">
        <is>
          <t>Refer to a separate sheet</t>
        </is>
      </c>
      <c r="BV38" s="125" t="n"/>
      <c r="BW38" s="125" t="n"/>
      <c r="BX38" s="125" t="n"/>
      <c r="BY38" s="125" t="inlineStr">
        <is>
          <t>Stakeholder Management and Product Roadmap for ESG product.</t>
        </is>
      </c>
      <c r="BZ38" s="125" t="inlineStr">
        <is>
          <t>Received · manager annual</t>
        </is>
      </c>
      <c r="CA38" s="125" t="inlineStr">
        <is>
          <t>CARBON Mapping Master · CARBON Talent Mapping · Raw</t>
        </is>
      </c>
      <c r="CB38" s="130" t="n">
        <v>20</v>
      </c>
      <c r="CC38" s="131" t="inlineStr">
        <is>
          <t>• Role / sub-team: Functional — ESG Executive.
• Core purpose: Input not given by Participant.
• Decision-making autonomy: Input not given by Participant.
• Is this something only they do: Input not given by Participant.</t>
        </is>
      </c>
      <c r="CD38" s="131" t="inlineStr">
        <is>
          <t>• Key responsibilities include: Input not given by Participant.
• Impact if missed or done wrong: Input not given by Participant.
• How measured: Input not given by Participant.</t>
        </is>
      </c>
      <c r="CE38" s="131" t="inlineStr">
        <is>
          <t>• Current capabilities: Input not given by Participant.
• Tools / software used: Input not given by Participant.</t>
        </is>
      </c>
      <c r="CF38" s="131" t="inlineStr">
        <is>
          <t>• Development priorities: Input not given by Participant.</t>
        </is>
      </c>
      <c r="CG38" s="131" t="inlineStr">
        <is>
          <t>• Key challenges: Input not given by Participant.
• Support required: Input not given by Participant.</t>
        </is>
      </c>
      <c r="CH38" s="132" t="inlineStr">
        <is>
          <t>Complexity: Evidence reads like B1: Writes PRDs, builds prototypes, market and competitor research, functional testing for ESG product → moved up 1
Autonomy: Evidence reads like B1: Decides product ideas and product roadmap → moved up 0.5
Accountability: Evidence reads like B1: Final product functionality, requirements and handover to engineering → moved up 0.5
Leadership: Evidence reads like A3: Hand-holds developers and manages cross-functional stakeholders; 1 direct report → moved down 0.5
Business Impact: Moved +0.5: the survey / manager mapping marks it business-critical.</t>
        </is>
      </c>
      <c r="CI38" s="131"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J38" s="131" t="inlineStr">
        <is>
          <t>Self-identified: Product &amp; tool knowledge · Strategy &amp; business acumen · Marketing &amp; content · Broader exposure &amp; ownership
For the next role: Product &amp; tool knowledge · Strategy &amp; business acumen · Marketing &amp; content · Broader exposure &amp; ownership</t>
        </is>
      </c>
      <c r="CK38" s="131" t="inlineStr">
        <is>
          <t>Per-person summary · CARBON Mapping Master</t>
        </is>
      </c>
      <c r="CL38" s="133"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M38" s="134" t="inlineStr">
        <is>
          <t>What the role answers for: A domain or a small team.
Accountability &amp; Impact rating: 4 of 12 · B1-level impact.
Leads 1 direct report.
From the survey and manager mapping — critical role: yes; successor named: no.
If the work is missed · role-holders' themes: delayed · roadmap · customer.
Manager talent mapping — Latest rating: 4 · Potential: High · 9-Box Grid placement: High Impact / Growth Talent.</t>
        </is>
      </c>
      <c r="CN38" s="135" t="n"/>
      <c r="CO38" s="135" t="n">
        <v>4.5</v>
      </c>
      <c r="CP38" s="136" t="n">
        <v>4</v>
      </c>
      <c r="CQ38" s="137" t="inlineStr">
        <is>
          <t>High</t>
        </is>
      </c>
      <c r="CR38" s="137" t="inlineStr">
        <is>
          <t>High Impact / Growth Talent</t>
        </is>
      </c>
      <c r="CS38" s="137" t="inlineStr">
        <is>
          <t>Ready now</t>
        </is>
      </c>
      <c r="CT38" s="137" t="inlineStr">
        <is>
          <t>Yes</t>
        </is>
      </c>
      <c r="CU38" s="137" t="inlineStr">
        <is>
          <t>Yes</t>
        </is>
      </c>
      <c r="CV38" s="137" t="n"/>
      <c r="CW38" s="137" t="n"/>
      <c r="CX38" s="137" t="inlineStr">
        <is>
          <t>Medium · critical role Yes · only this person — · successor named No</t>
        </is>
      </c>
      <c r="CY38" s="137" t="inlineStr">
        <is>
          <t>Farzad Wadia · B2, CARBON · Medha Ganti · B1, CARBON · Priyadarsini Kairali · B1, CARBON</t>
        </is>
      </c>
      <c r="CZ38" s="137" t="inlineStr">
        <is>
          <t>Name a successor; document the key process; cross-train one person</t>
        </is>
      </c>
      <c r="DA38" s="119" t="n">
        <v>98</v>
      </c>
      <c r="DB38" s="138" t="inlineStr">
        <is>
          <t>Meets the level</t>
        </is>
      </c>
      <c r="DC38" s="138" t="n">
        <v>101</v>
      </c>
      <c r="DD38" s="138" t="n">
        <v>83</v>
      </c>
      <c r="DE38" s="138" t="n">
        <v>98</v>
      </c>
      <c r="DF38" s="138" t="n">
        <v>105</v>
      </c>
      <c r="DG38" s="138" t="inlineStr">
        <is>
          <t>Analytics &amp; BI, Learning agility, Digital fluency</t>
        </is>
      </c>
      <c r="DH38" s="138" t="inlineStr">
        <is>
          <t>B2: 83% of profile — close</t>
        </is>
      </c>
      <c r="DI38" s="138" t="inlineStr">
        <is>
          <t>Evidence: Survey + KRAs | Core: Ownership 4/3, Problem solving 3/3, Communication &amp; collaboration 3/3, Client &amp; quality focus 4/3, Learning agility 2/3, Integrity &amp; compliance 3/3 | Future-ready: AI literacy 3/3, Data literacy 3/3, Digital fluency 2/3, Innovation 2/3 | Functional: Product &amp; domain 4/3, Requirements 3/3, Analytics &amp; BI 2/3, Business acumen 3/3, Stakeholder mgmt 3/3, AI / GenAI 3/3 | Leadership: Developing people 2/2, Decision making 2/2, Strategic acumen 3/2, Influence &amp; change 2/2</t>
        </is>
      </c>
      <c r="DJ38" s="111" t="inlineStr">
        <is>
          <t>Product &amp; tool knowledge · Strategy &amp; business acumen · Marketing &amp; content · Broader exposure &amp; ownership</t>
        </is>
      </c>
      <c r="DK38" s="112" t="inlineStr">
        <is>
          <t>-Presentation and Communication, Management, System Thinking, AI</t>
        </is>
      </c>
      <c r="DL38" s="112" t="inlineStr">
        <is>
          <t>Product, Platform &amp; Domain Knowledge; Broader Ownership &amp; Cross-functional Exposure</t>
        </is>
      </c>
      <c r="DM38" s="112" t="inlineStr">
        <is>
          <t>Product &amp; tool knowledge · Strategy &amp; business acumen · Marketing &amp; content · Broader exposure &amp; ownership</t>
        </is>
      </c>
      <c r="DN38" s="112" t="n"/>
      <c r="DO38" s="139" t="inlineStr">
        <is>
          <t>No strong match from survey evidence</t>
        </is>
      </c>
      <c r="DP38" s="126" t="inlineStr">
        <is>
          <t>No material overlap found</t>
        </is>
      </c>
      <c r="DQ38" s="126" t="inlineStr">
        <is>
          <t>Gaurav Bansal · Datatech, Associate Product Manager — 0.31</t>
        </is>
      </c>
      <c r="DR38" s="126" t="inlineStr">
        <is>
          <t>POD Lead</t>
        </is>
      </c>
      <c r="DS38" s="126" t="n"/>
      <c r="DT38" s="126" t="inlineStr">
        <is>
          <t>Span: 1 direct reports · layer 5 · Very small team: merge with a neighbouring team or make a POD Lead role</t>
        </is>
      </c>
      <c r="DU38" s="140" t="inlineStr">
        <is>
          <t>Associate Product Manager – POD Lead in Functional · CARBON, B1 — POD Lead.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
Leads 1 direct report.</t>
        </is>
      </c>
      <c r="DV38" s="137" t="inlineStr">
        <is>
          <t>Hire as: Product Manager — IRIS B1 Specialist · POD Lead · POD Lead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W38"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X38"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8" s="139" t="inlineStr">
        <is>
          <t>Market level: P3 / M2 · SFIA 4 Enable
Typical title: Product Manager
At peers: IRIS Vs Competitor Benchmark — SaaS product ladder: Product Manager
Typical experience: 4–8 yrs · IRIS guide 4–7
Standard: Pragmatic Institute Framework; AIPMM</t>
        </is>
      </c>
      <c r="DZ38" s="126" t="inlineStr">
        <is>
          <t>4–7 yrs</t>
        </is>
      </c>
      <c r="EA38" s="126" t="inlineStr">
        <is>
          <t>5–8 · 4–8</t>
        </is>
      </c>
      <c r="EB38" s="126" t="inlineStr">
        <is>
          <t>Product Manager</t>
        </is>
      </c>
      <c r="EC38" s="126" t="inlineStr">
        <is>
          <t>IRIS Vs Competitor Benchmark — SaaS product ladder: Product Manager</t>
        </is>
      </c>
      <c r="ED38" s="126" t="inlineStr">
        <is>
          <t>Pragmatic Institute Framework · 37 activities, 7 categories; AIPMM</t>
        </is>
      </c>
      <c r="EE38" s="126" t="inlineStr">
        <is>
          <t>Core 3 · Future 3 · Functional 3 · Leadership 2</t>
        </is>
      </c>
      <c r="EF38" s="139" t="n"/>
      <c r="EG38" s="126" t="inlineStr">
        <is>
          <t>✓ HRIS: 6.2 yrs, B.Tech, 1 direct report
✓ Survey: 20 of 20 questions answered
✓ KRAs: submitted, reported deliverables
✓ Manager mapping: rating, potential, 9-box
✓ Job description</t>
        </is>
      </c>
      <c r="EH38" s="118" t="inlineStr">
        <is>
          <t xml:space="preserve">D131 · Title to review · Low: Market-standard role title · owner HR · </t>
        </is>
      </c>
      <c r="EI38" s="118" t="n"/>
      <c r="EJ38" s="118" t="n"/>
      <c r="EK38" s="118" t="inlineStr">
        <is>
          <t>Survey: summary on file · KRAs: received · Experience: on file</t>
        </is>
      </c>
      <c r="EL38" s="141" t="n"/>
      <c r="EM38" s="142" t="n"/>
      <c r="EN38" s="142" t="n"/>
      <c r="EO38" s="142" t="n"/>
      <c r="EP38" s="142" t="n"/>
      <c r="EQ38" s="143" t="n"/>
      <c r="ER38" s="135" t="n"/>
      <c r="ES38" s="135" t="n"/>
      <c r="ET38" s="135" t="n"/>
      <c r="EU38" s="135" t="n"/>
      <c r="EV38" s="135" t="n"/>
      <c r="EW38" s="135" t="n"/>
      <c r="EX38" s="135" t="n"/>
      <c r="EY38" s="143" t="n"/>
      <c r="EZ38" s="135" t="n"/>
      <c r="FA38" s="135" t="n"/>
      <c r="FB38" s="135" t="n"/>
      <c r="FC38" s="135" t="n"/>
      <c r="FD38" s="135" t="n"/>
    </row>
    <row r="39" ht="300" customHeight="1">
      <c r="A39" s="109" t="inlineStr">
        <is>
          <t>CARBON</t>
        </is>
      </c>
      <c r="B39" s="110" t="inlineStr">
        <is>
          <t>IRIS2344</t>
        </is>
      </c>
      <c r="C39" s="110" t="inlineStr">
        <is>
          <t>Medha Ganti</t>
        </is>
      </c>
      <c r="D39" s="110" t="inlineStr">
        <is>
          <t>Functional</t>
        </is>
      </c>
      <c r="E39" s="110" t="inlineStr">
        <is>
          <t>RC-125</t>
        </is>
      </c>
      <c r="F39" s="110" t="inlineStr">
        <is>
          <t>Suman Adhikary</t>
        </is>
      </c>
      <c r="G39" s="110" t="inlineStr">
        <is>
          <t>IRIS2359</t>
        </is>
      </c>
      <c r="H39" s="110" t="inlineStr">
        <is>
          <t>D1</t>
        </is>
      </c>
      <c r="I39" s="110" t="n">
        <v>1</v>
      </c>
      <c r="J39" s="110" t="n">
        <v>5.6</v>
      </c>
      <c r="K39" s="110" t="n">
        <v>1.6</v>
      </c>
      <c r="L39" s="110" t="inlineStr">
        <is>
          <t>CA</t>
        </is>
      </c>
      <c r="M39" s="110" t="n"/>
      <c r="N39" s="144" t="inlineStr">
        <is>
          <t>Functional Specialist</t>
        </is>
      </c>
      <c r="O39" s="113" t="inlineStr">
        <is>
          <t>Associate Product Manager – POD Lead</t>
        </is>
      </c>
      <c r="P39" s="112" t="inlineStr">
        <is>
          <t>Product Management</t>
        </is>
      </c>
      <c r="Q39" s="112" t="inlineStr">
        <is>
          <t>Product Management</t>
        </is>
      </c>
      <c r="R39" s="113" t="inlineStr">
        <is>
          <t>L3 – Professional / Associate</t>
        </is>
      </c>
      <c r="S39" s="114" t="inlineStr">
        <is>
          <t>B1</t>
        </is>
      </c>
      <c r="T39" s="149" t="inlineStr">
        <is>
          <t>Specialist · POD Lead</t>
        </is>
      </c>
      <c r="U39" s="149" t="inlineStr">
        <is>
          <t>B</t>
        </is>
      </c>
      <c r="V39" s="112" t="inlineStr">
        <is>
          <t>POD Lead</t>
        </is>
      </c>
      <c r="W39" s="150" t="inlineStr">
        <is>
          <t>▲ Up</t>
        </is>
      </c>
      <c r="X39" s="112" t="inlineStr">
        <is>
          <t>P3 / M2</t>
        </is>
      </c>
      <c r="Y39" s="112" t="inlineStr">
        <is>
          <t>Career / · Team Lead</t>
        </is>
      </c>
      <c r="Z39" s="112" t="inlineStr">
        <is>
          <t>4 Enable</t>
        </is>
      </c>
      <c r="AA39" s="117" t="inlineStr">
        <is>
          <t>B1</t>
        </is>
      </c>
      <c r="AB39" s="118" t="inlineStr">
        <is>
          <t>Band B · Specialist / Manager</t>
        </is>
      </c>
      <c r="AC39" s="118" t="inlineStr">
        <is>
          <t>Team Lead / Asst Manager</t>
        </is>
      </c>
      <c r="AD39" s="118" t="inlineStr">
        <is>
          <t>• Same as the model</t>
        </is>
      </c>
      <c r="AE39" s="118" t="inlineStr">
        <is>
          <t>C2</t>
        </is>
      </c>
      <c r="AF39" s="118" t="inlineStr">
        <is>
          <t>OK</t>
        </is>
      </c>
      <c r="AG39" s="118" t="inlineStr">
        <is>
          <t>No change · already below the manager</t>
        </is>
      </c>
      <c r="AH39" s="118" t="n">
        <v>4</v>
      </c>
      <c r="AI39" s="118" t="n"/>
      <c r="AJ39" s="119" t="inlineStr">
        <is>
          <t>CARBON · Functional · Band B · Expert / POD Lead</t>
        </is>
      </c>
      <c r="AK39" s="120" t="n">
        <v>4</v>
      </c>
      <c r="AL39" s="121">
        <f>IFERROR(INDEX(WM_C,MATCH($AJ39,WM_KEY,0)),"")</f>
        <v>0.51</v>
      </c>
      <c r="AM39" s="122">
        <f>IF(OR(AK39="",AL39=""),"",AK39*AL39)</f>
        <v>2.04</v>
      </c>
      <c r="AN39" s="120" t="n">
        <v>4</v>
      </c>
      <c r="AO39" s="121">
        <f>IFERROR(INDEX(WM_AU,MATCH($AJ39,WM_KEY,0)),"")</f>
        <v>0.17</v>
      </c>
      <c r="AP39" s="122">
        <f>IF(OR(AN39="",AO39=""),"",AN39*AO39)</f>
        <v>0.68</v>
      </c>
      <c r="AQ39" s="120" t="n">
        <v>4</v>
      </c>
      <c r="AR39" s="121">
        <f>IFERROR(INDEX(WM_AC,MATCH($AJ39,WM_KEY,0)),"")</f>
        <v>0.1</v>
      </c>
      <c r="AS39" s="122">
        <f>IF(OR(AQ39="",AR39=""),"",AQ39*AR39)</f>
        <v>0.4</v>
      </c>
      <c r="AT39" s="120" t="n">
        <v>3</v>
      </c>
      <c r="AU39" s="121">
        <f>IFERROR(INDEX(WM_L,MATCH($AJ39,WM_KEY,0)),"")</f>
        <v>0.05</v>
      </c>
      <c r="AV39" s="122">
        <f>IF(OR(AT39="",AU39=""),"",AT39*AU39)</f>
        <v>0.15</v>
      </c>
      <c r="AW39" s="120" t="n">
        <v>5</v>
      </c>
      <c r="AX39" s="121">
        <f>IFERROR(INDEX(WM_E,MATCH($AJ39,WM_KEY,0)),"")</f>
        <v>0.1</v>
      </c>
      <c r="AY39" s="122">
        <f>IF(OR(AW39="",AX39=""),"",AW39*AX39)</f>
        <v>0.5</v>
      </c>
      <c r="AZ39" s="123" t="n">
        <v>4.5</v>
      </c>
      <c r="BA39" s="121">
        <f>IFERROR(INDEX(WM_BI,MATCH($AJ39,WM_KEY,0)),"")</f>
        <v>0.07</v>
      </c>
      <c r="BB39" s="122">
        <f>IF(OR(AZ39="",BA39=""),"",AZ39*BA39)</f>
        <v>0.315</v>
      </c>
      <c r="BC39" s="122">
        <f>IF(COUNT(AM39,AP39,AS39,AV39,AY39,BB39)&lt;6,"",SUM(AM39,AP39,AS39,AV39,AY39,BB39))</f>
        <v>4.085</v>
      </c>
      <c r="BD39" s="122" t="str">
        <f>IF(BC39="","",INDEX({"A1","A2","A3","B1","B2","B3","C1","C2","D1","D2","E1","E2"},MAX(1,MIN(12,ROUND(BC39,0)))))</f>
        <v>B1</v>
      </c>
      <c r="BE39" s="114" t="inlineStr">
        <is>
          <t>B1</t>
        </is>
      </c>
      <c r="BF39" s="124" t="inlineStr">
        <is>
          <t>The score decided the level</t>
        </is>
      </c>
      <c r="BG39"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39" s="125" t="inlineStr">
        <is>
          <t>At build: Complexity 2.04 + Autonomy 0.68 + Accountability 0.40 + Leadership 0.15 + Experience 0.50 + Business impact 0.32
= 4.08 points → nearest level 4 = B1
Final level: B1 · same as the score</t>
        </is>
      </c>
      <c r="BI39" s="125" t="inlineStr">
        <is>
          <t>No rule applied: the score decides.</t>
        </is>
      </c>
      <c r="BJ39" s="125" t="inlineStr">
        <is>
          <t>—</t>
        </is>
      </c>
      <c r="BK39" s="126" t="n"/>
      <c r="BL39" s="126" t="inlineStr">
        <is>
          <t>High</t>
        </is>
      </c>
      <c r="BM39" s="126" t="n"/>
      <c r="BN39" s="125" t="inlineStr">
        <is>
          <t>Stable · moves in fewer than 5 of 30 weight tests</t>
        </is>
      </c>
      <c r="BO39" s="148" t="inlineStr">
        <is>
          <t>Rated 4 of 12
Start: 4.0 · lead / specialist title
Evidence reads like B1: Product roadmap planning, end-to-end RFP management, competitive intelligence, demos and POCs → matches the start
KRA: “1. Complete Enterprise implementation projects e.g. Petrobras on or before agreed timelines. Also define, institutionalize and take back…”
Market: B1 = Domain specialist work</t>
        </is>
      </c>
      <c r="BP39" s="129" t="inlineStr">
        <is>
          <t>Rated 4 of 12
Start: 4.0 · lead / specialist title
Evidence reads like B1: Decides RFP answers, demo flow and competitive research priorities → matches the start
Market: B1 = Technical / QC / client calls for the domain</t>
        </is>
      </c>
      <c r="BQ39" s="129" t="inlineStr">
        <is>
          <t>Rated 4 of 12
Start: 3.8 · lead / specialist title; 1 direct report
Evidence reads like B1: own survey / KRA answers · summarised by the rater; not quoted → moved up 0.2
KRA: “1. Complete Enterprise implementation projects e.g. Petrobras on or before agreed timelines. Also define, institutionalize and take back…”
Market: B1 = A domain or a small team</t>
        </is>
      </c>
      <c r="BR39" s="129" t="inlineStr">
        <is>
          <t>Rated 3 of 12
Start: 3.5
Evidence reads like A3: Aligns stakeholders on the roadmap; 1 direct report → moved down 0.5
Team: 1 direct report · POD Lead
Market: A3 = Not scored in Band A</t>
        </is>
      </c>
      <c r="BS39" s="129" t="inlineStr">
        <is>
          <t>Rated 5 of 12
Experience: 5.6 yrs total · 4.0 before IRIS + 1.6 at IRIS = 4.0 on the experience scale
Qualification: CA · professional, relevant to the work → +1.0
Market: B1 roles typically have 4–8 yrs · IRIS guide 4–7</t>
        </is>
      </c>
      <c r="BT39"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9" s="124"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BV39" s="125" t="n"/>
      <c r="BW39" s="125" t="n"/>
      <c r="BX39" s="125" t="n"/>
      <c r="BY39" s="125" t="inlineStr">
        <is>
          <t>Stakeholder Management and Product Roadmap for DM product.</t>
        </is>
      </c>
      <c r="BZ39" s="125" t="inlineStr">
        <is>
          <t>Received · manager annual</t>
        </is>
      </c>
      <c r="CA39" s="125" t="inlineStr">
        <is>
          <t>CARBON Mapping Master · CARBON Talent Mapping · Raw</t>
        </is>
      </c>
      <c r="CB39" s="130" t="n">
        <v>20</v>
      </c>
      <c r="CC39" s="128" t="inlineStr">
        <is>
          <t>Full survey answers not in the files received · How We Grow export needed · HR</t>
        </is>
      </c>
      <c r="CD39" s="131" t="inlineStr">
        <is>
          <t>—</t>
        </is>
      </c>
      <c r="CE39" s="131" t="inlineStr">
        <is>
          <t>—</t>
        </is>
      </c>
      <c r="CF39" s="131" t="inlineStr">
        <is>
          <t>—</t>
        </is>
      </c>
      <c r="CG39" s="131" t="inlineStr">
        <is>
          <t>—</t>
        </is>
      </c>
      <c r="CH39" s="132" t="inlineStr">
        <is>
          <t>Complexity: Evidence reads like B1: Product roadmap planning, end-to-end RFP management, competitive intelligence, demos and POCs → matches the start
Autonomy: Evidence reads like B1: Decides RFP answers, demo flow and competitive research priorities → matches the start
Accountability: Evidence reads like B1: own survey / KRA answers · summarised by the rater; not quoted → moved up 0.2
Leadership: Evidence reads like A3: Aligns stakeholders on the roadmap; 1 direct report → moved down 0.5
Business Impact: Moved +0.5: the survey / manager mapping marks it business-critical.</t>
        </is>
      </c>
      <c r="CI39" s="131"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J39" s="131" t="inlineStr">
        <is>
          <t>Self-identified: Product &amp; tool knowledge
For the next role: Product &amp; tool knowledge</t>
        </is>
      </c>
      <c r="CK39" s="128" t="inlineStr">
        <is>
          <t>Full survey answers not in the files received · How We Grow export needed · HR</t>
        </is>
      </c>
      <c r="CL39" s="133"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M39" s="134" t="inlineStr">
        <is>
          <t>What the role answers for: A domain or a small team.
Accountability &amp; Impact rating: 4 of 12 · B1-level impact.
Leads 1 direct report.
From the survey and manager mapping — critical role: yes; successor named: no.
If the work is missed · role-holders' themes: delayed · roadmap · customer.
Manager talent mapping — Latest rating: 3 · Potential: Medium · 9-Box Grid placement: High Impact / Growth Talent.</t>
        </is>
      </c>
      <c r="CN39" s="135" t="n"/>
      <c r="CO39" s="135" t="n">
        <v>4.5</v>
      </c>
      <c r="CP39" s="136" t="n">
        <v>3</v>
      </c>
      <c r="CQ39" s="137" t="inlineStr">
        <is>
          <t>Medium</t>
        </is>
      </c>
      <c r="CR39" s="137" t="inlineStr">
        <is>
          <t>High Impact / Growth Talent</t>
        </is>
      </c>
      <c r="CS39" s="137" t="inlineStr">
        <is>
          <t>Develop in role</t>
        </is>
      </c>
      <c r="CT39" s="137" t="n"/>
      <c r="CU39" s="137" t="inlineStr">
        <is>
          <t>Yes</t>
        </is>
      </c>
      <c r="CV39" s="137" t="n"/>
      <c r="CW39" s="137" t="n"/>
      <c r="CX39" s="137" t="inlineStr">
        <is>
          <t>Medium · critical role Yes · only this person — · successor named No</t>
        </is>
      </c>
      <c r="CY39" s="137" t="inlineStr">
        <is>
          <t>Farzad Wadia · B2, CARBON · Biswajit Biswal · B1, CARBON · Priyadarsini Kairali · B1, CARBON</t>
        </is>
      </c>
      <c r="CZ39" s="137" t="inlineStr">
        <is>
          <t>Name a successor; document the key process; cross-train one person</t>
        </is>
      </c>
      <c r="DA39" s="119" t="n">
        <v>95</v>
      </c>
      <c r="DB39" s="138" t="inlineStr">
        <is>
          <t>Meets the level</t>
        </is>
      </c>
      <c r="DC39" s="138" t="n">
        <v>101</v>
      </c>
      <c r="DD39" s="138" t="n">
        <v>67</v>
      </c>
      <c r="DE39" s="138" t="n">
        <v>93</v>
      </c>
      <c r="DF39" s="138" t="n">
        <v>110</v>
      </c>
      <c r="DG39" s="138" t="inlineStr">
        <is>
          <t>Requirements, Analytics &amp; BI, AI / GenAI</t>
        </is>
      </c>
      <c r="DH39" s="138" t="inlineStr">
        <is>
          <t>B2: 82% of profile — close</t>
        </is>
      </c>
      <c r="DI39" s="138" t="inlineStr">
        <is>
          <t>Evidence: Survey | Core: Ownership 3/3, Problem solving 3/3, Communication &amp; collaboration 4/3, Client &amp; quality focus 4/3, Learning agility 2/3, Integrity &amp; compliance 3/3 | Future-ready: AI literacy 2/3, Data literacy 2/3, Digital fluency 2/3, Innovation 2/3 | Functional: Product &amp; domain 4/3, Requirements 2/3, Analytics &amp; BI 2/3, Business acumen 4/3, Stakeholder mgmt 4/3, AI / GenAI 2/3 | Leadership: Developing people 2/2, Decision making 2/2, Strategic acumen 3/2, Influence &amp; change 3/2</t>
        </is>
      </c>
      <c r="DJ39" s="111" t="inlineStr">
        <is>
          <t>Product &amp; tool knowledge</t>
        </is>
      </c>
      <c r="DK39" s="112" t="inlineStr">
        <is>
          <t>Customer success methods; communication &amp; de-escalation; product/domain depth; ticketing &amp; SLA tools | People management: goal-setting &amp; feedback, 1:1 …</t>
        </is>
      </c>
      <c r="DL39" s="112" t="inlineStr">
        <is>
          <t>AI, GenAI &amp; Prompt Engineering; Project, Program &amp; Agile Management; Stakeholder &amp; Client Management</t>
        </is>
      </c>
      <c r="DM39" s="112" t="inlineStr">
        <is>
          <t>Product &amp; tool knowledge</t>
        </is>
      </c>
      <c r="DN39" s="112" t="inlineStr">
        <is>
          <t>Leadership development: strategic thinking, cross-functional influence, financial/business acumen, succession &amp; talent development, change management, executive communication</t>
        </is>
      </c>
      <c r="DO39" s="139" t="inlineStr">
        <is>
          <t>No strong match from survey evidence</t>
        </is>
      </c>
      <c r="DP39" s="126" t="inlineStr">
        <is>
          <t>No material overlap found</t>
        </is>
      </c>
      <c r="DQ39" s="126" t="inlineStr">
        <is>
          <t>No close match in other businesses</t>
        </is>
      </c>
      <c r="DR39" s="126" t="inlineStr">
        <is>
          <t>POD Lead</t>
        </is>
      </c>
      <c r="DS39" s="126" t="n"/>
      <c r="DT39" s="126" t="inlineStr">
        <is>
          <t>Span: 1 direct reports · layer 5 · Very small team: merge with a neighbouring team or make a POD Lead role</t>
        </is>
      </c>
      <c r="DU39" s="140" t="inlineStr">
        <is>
          <t>Associate Product Manager – POD Lead in Functional · CARBON, B1 — POD Lead.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
Leads 1 direct report.</t>
        </is>
      </c>
      <c r="DV39" s="137" t="inlineStr">
        <is>
          <t>Hire as: Product Manager — IRIS B1 Specialist · POD Lead · POD Lead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W39"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X39"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9" s="139" t="inlineStr">
        <is>
          <t>Market level: P3 / M2 · SFIA 4 Enable
Typical title: Product Manager
At peers: IRIS Vs Competitor Benchmark — SaaS product ladder: Product Manager
Typical experience: 4–8 yrs · IRIS guide 4–7
Standard: Pragmatic Institute Framework; AIPMM</t>
        </is>
      </c>
      <c r="DZ39" s="126" t="inlineStr">
        <is>
          <t>4–7 yrs</t>
        </is>
      </c>
      <c r="EA39" s="126" t="inlineStr">
        <is>
          <t>5–8 · 4–8</t>
        </is>
      </c>
      <c r="EB39" s="126" t="inlineStr">
        <is>
          <t>Product Manager</t>
        </is>
      </c>
      <c r="EC39" s="126" t="inlineStr">
        <is>
          <t>IRIS Vs Competitor Benchmark — SaaS product ladder: Product Manager</t>
        </is>
      </c>
      <c r="ED39" s="126" t="inlineStr">
        <is>
          <t>Pragmatic Institute Framework · 37 activities, 7 categories; AIPMM</t>
        </is>
      </c>
      <c r="EE39" s="126" t="inlineStr">
        <is>
          <t>Core 3 · Future 3 · Functional 3 · Leadership 2</t>
        </is>
      </c>
      <c r="EF39" s="139" t="n"/>
      <c r="EG39" s="126" t="inlineStr">
        <is>
          <t>✓ HRIS: 5.6 yrs, CA, 1 direct report
✓ Survey: 20 of 20 questions answered
✓ KRAs: submitted
✓ Manager mapping: rating, potential, 9-box
✓ Job description</t>
        </is>
      </c>
      <c r="EH39" s="118" t="inlineStr">
        <is>
          <t xml:space="preserve">D132 · Title to review · Low: Market-standard role title · owner HR · </t>
        </is>
      </c>
      <c r="EI39" s="118" t="n"/>
      <c r="EJ39" s="118" t="n"/>
      <c r="EK39" s="118" t="inlineStr">
        <is>
          <t>Survey: answered · full text needed · KRAs: received · Experience: on file</t>
        </is>
      </c>
      <c r="EL39" s="141" t="n"/>
      <c r="EM39" s="142" t="n"/>
      <c r="EN39" s="142" t="n"/>
      <c r="EO39" s="142" t="n"/>
      <c r="EP39" s="142" t="n"/>
      <c r="EQ39" s="143" t="n"/>
      <c r="ER39" s="135" t="n"/>
      <c r="ES39" s="135" t="n"/>
      <c r="ET39" s="135" t="n"/>
      <c r="EU39" s="135" t="n"/>
      <c r="EV39" s="135" t="n"/>
      <c r="EW39" s="135" t="n"/>
      <c r="EX39" s="135" t="n"/>
      <c r="EY39" s="143" t="n"/>
      <c r="EZ39" s="135" t="n"/>
      <c r="FA39" s="135" t="n"/>
      <c r="FB39" s="135" t="n"/>
      <c r="FC39" s="135" t="n"/>
      <c r="FD39" s="135" t="n"/>
    </row>
    <row r="40" ht="300" customHeight="1">
      <c r="A40" s="109" t="inlineStr">
        <is>
          <t>CARBON</t>
        </is>
      </c>
      <c r="B40" s="110" t="inlineStr">
        <is>
          <t>IRIS2301</t>
        </is>
      </c>
      <c r="C40" s="110" t="inlineStr">
        <is>
          <t>Priyadarsini Kairali</t>
        </is>
      </c>
      <c r="D40" s="110" t="inlineStr">
        <is>
          <t>Functional</t>
        </is>
      </c>
      <c r="E40" s="110" t="inlineStr">
        <is>
          <t>RC-125</t>
        </is>
      </c>
      <c r="F40" s="110" t="inlineStr">
        <is>
          <t>Suman Adhikary</t>
        </is>
      </c>
      <c r="G40" s="110" t="inlineStr">
        <is>
          <t>IRIS2359</t>
        </is>
      </c>
      <c r="H40" s="110" t="inlineStr">
        <is>
          <t>D1</t>
        </is>
      </c>
      <c r="I40" s="110" t="n">
        <v>2</v>
      </c>
      <c r="J40" s="110" t="n">
        <v>7.9</v>
      </c>
      <c r="K40" s="110" t="n">
        <v>2.1</v>
      </c>
      <c r="L40" s="110" t="inlineStr">
        <is>
          <t>MBA</t>
        </is>
      </c>
      <c r="M40" s="110" t="n"/>
      <c r="N40" s="144" t="inlineStr">
        <is>
          <t>Functional Specialist</t>
        </is>
      </c>
      <c r="O40" s="113" t="inlineStr">
        <is>
          <t>Associate Product Manager – POD Lead</t>
        </is>
      </c>
      <c r="P40" s="112" t="inlineStr">
        <is>
          <t>Product Management</t>
        </is>
      </c>
      <c r="Q40" s="112" t="inlineStr">
        <is>
          <t>Product Management</t>
        </is>
      </c>
      <c r="R40" s="113" t="inlineStr">
        <is>
          <t>L3 – Professional / Associate</t>
        </is>
      </c>
      <c r="S40" s="114" t="inlineStr">
        <is>
          <t>B1</t>
        </is>
      </c>
      <c r="T40" s="149" t="inlineStr">
        <is>
          <t>Specialist · POD Lead</t>
        </is>
      </c>
      <c r="U40" s="149" t="inlineStr">
        <is>
          <t>B</t>
        </is>
      </c>
      <c r="V40" s="112" t="inlineStr">
        <is>
          <t>POD Lead</t>
        </is>
      </c>
      <c r="W40" s="150" t="inlineStr">
        <is>
          <t>▲ Up</t>
        </is>
      </c>
      <c r="X40" s="112" t="inlineStr">
        <is>
          <t>P3 / M2</t>
        </is>
      </c>
      <c r="Y40" s="112" t="inlineStr">
        <is>
          <t>Career / · Team Lead</t>
        </is>
      </c>
      <c r="Z40" s="112" t="inlineStr">
        <is>
          <t>4 Enable</t>
        </is>
      </c>
      <c r="AA40" s="117" t="inlineStr">
        <is>
          <t>B1</t>
        </is>
      </c>
      <c r="AB40" s="118" t="inlineStr">
        <is>
          <t>Band B · Specialist / Manager</t>
        </is>
      </c>
      <c r="AC40" s="118" t="inlineStr">
        <is>
          <t>Team Lead / Asst Manager</t>
        </is>
      </c>
      <c r="AD40" s="118" t="inlineStr">
        <is>
          <t>• Same as the model</t>
        </is>
      </c>
      <c r="AE40" s="118" t="inlineStr">
        <is>
          <t>C2</t>
        </is>
      </c>
      <c r="AF40" s="118" t="inlineStr">
        <is>
          <t>OK</t>
        </is>
      </c>
      <c r="AG40" s="118" t="inlineStr">
        <is>
          <t>No change · already below the manager</t>
        </is>
      </c>
      <c r="AH40" s="118" t="n">
        <v>4</v>
      </c>
      <c r="AI40" s="118" t="n"/>
      <c r="AJ40" s="119" t="inlineStr">
        <is>
          <t>CARBON · Functional · Band B · Expert / POD Lead</t>
        </is>
      </c>
      <c r="AK40" s="120" t="n">
        <v>4</v>
      </c>
      <c r="AL40" s="121">
        <f>IFERROR(INDEX(WM_C,MATCH($AJ40,WM_KEY,0)),"")</f>
        <v>0.51</v>
      </c>
      <c r="AM40" s="122">
        <f>IF(OR(AK40="",AL40=""),"",AK40*AL40)</f>
        <v>2.04</v>
      </c>
      <c r="AN40" s="120" t="n">
        <v>3.5</v>
      </c>
      <c r="AO40" s="121">
        <f>IFERROR(INDEX(WM_AU,MATCH($AJ40,WM_KEY,0)),"")</f>
        <v>0.17</v>
      </c>
      <c r="AP40" s="122">
        <f>IF(OR(AN40="",AO40=""),"",AN40*AO40)</f>
        <v>0.595</v>
      </c>
      <c r="AQ40" s="120" t="n">
        <v>3.5</v>
      </c>
      <c r="AR40" s="121">
        <f>IFERROR(INDEX(WM_AC,MATCH($AJ40,WM_KEY,0)),"")</f>
        <v>0.1</v>
      </c>
      <c r="AS40" s="122">
        <f>IF(OR(AQ40="",AR40=""),"",AQ40*AR40)</f>
        <v>0.35</v>
      </c>
      <c r="AT40" s="120" t="n">
        <v>3.5</v>
      </c>
      <c r="AU40" s="121">
        <f>IFERROR(INDEX(WM_L,MATCH($AJ40,WM_KEY,0)),"")</f>
        <v>0.05</v>
      </c>
      <c r="AV40" s="122">
        <f>IF(OR(AT40="",AU40=""),"",AT40*AU40)</f>
        <v>0.175</v>
      </c>
      <c r="AW40" s="120" t="n">
        <v>5.5</v>
      </c>
      <c r="AX40" s="121">
        <f>IFERROR(INDEX(WM_E,MATCH($AJ40,WM_KEY,0)),"")</f>
        <v>0.1</v>
      </c>
      <c r="AY40" s="122">
        <f>IF(OR(AW40="",AX40=""),"",AW40*AX40)</f>
        <v>0.55</v>
      </c>
      <c r="AZ40" s="123" t="n">
        <v>4</v>
      </c>
      <c r="BA40" s="121">
        <f>IFERROR(INDEX(WM_BI,MATCH($AJ40,WM_KEY,0)),"")</f>
        <v>0.07</v>
      </c>
      <c r="BB40" s="122">
        <f>IF(OR(AZ40="",BA40=""),"",AZ40*BA40)</f>
        <v>0.28</v>
      </c>
      <c r="BC40" s="122">
        <f>IF(COUNT(AM40,AP40,AS40,AV40,AY40,BB40)&lt;6,"",SUM(AM40,AP40,AS40,AV40,AY40,BB40))</f>
        <v>3.99</v>
      </c>
      <c r="BD40" s="122" t="str">
        <f>IF(BC40="","",INDEX({"A1","A2","A3","B1","B2","B3","C1","C2","D1","D2","E1","E2"},MAX(1,MIN(12,ROUND(BC40,0)))))</f>
        <v>B1</v>
      </c>
      <c r="BE40" s="114" t="inlineStr">
        <is>
          <t>B1</t>
        </is>
      </c>
      <c r="BF40" s="124" t="inlineStr">
        <is>
          <t>The score decided the level</t>
        </is>
      </c>
      <c r="BG40"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0" s="125" t="inlineStr">
        <is>
          <t>At build: Complexity 2.04 + Autonomy 0.60 + Accountability 0.35 + Leadership 0.18 + Experience 0.55 + Business impact 0.28
= 3.99 points → nearest level 4 = B1
Final level: B1 · same as the score</t>
        </is>
      </c>
      <c r="BI40" s="125" t="inlineStr">
        <is>
          <t>No rule applied: the score decides.</t>
        </is>
      </c>
      <c r="BJ40" s="125" t="inlineStr">
        <is>
          <t>—</t>
        </is>
      </c>
      <c r="BK40" s="126" t="n"/>
      <c r="BL40" s="126" t="inlineStr">
        <is>
          <t>High</t>
        </is>
      </c>
      <c r="BM40" s="126" t="n"/>
      <c r="BN40" s="125" t="inlineStr">
        <is>
          <t>Stable · moves in fewer than 5 of 30 weight tests</t>
        </is>
      </c>
      <c r="BO40" s="148" t="inlineStr">
        <is>
          <t>Rated 4 of 12
Start: 4.0 · lead / specialist title
Evidence reads like B1: Discovery calls and demos for enterprise customers, pricing inputs, partner and customer enablement → matches the start
KRA: “1. Drive Mid-Market and SMB implementation projects on or before agreed timelines. --&gt; 100% 2. Maintain a high CSAT score during the…”
Market: B1 = Domain specialist work</t>
        </is>
      </c>
      <c r="BP40" s="129" t="inlineStr">
        <is>
          <t>Rated 3.5 of 12 · between A3 and B1
Start: 4.0 · lead / specialist title
Evidence reads like A3: Decides approach for client calls, how to pitch and feedback given → moved down 0.5
Market: A3 = Technical / QC / client calls on own work · B1 = Technical / QC / client calls for the domain</t>
        </is>
      </c>
      <c r="BQ40" s="129" t="inlineStr">
        <is>
          <t>Rated 3.5 of 12 · between A3 and B1
Start: 4.0 · lead / specialist title; 2 direct reports
Evidence reads like A3: Customer clarity on product capability; errors delay revenue or cool prospects → moved down 0.5
KRA: “1. Drive Mid-Market and SMB implementation projects on or before agreed timelines. --&gt; 100% 2. Maintain a high CSAT score during the…”
Market: A3 = A module / process, or work with client or regulatory consequences · B1 = A domain or a small team</t>
        </is>
      </c>
      <c r="BR40" s="129" t="inlineStr">
        <is>
          <t>Rated 3.5 of 12 · between A3 and B1
Start: 4.0
Evidence reads like A3: Enables partners and customers; 2 direct reports → moved down 0.5
Team: 2 direct reports · POD Lead
Market: A3 = Not scored in Band A · B1 = IC: mentors and reviews · People: hands-on team lead of 3–5</t>
        </is>
      </c>
      <c r="BS40" s="129" t="inlineStr">
        <is>
          <t>Rated 5.5 of 12 · between B2 and B3
Experience: 7.9 yrs total · 5.8 before IRIS + 2.1 at IRIS = 5.2 on the experience scale
Qualification: MBA · postgraduate, relevant to the work → +0.5
Market: B1 roles typically have 4–8 yrs · IRIS guide 4–7</t>
        </is>
      </c>
      <c r="BT40"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40" s="124"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V40" s="125" t="n"/>
      <c r="BW40" s="125" t="n"/>
      <c r="BX40" s="125" t="n"/>
      <c r="BY40" s="125" t="inlineStr">
        <is>
          <t>. Revenue impact: Handle the pre-sales process where we can represent our product and solutions effectively to prospects, which leads to deal closures.</t>
        </is>
      </c>
      <c r="BZ40" s="125" t="inlineStr">
        <is>
          <t>Received · manager annual</t>
        </is>
      </c>
      <c r="CA40" s="125" t="inlineStr">
        <is>
          <t>CARBON Mapping Master · CARBON Talent Mapping · Raw</t>
        </is>
      </c>
      <c r="CB40" s="130" t="n">
        <v>20</v>
      </c>
      <c r="CC40" s="131"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CD40" s="131"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CE40" s="131"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CF40" s="131"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CG40" s="131"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CH40" s="132" t="inlineStr">
        <is>
          <t>Complexity: Evidence reads like B1: Discovery calls and demos for enterprise customers, pricing inputs, partner and customer enablement → matches the start
Autonomy: Evidence reads like A3: Decides approach for client calls, how to pitch and feedback given → moved down 0.5
Accountability: Evidence reads like A3: Customer clarity on product capability; errors delay revenue or cool prospects → moved down 0.5
Leadership: Evidence reads like A3: Enables partners and customers; 2 direct reports → moved down 0.5
Business Impact: Moved +0.5: the survey / manager mapping marks it business-critical.</t>
        </is>
      </c>
      <c r="CI40" s="131"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J40" s="131" t="inlineStr">
        <is>
          <t>Self-identified: AI / automation · Product &amp; tool knowledge
For the next role: AI / automation · Product &amp; tool knowledge</t>
        </is>
      </c>
      <c r="CK40" s="131" t="inlineStr">
        <is>
          <t>Per-person summary · CARBON Mapping Master</t>
        </is>
      </c>
      <c r="CL40" s="133"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M40" s="134" t="inlineStr">
        <is>
          <t>What the role answers for: A domain or a small team.
Accountability &amp; Impact rating: 3.5 of 12 · B1-level impact.
Leads 2 direct reports.
From the survey and manager mapping — critical role: yes; successor named: no.
If the work is missed · role-holders' themes: delayed · roadmap · customer.
Manager talent mapping — Latest rating: 3 · Potential: Medium · 9-Box Grid placement: High Impact / Growth Talent.</t>
        </is>
      </c>
      <c r="CN40" s="135" t="n"/>
      <c r="CO40" s="135" t="n">
        <v>4</v>
      </c>
      <c r="CP40" s="136" t="n">
        <v>3</v>
      </c>
      <c r="CQ40" s="137" t="inlineStr">
        <is>
          <t>Medium</t>
        </is>
      </c>
      <c r="CR40" s="137" t="inlineStr">
        <is>
          <t>High Impact / Growth Talent</t>
        </is>
      </c>
      <c r="CS40" s="137" t="inlineStr">
        <is>
          <t>Develop in role</t>
        </is>
      </c>
      <c r="CT40" s="137" t="n"/>
      <c r="CU40" s="137" t="inlineStr">
        <is>
          <t>Yes</t>
        </is>
      </c>
      <c r="CV40" s="137" t="n"/>
      <c r="CW40" s="137" t="n"/>
      <c r="CX40" s="137" t="inlineStr">
        <is>
          <t>Medium · critical role Yes · only this person — · successor named No</t>
        </is>
      </c>
      <c r="CY40" s="137" t="inlineStr">
        <is>
          <t>Farzad Wadia · B2, CARBON · Biswajit Biswal · B1, CARBON · Medha Ganti · B1, CARBON</t>
        </is>
      </c>
      <c r="CZ40" s="137" t="inlineStr">
        <is>
          <t>Name a successor; document the key process; cross-train one person</t>
        </is>
      </c>
      <c r="DA40" s="119" t="n">
        <v>98</v>
      </c>
      <c r="DB40" s="138" t="inlineStr">
        <is>
          <t>Meets the level</t>
        </is>
      </c>
      <c r="DC40" s="138" t="n">
        <v>96</v>
      </c>
      <c r="DD40" s="138" t="n">
        <v>92</v>
      </c>
      <c r="DE40" s="138" t="n">
        <v>101</v>
      </c>
      <c r="DF40" s="138" t="n">
        <v>98</v>
      </c>
      <c r="DG40" s="138" t="inlineStr">
        <is>
          <t>Analytics &amp; BI, Problem solving, Learning agility</t>
        </is>
      </c>
      <c r="DH40" s="138" t="inlineStr">
        <is>
          <t>B2: 84% of profile — close</t>
        </is>
      </c>
      <c r="DI40" s="138" t="inlineStr">
        <is>
          <t>Evidence: Survey + KRAs | Core: Ownership 3/3, Problem solving 2/3, Communication &amp; collaboration 4/3, Client &amp; quality focus 4/3, Learning agility 2/3, Integrity &amp; compliance 3/3 | Future-ready: AI literacy 3/3, Data literacy 3/3, Digital fluency 2/3, Innovation 3/3 | Functional: Product &amp; domain 4/3, Requirements 3/3, Analytics &amp; BI 2/3, Business acumen 3/3, Stakeholder mgmt 4/3, AI / GenAI 3/3 | Leadership: Developing people 2/2, Decision making 1/2, Strategic acumen 3/2, Influence &amp; change 3/2</t>
        </is>
      </c>
      <c r="DJ40" s="111" t="inlineStr">
        <is>
          <t>AI / automation · Product &amp; tool knowledge</t>
        </is>
      </c>
      <c r="DK40" s="112" t="inlineStr">
        <is>
          <t>Customer success methods; communication &amp; de-escalation; product/domain depth; ticketing &amp; SLA tools | People management: goal-setting &amp; feedback, 1:1 …</t>
        </is>
      </c>
      <c r="DL40" s="112" t="inlineStr">
        <is>
          <t>AI, GenAI &amp; Prompt Engineering</t>
        </is>
      </c>
      <c r="DM40" s="112" t="inlineStr">
        <is>
          <t>AI / automation · Product &amp; tool knowledge</t>
        </is>
      </c>
      <c r="DN40" s="112" t="inlineStr">
        <is>
          <t>Leadership development: strategic thinking, cross-functional influence, financial/business acumen, succession &amp; talent development, change management, executive communication</t>
        </is>
      </c>
      <c r="DO40" s="139" t="inlineStr">
        <is>
          <t>No strong match from survey evidence</t>
        </is>
      </c>
      <c r="DP40" s="126" t="inlineStr">
        <is>
          <t>No material overlap found</t>
        </is>
      </c>
      <c r="DQ40" s="126" t="inlineStr">
        <is>
          <t>Dnyaneshwar Daund · iDEAL, Product Manager — 0.30; Sumit Jain · iFile, Senior Product Manager — 0.29</t>
        </is>
      </c>
      <c r="DR40" s="126" t="inlineStr">
        <is>
          <t>POD Lead</t>
        </is>
      </c>
      <c r="DS40" s="126" t="n"/>
      <c r="DT40" s="126" t="inlineStr">
        <is>
          <t>Span: 2 direct reports · layer 5 · Very small team: merge with a neighbouring team or make a POD Lead role</t>
        </is>
      </c>
      <c r="DU40" s="140" t="inlineStr">
        <is>
          <t>Associate Product Manager – POD Lead in Functional · CARBON, B1 — POD Lead.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
Leads 2 direct reports.</t>
        </is>
      </c>
      <c r="DV40" s="137" t="inlineStr">
        <is>
          <t>Hire as: Product Manager — IRIS B1 Specialist · POD Lead · POD Lead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W40"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X40"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0" s="139" t="inlineStr">
        <is>
          <t>Market level: P3 / M2 · SFIA 4 Enable
Typical title: Product Manager
At peers: IRIS Vs Competitor Benchmark — SaaS product ladder: Product Manager
Typical experience: 4–8 yrs · IRIS guide 4–7
Standard: Pragmatic Institute Framework; AIPMM</t>
        </is>
      </c>
      <c r="DZ40" s="126" t="inlineStr">
        <is>
          <t>4–7 yrs</t>
        </is>
      </c>
      <c r="EA40" s="126" t="inlineStr">
        <is>
          <t>5–8 · 4–8</t>
        </is>
      </c>
      <c r="EB40" s="126" t="inlineStr">
        <is>
          <t>Product Manager</t>
        </is>
      </c>
      <c r="EC40" s="126" t="inlineStr">
        <is>
          <t>IRIS Vs Competitor Benchmark — SaaS product ladder: Product Manager</t>
        </is>
      </c>
      <c r="ED40" s="126" t="inlineStr">
        <is>
          <t>Pragmatic Institute Framework · 37 activities, 7 categories; AIPMM</t>
        </is>
      </c>
      <c r="EE40" s="126" t="inlineStr">
        <is>
          <t>Core 3 · Future 3 · Functional 3 · Leadership 2</t>
        </is>
      </c>
      <c r="EF40" s="139" t="n"/>
      <c r="EG40" s="126" t="inlineStr">
        <is>
          <t>✓ HRIS: 7.9 yrs, MBA, 2 direct reports
✓ Survey: 20 of 20 questions answered
✓ KRAs: submitted, reported deliverables
✓ Manager mapping: rating, potential, 9-box
✓ Job description</t>
        </is>
      </c>
      <c r="EH40" s="118" t="inlineStr">
        <is>
          <t xml:space="preserve">D133 · Title to review · Low: Market-standard role title · owner HR · </t>
        </is>
      </c>
      <c r="EI40" s="118" t="n"/>
      <c r="EJ40" s="118" t="n"/>
      <c r="EK40" s="118" t="inlineStr">
        <is>
          <t>Survey: summary on file · KRAs: received · Experience: on file</t>
        </is>
      </c>
      <c r="EL40" s="141" t="n"/>
      <c r="EM40" s="142" t="n"/>
      <c r="EN40" s="142" t="n"/>
      <c r="EO40" s="142" t="n"/>
      <c r="EP40" s="142" t="n"/>
      <c r="EQ40" s="143" t="n"/>
      <c r="ER40" s="135" t="n"/>
      <c r="ES40" s="135" t="n"/>
      <c r="ET40" s="135" t="n"/>
      <c r="EU40" s="135" t="n"/>
      <c r="EV40" s="135" t="n"/>
      <c r="EW40" s="135" t="n"/>
      <c r="EX40" s="135" t="n"/>
      <c r="EY40" s="143" t="n"/>
      <c r="EZ40" s="135" t="n"/>
      <c r="FA40" s="135" t="n"/>
      <c r="FB40" s="135" t="n"/>
      <c r="FC40" s="135" t="n"/>
      <c r="FD40" s="135" t="n"/>
    </row>
    <row r="41" ht="300" customHeight="1">
      <c r="A41" s="109" t="inlineStr">
        <is>
          <t>CARBON</t>
        </is>
      </c>
      <c r="B41" s="110" t="inlineStr">
        <is>
          <t>IRIS2419</t>
        </is>
      </c>
      <c r="C41" s="110" t="inlineStr">
        <is>
          <t>Alizah Noorani</t>
        </is>
      </c>
      <c r="D41" s="110" t="inlineStr">
        <is>
          <t>Functional</t>
        </is>
      </c>
      <c r="E41" s="110" t="inlineStr">
        <is>
          <t>RC-173</t>
        </is>
      </c>
      <c r="F41" s="110" t="inlineStr">
        <is>
          <t>Farzad Wadia</t>
        </is>
      </c>
      <c r="G41" s="110" t="inlineStr">
        <is>
          <t>IRIS2353</t>
        </is>
      </c>
      <c r="H41" s="110" t="inlineStr">
        <is>
          <t>B2</t>
        </is>
      </c>
      <c r="I41" s="110" t="n"/>
      <c r="J41" s="110" t="n">
        <v>4.2</v>
      </c>
      <c r="K41" s="110" t="n">
        <v>1.1</v>
      </c>
      <c r="L41" s="110" t="inlineStr">
        <is>
          <t>M.Sc</t>
        </is>
      </c>
      <c r="M41" s="110" t="n"/>
      <c r="N41" s="144" t="inlineStr">
        <is>
          <t>ESG Implementation Consultant</t>
        </is>
      </c>
      <c r="O41" s="113" t="inlineStr">
        <is>
          <t>Functional Specialist</t>
        </is>
      </c>
      <c r="P41" s="112" t="inlineStr">
        <is>
          <t>Solution Consulting &amp; Implementation</t>
        </is>
      </c>
      <c r="Q41" s="112" t="inlineStr">
        <is>
          <t>Solution Consulting &amp; Implementation</t>
        </is>
      </c>
      <c r="R41" s="113" t="inlineStr">
        <is>
          <t>L3 – Professional / Associate</t>
        </is>
      </c>
      <c r="S41" s="114" t="inlineStr">
        <is>
          <t>B1</t>
        </is>
      </c>
      <c r="T41" s="149" t="inlineStr">
        <is>
          <t>Specialist</t>
        </is>
      </c>
      <c r="U41" s="149" t="inlineStr">
        <is>
          <t>B</t>
        </is>
      </c>
      <c r="V41" s="112" t="inlineStr">
        <is>
          <t>IC</t>
        </is>
      </c>
      <c r="W41" s="150" t="inlineStr">
        <is>
          <t>▲ Up</t>
        </is>
      </c>
      <c r="X41" s="112" t="inlineStr">
        <is>
          <t>P3 / M2</t>
        </is>
      </c>
      <c r="Y41" s="112" t="inlineStr">
        <is>
          <t>Career / · Team Lead</t>
        </is>
      </c>
      <c r="Z41" s="112" t="inlineStr">
        <is>
          <t>4 Enable</t>
        </is>
      </c>
      <c r="AA41" s="117" t="inlineStr">
        <is>
          <t>B1</t>
        </is>
      </c>
      <c r="AB41" s="118" t="inlineStr">
        <is>
          <t>Band B · Specialist / Manager</t>
        </is>
      </c>
      <c r="AC41" s="118" t="inlineStr">
        <is>
          <t>Specialist</t>
        </is>
      </c>
      <c r="AD41" s="118" t="inlineStr">
        <is>
          <t>• Same as the model</t>
        </is>
      </c>
      <c r="AE41" s="118" t="inlineStr">
        <is>
          <t>B2</t>
        </is>
      </c>
      <c r="AF41" s="118" t="inlineStr">
        <is>
          <t>OK</t>
        </is>
      </c>
      <c r="AG41" s="118" t="inlineStr">
        <is>
          <t>No change · already below the manager</t>
        </is>
      </c>
      <c r="AH41" s="118" t="n">
        <v>4</v>
      </c>
      <c r="AI41" s="118" t="n"/>
      <c r="AJ41" s="119" t="inlineStr">
        <is>
          <t>CARBON · Functional · Band B · Expert / POD Lead</t>
        </is>
      </c>
      <c r="AK41" s="120" t="n">
        <v>4</v>
      </c>
      <c r="AL41" s="121">
        <f>IFERROR(INDEX(WM_C,MATCH($AJ41,WM_KEY,0)),"")</f>
        <v>0.51</v>
      </c>
      <c r="AM41" s="122">
        <f>IF(OR(AK41="",AL41=""),"",AK41*AL41)</f>
        <v>2.04</v>
      </c>
      <c r="AN41" s="120" t="n">
        <v>4</v>
      </c>
      <c r="AO41" s="121">
        <f>IFERROR(INDEX(WM_AU,MATCH($AJ41,WM_KEY,0)),"")</f>
        <v>0.17</v>
      </c>
      <c r="AP41" s="122">
        <f>IF(OR(AN41="",AO41=""),"",AN41*AO41)</f>
        <v>0.68</v>
      </c>
      <c r="AQ41" s="120" t="n">
        <v>4</v>
      </c>
      <c r="AR41" s="121">
        <f>IFERROR(INDEX(WM_AC,MATCH($AJ41,WM_KEY,0)),"")</f>
        <v>0.1</v>
      </c>
      <c r="AS41" s="122">
        <f>IF(OR(AQ41="",AR41=""),"",AQ41*AR41)</f>
        <v>0.4</v>
      </c>
      <c r="AT41" s="120" t="n">
        <v>3</v>
      </c>
      <c r="AU41" s="121">
        <f>IFERROR(INDEX(WM_L,MATCH($AJ41,WM_KEY,0)),"")</f>
        <v>0.05</v>
      </c>
      <c r="AV41" s="122">
        <f>IF(OR(AT41="",AU41=""),"",AT41*AU41)</f>
        <v>0.15</v>
      </c>
      <c r="AW41" s="120" t="n">
        <v>3.5</v>
      </c>
      <c r="AX41" s="121">
        <f>IFERROR(INDEX(WM_E,MATCH($AJ41,WM_KEY,0)),"")</f>
        <v>0.1</v>
      </c>
      <c r="AY41" s="122">
        <f>IF(OR(AW41="",AX41=""),"",AW41*AX41)</f>
        <v>0.35</v>
      </c>
      <c r="AZ41" s="123" t="n">
        <v>4.5</v>
      </c>
      <c r="BA41" s="121">
        <f>IFERROR(INDEX(WM_BI,MATCH($AJ41,WM_KEY,0)),"")</f>
        <v>0.07</v>
      </c>
      <c r="BB41" s="122">
        <f>IF(OR(AZ41="",BA41=""),"",AZ41*BA41)</f>
        <v>0.315</v>
      </c>
      <c r="BC41" s="122">
        <f>IF(COUNT(AM41,AP41,AS41,AV41,AY41,BB41)&lt;6,"",SUM(AM41,AP41,AS41,AV41,AY41,BB41))</f>
        <v>3.935</v>
      </c>
      <c r="BD41" s="122" t="str">
        <f>IF(BC41="","",INDEX({"A1","A2","A3","B1","B2","B3","C1","C2","D1","D2","E1","E2"},MAX(1,MIN(12,ROUND(BC41,0)))))</f>
        <v>B1</v>
      </c>
      <c r="BE41" s="114" t="inlineStr">
        <is>
          <t>B1</t>
        </is>
      </c>
      <c r="BF41" s="124" t="inlineStr">
        <is>
          <t>The score decided the level</t>
        </is>
      </c>
      <c r="BG41"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1" s="125" t="inlineStr">
        <is>
          <t>At build: Complexity 2.04 + Autonomy 0.68 + Accountability 0.40 + Leadership 0.15 + Experience 0.35 + Business impact 0.32
= 3.94 points → nearest level 4 = B1
Final level: B1 · same as the score</t>
        </is>
      </c>
      <c r="BI41" s="125" t="inlineStr">
        <is>
          <t>No rule applied: the score decides.</t>
        </is>
      </c>
      <c r="BJ41" s="125" t="inlineStr">
        <is>
          <t>—</t>
        </is>
      </c>
      <c r="BK41" s="126" t="n"/>
      <c r="BL41" s="126" t="inlineStr">
        <is>
          <t>High</t>
        </is>
      </c>
      <c r="BM41" s="126" t="n"/>
      <c r="BN41" s="125" t="inlineStr">
        <is>
          <t>Stable · moves in fewer than 5 of 30 weight tests</t>
        </is>
      </c>
      <c r="BO41" s="148" t="inlineStr">
        <is>
          <t>Rated 4 of 12
Start: 4.0 · lead / specialist title
Evidence reads like B1: Configures platform for clients, translates requirements into features, tests, runs sprints, reviews ESG content → matches the start
KRA: “Refer to a separate sheet”
Market: B1 = Domain specialist work</t>
        </is>
      </c>
      <c r="BP41" s="129" t="inlineStr">
        <is>
          <t>Rated 4 of 12
Start: 4.0 · lead / specialist title
Evidence reads like B1: Decides project activities and timelines; reviews and accepts content assets → matches the start
Market: B1 = Technical / QC / client calls for the domain</t>
        </is>
      </c>
      <c r="BQ41" s="129" t="inlineStr">
        <is>
          <t>Rated 4 of 12
Start: 4.0 · lead / specialist title
Evidence reads like B1: Assigned ESG client implementation projects, client demos, partly marketing assets → matches the start
KRA: “Refer to a separate sheet”
Market: B1 = A domain or a small team</t>
        </is>
      </c>
      <c r="BR41" s="129" t="inlineStr">
        <is>
          <t>Rated 3 of 12
Start: 3.0 · individual contributor, so influence only
Evidence reads like A3: Trains new team members; reviews the marketing team's ESG content → matches the start
Team: 0 direct reports · IC
Market: A3 = Not scored in Band A</t>
        </is>
      </c>
      <c r="BS41" s="129" t="inlineStr">
        <is>
          <t>Rated 3.5 of 12 · between A3 and B1
Experience: 4.2 yrs total · 3.1 before IRIS + 1.1 at IRIS = 3.5 on the experience scale
Qualification: M.Sc · postgraduate → no change
Market: B1 roles typically have 4–8 yrs · IRIS guide 4–7</t>
        </is>
      </c>
      <c r="BT41"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1" s="124" t="inlineStr">
        <is>
          <t>Refer to a separate sheet</t>
        </is>
      </c>
      <c r="BV41" s="125" t="n"/>
      <c r="BW41" s="125" t="n"/>
      <c r="BX41" s="125" t="n"/>
      <c r="BY41" s="125" t="inlineStr">
        <is>
          <t>Gives product Demo &amp; helps in implementation</t>
        </is>
      </c>
      <c r="BZ41" s="125" t="inlineStr">
        <is>
          <t>Received · manager annual</t>
        </is>
      </c>
      <c r="CA41" s="125" t="inlineStr">
        <is>
          <t>CARBON Mapping Master · CARBON Talent Mapping · Raw</t>
        </is>
      </c>
      <c r="CB41" s="130" t="n">
        <v>20</v>
      </c>
      <c r="CC41" s="131"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CD41" s="131"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CE41" s="131"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CF41" s="131"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CG41" s="131"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CH41" s="132" t="inlineStr">
        <is>
          <t>Complexity: Evidence reads like B1: Configures platform for clients, translates requirements into features, tests, runs sprints, reviews ESG content → matches the start
Autonomy: Evidence reads like B1: Decides project activities and timelines; reviews and accepts content assets → matches the start
Accountability: Evidence reads like B1: Assigned ESG client implementation projects, client demos, partly marketing assets → matches the start
Leadership: Evidence reads like A3: Trains new team members; reviews the marketing team's ESG content → matches the start
Business Impact: Moved +0.5: the survey / manager mapping marks it business-critical.</t>
        </is>
      </c>
      <c r="CI41" s="131"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J41" s="131" t="inlineStr">
        <is>
          <t>Self-identified: Domain, regulatory &amp; XBRL · Marketing &amp; content
For the next role: Domain, regulatory &amp; XBRL · Marketing &amp; content</t>
        </is>
      </c>
      <c r="CK41" s="131" t="inlineStr">
        <is>
          <t>Per-person summary · CARBON Mapping Master</t>
        </is>
      </c>
      <c r="CL41" s="133"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M41" s="134" t="inlineStr">
        <is>
          <t>What the role answers for: A domain or a small team.
Accountability &amp; Impact rating: 4 of 12 · B1-level impact.
From the survey and manager mapping — critical role: yes; successor named: no.
If the work is missed · role-holders' themes: client · market.
Manager talent mapping — Latest rating: 3 · Potential: Medium · 9-Box Grid placement: Core Contributor.</t>
        </is>
      </c>
      <c r="CN41" s="135" t="n"/>
      <c r="CO41" s="135" t="n">
        <v>4.5</v>
      </c>
      <c r="CP41" s="136" t="n">
        <v>3</v>
      </c>
      <c r="CQ41" s="137" t="inlineStr">
        <is>
          <t>Medium</t>
        </is>
      </c>
      <c r="CR41" s="137" t="inlineStr">
        <is>
          <t>Core Contributor</t>
        </is>
      </c>
      <c r="CS41" s="137" t="inlineStr">
        <is>
          <t>Develop in role</t>
        </is>
      </c>
      <c r="CT41" s="137" t="n"/>
      <c r="CU41" s="137" t="inlineStr">
        <is>
          <t>Yes</t>
        </is>
      </c>
      <c r="CV41" s="137" t="n"/>
      <c r="CW41" s="137" t="n"/>
      <c r="CX41" s="137" t="inlineStr">
        <is>
          <t>Medium · critical role Yes · only this person — · successor named No</t>
        </is>
      </c>
      <c r="CY41" s="137" t="inlineStr">
        <is>
          <t>Shambo Mitra · B2, CARBON · Chirag Shah · B1, CARBON · Nandit Verma · B1, CARBON</t>
        </is>
      </c>
      <c r="CZ41" s="137" t="inlineStr">
        <is>
          <t>Name a successor; document the key process; cross-train one person</t>
        </is>
      </c>
      <c r="DA41" s="119" t="n">
        <v>106</v>
      </c>
      <c r="DB41" s="138" t="inlineStr">
        <is>
          <t>Exceeds — ready for stretch</t>
        </is>
      </c>
      <c r="DC41" s="138" t="n">
        <v>104</v>
      </c>
      <c r="DD41" s="138" t="n">
        <v>92</v>
      </c>
      <c r="DE41" s="138" t="n">
        <v>113</v>
      </c>
      <c r="DF41" s="138" t="n">
        <v>110</v>
      </c>
      <c r="DG41" s="138" t="inlineStr">
        <is>
          <t>Learning agility, Innovation</t>
        </is>
      </c>
      <c r="DH41" s="138" t="inlineStr">
        <is>
          <t>B2: 93% of profile — ready on competencies</t>
        </is>
      </c>
      <c r="DI41" s="138" t="inlineStr">
        <is>
          <t>Evidence: Survey + KRAs | Core: Ownership 4/3, Problem solving 3/3, Communication &amp; collaboration 4/3, Client &amp; quality focus 4/3, Learning agility 2/3, Integrity &amp; compliance 3/3 | Future-ready: AI literacy 3/3, Data literacy 3/3, Digital fluency 3/3, Innovation 2/3 | Functional: Product &amp; domain 4/3, ESG 4/3, Stakeholder mgmt 4/3, Communication 3/3, Requirements 4/3, Project &amp; agile 3/3 | Leadership: Developing people 1/1, Decision making 1/1, Strategic acumen 2/1, Influence &amp; change 2/1</t>
        </is>
      </c>
      <c r="DJ41" s="111" t="inlineStr">
        <is>
          <t>Domain, regulatory &amp; XBRL · Marketing &amp; content</t>
        </is>
      </c>
      <c r="DK41" s="112" t="inlineStr">
        <is>
          <t>-Agile Thinking, Domain, AI</t>
        </is>
      </c>
      <c r="DL41" s="112" t="inlineStr">
        <is>
          <t>Product, Platform &amp; Domain Knowledge; Project, Program &amp; Agile Management; Process Improvement &amp; Quality Mindset</t>
        </is>
      </c>
      <c r="DM41" s="112" t="inlineStr">
        <is>
          <t>Domain, regulatory &amp; XBRL · Marketing &amp; content</t>
        </is>
      </c>
      <c r="DN41" s="112" t="n"/>
      <c r="DO41" s="139" t="inlineStr">
        <is>
          <t>Quality Assurance · 100% of competencies evidenced; must-haves met; Design &amp; Creative · 100% of competencies evidenced; must-haves met</t>
        </is>
      </c>
      <c r="DP41" s="126" t="inlineStr">
        <is>
          <t>Shambo Mitra · Lead Functional Specialist — 0.59: esg, frameworks, implementation, project</t>
        </is>
      </c>
      <c r="DQ41" s="126" t="inlineStr">
        <is>
          <t>No close match in other businesses</t>
        </is>
      </c>
      <c r="DR41" s="126" t="n"/>
      <c r="DS41" s="126" t="n"/>
      <c r="DT41" s="126" t="n"/>
      <c r="DU41" s="140"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V41" s="137"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W41"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X41"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1" s="139" t="inlineStr">
        <is>
          <t>Market level: P3 / M2 · SFIA 4 Enable
Typical title: Senior Consultant
At peers: Big Four – Senior Consultant · Regnology – BA · Reg Reporting
Typical experience: 4–8 yrs · IRIS guide 4–7
Standard: TSIA professional services; PMI</t>
        </is>
      </c>
      <c r="DZ41" s="126" t="inlineStr">
        <is>
          <t>4–7 yrs</t>
        </is>
      </c>
      <c r="EA41" s="126" t="inlineStr">
        <is>
          <t>5–8 · 4–8</t>
        </is>
      </c>
      <c r="EB41" s="126" t="inlineStr">
        <is>
          <t>Senior Consultant</t>
        </is>
      </c>
      <c r="EC41" s="126" t="inlineStr">
        <is>
          <t>Big Four: Senior Consultant · Regnology: BA · Reg Reporting</t>
        </is>
      </c>
      <c r="ED41" s="126" t="inlineStr">
        <is>
          <t>TSIA professional services; PMI; BABOK</t>
        </is>
      </c>
      <c r="EE41" s="126" t="inlineStr">
        <is>
          <t>Core 3 · Future 3 · Functional 3 · Leadership 1</t>
        </is>
      </c>
      <c r="EF41" s="139" t="n"/>
      <c r="EG41" s="126" t="inlineStr">
        <is>
          <t>✓ HRIS: 4.2 yrs, M.Sc, 0 direct reports
✓ Survey: 20 of 20 questions answered
✓ KRAs: submitted, reported deliverables
✓ Manager mapping: rating, potential, 9-box
✓ Job description</t>
        </is>
      </c>
      <c r="EH41" s="118" t="n"/>
      <c r="EI41" s="118" t="n"/>
      <c r="EJ41" s="118" t="n"/>
      <c r="EK41" s="118" t="inlineStr">
        <is>
          <t>Survey: summary on file · KRAs: received · Experience: on file</t>
        </is>
      </c>
      <c r="EL41" s="141" t="n"/>
      <c r="EM41" s="142" t="n"/>
      <c r="EN41" s="142" t="n"/>
      <c r="EO41" s="142" t="n"/>
      <c r="EP41" s="142" t="n"/>
      <c r="EQ41" s="143" t="n"/>
      <c r="ER41" s="135" t="n"/>
      <c r="ES41" s="135" t="n"/>
      <c r="ET41" s="135" t="n"/>
      <c r="EU41" s="135" t="n"/>
      <c r="EV41" s="135" t="n"/>
      <c r="EW41" s="135" t="n"/>
      <c r="EX41" s="135" t="n"/>
      <c r="EY41" s="143" t="n"/>
      <c r="EZ41" s="135" t="n"/>
      <c r="FA41" s="135" t="n"/>
      <c r="FB41" s="135" t="n"/>
      <c r="FC41" s="135" t="n"/>
      <c r="FD41" s="135" t="n"/>
    </row>
    <row r="42" ht="300" customHeight="1">
      <c r="A42" s="109" t="inlineStr">
        <is>
          <t>CARBON</t>
        </is>
      </c>
      <c r="B42" s="110" t="inlineStr">
        <is>
          <t>IRIS2510</t>
        </is>
      </c>
      <c r="C42" s="110" t="inlineStr">
        <is>
          <t>Chirag Shah</t>
        </is>
      </c>
      <c r="D42" s="110" t="inlineStr">
        <is>
          <t>Functional</t>
        </is>
      </c>
      <c r="E42" s="110" t="inlineStr">
        <is>
          <t>RC-173</t>
        </is>
      </c>
      <c r="F42" s="110" t="inlineStr">
        <is>
          <t>Aakanksha Swaminathan</t>
        </is>
      </c>
      <c r="G42" s="110" t="inlineStr">
        <is>
          <t>IRIS2372</t>
        </is>
      </c>
      <c r="H42" s="110" t="inlineStr">
        <is>
          <t>B1</t>
        </is>
      </c>
      <c r="I42" s="110" t="n"/>
      <c r="J42" s="110" t="n">
        <v>4.4</v>
      </c>
      <c r="K42" s="110" t="n">
        <v>0.4</v>
      </c>
      <c r="L42" s="110" t="inlineStr">
        <is>
          <t>CA</t>
        </is>
      </c>
      <c r="M42" s="110" t="n"/>
      <c r="N42" s="111" t="inlineStr">
        <is>
          <t>Functional Specialist</t>
        </is>
      </c>
      <c r="O42" s="112" t="inlineStr">
        <is>
          <t>Functional Specialist</t>
        </is>
      </c>
      <c r="P42" s="112" t="inlineStr">
        <is>
          <t>Solution Consulting &amp; Implementation</t>
        </is>
      </c>
      <c r="Q42" s="112" t="inlineStr">
        <is>
          <t>Solution Consulting &amp; Implementation</t>
        </is>
      </c>
      <c r="R42" s="113" t="inlineStr">
        <is>
          <t>L3 – Professional / Associate</t>
        </is>
      </c>
      <c r="S42" s="114" t="inlineStr">
        <is>
          <t>B1</t>
        </is>
      </c>
      <c r="T42" s="149" t="inlineStr">
        <is>
          <t>Specialist</t>
        </is>
      </c>
      <c r="U42" s="149" t="inlineStr">
        <is>
          <t>B</t>
        </is>
      </c>
      <c r="V42" s="112" t="inlineStr">
        <is>
          <t>IC</t>
        </is>
      </c>
      <c r="W42" s="150" t="inlineStr">
        <is>
          <t>▲ Up</t>
        </is>
      </c>
      <c r="X42" s="112" t="inlineStr">
        <is>
          <t>P3 / M2</t>
        </is>
      </c>
      <c r="Y42" s="112" t="inlineStr">
        <is>
          <t>Career / · Team Lead</t>
        </is>
      </c>
      <c r="Z42" s="112" t="inlineStr">
        <is>
          <t>4 Enable</t>
        </is>
      </c>
      <c r="AA42" s="117" t="inlineStr">
        <is>
          <t>A3</t>
        </is>
      </c>
      <c r="AB42" s="118" t="inlineStr">
        <is>
          <t>Band A · Practitioner</t>
        </is>
      </c>
      <c r="AC42" s="118" t="inlineStr">
        <is>
          <t>Senior Associate</t>
        </is>
      </c>
      <c r="AD42" s="145" t="inlineStr">
        <is>
          <t>▼ Down · pay and title protected</t>
        </is>
      </c>
      <c r="AE42" s="118" t="inlineStr">
        <is>
          <t>B1</t>
        </is>
      </c>
      <c r="AF42" s="118" t="inlineStr">
        <is>
          <t>OK</t>
        </is>
      </c>
      <c r="AG42" s="118" t="inlineStr">
        <is>
          <t>Level rule: manager B1; a reportee sits at least one level below · B1 → A3 · move down · pay and title protected for one cycle</t>
        </is>
      </c>
      <c r="AH42" s="118" t="n">
        <v>5</v>
      </c>
      <c r="AI42" s="118" t="n"/>
      <c r="AJ42" s="119" t="inlineStr">
        <is>
          <t>CARBON · Functional · Band B · Expert / POD Lead</t>
        </is>
      </c>
      <c r="AK42" s="120" t="n">
        <v>3.5</v>
      </c>
      <c r="AL42" s="121">
        <f>IFERROR(INDEX(WM_C,MATCH($AJ42,WM_KEY,0)),"")</f>
        <v>0.51</v>
      </c>
      <c r="AM42" s="122">
        <f>IF(OR(AK42="",AL42=""),"",AK42*AL42)</f>
        <v>1.785</v>
      </c>
      <c r="AN42" s="120" t="n">
        <v>3.5</v>
      </c>
      <c r="AO42" s="121">
        <f>IFERROR(INDEX(WM_AU,MATCH($AJ42,WM_KEY,0)),"")</f>
        <v>0.17</v>
      </c>
      <c r="AP42" s="122">
        <f>IF(OR(AN42="",AO42=""),"",AN42*AO42)</f>
        <v>0.595</v>
      </c>
      <c r="AQ42" s="120" t="n">
        <v>3.5</v>
      </c>
      <c r="AR42" s="121">
        <f>IFERROR(INDEX(WM_AC,MATCH($AJ42,WM_KEY,0)),"")</f>
        <v>0.1</v>
      </c>
      <c r="AS42" s="122">
        <f>IF(OR(AQ42="",AR42=""),"",AQ42*AR42)</f>
        <v>0.35</v>
      </c>
      <c r="AT42" s="120" t="n">
        <v>2</v>
      </c>
      <c r="AU42" s="121">
        <f>IFERROR(INDEX(WM_L,MATCH($AJ42,WM_KEY,0)),"")</f>
        <v>0.05</v>
      </c>
      <c r="AV42" s="122">
        <f>IF(OR(AT42="",AU42=""),"",AT42*AU42)</f>
        <v>0.1</v>
      </c>
      <c r="AW42" s="120" t="n">
        <v>4.5</v>
      </c>
      <c r="AX42" s="121">
        <f>IFERROR(INDEX(WM_E,MATCH($AJ42,WM_KEY,0)),"")</f>
        <v>0.1</v>
      </c>
      <c r="AY42" s="122">
        <f>IF(OR(AW42="",AX42=""),"",AW42*AX42)</f>
        <v>0.45</v>
      </c>
      <c r="AZ42" s="123" t="n">
        <v>3.5</v>
      </c>
      <c r="BA42" s="121">
        <f>IFERROR(INDEX(WM_BI,MATCH($AJ42,WM_KEY,0)),"")</f>
        <v>0.07</v>
      </c>
      <c r="BB42" s="122">
        <f>IF(OR(AZ42="",BA42=""),"",AZ42*BA42)</f>
        <v>0.245</v>
      </c>
      <c r="BC42" s="122">
        <f>IF(COUNT(AM42,AP42,AS42,AV42,AY42,BB42)&lt;6,"",SUM(AM42,AP42,AS42,AV42,AY42,BB42))</f>
        <v>3.525</v>
      </c>
      <c r="BD42" s="122" t="str">
        <f>IF(BC42="","",INDEX({"A1","A2","A3","B1","B2","B3","C1","C2","D1","D2","E1","E2"},MAX(1,MIN(12,ROUND(BC42,0)))))</f>
        <v>B1</v>
      </c>
      <c r="BE42" s="114" t="inlineStr">
        <is>
          <t>B1</t>
        </is>
      </c>
      <c r="BF42" s="124" t="inlineStr">
        <is>
          <t>The score decided the level</t>
        </is>
      </c>
      <c r="BG42"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2" s="125" t="inlineStr">
        <is>
          <t>At build: Complexity 1.79 + Autonomy 0.60 + Accountability 0.35 + Leadership 0.10 + Experience 0.45 + Business impact 0.25
= 3.53 points → nearest level 4 = B1
Final level: B1 · same as the score</t>
        </is>
      </c>
      <c r="BI42" s="125" t="inlineStr">
        <is>
          <t>No rule applied: the score decides.</t>
        </is>
      </c>
      <c r="BJ42" s="125" t="inlineStr">
        <is>
          <t>Close call</t>
        </is>
      </c>
      <c r="BK42" s="147" t="inlineStr">
        <is>
          <t>Close call</t>
        </is>
      </c>
      <c r="BL42" s="126" t="inlineStr">
        <is>
          <t>Medium</t>
        </is>
      </c>
      <c r="BM42" s="126" t="inlineStr">
        <is>
          <t>• Close call: score 3.53 is within 0.05 of a rounding point and the score decided the level — calibrate against peers before confirming</t>
        </is>
      </c>
      <c r="BN42" s="125" t="inlineStr">
        <is>
          <t>Moves in 9 of 30 weight tests · calibrate first</t>
        </is>
      </c>
      <c r="BO42" s="148" t="inlineStr">
        <is>
          <t>Rated 3.5 of 12 · between A3 and B1
Start: 4.0 · lead / specialist title
Evidence reads like A3: Understands client reporting needs, tailors DM platform demos, tests features, helps implement reports → moved down 0.5
KRA: “1. Drive Mid-Market and SMB implementation projects on or before agreed timelines. --&gt; 100% 2. Maintain a high CSAT score during the…”
Market: A3 = Varied and non-standard work; handles exceptions · B1 = Domain specialist work</t>
        </is>
      </c>
      <c r="BP42" s="129" t="inlineStr">
        <is>
          <t>Rated 3.5 of 12 · between A3 and B1
Start: 4.0 · lead / specialist title
Evidence reads like A3: Decides which features to focus on in demos → moved down 0.5
Market: A3 = Technical / QC / client calls on own work · B1 = Technical / QC / client calls for the domain</t>
        </is>
      </c>
      <c r="BQ42" s="129" t="inlineStr">
        <is>
          <t>Rated 3.5 of 12 · between A3 and B1
Start: 4.0 · lead / specialist title
Evidence reads like A3: Pre-sales demos and implementation; a poor demo can lose the conversion → moved down 0.5
KRA: “1. Drive Mid-Market and SMB implementation projects on or before agreed timelines. --&gt; 100% 2. Maintain a high CSAT score during the…”
Market: A3 = A module / process, or work with client or regulatory consequences · B1 = A domain or a small team</t>
        </is>
      </c>
      <c r="BR42" s="129" t="inlineStr">
        <is>
          <t>Rated 2 of 12
Start: 3.0 · individual contributor, so influence only
Evidence reads like A1: No guidance of others described; only forwards client feedback → moved down 1
Team: 0 direct reports · IC
Market: A2 = Not scored in Band A</t>
        </is>
      </c>
      <c r="BS42" s="129" t="inlineStr">
        <is>
          <t>Rated 4.5 of 12 · between B1 and B2
Experience: 4.4 yrs total · 4.0 before IRIS + 0.4 at IRIS = 3.6 on the experience scale
Qualification: CA · professional, relevant to the work → +1.0
Market: B1 roles typically have 4–8 yrs · IRIS guide 4–7</t>
        </is>
      </c>
      <c r="BT42"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2" s="124"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V42" s="125" t="n"/>
      <c r="BW42" s="125" t="n"/>
      <c r="BX42" s="125" t="n"/>
      <c r="BY42" s="125" t="inlineStr">
        <is>
          <t>Tag with Sales team to give product demo to the clients and post onboarding of customers, they help in implementation</t>
        </is>
      </c>
      <c r="BZ42" s="125" t="inlineStr">
        <is>
          <t>Received · manager annual</t>
        </is>
      </c>
      <c r="CA42" s="125" t="inlineStr">
        <is>
          <t>CARBON Mapping Master · CARBON Talent Mapping · Raw</t>
        </is>
      </c>
      <c r="CB42" s="130" t="n">
        <v>20</v>
      </c>
      <c r="CC42" s="131"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CD42" s="131"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CE42" s="131" t="inlineStr">
        <is>
          <t>• Current capabilities: Financial knowledge; understand clients issues.
• Tools / software used: Adobe InDesign; hubspot.
• Workload: Rated a heavy load · 4/5 in a typical week.
• Judgment/way of working: Good judgement.</t>
        </is>
      </c>
      <c r="CF42" s="131" t="inlineStr">
        <is>
          <t>• Development priorities: No input received.
• Learning and Development Need: Knowledge transfer; previous demo recordings. Some sort of go to manual.</t>
        </is>
      </c>
      <c r="CG42" s="131" t="inlineStr">
        <is>
          <t>• Key challenges: Back 2 back meetings; last minute invite 4 call.
• Support required: Better team structure; Clear distinction of responsibilities.</t>
        </is>
      </c>
      <c r="CH42" s="132" t="inlineStr">
        <is>
          <t>Complexity: Evidence reads like A3: Understands client reporting needs, tailors DM platform demos, tests features, helps implement reports → moved down 0.5
Autonomy: Evidence reads like A3: Decides which features to focus on in demos → moved down 0.5
Accountability: Evidence reads like A3: Pre-sales demos and implementation; a poor demo can lose the conversion → moved down 0.5
Leadership: Evidence reads like A1: No guidance of others described; only forwards client feedback → moved down 1
Business Impact: No survey or manager-mapping signal on criticality: kept at the start point.</t>
        </is>
      </c>
      <c r="CI42" s="131"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J42" s="131" t="inlineStr">
        <is>
          <t>Self-identified: Product &amp; tool knowledge
For the next role: Product &amp; tool knowledge</t>
        </is>
      </c>
      <c r="CK42" s="131" t="inlineStr">
        <is>
          <t>Per-person summary · CARBON Mapping Master</t>
        </is>
      </c>
      <c r="CL42" s="133"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M42" s="134" t="inlineStr">
        <is>
          <t>What the role answers for: A domain or a small team.
Accountability &amp; Impact rating: 3.5 of 12 · B1-level impact.
If the work is missed · role-holders' themes: client · market.
Manager talent mapping — Latest rating: 3 · Potential: Medium · 9-Box Grid placement: Core Contributor.</t>
        </is>
      </c>
      <c r="CN42" s="135" t="n"/>
      <c r="CO42" s="135" t="n">
        <v>3.5</v>
      </c>
      <c r="CP42" s="136" t="n">
        <v>3</v>
      </c>
      <c r="CQ42" s="137" t="inlineStr">
        <is>
          <t>Medium</t>
        </is>
      </c>
      <c r="CR42" s="137" t="inlineStr">
        <is>
          <t>Core Contributor</t>
        </is>
      </c>
      <c r="CS42" s="137" t="inlineStr">
        <is>
          <t>Develop in role</t>
        </is>
      </c>
      <c r="CT42" s="137" t="n"/>
      <c r="CU42" s="137" t="n"/>
      <c r="CV42" s="137" t="n"/>
      <c r="CW42" s="137" t="n"/>
      <c r="CX42" s="137" t="n"/>
      <c r="CY42" s="137" t="n"/>
      <c r="CZ42" s="137" t="n"/>
      <c r="DA42" s="119" t="n">
        <v>91</v>
      </c>
      <c r="DB42" s="138" t="inlineStr">
        <is>
          <t>Meets the level</t>
        </is>
      </c>
      <c r="DC42" s="138" t="n">
        <v>101</v>
      </c>
      <c r="DD42" s="138" t="n">
        <v>67</v>
      </c>
      <c r="DE42" s="138" t="n">
        <v>92</v>
      </c>
      <c r="DF42" s="138" t="n">
        <v>105</v>
      </c>
      <c r="DG42" s="138" t="inlineStr">
        <is>
          <t>ESG, Project &amp; agile, Learning agility</t>
        </is>
      </c>
      <c r="DH42" s="138" t="inlineStr">
        <is>
          <t>B2: 77% of profile — close</t>
        </is>
      </c>
      <c r="DI42" s="138" t="inlineStr">
        <is>
          <t>Evidence: Survey + KRAs | Core: Ownership 3/3, Problem solving 3/3, Communication &amp; collaboration 4/3, Client &amp; quality focus 4/3, Learning agility 2/3, Integrity &amp; compliance 3/3 | Future-ready: AI literacy 2/3, Data literacy 2/3, Digital fluency 2/3, Innovation 2/3 | Functional: Product &amp; domain 3/3, ESG 2/3, Stakeholder mgmt 4/3, Communication 3/3, Requirements 3/3, Project &amp; agile 2/3 | Leadership: Developing people 1/1, Decision making 1/1, Strategic acumen 1/1, Influence &amp; change 2/1</t>
        </is>
      </c>
      <c r="DJ42" s="111" t="inlineStr">
        <is>
          <t>Product &amp; tool knowledge</t>
        </is>
      </c>
      <c r="DK42" s="112" t="inlineStr">
        <is>
          <t>Customer success methods; communication &amp; de-escalation; product/domain depth; ticketing &amp; SLA tools</t>
        </is>
      </c>
      <c r="DL42" s="112" t="inlineStr">
        <is>
          <t>Accounting &amp; Reporting Standards · IFRS/US GAAP; Stakeholder &amp; Client Management; Marketing Tech &amp; Digital Marketing</t>
        </is>
      </c>
      <c r="DM42" s="112" t="inlineStr">
        <is>
          <t>Product &amp; tool knowledge</t>
        </is>
      </c>
      <c r="DN42" s="112" t="inlineStr">
        <is>
          <t>Transition to leadership: people management &amp; delegation, mentoring/coaching, project ownership &amp; stakeholder management, prioritisation under ambiguity, presentation &amp; influence skills</t>
        </is>
      </c>
      <c r="DO42" s="139" t="inlineStr">
        <is>
          <t>No strong match from survey evidence</t>
        </is>
      </c>
      <c r="DP42" s="126" t="inlineStr">
        <is>
          <t>No material overlap found</t>
        </is>
      </c>
      <c r="DQ42" s="126" t="inlineStr">
        <is>
          <t>No close match in other businesses</t>
        </is>
      </c>
      <c r="DR42" s="126" t="n"/>
      <c r="DS42" s="126" t="n"/>
      <c r="DT42" s="126" t="n"/>
      <c r="DU42" s="140"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V42" s="137"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W42"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X42"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2" s="139" t="inlineStr">
        <is>
          <t>Market level: P3 / M2 · SFIA 4 Enable
Typical title: Senior Consultant
At peers: Big Four – Senior Consultant · Regnology – BA · Reg Reporting
Typical experience: 4–8 yrs · IRIS guide 4–7
Standard: TSIA professional services; PMI</t>
        </is>
      </c>
      <c r="DZ42" s="126" t="inlineStr">
        <is>
          <t>4–7 yrs</t>
        </is>
      </c>
      <c r="EA42" s="126" t="inlineStr">
        <is>
          <t>5–8 · 4–8</t>
        </is>
      </c>
      <c r="EB42" s="126" t="inlineStr">
        <is>
          <t>Senior Consultant</t>
        </is>
      </c>
      <c r="EC42" s="126" t="inlineStr">
        <is>
          <t>Big Four: Senior Consultant · Regnology: BA · Reg Reporting</t>
        </is>
      </c>
      <c r="ED42" s="126" t="inlineStr">
        <is>
          <t>TSIA professional services; PMI; BABOK</t>
        </is>
      </c>
      <c r="EE42" s="126" t="inlineStr">
        <is>
          <t>Core 3 · Future 3 · Functional 3 · Leadership 1</t>
        </is>
      </c>
      <c r="EF42" s="139" t="n"/>
      <c r="EG42" s="126" t="inlineStr">
        <is>
          <t>✓ HRIS: 4.4 yrs, CA, 0 direct reports
✓ Survey: 20 of 20 questions answered
✓ KRAs: submitted, reported deliverables
✓ Manager mapping: rating, potential, 9-box
✓ Job description</t>
        </is>
      </c>
      <c r="EH42" s="118" t="inlineStr">
        <is>
          <t xml:space="preserve">D015 · Close call · High: Score 3.53 is 0.03 above the 3.5 rounding point between A3 and B1, and no rule moved it: confirm B1 against peers in similar roles, or place at A3. · owner Calibration panel · </t>
        </is>
      </c>
      <c r="EI42" s="118" t="n"/>
      <c r="EJ42" s="118" t="n"/>
      <c r="EK42" s="118" t="inlineStr">
        <is>
          <t>Survey: summary on file · KRAs: received · Experience: on file</t>
        </is>
      </c>
      <c r="EL42" s="141" t="n"/>
      <c r="EM42" s="142" t="n"/>
      <c r="EN42" s="142" t="n"/>
      <c r="EO42" s="142" t="n"/>
      <c r="EP42" s="142" t="n"/>
      <c r="EQ42" s="143" t="n"/>
      <c r="ER42" s="135" t="n"/>
      <c r="ES42" s="135" t="n"/>
      <c r="ET42" s="135" t="n"/>
      <c r="EU42" s="135" t="n"/>
      <c r="EV42" s="135" t="n"/>
      <c r="EW42" s="135" t="n"/>
      <c r="EX42" s="135" t="n"/>
      <c r="EY42" s="143" t="n"/>
      <c r="EZ42" s="135" t="n"/>
      <c r="FA42" s="135" t="n"/>
      <c r="FB42" s="135" t="n"/>
      <c r="FC42" s="135" t="n"/>
      <c r="FD42" s="135" t="n"/>
    </row>
    <row r="43" ht="300" customHeight="1">
      <c r="A43" s="109" t="inlineStr">
        <is>
          <t>CARBON</t>
        </is>
      </c>
      <c r="B43" s="110" t="inlineStr">
        <is>
          <t>IRIS2463</t>
        </is>
      </c>
      <c r="C43" s="110" t="inlineStr">
        <is>
          <t>Nandit Verma</t>
        </is>
      </c>
      <c r="D43" s="110" t="inlineStr">
        <is>
          <t>Functional</t>
        </is>
      </c>
      <c r="E43" s="110" t="inlineStr">
        <is>
          <t>RC-173</t>
        </is>
      </c>
      <c r="F43" s="110" t="inlineStr">
        <is>
          <t>Priyadarsini Kairali</t>
        </is>
      </c>
      <c r="G43" s="110" t="inlineStr">
        <is>
          <t>IRIS2301</t>
        </is>
      </c>
      <c r="H43" s="110" t="inlineStr">
        <is>
          <t>B1</t>
        </is>
      </c>
      <c r="I43" s="110" t="n"/>
      <c r="J43" s="110" t="n">
        <v>4.9</v>
      </c>
      <c r="K43" s="110" t="n">
        <v>0.7</v>
      </c>
      <c r="L43" s="110" t="inlineStr">
        <is>
          <t>B.E</t>
        </is>
      </c>
      <c r="M43" s="110" t="n"/>
      <c r="N43" s="111" t="inlineStr">
        <is>
          <t>Functional Specialist</t>
        </is>
      </c>
      <c r="O43" s="112" t="inlineStr">
        <is>
          <t>Functional Specialist</t>
        </is>
      </c>
      <c r="P43" s="112" t="inlineStr">
        <is>
          <t>Solution Consulting &amp; Implementation</t>
        </is>
      </c>
      <c r="Q43" s="112" t="inlineStr">
        <is>
          <t>Solution Consulting &amp; Implementation</t>
        </is>
      </c>
      <c r="R43" s="113" t="inlineStr">
        <is>
          <t>L3 – Professional / Associate</t>
        </is>
      </c>
      <c r="S43" s="114" t="inlineStr">
        <is>
          <t>B1</t>
        </is>
      </c>
      <c r="T43" s="149" t="inlineStr">
        <is>
          <t>Specialist</t>
        </is>
      </c>
      <c r="U43" s="149" t="inlineStr">
        <is>
          <t>B</t>
        </is>
      </c>
      <c r="V43" s="112" t="inlineStr">
        <is>
          <t>IC</t>
        </is>
      </c>
      <c r="W43" s="150" t="inlineStr">
        <is>
          <t>▲ Up</t>
        </is>
      </c>
      <c r="X43" s="112" t="inlineStr">
        <is>
          <t>P3 / M2</t>
        </is>
      </c>
      <c r="Y43" s="112" t="inlineStr">
        <is>
          <t>Career / · Team Lead</t>
        </is>
      </c>
      <c r="Z43" s="112" t="inlineStr">
        <is>
          <t>4 Enable</t>
        </is>
      </c>
      <c r="AA43" s="117" t="inlineStr">
        <is>
          <t>A3</t>
        </is>
      </c>
      <c r="AB43" s="118" t="inlineStr">
        <is>
          <t>Band A · Practitioner</t>
        </is>
      </c>
      <c r="AC43" s="118" t="inlineStr">
        <is>
          <t>Senior Associate</t>
        </is>
      </c>
      <c r="AD43" s="145" t="inlineStr">
        <is>
          <t>▼ Down · pay and title protected</t>
        </is>
      </c>
      <c r="AE43" s="118" t="inlineStr">
        <is>
          <t>B1</t>
        </is>
      </c>
      <c r="AF43" s="118" t="inlineStr">
        <is>
          <t>OK</t>
        </is>
      </c>
      <c r="AG43" s="118" t="inlineStr">
        <is>
          <t>Level rule: manager B1; a reportee sits at least one level below · B1 → A3 · move down · pay and title protected for one cycle</t>
        </is>
      </c>
      <c r="AH43" s="118" t="n">
        <v>5</v>
      </c>
      <c r="AI43" s="118" t="n"/>
      <c r="AJ43" s="119" t="inlineStr">
        <is>
          <t>CARBON · Functional · Band B · Expert / POD Lead</t>
        </is>
      </c>
      <c r="AK43" s="120" t="n">
        <v>4</v>
      </c>
      <c r="AL43" s="121">
        <f>IFERROR(INDEX(WM_C,MATCH($AJ43,WM_KEY,0)),"")</f>
        <v>0.51</v>
      </c>
      <c r="AM43" s="122">
        <f>IF(OR(AK43="",AL43=""),"",AK43*AL43)</f>
        <v>2.04</v>
      </c>
      <c r="AN43" s="120" t="n">
        <v>3.5</v>
      </c>
      <c r="AO43" s="121">
        <f>IFERROR(INDEX(WM_AU,MATCH($AJ43,WM_KEY,0)),"")</f>
        <v>0.17</v>
      </c>
      <c r="AP43" s="122">
        <f>IF(OR(AN43="",AO43=""),"",AN43*AO43)</f>
        <v>0.595</v>
      </c>
      <c r="AQ43" s="120" t="n">
        <v>4</v>
      </c>
      <c r="AR43" s="121">
        <f>IFERROR(INDEX(WM_AC,MATCH($AJ43,WM_KEY,0)),"")</f>
        <v>0.1</v>
      </c>
      <c r="AS43" s="122">
        <f>IF(OR(AQ43="",AR43=""),"",AQ43*AR43)</f>
        <v>0.4</v>
      </c>
      <c r="AT43" s="120" t="n">
        <v>2.5</v>
      </c>
      <c r="AU43" s="121">
        <f>IFERROR(INDEX(WM_L,MATCH($AJ43,WM_KEY,0)),"")</f>
        <v>0.05</v>
      </c>
      <c r="AV43" s="122">
        <f>IF(OR(AT43="",AU43=""),"",AT43*AU43)</f>
        <v>0.125</v>
      </c>
      <c r="AW43" s="120" t="n">
        <v>4</v>
      </c>
      <c r="AX43" s="121">
        <f>IFERROR(INDEX(WM_E,MATCH($AJ43,WM_KEY,0)),"")</f>
        <v>0.1</v>
      </c>
      <c r="AY43" s="122">
        <f>IF(OR(AW43="",AX43=""),"",AW43*AX43)</f>
        <v>0.4</v>
      </c>
      <c r="AZ43" s="123" t="n">
        <v>4</v>
      </c>
      <c r="BA43" s="121">
        <f>IFERROR(INDEX(WM_BI,MATCH($AJ43,WM_KEY,0)),"")</f>
        <v>0.07</v>
      </c>
      <c r="BB43" s="122">
        <f>IF(OR(AZ43="",BA43=""),"",AZ43*BA43)</f>
        <v>0.28</v>
      </c>
      <c r="BC43" s="122">
        <f>IF(COUNT(AM43,AP43,AS43,AV43,AY43,BB43)&lt;6,"",SUM(AM43,AP43,AS43,AV43,AY43,BB43))</f>
        <v>3.84</v>
      </c>
      <c r="BD43" s="122" t="str">
        <f>IF(BC43="","",INDEX({"A1","A2","A3","B1","B2","B3","C1","C2","D1","D2","E1","E2"},MAX(1,MIN(12,ROUND(BC43,0)))))</f>
        <v>B1</v>
      </c>
      <c r="BE43" s="114" t="inlineStr">
        <is>
          <t>B1</t>
        </is>
      </c>
      <c r="BF43" s="124" t="inlineStr">
        <is>
          <t>The score decided the level</t>
        </is>
      </c>
      <c r="BG43"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3" s="125" t="inlineStr">
        <is>
          <t>At build: Complexity 2.04 + Autonomy 0.60 + Accountability 0.40 + Leadership 0.12 + Experience 0.40 + Business impact 0.28
= 3.84 points → nearest level 4 = B1
Final level: B1 · same as the score</t>
        </is>
      </c>
      <c r="BI43" s="125" t="inlineStr">
        <is>
          <t>No rule applied: the score decides.</t>
        </is>
      </c>
      <c r="BJ43" s="125" t="inlineStr">
        <is>
          <t>—</t>
        </is>
      </c>
      <c r="BK43" s="126" t="n"/>
      <c r="BL43" s="126" t="inlineStr">
        <is>
          <t>High</t>
        </is>
      </c>
      <c r="BM43" s="126" t="n"/>
      <c r="BN43" s="125" t="inlineStr">
        <is>
          <t>Stable · moves in fewer than 5 of 30 weight tests</t>
        </is>
      </c>
      <c r="BO43" s="148" t="inlineStr">
        <is>
          <t>Rated 4 of 12
Start: 4.0 · lead / specialist title
Evidence reads like B1: Translates client requirements into implementations; US/EMEA financial reporting and XBRL mandate knowledge; bug testing → matches the start
KRA: “OKR Link”
Market: B1 = Domain specialist work</t>
        </is>
      </c>
      <c r="BP43" s="129" t="inlineStr">
        <is>
          <t>Rated 3.5 of 12 · between A3 and B1
Start: 4.0 · lead / specialist title
Evidence reads like A3: Decides project set-up activities; suggests product features → moved down 0.5
Market: A3 = Technical / QC / client calls on own work · B1 = Technical / QC / client calls for the domain</t>
        </is>
      </c>
      <c r="BQ43" s="129" t="inlineStr">
        <is>
          <t>Rated 4 of 12
Start: 4.0 · lead / specialist title
Evidence reads like B1: own survey / KRA answers · summarised by the rater; not quoted → matches the start
KRA: “OKR Link”
Market: B1 = A domain or a small team</t>
        </is>
      </c>
      <c r="BR43" s="129" t="inlineStr">
        <is>
          <t>Rated 2.5 of 12 · between A2 and A3
Start: 3.0 · individual contributor, so influence only
Evidence reads like A2: Coordinates internal teams on bugs and gaps; no juniors guided → moved down 0.5
Team: 0 direct reports · IC
Market: A2–A3 = Not scored in Band A</t>
        </is>
      </c>
      <c r="BS43" s="129" t="inlineStr">
        <is>
          <t>Rated 4 of 12
Experience: 4.9 yrs total · 4.2 before IRIS + 0.7 at IRIS = 3.8 on the experience scale
Qualification: B.E · graduate → no change
Market: B1 roles typically have 4–8 yrs · IRIS guide 4–7</t>
        </is>
      </c>
      <c r="BT43"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3" s="124" t="inlineStr">
        <is>
          <t>OKR Link</t>
        </is>
      </c>
      <c r="BV43" s="125" t="n"/>
      <c r="BW43" s="125" t="n"/>
      <c r="BX43" s="125" t="n"/>
      <c r="BY43" s="125" t="inlineStr">
        <is>
          <t>Tag with Sales team to give product demo to the clients and post onboarding of customers, they help in implementation</t>
        </is>
      </c>
      <c r="BZ43" s="125" t="inlineStr">
        <is>
          <t>Received · manager annual</t>
        </is>
      </c>
      <c r="CA43" s="125" t="inlineStr">
        <is>
          <t>CARBON Mapping Master · CARBON Talent Mapping · Raw</t>
        </is>
      </c>
      <c r="CB43" s="130" t="n">
        <v>20</v>
      </c>
      <c r="CC43" s="131"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CD43" s="131"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CE43" s="131"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CF43" s="131"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CG43" s="131" t="inlineStr">
        <is>
          <t>• Key challenges: Random tasks assigned.
• Support required: Introduce more roles which define proper responsibilities. Eg. Designated Pre Sales Consultant, Designated QA Tester. Solution Architect etc.</t>
        </is>
      </c>
      <c r="CH43" s="132" t="inlineStr">
        <is>
          <t>Complexity: Evidence reads like B1: Translates client requirements into implementations; US/EMEA financial reporting and XBRL mandate knowledge; bug testing → matches the start
Autonomy: Evidence reads like A3: Decides project set-up activities; suggests product features → moved down 0.5
Accountability: Evidence reads like B1: own survey / KRA answers · summarised by the rater; not quoted → matches the start
Leadership: Evidence reads like A2: Coordinates internal teams on bugs and gaps; no juniors guided → moved down 0.5
Business Impact: No survey or manager-mapping signal on criticality: kept at the start point.</t>
        </is>
      </c>
      <c r="CI43" s="131"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J43" s="131" t="inlineStr">
        <is>
          <t>Self-identified: Client, sales &amp; stakeholders
For the next role: Client, sales &amp; stakeholders</t>
        </is>
      </c>
      <c r="CK43" s="131" t="inlineStr">
        <is>
          <t>Per-person summary · CARBON Mapping Master</t>
        </is>
      </c>
      <c r="CL43" s="133"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M43" s="134" t="inlineStr">
        <is>
          <t>What the role answers for: A domain or a small team.
Accountability &amp; Impact rating: 4 of 12 · B1-level impact.
If the work is missed · role-holders' themes: client · market.
Manager talent mapping — Latest rating: 4 · Potential: Medium · 9-Box Grid placement: High Impact / Growth Talent.</t>
        </is>
      </c>
      <c r="CN43" s="135" t="n"/>
      <c r="CO43" s="135" t="n">
        <v>4</v>
      </c>
      <c r="CP43" s="136" t="n">
        <v>4</v>
      </c>
      <c r="CQ43" s="137" t="inlineStr">
        <is>
          <t>Medium</t>
        </is>
      </c>
      <c r="CR43" s="137" t="inlineStr">
        <is>
          <t>High Impact / Growth Talent</t>
        </is>
      </c>
      <c r="CS43" s="137" t="inlineStr">
        <is>
          <t>Ready in 6–12 months</t>
        </is>
      </c>
      <c r="CT43" s="137" t="inlineStr">
        <is>
          <t>Yes</t>
        </is>
      </c>
      <c r="CU43" s="137" t="n"/>
      <c r="CV43" s="137" t="n"/>
      <c r="CW43" s="137" t="n"/>
      <c r="CX43" s="137" t="n"/>
      <c r="CY43" s="137" t="n"/>
      <c r="CZ43" s="137" t="n"/>
      <c r="DA43" s="119" t="n">
        <v>95</v>
      </c>
      <c r="DB43" s="138" t="inlineStr">
        <is>
          <t>Meets the level</t>
        </is>
      </c>
      <c r="DC43" s="138" t="n">
        <v>104</v>
      </c>
      <c r="DD43" s="138" t="n">
        <v>92</v>
      </c>
      <c r="DE43" s="138" t="n">
        <v>90</v>
      </c>
      <c r="DF43" s="138" t="n">
        <v>105</v>
      </c>
      <c r="DG43" s="138" t="inlineStr">
        <is>
          <t>ESG, Communication, Project &amp; agile</t>
        </is>
      </c>
      <c r="DH43" s="138" t="inlineStr">
        <is>
          <t>B2: 83% of profile — close</t>
        </is>
      </c>
      <c r="DI43" s="138" t="inlineStr">
        <is>
          <t>Evidence: Survey + KRAs | Core: Ownership 5/3, Problem solving 3/3, Communication &amp; collaboration 4/3, Client &amp; quality focus 5/3, Learning agility 2/3, Integrity &amp; compliance 3/3 | Future-ready: AI literacy 3/3, Data literacy 3/3, Digital fluency 2/3, Innovation 3/3 | Functional: Product &amp; domain 4/3, ESG 2/3, Stakeholder mgmt 4/3, Communication 2/3, Requirements 3/3, Project &amp; agile 2/3 | Leadership: Developing people 1/1, Decision making 1/1, Strategic acumen 1/1, Influence &amp; change 2/1</t>
        </is>
      </c>
      <c r="DJ43" s="111" t="inlineStr">
        <is>
          <t>Client, sales &amp; stakeholders</t>
        </is>
      </c>
      <c r="DK43" s="112" t="inlineStr">
        <is>
          <t>Customer success methods; communication &amp; de-escalation; product/domain depth; ticketing &amp; SLA tools</t>
        </is>
      </c>
      <c r="DL43" s="112" t="inlineStr">
        <is>
          <t>System Design &amp; Architecture; AI, GenAI &amp; Prompt Engineering; Advanced Excel &amp; Productivity Tools</t>
        </is>
      </c>
      <c r="DM43" s="112" t="inlineStr">
        <is>
          <t>Client, sales &amp; stakeholders</t>
        </is>
      </c>
      <c r="DN43" s="112" t="inlineStr">
        <is>
          <t>Transition to leadership: people management &amp; delegation, mentoring/coaching, project ownership &amp; stakeholder management, prioritisation under ambiguity, presentation &amp; influence skills</t>
        </is>
      </c>
      <c r="DO43" s="139" t="inlineStr">
        <is>
          <t>Product Management · 83% of competencies evidenced; must-haves met</t>
        </is>
      </c>
      <c r="DP43" s="126" t="inlineStr">
        <is>
          <t>Prathamesh Patil · Senior Functional Analyst — 0.30: handover, adoption, successful, functional</t>
        </is>
      </c>
      <c r="DQ43" s="126" t="inlineStr">
        <is>
          <t>No close match in other businesses</t>
        </is>
      </c>
      <c r="DR43" s="126" t="n"/>
      <c r="DS43" s="126" t="n"/>
      <c r="DT43" s="126" t="n"/>
      <c r="DU43" s="140"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V43" s="137"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W43"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X43"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3" s="139" t="inlineStr">
        <is>
          <t>Market level: P3 / M2 · SFIA 4 Enable
Typical title: Senior Consultant
At peers: Big Four – Senior Consultant · Regnology – BA · Reg Reporting
Typical experience: 4–8 yrs · IRIS guide 4–7
Standard: TSIA professional services; PMI</t>
        </is>
      </c>
      <c r="DZ43" s="126" t="inlineStr">
        <is>
          <t>4–7 yrs</t>
        </is>
      </c>
      <c r="EA43" s="126" t="inlineStr">
        <is>
          <t>5–8 · 4–8</t>
        </is>
      </c>
      <c r="EB43" s="126" t="inlineStr">
        <is>
          <t>Senior Consultant</t>
        </is>
      </c>
      <c r="EC43" s="126" t="inlineStr">
        <is>
          <t>Big Four: Senior Consultant · Regnology: BA · Reg Reporting</t>
        </is>
      </c>
      <c r="ED43" s="126" t="inlineStr">
        <is>
          <t>TSIA professional services; PMI; BABOK</t>
        </is>
      </c>
      <c r="EE43" s="126" t="inlineStr">
        <is>
          <t>Core 3 · Future 3 · Functional 3 · Leadership 1</t>
        </is>
      </c>
      <c r="EF43" s="139" t="n"/>
      <c r="EG43" s="126" t="inlineStr">
        <is>
          <t>✓ HRIS: 4.9 yrs, B.E, 0 direct reports
✓ Survey: 20 of 20 questions answered
✓ KRAs: submitted, reported deliverables
✓ Manager mapping: rating, potential, 9-box
✓ Job description</t>
        </is>
      </c>
      <c r="EH43" s="118" t="n"/>
      <c r="EI43" s="118" t="n"/>
      <c r="EJ43" s="118" t="n"/>
      <c r="EK43" s="118" t="inlineStr">
        <is>
          <t>Survey: summary on file · KRAs: received · Experience: on file</t>
        </is>
      </c>
      <c r="EL43" s="141" t="n"/>
      <c r="EM43" s="142" t="n"/>
      <c r="EN43" s="142" t="n"/>
      <c r="EO43" s="142" t="n"/>
      <c r="EP43" s="142" t="n"/>
      <c r="EQ43" s="143" t="n"/>
      <c r="ER43" s="135" t="n"/>
      <c r="ES43" s="135" t="n"/>
      <c r="ET43" s="135" t="n"/>
      <c r="EU43" s="135" t="n"/>
      <c r="EV43" s="135" t="n"/>
      <c r="EW43" s="135" t="n"/>
      <c r="EX43" s="135" t="n"/>
      <c r="EY43" s="143" t="n"/>
      <c r="EZ43" s="135" t="n"/>
      <c r="FA43" s="135" t="n"/>
      <c r="FB43" s="135" t="n"/>
      <c r="FC43" s="135" t="n"/>
      <c r="FD43" s="135" t="n"/>
    </row>
    <row r="44" ht="300" customHeight="1">
      <c r="A44" s="109" t="inlineStr">
        <is>
          <t>CARBON</t>
        </is>
      </c>
      <c r="B44" s="110" t="inlineStr">
        <is>
          <t>IRIS1970</t>
        </is>
      </c>
      <c r="C44" s="110" t="inlineStr">
        <is>
          <t>Sharanya Balachandran</t>
        </is>
      </c>
      <c r="D44" s="110" t="inlineStr">
        <is>
          <t>Functional</t>
        </is>
      </c>
      <c r="E44" s="110" t="inlineStr">
        <is>
          <t>RC-173</t>
        </is>
      </c>
      <c r="F44" s="110" t="inlineStr">
        <is>
          <t>Suman Adhikary</t>
        </is>
      </c>
      <c r="G44" s="110" t="inlineStr">
        <is>
          <t>IRIS2359</t>
        </is>
      </c>
      <c r="H44" s="110" t="inlineStr">
        <is>
          <t>D1</t>
        </is>
      </c>
      <c r="I44" s="110" t="n">
        <v>1</v>
      </c>
      <c r="J44" s="110" t="n">
        <v>4.8</v>
      </c>
      <c r="K44" s="110" t="n">
        <v>4.8</v>
      </c>
      <c r="L44" s="110" t="inlineStr">
        <is>
          <t>CA</t>
        </is>
      </c>
      <c r="M44" s="110" t="n"/>
      <c r="N44" s="144" t="inlineStr">
        <is>
          <t>Business Consultant</t>
        </is>
      </c>
      <c r="O44" s="113" t="inlineStr">
        <is>
          <t>Functional Specialist – POD Lead</t>
        </is>
      </c>
      <c r="P44" s="112" t="inlineStr">
        <is>
          <t>Solution Consulting &amp; Implementation</t>
        </is>
      </c>
      <c r="Q44" s="112" t="inlineStr">
        <is>
          <t>Solution Consulting &amp; Implementation</t>
        </is>
      </c>
      <c r="R44" s="113" t="inlineStr">
        <is>
          <t>L3 – Professional / Associate</t>
        </is>
      </c>
      <c r="S44" s="114" t="inlineStr">
        <is>
          <t>B1</t>
        </is>
      </c>
      <c r="T44" s="149" t="inlineStr">
        <is>
          <t>Specialist · POD Lead</t>
        </is>
      </c>
      <c r="U44" s="149" t="inlineStr">
        <is>
          <t>B</t>
        </is>
      </c>
      <c r="V44" s="112" t="inlineStr">
        <is>
          <t>POD Lead</t>
        </is>
      </c>
      <c r="W44" s="150" t="inlineStr">
        <is>
          <t>▲ Up</t>
        </is>
      </c>
      <c r="X44" s="112" t="inlineStr">
        <is>
          <t>P3 / M2</t>
        </is>
      </c>
      <c r="Y44" s="112" t="inlineStr">
        <is>
          <t>Career / · Team Lead</t>
        </is>
      </c>
      <c r="Z44" s="112" t="inlineStr">
        <is>
          <t>4 Enable</t>
        </is>
      </c>
      <c r="AA44" s="117" t="inlineStr">
        <is>
          <t>B1</t>
        </is>
      </c>
      <c r="AB44" s="118" t="inlineStr">
        <is>
          <t>Band B · Specialist / Manager</t>
        </is>
      </c>
      <c r="AC44" s="118" t="inlineStr">
        <is>
          <t>Team Lead / Asst Manager</t>
        </is>
      </c>
      <c r="AD44" s="118" t="inlineStr">
        <is>
          <t>• Same as the model</t>
        </is>
      </c>
      <c r="AE44" s="118" t="inlineStr">
        <is>
          <t>C2</t>
        </is>
      </c>
      <c r="AF44" s="118" t="inlineStr">
        <is>
          <t>OK</t>
        </is>
      </c>
      <c r="AG44" s="118" t="inlineStr">
        <is>
          <t>No change · already below the manager</t>
        </is>
      </c>
      <c r="AH44" s="118" t="n">
        <v>4</v>
      </c>
      <c r="AI44" s="118" t="n"/>
      <c r="AJ44" s="119" t="inlineStr">
        <is>
          <t>CARBON · Functional · Band B · Expert / POD Lead</t>
        </is>
      </c>
      <c r="AK44" s="120" t="n">
        <v>4</v>
      </c>
      <c r="AL44" s="121">
        <f>IFERROR(INDEX(WM_C,MATCH($AJ44,WM_KEY,0)),"")</f>
        <v>0.51</v>
      </c>
      <c r="AM44" s="122">
        <f>IF(OR(AK44="",AL44=""),"",AK44*AL44)</f>
        <v>2.04</v>
      </c>
      <c r="AN44" s="120" t="n">
        <v>4</v>
      </c>
      <c r="AO44" s="121">
        <f>IFERROR(INDEX(WM_AU,MATCH($AJ44,WM_KEY,0)),"")</f>
        <v>0.17</v>
      </c>
      <c r="AP44" s="122">
        <f>IF(OR(AN44="",AO44=""),"",AN44*AO44)</f>
        <v>0.68</v>
      </c>
      <c r="AQ44" s="120" t="n">
        <v>4</v>
      </c>
      <c r="AR44" s="121">
        <f>IFERROR(INDEX(WM_AC,MATCH($AJ44,WM_KEY,0)),"")</f>
        <v>0.1</v>
      </c>
      <c r="AS44" s="122">
        <f>IF(OR(AQ44="",AR44=""),"",AQ44*AR44)</f>
        <v>0.4</v>
      </c>
      <c r="AT44" s="120" t="n">
        <v>3.5</v>
      </c>
      <c r="AU44" s="121">
        <f>IFERROR(INDEX(WM_L,MATCH($AJ44,WM_KEY,0)),"")</f>
        <v>0.05</v>
      </c>
      <c r="AV44" s="122">
        <f>IF(OR(AT44="",AU44=""),"",AT44*AU44)</f>
        <v>0.175</v>
      </c>
      <c r="AW44" s="120" t="n">
        <v>4.5</v>
      </c>
      <c r="AX44" s="121">
        <f>IFERROR(INDEX(WM_E,MATCH($AJ44,WM_KEY,0)),"")</f>
        <v>0.1</v>
      </c>
      <c r="AY44" s="122">
        <f>IF(OR(AW44="",AX44=""),"",AW44*AX44)</f>
        <v>0.45</v>
      </c>
      <c r="AZ44" s="123" t="n">
        <v>4.5</v>
      </c>
      <c r="BA44" s="121">
        <f>IFERROR(INDEX(WM_BI,MATCH($AJ44,WM_KEY,0)),"")</f>
        <v>0.07</v>
      </c>
      <c r="BB44" s="122">
        <f>IF(OR(AZ44="",BA44=""),"",AZ44*BA44)</f>
        <v>0.315</v>
      </c>
      <c r="BC44" s="122">
        <f>IF(COUNT(AM44,AP44,AS44,AV44,AY44,BB44)&lt;6,"",SUM(AM44,AP44,AS44,AV44,AY44,BB44))</f>
        <v>4.06</v>
      </c>
      <c r="BD44" s="122" t="str">
        <f>IF(BC44="","",INDEX({"A1","A2","A3","B1","B2","B3","C1","C2","D1","D2","E1","E2"},MAX(1,MIN(12,ROUND(BC44,0)))))</f>
        <v>B1</v>
      </c>
      <c r="BE44" s="114" t="inlineStr">
        <is>
          <t>B1</t>
        </is>
      </c>
      <c r="BF44" s="124" t="inlineStr">
        <is>
          <t>The score decided the level</t>
        </is>
      </c>
      <c r="BG44"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4" s="125" t="inlineStr">
        <is>
          <t>At build: Complexity 2.04 + Autonomy 0.68 + Accountability 0.40 + Leadership 0.18 + Experience 0.45 + Business impact 0.32
= 4.06 points → nearest level 4 = B1
Final level: B1 · same as the score</t>
        </is>
      </c>
      <c r="BI44" s="125" t="inlineStr">
        <is>
          <t>No rule applied: the score decides.</t>
        </is>
      </c>
      <c r="BJ44" s="125" t="inlineStr">
        <is>
          <t>—</t>
        </is>
      </c>
      <c r="BK44" s="126" t="n"/>
      <c r="BL44" s="126" t="inlineStr">
        <is>
          <t>Low</t>
        </is>
      </c>
      <c r="BM44" s="126" t="inlineStr">
        <is>
          <t>• Survey answers are generic or do not match the role — not used as evidence; manager input needed</t>
        </is>
      </c>
      <c r="BN44" s="125" t="inlineStr">
        <is>
          <t>Stable · moves in fewer than 5 of 30 weight tests</t>
        </is>
      </c>
      <c r="BO44" s="127" t="inlineStr">
        <is>
          <t>Rated 4 of 12
Start: 4.0 · lead / specialist title
Evidence: no survey answers or KRAs on file → rating stays at the start
KRA: “1. % Roadmap items with defined success metric - 100% 2. Monthly Meeting Minutes with clear roadmap presentation 3. % Quarterly commitments…”
Market: B1 = Domain specialist work</t>
        </is>
      </c>
      <c r="BP44" s="128" t="inlineStr">
        <is>
          <t>Rated 4 of 12
Start: 4.0 · lead / specialist title
Evidence: no survey answers or KRAs on file → rating stays at the start
Market: B1 = Technical / QC / client calls for the domain</t>
        </is>
      </c>
      <c r="BQ44" s="128" t="inlineStr">
        <is>
          <t>Rated 4 of 12
Start: 3.8 · lead / specialist title; 1 direct report
Evidence: no survey answers or KRAs on file → rating stays at the start
KRA: “1. % Roadmap items with defined success metric - 100% 2. Monthly Meeting Minutes with clear roadmap presentation 3. % Quarterly commitments…”
Market: B1 = A domain or a small team</t>
        </is>
      </c>
      <c r="BR44" s="128" t="inlineStr">
        <is>
          <t>Rated 3.5 of 12 · between A3 and B1
Start: 3.5
Evidence: no survey answers or KRAs on file → rating stays at the start
Team: 1 direct report · POD Lead
Market: A3 = Not scored in Band A · B1 = IC: mentors and reviews · People: hands-on team lead of 3–5</t>
        </is>
      </c>
      <c r="BS44" s="129" t="inlineStr">
        <is>
          <t>Rated 4.5 of 12 · between B1 and B2
Experience: 4.8 yrs total · 4.8 at IRIS; none recorded before IRIS = 3.7 on the experience scale
Qualification: CA · professional, relevant to the work → +1.0
Market: B1 roles typically have 4–8 yrs · IRIS guide 4–7</t>
        </is>
      </c>
      <c r="BT44"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4" s="124"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BV44" s="125" t="n"/>
      <c r="BW44" s="125" t="n"/>
      <c r="BX44" s="125" t="n"/>
      <c r="BY44" s="125" t="inlineStr">
        <is>
          <t>1. Drive Product Strategy and roadmap execution for DM with domain focus.</t>
        </is>
      </c>
      <c r="BZ44" s="125" t="inlineStr">
        <is>
          <t>Received · manager annual</t>
        </is>
      </c>
      <c r="CA44" s="125" t="inlineStr">
        <is>
          <t>CARBON Mapping Master · CARBON Talent Mapping · Raw</t>
        </is>
      </c>
      <c r="CB44" s="130" t="n">
        <v>17</v>
      </c>
      <c r="CC44" s="128" t="inlineStr">
        <is>
          <t>Full survey answers not in the files received · How We Grow export needed · HR</t>
        </is>
      </c>
      <c r="CD44" s="131" t="inlineStr">
        <is>
          <t>—</t>
        </is>
      </c>
      <c r="CE44" s="131" t="inlineStr">
        <is>
          <t>—</t>
        </is>
      </c>
      <c r="CF44" s="131" t="inlineStr">
        <is>
          <t>—</t>
        </is>
      </c>
      <c r="CG44" s="131" t="inlineStr">
        <is>
          <t>—</t>
        </is>
      </c>
      <c r="CH44"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44" s="131"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J44" s="131" t="inlineStr">
        <is>
          <t>Self-identified: Technical depth &amp; architecture
For the next role: Technical depth &amp; architecture</t>
        </is>
      </c>
      <c r="CK44" s="128" t="inlineStr">
        <is>
          <t>Full survey answers not in the files received · How We Grow export needed · HR</t>
        </is>
      </c>
      <c r="CL44" s="133"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M44" s="134" t="inlineStr">
        <is>
          <t>What the role answers for: A domain or a small team.
Accountability &amp; Impact rating: 4 of 12 · B1-level impact.
Leads 1 direct report.
From the survey and manager mapping — critical role: yes; successor named: yes.
If the work is missed · role-holders' themes: client · market.
Manager talent mapping — Latest rating: 5 · Potential: High · 9-Box Grid placement: Future Leader.</t>
        </is>
      </c>
      <c r="CN44" s="135" t="n"/>
      <c r="CO44" s="135" t="n">
        <v>4.5</v>
      </c>
      <c r="CP44" s="136" t="n">
        <v>5</v>
      </c>
      <c r="CQ44" s="137" t="inlineStr">
        <is>
          <t>High</t>
        </is>
      </c>
      <c r="CR44" s="137" t="inlineStr">
        <is>
          <t>Future Leader</t>
        </is>
      </c>
      <c r="CS44" s="137" t="inlineStr">
        <is>
          <t>Ready now</t>
        </is>
      </c>
      <c r="CT44" s="137" t="inlineStr">
        <is>
          <t>Yes</t>
        </is>
      </c>
      <c r="CU44" s="137" t="inlineStr">
        <is>
          <t>Yes</t>
        </is>
      </c>
      <c r="CV44" s="137" t="inlineStr">
        <is>
          <t>Medha Ganti</t>
        </is>
      </c>
      <c r="CW44" s="137" t="n"/>
      <c r="CX44" s="137" t="n"/>
      <c r="CY44" s="137" t="n"/>
      <c r="CZ44" s="137" t="n"/>
      <c r="DA44" s="119" t="n">
        <v>83</v>
      </c>
      <c r="DB44" s="138" t="inlineStr">
        <is>
          <t>Developing</t>
        </is>
      </c>
      <c r="DC44" s="138" t="n">
        <v>92</v>
      </c>
      <c r="DD44" s="138" t="n">
        <v>83</v>
      </c>
      <c r="DE44" s="138" t="n">
        <v>81</v>
      </c>
      <c r="DF44" s="138" t="n">
        <v>75</v>
      </c>
      <c r="DG44" s="138" t="inlineStr">
        <is>
          <t>ESG, Stakeholder mgmt, Requirements</t>
        </is>
      </c>
      <c r="DH44" s="138" t="inlineStr">
        <is>
          <t>B2: 71% of profile — not yet</t>
        </is>
      </c>
      <c r="DI44" s="138" t="inlineStr">
        <is>
          <t>Evidence: Survey | Core: Ownership 5/3, Problem solving 2/3, Communication &amp; collaboration 3/3, Client &amp; quality focus 3/3, Learning agility 2/3, Integrity &amp; compliance 3/3 | Future-ready: AI literacy 3/3, Data literacy 2/3, Digital fluency 3/3, Innovation 2/3 | Functional: Product &amp; domain 4/3, ESG 2/3, Stakeholder mgmt 2/3, Communication 3/3, Requirements 2/3, Project &amp; agile 2/3 | Leadership: Developing people 2/2, Decision making 1/2, Strategic acumen 2/2, Influence &amp; change 1/2</t>
        </is>
      </c>
      <c r="DJ44" s="111" t="inlineStr">
        <is>
          <t>Technical depth &amp; architecture</t>
        </is>
      </c>
      <c r="DK44" s="112" t="inlineStr">
        <is>
          <t>Customer success methods; communication &amp; de-escalation; Team work, Proactive collaboration</t>
        </is>
      </c>
      <c r="DL44" s="112" t="inlineStr">
        <is>
          <t>Strategic Thinking &amp; Business Acumen</t>
        </is>
      </c>
      <c r="DM44" s="112" t="inlineStr">
        <is>
          <t>Technical depth &amp; architecture</t>
        </is>
      </c>
      <c r="DN44" s="112" t="inlineStr">
        <is>
          <t>Transition to leadership: people management &amp; delegation, mentoring/coaching, project ownership &amp; stakeholder management, prioritisation under ambiguity, presentation &amp; influence skills</t>
        </is>
      </c>
      <c r="DO44" s="139" t="inlineStr">
        <is>
          <t>Sales &amp; Business Development · 83% of competencies evidenced; must-haves met</t>
        </is>
      </c>
      <c r="DP44" s="126" t="inlineStr">
        <is>
          <t>Farzad Wadia · Product Manager — 0.32: strategy, sales, product, marketing</t>
        </is>
      </c>
      <c r="DQ44" s="126" t="inlineStr">
        <is>
          <t>No close match in other businesses</t>
        </is>
      </c>
      <c r="DR44" s="126" t="inlineStr">
        <is>
          <t>POD Lead</t>
        </is>
      </c>
      <c r="DS44" s="126" t="n"/>
      <c r="DT44" s="126" t="inlineStr">
        <is>
          <t>Span: 1 direct reports · layer 5 · Very small team: merge with a neighbouring team or make a POD Lead role</t>
        </is>
      </c>
      <c r="DU44" s="140" t="inlineStr">
        <is>
          <t>Functional Specialist – POD Lead in Functional · CARBON, B1 — POD Lead.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
Leads 1 direct report.</t>
        </is>
      </c>
      <c r="DV44" s="137" t="inlineStr">
        <is>
          <t>Hire as: Senior Consultant — IRIS B1 Specialist · POD Lead · POD Lead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W44"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X44"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4" s="139" t="inlineStr">
        <is>
          <t>Market level: P3 / M2 · SFIA 4 Enable
Typical title: Senior Consultant
At peers: Big Four – Senior Consultant · Regnology – BA · Reg Reporting
Typical experience: 4–8 yrs · IRIS guide 4–7
Standard: TSIA professional services; PMI</t>
        </is>
      </c>
      <c r="DZ44" s="126" t="inlineStr">
        <is>
          <t>4–7 yrs</t>
        </is>
      </c>
      <c r="EA44" s="126" t="inlineStr">
        <is>
          <t>5–8 · 4–8</t>
        </is>
      </c>
      <c r="EB44" s="126" t="inlineStr">
        <is>
          <t>Senior Consultant</t>
        </is>
      </c>
      <c r="EC44" s="126" t="inlineStr">
        <is>
          <t>Big Four: Senior Consultant · Regnology: BA · Reg Reporting</t>
        </is>
      </c>
      <c r="ED44" s="126" t="inlineStr">
        <is>
          <t>TSIA professional services; PMI; BABOK</t>
        </is>
      </c>
      <c r="EE44" s="126" t="inlineStr">
        <is>
          <t>Core 3 · Future 3 · Functional 3 · Leadership 2</t>
        </is>
      </c>
      <c r="EF44" s="139" t="n"/>
      <c r="EG44" s="126" t="inlineStr">
        <is>
          <t>✓ HRIS: 4.8 yrs, CA, 1 direct report
✓ Survey: 17 of 20 questions answered
✓ KRAs: submitted
✓ Manager mapping: rating, potential, 9-box
✓ Job description</t>
        </is>
      </c>
      <c r="EH44" s="118" t="n"/>
      <c r="EI44" s="118" t="n"/>
      <c r="EJ44" s="118" t="n"/>
      <c r="EK44" s="118" t="inlineStr">
        <is>
          <t>Survey: answered · full text needed · KRAs: received · Experience: on file</t>
        </is>
      </c>
      <c r="EL44" s="141" t="n"/>
      <c r="EM44" s="142" t="n"/>
      <c r="EN44" s="142" t="n"/>
      <c r="EO44" s="142" t="n"/>
      <c r="EP44" s="142" t="n"/>
      <c r="EQ44" s="143" t="n"/>
      <c r="ER44" s="135" t="n"/>
      <c r="ES44" s="135" t="n"/>
      <c r="ET44" s="135" t="n"/>
      <c r="EU44" s="135" t="n"/>
      <c r="EV44" s="135" t="n"/>
      <c r="EW44" s="135" t="n"/>
      <c r="EX44" s="135" t="n"/>
      <c r="EY44" s="143" t="n"/>
      <c r="EZ44" s="135" t="n"/>
      <c r="FA44" s="135" t="n"/>
      <c r="FB44" s="135" t="n"/>
      <c r="FC44" s="135" t="n"/>
      <c r="FD44" s="135" t="n"/>
    </row>
    <row r="45" ht="300" customHeight="1">
      <c r="A45" s="109" t="inlineStr">
        <is>
          <t>CARBON</t>
        </is>
      </c>
      <c r="B45" s="110" t="inlineStr">
        <is>
          <t>IRIS2545</t>
        </is>
      </c>
      <c r="C45" s="110" t="inlineStr">
        <is>
          <t>Vishal Gujar</t>
        </is>
      </c>
      <c r="D45" s="110" t="inlineStr">
        <is>
          <t>Functional</t>
        </is>
      </c>
      <c r="E45" s="110" t="inlineStr">
        <is>
          <t>RC-173</t>
        </is>
      </c>
      <c r="F45" s="110" t="inlineStr">
        <is>
          <t>Sharanya Balachandran</t>
        </is>
      </c>
      <c r="G45" s="110" t="inlineStr">
        <is>
          <t>IRIS1970</t>
        </is>
      </c>
      <c r="H45" s="110" t="inlineStr">
        <is>
          <t>B1</t>
        </is>
      </c>
      <c r="I45" s="110" t="n"/>
      <c r="J45" s="110" t="n">
        <v>6</v>
      </c>
      <c r="K45" s="110" t="n">
        <v>0.2</v>
      </c>
      <c r="L45" s="110" t="inlineStr">
        <is>
          <t>MBA</t>
        </is>
      </c>
      <c r="M45" s="110" t="n"/>
      <c r="N45" s="111" t="inlineStr">
        <is>
          <t>Functional Specialist</t>
        </is>
      </c>
      <c r="O45" s="112" t="inlineStr">
        <is>
          <t>Functional Specialist</t>
        </is>
      </c>
      <c r="P45" s="112" t="inlineStr">
        <is>
          <t>Solution Consulting &amp; Implementation</t>
        </is>
      </c>
      <c r="Q45" s="112" t="inlineStr">
        <is>
          <t>Solution Consulting &amp; Implementation</t>
        </is>
      </c>
      <c r="R45" s="113" t="inlineStr">
        <is>
          <t>Not in current mapping files</t>
        </is>
      </c>
      <c r="S45" s="114" t="inlineStr">
        <is>
          <t>B1</t>
        </is>
      </c>
      <c r="T45" s="149" t="inlineStr">
        <is>
          <t>Specialist</t>
        </is>
      </c>
      <c r="U45" s="149" t="inlineStr">
        <is>
          <t>B</t>
        </is>
      </c>
      <c r="V45" s="112" t="inlineStr">
        <is>
          <t>IC</t>
        </is>
      </c>
      <c r="W45" s="116" t="inlineStr">
        <is>
          <t>● Newly mapped</t>
        </is>
      </c>
      <c r="X45" s="112" t="inlineStr">
        <is>
          <t>P3 / M2</t>
        </is>
      </c>
      <c r="Y45" s="112" t="inlineStr">
        <is>
          <t>Career / · Team Lead</t>
        </is>
      </c>
      <c r="Z45" s="112" t="inlineStr">
        <is>
          <t>4 Enable</t>
        </is>
      </c>
      <c r="AA45" s="117" t="inlineStr">
        <is>
          <t>A3</t>
        </is>
      </c>
      <c r="AB45" s="118" t="inlineStr">
        <is>
          <t>Band A · Practitioner</t>
        </is>
      </c>
      <c r="AC45" s="118" t="inlineStr">
        <is>
          <t>Senior Associate</t>
        </is>
      </c>
      <c r="AD45" s="145" t="inlineStr">
        <is>
          <t>▼ Down · pay and title protected</t>
        </is>
      </c>
      <c r="AE45" s="118" t="inlineStr">
        <is>
          <t>B1</t>
        </is>
      </c>
      <c r="AF45" s="118" t="inlineStr">
        <is>
          <t>OK</t>
        </is>
      </c>
      <c r="AG45" s="118" t="inlineStr">
        <is>
          <t>Level rule: manager B1; a reportee sits at least one level below · B1 → A3 · move down · pay and title protected for one cycle</t>
        </is>
      </c>
      <c r="AH45" s="118" t="n">
        <v>5</v>
      </c>
      <c r="AI45" s="118" t="n"/>
      <c r="AJ45" s="119" t="inlineStr">
        <is>
          <t>CARBON · Functional · Band B · Expert / POD Lead</t>
        </is>
      </c>
      <c r="AK45" s="120" t="n">
        <v>3.5</v>
      </c>
      <c r="AL45" s="121">
        <f>IFERROR(INDEX(WM_C,MATCH($AJ45,WM_KEY,0)),"")</f>
        <v>0.51</v>
      </c>
      <c r="AM45" s="122">
        <f>IF(OR(AK45="",AL45=""),"",AK45*AL45)</f>
        <v>1.785</v>
      </c>
      <c r="AN45" s="120" t="n">
        <v>3.5</v>
      </c>
      <c r="AO45" s="121">
        <f>IFERROR(INDEX(WM_AU,MATCH($AJ45,WM_KEY,0)),"")</f>
        <v>0.17</v>
      </c>
      <c r="AP45" s="122">
        <f>IF(OR(AN45="",AO45=""),"",AN45*AO45)</f>
        <v>0.595</v>
      </c>
      <c r="AQ45" s="120" t="n">
        <v>3.5</v>
      </c>
      <c r="AR45" s="121">
        <f>IFERROR(INDEX(WM_AC,MATCH($AJ45,WM_KEY,0)),"")</f>
        <v>0.1</v>
      </c>
      <c r="AS45" s="122">
        <f>IF(OR(AQ45="",AR45=""),"",AQ45*AR45)</f>
        <v>0.35</v>
      </c>
      <c r="AT45" s="120" t="n">
        <v>2</v>
      </c>
      <c r="AU45" s="121">
        <f>IFERROR(INDEX(WM_L,MATCH($AJ45,WM_KEY,0)),"")</f>
        <v>0.05</v>
      </c>
      <c r="AV45" s="122">
        <f>IF(OR(AT45="",AU45=""),"",AT45*AU45)</f>
        <v>0.1</v>
      </c>
      <c r="AW45" s="120" t="n">
        <v>5</v>
      </c>
      <c r="AX45" s="121">
        <f>IFERROR(INDEX(WM_E,MATCH($AJ45,WM_KEY,0)),"")</f>
        <v>0.1</v>
      </c>
      <c r="AY45" s="122">
        <f>IF(OR(AW45="",AX45=""),"",AW45*AX45)</f>
        <v>0.5</v>
      </c>
      <c r="AZ45" s="123" t="n">
        <v>3.5</v>
      </c>
      <c r="BA45" s="121">
        <f>IFERROR(INDEX(WM_BI,MATCH($AJ45,WM_KEY,0)),"")</f>
        <v>0.07</v>
      </c>
      <c r="BB45" s="122">
        <f>IF(OR(AZ45="",BA45=""),"",AZ45*BA45)</f>
        <v>0.245</v>
      </c>
      <c r="BC45" s="122">
        <f>IF(COUNT(AM45,AP45,AS45,AV45,AY45,BB45)&lt;6,"",SUM(AM45,AP45,AS45,AV45,AY45,BB45))</f>
        <v>3.575</v>
      </c>
      <c r="BD45" s="122" t="str">
        <f>IF(BC45="","",INDEX({"A1","A2","A3","B1","B2","B3","C1","C2","D1","D2","E1","E2"},MAX(1,MIN(12,ROUND(BC45,0)))))</f>
        <v>B1</v>
      </c>
      <c r="BE45" s="114" t="inlineStr">
        <is>
          <t>B1</t>
        </is>
      </c>
      <c r="BF45" s="124" t="inlineStr">
        <is>
          <t>The score decided the level</t>
        </is>
      </c>
      <c r="BG45"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5" s="125" t="inlineStr">
        <is>
          <t>At build: Complexity 1.79 + Autonomy 0.60 + Accountability 0.35 + Leadership 0.10 + Experience 0.50 + Business impact 0.25
= 3.58 points → nearest level 4 = B1
Final level: B1 · same as the score</t>
        </is>
      </c>
      <c r="BI45" s="125" t="inlineStr">
        <is>
          <t>No rule applied: the score decides.</t>
        </is>
      </c>
      <c r="BJ45" s="125" t="inlineStr">
        <is>
          <t>—</t>
        </is>
      </c>
      <c r="BK45" s="126" t="n"/>
      <c r="BL45" s="126" t="inlineStr">
        <is>
          <t>Medium</t>
        </is>
      </c>
      <c r="BM45" s="126" t="n"/>
      <c r="BN45" s="125" t="inlineStr">
        <is>
          <t>Stable · moves in fewer than 5 of 30 weight tests</t>
        </is>
      </c>
      <c r="BO45" s="148" t="inlineStr">
        <is>
          <t>Rated 3.5 of 12 · between A3 and B1
Start: 4.0 · lead / specialist title
Evidence reads like A3: own survey / KRA answers · summarised by the rater; not quoted → moved down 0.5
Market: A3 = Varied and non-standard work; handles exceptions · B1 = Domain specialist work</t>
        </is>
      </c>
      <c r="BP45" s="129" t="inlineStr">
        <is>
          <t>Rated 3.5 of 12 · between A3 and B1
Start: 4.0 · lead / specialist title
Evidence reads like A3: Decides implementation approach for own clients → moved down 0.5
Market: A3 = Technical / QC / client calls on own work · B1 = Technical / QC / client calls for the domain</t>
        </is>
      </c>
      <c r="BQ45" s="129" t="inlineStr">
        <is>
          <t>Rated 3.5 of 12 · between A3 and B1
Start: 4.0 · lead / specialist title
Evidence reads like A3: Demos, training and smooth implementation; customer may go to other vendors → moved down 0.5
Market: A3 = A module / process, or work with client or regulatory consequences · B1 = A domain or a small team</t>
        </is>
      </c>
      <c r="BR45" s="129" t="inlineStr">
        <is>
          <t>Rated 2 of 12
Start: 3.0 · individual contributor, so influence only
Evidence reads like A1: No guidance or leadership of others described → moved down 1
Team: 0 direct reports · IC
Market: A2 = Not scored in Band A</t>
        </is>
      </c>
      <c r="BS45" s="129" t="inlineStr">
        <is>
          <t>Rated 5 of 12
Experience: 6.0 yrs total · 5.8 before IRIS + 0.2 at IRIS = 4.2 on the experience scale
Qualification: MBA · postgraduate, relevant to the work → +0.5
Market: B1 roles typically have 4–8 yrs · IRIS guide 4–7</t>
        </is>
      </c>
      <c r="BT4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5" s="127" t="inlineStr">
        <is>
          <t>KRAs not received · manager to supply</t>
        </is>
      </c>
      <c r="BV45" s="125" t="n"/>
      <c r="BW45" s="125" t="n"/>
      <c r="BX45" s="125" t="n"/>
      <c r="BY45" s="125" t="n"/>
      <c r="BZ45" s="128" t="inlineStr">
        <is>
          <t>KRAs not received · manager to supply</t>
        </is>
      </c>
      <c r="CA45" s="125" t="n"/>
      <c r="CB45" s="130" t="n">
        <v>20</v>
      </c>
      <c r="CC45" s="131"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CD45" s="131"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CE45" s="131" t="inlineStr">
        <is>
          <t>• Current capabilities: Requirement Gathering; Process Mapping.
• Tools / software used: Claude; Adobe InDesign; MS 365.
• Workload: Rated a heavy load · 4/5 in a typical week.
• Judgment/way of working: Building trust and rapport with clients.</t>
        </is>
      </c>
      <c r="CF45" s="131" t="inlineStr">
        <is>
          <t>• Development priorities: Domain expertise and ensuring I have the right financial knowledge to help our customers.
• Learning and Development Need: Orbit; Shadowing. Domain knowledge and expertise.
• Role evolving toward: Staying updated with the latest mandates.</t>
        </is>
      </c>
      <c r="CG45" s="131" t="inlineStr">
        <is>
          <t>• Key challenges: Adhoc activities.
• Support required: Focus on better documentation.</t>
        </is>
      </c>
      <c r="CH45" s="132" t="inlineStr">
        <is>
          <t>Complexity: Evidence reads like A3: own survey / KRA answers · summarised by the rater; not quoted → moved down 0.5
Autonomy: Evidence reads like A3: Decides implementation approach for own clients → moved down 0.5
Accountability: Evidence reads like A3: Demos, training and smooth implementation; customer may go to other vendors → moved down 0.5
Leadership: Evidence reads like A1: No guidance or leadership of others described → moved down 1
Business Impact: No survey or manager-mapping signal on criticality: kept at the start point.</t>
        </is>
      </c>
      <c r="CI45" s="131"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J45" s="131" t="inlineStr">
        <is>
          <t>Self-identified: Domain, regulatory &amp; XBRL · Client, sales &amp; stakeholders
For the next role: Domain, regulatory &amp; XBRL · Client, sales &amp; stakeholders</t>
        </is>
      </c>
      <c r="CK45" s="131" t="inlineStr">
        <is>
          <t>Per-person summary · CARBON Mapping Master</t>
        </is>
      </c>
      <c r="CL45" s="133"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M45" s="134" t="inlineStr">
        <is>
          <t>What the role answers for: A domain or a small team.
Accountability &amp; Impact rating: 3.5 of 12 · B1-level impact.
If the work is missed · role-holders' themes: client · market.
Manager talent mapping — Latest rating: Not rated · manager · 9-Box Grid placement: Not placed · manager.</t>
        </is>
      </c>
      <c r="CN45" s="135" t="n"/>
      <c r="CO45" s="135" t="n">
        <v>3.5</v>
      </c>
      <c r="CP45" s="136" t="inlineStr">
        <is>
          <t>Not rated · manager</t>
        </is>
      </c>
      <c r="CQ45" s="137" t="inlineStr">
        <is>
          <t>—</t>
        </is>
      </c>
      <c r="CR45" s="137" t="inlineStr">
        <is>
          <t>Not placed · manager</t>
        </is>
      </c>
      <c r="CS45" s="137" t="inlineStr">
        <is>
          <t>No rating data</t>
        </is>
      </c>
      <c r="CT45" s="137" t="n"/>
      <c r="CU45" s="137" t="n"/>
      <c r="CV45" s="137" t="n"/>
      <c r="CW45" s="137" t="n"/>
      <c r="CX45" s="137" t="n"/>
      <c r="CY45" s="137" t="n"/>
      <c r="CZ45" s="137" t="n"/>
      <c r="DA45" s="119" t="n">
        <v>91</v>
      </c>
      <c r="DB45" s="138" t="inlineStr">
        <is>
          <t>Meets the level</t>
        </is>
      </c>
      <c r="DC45" s="138" t="n">
        <v>96</v>
      </c>
      <c r="DD45" s="138" t="n">
        <v>75</v>
      </c>
      <c r="DE45" s="138" t="n">
        <v>93</v>
      </c>
      <c r="DF45" s="138" t="n">
        <v>105</v>
      </c>
      <c r="DG45" s="138" t="inlineStr">
        <is>
          <t>ESG, Communication, Project &amp; agile</t>
        </is>
      </c>
      <c r="DH45" s="138" t="inlineStr">
        <is>
          <t>B2: 79% of profile — close</t>
        </is>
      </c>
      <c r="DI45" s="138" t="inlineStr">
        <is>
          <t>Evidence: Survey + KRAs | Core: Ownership 3/3, Problem solving 2/3, Communication &amp; collaboration 4/3, Client &amp; quality focus 4/3, Learning agility 2/3, Integrity &amp; compliance 3/3 | Future-ready: AI literacy 3/3, Data literacy 2/3, Digital fluency 2/3, Innovation 2/3 | Functional: Product &amp; domain 4/3, ESG 2/3, Stakeholder mgmt 4/3, Communication 2/3, Requirements 4/3, Project &amp; agile 2/3 | Leadership: Developing people 1/1, Decision making 1/1, Strategic acumen 1/1, Influence &amp; change 2/1</t>
        </is>
      </c>
      <c r="DJ45" s="111" t="inlineStr">
        <is>
          <t>Domain, regulatory &amp; XBRL · Client, sales &amp; stakeholders</t>
        </is>
      </c>
      <c r="DK45" s="112" t="n"/>
      <c r="DL45" s="112" t="inlineStr">
        <is>
          <t>Product, Platform &amp; Domain Knowledge; AI, GenAI &amp; Prompt Engineering; Business Analysis &amp; Requirements Engineering</t>
        </is>
      </c>
      <c r="DM45" s="112" t="inlineStr">
        <is>
          <t>Domain, regulatory &amp; XBRL · Client, sales &amp; stakeholders</t>
        </is>
      </c>
      <c r="DN45" s="112" t="n"/>
      <c r="DO45" s="139" t="inlineStr">
        <is>
          <t>No strong match from survey evidence</t>
        </is>
      </c>
      <c r="DP45" s="126" t="inlineStr">
        <is>
          <t>No material overlap found</t>
        </is>
      </c>
      <c r="DQ45" s="126" t="inlineStr">
        <is>
          <t>No close match in other businesses</t>
        </is>
      </c>
      <c r="DR45" s="126" t="n"/>
      <c r="DS45" s="126" t="n"/>
      <c r="DT45" s="126" t="n"/>
      <c r="DU45" s="140"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V45" s="137"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W45"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X45"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 s="139" t="inlineStr">
        <is>
          <t>Market level: P3 / M2 · SFIA 4 Enable
Typical title: Senior Consultant
At peers: Big Four – Senior Consultant · Regnology – BA · Reg Reporting
Typical experience: 4–8 yrs · IRIS guide 4–7
Standard: TSIA professional services; PMI</t>
        </is>
      </c>
      <c r="DZ45" s="126" t="inlineStr">
        <is>
          <t>4–7 yrs</t>
        </is>
      </c>
      <c r="EA45" s="126" t="inlineStr">
        <is>
          <t>5–8 · 4–8</t>
        </is>
      </c>
      <c r="EB45" s="126" t="inlineStr">
        <is>
          <t>Senior Consultant</t>
        </is>
      </c>
      <c r="EC45" s="126" t="inlineStr">
        <is>
          <t>Big Four: Senior Consultant · Regnology: BA · Reg Reporting</t>
        </is>
      </c>
      <c r="ED45" s="126" t="inlineStr">
        <is>
          <t>TSIA professional services; PMI; BABOK</t>
        </is>
      </c>
      <c r="EE45" s="126" t="inlineStr">
        <is>
          <t>Core 3 · Future 3 · Functional 3 · Leadership 1</t>
        </is>
      </c>
      <c r="EF45" s="139" t="n"/>
      <c r="EG45" s="126" t="inlineStr">
        <is>
          <t>✓ HRIS: 6.0 yrs, MBA, 0 direct reports
✓ Survey: 20 of 20 questions answered
✓ KRAs: reported deliverables
✓ Manager mapping: rating, 9-box
✗ Job description: not on file</t>
        </is>
      </c>
      <c r="EH45" s="118" t="n"/>
      <c r="EI45" s="118" t="n"/>
      <c r="EJ45" s="118" t="n"/>
      <c r="EK45" s="118" t="inlineStr">
        <is>
          <t>Survey: summary on file · KRAs: not received · Experience: on file</t>
        </is>
      </c>
      <c r="EL45" s="141" t="n"/>
      <c r="EM45" s="142" t="n"/>
      <c r="EN45" s="142" t="n"/>
      <c r="EO45" s="142" t="n"/>
      <c r="EP45" s="142" t="n"/>
      <c r="EQ45" s="143" t="n"/>
      <c r="ER45" s="135" t="n"/>
      <c r="ES45" s="135" t="n"/>
      <c r="ET45" s="135" t="n"/>
      <c r="EU45" s="135" t="n"/>
      <c r="EV45" s="135" t="n"/>
      <c r="EW45" s="135" t="n"/>
      <c r="EX45" s="135" t="n"/>
      <c r="EY45" s="143" t="n"/>
      <c r="EZ45" s="135" t="n"/>
      <c r="FA45" s="135" t="n"/>
      <c r="FB45" s="135" t="n"/>
      <c r="FC45" s="135" t="n"/>
      <c r="FD45" s="135" t="n"/>
    </row>
    <row r="46" ht="300" customHeight="1">
      <c r="A46" s="109" t="inlineStr">
        <is>
          <t>CARBON</t>
        </is>
      </c>
      <c r="B46" s="110" t="inlineStr">
        <is>
          <t>IRIS2493</t>
        </is>
      </c>
      <c r="C46" s="110" t="inlineStr">
        <is>
          <t>Watan Kumar Meena</t>
        </is>
      </c>
      <c r="D46" s="110" t="inlineStr">
        <is>
          <t>Functional</t>
        </is>
      </c>
      <c r="E46" s="110" t="inlineStr">
        <is>
          <t>RC-124</t>
        </is>
      </c>
      <c r="F46" s="110" t="inlineStr">
        <is>
          <t>Biswajit Biswal</t>
        </is>
      </c>
      <c r="G46" s="110" t="inlineStr">
        <is>
          <t>IRIS2233</t>
        </is>
      </c>
      <c r="H46" s="110" t="inlineStr">
        <is>
          <t>B1</t>
        </is>
      </c>
      <c r="I46" s="110" t="n"/>
      <c r="J46" s="110" t="n">
        <v>4.9</v>
      </c>
      <c r="K46" s="110" t="n">
        <v>0.5</v>
      </c>
      <c r="L46" s="110" t="inlineStr">
        <is>
          <t>B.Tech</t>
        </is>
      </c>
      <c r="M46" s="110" t="n"/>
      <c r="N46" s="144" t="inlineStr">
        <is>
          <t>Product Associate</t>
        </is>
      </c>
      <c r="O46" s="113" t="inlineStr">
        <is>
          <t>Senior Product Associate</t>
        </is>
      </c>
      <c r="P46" s="112" t="inlineStr">
        <is>
          <t>Product Management</t>
        </is>
      </c>
      <c r="Q46" s="112" t="inlineStr">
        <is>
          <t>Product Management</t>
        </is>
      </c>
      <c r="R46" s="113" t="inlineStr">
        <is>
          <t>L3 – Professional / Associate</t>
        </is>
      </c>
      <c r="S46" s="114" t="inlineStr">
        <is>
          <t>A3</t>
        </is>
      </c>
      <c r="T46" s="151" t="inlineStr">
        <is>
          <t>Senior Associate</t>
        </is>
      </c>
      <c r="U46" s="151" t="inlineStr">
        <is>
          <t>A</t>
        </is>
      </c>
      <c r="V46" s="112" t="inlineStr">
        <is>
          <t>IC</t>
        </is>
      </c>
      <c r="W46" s="150" t="inlineStr">
        <is>
          <t>▲ Up</t>
        </is>
      </c>
      <c r="X46" s="112" t="inlineStr">
        <is>
          <t>P2</t>
        </is>
      </c>
      <c r="Y46" s="112" t="inlineStr">
        <is>
          <t>Developing</t>
        </is>
      </c>
      <c r="Z46" s="112" t="inlineStr">
        <is>
          <t>3 Apply</t>
        </is>
      </c>
      <c r="AA46" s="117" t="inlineStr">
        <is>
          <t>A3</t>
        </is>
      </c>
      <c r="AB46" s="118" t="inlineStr">
        <is>
          <t>Band A · Practitioner</t>
        </is>
      </c>
      <c r="AC46" s="118" t="inlineStr">
        <is>
          <t>Senior Associate</t>
        </is>
      </c>
      <c r="AD46" s="118" t="inlineStr">
        <is>
          <t>• Same as the model</t>
        </is>
      </c>
      <c r="AE46" s="118" t="inlineStr">
        <is>
          <t>B1</t>
        </is>
      </c>
      <c r="AF46" s="118" t="inlineStr">
        <is>
          <t>OK</t>
        </is>
      </c>
      <c r="AG46" s="118" t="inlineStr">
        <is>
          <t>No change · already below the manager</t>
        </is>
      </c>
      <c r="AH46" s="118" t="n">
        <v>5</v>
      </c>
      <c r="AI46" s="118" t="n"/>
      <c r="AJ46" s="119" t="inlineStr">
        <is>
          <t>CARBON · Functional · Band A · Early career</t>
        </is>
      </c>
      <c r="AK46" s="120" t="n">
        <v>2.5</v>
      </c>
      <c r="AL46" s="121">
        <f>IFERROR(INDEX(WM_C,MATCH($AJ46,WM_KEY,0)),"")</f>
        <v>0.59</v>
      </c>
      <c r="AM46" s="122">
        <f>IF(OR(AK46="",AL46=""),"",AK46*AL46)</f>
        <v>1.475</v>
      </c>
      <c r="AN46" s="120" t="n">
        <v>2</v>
      </c>
      <c r="AO46" s="121">
        <f>IFERROR(INDEX(WM_AU,MATCH($AJ46,WM_KEY,0)),"")</f>
        <v>0.16</v>
      </c>
      <c r="AP46" s="122">
        <f>IF(OR(AN46="",AO46=""),"",AN46*AO46)</f>
        <v>0.32</v>
      </c>
      <c r="AQ46" s="120" t="n">
        <v>2.5</v>
      </c>
      <c r="AR46" s="121">
        <f>IFERROR(INDEX(WM_AC,MATCH($AJ46,WM_KEY,0)),"")</f>
        <v>0.09</v>
      </c>
      <c r="AS46" s="122">
        <f>IF(OR(AQ46="",AR46=""),"",AQ46*AR46)</f>
        <v>0.225</v>
      </c>
      <c r="AT46" s="120" t="n">
        <v>1.5</v>
      </c>
      <c r="AU46" s="121">
        <f>IFERROR(INDEX(WM_L,MATCH($AJ46,WM_KEY,0)),"")</f>
        <v>0</v>
      </c>
      <c r="AV46" s="122">
        <f>IF(OR(AT46="",AU46=""),"",AT46*AU46)</f>
        <v>0</v>
      </c>
      <c r="AW46" s="120" t="n">
        <v>4</v>
      </c>
      <c r="AX46" s="121">
        <f>IFERROR(INDEX(WM_E,MATCH($AJ46,WM_KEY,0)),"")</f>
        <v>0.1</v>
      </c>
      <c r="AY46" s="122">
        <f>IF(OR(AW46="",AX46=""),"",AW46*AX46)</f>
        <v>0.4</v>
      </c>
      <c r="AZ46" s="123" t="n">
        <v>3</v>
      </c>
      <c r="BA46" s="121">
        <f>IFERROR(INDEX(WM_BI,MATCH($AJ46,WM_KEY,0)),"")</f>
        <v>0.06</v>
      </c>
      <c r="BB46" s="122">
        <f>IF(OR(AZ46="",BA46=""),"",AZ46*BA46)</f>
        <v>0.18</v>
      </c>
      <c r="BC46" s="122">
        <f>IF(COUNT(AM46,AP46,AS46,AV46,AY46,BB46)&lt;6,"",SUM(AM46,AP46,AS46,AV46,AY46,BB46))</f>
        <v>2.6</v>
      </c>
      <c r="BD46" s="122" t="str">
        <f>IF(BC46="","",INDEX({"A1","A2","A3","B1","B2","B3","C1","C2","D1","D2","E1","E2"},MAX(1,MIN(12,ROUND(BC46,0)))))</f>
        <v>A3</v>
      </c>
      <c r="BE46" s="114" t="inlineStr">
        <is>
          <t>A3</t>
        </is>
      </c>
      <c r="BF46" s="124" t="inlineStr">
        <is>
          <t>The score decided the level</t>
        </is>
      </c>
      <c r="BG46"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46" s="125" t="inlineStr">
        <is>
          <t>At build: Complexity 1.47 + Autonomy 0.32 + Accountability 0.22 + Leadership 0.00 + Experience 0.40 + Business impact 0.18
= 2.60 points → nearest level 3 = A3
Final level: A3 · same as the score</t>
        </is>
      </c>
      <c r="BI46" s="125" t="inlineStr">
        <is>
          <t>No rule applied: the score decides.</t>
        </is>
      </c>
      <c r="BJ46" s="125" t="inlineStr">
        <is>
          <t>—</t>
        </is>
      </c>
      <c r="BK46" s="126" t="n"/>
      <c r="BL46" s="126" t="inlineStr">
        <is>
          <t>High</t>
        </is>
      </c>
      <c r="BM46" s="126" t="n"/>
      <c r="BN46" s="125" t="inlineStr">
        <is>
          <t>Stable · moves in fewer than 5 of 30 weight tests</t>
        </is>
      </c>
      <c r="BO46" s="148" t="inlineStr">
        <is>
          <t>Rated 2.5 of 12 · between A2 and A3
Start: 2.0 · practitioner title
Evidence reads like A3: Creates PRDs and prototypes for ESG client features using basic coding → moved up 0.5
KRA: “`”
Market: A2 = Standard work of the discipline · A3 = Varied and non-standard work; handles exceptions</t>
        </is>
      </c>
      <c r="BP46" s="129" t="inlineStr">
        <is>
          <t>Rated 2 of 12
Start: 2.0 · practitioner title
Evidence reads like A2: Only stakeholder engagement named as an independent decision → matches the start
Market: A2 = Chooses own approach within standards</t>
        </is>
      </c>
      <c r="BQ46" s="129" t="inlineStr">
        <is>
          <t>Rated 2.5 of 12 · between A2 and A3
Start: 2.0 · practitioner title
Evidence reads like A3: Feature success metrics and client feedback; redesigns feature if results are poor → moved up 0.5
KRA: “`”
Market: A2 = Own deliverables · accuracy, TAT · A3 = A module / process, or work with client or regulatory consequences</t>
        </is>
      </c>
      <c r="BR46" s="129" t="inlineStr">
        <is>
          <t>Rated 1.5 of 12 · between A1 and A2 — not counted: the weight is 0% at this level
Start: 1.0 · individual contributor, so influence only
Evidence reads like A2: Helps development team build features; no guiding role → moved up 0.5
Team: 0 direct reports · IC
Market: A1–A2 = Not scored in Band A</t>
        </is>
      </c>
      <c r="BS46" s="129" t="inlineStr">
        <is>
          <t>Rated 4 of 12
Experience: 4.9 yrs total · 4.4 before IRIS + 0.5 at IRIS = 3.8 on the experience scale
Qualification: B.Tech · graduate → no change
Market: A3 roles typically have 2–5 yrs · IRIS guide 2–4</t>
        </is>
      </c>
      <c r="BT4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46" s="124" t="inlineStr">
        <is>
          <t>`</t>
        </is>
      </c>
      <c r="BV46" s="125" t="n"/>
      <c r="BW46" s="125" t="n"/>
      <c r="BX46" s="125" t="n"/>
      <c r="BY46" s="125" t="inlineStr">
        <is>
          <t>Reports to Watan &amp; helps in product implemntation</t>
        </is>
      </c>
      <c r="BZ46" s="125" t="inlineStr">
        <is>
          <t>Received · manager annual</t>
        </is>
      </c>
      <c r="CA46" s="125" t="inlineStr">
        <is>
          <t>CARBON Talent Mapping · Raw · HR Super Master v1.12.2 sheet 3</t>
        </is>
      </c>
      <c r="CB46" s="130" t="n">
        <v>19</v>
      </c>
      <c r="CC46" s="131"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CD46" s="131"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CE46" s="131" t="inlineStr">
        <is>
          <t>• Current capabilities: Basic level coding; Prototype creation.
• Tools / software used: Claude code; Vscode; Excel; Coffe machine.
• Workload: Rated a moderate load · 3/5 in a typical week.
• Judgment/way of working: Stakeholders engagement; Customer oriented thinking.</t>
        </is>
      </c>
      <c r="CF46" s="131" t="inlineStr">
        <is>
          <t>• Development priorities: Building Gtm strategy.
• Learning and Development Need: Cross team collaboration. Nothing.
• Role evolving toward: Initially it was all PRD , now Prototype creation with claude code.</t>
        </is>
      </c>
      <c r="CG46" s="131" t="inlineStr">
        <is>
          <t>• Key challenges: Travelling to office.
• Support required: Competetor tools demo.</t>
        </is>
      </c>
      <c r="CH46" s="132" t="inlineStr">
        <is>
          <t>Complexity: Evidence reads like A3: Creates PRDs and prototypes for ESG client features using basic coding → moved up 0.5
Autonomy: Evidence reads like A2: Only stakeholder engagement named as an independent decision → matches the start
Accountability: Evidence reads like A3: Feature success metrics and client feedback; redesigns feature if results are poor → moved up 0.5
Leadership: Evidence reads like A2: Helps development team build features; no guiding role → moved up 0.5
Business Impact: Moved +0.5: the survey / manager mapping marks it business-critical.</t>
        </is>
      </c>
      <c r="CI46" s="131"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J46" s="131" t="inlineStr">
        <is>
          <t>Self-identified: Strategy &amp; business acumen
For the next role: Strategy &amp; business acumen</t>
        </is>
      </c>
      <c r="CK46" s="131" t="inlineStr">
        <is>
          <t>Per-person summary · CARBON Mapping Master</t>
        </is>
      </c>
      <c r="CL46" s="133" t="inlineStr">
        <is>
          <t>WHAT THE ROLE DOES: Owns product vision, roadmap, requirements · PRDs, prioritisation and adoption. At A3: varied work; reviews juniors; go-to for a process.
Common themes in sub-family holders, all levels' answers: product · market · business · customers · management · revenue
KEY RESPONSIBILITIES: Owns product vision, roadmap, requirements · PRDs, prioritisation and adoption; Varied and non-standard work; handles exceptions; A module / process, or work with client or regulatory consequences
Common themes in sub-family holders, all levels' answers: product · roadmap · management · customer · research · implementation
DELIVERS: A module / process, or work with client or regulatory consequences
Common themes in sub-family holders, all levels' answers: product · customer · client · feature · business · revenue
ACCOUNTABLE FOR: A module / process, or work with client or regulatory consequences
Common themes in sub-family holders, all levels' answers: product · if · delivery · customer · requirements · client
DECIDES ALONE: Technical / QC / client calls on own work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2 · Future-ready 2 · Functional 3 · Leadership —
CREDENTIALS: Internal product certification; CBAP / CCBA · optional
SOURCE: Framework + sub-family themes · 3+ answered — 1 holder, 1 answered the survey; sub-family 13 answered; catalogue RC-124</t>
        </is>
      </c>
      <c r="CM4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customer · delayed · revenue.
Manager talent mapping — Latest rating: 3 · Potential: Medium · 9-Box Grid placement: Emerging Talent.</t>
        </is>
      </c>
      <c r="CN46" s="135" t="n"/>
      <c r="CO46" s="135" t="n">
        <v>3</v>
      </c>
      <c r="CP46" s="136" t="n">
        <v>3</v>
      </c>
      <c r="CQ46" s="137" t="inlineStr">
        <is>
          <t>Medium</t>
        </is>
      </c>
      <c r="CR46" s="137" t="inlineStr">
        <is>
          <t>Emerging Talent</t>
        </is>
      </c>
      <c r="CS46" s="137" t="inlineStr">
        <is>
          <t>Develop in role</t>
        </is>
      </c>
      <c r="CT46" s="137" t="n"/>
      <c r="CU46" s="137" t="inlineStr">
        <is>
          <t>Yes</t>
        </is>
      </c>
      <c r="CV46" s="137" t="n"/>
      <c r="CW46" s="137" t="n"/>
      <c r="CX46" s="137" t="inlineStr">
        <is>
          <t>Medium · critical role Yes · only this person — · successor named No</t>
        </is>
      </c>
      <c r="CY46" s="137" t="inlineStr">
        <is>
          <t>Farzad Wadia · B2, CARBON · Biswajit Biswal · B1, CARBON · Medha Ganti · B1, CARBON</t>
        </is>
      </c>
      <c r="CZ46" s="137" t="inlineStr">
        <is>
          <t>Name a successor; document the key process; cross-train one person</t>
        </is>
      </c>
      <c r="DA46" s="119" t="n">
        <v>91</v>
      </c>
      <c r="DB46" s="138" t="inlineStr">
        <is>
          <t>Meets the level</t>
        </is>
      </c>
      <c r="DC46" s="138" t="n">
        <v>98</v>
      </c>
      <c r="DD46" s="138" t="n">
        <v>75</v>
      </c>
      <c r="DE46" s="138" t="n">
        <v>92</v>
      </c>
      <c r="DF46" s="138" t="n"/>
      <c r="DG46" s="138" t="inlineStr">
        <is>
          <t>Analytics &amp; BI, Business acumen, Problem solving</t>
        </is>
      </c>
      <c r="DH46" s="138" t="inlineStr">
        <is>
          <t>B1: 80% of profile — close</t>
        </is>
      </c>
      <c r="DI46" s="138" t="inlineStr">
        <is>
          <t>Evidence: Survey + KRAs | Core: Ownership 2/2, Problem solving 1/2, Communication &amp; collaboration 3/2, Client &amp; quality focus 3/2, Learning agility 2/2, Integrity &amp; compliance 2/2 | Future-ready: AI literacy 2/2, Data literacy 2/2, Digital fluency 1/2, Innovation 1/2 | Functional: Product &amp; domain 3/3, Requirements 3/3, Analytics &amp; BI 2/3, Business acumen 2/3, Stakeholder mgmt 4/3, AI / GenAI 3/3</t>
        </is>
      </c>
      <c r="DJ46" s="111" t="inlineStr">
        <is>
          <t>Strategy &amp; business acumen</t>
        </is>
      </c>
      <c r="DK46" s="112" t="inlineStr">
        <is>
          <t>-Communication, Time Management, AI, Domain</t>
        </is>
      </c>
      <c r="DL46" s="112" t="inlineStr">
        <is>
          <t>AI, GenAI &amp; Prompt Engineering; Programming &amp; Tech-Stack Depth; Advanced Excel &amp; Productivity Tools</t>
        </is>
      </c>
      <c r="DM46" s="112" t="inlineStr">
        <is>
          <t>Strategy &amp; business acumen</t>
        </is>
      </c>
      <c r="DN46" s="112" t="n"/>
      <c r="DO46" s="139" t="inlineStr">
        <is>
          <t>No strong match from survey evidence</t>
        </is>
      </c>
      <c r="DP46" s="126" t="inlineStr">
        <is>
          <t>No material overlap found</t>
        </is>
      </c>
      <c r="DQ46" s="126" t="inlineStr">
        <is>
          <t>No close match in other businesses</t>
        </is>
      </c>
      <c r="DR46" s="126" t="n"/>
      <c r="DS46" s="126" t="n"/>
      <c r="DT46" s="126" t="inlineStr">
        <is>
          <t>A3 deep-dive: score 2.6 · gap to B1 0.95 · 0.5–1.0 from B1</t>
        </is>
      </c>
      <c r="DU46" s="140" t="inlineStr">
        <is>
          <t>Senior Product Associate in Functional · CARBON, A3 — IC.
The work: Owns product vision, roadmap, requirements · PRDs, prioritisation and adoption.
At this level the role owns varied work; reviews juniors; go-to for a process.
Key responsibilities: Owns product vision, roadmap, requirements · PRDs, prioritisation and adoption; Varied and non-standard work; handles exceptions; A module / process, or work with client or regulatory consequences.
Holders describe it with: product · roadmap · management · customer · research · implementation.</t>
        </is>
      </c>
      <c r="DV46" s="137" t="inlineStr">
        <is>
          <t>Hire as: Associate Product Manager — IRIS A3 Senior Associate · IC
Market level: P2 · SFIA 3 Apply
Experience: 2–4 yrs · Education: Graduate; MBA / PGDM preferred
Equivalent titles at peers: IRIS Vs Competitor Benchmark — SaaS product ladder – Associate PM
Credentials: Internal product certification; CBAP / CCBA · optional
Must already know: Product discovery, roadmap and P&amp;L basics</t>
        </is>
      </c>
      <c r="DW46"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X4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6" s="139" t="inlineStr">
        <is>
          <t>Market level: P2 · SFIA 3 Apply
Typical title: Associate Product Manager
At peers: IRIS Vs Competitor Benchmark — SaaS product ladder: Associate PM
Typical experience: 2–5 yrs · IRIS guide 2–4
Standard: Pragmatic Institute Framework; AIPMM</t>
        </is>
      </c>
      <c r="DZ46" s="126" t="inlineStr">
        <is>
          <t>2–4 yrs</t>
        </is>
      </c>
      <c r="EA46" s="126" t="inlineStr">
        <is>
          <t>3–5 · 2–5</t>
        </is>
      </c>
      <c r="EB46" s="126" t="inlineStr">
        <is>
          <t>Associate Product Manager</t>
        </is>
      </c>
      <c r="EC46" s="126" t="inlineStr">
        <is>
          <t>IRIS Vs Competitor Benchmark — SaaS product ladder: Associate PM</t>
        </is>
      </c>
      <c r="ED46" s="126" t="inlineStr">
        <is>
          <t>Pragmatic Institute Framework · 37 activities, 7 categories; AIPMM</t>
        </is>
      </c>
      <c r="EE46" s="126" t="inlineStr">
        <is>
          <t>Core 2 · Future 2 · Functional 3 · Leadership not scored</t>
        </is>
      </c>
      <c r="EF46" s="139" t="n"/>
      <c r="EG46" s="126" t="inlineStr">
        <is>
          <t>✓ HRIS: 4.9 yrs, B.Tech, 0 direct reports
✓ Survey: 19 of 20 questions answered
✓ KRAs: submitted, reported deliverables
✓ Manager mapping: rating, potential, 9-box
✓ Job description</t>
        </is>
      </c>
      <c r="EH46" s="118" t="n"/>
      <c r="EI46" s="118" t="n"/>
      <c r="EJ46" s="118" t="n"/>
      <c r="EK46" s="118" t="inlineStr">
        <is>
          <t>Survey: summary on file · KRAs: received · Experience: on file</t>
        </is>
      </c>
      <c r="EL46" s="141" t="n"/>
      <c r="EM46" s="142" t="n"/>
      <c r="EN46" s="142" t="n"/>
      <c r="EO46" s="142" t="n"/>
      <c r="EP46" s="142" t="n"/>
      <c r="EQ46" s="143" t="n"/>
      <c r="ER46" s="135" t="n"/>
      <c r="ES46" s="135" t="n"/>
      <c r="ET46" s="135" t="n"/>
      <c r="EU46" s="135" t="n"/>
      <c r="EV46" s="135" t="n"/>
      <c r="EW46" s="135" t="n"/>
      <c r="EX46" s="135" t="n"/>
      <c r="EY46" s="143" t="n"/>
      <c r="EZ46" s="135" t="n"/>
      <c r="FA46" s="135" t="n"/>
      <c r="FB46" s="135" t="n"/>
      <c r="FC46" s="135" t="n"/>
      <c r="FD46" s="135" t="n"/>
    </row>
    <row r="47" ht="300" customHeight="1">
      <c r="A47" s="109" t="inlineStr">
        <is>
          <t>CARBON</t>
        </is>
      </c>
      <c r="B47" s="110" t="inlineStr">
        <is>
          <t>IRIS2421</t>
        </is>
      </c>
      <c r="C47" s="110" t="inlineStr">
        <is>
          <t>Prathamesh Patil</t>
        </is>
      </c>
      <c r="D47" s="110" t="inlineStr">
        <is>
          <t>Functional</t>
        </is>
      </c>
      <c r="E47" s="110" t="inlineStr">
        <is>
          <t>RC-172</t>
        </is>
      </c>
      <c r="F47" s="110" t="inlineStr">
        <is>
          <t>Priyadarsini Kairali</t>
        </is>
      </c>
      <c r="G47" s="110" t="inlineStr">
        <is>
          <t>IRIS2301</t>
        </is>
      </c>
      <c r="H47" s="110" t="inlineStr">
        <is>
          <t>B1</t>
        </is>
      </c>
      <c r="I47" s="110" t="n"/>
      <c r="J47" s="110" t="n">
        <v>1.6</v>
      </c>
      <c r="K47" s="110" t="n">
        <v>1.1</v>
      </c>
      <c r="L47" s="110" t="inlineStr">
        <is>
          <t>MMS</t>
        </is>
      </c>
      <c r="M47" s="110" t="n"/>
      <c r="N47" s="144" t="inlineStr">
        <is>
          <t>Functional Analyst</t>
        </is>
      </c>
      <c r="O47" s="113" t="inlineStr">
        <is>
          <t>Senior Functional Analyst</t>
        </is>
      </c>
      <c r="P47" s="112" t="inlineStr">
        <is>
          <t>Solution Consulting &amp; Implementation</t>
        </is>
      </c>
      <c r="Q47" s="112" t="inlineStr">
        <is>
          <t>Solution Consulting &amp; Implementation</t>
        </is>
      </c>
      <c r="R47" s="113" t="inlineStr">
        <is>
          <t>L3 – Professional / Associate</t>
        </is>
      </c>
      <c r="S47" s="114" t="inlineStr">
        <is>
          <t>A3</t>
        </is>
      </c>
      <c r="T47" s="151" t="inlineStr">
        <is>
          <t>Senior Associate</t>
        </is>
      </c>
      <c r="U47" s="151" t="inlineStr">
        <is>
          <t>A</t>
        </is>
      </c>
      <c r="V47" s="112" t="inlineStr">
        <is>
          <t>IC</t>
        </is>
      </c>
      <c r="W47" s="150" t="inlineStr">
        <is>
          <t>▲ Up</t>
        </is>
      </c>
      <c r="X47" s="112" t="inlineStr">
        <is>
          <t>P2</t>
        </is>
      </c>
      <c r="Y47" s="112" t="inlineStr">
        <is>
          <t>Developing</t>
        </is>
      </c>
      <c r="Z47" s="112" t="inlineStr">
        <is>
          <t>3 Apply</t>
        </is>
      </c>
      <c r="AA47" s="117" t="inlineStr">
        <is>
          <t>A3</t>
        </is>
      </c>
      <c r="AB47" s="118" t="inlineStr">
        <is>
          <t>Band A · Practitioner</t>
        </is>
      </c>
      <c r="AC47" s="118" t="inlineStr">
        <is>
          <t>Senior Associate</t>
        </is>
      </c>
      <c r="AD47" s="118" t="inlineStr">
        <is>
          <t>• Same as the model</t>
        </is>
      </c>
      <c r="AE47" s="118" t="inlineStr">
        <is>
          <t>B1</t>
        </is>
      </c>
      <c r="AF47" s="118" t="inlineStr">
        <is>
          <t>OK</t>
        </is>
      </c>
      <c r="AG47" s="118" t="inlineStr">
        <is>
          <t>No change · already below the manager</t>
        </is>
      </c>
      <c r="AH47" s="118" t="n">
        <v>5</v>
      </c>
      <c r="AI47" s="118" t="n"/>
      <c r="AJ47" s="119" t="inlineStr">
        <is>
          <t>CARBON · Functional · Band A · Early career</t>
        </is>
      </c>
      <c r="AK47" s="120" t="n">
        <v>3</v>
      </c>
      <c r="AL47" s="121">
        <f>IFERROR(INDEX(WM_C,MATCH($AJ47,WM_KEY,0)),"")</f>
        <v>0.59</v>
      </c>
      <c r="AM47" s="122">
        <f>IF(OR(AK47="",AL47=""),"",AK47*AL47)</f>
        <v>1.77</v>
      </c>
      <c r="AN47" s="120" t="n">
        <v>2.5</v>
      </c>
      <c r="AO47" s="121">
        <f>IFERROR(INDEX(WM_AU,MATCH($AJ47,WM_KEY,0)),"")</f>
        <v>0.16</v>
      </c>
      <c r="AP47" s="122">
        <f>IF(OR(AN47="",AO47=""),"",AN47*AO47)</f>
        <v>0.4</v>
      </c>
      <c r="AQ47" s="120" t="n">
        <v>3</v>
      </c>
      <c r="AR47" s="121">
        <f>IFERROR(INDEX(WM_AC,MATCH($AJ47,WM_KEY,0)),"")</f>
        <v>0.09</v>
      </c>
      <c r="AS47" s="122">
        <f>IF(OR(AQ47="",AR47=""),"",AQ47*AR47)</f>
        <v>0.27</v>
      </c>
      <c r="AT47" s="120" t="n">
        <v>1.5</v>
      </c>
      <c r="AU47" s="121">
        <f>IFERROR(INDEX(WM_L,MATCH($AJ47,WM_KEY,0)),"")</f>
        <v>0</v>
      </c>
      <c r="AV47" s="122">
        <f>IF(OR(AT47="",AU47=""),"",AT47*AU47)</f>
        <v>0</v>
      </c>
      <c r="AW47" s="120" t="n">
        <v>3</v>
      </c>
      <c r="AX47" s="121">
        <f>IFERROR(INDEX(WM_E,MATCH($AJ47,WM_KEY,0)),"")</f>
        <v>0.1</v>
      </c>
      <c r="AY47" s="122">
        <f>IF(OR(AW47="",AX47=""),"",AW47*AX47)</f>
        <v>0.3</v>
      </c>
      <c r="AZ47" s="123" t="n">
        <v>3</v>
      </c>
      <c r="BA47" s="121">
        <f>IFERROR(INDEX(WM_BI,MATCH($AJ47,WM_KEY,0)),"")</f>
        <v>0.06</v>
      </c>
      <c r="BB47" s="122">
        <f>IF(OR(AZ47="",BA47=""),"",AZ47*BA47)</f>
        <v>0.18</v>
      </c>
      <c r="BC47" s="122">
        <f>IF(COUNT(AM47,AP47,AS47,AV47,AY47,BB47)&lt;6,"",SUM(AM47,AP47,AS47,AV47,AY47,BB47))</f>
        <v>2.92</v>
      </c>
      <c r="BD47" s="122" t="str">
        <f>IF(BC47="","",INDEX({"A1","A2","A3","B1","B2","B3","C1","C2","D1","D2","E1","E2"},MAX(1,MIN(12,ROUND(BC47,0)))))</f>
        <v>A3</v>
      </c>
      <c r="BE47" s="114" t="inlineStr">
        <is>
          <t>A3</t>
        </is>
      </c>
      <c r="BF47" s="124" t="inlineStr">
        <is>
          <t>The score decided the level</t>
        </is>
      </c>
      <c r="BG47"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47" s="125" t="inlineStr">
        <is>
          <t>At build: Complexity 1.77 + Autonomy 0.40 + Accountability 0.27 + Leadership 0.00 + Experience 0.30 + Business impact 0.18
= 2.92 points → nearest level 3 = A3
Final level: A3 · same as the score</t>
        </is>
      </c>
      <c r="BI47" s="125" t="inlineStr">
        <is>
          <t>No rule applied: the score decides.</t>
        </is>
      </c>
      <c r="BJ47" s="125" t="inlineStr">
        <is>
          <t>—</t>
        </is>
      </c>
      <c r="BK47" s="126" t="n"/>
      <c r="BL47" s="126" t="inlineStr">
        <is>
          <t>High</t>
        </is>
      </c>
      <c r="BM47" s="126" t="n"/>
      <c r="BN47" s="125" t="inlineStr">
        <is>
          <t>Stable · moves in fewer than 5 of 30 weight tests</t>
        </is>
      </c>
      <c r="BO47" s="148" t="inlineStr">
        <is>
          <t>Rated 3 of 12
Start: 2.0 · practitioner title
Evidence reads like B1: Plans, designs, tests and implements client set-ups; devises workarounds; structures demo flows → moved up 1
Market: A3 = Varied and non-standard work; handles exceptions</t>
        </is>
      </c>
      <c r="BP47" s="129" t="inlineStr">
        <is>
          <t>Rated 2.5 of 12 · between A2 and A3
Start: 2.0 · practitioner title
Evidence reads like A3: Decides project set-up strategies for own implementations → moved up 0.5
Market: A2 = Chooses own approach within standards · A3 = Technical / QC / client calls on own work</t>
        </is>
      </c>
      <c r="BQ47" s="129" t="inlineStr">
        <is>
          <t>Rated 3 of 12
Start: 2.0 · practitioner title
Evidence reads like B1: Client implementations and set-up strategy; poor set-up risks adoption and churn → moved up 1
Market: A3 = A module / process, or work with client or regulatory consequences</t>
        </is>
      </c>
      <c r="BR47" s="129" t="inlineStr">
        <is>
          <t>Rated 1.5 of 12 · between A1 and A2 — not counted: the weight is 0% at this level
Start: 1.0 · individual contributor, so influence only
Evidence reads like A2: Trains internal and external users; bridges client and product team → moved up 0.5
Team: 0 direct reports · IC
Market: A1–A2 = Not scored in Band A</t>
        </is>
      </c>
      <c r="BS47" s="129" t="inlineStr">
        <is>
          <t>Rated 3 of 12
Experience: 1.6 yrs total · 0.5 before IRIS + 1.1 at IRIS = 2.3 on the experience scale
Qualification: MMS · postgraduate, relevant to the work → +0.5
Market: A3 roles typically have 2–5 yrs · IRIS guide 2–4</t>
        </is>
      </c>
      <c r="BT47"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7" s="127" t="inlineStr">
        <is>
          <t>KRAs not received · manager to supply</t>
        </is>
      </c>
      <c r="BV47" s="125" t="n"/>
      <c r="BW47" s="125" t="n"/>
      <c r="BX47" s="125" t="n"/>
      <c r="BY47" s="125" t="inlineStr">
        <is>
          <t>pre and post sales support</t>
        </is>
      </c>
      <c r="BZ47" s="128" t="inlineStr">
        <is>
          <t>KRAs not received · manager to supply</t>
        </is>
      </c>
      <c r="CA47" s="125" t="inlineStr">
        <is>
          <t>CARBON Talent Mapping · Raw</t>
        </is>
      </c>
      <c r="CB47" s="130" t="n">
        <v>19</v>
      </c>
      <c r="CC47" s="131"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CD47" s="131"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CE47" s="131"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CF47" s="131"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CG47" s="131" t="inlineStr">
        <is>
          <t>• Key challenges: Serviceteam Excelknowled; Multiple tasks assigned.
• Support required: Training services team with excel; Improvement in processes.</t>
        </is>
      </c>
      <c r="CH47" s="132" t="inlineStr">
        <is>
          <t>Complexity: Evidence reads like B1: Plans, designs, tests and implements client set-ups; devises workarounds; structures demo flows → moved up 1
Autonomy: Evidence reads like A3: Decides project set-up strategies for own implementations → moved up 0.5
Accountability: Evidence reads like B1: Client implementations and set-up strategy; poor set-up risks adoption and churn → moved up 1
Leadership: Evidence reads like A2: Trains internal and external users; bridges client and product team → moved up 0.5
Business Impact: No survey or manager-mapping signal on criticality: kept at the start point.</t>
        </is>
      </c>
      <c r="CI47" s="131" t="inlineStr">
        <is>
          <t>Common themes in sub-family holders, all levels' answers: product · clients · implementation · requirements · understand · iris
Common themes in sub-family holders, all levels' answers: client · implementation · demos · testing · delivery · platform
Common themes in sub-family holders, all levels' answers: product · implementation · marketing · esg project · requirements · reports
Common themes in sub-family holders, all levels' answers: implementation · product · client · accountable · esg · demos
Common themes in sub-family holders, all levels' answers: project · activities · features · setup
If the work is missed · role-holders' themes: client · market.</t>
        </is>
      </c>
      <c r="CJ47" s="131" t="inlineStr">
        <is>
          <t>Self-identified: Answered · no common topic
For the next role: Answered · no common topic</t>
        </is>
      </c>
      <c r="CK47" s="131" t="inlineStr">
        <is>
          <t>Per-person summary · CARBON Mapping Master</t>
        </is>
      </c>
      <c r="CL47" s="133" t="inlineStr">
        <is>
          <t>WHAT THE ROLE DOES: Implements the product at clients, runs demos and training, advises on ESG / disclosure reporting. At A3: varied work; reviews juniors; go-to for a process.
Common themes in sub-family holders, all levels' answers: product · clients · implementation · requirements · understand · iris
KEY RESPONSIBILITIES: Implements the product at clients, runs demos and training, advises on ESG / disclosure reporting; Varied and non-standard work; handles exceptions; A module / process, or work with client or regulatory consequences
Common themes in sub-family holders, all levels' answers: client · implementation · demos · testing · delivery · platform
DELIVERS: A module / process, or work with client or regulatory consequences
Common themes in sub-family holders, all levels' answers: product · implementation · marketing · esg project · requirements · reports
ACCOUNTABLE FOR: A module / process, or work with client or regulatory consequences
Common themes in sub-family holders, all levels' answers: implementation · product · client · accountable · esg · demos
DECIDES ALONE: Technical / QC / client calls on own work
Common themes in sub-family holders, all levels' answers: project · activities · features · setup
SKILLS &amp; KNOWLEDGE · role-holders: CE · ESG frameworks · ESG
TOOLS &amp; SYSTEMS: Adobe InDesign · Outlook · Teams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2 · Future-ready 2 · Functional 3 · Leadership —
CREDENTIALS: Internal product certification; GRI / SASB / ESG certificates
SOURCE: Framework + sub-family themes · 3+ answered — 1 holder, 1 answered the survey; sub-family 7 answered; catalogue RC-172</t>
        </is>
      </c>
      <c r="CM47" s="134" t="inlineStr">
        <is>
          <t>What the role answers for: A module / process, or work with client or regulatory consequences.
Accountability &amp; Impact rating: 3 of 12 · A3-level impact.
If the work is missed · role-holders' themes: client · market.
Manager talent mapping — Latest rating: Not rated · manager · 9-Box Grid placement: Not placed · manager.</t>
        </is>
      </c>
      <c r="CN47" s="135" t="n"/>
      <c r="CO47" s="135" t="n">
        <v>3</v>
      </c>
      <c r="CP47" s="136" t="inlineStr">
        <is>
          <t>Not rated · manager</t>
        </is>
      </c>
      <c r="CQ47" s="137" t="inlineStr">
        <is>
          <t>—</t>
        </is>
      </c>
      <c r="CR47" s="137" t="inlineStr">
        <is>
          <t>Not placed · manager</t>
        </is>
      </c>
      <c r="CS47" s="137" t="inlineStr">
        <is>
          <t>No rating data</t>
        </is>
      </c>
      <c r="CT47" s="137" t="n"/>
      <c r="CU47" s="137" t="n"/>
      <c r="CV47" s="137" t="n"/>
      <c r="CW47" s="137" t="n"/>
      <c r="CX47" s="137" t="n"/>
      <c r="CY47" s="137" t="n"/>
      <c r="CZ47" s="137" t="n"/>
      <c r="DA47" s="119" t="n">
        <v>92</v>
      </c>
      <c r="DB47" s="138" t="inlineStr">
        <is>
          <t>Meets the level</t>
        </is>
      </c>
      <c r="DC47" s="138" t="n">
        <v>102</v>
      </c>
      <c r="DD47" s="138" t="n">
        <v>62</v>
      </c>
      <c r="DE47" s="138" t="n">
        <v>99</v>
      </c>
      <c r="DF47" s="138" t="n"/>
      <c r="DG47" s="138" t="inlineStr">
        <is>
          <t>ESG, Project &amp; agile, Learning agility</t>
        </is>
      </c>
      <c r="DH47" s="138" t="inlineStr">
        <is>
          <t>B1: 82% of profile — close</t>
        </is>
      </c>
      <c r="DI47" s="138" t="inlineStr">
        <is>
          <t>Evidence: Survey + KRAs | Core: Ownership 2/2, Problem solving 3/2, Communication &amp; collaboration 3/2, Client &amp; quality focus 3/2, Learning agility 1/2, Integrity &amp; compliance 2/2 | Future-ready: AI literacy 1/2, Data literacy 2/2, Digital fluency 1/2, Innovation 1/2 | Functional: Product &amp; domain 4/3, ESG 2/3, Stakeholder mgmt 3/3, Communication 4/3, Requirements 4/3, Project &amp; agile 2/3</t>
        </is>
      </c>
      <c r="DJ47" s="111" t="inlineStr">
        <is>
          <t>Answered · no common topic</t>
        </is>
      </c>
      <c r="DK47" s="112" t="inlineStr">
        <is>
          <t>Customer success methods; communication &amp; de-escalation; product/domain depth; ticketing &amp; SLA tools</t>
        </is>
      </c>
      <c r="DL47" s="112" t="inlineStr">
        <is>
          <t>CN.IMP-F: configuration; discovery; migration; training; acceptance</t>
        </is>
      </c>
      <c r="DM47" s="112" t="inlineStr">
        <is>
          <t>Answered · no common topic</t>
        </is>
      </c>
      <c r="DN47" s="112" t="inlineStr">
        <is>
          <t>Transition to leadership: people management &amp; delegation, mentoring/coaching, project ownership &amp; stakeholder management, prioritisation under ambiguity, presentation &amp; influence skills</t>
        </is>
      </c>
      <c r="DO47" s="139" t="inlineStr">
        <is>
          <t>No strong match from survey evidence</t>
        </is>
      </c>
      <c r="DP47" s="126" t="inlineStr">
        <is>
          <t>Nandit Verma · Functional Specialist — 0.30: handover, adoption, successful, functional</t>
        </is>
      </c>
      <c r="DQ47" s="126" t="inlineStr">
        <is>
          <t>No close match in other businesses</t>
        </is>
      </c>
      <c r="DR47" s="126" t="n"/>
      <c r="DS47" s="126" t="n"/>
      <c r="DT47" s="126" t="inlineStr">
        <is>
          <t>A3 deep-dive: score 2.92 · gap to B1 0.66 · 0.5–1.0 from B1</t>
        </is>
      </c>
      <c r="DU47" s="140" t="inlineStr">
        <is>
          <t>Senior Functional Analyst in Functional · CARBON, A3 — IC.
The work: Implements the product at clients, runs demos and training, advises on ESG / disclosure reporting.
At this level the role owns varied work; reviews juniors; go-to for a process.
Key responsibilities: Implements the product at clients, runs demos and training, advises on ESG / disclosure reporting; Varied and non-standard work; handles exceptions; A module / process, or work with client or regulatory consequences.
Holders describe it with: client · implementation · demos · testing · delivery · platform.</t>
        </is>
      </c>
      <c r="DV47" s="137" t="inlineStr">
        <is>
          <t>Hire as: Implementation Consultant — IRIS A3 Senior Associate · IC
Market level: P2 · SFIA 3 Apply
Experience: 2–4 yrs · Education: Graduate; domain qualification preferred
Equivalent titles at peers: Big Four – Consultant · Regnology – Junior BA
Credentials: Internal product certification; GRI / SASB / ESG certificates
Must already know: Implementation methodology; client training</t>
        </is>
      </c>
      <c r="DW47"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CE · ESG frameworks · ESG
TOOLS: Adobe InDesign · Outlook · Teams · Claude
★ = must-have for the family. Scale: 1 Awareness · 2 Working · 3 Practitioner · 4 Advanced · 5 Expert.</t>
        </is>
      </c>
      <c r="DX47"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 s="139" t="inlineStr">
        <is>
          <t>Market level: P2 · SFIA 3 Apply
Typical title: Implementation Consultant
At peers: Big Four – Consultant · Regnology – Junior BA
Typical experience: 2–5 yrs · IRIS guide 2–4
Standard: TSIA professional services; PMI</t>
        </is>
      </c>
      <c r="DZ47" s="126" t="inlineStr">
        <is>
          <t>2–4 yrs</t>
        </is>
      </c>
      <c r="EA47" s="126" t="inlineStr">
        <is>
          <t>3–5 · 2–5</t>
        </is>
      </c>
      <c r="EB47" s="126" t="inlineStr">
        <is>
          <t>Implementation Consultant</t>
        </is>
      </c>
      <c r="EC47" s="126" t="inlineStr">
        <is>
          <t>Big Four: Consultant · Regnology: Junior BA</t>
        </is>
      </c>
      <c r="ED47" s="126" t="inlineStr">
        <is>
          <t>TSIA professional services; PMI; BABOK</t>
        </is>
      </c>
      <c r="EE47" s="126" t="inlineStr">
        <is>
          <t>Core 2 · Future 2 · Functional 3 · Leadership not scored</t>
        </is>
      </c>
      <c r="EF47" s="139" t="n"/>
      <c r="EG47" s="126" t="inlineStr">
        <is>
          <t>✓ HRIS: 1.6 yrs, MMS, 0 direct reports
✓ Survey: 19 of 20 questions answered
✓ KRAs: reported deliverables
✓ Manager mapping: rating, 9-box
✓ Job description</t>
        </is>
      </c>
      <c r="EH47" s="118" t="n"/>
      <c r="EI47" s="118" t="n"/>
      <c r="EJ47" s="118" t="n"/>
      <c r="EK47" s="118" t="inlineStr">
        <is>
          <t>Survey: summary on file · KRAs: not received · Experience: on file</t>
        </is>
      </c>
      <c r="EL47" s="141" t="n"/>
      <c r="EM47" s="142" t="n"/>
      <c r="EN47" s="142" t="n"/>
      <c r="EO47" s="142" t="n"/>
      <c r="EP47" s="142" t="n"/>
      <c r="EQ47" s="143" t="n"/>
      <c r="ER47" s="135" t="n"/>
      <c r="ES47" s="135" t="n"/>
      <c r="ET47" s="135" t="n"/>
      <c r="EU47" s="135" t="n"/>
      <c r="EV47" s="135" t="n"/>
      <c r="EW47" s="135" t="n"/>
      <c r="EX47" s="135" t="n"/>
      <c r="EY47" s="143" t="n"/>
      <c r="EZ47" s="135" t="n"/>
      <c r="FA47" s="135" t="n"/>
      <c r="FB47" s="135" t="n"/>
      <c r="FC47" s="135" t="n"/>
      <c r="FD47" s="135" t="n"/>
    </row>
    <row r="48" ht="300" customHeight="1">
      <c r="A48" s="109" t="inlineStr">
        <is>
          <t>CARBON</t>
        </is>
      </c>
      <c r="B48" s="110" t="inlineStr">
        <is>
          <t>IRIS2239</t>
        </is>
      </c>
      <c r="C48" s="110" t="inlineStr">
        <is>
          <t>Saahit Togaru</t>
        </is>
      </c>
      <c r="D48" s="110" t="inlineStr">
        <is>
          <t>Marketing</t>
        </is>
      </c>
      <c r="E48" s="110" t="inlineStr">
        <is>
          <t>RC-120</t>
        </is>
      </c>
      <c r="F48" s="110" t="inlineStr">
        <is>
          <t>Anuradha RK</t>
        </is>
      </c>
      <c r="G48" s="110" t="inlineStr">
        <is>
          <t>IRIS0391</t>
        </is>
      </c>
      <c r="H48" s="110" t="inlineStr">
        <is>
          <t>D2</t>
        </is>
      </c>
      <c r="I48" s="110" t="n">
        <v>5</v>
      </c>
      <c r="J48" s="110" t="n">
        <v>10.7</v>
      </c>
      <c r="K48" s="110" t="n">
        <v>2.4</v>
      </c>
      <c r="L48" s="110" t="inlineStr">
        <is>
          <t>Masters in Liberal Arts</t>
        </is>
      </c>
      <c r="M48" s="110" t="n"/>
      <c r="N48" s="144" t="inlineStr">
        <is>
          <t>Senior Manager - Strategy &amp; Product Marketing</t>
        </is>
      </c>
      <c r="O48" s="113" t="inlineStr">
        <is>
          <t>Senior Marketing Manager</t>
        </is>
      </c>
      <c r="P48" s="112" t="inlineStr">
        <is>
          <t>Marketing &amp; Communications</t>
        </is>
      </c>
      <c r="Q48" s="112" t="inlineStr">
        <is>
          <t>Marketing Leadership</t>
        </is>
      </c>
      <c r="R48" s="113" t="inlineStr">
        <is>
          <t>Not in current mapping files</t>
        </is>
      </c>
      <c r="S48" s="114" t="inlineStr">
        <is>
          <t>B3</t>
        </is>
      </c>
      <c r="T48" s="149" t="inlineStr">
        <is>
          <t>Senior Manager</t>
        </is>
      </c>
      <c r="U48" s="149" t="inlineStr">
        <is>
          <t>B</t>
        </is>
      </c>
      <c r="V48" s="112" t="inlineStr">
        <is>
          <t>People Manager</t>
        </is>
      </c>
      <c r="W48" s="116" t="inlineStr">
        <is>
          <t>● Newly mapped</t>
        </is>
      </c>
      <c r="X48" s="112" t="inlineStr">
        <is>
          <t>P5 / M4</t>
        </is>
      </c>
      <c r="Y48" s="112" t="inlineStr">
        <is>
          <t>Expert / Senior Manager</t>
        </is>
      </c>
      <c r="Z48" s="112" t="inlineStr">
        <is>
          <t>5 Ensure, advise</t>
        </is>
      </c>
      <c r="AA48" s="117" t="inlineStr">
        <is>
          <t>B3</t>
        </is>
      </c>
      <c r="AB48" s="118" t="inlineStr">
        <is>
          <t>Band B · Specialist / Manager</t>
        </is>
      </c>
      <c r="AC48" s="118" t="inlineStr">
        <is>
          <t>Senior Manager</t>
        </is>
      </c>
      <c r="AD48" s="118" t="inlineStr">
        <is>
          <t>• Same as the model</t>
        </is>
      </c>
      <c r="AE48" s="118" t="inlineStr">
        <is>
          <t>D2</t>
        </is>
      </c>
      <c r="AF48" s="118" t="inlineStr">
        <is>
          <t>OK</t>
        </is>
      </c>
      <c r="AG48" s="118" t="inlineStr">
        <is>
          <t>No change · already below the manager</t>
        </is>
      </c>
      <c r="AH48" s="118" t="n">
        <v>3</v>
      </c>
      <c r="AI48" s="118" t="n"/>
      <c r="AJ48" s="119" t="inlineStr">
        <is>
          <t>CARBON · Marketing · Band B · People Manager</t>
        </is>
      </c>
      <c r="AK48" s="120" t="n">
        <v>5.5</v>
      </c>
      <c r="AL48" s="121">
        <f>IFERROR(INDEX(WM_C,MATCH($AJ48,WM_KEY,0)),"")</f>
        <v>0.32</v>
      </c>
      <c r="AM48" s="122">
        <f>IF(OR(AK48="",AL48=""),"",AK48*AL48)</f>
        <v>1.76</v>
      </c>
      <c r="AN48" s="120" t="n">
        <v>5.5</v>
      </c>
      <c r="AO48" s="121">
        <f>IFERROR(INDEX(WM_AU,MATCH($AJ48,WM_KEY,0)),"")</f>
        <v>0.23</v>
      </c>
      <c r="AP48" s="122">
        <f>IF(OR(AN48="",AO48=""),"",AN48*AO48)</f>
        <v>1.265</v>
      </c>
      <c r="AQ48" s="120" t="n">
        <v>6.5</v>
      </c>
      <c r="AR48" s="121">
        <f>IFERROR(INDEX(WM_AC,MATCH($AJ48,WM_KEY,0)),"")</f>
        <v>0.06</v>
      </c>
      <c r="AS48" s="122">
        <f>IF(OR(AQ48="",AR48=""),"",AQ48*AR48)</f>
        <v>0.39</v>
      </c>
      <c r="AT48" s="120" t="n">
        <v>6.5</v>
      </c>
      <c r="AU48" s="121">
        <f>IFERROR(INDEX(WM_L,MATCH($AJ48,WM_KEY,0)),"")</f>
        <v>0.15</v>
      </c>
      <c r="AV48" s="122">
        <f>IF(OR(AT48="",AU48=""),"",AT48*AU48)</f>
        <v>0.975</v>
      </c>
      <c r="AW48" s="120" t="n">
        <v>7</v>
      </c>
      <c r="AX48" s="121">
        <f>IFERROR(INDEX(WM_E,MATCH($AJ48,WM_KEY,0)),"")</f>
        <v>0.1</v>
      </c>
      <c r="AY48" s="122">
        <f>IF(OR(AW48="",AX48=""),"",AW48*AX48)</f>
        <v>0.7</v>
      </c>
      <c r="AZ48" s="123" t="n">
        <v>6.5</v>
      </c>
      <c r="BA48" s="121">
        <f>IFERROR(INDEX(WM_BI,MATCH($AJ48,WM_KEY,0)),"")</f>
        <v>0.14</v>
      </c>
      <c r="BB48" s="122">
        <f>IF(OR(AZ48="",BA48=""),"",AZ48*BA48)</f>
        <v>0.91</v>
      </c>
      <c r="BC48" s="122">
        <f>IF(COUNT(AM48,AP48,AS48,AV48,AY48,BB48)&lt;6,"",SUM(AM48,AP48,AS48,AV48,AY48,BB48))</f>
        <v>6</v>
      </c>
      <c r="BD48" s="122" t="str">
        <f>IF(BC48="","",INDEX({"A1","A2","A3","B1","B2","B3","C1","C2","D1","D2","E1","E2"},MAX(1,MIN(12,ROUND(BC48,0)))))</f>
        <v>B3</v>
      </c>
      <c r="BE48" s="114" t="inlineStr">
        <is>
          <t>B3</t>
        </is>
      </c>
      <c r="BF48" s="124" t="inlineStr">
        <is>
          <t>The score decided the level</t>
        </is>
      </c>
      <c r="BG48"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48" s="125" t="inlineStr">
        <is>
          <t>At build: Complexity 1.76 + Autonomy 1.27 + Accountability 0.39 + Leadership 0.97 + Experience 0.70 + Business impact 0.91
= 6.00 points → nearest level 6 = B3
Final level: B3 · same as the score</t>
        </is>
      </c>
      <c r="BI48" s="125" t="inlineStr">
        <is>
          <t>No rule applied: the score decides.</t>
        </is>
      </c>
      <c r="BJ48" s="125" t="inlineStr">
        <is>
          <t>—</t>
        </is>
      </c>
      <c r="BK48" s="147" t="inlineStr">
        <is>
          <t>B+ watch: leads people, Player-Coach score 5.93 · needs 6.25, C–A average 6.00 · needs 5.5</t>
        </is>
      </c>
      <c r="BL48" s="126" t="inlineStr">
        <is>
          <t>Medium</t>
        </is>
      </c>
      <c r="BM48" s="126" t="n"/>
      <c r="BN48" s="125" t="inlineStr">
        <is>
          <t>Stable · moves in fewer than 5 of 30 weight tests</t>
        </is>
      </c>
      <c r="BO48" s="148" t="inlineStr">
        <is>
          <t>Rated 5.5 of 12 · between B2 and B3
Start: 6.0 · senior manager / lead specialist title
Evidence reads like B1: Analyses internal and external data sets to map market demand, position brand and build pipeline → moved down 0.5
Market: B2 = Hardest problems in the domain · B3 = Sets standards for a practice; cross-team problems</t>
        </is>
      </c>
      <c r="BP48" s="129" t="inlineStr">
        <is>
          <t>Rated 5.5 of 12 · between B2 and B3
Start: 6.0 · senior manager / lead specialist title
Evidence reads like B2: Decides marketing, demand generation, demand capture and GTM strategies → moved down 0.5
Market: B2 = Allocates people and sets team priorities · B3 = Commercial / strategic calls for the unit</t>
        </is>
      </c>
      <c r="BQ48" s="129" t="inlineStr">
        <is>
          <t>Rated 6.5 of 12 · between B3 and C1
Start: 7.0 · senior manager / lead specialist title; 5 direct reports, 26 people below, 4 of them lead teams
Evidence reads like B2: Accountable for marketing pipeline, revenue contribution, brand and product positioning; five-person team → moved down 0.5
Market: B3 = Several teams or a practice · C1 = Sub-function results or domain quality across products</t>
        </is>
      </c>
      <c r="BR48" s="129" t="inlineStr">
        <is>
          <t>Rated 6.5 of 12 · between B3 and C1
Start: 7.0
Evidence reads like B1: Five direct reports in HR data; text does not describe people management → moved down 0.5
Team: 5 direct reports · People Manager
Market: B3 = IC: leads a practice · People: team leads / managers report in · C1 = Leads managers or a community of practice</t>
        </is>
      </c>
      <c r="BS48" s="129" t="inlineStr">
        <is>
          <t>Rated 7 of 12
Experience: 10.7 yrs total · 8.3 before IRIS + 2.4 at IRIS = 6.3 on the experience scale
Qualification: Masters in Liberal Arts · postgraduate, relevant to the work → +0.5
Market: B3 roles typically have 8–13 yrs · IRIS guide 8–12</t>
        </is>
      </c>
      <c r="BT48" s="129" t="inlineStr">
        <is>
          <t>Rated 6.5 of 12 — a starting estimate.
Start: 6.5,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 · C1 = Changes results across a sub-function or across products</t>
        </is>
      </c>
      <c r="BU48" s="127" t="inlineStr">
        <is>
          <t>KRAs not received · manager to supply</t>
        </is>
      </c>
      <c r="BV48" s="125" t="n"/>
      <c r="BW48" s="125" t="n"/>
      <c r="BX48" s="125" t="n"/>
      <c r="BY48" s="125" t="inlineStr">
        <is>
          <t>- Deliver pipeline to Sales</t>
        </is>
      </c>
      <c r="BZ48" s="128" t="inlineStr">
        <is>
          <t>KRAs not received · manager to supply</t>
        </is>
      </c>
      <c r="CA48" s="125" t="inlineStr">
        <is>
          <t>CARBON Talent Mapping · Raw</t>
        </is>
      </c>
      <c r="CB48" s="130" t="n">
        <v>20</v>
      </c>
      <c r="CC48" s="131" t="inlineStr">
        <is>
          <t>Growth, Revenue and building the brand; Marketing Demand Capture Demand Gene Strategies GTM Strategies</t>
        </is>
      </c>
      <c r="CD48" s="131"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CE48" s="131"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CF48" s="131"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CG48" s="131"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CH48" s="132" t="inlineStr">
        <is>
          <t>Complexity: Evidence reads like B1: Analyses internal and external data sets to map market demand, position brand and build pipeline → moved down 0.5
Autonomy: Evidence reads like B2: Decides marketing, demand generation, demand capture and GTM strategies → moved down 0.5
Accountability: Evidence reads like B2: Accountable for marketing pipeline, revenue contribution, brand and product positioning; five-person team → moved down 0.5
Leadership: Evidence reads like B1: Five direct reports in HR data; text does not describe people management → moved down 0.5
Business Impact: No survey or manager-mapping signal on criticality: kept at the start point.</t>
        </is>
      </c>
      <c r="CI48" s="131" t="n"/>
      <c r="CJ48" s="131" t="inlineStr">
        <is>
          <t>Self-identified: Leadership &amp; people management · Domain, regulatory &amp; XBRL
For the next role: Leadership &amp; people management · Domain, regulatory &amp; XBRL</t>
        </is>
      </c>
      <c r="CK48" s="131" t="inlineStr">
        <is>
          <t>Per-person summary · CARBON Mapping Master</t>
        </is>
      </c>
      <c r="CL48" s="133" t="inlineStr">
        <is>
          <t>WHAT THE ROLE DOES: Leads the marketing &amp; communications function. At B3: a practice, or several teams through team leads.
KEY RESPONSIBILITIES: Leads the marketing &amp; communications function; Sets standards for a practice; cross-team problems; Several teams or a practice
DELIVERS: Several teams or a practice
DECIDES ALONE: Commercial / strategic calls for the unit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4 · Future-ready 3 · Functional 4 · Leadership 4
CREDENTIALS: Google / HubSpot certifications
SOURCE: Framework only · fewer than 3 answered — 1 holder, 1 answered the survey; sub-family 2 answered; catalogue RC-120</t>
        </is>
      </c>
      <c r="CM48" s="134" t="inlineStr">
        <is>
          <t>What the role answers for: Several teams or a practice.
Accountability &amp; Impact rating: 6.5 of 12 · B3-level impact.
Leads 5 direct reports.
From the survey and manager mapping — successor named: yes.
Manager talent mapping — Latest rating: Not rated · manager · 9-Box Grid placement: Underperformer / Exit Risk.</t>
        </is>
      </c>
      <c r="CN48" s="135" t="n"/>
      <c r="CO48" s="135" t="n">
        <v>6.5</v>
      </c>
      <c r="CP48" s="136" t="inlineStr">
        <is>
          <t>Not rated · manager</t>
        </is>
      </c>
      <c r="CQ48" s="137" t="inlineStr">
        <is>
          <t>—</t>
        </is>
      </c>
      <c r="CR48" s="137" t="inlineStr">
        <is>
          <t>Underperformer / Exit Risk</t>
        </is>
      </c>
      <c r="CS48" s="137" t="inlineStr">
        <is>
          <t>No rating data</t>
        </is>
      </c>
      <c r="CT48" s="137" t="n"/>
      <c r="CU48" s="137" t="inlineStr">
        <is>
          <t>CARBON</t>
        </is>
      </c>
      <c r="CV48" s="137" t="inlineStr">
        <is>
          <t>Marketing</t>
        </is>
      </c>
      <c r="CW48" s="137" t="n"/>
      <c r="CX48" s="137" t="n"/>
      <c r="CY48" s="137" t="n"/>
      <c r="CZ48" s="137" t="n"/>
      <c r="DA48" s="119" t="n">
        <v>89</v>
      </c>
      <c r="DB48" s="138" t="inlineStr">
        <is>
          <t>Developing</t>
        </is>
      </c>
      <c r="DC48" s="138" t="n">
        <v>83</v>
      </c>
      <c r="DD48" s="138" t="n">
        <v>83</v>
      </c>
      <c r="DE48" s="138" t="n">
        <v>94</v>
      </c>
      <c r="DF48" s="138" t="n">
        <v>92</v>
      </c>
      <c r="DG48" s="138" t="inlineStr">
        <is>
          <t>Communication, Analytics &amp; BI, AI / GenAI</t>
        </is>
      </c>
      <c r="DH48" s="138" t="inlineStr">
        <is>
          <t>C1: 87% of profile — close</t>
        </is>
      </c>
      <c r="DI48" s="138" t="inlineStr">
        <is>
          <t>Evidence: Survey + KRAs | Core: Ownership 3/4, Problem solving 4/4, Communication &amp; collaboration 3/4, Client &amp; quality focus 3/4, Learning agility 3/4, Integrity &amp; compliance 4/4 | Future-ready: AI literacy 2/3, Data literacy 3/3, Digital fluency 3/3, Innovation 2/3 | Functional: Digital marketing 5/4, Communication 3/4, Analytics &amp; BI 3/4, AI / GenAI 3/4, Product &amp; domain 4/4, Business acumen 5/4 | Leadership: Developing people 4/4, Decision making 3/4, Strategic acumen 5/4, Influence &amp; change 3/4</t>
        </is>
      </c>
      <c r="DJ48" s="111" t="inlineStr">
        <is>
          <t>Leadership &amp; people management · Domain, regulatory &amp; XBRL</t>
        </is>
      </c>
      <c r="DK48" s="112" t="inlineStr">
        <is>
          <t>Marketing</t>
        </is>
      </c>
      <c r="DL48" s="112" t="inlineStr">
        <is>
          <t>People Leadership &amp; Mentoring; AI, GenAI &amp; Prompt Engineering; Strategic Thinking &amp; Business Acumen</t>
        </is>
      </c>
      <c r="DM48" s="112" t="inlineStr">
        <is>
          <t>Leadership &amp; people management · Domain, regulatory &amp; XBRL</t>
        </is>
      </c>
      <c r="DN48" s="112" t="inlineStr">
        <is>
          <t>No</t>
        </is>
      </c>
      <c r="DO48" s="139" t="inlineStr">
        <is>
          <t>No strong match from survey evidence</t>
        </is>
      </c>
      <c r="DP48" s="126" t="inlineStr">
        <is>
          <t>No material overlap found</t>
        </is>
      </c>
      <c r="DQ48" s="126" t="inlineStr">
        <is>
          <t>Barsha Gloria Gomes · Corporate, Senior Content Marketing Specialist — 0.40; Abhilash Menon · iFile, Senior Manager – Product Marketing — 0.29; Ankita Pathak · Datatech, Senior Marketing Specialist – POD Lead — 0.27</t>
        </is>
      </c>
      <c r="DR48" s="126" t="inlineStr">
        <is>
          <t>Within norm</t>
        </is>
      </c>
      <c r="DS48" s="126" t="n"/>
      <c r="DT48" s="126" t="n"/>
      <c r="DU48" s="140" t="inlineStr">
        <is>
          <t>Senior Marketing Manager in Marketing · CARBON, B3 — People Manager.
The work: Leads the marketing &amp; communications function.
At this level the role owns a practice, or several teams through team leads.
Key responsibilities: Leads the marketing &amp; communications function; Sets standards for a practice; cross-team problems; Several teams or a practice.
Leads 5 direct reports.</t>
        </is>
      </c>
      <c r="DV48" s="137" t="inlineStr">
        <is>
          <t>Hire as: Senior Manager — IRIS B3 Senior Manager · People Manager
Market level: P5 / M4 · SFIA 5 Ensure, advise
Experience: 8–12 yrs · Education: Graduate / MBA · marketing
Team size at this level: IC: none · People: 5–8 incl. team leads
Equivalent titles at peers: IRIS Vs Market Benchmark — CIM proficiency scale – 4 Accomplished · IRIS Vs Competitor Benchmark — SaaS marketing ladder – Senior Marketing Manager
Credentials: Google / HubSpot certifications
Must already know: Brand and data-privacy rules for campaigns</t>
        </is>
      </c>
      <c r="DW48" s="137"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Marketing
★ = must-have for the family. Scale: 1 Awareness · 2 Working · 3 Practitioner · 4 Advanced · 5 Expert.</t>
        </is>
      </c>
      <c r="DX48" s="137"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8" s="139" t="inlineStr">
        <is>
          <t>Market level: P5 / M4 · SFIA 5 Ensure, advise
Typical title: Senior Manager
At peers: IRIS Vs Market Benchmark — CIM proficiency scale: 4 Accomplished · IRIS Vs Competitor Benchmark — SaaS marketing ladder: Senior Marketing Manager
Typical experience: 8–13 yrs · IRIS guide 8–12
Standard: CIM Global Professional Marketing Framework — proficiency Aware → Active learner → Able → Accomplished → Authoritative</t>
        </is>
      </c>
      <c r="DZ48" s="126" t="inlineStr">
        <is>
          <t>8–12 yrs</t>
        </is>
      </c>
      <c r="EA48" s="126" t="inlineStr">
        <is>
          <t>9–13 · 9–14</t>
        </is>
      </c>
      <c r="EB48" s="126" t="inlineStr">
        <is>
          <t>Senior Manager</t>
        </is>
      </c>
      <c r="EC48" s="126" t="inlineStr">
        <is>
          <t>IRIS Vs Market Benchmark — CIM proficiency scale: 4 Accomplished · IRIS Vs Competitor Benchmark — SaaS marketing ladder: Senior Marketing Manager</t>
        </is>
      </c>
      <c r="ED48" s="126" t="inlineStr">
        <is>
          <t>CIM Global Professional Marketing Framework — proficiency Aware → Active learner → Able → Accomplished → Authoritative</t>
        </is>
      </c>
      <c r="EE48" s="126" t="inlineStr">
        <is>
          <t>Core 4 · Future 3 · Functional 4 · Leadership 4</t>
        </is>
      </c>
      <c r="EF48" s="139" t="n"/>
      <c r="EG48" s="126" t="inlineStr">
        <is>
          <t>✓ HRIS: 10.7 yrs, Masters in Liberal Arts, 5 direct reports
✓ Survey: 20 of 20 questions answered
✓ KRAs: reported deliverables
✓ Manager mapping: rating, 9-box — filled from talent-mapping files: 9-box · CARBON grid
✓ Job description</t>
        </is>
      </c>
      <c r="EH48" s="118" t="inlineStr">
        <is>
          <t xml:space="preserve">D007 · Player-Coach candidate / watch · Medium: B+ watch: leads people, Player-Coach score 5.93 · needs 6.25, C–A average 6.00 · needs 5.5 · owner Business head — CARBON · </t>
        </is>
      </c>
      <c r="EI48" s="118" t="n"/>
      <c r="EJ48" s="118" t="n"/>
      <c r="EK48" s="118" t="inlineStr">
        <is>
          <t>Survey: summary on file · KRAs: not received · Experience: on file</t>
        </is>
      </c>
      <c r="EL48" s="141" t="n"/>
      <c r="EM48" s="142" t="n"/>
      <c r="EN48" s="142" t="n"/>
      <c r="EO48" s="142" t="n"/>
      <c r="EP48" s="142" t="n"/>
      <c r="EQ48" s="143" t="n"/>
      <c r="ER48" s="135" t="n"/>
      <c r="ES48" s="135" t="n"/>
      <c r="ET48" s="135" t="n"/>
      <c r="EU48" s="135" t="n"/>
      <c r="EV48" s="135" t="n"/>
      <c r="EW48" s="135" t="n"/>
      <c r="EX48" s="135" t="n"/>
      <c r="EY48" s="143" t="n"/>
      <c r="EZ48" s="135" t="n"/>
      <c r="FA48" s="135" t="n"/>
      <c r="FB48" s="135" t="n"/>
      <c r="FC48" s="135" t="n"/>
      <c r="FD48" s="135" t="n"/>
    </row>
    <row r="49" ht="300" customHeight="1">
      <c r="A49" s="109" t="inlineStr">
        <is>
          <t>CARBON</t>
        </is>
      </c>
      <c r="B49" s="110" t="inlineStr">
        <is>
          <t>IRIS2358</t>
        </is>
      </c>
      <c r="C49" s="110" t="inlineStr">
        <is>
          <t>Sobhan Pramanik</t>
        </is>
      </c>
      <c r="D49" s="110" t="inlineStr">
        <is>
          <t>Marketing</t>
        </is>
      </c>
      <c r="E49" s="110" t="inlineStr">
        <is>
          <t>RC-116</t>
        </is>
      </c>
      <c r="F49" s="110" t="inlineStr">
        <is>
          <t>Saahit Togaru</t>
        </is>
      </c>
      <c r="G49" s="110" t="inlineStr">
        <is>
          <t>IRIS2239</t>
        </is>
      </c>
      <c r="H49" s="110" t="inlineStr">
        <is>
          <t>B3</t>
        </is>
      </c>
      <c r="I49" s="110" t="n">
        <v>7</v>
      </c>
      <c r="J49" s="110" t="n">
        <v>8.5</v>
      </c>
      <c r="K49" s="110" t="n">
        <v>1.5</v>
      </c>
      <c r="L49" s="110" t="inlineStr">
        <is>
          <t>B.Tech</t>
        </is>
      </c>
      <c r="M49" s="110" t="n"/>
      <c r="N49" s="144" t="inlineStr">
        <is>
          <t>Manager - Marketing</t>
        </is>
      </c>
      <c r="O49" s="113" t="inlineStr">
        <is>
          <t>Marketing Manager</t>
        </is>
      </c>
      <c r="P49" s="112" t="inlineStr">
        <is>
          <t>Marketing &amp; Communications</t>
        </is>
      </c>
      <c r="Q49" s="112" t="inlineStr">
        <is>
          <t>Demand Generation, Brand &amp; Events</t>
        </is>
      </c>
      <c r="R49" s="112" t="inlineStr">
        <is>
          <t>L5 – Manager</t>
        </is>
      </c>
      <c r="S49" s="154" t="inlineStr">
        <is>
          <t>B2</t>
        </is>
      </c>
      <c r="T49" s="149" t="inlineStr">
        <is>
          <t>Manager</t>
        </is>
      </c>
      <c r="U49" s="149" t="inlineStr">
        <is>
          <t>B</t>
        </is>
      </c>
      <c r="V49" s="112" t="inlineStr">
        <is>
          <t>People Manager</t>
        </is>
      </c>
      <c r="W49" s="153" t="inlineStr">
        <is>
          <t>• Same level</t>
        </is>
      </c>
      <c r="X49" s="112" t="inlineStr">
        <is>
          <t>P4 / M3</t>
        </is>
      </c>
      <c r="Y49" s="112" t="inlineStr">
        <is>
          <t>Senior / Manager</t>
        </is>
      </c>
      <c r="Z49" s="112" t="inlineStr">
        <is>
          <t>4–5</t>
        </is>
      </c>
      <c r="AA49" s="117" t="inlineStr">
        <is>
          <t>B2</t>
        </is>
      </c>
      <c r="AB49" s="118" t="inlineStr">
        <is>
          <t>Band B · Specialist / Manager</t>
        </is>
      </c>
      <c r="AC49" s="118" t="inlineStr">
        <is>
          <t>Manager</t>
        </is>
      </c>
      <c r="AD49" s="118" t="inlineStr">
        <is>
          <t>• Same as the model</t>
        </is>
      </c>
      <c r="AE49" s="118" t="inlineStr">
        <is>
          <t>B3</t>
        </is>
      </c>
      <c r="AF49" s="118" t="inlineStr">
        <is>
          <t>OK</t>
        </is>
      </c>
      <c r="AG49" s="118" t="inlineStr">
        <is>
          <t>No change · already below the manager</t>
        </is>
      </c>
      <c r="AH49" s="118" t="n">
        <v>4</v>
      </c>
      <c r="AI49" s="118" t="n"/>
      <c r="AJ49" s="119" t="inlineStr">
        <is>
          <t>CARBON · Marketing · Band B · People Manager</t>
        </is>
      </c>
      <c r="AK49" s="120" t="n">
        <v>5</v>
      </c>
      <c r="AL49" s="121">
        <f>IFERROR(INDEX(WM_C,MATCH($AJ49,WM_KEY,0)),"")</f>
        <v>0.32</v>
      </c>
      <c r="AM49" s="122">
        <f>IF(OR(AK49="",AL49=""),"",AK49*AL49)</f>
        <v>1.6</v>
      </c>
      <c r="AN49" s="120" t="n">
        <v>5</v>
      </c>
      <c r="AO49" s="121">
        <f>IFERROR(INDEX(WM_AU,MATCH($AJ49,WM_KEY,0)),"")</f>
        <v>0.23</v>
      </c>
      <c r="AP49" s="122">
        <f>IF(OR(AN49="",AO49=""),"",AN49*AO49)</f>
        <v>1.15</v>
      </c>
      <c r="AQ49" s="120" t="n">
        <v>5</v>
      </c>
      <c r="AR49" s="121">
        <f>IFERROR(INDEX(WM_AC,MATCH($AJ49,WM_KEY,0)),"")</f>
        <v>0.06</v>
      </c>
      <c r="AS49" s="122">
        <f>IF(OR(AQ49="",AR49=""),"",AQ49*AR49)</f>
        <v>0.3</v>
      </c>
      <c r="AT49" s="120" t="n">
        <v>5</v>
      </c>
      <c r="AU49" s="121">
        <f>IFERROR(INDEX(WM_L,MATCH($AJ49,WM_KEY,0)),"")</f>
        <v>0.15</v>
      </c>
      <c r="AV49" s="122">
        <f>IF(OR(AT49="",AU49=""),"",AT49*AU49)</f>
        <v>0.75</v>
      </c>
      <c r="AW49" s="120" t="n">
        <v>5.5</v>
      </c>
      <c r="AX49" s="121">
        <f>IFERROR(INDEX(WM_E,MATCH($AJ49,WM_KEY,0)),"")</f>
        <v>0.1</v>
      </c>
      <c r="AY49" s="122">
        <f>IF(OR(AW49="",AX49=""),"",AW49*AX49)</f>
        <v>0.55</v>
      </c>
      <c r="AZ49" s="123" t="n">
        <v>5.5</v>
      </c>
      <c r="BA49" s="121">
        <f>IFERROR(INDEX(WM_BI,MATCH($AJ49,WM_KEY,0)),"")</f>
        <v>0.14</v>
      </c>
      <c r="BB49" s="122">
        <f>IF(OR(AZ49="",BA49=""),"",AZ49*BA49)</f>
        <v>0.77</v>
      </c>
      <c r="BC49" s="122">
        <f>IF(COUNT(AM49,AP49,AS49,AV49,AY49,BB49)&lt;6,"",SUM(AM49,AP49,AS49,AV49,AY49,BB49))</f>
        <v>5.12</v>
      </c>
      <c r="BD49" s="122" t="str">
        <f>IF(BC49="","",INDEX({"A1","A2","A3","B1","B2","B3","C1","C2","D1","D2","E1","E2"},MAX(1,MIN(12,ROUND(BC49,0)))))</f>
        <v>B2</v>
      </c>
      <c r="BE49" s="154" t="inlineStr">
        <is>
          <t>B2</t>
        </is>
      </c>
      <c r="BF49" s="124" t="inlineStr">
        <is>
          <t>The score decided the level</t>
        </is>
      </c>
      <c r="BG49"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49" s="125" t="inlineStr">
        <is>
          <t>At build: Complexity 1.60 + Autonomy 1.15 + Accountability 0.30 + Leadership 0.75 + Experience 0.55 + Business impact 0.77
= 5.12 points → nearest level 5 = B2
Final level: B2 · same as the score</t>
        </is>
      </c>
      <c r="BI49" s="125" t="inlineStr">
        <is>
          <t>No rule applied: the score decides.</t>
        </is>
      </c>
      <c r="BJ49" s="125" t="inlineStr">
        <is>
          <t>—</t>
        </is>
      </c>
      <c r="BK49" s="126" t="n"/>
      <c r="BL49" s="126" t="inlineStr">
        <is>
          <t>High</t>
        </is>
      </c>
      <c r="BM49" s="126" t="n"/>
      <c r="BN49" s="125" t="inlineStr">
        <is>
          <t>Stable · moves in fewer than 5 of 30 weight tests</t>
        </is>
      </c>
      <c r="BO49" s="148" t="inlineStr">
        <is>
          <t>Rated 5 of 12
Start: 5.0 · manager / senior specialist title
Evidence reads like B2: Runs marketing across organic/SEO, paid, events, PR and analyst relations; builds messaging and team processes → matches the start
KRA: “OKR Tracker - Marketing 2026.xlsx”
Market: B2 = Hardest problems in the domain</t>
        </is>
      </c>
      <c r="BP49" s="129" t="inlineStr">
        <is>
          <t>Rated 5 of 12
Start: 5.0 · manager / senior specialist title
Evidence reads like B2: Decides content strategy; manages the team and institutionalises its processes → matches the start
Market: B2 = Allocates people and sets team priorities</t>
        </is>
      </c>
      <c r="BQ49" s="129" t="inlineStr">
        <is>
          <t>Rated 5 of 12
Start: 5.0 · manager / senior specialist title; 7 direct reports, 8 people below
Evidence reads like B2: MQL volume plus brand messaging and visual consistency for IRIS CARBON → matches the start
KRA: “OKR Tracker - Marketing 2026.xlsx”
Market: B2 = One team or a client portfolio</t>
        </is>
      </c>
      <c r="BR49" s="129" t="inlineStr">
        <is>
          <t>Rated 5 of 12
Start: 5.0
Evidence reads like B2: Team management listed; 7 direct reports → matches the start
Team: 7 direct reports · People Manager
Market: B2 = IC: guides others in the domain · People: manages a team of 6+</t>
        </is>
      </c>
      <c r="BS49" s="129" t="inlineStr">
        <is>
          <t>Rated 5.5 of 12 · between B2 and B3
Experience: 8.5 yrs total · 7.0 before IRIS + 1.5 at IRIS = 5.4 on the experience scale
Qualification: B.Tech · graduate → no change
Market: B2 roles typically have 6–10 yrs · IRIS guide 6–9</t>
        </is>
      </c>
      <c r="BT49"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9" s="124" t="inlineStr">
        <is>
          <t>OKR Tracker - Marketing 2026 · FY27.xlsx</t>
        </is>
      </c>
      <c r="BV49" s="125" t="n"/>
      <c r="BW49" s="125" t="n"/>
      <c r="BX49" s="125" t="n"/>
      <c r="BY49" s="125" t="inlineStr">
        <is>
          <t>Content and social media Management team : Run Campaigns for Carbon across region,</t>
        </is>
      </c>
      <c r="BZ49" s="125" t="inlineStr">
        <is>
          <t>Received · manager annual</t>
        </is>
      </c>
      <c r="CA49" s="125" t="inlineStr">
        <is>
          <t>CARBON Mapping Master · CARBON Talent Mapping · Raw</t>
        </is>
      </c>
      <c r="CB49" s="130" t="n">
        <v>20</v>
      </c>
      <c r="CC49" s="131" t="inlineStr">
        <is>
          <t>• Role / sub-team: Marketing — Manager - Marketing.
• Core purpose: Building brand awareness and demand for IRIS CARBON globally.
• Decision-making autonomy: Can independently content Strategy.
• Is this something only they do: Everyone on the team.</t>
        </is>
      </c>
      <c r="CD49" s="131"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CE49" s="131"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CF49" s="131"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CG49" s="131" t="inlineStr">
        <is>
          <t>• Key challenges: Adhoc requirements.
• Support required: Clear prioritization, lesser ambiguity.</t>
        </is>
      </c>
      <c r="CH49" s="132" t="inlineStr">
        <is>
          <t>Complexity: Evidence reads like B2: Runs marketing across organic/SEO, paid, events, PR and analyst relations; builds messaging and team processes → matches the start
Autonomy: Evidence reads like B2: Decides content strategy; manages the team and institutionalises its processes → matches the start
Accountability: Evidence reads like B2: MQL volume plus brand messaging and visual consistency for IRIS CARBON → matches the start
Leadership: Evidence reads like B2: Team management listed; 7 direct reports → matches the start
Business Impact: Moved +0.5: the survey / manager mapping marks it business-critical.</t>
        </is>
      </c>
      <c r="CI49" s="131"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CJ49" s="131" t="inlineStr">
        <is>
          <t>Self-identified: Leadership &amp; people management · Client, sales &amp; stakeholders · Strategy &amp; business acumen · Marketing &amp; content
For the next role: Leadership &amp; people management · Client, sales &amp; stakeholders · Strategy &amp; business acumen · Marketing &amp; content</t>
        </is>
      </c>
      <c r="CK49" s="131" t="inlineStr">
        <is>
          <t>Per-person summary · CARBON Mapping Master</t>
        </is>
      </c>
      <c r="CL49" s="133" t="inlineStr">
        <is>
          <t>WHAT THE ROLE DOES: Runs demand-gen campaigns, brand, PR/analyst relations, partner marketing and events. At B2: deep domain expertise, or one team.
Common themes in sub-family holders, all levels' answers: iris · management · gtm · drive · initiatives · growth
KEY RESPONSIBILITIES: Runs demand-gen campaigns, brand, PR/analyst relations, partner marketing and events; Hardest problems in the domain; One team or a client portfolio
Common themes in sub-family holders, all levels' answers: event · management
DELIVERS: One team or a client portfolio
ACCOUNTABLE FOR: One team or a client portfolio
Common themes in sub-family holders, all levels' answers: gtm
DECIDES ALONE: Allocates people and sets team priorities
Common themes in sub-family holders, all levels' answers: strategy
SKILLS &amp; KNOWLEDGE · role-holders: Marketing
TOOLS &amp; SYSTEMS: HubSpot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3
CREDENTIALS: Google / HubSpot certifications
SOURCE: Framework + sub-family themes · 3+ answered — 1 holder, 1 answered the survey; sub-family 3 answered; catalogue RC-116</t>
        </is>
      </c>
      <c r="CM49" s="134" t="inlineStr">
        <is>
          <t>What the role answers for: One team or a client portfolio.
Accountability &amp; Impact rating: 5 of 12 · B2-level impact.
Leads 7 direct reports.
From the survey and manager mapping — critical role: yes; successor named: yes.
If the work is missed · role-holders' themes: pipeline.
Manager talent mapping — Latest rating: 3 · Potential: High · 9-Box Grid placement: Future Leader.</t>
        </is>
      </c>
      <c r="CN49" s="135" t="n"/>
      <c r="CO49" s="135" t="n">
        <v>5.5</v>
      </c>
      <c r="CP49" s="136" t="n">
        <v>3</v>
      </c>
      <c r="CQ49" s="137" t="inlineStr">
        <is>
          <t>High</t>
        </is>
      </c>
      <c r="CR49" s="137" t="inlineStr">
        <is>
          <t>Future Leader</t>
        </is>
      </c>
      <c r="CS49" s="137" t="inlineStr">
        <is>
          <t>Ready in 6–12 months</t>
        </is>
      </c>
      <c r="CT49" s="137" t="n"/>
      <c r="CU49" s="137" t="inlineStr">
        <is>
          <t>Yes</t>
        </is>
      </c>
      <c r="CV49" s="137" t="inlineStr">
        <is>
          <t>Alisha Sheikh</t>
        </is>
      </c>
      <c r="CW49" s="137" t="n"/>
      <c r="CX49" s="137" t="n"/>
      <c r="CY49" s="137" t="n"/>
      <c r="CZ49" s="137" t="n"/>
      <c r="DA49" s="119" t="n">
        <v>93</v>
      </c>
      <c r="DB49" s="138" t="inlineStr">
        <is>
          <t>Meets the level</t>
        </is>
      </c>
      <c r="DC49" s="138" t="n">
        <v>94</v>
      </c>
      <c r="DD49" s="138" t="n">
        <v>92</v>
      </c>
      <c r="DE49" s="138" t="n">
        <v>98</v>
      </c>
      <c r="DF49" s="138" t="n">
        <v>88</v>
      </c>
      <c r="DG49" s="138" t="inlineStr">
        <is>
          <t>Communication, Analytics &amp; BI, Learning agility</t>
        </is>
      </c>
      <c r="DH49" s="138" t="inlineStr">
        <is>
          <t>B3: 82% of profile — close</t>
        </is>
      </c>
      <c r="DI49" s="138" t="inlineStr">
        <is>
          <t>Evidence: Survey + KRAs | Core: Ownership 3/3, Problem solving 3/3, Communication &amp; collaboration 3/3, Client &amp; quality focus 3/3, Learning agility 2/3, Integrity &amp; compliance 3/3 | Future-ready: AI literacy 3/3, Data literacy 2/3, Digital fluency 3/3, Innovation 3/3 | Functional: Digital marketing 5/4, Communication 3/4, Analytics &amp; BI 3/4, AI / GenAI 4/4, Product &amp; domain 4/4, Business acumen 5/4 | Leadership: Developing people 3/3, Decision making 2/3, Strategic acumen 4/3, Influence &amp; change 2/3</t>
        </is>
      </c>
      <c r="DJ49" s="111" t="inlineStr">
        <is>
          <t>Leadership &amp; people management · Client, sales &amp; stakeholders · Strategy &amp; business acumen · Marketing &amp; content</t>
        </is>
      </c>
      <c r="DK49" s="112" t="inlineStr">
        <is>
          <t>-Time management</t>
        </is>
      </c>
      <c r="DL49" s="112" t="inlineStr">
        <is>
          <t>People Leadership &amp; Mentoring; Stakeholder &amp; Client Management; Strategic Thinking &amp; Business Acumen</t>
        </is>
      </c>
      <c r="DM49" s="112" t="inlineStr">
        <is>
          <t>Leadership &amp; people management · Client, sales &amp; stakeholders · Strategy &amp; business acumen · Marketing &amp; content</t>
        </is>
      </c>
      <c r="DN49" s="112" t="n"/>
      <c r="DO49" s="139" t="inlineStr">
        <is>
          <t>No strong match from survey evidence</t>
        </is>
      </c>
      <c r="DP49" s="126" t="inlineStr">
        <is>
          <t>No material overlap found</t>
        </is>
      </c>
      <c r="DQ49" s="126" t="inlineStr">
        <is>
          <t>No close match in other businesses</t>
        </is>
      </c>
      <c r="DR49" s="126" t="inlineStr">
        <is>
          <t>Within norm</t>
        </is>
      </c>
      <c r="DS49" s="126" t="n"/>
      <c r="DT49" s="126" t="n"/>
      <c r="DU49" s="140" t="inlineStr">
        <is>
          <t>Marketing Manager in Marketing · CARBON, B2 — People Manager.
The work: Runs demand-gen campaigns, brand, PR/analyst relations, partner marketing and events.
At this level the role owns deep domain expertise, or one team.
Key responsibilities: Runs demand-gen campaigns, brand, PR/analyst relations, partner marketing and events; Hardest problems in the domain; One team or a client portfolio.
Holders describe it with: event · management.
Leads 7 direct reports.</t>
        </is>
      </c>
      <c r="DV49" s="137" t="inlineStr">
        <is>
          <t>Hire as: Manager — IRIS B2 Manager · People Manager
Market level: P4 / M3 · SFIA 4–5
Experience: 6–9 yrs · Education: Graduate / MBA · marketing
Team size at this level: IC: none · People: 6–8 knowledge work, 8–12 standardised delivery
Equivalent titles at peers: IRIS Vs Market Benchmark — CIM proficiency scale – 3–4 · IRIS Vs Competitor Benchmark — SaaS marketing ladder – Marketing Manager
Credentials: Google / HubSpot certifications
Must already know: Brand and data-privacy rules for campaigns</t>
        </is>
      </c>
      <c r="DW49" s="137"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Marketing
TOOLS: HubSpot · Claude
★ = must-have for the family. Scale: 1 Awareness · 2 Working · 3 Practitioner · 4 Advanced · 5 Expert.</t>
        </is>
      </c>
      <c r="DX49" s="137"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9" s="139" t="inlineStr">
        <is>
          <t>Market level: P4 / M3 · SFIA 4–5
Typical title: Manager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Z49" s="126" t="inlineStr">
        <is>
          <t>6–9 yrs</t>
        </is>
      </c>
      <c r="EA49" s="126" t="inlineStr">
        <is>
          <t>7–10 · 6–11</t>
        </is>
      </c>
      <c r="EB49" s="126" t="inlineStr">
        <is>
          <t>Manager</t>
        </is>
      </c>
      <c r="EC49" s="126" t="inlineStr">
        <is>
          <t>IRIS Vs Market Benchmark — CIM proficiency scale: 3–4 · IRIS Vs Competitor Benchmark — SaaS marketing ladder: Marketing Manager</t>
        </is>
      </c>
      <c r="ED49" s="126" t="inlineStr">
        <is>
          <t>CIM Global Professional Marketing Framework — proficiency Aware → Active learner → Able → Accomplished → Authoritative</t>
        </is>
      </c>
      <c r="EE49" s="126" t="inlineStr">
        <is>
          <t>Core 3 · Future 3 · Functional 4 · Leadership 3</t>
        </is>
      </c>
      <c r="EF49" s="139" t="n"/>
      <c r="EG49" s="126" t="inlineStr">
        <is>
          <t>✓ HRIS: 8.5 yrs, B.Tech, 7 direct reports
✓ Survey: 20 of 20 questions answered
✓ KRAs: submitted, reported deliverables
✓ Manager mapping: rating, potential, 9-box
✓ Job description</t>
        </is>
      </c>
      <c r="EH49" s="118" t="n"/>
      <c r="EI49" s="118" t="n"/>
      <c r="EJ49" s="118" t="n"/>
      <c r="EK49" s="118" t="inlineStr">
        <is>
          <t>Survey: summary on file · KRAs: received · Experience: on file</t>
        </is>
      </c>
      <c r="EL49" s="141" t="n"/>
      <c r="EM49" s="142" t="n"/>
      <c r="EN49" s="142" t="n"/>
      <c r="EO49" s="142" t="n"/>
      <c r="EP49" s="142" t="n"/>
      <c r="EQ49" s="143" t="n"/>
      <c r="ER49" s="135" t="n"/>
      <c r="ES49" s="135" t="n"/>
      <c r="ET49" s="135" t="n"/>
      <c r="EU49" s="135" t="n"/>
      <c r="EV49" s="135" t="n"/>
      <c r="EW49" s="135" t="n"/>
      <c r="EX49" s="135" t="n"/>
      <c r="EY49" s="143" t="n"/>
      <c r="EZ49" s="135" t="n"/>
      <c r="FA49" s="135" t="n"/>
      <c r="FB49" s="135" t="n"/>
      <c r="FC49" s="135" t="n"/>
      <c r="FD49" s="135" t="n"/>
    </row>
    <row r="50" ht="300" customHeight="1">
      <c r="A50" s="109" t="inlineStr">
        <is>
          <t>CARBON</t>
        </is>
      </c>
      <c r="B50" s="110" t="inlineStr">
        <is>
          <t>IRIS2502</t>
        </is>
      </c>
      <c r="C50" s="110" t="inlineStr">
        <is>
          <t>Sudipta Kundu</t>
        </is>
      </c>
      <c r="D50" s="110" t="inlineStr">
        <is>
          <t>Marketing</t>
        </is>
      </c>
      <c r="E50" s="110" t="inlineStr">
        <is>
          <t>RC-115</t>
        </is>
      </c>
      <c r="F50" s="110" t="inlineStr">
        <is>
          <t>Saahit Togaru</t>
        </is>
      </c>
      <c r="G50" s="110" t="inlineStr">
        <is>
          <t>IRIS2239</t>
        </is>
      </c>
      <c r="H50" s="110" t="inlineStr">
        <is>
          <t>B3</t>
        </is>
      </c>
      <c r="I50" s="110" t="n">
        <v>3</v>
      </c>
      <c r="J50" s="110" t="n">
        <v>8.800000000000001</v>
      </c>
      <c r="K50" s="110" t="n">
        <v>0.5</v>
      </c>
      <c r="L50" s="110" t="inlineStr">
        <is>
          <t>MBA</t>
        </is>
      </c>
      <c r="M50" s="110" t="n"/>
      <c r="N50" s="144" t="inlineStr">
        <is>
          <t>Marketing Manager- Partner and Automation</t>
        </is>
      </c>
      <c r="O50" s="113" t="inlineStr">
        <is>
          <t>Senior Marketing Specialist – POD Lead</t>
        </is>
      </c>
      <c r="P50" s="112" t="inlineStr">
        <is>
          <t>Marketing &amp; Communications</t>
        </is>
      </c>
      <c r="Q50" s="112" t="inlineStr">
        <is>
          <t>Demand Generation, Brand &amp; Events</t>
        </is>
      </c>
      <c r="R50" s="112" t="inlineStr">
        <is>
          <t>L5 – Manager</t>
        </is>
      </c>
      <c r="S50" s="154" t="inlineStr">
        <is>
          <t>B2</t>
        </is>
      </c>
      <c r="T50" s="149" t="inlineStr">
        <is>
          <t>Senior Specialist · POD Lead</t>
        </is>
      </c>
      <c r="U50" s="149" t="inlineStr">
        <is>
          <t>B</t>
        </is>
      </c>
      <c r="V50" s="112" t="inlineStr">
        <is>
          <t>POD Lead</t>
        </is>
      </c>
      <c r="W50" s="153" t="inlineStr">
        <is>
          <t>• Same level</t>
        </is>
      </c>
      <c r="X50" s="112" t="inlineStr">
        <is>
          <t>P4 / M3</t>
        </is>
      </c>
      <c r="Y50" s="112" t="inlineStr">
        <is>
          <t>Senior / Manager</t>
        </is>
      </c>
      <c r="Z50" s="112" t="inlineStr">
        <is>
          <t>4–5</t>
        </is>
      </c>
      <c r="AA50" s="117" t="inlineStr">
        <is>
          <t>B2</t>
        </is>
      </c>
      <c r="AB50" s="118" t="inlineStr">
        <is>
          <t>Band B · Specialist / Manager</t>
        </is>
      </c>
      <c r="AC50" s="118" t="inlineStr">
        <is>
          <t>Manager</t>
        </is>
      </c>
      <c r="AD50" s="118" t="inlineStr">
        <is>
          <t>• Same as the model</t>
        </is>
      </c>
      <c r="AE50" s="118" t="inlineStr">
        <is>
          <t>B3</t>
        </is>
      </c>
      <c r="AF50" s="118" t="inlineStr">
        <is>
          <t>OK</t>
        </is>
      </c>
      <c r="AG50" s="118" t="inlineStr">
        <is>
          <t>No change · already below the manager</t>
        </is>
      </c>
      <c r="AH50" s="118" t="n">
        <v>4</v>
      </c>
      <c r="AI50" s="118" t="n"/>
      <c r="AJ50" s="119" t="inlineStr">
        <is>
          <t>CARBON · Marketing · Band B · Expert / POD Lead</t>
        </is>
      </c>
      <c r="AK50" s="120" t="n">
        <v>4.5</v>
      </c>
      <c r="AL50" s="121">
        <f>IFERROR(INDEX(WM_C,MATCH($AJ50,WM_KEY,0)),"")</f>
        <v>0.46</v>
      </c>
      <c r="AM50" s="122">
        <f>IF(OR(AK50="",AL50=""),"",AK50*AL50)</f>
        <v>2.07</v>
      </c>
      <c r="AN50" s="120" t="n">
        <v>4.5</v>
      </c>
      <c r="AO50" s="121">
        <f>IFERROR(INDEX(WM_AU,MATCH($AJ50,WM_KEY,0)),"")</f>
        <v>0.22</v>
      </c>
      <c r="AP50" s="122">
        <f>IF(OR(AN50="",AO50=""),"",AN50*AO50)</f>
        <v>0.99</v>
      </c>
      <c r="AQ50" s="120" t="n">
        <v>4</v>
      </c>
      <c r="AR50" s="121">
        <f>IFERROR(INDEX(WM_AC,MATCH($AJ50,WM_KEY,0)),"")</f>
        <v>0.05</v>
      </c>
      <c r="AS50" s="122">
        <f>IF(OR(AQ50="",AR50=""),"",AQ50*AR50)</f>
        <v>0.2</v>
      </c>
      <c r="AT50" s="120" t="n">
        <v>4</v>
      </c>
      <c r="AU50" s="121">
        <f>IFERROR(INDEX(WM_L,MATCH($AJ50,WM_KEY,0)),"")</f>
        <v>0.05</v>
      </c>
      <c r="AV50" s="122">
        <f>IF(OR(AT50="",AU50=""),"",AT50*AU50)</f>
        <v>0.2</v>
      </c>
      <c r="AW50" s="120" t="n">
        <v>6</v>
      </c>
      <c r="AX50" s="121">
        <f>IFERROR(INDEX(WM_E,MATCH($AJ50,WM_KEY,0)),"")</f>
        <v>0.1</v>
      </c>
      <c r="AY50" s="122">
        <f>IF(OR(AW50="",AX50=""),"",AW50*AX50)</f>
        <v>0.6</v>
      </c>
      <c r="AZ50" s="123" t="n">
        <v>4</v>
      </c>
      <c r="BA50" s="121">
        <f>IFERROR(INDEX(WM_BI,MATCH($AJ50,WM_KEY,0)),"")</f>
        <v>0.12</v>
      </c>
      <c r="BB50" s="122">
        <f>IF(OR(AZ50="",BA50=""),"",AZ50*BA50)</f>
        <v>0.48</v>
      </c>
      <c r="BC50" s="122">
        <f>IF(COUNT(AM50,AP50,AS50,AV50,AY50,BB50)&lt;6,"",SUM(AM50,AP50,AS50,AV50,AY50,BB50))</f>
        <v>4.54</v>
      </c>
      <c r="BD50" s="122" t="str">
        <f>IF(BC50="","",INDEX({"A1","A2","A3","B1","B2","B3","C1","C2","D1","D2","E1","E2"},MAX(1,MIN(12,ROUND(BC50,0)))))</f>
        <v>B2</v>
      </c>
      <c r="BE50" s="154" t="inlineStr">
        <is>
          <t>B2</t>
        </is>
      </c>
      <c r="BF50" s="124" t="inlineStr">
        <is>
          <t>The score decided the level</t>
        </is>
      </c>
      <c r="BG50"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50" s="125" t="inlineStr">
        <is>
          <t>At build: Complexity 2.07 + Autonomy 0.99 + Accountability 0.20 + Leadership 0.20 + Experience 0.60 + Business impact 0.48
= 4.54 points → nearest level 5 = B2
Final level: B2 · same as the score</t>
        </is>
      </c>
      <c r="BI50" s="125" t="inlineStr">
        <is>
          <t>No rule applied: the score decides.</t>
        </is>
      </c>
      <c r="BJ50" s="125" t="inlineStr">
        <is>
          <t>Close call</t>
        </is>
      </c>
      <c r="BK50" s="147" t="inlineStr">
        <is>
          <t>Close call</t>
        </is>
      </c>
      <c r="BL50" s="126" t="inlineStr">
        <is>
          <t>Medium</t>
        </is>
      </c>
      <c r="BM50" s="126" t="inlineStr">
        <is>
          <t>• Close call: score 4.54 is within 0.05 of a rounding point and the score decided the level — calibrate against peers before confirming</t>
        </is>
      </c>
      <c r="BN50" s="125" t="inlineStr">
        <is>
          <t>Moves in 5 of 30 weight tests · calibrate first</t>
        </is>
      </c>
      <c r="BO50" s="148" t="inlineStr">
        <is>
          <t>Rated 4.5 of 12 · between B1 and B2
Start: 5.0 · manager / senior specialist title
Evidence reads like B1: Manages partner GTM, CRM, partner marketing, automation and events across multiple stakeholders and tools → moved down 0.5
KRA: “OKR Tracker - Marketing 2026.xlsx”
Market: B1 = Domain specialist work · B2 = Hardest problems in the domain</t>
        </is>
      </c>
      <c r="BP50" s="129" t="inlineStr">
        <is>
          <t>Rated 4.5 of 12 · between B1 and B2
Start: 5.0 · manager / senior specialist title
Evidence reads like B1: Decides on database, partner relationships and database health score for the area → moved down 0.5
Market: B1 = Technical / QC / client calls for the domain · B2 = Allocates people and sets team priorities</t>
        </is>
      </c>
      <c r="BQ50" s="129" t="inlineStr">
        <is>
          <t>Rated 4 of 12
Start: 4.5 · manager / senior specialist title; 3 direct reports, 5 people below, 1 of them leads a team
Evidence reads like B1: own survey / KRA answers · summarised by the rater; not quoted → moved down 0.5
KRA: “OKR Tracker - Marketing 2026.xlsx”
Market: B1 = A domain or a small team</t>
        </is>
      </c>
      <c r="BR50" s="129" t="inlineStr">
        <is>
          <t>Rated 4 of 12
Start: 4.0
Evidence reads like B1: Lists team management; three direct reports → matches the start
Team: 3 direct reports · POD Lead
Market: B1 = IC: mentors and reviews · People: hands-on team lead of 3–5</t>
        </is>
      </c>
      <c r="BS50" s="129" t="inlineStr">
        <is>
          <t>Rated 6 of 12
Experience: 8.8 yrs total · 8.3 before IRIS + 0.5 at IRIS = 5.5 on the experience scale
Qualification: MBA · postgraduate, relevant to the work → +0.5
Market: B2 roles typically have 6–10 yrs · IRIS guide 6–9</t>
        </is>
      </c>
      <c r="BT50"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0" s="124" t="inlineStr">
        <is>
          <t>OKR Tracker - Marketing 2026 · FY27.xlsx</t>
        </is>
      </c>
      <c r="BV50" s="125" t="n"/>
      <c r="BW50" s="125" t="n"/>
      <c r="BX50" s="125" t="n"/>
      <c r="BY50" s="125" t="inlineStr">
        <is>
          <t>Leads Database team &amp; automation to bring efficiencies across marketing - recently role is upgraded to Partner management as well</t>
        </is>
      </c>
      <c r="BZ50" s="125" t="inlineStr">
        <is>
          <t>Received · manager annual</t>
        </is>
      </c>
      <c r="CA50" s="125" t="inlineStr">
        <is>
          <t>CARBON Mapping Master · CARBON Talent Mapping · Raw</t>
        </is>
      </c>
      <c r="CB50" s="130" t="n">
        <v>20</v>
      </c>
      <c r="CC50" s="131"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CD50" s="131"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CE50" s="131"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CF50" s="131"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CG50" s="131" t="inlineStr">
        <is>
          <t>• Key challenges: Multiple Approvals; multiple reviews.
• Support required: Clearer priorities; More clarity on ownership and decision-making, with faster support when priorities or requirements change.</t>
        </is>
      </c>
      <c r="CH50" s="132" t="inlineStr">
        <is>
          <t>Complexity: Evidence reads like B1: Manages partner GTM, CRM, partner marketing, automation and events across multiple stakeholders and tools → moved down 0.5
Autonomy: Evidence reads like B1: Decides on database, partner relationships and database health score for the area → moved down 0.5
Accountability: Evidence reads like B1: own survey / KRA answers · summarised by the rater; not quoted → moved down 0.5
Leadership: Evidence reads like B1: Lists team management; three direct reports → matches the start
Business Impact: No survey or manager-mapping signal on criticality: kept at the start point.</t>
        </is>
      </c>
      <c r="CI50" s="131"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CJ50" s="131" t="inlineStr">
        <is>
          <t>Self-identified: Leadership &amp; people management · Strategy &amp; business acumen · Broader exposure &amp; ownership
For the next role: Leadership &amp; people management · Strategy &amp; business acumen · Broader exposure &amp; ownership</t>
        </is>
      </c>
      <c r="CK50" s="131" t="inlineStr">
        <is>
          <t>Per-person summary · CARBON Mapping Master</t>
        </is>
      </c>
      <c r="CL50" s="133" t="inlineStr">
        <is>
          <t>WHAT THE ROLE DOES: Runs demand-gen campaigns, brand, PR/analyst relations, partner marketing and events. At B2: deep domain expertise, or one team.
Common themes in sub-family holders, all levels' answers: iris · management · gtm · drive · initiatives · growth
KEY RESPONSIBILITIES: Runs demand-gen campaigns, brand, PR/analyst relations, partner marketing and events; Hardest problems in the domain; One team or a client portfolio
Common themes in sub-family holders, all levels' answers: event · management
DELIVERS: One team or a client portfolio
ACCOUNTABLE FOR: One team or a client portfolio
Common themes in sub-family holders, all levels' answers: gtm
DECIDES ALONE: Allocates people and sets team priorities
Common themes in sub-family holders, all levels' answers: strategy
SKILLS &amp; KNOWLEDGE · role-holders: Marketing
TOOLS &amp; SYSTEMS: HubSpot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3 answered; catalogue RC-115</t>
        </is>
      </c>
      <c r="CM50" s="134" t="inlineStr">
        <is>
          <t>What the role answers for: One team or a client portfolio.
Accountability &amp; Impact rating: 4 of 12 · B1-level impact.
Leads 3 direct reports.
If the work is missed · role-holders' themes: pipeline.
Manager talent mapping — Latest rating: 2 · Potential: Medium · 9-Box Grid placement: Reliable Specialist.</t>
        </is>
      </c>
      <c r="CN50" s="135" t="n"/>
      <c r="CO50" s="135" t="n">
        <v>4</v>
      </c>
      <c r="CP50" s="136" t="n">
        <v>2</v>
      </c>
      <c r="CQ50" s="137" t="inlineStr">
        <is>
          <t>Medium</t>
        </is>
      </c>
      <c r="CR50" s="137" t="inlineStr">
        <is>
          <t>Reliable Specialist</t>
        </is>
      </c>
      <c r="CS50" s="137" t="inlineStr">
        <is>
          <t>Performance first</t>
        </is>
      </c>
      <c r="CT50" s="137" t="n"/>
      <c r="CU50" s="137" t="n"/>
      <c r="CV50" s="137" t="n"/>
      <c r="CW50" s="137" t="n"/>
      <c r="CX50" s="137" t="n"/>
      <c r="CY50" s="137" t="n"/>
      <c r="CZ50" s="137" t="n"/>
      <c r="DA50" s="119" t="n">
        <v>95</v>
      </c>
      <c r="DB50" s="138" t="inlineStr">
        <is>
          <t>Meets the level</t>
        </is>
      </c>
      <c r="DC50" s="138" t="n">
        <v>87</v>
      </c>
      <c r="DD50" s="138" t="n">
        <v>92</v>
      </c>
      <c r="DE50" s="138" t="n">
        <v>94</v>
      </c>
      <c r="DF50" s="138" t="n">
        <v>110</v>
      </c>
      <c r="DG50" s="138" t="inlineStr">
        <is>
          <t>Analytics &amp; BI, AI / GenAI, Product &amp; domain</t>
        </is>
      </c>
      <c r="DH50" s="138" t="inlineStr">
        <is>
          <t>B3: 86% of profile — close</t>
        </is>
      </c>
      <c r="DI50" s="138" t="inlineStr">
        <is>
          <t>Evidence: Survey + KRAs | Core: Ownership 2/3, Problem solving 2/3, Communication &amp; collaboration 4/3, Client &amp; quality focus 3/3, Learning agility 2/3, Integrity &amp; compliance 3/3 | Future-ready: AI literacy 2/3, Data literacy 3/3, Digital fluency 3/3, Innovation 3/3 | Functional: Digital marketing 5/4, Communication 4/4, Analytics &amp; BI 3/4, AI / GenAI 3/4, Product &amp; domain 3/4, Business acumen 5/4 | Leadership: Developing people 3/3, Decision making 3/3, Strategic acumen 4/3, Influence &amp; change 4/3</t>
        </is>
      </c>
      <c r="DJ50" s="111" t="inlineStr">
        <is>
          <t>Leadership &amp; people management · Strategy &amp; business acumen · Broader exposure &amp; ownership</t>
        </is>
      </c>
      <c r="DK50" s="112" t="inlineStr">
        <is>
          <t>Would benefit from deeper understanding of domain + perspective of database &amp; marketing</t>
        </is>
      </c>
      <c r="DL50" s="112" t="inlineStr">
        <is>
          <t>People Leadership &amp; Mentoring; Project, Program &amp; Agile Management; Strategic Thinking &amp; Business Acumen</t>
        </is>
      </c>
      <c r="DM50" s="112" t="inlineStr">
        <is>
          <t>Leadership &amp; people management · Strategy &amp; business acumen · Broader exposure &amp; ownership</t>
        </is>
      </c>
      <c r="DN50" s="112" t="n"/>
      <c r="DO50" s="139" t="inlineStr">
        <is>
          <t>No strong match from survey evidence</t>
        </is>
      </c>
      <c r="DP50" s="126" t="inlineStr">
        <is>
          <t>Ritam Mukhopadhyay · Marketing Operations Associate — 0.32: marketing, crm, hubspot</t>
        </is>
      </c>
      <c r="DQ50" s="126" t="inlineStr">
        <is>
          <t>Abhilash Menon · iFile, Senior Manager – Product Marketing — 0.30</t>
        </is>
      </c>
      <c r="DR50" s="126" t="inlineStr">
        <is>
          <t>POD Lead</t>
        </is>
      </c>
      <c r="DS50" s="126" t="n"/>
      <c r="DT50" s="126" t="n"/>
      <c r="DU50" s="140" t="inlineStr">
        <is>
          <t>Senior Marketing Specialist – POD Lead in Marketing · CARBON, B2 — POD Lead.
The work: Runs demand-gen campaigns, brand, PR/analyst relations, partner marketing and events.
At this level the role owns deep domain expertise, or one team.
Key responsibilities: Runs demand-gen campaigns, brand, PR/analyst relations, partner marketing and events; Hardest problems in the domain; One team or a client portfolio.
Holders describe it with: event · management.
Leads 3 direct reports.</t>
        </is>
      </c>
      <c r="DV50" s="137" t="inlineStr">
        <is>
          <t>Hire as: Senior Marketing Specialist — IRIS B2 Senior Specialist · POD Lead · POD Lead
Market level: P4 / M3 · SFIA 4–5
Experience: 6–9 yrs · Education: Graduate / MBA · marketing
Equivalent titles at peers: IRIS Vs Market Benchmark — CIM proficiency scale – 3–4 · IRIS Vs Competitor Benchmark — SaaS marketing ladder – Marketing Manager
Credentials: Google / HubSpot certifications
Must already know: Brand and data-privacy rules for campaigns</t>
        </is>
      </c>
      <c r="DW50" s="137"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TOOLS: HubSpot · Claude
★ = must-have for the family. Scale: 1 Awareness · 2 Working · 3 Practitioner · 4 Advanced · 5 Expert.</t>
        </is>
      </c>
      <c r="DX50" s="137"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0" s="139" t="inlineStr">
        <is>
          <t>Market level: P4 / M3 · SFIA 4–5
Typical title: Senior Marketing Specialist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Z50" s="126" t="inlineStr">
        <is>
          <t>6–9 yrs</t>
        </is>
      </c>
      <c r="EA50" s="126" t="inlineStr">
        <is>
          <t>7–10 · 6–11</t>
        </is>
      </c>
      <c r="EB50" s="126" t="inlineStr">
        <is>
          <t>Senior Marketing Specialist</t>
        </is>
      </c>
      <c r="EC50" s="126" t="inlineStr">
        <is>
          <t>IRIS Vs Market Benchmark — CIM proficiency scale: 3–4 · IRIS Vs Competitor Benchmark — SaaS marketing ladder: Marketing Manager</t>
        </is>
      </c>
      <c r="ED50" s="126" t="inlineStr">
        <is>
          <t>CIM Global Professional Marketing Framework — proficiency Aware → Active learner → Able → Accomplished → Authoritative</t>
        </is>
      </c>
      <c r="EE50" s="126" t="inlineStr">
        <is>
          <t>Core 3 · Future 3 · Functional 4 · Leadership 3</t>
        </is>
      </c>
      <c r="EF50" s="139" t="n"/>
      <c r="EG50" s="126" t="inlineStr">
        <is>
          <t>✓ HRIS: 8.8 yrs, MBA, 3 direct reports
✓ Survey: 20 of 20 questions answered
✓ KRAs: submitted, reported deliverables
✓ Manager mapping: rating, potential, 9-box
✓ Job description</t>
        </is>
      </c>
      <c r="EH50" s="118" t="inlineStr">
        <is>
          <t xml:space="preserve">D017 · Close call · High: Score 4.54 is 0.04 above the 4.5 rounding point between B1 and B2, and no rule moved it: confirm B2 against peers in similar roles, or place at B1. · owner Calibration panel · </t>
        </is>
      </c>
      <c r="EI50" s="118" t="n"/>
      <c r="EJ50" s="118" t="n"/>
      <c r="EK50" s="118" t="inlineStr">
        <is>
          <t>Survey: summary on file · KRAs: received · Experience: on file</t>
        </is>
      </c>
      <c r="EL50" s="141" t="n"/>
      <c r="EM50" s="142" t="n"/>
      <c r="EN50" s="142" t="n"/>
      <c r="EO50" s="142" t="n"/>
      <c r="EP50" s="142" t="n"/>
      <c r="EQ50" s="143" t="n"/>
      <c r="ER50" s="135" t="n"/>
      <c r="ES50" s="135" t="n"/>
      <c r="ET50" s="135" t="n"/>
      <c r="EU50" s="135" t="n"/>
      <c r="EV50" s="135" t="n"/>
      <c r="EW50" s="135" t="n"/>
      <c r="EX50" s="135" t="n"/>
      <c r="EY50" s="143" t="n"/>
      <c r="EZ50" s="135" t="n"/>
      <c r="FA50" s="135" t="n"/>
      <c r="FB50" s="135" t="n"/>
      <c r="FC50" s="135" t="n"/>
      <c r="FD50" s="135" t="n"/>
    </row>
    <row r="51" ht="300" customHeight="1">
      <c r="A51" s="109" t="inlineStr">
        <is>
          <t>CARBON</t>
        </is>
      </c>
      <c r="B51" s="110" t="inlineStr">
        <is>
          <t>IRIS2553</t>
        </is>
      </c>
      <c r="C51" s="110" t="inlineStr">
        <is>
          <t>Prashant Sharad Jadhav</t>
        </is>
      </c>
      <c r="D51" s="110" t="inlineStr">
        <is>
          <t>Marketing</t>
        </is>
      </c>
      <c r="E51" s="110" t="inlineStr">
        <is>
          <t>RC-167</t>
        </is>
      </c>
      <c r="F51" s="110" t="inlineStr">
        <is>
          <t>Anuradha RK</t>
        </is>
      </c>
      <c r="G51" s="110" t="inlineStr">
        <is>
          <t>IRIS0391</t>
        </is>
      </c>
      <c r="H51" s="110" t="inlineStr">
        <is>
          <t>D2</t>
        </is>
      </c>
      <c r="I51" s="110" t="n">
        <v>3</v>
      </c>
      <c r="J51" s="110" t="n">
        <v>16</v>
      </c>
      <c r="K51" s="110" t="n">
        <v>0.1</v>
      </c>
      <c r="L51" s="110" t="inlineStr">
        <is>
          <t>MBA</t>
        </is>
      </c>
      <c r="M51" s="110" t="n"/>
      <c r="N51" s="144" t="inlineStr">
        <is>
          <t>SDR Manager</t>
        </is>
      </c>
      <c r="O51" s="113" t="inlineStr">
        <is>
          <t>Senior Account Executive – POD Lead</t>
        </is>
      </c>
      <c r="P51" s="112" t="inlineStr">
        <is>
          <t>Sales &amp; Business Development</t>
        </is>
      </c>
      <c r="Q51" s="112" t="inlineStr">
        <is>
          <t>Sales Development &amp; Prospecting</t>
        </is>
      </c>
      <c r="R51" s="113" t="inlineStr">
        <is>
          <t>Not in current mapping files</t>
        </is>
      </c>
      <c r="S51" s="114" t="inlineStr">
        <is>
          <t>B2</t>
        </is>
      </c>
      <c r="T51" s="149" t="inlineStr">
        <is>
          <t>Senior Specialist · POD Lead</t>
        </is>
      </c>
      <c r="U51" s="149" t="inlineStr">
        <is>
          <t>B</t>
        </is>
      </c>
      <c r="V51" s="112" t="inlineStr">
        <is>
          <t>POD Lead</t>
        </is>
      </c>
      <c r="W51" s="116" t="inlineStr">
        <is>
          <t>● Newly mapped</t>
        </is>
      </c>
      <c r="X51" s="112" t="inlineStr">
        <is>
          <t>P4 / M3</t>
        </is>
      </c>
      <c r="Y51" s="112" t="inlineStr">
        <is>
          <t>Senior / Manager</t>
        </is>
      </c>
      <c r="Z51" s="112" t="inlineStr">
        <is>
          <t>4–5</t>
        </is>
      </c>
      <c r="AA51" s="117" t="inlineStr">
        <is>
          <t>B2</t>
        </is>
      </c>
      <c r="AB51" s="118" t="inlineStr">
        <is>
          <t>Band B · Specialist / Manager</t>
        </is>
      </c>
      <c r="AC51" s="118" t="inlineStr">
        <is>
          <t>Manager</t>
        </is>
      </c>
      <c r="AD51" s="118" t="inlineStr">
        <is>
          <t>• Same as the model</t>
        </is>
      </c>
      <c r="AE51" s="118" t="inlineStr">
        <is>
          <t>D2</t>
        </is>
      </c>
      <c r="AF51" s="118" t="inlineStr">
        <is>
          <t>OK</t>
        </is>
      </c>
      <c r="AG51" s="118" t="inlineStr">
        <is>
          <t>No change · already below the manager</t>
        </is>
      </c>
      <c r="AH51" s="118" t="n">
        <v>3</v>
      </c>
      <c r="AI51" s="118" t="n"/>
      <c r="AJ51" s="119" t="inlineStr">
        <is>
          <t>CARBON · Marketing · Band B · Expert / POD Lead</t>
        </is>
      </c>
      <c r="AK51" s="120" t="n">
        <v>4.5</v>
      </c>
      <c r="AL51" s="121">
        <f>IFERROR(INDEX(WM_C,MATCH($AJ51,WM_KEY,0)),"")</f>
        <v>0.46</v>
      </c>
      <c r="AM51" s="122">
        <f>IF(OR(AK51="",AL51=""),"",AK51*AL51)</f>
        <v>2.07</v>
      </c>
      <c r="AN51" s="120" t="n">
        <v>5</v>
      </c>
      <c r="AO51" s="121">
        <f>IFERROR(INDEX(WM_AU,MATCH($AJ51,WM_KEY,0)),"")</f>
        <v>0.22</v>
      </c>
      <c r="AP51" s="122">
        <f>IF(OR(AN51="",AO51=""),"",AN51*AO51)</f>
        <v>1.1</v>
      </c>
      <c r="AQ51" s="120" t="n">
        <v>4</v>
      </c>
      <c r="AR51" s="121">
        <f>IFERROR(INDEX(WM_AC,MATCH($AJ51,WM_KEY,0)),"")</f>
        <v>0.05</v>
      </c>
      <c r="AS51" s="122">
        <f>IF(OR(AQ51="",AR51=""),"",AQ51*AR51)</f>
        <v>0.2</v>
      </c>
      <c r="AT51" s="120" t="n">
        <v>4</v>
      </c>
      <c r="AU51" s="121">
        <f>IFERROR(INDEX(WM_L,MATCH($AJ51,WM_KEY,0)),"")</f>
        <v>0.05</v>
      </c>
      <c r="AV51" s="122">
        <f>IF(OR(AT51="",AU51=""),"",AT51*AU51)</f>
        <v>0.2</v>
      </c>
      <c r="AW51" s="120" t="n">
        <v>9</v>
      </c>
      <c r="AX51" s="121">
        <f>IFERROR(INDEX(WM_E,MATCH($AJ51,WM_KEY,0)),"")</f>
        <v>0.1</v>
      </c>
      <c r="AY51" s="122">
        <f>IF(OR(AW51="",AX51=""),"",AW51*AX51)</f>
        <v>0.9</v>
      </c>
      <c r="AZ51" s="123" t="n">
        <v>4</v>
      </c>
      <c r="BA51" s="121">
        <f>IFERROR(INDEX(WM_BI,MATCH($AJ51,WM_KEY,0)),"")</f>
        <v>0.12</v>
      </c>
      <c r="BB51" s="122">
        <f>IF(OR(AZ51="",BA51=""),"",AZ51*BA51)</f>
        <v>0.48</v>
      </c>
      <c r="BC51" s="122">
        <f>IF(COUNT(AM51,AP51,AS51,AV51,AY51,BB51)&lt;6,"",SUM(AM51,AP51,AS51,AV51,AY51,BB51))</f>
        <v>4.95</v>
      </c>
      <c r="BD51" s="122" t="str">
        <f>IF(BC51="","",INDEX({"A1","A2","A3","B1","B2","B3","C1","C2","D1","D2","E1","E2"},MAX(1,MIN(12,ROUND(BC51,0)))))</f>
        <v>B2</v>
      </c>
      <c r="BE51" s="114" t="inlineStr">
        <is>
          <t>B2</t>
        </is>
      </c>
      <c r="BF51" s="124" t="inlineStr">
        <is>
          <t>The score decided the level</t>
        </is>
      </c>
      <c r="BG51"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51" s="125" t="inlineStr">
        <is>
          <t>At build: Complexity 2.07 + Autonomy 1.10 + Accountability 0.20 + Leadership 0.20 + Experience 0.90 + Business impact 0.48
= 4.95 points → nearest level 5 = B2
Final level: B2 · same as the score</t>
        </is>
      </c>
      <c r="BI51" s="125" t="inlineStr">
        <is>
          <t>No rule applied: the score decides.</t>
        </is>
      </c>
      <c r="BJ51" s="125" t="inlineStr">
        <is>
          <t>—</t>
        </is>
      </c>
      <c r="BK51" s="126" t="n"/>
      <c r="BL51" s="126" t="inlineStr">
        <is>
          <t>High</t>
        </is>
      </c>
      <c r="BM51" s="126" t="n"/>
      <c r="BN51" s="125" t="inlineStr">
        <is>
          <t>Stable · moves in fewer than 5 of 30 weight tests</t>
        </is>
      </c>
      <c r="BO51" s="148" t="inlineStr">
        <is>
          <t>Rated 4.5 of 12 · between B1 and B2
Start: 5.0 · manager / senior specialist title
Evidence reads like B1: Builds US/Canada SDR pipeline; analyses what drives or blocks conversion; needs SEC/XBRL use-case knowledge → moved down 0.5
Market: B1 = Domain specialist work · B2 = Hardest problems in the domain</t>
        </is>
      </c>
      <c r="BP51" s="129" t="inlineStr">
        <is>
          <t>Rated 5 of 12
Start: 5.0 · manager / senior specialist title
Evidence reads like B2: Sets daily prospecting priorities, assigns SDRs, adjusts messaging and calling approach within agreed targets → matches the start
Market: B2 = Allocates people and sets team priorities</t>
        </is>
      </c>
      <c r="BQ51" s="129" t="inlineStr">
        <is>
          <t>Rated 4 of 12
Start: 4.5 · manager / senior specialist title; 3 direct reports
Evidence reads like B1: Accountable for the SDR team's qualified meetings, targeting quality and pipeline reporting; three reports → moved down 0.5
Market: B1 = A domain or a small team</t>
        </is>
      </c>
      <c r="BR51" s="129" t="inlineStr">
        <is>
          <t>Rated 4 of 12
Start: 4.0
Evidence reads like B1: Coaches each SDR from call evidence and addresses performance gaps; three direct reports → matches the start
Team: 3 direct reports · POD Lead
Market: B1 = IC: mentors and reviews · People: hands-on team lead of 3–5</t>
        </is>
      </c>
      <c r="BS51" s="129" t="inlineStr">
        <is>
          <t>Rated 9 of 12
Experience: 16.0 yrs total · 15.9 before IRIS + 0.1 at IRIS = 8.5 on the experience scale
Qualification: MBA · postgraduate, relevant to the work → +0.5
Market: B2 roles typically have 6–10 yrs · IRIS guide 6–9</t>
        </is>
      </c>
      <c r="BT51"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1" s="127" t="inlineStr">
        <is>
          <t>KRAs not received · manager to supply</t>
        </is>
      </c>
      <c r="BV51" s="125" t="n"/>
      <c r="BW51" s="125" t="n"/>
      <c r="BX51" s="125" t="n"/>
      <c r="BY51" s="125" t="n"/>
      <c r="BZ51" s="128" t="inlineStr">
        <is>
          <t>KRAs not received · manager to supply</t>
        </is>
      </c>
      <c r="CA51" s="125" t="n"/>
      <c r="CB51" s="130" t="n">
        <v>20</v>
      </c>
      <c r="CC51" s="128" t="inlineStr">
        <is>
          <t>Full survey answers not in the files received · How We Grow export needed · HR</t>
        </is>
      </c>
      <c r="CD51" s="131" t="inlineStr">
        <is>
          <t>—</t>
        </is>
      </c>
      <c r="CE51" s="131" t="inlineStr">
        <is>
          <t>—</t>
        </is>
      </c>
      <c r="CF51" s="131" t="inlineStr">
        <is>
          <t>—</t>
        </is>
      </c>
      <c r="CG51" s="131" t="inlineStr">
        <is>
          <t>—</t>
        </is>
      </c>
      <c r="CH51" s="132" t="inlineStr">
        <is>
          <t>Complexity: Evidence reads like B1: Builds US/Canada SDR pipeline; analyses what drives or blocks conversion; needs SEC/XBRL use-case knowledge → moved down 0.5
Autonomy: Evidence reads like B2: Sets daily prospecting priorities, assigns SDRs, adjusts messaging and calling approach within agreed targets → matches the start
Accountability: Evidence reads like B1: Accountable for the SDR team's qualified meetings, targeting quality and pipeline reporting; three reports → moved down 0.5
Leadership: Evidence reads like B1: Coaches each SDR from call evidence and addresses performance gaps; three direct reports → matches the start
Business Impact: No survey or manager-mapping signal on criticality: kept at the start point.</t>
        </is>
      </c>
      <c r="CI51" s="131"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J51" s="131" t="inlineStr">
        <is>
          <t>Self-identified: Client, sales &amp; stakeholders · Broader exposure &amp; ownership
For the next role: Client, sales &amp; stakeholders · Strategy &amp; business acumen · Broader exposure &amp; ownership</t>
        </is>
      </c>
      <c r="CK51" s="128" t="inlineStr">
        <is>
          <t>Full survey answers not in the files received · How We Grow export needed · HR</t>
        </is>
      </c>
      <c r="CL51" s="133" t="inlineStr">
        <is>
          <t>WHAT THE ROLE DOES: Researches target accounts, runs outbound outreach, qualifies leads and books meetings. At B2: deep domain expertise, or one team.
Common themes in sub-family holders, all levels' answers: sales · scheduling · customers shared · cold · navigator fetch · database
KEY RESPONSIBILITIES: Researches target accounts, runs outbound outreach, qualifies leads and books meetings; Hardest problems in the domain; One team or a client portfolio
Common themes in sub-family holders, all levels' answers: outreach · linkedin · calls · pipeline · qualified · cold
DELIVERS: One team or a client portfolio
Common themes in sub-family holders, all levels' answers: meetings · pipeline · sales · opportunities · lead · discovery
ACCOUNTABLE FOR: One team or a client portfolio
Common themes in sub-family holders, all levels' answers: pipeline · lead · meetings · accountable · qualified · opportunities
DECIDES ALONE: Allocates people and sets team priorities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15 answered; catalogue RC-167</t>
        </is>
      </c>
      <c r="CM51" s="134" t="inlineStr">
        <is>
          <t>What the role answers for: One team or a client portfolio.
Accountability &amp; Impact rating: 4 of 12 · B1-level impact.
Leads 3 direct reports.
If the work is missed · role-holders' themes: pipeline · lead · meetings · time · outreach.
Manager talent mapping — Latest rating: Not rated · manager · 9-Box Grid placement: Not placed · manager.</t>
        </is>
      </c>
      <c r="CN51" s="135" t="n"/>
      <c r="CO51" s="135" t="n">
        <v>4</v>
      </c>
      <c r="CP51" s="136" t="inlineStr">
        <is>
          <t>Not rated · manager</t>
        </is>
      </c>
      <c r="CQ51" s="137" t="inlineStr">
        <is>
          <t>—</t>
        </is>
      </c>
      <c r="CR51" s="137" t="inlineStr">
        <is>
          <t>Not placed · manager</t>
        </is>
      </c>
      <c r="CS51" s="137" t="inlineStr">
        <is>
          <t>No rating data</t>
        </is>
      </c>
      <c r="CT51" s="137" t="n"/>
      <c r="CU51" s="137" t="n"/>
      <c r="CV51" s="137" t="n"/>
      <c r="CW51" s="137" t="n"/>
      <c r="CX51" s="137" t="n"/>
      <c r="CY51" s="137" t="n"/>
      <c r="CZ51" s="137" t="n"/>
      <c r="DA51" s="119" t="n">
        <v>102</v>
      </c>
      <c r="DB51" s="138" t="inlineStr">
        <is>
          <t>Meets the level</t>
        </is>
      </c>
      <c r="DC51" s="138" t="n">
        <v>98</v>
      </c>
      <c r="DD51" s="138" t="n">
        <v>92</v>
      </c>
      <c r="DE51" s="138" t="n">
        <v>107</v>
      </c>
      <c r="DF51" s="138" t="n">
        <v>105</v>
      </c>
      <c r="DG51" s="138" t="inlineStr">
        <is>
          <t>Learning agility, AI literacy</t>
        </is>
      </c>
      <c r="DH51" s="138" t="inlineStr">
        <is>
          <t>B3: 91% of profile — ready on competencies</t>
        </is>
      </c>
      <c r="DI51" s="138" t="inlineStr">
        <is>
          <t>Evidence: Survey | Core: Ownership 3/3, Problem solving 3/3, Communication &amp; collaboration 4/3, Client &amp; quality focus 3/3, Learning agility 2/3, Integrity &amp; compliance 3/3 | Future-ready: AI literacy 2/3, Data literacy 3/3, Digital fluency 3/3, Innovation 3/3 | Functional: Sales &amp; negotiation 5/4, Digital marketing 5/4, Stakeholder mgmt 4/4, Communication 4/4, Product &amp; domain 4/4, Business acumen 4/4 | Leadership: Developing people 4/3, Decision making 3/3, Strategic acumen 3/3, Influence &amp; change 3/3</t>
        </is>
      </c>
      <c r="DJ51" s="111" t="inlineStr">
        <is>
          <t>Client, sales &amp; stakeholders · Broader exposure &amp; ownership</t>
        </is>
      </c>
      <c r="DK51" s="112" t="n"/>
      <c r="DL51" s="112" t="inlineStr">
        <is>
          <t>Strategic Thinking &amp; Business Acumen; Sales, Negotiation &amp; Account Growth; AI, GenAI &amp; Prompt Engineering</t>
        </is>
      </c>
      <c r="DM51" s="112" t="inlineStr">
        <is>
          <t>Client, sales &amp; stakeholders · Strategy &amp; business acumen · Broader exposure &amp; ownership</t>
        </is>
      </c>
      <c r="DN51" s="112" t="n"/>
      <c r="DO51" s="139" t="inlineStr">
        <is>
          <t>Marketing &amp; Communications · 83% of competencies evidenced; must-haves met</t>
        </is>
      </c>
      <c r="DP51" s="126" t="inlineStr">
        <is>
          <t>Priyadarshini Dey · Team Lead – Sales Development — 0.37: pipeline, sdr, qualified, sales; Anand Chiluka · Account Executive — 0.36: qualified, calling, sales, hubspot; Samriddhi Kundu · Intern – Sales Development &amp; Prospecting — 0.31: pipeline, prospect, sales, hubspot</t>
        </is>
      </c>
      <c r="DQ51" s="126" t="inlineStr">
        <is>
          <t>No close match in other businesses</t>
        </is>
      </c>
      <c r="DR51" s="126" t="inlineStr">
        <is>
          <t>POD Lead</t>
        </is>
      </c>
      <c r="DS51" s="126" t="n"/>
      <c r="DT51" s="126" t="n"/>
      <c r="DU51" s="140" t="inlineStr">
        <is>
          <t>Senior Account Executive – POD Lead in Marketing · CARBON, B2 — POD Lead.
The work: Researches target accounts, runs outbound outreach, qualifies leads and books meetings.
At this level the role owns deep domain expertise, or one team.
Key responsibilities: Researches target accounts, runs outbound outreach, qualifies leads and books meetings; Hardest problems in the domain; One team or a client portfolio.
Holders describe it with: outreach · linkedin · calls · pipeline · qualified · cold.
Leads 3 direct reports.</t>
        </is>
      </c>
      <c r="DV51" s="137" t="inlineStr">
        <is>
          <t>Hire as: Senior Account Executive — IRIS B2 Senior Specialist · POD Lead · POD Lead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W51"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X51"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1" s="139"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Z51" s="126" t="inlineStr">
        <is>
          <t>6–9 yrs</t>
        </is>
      </c>
      <c r="EA51" s="126" t="inlineStr">
        <is>
          <t>7–10 · 6–11</t>
        </is>
      </c>
      <c r="EB51" s="126" t="inlineStr">
        <is>
          <t>Senior Account Executive</t>
        </is>
      </c>
      <c r="EC51" s="126" t="inlineStr">
        <is>
          <t>IRIS Vs Competitor Benchmark — SaaS sales ladder — IC: Mid-Market AE · IRIS Vs Competitor Benchmark — SaaS sales ladder — management: Sales Manager</t>
        </is>
      </c>
      <c r="ED51" s="126" t="inlineStr">
        <is>
          <t>SaaS sales ladder · SDR → AE → Enterprise AE → VP / CRO; MEDDICC-style qualification</t>
        </is>
      </c>
      <c r="EE51" s="126" t="inlineStr">
        <is>
          <t>Core 3 · Future 3 · Functional 4 · Leadership 3</t>
        </is>
      </c>
      <c r="EF51" s="139" t="n"/>
      <c r="EG51" s="126" t="inlineStr">
        <is>
          <t>✓ HRIS: 16.0 yrs, MBA, 3 direct reports
✓ Survey: 20 of 20 questions answered
✗ KRAs: none on file
✓ Manager mapping: rating, 9-box
✗ Job description: not on file</t>
        </is>
      </c>
      <c r="EH51" s="118" t="n"/>
      <c r="EI51" s="118" t="n"/>
      <c r="EJ51" s="118" t="n"/>
      <c r="EK51" s="118" t="inlineStr">
        <is>
          <t>Survey: answered · full text needed · KRAs: not received · Experience: on file</t>
        </is>
      </c>
      <c r="EL51" s="141" t="n"/>
      <c r="EM51" s="142" t="n"/>
      <c r="EN51" s="142" t="n"/>
      <c r="EO51" s="142" t="n"/>
      <c r="EP51" s="142" t="n"/>
      <c r="EQ51" s="143" t="n"/>
      <c r="ER51" s="135" t="n"/>
      <c r="ES51" s="135" t="n"/>
      <c r="ET51" s="135" t="n"/>
      <c r="EU51" s="135" t="n"/>
      <c r="EV51" s="135" t="n"/>
      <c r="EW51" s="135" t="n"/>
      <c r="EX51" s="135" t="n"/>
      <c r="EY51" s="143" t="n"/>
      <c r="EZ51" s="135" t="n"/>
      <c r="FA51" s="135" t="n"/>
      <c r="FB51" s="135" t="n"/>
      <c r="FC51" s="135" t="n"/>
      <c r="FD51" s="135" t="n"/>
    </row>
    <row r="52" ht="300" customHeight="1">
      <c r="A52" s="109" t="inlineStr">
        <is>
          <t>CARBON</t>
        </is>
      </c>
      <c r="B52" s="110" t="inlineStr">
        <is>
          <t>IRIS2400</t>
        </is>
      </c>
      <c r="C52" s="110" t="inlineStr">
        <is>
          <t>Bharani Kumar</t>
        </is>
      </c>
      <c r="D52" s="110" t="inlineStr">
        <is>
          <t>Marketing</t>
        </is>
      </c>
      <c r="E52" s="110" t="inlineStr">
        <is>
          <t>RC-053</t>
        </is>
      </c>
      <c r="F52" s="110" t="inlineStr">
        <is>
          <t>Sobhan Pramanik</t>
        </is>
      </c>
      <c r="G52" s="110" t="inlineStr">
        <is>
          <t>IRIS2358</t>
        </is>
      </c>
      <c r="H52" s="110" t="inlineStr">
        <is>
          <t>B2</t>
        </is>
      </c>
      <c r="I52" s="110" t="n">
        <v>1</v>
      </c>
      <c r="J52" s="110" t="n">
        <v>12.2</v>
      </c>
      <c r="K52" s="110" t="n">
        <v>1.2</v>
      </c>
      <c r="L52" s="110" t="inlineStr">
        <is>
          <t>BA</t>
        </is>
      </c>
      <c r="M52" s="110" t="n"/>
      <c r="N52" s="144" t="inlineStr">
        <is>
          <t>Creative Lead</t>
        </is>
      </c>
      <c r="O52" s="113" t="inlineStr">
        <is>
          <t>Design Specialist – POD Lead</t>
        </is>
      </c>
      <c r="P52" s="112" t="inlineStr">
        <is>
          <t>Design &amp; Creative</t>
        </is>
      </c>
      <c r="Q52" s="112" t="inlineStr">
        <is>
          <t>Brand, Graphic &amp; Video Design</t>
        </is>
      </c>
      <c r="R52" s="113" t="inlineStr">
        <is>
          <t>L5 – Lead · IC</t>
        </is>
      </c>
      <c r="S52" s="114" t="inlineStr">
        <is>
          <t>B1</t>
        </is>
      </c>
      <c r="T52" s="149" t="inlineStr">
        <is>
          <t>Specialist · POD Lead</t>
        </is>
      </c>
      <c r="U52" s="149" t="inlineStr">
        <is>
          <t>B</t>
        </is>
      </c>
      <c r="V52" s="112" t="inlineStr">
        <is>
          <t>POD Lead</t>
        </is>
      </c>
      <c r="W52" s="147" t="inlineStr">
        <is>
          <t>▼ Down · protected</t>
        </is>
      </c>
      <c r="X52" s="112" t="inlineStr">
        <is>
          <t>P3 / M2</t>
        </is>
      </c>
      <c r="Y52" s="112" t="inlineStr">
        <is>
          <t>Career / · Team Lead</t>
        </is>
      </c>
      <c r="Z52" s="112" t="inlineStr">
        <is>
          <t>4 Enable</t>
        </is>
      </c>
      <c r="AA52" s="117" t="inlineStr">
        <is>
          <t>B1</t>
        </is>
      </c>
      <c r="AB52" s="118" t="inlineStr">
        <is>
          <t>Band B · Specialist / Manager</t>
        </is>
      </c>
      <c r="AC52" s="118" t="inlineStr">
        <is>
          <t>Team Lead / Asst Manager</t>
        </is>
      </c>
      <c r="AD52" s="118" t="inlineStr">
        <is>
          <t>• Same as the model</t>
        </is>
      </c>
      <c r="AE52" s="118" t="inlineStr">
        <is>
          <t>B2</t>
        </is>
      </c>
      <c r="AF52" s="118" t="inlineStr">
        <is>
          <t>OK</t>
        </is>
      </c>
      <c r="AG52" s="118" t="inlineStr">
        <is>
          <t>No change · already below the manager</t>
        </is>
      </c>
      <c r="AH52" s="118" t="n">
        <v>5</v>
      </c>
      <c r="AI52" s="118" t="n"/>
      <c r="AJ52" s="119" t="inlineStr">
        <is>
          <t>CARBON · Marketing · Band B · Expert / POD Lead</t>
        </is>
      </c>
      <c r="AK52" s="120" t="n">
        <v>4</v>
      </c>
      <c r="AL52" s="121">
        <f>IFERROR(INDEX(WM_C,MATCH($AJ52,WM_KEY,0)),"")</f>
        <v>0.46</v>
      </c>
      <c r="AM52" s="122">
        <f>IF(OR(AK52="",AL52=""),"",AK52*AL52)</f>
        <v>1.84</v>
      </c>
      <c r="AN52" s="120" t="n">
        <v>4</v>
      </c>
      <c r="AO52" s="121">
        <f>IFERROR(INDEX(WM_AU,MATCH($AJ52,WM_KEY,0)),"")</f>
        <v>0.22</v>
      </c>
      <c r="AP52" s="122">
        <f>IF(OR(AN52="",AO52=""),"",AN52*AO52)</f>
        <v>0.88</v>
      </c>
      <c r="AQ52" s="120" t="n">
        <v>4</v>
      </c>
      <c r="AR52" s="121">
        <f>IFERROR(INDEX(WM_AC,MATCH($AJ52,WM_KEY,0)),"")</f>
        <v>0.05</v>
      </c>
      <c r="AS52" s="122">
        <f>IF(OR(AQ52="",AR52=""),"",AQ52*AR52)</f>
        <v>0.2</v>
      </c>
      <c r="AT52" s="120" t="n">
        <v>3</v>
      </c>
      <c r="AU52" s="121">
        <f>IFERROR(INDEX(WM_L,MATCH($AJ52,WM_KEY,0)),"")</f>
        <v>0.05</v>
      </c>
      <c r="AV52" s="122">
        <f>IF(OR(AT52="",AU52=""),"",AT52*AU52)</f>
        <v>0.15</v>
      </c>
      <c r="AW52" s="120" t="n">
        <v>7</v>
      </c>
      <c r="AX52" s="121">
        <f>IFERROR(INDEX(WM_E,MATCH($AJ52,WM_KEY,0)),"")</f>
        <v>0.1</v>
      </c>
      <c r="AY52" s="122">
        <f>IF(OR(AW52="",AX52=""),"",AW52*AX52)</f>
        <v>0.7</v>
      </c>
      <c r="AZ52" s="123" t="n">
        <v>4</v>
      </c>
      <c r="BA52" s="121">
        <f>IFERROR(INDEX(WM_BI,MATCH($AJ52,WM_KEY,0)),"")</f>
        <v>0.12</v>
      </c>
      <c r="BB52" s="122">
        <f>IF(OR(AZ52="",BA52=""),"",AZ52*BA52)</f>
        <v>0.48</v>
      </c>
      <c r="BC52" s="122">
        <f>IF(COUNT(AM52,AP52,AS52,AV52,AY52,BB52)&lt;6,"",SUM(AM52,AP52,AS52,AV52,AY52,BB52))</f>
        <v>4.25</v>
      </c>
      <c r="BD52" s="122" t="str">
        <f>IF(BC52="","",INDEX({"A1","A2","A3","B1","B2","B3","C1","C2","D1","D2","E1","E2"},MAX(1,MIN(12,ROUND(BC52,0)))))</f>
        <v>B1</v>
      </c>
      <c r="BE52" s="114" t="inlineStr">
        <is>
          <t>B1</t>
        </is>
      </c>
      <c r="BF52" s="124" t="inlineStr">
        <is>
          <t>The score decided the level</t>
        </is>
      </c>
      <c r="BG52"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52" s="125" t="inlineStr">
        <is>
          <t>At build: Complexity 1.84 + Autonomy 0.88 + Accountability 0.20 + Leadership 0.15 + Experience 0.70 + Business impact 0.48
= 4.25 points → nearest level 4 = B1
Final level: B1 · same as the score</t>
        </is>
      </c>
      <c r="BI52" s="125" t="inlineStr">
        <is>
          <t>No rule applied: the score decides.</t>
        </is>
      </c>
      <c r="BJ52" s="125" t="inlineStr">
        <is>
          <t>Down — protected</t>
        </is>
      </c>
      <c r="BK52" s="126" t="n"/>
      <c r="BL52" s="126" t="inlineStr">
        <is>
          <t>High</t>
        </is>
      </c>
      <c r="BM52" s="126" t="inlineStr">
        <is>
          <t>• Final level B1 is below the current level · L5 ≈ B3 — manager to confirm the scope of the role; pay and title are protected for one cycle</t>
        </is>
      </c>
      <c r="BN52" s="125" t="inlineStr">
        <is>
          <t>Stable · moves in fewer than 5 of 30 weight tests</t>
        </is>
      </c>
      <c r="BO52" s="148" t="inlineStr">
        <is>
          <t>Rated 4 of 12
Start: 4.0 · lead / specialist title
Evidence reads like B1: Designs brand visuals, sales decks, motion graphics and video; owns brand design rules → matches the start
KRA: “c”
Market: B1 = Domain specialist work</t>
        </is>
      </c>
      <c r="BP52" s="129" t="inlineStr">
        <is>
          <t>Rated 4 of 12
Start: 4.0 · lead / specialist title
Evidence reads like B1: Decides design direction, visual style, motion approach and design standards used across decks and videos → matches the start
Market: B1 = Technical / QC / client calls for the domain</t>
        </is>
      </c>
      <c r="BQ52" s="129" t="inlineStr">
        <is>
          <t>Rated 4 of 12
Start: 3.8 · lead / specialist title; 1 direct report
Evidence reads like B1: Brand and visual design, motion/video content and decks that customers see → moved up 0.2
KRA: “c”
Market: B1 = A domain or a small team</t>
        </is>
      </c>
      <c r="BR52" s="129" t="inlineStr">
        <is>
          <t>Rated 3 of 12
Start: 3.5
Evidence reads like A2: Sets design standards others follow; no people guidance described · 1 report in HR → moved down 0.5
Team: 1 direct report · POD Lead
Market: A3 = Not scored in Band A</t>
        </is>
      </c>
      <c r="BS52" s="129" t="inlineStr">
        <is>
          <t>Rated 7 of 12
Experience: 12.2 yrs total · 11.0 before IRIS + 1.2 at IRIS = 7.1 on the experience scale
Qualification: BA · graduate → no change
Market: B1 roles typically have 4–8 yrs · IRIS guide 4–7</t>
        </is>
      </c>
      <c r="BT52"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2" s="124" t="inlineStr">
        <is>
          <t>c</t>
        </is>
      </c>
      <c r="BV52" s="125" t="n"/>
      <c r="BW52" s="125" t="n"/>
      <c r="BX52" s="125" t="n"/>
      <c r="BY52" s="125" t="inlineStr">
        <is>
          <t>Reports to Shobhan: Responsible for designing the collaterals for social media</t>
        </is>
      </c>
      <c r="BZ52" s="125" t="inlineStr">
        <is>
          <t>Received · manager annual</t>
        </is>
      </c>
      <c r="CA52" s="125" t="inlineStr">
        <is>
          <t>CARBON Mapping Master · CARBON Talent Mapping · Raw</t>
        </is>
      </c>
      <c r="CB52" s="130" t="n">
        <v>20</v>
      </c>
      <c r="CC52" s="131" t="inlineStr">
        <is>
          <t>• Role / sub-team: Marketing — Creative Lead.
• Core purpose: Input not given by Participant.
• Decision-making autonomy: Input not given by Participant.
• Is this something only they do: Input not given by Participant.</t>
        </is>
      </c>
      <c r="CD52" s="131" t="inlineStr">
        <is>
          <t>• Key responsibilities include: Input not given by Participant.
• Impact if missed or done wrong: Input not given by Participant.
• How measured: Input not given by Participant.</t>
        </is>
      </c>
      <c r="CE52" s="131" t="inlineStr">
        <is>
          <t>• Current capabilities: Input not given by Participant.
• Tools / software used: Input not given by Participant.</t>
        </is>
      </c>
      <c r="CF52" s="131" t="inlineStr">
        <is>
          <t>• Development priorities: Input not given by Participant.</t>
        </is>
      </c>
      <c r="CG52" s="131" t="inlineStr">
        <is>
          <t>• Key challenges: Input not given by Participant.
• Support required: Input not given by Participant.</t>
        </is>
      </c>
      <c r="CH52" s="132" t="inlineStr">
        <is>
          <t>Complexity: Evidence reads like B1: Designs brand visuals, sales decks, motion graphics and video; owns brand design rules → matches the start
Autonomy: Evidence reads like B1: Decides design direction, visual style, motion approach and design standards used across decks and videos → matches the start
Accountability: Evidence reads like B1: Brand and visual design, motion/video content and decks that customers see → moved up 0.2
Leadership: Evidence reads like A2: Sets design standards others follow; no people guidance described · 1 report in HR → moved down 0.5
Business Impact: No survey or manager-mapping signal on criticality: kept at the start point.</t>
        </is>
      </c>
      <c r="CI52" s="131"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J52" s="131" t="inlineStr">
        <is>
          <t>Self-identified: AI / automation · Testing &amp; quality · Product &amp; tool knowledge · Marketing &amp; content
For the next role: AI / automation · Testing &amp; quality · Product &amp; tool knowledge · Marketing &amp; content</t>
        </is>
      </c>
      <c r="CK52" s="131" t="inlineStr">
        <is>
          <t>Per-person summary · CARBON Mapping Master</t>
        </is>
      </c>
      <c r="CL52" s="133" t="inlineStr">
        <is>
          <t>WHAT THE ROLE DOES: Creates brand assets, creatives, decks, motion graphics and video. At B1: a domain / module, or a small team.
Common themes in sub-family holders, all levels' answers: media · social · collaterals · designing · shobhan · reports
KEY RESPONSIBILITIES: Creates brand assets, creatives, decks, motion graphics and video; Domain specialist work; A domain or a small team
Common themes in sub-family holders, all levels' answers: sales · event · collaterals
DELIVERS: A domain or a small team
Common themes in sub-family holders, all levels' answers: decks · assets · video · event · presentation · social
ACCOUNTABLE FOR: A domain or a small team
Common themes in sub-family holders, all levels' answers: visual · design · presentation · solution
DECIDES ALONE: Technical / QC / client calls for the domain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3 · Future-ready 3 · Functional 3 · Leadership 1
CREDENTIALS: Internal product certification
SOURCE: Framework + sub-family themes · 3+ answered — 1 holder, 1 answered the survey; sub-family 4 answered; catalogue RC-053</t>
        </is>
      </c>
      <c r="CM52" s="134" t="inlineStr">
        <is>
          <t>What the role answers for: A domain or a small team.
Accountability &amp; Impact rating: 4 of 12 · B1-level impact.
Leads 1 direct report.
If the work is missed · role-holders' themes: sales.
Manager talent mapping — Latest rating: Not rated · manager · Potential: Medium · 9-Box Grid placement: Core Contributor.</t>
        </is>
      </c>
      <c r="CN52" s="135" t="n"/>
      <c r="CO52" s="135" t="n">
        <v>4</v>
      </c>
      <c r="CP52" s="136" t="inlineStr">
        <is>
          <t>Not rated · manager</t>
        </is>
      </c>
      <c r="CQ52" s="137" t="inlineStr">
        <is>
          <t>Medium</t>
        </is>
      </c>
      <c r="CR52" s="137" t="inlineStr">
        <is>
          <t>Core Contributor</t>
        </is>
      </c>
      <c r="CS52" s="137" t="inlineStr">
        <is>
          <t>Develop in role</t>
        </is>
      </c>
      <c r="CT52" s="137" t="n"/>
      <c r="CU52" s="137" t="n"/>
      <c r="CV52" s="137" t="n"/>
      <c r="CW52" s="137" t="n"/>
      <c r="CX52" s="137" t="n"/>
      <c r="CY52" s="137" t="n"/>
      <c r="CZ52" s="137" t="n"/>
      <c r="DA52" s="119" t="n">
        <v>90</v>
      </c>
      <c r="DB52" s="138" t="inlineStr">
        <is>
          <t>Meets the level</t>
        </is>
      </c>
      <c r="DC52" s="138" t="n">
        <v>101</v>
      </c>
      <c r="DD52" s="138" t="n">
        <v>75</v>
      </c>
      <c r="DE52" s="138" t="n">
        <v>90</v>
      </c>
      <c r="DF52" s="138" t="n">
        <v>88</v>
      </c>
      <c r="DG52" s="138" t="inlineStr">
        <is>
          <t>Product &amp; domain, Quality &amp; process, AI / GenAI</t>
        </is>
      </c>
      <c r="DH52" s="138" t="inlineStr">
        <is>
          <t>B2: 77% of profile — close</t>
        </is>
      </c>
      <c r="DI52" s="138" t="inlineStr">
        <is>
          <t>Evidence: Survey + KRAs | Core: Ownership 3/3, Problem solving 3/3, Communication &amp; collaboration 4/3, Client &amp; quality focus 4/3, Learning agility 2/3, Integrity &amp; compliance 3/3 | Future-ready: AI literacy 2/3, Data literacy 2/3, Digital fluency 3/3, Innovation 2/3 | Functional: Product &amp; domain 2/3, Communication 4/3, Digital marketing 4/3, Quality &amp; process 2/3, AI / GenAI 2/3, Stakeholder mgmt 3/3 | Leadership: Developing people 2/2, Decision making 1/2, Strategic acumen 2/2, Influence &amp; change 2/2</t>
        </is>
      </c>
      <c r="DJ52" s="111" t="inlineStr">
        <is>
          <t>AI / automation · Testing &amp; quality · Product &amp; tool knowledge · Marketing &amp; content</t>
        </is>
      </c>
      <c r="DK52" s="112" t="inlineStr">
        <is>
          <t>High time he learns the product/industry/brand positioning</t>
        </is>
      </c>
      <c r="DL52" s="112" t="inlineStr">
        <is>
          <t>AI, GenAI &amp; Prompt Engineering; People Leadership &amp; Mentoring; Project, Program &amp; Agile Management</t>
        </is>
      </c>
      <c r="DM52" s="112" t="inlineStr">
        <is>
          <t>AI / automation · Testing &amp; quality · Product &amp; tool knowledge · Marketing &amp; content</t>
        </is>
      </c>
      <c r="DN52" s="112" t="n"/>
      <c r="DO52" s="139" t="inlineStr">
        <is>
          <t>No strong match from survey evidence</t>
        </is>
      </c>
      <c r="DP52" s="126" t="inlineStr">
        <is>
          <t>No material overlap found</t>
        </is>
      </c>
      <c r="DQ52" s="126" t="inlineStr">
        <is>
          <t>Abhishek Sharma · Corporate, Senior Designer — 0.29</t>
        </is>
      </c>
      <c r="DR52" s="126" t="inlineStr">
        <is>
          <t>POD Lead</t>
        </is>
      </c>
      <c r="DS52" s="126" t="n"/>
      <c r="DT52" s="126" t="inlineStr">
        <is>
          <t>Span: 1 direct reports · layer 6 · Very small team: merge with a neighbouring team or make a POD Lead role</t>
        </is>
      </c>
      <c r="DU52" s="140" t="inlineStr">
        <is>
          <t>Design Specialist – POD Lead in Marketing · CARBON, B1 — POD Lead.
The work: Creates brand assets, creatives, decks, motion graphics and video.
At this level the role owns a domain / module, or a small team.
Key responsibilities: Creates brand assets, creatives, decks, motion graphics and video; Domain specialist work; A domain or a small team.
Holders describe it with: sales · event · collaterals.
Leads 1 direct report.</t>
        </is>
      </c>
      <c r="DV52" s="137" t="inlineStr">
        <is>
          <t>Hire as: Senior Designer — IRIS B1 Specialist · POD Lead · POD Lead
Market level: P3 / M2 · SFIA 4 Enable
Experience: 4–7 yrs · Education: Graduate in design / communication
Equivalent titles at peers: IRIS Vs Competitor Benchmark — UX / design ladder – UX Designer
Credentials: Internal product certification
Must already know: Brand and accessibility standards · WCAG</t>
        </is>
      </c>
      <c r="DW52" s="137"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Graphic design
TOOLS: Canva
★ = must-have for the family. Scale: 1 Awareness · 2 Working · 3 Practitioner · 4 Advanced · 5 Expert.</t>
        </is>
      </c>
      <c r="DX52"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2" s="139" t="inlineStr">
        <is>
          <t>Market level: P3 / M2 · SFIA 4 Enable
Typical title: Senior Designer
At peers: IRIS Vs Competitor Benchmark — UX / design ladder: UX Designer
Typical experience: 4–8 yrs · IRIS guide 4–7
Standard: UX career ladder Junior → Designer → Senior → Lead → Principal; WCAG accessibility</t>
        </is>
      </c>
      <c r="DZ52" s="126" t="inlineStr">
        <is>
          <t>4–7 yrs</t>
        </is>
      </c>
      <c r="EA52" s="126" t="inlineStr">
        <is>
          <t>5–8 · 4–8</t>
        </is>
      </c>
      <c r="EB52" s="126" t="inlineStr">
        <is>
          <t>Senior Designer</t>
        </is>
      </c>
      <c r="EC52" s="126" t="inlineStr">
        <is>
          <t>IRIS Vs Competitor Benchmark — UX / design ladder: UX Designer</t>
        </is>
      </c>
      <c r="ED52" s="126" t="inlineStr">
        <is>
          <t>UX career ladder Junior → Designer → Senior → Lead → Principal; WCAG accessibility</t>
        </is>
      </c>
      <c r="EE52" s="126" t="inlineStr">
        <is>
          <t>Core 3 · Future 3 · Functional 3 · Leadership 2</t>
        </is>
      </c>
      <c r="EF52" s="139" t="n"/>
      <c r="EG52" s="126" t="inlineStr">
        <is>
          <t>✓ HRIS: 12.2 yrs, BA, 1 direct report
✓ Survey: 20 of 20 questions answered
✓ KRAs: submitted, reported deliverables
✓ Manager mapping: rating, potential, 9-box
✓ Job description</t>
        </is>
      </c>
      <c r="EH52" s="118" t="inlineStr">
        <is>
          <t xml:space="preserve">D083 · Move down · protected · High: Current L5 – Lead · IC → B1. No rule changed the level: the score decides. · owner HR · </t>
        </is>
      </c>
      <c r="EI52" s="118" t="n"/>
      <c r="EJ52" s="118" t="n"/>
      <c r="EK52" s="118" t="inlineStr">
        <is>
          <t>Survey: summary on file · KRAs: received · Experience: on file</t>
        </is>
      </c>
      <c r="EL52" s="141" t="n"/>
      <c r="EM52" s="142" t="n"/>
      <c r="EN52" s="142" t="n"/>
      <c r="EO52" s="142" t="n"/>
      <c r="EP52" s="142" t="n"/>
      <c r="EQ52" s="143" t="n"/>
      <c r="ER52" s="135" t="n"/>
      <c r="ES52" s="135" t="n"/>
      <c r="ET52" s="135" t="n"/>
      <c r="EU52" s="135" t="n"/>
      <c r="EV52" s="135" t="n"/>
      <c r="EW52" s="135" t="n"/>
      <c r="EX52" s="135" t="n"/>
      <c r="EY52" s="143" t="n"/>
      <c r="EZ52" s="135" t="n"/>
      <c r="FA52" s="135" t="n"/>
      <c r="FB52" s="135" t="n"/>
      <c r="FC52" s="135" t="n"/>
      <c r="FD52" s="135" t="n"/>
    </row>
    <row r="53" ht="300" customHeight="1">
      <c r="A53" s="109" t="inlineStr">
        <is>
          <t>CARBON</t>
        </is>
      </c>
      <c r="B53" s="110" t="inlineStr">
        <is>
          <t>IRIS2412</t>
        </is>
      </c>
      <c r="C53" s="110" t="inlineStr">
        <is>
          <t>Anand Chiluka</t>
        </is>
      </c>
      <c r="D53" s="110" t="inlineStr">
        <is>
          <t>Marketing</t>
        </is>
      </c>
      <c r="E53" s="110" t="inlineStr">
        <is>
          <t>RC-165</t>
        </is>
      </c>
      <c r="F53" s="110" t="inlineStr">
        <is>
          <t>Prashant Sharad Jadhav</t>
        </is>
      </c>
      <c r="G53" s="110" t="inlineStr">
        <is>
          <t>IRIS2553</t>
        </is>
      </c>
      <c r="H53" s="110" t="inlineStr">
        <is>
          <t>B2</t>
        </is>
      </c>
      <c r="I53" s="110" t="n"/>
      <c r="J53" s="110" t="n">
        <v>11.1</v>
      </c>
      <c r="K53" s="110" t="n">
        <v>1.1</v>
      </c>
      <c r="L53" s="110" t="inlineStr">
        <is>
          <t>B.E</t>
        </is>
      </c>
      <c r="M53" s="110" t="n"/>
      <c r="N53" s="144" t="inlineStr">
        <is>
          <t>Team Lead SDR</t>
        </is>
      </c>
      <c r="O53" s="113" t="inlineStr">
        <is>
          <t>Account Executive</t>
        </is>
      </c>
      <c r="P53" s="112" t="inlineStr">
        <is>
          <t>Sales &amp; Business Development</t>
        </is>
      </c>
      <c r="Q53" s="112" t="inlineStr">
        <is>
          <t>Sales Development &amp; Prospecting</t>
        </is>
      </c>
      <c r="R53" s="113" t="inlineStr">
        <is>
          <t>L5 – Lead · IC</t>
        </is>
      </c>
      <c r="S53" s="114" t="inlineStr">
        <is>
          <t>B1</t>
        </is>
      </c>
      <c r="T53" s="149" t="inlineStr">
        <is>
          <t>Specialist</t>
        </is>
      </c>
      <c r="U53" s="149" t="inlineStr">
        <is>
          <t>B</t>
        </is>
      </c>
      <c r="V53" s="112" t="inlineStr">
        <is>
          <t>IC</t>
        </is>
      </c>
      <c r="W53" s="147" t="inlineStr">
        <is>
          <t>▼ Down · protected</t>
        </is>
      </c>
      <c r="X53" s="112" t="inlineStr">
        <is>
          <t>P3 / M2</t>
        </is>
      </c>
      <c r="Y53" s="112" t="inlineStr">
        <is>
          <t>Career / · Team Lead</t>
        </is>
      </c>
      <c r="Z53" s="112" t="inlineStr">
        <is>
          <t>4 Enable</t>
        </is>
      </c>
      <c r="AA53" s="117" t="inlineStr">
        <is>
          <t>B1</t>
        </is>
      </c>
      <c r="AB53" s="118" t="inlineStr">
        <is>
          <t>Band B · Specialist / Manager</t>
        </is>
      </c>
      <c r="AC53" s="118" t="inlineStr">
        <is>
          <t>Specialist</t>
        </is>
      </c>
      <c r="AD53" s="118" t="inlineStr">
        <is>
          <t>• Same as the model</t>
        </is>
      </c>
      <c r="AE53" s="118" t="inlineStr">
        <is>
          <t>B2</t>
        </is>
      </c>
      <c r="AF53" s="118" t="inlineStr">
        <is>
          <t>OK</t>
        </is>
      </c>
      <c r="AG53" s="118" t="inlineStr">
        <is>
          <t>No change · already below the manager</t>
        </is>
      </c>
      <c r="AH53" s="118" t="n">
        <v>4</v>
      </c>
      <c r="AI53" s="118" t="n"/>
      <c r="AJ53" s="119" t="inlineStr">
        <is>
          <t>CARBON · Marketing · Band B · Expert / POD Lead</t>
        </is>
      </c>
      <c r="AK53" s="120" t="n">
        <v>3.5</v>
      </c>
      <c r="AL53" s="121">
        <f>IFERROR(INDEX(WM_C,MATCH($AJ53,WM_KEY,0)),"")</f>
        <v>0.46</v>
      </c>
      <c r="AM53" s="122">
        <f>IF(OR(AK53="",AL53=""),"",AK53*AL53)</f>
        <v>1.61</v>
      </c>
      <c r="AN53" s="120" t="n">
        <v>3.5</v>
      </c>
      <c r="AO53" s="121">
        <f>IFERROR(INDEX(WM_AU,MATCH($AJ53,WM_KEY,0)),"")</f>
        <v>0.22</v>
      </c>
      <c r="AP53" s="122">
        <f>IF(OR(AN53="",AO53=""),"",AN53*AO53)</f>
        <v>0.77</v>
      </c>
      <c r="AQ53" s="120" t="n">
        <v>3.5</v>
      </c>
      <c r="AR53" s="121">
        <f>IFERROR(INDEX(WM_AC,MATCH($AJ53,WM_KEY,0)),"")</f>
        <v>0.05</v>
      </c>
      <c r="AS53" s="122">
        <f>IF(OR(AQ53="",AR53=""),"",AQ53*AR53)</f>
        <v>0.175</v>
      </c>
      <c r="AT53" s="120" t="n">
        <v>2.5</v>
      </c>
      <c r="AU53" s="121">
        <f>IFERROR(INDEX(WM_L,MATCH($AJ53,WM_KEY,0)),"")</f>
        <v>0.05</v>
      </c>
      <c r="AV53" s="122">
        <f>IF(OR(AT53="",AU53=""),"",AT53*AU53)</f>
        <v>0.125</v>
      </c>
      <c r="AW53" s="120" t="n">
        <v>6.5</v>
      </c>
      <c r="AX53" s="121">
        <f>IFERROR(INDEX(WM_E,MATCH($AJ53,WM_KEY,0)),"")</f>
        <v>0.1</v>
      </c>
      <c r="AY53" s="122">
        <f>IF(OR(AW53="",AX53=""),"",AW53*AX53)</f>
        <v>0.65</v>
      </c>
      <c r="AZ53" s="123" t="n">
        <v>3.5</v>
      </c>
      <c r="BA53" s="121">
        <f>IFERROR(INDEX(WM_BI,MATCH($AJ53,WM_KEY,0)),"")</f>
        <v>0.12</v>
      </c>
      <c r="BB53" s="122">
        <f>IF(OR(AZ53="",BA53=""),"",AZ53*BA53)</f>
        <v>0.42</v>
      </c>
      <c r="BC53" s="122">
        <f>IF(COUNT(AM53,AP53,AS53,AV53,AY53,BB53)&lt;6,"",SUM(AM53,AP53,AS53,AV53,AY53,BB53))</f>
        <v>3.75</v>
      </c>
      <c r="BD53" s="122" t="str">
        <f>IF(BC53="","",INDEX({"A1","A2","A3","B1","B2","B3","C1","C2","D1","D2","E1","E2"},MAX(1,MIN(12,ROUND(BC53,0)))))</f>
        <v>B1</v>
      </c>
      <c r="BE53" s="114" t="inlineStr">
        <is>
          <t>B1</t>
        </is>
      </c>
      <c r="BF53" s="124" t="inlineStr">
        <is>
          <t>The score decided the level</t>
        </is>
      </c>
      <c r="BG53"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53" s="125" t="inlineStr">
        <is>
          <t>At build: Complexity 1.61 + Autonomy 0.77 + Accountability 0.18 + Leadership 0.12 + Experience 0.65 + Business impact 0.42
= 3.75 points → nearest level 4 = B1
Final level: B1 · same as the score</t>
        </is>
      </c>
      <c r="BI53" s="125" t="inlineStr">
        <is>
          <t>No rule applied: the score decides.</t>
        </is>
      </c>
      <c r="BJ53" s="125" t="inlineStr">
        <is>
          <t>Down — protected</t>
        </is>
      </c>
      <c r="BK53" s="126" t="n"/>
      <c r="BL53" s="126" t="inlineStr">
        <is>
          <t>Medium</t>
        </is>
      </c>
      <c r="BM53" s="126" t="inlineStr">
        <is>
          <t>• Work described is smaller than the current designation suggests — manager to confirm the actual role
• Final level B1 is below the current level · L5 ≈ B3 — manager to confirm the scope of the role; pay and title are protected for one cycle</t>
        </is>
      </c>
      <c r="BN53" s="125" t="inlineStr">
        <is>
          <t>Stable · moves in fewer than 5 of 30 weight tests</t>
        </is>
      </c>
      <c r="BO53" s="148" t="inlineStr">
        <is>
          <t>Rated 3.5 of 12 · between A3 and B1
Start: 4.0 · lead / specialist title
Evidence reads like A2: Outreach, cold calling, LinkedIn outreach and database building to get qualified meetings → moved down 0.5
Market: A3 = Varied and non-standard work; handles exceptions · B1 = Domain specialist work</t>
        </is>
      </c>
      <c r="BP53" s="129" t="inlineStr">
        <is>
          <t>Rated 3.5 of 12 · between A3 and B1
Start: 4.0 · lead / specialist title
Evidence reads like A2: Decides own outreach emails, calls and number of dials → moved down 0.5
Market: A3 = Technical / QC / client calls on own work · B1 = Technical / QC / client calls for the domain</t>
        </is>
      </c>
      <c r="BQ53" s="129" t="inlineStr">
        <is>
          <t>Rated 3.5 of 12 · between A3 and B1
Start: 4.0 · lead / specialist title
Evidence reads like A2: Accountable for own meetings and numbers, including no-shows and cancellations → moved down 0.5
Market: A3 = A module / process, or work with client or regulatory consequences · B1 = A domain or a small team</t>
        </is>
      </c>
      <c r="BR53" s="129" t="inlineStr">
        <is>
          <t>Rated 2.5 of 12 · between A2 and A3
Start: 3.0 · individual contributor, so influence only
Evidence reads like A1: No team leadership described; zero direct reports despite Team Lead title → moved down 0.5
Team: 0 direct reports · IC
Market: A2–A3 = Not scored in Band A</t>
        </is>
      </c>
      <c r="BS53" s="129" t="inlineStr">
        <is>
          <t>Rated 6.5 of 12 · between B3 and C1
Experience: 11.1 yrs total · 10.0 before IRIS + 1.1 at IRIS = 6.5 on the experience scale
Qualification: B.E · graduate → no change
Market: B1 roles typically have 4–8 yrs · IRIS guide 4–7</t>
        </is>
      </c>
      <c r="BT53"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53" s="127" t="inlineStr">
        <is>
          <t>KRAs not received · manager to supply</t>
        </is>
      </c>
      <c r="BV53" s="125" t="n"/>
      <c r="BW53" s="125" t="n"/>
      <c r="BX53" s="125" t="n"/>
      <c r="BY53" s="125" t="inlineStr">
        <is>
          <t>Reports to Saahit : Cold calling, Scheduling Demo, Tools used - Linkedin Sales navigator · To fetch number of customers shared by Database Team:</t>
        </is>
      </c>
      <c r="BZ53" s="128" t="inlineStr">
        <is>
          <t>KRAs not received · manager to supply</t>
        </is>
      </c>
      <c r="CA53" s="125" t="inlineStr">
        <is>
          <t>CARBON Talent Mapping · Raw</t>
        </is>
      </c>
      <c r="CB53" s="130" t="n">
        <v>20</v>
      </c>
      <c r="CC53" s="131"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CD53" s="131"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CE53" s="131"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CF53" s="131" t="inlineStr">
        <is>
          <t>• Development priorities: More exposure on the product.
• Learning and Development Need: Hubspot training; Mr vijay help abt process. Better understanding on the tools and the process.</t>
        </is>
      </c>
      <c r="CG53" s="131" t="inlineStr">
        <is>
          <t>• Key challenges: Database could be better; laptop lot of times hangs.
• Support required: Could give us wfh, as the role is independent.</t>
        </is>
      </c>
      <c r="CH53" s="132" t="inlineStr">
        <is>
          <t>Complexity: Evidence reads like A2: Outreach, cold calling, LinkedIn outreach and database building to get qualified meetings → moved down 0.5
Autonomy: Evidence reads like A2: Decides own outreach emails, calls and number of dials → moved down 0.5
Accountability: Evidence reads like A2: Accountable for own meetings and numbers, including no-shows and cancellations → moved down 0.5
Leadership: Evidence reads like A1: No team leadership described; zero direct reports despite Team Lead title → moved down 0.5
Business Impact: No survey or manager-mapping signal on criticality: kept at the start point.</t>
        </is>
      </c>
      <c r="CI53" s="131"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J53" s="131" t="inlineStr">
        <is>
          <t>Self-identified: Product &amp; tool knowledge · Broader exposure &amp; ownership
For the next role: Product &amp; tool knowledge · Broader exposure &amp; ownership</t>
        </is>
      </c>
      <c r="CK53" s="131" t="inlineStr">
        <is>
          <t>Per-person summary · CARBON Mapping Master</t>
        </is>
      </c>
      <c r="CL53" s="133" t="inlineStr">
        <is>
          <t>WHAT THE ROLE DOES: Researches target accounts, runs outbound outreach, qualifies leads and books meetings. At B1: a domain / module, or a small team.
Common themes in sub-family holders, all levels' answers: sales · scheduling · customers shared · cold · navigator fetch · database
KEY RESPONSIBILITIES: Researches target accounts, runs outbound outreach, qualifies leads and books meetings; Domain specialist work; A domain or a small team
Common themes in sub-family holders, all levels' answers: outreach · linkedin · calls · pipeline · qualified · cold
DELIVERS: A domain or a small team
Common themes in sub-family holders, all levels' answers: meetings · pipeline · sales · opportunities · lead · discovery
ACCOUNTABLE FOR: A domain or a small team
Common themes in sub-family holders, all levels' answers: pipeline · lead · meetings · accountable · qualified · opportunities
DECIDES ALONE: Technical / QC / client calls for the domain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 sub-family themes · 3+ answered — 1 holder, 1 answered the survey; sub-family 15 answered; catalogue RC-165</t>
        </is>
      </c>
      <c r="CM53" s="134" t="inlineStr">
        <is>
          <t>What the role answers for: A domain or a small team.
Accountability &amp; Impact rating: 3.5 of 12 · B1-level impact.
If the work is missed · role-holders' themes: pipeline · lead · meetings · time · outreach.
Manager talent mapping — Latest rating: Not rated · manager · 9-Box Grid placement: Not placed · manager.</t>
        </is>
      </c>
      <c r="CN53" s="135" t="n"/>
      <c r="CO53" s="135" t="n">
        <v>3.5</v>
      </c>
      <c r="CP53" s="136" t="inlineStr">
        <is>
          <t>Not rated · manager</t>
        </is>
      </c>
      <c r="CQ53" s="137" t="inlineStr">
        <is>
          <t>—</t>
        </is>
      </c>
      <c r="CR53" s="137" t="inlineStr">
        <is>
          <t>Not placed · manager</t>
        </is>
      </c>
      <c r="CS53" s="137" t="inlineStr">
        <is>
          <t>No rating data</t>
        </is>
      </c>
      <c r="CT53" s="137" t="n"/>
      <c r="CU53" s="137" t="n"/>
      <c r="CV53" s="137" t="n"/>
      <c r="CW53" s="137" t="n"/>
      <c r="CX53" s="137" t="n"/>
      <c r="CY53" s="137" t="n"/>
      <c r="CZ53" s="137" t="n"/>
      <c r="DA53" s="119" t="n">
        <v>90</v>
      </c>
      <c r="DB53" s="138" t="inlineStr">
        <is>
          <t>Meets the level</t>
        </is>
      </c>
      <c r="DC53" s="138" t="n">
        <v>83</v>
      </c>
      <c r="DD53" s="138" t="n">
        <v>83</v>
      </c>
      <c r="DE53" s="138" t="n">
        <v>96</v>
      </c>
      <c r="DF53" s="138" t="n">
        <v>100</v>
      </c>
      <c r="DG53" s="138" t="inlineStr">
        <is>
          <t>Stakeholder mgmt, Product &amp; domain, Problem solving</t>
        </is>
      </c>
      <c r="DH53" s="138" t="inlineStr">
        <is>
          <t>B2: 76% of profile — close</t>
        </is>
      </c>
      <c r="DI53" s="138" t="inlineStr">
        <is>
          <t>Evidence: Survey + KRAs | Core: Ownership 3/3, Problem solving 2/3, Communication &amp; collaboration 3/3, Client &amp; quality focus 2/3, Learning agility 2/3, Integrity &amp; compliance 3/3 | Future-ready: AI literacy 3/3, Data literacy 3/3, Digital fluency 2/3, Innovation 2/3 | Functional: Sales &amp; negotiation 4/3, Digital marketing 4/3, Stakeholder mgmt 2/3, Communication 3/3, Product &amp; domain 2/3, Business acumen 3/3 | Leadership: Developing people 1/1, Decision making 1/1, Strategic acumen 1/1, Influence &amp; change 1/1</t>
        </is>
      </c>
      <c r="DJ53" s="111" t="inlineStr">
        <is>
          <t>Product &amp; tool knowledge · Broader exposure &amp; ownership</t>
        </is>
      </c>
      <c r="DK53" s="112" t="n"/>
      <c r="DL53" s="112" t="inlineStr">
        <is>
          <t>People Leadership &amp; Mentoring; Project, Program &amp; Agile Management</t>
        </is>
      </c>
      <c r="DM53" s="112" t="inlineStr">
        <is>
          <t>Product &amp; tool knowledge · Broader exposure &amp; ownership</t>
        </is>
      </c>
      <c r="DN53" s="112" t="n"/>
      <c r="DO53" s="139" t="inlineStr">
        <is>
          <t>No strong match from survey evidence</t>
        </is>
      </c>
      <c r="DP53" s="126" t="inlineStr">
        <is>
          <t>Fatima Bhaiji · Sales Development Representative — 0.55: outreach, linkedin, sales, navigator; Vijay Krishna Chintha · Team Lead – Sales Development — 0.52: hubspot, calling, outreach, linkedin; Anika Mariam · Intern – Sales Development &amp; Prospecting — 0.43: linkedin, meetings, calling, cold</t>
        </is>
      </c>
      <c r="DQ53" s="126" t="inlineStr">
        <is>
          <t>Rajesh Nair · iFile, Consultant – Enterprise Sales &amp; Account Management — 0.26</t>
        </is>
      </c>
      <c r="DR53" s="126" t="n"/>
      <c r="DS53" s="126" t="n"/>
      <c r="DT53" s="126" t="n"/>
      <c r="DU53" s="140" t="inlineStr">
        <is>
          <t>Account Executive in Marketing · CARBON, B1 — IC.
The work: Researches target accounts, runs outbound outreach, qualifies leads and books meetings.
At this level the role owns a domain / module, or a small team.
Key responsibilities: Researches target accounts, runs outbound outreach, qualifies leads and books meetings; Domain specialist work; A domain or a small team.
Holders describe it with: outreach · linkedin · calls · pipeline · qualified · cold.</t>
        </is>
      </c>
      <c r="DV53" s="137" t="inlineStr">
        <is>
          <t>Hire as: Account Executive — IRIS B1 Specialist · IC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53"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X53"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3" s="139"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Z53" s="126" t="inlineStr">
        <is>
          <t>4–7 yrs</t>
        </is>
      </c>
      <c r="EA53" s="126" t="inlineStr">
        <is>
          <t>5–8 · 4–8</t>
        </is>
      </c>
      <c r="EB53" s="126" t="inlineStr">
        <is>
          <t>Account Executive</t>
        </is>
      </c>
      <c r="EC53" s="126" t="inlineStr">
        <is>
          <t>IRIS Vs Competitor Benchmark — SaaS sales ladder — IC: Account Executive · SMB · IRIS Vs Competitor Benchmark — SaaS sales ladder — management: SDR Team Lead</t>
        </is>
      </c>
      <c r="ED53" s="126" t="inlineStr">
        <is>
          <t>SaaS sales ladder · SDR → AE → Enterprise AE → VP / CRO; MEDDICC-style qualification</t>
        </is>
      </c>
      <c r="EE53" s="126" t="inlineStr">
        <is>
          <t>Core 3 · Future 3 · Functional 3 · Leadership 1</t>
        </is>
      </c>
      <c r="EF53" s="139" t="n"/>
      <c r="EG53" s="126" t="inlineStr">
        <is>
          <t>✓ HRIS: 11.1 yrs, B.E, 0 direct reports
✓ Survey: 20 of 20 questions answered
✓ KRAs: reported deliverables
✓ Manager mapping: rating, 9-box
✓ Job description</t>
        </is>
      </c>
      <c r="EH53" s="118" t="inlineStr">
        <is>
          <t xml:space="preserve">D082 · Move down · protected · High: Current L5 – Lead · IC → B1. No rule changed the level: the score decides. · owner HR · 
D134 · Title to review · Low: Market-standard role title · owner HR · </t>
        </is>
      </c>
      <c r="EI53" s="118" t="n"/>
      <c r="EJ53" s="118" t="n"/>
      <c r="EK53" s="118" t="inlineStr">
        <is>
          <t>Survey: summary on file · KRAs: not received · Experience: on file</t>
        </is>
      </c>
      <c r="EL53" s="141" t="n"/>
      <c r="EM53" s="142" t="n"/>
      <c r="EN53" s="142" t="n"/>
      <c r="EO53" s="142" t="n"/>
      <c r="EP53" s="142" t="n"/>
      <c r="EQ53" s="143" t="n"/>
      <c r="ER53" s="135" t="n"/>
      <c r="ES53" s="135" t="n"/>
      <c r="ET53" s="135" t="n"/>
      <c r="EU53" s="135" t="n"/>
      <c r="EV53" s="135" t="n"/>
      <c r="EW53" s="135" t="n"/>
      <c r="EX53" s="135" t="n"/>
      <c r="EY53" s="143" t="n"/>
      <c r="EZ53" s="135" t="n"/>
      <c r="FA53" s="135" t="n"/>
      <c r="FB53" s="135" t="n"/>
      <c r="FC53" s="135" t="n"/>
      <c r="FD53" s="135" t="n"/>
    </row>
    <row r="54" ht="300" customHeight="1">
      <c r="A54" s="109" t="inlineStr">
        <is>
          <t>CARBON</t>
        </is>
      </c>
      <c r="B54" s="110" t="inlineStr">
        <is>
          <t>IRIS2324</t>
        </is>
      </c>
      <c r="C54" s="110" t="inlineStr">
        <is>
          <t>Priyadarshini Dey</t>
        </is>
      </c>
      <c r="D54" s="110" t="inlineStr">
        <is>
          <t>Marketing</t>
        </is>
      </c>
      <c r="E54" s="110" t="inlineStr">
        <is>
          <t>RC-166</t>
        </is>
      </c>
      <c r="F54" s="110" t="inlineStr">
        <is>
          <t>Saahit Togaru</t>
        </is>
      </c>
      <c r="G54" s="110" t="inlineStr">
        <is>
          <t>IRIS2239</t>
        </is>
      </c>
      <c r="H54" s="110" t="inlineStr">
        <is>
          <t>B3</t>
        </is>
      </c>
      <c r="I54" s="110" t="n">
        <v>4</v>
      </c>
      <c r="J54" s="110" t="n">
        <v>4.2</v>
      </c>
      <c r="K54" s="110" t="n">
        <v>1.9</v>
      </c>
      <c r="L54" s="110" t="inlineStr">
        <is>
          <t>B.Tech</t>
        </is>
      </c>
      <c r="M54" s="110" t="n"/>
      <c r="N54" s="144" t="inlineStr">
        <is>
          <t>Team Lead SDR</t>
        </is>
      </c>
      <c r="O54" s="113" t="inlineStr">
        <is>
          <t>Team Lead – Sales Development</t>
        </is>
      </c>
      <c r="P54" s="112" t="inlineStr">
        <is>
          <t>Sales &amp; Business Development</t>
        </is>
      </c>
      <c r="Q54" s="112" t="inlineStr">
        <is>
          <t>Sales Development &amp; Prospecting</t>
        </is>
      </c>
      <c r="R54" s="113" t="inlineStr">
        <is>
          <t>L4 – Senior</t>
        </is>
      </c>
      <c r="S54" s="114" t="inlineStr">
        <is>
          <t>B1</t>
        </is>
      </c>
      <c r="T54" s="149" t="inlineStr">
        <is>
          <t>Team Lead / Asst Manager</t>
        </is>
      </c>
      <c r="U54" s="149" t="inlineStr">
        <is>
          <t>B</t>
        </is>
      </c>
      <c r="V54" s="112" t="inlineStr">
        <is>
          <t>People Manager</t>
        </is>
      </c>
      <c r="W54" s="150" t="inlineStr">
        <is>
          <t>▲ Up</t>
        </is>
      </c>
      <c r="X54" s="112" t="inlineStr">
        <is>
          <t>P3 / M2</t>
        </is>
      </c>
      <c r="Y54" s="112" t="inlineStr">
        <is>
          <t>Career / · Team Lead</t>
        </is>
      </c>
      <c r="Z54" s="112" t="inlineStr">
        <is>
          <t>4 Enable</t>
        </is>
      </c>
      <c r="AA54" s="117" t="inlineStr">
        <is>
          <t>B1</t>
        </is>
      </c>
      <c r="AB54" s="118" t="inlineStr">
        <is>
          <t>Band B · Specialist / Manager</t>
        </is>
      </c>
      <c r="AC54" s="118" t="inlineStr">
        <is>
          <t>Team Lead / Asst Manager</t>
        </is>
      </c>
      <c r="AD54" s="118" t="inlineStr">
        <is>
          <t>• Same as the model</t>
        </is>
      </c>
      <c r="AE54" s="118" t="inlineStr">
        <is>
          <t>B3</t>
        </is>
      </c>
      <c r="AF54" s="118" t="inlineStr">
        <is>
          <t>OK</t>
        </is>
      </c>
      <c r="AG54" s="118" t="inlineStr">
        <is>
          <t>No change · already below the manager</t>
        </is>
      </c>
      <c r="AH54" s="118" t="n">
        <v>4</v>
      </c>
      <c r="AI54" s="118" t="n"/>
      <c r="AJ54" s="119" t="inlineStr">
        <is>
          <t>CARBON · Marketing · Band B · People Manager</t>
        </is>
      </c>
      <c r="AK54" s="120" t="n">
        <v>3.5</v>
      </c>
      <c r="AL54" s="121">
        <f>IFERROR(INDEX(WM_C,MATCH($AJ54,WM_KEY,0)),"")</f>
        <v>0.32</v>
      </c>
      <c r="AM54" s="122">
        <f>IF(OR(AK54="",AL54=""),"",AK54*AL54)</f>
        <v>1.12</v>
      </c>
      <c r="AN54" s="120" t="n">
        <v>4</v>
      </c>
      <c r="AO54" s="121">
        <f>IFERROR(INDEX(WM_AU,MATCH($AJ54,WM_KEY,0)),"")</f>
        <v>0.23</v>
      </c>
      <c r="AP54" s="122">
        <f>IF(OR(AN54="",AO54=""),"",AN54*AO54)</f>
        <v>0.92</v>
      </c>
      <c r="AQ54" s="120" t="n">
        <v>4</v>
      </c>
      <c r="AR54" s="121">
        <f>IFERROR(INDEX(WM_AC,MATCH($AJ54,WM_KEY,0)),"")</f>
        <v>0.06</v>
      </c>
      <c r="AS54" s="122">
        <f>IF(OR(AQ54="",AR54=""),"",AQ54*AR54)</f>
        <v>0.24</v>
      </c>
      <c r="AT54" s="120" t="n">
        <v>4</v>
      </c>
      <c r="AU54" s="121">
        <f>IFERROR(INDEX(WM_L,MATCH($AJ54,WM_KEY,0)),"")</f>
        <v>0.15</v>
      </c>
      <c r="AV54" s="122">
        <f>IF(OR(AT54="",AU54=""),"",AT54*AU54)</f>
        <v>0.6</v>
      </c>
      <c r="AW54" s="120" t="n">
        <v>3.5</v>
      </c>
      <c r="AX54" s="121">
        <f>IFERROR(INDEX(WM_E,MATCH($AJ54,WM_KEY,0)),"")</f>
        <v>0.1</v>
      </c>
      <c r="AY54" s="122">
        <f>IF(OR(AW54="",AX54=""),"",AW54*AX54)</f>
        <v>0.35</v>
      </c>
      <c r="AZ54" s="123" t="n">
        <v>4</v>
      </c>
      <c r="BA54" s="121">
        <f>IFERROR(INDEX(WM_BI,MATCH($AJ54,WM_KEY,0)),"")</f>
        <v>0.14</v>
      </c>
      <c r="BB54" s="122">
        <f>IF(OR(AZ54="",BA54=""),"",AZ54*BA54)</f>
        <v>0.56</v>
      </c>
      <c r="BC54" s="122">
        <f>IF(COUNT(AM54,AP54,AS54,AV54,AY54,BB54)&lt;6,"",SUM(AM54,AP54,AS54,AV54,AY54,BB54))</f>
        <v>3.79</v>
      </c>
      <c r="BD54" s="122" t="str">
        <f>IF(BC54="","",INDEX({"A1","A2","A3","B1","B2","B3","C1","C2","D1","D2","E1","E2"},MAX(1,MIN(12,ROUND(BC54,0)))))</f>
        <v>B1</v>
      </c>
      <c r="BE54" s="114" t="inlineStr">
        <is>
          <t>B1</t>
        </is>
      </c>
      <c r="BF54" s="124" t="inlineStr">
        <is>
          <t>The score decided the level</t>
        </is>
      </c>
      <c r="BG54"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54" s="125" t="inlineStr">
        <is>
          <t>At build: Complexity 1.12 + Autonomy 0.92 + Accountability 0.24 + Leadership 0.60 + Experience 0.35 + Business impact 0.56
= 3.79 points → nearest level 4 = B1
Final level: B1 · same as the score</t>
        </is>
      </c>
      <c r="BI54" s="125" t="inlineStr">
        <is>
          <t>No rule applied: the score decides.</t>
        </is>
      </c>
      <c r="BJ54" s="125" t="inlineStr">
        <is>
          <t>—</t>
        </is>
      </c>
      <c r="BK54" s="126" t="n"/>
      <c r="BL54" s="126" t="inlineStr">
        <is>
          <t>High</t>
        </is>
      </c>
      <c r="BM54" s="126" t="n"/>
      <c r="BN54" s="125" t="inlineStr">
        <is>
          <t>Stable · moves in fewer than 5 of 30 weight tests</t>
        </is>
      </c>
      <c r="BO54" s="148" t="inlineStr">
        <is>
          <t>Rated 3.5 of 12 · between A3 and B1
Start: 4.0 · lead / specialist title
Evidence reads like A3: Player-coach: own consultative outreach and lead qualification plus working out new strategies for SDR team → moved down 0.5
KRA: “1. Build a strong pipeline of qualified leads through close sales collaboration and complete 8 Discovery Calls · DCCs per month · ~96…”
Market: A3 = Varied and non-standard work; handles exceptions · B1 = Domain specialist work</t>
        </is>
      </c>
      <c r="BP54" s="129" t="inlineStr">
        <is>
          <t>Rated 4 of 12
Start: 4.0 · lead / specialist title
Evidence reads like B1: Decides outreach, pipeline generation and strategies for the team → matches the start
Market: B1 = Technical / QC / client calls for the domain</t>
        </is>
      </c>
      <c r="BQ54" s="129" t="inlineStr">
        <is>
          <t>Rated 4 of 12
Start: 4.0 · lead / specialist title; 4 direct reports
Evidence reads like B1: Leads an SDR team delivering qualified leads and pipeline; four reports → matches the start
KRA: “1. Build a strong pipeline of qualified leads through close sales collaboration and complete 8 Discovery Calls · DCCs per month · ~96…”
Market: B1 = A domain or a small team</t>
        </is>
      </c>
      <c r="BR54" s="129" t="inlineStr">
        <is>
          <t>Rated 4 of 12
Start: 4.0
Evidence reads like B1: Leads an SDR team as player and coach; four direct reports → matches the start
Team: 4 direct reports · People Manager
Market: B1 = IC: mentors and reviews · People: hands-on team lead of 3–5</t>
        </is>
      </c>
      <c r="BS54" s="129" t="inlineStr">
        <is>
          <t>Rated 3.5 of 12 · between A3 and B1
Experience: 4.2 yrs total · 2.3 before IRIS + 1.9 at IRIS = 3.5 on the experience scale
Qualification: B.Tech · graduate → no change
Market: B1 roles typically have 4–8 yrs · IRIS guide 4–7</t>
        </is>
      </c>
      <c r="BT54"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4" s="12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V54" s="125" t="n"/>
      <c r="BW54" s="125" t="n"/>
      <c r="BX54" s="125" t="n"/>
      <c r="BY54" s="125" t="inlineStr">
        <is>
          <t>Team lead parallel to Vijay : Cold calling+Emailing, Scheduling Demo, , Before Demo, they huddle with Functional * Sales team to provide detailed portfolio about the company.Tools used - Linkedin Sales navigator · To fetch number of customers shared by Database Team:</t>
        </is>
      </c>
      <c r="BZ54" s="125" t="inlineStr">
        <is>
          <t>Received · manager annual</t>
        </is>
      </c>
      <c r="CA54" s="125" t="inlineStr">
        <is>
          <t>CARBON Mapping Master · CARBON Talent Mapping · Raw</t>
        </is>
      </c>
      <c r="CB54" s="130" t="n">
        <v>20</v>
      </c>
      <c r="CC54" s="131" t="inlineStr">
        <is>
          <t>My role of an SDR is to reach out to prospects, understand and recognise ICPs and put out what IRIS CARBON does in a consultative and strategic way; Outreach Pipeline Generation Strategies for the team</t>
        </is>
      </c>
      <c r="CD54" s="131"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CE54" s="131" t="inlineStr">
        <is>
          <t>Cold Calling HubSpot Outreach Team management Outbound Inside Sales; HubSpot Excel; This job requires me to fail fast and fix fast. Adaptability, ability to navigate through rejections and wearing multiple hats is what sets it apart from just doing it.</t>
        </is>
      </c>
      <c r="CF54" s="131"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CG54" s="131" t="inlineStr">
        <is>
          <t>Market Instability; Nothing as of now.</t>
        </is>
      </c>
      <c r="CH54" s="132" t="inlineStr">
        <is>
          <t>Complexity: Evidence reads like A3: Player-coach: own consultative outreach and lead qualification plus working out new strategies for SDR team → moved down 0.5
Autonomy: Evidence reads like B1: Decides outreach, pipeline generation and strategies for the team → matches the start
Accountability: Evidence reads like B1: Leads an SDR team delivering qualified leads and pipeline; four reports → matches the start
Leadership: Evidence reads like B1: Leads an SDR team as player and coach; four direct reports → matches the start
Business Impact: No survey or manager-mapping signal on criticality: kept at the start point.</t>
        </is>
      </c>
      <c r="CI54" s="131"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J54" s="131" t="inlineStr">
        <is>
          <t>Self-identified: Leadership &amp; people management · Data, SQL &amp; analytics · Product &amp; tool knowledge · Broader exposure &amp; ownership
For the next role: Leadership &amp; people management · Data, SQL &amp; analytics · Product &amp; tool knowledge · Broader exposure &amp; ownership</t>
        </is>
      </c>
      <c r="CK54" s="131" t="inlineStr">
        <is>
          <t>Per-person summary · CARBON Mapping Master</t>
        </is>
      </c>
      <c r="CL54" s="133" t="inlineStr">
        <is>
          <t>WHAT THE ROLE DOES: Researches target accounts, runs outbound outreach, qualifies leads and books meetings. At B1: a domain / module, or a small team.
Common themes in sub-family holders, all levels' answers: sales · scheduling · customers shared · cold · navigator fetch · database
KEY RESPONSIBILITIES: Researches target accounts, runs outbound outreach, qualifies leads and books meetings; Domain specialist work; A domain or a small team
Common themes in sub-family holders, all levels' answers: outreach · linkedin · calls · pipeline · qualified · cold
DELIVERS: A domain or a small team
Common themes in sub-family holders, all levels' answers: meetings · pipeline · sales · opportunities · lead · discovery
ACCOUNTABLE FOR: A domain or a small team
Common themes in sub-family holders, all levels' answers: pipeline · lead · meetings · accountable · qualified · opportunities
DECIDES ALONE: Technical / QC / client calls for the domain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2
CREDENTIALS: Google / HubSpot certifications
SOURCE: Framework + sub-family themes · 3+ answered — 2 holders, 2 answered the survey; sub-family 15 answered; catalogue RC-166</t>
        </is>
      </c>
      <c r="CM54" s="134" t="inlineStr">
        <is>
          <t>What the role answers for: A domain or a small team.
Accountability &amp; Impact rating: 4 of 12 · B1-level impact.
Leads 4 direct reports.
If the work is missed · role-holders' themes: pipeline · lead · meetings · time · outreach.
Manager talent mapping — Latest rating: Not rated · manager · 9-Box Grid placement: Underperformer / Exit Risk.</t>
        </is>
      </c>
      <c r="CN54" s="135" t="n"/>
      <c r="CO54" s="135" t="n">
        <v>4</v>
      </c>
      <c r="CP54" s="136" t="inlineStr">
        <is>
          <t>Not rated · manager</t>
        </is>
      </c>
      <c r="CQ54" s="137" t="inlineStr">
        <is>
          <t>—</t>
        </is>
      </c>
      <c r="CR54" s="137" t="inlineStr">
        <is>
          <t>Underperformer / Exit Risk</t>
        </is>
      </c>
      <c r="CS54" s="137" t="inlineStr">
        <is>
          <t>No rating data</t>
        </is>
      </c>
      <c r="CT54" s="137" t="n"/>
      <c r="CU54" s="137" t="n"/>
      <c r="CV54" s="137" t="n"/>
      <c r="CW54" s="137" t="n"/>
      <c r="CX54" s="137" t="n"/>
      <c r="CY54" s="137" t="n"/>
      <c r="CZ54" s="137" t="n"/>
      <c r="DA54" s="119" t="n">
        <v>94</v>
      </c>
      <c r="DB54" s="138" t="inlineStr">
        <is>
          <t>Meets the level</t>
        </is>
      </c>
      <c r="DC54" s="138" t="n">
        <v>103</v>
      </c>
      <c r="DD54" s="138" t="n">
        <v>83</v>
      </c>
      <c r="DE54" s="138" t="n">
        <v>92</v>
      </c>
      <c r="DF54" s="138" t="n">
        <v>92</v>
      </c>
      <c r="DG54" s="138" t="inlineStr">
        <is>
          <t>Communication, Product &amp; domain, AI literacy</t>
        </is>
      </c>
      <c r="DH54" s="138" t="inlineStr">
        <is>
          <t>B2: 80% of profile — close</t>
        </is>
      </c>
      <c r="DI54" s="138" t="inlineStr">
        <is>
          <t>Evidence: Survey + KRAs | Core: Ownership 3/3, Problem solving 3/3, Communication &amp; collaboration 4/3, Client &amp; quality focus 3/3, Learning agility 3/3, Integrity &amp; compliance 3/3 | Future-ready: AI literacy 2/3, Data literacy 3/3, Digital fluency 3/3, Innovation 2/3 | Functional: Sales &amp; negotiation 4/3, Digital marketing 3/3, Stakeholder mgmt 3/3, Communication 2/3, Product &amp; domain 2/3, Business acumen 3/3 | Leadership: Developing people 2/2, Decision making 1/2, Strategic acumen 3/2, Influence &amp; change 2/2</t>
        </is>
      </c>
      <c r="DJ54" s="111" t="inlineStr">
        <is>
          <t>Leadership &amp; people management · Data, SQL &amp; analytics · Product &amp; tool knowledge · Broader exposure &amp; ownership</t>
        </is>
      </c>
      <c r="DK54" s="112" t="n"/>
      <c r="DL54" s="112" t="inlineStr">
        <is>
          <t>People Leadership &amp; Mentoring; Project, Program &amp; Agile Management</t>
        </is>
      </c>
      <c r="DM54" s="112" t="inlineStr">
        <is>
          <t>Leadership &amp; people management · Data, SQL &amp; analytics · Product &amp; tool knowledge · Broader exposure &amp; ownership</t>
        </is>
      </c>
      <c r="DN54" s="112" t="n"/>
      <c r="DO54" s="139" t="inlineStr">
        <is>
          <t>No strong match from survey evidence</t>
        </is>
      </c>
      <c r="DP54" s="126" t="inlineStr">
        <is>
          <t>Anand Chiluka · Account Executive — 0.41: sales, hubspot, qualified, calling; Vijay Krishna Chintha · Team Lead – Sales Development — 0.39: pipeline, hubspot, sales, calling; Prashant Sharad Jadhav · Senior Manager – Sales Development — 0.37: pipeline, sdr, qualified, sales</t>
        </is>
      </c>
      <c r="DQ54" s="126" t="inlineStr">
        <is>
          <t>Shreya Sharma · iDEAL, Senior Alliances Executive — 0.30</t>
        </is>
      </c>
      <c r="DR54" s="126" t="inlineStr">
        <is>
          <t>Within norm</t>
        </is>
      </c>
      <c r="DS54" s="126" t="n"/>
      <c r="DT54" s="126" t="n"/>
      <c r="DU54" s="140" t="inlineStr">
        <is>
          <t>Team Lead – Sales Development in Marketing · CARBON, B1 — People Manager.
The work: Researches target accounts, runs outbound outreach, qualifies leads and books meetings.
At this level the role owns a domain / module, or a small team.
Key responsibilities: Researches target accounts, runs outbound outreach, qualifies leads and books meetings; Domain specialist work; A domain or a small team.
Holders describe it with: outreach · linkedin · calls · pipeline · qualified · cold.
Leads 4 direct reports.</t>
        </is>
      </c>
      <c r="DV54" s="137" t="inlineStr">
        <is>
          <t>Hire as: Team Lead / Assistant Manager — IRIS B1 Team Lead · People Manager
Market level: P3 / M2 · SFIA 4 Enable
Experience: 4–7 yrs · Education: Graduate; MBA preferred from B2
Team size at this level: IC: none · Team Lead: 3–5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54"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X54"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4" s="139" t="inlineStr">
        <is>
          <t>Market level: P3 / M2 · SFIA 4 Enable
Typical title: Team Lead / Assistant Manager
At peers: IRIS Vs Competitor Benchmark — SaaS sales ladder — IC: Account Executive · SMB · IRIS Vs Competitor Benchmark — SaaS sales ladder — management: SDR Team Lead
Typical experience: 4–8 yrs · IRIS guide 4–7
Standard: SaaS sales ladder; MEDDICC-style qualification</t>
        </is>
      </c>
      <c r="DZ54" s="126" t="inlineStr">
        <is>
          <t>4–7 yrs</t>
        </is>
      </c>
      <c r="EA54" s="126" t="inlineStr">
        <is>
          <t>5–8 · 4–8</t>
        </is>
      </c>
      <c r="EB54" s="126" t="inlineStr">
        <is>
          <t>Team Lead / Assistant Manager</t>
        </is>
      </c>
      <c r="EC54" s="126" t="inlineStr">
        <is>
          <t>IRIS Vs Competitor Benchmark — SaaS sales ladder — IC: Account Executive · SMB · IRIS Vs Competitor Benchmark — SaaS sales ladder — management: SDR Team Lead</t>
        </is>
      </c>
      <c r="ED54" s="126" t="inlineStr">
        <is>
          <t>SaaS sales ladder · SDR → AE → Enterprise AE → VP / CRO; MEDDICC-style qualification</t>
        </is>
      </c>
      <c r="EE54" s="126" t="inlineStr">
        <is>
          <t>Core 3 · Future 3 · Functional 3 · Leadership 2</t>
        </is>
      </c>
      <c r="EF54" s="139" t="n"/>
      <c r="EG54" s="126" t="inlineStr">
        <is>
          <t>✓ HRIS: 4.2 yrs, B.Tech, 4 direct reports
✓ Survey: 20 of 20 questions answered
✓ KRAs: submitted, reported deliverables
✓ Manager mapping: rating, 9-box — filled from talent-mapping files: 9-box · CARBON grid
✓ Job description</t>
        </is>
      </c>
      <c r="EH54" s="118" t="n"/>
      <c r="EI54" s="118" t="n"/>
      <c r="EJ54" s="118" t="n"/>
      <c r="EK54" s="118" t="inlineStr">
        <is>
          <t>Survey: summary on file · KRAs: received · Experience: on file</t>
        </is>
      </c>
      <c r="EL54" s="141" t="n"/>
      <c r="EM54" s="142" t="n"/>
      <c r="EN54" s="142" t="n"/>
      <c r="EO54" s="142" t="n"/>
      <c r="EP54" s="142" t="n"/>
      <c r="EQ54" s="143" t="n"/>
      <c r="ER54" s="135" t="n"/>
      <c r="ES54" s="135" t="n"/>
      <c r="ET54" s="135" t="n"/>
      <c r="EU54" s="135" t="n"/>
      <c r="EV54" s="135" t="n"/>
      <c r="EW54" s="135" t="n"/>
      <c r="EX54" s="135" t="n"/>
      <c r="EY54" s="143" t="n"/>
      <c r="EZ54" s="135" t="n"/>
      <c r="FA54" s="135" t="n"/>
      <c r="FB54" s="135" t="n"/>
      <c r="FC54" s="135" t="n"/>
      <c r="FD54" s="135" t="n"/>
    </row>
    <row r="55" ht="300" customHeight="1">
      <c r="A55" s="109" t="inlineStr">
        <is>
          <t>CARBON</t>
        </is>
      </c>
      <c r="B55" s="110" t="inlineStr">
        <is>
          <t>IRIS2345</t>
        </is>
      </c>
      <c r="C55" s="110" t="inlineStr">
        <is>
          <t>Vijay Krishna Chintha</t>
        </is>
      </c>
      <c r="D55" s="110" t="inlineStr">
        <is>
          <t>Marketing</t>
        </is>
      </c>
      <c r="E55" s="110" t="inlineStr">
        <is>
          <t>RC-166</t>
        </is>
      </c>
      <c r="F55" s="110" t="inlineStr">
        <is>
          <t>Saahit Togaru</t>
        </is>
      </c>
      <c r="G55" s="110" t="inlineStr">
        <is>
          <t>IRIS2239</t>
        </is>
      </c>
      <c r="H55" s="110" t="inlineStr">
        <is>
          <t>B3</t>
        </is>
      </c>
      <c r="I55" s="110" t="n">
        <v>4</v>
      </c>
      <c r="J55" s="110" t="n">
        <v>6.8</v>
      </c>
      <c r="K55" s="110" t="n">
        <v>1.6</v>
      </c>
      <c r="L55" s="110" t="inlineStr">
        <is>
          <t>PGDM</t>
        </is>
      </c>
      <c r="M55" s="110" t="n"/>
      <c r="N55" s="144" t="inlineStr">
        <is>
          <t>Team Lead SDR</t>
        </is>
      </c>
      <c r="O55" s="113" t="inlineStr">
        <is>
          <t>Team Lead – Sales Development</t>
        </is>
      </c>
      <c r="P55" s="112" t="inlineStr">
        <is>
          <t>Sales &amp; Business Development</t>
        </is>
      </c>
      <c r="Q55" s="112" t="inlineStr">
        <is>
          <t>Sales Development &amp; Prospecting</t>
        </is>
      </c>
      <c r="R55" s="113" t="inlineStr">
        <is>
          <t>L4 – Senior</t>
        </is>
      </c>
      <c r="S55" s="114" t="inlineStr">
        <is>
          <t>B1</t>
        </is>
      </c>
      <c r="T55" s="149" t="inlineStr">
        <is>
          <t>Team Lead / Asst Manager</t>
        </is>
      </c>
      <c r="U55" s="149" t="inlineStr">
        <is>
          <t>B</t>
        </is>
      </c>
      <c r="V55" s="112" t="inlineStr">
        <is>
          <t>People Manager</t>
        </is>
      </c>
      <c r="W55" s="150" t="inlineStr">
        <is>
          <t>▲ Up</t>
        </is>
      </c>
      <c r="X55" s="112" t="inlineStr">
        <is>
          <t>P3 / M2</t>
        </is>
      </c>
      <c r="Y55" s="112" t="inlineStr">
        <is>
          <t>Career / · Team Lead</t>
        </is>
      </c>
      <c r="Z55" s="112" t="inlineStr">
        <is>
          <t>4 Enable</t>
        </is>
      </c>
      <c r="AA55" s="117" t="inlineStr">
        <is>
          <t>B1</t>
        </is>
      </c>
      <c r="AB55" s="118" t="inlineStr">
        <is>
          <t>Band B · Specialist / Manager</t>
        </is>
      </c>
      <c r="AC55" s="118" t="inlineStr">
        <is>
          <t>Team Lead / Asst Manager</t>
        </is>
      </c>
      <c r="AD55" s="118" t="inlineStr">
        <is>
          <t>• Same as the model</t>
        </is>
      </c>
      <c r="AE55" s="118" t="inlineStr">
        <is>
          <t>B3</t>
        </is>
      </c>
      <c r="AF55" s="118" t="inlineStr">
        <is>
          <t>OK</t>
        </is>
      </c>
      <c r="AG55" s="118" t="inlineStr">
        <is>
          <t>No change · already below the manager</t>
        </is>
      </c>
      <c r="AH55" s="118" t="n">
        <v>4</v>
      </c>
      <c r="AI55" s="118" t="n"/>
      <c r="AJ55" s="119" t="inlineStr">
        <is>
          <t>CARBON · Marketing · Band B · People Manager</t>
        </is>
      </c>
      <c r="AK55" s="120" t="n">
        <v>3.5</v>
      </c>
      <c r="AL55" s="121">
        <f>IFERROR(INDEX(WM_C,MATCH($AJ55,WM_KEY,0)),"")</f>
        <v>0.32</v>
      </c>
      <c r="AM55" s="122">
        <f>IF(OR(AK55="",AL55=""),"",AK55*AL55)</f>
        <v>1.12</v>
      </c>
      <c r="AN55" s="120" t="n">
        <v>3.5</v>
      </c>
      <c r="AO55" s="121">
        <f>IFERROR(INDEX(WM_AU,MATCH($AJ55,WM_KEY,0)),"")</f>
        <v>0.23</v>
      </c>
      <c r="AP55" s="122">
        <f>IF(OR(AN55="",AO55=""),"",AN55*AO55)</f>
        <v>0.805</v>
      </c>
      <c r="AQ55" s="120" t="n">
        <v>3.5</v>
      </c>
      <c r="AR55" s="121">
        <f>IFERROR(INDEX(WM_AC,MATCH($AJ55,WM_KEY,0)),"")</f>
        <v>0.06</v>
      </c>
      <c r="AS55" s="122">
        <f>IF(OR(AQ55="",AR55=""),"",AQ55*AR55)</f>
        <v>0.21</v>
      </c>
      <c r="AT55" s="120" t="n">
        <v>4</v>
      </c>
      <c r="AU55" s="121">
        <f>IFERROR(INDEX(WM_L,MATCH($AJ55,WM_KEY,0)),"")</f>
        <v>0.15</v>
      </c>
      <c r="AV55" s="122">
        <f>IF(OR(AT55="",AU55=""),"",AT55*AU55)</f>
        <v>0.6</v>
      </c>
      <c r="AW55" s="120" t="n">
        <v>5</v>
      </c>
      <c r="AX55" s="121">
        <f>IFERROR(INDEX(WM_E,MATCH($AJ55,WM_KEY,0)),"")</f>
        <v>0.1</v>
      </c>
      <c r="AY55" s="122">
        <f>IF(OR(AW55="",AX55=""),"",AW55*AX55)</f>
        <v>0.5</v>
      </c>
      <c r="AZ55" s="123" t="n">
        <v>3.5</v>
      </c>
      <c r="BA55" s="121">
        <f>IFERROR(INDEX(WM_BI,MATCH($AJ55,WM_KEY,0)),"")</f>
        <v>0.14</v>
      </c>
      <c r="BB55" s="122">
        <f>IF(OR(AZ55="",BA55=""),"",AZ55*BA55)</f>
        <v>0.49</v>
      </c>
      <c r="BC55" s="122">
        <f>IF(COUNT(AM55,AP55,AS55,AV55,AY55,BB55)&lt;6,"",SUM(AM55,AP55,AS55,AV55,AY55,BB55))</f>
        <v>3.725</v>
      </c>
      <c r="BD55" s="122" t="str">
        <f>IF(BC55="","",INDEX({"A1","A2","A3","B1","B2","B3","C1","C2","D1","D2","E1","E2"},MAX(1,MIN(12,ROUND(BC55,0)))))</f>
        <v>B1</v>
      </c>
      <c r="BE55" s="114" t="inlineStr">
        <is>
          <t>B1</t>
        </is>
      </c>
      <c r="BF55" s="124" t="inlineStr">
        <is>
          <t>The score decided the level</t>
        </is>
      </c>
      <c r="BG55"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55" s="125" t="inlineStr">
        <is>
          <t>At build: Complexity 1.12 + Autonomy 0.81 + Accountability 0.21 + Leadership 0.60 + Experience 0.50 + Business impact 0.49
= 3.73 points → nearest level 4 = B1
Final level: B1 · same as the score</t>
        </is>
      </c>
      <c r="BI55" s="125" t="inlineStr">
        <is>
          <t>No rule applied: the score decides.</t>
        </is>
      </c>
      <c r="BJ55" s="125" t="inlineStr">
        <is>
          <t>—</t>
        </is>
      </c>
      <c r="BK55" s="126" t="n"/>
      <c r="BL55" s="126" t="inlineStr">
        <is>
          <t>Medium</t>
        </is>
      </c>
      <c r="BM55" s="126" t="n"/>
      <c r="BN55" s="125" t="inlineStr">
        <is>
          <t>Stable · moves in fewer than 5 of 30 weight tests</t>
        </is>
      </c>
      <c r="BO55" s="148" t="inlineStr">
        <is>
          <t>Rated 3.5 of 12 · between A3 and B1
Start: 4.0 · lead / specialist title
Evidence reads like A2: Cold calling, email and LinkedIn outreach to generate sales-accepted leads, plus team management → moved down 0.5
KRA: “1. Build a strong pipeline of qualified leads through close sales collaboration and complete 8 Discovery Calls · DCCs per month · ~96…”
Market: A3 = Varied and non-standard work; handles exceptions · B1 = Domain specialist work</t>
        </is>
      </c>
      <c r="BP55" s="129" t="inlineStr">
        <is>
          <t>Rated 3.5 of 12 · between A3 and B1
Start: 4.0 · lead / specialist title
Evidence reads like A2: Only stated independent decision is channels of outreach → moved down 0.5
Market: A3 = Technical / QC / client calls on own work · B1 = Technical / QC / client calls for the domain</t>
        </is>
      </c>
      <c r="BQ55" s="129" t="inlineStr">
        <is>
          <t>Rated 3.5 of 12 · between A3 and B1
Start: 4.0 · lead / specialist title; 4 direct reports
Evidence reads like A3: own survey / KRA answers · summarised by the rater; not quoted → moved down 0.5
KRA: “1. Build a strong pipeline of qualified leads through close sales collaboration and complete 8 Discovery Calls · DCCs per month · ~96…”
Market: A3 = A module / process, or work with client or regulatory consequences · B1 = A domain or a small team</t>
        </is>
      </c>
      <c r="BR55" s="129" t="inlineStr">
        <is>
          <t>Rated 4 of 12
Start: 4.0
Evidence reads like B1: Lists team management; four direct reports → matches the start
Team: 4 direct reports · People Manager
Market: B1 = IC: mentors and reviews · People: hands-on team lead of 3–5</t>
        </is>
      </c>
      <c r="BS55" s="129" t="inlineStr">
        <is>
          <t>Rated 5 of 12
Experience: 6.8 yrs total · 5.2 before IRIS + 1.6 at IRIS = 4.7 on the experience scale
Qualification: PGDM · postgraduate, relevant to the work → +0.5
Market: B1 roles typically have 4–8 yrs · IRIS guide 4–7</t>
        </is>
      </c>
      <c r="BT5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55" s="12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V55" s="125" t="n"/>
      <c r="BW55" s="125" t="n"/>
      <c r="BX55" s="125" t="n"/>
      <c r="BY55" s="125" t="inlineStr">
        <is>
          <t>Cold calling+Emailing, Scheduling Demo, Before Demo, they huddle with Functional * Sales team to provide detailed portfolio about the company. Tools used - Linkedin Sales navigator · To fetch number of customers shared by Database Team:</t>
        </is>
      </c>
      <c r="BZ55" s="125" t="inlineStr">
        <is>
          <t>Received · manager annual</t>
        </is>
      </c>
      <c r="CA55" s="125" t="inlineStr">
        <is>
          <t>CARBON Mapping Master · CARBON Talent Mapping · Raw</t>
        </is>
      </c>
      <c r="CB55" s="130" t="n">
        <v>20</v>
      </c>
      <c r="CC55" s="131"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CD55" s="131"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CE55" s="131" t="inlineStr">
        <is>
          <t>• Current capabilities: Communication; Emailing; HubSpot.
• Tools / software used: HubSpot.
• Workload: Rated a manageable load · 2/5 in a typical week.
• Judgment/way of working: Managing the pipeline.</t>
        </is>
      </c>
      <c r="CF55" s="131" t="inlineStr">
        <is>
          <t>• Development priorities: Courses and certifications.
• Learning and Development Need: Manager's empathy. Product and role training could have been better.
• Role evolving toward: Yes, there are lot of new tools for database, efficient dialers.</t>
        </is>
      </c>
      <c r="CG55" s="131" t="inlineStr">
        <is>
          <t>• Key challenges: Laptop configuration; High quality database too.
• Support required: Clear ownership.</t>
        </is>
      </c>
      <c r="CH55" s="132" t="inlineStr">
        <is>
          <t>Complexity: Evidence reads like A2: Cold calling, email and LinkedIn outreach to generate sales-accepted leads, plus team management → moved down 0.5
Autonomy: Evidence reads like A2: Only stated independent decision is channels of outreach → moved down 0.5
Accountability: Evidence reads like A3: own survey / KRA answers · summarised by the rater; not quoted → moved down 0.5
Leadership: Evidence reads like B1: Lists team management; four direct reports → matches the start
Business Impact: No survey or manager-mapping signal on criticality: kept at the start point.</t>
        </is>
      </c>
      <c r="CI55" s="131"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J55" s="131" t="inlineStr">
        <is>
          <t>Self-identified: Certification / formal course
For the next role: Certification / formal course</t>
        </is>
      </c>
      <c r="CK55" s="131" t="inlineStr">
        <is>
          <t>Per-person summary · CARBON Mapping Master</t>
        </is>
      </c>
      <c r="CL55" s="133" t="inlineStr">
        <is>
          <t>WHAT THE ROLE DOES: Researches target accounts, runs outbound outreach, qualifies leads and books meetings. At B1: a domain / module, or a small team.
Common themes in sub-family holders, all levels' answers: sales · scheduling · customers shared · cold · navigator fetch · database
KEY RESPONSIBILITIES: Researches target accounts, runs outbound outreach, qualifies leads and books meetings; Domain specialist work; A domain or a small team
Common themes in sub-family holders, all levels' answers: outreach · linkedin · calls · pipeline · qualified · cold
DELIVERS: A domain or a small team
Common themes in sub-family holders, all levels' answers: meetings · pipeline · sales · opportunities · lead · discovery
ACCOUNTABLE FOR: A domain or a small team
Common themes in sub-family holders, all levels' answers: pipeline · lead · meetings · accountable · qualified · opportunities
DECIDES ALONE: Technical / QC / client calls for the domain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2
CREDENTIALS: Google / HubSpot certifications
SOURCE: Framework + sub-family themes · 3+ answered — 2 holders, 2 answered the survey; sub-family 15 answered; catalogue RC-166</t>
        </is>
      </c>
      <c r="CM55" s="134" t="inlineStr">
        <is>
          <t>What the role answers for: A domain or a small team.
Accountability &amp; Impact rating: 3.5 of 12 · B1-level impact.
Leads 4 direct reports.
If the work is missed · role-holders' themes: pipeline · lead · meetings · time · outreach.
Manager talent mapping — Latest rating: 2 · Potential: Low · 9-Box Grid placement: Underperformer / Exit Risk.</t>
        </is>
      </c>
      <c r="CN55" s="135" t="n"/>
      <c r="CO55" s="135" t="n">
        <v>3.5</v>
      </c>
      <c r="CP55" s="136" t="n">
        <v>2</v>
      </c>
      <c r="CQ55" s="137" t="inlineStr">
        <is>
          <t>Low</t>
        </is>
      </c>
      <c r="CR55" s="137" t="inlineStr">
        <is>
          <t>Underperformer / Exit Risk</t>
        </is>
      </c>
      <c r="CS55" s="137" t="inlineStr">
        <is>
          <t>Performance first</t>
        </is>
      </c>
      <c r="CT55" s="137" t="n"/>
      <c r="CU55" s="137" t="n"/>
      <c r="CV55" s="137" t="n"/>
      <c r="CW55" s="137" t="n"/>
      <c r="CX55" s="137" t="n"/>
      <c r="CY55" s="137" t="n"/>
      <c r="CZ55" s="137" t="n"/>
      <c r="DA55" s="119" t="n">
        <v>81</v>
      </c>
      <c r="DB55" s="138" t="inlineStr">
        <is>
          <t>Developing</t>
        </is>
      </c>
      <c r="DC55" s="138" t="n">
        <v>76</v>
      </c>
      <c r="DD55" s="138" t="n">
        <v>67</v>
      </c>
      <c r="DE55" s="138" t="n">
        <v>99</v>
      </c>
      <c r="DF55" s="138" t="n">
        <v>75</v>
      </c>
      <c r="DG55" s="138" t="inlineStr">
        <is>
          <t>Client &amp; quality focus, Stakeholder mgmt, Product &amp; domain</t>
        </is>
      </c>
      <c r="DH55" s="138" t="inlineStr">
        <is>
          <t>B2: 68% of profile — not yet</t>
        </is>
      </c>
      <c r="DI55" s="138" t="inlineStr">
        <is>
          <t>Evidence: Survey + KRAs | Core: Ownership 2/3, Problem solving 2/3, Communication &amp; collaboration 4/3, Client &amp; quality focus 1/3, Learning agility 2/3, Integrity &amp; compliance 3/3 | Future-ready: AI literacy 2/3, Data literacy 2/3, Digital fluency 2/3, Innovation 2/3 | Functional: Sales &amp; negotiation 4/3, Digital marketing 4/3, Stakeholder mgmt 2/3, Communication 4/3, Product &amp; domain 2/3, Business acumen 3/3 | Leadership: Developing people 2/2, Decision making 1/2, Strategic acumen 2/2, Influence &amp; change 1/2</t>
        </is>
      </c>
      <c r="DJ55" s="111" t="inlineStr">
        <is>
          <t>Certification / formal course</t>
        </is>
      </c>
      <c r="DK55" s="112" t="inlineStr">
        <is>
          <t>- Understand the definition of Culture</t>
        </is>
      </c>
      <c r="DL55" s="112" t="inlineStr">
        <is>
          <t>Database, SQL &amp; Data Engineering; People Leadership &amp; Mentoring; Project, Program &amp; Agile Management</t>
        </is>
      </c>
      <c r="DM55" s="112" t="inlineStr">
        <is>
          <t>Certification / formal course</t>
        </is>
      </c>
      <c r="DN55" s="112" t="n"/>
      <c r="DO55" s="139" t="inlineStr">
        <is>
          <t>No strong match from survey evidence</t>
        </is>
      </c>
      <c r="DP55" s="126" t="inlineStr">
        <is>
          <t>Anand Chiluka · Account Executive — 0.52: hubspot, calling, outreach, linkedin; Rahul Nishikant Pawar · Senior Sales Development Representative — 0.49: generation, cold, lead, linkedin; Fatima Bhaiji · Sales Development Representative — 0.45: emailing, outreach, hubspot, linkedin</t>
        </is>
      </c>
      <c r="DQ55" s="126" t="inlineStr">
        <is>
          <t>Rajesh Nair · iFile, Consultant – Enterprise Sales &amp; Account Management — 0.26; Lakshmikantha RN · Datatech, Program Executive — 0.26</t>
        </is>
      </c>
      <c r="DR55" s="126" t="inlineStr">
        <is>
          <t>Within norm</t>
        </is>
      </c>
      <c r="DS55" s="126" t="n"/>
      <c r="DT55" s="126" t="n"/>
      <c r="DU55" s="140" t="inlineStr">
        <is>
          <t>Team Lead – Sales Development in Marketing · CARBON, B1 — People Manager.
The work: Researches target accounts, runs outbound outreach, qualifies leads and books meetings.
At this level the role owns a domain / module, or a small team.
Key responsibilities: Researches target accounts, runs outbound outreach, qualifies leads and books meetings; Domain specialist work; A domain or a small team.
Holders describe it with: outreach · linkedin · calls · pipeline · qualified · cold.
Leads 4 direct reports.</t>
        </is>
      </c>
      <c r="DV55" s="137" t="inlineStr">
        <is>
          <t>Hire as: Team Lead / Assistant Manager — IRIS B1 Team Lead · People Manager
Market level: P3 / M2 · SFIA 4 Enable
Experience: 4–7 yrs · Education: Graduate; MBA preferred from B2
Team size at this level: IC: none · Team Lead: 3–5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55"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X55"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5" s="139" t="inlineStr">
        <is>
          <t>Market level: P3 / M2 · SFIA 4 Enable
Typical title: Team Lead / Assistant Manager
At peers: IRIS Vs Competitor Benchmark — SaaS sales ladder — IC: Account Executive · SMB · IRIS Vs Competitor Benchmark — SaaS sales ladder — management: SDR Team Lead
Typical experience: 4–8 yrs · IRIS guide 4–7
Standard: SaaS sales ladder; MEDDICC-style qualification</t>
        </is>
      </c>
      <c r="DZ55" s="126" t="inlineStr">
        <is>
          <t>4–7 yrs</t>
        </is>
      </c>
      <c r="EA55" s="126" t="inlineStr">
        <is>
          <t>5–8 · 4–8</t>
        </is>
      </c>
      <c r="EB55" s="126" t="inlineStr">
        <is>
          <t>Team Lead / Assistant Manager</t>
        </is>
      </c>
      <c r="EC55" s="126" t="inlineStr">
        <is>
          <t>IRIS Vs Competitor Benchmark — SaaS sales ladder — IC: Account Executive · SMB · IRIS Vs Competitor Benchmark — SaaS sales ladder — management: SDR Team Lead</t>
        </is>
      </c>
      <c r="ED55" s="126" t="inlineStr">
        <is>
          <t>SaaS sales ladder · SDR → AE → Enterprise AE → VP / CRO; MEDDICC-style qualification</t>
        </is>
      </c>
      <c r="EE55" s="126" t="inlineStr">
        <is>
          <t>Core 3 · Future 3 · Functional 3 · Leadership 2</t>
        </is>
      </c>
      <c r="EF55" s="139" t="n"/>
      <c r="EG55" s="126" t="inlineStr">
        <is>
          <t>✓ HRIS: 6.8 yrs, PGDM, 4 direct reports
✓ Survey: 20 of 20 questions answered
✓ KRAs: submitted, reported deliverables
✓ Manager mapping: rating, potential, 9-box — filled from talent-mapping files: 9-box · CARBON grid
✓ Job description</t>
        </is>
      </c>
      <c r="EH55" s="118" t="n"/>
      <c r="EI55" s="118" t="n"/>
      <c r="EJ55" s="118" t="n"/>
      <c r="EK55" s="118" t="inlineStr">
        <is>
          <t>Survey: summary on file · KRAs: received · Experience: on file</t>
        </is>
      </c>
      <c r="EL55" s="141" t="n"/>
      <c r="EM55" s="142" t="n"/>
      <c r="EN55" s="142" t="n"/>
      <c r="EO55" s="142" t="n"/>
      <c r="EP55" s="142" t="n"/>
      <c r="EQ55" s="143" t="n"/>
      <c r="ER55" s="135" t="n"/>
      <c r="ES55" s="135" t="n"/>
      <c r="ET55" s="135" t="n"/>
      <c r="EU55" s="135" t="n"/>
      <c r="EV55" s="135" t="n"/>
      <c r="EW55" s="135" t="n"/>
      <c r="EX55" s="135" t="n"/>
      <c r="EY55" s="143" t="n"/>
      <c r="EZ55" s="135" t="n"/>
      <c r="FA55" s="135" t="n"/>
      <c r="FB55" s="135" t="n"/>
      <c r="FC55" s="135" t="n"/>
      <c r="FD55" s="135" t="n"/>
    </row>
    <row r="56" ht="300" customHeight="1">
      <c r="A56" s="109" t="inlineStr">
        <is>
          <t>CARBON</t>
        </is>
      </c>
      <c r="B56" s="110" t="inlineStr">
        <is>
          <t>IRIS2387</t>
        </is>
      </c>
      <c r="C56" s="110" t="inlineStr">
        <is>
          <t>Avidi Jeevitesh</t>
        </is>
      </c>
      <c r="D56" s="110" t="inlineStr">
        <is>
          <t>Marketing</t>
        </is>
      </c>
      <c r="E56" s="110" t="inlineStr">
        <is>
          <t>RC-052</t>
        </is>
      </c>
      <c r="F56" s="110" t="inlineStr">
        <is>
          <t>Bharani Kumar</t>
        </is>
      </c>
      <c r="G56" s="110" t="inlineStr">
        <is>
          <t>IRIS2400</t>
        </is>
      </c>
      <c r="H56" s="110" t="inlineStr">
        <is>
          <t>B1</t>
        </is>
      </c>
      <c r="I56" s="110" t="n"/>
      <c r="J56" s="110" t="n">
        <v>10.6</v>
      </c>
      <c r="K56" s="110" t="n">
        <v>1.3</v>
      </c>
      <c r="L56" s="110" t="inlineStr">
        <is>
          <t>Under Gratuate</t>
        </is>
      </c>
      <c r="M56" s="110" t="n"/>
      <c r="N56" s="111" t="inlineStr">
        <is>
          <t>Senior Designer</t>
        </is>
      </c>
      <c r="O56" s="112" t="inlineStr">
        <is>
          <t>Senior Designer</t>
        </is>
      </c>
      <c r="P56" s="112" t="inlineStr">
        <is>
          <t>Design &amp; Creative</t>
        </is>
      </c>
      <c r="Q56" s="112" t="inlineStr">
        <is>
          <t>Brand, Graphic &amp; Video Design</t>
        </is>
      </c>
      <c r="R56" s="112" t="inlineStr">
        <is>
          <t>L4 – Senior</t>
        </is>
      </c>
      <c r="S56" s="152" t="inlineStr">
        <is>
          <t>A3</t>
        </is>
      </c>
      <c r="T56" s="151" t="inlineStr">
        <is>
          <t>Senior Associate</t>
        </is>
      </c>
      <c r="U56" s="151" t="inlineStr">
        <is>
          <t>A</t>
        </is>
      </c>
      <c r="V56" s="112" t="inlineStr">
        <is>
          <t>IC</t>
        </is>
      </c>
      <c r="W56" s="153" t="inlineStr">
        <is>
          <t>• Same level</t>
        </is>
      </c>
      <c r="X56" s="112" t="inlineStr">
        <is>
          <t>P2</t>
        </is>
      </c>
      <c r="Y56" s="112" t="inlineStr">
        <is>
          <t>Developing</t>
        </is>
      </c>
      <c r="Z56" s="112" t="inlineStr">
        <is>
          <t>3 Apply</t>
        </is>
      </c>
      <c r="AA56" s="117" t="inlineStr">
        <is>
          <t>A3</t>
        </is>
      </c>
      <c r="AB56" s="118" t="inlineStr">
        <is>
          <t>Band A · Practitioner</t>
        </is>
      </c>
      <c r="AC56" s="118" t="inlineStr">
        <is>
          <t>Senior Associate</t>
        </is>
      </c>
      <c r="AD56" s="118" t="inlineStr">
        <is>
          <t>• Same as the model</t>
        </is>
      </c>
      <c r="AE56" s="118" t="inlineStr">
        <is>
          <t>B1</t>
        </is>
      </c>
      <c r="AF56" s="118" t="inlineStr">
        <is>
          <t>OK</t>
        </is>
      </c>
      <c r="AG56" s="118" t="inlineStr">
        <is>
          <t>No change · already below the manager</t>
        </is>
      </c>
      <c r="AH56" s="118" t="n">
        <v>6</v>
      </c>
      <c r="AI56" s="118" t="n"/>
      <c r="AJ56" s="119" t="inlineStr">
        <is>
          <t>CARBON · Marketing · Band A · Early career</t>
        </is>
      </c>
      <c r="AK56" s="120" t="n">
        <v>2.5</v>
      </c>
      <c r="AL56" s="121">
        <f>IFERROR(INDEX(WM_C,MATCH($AJ56,WM_KEY,0)),"")</f>
        <v>0.54</v>
      </c>
      <c r="AM56" s="122">
        <f>IF(OR(AK56="",AL56=""),"",AK56*AL56)</f>
        <v>1.35</v>
      </c>
      <c r="AN56" s="120" t="n">
        <v>2.5</v>
      </c>
      <c r="AO56" s="121">
        <f>IFERROR(INDEX(WM_AU,MATCH($AJ56,WM_KEY,0)),"")</f>
        <v>0.21</v>
      </c>
      <c r="AP56" s="122">
        <f>IF(OR(AN56="",AO56=""),"",AN56*AO56)</f>
        <v>0.525</v>
      </c>
      <c r="AQ56" s="120" t="n">
        <v>2.5</v>
      </c>
      <c r="AR56" s="121">
        <f>IFERROR(INDEX(WM_AC,MATCH($AJ56,WM_KEY,0)),"")</f>
        <v>0.04</v>
      </c>
      <c r="AS56" s="122">
        <f>IF(OR(AQ56="",AR56=""),"",AQ56*AR56)</f>
        <v>0.1</v>
      </c>
      <c r="AT56" s="120" t="n">
        <v>1.5</v>
      </c>
      <c r="AU56" s="121">
        <f>IFERROR(INDEX(WM_L,MATCH($AJ56,WM_KEY,0)),"")</f>
        <v>0</v>
      </c>
      <c r="AV56" s="122">
        <f>IF(OR(AT56="",AU56=""),"",AT56*AU56)</f>
        <v>0</v>
      </c>
      <c r="AW56" s="120" t="n">
        <v>6</v>
      </c>
      <c r="AX56" s="121">
        <f>IFERROR(INDEX(WM_E,MATCH($AJ56,WM_KEY,0)),"")</f>
        <v>0.1</v>
      </c>
      <c r="AY56" s="122">
        <f>IF(OR(AW56="",AX56=""),"",AW56*AX56)</f>
        <v>0.6</v>
      </c>
      <c r="AZ56" s="123" t="n">
        <v>2.5</v>
      </c>
      <c r="BA56" s="121">
        <f>IFERROR(INDEX(WM_BI,MATCH($AJ56,WM_KEY,0)),"")</f>
        <v>0.11</v>
      </c>
      <c r="BB56" s="122">
        <f>IF(OR(AZ56="",BA56=""),"",AZ56*BA56)</f>
        <v>0.275</v>
      </c>
      <c r="BC56" s="122">
        <f>IF(COUNT(AM56,AP56,AS56,AV56,AY56,BB56)&lt;6,"",SUM(AM56,AP56,AS56,AV56,AY56,BB56))</f>
        <v>2.85</v>
      </c>
      <c r="BD56" s="122" t="str">
        <f>IF(BC56="","",INDEX({"A1","A2","A3","B1","B2","B3","C1","C2","D1","D2","E1","E2"},MAX(1,MIN(12,ROUND(BC56,0)))))</f>
        <v>A3</v>
      </c>
      <c r="BE56" s="152" t="inlineStr">
        <is>
          <t>A3</t>
        </is>
      </c>
      <c r="BF56" s="124" t="inlineStr">
        <is>
          <t>The score decided the level</t>
        </is>
      </c>
      <c r="BG56"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56" s="125" t="inlineStr">
        <is>
          <t>At build: Complexity 1.35 + Autonomy 0.53 + Accountability 0.10 + Leadership 0.00 + Experience 0.60 + Business impact 0.28
= 2.85 points → nearest level 3 = A3
Final level: A3 · same as the score</t>
        </is>
      </c>
      <c r="BI56" s="125" t="inlineStr">
        <is>
          <t>No rule applied: the score decides.</t>
        </is>
      </c>
      <c r="BJ56" s="125" t="inlineStr">
        <is>
          <t>—</t>
        </is>
      </c>
      <c r="BK56" s="126" t="n"/>
      <c r="BL56" s="126" t="inlineStr">
        <is>
          <t>High</t>
        </is>
      </c>
      <c r="BM56" s="126" t="inlineStr">
        <is>
          <t>• 10.6 yrs of experience in a role that reads as Band A work — a career-path question for the manager: can the role be widened · Specialist, B1 or is it correctly sized?</t>
        </is>
      </c>
      <c r="BN56" s="125" t="inlineStr">
        <is>
          <t>Stable · moves in fewer than 5 of 30 weight tests</t>
        </is>
      </c>
      <c r="BO56" s="148" t="inlineStr">
        <is>
          <t>Rated 2.5 of 12 · between A2 and A3
Start: 3.0 · senior practitioner title
Evidence reads like A2: Designs ebooks, social posts, solution briefs, print and landing-page assets in Adobe tools → moved down 0.5
Market: A2 = Standard work of the discipline · A3 = Varied and non-standard work; handles exceptions</t>
        </is>
      </c>
      <c r="BP56" s="129" t="inlineStr">
        <is>
          <t>Rated 2.5 of 12 · between A2 and A3
Start: 3.0 · senior practitioner title
Evidence reads like A2: Decides document sizes and layout → moved down 0.5
Market: A2 = Chooses own approach within standards · A3 = Technical / QC / client calls on own work</t>
        </is>
      </c>
      <c r="BQ56" s="129" t="inlineStr">
        <is>
          <t>Rated 2.5 of 12 · between A2 and A3
Start: 3.0 · senior practitioner title
Evidence reads like A2: Accountable for print files matching specifications and correct details such as CTA links → moved down 0.5
Market: A2 = Own deliverables · accuracy, TAT · A3 = A module / process, or work with client or regulatory consequences</t>
        </is>
      </c>
      <c r="BR56"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56" s="129" t="inlineStr">
        <is>
          <t>Rated 6 of 12
Experience: 10.6 yrs total · 9.3 before IRIS + 1.3 at IRIS = 6.3 on the experience scale
Qualification: Under Gratuate · below graduate → −0.5
Market: A3 roles typically have 2–5 yrs · IRIS guide 2–4</t>
        </is>
      </c>
      <c r="BT5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6" s="127" t="inlineStr">
        <is>
          <t>KRAs not received · manager to supply</t>
        </is>
      </c>
      <c r="BV56" s="125" t="n"/>
      <c r="BW56" s="125" t="n"/>
      <c r="BX56" s="125" t="n"/>
      <c r="BY56" s="125" t="inlineStr">
        <is>
          <t>Reports to Shobhan: Responsible for designing the collaterals for social media</t>
        </is>
      </c>
      <c r="BZ56" s="128" t="inlineStr">
        <is>
          <t>KRAs not received · manager to supply</t>
        </is>
      </c>
      <c r="CA56" s="125" t="inlineStr">
        <is>
          <t>CARBON Talent Mapping · Raw</t>
        </is>
      </c>
      <c r="CB56" s="130" t="n">
        <v>20</v>
      </c>
      <c r="CC56" s="131" t="inlineStr">
        <is>
          <t>• This role manages the visual identity of brand assets, including e-books, social-media posts and solution briefs.</t>
        </is>
      </c>
      <c r="CD56" s="131"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CE56" s="131" t="inlineStr">
        <is>
          <t>• Current capabilities: Adobe Illustrator, Photoshop and After Effects; AI-assisted design, visual storytelling and business-focused creative judgement.</t>
        </is>
      </c>
      <c r="CF56" s="131"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CG56" s="131" t="inlineStr">
        <is>
          <t>• Key challenges: Frequent ad-hoc priorities and time pressure; Limited capacity for high-priority asset creation and revisions.
• Support required: Improved planning and workload bandwidth; Mentorship and exposure to design-leadership opportunities.</t>
        </is>
      </c>
      <c r="CH56" s="132" t="inlineStr">
        <is>
          <t>Complexity: Evidence reads like A2: Designs ebooks, social posts, solution briefs, print and landing-page assets in Adobe tools → moved down 0.5
Autonomy: Evidence reads like A2: Decides document sizes and layout → moved down 0.5
Accountability: Evidence reads like A2: Accountable for print files matching specifications and correct details such as CTA links → moved down 0.5
Leadership: Evidence reads like A1: No guidance or leadership of others described → moved down 0.5
Business Impact: No survey or manager-mapping signal on criticality: kept at the start point.</t>
        </is>
      </c>
      <c r="CI56" s="131"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J56" s="131" t="inlineStr">
        <is>
          <t>Self-identified: Leadership &amp; people management · Project / programme management · Strategy &amp; business acumen
For the next role: Leadership &amp; people management · Project / programme management · Strategy &amp; business acumen</t>
        </is>
      </c>
      <c r="CK56" s="131" t="inlineStr">
        <is>
          <t>Per-person summary · CARBON Mapping Master</t>
        </is>
      </c>
      <c r="CL56" s="133" t="inlineStr">
        <is>
          <t>WHAT THE ROLE DOES: Creates brand assets, creatives, decks, motion graphics and video. At A3: varied work; reviews juniors; go-to for a process.
Common themes in sub-family holders, all levels' answers: media · social · collaterals · designing · shobhan · reports
KEY RESPONSIBILITIES: Creates brand assets, creatives, decks, motion graphics and video; Varied and non-standard work; handles exceptions; A module / process, or work with client or regulatory consequences
Common themes in sub-family holders, all levels' answers: sales · event · collaterals
DELIVERS: A module / process, or work with client or regulatory consequences
Common themes in sub-family holders, all levels' answers: decks · assets · video · event · presentation · social
ACCOUNTABLE FOR: A module / process, or work with client or regulatory consequences
Common themes in sub-family holders, all levels' answers: visual · design · presentation · solution
DECIDES ALONE: Technical / QC / client calls on own work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 sub-family themes · 3+ answered — 2 holders, 2 answered the survey; sub-family 4 answered; catalogue RC-052</t>
        </is>
      </c>
      <c r="CM56" s="134" t="inlineStr">
        <is>
          <t>What the role answers for: A module / process, or work with client or regulatory consequences.
Accountability &amp; Impact rating: 2.5 of 12 · A2-level impact.
If the work is missed · role-holders' themes: sales.
Manager talent mapping — Latest rating: Not rated · manager · Potential: Medium · 9-Box Grid placement: Reliable Specialist.</t>
        </is>
      </c>
      <c r="CN56" s="135" t="n"/>
      <c r="CO56" s="135" t="n">
        <v>2.5</v>
      </c>
      <c r="CP56" s="136" t="inlineStr">
        <is>
          <t>Not rated · manager</t>
        </is>
      </c>
      <c r="CQ56" s="137" t="inlineStr">
        <is>
          <t>Medium</t>
        </is>
      </c>
      <c r="CR56" s="137" t="inlineStr">
        <is>
          <t>Reliable Specialist</t>
        </is>
      </c>
      <c r="CS56" s="137" t="inlineStr">
        <is>
          <t>Develop in role</t>
        </is>
      </c>
      <c r="CT56" s="137" t="n"/>
      <c r="CU56" s="137" t="n"/>
      <c r="CV56" s="137" t="n"/>
      <c r="CW56" s="137" t="n"/>
      <c r="CX56" s="137" t="n"/>
      <c r="CY56" s="137" t="n"/>
      <c r="CZ56" s="137" t="n"/>
      <c r="DA56" s="119" t="n">
        <v>97</v>
      </c>
      <c r="DB56" s="138" t="inlineStr">
        <is>
          <t>Meets the level</t>
        </is>
      </c>
      <c r="DC56" s="138" t="n">
        <v>95</v>
      </c>
      <c r="DD56" s="138" t="n">
        <v>88</v>
      </c>
      <c r="DE56" s="138" t="n">
        <v>101</v>
      </c>
      <c r="DF56" s="138" t="n"/>
      <c r="DG56" s="138" t="inlineStr">
        <is>
          <t>Product &amp; domain, Learning agility, Innovation</t>
        </is>
      </c>
      <c r="DH56" s="138" t="inlineStr">
        <is>
          <t>B1: 84% of profile — close</t>
        </is>
      </c>
      <c r="DI56" s="138" t="inlineStr">
        <is>
          <t>Evidence: Survey + KRAs | Core: Ownership 2/2, Problem solving 2/2, Communication &amp; collaboration 3/2, Client &amp; quality focus 2/2, Learning agility 1/2, Integrity &amp; compliance 2/2 | Future-ready: AI literacy 2/2, Data literacy 2/2, Digital fluency 2/2, Innovation 1/2 | Functional: Product &amp; domain 2/3, Communication 4/3, Digital marketing 4/3, Quality &amp; process 3/3, AI / GenAI 3/3, Stakeholder mgmt 3/3</t>
        </is>
      </c>
      <c r="DJ56" s="111" t="inlineStr">
        <is>
          <t>Leadership &amp; people management · Project / programme management · Strategy &amp; business acumen</t>
        </is>
      </c>
      <c r="DK56" s="112" t="inlineStr">
        <is>
          <t>Get trained on PPT/UI/UX fundamentals</t>
        </is>
      </c>
      <c r="DL56" s="112" t="inlineStr">
        <is>
          <t>AI, GenAI &amp; Prompt Engineering; Process Improvement &amp; Quality Mindset</t>
        </is>
      </c>
      <c r="DM56" s="112" t="inlineStr">
        <is>
          <t>Leadership &amp; people management · Project / programme management · Strategy &amp; business acumen</t>
        </is>
      </c>
      <c r="DN56" s="112" t="n"/>
      <c r="DO56" s="139" t="inlineStr">
        <is>
          <t>No strong match from survey evidence</t>
        </is>
      </c>
      <c r="DP56" s="126" t="inlineStr">
        <is>
          <t>No material overlap found</t>
        </is>
      </c>
      <c r="DQ56" s="126" t="inlineStr">
        <is>
          <t>Vaishnavi Dhuri · Datatech, Designer — 0.33</t>
        </is>
      </c>
      <c r="DR56" s="126" t="n"/>
      <c r="DS56" s="126" t="n"/>
      <c r="DT56" s="126" t="inlineStr">
        <is>
          <t>A3 deep-dive: score 2.85 · gap to B1 0.7 · 0.5–1.0 from B1</t>
        </is>
      </c>
      <c r="DU56" s="140" t="inlineStr">
        <is>
          <t>Senior Designer in Marketing · CARBON, A3 — IC.
The work: Creates brand assets, creatives, decks, motion graphics and video.
At this level the role owns varied work; reviews juniors; go-to for a process.
Key responsibilities: Creates brand assets, creatives, decks, motion graphics and video; Varied and non-standard work; handles exceptions; A module / process, or work with client or regulatory consequences.
Holders describe it with: sales · event · collaterals.</t>
        </is>
      </c>
      <c r="DV56" s="137"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W56" s="137"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Graphic design
TOOLS: Canva
★ = must-have for the family. Scale: 1 Awareness · 2 Working · 3 Practitioner · 4 Advanced · 5 Expert.</t>
        </is>
      </c>
      <c r="DX5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6" s="139" t="inlineStr">
        <is>
          <t>Market level: P2 · SFIA 3 Apply
Typical title: Designer
At peers: IRIS Vs Competitor Benchmark — UX / design ladder: Designer
Typical experience: 2–5 yrs · IRIS guide 2–4
Standard: UX career ladder Junior → Designer → Senior → Lead → Principal; WCAG accessibility</t>
        </is>
      </c>
      <c r="DZ56" s="126" t="inlineStr">
        <is>
          <t>2–4 yrs</t>
        </is>
      </c>
      <c r="EA56" s="126" t="inlineStr">
        <is>
          <t>3–5 · 2–5</t>
        </is>
      </c>
      <c r="EB56" s="126" t="inlineStr">
        <is>
          <t>Designer</t>
        </is>
      </c>
      <c r="EC56" s="126" t="inlineStr">
        <is>
          <t>IRIS Vs Competitor Benchmark — UX / design ladder: Designer</t>
        </is>
      </c>
      <c r="ED56" s="126" t="inlineStr">
        <is>
          <t>UX career ladder Junior → Designer → Senior → Lead → Principal; WCAG accessibility</t>
        </is>
      </c>
      <c r="EE56" s="126" t="inlineStr">
        <is>
          <t>Core 2 · Future 2 · Functional 3 · Leadership not scored</t>
        </is>
      </c>
      <c r="EF56" s="139" t="n"/>
      <c r="EG56" s="126" t="inlineStr">
        <is>
          <t>✓ HRIS: 10.6 yrs, Under Gratuate, 0 direct reports
✓ Survey: 20 of 20 questions answered
✓ KRAs: reported deliverables
✓ Manager mapping: rating, potential, 9-box
✓ Job description</t>
        </is>
      </c>
      <c r="EH56" s="118" t="inlineStr">
        <is>
          <t xml:space="preserve">D184 · Long-tenure A3 · 8+ yrs · Medium: No rule changed the level: the score decides. · owner Business head — CARBON · </t>
        </is>
      </c>
      <c r="EI56" s="118" t="n"/>
      <c r="EJ56" s="118" t="n"/>
      <c r="EK56" s="118" t="inlineStr">
        <is>
          <t>Survey: summary on file · KRAs: not received · Experience: on file</t>
        </is>
      </c>
      <c r="EL56" s="141" t="n"/>
      <c r="EM56" s="142" t="n"/>
      <c r="EN56" s="142" t="n"/>
      <c r="EO56" s="142" t="n"/>
      <c r="EP56" s="142" t="n"/>
      <c r="EQ56" s="143" t="n"/>
      <c r="ER56" s="135" t="n"/>
      <c r="ES56" s="135" t="n"/>
      <c r="ET56" s="135" t="n"/>
      <c r="EU56" s="135" t="n"/>
      <c r="EV56" s="135" t="n"/>
      <c r="EW56" s="135" t="n"/>
      <c r="EX56" s="135" t="n"/>
      <c r="EY56" s="143" t="n"/>
      <c r="EZ56" s="135" t="n"/>
      <c r="FA56" s="135" t="n"/>
      <c r="FB56" s="135" t="n"/>
      <c r="FC56" s="135" t="n"/>
      <c r="FD56" s="135" t="n"/>
    </row>
    <row r="57" ht="300" customHeight="1">
      <c r="A57" s="109" t="inlineStr">
        <is>
          <t>CARBON</t>
        </is>
      </c>
      <c r="B57" s="110" t="inlineStr">
        <is>
          <t>IRIS2348</t>
        </is>
      </c>
      <c r="C57" s="110" t="inlineStr">
        <is>
          <t>Alisha Sheikh</t>
        </is>
      </c>
      <c r="D57" s="110" t="inlineStr">
        <is>
          <t>Marketing</t>
        </is>
      </c>
      <c r="E57" s="110" t="inlineStr">
        <is>
          <t>RC-112</t>
        </is>
      </c>
      <c r="F57" s="110" t="inlineStr">
        <is>
          <t>Sobhan Pramanik</t>
        </is>
      </c>
      <c r="G57" s="110" t="inlineStr">
        <is>
          <t>IRIS2358</t>
        </is>
      </c>
      <c r="H57" s="110" t="inlineStr">
        <is>
          <t>B2</t>
        </is>
      </c>
      <c r="I57" s="110" t="n"/>
      <c r="J57" s="110" t="n">
        <v>3</v>
      </c>
      <c r="K57" s="110" t="n">
        <v>1.6</v>
      </c>
      <c r="L57" s="110" t="inlineStr">
        <is>
          <t>MBA</t>
        </is>
      </c>
      <c r="M57" s="110" t="n"/>
      <c r="N57" s="144" t="inlineStr">
        <is>
          <t>Content Marketer</t>
        </is>
      </c>
      <c r="O57" s="113" t="inlineStr">
        <is>
          <t>Senior Content Marketing Associate</t>
        </is>
      </c>
      <c r="P57" s="112" t="inlineStr">
        <is>
          <t>Marketing &amp; Communications</t>
        </is>
      </c>
      <c r="Q57" s="112" t="inlineStr">
        <is>
          <t>Content Marketing</t>
        </is>
      </c>
      <c r="R57" s="113" t="inlineStr">
        <is>
          <t>L3 – Professional / Associate</t>
        </is>
      </c>
      <c r="S57" s="114" t="inlineStr">
        <is>
          <t>A3</t>
        </is>
      </c>
      <c r="T57" s="151" t="inlineStr">
        <is>
          <t>Senior Associate</t>
        </is>
      </c>
      <c r="U57" s="151" t="inlineStr">
        <is>
          <t>A</t>
        </is>
      </c>
      <c r="V57" s="112" t="inlineStr">
        <is>
          <t>IC</t>
        </is>
      </c>
      <c r="W57" s="150" t="inlineStr">
        <is>
          <t>▲ Up</t>
        </is>
      </c>
      <c r="X57" s="112" t="inlineStr">
        <is>
          <t>P2</t>
        </is>
      </c>
      <c r="Y57" s="112" t="inlineStr">
        <is>
          <t>Developing</t>
        </is>
      </c>
      <c r="Z57" s="112" t="inlineStr">
        <is>
          <t>3 Apply</t>
        </is>
      </c>
      <c r="AA57" s="117" t="inlineStr">
        <is>
          <t>A3</t>
        </is>
      </c>
      <c r="AB57" s="118" t="inlineStr">
        <is>
          <t>Band A · Practitioner</t>
        </is>
      </c>
      <c r="AC57" s="118" t="inlineStr">
        <is>
          <t>Senior Associate</t>
        </is>
      </c>
      <c r="AD57" s="118" t="inlineStr">
        <is>
          <t>• Same as the model</t>
        </is>
      </c>
      <c r="AE57" s="118" t="inlineStr">
        <is>
          <t>B2</t>
        </is>
      </c>
      <c r="AF57" s="118" t="inlineStr">
        <is>
          <t>OK</t>
        </is>
      </c>
      <c r="AG57" s="118" t="inlineStr">
        <is>
          <t>No change · already below the manager</t>
        </is>
      </c>
      <c r="AH57" s="118" t="n">
        <v>5</v>
      </c>
      <c r="AI57" s="118" t="n"/>
      <c r="AJ57" s="119" t="inlineStr">
        <is>
          <t>CARBON · Marketing · Band A · Early career</t>
        </is>
      </c>
      <c r="AK57" s="120" t="n">
        <v>2.5</v>
      </c>
      <c r="AL57" s="121">
        <f>IFERROR(INDEX(WM_C,MATCH($AJ57,WM_KEY,0)),"")</f>
        <v>0.54</v>
      </c>
      <c r="AM57" s="122">
        <f>IF(OR(AK57="",AL57=""),"",AK57*AL57)</f>
        <v>1.35</v>
      </c>
      <c r="AN57" s="120" t="n">
        <v>2.5</v>
      </c>
      <c r="AO57" s="121">
        <f>IFERROR(INDEX(WM_AU,MATCH($AJ57,WM_KEY,0)),"")</f>
        <v>0.21</v>
      </c>
      <c r="AP57" s="122">
        <f>IF(OR(AN57="",AO57=""),"",AN57*AO57)</f>
        <v>0.525</v>
      </c>
      <c r="AQ57" s="120" t="n">
        <v>2.5</v>
      </c>
      <c r="AR57" s="121">
        <f>IFERROR(INDEX(WM_AC,MATCH($AJ57,WM_KEY,0)),"")</f>
        <v>0.04</v>
      </c>
      <c r="AS57" s="122">
        <f>IF(OR(AQ57="",AR57=""),"",AQ57*AR57)</f>
        <v>0.1</v>
      </c>
      <c r="AT57" s="120" t="n">
        <v>1</v>
      </c>
      <c r="AU57" s="121">
        <f>IFERROR(INDEX(WM_L,MATCH($AJ57,WM_KEY,0)),"")</f>
        <v>0</v>
      </c>
      <c r="AV57" s="122">
        <f>IF(OR(AT57="",AU57=""),"",AT57*AU57)</f>
        <v>0</v>
      </c>
      <c r="AW57" s="120" t="n">
        <v>3.5</v>
      </c>
      <c r="AX57" s="121">
        <f>IFERROR(INDEX(WM_E,MATCH($AJ57,WM_KEY,0)),"")</f>
        <v>0.1</v>
      </c>
      <c r="AY57" s="122">
        <f>IF(OR(AW57="",AX57=""),"",AW57*AX57)</f>
        <v>0.35</v>
      </c>
      <c r="AZ57" s="123" t="n">
        <v>3</v>
      </c>
      <c r="BA57" s="121">
        <f>IFERROR(INDEX(WM_BI,MATCH($AJ57,WM_KEY,0)),"")</f>
        <v>0.11</v>
      </c>
      <c r="BB57" s="122">
        <f>IF(OR(AZ57="",BA57=""),"",AZ57*BA57)</f>
        <v>0.33</v>
      </c>
      <c r="BC57" s="122">
        <f>IF(COUNT(AM57,AP57,AS57,AV57,AY57,BB57)&lt;6,"",SUM(AM57,AP57,AS57,AV57,AY57,BB57))</f>
        <v>2.655</v>
      </c>
      <c r="BD57" s="122" t="str">
        <f>IF(BC57="","",INDEX({"A1","A2","A3","B1","B2","B3","C1","C2","D1","D2","E1","E2"},MAX(1,MIN(12,ROUND(BC57,0)))))</f>
        <v>A3</v>
      </c>
      <c r="BE57" s="114" t="inlineStr">
        <is>
          <t>A3</t>
        </is>
      </c>
      <c r="BF57" s="124" t="inlineStr">
        <is>
          <t>The score decided the level</t>
        </is>
      </c>
      <c r="BG57"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57" s="125" t="inlineStr">
        <is>
          <t>At build: Complexity 1.35 + Autonomy 0.53 + Accountability 0.10 + Leadership 0.00 + Experience 0.35 + Business impact 0.33
= 2.66 points → nearest level 3 = A3
Final level: A3 · same as the score</t>
        </is>
      </c>
      <c r="BI57" s="125" t="inlineStr">
        <is>
          <t>No rule applied: the score decides.</t>
        </is>
      </c>
      <c r="BJ57" s="125" t="inlineStr">
        <is>
          <t>—</t>
        </is>
      </c>
      <c r="BK57" s="126" t="n"/>
      <c r="BL57" s="126" t="inlineStr">
        <is>
          <t>High</t>
        </is>
      </c>
      <c r="BM57" s="126" t="n"/>
      <c r="BN57" s="125" t="inlineStr">
        <is>
          <t>Stable · moves in fewer than 5 of 30 weight tests</t>
        </is>
      </c>
      <c r="BO57" s="148" t="inlineStr">
        <is>
          <t>Rated 2.5 of 12 · between A2 and A3
Start: 2.0 · practitioner title
Evidence reads like A3: Writes blogs, social, SEO, sales-enablement and demand-generation content, video scripts; builds content plans → moved up 0.5
Market: A2 = Standard work of the discipline · A3 = Varied and non-standard work; handles exceptions</t>
        </is>
      </c>
      <c r="BP57" s="129" t="inlineStr">
        <is>
          <t>Rated 2.5 of 12 · between A2 and A3
Start: 2.0 · practitioner title
Evidence reads like A3: Decides social posts, captions, content calendars, blog SEO and images → moved up 0.5
Market: A2 = Chooses own approach within standards · A3 = Technical / QC / client calls on own work</t>
        </is>
      </c>
      <c r="BQ57" s="129" t="inlineStr">
        <is>
          <t>Rated 2.5 of 12 · between A2 and A3
Start: 2.0 · practitioner title
Evidence reads like A3: own survey / KRA answers · summarised by the rater; not quoted → moved up 0.5
Market: A2 = Own deliverables · accuracy, TAT · A3 = A module / process, or work with client or regulatory consequences</t>
        </is>
      </c>
      <c r="BR57"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57" s="129" t="inlineStr">
        <is>
          <t>Rated 3.5 of 12 · between A3 and B1
Experience: 3.0 yrs total · 1.4 before IRIS + 1.6 at IRIS = 3.0 on the experience scale
Qualification: MBA · postgraduate, relevant to the work → +0.5
Market: A3 roles typically have 2–5 yrs · IRIS guide 2–4</t>
        </is>
      </c>
      <c r="BT57"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7" s="127" t="inlineStr">
        <is>
          <t>KRAs not received · manager to supply</t>
        </is>
      </c>
      <c r="BV57" s="125" t="n"/>
      <c r="BW57" s="125" t="n"/>
      <c r="BX57" s="125" t="n"/>
      <c r="BY57" s="125" t="inlineStr">
        <is>
          <t>Reports to Shobhan: Responsible for content creation</t>
        </is>
      </c>
      <c r="BZ57" s="128" t="inlineStr">
        <is>
          <t>KRAs not received · manager to supply</t>
        </is>
      </c>
      <c r="CA57" s="125" t="inlineStr">
        <is>
          <t>CARBON Talent Mapping · Raw</t>
        </is>
      </c>
      <c r="CB57" s="130" t="n">
        <v>20</v>
      </c>
      <c r="CC57" s="131" t="inlineStr">
        <is>
          <t>• This role creates engaging content across multiple formats and channels to strengthen brand presence and engage audiences.</t>
        </is>
      </c>
      <c r="CD57" s="131"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CE57" s="131" t="inlineStr">
        <is>
          <t>• Current capabilities: Content writing, SEO research and social media; Time management, audience research and functional understanding; SEMrush, Microsoft Office, LinkedIn and AI research tools.</t>
        </is>
      </c>
      <c r="CF57" s="131"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CG57" s="131" t="inlineStr">
        <is>
          <t>• Key challenges: Delays in reviews and approvals; Process changes, added trackers and shifting responsibilities.
• Support required: Fewer approval layers; Clear, consistent processes for content and syndication.</t>
        </is>
      </c>
      <c r="CH57" s="132" t="inlineStr">
        <is>
          <t>Complexity: Evidence reads like A3: Writes blogs, social, SEO, sales-enablement and demand-generation content, video scripts; builds content plans → moved up 0.5
Autonomy: Evidence reads like A3: Decides social posts, captions, content calendars, blog SEO and images → moved up 0.5
Accountability: Evidence reads like A3: own survey / KRA answers · summarised by the rater; not quoted → moved up 0.5
Leadership: Evidence reads like A1: No guiding or leading of others described → matches the start
Business Impact: Moved +0.5: the survey / manager mapping marks it business-critical.</t>
        </is>
      </c>
      <c r="CI57" s="131"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CJ57" s="131" t="inlineStr">
        <is>
          <t>Self-identified: Leadership &amp; people management · Product &amp; tool knowledge · Marketing &amp; content
For the next role: Leadership &amp; people management · Product &amp; tool knowledge · Marketing &amp; content</t>
        </is>
      </c>
      <c r="CK57" s="131" t="inlineStr">
        <is>
          <t>Per-person summary · CARBON Mapping Master</t>
        </is>
      </c>
      <c r="CL57" s="133" t="inlineStr">
        <is>
          <t>WHAT THE ROLE DOES: Writes blogs, web copy, collateral and social content. At A3: varied work; reviews juniors; go-to for a process.
Common themes in sub-family holders, all levels' answers: content · creation · brand · marketing · leads · through
KEY RESPONSIBILITIES: Writes blogs, web copy, collateral and social content; Varied and non-standard work; handles exceptions; A module / process, or work with client or regulatory consequences
Common themes in sub-family holders, all levels' answers: content · blogs · week · research · campaign · assets
DELIVERS: A module / process, or work with client or regulatory consequences
Common themes in sub-family holders, all levels' answers: content · media · social · marketing · blogs · campaigns
ACCOUNTABLE FOR: A module / process, or work with client or regulatory consequences
Common themes in sub-family holders, all levels' answers: content · social media · website · accountable · marketing · brand
DECIDES ALONE: Technical / QC / client calls on own work
Common themes in sub-family holders, all levels' answers: seo · blogs · content
SKILLS &amp; KNOWLEDGE · role-holders: Marketing · Research skills · Content strategy · Copywriting
TOOLS &amp; SYSTEMS: Semrush · Google Analytics · Canva · Hubspot · Buffer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sub-family themes · 3+ answered — 2 holders, 2 answered the survey; sub-family 8 answered; catalogue RC-112</t>
        </is>
      </c>
      <c r="CM57"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ranking.
Manager talent mapping — Latest rating: 4 · Potential: Medium · 9-Box Grid placement: High Impact / Growth Talent.</t>
        </is>
      </c>
      <c r="CN57" s="135" t="n"/>
      <c r="CO57" s="135" t="n">
        <v>3</v>
      </c>
      <c r="CP57" s="136" t="n">
        <v>4</v>
      </c>
      <c r="CQ57" s="137" t="inlineStr">
        <is>
          <t>Medium</t>
        </is>
      </c>
      <c r="CR57" s="137" t="inlineStr">
        <is>
          <t>High Impact / Growth Talent</t>
        </is>
      </c>
      <c r="CS57" s="137" t="inlineStr">
        <is>
          <t>Ready in 6–12 months</t>
        </is>
      </c>
      <c r="CT57" s="137" t="inlineStr">
        <is>
          <t>Yes</t>
        </is>
      </c>
      <c r="CU57" s="137" t="inlineStr">
        <is>
          <t>Yes</t>
        </is>
      </c>
      <c r="CV57" s="137" t="n"/>
      <c r="CW57" s="137" t="n"/>
      <c r="CX57" s="137" t="inlineStr">
        <is>
          <t>Medium · critical role Yes · only this person — · successor named No</t>
        </is>
      </c>
      <c r="CY57" s="137" t="inlineStr">
        <is>
          <t>Aakansha Gupta · A2, CARBON · Jatin Khare · A2, CARBON · Rimsha Khan · A2, CARBON</t>
        </is>
      </c>
      <c r="CZ57" s="137" t="inlineStr">
        <is>
          <t>Name a successor; document the key process; cross-train one person</t>
        </is>
      </c>
      <c r="DA57" s="119" t="n">
        <v>89</v>
      </c>
      <c r="DB57" s="138" t="inlineStr">
        <is>
          <t>Developing</t>
        </is>
      </c>
      <c r="DC57" s="138" t="n">
        <v>87</v>
      </c>
      <c r="DD57" s="138" t="n">
        <v>75</v>
      </c>
      <c r="DE57" s="138" t="n">
        <v>96</v>
      </c>
      <c r="DF57" s="138" t="n"/>
      <c r="DG57" s="138" t="inlineStr">
        <is>
          <t>Analytics &amp; BI, Product &amp; domain, Problem solving</t>
        </is>
      </c>
      <c r="DH57" s="138" t="inlineStr">
        <is>
          <t>B1: 78% of profile — close</t>
        </is>
      </c>
      <c r="DI57" s="138" t="inlineStr">
        <is>
          <t>Evidence: Survey + KRAs | Core: Ownership 3/2, Problem solving 1/2, Communication &amp; collaboration 2/2, Client &amp; quality focus 2/2, Learning agility 1/2, Integrity &amp; compliance 2/2 | Future-ready: AI literacy 2/2, Data literacy 1/2, Digital fluency 2/2, Innovation 1/2 | Functional: Digital marketing 4/3, Communication 4/3, Analytics &amp; BI 2/3, AI / GenAI 3/3, Product &amp; domain 2/3, Business acumen 3/3</t>
        </is>
      </c>
      <c r="DJ57" s="111" t="inlineStr">
        <is>
          <t>Leadership &amp; people management · Product &amp; tool knowledge · Marketing &amp; content</t>
        </is>
      </c>
      <c r="DK57" s="112" t="inlineStr">
        <is>
          <t>Alisha to learn how brand positioning is mapped into content strategy for messaging consistency.</t>
        </is>
      </c>
      <c r="DL57" s="112" t="inlineStr">
        <is>
          <t>Project, Program &amp; Agile Management</t>
        </is>
      </c>
      <c r="DM57" s="112" t="inlineStr">
        <is>
          <t>Leadership &amp; people management · Product &amp; tool knowledge · Marketing &amp; content</t>
        </is>
      </c>
      <c r="DN57" s="112" t="n"/>
      <c r="DO57" s="139" t="inlineStr">
        <is>
          <t>No strong match from survey evidence</t>
        </is>
      </c>
      <c r="DP57" s="126" t="inlineStr">
        <is>
          <t>Aakansha Gupta · Content Marketing Associate — 0.32: content, blogs, semrush, research</t>
        </is>
      </c>
      <c r="DQ57" s="126" t="inlineStr">
        <is>
          <t>Muskan Jain · iDEAL, Content Marketing Associate — 0.59; Vasundhara Lella · Datatech, Senior Content Marketing Associate — 0.55; Barsha Gloria Gomes · Corporate, Senior Content Marketing Specialist — 0.52</t>
        </is>
      </c>
      <c r="DR57" s="126" t="n"/>
      <c r="DS57" s="126" t="n"/>
      <c r="DT57" s="126" t="inlineStr">
        <is>
          <t>A3 deep-dive: score 2.66 · gap to B1 0.91 · 0.5–1.0 from B1</t>
        </is>
      </c>
      <c r="DU57" s="140" t="inlineStr">
        <is>
          <t>Senior Content Marketing Associate in Marketing · CARBON, A3 — IC.
The work: Writes blogs, web copy, collateral and social content.
At this level the role owns varied work; reviews juniors; go-to for a process.
Key responsibilities: Writes blogs, web copy, collateral and social content; Varied and non-standard work; handles exceptions; A module / process, or work with client or regulatory consequences.
Holders describe it with: content · blogs · week · research · campaign · assets.</t>
        </is>
      </c>
      <c r="DV57"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57"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 Content strategy · Copywriting
TOOLS: Semrush · Google Analytics · Canva · Hubspot · Buffer · Claude
★ = must-have for the family. Scale: 1 Awareness · 2 Working · 3 Practitioner · 4 Advanced · 5 Expert.</t>
        </is>
      </c>
      <c r="DX57"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57" s="126" t="inlineStr">
        <is>
          <t>2–4 yrs</t>
        </is>
      </c>
      <c r="EA57" s="126" t="inlineStr">
        <is>
          <t>3–5 · 2–5</t>
        </is>
      </c>
      <c r="EB57" s="126" t="inlineStr">
        <is>
          <t>Marketing Executive</t>
        </is>
      </c>
      <c r="EC57" s="126" t="inlineStr">
        <is>
          <t>IRIS Vs Market Benchmark — CIM proficiency scale: 2–3 · IRIS Vs Competitor Benchmark — SaaS marketing ladder: Marketing Specialist</t>
        </is>
      </c>
      <c r="ED57" s="126" t="inlineStr">
        <is>
          <t>CIM Global Professional Marketing Framework — proficiency Aware → Active learner → Able → Accomplished → Authoritative</t>
        </is>
      </c>
      <c r="EE57" s="126" t="inlineStr">
        <is>
          <t>Core 2 · Future 2 · Functional 3 · Leadership not scored</t>
        </is>
      </c>
      <c r="EF57" s="139" t="n"/>
      <c r="EG57" s="126" t="inlineStr">
        <is>
          <t>✓ HRIS: 3.0 yrs, MBA, 0 direct reports
✓ Survey: 20 of 20 questions answered
✓ KRAs: reported deliverables
✓ Manager mapping: rating, potential, 9-box
✓ Job description</t>
        </is>
      </c>
      <c r="EH57" s="118" t="n"/>
      <c r="EI57" s="118" t="n"/>
      <c r="EJ57" s="118" t="n"/>
      <c r="EK57" s="118" t="inlineStr">
        <is>
          <t>Survey: summary on file · KRAs: not received · Experience: on file</t>
        </is>
      </c>
      <c r="EL57" s="141" t="n"/>
      <c r="EM57" s="142" t="n"/>
      <c r="EN57" s="142" t="n"/>
      <c r="EO57" s="142" t="n"/>
      <c r="EP57" s="142" t="n"/>
      <c r="EQ57" s="143" t="n"/>
      <c r="ER57" s="135" t="n"/>
      <c r="ES57" s="135" t="n"/>
      <c r="ET57" s="135" t="n"/>
      <c r="EU57" s="135" t="n"/>
      <c r="EV57" s="135" t="n"/>
      <c r="EW57" s="135" t="n"/>
      <c r="EX57" s="135" t="n"/>
      <c r="EY57" s="143" t="n"/>
      <c r="EZ57" s="135" t="n"/>
      <c r="FA57" s="135" t="n"/>
      <c r="FB57" s="135" t="n"/>
      <c r="FC57" s="135" t="n"/>
      <c r="FD57" s="135" t="n"/>
    </row>
    <row r="58" ht="300" customHeight="1">
      <c r="A58" s="109" t="inlineStr">
        <is>
          <t>CARBON</t>
        </is>
      </c>
      <c r="B58" s="110" t="inlineStr">
        <is>
          <t>IRIS2005</t>
        </is>
      </c>
      <c r="C58" s="110" t="inlineStr">
        <is>
          <t>Danish Baksh</t>
        </is>
      </c>
      <c r="D58" s="110" t="inlineStr">
        <is>
          <t>Marketing</t>
        </is>
      </c>
      <c r="E58" s="110" t="inlineStr">
        <is>
          <t>RC-117</t>
        </is>
      </c>
      <c r="F58" s="110" t="inlineStr">
        <is>
          <t>Sobhan Pramanik</t>
        </is>
      </c>
      <c r="G58" s="110" t="inlineStr">
        <is>
          <t>IRIS2358</t>
        </is>
      </c>
      <c r="H58" s="110" t="inlineStr">
        <is>
          <t>B2</t>
        </is>
      </c>
      <c r="I58" s="110" t="n"/>
      <c r="J58" s="110" t="n">
        <v>10.5</v>
      </c>
      <c r="K58" s="110" t="n">
        <v>4.5</v>
      </c>
      <c r="L58" s="110" t="inlineStr">
        <is>
          <t>B.E</t>
        </is>
      </c>
      <c r="M58" s="110" t="n"/>
      <c r="N58" s="144" t="inlineStr">
        <is>
          <t>Marketing Web Developer</t>
        </is>
      </c>
      <c r="O58" s="113" t="inlineStr">
        <is>
          <t>Senior Digital Marketing Associate</t>
        </is>
      </c>
      <c r="P58" s="112" t="inlineStr">
        <is>
          <t>Marketing &amp; Communications</t>
        </is>
      </c>
      <c r="Q58" s="112" t="inlineStr">
        <is>
          <t>Digital Marketing, Web &amp; Social</t>
        </is>
      </c>
      <c r="R58" s="113" t="inlineStr">
        <is>
          <t>L3 – Professional / Associate</t>
        </is>
      </c>
      <c r="S58" s="114" t="inlineStr">
        <is>
          <t>A3</t>
        </is>
      </c>
      <c r="T58" s="151" t="inlineStr">
        <is>
          <t>Senior Associate</t>
        </is>
      </c>
      <c r="U58" s="151" t="inlineStr">
        <is>
          <t>A</t>
        </is>
      </c>
      <c r="V58" s="112" t="inlineStr">
        <is>
          <t>IC</t>
        </is>
      </c>
      <c r="W58" s="150" t="inlineStr">
        <is>
          <t>▲ Up</t>
        </is>
      </c>
      <c r="X58" s="112" t="inlineStr">
        <is>
          <t>P2</t>
        </is>
      </c>
      <c r="Y58" s="112" t="inlineStr">
        <is>
          <t>Developing</t>
        </is>
      </c>
      <c r="Z58" s="112" t="inlineStr">
        <is>
          <t>3 Apply</t>
        </is>
      </c>
      <c r="AA58" s="117" t="inlineStr">
        <is>
          <t>A3</t>
        </is>
      </c>
      <c r="AB58" s="118" t="inlineStr">
        <is>
          <t>Band A · Practitioner</t>
        </is>
      </c>
      <c r="AC58" s="118" t="inlineStr">
        <is>
          <t>Senior Associate</t>
        </is>
      </c>
      <c r="AD58" s="118" t="inlineStr">
        <is>
          <t>• Same as the model</t>
        </is>
      </c>
      <c r="AE58" s="118" t="inlineStr">
        <is>
          <t>B2</t>
        </is>
      </c>
      <c r="AF58" s="118" t="inlineStr">
        <is>
          <t>OK</t>
        </is>
      </c>
      <c r="AG58" s="118" t="inlineStr">
        <is>
          <t>No change · already below the manager</t>
        </is>
      </c>
      <c r="AH58" s="118" t="n">
        <v>5</v>
      </c>
      <c r="AI58" s="118" t="n"/>
      <c r="AJ58" s="119" t="inlineStr">
        <is>
          <t>CARBON · Marketing · Band A · Early career</t>
        </is>
      </c>
      <c r="AK58" s="120" t="n">
        <v>3</v>
      </c>
      <c r="AL58" s="121">
        <f>IFERROR(INDEX(WM_C,MATCH($AJ58,WM_KEY,0)),"")</f>
        <v>0.54</v>
      </c>
      <c r="AM58" s="122">
        <f>IF(OR(AK58="",AL58=""),"",AK58*AL58)</f>
        <v>1.62</v>
      </c>
      <c r="AN58" s="120" t="n">
        <v>3</v>
      </c>
      <c r="AO58" s="121">
        <f>IFERROR(INDEX(WM_AU,MATCH($AJ58,WM_KEY,0)),"")</f>
        <v>0.21</v>
      </c>
      <c r="AP58" s="122">
        <f>IF(OR(AN58="",AO58=""),"",AN58*AO58)</f>
        <v>0.63</v>
      </c>
      <c r="AQ58" s="120" t="n">
        <v>3</v>
      </c>
      <c r="AR58" s="121">
        <f>IFERROR(INDEX(WM_AC,MATCH($AJ58,WM_KEY,0)),"")</f>
        <v>0.04</v>
      </c>
      <c r="AS58" s="122">
        <f>IF(OR(AQ58="",AR58=""),"",AQ58*AR58)</f>
        <v>0.12</v>
      </c>
      <c r="AT58" s="120" t="n">
        <v>1.5</v>
      </c>
      <c r="AU58" s="121">
        <f>IFERROR(INDEX(WM_L,MATCH($AJ58,WM_KEY,0)),"")</f>
        <v>0</v>
      </c>
      <c r="AV58" s="122">
        <f>IF(OR(AT58="",AU58=""),"",AT58*AU58)</f>
        <v>0</v>
      </c>
      <c r="AW58" s="120" t="n">
        <v>6</v>
      </c>
      <c r="AX58" s="121">
        <f>IFERROR(INDEX(WM_E,MATCH($AJ58,WM_KEY,0)),"")</f>
        <v>0.1</v>
      </c>
      <c r="AY58" s="122">
        <f>IF(OR(AW58="",AX58=""),"",AW58*AX58)</f>
        <v>0.6</v>
      </c>
      <c r="AZ58" s="123" t="n">
        <v>3</v>
      </c>
      <c r="BA58" s="121">
        <f>IFERROR(INDEX(WM_BI,MATCH($AJ58,WM_KEY,0)),"")</f>
        <v>0.11</v>
      </c>
      <c r="BB58" s="122">
        <f>IF(OR(AZ58="",BA58=""),"",AZ58*BA58)</f>
        <v>0.33</v>
      </c>
      <c r="BC58" s="122">
        <f>IF(COUNT(AM58,AP58,AS58,AV58,AY58,BB58)&lt;6,"",SUM(AM58,AP58,AS58,AV58,AY58,BB58))</f>
        <v>3.3</v>
      </c>
      <c r="BD58" s="122" t="str">
        <f>IF(BC58="","",INDEX({"A1","A2","A3","B1","B2","B3","C1","C2","D1","D2","E1","E2"},MAX(1,MIN(12,ROUND(BC58,0)))))</f>
        <v>A3</v>
      </c>
      <c r="BE58" s="114" t="inlineStr">
        <is>
          <t>A3</t>
        </is>
      </c>
      <c r="BF58" s="124" t="inlineStr">
        <is>
          <t>The score decided the level</t>
        </is>
      </c>
      <c r="BG5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58" s="125" t="inlineStr">
        <is>
          <t>At build: Complexity 1.62 + Autonomy 0.63 + Accountability 0.12 + Leadership 0.00 + Experience 0.60 + Business impact 0.33
= 3.30 points → nearest level 3 = A3
Final level: A3 · same as the score</t>
        </is>
      </c>
      <c r="BI58" s="125" t="inlineStr">
        <is>
          <t>No rule applied: the score decides.</t>
        </is>
      </c>
      <c r="BJ58" s="125" t="inlineStr">
        <is>
          <t>—</t>
        </is>
      </c>
      <c r="BK58" s="126" t="n"/>
      <c r="BL58" s="126" t="inlineStr">
        <is>
          <t>Medium</t>
        </is>
      </c>
      <c r="BM58" s="126" t="inlineStr">
        <is>
          <t>• 10.5 yrs of experience in a role that reads as Band A work — a career-path question for the manager: can the role be widened · Specialist, B1 or is it correctly sized?</t>
        </is>
      </c>
      <c r="BN58" s="125" t="inlineStr">
        <is>
          <t>Stable · moves in fewer than 5 of 30 weight tests</t>
        </is>
      </c>
      <c r="BO58" s="148" t="inlineStr">
        <is>
          <t>Rated 3 of 12
Start: 3.0 · senior practitioner title
Evidence reads like A3: Builds and runs WordPress websites, landing pages, technical SEO, email campaigns and marketing automation → matches the start
KRA: “1. Secure Top 20 organic rankings for 20 high-value keywords 2. Maintain 95% website uptime and resolve critical website issues within 24…”
Market: A3 = Varied and non-standard work; handles exceptions</t>
        </is>
      </c>
      <c r="BP58" s="129" t="inlineStr">
        <is>
          <t>Rated 3 of 12
Start: 3.0 · senior practitioner title
Evidence reads like A3: Decides keyword strategy, technical SEO, content planning, website technicalities and landing page design → matches the start
Market: A3 = Technical / QC / client calls on own work</t>
        </is>
      </c>
      <c r="BQ58" s="129" t="inlineStr">
        <is>
          <t>Rated 3 of 12
Start: 3.0 · senior practitioner title
Evidence reads like A3: Accountable for websites and digital marketing except paid campaigns; broken pages or forms lose leads → matches the start
KRA: “1. Secure Top 20 organic rankings for 20 high-value keywords 2. Maintain 95% website uptime and resolve critical website issues within 24…”
Market: A3 = A module / process, or work with client or regulatory consequences</t>
        </is>
      </c>
      <c r="BR58"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58" s="129" t="inlineStr">
        <is>
          <t>Rated 6 of 12
Experience: 10.5 yrs total · 6.0 before IRIS + 4.5 at IRIS = 6.2 on the experience scale
Qualification: B.E · graduate → no change
Market: A3 roles typically have 2–5 yrs · IRIS guide 2–4</t>
        </is>
      </c>
      <c r="BT5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8" s="124"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BV58" s="125" t="n"/>
      <c r="BW58" s="125" t="n"/>
      <c r="BX58" s="125" t="n"/>
      <c r="BY58" s="125" t="inlineStr">
        <is>
          <t>Digital Marketing, SEO, Website optimisation, Wordpress, Web designing and development</t>
        </is>
      </c>
      <c r="BZ58" s="125" t="inlineStr">
        <is>
          <t>Received · manager annual</t>
        </is>
      </c>
      <c r="CA58" s="125" t="inlineStr">
        <is>
          <t>CARBON Mapping Master · CARBON Talent Mapping · Raw</t>
        </is>
      </c>
      <c r="CB58" s="130" t="n">
        <v>20</v>
      </c>
      <c r="CC58" s="131" t="inlineStr">
        <is>
          <t>• This role builds, runs and optimises websites to attract visitors and convert them into customers.</t>
        </is>
      </c>
      <c r="CD58" s="131"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CE58" s="131" t="inlineStr">
        <is>
          <t>• Current capabilities: WordPress, SEO tools, HubSpot Marketing, HTML, CSS and hosting; Keyword research, email campaigns and user-behaviour analysis; FileZilla, HubSpot, Claude and server administration.</t>
        </is>
      </c>
      <c r="CF58" s="131"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CG58" s="131" t="inlineStr">
        <is>
          <t>• Key challenges: Limited laptop capacity; Too many urgent, unplanned requests; Insufficient content and design capacity.
• Support required: Dedicated content and design support; Stronger prioritisation and planning discipline.</t>
        </is>
      </c>
      <c r="CH58" s="132" t="inlineStr">
        <is>
          <t>Complexity: Evidence reads like A3: Builds and runs WordPress websites, landing pages, technical SEO, email campaigns and marketing automation → matches the start
Autonomy: Evidence reads like A3: Decides keyword strategy, technical SEO, content planning, website technicalities and landing page design → matches the start
Accountability: Evidence reads like A3: Accountable for websites and digital marketing except paid campaigns; broken pages or forms lose leads → matches the start
Leadership: Evidence reads like A1: No guidance or leadership of others described → moved down 0.5
Business Impact: No survey or manager-mapping signal on criticality: kept at the start point.</t>
        </is>
      </c>
      <c r="CI58" s="131" t="n"/>
      <c r="CJ58" s="131" t="inlineStr">
        <is>
          <t>Self-identified: Marketing &amp; content
For the next role: Marketing &amp; content</t>
        </is>
      </c>
      <c r="CK58" s="131" t="inlineStr">
        <is>
          <t>Per-person summary · CARBON Mapping Master</t>
        </is>
      </c>
      <c r="CL58" s="133" t="inlineStr">
        <is>
          <t>WHAT THE ROLE DOES: Runs website, SEO/AEO, social media and online reputation. At A3: varied work; reviews juniors; go-to for a process.
KEY RESPONSIBILITIES: Runs website, SEO/AEO, social media and online reputation; Varied and non-standard work; handles exceptions; A module / process, or work with client or regulatory consequences
DELIVERS: A module / process, or work with client or regulatory consequences
DECIDES ALONE: Technical / QC / client calls on own work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only · fewer than 3 answered — 2 holders, 2 answered the survey; sub-family 2 answered; catalogue RC-117</t>
        </is>
      </c>
      <c r="CM58" s="134" t="inlineStr">
        <is>
          <t>What the role answers for: A module / process, or work with client or regulatory consequences.
Accountability &amp; Impact rating: 3 of 12 · A3-level impact.
Manager talent mapping — Latest rating: 3 · Potential: Medium · 9-Box Grid placement: Reliable Specialist.</t>
        </is>
      </c>
      <c r="CN58" s="135" t="n"/>
      <c r="CO58" s="135" t="n">
        <v>3</v>
      </c>
      <c r="CP58" s="136" t="n">
        <v>3</v>
      </c>
      <c r="CQ58" s="137" t="inlineStr">
        <is>
          <t>Medium</t>
        </is>
      </c>
      <c r="CR58" s="137" t="inlineStr">
        <is>
          <t>Reliable Specialist</t>
        </is>
      </c>
      <c r="CS58" s="137" t="inlineStr">
        <is>
          <t>Develop in role</t>
        </is>
      </c>
      <c r="CT58" s="137" t="n"/>
      <c r="CU58" s="137" t="n"/>
      <c r="CV58" s="137" t="n"/>
      <c r="CW58" s="137" t="n"/>
      <c r="CX58" s="137" t="n"/>
      <c r="CY58" s="137" t="n"/>
      <c r="CZ58" s="137" t="n"/>
      <c r="DA58" s="119" t="n">
        <v>97</v>
      </c>
      <c r="DB58" s="138" t="inlineStr">
        <is>
          <t>Meets the level</t>
        </is>
      </c>
      <c r="DC58" s="138" t="n">
        <v>87</v>
      </c>
      <c r="DD58" s="138" t="n">
        <v>110</v>
      </c>
      <c r="DE58" s="138" t="n">
        <v>99</v>
      </c>
      <c r="DF58" s="138" t="n"/>
      <c r="DG58" s="138" t="inlineStr">
        <is>
          <t>Analytics &amp; BI, Product &amp; domain, Problem solving</t>
        </is>
      </c>
      <c r="DH58" s="138" t="inlineStr">
        <is>
          <t>B1: 86% of profile — close</t>
        </is>
      </c>
      <c r="DI58" s="138" t="inlineStr">
        <is>
          <t>Evidence: Survey + KRAs | Core: Ownership 2/2, Problem solving 1/2, Communication &amp; collaboration 3/2, Client &amp; quality focus 2/2, Learning agility 1/2, Integrity &amp; compliance 2/2 | Future-ready: AI literacy 2/2, Data literacy 3/2, Digital fluency 2/2, Innovation 3/2 | Functional: Digital marketing 4/3, Communication 4/3, Analytics &amp; BI 2/3, AI / GenAI 3/3, Product &amp; domain 2/3, Business acumen 4/3</t>
        </is>
      </c>
      <c r="DJ58" s="111" t="inlineStr">
        <is>
          <t>Marketing &amp; content</t>
        </is>
      </c>
      <c r="DK58" s="112" t="n"/>
      <c r="DL58" s="112" t="inlineStr">
        <is>
          <t>Project, Program &amp; Agile Management</t>
        </is>
      </c>
      <c r="DM58" s="112" t="inlineStr">
        <is>
          <t>Marketing &amp; content</t>
        </is>
      </c>
      <c r="DN58" s="112" t="n"/>
      <c r="DO58" s="139" t="inlineStr">
        <is>
          <t>No strong match from survey evidence</t>
        </is>
      </c>
      <c r="DP58" s="126" t="inlineStr">
        <is>
          <t>Ritam Mukhopadhyay · Marketing Operations Associate — 0.30: marketing, email, hubspot, automation</t>
        </is>
      </c>
      <c r="DQ58" s="126" t="inlineStr">
        <is>
          <t>Barsha Gloria Gomes · Corporate, Senior Content Marketing Specialist — 0.34</t>
        </is>
      </c>
      <c r="DR58" s="126" t="n"/>
      <c r="DS58" s="126" t="n"/>
      <c r="DT58" s="126" t="inlineStr">
        <is>
          <t>A3 deep-dive: score 3.3 · gap to B1 0.27 · 0.25–0.5 from B1</t>
        </is>
      </c>
      <c r="DU58" s="140" t="inlineStr">
        <is>
          <t>Senior Digital Marketing Associate in Marketing · CARBON, A3 — IC.
The work: Runs website, SEO/AEO, social media and online reputation.
At this level the role owns varied work; reviews juniors; go-to for a process.
Key responsibilities: Runs website, SEO/AEO, social media and online reputation; Varied and non-standard work; handles exceptions; A module / process, or work with client or regulatory consequences.</t>
        </is>
      </c>
      <c r="DV58"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58"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X58"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58" s="126" t="inlineStr">
        <is>
          <t>2–4 yrs</t>
        </is>
      </c>
      <c r="EA58" s="126" t="inlineStr">
        <is>
          <t>3–5 · 2–5</t>
        </is>
      </c>
      <c r="EB58" s="126" t="inlineStr">
        <is>
          <t>Marketing Executive</t>
        </is>
      </c>
      <c r="EC58" s="126" t="inlineStr">
        <is>
          <t>IRIS Vs Market Benchmark — CIM proficiency scale: 2–3 · IRIS Vs Competitor Benchmark — SaaS marketing ladder: Marketing Specialist</t>
        </is>
      </c>
      <c r="ED58" s="126" t="inlineStr">
        <is>
          <t>CIM Global Professional Marketing Framework — proficiency Aware → Active learner → Able → Accomplished → Authoritative</t>
        </is>
      </c>
      <c r="EE58" s="126" t="inlineStr">
        <is>
          <t>Core 2 · Future 2 · Functional 3 · Leadership not scored</t>
        </is>
      </c>
      <c r="EF58" s="139" t="n"/>
      <c r="EG58" s="126" t="inlineStr">
        <is>
          <t>✓ HRIS: 10.5 yrs, B.E, 0 direct reports
✓ Survey: 20 of 20 questions answered
✓ KRAs: submitted, reported deliverables
✓ Manager mapping: rating, potential, 9-box
✓ Job description</t>
        </is>
      </c>
      <c r="EH58" s="118" t="inlineStr">
        <is>
          <t xml:space="preserve">D185 · Long-tenure A3 · 8+ yrs · Medium: No rule changed the level: the score decides. · owner Business head — CARBON · </t>
        </is>
      </c>
      <c r="EI58" s="118" t="n"/>
      <c r="EJ58" s="118" t="n"/>
      <c r="EK58" s="118" t="inlineStr">
        <is>
          <t>Survey: summary on file · KRAs: received · Experience: on file</t>
        </is>
      </c>
      <c r="EL58" s="141" t="n"/>
      <c r="EM58" s="142" t="n"/>
      <c r="EN58" s="142" t="n"/>
      <c r="EO58" s="142" t="n"/>
      <c r="EP58" s="142" t="n"/>
      <c r="EQ58" s="143" t="n"/>
      <c r="ER58" s="135" t="n"/>
      <c r="ES58" s="135" t="n"/>
      <c r="ET58" s="135" t="n"/>
      <c r="EU58" s="135" t="n"/>
      <c r="EV58" s="135" t="n"/>
      <c r="EW58" s="135" t="n"/>
      <c r="EX58" s="135" t="n"/>
      <c r="EY58" s="143" t="n"/>
      <c r="EZ58" s="135" t="n"/>
      <c r="FA58" s="135" t="n"/>
      <c r="FB58" s="135" t="n"/>
      <c r="FC58" s="135" t="n"/>
      <c r="FD58" s="135" t="n"/>
    </row>
    <row r="59" ht="300" customHeight="1">
      <c r="A59" s="109" t="inlineStr">
        <is>
          <t>CARBON</t>
        </is>
      </c>
      <c r="B59" s="110" t="inlineStr">
        <is>
          <t>IRIS2316</t>
        </is>
      </c>
      <c r="C59" s="110" t="inlineStr">
        <is>
          <t>Mounika Kattula</t>
        </is>
      </c>
      <c r="D59" s="110" t="inlineStr">
        <is>
          <t>Marketing</t>
        </is>
      </c>
      <c r="E59" s="110" t="inlineStr">
        <is>
          <t>RC-122</t>
        </is>
      </c>
      <c r="F59" s="110" t="inlineStr">
        <is>
          <t>Sudipta Kundu</t>
        </is>
      </c>
      <c r="G59" s="110" t="inlineStr">
        <is>
          <t>IRIS2502</t>
        </is>
      </c>
      <c r="H59" s="110" t="inlineStr">
        <is>
          <t>B2</t>
        </is>
      </c>
      <c r="I59" s="110" t="n">
        <v>2</v>
      </c>
      <c r="J59" s="110" t="n">
        <v>4.1</v>
      </c>
      <c r="K59" s="110" t="n">
        <v>2</v>
      </c>
      <c r="L59" s="110" t="inlineStr">
        <is>
          <t>MBA</t>
        </is>
      </c>
      <c r="M59" s="110" t="n"/>
      <c r="N59" s="144" t="inlineStr">
        <is>
          <t>Marketing Associate</t>
        </is>
      </c>
      <c r="O59" s="113" t="inlineStr">
        <is>
          <t>Senior Marketing Operations Associate</t>
        </is>
      </c>
      <c r="P59" s="112" t="inlineStr">
        <is>
          <t>Marketing &amp; Communications</t>
        </is>
      </c>
      <c r="Q59" s="112" t="inlineStr">
        <is>
          <t>Marketing Operations &amp; Automation</t>
        </is>
      </c>
      <c r="R59" s="113" t="inlineStr">
        <is>
          <t>L3 – Professional / Associate</t>
        </is>
      </c>
      <c r="S59" s="114" t="inlineStr">
        <is>
          <t>A3</t>
        </is>
      </c>
      <c r="T59" s="151" t="inlineStr">
        <is>
          <t>Senior Associate</t>
        </is>
      </c>
      <c r="U59" s="151" t="inlineStr">
        <is>
          <t>A</t>
        </is>
      </c>
      <c r="V59" s="112" t="inlineStr">
        <is>
          <t>IC</t>
        </is>
      </c>
      <c r="W59" s="150" t="inlineStr">
        <is>
          <t>▲ Up</t>
        </is>
      </c>
      <c r="X59" s="112" t="inlineStr">
        <is>
          <t>P2</t>
        </is>
      </c>
      <c r="Y59" s="112" t="inlineStr">
        <is>
          <t>Developing</t>
        </is>
      </c>
      <c r="Z59" s="112" t="inlineStr">
        <is>
          <t>3 Apply</t>
        </is>
      </c>
      <c r="AA59" s="117" t="inlineStr">
        <is>
          <t>A3</t>
        </is>
      </c>
      <c r="AB59" s="118" t="inlineStr">
        <is>
          <t>Band A · Practitioner</t>
        </is>
      </c>
      <c r="AC59" s="118" t="inlineStr">
        <is>
          <t>Senior Associate</t>
        </is>
      </c>
      <c r="AD59" s="118" t="inlineStr">
        <is>
          <t>• Same as the model</t>
        </is>
      </c>
      <c r="AE59" s="118" t="inlineStr">
        <is>
          <t>B2</t>
        </is>
      </c>
      <c r="AF59" s="118" t="inlineStr">
        <is>
          <t>OK</t>
        </is>
      </c>
      <c r="AG59" s="118" t="inlineStr">
        <is>
          <t>No change · already below the manager</t>
        </is>
      </c>
      <c r="AH59" s="118" t="n">
        <v>5</v>
      </c>
      <c r="AI59" s="118" t="n"/>
      <c r="AJ59" s="119" t="inlineStr">
        <is>
          <t>CARBON · Marketing · Band A · Early career</t>
        </is>
      </c>
      <c r="AK59" s="120" t="n">
        <v>2.5</v>
      </c>
      <c r="AL59" s="121">
        <f>IFERROR(INDEX(WM_C,MATCH($AJ59,WM_KEY,0)),"")</f>
        <v>0.54</v>
      </c>
      <c r="AM59" s="122">
        <f>IF(OR(AK59="",AL59=""),"",AK59*AL59)</f>
        <v>1.35</v>
      </c>
      <c r="AN59" s="120" t="n">
        <v>3</v>
      </c>
      <c r="AO59" s="121">
        <f>IFERROR(INDEX(WM_AU,MATCH($AJ59,WM_KEY,0)),"")</f>
        <v>0.21</v>
      </c>
      <c r="AP59" s="122">
        <f>IF(OR(AN59="",AO59=""),"",AN59*AO59)</f>
        <v>0.63</v>
      </c>
      <c r="AQ59" s="120" t="n">
        <v>3.5</v>
      </c>
      <c r="AR59" s="121">
        <f>IFERROR(INDEX(WM_AC,MATCH($AJ59,WM_KEY,0)),"")</f>
        <v>0.04</v>
      </c>
      <c r="AS59" s="122">
        <f>IF(OR(AQ59="",AR59=""),"",AQ59*AR59)</f>
        <v>0.14</v>
      </c>
      <c r="AT59" s="120" t="n">
        <v>3.5</v>
      </c>
      <c r="AU59" s="121">
        <f>IFERROR(INDEX(WM_L,MATCH($AJ59,WM_KEY,0)),"")</f>
        <v>0</v>
      </c>
      <c r="AV59" s="122">
        <f>IF(OR(AT59="",AU59=""),"",AT59*AU59)</f>
        <v>0</v>
      </c>
      <c r="AW59" s="120" t="n">
        <v>4</v>
      </c>
      <c r="AX59" s="121">
        <f>IFERROR(INDEX(WM_E,MATCH($AJ59,WM_KEY,0)),"")</f>
        <v>0.1</v>
      </c>
      <c r="AY59" s="122">
        <f>IF(OR(AW59="",AX59=""),"",AW59*AX59)</f>
        <v>0.4</v>
      </c>
      <c r="AZ59" s="123" t="n">
        <v>4</v>
      </c>
      <c r="BA59" s="121">
        <f>IFERROR(INDEX(WM_BI,MATCH($AJ59,WM_KEY,0)),"")</f>
        <v>0.11</v>
      </c>
      <c r="BB59" s="122">
        <f>IF(OR(AZ59="",BA59=""),"",AZ59*BA59)</f>
        <v>0.44</v>
      </c>
      <c r="BC59" s="122">
        <f>IF(COUNT(AM59,AP59,AS59,AV59,AY59,BB59)&lt;6,"",SUM(AM59,AP59,AS59,AV59,AY59,BB59))</f>
        <v>2.96</v>
      </c>
      <c r="BD59" s="122" t="str">
        <f>IF(BC59="","",INDEX({"A1","A2","A3","B1","B2","B3","C1","C2","D1","D2","E1","E2"},MAX(1,MIN(12,ROUND(BC59,0)))))</f>
        <v>A3</v>
      </c>
      <c r="BE59" s="114" t="inlineStr">
        <is>
          <t>A3</t>
        </is>
      </c>
      <c r="BF59" s="124" t="inlineStr">
        <is>
          <t>The score decided the level</t>
        </is>
      </c>
      <c r="BG59"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59" s="125" t="inlineStr">
        <is>
          <t>At build: Complexity 1.35 + Autonomy 0.63 + Accountability 0.14 + Leadership 0.00 + Experience 0.40 + Business impact 0.44
= 2.96 points → nearest level 3 = A3
Final level: A3 · same as the score</t>
        </is>
      </c>
      <c r="BI59" s="125" t="inlineStr">
        <is>
          <t>No rule applied: the score decides.</t>
        </is>
      </c>
      <c r="BJ59" s="125" t="inlineStr">
        <is>
          <t>Input needed</t>
        </is>
      </c>
      <c r="BK59" s="126" t="n"/>
      <c r="BL59" s="126" t="inlineStr">
        <is>
          <t>Low</t>
        </is>
      </c>
      <c r="BM59" s="12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59" s="125" t="inlineStr">
        <is>
          <t>Stable · moves in fewer than 5 of 30 weight tests</t>
        </is>
      </c>
      <c r="BO59" s="148" t="inlineStr">
        <is>
          <t>Rated 2.5 of 12 · between A2 and A3
Start: 2.0 · practitioner title
Evidence reads like A3: Runs CRM data quality: enrichment, validation, auditing, tagging and process improvement on global HubSpot data → moved up 0.5
KRA: “1. Ensure 100% listed company data accuracy and &lt;10% data decay rate in HubSpot 2. Build and maintain SOPs defining database scope,…”
Market: A2 = Standard work of the discipline · A3 = Varied and non-standard work; handles exceptions</t>
        </is>
      </c>
      <c r="BP59" s="129" t="inlineStr">
        <is>
          <t>Rated 3 of 12
Start: 3.0 · practitioner title; reporting lines show a bigger role: 2 direct reports
Evidence reads like A3: Decides data quality and CRM hygiene matters independently → matches the start
Market: A3 = Technical / QC / client calls on own work</t>
        </is>
      </c>
      <c r="BQ59" s="129" t="inlineStr">
        <is>
          <t>Rated 3.5 of 12 · between A3 and B1
Start: 4.0 · practitioner title; 2 direct reports
Evidence reads like A3: Accountable for data quality and CRM accuracy that outreach, reporting and SDR effort depend on → moved down 0.5
KRA: “1. Ensure 100% listed company data accuracy and &lt;10% data decay rate in HubSpot 2. Build and maintain SOPs defining database scope,…”
Market: A3 = A module / process, or work with client or regulatory consequences · B1 = A domain or a small team</t>
        </is>
      </c>
      <c r="BR59" s="129" t="inlineStr">
        <is>
          <t>Rated 3.5 of 12 · between A3 and B1 — not counted: the weight is 0% at this level
Start: 4.0
Evidence reads like A3: Two direct reports in HR data and 'we manage global data'; no leadership tasks described → moved down 0.5
Team: 2 direct reports · IC
Market: A3 = Not scored in Band A · B1 = IC: mentors and reviews · People: hands-on team lead of 3–5</t>
        </is>
      </c>
      <c r="BS59" s="129" t="inlineStr">
        <is>
          <t>Rated 4 of 12
Experience: 4.1 yrs total · 2.1 before IRIS + 2.0 at IRIS = 3.4 on the experience scale
Qualification: MBA · postgraduate, relevant to the work → +0.5
Market: A3 roles typically have 2–5 yrs · IRIS guide 2–4</t>
        </is>
      </c>
      <c r="BT59"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59" s="124"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BV59" s="125" t="n"/>
      <c r="BW59" s="125" t="n"/>
      <c r="BX59" s="125" t="n"/>
      <c r="BY59" s="125" t="inlineStr">
        <is>
          <t>reports to Sudipta, database creation team - they use Lusha to generate the list of customers for the SDR team &amp; upload the same on hubspot:</t>
        </is>
      </c>
      <c r="BZ59" s="125" t="inlineStr">
        <is>
          <t>Received · manager annual</t>
        </is>
      </c>
      <c r="CA59" s="125" t="inlineStr">
        <is>
          <t>CARBON Mapping Master · CARBON Talent Mapping · Raw</t>
        </is>
      </c>
      <c r="CB59" s="130" t="n">
        <v>20</v>
      </c>
      <c r="CC59" s="131" t="inlineStr">
        <is>
          <t>• This role leads database strategy, research and CRM management to keep data accurate, organised and effectively used across the business.</t>
        </is>
      </c>
      <c r="CD59" s="131"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CE59" s="131" t="inlineStr">
        <is>
          <t>• Current capabilities: HubSpot, Excel, Seamless and data-quality auditing; Critical thinking, attention to detail and process improvement.</t>
        </is>
      </c>
      <c r="CF59" s="131"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CG59" s="131" t="inlineStr">
        <is>
          <t>• Key challenges: Incomplete and inconsistent source data; Manual processes and missing CRM information.
• Support required: Better tool integration and automation to reduce manual effort and improve data accuracy.</t>
        </is>
      </c>
      <c r="CH59" s="132" t="inlineStr">
        <is>
          <t>Complexity: Evidence reads like A3: Runs CRM data quality: enrichment, validation, auditing, tagging and process improvement on global HubSpot data → moved up 0.5
Autonomy: Evidence reads like A3: Decides data quality and CRM hygiene matters independently → matches the start
Accountability: Evidence reads like A3: Accountable for data quality and CRM accuracy that outreach, reporting and SDR effort depend on → moved down 0.5
Leadership: Evidence reads like A3: Two direct reports in HR data and 'we manage global data'; no leadership tasks described → moved down 0.5
Business Impact: Moved +0.5: the survey / manager mapping marks it business-critical.</t>
        </is>
      </c>
      <c r="CI59" s="131"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CJ59" s="131" t="inlineStr">
        <is>
          <t>Self-identified: Strategy &amp; business acumen
For the next role: Strategy &amp; business acumen</t>
        </is>
      </c>
      <c r="CK59" s="131" t="inlineStr">
        <is>
          <t>Per-person summary · CARBON Mapping Master</t>
        </is>
      </c>
      <c r="CL59" s="133" t="inlineStr">
        <is>
          <t>WHAT THE ROLE DOES: Maintains CRM/ICP data, marketing automation, reporting and dashboards. At A3: varied work; reviews juniors; go-to for a process.
Common themes in role-holders' answers: business · management · crm · lead
KEY RESPONSIBILITIES: Maintains CRM/ICP data, marketing automation, reporting and dashboards; Varied and non-standard work; handles exceptions; A module / process, or work with client or regulatory consequences
Common themes in role-holders' answers: data · crm · lead routing · hygiene · campaign
DELIVERS: A module / process, or work with client or regulatory consequences
Common themes in role-holders' answers: data · lead
ACCOUNTABLE FOR: A module / process, or work with client or regulatory consequences
Common themes in role-holders' answers: data · accuracy · crm · lead routing · reporting · leads
DECIDES ALONE: Technical / QC / client calls on own work
Common themes in role-holders' answers: hygiene · data · crm · campaign
SKILLS &amp; KNOWLEDGE · role-holders: Marketing
TOOLS &amp; SYSTEMS: Google Ads · Google analytics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RC-122</t>
        </is>
      </c>
      <c r="CM59" s="134" t="inlineStr">
        <is>
          <t>What the role answers for: A module / process, or work with client or regulatory consequences.
Accountability &amp; Impact rating: 3.5 of 12 · B1-level impact.
Leads 2 direct reports.
From the survey and manager mapping — critical role: yes; successor named: yes.
If the work is missed · role-holders' themes: wasted · data · lead.
Manager talent mapping — Latest rating: 4 · Potential: High · 9-Box Grid placement: Emerging Talent.</t>
        </is>
      </c>
      <c r="CN59" s="135" t="n"/>
      <c r="CO59" s="135" t="n">
        <v>4</v>
      </c>
      <c r="CP59" s="136" t="n">
        <v>4</v>
      </c>
      <c r="CQ59" s="137" t="inlineStr">
        <is>
          <t>High</t>
        </is>
      </c>
      <c r="CR59" s="137" t="inlineStr">
        <is>
          <t>Emerging Talent</t>
        </is>
      </c>
      <c r="CS59" s="137" t="inlineStr">
        <is>
          <t>Ready now</t>
        </is>
      </c>
      <c r="CT59" s="137" t="n"/>
      <c r="CU59" s="137" t="inlineStr">
        <is>
          <t>Yes</t>
        </is>
      </c>
      <c r="CV59" s="137" t="inlineStr">
        <is>
          <t>Ritam Mukhopadhyay</t>
        </is>
      </c>
      <c r="CW59" s="137" t="n"/>
      <c r="CX59" s="137" t="n"/>
      <c r="CY59" s="137" t="n"/>
      <c r="CZ59" s="137" t="n"/>
      <c r="DA59" s="119" t="n">
        <v>92</v>
      </c>
      <c r="DB59" s="138" t="inlineStr">
        <is>
          <t>Meets the level</t>
        </is>
      </c>
      <c r="DC59" s="138" t="n">
        <v>90</v>
      </c>
      <c r="DD59" s="138" t="n">
        <v>92</v>
      </c>
      <c r="DE59" s="138" t="n">
        <v>92</v>
      </c>
      <c r="DF59" s="138" t="n"/>
      <c r="DG59" s="138" t="inlineStr">
        <is>
          <t>AI / GenAI, Product &amp; domain, Problem solving</t>
        </is>
      </c>
      <c r="DH59" s="138" t="inlineStr">
        <is>
          <t>B1: 82% of profile — close</t>
        </is>
      </c>
      <c r="DI59" s="138" t="inlineStr">
        <is>
          <t>Evidence: Survey + KRAs | Core: Ownership 3/2, Problem solving 1/2, Communication &amp; collaboration 2/2, Client &amp; quality focus 4/2, Learning agility 1/2, Integrity &amp; compliance 2/2 | Future-ready: AI literacy 1/2, Data literacy 3/2, Digital fluency 2/2, Innovation 2/2 | Functional: Digital marketing 4/3, Communication 3/3, Analytics &amp; BI 3/3, AI / GenAI 2/3, Product &amp; domain 2/3, Business acumen 3/3</t>
        </is>
      </c>
      <c r="DJ59" s="111" t="inlineStr">
        <is>
          <t>Strategy &amp; business acumen</t>
        </is>
      </c>
      <c r="DK59" s="112" t="n"/>
      <c r="DL59" s="112" t="inlineStr">
        <is>
          <t>AI, GenAI &amp; Prompt Engineering; Stakeholder &amp; Client Management; Sales, Negotiation &amp; Account Growth</t>
        </is>
      </c>
      <c r="DM59" s="112" t="inlineStr">
        <is>
          <t>Strategy &amp; business acumen</t>
        </is>
      </c>
      <c r="DN59" s="112" t="inlineStr">
        <is>
          <t>Yes</t>
        </is>
      </c>
      <c r="DO59" s="139" t="inlineStr">
        <is>
          <t>No strong match from survey evidence</t>
        </is>
      </c>
      <c r="DP59" s="126" t="inlineStr">
        <is>
          <t>Vishal · Marketing Operations Associate — 0.48: hubspot, data, seamless, enrichment; Kaninika Kali · Marketing Operations Associate — 0.44: hubspot, enrichment, data, crm</t>
        </is>
      </c>
      <c r="DQ59" s="126" t="inlineStr">
        <is>
          <t>No close match in other businesses</t>
        </is>
      </c>
      <c r="DR59" s="126" t="inlineStr">
        <is>
          <t>Reports on record</t>
        </is>
      </c>
      <c r="DS59" s="126" t="inlineStr">
        <is>
          <t>2 formal reports on an individual-contributor role — confirm the reporting line.</t>
        </is>
      </c>
      <c r="DT59" s="126" t="inlineStr">
        <is>
          <t>Span: 2 direct reports · layer 6 · Very small team: merge with a neighbouring team or make a POD Lead role
A3 deep-dive: score 2.96 · gap to B1 0.46 · 0.25–0.5 from B1</t>
        </is>
      </c>
      <c r="DU59" s="140" t="inlineStr">
        <is>
          <t>Senior Marketing Operations Associate in Marketing · CARBON, A3 — IC.
The work: Maintains CRM/ICP data, marketing automation, reporting and dashboards.
At this level the role owns varied work; reviews juniors; go-to for a process.
Key responsibilities: Maintains CRM/ICP data, marketing automation, reporting and dashboards; Varied and non-standard work; handles exceptions; A module / process, or work with client or regulatory consequences.
Holders describe it with: data · crm · lead routing · hygiene · campaign.
Leads 2 direct reports.</t>
        </is>
      </c>
      <c r="DV59"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59"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Google Ads · Google analytics
★ = must-have for the family. Scale: 1 Awareness · 2 Working · 3 Practitioner · 4 Advanced · 5 Expert.</t>
        </is>
      </c>
      <c r="DX59"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9"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59" s="126" t="inlineStr">
        <is>
          <t>2–4 yrs</t>
        </is>
      </c>
      <c r="EA59" s="126" t="inlineStr">
        <is>
          <t>3–5 · 2–5</t>
        </is>
      </c>
      <c r="EB59" s="126" t="inlineStr">
        <is>
          <t>Marketing Executive</t>
        </is>
      </c>
      <c r="EC59" s="126" t="inlineStr">
        <is>
          <t>IRIS Vs Market Benchmark — CIM proficiency scale: 2–3 · IRIS Vs Competitor Benchmark — SaaS marketing ladder: Marketing Specialist</t>
        </is>
      </c>
      <c r="ED59" s="126" t="inlineStr">
        <is>
          <t>CIM Global Professional Marketing Framework — proficiency Aware → Active learner → Able → Accomplished → Authoritative</t>
        </is>
      </c>
      <c r="EE59" s="126" t="inlineStr">
        <is>
          <t>Core 2 · Future 2 · Functional 3 · Leadership not scored</t>
        </is>
      </c>
      <c r="EF59" s="127" t="inlineStr">
        <is>
          <t>• Confirm the reporting line — Manager</t>
        </is>
      </c>
      <c r="EG59" s="126" t="inlineStr">
        <is>
          <t>✓ HRIS: 4.1 yrs, MBA, 2 direct reports
✓ Survey: 20 of 20 questions answered
✓ KRAs: submitted, reported deliverables
✓ Manager mapping: rating, potential, 9-box
✓ Job description</t>
        </is>
      </c>
      <c r="EH59" s="118" t="inlineStr">
        <is>
          <t xml:space="preserve">D293 · Input needed · Medium: • Confirm the reporting line — Manager · owner Manager · </t>
        </is>
      </c>
      <c r="EI59" s="118" t="inlineStr">
        <is>
          <t>R010 · Confirm the reporting line · Manager · Open</t>
        </is>
      </c>
      <c r="EJ59" s="118" t="inlineStr">
        <is>
          <t>Confirm the reporting line · Manager</t>
        </is>
      </c>
      <c r="EK59" s="118" t="inlineStr">
        <is>
          <t>Survey: summary on file · KRAs: received · Experience: on file</t>
        </is>
      </c>
      <c r="EL59" s="141" t="n"/>
      <c r="EM59" s="142" t="n"/>
      <c r="EN59" s="142" t="n"/>
      <c r="EO59" s="142" t="n"/>
      <c r="EP59" s="142" t="n"/>
      <c r="EQ59" s="143" t="n"/>
      <c r="ER59" s="135" t="n"/>
      <c r="ES59" s="135" t="n"/>
      <c r="ET59" s="135" t="n"/>
      <c r="EU59" s="135" t="n"/>
      <c r="EV59" s="135" t="n"/>
      <c r="EW59" s="135" t="n"/>
      <c r="EX59" s="135" t="n"/>
      <c r="EY59" s="143" t="n"/>
      <c r="EZ59" s="135" t="n"/>
      <c r="FA59" s="135" t="n"/>
      <c r="FB59" s="135" t="n"/>
      <c r="FC59" s="135" t="n"/>
      <c r="FD59" s="135" t="n"/>
    </row>
    <row r="60" ht="300" customHeight="1">
      <c r="A60" s="109" t="inlineStr">
        <is>
          <t>CARBON</t>
        </is>
      </c>
      <c r="B60" s="110" t="inlineStr">
        <is>
          <t>IRIS2531</t>
        </is>
      </c>
      <c r="C60" s="110" t="inlineStr">
        <is>
          <t>Fatima Bhaiji</t>
        </is>
      </c>
      <c r="D60" s="110" t="inlineStr">
        <is>
          <t>Marketing</t>
        </is>
      </c>
      <c r="E60" s="110" t="inlineStr">
        <is>
          <t>RC-164</t>
        </is>
      </c>
      <c r="F60" s="110" t="inlineStr">
        <is>
          <t>Vijay Krishna Chintha</t>
        </is>
      </c>
      <c r="G60" s="110" t="inlineStr">
        <is>
          <t>IRIS2345</t>
        </is>
      </c>
      <c r="H60" s="110" t="inlineStr">
        <is>
          <t>B1</t>
        </is>
      </c>
      <c r="I60" s="110" t="n"/>
      <c r="J60" s="110" t="n">
        <v>7.1</v>
      </c>
      <c r="K60" s="110" t="n">
        <v>0.3</v>
      </c>
      <c r="L60" s="110" t="inlineStr">
        <is>
          <t>BFM</t>
        </is>
      </c>
      <c r="M60" s="110" t="n"/>
      <c r="N60" s="144" t="inlineStr">
        <is>
          <t>Sales Development Representative</t>
        </is>
      </c>
      <c r="O60" s="113" t="inlineStr">
        <is>
          <t>Senior Sales Development Representative</t>
        </is>
      </c>
      <c r="P60" s="112" t="inlineStr">
        <is>
          <t>Sales &amp; Business Development</t>
        </is>
      </c>
      <c r="Q60" s="112" t="inlineStr">
        <is>
          <t>Sales Development &amp; Prospecting</t>
        </is>
      </c>
      <c r="R60" s="113" t="inlineStr">
        <is>
          <t>L3 – Professional / Associate</t>
        </is>
      </c>
      <c r="S60" s="114" t="inlineStr">
        <is>
          <t>A3</t>
        </is>
      </c>
      <c r="T60" s="151" t="inlineStr">
        <is>
          <t>Senior Associate</t>
        </is>
      </c>
      <c r="U60" s="151" t="inlineStr">
        <is>
          <t>A</t>
        </is>
      </c>
      <c r="V60" s="112" t="inlineStr">
        <is>
          <t>IC</t>
        </is>
      </c>
      <c r="W60" s="150" t="inlineStr">
        <is>
          <t>▲ Up</t>
        </is>
      </c>
      <c r="X60" s="112" t="inlineStr">
        <is>
          <t>P2</t>
        </is>
      </c>
      <c r="Y60" s="112" t="inlineStr">
        <is>
          <t>Developing</t>
        </is>
      </c>
      <c r="Z60" s="112" t="inlineStr">
        <is>
          <t>3 Apply</t>
        </is>
      </c>
      <c r="AA60" s="117" t="inlineStr">
        <is>
          <t>A3</t>
        </is>
      </c>
      <c r="AB60" s="118" t="inlineStr">
        <is>
          <t>Band A · Practitioner</t>
        </is>
      </c>
      <c r="AC60" s="118" t="inlineStr">
        <is>
          <t>Senior Associate</t>
        </is>
      </c>
      <c r="AD60" s="118" t="inlineStr">
        <is>
          <t>• Same as the model</t>
        </is>
      </c>
      <c r="AE60" s="118" t="inlineStr">
        <is>
          <t>B1</t>
        </is>
      </c>
      <c r="AF60" s="118" t="inlineStr">
        <is>
          <t>OK</t>
        </is>
      </c>
      <c r="AG60" s="118" t="inlineStr">
        <is>
          <t>No change · already below the manager</t>
        </is>
      </c>
      <c r="AH60" s="118" t="n">
        <v>5</v>
      </c>
      <c r="AI60" s="118" t="n"/>
      <c r="AJ60" s="119" t="inlineStr">
        <is>
          <t>CARBON · Marketing · Band A · Early career</t>
        </is>
      </c>
      <c r="AK60" s="120" t="n">
        <v>2</v>
      </c>
      <c r="AL60" s="121">
        <f>IFERROR(INDEX(WM_C,MATCH($AJ60,WM_KEY,0)),"")</f>
        <v>0.54</v>
      </c>
      <c r="AM60" s="122">
        <f>IF(OR(AK60="",AL60=""),"",AK60*AL60)</f>
        <v>1.08</v>
      </c>
      <c r="AN60" s="120" t="n">
        <v>2</v>
      </c>
      <c r="AO60" s="121">
        <f>IFERROR(INDEX(WM_AU,MATCH($AJ60,WM_KEY,0)),"")</f>
        <v>0.21</v>
      </c>
      <c r="AP60" s="122">
        <f>IF(OR(AN60="",AO60=""),"",AN60*AO60)</f>
        <v>0.42</v>
      </c>
      <c r="AQ60" s="120" t="n">
        <v>2</v>
      </c>
      <c r="AR60" s="121">
        <f>IFERROR(INDEX(WM_AC,MATCH($AJ60,WM_KEY,0)),"")</f>
        <v>0.04</v>
      </c>
      <c r="AS60" s="122">
        <f>IF(OR(AQ60="",AR60=""),"",AQ60*AR60)</f>
        <v>0.08</v>
      </c>
      <c r="AT60" s="120" t="n">
        <v>1</v>
      </c>
      <c r="AU60" s="121">
        <f>IFERROR(INDEX(WM_L,MATCH($AJ60,WM_KEY,0)),"")</f>
        <v>0</v>
      </c>
      <c r="AV60" s="122">
        <f>IF(OR(AT60="",AU60=""),"",AT60*AU60)</f>
        <v>0</v>
      </c>
      <c r="AW60" s="120" t="n">
        <v>5</v>
      </c>
      <c r="AX60" s="121">
        <f>IFERROR(INDEX(WM_E,MATCH($AJ60,WM_KEY,0)),"")</f>
        <v>0.1</v>
      </c>
      <c r="AY60" s="122">
        <f>IF(OR(AW60="",AX60=""),"",AW60*AX60)</f>
        <v>0.5</v>
      </c>
      <c r="AZ60" s="123" t="n">
        <v>2</v>
      </c>
      <c r="BA60" s="121">
        <f>IFERROR(INDEX(WM_BI,MATCH($AJ60,WM_KEY,0)),"")</f>
        <v>0.11</v>
      </c>
      <c r="BB60" s="122">
        <f>IF(OR(AZ60="",BA60=""),"",AZ60*BA60)</f>
        <v>0.22</v>
      </c>
      <c r="BC60" s="122">
        <f>IF(COUNT(AM60,AP60,AS60,AV60,AY60,BB60)&lt;6,"",SUM(AM60,AP60,AS60,AV60,AY60,BB60))</f>
        <v>2.3</v>
      </c>
      <c r="BD60" s="122" t="str">
        <f>IF(BC60="","",INDEX({"A1","A2","A3","B1","B2","B3","C1","C2","D1","D2","E1","E2"},MAX(1,MIN(12,ROUND(BC60,0)))))</f>
        <v>A2</v>
      </c>
      <c r="BE60" s="114" t="inlineStr">
        <is>
          <t>A3</t>
        </is>
      </c>
      <c r="BF60" s="124" t="inlineStr">
        <is>
          <t>Rule: R7 Band A experience</t>
        </is>
      </c>
      <c r="BG60"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0" s="125" t="inlineStr">
        <is>
          <t>At build: Complexity 1.08 + Autonomy 0.42 + Accountability 0.08 + Leadership 0.00 + Experience 0.50 + Business impact 0.22
= 2.30 points → nearest level 2 = A2
Final level: A3 · a rule applied: see the next column</t>
        </is>
      </c>
      <c r="BI60" s="125" t="inlineStr">
        <is>
          <t>• Raised to A3: 7.1 years' experience is 2 years or more.
Final level: A3.</t>
        </is>
      </c>
      <c r="BJ60" s="125" t="inlineStr">
        <is>
          <t>—</t>
        </is>
      </c>
      <c r="BK60" s="126" t="n"/>
      <c r="BL60" s="126" t="inlineStr">
        <is>
          <t>Medium</t>
        </is>
      </c>
      <c r="BM60" s="126" t="inlineStr">
        <is>
          <t>• 7.1 yrs of experience in a role that reads as Band A work — a career-path question for the manager: can the role be widened · Specialist, B1 or is it correctly sized?</t>
        </is>
      </c>
      <c r="BN60" s="125" t="inlineStr">
        <is>
          <t>Stable · moves in fewer than 5 of 30 weight tests</t>
        </is>
      </c>
      <c r="BO60" s="148" t="inlineStr">
        <is>
          <t>Rated 2 of 12
Start: 2.0 · practitioner title
Evidence reads like A2: Calls · about 150 daily, emailing and LinkedIn outreach to create and qualify opportunities → matches the start
KRA: “1. Build a strong pipeline of qualified leads through close sales collaboration and complete 72 DCCs annually 2. Generate 27 Sales Accepted…”
Market: A2 = Standard work of the discipline</t>
        </is>
      </c>
      <c r="BP60" s="129" t="inlineStr">
        <is>
          <t>Rated 2 of 12
Start: 2.0 · practitioner title
Evidence reads like A2: Decides which contacts to approach → matches the start
Market: A2 = Chooses own approach within standards</t>
        </is>
      </c>
      <c r="BQ60" s="129" t="inlineStr">
        <is>
          <t>Rated 2 of 12
Start: 2.0 · practitioner title
Evidence reads like A2: Accountable for quality and consistency of own pipeline and outreach → matches the start
KRA: “1. Build a strong pipeline of qualified leads through close sales collaboration and complete 72 DCCs annually 2. Generate 27 Sales Accepted…”
Market: A2 = Own deliverables · accuracy, TAT</t>
        </is>
      </c>
      <c r="BR60" s="129" t="inlineStr">
        <is>
          <t>Rated 1 of 12 — not counted: the weight is 0% at this level
Start: 1.0 · individual contributor, so influence only
Evidence reads like A1: 'Team management' listed with no detail; zero direct reports → matches the start
Team: 0 direct reports · IC
Market: A1 = Not scored in Band A</t>
        </is>
      </c>
      <c r="BS60" s="129" t="inlineStr">
        <is>
          <t>Rated 5 of 12
Experience: 7.1 yrs total · 6.8 before IRIS + 0.3 at IRIS = 4.8 on the experience scale
Qualification: BFM · graduate → no change
Market: A3 roles typically have 2–5 yrs · IRIS guide 2–4</t>
        </is>
      </c>
      <c r="BT6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60" s="124"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BV60" s="125" t="n"/>
      <c r="BW60" s="125" t="n"/>
      <c r="BX60" s="125" t="n"/>
      <c r="BY60" s="125" t="inlineStr">
        <is>
          <t>Reports to Vijay : Cold calling, Scheduling Demo, , Before Demo, they huddle with Functional * Sales team to provide detailed portfolio about the company.Tools used - Linkedin Sales navigator · To fetch number of customers shared by Database Team:</t>
        </is>
      </c>
      <c r="BZ60" s="125" t="inlineStr">
        <is>
          <t>Received · manager annual</t>
        </is>
      </c>
      <c r="CA60" s="125" t="inlineStr">
        <is>
          <t>CARBON Mapping Master · CARBON Talent Mapping · Raw</t>
        </is>
      </c>
      <c r="CB60" s="130" t="n">
        <v>20</v>
      </c>
      <c r="CC60" s="131"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CD60" s="131"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CE60" s="131" t="inlineStr">
        <is>
          <t>• Current capabilities: Communication; Research h.
• Tools / software used: HubSpot; Sales navigator; Apollo.
• Workload: Rated a heavy load · 4/5 in a typical week.
• Judgment/way of working: Writin good emails.</t>
        </is>
      </c>
      <c r="CF60" s="131" t="inlineStr">
        <is>
          <t>• Development priorities: Learn the product.
• Learning and Development Need: SDR sales training. Product knowledge.
• Role evolving toward: Vijay helps a lot; Vijay is amazing when it comes to helping; Vijay’s support.</t>
        </is>
      </c>
      <c r="CG60" s="131" t="inlineStr">
        <is>
          <t>• Key challenges: Sleep schedule.
• Support required: Coming to office 5 days a week instead make it completely hybrids.</t>
        </is>
      </c>
      <c r="CH60" s="132" t="inlineStr">
        <is>
          <t>Complexity: Evidence reads like A2: Calls · about 150 daily, emailing and LinkedIn outreach to create and qualify opportunities → matches the start
Autonomy: Evidence reads like A2: Decides which contacts to approach → matches the start
Accountability: Evidence reads like A2: Accountable for quality and consistency of own pipeline and outreach → matches the start
Leadership: Evidence reads like A1: 'Team management' listed with no detail; zero direct reports → matches the start
Business Impact: No survey or manager-mapping signal on criticality: kept at the start point.</t>
        </is>
      </c>
      <c r="CI60" s="131"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CJ60" s="131" t="inlineStr">
        <is>
          <t>Self-identified: Product &amp; tool knowledge
For the next role: Product &amp; tool knowledge</t>
        </is>
      </c>
      <c r="CK60" s="131" t="inlineStr">
        <is>
          <t>Per-person summary · CARBON Mapping Master</t>
        </is>
      </c>
      <c r="CL60" s="133" t="inlineStr">
        <is>
          <t>WHAT THE ROLE DOES: Researches target accounts, runs outbound outreach, qualifies leads and books meetings. At A3: varied work; reviews juniors; go-to for a process.
Common themes in role-holders' answers: core · sales · schedule · meetings · opportunities · sdr
KEY RESPONSIBILITIES: Researches target accounts, runs outbound outreach, qualifies leads and books meetings; Varied and non-standard work; handles exceptions; A module / process, or work with client or regulatory consequences
Common themes in role-holders' answers: outreach · calls · linkedin
DELIVERS: A module / process, or work with client or regulatory consequences
ACCOUNTABLE FOR: A module / process, or work with client or regulatory consequences
Common themes in role-holders' answers: pipeline · sales · qualified · meetings · opportunities · generating
DECIDES ALONE: Technical / QC / client calls on own work
SKILLS &amp; KNOWLEDGE · role-holders: Marketing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15 answered; catalogue RC-164</t>
        </is>
      </c>
      <c r="CM60" s="134" t="inlineStr">
        <is>
          <t>What the role answers for: A module / process, or work with client or regulatory consequences.
Accountability &amp; Impact rating: 2 of 12 · A2-level impact.
If the work is missed · role-holders' themes: sales · pipeline · impact.
Manager talent mapping — Latest rating: 3 · Potential: High · 9-Box Grid placement: Emerging Talent.</t>
        </is>
      </c>
      <c r="CN60" s="135" t="n"/>
      <c r="CO60" s="135" t="n">
        <v>2</v>
      </c>
      <c r="CP60" s="136" t="n">
        <v>3</v>
      </c>
      <c r="CQ60" s="137" t="inlineStr">
        <is>
          <t>High</t>
        </is>
      </c>
      <c r="CR60" s="137" t="inlineStr">
        <is>
          <t>Emerging Talent</t>
        </is>
      </c>
      <c r="CS60" s="137" t="inlineStr">
        <is>
          <t>Ready in 6–12 months</t>
        </is>
      </c>
      <c r="CT60" s="137" t="n"/>
      <c r="CU60" s="137" t="n"/>
      <c r="CV60" s="137" t="n"/>
      <c r="CW60" s="137" t="n"/>
      <c r="CX60" s="137" t="n"/>
      <c r="CY60" s="137" t="n"/>
      <c r="CZ60" s="137" t="n"/>
      <c r="DA60" s="119" t="n">
        <v>84</v>
      </c>
      <c r="DB60" s="138" t="inlineStr">
        <is>
          <t>Developing</t>
        </is>
      </c>
      <c r="DC60" s="138" t="n">
        <v>87</v>
      </c>
      <c r="DD60" s="138" t="n">
        <v>50</v>
      </c>
      <c r="DE60" s="138" t="n">
        <v>96</v>
      </c>
      <c r="DF60" s="138" t="n"/>
      <c r="DG60" s="138" t="inlineStr">
        <is>
          <t>Stakeholder mgmt, Product &amp; domain, Problem solving</t>
        </is>
      </c>
      <c r="DH60" s="138" t="inlineStr">
        <is>
          <t>B1: 75% of profile — not yet</t>
        </is>
      </c>
      <c r="DI60" s="138" t="inlineStr">
        <is>
          <t>Evidence: Survey + KRAs | Core: Ownership 2/2, Problem solving 1/2, Communication &amp; collaboration 3/2, Client &amp; quality focus 2/2, Learning agility 1/2, Integrity &amp; compliance 2/2 | Future-ready: AI literacy 1/2, Data literacy 1/2, Digital fluency 1/2, Innovation 1/2 | Functional: Sales &amp; negotiation 4/3, Digital marketing 3/3, Stakeholder mgmt 2/3, Communication 4/3, Product &amp; domain 2/3, Business acumen 3/3</t>
        </is>
      </c>
      <c r="DJ60" s="111" t="inlineStr">
        <is>
          <t>Product &amp; tool knowledge</t>
        </is>
      </c>
      <c r="DK60" s="112" t="inlineStr">
        <is>
          <t>Additional training sessions focused on objection handling, call openings, and advanced sales conversations could further enhance her effectiveness and help …</t>
        </is>
      </c>
      <c r="DL60" s="112" t="inlineStr">
        <is>
          <t>Communication &amp; Presentation; Sales, Negotiation &amp; Account Growth; Marketing Tech &amp; Digital Marketing</t>
        </is>
      </c>
      <c r="DM60" s="112" t="inlineStr">
        <is>
          <t>Product &amp; tool knowledge</t>
        </is>
      </c>
      <c r="DN60" s="112" t="n"/>
      <c r="DO60" s="139" t="inlineStr">
        <is>
          <t>No strong match from survey evidence</t>
        </is>
      </c>
      <c r="DP60" s="126" t="inlineStr">
        <is>
          <t>Anand Chiluka · Account Executive — 0.55: outreach, linkedin, sales, navigator; Vijay Krishna Chintha · Team Lead – Sales Development — 0.45: emailing, outreach, hubspot, linkedin; Diksha Gunjyal · Sales Development Representative — 0.39: linkedin, hubspot, navigator, calls</t>
        </is>
      </c>
      <c r="DQ60" s="126" t="inlineStr">
        <is>
          <t>No close match in other businesses</t>
        </is>
      </c>
      <c r="DR60" s="126" t="n"/>
      <c r="DS60" s="126" t="n"/>
      <c r="DT60" s="126" t="inlineStr">
        <is>
          <t>A3 deep-dive: score 2.3 · gap to B1 1.25 · More than 1.0 from B1</t>
        </is>
      </c>
      <c r="DU60" s="140" t="inlineStr">
        <is>
          <t>Senior Sales Development Representative in Marketing · CARBON, A3 — IC.
The work: Researches target accounts, runs outbound outreach, qualifies leads and books meetings.
At this level the role owns varied work; reviews juniors; go-to for a process.
Key responsibilities: Researches target accounts, runs outbound outreach, qualifies leads and books meetings; Varied and non-standard work; handles exceptions; A module / process, or work with client or regulatory consequences.
Holders describe it with: outreach · calls · linkedin.</t>
        </is>
      </c>
      <c r="DV60"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60"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X60"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0" s="139" t="inlineStr">
        <is>
          <t>Market level: P2 · SFIA 3 Apply
Typical title: SDR / Inside Sales
At peers: IRIS Vs Competitor Benchmark — SaaS sales ladder — IC: Senior SDR
Typical experience: 2–5 yrs · IRIS guide 2–4
Standard: SaaS sales ladder; MEDDICC-style qualification</t>
        </is>
      </c>
      <c r="DZ60" s="126" t="inlineStr">
        <is>
          <t>2–4 yrs</t>
        </is>
      </c>
      <c r="EA60" s="126" t="inlineStr">
        <is>
          <t>3–5 · 2–5</t>
        </is>
      </c>
      <c r="EB60" s="126" t="inlineStr">
        <is>
          <t>SDR / Inside Sales</t>
        </is>
      </c>
      <c r="EC60" s="126" t="inlineStr">
        <is>
          <t>IRIS Vs Competitor Benchmark — SaaS sales ladder — IC: Senior SDR</t>
        </is>
      </c>
      <c r="ED60" s="126" t="inlineStr">
        <is>
          <t>SaaS sales ladder · SDR → AE → Enterprise AE → VP / CRO; MEDDICC-style qualification</t>
        </is>
      </c>
      <c r="EE60" s="126" t="inlineStr">
        <is>
          <t>Core 2 · Future 2 · Functional 3 · Leadership not scored</t>
        </is>
      </c>
      <c r="EF60" s="139" t="n"/>
      <c r="EG60" s="126" t="inlineStr">
        <is>
          <t>✓ HRIS: 7.1 yrs, BFM, 0 direct reports
✓ Survey: 20 of 20 questions answered
✓ KRAs: submitted, reported deliverables
✓ Manager mapping: rating, potential, 9-box
✓ Job description</t>
        </is>
      </c>
      <c r="EH60" s="118" t="n"/>
      <c r="EI60" s="118" t="n"/>
      <c r="EJ60" s="118" t="n"/>
      <c r="EK60" s="118" t="inlineStr">
        <is>
          <t>Survey: summary on file · KRAs: received · Experience: on file</t>
        </is>
      </c>
      <c r="EL60" s="141" t="n"/>
      <c r="EM60" s="142" t="n"/>
      <c r="EN60" s="142" t="n"/>
      <c r="EO60" s="142" t="n"/>
      <c r="EP60" s="142" t="n"/>
      <c r="EQ60" s="143" t="n"/>
      <c r="ER60" s="135" t="n"/>
      <c r="ES60" s="135" t="n"/>
      <c r="ET60" s="135" t="n"/>
      <c r="EU60" s="135" t="n"/>
      <c r="EV60" s="135" t="n"/>
      <c r="EW60" s="135" t="n"/>
      <c r="EX60" s="135" t="n"/>
      <c r="EY60" s="143" t="n"/>
      <c r="EZ60" s="135" t="n"/>
      <c r="FA60" s="135" t="n"/>
      <c r="FB60" s="135" t="n"/>
      <c r="FC60" s="135" t="n"/>
      <c r="FD60" s="135" t="n"/>
    </row>
    <row r="61" ht="300" customHeight="1">
      <c r="A61" s="109" t="inlineStr">
        <is>
          <t>CARBON</t>
        </is>
      </c>
      <c r="B61" s="110" t="inlineStr">
        <is>
          <t>IRIS2554</t>
        </is>
      </c>
      <c r="C61" s="110" t="inlineStr">
        <is>
          <t>Mausam Thakkar</t>
        </is>
      </c>
      <c r="D61" s="110" t="inlineStr">
        <is>
          <t>Marketing</t>
        </is>
      </c>
      <c r="E61" s="110" t="inlineStr">
        <is>
          <t>RC-164</t>
        </is>
      </c>
      <c r="F61" s="110" t="inlineStr">
        <is>
          <t>Prashant Sharad Jadhav</t>
        </is>
      </c>
      <c r="G61" s="110" t="inlineStr">
        <is>
          <t>IRIS2553</t>
        </is>
      </c>
      <c r="H61" s="110" t="inlineStr">
        <is>
          <t>B2</t>
        </is>
      </c>
      <c r="I61" s="110" t="n"/>
      <c r="J61" s="110" t="n">
        <v>4.9</v>
      </c>
      <c r="K61" s="110" t="n">
        <v>0.1</v>
      </c>
      <c r="L61" s="110" t="inlineStr">
        <is>
          <t>MBA</t>
        </is>
      </c>
      <c r="M61" s="110" t="n"/>
      <c r="N61" s="111" t="inlineStr">
        <is>
          <t>Senior Sales Development Representative</t>
        </is>
      </c>
      <c r="O61" s="112" t="inlineStr">
        <is>
          <t>Senior Sales Development Representative</t>
        </is>
      </c>
      <c r="P61" s="112" t="inlineStr">
        <is>
          <t>Sales &amp; Business Development</t>
        </is>
      </c>
      <c r="Q61" s="112" t="inlineStr">
        <is>
          <t>Sales Development &amp; Prospecting</t>
        </is>
      </c>
      <c r="R61" s="113" t="inlineStr">
        <is>
          <t>Not in current mapping files</t>
        </is>
      </c>
      <c r="S61" s="114" t="inlineStr">
        <is>
          <t>A3</t>
        </is>
      </c>
      <c r="T61" s="151" t="inlineStr">
        <is>
          <t>Senior Associate</t>
        </is>
      </c>
      <c r="U61" s="151" t="inlineStr">
        <is>
          <t>A</t>
        </is>
      </c>
      <c r="V61" s="112" t="inlineStr">
        <is>
          <t>IC</t>
        </is>
      </c>
      <c r="W61" s="116" t="inlineStr">
        <is>
          <t>● Newly mapped</t>
        </is>
      </c>
      <c r="X61" s="112" t="inlineStr">
        <is>
          <t>P2</t>
        </is>
      </c>
      <c r="Y61" s="112" t="inlineStr">
        <is>
          <t>Developing</t>
        </is>
      </c>
      <c r="Z61" s="112" t="inlineStr">
        <is>
          <t>3 Apply</t>
        </is>
      </c>
      <c r="AA61" s="117" t="inlineStr">
        <is>
          <t>A3</t>
        </is>
      </c>
      <c r="AB61" s="118" t="inlineStr">
        <is>
          <t>Band A · Practitioner</t>
        </is>
      </c>
      <c r="AC61" s="118" t="inlineStr">
        <is>
          <t>Senior Associate</t>
        </is>
      </c>
      <c r="AD61" s="118" t="inlineStr">
        <is>
          <t>• Same as the model</t>
        </is>
      </c>
      <c r="AE61" s="118" t="inlineStr">
        <is>
          <t>B2</t>
        </is>
      </c>
      <c r="AF61" s="118" t="inlineStr">
        <is>
          <t>OK</t>
        </is>
      </c>
      <c r="AG61" s="118" t="inlineStr">
        <is>
          <t>No change · already below the manager</t>
        </is>
      </c>
      <c r="AH61" s="118" t="n">
        <v>4</v>
      </c>
      <c r="AI61" s="118" t="n"/>
      <c r="AJ61" s="119" t="inlineStr">
        <is>
          <t>CARBON · Marketing · Band A · Early career</t>
        </is>
      </c>
      <c r="AK61" s="120" t="n">
        <v>3</v>
      </c>
      <c r="AL61" s="121">
        <f>IFERROR(INDEX(WM_C,MATCH($AJ61,WM_KEY,0)),"")</f>
        <v>0.54</v>
      </c>
      <c r="AM61" s="122">
        <f>IF(OR(AK61="",AL61=""),"",AK61*AL61)</f>
        <v>1.62</v>
      </c>
      <c r="AN61" s="120" t="n">
        <v>2.5</v>
      </c>
      <c r="AO61" s="121">
        <f>IFERROR(INDEX(WM_AU,MATCH($AJ61,WM_KEY,0)),"")</f>
        <v>0.21</v>
      </c>
      <c r="AP61" s="122">
        <f>IF(OR(AN61="",AO61=""),"",AN61*AO61)</f>
        <v>0.525</v>
      </c>
      <c r="AQ61" s="120" t="n">
        <v>2.5</v>
      </c>
      <c r="AR61" s="121">
        <f>IFERROR(INDEX(WM_AC,MATCH($AJ61,WM_KEY,0)),"")</f>
        <v>0.04</v>
      </c>
      <c r="AS61" s="122">
        <f>IF(OR(AQ61="",AR61=""),"",AQ61*AR61)</f>
        <v>0.1</v>
      </c>
      <c r="AT61" s="120" t="n">
        <v>1.5</v>
      </c>
      <c r="AU61" s="121">
        <f>IFERROR(INDEX(WM_L,MATCH($AJ61,WM_KEY,0)),"")</f>
        <v>0</v>
      </c>
      <c r="AV61" s="122">
        <f>IF(OR(AT61="",AU61=""),"",AT61*AU61)</f>
        <v>0</v>
      </c>
      <c r="AW61" s="120" t="n">
        <v>4.5</v>
      </c>
      <c r="AX61" s="121">
        <f>IFERROR(INDEX(WM_E,MATCH($AJ61,WM_KEY,0)),"")</f>
        <v>0.1</v>
      </c>
      <c r="AY61" s="122">
        <f>IF(OR(AW61="",AX61=""),"",AW61*AX61)</f>
        <v>0.45</v>
      </c>
      <c r="AZ61" s="123" t="n">
        <v>2.5</v>
      </c>
      <c r="BA61" s="121">
        <f>IFERROR(INDEX(WM_BI,MATCH($AJ61,WM_KEY,0)),"")</f>
        <v>0.11</v>
      </c>
      <c r="BB61" s="122">
        <f>IF(OR(AZ61="",BA61=""),"",AZ61*BA61)</f>
        <v>0.275</v>
      </c>
      <c r="BC61" s="122">
        <f>IF(COUNT(AM61,AP61,AS61,AV61,AY61,BB61)&lt;6,"",SUM(AM61,AP61,AS61,AV61,AY61,BB61))</f>
        <v>2.97</v>
      </c>
      <c r="BD61" s="122" t="str">
        <f>IF(BC61="","",INDEX({"A1","A2","A3","B1","B2","B3","C1","C2","D1","D2","E1","E2"},MAX(1,MIN(12,ROUND(BC61,0)))))</f>
        <v>A3</v>
      </c>
      <c r="BE61" s="114" t="inlineStr">
        <is>
          <t>A3</t>
        </is>
      </c>
      <c r="BF61" s="124" t="inlineStr">
        <is>
          <t>The score decided the level</t>
        </is>
      </c>
      <c r="BG61"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1" s="125" t="inlineStr">
        <is>
          <t>At build: Complexity 1.62 + Autonomy 0.53 + Accountability 0.10 + Leadership 0.00 + Experience 0.45 + Business impact 0.28
= 2.97 points → nearest level 3 = A3
Final level: A3 · same as the score</t>
        </is>
      </c>
      <c r="BI61" s="125" t="inlineStr">
        <is>
          <t>No rule applied: the score decides.</t>
        </is>
      </c>
      <c r="BJ61" s="125" t="inlineStr">
        <is>
          <t>—</t>
        </is>
      </c>
      <c r="BK61" s="126" t="n"/>
      <c r="BL61" s="126" t="inlineStr">
        <is>
          <t>High</t>
        </is>
      </c>
      <c r="BM61" s="126" t="n"/>
      <c r="BN61" s="125" t="inlineStr">
        <is>
          <t>Stable · moves in fewer than 5 of 30 weight tests</t>
        </is>
      </c>
      <c r="BO61" s="148" t="inlineStr">
        <is>
          <t>Rated 3 of 12
Start: 3.0 · senior practitioner title
Evidence reads like A3: ABM outreach to multi-stakeholder enterprise buying committees with tailored messaging, intent tools, 150+ calls → matches the start
Market: A3 = Varied and non-standard work; handles exceptions</t>
        </is>
      </c>
      <c r="BP61" s="129" t="inlineStr">
        <is>
          <t>Rated 2.5 of 12 · between A2 and A3
Start: 3.0 · senior practitioner title
Evidence reads like A2: Decides outreach execution only → moved down 0.5
Market: A2 = Chooses own approach within standards · A3 = Technical / QC / client calls on own work</t>
        </is>
      </c>
      <c r="BQ61" s="129" t="inlineStr">
        <is>
          <t>Rated 2.5 of 12 · between A2 and A3
Start: 3.0 · senior practitioner title
Evidence reads like A2: Accountable for own quota of qualified meetings and pipeline opportunities → moved down 0.5
Market: A2 = Own deliverables · accuracy, TAT · A3 = A module / process, or work with client or regulatory consequences</t>
        </is>
      </c>
      <c r="BR61"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61" s="129" t="inlineStr">
        <is>
          <t>Rated 4.5 of 12 · between B1 and B2
Experience: 4.9 yrs total · 4.8 before IRIS + 0.1 at IRIS = 3.8 on the experience scale
Qualification: MBA · postgraduate, relevant to the work → +0.5
Market: A3 roles typically have 2–5 yrs · IRIS guide 2–4</t>
        </is>
      </c>
      <c r="BT6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61" s="127" t="inlineStr">
        <is>
          <t>KRAs not received · manager to supply</t>
        </is>
      </c>
      <c r="BV61" s="125" t="n"/>
      <c r="BW61" s="125" t="n"/>
      <c r="BX61" s="125" t="n"/>
      <c r="BY61" s="125" t="n"/>
      <c r="BZ61" s="128" t="inlineStr">
        <is>
          <t>KRAs not received · manager to supply</t>
        </is>
      </c>
      <c r="CA61" s="125" t="n"/>
      <c r="CB61" s="130" t="n">
        <v>20</v>
      </c>
      <c r="CC61" s="131"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CD61" s="131"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CE61" s="131" t="inlineStr">
        <is>
          <t>• Current capabilities: Customise outreach.
• Tools / software used: Zoominfo.
• Workload: Rated a moderate load · 3/5 in a typical week.
• Judgment/way of working: Knowing when to adapt messaging based on prospect cues instead of following a script.</t>
        </is>
      </c>
      <c r="CF61" s="131"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CG61" s="131" t="inlineStr">
        <is>
          <t>• Key challenges: Outdated outreach data.
• Support required: Better tools for prospect data enrichment and real-time intent signals to boost outreach conversion.</t>
        </is>
      </c>
      <c r="CH61" s="132" t="inlineStr">
        <is>
          <t>Complexity: Evidence reads like A3: ABM outreach to multi-stakeholder enterprise buying committees with tailored messaging, intent tools, 150+ calls → matches the start
Autonomy: Evidence reads like A2: Decides outreach execution only → moved down 0.5
Accountability: Evidence reads like A2: Accountable for own quota of qualified meetings and pipeline opportunities → moved down 0.5
Leadership: Evidence reads like A1: No guidance or leadership of others described → moved down 0.5
Business Impact: No survey or manager-mapping signal on criticality: kept at the start point.</t>
        </is>
      </c>
      <c r="CI61" s="131"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CJ61" s="131" t="inlineStr">
        <is>
          <t>Self-identified: Client, sales &amp; stakeholders · Strategy &amp; business acumen · Broader exposure &amp; ownership
For the next role: Client, sales &amp; stakeholders · Strategy &amp; business acumen · Broader exposure &amp; ownership</t>
        </is>
      </c>
      <c r="CK61" s="131" t="inlineStr">
        <is>
          <t>Per-person summary · CARBON Mapping Master</t>
        </is>
      </c>
      <c r="CL61" s="133" t="inlineStr">
        <is>
          <t>WHAT THE ROLE DOES: Researches target accounts, runs outbound outreach, qualifies leads and books meetings. At A3: varied work; reviews juniors; go-to for a process.
Common themes in role-holders' answers: core · sales · schedule · meetings · opportunities · sdr
KEY RESPONSIBILITIES: Researches target accounts, runs outbound outreach, qualifies leads and books meetings; Varied and non-standard work; handles exceptions; A module / process, or work with client or regulatory consequences
Common themes in role-holders' answers: outreach · calls · linkedin
DELIVERS: A module / process, or work with client or regulatory consequences
ACCOUNTABLE FOR: A module / process, or work with client or regulatory consequences
Common themes in role-holders' answers: pipeline · sales · qualified · meetings · opportunities · generating
DECIDES ALONE: Technical / QC / client calls on own work
SKILLS &amp; KNOWLEDGE · role-holders: Marketing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15 answered; catalogue RC-164</t>
        </is>
      </c>
      <c r="CM61" s="134" t="inlineStr">
        <is>
          <t>What the role answers for: A module / process, or work with client or regulatory consequences.
Accountability &amp; Impact rating: 2.5 of 12 · A2-level impact.
If the work is missed · role-holders' themes: sales · pipeline · impact.
Manager talent mapping — Latest rating: Not rated · manager · 9-Box Grid placement: Not placed · manager.</t>
        </is>
      </c>
      <c r="CN61" s="135" t="n"/>
      <c r="CO61" s="135" t="n">
        <v>2.5</v>
      </c>
      <c r="CP61" s="136" t="inlineStr">
        <is>
          <t>Not rated · manager</t>
        </is>
      </c>
      <c r="CQ61" s="137" t="inlineStr">
        <is>
          <t>—</t>
        </is>
      </c>
      <c r="CR61" s="137" t="inlineStr">
        <is>
          <t>Not placed · manager</t>
        </is>
      </c>
      <c r="CS61" s="137" t="inlineStr">
        <is>
          <t>No rating data</t>
        </is>
      </c>
      <c r="CT61" s="137" t="n"/>
      <c r="CU61" s="137" t="n"/>
      <c r="CV61" s="137" t="n"/>
      <c r="CW61" s="137" t="n"/>
      <c r="CX61" s="137" t="n"/>
      <c r="CY61" s="137" t="n"/>
      <c r="CZ61" s="137" t="n"/>
      <c r="DA61" s="119" t="n">
        <v>89</v>
      </c>
      <c r="DB61" s="138" t="inlineStr">
        <is>
          <t>Developing</t>
        </is>
      </c>
      <c r="DC61" s="138" t="n">
        <v>92</v>
      </c>
      <c r="DD61" s="138" t="n">
        <v>62</v>
      </c>
      <c r="DE61" s="138" t="n">
        <v>98</v>
      </c>
      <c r="DF61" s="138" t="n"/>
      <c r="DG61" s="138" t="inlineStr">
        <is>
          <t>Product &amp; domain, Problem solving, AI literacy</t>
        </is>
      </c>
      <c r="DH61" s="138" t="inlineStr">
        <is>
          <t>B1: 78% of profile — close</t>
        </is>
      </c>
      <c r="DI61" s="138" t="inlineStr">
        <is>
          <t>Evidence: Survey + KRAs | Core: Ownership 2/2, Problem solving 1/2, Communication &amp; collaboration 2/2, Client &amp; quality focus 2/2, Learning agility 2/2, Integrity &amp; compliance 2/2 | Future-ready: AI literacy 1/2, Data literacy 1/2, Digital fluency 2/2, Innovation 1/2 | Functional: Sales &amp; negotiation 4/3, Digital marketing 3/3, Stakeholder mgmt 3/3, Communication 3/3, Product &amp; domain 2/3, Business acumen 3/3</t>
        </is>
      </c>
      <c r="DJ61" s="111" t="inlineStr">
        <is>
          <t>Client, sales &amp; stakeholders · Strategy &amp; business acumen · Broader exposure &amp; ownership</t>
        </is>
      </c>
      <c r="DK61" s="112" t="n"/>
      <c r="DL61" s="112" t="inlineStr">
        <is>
          <t>AI, GenAI &amp; Prompt Engineering; Process Improvement &amp; Quality Mindset</t>
        </is>
      </c>
      <c r="DM61" s="112" t="inlineStr">
        <is>
          <t>Client, sales &amp; stakeholders · Strategy &amp; business acumen · Broader exposure &amp; ownership</t>
        </is>
      </c>
      <c r="DN61" s="112" t="n"/>
      <c r="DO61" s="139" t="inlineStr">
        <is>
          <t>No strong match from survey evidence</t>
        </is>
      </c>
      <c r="DP61" s="126" t="inlineStr">
        <is>
          <t>Anand Chiluka · Account Executive — 0.38: outreach, qualified; Adithya Nair · Sales Development Representative — 0.36: outreach, hygiene, crm; Fatima Bhaiji · Sales Development Representative — 0.30: outreach</t>
        </is>
      </c>
      <c r="DQ61" s="126" t="inlineStr">
        <is>
          <t>No close match in other businesses</t>
        </is>
      </c>
      <c r="DR61" s="126" t="n"/>
      <c r="DS61" s="126" t="n"/>
      <c r="DT61" s="126" t="inlineStr">
        <is>
          <t>A3 deep-dive: score 2.97 · gap to B1 0.62 · 0.5–1.0 from B1</t>
        </is>
      </c>
      <c r="DU61" s="140" t="inlineStr">
        <is>
          <t>Senior Sales Development Representative in Marketing · CARBON, A3 — IC.
The work: Researches target accounts, runs outbound outreach, qualifies leads and books meetings.
At this level the role owns varied work; reviews juniors; go-to for a process.
Key responsibilities: Researches target accounts, runs outbound outreach, qualifies leads and books meetings; Varied and non-standard work; handles exceptions; A module / process, or work with client or regulatory consequences.
Holders describe it with: outreach · calls · linkedin.</t>
        </is>
      </c>
      <c r="DV61"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61"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X61"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1" s="139" t="inlineStr">
        <is>
          <t>Market level: P2 · SFIA 3 Apply
Typical title: SDR / Inside Sales
At peers: IRIS Vs Competitor Benchmark — SaaS sales ladder — IC: Senior SDR
Typical experience: 2–5 yrs · IRIS guide 2–4
Standard: SaaS sales ladder; MEDDICC-style qualification</t>
        </is>
      </c>
      <c r="DZ61" s="126" t="inlineStr">
        <is>
          <t>2–4 yrs</t>
        </is>
      </c>
      <c r="EA61" s="126" t="inlineStr">
        <is>
          <t>3–5 · 2–5</t>
        </is>
      </c>
      <c r="EB61" s="126" t="inlineStr">
        <is>
          <t>SDR / Inside Sales</t>
        </is>
      </c>
      <c r="EC61" s="126" t="inlineStr">
        <is>
          <t>IRIS Vs Competitor Benchmark — SaaS sales ladder — IC: Senior SDR</t>
        </is>
      </c>
      <c r="ED61" s="126" t="inlineStr">
        <is>
          <t>SaaS sales ladder · SDR → AE → Enterprise AE → VP / CRO; MEDDICC-style qualification</t>
        </is>
      </c>
      <c r="EE61" s="126" t="inlineStr">
        <is>
          <t>Core 2 · Future 2 · Functional 3 · Leadership not scored</t>
        </is>
      </c>
      <c r="EF61" s="139" t="n"/>
      <c r="EG61" s="126" t="inlineStr">
        <is>
          <t>✓ HRIS: 4.9 yrs, MBA, 0 direct reports
✓ Survey: 20 of 20 questions answered
✓ KRAs: reported deliverables
✓ Manager mapping: rating, 9-box
✗ Job description: not on file</t>
        </is>
      </c>
      <c r="EH61" s="118" t="n"/>
      <c r="EI61" s="118" t="n"/>
      <c r="EJ61" s="118" t="n"/>
      <c r="EK61" s="118" t="inlineStr">
        <is>
          <t>Survey: summary on file · KRAs: not received · Experience: on file</t>
        </is>
      </c>
      <c r="EL61" s="141" t="n"/>
      <c r="EM61" s="142" t="n"/>
      <c r="EN61" s="142" t="n"/>
      <c r="EO61" s="142" t="n"/>
      <c r="EP61" s="142" t="n"/>
      <c r="EQ61" s="143" t="n"/>
      <c r="ER61" s="135" t="n"/>
      <c r="ES61" s="135" t="n"/>
      <c r="ET61" s="135" t="n"/>
      <c r="EU61" s="135" t="n"/>
      <c r="EV61" s="135" t="n"/>
      <c r="EW61" s="135" t="n"/>
      <c r="EX61" s="135" t="n"/>
      <c r="EY61" s="143" t="n"/>
      <c r="EZ61" s="135" t="n"/>
      <c r="FA61" s="135" t="n"/>
      <c r="FB61" s="135" t="n"/>
      <c r="FC61" s="135" t="n"/>
      <c r="FD61" s="135" t="n"/>
    </row>
    <row r="62" ht="300" customHeight="1">
      <c r="A62" s="109" t="inlineStr">
        <is>
          <t>CARBON</t>
        </is>
      </c>
      <c r="B62" s="110" t="inlineStr">
        <is>
          <t>IRIS2543</t>
        </is>
      </c>
      <c r="C62" s="110" t="inlineStr">
        <is>
          <t>Rahul Nishikant Pawar</t>
        </is>
      </c>
      <c r="D62" s="110" t="inlineStr">
        <is>
          <t>Marketing</t>
        </is>
      </c>
      <c r="E62" s="110" t="inlineStr">
        <is>
          <t>RC-164</t>
        </is>
      </c>
      <c r="F62" s="110" t="inlineStr">
        <is>
          <t>Vijay Krishna Chintha</t>
        </is>
      </c>
      <c r="G62" s="110" t="inlineStr">
        <is>
          <t>IRIS2345</t>
        </is>
      </c>
      <c r="H62" s="110" t="inlineStr">
        <is>
          <t>B1</t>
        </is>
      </c>
      <c r="I62" s="110" t="n"/>
      <c r="J62" s="110" t="n">
        <v>5.3</v>
      </c>
      <c r="K62" s="110" t="n">
        <v>0.2</v>
      </c>
      <c r="L62" s="110" t="inlineStr">
        <is>
          <t>HSC</t>
        </is>
      </c>
      <c r="M62" s="110" t="n"/>
      <c r="N62" s="111" t="inlineStr">
        <is>
          <t>Senior Sales Development Representative</t>
        </is>
      </c>
      <c r="O62" s="112" t="inlineStr">
        <is>
          <t>Senior Sales Development Representative</t>
        </is>
      </c>
      <c r="P62" s="112" t="inlineStr">
        <is>
          <t>Sales &amp; Business Development</t>
        </is>
      </c>
      <c r="Q62" s="112" t="inlineStr">
        <is>
          <t>Sales Development &amp; Prospecting</t>
        </is>
      </c>
      <c r="R62" s="113" t="inlineStr">
        <is>
          <t>Not in current mapping files</t>
        </is>
      </c>
      <c r="S62" s="114" t="inlineStr">
        <is>
          <t>A3</t>
        </is>
      </c>
      <c r="T62" s="151" t="inlineStr">
        <is>
          <t>Senior Associate</t>
        </is>
      </c>
      <c r="U62" s="151" t="inlineStr">
        <is>
          <t>A</t>
        </is>
      </c>
      <c r="V62" s="112" t="inlineStr">
        <is>
          <t>IC</t>
        </is>
      </c>
      <c r="W62" s="116" t="inlineStr">
        <is>
          <t>● Newly mapped</t>
        </is>
      </c>
      <c r="X62" s="112" t="inlineStr">
        <is>
          <t>P2</t>
        </is>
      </c>
      <c r="Y62" s="112" t="inlineStr">
        <is>
          <t>Developing</t>
        </is>
      </c>
      <c r="Z62" s="112" t="inlineStr">
        <is>
          <t>3 Apply</t>
        </is>
      </c>
      <c r="AA62" s="117" t="inlineStr">
        <is>
          <t>A3</t>
        </is>
      </c>
      <c r="AB62" s="118" t="inlineStr">
        <is>
          <t>Band A · Practitioner</t>
        </is>
      </c>
      <c r="AC62" s="118" t="inlineStr">
        <is>
          <t>Senior Associate</t>
        </is>
      </c>
      <c r="AD62" s="118" t="inlineStr">
        <is>
          <t>• Same as the model</t>
        </is>
      </c>
      <c r="AE62" s="118" t="inlineStr">
        <is>
          <t>B1</t>
        </is>
      </c>
      <c r="AF62" s="118" t="inlineStr">
        <is>
          <t>OK</t>
        </is>
      </c>
      <c r="AG62" s="118" t="inlineStr">
        <is>
          <t>No change · already below the manager</t>
        </is>
      </c>
      <c r="AH62" s="118" t="n">
        <v>5</v>
      </c>
      <c r="AI62" s="118" t="n"/>
      <c r="AJ62" s="119" t="inlineStr">
        <is>
          <t>CARBON · Marketing · Band A · Early career</t>
        </is>
      </c>
      <c r="AK62" s="120" t="n">
        <v>2.5</v>
      </c>
      <c r="AL62" s="121">
        <f>IFERROR(INDEX(WM_C,MATCH($AJ62,WM_KEY,0)),"")</f>
        <v>0.54</v>
      </c>
      <c r="AM62" s="122">
        <f>IF(OR(AK62="",AL62=""),"",AK62*AL62)</f>
        <v>1.35</v>
      </c>
      <c r="AN62" s="120" t="n">
        <v>2.5</v>
      </c>
      <c r="AO62" s="121">
        <f>IFERROR(INDEX(WM_AU,MATCH($AJ62,WM_KEY,0)),"")</f>
        <v>0.21</v>
      </c>
      <c r="AP62" s="122">
        <f>IF(OR(AN62="",AO62=""),"",AN62*AO62)</f>
        <v>0.525</v>
      </c>
      <c r="AQ62" s="120" t="n">
        <v>2.5</v>
      </c>
      <c r="AR62" s="121">
        <f>IFERROR(INDEX(WM_AC,MATCH($AJ62,WM_KEY,0)),"")</f>
        <v>0.04</v>
      </c>
      <c r="AS62" s="122">
        <f>IF(OR(AQ62="",AR62=""),"",AQ62*AR62)</f>
        <v>0.1</v>
      </c>
      <c r="AT62" s="120" t="n">
        <v>1.5</v>
      </c>
      <c r="AU62" s="121">
        <f>IFERROR(INDEX(WM_L,MATCH($AJ62,WM_KEY,0)),"")</f>
        <v>0</v>
      </c>
      <c r="AV62" s="122">
        <f>IF(OR(AT62="",AU62=""),"",AT62*AU62)</f>
        <v>0</v>
      </c>
      <c r="AW62" s="120" t="n">
        <v>3.5</v>
      </c>
      <c r="AX62" s="121">
        <f>IFERROR(INDEX(WM_E,MATCH($AJ62,WM_KEY,0)),"")</f>
        <v>0.1</v>
      </c>
      <c r="AY62" s="122">
        <f>IF(OR(AW62="",AX62=""),"",AW62*AX62)</f>
        <v>0.35</v>
      </c>
      <c r="AZ62" s="123" t="n">
        <v>2.5</v>
      </c>
      <c r="BA62" s="121">
        <f>IFERROR(INDEX(WM_BI,MATCH($AJ62,WM_KEY,0)),"")</f>
        <v>0.11</v>
      </c>
      <c r="BB62" s="122">
        <f>IF(OR(AZ62="",BA62=""),"",AZ62*BA62)</f>
        <v>0.275</v>
      </c>
      <c r="BC62" s="122">
        <f>IF(COUNT(AM62,AP62,AS62,AV62,AY62,BB62)&lt;6,"",SUM(AM62,AP62,AS62,AV62,AY62,BB62))</f>
        <v>2.6</v>
      </c>
      <c r="BD62" s="122" t="str">
        <f>IF(BC62="","",INDEX({"A1","A2","A3","B1","B2","B3","C1","C2","D1","D2","E1","E2"},MAX(1,MIN(12,ROUND(BC62,0)))))</f>
        <v>A3</v>
      </c>
      <c r="BE62" s="114" t="inlineStr">
        <is>
          <t>A3</t>
        </is>
      </c>
      <c r="BF62" s="124" t="inlineStr">
        <is>
          <t>The score decided the level</t>
        </is>
      </c>
      <c r="BG62"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2" s="125" t="inlineStr">
        <is>
          <t>At build: Complexity 1.35 + Autonomy 0.53 + Accountability 0.10 + Leadership 0.00 + Experience 0.35 + Business impact 0.28
= 2.60 points → nearest level 3 = A3
Final level: A3 · same as the score</t>
        </is>
      </c>
      <c r="BI62" s="125" t="inlineStr">
        <is>
          <t>No rule applied: the score decides.</t>
        </is>
      </c>
      <c r="BJ62" s="125" t="inlineStr">
        <is>
          <t>—</t>
        </is>
      </c>
      <c r="BK62" s="126" t="n"/>
      <c r="BL62" s="126" t="inlineStr">
        <is>
          <t>Medium</t>
        </is>
      </c>
      <c r="BM62" s="126" t="n"/>
      <c r="BN62" s="125" t="inlineStr">
        <is>
          <t>Stable · moves in fewer than 5 of 30 weight tests</t>
        </is>
      </c>
      <c r="BO62" s="148" t="inlineStr">
        <is>
          <t>Rated 2.5 of 12 · between A2 and A3
Start: 3.0 · senior practitioner title
Evidence reads like A2: Cold calls, cold emails and LinkedIn outreach with account research to schedule qualified meetings → moved down 0.5
Market: A2 = Standard work of the discipline · A3 = Varied and non-standard work; handles exceptions</t>
        </is>
      </c>
      <c r="BP62" s="129" t="inlineStr">
        <is>
          <t>Rated 2.5 of 12 · between A2 and A3
Start: 3.0 · senior practitioner title
Evidence reads like A2: Decides on alternatives and new outreach approaches; times own calling → moved down 0.5
Market: A2 = Chooses own approach within standards · A3 = Technical / QC / client calls on own work</t>
        </is>
      </c>
      <c r="BQ62" s="129" t="inlineStr">
        <is>
          <t>Rated 2.5 of 12 · between A2 and A3
Start: 3.0 · senior practitioner title
Evidence reads like A2: Accountable for own sales-qualified meetings and pipeline targets → moved down 0.5
Market: A2 = Own deliverables · accuracy, TAT · A3 = A module / process, or work with client or regulatory consequences</t>
        </is>
      </c>
      <c r="BR62"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62" s="129" t="inlineStr">
        <is>
          <t>Rated 3.5 of 12 · between A3 and B1
Experience: 5.3 yrs total · 5.1 before IRIS + 0.2 at IRIS = 3.9 on the experience scale
Qualification: HSC · below graduate → −0.5
Market: A3 roles typically have 2–5 yrs · IRIS guide 2–4</t>
        </is>
      </c>
      <c r="BT6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62" s="127" t="inlineStr">
        <is>
          <t>KRAs not received · manager to supply</t>
        </is>
      </c>
      <c r="BV62" s="125" t="n"/>
      <c r="BW62" s="125" t="n"/>
      <c r="BX62" s="125" t="n"/>
      <c r="BY62" s="125" t="inlineStr">
        <is>
          <t>"Reports to Saahit : Cold calling, Scheduling Demo, Tools used - Linkedin Sales navigator · To fetch number of customers shared by Database Team:</t>
        </is>
      </c>
      <c r="BZ62" s="128" t="inlineStr">
        <is>
          <t>KRAs not received · manager to supply</t>
        </is>
      </c>
      <c r="CA62" s="125" t="inlineStr">
        <is>
          <t>CARBON Talent Mapping · Raw</t>
        </is>
      </c>
      <c r="CB62" s="130" t="n">
        <v>20</v>
      </c>
      <c r="CC62" s="131" t="inlineStr">
        <is>
          <t>Schedule qualified meetings; Finding alternatives New strategies</t>
        </is>
      </c>
      <c r="CD62" s="131"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CE62" s="131" t="inlineStr">
        <is>
          <t>CRM hygiene; CRM Dialler Linkedin Microsoft 365; Managing my cold-calling time effectively by focusing on peak hours when I receive the highest response rates.</t>
        </is>
      </c>
      <c r="CF62" s="131"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CG62" s="131" t="inlineStr">
        <is>
          <t>Multitasking; Providing more support and training, along with enough time for new team members to understand the product and improve their skills. It would also help to have someone who can identify our mistakes, p</t>
        </is>
      </c>
      <c r="CH62" s="132" t="inlineStr">
        <is>
          <t>Complexity: Evidence reads like A2: Cold calls, cold emails and LinkedIn outreach with account research to schedule qualified meetings → moved down 0.5
Autonomy: Evidence reads like A2: Decides on alternatives and new outreach approaches; times own calling → moved down 0.5
Accountability: Evidence reads like A2: Accountable for own sales-qualified meetings and pipeline targets → moved down 0.5
Leadership: Evidence reads like A1: No guidance or leadership of others described → moved down 0.5
Business Impact: No survey or manager-mapping signal on criticality: kept at the start point.</t>
        </is>
      </c>
      <c r="CI62" s="131"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CJ62" s="131" t="inlineStr">
        <is>
          <t>Self-identified: Client, sales &amp; stakeholders
For the next role: Client, sales &amp; stakeholders</t>
        </is>
      </c>
      <c r="CK62" s="131" t="inlineStr">
        <is>
          <t>Per-person summary · CARBON Mapping Master</t>
        </is>
      </c>
      <c r="CL62" s="133" t="inlineStr">
        <is>
          <t>WHAT THE ROLE DOES: Researches target accounts, runs outbound outreach, qualifies leads and books meetings. At A3: varied work; reviews juniors; go-to for a process.
Common themes in role-holders' answers: core · sales · schedule · meetings · opportunities · sdr
KEY RESPONSIBILITIES: Researches target accounts, runs outbound outreach, qualifies leads and books meetings; Varied and non-standard work; handles exceptions; A module / process, or work with client or regulatory consequences
Common themes in role-holders' answers: outreach · calls · linkedin
DELIVERS: A module / process, or work with client or regulatory consequences
ACCOUNTABLE FOR: A module / process, or work with client or regulatory consequences
Common themes in role-holders' answers: pipeline · sales · qualified · meetings · opportunities · generating
DECIDES ALONE: Technical / QC / client calls on own work
SKILLS &amp; KNOWLEDGE · role-holders: Marketing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15 answered; catalogue RC-164</t>
        </is>
      </c>
      <c r="CM62" s="134" t="inlineStr">
        <is>
          <t>What the role answers for: A module / process, or work with client or regulatory consequences.
Accountability &amp; Impact rating: 2.5 of 12 · A2-level impact.
If the work is missed · role-holders' themes: sales · pipeline · impact.
Manager talent mapping — Latest rating: Not rated · manager · 9-Box Grid placement: Not placed · manager.</t>
        </is>
      </c>
      <c r="CN62" s="135" t="n"/>
      <c r="CO62" s="135" t="n">
        <v>2.5</v>
      </c>
      <c r="CP62" s="136" t="inlineStr">
        <is>
          <t>Not rated · manager</t>
        </is>
      </c>
      <c r="CQ62" s="137" t="inlineStr">
        <is>
          <t>—</t>
        </is>
      </c>
      <c r="CR62" s="137" t="inlineStr">
        <is>
          <t>Not placed · manager</t>
        </is>
      </c>
      <c r="CS62" s="137" t="inlineStr">
        <is>
          <t>No rating data</t>
        </is>
      </c>
      <c r="CT62" s="137" t="n"/>
      <c r="CU62" s="137" t="n"/>
      <c r="CV62" s="137" t="n"/>
      <c r="CW62" s="137" t="n"/>
      <c r="CX62" s="137" t="n"/>
      <c r="CY62" s="137" t="n"/>
      <c r="CZ62" s="137" t="n"/>
      <c r="DA62" s="119" t="n">
        <v>78</v>
      </c>
      <c r="DB62" s="138" t="inlineStr">
        <is>
          <t>Developing</t>
        </is>
      </c>
      <c r="DC62" s="138" t="n">
        <v>67</v>
      </c>
      <c r="DD62" s="138" t="n">
        <v>50</v>
      </c>
      <c r="DE62" s="138" t="n">
        <v>96</v>
      </c>
      <c r="DF62" s="138" t="n"/>
      <c r="DG62" s="138" t="inlineStr">
        <is>
          <t>Stakeholder mgmt, Product &amp; domain, Ownership</t>
        </is>
      </c>
      <c r="DH62" s="138" t="inlineStr">
        <is>
          <t>B1: 71% of profile — not yet</t>
        </is>
      </c>
      <c r="DI62" s="138" t="inlineStr">
        <is>
          <t>Evidence: Survey + KRAs | Core: Ownership 1/2, Problem solving 1/2, Communication &amp; collaboration 2/2, Client &amp; quality focus 1/2, Learning agility 1/2, Integrity &amp; compliance 2/2 | Future-ready: AI literacy 1/2, Data literacy 1/2, Digital fluency 1/2, Innovation 1/2 | Functional: Sales &amp; negotiation 4/3, Digital marketing 4/3, Stakeholder mgmt 2/3, Communication 3/3, Product &amp; domain 2/3, Business acumen 3/3</t>
        </is>
      </c>
      <c r="DJ62" s="111" t="inlineStr">
        <is>
          <t>Client, sales &amp; stakeholders</t>
        </is>
      </c>
      <c r="DK62" s="112" t="n"/>
      <c r="DL62" s="112" t="inlineStr">
        <is>
          <t>Sales, Negotiation &amp; Account Growth; Marketing Tech &amp; Digital Marketing; Process Improvement &amp; Quality Mindset</t>
        </is>
      </c>
      <c r="DM62" s="112" t="inlineStr">
        <is>
          <t>Client, sales &amp; stakeholders</t>
        </is>
      </c>
      <c r="DN62" s="112" t="n"/>
      <c r="DO62" s="139" t="inlineStr">
        <is>
          <t>No strong match from survey evidence</t>
        </is>
      </c>
      <c r="DP62" s="126" t="inlineStr">
        <is>
          <t>Vijay Krishna Chintha · Team Lead – Sales Development — 0.49: generation, cold, lead, linkedin; Adithya Nair · Sales Development Representative — 0.36: linkedin, outreach, hygiene, lead; Anand Chiluka · Account Executive — 0.34: linkedin, meetings, outreach, cold</t>
        </is>
      </c>
      <c r="DQ62" s="126" t="inlineStr">
        <is>
          <t>Deepali Barai · iDEAL, Account Executive — 0.35; Vaibhav Dukare · Datatech, Program Executive — 0.29</t>
        </is>
      </c>
      <c r="DR62" s="126" t="n"/>
      <c r="DS62" s="126" t="n"/>
      <c r="DT62" s="126" t="inlineStr">
        <is>
          <t>A3 deep-dive: score 2.6 · gap to B1 0.95 · 0.5–1.0 from B1</t>
        </is>
      </c>
      <c r="DU62" s="140" t="inlineStr">
        <is>
          <t>Senior Sales Development Representative in Marketing · CARBON, A3 — IC.
The work: Researches target accounts, runs outbound outreach, qualifies leads and books meetings.
At this level the role owns varied work; reviews juniors; go-to for a process.
Key responsibilities: Researches target accounts, runs outbound outreach, qualifies leads and books meetings; Varied and non-standard work; handles exceptions; A module / process, or work with client or regulatory consequences.
Holders describe it with: outreach · calls · linkedin.</t>
        </is>
      </c>
      <c r="DV62"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62"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X62"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2" s="139" t="inlineStr">
        <is>
          <t>Market level: P2 · SFIA 3 Apply
Typical title: SDR / Inside Sales
At peers: IRIS Vs Competitor Benchmark — SaaS sales ladder — IC: Senior SDR
Typical experience: 2–5 yrs · IRIS guide 2–4
Standard: SaaS sales ladder; MEDDICC-style qualification</t>
        </is>
      </c>
      <c r="DZ62" s="126" t="inlineStr">
        <is>
          <t>2–4 yrs</t>
        </is>
      </c>
      <c r="EA62" s="126" t="inlineStr">
        <is>
          <t>3–5 · 2–5</t>
        </is>
      </c>
      <c r="EB62" s="126" t="inlineStr">
        <is>
          <t>SDR / Inside Sales</t>
        </is>
      </c>
      <c r="EC62" s="126" t="inlineStr">
        <is>
          <t>IRIS Vs Competitor Benchmark — SaaS sales ladder — IC: Senior SDR</t>
        </is>
      </c>
      <c r="ED62" s="126" t="inlineStr">
        <is>
          <t>SaaS sales ladder · SDR → AE → Enterprise AE → VP / CRO; MEDDICC-style qualification</t>
        </is>
      </c>
      <c r="EE62" s="126" t="inlineStr">
        <is>
          <t>Core 2 · Future 2 · Functional 3 · Leadership not scored</t>
        </is>
      </c>
      <c r="EF62" s="139" t="n"/>
      <c r="EG62" s="126" t="inlineStr">
        <is>
          <t>✓ HRIS: 5.3 yrs, HSC, 0 direct reports
✓ Survey: 20 of 20 questions answered
✓ KRAs: reported deliverables
✓ Manager mapping: rating, 9-box
✗ Job description: not on file</t>
        </is>
      </c>
      <c r="EH62" s="118" t="n"/>
      <c r="EI62" s="118" t="n"/>
      <c r="EJ62" s="118" t="n"/>
      <c r="EK62" s="118" t="inlineStr">
        <is>
          <t>Survey: summary on file · KRAs: not received · Experience: on file</t>
        </is>
      </c>
      <c r="EL62" s="141" t="n"/>
      <c r="EM62" s="142" t="n"/>
      <c r="EN62" s="142" t="n"/>
      <c r="EO62" s="142" t="n"/>
      <c r="EP62" s="142" t="n"/>
      <c r="EQ62" s="143" t="n"/>
      <c r="ER62" s="135" t="n"/>
      <c r="ES62" s="135" t="n"/>
      <c r="ET62" s="135" t="n"/>
      <c r="EU62" s="135" t="n"/>
      <c r="EV62" s="135" t="n"/>
      <c r="EW62" s="135" t="n"/>
      <c r="EX62" s="135" t="n"/>
      <c r="EY62" s="143" t="n"/>
      <c r="EZ62" s="135" t="n"/>
      <c r="FA62" s="135" t="n"/>
      <c r="FB62" s="135" t="n"/>
      <c r="FC62" s="135" t="n"/>
      <c r="FD62" s="135" t="n"/>
    </row>
    <row r="63" ht="300" customHeight="1">
      <c r="A63" s="109" t="inlineStr">
        <is>
          <t>CARBON</t>
        </is>
      </c>
      <c r="B63" s="110" t="inlineStr">
        <is>
          <t>IRIS2541</t>
        </is>
      </c>
      <c r="C63" s="110" t="inlineStr">
        <is>
          <t>Aakansha Gupta</t>
        </is>
      </c>
      <c r="D63" s="110" t="inlineStr">
        <is>
          <t>Marketing</t>
        </is>
      </c>
      <c r="E63" s="110" t="inlineStr">
        <is>
          <t>RC-111</t>
        </is>
      </c>
      <c r="F63" s="110" t="inlineStr">
        <is>
          <t>Sobhan Pramanik</t>
        </is>
      </c>
      <c r="G63" s="110" t="inlineStr">
        <is>
          <t>IRIS2358</t>
        </is>
      </c>
      <c r="H63" s="110" t="inlineStr">
        <is>
          <t>B2</t>
        </is>
      </c>
      <c r="I63" s="110" t="n"/>
      <c r="J63" s="110" t="n">
        <v>0.3</v>
      </c>
      <c r="K63" s="110" t="n">
        <v>0.3</v>
      </c>
      <c r="L63" s="110" t="inlineStr">
        <is>
          <t>BBA.LLB</t>
        </is>
      </c>
      <c r="M63" s="110" t="n"/>
      <c r="N63" s="144" t="inlineStr">
        <is>
          <t>Marketing Associate</t>
        </is>
      </c>
      <c r="O63" s="113" t="inlineStr">
        <is>
          <t>Content Marketing Associate</t>
        </is>
      </c>
      <c r="P63" s="112" t="inlineStr">
        <is>
          <t>Marketing &amp; Communications</t>
        </is>
      </c>
      <c r="Q63" s="112" t="inlineStr">
        <is>
          <t>Content Marketing</t>
        </is>
      </c>
      <c r="R63" s="113" t="inlineStr">
        <is>
          <t>Not in current mapping files</t>
        </is>
      </c>
      <c r="S63" s="114" t="inlineStr">
        <is>
          <t>A2</t>
        </is>
      </c>
      <c r="T63" s="151" t="inlineStr">
        <is>
          <t>Associate</t>
        </is>
      </c>
      <c r="U63" s="151" t="inlineStr">
        <is>
          <t>A</t>
        </is>
      </c>
      <c r="V63" s="112" t="inlineStr">
        <is>
          <t>IC</t>
        </is>
      </c>
      <c r="W63" s="116" t="inlineStr">
        <is>
          <t>● Newly mapped</t>
        </is>
      </c>
      <c r="X63" s="112" t="inlineStr">
        <is>
          <t>P1–P2</t>
        </is>
      </c>
      <c r="Y63" s="112" t="inlineStr">
        <is>
          <t>Entry / Developing</t>
        </is>
      </c>
      <c r="Z63" s="112" t="inlineStr">
        <is>
          <t>2 Assist</t>
        </is>
      </c>
      <c r="AA63" s="117" t="inlineStr">
        <is>
          <t>A2</t>
        </is>
      </c>
      <c r="AB63" s="118" t="inlineStr">
        <is>
          <t>Band A · Practitioner</t>
        </is>
      </c>
      <c r="AC63" s="118" t="inlineStr">
        <is>
          <t>Associate</t>
        </is>
      </c>
      <c r="AD63" s="118" t="inlineStr">
        <is>
          <t>• Same as the model</t>
        </is>
      </c>
      <c r="AE63" s="118" t="inlineStr">
        <is>
          <t>B2</t>
        </is>
      </c>
      <c r="AF63" s="118" t="inlineStr">
        <is>
          <t>OK</t>
        </is>
      </c>
      <c r="AG63" s="118" t="inlineStr">
        <is>
          <t>No change · already below the manager</t>
        </is>
      </c>
      <c r="AH63" s="118" t="n">
        <v>5</v>
      </c>
      <c r="AI63" s="118" t="n"/>
      <c r="AJ63" s="119" t="inlineStr">
        <is>
          <t>CARBON · Marketing · Band A · Early career</t>
        </is>
      </c>
      <c r="AK63" s="120" t="n">
        <v>2</v>
      </c>
      <c r="AL63" s="121">
        <f>IFERROR(INDEX(WM_C,MATCH($AJ63,WM_KEY,0)),"")</f>
        <v>0.54</v>
      </c>
      <c r="AM63" s="122">
        <f>IF(OR(AK63="",AL63=""),"",AK63*AL63)</f>
        <v>1.08</v>
      </c>
      <c r="AN63" s="120" t="n">
        <v>2</v>
      </c>
      <c r="AO63" s="121">
        <f>IFERROR(INDEX(WM_AU,MATCH($AJ63,WM_KEY,0)),"")</f>
        <v>0.21</v>
      </c>
      <c r="AP63" s="122">
        <f>IF(OR(AN63="",AO63=""),"",AN63*AO63)</f>
        <v>0.42</v>
      </c>
      <c r="AQ63" s="120" t="n">
        <v>2</v>
      </c>
      <c r="AR63" s="121">
        <f>IFERROR(INDEX(WM_AC,MATCH($AJ63,WM_KEY,0)),"")</f>
        <v>0.04</v>
      </c>
      <c r="AS63" s="122">
        <f>IF(OR(AQ63="",AR63=""),"",AQ63*AR63)</f>
        <v>0.08</v>
      </c>
      <c r="AT63" s="120" t="n">
        <v>1</v>
      </c>
      <c r="AU63" s="121">
        <f>IFERROR(INDEX(WM_L,MATCH($AJ63,WM_KEY,0)),"")</f>
        <v>0</v>
      </c>
      <c r="AV63" s="122">
        <f>IF(OR(AT63="",AU63=""),"",AT63*AU63)</f>
        <v>0</v>
      </c>
      <c r="AW63" s="120" t="n">
        <v>2.5</v>
      </c>
      <c r="AX63" s="121">
        <f>IFERROR(INDEX(WM_E,MATCH($AJ63,WM_KEY,0)),"")</f>
        <v>0.1</v>
      </c>
      <c r="AY63" s="122">
        <f>IF(OR(AW63="",AX63=""),"",AW63*AX63)</f>
        <v>0.25</v>
      </c>
      <c r="AZ63" s="123" t="n">
        <v>2</v>
      </c>
      <c r="BA63" s="121">
        <f>IFERROR(INDEX(WM_BI,MATCH($AJ63,WM_KEY,0)),"")</f>
        <v>0.11</v>
      </c>
      <c r="BB63" s="122">
        <f>IF(OR(AZ63="",BA63=""),"",AZ63*BA63)</f>
        <v>0.22</v>
      </c>
      <c r="BC63" s="122">
        <f>IF(COUNT(AM63,AP63,AS63,AV63,AY63,BB63)&lt;6,"",SUM(AM63,AP63,AS63,AV63,AY63,BB63))</f>
        <v>2.05</v>
      </c>
      <c r="BD63" s="122" t="str">
        <f>IF(BC63="","",INDEX({"A1","A2","A3","B1","B2","B3","C1","C2","D1","D2","E1","E2"},MAX(1,MIN(12,ROUND(BC63,0)))))</f>
        <v>A2</v>
      </c>
      <c r="BE63" s="114" t="inlineStr">
        <is>
          <t>A2</t>
        </is>
      </c>
      <c r="BF63" s="124" t="inlineStr">
        <is>
          <t>The score decided the level</t>
        </is>
      </c>
      <c r="BG63"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3" s="125" t="inlineStr">
        <is>
          <t>At build: Complexity 1.08 + Autonomy 0.42 + Accountability 0.08 + Leadership 0.00 + Experience 0.25 + Business impact 0.22
= 2.05 points → nearest level 2 = A2
Final level: A2 · same as the score</t>
        </is>
      </c>
      <c r="BI63" s="125" t="inlineStr">
        <is>
          <t>No rule applied: the score decides.</t>
        </is>
      </c>
      <c r="BJ63" s="125" t="inlineStr">
        <is>
          <t>—</t>
        </is>
      </c>
      <c r="BK63" s="126" t="n"/>
      <c r="BL63" s="126" t="inlineStr">
        <is>
          <t>High</t>
        </is>
      </c>
      <c r="BM63" s="126" t="n"/>
      <c r="BN63" s="125" t="inlineStr">
        <is>
          <t>Stable · moves in fewer than 5 of 30 weight tests</t>
        </is>
      </c>
      <c r="BO63" s="148" t="inlineStr">
        <is>
          <t>Rated 2 of 12
Start: 2.0 · practitioner title
Evidence reads like A2: Researches and writes blogs, assets and campaign content with SEO; one asset per week → matches the start
Market: A2 = Standard work of the discipline</t>
        </is>
      </c>
      <c r="BP63" s="129" t="inlineStr">
        <is>
          <t>Rated 2 of 12
Start: 2.0 · practitioner title
Evidence reads like A2: Decides blog topics and SEO for own content → matches the start
Market: A2 = Chooses own approach within standards</t>
        </is>
      </c>
      <c r="BQ63" s="129" t="inlineStr">
        <is>
          <t>Rated 2 of 12
Start: 2.0 · practitioner title
Evidence reads like A2: Quality, accuracy and relevance of own content → matches the start
Market: A2 = Own deliverables · accuracy, TAT</t>
        </is>
      </c>
      <c r="BR63"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63" s="129" t="inlineStr">
        <is>
          <t>Rated 2.5 of 12 · between A2 and A3
Experience: 0.3 yrs total · 0.3 at IRIS; none recorded before IRIS = 1.3 on the experience scale
Qualification: BBA.LLB · professional, relevant to the work → +1.0
Market: A2 roles typically have 0–3 yrs · IRIS guide 0–2</t>
        </is>
      </c>
      <c r="BT6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63" s="127" t="inlineStr">
        <is>
          <t>KRAs not received · manager to supply</t>
        </is>
      </c>
      <c r="BV63" s="125" t="n"/>
      <c r="BW63" s="125" t="n"/>
      <c r="BX63" s="125" t="n"/>
      <c r="BY63" s="125" t="n"/>
      <c r="BZ63" s="128" t="inlineStr">
        <is>
          <t>KRAs not received · manager to supply</t>
        </is>
      </c>
      <c r="CA63" s="125" t="n"/>
      <c r="CB63" s="130" t="n">
        <v>20</v>
      </c>
      <c r="CC63" s="131" t="inlineStr">
        <is>
          <t>• This role creates content for products being sold and promotes it through social media.</t>
        </is>
      </c>
      <c r="CD63" s="131"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CE63" s="131" t="inlineStr">
        <is>
          <t>• Current capabilities: Storytelling and content drafting; Research and message development; Video editing.</t>
        </is>
      </c>
      <c r="CF63" s="131" t="inlineStr">
        <is>
          <t>• Development priorities: Needs earlier clarity on content expectations and priorities.
• Learning and Development Need: Training in content prioritisation and campaign planning to build independent judgment when priorities shift.</t>
        </is>
      </c>
      <c r="CG63" s="131" t="inlineStr">
        <is>
          <t>• Key challenges: Design delays; Ad-hoc work that disrupts planned priorities.
• Support required: Clearer priority-setting and predictable design support.</t>
        </is>
      </c>
      <c r="CH63" s="132" t="inlineStr">
        <is>
          <t>Complexity: Evidence reads like A2: Researches and writes blogs, assets and campaign content with SEO; one asset per week → matches the start
Autonomy: Evidence reads like A2: Decides blog topics and SEO for own content → matches the start
Accountability: Evidence reads like A2: Quality, accuracy and relevance of own content → matches the start
Leadership: Evidence reads like A1: No guiding or leading of others described → matches the start
Business Impact: No survey or manager-mapping signal on criticality: kept at the start point.</t>
        </is>
      </c>
      <c r="CI63" s="131"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J63" s="131" t="inlineStr">
        <is>
          <t>Self-identified: Product &amp; tool knowledge
For the next role: Product &amp; tool knowledge</t>
        </is>
      </c>
      <c r="CK63" s="131" t="inlineStr">
        <is>
          <t>Per-person summary · CARBON Mapping Master</t>
        </is>
      </c>
      <c r="CL63" s="133"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M63" s="134" t="inlineStr">
        <is>
          <t>What the role answers for: Own deliverables · accuracy, TAT.
Accountability &amp; Impact rating: 2 of 12 · A2-level impact.
If the work is missed · role-holders' themes: ranking.
Manager talent mapping — Latest rating: Not rated · manager · 9-Box Grid placement: Not placed · manager.</t>
        </is>
      </c>
      <c r="CN63" s="135" t="n"/>
      <c r="CO63" s="135" t="n">
        <v>2</v>
      </c>
      <c r="CP63" s="136" t="inlineStr">
        <is>
          <t>Not rated · manager</t>
        </is>
      </c>
      <c r="CQ63" s="137" t="inlineStr">
        <is>
          <t>—</t>
        </is>
      </c>
      <c r="CR63" s="137" t="inlineStr">
        <is>
          <t>Not placed · manager</t>
        </is>
      </c>
      <c r="CS63" s="137" t="inlineStr">
        <is>
          <t>No rating data</t>
        </is>
      </c>
      <c r="CT63" s="137" t="n"/>
      <c r="CU63" s="137" t="n"/>
      <c r="CV63" s="137" t="n"/>
      <c r="CW63" s="137" t="n"/>
      <c r="CX63" s="137" t="n"/>
      <c r="CY63" s="137" t="n"/>
      <c r="CZ63" s="137" t="n"/>
      <c r="DA63" s="119" t="n">
        <v>83</v>
      </c>
      <c r="DB63" s="138" t="inlineStr">
        <is>
          <t>Developing</t>
        </is>
      </c>
      <c r="DC63" s="138" t="n">
        <v>92</v>
      </c>
      <c r="DD63" s="138" t="n">
        <v>62</v>
      </c>
      <c r="DE63" s="138" t="n">
        <v>87</v>
      </c>
      <c r="DF63" s="138" t="n"/>
      <c r="DG63" s="138" t="inlineStr">
        <is>
          <t>Communication, AI / GenAI, Learning agility</t>
        </is>
      </c>
      <c r="DH63" s="138" t="inlineStr">
        <is>
          <t>A3: 71% of profile — not yet</t>
        </is>
      </c>
      <c r="DI63" s="138" t="inlineStr">
        <is>
          <t>Evidence: Survey + KRAs | Core: Ownership 2/2, Problem solving 2/2, Communication &amp; collaboration 2/2, Client &amp; quality focus 2/2, Learning agility 1/2, Integrity &amp; compliance 2/2 | Future-ready: AI literacy 1/2, Data literacy 2/2, Digital fluency 1/2, Innovation 1/2 | Functional: Digital marketing 3/2, Communication 1/2, Analytics &amp; BI 2/2, AI / GenAI 1/2, Product &amp; domain 2/2, Business acumen 2/2</t>
        </is>
      </c>
      <c r="DJ63" s="111" t="inlineStr">
        <is>
          <t>Product &amp; tool knowledge</t>
        </is>
      </c>
      <c r="DK63" s="112" t="n"/>
      <c r="DL63" s="112" t="inlineStr">
        <is>
          <t>Marketing Tech &amp; Digital Marketing; Data Analytics, BI &amp; Visualisation; Process Improvement &amp; Quality Mindset</t>
        </is>
      </c>
      <c r="DM63" s="112" t="inlineStr">
        <is>
          <t>Product &amp; tool knowledge</t>
        </is>
      </c>
      <c r="DN63" s="112" t="n"/>
      <c r="DO63" s="139" t="inlineStr">
        <is>
          <t>No strong match from survey evidence</t>
        </is>
      </c>
      <c r="DP63" s="126" t="inlineStr">
        <is>
          <t>Rimsha Khan · Content Marketing Associate — 0.43: week, content, blogs, semrush; Alisha Sheikh · Content Marketing Associate — 0.32: content, blogs, semrush, research</t>
        </is>
      </c>
      <c r="DQ63" s="126" t="inlineStr">
        <is>
          <t>Muskan Jain · iDEAL, Content Marketing Associate — 0.39; Vasundhara Lella · Datatech, Senior Content Marketing Associate — 0.37; Barsha Gloria Gomes · Corporate, Senior Content Marketing Specialist — 0.28</t>
        </is>
      </c>
      <c r="DR63" s="126" t="n"/>
      <c r="DS63" s="126" t="n"/>
      <c r="DT63" s="126" t="n"/>
      <c r="DU63" s="140"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V63"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3"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X63"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3"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3" s="126" t="inlineStr">
        <is>
          <t>0–2 yrs</t>
        </is>
      </c>
      <c r="EA63" s="126" t="inlineStr">
        <is>
          <t>1–3 · 0–3</t>
        </is>
      </c>
      <c r="EB63" s="126" t="inlineStr">
        <is>
          <t>Marketing Associate / Marketing Executive</t>
        </is>
      </c>
      <c r="EC63" s="126" t="inlineStr">
        <is>
          <t>IRIS Vs Market Benchmark — CIM proficiency scale: 2 Active learner · IRIS Vs Competitor Benchmark — SaaS marketing ladder: Marketing Associate</t>
        </is>
      </c>
      <c r="ED63" s="126" t="inlineStr">
        <is>
          <t>CIM Global Professional Marketing Framework — proficiency Aware → Active learner → Able → Accomplished → Authoritative</t>
        </is>
      </c>
      <c r="EE63" s="126" t="inlineStr">
        <is>
          <t>Core 2 · Future 2 · Functional 2 · Leadership not scored</t>
        </is>
      </c>
      <c r="EF63" s="139" t="n"/>
      <c r="EG63" s="126" t="inlineStr">
        <is>
          <t>✓ HRIS: 0.3 yrs, BBA.LLB, 0 direct reports
✓ Survey: 20 of 20 questions answered
✓ KRAs: reported deliverables
✓ Manager mapping: rating, 9-box
✗ Job description: not on file</t>
        </is>
      </c>
      <c r="EH63" s="118" t="n"/>
      <c r="EI63" s="118" t="n"/>
      <c r="EJ63" s="118" t="n"/>
      <c r="EK63" s="118" t="inlineStr">
        <is>
          <t>Survey: summary on file · KRAs: not received · Experience: on file</t>
        </is>
      </c>
      <c r="EL63" s="141" t="n"/>
      <c r="EM63" s="142" t="n"/>
      <c r="EN63" s="142" t="n"/>
      <c r="EO63" s="142" t="n"/>
      <c r="EP63" s="142" t="n"/>
      <c r="EQ63" s="143" t="n"/>
      <c r="ER63" s="135" t="n"/>
      <c r="ES63" s="135" t="n"/>
      <c r="ET63" s="135" t="n"/>
      <c r="EU63" s="135" t="n"/>
      <c r="EV63" s="135" t="n"/>
      <c r="EW63" s="135" t="n"/>
      <c r="EX63" s="135" t="n"/>
      <c r="EY63" s="143" t="n"/>
      <c r="EZ63" s="135" t="n"/>
      <c r="FA63" s="135" t="n"/>
      <c r="FB63" s="135" t="n"/>
      <c r="FC63" s="135" t="n"/>
      <c r="FD63" s="135" t="n"/>
    </row>
    <row r="64" ht="300" customHeight="1">
      <c r="A64" s="109" t="inlineStr">
        <is>
          <t>CARBON</t>
        </is>
      </c>
      <c r="B64" s="110" t="inlineStr">
        <is>
          <t>IRIS2515</t>
        </is>
      </c>
      <c r="C64" s="110" t="inlineStr">
        <is>
          <t>Aashima Singh</t>
        </is>
      </c>
      <c r="D64" s="110" t="inlineStr">
        <is>
          <t>Marketing</t>
        </is>
      </c>
      <c r="E64" s="110" t="inlineStr">
        <is>
          <t>RC-114</t>
        </is>
      </c>
      <c r="F64" s="110" t="inlineStr">
        <is>
          <t>Aakanksha Swaminathan</t>
        </is>
      </c>
      <c r="G64" s="110" t="inlineStr">
        <is>
          <t>IRIS2372</t>
        </is>
      </c>
      <c r="H64" s="110" t="inlineStr">
        <is>
          <t>B1</t>
        </is>
      </c>
      <c r="I64" s="110" t="n"/>
      <c r="J64" s="110" t="n">
        <v>0.4</v>
      </c>
      <c r="K64" s="110" t="n">
        <v>0.4</v>
      </c>
      <c r="L64" s="110" t="inlineStr">
        <is>
          <t>MBA</t>
        </is>
      </c>
      <c r="M64" s="110" t="n"/>
      <c r="N64" s="111" t="inlineStr">
        <is>
          <t>Marketing Associate</t>
        </is>
      </c>
      <c r="O64" s="112" t="inlineStr">
        <is>
          <t>Marketing Associate</t>
        </is>
      </c>
      <c r="P64" s="112" t="inlineStr">
        <is>
          <t>Marketing &amp; Communications</t>
        </is>
      </c>
      <c r="Q64" s="112" t="inlineStr">
        <is>
          <t>Demand Generation, Brand &amp; Events</t>
        </is>
      </c>
      <c r="R64" s="112" t="inlineStr">
        <is>
          <t>L3 – Professional / Associate</t>
        </is>
      </c>
      <c r="S64" s="152" t="inlineStr">
        <is>
          <t>A2</t>
        </is>
      </c>
      <c r="T64" s="151" t="inlineStr">
        <is>
          <t>Associate</t>
        </is>
      </c>
      <c r="U64" s="151" t="inlineStr">
        <is>
          <t>A</t>
        </is>
      </c>
      <c r="V64" s="112" t="inlineStr">
        <is>
          <t>IC</t>
        </is>
      </c>
      <c r="W64" s="153" t="inlineStr">
        <is>
          <t>• Same level</t>
        </is>
      </c>
      <c r="X64" s="112" t="inlineStr">
        <is>
          <t>P1–P2</t>
        </is>
      </c>
      <c r="Y64" s="112" t="inlineStr">
        <is>
          <t>Entry / Developing</t>
        </is>
      </c>
      <c r="Z64" s="112" t="inlineStr">
        <is>
          <t>2 Assist</t>
        </is>
      </c>
      <c r="AA64" s="117" t="inlineStr">
        <is>
          <t>A2</t>
        </is>
      </c>
      <c r="AB64" s="118" t="inlineStr">
        <is>
          <t>Band A · Practitioner</t>
        </is>
      </c>
      <c r="AC64" s="118" t="inlineStr">
        <is>
          <t>Associate</t>
        </is>
      </c>
      <c r="AD64" s="118" t="inlineStr">
        <is>
          <t>• Same as the model</t>
        </is>
      </c>
      <c r="AE64" s="118" t="inlineStr">
        <is>
          <t>B1</t>
        </is>
      </c>
      <c r="AF64" s="118" t="inlineStr">
        <is>
          <t>OK</t>
        </is>
      </c>
      <c r="AG64" s="118" t="inlineStr">
        <is>
          <t>No change · already below the manager</t>
        </is>
      </c>
      <c r="AH64" s="118" t="n">
        <v>5</v>
      </c>
      <c r="AI64" s="118" t="n"/>
      <c r="AJ64" s="119" t="inlineStr">
        <is>
          <t>CARBON · Marketing · Band A · Early career</t>
        </is>
      </c>
      <c r="AK64" s="120" t="n">
        <v>2.5</v>
      </c>
      <c r="AL64" s="121">
        <f>IFERROR(INDEX(WM_C,MATCH($AJ64,WM_KEY,0)),"")</f>
        <v>0.54</v>
      </c>
      <c r="AM64" s="122">
        <f>IF(OR(AK64="",AL64=""),"",AK64*AL64)</f>
        <v>1.35</v>
      </c>
      <c r="AN64" s="120" t="n">
        <v>2</v>
      </c>
      <c r="AO64" s="121">
        <f>IFERROR(INDEX(WM_AU,MATCH($AJ64,WM_KEY,0)),"")</f>
        <v>0.21</v>
      </c>
      <c r="AP64" s="122">
        <f>IF(OR(AN64="",AO64=""),"",AN64*AO64)</f>
        <v>0.42</v>
      </c>
      <c r="AQ64" s="120" t="n">
        <v>2</v>
      </c>
      <c r="AR64" s="121">
        <f>IFERROR(INDEX(WM_AC,MATCH($AJ64,WM_KEY,0)),"")</f>
        <v>0.04</v>
      </c>
      <c r="AS64" s="122">
        <f>IF(OR(AQ64="",AR64=""),"",AQ64*AR64)</f>
        <v>0.08</v>
      </c>
      <c r="AT64" s="120" t="n">
        <v>1.5</v>
      </c>
      <c r="AU64" s="121">
        <f>IFERROR(INDEX(WM_L,MATCH($AJ64,WM_KEY,0)),"")</f>
        <v>0</v>
      </c>
      <c r="AV64" s="122">
        <f>IF(OR(AT64="",AU64=""),"",AT64*AU64)</f>
        <v>0</v>
      </c>
      <c r="AW64" s="120" t="n">
        <v>2</v>
      </c>
      <c r="AX64" s="121">
        <f>IFERROR(INDEX(WM_E,MATCH($AJ64,WM_KEY,0)),"")</f>
        <v>0.1</v>
      </c>
      <c r="AY64" s="122">
        <f>IF(OR(AW64="",AX64=""),"",AW64*AX64)</f>
        <v>0.2</v>
      </c>
      <c r="AZ64" s="123" t="n">
        <v>2</v>
      </c>
      <c r="BA64" s="121">
        <f>IFERROR(INDEX(WM_BI,MATCH($AJ64,WM_KEY,0)),"")</f>
        <v>0.11</v>
      </c>
      <c r="BB64" s="122">
        <f>IF(OR(AZ64="",BA64=""),"",AZ64*BA64)</f>
        <v>0.22</v>
      </c>
      <c r="BC64" s="122">
        <f>IF(COUNT(AM64,AP64,AS64,AV64,AY64,BB64)&lt;6,"",SUM(AM64,AP64,AS64,AV64,AY64,BB64))</f>
        <v>2.27</v>
      </c>
      <c r="BD64" s="122" t="str">
        <f>IF(BC64="","",INDEX({"A1","A2","A3","B1","B2","B3","C1","C2","D1","D2","E1","E2"},MAX(1,MIN(12,ROUND(BC64,0)))))</f>
        <v>A2</v>
      </c>
      <c r="BE64" s="152" t="inlineStr">
        <is>
          <t>A2</t>
        </is>
      </c>
      <c r="BF64" s="124" t="inlineStr">
        <is>
          <t>The score decided the level</t>
        </is>
      </c>
      <c r="BG64"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4" s="125" t="inlineStr">
        <is>
          <t>At build: Complexity 1.35 + Autonomy 0.42 + Accountability 0.08 + Leadership 0.00 + Experience 0.20 + Business impact 0.22
= 2.27 points → nearest level 2 = A2
Final level: A2 · same as the score</t>
        </is>
      </c>
      <c r="BI64" s="125" t="inlineStr">
        <is>
          <t>No rule applied: the score decides.</t>
        </is>
      </c>
      <c r="BJ64" s="125" t="inlineStr">
        <is>
          <t>—</t>
        </is>
      </c>
      <c r="BK64" s="126" t="n"/>
      <c r="BL64" s="126" t="inlineStr">
        <is>
          <t>Medium</t>
        </is>
      </c>
      <c r="BM64" s="126" t="n"/>
      <c r="BN64" s="125" t="inlineStr">
        <is>
          <t>Stable · moves in fewer than 5 of 30 weight tests</t>
        </is>
      </c>
      <c r="BO64" s="148" t="inlineStr">
        <is>
          <t>Rated 2.5 of 12 · between A2 and A3
Start: 2.0 · practitioner title
Evidence reads like A3: Market, regulatory and competitor research turned into GTM and outreach initiatives; no concrete examples → moved up 0.5
KRA: “1. Deliver committed marketing/content calendar with &gt;=90% on-time publishing 2. Meet campaign KPIs · leads/MQLs/engagement at &gt;=90% of…”
Market: A2 = Standard work of the discipline · A3 = Varied and non-standard work; handles exceptions</t>
        </is>
      </c>
      <c r="BP64" s="129" t="inlineStr">
        <is>
          <t>Rated 2 of 12
Start: 2.0 · practitioner title
Evidence reads like A2: Claims 'strategy development' and choosing what to pursue; no concrete decision named → matches the start
Market: A2 = Chooses own approach within standards</t>
        </is>
      </c>
      <c r="BQ64" s="129" t="inlineStr">
        <is>
          <t>Rated 2 of 12
Start: 2.0 · practitioner title
Evidence reads like A2: own survey / KRA answers · summarised by the rater; not quoted → matches the start
KRA: “1. Deliver committed marketing/content calendar with &gt;=90% on-time publishing 2. Meet campaign KPIs · leads/MQLs/engagement at &gt;=90% of…”
Market: A2 = Own deliverables · accuracy, TAT</t>
        </is>
      </c>
      <c r="BR64" s="129" t="inlineStr">
        <is>
          <t>Rated 1.5 of 12 · between A1 and A2 — not counted: the weight is 0% at this level
Start: 1.0 · individual contributor, so influence only
Evidence reads like A2: Says builds systems so others can repeat plays; no guiding of people described → moved up 0.5
Team: 0 direct reports · IC
Market: A1–A2 = Not scored in Band A</t>
        </is>
      </c>
      <c r="BS64" s="129" t="inlineStr">
        <is>
          <t>Rated 2 of 12
Experience: 0.4 yrs total · 0.4 at IRIS; none recorded before IRIS = 1.4 on the experience scale
Qualification: MBA · postgraduate, relevant to the work → +0.5
Market: A2 roles typically have 0–3 yrs · IRIS guide 0–2</t>
        </is>
      </c>
      <c r="BT6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64" s="12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V64" s="125" t="n"/>
      <c r="BW64" s="125" t="n"/>
      <c r="BX64" s="125" t="n"/>
      <c r="BY64" s="125" t="inlineStr">
        <is>
          <t>GTM role - works with Aakanksha - department changed to Functional</t>
        </is>
      </c>
      <c r="BZ64" s="125" t="inlineStr">
        <is>
          <t>Received · manager annual</t>
        </is>
      </c>
      <c r="CA64" s="125" t="inlineStr">
        <is>
          <t>CARBON Mapping Master · CARBON Talent Mapping · Raw</t>
        </is>
      </c>
      <c r="CB64" s="130" t="n">
        <v>19</v>
      </c>
      <c r="CC64" s="131"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CD64" s="131"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CE64" s="131" t="inlineStr">
        <is>
          <t>• Current capabilities: Domain knowledge; market knowledge.
• Tools / software used: Excel; Claude.
• Workload: Rated a heavy load · 4/5 in a typical week.
• Judgment/way of working: Time management.</t>
        </is>
      </c>
      <c r="CF64" s="131" t="inlineStr">
        <is>
          <t>• Development priorities: How initiatives get greenlit and resourced, Deeper product roadmap involvement.
• Learning and Development Need: Mentoring. Better knowledge of product, market and OKRs.
• Role evolving toward: NA.</t>
        </is>
      </c>
      <c r="CG64" s="131" t="inlineStr">
        <is>
          <t>• Key challenges: Waiting for approvals.
• Support required: Structured approach.</t>
        </is>
      </c>
      <c r="CH64" s="132" t="inlineStr">
        <is>
          <t>Complexity: Evidence reads like A3: Market, regulatory and competitor research turned into GTM and outreach initiatives; no concrete examples → moved up 0.5
Autonomy: Evidence reads like A2: Claims 'strategy development' and choosing what to pursue; no concrete decision named → matches the start
Accountability: Evidence reads like A2: own survey / KRA answers · summarised by the rater; not quoted → matches the start
Leadership: Evidence reads like A2: Says builds systems so others can repeat plays; no guiding of people described → moved up 0.5
Business Impact: No survey or manager-mapping signal on criticality: kept at the start point.</t>
        </is>
      </c>
      <c r="CI64" s="131"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CJ64" s="131" t="inlineStr">
        <is>
          <t>Self-identified: Product &amp; tool knowledge
For the next role: Product &amp; tool knowledge</t>
        </is>
      </c>
      <c r="CK64" s="131" t="inlineStr">
        <is>
          <t>Per-person summary · CARBON Mapping Master</t>
        </is>
      </c>
      <c r="CL64" s="133" t="inlineStr">
        <is>
          <t>WHAT THE ROLE DOES: Runs demand-gen campaigns, brand, PR/analyst relations, partner marketing and events. At A2: standard work delivered independently.
Common themes in sub-family holders, all levels' answers: iris · management · gtm · drive · initiatives · growth
KEY RESPONSIBILITIES: Runs demand-gen campaigns, brand, PR/analyst relations, partner marketing and events; Standard work of the discipline; Own deliverables · accuracy, TAT
Common themes in sub-family holders, all levels' answers: event · management
DELIVERS: Own deliverables · accuracy, TAT
ACCOUNTABLE FOR: Own deliverables · accuracy, TAT
Common themes in sub-family holders, all levels' answers: gtm
DECIDES ALONE: Chooses own approach within standards
Common themes in sub-family holders, all levels' answers: strategy
SKILLS &amp; KNOWLEDGE · role-holders: Marketing
TOOLS &amp; SYSTEMS: HubSpot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sub-family themes · 3+ answered — 1 holder, 1 answered the survey; sub-family 3 answered; catalogue RC-114</t>
        </is>
      </c>
      <c r="CM64" s="134" t="inlineStr">
        <is>
          <t>What the role answers for: Own deliverables · accuracy, TAT.
Accountability &amp; Impact rating: 2 of 12 · A2-level impact.
If the work is missed · role-holders' themes: pipeline.
Manager talent mapping — Latest rating: 3 · Potential: Medium · 9-Box Grid placement: Core Contributor.</t>
        </is>
      </c>
      <c r="CN64" s="135" t="n"/>
      <c r="CO64" s="135" t="n">
        <v>2</v>
      </c>
      <c r="CP64" s="136" t="n">
        <v>3</v>
      </c>
      <c r="CQ64" s="137" t="inlineStr">
        <is>
          <t>Medium</t>
        </is>
      </c>
      <c r="CR64" s="137" t="inlineStr">
        <is>
          <t>Core Contributor</t>
        </is>
      </c>
      <c r="CS64" s="137" t="inlineStr">
        <is>
          <t>Develop in role</t>
        </is>
      </c>
      <c r="CT64" s="137" t="n"/>
      <c r="CU64" s="137" t="n"/>
      <c r="CV64" s="137" t="n"/>
      <c r="CW64" s="137" t="n"/>
      <c r="CX64" s="137" t="n"/>
      <c r="CY64" s="137" t="n"/>
      <c r="CZ64" s="137" t="n"/>
      <c r="DA64" s="119" t="n">
        <v>86</v>
      </c>
      <c r="DB64" s="138" t="inlineStr">
        <is>
          <t>Developing</t>
        </is>
      </c>
      <c r="DC64" s="138" t="n">
        <v>83</v>
      </c>
      <c r="DD64" s="138" t="n">
        <v>88</v>
      </c>
      <c r="DE64" s="138" t="n">
        <v>87</v>
      </c>
      <c r="DF64" s="138" t="n"/>
      <c r="DG64" s="138" t="inlineStr">
        <is>
          <t>Communication, Analytics &amp; BI, Client &amp; quality focus</t>
        </is>
      </c>
      <c r="DH64" s="138" t="inlineStr">
        <is>
          <t>A3: 73% of profile — not yet</t>
        </is>
      </c>
      <c r="DI64" s="138" t="inlineStr">
        <is>
          <t>Evidence: Survey + KRAs | Core: Ownership 2/2, Problem solving 2/2, Communication &amp; collaboration 2/2, Client &amp; quality focus 1/2, Learning agility 1/2, Integrity &amp; compliance 2/2 | Future-ready: AI literacy 2/2, Data literacy 2/2, Digital fluency 1/2, Innovation 2/2 | Functional: Digital marketing 2/2, Communication 1/2, Analytics &amp; BI 1/2, AI / GenAI 2/2, Product &amp; domain 2/2, Business acumen 3/2</t>
        </is>
      </c>
      <c r="DJ64" s="111" t="inlineStr">
        <is>
          <t>Product &amp; tool knowledge</t>
        </is>
      </c>
      <c r="DK64" s="112" t="inlineStr">
        <is>
          <t>Digital marketing &amp; analytics; content/SEO; campaign tooling; brand &amp; creative best practices</t>
        </is>
      </c>
      <c r="DL64" s="112" t="inlineStr">
        <is>
          <t>Product, Platform &amp; Domain Knowledge; AI, GenAI &amp; Prompt Engineering; Advanced Excel &amp; Productivity Tools</t>
        </is>
      </c>
      <c r="DM64" s="112" t="inlineStr">
        <is>
          <t>Product &amp; tool knowledge</t>
        </is>
      </c>
      <c r="DN64" s="112" t="inlineStr">
        <is>
          <t>Transition to leadership: people management &amp; delegation, mentoring/coaching, project ownership &amp; stakeholder management, prioritisation under ambiguity, presentation &amp; influence skills</t>
        </is>
      </c>
      <c r="DO64" s="139" t="inlineStr">
        <is>
          <t>No strong match from survey evidence</t>
        </is>
      </c>
      <c r="DP64" s="126" t="inlineStr">
        <is>
          <t>No material overlap found</t>
        </is>
      </c>
      <c r="DQ64" s="126" t="inlineStr">
        <is>
          <t>No close match in other businesses</t>
        </is>
      </c>
      <c r="DR64" s="126" t="n"/>
      <c r="DS64" s="126" t="n"/>
      <c r="DT64" s="126" t="n"/>
      <c r="DU64" s="140" t="inlineStr">
        <is>
          <t>Marketing Associate in Marketing · CARBON, A2 — IC.
The work: Runs demand-gen campaigns, brand, PR/analyst relations, partner marketing and events.
At this level the role owns standard work delivered independently.
Key responsibilities: Runs demand-gen campaigns, brand, PR/analyst relations, partner marketing and events; Standard work of the discipline; Own deliverables · accuracy, TAT.
Holders describe it with: event · management.</t>
        </is>
      </c>
      <c r="DV64"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4"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HubSpot · Claude
★ = must-have for the family. Scale: 1 Awareness · 2 Working · 3 Practitioner · 4 Advanced · 5 Expert.</t>
        </is>
      </c>
      <c r="DX64"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4"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4" s="126" t="inlineStr">
        <is>
          <t>0–2 yrs</t>
        </is>
      </c>
      <c r="EA64" s="126" t="inlineStr">
        <is>
          <t>1–3 · 0–3</t>
        </is>
      </c>
      <c r="EB64" s="126" t="inlineStr">
        <is>
          <t>Marketing Associate / Marketing Executive</t>
        </is>
      </c>
      <c r="EC64" s="126" t="inlineStr">
        <is>
          <t>IRIS Vs Market Benchmark — CIM proficiency scale: 2 Active learner · IRIS Vs Competitor Benchmark — SaaS marketing ladder: Marketing Associate</t>
        </is>
      </c>
      <c r="ED64" s="126" t="inlineStr">
        <is>
          <t>CIM Global Professional Marketing Framework — proficiency Aware → Active learner → Able → Accomplished → Authoritative</t>
        </is>
      </c>
      <c r="EE64" s="126" t="inlineStr">
        <is>
          <t>Core 2 · Future 2 · Functional 2 · Leadership not scored</t>
        </is>
      </c>
      <c r="EF64" s="139" t="n"/>
      <c r="EG64" s="126" t="inlineStr">
        <is>
          <t>✓ HRIS: 0.4 yrs, MBA, 0 direct reports
✓ Survey: 19 of 20 questions answered
✓ KRAs: submitted, reported deliverables
✓ Manager mapping: rating, potential, 9-box
✓ Job description</t>
        </is>
      </c>
      <c r="EH64" s="118" t="n"/>
      <c r="EI64" s="118" t="n"/>
      <c r="EJ64" s="118" t="n"/>
      <c r="EK64" s="118" t="inlineStr">
        <is>
          <t>Survey: summary on file · KRAs: received · Experience: on file</t>
        </is>
      </c>
      <c r="EL64" s="141" t="n"/>
      <c r="EM64" s="142" t="n"/>
      <c r="EN64" s="142" t="n"/>
      <c r="EO64" s="142" t="n"/>
      <c r="EP64" s="142" t="n"/>
      <c r="EQ64" s="143" t="n"/>
      <c r="ER64" s="135" t="n"/>
      <c r="ES64" s="135" t="n"/>
      <c r="ET64" s="135" t="n"/>
      <c r="EU64" s="135" t="n"/>
      <c r="EV64" s="135" t="n"/>
      <c r="EW64" s="135" t="n"/>
      <c r="EX64" s="135" t="n"/>
      <c r="EY64" s="143" t="n"/>
      <c r="EZ64" s="135" t="n"/>
      <c r="FA64" s="135" t="n"/>
      <c r="FB64" s="135" t="n"/>
      <c r="FC64" s="135" t="n"/>
      <c r="FD64" s="135" t="n"/>
    </row>
    <row r="65" ht="300" customHeight="1">
      <c r="A65" s="109" t="inlineStr">
        <is>
          <t>CARBON</t>
        </is>
      </c>
      <c r="B65" s="110" t="inlineStr">
        <is>
          <t>IRIS2514</t>
        </is>
      </c>
      <c r="C65" s="110" t="inlineStr">
        <is>
          <t>Jatin Khare</t>
        </is>
      </c>
      <c r="D65" s="110" t="inlineStr">
        <is>
          <t>Marketing</t>
        </is>
      </c>
      <c r="E65" s="110" t="inlineStr">
        <is>
          <t>RC-111</t>
        </is>
      </c>
      <c r="F65" s="110" t="inlineStr">
        <is>
          <t>Sudipta Kundu</t>
        </is>
      </c>
      <c r="G65" s="110" t="inlineStr">
        <is>
          <t>IRIS2502</t>
        </is>
      </c>
      <c r="H65" s="110" t="inlineStr">
        <is>
          <t>B2</t>
        </is>
      </c>
      <c r="I65" s="110" t="n"/>
      <c r="J65" s="110" t="n">
        <v>0.4</v>
      </c>
      <c r="K65" s="110" t="n">
        <v>0.4</v>
      </c>
      <c r="L65" s="110" t="inlineStr">
        <is>
          <t>PGDM</t>
        </is>
      </c>
      <c r="M65" s="110" t="n"/>
      <c r="N65" s="144" t="inlineStr">
        <is>
          <t>Marketing Associate</t>
        </is>
      </c>
      <c r="O65" s="113" t="inlineStr">
        <is>
          <t>Content Marketing Associate</t>
        </is>
      </c>
      <c r="P65" s="112" t="inlineStr">
        <is>
          <t>Marketing &amp; Communications</t>
        </is>
      </c>
      <c r="Q65" s="112" t="inlineStr">
        <is>
          <t>Content Marketing</t>
        </is>
      </c>
      <c r="R65" s="112" t="inlineStr">
        <is>
          <t>L3 – Professional / Associate</t>
        </is>
      </c>
      <c r="S65" s="152" t="inlineStr">
        <is>
          <t>A2</t>
        </is>
      </c>
      <c r="T65" s="151" t="inlineStr">
        <is>
          <t>Associate</t>
        </is>
      </c>
      <c r="U65" s="151" t="inlineStr">
        <is>
          <t>A</t>
        </is>
      </c>
      <c r="V65" s="112" t="inlineStr">
        <is>
          <t>IC</t>
        </is>
      </c>
      <c r="W65" s="153" t="inlineStr">
        <is>
          <t>• Same level</t>
        </is>
      </c>
      <c r="X65" s="112" t="inlineStr">
        <is>
          <t>P1–P2</t>
        </is>
      </c>
      <c r="Y65" s="112" t="inlineStr">
        <is>
          <t>Entry / Developing</t>
        </is>
      </c>
      <c r="Z65" s="112" t="inlineStr">
        <is>
          <t>2 Assist</t>
        </is>
      </c>
      <c r="AA65" s="117" t="inlineStr">
        <is>
          <t>A2</t>
        </is>
      </c>
      <c r="AB65" s="118" t="inlineStr">
        <is>
          <t>Band A · Practitioner</t>
        </is>
      </c>
      <c r="AC65" s="118" t="inlineStr">
        <is>
          <t>Associate</t>
        </is>
      </c>
      <c r="AD65" s="118" t="inlineStr">
        <is>
          <t>• Same as the model</t>
        </is>
      </c>
      <c r="AE65" s="118" t="inlineStr">
        <is>
          <t>B2</t>
        </is>
      </c>
      <c r="AF65" s="118" t="inlineStr">
        <is>
          <t>OK</t>
        </is>
      </c>
      <c r="AG65" s="118" t="inlineStr">
        <is>
          <t>No change · already below the manager</t>
        </is>
      </c>
      <c r="AH65" s="118" t="n">
        <v>5</v>
      </c>
      <c r="AI65" s="118" t="n"/>
      <c r="AJ65" s="119" t="inlineStr">
        <is>
          <t>CARBON · Marketing · Band A · Early career</t>
        </is>
      </c>
      <c r="AK65" s="120" t="n">
        <v>2</v>
      </c>
      <c r="AL65" s="121">
        <f>IFERROR(INDEX(WM_C,MATCH($AJ65,WM_KEY,0)),"")</f>
        <v>0.54</v>
      </c>
      <c r="AM65" s="122">
        <f>IF(OR(AK65="",AL65=""),"",AK65*AL65)</f>
        <v>1.08</v>
      </c>
      <c r="AN65" s="120" t="n">
        <v>2</v>
      </c>
      <c r="AO65" s="121">
        <f>IFERROR(INDEX(WM_AU,MATCH($AJ65,WM_KEY,0)),"")</f>
        <v>0.21</v>
      </c>
      <c r="AP65" s="122">
        <f>IF(OR(AN65="",AO65=""),"",AN65*AO65)</f>
        <v>0.42</v>
      </c>
      <c r="AQ65" s="120" t="n">
        <v>2.5</v>
      </c>
      <c r="AR65" s="121">
        <f>IFERROR(INDEX(WM_AC,MATCH($AJ65,WM_KEY,0)),"")</f>
        <v>0.04</v>
      </c>
      <c r="AS65" s="122">
        <f>IF(OR(AQ65="",AR65=""),"",AQ65*AR65)</f>
        <v>0.1</v>
      </c>
      <c r="AT65" s="120" t="n">
        <v>1</v>
      </c>
      <c r="AU65" s="121">
        <f>IFERROR(INDEX(WM_L,MATCH($AJ65,WM_KEY,0)),"")</f>
        <v>0</v>
      </c>
      <c r="AV65" s="122">
        <f>IF(OR(AT65="",AU65=""),"",AT65*AU65)</f>
        <v>0</v>
      </c>
      <c r="AW65" s="120" t="n">
        <v>2</v>
      </c>
      <c r="AX65" s="121">
        <f>IFERROR(INDEX(WM_E,MATCH($AJ65,WM_KEY,0)),"")</f>
        <v>0.1</v>
      </c>
      <c r="AY65" s="122">
        <f>IF(OR(AW65="",AX65=""),"",AW65*AX65)</f>
        <v>0.2</v>
      </c>
      <c r="AZ65" s="123" t="n">
        <v>2.5</v>
      </c>
      <c r="BA65" s="121">
        <f>IFERROR(INDEX(WM_BI,MATCH($AJ65,WM_KEY,0)),"")</f>
        <v>0.11</v>
      </c>
      <c r="BB65" s="122">
        <f>IF(OR(AZ65="",BA65=""),"",AZ65*BA65)</f>
        <v>0.275</v>
      </c>
      <c r="BC65" s="122">
        <f>IF(COUNT(AM65,AP65,AS65,AV65,AY65,BB65)&lt;6,"",SUM(AM65,AP65,AS65,AV65,AY65,BB65))</f>
        <v>2.075</v>
      </c>
      <c r="BD65" s="122" t="str">
        <f>IF(BC65="","",INDEX({"A1","A2","A3","B1","B2","B3","C1","C2","D1","D2","E1","E2"},MAX(1,MIN(12,ROUND(BC65,0)))))</f>
        <v>A2</v>
      </c>
      <c r="BE65" s="152" t="inlineStr">
        <is>
          <t>A2</t>
        </is>
      </c>
      <c r="BF65" s="124" t="inlineStr">
        <is>
          <t>The score decided the level</t>
        </is>
      </c>
      <c r="BG65"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5" s="125" t="inlineStr">
        <is>
          <t>At build: Complexity 1.08 + Autonomy 0.42 + Accountability 0.10 + Leadership 0.00 + Experience 0.20 + Business impact 0.28
= 2.08 points → nearest level 2 = A2
Final level: A2 · same as the score</t>
        </is>
      </c>
      <c r="BI65" s="125" t="inlineStr">
        <is>
          <t>No rule applied: the score decides.</t>
        </is>
      </c>
      <c r="BJ65" s="125" t="inlineStr">
        <is>
          <t>—</t>
        </is>
      </c>
      <c r="BK65" s="126" t="n"/>
      <c r="BL65" s="126" t="inlineStr">
        <is>
          <t>High</t>
        </is>
      </c>
      <c r="BM65" s="126" t="n"/>
      <c r="BN65" s="125" t="inlineStr">
        <is>
          <t>Stable · moves in fewer than 5 of 30 weight tests</t>
        </is>
      </c>
      <c r="BO65" s="148" t="inlineStr">
        <is>
          <t>Rated 2 of 12
Start: 2.0 · practitioner title
Evidence reads like A2: Coordinates events and webinars: vendor management, stakeholder coordination, brand-aligned content, internal communication → matches the start
Market: A2 = Standard work of the discipline</t>
        </is>
      </c>
      <c r="BP65" s="129" t="inlineStr">
        <is>
          <t>Rated 2 of 12
Start: 2.0 · practitioner title
Evidence reads like A2: Decides only 'few marketing materials'; the rest goes through stakeholders → matches the start
Market: A2 = Chooses own approach within standards</t>
        </is>
      </c>
      <c r="BQ65" s="129" t="inlineStr">
        <is>
          <t>Rated 2.5 of 12 · between A2 and A3
Start: 2.0 · practitioner title
Evidence reads like A3: Looks after the event and webinar channel end to end for lead generation and engagement → moved up 0.5
Market: A2 = Own deliverables · accuracy, TAT · A3 = A module / process, or work with client or regulatory consequences</t>
        </is>
      </c>
      <c r="BR65"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65" s="129" t="inlineStr">
        <is>
          <t>Rated 2 of 12
Experience: 0.4 yrs total · 0.4 at IRIS; none recorded before IRIS = 1.4 on the experience scale
Qualification: PGDM · postgraduate, relevant to the work → +0.5
Market: A2 roles typically have 0–3 yrs · IRIS guide 0–2</t>
        </is>
      </c>
      <c r="BT65"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65" s="127" t="inlineStr">
        <is>
          <t>KRAs not received · manager to supply</t>
        </is>
      </c>
      <c r="BV65" s="125" t="n"/>
      <c r="BW65" s="125" t="n"/>
      <c r="BX65" s="125" t="n"/>
      <c r="BY65" s="125" t="inlineStr">
        <is>
          <t>Event Management - reports to Saahit</t>
        </is>
      </c>
      <c r="BZ65" s="128" t="inlineStr">
        <is>
          <t>KRAs not received · manager to supply</t>
        </is>
      </c>
      <c r="CA65" s="125" t="inlineStr">
        <is>
          <t>CARBON Talent Mapping · Raw</t>
        </is>
      </c>
      <c r="CB65" s="130" t="n">
        <v>19</v>
      </c>
      <c r="CC65" s="131" t="inlineStr">
        <is>
          <t>• This role manages event marketing and operations by coordinating internal and external stakeholders for exhibition events.</t>
        </is>
      </c>
      <c r="CD65" s="131" t="inlineStr">
        <is>
          <t>• Reported deliverables and outcomes include: Event Experience.
• Key responsibilities include Vendor Management; Stakeholder coordination; Event experience; Event Calendar and Delive.</t>
        </is>
      </c>
      <c r="CE65" s="131" t="inlineStr">
        <is>
          <t>• Current capabilities: Stakeholder coordination and proactive execution; Vendor management and event operations; HubSpot.</t>
        </is>
      </c>
      <c r="CF65" s="131" t="inlineStr">
        <is>
          <t>• Development priorities: Improve decision-making through stronger event frameworks and checklists.
• Learning and Development Need: Training on event-management frameworks and decision checklists to reduce reliance on ad hoc escalation for decisions.</t>
        </is>
      </c>
      <c r="CG65" s="131" t="inlineStr">
        <is>
          <t>• Key challenges: No clear point of contact for decisions; Internal coordination gaps and limited error tolerance; Workload is very high.
• Support required: Additional team capacity; Clearer guidance, ownership and operating checklists.</t>
        </is>
      </c>
      <c r="CH65" s="132" t="inlineStr">
        <is>
          <t>Complexity: Evidence reads like A2: Coordinates events and webinars: vendor management, stakeholder coordination, brand-aligned content, internal communication → matches the start
Autonomy: Evidence reads like A2: Decides only 'few marketing materials'; the rest goes through stakeholders → matches the start
Accountability: Evidence reads like A3: Looks after the event and webinar channel end to end for lead generation and engagement → moved up 0.5
Leadership: Evidence reads like A1: No guidance or leadership of others described → matches the start
Business Impact: No survey or manager-mapping signal on criticality: kept at the start point.</t>
        </is>
      </c>
      <c r="CI65" s="131"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J65" s="131" t="inlineStr">
        <is>
          <t>Self-identified: Answered · no common topic
For the next role: Answered · no common topic</t>
        </is>
      </c>
      <c r="CK65" s="131" t="inlineStr">
        <is>
          <t>Per-person summary · CARBON Mapping Master</t>
        </is>
      </c>
      <c r="CL65" s="133"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M65" s="134" t="inlineStr">
        <is>
          <t>What the role answers for: Own deliverables · accuracy, TAT.
Accountability &amp; Impact rating: 2.5 of 12 · A2-level impact.
If the work is missed · role-holders' themes: ranking.
Manager talent mapping — Latest rating: Not rated · manager · Potential: Medium · 9-Box Grid placement: Core Contributor.</t>
        </is>
      </c>
      <c r="CN65" s="135" t="n"/>
      <c r="CO65" s="135" t="n">
        <v>2.5</v>
      </c>
      <c r="CP65" s="136" t="inlineStr">
        <is>
          <t>Not rated · manager</t>
        </is>
      </c>
      <c r="CQ65" s="137" t="inlineStr">
        <is>
          <t>Medium</t>
        </is>
      </c>
      <c r="CR65" s="137" t="inlineStr">
        <is>
          <t>Core Contributor</t>
        </is>
      </c>
      <c r="CS65" s="137" t="inlineStr">
        <is>
          <t>Develop in role</t>
        </is>
      </c>
      <c r="CT65" s="137" t="n"/>
      <c r="CU65" s="137" t="n"/>
      <c r="CV65" s="137" t="n"/>
      <c r="CW65" s="137" t="n"/>
      <c r="CX65" s="137" t="n"/>
      <c r="CY65" s="137" t="n"/>
      <c r="CZ65" s="137" t="n"/>
      <c r="DA65" s="119" t="n">
        <v>80</v>
      </c>
      <c r="DB65" s="138" t="inlineStr">
        <is>
          <t>Developing</t>
        </is>
      </c>
      <c r="DC65" s="138" t="n">
        <v>90</v>
      </c>
      <c r="DD65" s="138" t="n">
        <v>50</v>
      </c>
      <c r="DE65" s="138" t="n">
        <v>85</v>
      </c>
      <c r="DF65" s="138" t="n"/>
      <c r="DG65" s="138" t="inlineStr">
        <is>
          <t>Analytics &amp; BI, AI / GenAI, Product &amp; domain</t>
        </is>
      </c>
      <c r="DH65" s="138" t="inlineStr">
        <is>
          <t>A3: 70% of profile — not yet</t>
        </is>
      </c>
      <c r="DI65" s="138" t="inlineStr">
        <is>
          <t>Evidence: Survey + KRAs | Core: Ownership 3/2, Problem solving 1/2, Communication &amp; collaboration 3/2, Client &amp; quality focus 2/2, Learning agility 1/2, Integrity &amp; compliance 2/2 | Future-ready: AI literacy 1/2, Data literacy 1/2, Digital fluency 1/2, Innovation 1/2 | Functional: Digital marketing 3/2, Communication 3/2, Analytics &amp; BI 1/2, AI / GenAI 1/2, Product &amp; domain 1/2, Business acumen 3/2</t>
        </is>
      </c>
      <c r="DJ65" s="111" t="inlineStr">
        <is>
          <t>Answered · no common topic</t>
        </is>
      </c>
      <c r="DK65" s="112" t="inlineStr">
        <is>
          <t>Jatin needs to be more proactive when dealing with conflicting priorities</t>
        </is>
      </c>
      <c r="DL65" s="112" t="inlineStr">
        <is>
          <t>Project, Program &amp; Agile Management; Communication &amp; Presentation; Marketing Tech &amp; Digital Marketing</t>
        </is>
      </c>
      <c r="DM65" s="112" t="inlineStr">
        <is>
          <t>Answered · no common topic</t>
        </is>
      </c>
      <c r="DN65" s="112" t="n"/>
      <c r="DO65" s="139" t="inlineStr">
        <is>
          <t>No strong match from survey evidence</t>
        </is>
      </c>
      <c r="DP65" s="126" t="inlineStr">
        <is>
          <t>No material overlap found</t>
        </is>
      </c>
      <c r="DQ65" s="126" t="inlineStr">
        <is>
          <t>Barsha Gloria Gomes · Corporate, Senior Content Marketing Specialist — 0.32; Muskan Jain · iDEAL, Content Marketing Associate — 0.30; Abhilash Menon · iFile, Senior Manager – Product Marketing — 0.26</t>
        </is>
      </c>
      <c r="DR65" s="126" t="n"/>
      <c r="DS65" s="126" t="n"/>
      <c r="DT65" s="126" t="n"/>
      <c r="DU65" s="140"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V65"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5"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X65"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5"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5" s="126" t="inlineStr">
        <is>
          <t>0–2 yrs</t>
        </is>
      </c>
      <c r="EA65" s="126" t="inlineStr">
        <is>
          <t>1–3 · 0–3</t>
        </is>
      </c>
      <c r="EB65" s="126" t="inlineStr">
        <is>
          <t>Marketing Associate / Marketing Executive</t>
        </is>
      </c>
      <c r="EC65" s="126" t="inlineStr">
        <is>
          <t>IRIS Vs Market Benchmark — CIM proficiency scale: 2 Active learner · IRIS Vs Competitor Benchmark — SaaS marketing ladder: Marketing Associate</t>
        </is>
      </c>
      <c r="ED65" s="126" t="inlineStr">
        <is>
          <t>CIM Global Professional Marketing Framework — proficiency Aware → Active learner → Able → Accomplished → Authoritative</t>
        </is>
      </c>
      <c r="EE65" s="126" t="inlineStr">
        <is>
          <t>Core 2 · Future 2 · Functional 2 · Leadership not scored</t>
        </is>
      </c>
      <c r="EF65" s="139" t="n"/>
      <c r="EG65" s="126" t="inlineStr">
        <is>
          <t>✓ HRIS: 0.4 yrs, PGDM, 0 direct reports
✓ Survey: 19 of 20 questions answered
✓ KRAs: reported deliverables
✓ Manager mapping: rating, potential, 9-box
✓ Job description</t>
        </is>
      </c>
      <c r="EH65" s="118" t="n"/>
      <c r="EI65" s="118" t="n"/>
      <c r="EJ65" s="118" t="n"/>
      <c r="EK65" s="118" t="inlineStr">
        <is>
          <t>Survey: summary on file · KRAs: not received · Experience: on file</t>
        </is>
      </c>
      <c r="EL65" s="141" t="n"/>
      <c r="EM65" s="142" t="n"/>
      <c r="EN65" s="142" t="n"/>
      <c r="EO65" s="142" t="n"/>
      <c r="EP65" s="142" t="n"/>
      <c r="EQ65" s="143" t="n"/>
      <c r="ER65" s="135" t="n"/>
      <c r="ES65" s="135" t="n"/>
      <c r="ET65" s="135" t="n"/>
      <c r="EU65" s="135" t="n"/>
      <c r="EV65" s="135" t="n"/>
      <c r="EW65" s="135" t="n"/>
      <c r="EX65" s="135" t="n"/>
      <c r="EY65" s="143" t="n"/>
      <c r="EZ65" s="135" t="n"/>
      <c r="FA65" s="135" t="n"/>
      <c r="FB65" s="135" t="n"/>
      <c r="FC65" s="135" t="n"/>
      <c r="FD65" s="135" t="n"/>
    </row>
    <row r="66" ht="300" customHeight="1">
      <c r="A66" s="109" t="inlineStr">
        <is>
          <t>CARBON</t>
        </is>
      </c>
      <c r="B66" s="110" t="inlineStr">
        <is>
          <t>IRIS2535</t>
        </is>
      </c>
      <c r="C66" s="110" t="inlineStr">
        <is>
          <t>Kaninika Kali</t>
        </is>
      </c>
      <c r="D66" s="110" t="inlineStr">
        <is>
          <t>Marketing</t>
        </is>
      </c>
      <c r="E66" s="110" t="inlineStr">
        <is>
          <t>RC-121</t>
        </is>
      </c>
      <c r="F66" s="110" t="inlineStr">
        <is>
          <t>Mounika Kattula</t>
        </is>
      </c>
      <c r="G66" s="110" t="inlineStr">
        <is>
          <t>IRIS2316</t>
        </is>
      </c>
      <c r="H66" s="110" t="inlineStr">
        <is>
          <t>A3</t>
        </is>
      </c>
      <c r="I66" s="110" t="n"/>
      <c r="J66" s="110" t="n">
        <v>0.3</v>
      </c>
      <c r="K66" s="110" t="n">
        <v>0.3</v>
      </c>
      <c r="L66" s="110" t="inlineStr">
        <is>
          <t>B.Tech</t>
        </is>
      </c>
      <c r="M66" s="110" t="inlineStr">
        <is>
          <t>INTN0271</t>
        </is>
      </c>
      <c r="N66" s="144" t="inlineStr">
        <is>
          <t>Associate- MarkOps</t>
        </is>
      </c>
      <c r="O66" s="113" t="inlineStr">
        <is>
          <t>Marketing Operations Associate</t>
        </is>
      </c>
      <c r="P66" s="112" t="inlineStr">
        <is>
          <t>Marketing &amp; Communications</t>
        </is>
      </c>
      <c r="Q66" s="112" t="inlineStr">
        <is>
          <t>Marketing Operations &amp; Automation</t>
        </is>
      </c>
      <c r="R66" s="113" t="inlineStr">
        <is>
          <t>L1 – Intern</t>
        </is>
      </c>
      <c r="S66" s="114" t="inlineStr">
        <is>
          <t>A2</t>
        </is>
      </c>
      <c r="T66" s="151" t="inlineStr">
        <is>
          <t>Associate</t>
        </is>
      </c>
      <c r="U66" s="151" t="inlineStr">
        <is>
          <t>A</t>
        </is>
      </c>
      <c r="V66" s="112" t="inlineStr">
        <is>
          <t>IC</t>
        </is>
      </c>
      <c r="W66" s="150" t="inlineStr">
        <is>
          <t>▲ Up</t>
        </is>
      </c>
      <c r="X66" s="112" t="inlineStr">
        <is>
          <t>P1–P2</t>
        </is>
      </c>
      <c r="Y66" s="112" t="inlineStr">
        <is>
          <t>Entry / Developing</t>
        </is>
      </c>
      <c r="Z66" s="112" t="inlineStr">
        <is>
          <t>2 Assist</t>
        </is>
      </c>
      <c r="AA66" s="117" t="inlineStr">
        <is>
          <t>A2</t>
        </is>
      </c>
      <c r="AB66" s="118" t="inlineStr">
        <is>
          <t>Band A · Practitioner</t>
        </is>
      </c>
      <c r="AC66" s="118" t="inlineStr">
        <is>
          <t>Associate</t>
        </is>
      </c>
      <c r="AD66" s="118" t="inlineStr">
        <is>
          <t>• Same as the model</t>
        </is>
      </c>
      <c r="AE66" s="118" t="inlineStr">
        <is>
          <t>A3</t>
        </is>
      </c>
      <c r="AF66" s="118" t="inlineStr">
        <is>
          <t>OK</t>
        </is>
      </c>
      <c r="AG66" s="118" t="inlineStr">
        <is>
          <t>No change · already below the manager</t>
        </is>
      </c>
      <c r="AH66" s="118" t="n">
        <v>6</v>
      </c>
      <c r="AI66" s="118" t="n"/>
      <c r="AJ66" s="119" t="inlineStr">
        <is>
          <t>CARBON · Marketing · Band A · Early career</t>
        </is>
      </c>
      <c r="AK66" s="120" t="n">
        <v>2</v>
      </c>
      <c r="AL66" s="121">
        <f>IFERROR(INDEX(WM_C,MATCH($AJ66,WM_KEY,0)),"")</f>
        <v>0.54</v>
      </c>
      <c r="AM66" s="122">
        <f>IF(OR(AK66="",AL66=""),"",AK66*AL66)</f>
        <v>1.08</v>
      </c>
      <c r="AN66" s="120" t="n">
        <v>2</v>
      </c>
      <c r="AO66" s="121">
        <f>IFERROR(INDEX(WM_AU,MATCH($AJ66,WM_KEY,0)),"")</f>
        <v>0.21</v>
      </c>
      <c r="AP66" s="122">
        <f>IF(OR(AN66="",AO66=""),"",AN66*AO66)</f>
        <v>0.42</v>
      </c>
      <c r="AQ66" s="120" t="n">
        <v>2</v>
      </c>
      <c r="AR66" s="121">
        <f>IFERROR(INDEX(WM_AC,MATCH($AJ66,WM_KEY,0)),"")</f>
        <v>0.04</v>
      </c>
      <c r="AS66" s="122">
        <f>IF(OR(AQ66="",AR66=""),"",AQ66*AR66)</f>
        <v>0.08</v>
      </c>
      <c r="AT66" s="120" t="n">
        <v>1</v>
      </c>
      <c r="AU66" s="121">
        <f>IFERROR(INDEX(WM_L,MATCH($AJ66,WM_KEY,0)),"")</f>
        <v>0</v>
      </c>
      <c r="AV66" s="122">
        <f>IF(OR(AT66="",AU66=""),"",AT66*AU66)</f>
        <v>0</v>
      </c>
      <c r="AW66" s="120" t="n">
        <v>1.5</v>
      </c>
      <c r="AX66" s="121">
        <f>IFERROR(INDEX(WM_E,MATCH($AJ66,WM_KEY,0)),"")</f>
        <v>0.1</v>
      </c>
      <c r="AY66" s="122">
        <f>IF(OR(AW66="",AX66=""),"",AW66*AX66)</f>
        <v>0.15</v>
      </c>
      <c r="AZ66" s="123" t="n">
        <v>2</v>
      </c>
      <c r="BA66" s="121">
        <f>IFERROR(INDEX(WM_BI,MATCH($AJ66,WM_KEY,0)),"")</f>
        <v>0.11</v>
      </c>
      <c r="BB66" s="122">
        <f>IF(OR(AZ66="",BA66=""),"",AZ66*BA66)</f>
        <v>0.22</v>
      </c>
      <c r="BC66" s="122">
        <f>IF(COUNT(AM66,AP66,AS66,AV66,AY66,BB66)&lt;6,"",SUM(AM66,AP66,AS66,AV66,AY66,BB66))</f>
        <v>1.95</v>
      </c>
      <c r="BD66" s="122" t="str">
        <f>IF(BC66="","",INDEX({"A1","A2","A3","B1","B2","B3","C1","C2","D1","D2","E1","E2"},MAX(1,MIN(12,ROUND(BC66,0)))))</f>
        <v>A2</v>
      </c>
      <c r="BE66" s="114" t="inlineStr">
        <is>
          <t>A2</t>
        </is>
      </c>
      <c r="BF66" s="124" t="inlineStr">
        <is>
          <t>The score decided the level</t>
        </is>
      </c>
      <c r="BG66"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6" s="125" t="inlineStr">
        <is>
          <t>At build: Complexity 1.08 + Autonomy 0.42 + Accountability 0.08 + Leadership 0.00 + Experience 0.15 + Business impact 0.22
= 1.95 points → nearest level 2 = A2
Final level: A2 · same as the score</t>
        </is>
      </c>
      <c r="BI66" s="125" t="inlineStr">
        <is>
          <t>No rule applied: the score decides.</t>
        </is>
      </c>
      <c r="BJ66" s="125" t="inlineStr">
        <is>
          <t>—</t>
        </is>
      </c>
      <c r="BK66" s="126" t="n"/>
      <c r="BL66" s="126" t="inlineStr">
        <is>
          <t>High</t>
        </is>
      </c>
      <c r="BM66" s="126" t="n"/>
      <c r="BN66" s="125" t="inlineStr">
        <is>
          <t>Stable · moves in fewer than 5 of 30 weight tests</t>
        </is>
      </c>
      <c r="BO66" s="148" t="inlineStr">
        <is>
          <t>Rated 2 of 12
Start: 2.0 · practitioner title
Evidence reads like A2: Database research, contact and company enrichment, SDR contact assignment, HubSpot property tagging → matches the start
KRA: “1. Act as primary SPOC for ABM team and ensure 100% readiness of enterprise accounts 2. Validate and maintain 30,000 enterprise company…”
Market: A2 = Standard work of the discipline</t>
        </is>
      </c>
      <c r="BP66" s="129" t="inlineStr">
        <is>
          <t>Rated 2 of 12
Start: 2.0 · practitioner title
Evidence reads like A2: Decides contact segments and company information within set HubSpot processes → matches the start
Market: A2 = Chooses own approach within standards</t>
        </is>
      </c>
      <c r="BQ66" s="129" t="inlineStr">
        <is>
          <t>Rated 2 of 12
Start: 2.0 · practitioner title
Evidence reads like A2: Correct contact/company ownership and HubSpot property tagging on own records → matches the start
KRA: “1. Act as primary SPOC for ABM team and ensure 100% readiness of enterprise accounts 2. Validate and maintain 30,000 enterprise company…”
Market: A2 = Own deliverables · accuracy, TAT</t>
        </is>
      </c>
      <c r="BR66"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66" s="129" t="inlineStr">
        <is>
          <t>Rated 1.5 of 12 · between A1 and A2
Experience: 0.3 yrs total · 0.3 at IRIS; none recorded before IRIS = 1.3 on the experience scale
Qualification: B.Tech · graduate → no change
Market: A2 roles typically have 0–3 yrs · IRIS guide 0–2</t>
        </is>
      </c>
      <c r="BT6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66" s="124"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BV66" s="125" t="n"/>
      <c r="BW66" s="125" t="n"/>
      <c r="BX66" s="125" t="n"/>
      <c r="BY66" s="125" t="inlineStr">
        <is>
          <t>Converted to FTE: reports to Sudipta, database creation team - they use Lusha to generate the list of customers for the SDR team &amp; upload the same on hubspot:</t>
        </is>
      </c>
      <c r="BZ66" s="125" t="inlineStr">
        <is>
          <t>Received · manager annual</t>
        </is>
      </c>
      <c r="CA66" s="125" t="inlineStr">
        <is>
          <t>CARBON Mapping Master · CARBON Talent Mapping · Raw</t>
        </is>
      </c>
      <c r="CB66" s="130" t="n">
        <v>20</v>
      </c>
      <c r="CC66" s="131" t="inlineStr">
        <is>
          <t>• This role conducts database research, data enrichment and data-quality maintenance.</t>
        </is>
      </c>
      <c r="CD66" s="131"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CE66" s="131" t="inlineStr">
        <is>
          <t>• Current capabilities: Advanced Excel, HubSpot, AI and enrichment tools; Structured data management and enterprise-account research.</t>
        </is>
      </c>
      <c r="CF66" s="131"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CG66" s="131"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CH66" s="132" t="inlineStr">
        <is>
          <t>Complexity: Evidence reads like A2: Database research, contact and company enrichment, SDR contact assignment, HubSpot property tagging → matches the start
Autonomy: Evidence reads like A2: Decides contact segments and company information within set HubSpot processes → matches the start
Accountability: Evidence reads like A2: Correct contact/company ownership and HubSpot property tagging on own records → matches the start
Leadership: Evidence reads like A1: No guiding or leading of others described → matches the start
Business Impact: No survey or manager-mapping signal on criticality: kept at the start point.</t>
        </is>
      </c>
      <c r="CI66" s="131" t="inlineStr">
        <is>
          <t>Common themes in role-holders' answers: maintaining · data · sdr · involves · lusha · upload
Common themes in role-holders' answers: hygiene · enrichment · data · hubspot
Common themes in role-holders' answers: data
Common themes in role-holders' answers: hubspot</t>
        </is>
      </c>
      <c r="CJ66" s="131" t="inlineStr">
        <is>
          <t>Self-identified: Data, SQL &amp; analytics · Marketing &amp; content
For the next role: Data, SQL &amp; analytics · Marketing &amp; content</t>
        </is>
      </c>
      <c r="CK66" s="131" t="inlineStr">
        <is>
          <t>Per-person summary · CARBON Mapping Master</t>
        </is>
      </c>
      <c r="CL66" s="133" t="inlineStr">
        <is>
          <t>WHAT THE ROLE DOES: Maintains CRM/ICP data, marketing automation, reporting and dashboards. At A2: standard work delivered independently.
Common themes in role-holders' answers: maintaining · data · sdr · involves · lusha · upload
KEY RESPONSIBILITIES: Maintains CRM/ICP data, marketing automation, reporting and dashboards; Standard work of the discipline; Own deliverables · accuracy, TAT
Common themes in role-holders' answers: hygiene · enrichment · data · hubspot
DELIVERS: Own deliverables · accuracy, TAT
Common themes in role-holders' answers: data
ACCOUNTABLE FOR: Own deliverables · accuracy, TAT
Common themes in role-holders' answers: hubspot
DECIDES ALONE: Chooses own approach within standards
SKILLS &amp; KNOWLEDGE · role-holders: Marketing · Hubspot · Ai
TOOLS &amp; SYSTEMS: Excel · HubSpot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3 holders, 3 answered the survey; sub-family 6 answered; catalogue RC-121</t>
        </is>
      </c>
      <c r="CM66" s="134" t="inlineStr">
        <is>
          <t>What the role answers for: Own deliverables · accuracy, TAT.
Accountability &amp; Impact rating: 2 of 12 · A2-level impact.
Manager talent mapping — Latest rating: 3 · Potential: Low · 9-Box Grid placement: Core Contributor.</t>
        </is>
      </c>
      <c r="CN66" s="135" t="n"/>
      <c r="CO66" s="135" t="n">
        <v>2</v>
      </c>
      <c r="CP66" s="136" t="n">
        <v>3</v>
      </c>
      <c r="CQ66" s="137" t="inlineStr">
        <is>
          <t>Low</t>
        </is>
      </c>
      <c r="CR66" s="137" t="inlineStr">
        <is>
          <t>Core Contributor</t>
        </is>
      </c>
      <c r="CS66" s="137" t="inlineStr">
        <is>
          <t>Develop in role</t>
        </is>
      </c>
      <c r="CT66" s="137" t="n"/>
      <c r="CU66" s="137" t="n"/>
      <c r="CV66" s="137" t="n"/>
      <c r="CW66" s="137" t="n"/>
      <c r="CX66" s="137" t="n"/>
      <c r="CY66" s="137" t="n"/>
      <c r="CZ66" s="137" t="n"/>
      <c r="DA66" s="119" t="n">
        <v>80</v>
      </c>
      <c r="DB66" s="138" t="inlineStr">
        <is>
          <t>Developing</t>
        </is>
      </c>
      <c r="DC66" s="138" t="n">
        <v>90</v>
      </c>
      <c r="DD66" s="138" t="n">
        <v>92</v>
      </c>
      <c r="DE66" s="138" t="n">
        <v>70</v>
      </c>
      <c r="DF66" s="138" t="n"/>
      <c r="DG66" s="138" t="inlineStr">
        <is>
          <t>Communication, Analytics &amp; BI, Product &amp; domain</t>
        </is>
      </c>
      <c r="DH66" s="138" t="inlineStr">
        <is>
          <t>A3: 70% of profile — not yet</t>
        </is>
      </c>
      <c r="DI66" s="138" t="inlineStr">
        <is>
          <t>Evidence: Survey + KRAs | Core: Ownership 3/2, Problem solving 1/2, Communication &amp; collaboration 2/2, Client &amp; quality focus 3/2, Learning agility 1/2, Integrity &amp; compliance 2/2 | Future-ready: AI literacy 2/2, Data literacy 3/2, Digital fluency 2/2, Innovation 1/2 | Functional: Digital marketing 3/2, Communication 1/2, Analytics &amp; BI 1/2, AI / GenAI 2/2, Product &amp; domain 1/2, Business acumen 1/2</t>
        </is>
      </c>
      <c r="DJ66" s="111" t="inlineStr">
        <is>
          <t>Data, SQL &amp; analytics · Marketing &amp; content</t>
        </is>
      </c>
      <c r="DK66" s="112" t="inlineStr">
        <is>
          <t>Yes</t>
        </is>
      </c>
      <c r="DL66" s="112" t="inlineStr">
        <is>
          <t>AI, GenAI &amp; Prompt Engineering; Advanced Excel &amp; Productivity Tools; Marketing Tech &amp; Digital Marketing</t>
        </is>
      </c>
      <c r="DM66" s="112" t="inlineStr">
        <is>
          <t>Data, SQL &amp; analytics · Marketing &amp; content</t>
        </is>
      </c>
      <c r="DN66" s="112" t="n"/>
      <c r="DO66" s="139" t="inlineStr">
        <is>
          <t>No strong match from survey evidence</t>
        </is>
      </c>
      <c r="DP66" s="126" t="inlineStr">
        <is>
          <t>Mounika Kattula · Senior Marketing Operations Associate — 0.44: hubspot, enrichment, data, crm; Vishal · Marketing Operations Associate — 0.42: hubspot, enrichment, data, hygiene</t>
        </is>
      </c>
      <c r="DQ66" s="126" t="inlineStr">
        <is>
          <t>No close match in other businesses</t>
        </is>
      </c>
      <c r="DR66" s="126" t="n"/>
      <c r="DS66" s="126" t="n"/>
      <c r="DT66" s="126" t="n"/>
      <c r="DU66" s="140" t="inlineStr">
        <is>
          <t>Marketing Operations Associate in Marketing · CARBON, A2 — IC.
The work: Maintains CRM/ICP data, marketing automation, reporting and dashboards.
At this level the role owns standard work delivered independently.
Key responsibilities: Maintains CRM/ICP data, marketing automation, reporting and dashboards; Standard work of the discipline; Own deliverables · accuracy, TAT.
Holders describe it with: hygiene · enrichment · data · hubspot.</t>
        </is>
      </c>
      <c r="DV66"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6"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Hubspot · Ai
TOOLS: Excel · HubSpot
★ = must-have for the family. Scale: 1 Awareness · 2 Working · 3 Practitioner · 4 Advanced · 5 Expert.</t>
        </is>
      </c>
      <c r="DX66"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6"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6" s="126" t="inlineStr">
        <is>
          <t>0–2 yrs</t>
        </is>
      </c>
      <c r="EA66" s="126" t="inlineStr">
        <is>
          <t>1–3 · 0–3</t>
        </is>
      </c>
      <c r="EB66" s="126" t="inlineStr">
        <is>
          <t>Marketing Associate / Marketing Executive</t>
        </is>
      </c>
      <c r="EC66" s="126" t="inlineStr">
        <is>
          <t>IRIS Vs Market Benchmark — CIM proficiency scale: 2 Active learner · IRIS Vs Competitor Benchmark — SaaS marketing ladder: Marketing Associate</t>
        </is>
      </c>
      <c r="ED66" s="126" t="inlineStr">
        <is>
          <t>CIM Global Professional Marketing Framework — proficiency Aware → Active learner → Able → Accomplished → Authoritative</t>
        </is>
      </c>
      <c r="EE66" s="126" t="inlineStr">
        <is>
          <t>Core 2 · Future 2 · Functional 2 · Leadership not scored</t>
        </is>
      </c>
      <c r="EF66" s="139" t="n"/>
      <c r="EG66" s="126" t="inlineStr">
        <is>
          <t>✓ HRIS: 0.3 yrs, B.Tech, 0 direct reports
✓ Survey: 20 of 20 questions answered
✓ KRAs: submitted, reported deliverables
✓ Manager mapping: rating, potential, 9-box
✓ Job description</t>
        </is>
      </c>
      <c r="EH66" s="118" t="n"/>
      <c r="EI66" s="118" t="n"/>
      <c r="EJ66" s="118" t="n"/>
      <c r="EK66" s="118" t="inlineStr">
        <is>
          <t>Survey: summary on file · KRAs: received · Experience: on file · Emp ID differs in source files: INTN0271</t>
        </is>
      </c>
      <c r="EL66" s="141" t="n"/>
      <c r="EM66" s="142" t="n"/>
      <c r="EN66" s="142" t="n"/>
      <c r="EO66" s="142" t="n"/>
      <c r="EP66" s="142" t="n"/>
      <c r="EQ66" s="143" t="n"/>
      <c r="ER66" s="135" t="n"/>
      <c r="ES66" s="135" t="n"/>
      <c r="ET66" s="135" t="n"/>
      <c r="EU66" s="135" t="n"/>
      <c r="EV66" s="135" t="n"/>
      <c r="EW66" s="135" t="n"/>
      <c r="EX66" s="135" t="n"/>
      <c r="EY66" s="143" t="n"/>
      <c r="EZ66" s="135" t="n"/>
      <c r="FA66" s="135" t="n"/>
      <c r="FB66" s="135" t="n"/>
      <c r="FC66" s="135" t="n"/>
      <c r="FD66" s="135" t="n"/>
    </row>
    <row r="67" ht="300" customHeight="1">
      <c r="A67" s="109" t="inlineStr">
        <is>
          <t>CARBON</t>
        </is>
      </c>
      <c r="B67" s="110" t="inlineStr">
        <is>
          <t>IRIS2516</t>
        </is>
      </c>
      <c r="C67" s="110" t="inlineStr">
        <is>
          <t>Rimsha Khan</t>
        </is>
      </c>
      <c r="D67" s="110" t="inlineStr">
        <is>
          <t>Marketing</t>
        </is>
      </c>
      <c r="E67" s="110" t="inlineStr">
        <is>
          <t>RC-111</t>
        </is>
      </c>
      <c r="F67" s="110" t="inlineStr">
        <is>
          <t>Sobhan Pramanik</t>
        </is>
      </c>
      <c r="G67" s="110" t="inlineStr">
        <is>
          <t>IRIS2358</t>
        </is>
      </c>
      <c r="H67" s="110" t="inlineStr">
        <is>
          <t>B2</t>
        </is>
      </c>
      <c r="I67" s="110" t="n"/>
      <c r="J67" s="110" t="n">
        <v>0.4</v>
      </c>
      <c r="K67" s="110" t="n">
        <v>0.4</v>
      </c>
      <c r="L67" s="110" t="inlineStr">
        <is>
          <t>PGDM</t>
        </is>
      </c>
      <c r="M67" s="110" t="n"/>
      <c r="N67" s="144" t="inlineStr">
        <is>
          <t>Marketing Associate</t>
        </is>
      </c>
      <c r="O67" s="113" t="inlineStr">
        <is>
          <t>Content Marketing Associate</t>
        </is>
      </c>
      <c r="P67" s="112" t="inlineStr">
        <is>
          <t>Marketing &amp; Communications</t>
        </is>
      </c>
      <c r="Q67" s="112" t="inlineStr">
        <is>
          <t>Content Marketing</t>
        </is>
      </c>
      <c r="R67" s="112" t="inlineStr">
        <is>
          <t>L3 – Professional / Associate</t>
        </is>
      </c>
      <c r="S67" s="152" t="inlineStr">
        <is>
          <t>A2</t>
        </is>
      </c>
      <c r="T67" s="151" t="inlineStr">
        <is>
          <t>Associate</t>
        </is>
      </c>
      <c r="U67" s="151" t="inlineStr">
        <is>
          <t>A</t>
        </is>
      </c>
      <c r="V67" s="112" t="inlineStr">
        <is>
          <t>IC</t>
        </is>
      </c>
      <c r="W67" s="153" t="inlineStr">
        <is>
          <t>• Same level</t>
        </is>
      </c>
      <c r="X67" s="112" t="inlineStr">
        <is>
          <t>P1–P2</t>
        </is>
      </c>
      <c r="Y67" s="112" t="inlineStr">
        <is>
          <t>Entry / Developing</t>
        </is>
      </c>
      <c r="Z67" s="112" t="inlineStr">
        <is>
          <t>2 Assist</t>
        </is>
      </c>
      <c r="AA67" s="117" t="inlineStr">
        <is>
          <t>A2</t>
        </is>
      </c>
      <c r="AB67" s="118" t="inlineStr">
        <is>
          <t>Band A · Practitioner</t>
        </is>
      </c>
      <c r="AC67" s="118" t="inlineStr">
        <is>
          <t>Associate</t>
        </is>
      </c>
      <c r="AD67" s="118" t="inlineStr">
        <is>
          <t>• Same as the model</t>
        </is>
      </c>
      <c r="AE67" s="118" t="inlineStr">
        <is>
          <t>B2</t>
        </is>
      </c>
      <c r="AF67" s="118" t="inlineStr">
        <is>
          <t>OK</t>
        </is>
      </c>
      <c r="AG67" s="118" t="inlineStr">
        <is>
          <t>No change · already below the manager</t>
        </is>
      </c>
      <c r="AH67" s="118" t="n">
        <v>5</v>
      </c>
      <c r="AI67" s="118" t="n"/>
      <c r="AJ67" s="119" t="inlineStr">
        <is>
          <t>CARBON · Marketing · Band A · Early career</t>
        </is>
      </c>
      <c r="AK67" s="120" t="n">
        <v>2</v>
      </c>
      <c r="AL67" s="121">
        <f>IFERROR(INDEX(WM_C,MATCH($AJ67,WM_KEY,0)),"")</f>
        <v>0.54</v>
      </c>
      <c r="AM67" s="122">
        <f>IF(OR(AK67="",AL67=""),"",AK67*AL67)</f>
        <v>1.08</v>
      </c>
      <c r="AN67" s="120" t="n">
        <v>2</v>
      </c>
      <c r="AO67" s="121">
        <f>IFERROR(INDEX(WM_AU,MATCH($AJ67,WM_KEY,0)),"")</f>
        <v>0.21</v>
      </c>
      <c r="AP67" s="122">
        <f>IF(OR(AN67="",AO67=""),"",AN67*AO67)</f>
        <v>0.42</v>
      </c>
      <c r="AQ67" s="120" t="n">
        <v>2</v>
      </c>
      <c r="AR67" s="121">
        <f>IFERROR(INDEX(WM_AC,MATCH($AJ67,WM_KEY,0)),"")</f>
        <v>0.04</v>
      </c>
      <c r="AS67" s="122">
        <f>IF(OR(AQ67="",AR67=""),"",AQ67*AR67)</f>
        <v>0.08</v>
      </c>
      <c r="AT67" s="120" t="n">
        <v>1</v>
      </c>
      <c r="AU67" s="121">
        <f>IFERROR(INDEX(WM_L,MATCH($AJ67,WM_KEY,0)),"")</f>
        <v>0</v>
      </c>
      <c r="AV67" s="122">
        <f>IF(OR(AT67="",AU67=""),"",AT67*AU67)</f>
        <v>0</v>
      </c>
      <c r="AW67" s="120" t="n">
        <v>2</v>
      </c>
      <c r="AX67" s="121">
        <f>IFERROR(INDEX(WM_E,MATCH($AJ67,WM_KEY,0)),"")</f>
        <v>0.1</v>
      </c>
      <c r="AY67" s="122">
        <f>IF(OR(AW67="",AX67=""),"",AW67*AX67)</f>
        <v>0.2</v>
      </c>
      <c r="AZ67" s="123" t="n">
        <v>2</v>
      </c>
      <c r="BA67" s="121">
        <f>IFERROR(INDEX(WM_BI,MATCH($AJ67,WM_KEY,0)),"")</f>
        <v>0.11</v>
      </c>
      <c r="BB67" s="122">
        <f>IF(OR(AZ67="",BA67=""),"",AZ67*BA67)</f>
        <v>0.22</v>
      </c>
      <c r="BC67" s="122">
        <f>IF(COUNT(AM67,AP67,AS67,AV67,AY67,BB67)&lt;6,"",SUM(AM67,AP67,AS67,AV67,AY67,BB67))</f>
        <v>2</v>
      </c>
      <c r="BD67" s="122" t="str">
        <f>IF(BC67="","",INDEX({"A1","A2","A3","B1","B2","B3","C1","C2","D1","D2","E1","E2"},MAX(1,MIN(12,ROUND(BC67,0)))))</f>
        <v>A2</v>
      </c>
      <c r="BE67" s="152" t="inlineStr">
        <is>
          <t>A2</t>
        </is>
      </c>
      <c r="BF67" s="124" t="inlineStr">
        <is>
          <t>The score decided the level</t>
        </is>
      </c>
      <c r="BG67"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7" s="125" t="inlineStr">
        <is>
          <t>At build: Complexity 1.08 + Autonomy 0.42 + Accountability 0.08 + Leadership 0.00 + Experience 0.20 + Business impact 0.22
= 2.00 points → nearest level 2 = A2
Final level: A2 · same as the score</t>
        </is>
      </c>
      <c r="BI67" s="125" t="inlineStr">
        <is>
          <t>No rule applied: the score decides.</t>
        </is>
      </c>
      <c r="BJ67" s="125" t="inlineStr">
        <is>
          <t>—</t>
        </is>
      </c>
      <c r="BK67" s="126" t="n"/>
      <c r="BL67" s="126" t="inlineStr">
        <is>
          <t>Medium</t>
        </is>
      </c>
      <c r="BM67" s="126" t="n"/>
      <c r="BN67" s="125" t="inlineStr">
        <is>
          <t>Stable · moves in fewer than 5 of 30 weight tests</t>
        </is>
      </c>
      <c r="BO67" s="148" t="inlineStr">
        <is>
          <t>Rated 2 of 12
Start: 2.0 · practitioner title
Evidence reads like A2: Writes two ESG blogs a week and other content assets after research → matches the start
Market: A2 = Standard work of the discipline</t>
        </is>
      </c>
      <c r="BP67" s="129" t="inlineStr">
        <is>
          <t>Rated 2 of 12
Start: 2.0 · practitioner title
Evidence reads like A2: own survey / KRA answers · summarised by the rater; not quoted → matches the start
Market: A2 = Chooses own approach within standards</t>
        </is>
      </c>
      <c r="BQ67" s="129" t="inlineStr">
        <is>
          <t>Rated 2 of 12
Start: 2.0 · practitioner title
Evidence reads like A2: Answerable for own content deliverables; says only 'everything' → matches the start
Market: A2 = Own deliverables · accuracy, TAT</t>
        </is>
      </c>
      <c r="BR67"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67" s="129" t="inlineStr">
        <is>
          <t>Rated 2 of 12
Experience: 0.4 yrs total · 0.4 at IRIS; none recorded before IRIS = 1.4 on the experience scale
Qualification: PGDM · postgraduate, relevant to the work → +0.5
Market: A2 roles typically have 0–3 yrs · IRIS guide 0–2</t>
        </is>
      </c>
      <c r="BT6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67" s="127" t="inlineStr">
        <is>
          <t>KRAs not received · manager to supply</t>
        </is>
      </c>
      <c r="BV67" s="125" t="n"/>
      <c r="BW67" s="125" t="n"/>
      <c r="BX67" s="125" t="n"/>
      <c r="BY67" s="125" t="inlineStr">
        <is>
          <t>Content Creation</t>
        </is>
      </c>
      <c r="BZ67" s="128" t="inlineStr">
        <is>
          <t>KRAs not received · manager to supply</t>
        </is>
      </c>
      <c r="CA67" s="125" t="inlineStr">
        <is>
          <t>CARBON Talent Mapping · Raw</t>
        </is>
      </c>
      <c r="CB67" s="130" t="n">
        <v>18</v>
      </c>
      <c r="CC67" s="131" t="inlineStr">
        <is>
          <t>• This role focuses on brand content writing and generating MQLs through organic channels.</t>
        </is>
      </c>
      <c r="CD67" s="131"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CE67" s="131" t="inlineStr">
        <is>
          <t>• Current capabilities: Content writing, SEO, Google Analytics, presentation development and Buffer; ESG domain knowledge, narration and audience-relatable messaging; SEMrush.</t>
        </is>
      </c>
      <c r="CF67" s="131"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CG67" s="131" t="inlineStr">
        <is>
          <t>• Key challenges: Frequent changes, urgent requests and varying requirements; Delayed approvals and design dependencies.
• Support required: More autonomy and space for creative work; Clearer briefs and faster approvals.</t>
        </is>
      </c>
      <c r="CH67" s="132" t="inlineStr">
        <is>
          <t>Complexity: Evidence reads like A2: Writes two ESG blogs a week and other content assets after research → matches the start
Autonomy: Evidence reads like A2: own survey / KRA answers · summarised by the rater; not quoted → matches the start
Accountability: Evidence reads like A2: Answerable for own content deliverables; says only 'everything' → matches the start
Leadership: Evidence reads like A1: No guidance or leadership of others described → matches the start
Business Impact: No survey or manager-mapping signal on criticality: kept at the start point.</t>
        </is>
      </c>
      <c r="CI67" s="131"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J67" s="131" t="n"/>
      <c r="CK67" s="131" t="inlineStr">
        <is>
          <t>Per-person summary · CARBON Mapping Master</t>
        </is>
      </c>
      <c r="CL67" s="133"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M67" s="134" t="inlineStr">
        <is>
          <t>What the role answers for: Own deliverables · accuracy, TAT.
Accountability &amp; Impact rating: 2 of 12 · A2-level impact.
If the work is missed · role-holders' themes: ranking.
Manager talent mapping — Latest rating: Not rated · manager · Potential: Low · 9-Box Grid placement: Misplaced Talent / Enigma.</t>
        </is>
      </c>
      <c r="CN67" s="135" t="n"/>
      <c r="CO67" s="135" t="n">
        <v>2</v>
      </c>
      <c r="CP67" s="136" t="inlineStr">
        <is>
          <t>Not rated · manager</t>
        </is>
      </c>
      <c r="CQ67" s="137" t="inlineStr">
        <is>
          <t>Low</t>
        </is>
      </c>
      <c r="CR67" s="137" t="inlineStr">
        <is>
          <t>Misplaced Talent / Enigma</t>
        </is>
      </c>
      <c r="CS67" s="137" t="inlineStr">
        <is>
          <t>Develop in role</t>
        </is>
      </c>
      <c r="CT67" s="137" t="n"/>
      <c r="CU67" s="137" t="n"/>
      <c r="CV67" s="137" t="n"/>
      <c r="CW67" s="137" t="n"/>
      <c r="CX67" s="137" t="n"/>
      <c r="CY67" s="137" t="n"/>
      <c r="CZ67" s="137" t="n"/>
      <c r="DA67" s="119" t="n">
        <v>79</v>
      </c>
      <c r="DB67" s="138" t="inlineStr">
        <is>
          <t>Developing</t>
        </is>
      </c>
      <c r="DC67" s="138" t="n">
        <v>83</v>
      </c>
      <c r="DD67" s="138" t="n">
        <v>62</v>
      </c>
      <c r="DE67" s="138" t="n">
        <v>83</v>
      </c>
      <c r="DF67" s="138" t="n"/>
      <c r="DG67" s="138" t="inlineStr">
        <is>
          <t>AI / GenAI, Product &amp; domain, Client &amp; quality focus</t>
        </is>
      </c>
      <c r="DH67" s="138" t="inlineStr">
        <is>
          <t>A3: 65% of profile — not yet</t>
        </is>
      </c>
      <c r="DI67" s="138" t="inlineStr">
        <is>
          <t>Evidence: Survey + KRAs | Core: Ownership 2/2, Problem solving 2/2, Communication &amp; collaboration 2/2, Client &amp; quality focus 1/2, Learning agility 1/2, Integrity &amp; compliance 2/2 | Future-ready: AI literacy 1/2, Data literacy 2/2, Digital fluency 1/2, Innovation 1/2 | Functional: Digital marketing 2/2, Communication 2/2, Analytics &amp; BI 2/2, AI / GenAI 1/2, Product &amp; domain 1/2, Business acumen 2/2</t>
        </is>
      </c>
      <c r="DJ67" s="111" t="n"/>
      <c r="DK67" s="112" t="inlineStr">
        <is>
          <t>Needs to learn the fundamentals of content marketing</t>
        </is>
      </c>
      <c r="DL67" s="112" t="inlineStr">
        <is>
          <t>Data Analytics, BI &amp; Visualisation; Advanced Excel &amp; Productivity Tools; Product, Platform &amp; Domain Knowledge</t>
        </is>
      </c>
      <c r="DM67" s="112" t="n"/>
      <c r="DN67" s="112" t="n"/>
      <c r="DO67" s="139" t="inlineStr">
        <is>
          <t>No strong match from survey evidence</t>
        </is>
      </c>
      <c r="DP67" s="126" t="inlineStr">
        <is>
          <t>Aakansha Gupta · Content Marketing Associate — 0.43: week, content, blogs, semrush</t>
        </is>
      </c>
      <c r="DQ67" s="126" t="inlineStr">
        <is>
          <t>Muskan Jain · iDEAL, Content Marketing Associate — 0.42; Vasundhara Lella · Datatech, Senior Content Marketing Associate — 0.37; Ankita Pathak · Datatech, Senior Marketing Specialist – POD Lead — 0.31</t>
        </is>
      </c>
      <c r="DR67" s="126" t="n"/>
      <c r="DS67" s="126" t="n"/>
      <c r="DT67" s="126" t="n"/>
      <c r="DU67" s="140"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V67"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7"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X67"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7"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7" s="126" t="inlineStr">
        <is>
          <t>0–2 yrs</t>
        </is>
      </c>
      <c r="EA67" s="126" t="inlineStr">
        <is>
          <t>1–3 · 0–3</t>
        </is>
      </c>
      <c r="EB67" s="126" t="inlineStr">
        <is>
          <t>Marketing Associate / Marketing Executive</t>
        </is>
      </c>
      <c r="EC67" s="126" t="inlineStr">
        <is>
          <t>IRIS Vs Market Benchmark — CIM proficiency scale: 2 Active learner · IRIS Vs Competitor Benchmark — SaaS marketing ladder: Marketing Associate</t>
        </is>
      </c>
      <c r="ED67" s="126" t="inlineStr">
        <is>
          <t>CIM Global Professional Marketing Framework — proficiency Aware → Active learner → Able → Accomplished → Authoritative</t>
        </is>
      </c>
      <c r="EE67" s="126" t="inlineStr">
        <is>
          <t>Core 2 · Future 2 · Functional 2 · Leadership not scored</t>
        </is>
      </c>
      <c r="EF67" s="139" t="n"/>
      <c r="EG67" s="126" t="inlineStr">
        <is>
          <t>✓ HRIS: 0.4 yrs, PGDM, 0 direct reports
✓ Survey: 18 of 20 questions answered
✓ KRAs: reported deliverables
✓ Manager mapping: rating, potential, 9-box
✓ Job description</t>
        </is>
      </c>
      <c r="EH67" s="118" t="n"/>
      <c r="EI67" s="118" t="n"/>
      <c r="EJ67" s="118" t="n"/>
      <c r="EK67" s="118" t="inlineStr">
        <is>
          <t>Survey: summary on file · KRAs: not received · Experience: on file</t>
        </is>
      </c>
      <c r="EL67" s="141" t="n"/>
      <c r="EM67" s="142" t="n"/>
      <c r="EN67" s="142" t="n"/>
      <c r="EO67" s="142" t="n"/>
      <c r="EP67" s="142" t="n"/>
      <c r="EQ67" s="143" t="n"/>
      <c r="ER67" s="135" t="n"/>
      <c r="ES67" s="135" t="n"/>
      <c r="ET67" s="135" t="n"/>
      <c r="EU67" s="135" t="n"/>
      <c r="EV67" s="135" t="n"/>
      <c r="EW67" s="135" t="n"/>
      <c r="EX67" s="135" t="n"/>
      <c r="EY67" s="143" t="n"/>
      <c r="EZ67" s="135" t="n"/>
      <c r="FA67" s="135" t="n"/>
      <c r="FB67" s="135" t="n"/>
      <c r="FC67" s="135" t="n"/>
      <c r="FD67" s="135" t="n"/>
    </row>
    <row r="68" ht="300" customHeight="1">
      <c r="A68" s="109" t="inlineStr">
        <is>
          <t>CARBON</t>
        </is>
      </c>
      <c r="B68" s="110" t="inlineStr">
        <is>
          <t>IRIS2391</t>
        </is>
      </c>
      <c r="C68" s="110" t="inlineStr">
        <is>
          <t>Ritam Mukhopadhyay</t>
        </is>
      </c>
      <c r="D68" s="110" t="inlineStr">
        <is>
          <t>Marketing</t>
        </is>
      </c>
      <c r="E68" s="110" t="inlineStr">
        <is>
          <t>RC-121</t>
        </is>
      </c>
      <c r="F68" s="110" t="inlineStr">
        <is>
          <t>Sudipta Kundu</t>
        </is>
      </c>
      <c r="G68" s="110" t="inlineStr">
        <is>
          <t>IRIS2502</t>
        </is>
      </c>
      <c r="H68" s="110" t="inlineStr">
        <is>
          <t>B2</t>
        </is>
      </c>
      <c r="I68" s="110" t="n"/>
      <c r="J68" s="110" t="n">
        <v>1.2</v>
      </c>
      <c r="K68" s="110" t="n">
        <v>1.2</v>
      </c>
      <c r="L68" s="110" t="inlineStr">
        <is>
          <t>B.Tech</t>
        </is>
      </c>
      <c r="M68" s="110" t="n"/>
      <c r="N68" s="144" t="inlineStr">
        <is>
          <t>Marketing Operations Executive</t>
        </is>
      </c>
      <c r="O68" s="113" t="inlineStr">
        <is>
          <t>Marketing Operations Associate</t>
        </is>
      </c>
      <c r="P68" s="112" t="inlineStr">
        <is>
          <t>Marketing &amp; Communications</t>
        </is>
      </c>
      <c r="Q68" s="112" t="inlineStr">
        <is>
          <t>Marketing Operations &amp; Automation</t>
        </is>
      </c>
      <c r="R68" s="112" t="inlineStr">
        <is>
          <t>L3 – Professional / Associate</t>
        </is>
      </c>
      <c r="S68" s="152" t="inlineStr">
        <is>
          <t>A2</t>
        </is>
      </c>
      <c r="T68" s="151" t="inlineStr">
        <is>
          <t>Associate</t>
        </is>
      </c>
      <c r="U68" s="151" t="inlineStr">
        <is>
          <t>A</t>
        </is>
      </c>
      <c r="V68" s="112" t="inlineStr">
        <is>
          <t>IC</t>
        </is>
      </c>
      <c r="W68" s="153" t="inlineStr">
        <is>
          <t>• Same level</t>
        </is>
      </c>
      <c r="X68" s="112" t="inlineStr">
        <is>
          <t>P1–P2</t>
        </is>
      </c>
      <c r="Y68" s="112" t="inlineStr">
        <is>
          <t>Entry / Developing</t>
        </is>
      </c>
      <c r="Z68" s="112" t="inlineStr">
        <is>
          <t>2 Assist</t>
        </is>
      </c>
      <c r="AA68" s="117" t="inlineStr">
        <is>
          <t>A2</t>
        </is>
      </c>
      <c r="AB68" s="118" t="inlineStr">
        <is>
          <t>Band A · Practitioner</t>
        </is>
      </c>
      <c r="AC68" s="118" t="inlineStr">
        <is>
          <t>Associate</t>
        </is>
      </c>
      <c r="AD68" s="118" t="inlineStr">
        <is>
          <t>• Same as the model</t>
        </is>
      </c>
      <c r="AE68" s="118" t="inlineStr">
        <is>
          <t>B2</t>
        </is>
      </c>
      <c r="AF68" s="118" t="inlineStr">
        <is>
          <t>OK</t>
        </is>
      </c>
      <c r="AG68" s="118" t="inlineStr">
        <is>
          <t>No change · already below the manager</t>
        </is>
      </c>
      <c r="AH68" s="118" t="n">
        <v>5</v>
      </c>
      <c r="AI68" s="118" t="n"/>
      <c r="AJ68" s="119" t="inlineStr">
        <is>
          <t>CARBON · Marketing · Band A · Early career</t>
        </is>
      </c>
      <c r="AK68" s="120" t="n">
        <v>2.5</v>
      </c>
      <c r="AL68" s="121">
        <f>IFERROR(INDEX(WM_C,MATCH($AJ68,WM_KEY,0)),"")</f>
        <v>0.54</v>
      </c>
      <c r="AM68" s="122">
        <f>IF(OR(AK68="",AL68=""),"",AK68*AL68)</f>
        <v>1.35</v>
      </c>
      <c r="AN68" s="120" t="n">
        <v>2</v>
      </c>
      <c r="AO68" s="121">
        <f>IFERROR(INDEX(WM_AU,MATCH($AJ68,WM_KEY,0)),"")</f>
        <v>0.21</v>
      </c>
      <c r="AP68" s="122">
        <f>IF(OR(AN68="",AO68=""),"",AN68*AO68)</f>
        <v>0.42</v>
      </c>
      <c r="AQ68" s="120" t="n">
        <v>2.5</v>
      </c>
      <c r="AR68" s="121">
        <f>IFERROR(INDEX(WM_AC,MATCH($AJ68,WM_KEY,0)),"")</f>
        <v>0.04</v>
      </c>
      <c r="AS68" s="122">
        <f>IF(OR(AQ68="",AR68=""),"",AQ68*AR68)</f>
        <v>0.1</v>
      </c>
      <c r="AT68" s="120" t="n">
        <v>1</v>
      </c>
      <c r="AU68" s="121">
        <f>IFERROR(INDEX(WM_L,MATCH($AJ68,WM_KEY,0)),"")</f>
        <v>0</v>
      </c>
      <c r="AV68" s="122">
        <f>IF(OR(AT68="",AU68=""),"",AT68*AU68)</f>
        <v>0</v>
      </c>
      <c r="AW68" s="120" t="n">
        <v>2</v>
      </c>
      <c r="AX68" s="121">
        <f>IFERROR(INDEX(WM_E,MATCH($AJ68,WM_KEY,0)),"")</f>
        <v>0.1</v>
      </c>
      <c r="AY68" s="122">
        <f>IF(OR(AW68="",AX68=""),"",AW68*AX68)</f>
        <v>0.2</v>
      </c>
      <c r="AZ68" s="123" t="n">
        <v>2.5</v>
      </c>
      <c r="BA68" s="121">
        <f>IFERROR(INDEX(WM_BI,MATCH($AJ68,WM_KEY,0)),"")</f>
        <v>0.11</v>
      </c>
      <c r="BB68" s="122">
        <f>IF(OR(AZ68="",BA68=""),"",AZ68*BA68)</f>
        <v>0.275</v>
      </c>
      <c r="BC68" s="122">
        <f>IF(COUNT(AM68,AP68,AS68,AV68,AY68,BB68)&lt;6,"",SUM(AM68,AP68,AS68,AV68,AY68,BB68))</f>
        <v>2.345</v>
      </c>
      <c r="BD68" s="122" t="str">
        <f>IF(BC68="","",INDEX({"A1","A2","A3","B1","B2","B3","C1","C2","D1","D2","E1","E2"},MAX(1,MIN(12,ROUND(BC68,0)))))</f>
        <v>A2</v>
      </c>
      <c r="BE68" s="152" t="inlineStr">
        <is>
          <t>A2</t>
        </is>
      </c>
      <c r="BF68" s="124" t="inlineStr">
        <is>
          <t>The score decided the level</t>
        </is>
      </c>
      <c r="BG6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8" s="125" t="inlineStr">
        <is>
          <t>At build: Complexity 1.35 + Autonomy 0.42 + Accountability 0.10 + Leadership 0.00 + Experience 0.20 + Business impact 0.28
= 2.35 points → nearest level 2 = A2
Final level: A2 · same as the score</t>
        </is>
      </c>
      <c r="BI68" s="125" t="inlineStr">
        <is>
          <t>No rule applied: the score decides.</t>
        </is>
      </c>
      <c r="BJ68" s="125" t="inlineStr">
        <is>
          <t>—</t>
        </is>
      </c>
      <c r="BK68" s="126" t="n"/>
      <c r="BL68" s="126" t="inlineStr">
        <is>
          <t>High</t>
        </is>
      </c>
      <c r="BM68" s="126" t="n"/>
      <c r="BN68" s="125" t="inlineStr">
        <is>
          <t>Stable · moves in fewer than 5 of 30 weight tests</t>
        </is>
      </c>
      <c r="BO68" s="148" t="inlineStr">
        <is>
          <t>Rated 2.5 of 12 · between A2 and A3
Start: 2.0 · practitioner title
Evidence reads like A3: Builds leadership dashboards, administers HubSpot CRM, audits marketing numbers, tracks KPIs and spends → moved up 0.5
KRA: “1. Maintain accurate multi-touch attribution and campaign performance tracking in HubSpot 2. Build and maintain real-time dashboards for…”
Market: A2 = Standard work of the discipline · A3 = Varied and non-standard work; handles exceptions</t>
        </is>
      </c>
      <c r="BP68" s="129" t="inlineStr">
        <is>
          <t>Rated 2 of 12
Start: 2.0 · practitioner title
Evidence reads like A2: Only stated independent decision is validating process numbers → matches the start
Market: A2 = Chooses own approach within standards</t>
        </is>
      </c>
      <c r="BQ68" s="129" t="inlineStr">
        <is>
          <t>Rated 2.5 of 12 · between A2 and A3
Start: 2.0 · practitioner title
Evidence reads like A3: own survey / KRA answers · summarised by the rater; not quoted → moved up 0.5
KRA: “1. Maintain accurate multi-touch attribution and campaign performance tracking in HubSpot 2. Build and maintain real-time dashboards for…”
Market: A2 = Own deliverables · accuracy, TAT · A3 = A module / process, or work with client or regulatory consequences</t>
        </is>
      </c>
      <c r="BR68" s="129" t="inlineStr">
        <is>
          <t>Rated 1 of 12 — not counted: the weight is 0% at this level
Start: 1.0 · individual contributor, so influence only
Evidence reads like A1: own survey / KRA answers · summarised by the rater; not quoted → matches the start
Team: 0 direct reports · IC
Market: A1 = Not scored in Band A</t>
        </is>
      </c>
      <c r="BS68" s="129" t="inlineStr">
        <is>
          <t>Rated 2 of 12
Experience: 1.2 yrs total · 1.2 at IRIS; none recorded before IRIS = 2.1 on the experience scale
Qualification: B.Tech · graduate → no change
Market: A2 roles typically have 0–3 yrs · IRIS guide 0–2</t>
        </is>
      </c>
      <c r="BT6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68" s="124"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BV68" s="125" t="n"/>
      <c r="BW68" s="125" t="n"/>
      <c r="BX68" s="125" t="n"/>
      <c r="BY68" s="125" t="inlineStr">
        <is>
          <t>Takes care of market data reporting, inbound database distribution to SDR team, performance Dashboard maintenance for WBRX and Review meeting , people spoc for Hyderabad office</t>
        </is>
      </c>
      <c r="BZ68" s="125" t="inlineStr">
        <is>
          <t>Received · manager annual</t>
        </is>
      </c>
      <c r="CA68" s="125" t="inlineStr">
        <is>
          <t>CARBON Mapping Master · CARBON Talent Mapping · Raw</t>
        </is>
      </c>
      <c r="CB68" s="130" t="n">
        <v>20</v>
      </c>
      <c r="CC68" s="131" t="inlineStr">
        <is>
          <t>• This role creates marketing reporting dashboards for leadership and maintains processes and data governance.</t>
        </is>
      </c>
      <c r="CD68" s="131"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CE68" s="131" t="inlineStr">
        <is>
          <t>• Current capabilities: HubSpot, Excel, Power BI, GA4, marketing automation, workflows and email tools; Cross-functional collaboration, stakeholder management and proactive process design.</t>
        </is>
      </c>
      <c r="CF68" s="131"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CG68" s="131"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CH68" s="132" t="inlineStr">
        <is>
          <t>Complexity: Evidence reads like A3: Builds leadership dashboards, administers HubSpot CRM, audits marketing numbers, tracks KPIs and spends → moved up 0.5
Autonomy: Evidence reads like A2: Only stated independent decision is validating process numbers → matches the start
Accountability: Evidence reads like A3: own survey / KRA answers · summarised by the rater; not quoted → moved up 0.5
Leadership: Evidence reads like A1: own survey / KRA answers · summarised by the rater; not quoted → matches the start
Business Impact: No survey or manager-mapping signal on criticality: kept at the start point.</t>
        </is>
      </c>
      <c r="CI68" s="131" t="inlineStr">
        <is>
          <t>Common themes in role-holders' answers: maintaining · data · sdr · involves · lusha · upload
Common themes in role-holders' answers: hygiene · enrichment · data · hubspot
Common themes in role-holders' answers: data
Common themes in role-holders' answers: hubspot</t>
        </is>
      </c>
      <c r="CJ68" s="131" t="inlineStr">
        <is>
          <t>Self-identified: Product &amp; tool knowledge · Client, sales &amp; stakeholders · Marketing &amp; content
For the next role: Product &amp; tool knowledge · Client, sales &amp; stakeholders · Marketing &amp; content</t>
        </is>
      </c>
      <c r="CK68" s="131" t="inlineStr">
        <is>
          <t>Per-person summary · CARBON Mapping Master</t>
        </is>
      </c>
      <c r="CL68" s="133" t="inlineStr">
        <is>
          <t>WHAT THE ROLE DOES: Maintains CRM/ICP data, marketing automation, reporting and dashboards. At A2: standard work delivered independently.
Common themes in role-holders' answers: maintaining · data · sdr · involves · lusha · upload
KEY RESPONSIBILITIES: Maintains CRM/ICP data, marketing automation, reporting and dashboards; Standard work of the discipline; Own deliverables · accuracy, TAT
Common themes in role-holders' answers: hygiene · enrichment · data · hubspot
DELIVERS: Own deliverables · accuracy, TAT
Common themes in role-holders' answers: data
ACCOUNTABLE FOR: Own deliverables · accuracy, TAT
Common themes in role-holders' answers: hubspot
DECIDES ALONE: Chooses own approach within standards
SKILLS &amp; KNOWLEDGE · role-holders: Marketing · Hubspot · Ai
TOOLS &amp; SYSTEMS: Excel · HubSpot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3 holders, 3 answered the survey; sub-family 6 answered; catalogue RC-121</t>
        </is>
      </c>
      <c r="CM68" s="134" t="inlineStr">
        <is>
          <t>What the role answers for: Own deliverables · accuracy, TAT.
Accountability &amp; Impact rating: 2.5 of 12 · A2-level impact.
Manager talent mapping — Latest rating: 3 · Potential: Medium · 9-Box Grid placement: Reliable Specialist.</t>
        </is>
      </c>
      <c r="CN68" s="135" t="n"/>
      <c r="CO68" s="135" t="n">
        <v>2.5</v>
      </c>
      <c r="CP68" s="136" t="n">
        <v>3</v>
      </c>
      <c r="CQ68" s="137" t="inlineStr">
        <is>
          <t>Medium</t>
        </is>
      </c>
      <c r="CR68" s="137" t="inlineStr">
        <is>
          <t>Reliable Specialist</t>
        </is>
      </c>
      <c r="CS68" s="137" t="inlineStr">
        <is>
          <t>Develop in role</t>
        </is>
      </c>
      <c r="CT68" s="137" t="n"/>
      <c r="CU68" s="137" t="n"/>
      <c r="CV68" s="137" t="n"/>
      <c r="CW68" s="137" t="n"/>
      <c r="CX68" s="137" t="n"/>
      <c r="CY68" s="137" t="n"/>
      <c r="CZ68" s="137" t="n"/>
      <c r="DA68" s="119" t="n">
        <v>94</v>
      </c>
      <c r="DB68" s="138" t="inlineStr">
        <is>
          <t>Meets the level</t>
        </is>
      </c>
      <c r="DC68" s="138" t="n">
        <v>95</v>
      </c>
      <c r="DD68" s="138" t="n">
        <v>92</v>
      </c>
      <c r="DE68" s="138" t="n">
        <v>93</v>
      </c>
      <c r="DF68" s="138" t="n"/>
      <c r="DG68" s="138" t="inlineStr">
        <is>
          <t>AI / GenAI, Product &amp; domain, Learning agility</t>
        </is>
      </c>
      <c r="DH68" s="138" t="inlineStr">
        <is>
          <t>A3: 83% of profile — close</t>
        </is>
      </c>
      <c r="DI68" s="138" t="inlineStr">
        <is>
          <t>Evidence: Survey + KRAs | Core: Ownership 2/2, Problem solving 2/2, Communication &amp; collaboration 3/2, Client &amp; quality focus 2/2, Learning agility 1/2, Integrity &amp; compliance 2/2 | Future-ready: AI literacy 1/2, Data literacy 3/2, Digital fluency 2/2, Innovation 2/2 | Functional: Digital marketing 3/2, Communication 2/2, Analytics &amp; BI 3/2, AI / GenAI 1/2, Product &amp; domain 1/2, Business acumen 3/2</t>
        </is>
      </c>
      <c r="DJ68" s="111" t="inlineStr">
        <is>
          <t>Product &amp; tool knowledge · Client, sales &amp; stakeholders · Marketing &amp; content</t>
        </is>
      </c>
      <c r="DK68" s="112" t="inlineStr">
        <is>
          <t>Yes</t>
        </is>
      </c>
      <c r="DL68" s="112" t="inlineStr">
        <is>
          <t>Strategic Thinking &amp; Business Acumen</t>
        </is>
      </c>
      <c r="DM68" s="112" t="inlineStr">
        <is>
          <t>Product &amp; tool knowledge · Client, sales &amp; stakeholders · Marketing &amp; content</t>
        </is>
      </c>
      <c r="DN68" s="112" t="n"/>
      <c r="DO68" s="139" t="inlineStr">
        <is>
          <t>No strong match from survey evidence</t>
        </is>
      </c>
      <c r="DP68" s="126" t="inlineStr">
        <is>
          <t>Sudipta Kundu · Senior Marketing Specialist – POD Lead — 0.32: marketing, crm, hubspot; Danish Baksh · Senior Digital Marketing Associate — 0.30: marketing, email, hubspot, automation</t>
        </is>
      </c>
      <c r="DQ68" s="126" t="inlineStr">
        <is>
          <t>Esther Kanagaselvam D · Corporate, Marketing Operations Associate — 0.30</t>
        </is>
      </c>
      <c r="DR68" s="126" t="n"/>
      <c r="DS68" s="126" t="n"/>
      <c r="DT68" s="126" t="n"/>
      <c r="DU68" s="140" t="inlineStr">
        <is>
          <t>Marketing Operations Associate in Marketing · CARBON, A2 — IC.
The work: Maintains CRM/ICP data, marketing automation, reporting and dashboards.
At this level the role owns standard work delivered independently.
Key responsibilities: Maintains CRM/ICP data, marketing automation, reporting and dashboards; Standard work of the discipline; Own deliverables · accuracy, TAT.
Holders describe it with: hygiene · enrichment · data · hubspot.</t>
        </is>
      </c>
      <c r="DV68"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8"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Hubspot · Ai
TOOLS: Excel · HubSpot
★ = must-have for the family. Scale: 1 Awareness · 2 Working · 3 Practitioner · 4 Advanced · 5 Expert.</t>
        </is>
      </c>
      <c r="DX68"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8"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8" s="126" t="inlineStr">
        <is>
          <t>0–2 yrs</t>
        </is>
      </c>
      <c r="EA68" s="126" t="inlineStr">
        <is>
          <t>1–3 · 0–3</t>
        </is>
      </c>
      <c r="EB68" s="126" t="inlineStr">
        <is>
          <t>Marketing Associate / Marketing Executive</t>
        </is>
      </c>
      <c r="EC68" s="126" t="inlineStr">
        <is>
          <t>IRIS Vs Market Benchmark — CIM proficiency scale: 2 Active learner · IRIS Vs Competitor Benchmark — SaaS marketing ladder: Marketing Associate</t>
        </is>
      </c>
      <c r="ED68" s="126" t="inlineStr">
        <is>
          <t>CIM Global Professional Marketing Framework — proficiency Aware → Active learner → Able → Accomplished → Authoritative</t>
        </is>
      </c>
      <c r="EE68" s="126" t="inlineStr">
        <is>
          <t>Core 2 · Future 2 · Functional 2 · Leadership not scored</t>
        </is>
      </c>
      <c r="EF68" s="139" t="n"/>
      <c r="EG68" s="126" t="inlineStr">
        <is>
          <t>✓ HRIS: 1.2 yrs, B.Tech, 0 direct reports
✓ Survey: 20 of 20 questions answered
✓ KRAs: submitted, reported deliverables
✓ Manager mapping: rating, potential, 9-box
✓ Job description</t>
        </is>
      </c>
      <c r="EH68" s="118" t="n"/>
      <c r="EI68" s="118" t="n"/>
      <c r="EJ68" s="118" t="n"/>
      <c r="EK68" s="118" t="inlineStr">
        <is>
          <t>Survey: summary on file · KRAs: received · Experience: on file</t>
        </is>
      </c>
      <c r="EL68" s="141" t="n"/>
      <c r="EM68" s="142" t="n"/>
      <c r="EN68" s="142" t="n"/>
      <c r="EO68" s="142" t="n"/>
      <c r="EP68" s="142" t="n"/>
      <c r="EQ68" s="143" t="n"/>
      <c r="ER68" s="135" t="n"/>
      <c r="ES68" s="135" t="n"/>
      <c r="ET68" s="135" t="n"/>
      <c r="EU68" s="135" t="n"/>
      <c r="EV68" s="135" t="n"/>
      <c r="EW68" s="135" t="n"/>
      <c r="EX68" s="135" t="n"/>
      <c r="EY68" s="143" t="n"/>
      <c r="EZ68" s="135" t="n"/>
      <c r="FA68" s="135" t="n"/>
      <c r="FB68" s="135" t="n"/>
      <c r="FC68" s="135" t="n"/>
      <c r="FD68" s="135" t="n"/>
    </row>
    <row r="69" ht="300" customHeight="1">
      <c r="A69" s="109" t="inlineStr">
        <is>
          <t>CARBON</t>
        </is>
      </c>
      <c r="B69" s="110" t="inlineStr">
        <is>
          <t>IRIS2517</t>
        </is>
      </c>
      <c r="C69" s="110" t="inlineStr">
        <is>
          <t>Shubhangi Sharma</t>
        </is>
      </c>
      <c r="D69" s="110" t="inlineStr">
        <is>
          <t>Marketing</t>
        </is>
      </c>
      <c r="E69" s="110" t="inlineStr">
        <is>
          <t>RC-111</t>
        </is>
      </c>
      <c r="F69" s="110" t="inlineStr">
        <is>
          <t>Sobhan Pramanik</t>
        </is>
      </c>
      <c r="G69" s="110" t="inlineStr">
        <is>
          <t>IRIS2358</t>
        </is>
      </c>
      <c r="H69" s="110" t="inlineStr">
        <is>
          <t>B2</t>
        </is>
      </c>
      <c r="I69" s="110" t="n"/>
      <c r="J69" s="110" t="n">
        <v>0.4</v>
      </c>
      <c r="K69" s="110" t="n">
        <v>0.4</v>
      </c>
      <c r="L69" s="110" t="inlineStr">
        <is>
          <t>PGDM</t>
        </is>
      </c>
      <c r="M69" s="110" t="n"/>
      <c r="N69" s="144" t="inlineStr">
        <is>
          <t>Marketing Associate</t>
        </is>
      </c>
      <c r="O69" s="113" t="inlineStr">
        <is>
          <t>Content Marketing Associate</t>
        </is>
      </c>
      <c r="P69" s="112" t="inlineStr">
        <is>
          <t>Marketing &amp; Communications</t>
        </is>
      </c>
      <c r="Q69" s="112" t="inlineStr">
        <is>
          <t>Content Marketing</t>
        </is>
      </c>
      <c r="R69" s="112" t="inlineStr">
        <is>
          <t>L3 – Professional / Associate</t>
        </is>
      </c>
      <c r="S69" s="152" t="inlineStr">
        <is>
          <t>A2</t>
        </is>
      </c>
      <c r="T69" s="151" t="inlineStr">
        <is>
          <t>Associate</t>
        </is>
      </c>
      <c r="U69" s="151" t="inlineStr">
        <is>
          <t>A</t>
        </is>
      </c>
      <c r="V69" s="112" t="inlineStr">
        <is>
          <t>IC</t>
        </is>
      </c>
      <c r="W69" s="153" t="inlineStr">
        <is>
          <t>• Same level</t>
        </is>
      </c>
      <c r="X69" s="112" t="inlineStr">
        <is>
          <t>P1–P2</t>
        </is>
      </c>
      <c r="Y69" s="112" t="inlineStr">
        <is>
          <t>Entry / Developing</t>
        </is>
      </c>
      <c r="Z69" s="112" t="inlineStr">
        <is>
          <t>2 Assist</t>
        </is>
      </c>
      <c r="AA69" s="117" t="inlineStr">
        <is>
          <t>A2</t>
        </is>
      </c>
      <c r="AB69" s="118" t="inlineStr">
        <is>
          <t>Band A · Practitioner</t>
        </is>
      </c>
      <c r="AC69" s="118" t="inlineStr">
        <is>
          <t>Associate</t>
        </is>
      </c>
      <c r="AD69" s="118" t="inlineStr">
        <is>
          <t>• Same as the model</t>
        </is>
      </c>
      <c r="AE69" s="118" t="inlineStr">
        <is>
          <t>B2</t>
        </is>
      </c>
      <c r="AF69" s="118" t="inlineStr">
        <is>
          <t>OK</t>
        </is>
      </c>
      <c r="AG69" s="118" t="inlineStr">
        <is>
          <t>No change · already below the manager</t>
        </is>
      </c>
      <c r="AH69" s="118" t="n">
        <v>5</v>
      </c>
      <c r="AI69" s="118" t="n"/>
      <c r="AJ69" s="119" t="inlineStr">
        <is>
          <t>CARBON · Marketing · Band A · Early career</t>
        </is>
      </c>
      <c r="AK69" s="120" t="n">
        <v>2</v>
      </c>
      <c r="AL69" s="121">
        <f>IFERROR(INDEX(WM_C,MATCH($AJ69,WM_KEY,0)),"")</f>
        <v>0.54</v>
      </c>
      <c r="AM69" s="122">
        <f>IF(OR(AK69="",AL69=""),"",AK69*AL69)</f>
        <v>1.08</v>
      </c>
      <c r="AN69" s="120" t="n">
        <v>2</v>
      </c>
      <c r="AO69" s="121">
        <f>IFERROR(INDEX(WM_AU,MATCH($AJ69,WM_KEY,0)),"")</f>
        <v>0.21</v>
      </c>
      <c r="AP69" s="122">
        <f>IF(OR(AN69="",AO69=""),"",AN69*AO69)</f>
        <v>0.42</v>
      </c>
      <c r="AQ69" s="120" t="n">
        <v>2.5</v>
      </c>
      <c r="AR69" s="121">
        <f>IFERROR(INDEX(WM_AC,MATCH($AJ69,WM_KEY,0)),"")</f>
        <v>0.04</v>
      </c>
      <c r="AS69" s="122">
        <f>IF(OR(AQ69="",AR69=""),"",AQ69*AR69)</f>
        <v>0.1</v>
      </c>
      <c r="AT69" s="120" t="n">
        <v>1</v>
      </c>
      <c r="AU69" s="121">
        <f>IFERROR(INDEX(WM_L,MATCH($AJ69,WM_KEY,0)),"")</f>
        <v>0</v>
      </c>
      <c r="AV69" s="122">
        <f>IF(OR(AT69="",AU69=""),"",AT69*AU69)</f>
        <v>0</v>
      </c>
      <c r="AW69" s="120" t="n">
        <v>2</v>
      </c>
      <c r="AX69" s="121">
        <f>IFERROR(INDEX(WM_E,MATCH($AJ69,WM_KEY,0)),"")</f>
        <v>0.1</v>
      </c>
      <c r="AY69" s="122">
        <f>IF(OR(AW69="",AX69=""),"",AW69*AX69)</f>
        <v>0.2</v>
      </c>
      <c r="AZ69" s="123" t="n">
        <v>2.5</v>
      </c>
      <c r="BA69" s="121">
        <f>IFERROR(INDEX(WM_BI,MATCH($AJ69,WM_KEY,0)),"")</f>
        <v>0.11</v>
      </c>
      <c r="BB69" s="122">
        <f>IF(OR(AZ69="",BA69=""),"",AZ69*BA69)</f>
        <v>0.275</v>
      </c>
      <c r="BC69" s="122">
        <f>IF(COUNT(AM69,AP69,AS69,AV69,AY69,BB69)&lt;6,"",SUM(AM69,AP69,AS69,AV69,AY69,BB69))</f>
        <v>2.075</v>
      </c>
      <c r="BD69" s="122" t="str">
        <f>IF(BC69="","",INDEX({"A1","A2","A3","B1","B2","B3","C1","C2","D1","D2","E1","E2"},MAX(1,MIN(12,ROUND(BC69,0)))))</f>
        <v>A2</v>
      </c>
      <c r="BE69" s="152" t="inlineStr">
        <is>
          <t>A2</t>
        </is>
      </c>
      <c r="BF69" s="124" t="inlineStr">
        <is>
          <t>The score decided the level</t>
        </is>
      </c>
      <c r="BG69"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9" s="125" t="inlineStr">
        <is>
          <t>At build: Complexity 1.08 + Autonomy 0.42 + Accountability 0.10 + Leadership 0.00 + Experience 0.20 + Business impact 0.28
= 2.08 points → nearest level 2 = A2
Final level: A2 · same as the score</t>
        </is>
      </c>
      <c r="BI69" s="125" t="inlineStr">
        <is>
          <t>No rule applied: the score decides.</t>
        </is>
      </c>
      <c r="BJ69" s="125" t="inlineStr">
        <is>
          <t>—</t>
        </is>
      </c>
      <c r="BK69" s="126" t="n"/>
      <c r="BL69" s="126" t="inlineStr">
        <is>
          <t>Medium</t>
        </is>
      </c>
      <c r="BM69" s="126" t="n"/>
      <c r="BN69" s="125" t="inlineStr">
        <is>
          <t>Stable · moves in fewer than 5 of 30 weight tests</t>
        </is>
      </c>
      <c r="BO69" s="148" t="inlineStr">
        <is>
          <t>Rated 2 of 12
Start: 2.0 · practitioner title
Evidence reads like A2: Produces 8-10 blogs a month and campaign deliverables; SEO/AEO optimisation using Semrush → matches the start
Market: A2 = Standard work of the discipline</t>
        </is>
      </c>
      <c r="BP69" s="129" t="inlineStr">
        <is>
          <t>Rated 2 of 12
Start: 2.0 · practitioner title
Evidence reads like A2: Decides asset types within campaign plans → matches the start
Market: A2 = Chooses own approach within standards</t>
        </is>
      </c>
      <c r="BQ69" s="129" t="inlineStr">
        <is>
          <t>Rated 2.5 of 12 · between A2 and A3
Start: 2.0 · practitioner title
Evidence reads like A3: own survey / KRA answers · summarised by the rater; not quoted → moved up 0.5
Market: A2 = Own deliverables · accuracy, TAT · A3 = A module / process, or work with client or regulatory consequences</t>
        </is>
      </c>
      <c r="BR6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69" s="129" t="inlineStr">
        <is>
          <t>Rated 2 of 12
Experience: 0.4 yrs total · 0.4 at IRIS; none recorded before IRIS = 1.4 on the experience scale
Qualification: PGDM · postgraduate, relevant to the work → +0.5
Market: A2 roles typically have 0–3 yrs · IRIS guide 0–2</t>
        </is>
      </c>
      <c r="BT69"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69" s="127" t="inlineStr">
        <is>
          <t>KRAs not received · manager to supply</t>
        </is>
      </c>
      <c r="BV69" s="125" t="n"/>
      <c r="BW69" s="125" t="n"/>
      <c r="BX69" s="125" t="n"/>
      <c r="BY69" s="125" t="inlineStr">
        <is>
          <t>Content Creation</t>
        </is>
      </c>
      <c r="BZ69" s="128" t="inlineStr">
        <is>
          <t>KRAs not received · manager to supply</t>
        </is>
      </c>
      <c r="CA69" s="125" t="inlineStr">
        <is>
          <t>CARBON Talent Mapping · Raw</t>
        </is>
      </c>
      <c r="CB69" s="130" t="n">
        <v>20</v>
      </c>
      <c r="CC69" s="131" t="inlineStr">
        <is>
          <t>• This role focuses on branding and content marketing to generate MQLs through organic channels, campaigns and events.</t>
        </is>
      </c>
      <c r="CD69" s="131" t="inlineStr">
        <is>
          <t>• Reported deliverables and outcomes include: AEO optimization.
• Key responsibilities include Campaign delieverables; 8-10 blogs per month.
• The role is accountable for Europe based MQLs and content.
• The role independently makes decisions on Asset types.</t>
        </is>
      </c>
      <c r="CE69" s="131" t="inlineStr">
        <is>
          <t>• Current capabilities: Presentation development, storytelling and positioning; SEMrush and Copilot; Content and campaign planning.</t>
        </is>
      </c>
      <c r="CF69" s="131"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CG69" s="131" t="inlineStr">
        <is>
          <t>• Key challenges: Last-minute changes disrupt planned work.
• Support required: No input received.</t>
        </is>
      </c>
      <c r="CH69" s="132" t="inlineStr">
        <is>
          <t>Complexity: Evidence reads like A2: Produces 8-10 blogs a month and campaign deliverables; SEO/AEO optimisation using Semrush → matches the start
Autonomy: Evidence reads like A2: Decides asset types within campaign plans → matches the start
Accountability: Evidence reads like A3: own survey / KRA answers · summarised by the rater; not quoted → moved up 0.5
Leadership: Evidence reads like A1: No guidance or leadership of others described → matches the start
Business Impact: No survey or manager-mapping signal on criticality: kept at the start point.</t>
        </is>
      </c>
      <c r="CI69" s="131"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J69" s="131" t="inlineStr">
        <is>
          <t>Self-identified: Product &amp; tool knowledge · Marketing &amp; content
For the next role: Product &amp; tool knowledge · Marketing &amp; content</t>
        </is>
      </c>
      <c r="CK69" s="131" t="inlineStr">
        <is>
          <t>Per-person summary · CARBON Mapping Master</t>
        </is>
      </c>
      <c r="CL69" s="133"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M69" s="134" t="inlineStr">
        <is>
          <t>What the role answers for: Own deliverables · accuracy, TAT.
Accountability &amp; Impact rating: 2.5 of 12 · A2-level impact.
If the work is missed · role-holders' themes: ranking.
Manager talent mapping — Latest rating: Not rated · manager · Potential: Medium · 9-Box Grid placement: Core Contributor.</t>
        </is>
      </c>
      <c r="CN69" s="135" t="n"/>
      <c r="CO69" s="135" t="n">
        <v>2.5</v>
      </c>
      <c r="CP69" s="136" t="inlineStr">
        <is>
          <t>Not rated · manager</t>
        </is>
      </c>
      <c r="CQ69" s="137" t="inlineStr">
        <is>
          <t>Medium</t>
        </is>
      </c>
      <c r="CR69" s="137" t="inlineStr">
        <is>
          <t>Core Contributor</t>
        </is>
      </c>
      <c r="CS69" s="137" t="inlineStr">
        <is>
          <t>Develop in role</t>
        </is>
      </c>
      <c r="CT69" s="137" t="n"/>
      <c r="CU69" s="137" t="n"/>
      <c r="CV69" s="137" t="n"/>
      <c r="CW69" s="137" t="n"/>
      <c r="CX69" s="137" t="n"/>
      <c r="CY69" s="137" t="n"/>
      <c r="CZ69" s="137" t="n"/>
      <c r="DA69" s="119" t="n">
        <v>81</v>
      </c>
      <c r="DB69" s="138" t="inlineStr">
        <is>
          <t>Developing</t>
        </is>
      </c>
      <c r="DC69" s="138" t="n">
        <v>75</v>
      </c>
      <c r="DD69" s="138" t="n">
        <v>75</v>
      </c>
      <c r="DE69" s="138" t="n">
        <v>87</v>
      </c>
      <c r="DF69" s="138" t="n"/>
      <c r="DG69" s="138" t="inlineStr">
        <is>
          <t>Analytics &amp; BI, Product &amp; domain, Problem solving</t>
        </is>
      </c>
      <c r="DH69" s="138" t="inlineStr">
        <is>
          <t>A3: 68% of profile — not yet</t>
        </is>
      </c>
      <c r="DI69" s="138" t="inlineStr">
        <is>
          <t>Evidence: Survey + KRAs | Core: Ownership 2/2, Problem solving 1/2, Communication &amp; collaboration 2/2, Client &amp; quality focus 1/2, Learning agility 1/2, Integrity &amp; compliance 2/2 | Future-ready: AI literacy 2/2, Data literacy 1/2, Digital fluency 1/2, Innovation 2/2 | Functional: Digital marketing 3/2, Communication 2/2, Analytics &amp; BI 1/2, AI / GenAI 2/2, Product &amp; domain 1/2, Business acumen 2/2</t>
        </is>
      </c>
      <c r="DJ69" s="111" t="inlineStr">
        <is>
          <t>Product &amp; tool knowledge · Marketing &amp; content</t>
        </is>
      </c>
      <c r="DK69" s="112" t="inlineStr">
        <is>
          <t>Needs to learn the fundamentals of content marketing</t>
        </is>
      </c>
      <c r="DL69" s="112" t="inlineStr">
        <is>
          <t>Marketing Tech &amp; Digital Marketing; AI, GenAI &amp; Prompt Engineering; Stakeholder &amp; Client Management</t>
        </is>
      </c>
      <c r="DM69" s="112" t="inlineStr">
        <is>
          <t>Product &amp; tool knowledge · Marketing &amp; content</t>
        </is>
      </c>
      <c r="DN69" s="112" t="n"/>
      <c r="DO69" s="139" t="inlineStr">
        <is>
          <t>No strong match from survey evidence</t>
        </is>
      </c>
      <c r="DP69" s="126" t="inlineStr">
        <is>
          <t>No material overlap found</t>
        </is>
      </c>
      <c r="DQ69" s="126" t="inlineStr">
        <is>
          <t>No close match in other businesses</t>
        </is>
      </c>
      <c r="DR69" s="126" t="n"/>
      <c r="DS69" s="126" t="n"/>
      <c r="DT69" s="126" t="n"/>
      <c r="DU69" s="140"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V69"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9"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X69"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9"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9" s="126" t="inlineStr">
        <is>
          <t>0–2 yrs</t>
        </is>
      </c>
      <c r="EA69" s="126" t="inlineStr">
        <is>
          <t>1–3 · 0–3</t>
        </is>
      </c>
      <c r="EB69" s="126" t="inlineStr">
        <is>
          <t>Marketing Associate / Marketing Executive</t>
        </is>
      </c>
      <c r="EC69" s="126" t="inlineStr">
        <is>
          <t>IRIS Vs Market Benchmark — CIM proficiency scale: 2 Active learner · IRIS Vs Competitor Benchmark — SaaS marketing ladder: Marketing Associate</t>
        </is>
      </c>
      <c r="ED69" s="126" t="inlineStr">
        <is>
          <t>CIM Global Professional Marketing Framework — proficiency Aware → Active learner → Able → Accomplished → Authoritative</t>
        </is>
      </c>
      <c r="EE69" s="126" t="inlineStr">
        <is>
          <t>Core 2 · Future 2 · Functional 2 · Leadership not scored</t>
        </is>
      </c>
      <c r="EF69" s="139" t="n"/>
      <c r="EG69" s="126" t="inlineStr">
        <is>
          <t>✓ HRIS: 0.4 yrs, PGDM, 0 direct reports
✓ Survey: 20 of 20 questions answered
✓ KRAs: reported deliverables
✓ Manager mapping: rating, potential, 9-box
✓ Job description</t>
        </is>
      </c>
      <c r="EH69" s="118" t="n"/>
      <c r="EI69" s="118" t="n"/>
      <c r="EJ69" s="118" t="n"/>
      <c r="EK69" s="118" t="inlineStr">
        <is>
          <t>Survey: summary on file · KRAs: not received · Experience: on file</t>
        </is>
      </c>
      <c r="EL69" s="141" t="n"/>
      <c r="EM69" s="142" t="n"/>
      <c r="EN69" s="142" t="n"/>
      <c r="EO69" s="142" t="n"/>
      <c r="EP69" s="142" t="n"/>
      <c r="EQ69" s="143" t="n"/>
      <c r="ER69" s="135" t="n"/>
      <c r="ES69" s="135" t="n"/>
      <c r="ET69" s="135" t="n"/>
      <c r="EU69" s="135" t="n"/>
      <c r="EV69" s="135" t="n"/>
      <c r="EW69" s="135" t="n"/>
      <c r="EX69" s="135" t="n"/>
      <c r="EY69" s="143" t="n"/>
      <c r="EZ69" s="135" t="n"/>
      <c r="FA69" s="135" t="n"/>
      <c r="FB69" s="135" t="n"/>
      <c r="FC69" s="135" t="n"/>
      <c r="FD69" s="135" t="n"/>
    </row>
    <row r="70" ht="300" customHeight="1">
      <c r="A70" s="109" t="inlineStr">
        <is>
          <t>CARBON</t>
        </is>
      </c>
      <c r="B70" s="110" t="inlineStr">
        <is>
          <t>IRIS2534</t>
        </is>
      </c>
      <c r="C70" s="110" t="inlineStr">
        <is>
          <t>Vishal</t>
        </is>
      </c>
      <c r="D70" s="110" t="inlineStr">
        <is>
          <t>Marketing</t>
        </is>
      </c>
      <c r="E70" s="110" t="inlineStr">
        <is>
          <t>RC-121</t>
        </is>
      </c>
      <c r="F70" s="110" t="inlineStr">
        <is>
          <t>Mounika Kattula</t>
        </is>
      </c>
      <c r="G70" s="110" t="inlineStr">
        <is>
          <t>IRIS2316</t>
        </is>
      </c>
      <c r="H70" s="110" t="inlineStr">
        <is>
          <t>A3</t>
        </is>
      </c>
      <c r="I70" s="110" t="n"/>
      <c r="J70" s="110" t="n">
        <v>0.3</v>
      </c>
      <c r="K70" s="110" t="n">
        <v>0.3</v>
      </c>
      <c r="L70" s="110" t="inlineStr">
        <is>
          <t>B.E</t>
        </is>
      </c>
      <c r="M70" s="110" t="inlineStr">
        <is>
          <t>INTN0266</t>
        </is>
      </c>
      <c r="N70" s="144" t="inlineStr">
        <is>
          <t>Associate- MarkOps</t>
        </is>
      </c>
      <c r="O70" s="113" t="inlineStr">
        <is>
          <t>Marketing Operations Associate</t>
        </is>
      </c>
      <c r="P70" s="112" t="inlineStr">
        <is>
          <t>Marketing &amp; Communications</t>
        </is>
      </c>
      <c r="Q70" s="112" t="inlineStr">
        <is>
          <t>Marketing Operations &amp; Automation</t>
        </is>
      </c>
      <c r="R70" s="113" t="inlineStr">
        <is>
          <t>L1 – Intern</t>
        </is>
      </c>
      <c r="S70" s="114" t="inlineStr">
        <is>
          <t>A2</t>
        </is>
      </c>
      <c r="T70" s="151" t="inlineStr">
        <is>
          <t>Associate</t>
        </is>
      </c>
      <c r="U70" s="151" t="inlineStr">
        <is>
          <t>A</t>
        </is>
      </c>
      <c r="V70" s="112" t="inlineStr">
        <is>
          <t>IC</t>
        </is>
      </c>
      <c r="W70" s="150" t="inlineStr">
        <is>
          <t>▲ Up</t>
        </is>
      </c>
      <c r="X70" s="112" t="inlineStr">
        <is>
          <t>P1–P2</t>
        </is>
      </c>
      <c r="Y70" s="112" t="inlineStr">
        <is>
          <t>Entry / Developing</t>
        </is>
      </c>
      <c r="Z70" s="112" t="inlineStr">
        <is>
          <t>2 Assist</t>
        </is>
      </c>
      <c r="AA70" s="117" t="inlineStr">
        <is>
          <t>A2</t>
        </is>
      </c>
      <c r="AB70" s="118" t="inlineStr">
        <is>
          <t>Band A · Practitioner</t>
        </is>
      </c>
      <c r="AC70" s="118" t="inlineStr">
        <is>
          <t>Associate</t>
        </is>
      </c>
      <c r="AD70" s="118" t="inlineStr">
        <is>
          <t>• Same as the model</t>
        </is>
      </c>
      <c r="AE70" s="118" t="inlineStr">
        <is>
          <t>A3</t>
        </is>
      </c>
      <c r="AF70" s="118" t="inlineStr">
        <is>
          <t>OK</t>
        </is>
      </c>
      <c r="AG70" s="118" t="inlineStr">
        <is>
          <t>No change · already below the manager</t>
        </is>
      </c>
      <c r="AH70" s="118" t="n">
        <v>6</v>
      </c>
      <c r="AI70" s="118" t="n"/>
      <c r="AJ70" s="119" t="inlineStr">
        <is>
          <t>CARBON · Marketing · Band A · Early career</t>
        </is>
      </c>
      <c r="AK70" s="120" t="n">
        <v>2</v>
      </c>
      <c r="AL70" s="121">
        <f>IFERROR(INDEX(WM_C,MATCH($AJ70,WM_KEY,0)),"")</f>
        <v>0.54</v>
      </c>
      <c r="AM70" s="122">
        <f>IF(OR(AK70="",AL70=""),"",AK70*AL70)</f>
        <v>1.08</v>
      </c>
      <c r="AN70" s="120" t="n">
        <v>2</v>
      </c>
      <c r="AO70" s="121">
        <f>IFERROR(INDEX(WM_AU,MATCH($AJ70,WM_KEY,0)),"")</f>
        <v>0.21</v>
      </c>
      <c r="AP70" s="122">
        <f>IF(OR(AN70="",AO70=""),"",AN70*AO70)</f>
        <v>0.42</v>
      </c>
      <c r="AQ70" s="120" t="n">
        <v>2</v>
      </c>
      <c r="AR70" s="121">
        <f>IFERROR(INDEX(WM_AC,MATCH($AJ70,WM_KEY,0)),"")</f>
        <v>0.04</v>
      </c>
      <c r="AS70" s="122">
        <f>IF(OR(AQ70="",AR70=""),"",AQ70*AR70)</f>
        <v>0.08</v>
      </c>
      <c r="AT70" s="120" t="n">
        <v>1</v>
      </c>
      <c r="AU70" s="121">
        <f>IFERROR(INDEX(WM_L,MATCH($AJ70,WM_KEY,0)),"")</f>
        <v>0</v>
      </c>
      <c r="AV70" s="122">
        <f>IF(OR(AT70="",AU70=""),"",AT70*AU70)</f>
        <v>0</v>
      </c>
      <c r="AW70" s="120" t="n">
        <v>1.5</v>
      </c>
      <c r="AX70" s="121">
        <f>IFERROR(INDEX(WM_E,MATCH($AJ70,WM_KEY,0)),"")</f>
        <v>0.1</v>
      </c>
      <c r="AY70" s="122">
        <f>IF(OR(AW70="",AX70=""),"",AW70*AX70)</f>
        <v>0.15</v>
      </c>
      <c r="AZ70" s="123" t="n">
        <v>2</v>
      </c>
      <c r="BA70" s="121">
        <f>IFERROR(INDEX(WM_BI,MATCH($AJ70,WM_KEY,0)),"")</f>
        <v>0.11</v>
      </c>
      <c r="BB70" s="122">
        <f>IF(OR(AZ70="",BA70=""),"",AZ70*BA70)</f>
        <v>0.22</v>
      </c>
      <c r="BC70" s="122">
        <f>IF(COUNT(AM70,AP70,AS70,AV70,AY70,BB70)&lt;6,"",SUM(AM70,AP70,AS70,AV70,AY70,BB70))</f>
        <v>1.95</v>
      </c>
      <c r="BD70" s="122" t="str">
        <f>IF(BC70="","",INDEX({"A1","A2","A3","B1","B2","B3","C1","C2","D1","D2","E1","E2"},MAX(1,MIN(12,ROUND(BC70,0)))))</f>
        <v>A2</v>
      </c>
      <c r="BE70" s="114" t="inlineStr">
        <is>
          <t>A2</t>
        </is>
      </c>
      <c r="BF70" s="124" t="inlineStr">
        <is>
          <t>The score decided the level</t>
        </is>
      </c>
      <c r="BG70"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0" s="125" t="inlineStr">
        <is>
          <t>At build: Complexity 1.08 + Autonomy 0.42 + Accountability 0.08 + Leadership 0.00 + Experience 0.15 + Business impact 0.22
= 1.95 points → nearest level 2 = A2
Final level: A2 · same as the score</t>
        </is>
      </c>
      <c r="BI70" s="125" t="inlineStr">
        <is>
          <t>No rule applied: the score decides.</t>
        </is>
      </c>
      <c r="BJ70" s="125" t="inlineStr">
        <is>
          <t>—</t>
        </is>
      </c>
      <c r="BK70" s="126" t="n"/>
      <c r="BL70" s="126" t="inlineStr">
        <is>
          <t>High</t>
        </is>
      </c>
      <c r="BM70" s="126" t="n"/>
      <c r="BN70" s="125" t="inlineStr">
        <is>
          <t>Stable · moves in fewer than 5 of 30 weight tests</t>
        </is>
      </c>
      <c r="BO70" s="148" t="inlineStr">
        <is>
          <t>Rated 2 of 12
Start: 2.0 · practitioner title
Evidence reads like A2: own survey / KRA answers · summarised by the rater; not quoted → matches the start
KRA: “1. Act as primary SPOC for SDR team and resolve 100% of data requests within defined SLA 2. Clean and validate 30,000 company records…”
Market: A2 = Standard work of the discipline</t>
        </is>
      </c>
      <c r="BP70" s="129" t="inlineStr">
        <is>
          <t>Rated 2 of 12
Start: 2.0 · practitioner title
Evidence reads like A2: Decides ICP research independently; prioritises tasks by business requirement → matches the start
Market: A2 = Chooses own approach within standards</t>
        </is>
      </c>
      <c r="BQ70" s="129" t="inlineStr">
        <is>
          <t>Rated 2 of 12
Start: 2.0 · practitioner title
Evidence reads like A2: Data accuracy and quality in HubSpot; avoiding duplicates and outdated records → matches the start
KRA: “1. Act as primary SPOC for SDR team and resolve 100% of data requests within defined SLA 2. Clean and validate 30,000 company records…”
Market: A2 = Own deliverables · accuracy, TAT</t>
        </is>
      </c>
      <c r="BR70"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70" s="129" t="inlineStr">
        <is>
          <t>Rated 1.5 of 12 · between A1 and A2
Experience: 0.3 yrs total · 0.3 at IRIS; none recorded before IRIS = 1.3 on the experience scale
Qualification: B.E · graduate → no change
Market: A2 roles typically have 0–3 yrs · IRIS guide 0–2</t>
        </is>
      </c>
      <c r="BT7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70" s="124"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BV70" s="125" t="n"/>
      <c r="BW70" s="125" t="n"/>
      <c r="BX70" s="125" t="n"/>
      <c r="BY70" s="125" t="inlineStr">
        <is>
          <t>Converted to Full time - reports to Sudipta, database creation team - they use Lusha to generate the list of customers for the SDR team &amp; upload the same on hubspot:</t>
        </is>
      </c>
      <c r="BZ70" s="125" t="inlineStr">
        <is>
          <t>Received · manager annual</t>
        </is>
      </c>
      <c r="CA70" s="125" t="inlineStr">
        <is>
          <t>CARBON Mapping Master · CARBON Talent Mapping · Raw</t>
        </is>
      </c>
      <c r="CB70" s="130" t="n">
        <v>20</v>
      </c>
      <c r="CC70" s="131" t="inlineStr">
        <is>
          <t>• This role manages and improves data, maintains HubSpot and supports SDR requests.</t>
        </is>
      </c>
      <c r="CD70" s="131"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CE70" s="131" t="inlineStr">
        <is>
          <t>• Current capabilities: HubSpot, LinkedIn Sales Navigator and AI-enabled enrichment tools; Data-quality management, research and task prioritisation.</t>
        </is>
      </c>
      <c r="CF70" s="131"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CG70" s="131"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CH70" s="132" t="inlineStr">
        <is>
          <t>Complexity: Evidence reads like A2: own survey / KRA answers · summarised by the rater; not quoted → matches the start
Autonomy: Evidence reads like A2: Decides ICP research independently; prioritises tasks by business requirement → matches the start
Accountability: Evidence reads like A2: Data accuracy and quality in HubSpot; avoiding duplicates and outdated records → matches the start
Leadership: Evidence reads like A1: No guiding or leading of others described → matches the start
Business Impact: No survey or manager-mapping signal on criticality: kept at the start point.</t>
        </is>
      </c>
      <c r="CI70" s="131" t="inlineStr">
        <is>
          <t>Common themes in role-holders' answers: maintaining · data · sdr · involves · lusha · upload
Common themes in role-holders' answers: hygiene · enrichment · data · hubspot
Common themes in role-holders' answers: data
Common themes in role-holders' answers: hubspot</t>
        </is>
      </c>
      <c r="CJ70" s="131" t="inlineStr">
        <is>
          <t>Self-identified: Marketing &amp; content
For the next role: Product &amp; tool knowledge · Marketing &amp; content</t>
        </is>
      </c>
      <c r="CK70" s="131" t="inlineStr">
        <is>
          <t>Per-person summary · CARBON Mapping Master</t>
        </is>
      </c>
      <c r="CL70" s="133" t="inlineStr">
        <is>
          <t>WHAT THE ROLE DOES: Maintains CRM/ICP data, marketing automation, reporting and dashboards. At A2: standard work delivered independently.
Common themes in role-holders' answers: maintaining · data · sdr · involves · lusha · upload
KEY RESPONSIBILITIES: Maintains CRM/ICP data, marketing automation, reporting and dashboards; Standard work of the discipline; Own deliverables · accuracy, TAT
Common themes in role-holders' answers: hygiene · enrichment · data · hubspot
DELIVERS: Own deliverables · accuracy, TAT
Common themes in role-holders' answers: data
ACCOUNTABLE FOR: Own deliverables · accuracy, TAT
Common themes in role-holders' answers: hubspot
DECIDES ALONE: Chooses own approach within standards
SKILLS &amp; KNOWLEDGE · role-holders: Marketing · Hubspot · Ai
TOOLS &amp; SYSTEMS: Excel · HubSpot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3 holders, 3 answered the survey; sub-family 6 answered; catalogue RC-121</t>
        </is>
      </c>
      <c r="CM70" s="134" t="inlineStr">
        <is>
          <t>What the role answers for: Own deliverables · accuracy, TAT.
Accountability &amp; Impact rating: 2 of 12 · A2-level impact.
Manager talent mapping — Latest rating: 4 · Potential: Medium · 9-Box Grid placement: Core Contributor.</t>
        </is>
      </c>
      <c r="CN70" s="135" t="n"/>
      <c r="CO70" s="135" t="n">
        <v>2</v>
      </c>
      <c r="CP70" s="136" t="n">
        <v>4</v>
      </c>
      <c r="CQ70" s="137" t="inlineStr">
        <is>
          <t>Medium</t>
        </is>
      </c>
      <c r="CR70" s="137" t="inlineStr">
        <is>
          <t>Core Contributor</t>
        </is>
      </c>
      <c r="CS70" s="137" t="inlineStr">
        <is>
          <t>Ready in 6–12 months</t>
        </is>
      </c>
      <c r="CT70" s="137" t="n"/>
      <c r="CU70" s="137" t="n"/>
      <c r="CV70" s="137" t="n"/>
      <c r="CW70" s="137" t="n"/>
      <c r="CX70" s="137" t="n"/>
      <c r="CY70" s="137" t="n"/>
      <c r="CZ70" s="137" t="n"/>
      <c r="DA70" s="119" t="n">
        <v>80</v>
      </c>
      <c r="DB70" s="138" t="inlineStr">
        <is>
          <t>Developing</t>
        </is>
      </c>
      <c r="DC70" s="138" t="n">
        <v>93</v>
      </c>
      <c r="DD70" s="138" t="n">
        <v>88</v>
      </c>
      <c r="DE70" s="138" t="n">
        <v>70</v>
      </c>
      <c r="DF70" s="138" t="n"/>
      <c r="DG70" s="138" t="inlineStr">
        <is>
          <t>Communication, Analytics &amp; BI, Product &amp; domain</t>
        </is>
      </c>
      <c r="DH70" s="138" t="inlineStr">
        <is>
          <t>A3: 70% of profile — not yet</t>
        </is>
      </c>
      <c r="DI70" s="138" t="inlineStr">
        <is>
          <t>Evidence: Survey + KRAs | Core: Ownership 3/2, Problem solving 1/2, Communication &amp; collaboration 3/2, Client &amp; quality focus 4/2, Learning agility 1/2, Integrity &amp; compliance 2/2 | Future-ready: AI literacy 2/2, Data literacy 1/2, Digital fluency 2/2, Innovation 2/2 | Functional: Digital marketing 3/2, Communication 1/2, Analytics &amp; BI 1/2, AI / GenAI 2/2, Product &amp; domain 1/2, Business acumen 1/2</t>
        </is>
      </c>
      <c r="DJ70" s="111" t="inlineStr">
        <is>
          <t>Marketing &amp; content</t>
        </is>
      </c>
      <c r="DK70" s="112" t="inlineStr">
        <is>
          <t>Would benefit from deeper understanding of domain + perspective of database &amp; marketing</t>
        </is>
      </c>
      <c r="DL70" s="112" t="inlineStr">
        <is>
          <t>AI, GenAI &amp; Prompt Engineering</t>
        </is>
      </c>
      <c r="DM70" s="112" t="inlineStr">
        <is>
          <t>Product &amp; tool knowledge · Marketing &amp; content</t>
        </is>
      </c>
      <c r="DN70" s="112" t="n"/>
      <c r="DO70" s="139" t="inlineStr">
        <is>
          <t>No strong match from survey evidence</t>
        </is>
      </c>
      <c r="DP70" s="126" t="inlineStr">
        <is>
          <t>Mounika Kattula · Senior Marketing Operations Associate — 0.48: hubspot, data, seamless, enrichment; Kaninika Kali · Marketing Operations Associate — 0.42: hubspot, enrichment, data, hygiene; Diksha Gunjyal · Sales Development Representative — 0.31: hubspot, icp, navigator, linkedin</t>
        </is>
      </c>
      <c r="DQ70" s="126" t="inlineStr">
        <is>
          <t>No close match in other businesses</t>
        </is>
      </c>
      <c r="DR70" s="126" t="n"/>
      <c r="DS70" s="126" t="n"/>
      <c r="DT70" s="126" t="n"/>
      <c r="DU70" s="140" t="inlineStr">
        <is>
          <t>Marketing Operations Associate in Marketing · CARBON, A2 — IC.
The work: Maintains CRM/ICP data, marketing automation, reporting and dashboards.
At this level the role owns standard work delivered independently.
Key responsibilities: Maintains CRM/ICP data, marketing automation, reporting and dashboards; Standard work of the discipline; Own deliverables · accuracy, TAT.
Holders describe it with: hygiene · enrichment · data · hubspot.</t>
        </is>
      </c>
      <c r="DV70"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70"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Hubspot · Ai
TOOLS: Excel · HubSpot
★ = must-have for the family. Scale: 1 Awareness · 2 Working · 3 Practitioner · 4 Advanced · 5 Expert.</t>
        </is>
      </c>
      <c r="DX70"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0"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70" s="126" t="inlineStr">
        <is>
          <t>0–2 yrs</t>
        </is>
      </c>
      <c r="EA70" s="126" t="inlineStr">
        <is>
          <t>1–3 · 0–3</t>
        </is>
      </c>
      <c r="EB70" s="126" t="inlineStr">
        <is>
          <t>Marketing Associate / Marketing Executive</t>
        </is>
      </c>
      <c r="EC70" s="126" t="inlineStr">
        <is>
          <t>IRIS Vs Market Benchmark — CIM proficiency scale: 2 Active learner · IRIS Vs Competitor Benchmark — SaaS marketing ladder: Marketing Associate</t>
        </is>
      </c>
      <c r="ED70" s="126" t="inlineStr">
        <is>
          <t>CIM Global Professional Marketing Framework — proficiency Aware → Active learner → Able → Accomplished → Authoritative</t>
        </is>
      </c>
      <c r="EE70" s="126" t="inlineStr">
        <is>
          <t>Core 2 · Future 2 · Functional 2 · Leadership not scored</t>
        </is>
      </c>
      <c r="EF70" s="139" t="n"/>
      <c r="EG70" s="126" t="inlineStr">
        <is>
          <t>✓ HRIS: 0.3 yrs, B.E, 0 direct reports
✓ Survey: 20 of 20 questions answered
✓ KRAs: submitted, reported deliverables
✓ Manager mapping: rating, potential, 9-box
✓ Job description</t>
        </is>
      </c>
      <c r="EH70" s="118" t="n"/>
      <c r="EI70" s="118" t="n"/>
      <c r="EJ70" s="118" t="n"/>
      <c r="EK70" s="118" t="inlineStr">
        <is>
          <t>Survey: summary on file · KRAs: received · Experience: on file · Emp ID differs in source files: INTN0266</t>
        </is>
      </c>
      <c r="EL70" s="141" t="n"/>
      <c r="EM70" s="142" t="n"/>
      <c r="EN70" s="142" t="n"/>
      <c r="EO70" s="142" t="n"/>
      <c r="EP70" s="142" t="n"/>
      <c r="EQ70" s="143" t="n"/>
      <c r="ER70" s="135" t="n"/>
      <c r="ES70" s="135" t="n"/>
      <c r="ET70" s="135" t="n"/>
      <c r="EU70" s="135" t="n"/>
      <c r="EV70" s="135" t="n"/>
      <c r="EW70" s="135" t="n"/>
      <c r="EX70" s="135" t="n"/>
      <c r="EY70" s="143" t="n"/>
      <c r="EZ70" s="135" t="n"/>
      <c r="FA70" s="135" t="n"/>
      <c r="FB70" s="135" t="n"/>
      <c r="FC70" s="135" t="n"/>
      <c r="FD70" s="135" t="n"/>
    </row>
    <row r="71" ht="300" customHeight="1">
      <c r="A71" s="109" t="inlineStr">
        <is>
          <t>CARBON</t>
        </is>
      </c>
      <c r="B71" s="110" t="inlineStr">
        <is>
          <t>IRIS2546</t>
        </is>
      </c>
      <c r="C71" s="110" t="inlineStr">
        <is>
          <t>Adithya Nair</t>
        </is>
      </c>
      <c r="D71" s="110" t="inlineStr">
        <is>
          <t>Marketing</t>
        </is>
      </c>
      <c r="E71" s="110" t="inlineStr">
        <is>
          <t>RC-163</t>
        </is>
      </c>
      <c r="F71" s="110" t="inlineStr">
        <is>
          <t>Prashant Sharad Jadhav</t>
        </is>
      </c>
      <c r="G71" s="110" t="inlineStr">
        <is>
          <t>IRIS2553</t>
        </is>
      </c>
      <c r="H71" s="110" t="inlineStr">
        <is>
          <t>B2</t>
        </is>
      </c>
      <c r="I71" s="110" t="n"/>
      <c r="J71" s="110" t="n">
        <v>1.3</v>
      </c>
      <c r="K71" s="110" t="n">
        <v>0.2</v>
      </c>
      <c r="L71" s="110" t="inlineStr">
        <is>
          <t>B.Tech</t>
        </is>
      </c>
      <c r="M71" s="110" t="n"/>
      <c r="N71" s="111" t="inlineStr">
        <is>
          <t>Sales Development Representative</t>
        </is>
      </c>
      <c r="O71" s="112" t="inlineStr">
        <is>
          <t>Sales Development Representative</t>
        </is>
      </c>
      <c r="P71" s="112" t="inlineStr">
        <is>
          <t>Sales &amp; Business Development</t>
        </is>
      </c>
      <c r="Q71" s="112" t="inlineStr">
        <is>
          <t>Sales Development &amp; Prospecting</t>
        </is>
      </c>
      <c r="R71" s="113" t="inlineStr">
        <is>
          <t>Not in current mapping files</t>
        </is>
      </c>
      <c r="S71" s="114" t="inlineStr">
        <is>
          <t>A2</t>
        </is>
      </c>
      <c r="T71" s="151" t="inlineStr">
        <is>
          <t>Associate</t>
        </is>
      </c>
      <c r="U71" s="151" t="inlineStr">
        <is>
          <t>A</t>
        </is>
      </c>
      <c r="V71" s="112" t="inlineStr">
        <is>
          <t>IC</t>
        </is>
      </c>
      <c r="W71" s="116" t="inlineStr">
        <is>
          <t>● Newly mapped</t>
        </is>
      </c>
      <c r="X71" s="112" t="inlineStr">
        <is>
          <t>P1–P2</t>
        </is>
      </c>
      <c r="Y71" s="112" t="inlineStr">
        <is>
          <t>Entry / Developing</t>
        </is>
      </c>
      <c r="Z71" s="112" t="inlineStr">
        <is>
          <t>2 Assist</t>
        </is>
      </c>
      <c r="AA71" s="117" t="inlineStr">
        <is>
          <t>A2</t>
        </is>
      </c>
      <c r="AB71" s="118" t="inlineStr">
        <is>
          <t>Band A · Practitioner</t>
        </is>
      </c>
      <c r="AC71" s="118" t="inlineStr">
        <is>
          <t>Associate</t>
        </is>
      </c>
      <c r="AD71" s="118" t="inlineStr">
        <is>
          <t>• Same as the model</t>
        </is>
      </c>
      <c r="AE71" s="118" t="inlineStr">
        <is>
          <t>B2</t>
        </is>
      </c>
      <c r="AF71" s="118" t="inlineStr">
        <is>
          <t>OK</t>
        </is>
      </c>
      <c r="AG71" s="118" t="inlineStr">
        <is>
          <t>No change · already below the manager</t>
        </is>
      </c>
      <c r="AH71" s="118" t="n">
        <v>4</v>
      </c>
      <c r="AI71" s="118" t="n"/>
      <c r="AJ71" s="119" t="inlineStr">
        <is>
          <t>CARBON · Marketing · Band A · Early career</t>
        </is>
      </c>
      <c r="AK71" s="120" t="n">
        <v>2</v>
      </c>
      <c r="AL71" s="121">
        <f>IFERROR(INDEX(WM_C,MATCH($AJ71,WM_KEY,0)),"")</f>
        <v>0.54</v>
      </c>
      <c r="AM71" s="122">
        <f>IF(OR(AK71="",AL71=""),"",AK71*AL71)</f>
        <v>1.08</v>
      </c>
      <c r="AN71" s="120" t="n">
        <v>2</v>
      </c>
      <c r="AO71" s="121">
        <f>IFERROR(INDEX(WM_AU,MATCH($AJ71,WM_KEY,0)),"")</f>
        <v>0.21</v>
      </c>
      <c r="AP71" s="122">
        <f>IF(OR(AN71="",AO71=""),"",AN71*AO71)</f>
        <v>0.42</v>
      </c>
      <c r="AQ71" s="120" t="n">
        <v>2</v>
      </c>
      <c r="AR71" s="121">
        <f>IFERROR(INDEX(WM_AC,MATCH($AJ71,WM_KEY,0)),"")</f>
        <v>0.04</v>
      </c>
      <c r="AS71" s="122">
        <f>IF(OR(AQ71="",AR71=""),"",AQ71*AR71)</f>
        <v>0.08</v>
      </c>
      <c r="AT71" s="120" t="n">
        <v>1</v>
      </c>
      <c r="AU71" s="121">
        <f>IFERROR(INDEX(WM_L,MATCH($AJ71,WM_KEY,0)),"")</f>
        <v>0</v>
      </c>
      <c r="AV71" s="122">
        <f>IF(OR(AT71="",AU71=""),"",AT71*AU71)</f>
        <v>0</v>
      </c>
      <c r="AW71" s="120" t="n">
        <v>2</v>
      </c>
      <c r="AX71" s="121">
        <f>IFERROR(INDEX(WM_E,MATCH($AJ71,WM_KEY,0)),"")</f>
        <v>0.1</v>
      </c>
      <c r="AY71" s="122">
        <f>IF(OR(AW71="",AX71=""),"",AW71*AX71)</f>
        <v>0.2</v>
      </c>
      <c r="AZ71" s="123" t="n">
        <v>2</v>
      </c>
      <c r="BA71" s="121">
        <f>IFERROR(INDEX(WM_BI,MATCH($AJ71,WM_KEY,0)),"")</f>
        <v>0.11</v>
      </c>
      <c r="BB71" s="122">
        <f>IF(OR(AZ71="",BA71=""),"",AZ71*BA71)</f>
        <v>0.22</v>
      </c>
      <c r="BC71" s="122">
        <f>IF(COUNT(AM71,AP71,AS71,AV71,AY71,BB71)&lt;6,"",SUM(AM71,AP71,AS71,AV71,AY71,BB71))</f>
        <v>2</v>
      </c>
      <c r="BD71" s="122" t="str">
        <f>IF(BC71="","",INDEX({"A1","A2","A3","B1","B2","B3","C1","C2","D1","D2","E1","E2"},MAX(1,MIN(12,ROUND(BC71,0)))))</f>
        <v>A2</v>
      </c>
      <c r="BE71" s="114" t="inlineStr">
        <is>
          <t>A2</t>
        </is>
      </c>
      <c r="BF71" s="124" t="inlineStr">
        <is>
          <t>The score decided the level</t>
        </is>
      </c>
      <c r="BG71"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1" s="125" t="inlineStr">
        <is>
          <t>At build: Complexity 1.08 + Autonomy 0.42 + Accountability 0.08 + Leadership 0.00 + Experience 0.20 + Business impact 0.22
= 2.00 points → nearest level 2 = A2
Final level: A2 · same as the score</t>
        </is>
      </c>
      <c r="BI71" s="125" t="inlineStr">
        <is>
          <t>No rule applied: the score decides.</t>
        </is>
      </c>
      <c r="BJ71" s="125" t="inlineStr">
        <is>
          <t>—</t>
        </is>
      </c>
      <c r="BK71" s="126" t="n"/>
      <c r="BL71" s="126" t="inlineStr">
        <is>
          <t>High</t>
        </is>
      </c>
      <c r="BM71" s="126" t="n"/>
      <c r="BN71" s="125" t="inlineStr">
        <is>
          <t>Stable · moves in fewer than 5 of 30 weight tests</t>
        </is>
      </c>
      <c r="BO71" s="148" t="inlineStr">
        <is>
          <t>Rated 2 of 12
Start: 2.0 · practitioner title
Evidence reads like A2: Prospect shortlisting, personalised emails, LinkedIn and dialler outreach, lead qualification, CRM hygiene → matches the start
Market: A2 = Standard work of the discipline</t>
        </is>
      </c>
      <c r="BP71" s="129" t="inlineStr">
        <is>
          <t>Rated 2 of 12
Start: 2.0 · practitioner title
Evidence reads like A2: Decides own outreach and emails; chooses the day's accounts → matches the start
Market: A2 = Chooses own approach within standards</t>
        </is>
      </c>
      <c r="BQ71" s="129" t="inlineStr">
        <is>
          <t>Rated 2 of 12
Start: 2.0 · practitioner title
Evidence reads like A2: Accountable if the booked contact does not show up or is not relevant → matches the start
Market: A2 = Own deliverables · accuracy, TAT</t>
        </is>
      </c>
      <c r="BR71"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71" s="129" t="inlineStr">
        <is>
          <t>Rated 2 of 12
Experience: 1.3 yrs total · 1.1 before IRIS + 0.2 at IRIS = 2.1 on the experience scale
Qualification: B.Tech · graduate → no change
Market: A2 roles typically have 0–3 yrs · IRIS guide 0–2</t>
        </is>
      </c>
      <c r="BT7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71" s="127" t="inlineStr">
        <is>
          <t>KRAs not received · manager to supply</t>
        </is>
      </c>
      <c r="BV71" s="125" t="n"/>
      <c r="BW71" s="125" t="n"/>
      <c r="BX71" s="125" t="n"/>
      <c r="BY71" s="125" t="inlineStr">
        <is>
          <t>"Reports to Anu : Cold calling, Scheduling Demo, Tools used - Linkedin Sales navigator · To fetch number of customers shared by Database Team:</t>
        </is>
      </c>
      <c r="BZ71" s="128" t="inlineStr">
        <is>
          <t>KRAs not received · manager to supply</t>
        </is>
      </c>
      <c r="CA71" s="125" t="inlineStr">
        <is>
          <t>CARBON Talent Mapping · Raw</t>
        </is>
      </c>
      <c r="CB71" s="130" t="n">
        <v>20</v>
      </c>
      <c r="CC71" s="131"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CD71" s="131"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CE71" s="131"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CF71" s="131"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CG71" s="131"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CH71" s="132" t="inlineStr">
        <is>
          <t>Complexity: Evidence reads like A2: Prospect shortlisting, personalised emails, LinkedIn and dialler outreach, lead qualification, CRM hygiene → matches the start
Autonomy: Evidence reads like A2: Decides own outreach and emails; chooses the day's accounts → matches the start
Accountability: Evidence reads like A2: Accountable if the booked contact does not show up or is not relevant → matches the start
Leadership: Evidence reads like A1: No guidance or leadership of others described → matches the start
Business Impact: No survey or manager-mapping signal on criticality: kept at the start point.</t>
        </is>
      </c>
      <c r="CI71" s="131"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J71" s="131" t="inlineStr">
        <is>
          <t>Self-identified: Client, sales &amp; stakeholders
For the next role: Product &amp; tool knowledge · Client, sales &amp; stakeholders</t>
        </is>
      </c>
      <c r="CK71" s="131" t="inlineStr">
        <is>
          <t>Per-person summary · CARBON Mapping Master</t>
        </is>
      </c>
      <c r="CL71" s="133"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M71" s="134" t="inlineStr">
        <is>
          <t>What the role answers for: Own deliverables · accuracy, TAT.
Accountability &amp; Impact rating: 2 of 12 · A2-level impact.
If the work is missed · role-holders' themes: pipeline.
Manager talent mapping — Latest rating: Not rated · manager · 9-Box Grid placement: Not placed · manager.</t>
        </is>
      </c>
      <c r="CN71" s="135" t="n"/>
      <c r="CO71" s="135" t="n">
        <v>2</v>
      </c>
      <c r="CP71" s="136" t="inlineStr">
        <is>
          <t>Not rated · manager</t>
        </is>
      </c>
      <c r="CQ71" s="137" t="inlineStr">
        <is>
          <t>—</t>
        </is>
      </c>
      <c r="CR71" s="137" t="inlineStr">
        <is>
          <t>Not placed · manager</t>
        </is>
      </c>
      <c r="CS71" s="137" t="inlineStr">
        <is>
          <t>No rating data</t>
        </is>
      </c>
      <c r="CT71" s="137" t="n"/>
      <c r="CU71" s="137" t="n"/>
      <c r="CV71" s="137" t="n"/>
      <c r="CW71" s="137" t="n"/>
      <c r="CX71" s="137" t="n"/>
      <c r="CY71" s="137" t="n"/>
      <c r="CZ71" s="137" t="n"/>
      <c r="DA71" s="119" t="n">
        <v>99</v>
      </c>
      <c r="DB71" s="138" t="inlineStr">
        <is>
          <t>Meets the level</t>
        </is>
      </c>
      <c r="DC71" s="138" t="n">
        <v>107</v>
      </c>
      <c r="DD71" s="138" t="n">
        <v>50</v>
      </c>
      <c r="DE71" s="138" t="n">
        <v>113</v>
      </c>
      <c r="DF71" s="138" t="n"/>
      <c r="DG71" s="138" t="inlineStr">
        <is>
          <t>AI literacy, Data literacy, Digital fluency</t>
        </is>
      </c>
      <c r="DH71" s="138" t="inlineStr">
        <is>
          <t>A3: 86% of profile — close</t>
        </is>
      </c>
      <c r="DI71" s="138" t="inlineStr">
        <is>
          <t>Evidence: Survey + KRAs | Core: Ownership 2/2, Problem solving 2/2, Communication &amp; collaboration 3/2, Client &amp; quality focus 3/2, Learning agility 2/2, Integrity &amp; compliance 2/2 | Future-ready: AI literacy 1/2, Data literacy 1/2, Digital fluency 1/2, Innovation 1/2 | Functional: Sales &amp; negotiation 3/2, Digital marketing 3/2, Stakeholder mgmt 3/2, Communication 3/2, Product &amp; domain 2/2, Business acumen 2/2</t>
        </is>
      </c>
      <c r="DJ71" s="111" t="inlineStr">
        <is>
          <t>Client, sales &amp; stakeholders</t>
        </is>
      </c>
      <c r="DK71" s="112" t="n"/>
      <c r="DL71" s="112" t="inlineStr">
        <is>
          <t>Sales, Negotiation &amp; Account Growth; ESG &amp; Sustainability; Stakeholder &amp; Client Management</t>
        </is>
      </c>
      <c r="DM71" s="112" t="inlineStr">
        <is>
          <t>Product &amp; tool knowledge · Client, sales &amp; stakeholders</t>
        </is>
      </c>
      <c r="DN71" s="112" t="n"/>
      <c r="DO71" s="139" t="inlineStr">
        <is>
          <t>No strong match from survey evidence</t>
        </is>
      </c>
      <c r="DP71" s="126" t="inlineStr">
        <is>
          <t>Anand Chiluka · Account Executive — 0.41: outreach, linkedin, hubspot; Mausam Thakkar · Senior Sales Development Representative — 0.36: outreach, hygiene, crm; Rahul Nishikant Pawar · Senior Sales Development Representative — 0.36: linkedin, outreach, hygiene, lead</t>
        </is>
      </c>
      <c r="DQ71" s="126" t="inlineStr">
        <is>
          <t>No close match in other businesses</t>
        </is>
      </c>
      <c r="DR71" s="126" t="n"/>
      <c r="DS71" s="126" t="n"/>
      <c r="DT71" s="126" t="n"/>
      <c r="DU71" s="140"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V71"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71"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X71"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1" s="139" t="inlineStr">
        <is>
          <t>Market level: P1–P2 · SFIA 2 Assist
Typical title: SDR · entry / SDR / Inside Sales
At peers: IRIS Vs Competitor Benchmark — SaaS sales ladder — IC: SDR / BDR
Typical experience: 0–3 yrs · IRIS guide 0–2
Standard: SaaS sales ladder; MEDDICC-style qualification</t>
        </is>
      </c>
      <c r="DZ71" s="126" t="inlineStr">
        <is>
          <t>0–2 yrs</t>
        </is>
      </c>
      <c r="EA71" s="126" t="inlineStr">
        <is>
          <t>1–3 · 0–3</t>
        </is>
      </c>
      <c r="EB71" s="126" t="inlineStr">
        <is>
          <t>SDR · entry / SDR / Inside Sales</t>
        </is>
      </c>
      <c r="EC71" s="126" t="inlineStr">
        <is>
          <t>IRIS Vs Competitor Benchmark — SaaS sales ladder — IC: SDR / BDR</t>
        </is>
      </c>
      <c r="ED71" s="126" t="inlineStr">
        <is>
          <t>SaaS sales ladder · SDR → AE → Enterprise AE → VP / CRO; MEDDICC-style qualification</t>
        </is>
      </c>
      <c r="EE71" s="126" t="inlineStr">
        <is>
          <t>Core 2 · Future 2 · Functional 2 · Leadership not scored</t>
        </is>
      </c>
      <c r="EF71" s="139" t="n"/>
      <c r="EG71" s="126" t="inlineStr">
        <is>
          <t>✓ HRIS: 1.3 yrs, B.Tech, 0 direct reports
✓ Survey: 20 of 20 questions answered
✓ KRAs: reported deliverables
✓ Manager mapping: rating, 9-box
✓ Job description</t>
        </is>
      </c>
      <c r="EH71" s="118" t="n"/>
      <c r="EI71" s="118" t="n"/>
      <c r="EJ71" s="118" t="n"/>
      <c r="EK71" s="118" t="inlineStr">
        <is>
          <t>Survey: summary on file · KRAs: not received · Experience: on file</t>
        </is>
      </c>
      <c r="EL71" s="141" t="n"/>
      <c r="EM71" s="142" t="n"/>
      <c r="EN71" s="142" t="n"/>
      <c r="EO71" s="142" t="n"/>
      <c r="EP71" s="142" t="n"/>
      <c r="EQ71" s="143" t="n"/>
      <c r="ER71" s="135" t="n"/>
      <c r="ES71" s="135" t="n"/>
      <c r="ET71" s="135" t="n"/>
      <c r="EU71" s="135" t="n"/>
      <c r="EV71" s="135" t="n"/>
      <c r="EW71" s="135" t="n"/>
      <c r="EX71" s="135" t="n"/>
      <c r="EY71" s="143" t="n"/>
      <c r="EZ71" s="135" t="n"/>
      <c r="FA71" s="135" t="n"/>
      <c r="FB71" s="135" t="n"/>
      <c r="FC71" s="135" t="n"/>
      <c r="FD71" s="135" t="n"/>
    </row>
    <row r="72" ht="300" customHeight="1">
      <c r="A72" s="109" t="inlineStr">
        <is>
          <t>CARBON</t>
        </is>
      </c>
      <c r="B72" s="110" t="inlineStr">
        <is>
          <t>IRIS2518</t>
        </is>
      </c>
      <c r="C72" s="110" t="inlineStr">
        <is>
          <t>Diksha Gunjyal</t>
        </is>
      </c>
      <c r="D72" s="110" t="inlineStr">
        <is>
          <t>Marketing</t>
        </is>
      </c>
      <c r="E72" s="110" t="inlineStr">
        <is>
          <t>RC-163</t>
        </is>
      </c>
      <c r="F72" s="110" t="inlineStr">
        <is>
          <t>Vijay Krishna Chintha</t>
        </is>
      </c>
      <c r="G72" s="110" t="inlineStr">
        <is>
          <t>IRIS2345</t>
        </is>
      </c>
      <c r="H72" s="110" t="inlineStr">
        <is>
          <t>B1</t>
        </is>
      </c>
      <c r="I72" s="110" t="n"/>
      <c r="J72" s="110" t="n">
        <v>0.4</v>
      </c>
      <c r="K72" s="110" t="n">
        <v>0.4</v>
      </c>
      <c r="L72" s="110" t="inlineStr">
        <is>
          <t>B.Sc</t>
        </is>
      </c>
      <c r="M72" s="110" t="n"/>
      <c r="N72" s="144" t="inlineStr">
        <is>
          <t>Marketing Associate</t>
        </is>
      </c>
      <c r="O72" s="113" t="inlineStr">
        <is>
          <t>Sales Development Representative</t>
        </is>
      </c>
      <c r="P72" s="112" t="inlineStr">
        <is>
          <t>Sales &amp; Business Development</t>
        </is>
      </c>
      <c r="Q72" s="112" t="inlineStr">
        <is>
          <t>Sales Development &amp; Prospecting</t>
        </is>
      </c>
      <c r="R72" s="112" t="inlineStr">
        <is>
          <t>L3 – Professional / Associate</t>
        </is>
      </c>
      <c r="S72" s="152" t="inlineStr">
        <is>
          <t>A2</t>
        </is>
      </c>
      <c r="T72" s="151" t="inlineStr">
        <is>
          <t>Associate</t>
        </is>
      </c>
      <c r="U72" s="151" t="inlineStr">
        <is>
          <t>A</t>
        </is>
      </c>
      <c r="V72" s="112" t="inlineStr">
        <is>
          <t>IC</t>
        </is>
      </c>
      <c r="W72" s="153" t="inlineStr">
        <is>
          <t>• Same level</t>
        </is>
      </c>
      <c r="X72" s="112" t="inlineStr">
        <is>
          <t>P1–P2</t>
        </is>
      </c>
      <c r="Y72" s="112" t="inlineStr">
        <is>
          <t>Entry / Developing</t>
        </is>
      </c>
      <c r="Z72" s="112" t="inlineStr">
        <is>
          <t>2 Assist</t>
        </is>
      </c>
      <c r="AA72" s="117" t="inlineStr">
        <is>
          <t>A2</t>
        </is>
      </c>
      <c r="AB72" s="118" t="inlineStr">
        <is>
          <t>Band A · Practitioner</t>
        </is>
      </c>
      <c r="AC72" s="118" t="inlineStr">
        <is>
          <t>Associate</t>
        </is>
      </c>
      <c r="AD72" s="118" t="inlineStr">
        <is>
          <t>• Same as the model</t>
        </is>
      </c>
      <c r="AE72" s="118" t="inlineStr">
        <is>
          <t>B1</t>
        </is>
      </c>
      <c r="AF72" s="118" t="inlineStr">
        <is>
          <t>OK</t>
        </is>
      </c>
      <c r="AG72" s="118" t="inlineStr">
        <is>
          <t>No change · already below the manager</t>
        </is>
      </c>
      <c r="AH72" s="118" t="n">
        <v>5</v>
      </c>
      <c r="AI72" s="118" t="n"/>
      <c r="AJ72" s="119" t="inlineStr">
        <is>
          <t>CARBON · Marketing · Band A · Early career</t>
        </is>
      </c>
      <c r="AK72" s="120" t="n">
        <v>2</v>
      </c>
      <c r="AL72" s="121">
        <f>IFERROR(INDEX(WM_C,MATCH($AJ72,WM_KEY,0)),"")</f>
        <v>0.54</v>
      </c>
      <c r="AM72" s="122">
        <f>IF(OR(AK72="",AL72=""),"",AK72*AL72)</f>
        <v>1.08</v>
      </c>
      <c r="AN72" s="120" t="n">
        <v>2</v>
      </c>
      <c r="AO72" s="121">
        <f>IFERROR(INDEX(WM_AU,MATCH($AJ72,WM_KEY,0)),"")</f>
        <v>0.21</v>
      </c>
      <c r="AP72" s="122">
        <f>IF(OR(AN72="",AO72=""),"",AN72*AO72)</f>
        <v>0.42</v>
      </c>
      <c r="AQ72" s="120" t="n">
        <v>2</v>
      </c>
      <c r="AR72" s="121">
        <f>IFERROR(INDEX(WM_AC,MATCH($AJ72,WM_KEY,0)),"")</f>
        <v>0.04</v>
      </c>
      <c r="AS72" s="122">
        <f>IF(OR(AQ72="",AR72=""),"",AQ72*AR72)</f>
        <v>0.08</v>
      </c>
      <c r="AT72" s="120" t="n">
        <v>1</v>
      </c>
      <c r="AU72" s="121">
        <f>IFERROR(INDEX(WM_L,MATCH($AJ72,WM_KEY,0)),"")</f>
        <v>0</v>
      </c>
      <c r="AV72" s="122">
        <f>IF(OR(AT72="",AU72=""),"",AT72*AU72)</f>
        <v>0</v>
      </c>
      <c r="AW72" s="120" t="n">
        <v>1.5</v>
      </c>
      <c r="AX72" s="121">
        <f>IFERROR(INDEX(WM_E,MATCH($AJ72,WM_KEY,0)),"")</f>
        <v>0.1</v>
      </c>
      <c r="AY72" s="122">
        <f>IF(OR(AW72="",AX72=""),"",AW72*AX72)</f>
        <v>0.15</v>
      </c>
      <c r="AZ72" s="123" t="n">
        <v>2</v>
      </c>
      <c r="BA72" s="121">
        <f>IFERROR(INDEX(WM_BI,MATCH($AJ72,WM_KEY,0)),"")</f>
        <v>0.11</v>
      </c>
      <c r="BB72" s="122">
        <f>IF(OR(AZ72="",BA72=""),"",AZ72*BA72)</f>
        <v>0.22</v>
      </c>
      <c r="BC72" s="122">
        <f>IF(COUNT(AM72,AP72,AS72,AV72,AY72,BB72)&lt;6,"",SUM(AM72,AP72,AS72,AV72,AY72,BB72))</f>
        <v>1.95</v>
      </c>
      <c r="BD72" s="122" t="str">
        <f>IF(BC72="","",INDEX({"A1","A2","A3","B1","B2","B3","C1","C2","D1","D2","E1","E2"},MAX(1,MIN(12,ROUND(BC72,0)))))</f>
        <v>A2</v>
      </c>
      <c r="BE72" s="152" t="inlineStr">
        <is>
          <t>A2</t>
        </is>
      </c>
      <c r="BF72" s="124" t="inlineStr">
        <is>
          <t>The score decided the level</t>
        </is>
      </c>
      <c r="BG72"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2" s="125" t="inlineStr">
        <is>
          <t>At build: Complexity 1.08 + Autonomy 0.42 + Accountability 0.08 + Leadership 0.00 + Experience 0.15 + Business impact 0.22
= 1.95 points → nearest level 2 = A2
Final level: A2 · same as the score</t>
        </is>
      </c>
      <c r="BI72" s="125" t="inlineStr">
        <is>
          <t>No rule applied: the score decides.</t>
        </is>
      </c>
      <c r="BJ72" s="125" t="inlineStr">
        <is>
          <t>—</t>
        </is>
      </c>
      <c r="BK72" s="126" t="n"/>
      <c r="BL72" s="126" t="inlineStr">
        <is>
          <t>High</t>
        </is>
      </c>
      <c r="BM72" s="126" t="n"/>
      <c r="BN72" s="125" t="inlineStr">
        <is>
          <t>Stable · moves in fewer than 5 of 30 weight tests</t>
        </is>
      </c>
      <c r="BO72" s="148" t="inlineStr">
        <is>
          <t>Rated 2 of 12
Start: 2.0 · practitioner title
Evidence reads like A2: Researches companies, finds ICPs, cold calls, email sequences and LinkedIn outreach to book discovery meetings → matches the start
KRA: “1.Recently joined the organization · around 3 months ago and is currently ramping up while building a strong understanding 2. Started…”
Market: A2 = Standard work of the discipline</t>
        </is>
      </c>
      <c r="BP72" s="129" t="inlineStr">
        <is>
          <t>Rated 2 of 12
Start: 2.0 · practitioner title
Evidence reads like A2: Only stated independent decision is setting meetings; outreach follows a set process → matches the start
Market: A2 = Chooses own approach within standards</t>
        </is>
      </c>
      <c r="BQ72" s="129" t="inlineStr">
        <is>
          <t>Rated 2 of 12
Start: 2.0 · practitioner title
Evidence reads like A2: Answerable for booked discovery meetings and lead attendance; risk is setting wrong expectations → matches the start
KRA: “1.Recently joined the organization · around 3 months ago and is currently ramping up while building a strong understanding 2. Started…”
Market: A2 = Own deliverables · accuracy, TAT</t>
        </is>
      </c>
      <c r="BR72"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72" s="129" t="inlineStr">
        <is>
          <t>Rated 1.5 of 12 · between A1 and A2
Experience: 0.4 yrs total · 0.4 at IRIS; none recorded before IRIS = 1.4 on the experience scale
Qualification: B.Sc · graduate → no change
Market: A2 roles typically have 0–3 yrs · IRIS guide 0–2</t>
        </is>
      </c>
      <c r="BT72" s="129" t="inlineStr">
        <is>
          <t>Rated 2 of 12 — a starting estimate.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is>
      </c>
      <c r="BU72" s="124" t="inlineStr">
        <is>
          <t>1.Recently joined the organization · around 3 months ago and is currently ramping up while building a strong understanding
2. Started actively prospecting through multi-channel outreach across target accounts to build pipeline</t>
        </is>
      </c>
      <c r="BV72" s="125" t="n"/>
      <c r="BW72" s="125" t="n"/>
      <c r="BX72" s="125" t="n"/>
      <c r="BY72" s="125" t="inlineStr">
        <is>
          <t>Moved to SDR - EURegions - reports to Saahit</t>
        </is>
      </c>
      <c r="BZ72" s="125" t="inlineStr">
        <is>
          <t>Received · manager annual</t>
        </is>
      </c>
      <c r="CA72" s="125" t="inlineStr">
        <is>
          <t>CARBON Mapping Master · CARBON Talent Mapping · Raw</t>
        </is>
      </c>
      <c r="CB72" s="130" t="n">
        <v>20</v>
      </c>
      <c r="CC72" s="131" t="inlineStr">
        <is>
          <t>• This role reaches out to relevant ICPs to support sales and build the IRIS brand.</t>
        </is>
      </c>
      <c r="CD72" s="131"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CE72" s="131" t="inlineStr">
        <is>
          <t>• Current capabilities: Company and ICP research; LinkedIn Navigator and email-sequence creation.</t>
        </is>
      </c>
      <c r="CF72" s="131"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CG72" s="131" t="inlineStr">
        <is>
          <t>• Key challenges: Outdated prospect database; Low confidence during outreach.
• Support required: No input received.</t>
        </is>
      </c>
      <c r="CH72" s="132" t="inlineStr">
        <is>
          <t>Complexity: Evidence reads like A2: Researches companies, finds ICPs, cold calls, email sequences and LinkedIn outreach to book discovery meetings → matches the start
Autonomy: Evidence reads like A2: Only stated independent decision is setting meetings; outreach follows a set process → matches the start
Accountability: Evidence reads like A2: Answerable for booked discovery meetings and lead attendance; risk is setting wrong expectations → matches the start
Leadership: Evidence reads like A1: No guidance or leadership of others described → matches the start
Business Impact: No move: the survey / manager mapping does not mark it business-critical or unique.</t>
        </is>
      </c>
      <c r="CI72" s="131"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J72" s="131" t="inlineStr">
        <is>
          <t>Self-identified: Communication &amp; presentation
For the next role: Communication &amp; presentation</t>
        </is>
      </c>
      <c r="CK72" s="131" t="inlineStr">
        <is>
          <t>Per-person summary · CARBON Mapping Master</t>
        </is>
      </c>
      <c r="CL72" s="133"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M72" s="134" t="inlineStr">
        <is>
          <t>What the role answers for: Own deliverables · accuracy, TAT.
Accountability &amp; Impact rating: 2 of 12 · A2-level impact.
From the survey and manager mapping — work only this person does: no; successor named: no.
If the work is missed · role-holders' themes: pipeline.
Manager talent mapping — Latest rating: 1 · Potential: Low · 9-Box Grid placement: Performance Risk.</t>
        </is>
      </c>
      <c r="CN72" s="135" t="n"/>
      <c r="CO72" s="135" t="n">
        <v>2</v>
      </c>
      <c r="CP72" s="136" t="n">
        <v>1</v>
      </c>
      <c r="CQ72" s="137" t="inlineStr">
        <is>
          <t>Low</t>
        </is>
      </c>
      <c r="CR72" s="137" t="inlineStr">
        <is>
          <t>Performance Risk</t>
        </is>
      </c>
      <c r="CS72" s="137" t="inlineStr">
        <is>
          <t>Performance first</t>
        </is>
      </c>
      <c r="CT72" s="137" t="n"/>
      <c r="CU72" s="137" t="n"/>
      <c r="CV72" s="137" t="n"/>
      <c r="CW72" s="137" t="n"/>
      <c r="CX72" s="137" t="n"/>
      <c r="CY72" s="137" t="n"/>
      <c r="CZ72" s="137" t="n"/>
      <c r="DA72" s="119" t="n">
        <v>72</v>
      </c>
      <c r="DB72" s="138" t="inlineStr">
        <is>
          <t>Gap — development plan needed</t>
        </is>
      </c>
      <c r="DC72" s="138" t="n">
        <v>67</v>
      </c>
      <c r="DD72" s="138" t="n">
        <v>62</v>
      </c>
      <c r="DE72" s="138" t="n">
        <v>78</v>
      </c>
      <c r="DF72" s="138" t="n"/>
      <c r="DG72" s="138" t="inlineStr">
        <is>
          <t>Stakeholder mgmt, Product &amp; domain, Business acumen</t>
        </is>
      </c>
      <c r="DH72" s="138" t="inlineStr">
        <is>
          <t>A3: 60% of profile — not yet</t>
        </is>
      </c>
      <c r="DI72" s="138" t="inlineStr">
        <is>
          <t>Evidence: Survey + KRAs | Core: Ownership 1/2, Problem solving 1/2, Communication &amp; collaboration 2/2, Client &amp; quality focus 1/2, Learning agility 1/2, Integrity &amp; compliance 2/2 | Future-ready: AI literacy 2/2, Data literacy 1/2, Digital fluency 1/2, Innovation 1/2 | Functional: Sales &amp; negotiation 3/2, Digital marketing 2/2, Stakeholder mgmt 1/2, Communication 2/2, Product &amp; domain 1/2, Business acumen 1/2</t>
        </is>
      </c>
      <c r="DJ72" s="111" t="inlineStr">
        <is>
          <t>Communication &amp; presentation</t>
        </is>
      </c>
      <c r="DK72" s="112" t="inlineStr">
        <is>
          <t>Would benefit from improving ownership, proactiveness · from her own end, and confidence in conversations while strengthening prospecting and pipeline …</t>
        </is>
      </c>
      <c r="DL72" s="112" t="inlineStr">
        <is>
          <t>AI, GenAI &amp; Prompt Engineering; Strategic Thinking &amp; Business Acumen; Marketing Tech &amp; Digital Marketing</t>
        </is>
      </c>
      <c r="DM72" s="112" t="inlineStr">
        <is>
          <t>Communication &amp; presentation</t>
        </is>
      </c>
      <c r="DN72" s="112" t="n"/>
      <c r="DO72" s="139" t="inlineStr">
        <is>
          <t>No strong match from survey evidence</t>
        </is>
      </c>
      <c r="DP72" s="126" t="inlineStr">
        <is>
          <t>Anika Mariam · Intern – Sales Development &amp; Prospecting — 0.43: linkedin, right, icp, meetings; Anand Chiluka · Account Executive — 0.42: linkedin, hubspot, navigator, meetings; Fatima Bhaiji · Sales Development Representative — 0.39: linkedin, hubspot, navigator, calls</t>
        </is>
      </c>
      <c r="DQ72" s="126" t="inlineStr">
        <is>
          <t>Deepali Barai · iDEAL, Account Executive — 0.26</t>
        </is>
      </c>
      <c r="DR72" s="126" t="n"/>
      <c r="DS72" s="126" t="n"/>
      <c r="DT72" s="126" t="n"/>
      <c r="DU72" s="140"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V72"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72"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X72"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2" s="139" t="inlineStr">
        <is>
          <t>Market level: P1–P2 · SFIA 2 Assist
Typical title: SDR · entry / SDR / Inside Sales
At peers: IRIS Vs Competitor Benchmark — SaaS sales ladder — IC: SDR / BDR
Typical experience: 0–3 yrs · IRIS guide 0–2
Standard: SaaS sales ladder; MEDDICC-style qualification</t>
        </is>
      </c>
      <c r="DZ72" s="126" t="inlineStr">
        <is>
          <t>0–2 yrs</t>
        </is>
      </c>
      <c r="EA72" s="126" t="inlineStr">
        <is>
          <t>1–3 · 0–3</t>
        </is>
      </c>
      <c r="EB72" s="126" t="inlineStr">
        <is>
          <t>SDR · entry / SDR / Inside Sales</t>
        </is>
      </c>
      <c r="EC72" s="126" t="inlineStr">
        <is>
          <t>IRIS Vs Competitor Benchmark — SaaS sales ladder — IC: SDR / BDR</t>
        </is>
      </c>
      <c r="ED72" s="126" t="inlineStr">
        <is>
          <t>SaaS sales ladder · SDR → AE → Enterprise AE → VP / CRO; MEDDICC-style qualification</t>
        </is>
      </c>
      <c r="EE72" s="126" t="inlineStr">
        <is>
          <t>Core 2 · Future 2 · Functional 2 · Leadership not scored</t>
        </is>
      </c>
      <c r="EF72" s="139" t="n"/>
      <c r="EG72" s="126" t="inlineStr">
        <is>
          <t>✓ HRIS: 0.4 yrs, B.Sc, 0 direct reports
✓ Survey: 20 of 20 questions answered
✓ KRAs: submitted, reported deliverables
✓ Manager mapping: rating, potential, 9-box
✓ Job description</t>
        </is>
      </c>
      <c r="EH72" s="118" t="n"/>
      <c r="EI72" s="118" t="n"/>
      <c r="EJ72" s="118" t="n"/>
      <c r="EK72" s="118" t="inlineStr">
        <is>
          <t>Survey: summary on file · KRAs: received · Experience: on file</t>
        </is>
      </c>
      <c r="EL72" s="141" t="n"/>
      <c r="EM72" s="142" t="n"/>
      <c r="EN72" s="142" t="n"/>
      <c r="EO72" s="142" t="n"/>
      <c r="EP72" s="142" t="n"/>
      <c r="EQ72" s="143" t="n"/>
      <c r="ER72" s="135" t="n"/>
      <c r="ES72" s="135" t="n"/>
      <c r="ET72" s="135" t="n"/>
      <c r="EU72" s="135" t="n"/>
      <c r="EV72" s="135" t="n"/>
      <c r="EW72" s="135" t="n"/>
      <c r="EX72" s="135" t="n"/>
      <c r="EY72" s="143" t="n"/>
      <c r="EZ72" s="135" t="n"/>
      <c r="FA72" s="135" t="n"/>
      <c r="FB72" s="135" t="n"/>
      <c r="FC72" s="135" t="n"/>
      <c r="FD72" s="135" t="n"/>
    </row>
    <row r="73" ht="300" customHeight="1">
      <c r="A73" s="109" t="inlineStr">
        <is>
          <t>CARBON</t>
        </is>
      </c>
      <c r="B73" s="110" t="inlineStr">
        <is>
          <t>IRIS2392</t>
        </is>
      </c>
      <c r="C73" s="110" t="inlineStr">
        <is>
          <t>Sanjana Thapa</t>
        </is>
      </c>
      <c r="D73" s="110" t="inlineStr">
        <is>
          <t>Marketing</t>
        </is>
      </c>
      <c r="E73" s="110" t="inlineStr">
        <is>
          <t>RC-163</t>
        </is>
      </c>
      <c r="F73" s="110" t="inlineStr">
        <is>
          <t>Saahit Togaru</t>
        </is>
      </c>
      <c r="G73" s="110" t="inlineStr">
        <is>
          <t>IRIS2239</t>
        </is>
      </c>
      <c r="H73" s="110" t="inlineStr">
        <is>
          <t>B3</t>
        </is>
      </c>
      <c r="I73" s="110" t="n"/>
      <c r="J73" s="110" t="n">
        <v>1.2</v>
      </c>
      <c r="K73" s="110" t="n">
        <v>1.2</v>
      </c>
      <c r="L73" s="110" t="inlineStr">
        <is>
          <t>B.E</t>
        </is>
      </c>
      <c r="M73" s="110" t="n"/>
      <c r="N73" s="144" t="inlineStr">
        <is>
          <t>Marketing Associate - ABM</t>
        </is>
      </c>
      <c r="O73" s="113" t="inlineStr">
        <is>
          <t>Sales Development Representative</t>
        </is>
      </c>
      <c r="P73" s="112" t="inlineStr">
        <is>
          <t>Sales &amp; Business Development</t>
        </is>
      </c>
      <c r="Q73" s="112" t="inlineStr">
        <is>
          <t>Sales Development &amp; Prospecting</t>
        </is>
      </c>
      <c r="R73" s="112" t="inlineStr">
        <is>
          <t>L3 – Professional / Associate</t>
        </is>
      </c>
      <c r="S73" s="152" t="inlineStr">
        <is>
          <t>A2</t>
        </is>
      </c>
      <c r="T73" s="151" t="inlineStr">
        <is>
          <t>Associate</t>
        </is>
      </c>
      <c r="U73" s="151" t="inlineStr">
        <is>
          <t>A</t>
        </is>
      </c>
      <c r="V73" s="112" t="inlineStr">
        <is>
          <t>IC</t>
        </is>
      </c>
      <c r="W73" s="153" t="inlineStr">
        <is>
          <t>• Same level</t>
        </is>
      </c>
      <c r="X73" s="112" t="inlineStr">
        <is>
          <t>P1–P2</t>
        </is>
      </c>
      <c r="Y73" s="112" t="inlineStr">
        <is>
          <t>Entry / Developing</t>
        </is>
      </c>
      <c r="Z73" s="112" t="inlineStr">
        <is>
          <t>2 Assist</t>
        </is>
      </c>
      <c r="AA73" s="117" t="inlineStr">
        <is>
          <t>A2</t>
        </is>
      </c>
      <c r="AB73" s="118" t="inlineStr">
        <is>
          <t>Band A · Practitioner</t>
        </is>
      </c>
      <c r="AC73" s="118" t="inlineStr">
        <is>
          <t>Associate</t>
        </is>
      </c>
      <c r="AD73" s="118" t="inlineStr">
        <is>
          <t>• Same as the model</t>
        </is>
      </c>
      <c r="AE73" s="118" t="inlineStr">
        <is>
          <t>B3</t>
        </is>
      </c>
      <c r="AF73" s="118" t="inlineStr">
        <is>
          <t>OK</t>
        </is>
      </c>
      <c r="AG73" s="118" t="inlineStr">
        <is>
          <t>No change · already below the manager</t>
        </is>
      </c>
      <c r="AH73" s="118" t="n">
        <v>4</v>
      </c>
      <c r="AI73" s="118" t="n"/>
      <c r="AJ73" s="119" t="inlineStr">
        <is>
          <t>CARBON · Marketing · Band A · Early career</t>
        </is>
      </c>
      <c r="AK73" s="120" t="n">
        <v>2.5</v>
      </c>
      <c r="AL73" s="121">
        <f>IFERROR(INDEX(WM_C,MATCH($AJ73,WM_KEY,0)),"")</f>
        <v>0.54</v>
      </c>
      <c r="AM73" s="122">
        <f>IF(OR(AK73="",AL73=""),"",AK73*AL73)</f>
        <v>1.35</v>
      </c>
      <c r="AN73" s="120" t="n">
        <v>2.5</v>
      </c>
      <c r="AO73" s="121">
        <f>IFERROR(INDEX(WM_AU,MATCH($AJ73,WM_KEY,0)),"")</f>
        <v>0.21</v>
      </c>
      <c r="AP73" s="122">
        <f>IF(OR(AN73="",AO73=""),"",AN73*AO73)</f>
        <v>0.525</v>
      </c>
      <c r="AQ73" s="120" t="n">
        <v>2</v>
      </c>
      <c r="AR73" s="121">
        <f>IFERROR(INDEX(WM_AC,MATCH($AJ73,WM_KEY,0)),"")</f>
        <v>0.04</v>
      </c>
      <c r="AS73" s="122">
        <f>IF(OR(AQ73="",AR73=""),"",AQ73*AR73)</f>
        <v>0.08</v>
      </c>
      <c r="AT73" s="120" t="n">
        <v>1</v>
      </c>
      <c r="AU73" s="121">
        <f>IFERROR(INDEX(WM_L,MATCH($AJ73,WM_KEY,0)),"")</f>
        <v>0</v>
      </c>
      <c r="AV73" s="122">
        <f>IF(OR(AT73="",AU73=""),"",AT73*AU73)</f>
        <v>0</v>
      </c>
      <c r="AW73" s="120" t="n">
        <v>2</v>
      </c>
      <c r="AX73" s="121">
        <f>IFERROR(INDEX(WM_E,MATCH($AJ73,WM_KEY,0)),"")</f>
        <v>0.1</v>
      </c>
      <c r="AY73" s="122">
        <f>IF(OR(AW73="",AX73=""),"",AW73*AX73)</f>
        <v>0.2</v>
      </c>
      <c r="AZ73" s="123" t="n">
        <v>2.5</v>
      </c>
      <c r="BA73" s="121">
        <f>IFERROR(INDEX(WM_BI,MATCH($AJ73,WM_KEY,0)),"")</f>
        <v>0.11</v>
      </c>
      <c r="BB73" s="122">
        <f>IF(OR(AZ73="",BA73=""),"",AZ73*BA73)</f>
        <v>0.275</v>
      </c>
      <c r="BC73" s="122">
        <f>IF(COUNT(AM73,AP73,AS73,AV73,AY73,BB73)&lt;6,"",SUM(AM73,AP73,AS73,AV73,AY73,BB73))</f>
        <v>2.43</v>
      </c>
      <c r="BD73" s="122" t="str">
        <f>IF(BC73="","",INDEX({"A1","A2","A3","B1","B2","B3","C1","C2","D1","D2","E1","E2"},MAX(1,MIN(12,ROUND(BC73,0)))))</f>
        <v>A2</v>
      </c>
      <c r="BE73" s="152" t="inlineStr">
        <is>
          <t>A2</t>
        </is>
      </c>
      <c r="BF73" s="124" t="inlineStr">
        <is>
          <t>The score decided the level</t>
        </is>
      </c>
      <c r="BG73"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3" s="125" t="inlineStr">
        <is>
          <t>At build: Complexity 1.35 + Autonomy 0.53 + Accountability 0.08 + Leadership 0.00 + Experience 0.20 + Business impact 0.28
= 2.43 points → nearest level 2 = A2
Final level: A2 · same as the score</t>
        </is>
      </c>
      <c r="BI73" s="125" t="inlineStr">
        <is>
          <t>No rule applied: the score decides.</t>
        </is>
      </c>
      <c r="BJ73" s="125" t="inlineStr">
        <is>
          <t>—</t>
        </is>
      </c>
      <c r="BK73" s="126" t="n"/>
      <c r="BL73" s="126" t="inlineStr">
        <is>
          <t>High</t>
        </is>
      </c>
      <c r="BM73" s="126" t="n"/>
      <c r="BN73" s="125" t="inlineStr">
        <is>
          <t>Stable · moves in fewer than 5 of 30 weight tests</t>
        </is>
      </c>
      <c r="BO73" s="148" t="inlineStr">
        <is>
          <t>Rated 2.5 of 12 · between A2 and A3
Start: 2.0 · practitioner title
Evidence reads like A3: Account-based outreach for UK&amp;I and US: account research, target identification, consultative, personalised messaging → moved up 0.5
KRA: “1. Consistently met or exceeded performance targets. Achieved the highest DCS performance of 16 DCS in May'25 and 8 DCS in…”
Market: A2 = Standard work of the discipline · A3 = Varied and non-standard work; handles exceptions</t>
        </is>
      </c>
      <c r="BP73" s="129" t="inlineStr">
        <is>
          <t>Rated 2.5 of 12 · between A2 and A3
Start: 2.0 · practitioner title
Evidence reads like A3: Decides messaging approach, prospect prioritisation and engagement strategy for own accounts → moved up 0.5
Market: A2 = Chooses own approach within standards · A3 = Technical / QC / client calls on own work</t>
        </is>
      </c>
      <c r="BQ73" s="129" t="inlineStr">
        <is>
          <t>Rated 2 of 12
Start: 2.0 · practitioner title
Evidence reads like A2: own survey / KRA answers · summarised by the rater; not quoted → matches the start
KRA: “1. Consistently met or exceeded performance targets. Achieved the highest DCS performance of 16 DCS in May'25 and 8 DCS in…”
Market: A2 = Own deliverables · accuracy, TAT</t>
        </is>
      </c>
      <c r="BR73" s="129" t="inlineStr">
        <is>
          <t>Rated 1 of 12 — not counted: the weight is 0% at this level
Start: 1.0 · individual contributor, so influence only
Evidence reads like A1: Cross-team collaboration only; no guidance of others described → matches the start
Team: 0 direct reports · IC
Market: A1 = Not scored in Band A</t>
        </is>
      </c>
      <c r="BS73" s="129" t="inlineStr">
        <is>
          <t>Rated 2 of 12
Experience: 1.2 yrs total · 1.2 at IRIS; none recorded before IRIS = 2.1 on the experience scale
Qualification: B.E · graduate → no change
Market: A2 roles typically have 0–3 yrs · IRIS guide 0–2</t>
        </is>
      </c>
      <c r="BT7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73" s="124"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BV73" s="125" t="n"/>
      <c r="BW73" s="125" t="n"/>
      <c r="BX73" s="125" t="n"/>
      <c r="BY73" s="125" t="inlineStr">
        <is>
          <t>Cold calling+Emailing, Scheduling Demo, , Before Demo, they huddle with Functional * Sales team to provide detailed portfolio about the company.Tools used - Linkedin Sales navigator · To fetch number of customers shared by Database Team:</t>
        </is>
      </c>
      <c r="BZ73" s="125" t="inlineStr">
        <is>
          <t>Received · manager annual</t>
        </is>
      </c>
      <c r="CA73" s="125" t="inlineStr">
        <is>
          <t>CARBON Mapping Master · CARBON Talent Mapping · Raw</t>
        </is>
      </c>
      <c r="CB73" s="130" t="n">
        <v>19</v>
      </c>
      <c r="CC73" s="131" t="inlineStr">
        <is>
          <t>• This role brings suitable potential leads into the pipeline and creates new revenue opportunities.</t>
        </is>
      </c>
      <c r="CD73" s="131"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CE73" s="131" t="inlineStr">
        <is>
          <t>• Current capabilities: Discovery conversations, active listening and customer reading; ICP research, pain-point discovery and proactive communication; Relationship-building and strategic thinking.</t>
        </is>
      </c>
      <c r="CF73" s="131"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CG73" s="131" t="inlineStr">
        <is>
          <t>• Key challenges: Slow laptop and manual Excel tracking; Needs stronger alignment and clarity from management.
• Support required: Clearer manager guidance and improved tools for tracking work.</t>
        </is>
      </c>
      <c r="CH73" s="132" t="inlineStr">
        <is>
          <t>Complexity: Evidence reads like A3: Account-based outreach for UK&amp;I and US: account research, target identification, consultative, personalised messaging → moved up 0.5
Autonomy: Evidence reads like A3: Decides messaging approach, prospect prioritisation and engagement strategy for own accounts → moved up 0.5
Accountability: Evidence reads like A2: own survey / KRA answers · summarised by the rater; not quoted → matches the start
Leadership: Evidence reads like A1: Cross-team collaboration only; no guidance of others described → matches the start
Business Impact: Moved +0.5: the survey / manager mapping marks it business-critical.</t>
        </is>
      </c>
      <c r="CI73" s="131"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J73" s="131" t="inlineStr">
        <is>
          <t>Self-identified: Project / programme management · Marketing &amp; content · Broader exposure &amp; ownership
For the next role: Project / programme management · Marketing &amp; content · Broader exposure &amp; ownership</t>
        </is>
      </c>
      <c r="CK73" s="131" t="inlineStr">
        <is>
          <t>Per-person summary · CARBON Mapping Master</t>
        </is>
      </c>
      <c r="CL73" s="133"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M73" s="134" t="inlineStr">
        <is>
          <t>What the role answers for: Own deliverables · accuracy, TAT.
Accountability &amp; Impact rating: 2 of 12 · A2-level impact.
From the survey and manager mapping — critical role: yes; successor named: no.
If the work is missed · role-holders' themes: pipeline.
Manager talent mapping — Latest rating: 1 · Potential: High · 9-Box Grid placement: High Impact / Growth Talent.</t>
        </is>
      </c>
      <c r="CN73" s="135" t="n"/>
      <c r="CO73" s="135" t="n">
        <v>2.5</v>
      </c>
      <c r="CP73" s="136" t="n">
        <v>1</v>
      </c>
      <c r="CQ73" s="137" t="inlineStr">
        <is>
          <t>High</t>
        </is>
      </c>
      <c r="CR73" s="137" t="inlineStr">
        <is>
          <t>High Impact / Growth Talent</t>
        </is>
      </c>
      <c r="CS73" s="137" t="inlineStr">
        <is>
          <t>Ready in 6–12 months</t>
        </is>
      </c>
      <c r="CT73" s="137" t="n"/>
      <c r="CU73" s="137" t="inlineStr">
        <is>
          <t>Yes</t>
        </is>
      </c>
      <c r="CV73" s="137" t="n"/>
      <c r="CW73" s="137" t="n"/>
      <c r="CX73" s="137" t="inlineStr">
        <is>
          <t>Medium · critical role Yes · only this person — · successor named No</t>
        </is>
      </c>
      <c r="CY73" s="137" t="inlineStr">
        <is>
          <t>Prashant Sharad Jadhav · B2, CARBON · Anand Chiluka · B1, CARBON · Priyadarshini Dey · B1, CARBON</t>
        </is>
      </c>
      <c r="CZ73" s="137" t="inlineStr">
        <is>
          <t>Name a successor; document the key process; cross-train one person</t>
        </is>
      </c>
      <c r="DA73" s="119" t="n">
        <v>91</v>
      </c>
      <c r="DB73" s="138" t="inlineStr">
        <is>
          <t>Meets the level</t>
        </is>
      </c>
      <c r="DC73" s="138" t="n">
        <v>78</v>
      </c>
      <c r="DD73" s="138" t="n">
        <v>62</v>
      </c>
      <c r="DE73" s="138" t="n">
        <v>110</v>
      </c>
      <c r="DF73" s="138" t="n"/>
      <c r="DG73" s="138" t="inlineStr">
        <is>
          <t>Ownership, Problem solving, Learning agility</t>
        </is>
      </c>
      <c r="DH73" s="138" t="inlineStr">
        <is>
          <t>A3: 78% of profile — close</t>
        </is>
      </c>
      <c r="DI73" s="138" t="inlineStr">
        <is>
          <t>Evidence: Survey + KRAs | Core: Ownership 1/2, Problem solving 1/2, Communication &amp; collaboration 3/2, Client &amp; quality focus 2/2, Learning agility 1/2, Integrity &amp; compliance 2/2 | Future-ready: AI literacy 2/2, Data literacy 1/2, Digital fluency 1/2, Innovation 1/2 | Functional: Sales &amp; negotiation 3/2, Digital marketing 2/2, Stakeholder mgmt 3/2, Communication 2/2, Product &amp; domain 2/2, Business acumen 3/2</t>
        </is>
      </c>
      <c r="DJ73" s="111" t="inlineStr">
        <is>
          <t>Project / programme management · Marketing &amp; content · Broader exposure &amp; ownership</t>
        </is>
      </c>
      <c r="DK73" s="112" t="inlineStr">
        <is>
          <t>Continue building cross-functional collaboration by proactively engaging with internal teams</t>
        </is>
      </c>
      <c r="DL73" s="112" t="inlineStr">
        <is>
          <t>AI, GenAI &amp; Prompt Engineering</t>
        </is>
      </c>
      <c r="DM73" s="112" t="inlineStr">
        <is>
          <t>Project / programme management · Marketing &amp; content · Broader exposure &amp; ownership</t>
        </is>
      </c>
      <c r="DN73" s="112" t="n"/>
      <c r="DO73" s="139" t="inlineStr">
        <is>
          <t>No strong match from survey evidence</t>
        </is>
      </c>
      <c r="DP73" s="126" t="inlineStr">
        <is>
          <t>No material overlap found</t>
        </is>
      </c>
      <c r="DQ73" s="126" t="inlineStr">
        <is>
          <t>No close match in other businesses</t>
        </is>
      </c>
      <c r="DR73" s="126" t="n"/>
      <c r="DS73" s="126" t="n"/>
      <c r="DT73" s="126" t="n"/>
      <c r="DU73" s="140"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V73"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73"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X73"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3" s="139" t="inlineStr">
        <is>
          <t>Market level: P1–P2 · SFIA 2 Assist
Typical title: SDR · entry / SDR / Inside Sales
At peers: IRIS Vs Competitor Benchmark — SaaS sales ladder — IC: SDR / BDR
Typical experience: 0–3 yrs · IRIS guide 0–2
Standard: SaaS sales ladder; MEDDICC-style qualification</t>
        </is>
      </c>
      <c r="DZ73" s="126" t="inlineStr">
        <is>
          <t>0–2 yrs</t>
        </is>
      </c>
      <c r="EA73" s="126" t="inlineStr">
        <is>
          <t>1–3 · 0–3</t>
        </is>
      </c>
      <c r="EB73" s="126" t="inlineStr">
        <is>
          <t>SDR · entry / SDR / Inside Sales</t>
        </is>
      </c>
      <c r="EC73" s="126" t="inlineStr">
        <is>
          <t>IRIS Vs Competitor Benchmark — SaaS sales ladder — IC: SDR / BDR</t>
        </is>
      </c>
      <c r="ED73" s="126" t="inlineStr">
        <is>
          <t>SaaS sales ladder · SDR → AE → Enterprise AE → VP / CRO; MEDDICC-style qualification</t>
        </is>
      </c>
      <c r="EE73" s="126" t="inlineStr">
        <is>
          <t>Core 2 · Future 2 · Functional 2 · Leadership not scored</t>
        </is>
      </c>
      <c r="EF73" s="139" t="n"/>
      <c r="EG73" s="126" t="inlineStr">
        <is>
          <t>✓ HRIS: 1.2 yrs, B.E, 0 direct reports
✓ Survey: 19 of 20 questions answered
✓ KRAs: submitted, reported deliverables
✓ Manager mapping: rating, potential, 9-box
✓ Job description</t>
        </is>
      </c>
      <c r="EH73" s="118" t="n"/>
      <c r="EI73" s="118" t="n"/>
      <c r="EJ73" s="118" t="n"/>
      <c r="EK73" s="118" t="inlineStr">
        <is>
          <t>Survey: summary on file · KRAs: received · Experience: on file</t>
        </is>
      </c>
      <c r="EL73" s="141" t="n"/>
      <c r="EM73" s="142" t="n"/>
      <c r="EN73" s="142" t="n"/>
      <c r="EO73" s="142" t="n"/>
      <c r="EP73" s="142" t="n"/>
      <c r="EQ73" s="143" t="n"/>
      <c r="ER73" s="135" t="n"/>
      <c r="ES73" s="135" t="n"/>
      <c r="ET73" s="135" t="n"/>
      <c r="EU73" s="135" t="n"/>
      <c r="EV73" s="135" t="n"/>
      <c r="EW73" s="135" t="n"/>
      <c r="EX73" s="135" t="n"/>
      <c r="EY73" s="143" t="n"/>
      <c r="EZ73" s="135" t="n"/>
      <c r="FA73" s="135" t="n"/>
      <c r="FB73" s="135" t="n"/>
      <c r="FC73" s="135" t="n"/>
      <c r="FD73" s="135" t="n"/>
    </row>
    <row r="74" ht="300" customHeight="1">
      <c r="A74" s="109" t="inlineStr">
        <is>
          <t>CARBON</t>
        </is>
      </c>
      <c r="B74" s="110" t="inlineStr">
        <is>
          <t>IRIS2513</t>
        </is>
      </c>
      <c r="C74" s="110" t="inlineStr">
        <is>
          <t>Satyarth Singh</t>
        </is>
      </c>
      <c r="D74" s="110" t="inlineStr">
        <is>
          <t>Marketing</t>
        </is>
      </c>
      <c r="E74" s="110" t="inlineStr">
        <is>
          <t>RC-163</t>
        </is>
      </c>
      <c r="F74" s="110" t="inlineStr">
        <is>
          <t>Priyadarshini Dey</t>
        </is>
      </c>
      <c r="G74" s="110" t="inlineStr">
        <is>
          <t>IRIS2324</t>
        </is>
      </c>
      <c r="H74" s="110" t="inlineStr">
        <is>
          <t>B1</t>
        </is>
      </c>
      <c r="I74" s="110" t="n"/>
      <c r="J74" s="110" t="n">
        <v>0.4</v>
      </c>
      <c r="K74" s="110" t="n">
        <v>0.4</v>
      </c>
      <c r="L74" s="110" t="inlineStr">
        <is>
          <t>PGDM</t>
        </is>
      </c>
      <c r="M74" s="110" t="n"/>
      <c r="N74" s="144" t="inlineStr">
        <is>
          <t>Marketing Associate</t>
        </is>
      </c>
      <c r="O74" s="113" t="inlineStr">
        <is>
          <t>Sales Development Representative</t>
        </is>
      </c>
      <c r="P74" s="112" t="inlineStr">
        <is>
          <t>Sales &amp; Business Development</t>
        </is>
      </c>
      <c r="Q74" s="112" t="inlineStr">
        <is>
          <t>Sales Development &amp; Prospecting</t>
        </is>
      </c>
      <c r="R74" s="112" t="inlineStr">
        <is>
          <t>L3 – Professional / Associate</t>
        </is>
      </c>
      <c r="S74" s="152" t="inlineStr">
        <is>
          <t>A2</t>
        </is>
      </c>
      <c r="T74" s="151" t="inlineStr">
        <is>
          <t>Associate</t>
        </is>
      </c>
      <c r="U74" s="151" t="inlineStr">
        <is>
          <t>A</t>
        </is>
      </c>
      <c r="V74" s="112" t="inlineStr">
        <is>
          <t>IC</t>
        </is>
      </c>
      <c r="W74" s="153" t="inlineStr">
        <is>
          <t>• Same level</t>
        </is>
      </c>
      <c r="X74" s="112" t="inlineStr">
        <is>
          <t>P1–P2</t>
        </is>
      </c>
      <c r="Y74" s="112" t="inlineStr">
        <is>
          <t>Entry / Developing</t>
        </is>
      </c>
      <c r="Z74" s="112" t="inlineStr">
        <is>
          <t>2 Assist</t>
        </is>
      </c>
      <c r="AA74" s="117" t="inlineStr">
        <is>
          <t>A2</t>
        </is>
      </c>
      <c r="AB74" s="118" t="inlineStr">
        <is>
          <t>Band A · Practitioner</t>
        </is>
      </c>
      <c r="AC74" s="118" t="inlineStr">
        <is>
          <t>Associate</t>
        </is>
      </c>
      <c r="AD74" s="118" t="inlineStr">
        <is>
          <t>• Same as the model</t>
        </is>
      </c>
      <c r="AE74" s="118" t="inlineStr">
        <is>
          <t>B1</t>
        </is>
      </c>
      <c r="AF74" s="118" t="inlineStr">
        <is>
          <t>OK</t>
        </is>
      </c>
      <c r="AG74" s="118" t="inlineStr">
        <is>
          <t>No change · already below the manager</t>
        </is>
      </c>
      <c r="AH74" s="118" t="n">
        <v>5</v>
      </c>
      <c r="AI74" s="118" t="n"/>
      <c r="AJ74" s="119" t="inlineStr">
        <is>
          <t>CARBON · Marketing · Band A · Early career</t>
        </is>
      </c>
      <c r="AK74" s="120" t="n">
        <v>2</v>
      </c>
      <c r="AL74" s="121">
        <f>IFERROR(INDEX(WM_C,MATCH($AJ74,WM_KEY,0)),"")</f>
        <v>0.54</v>
      </c>
      <c r="AM74" s="122">
        <f>IF(OR(AK74="",AL74=""),"",AK74*AL74)</f>
        <v>1.08</v>
      </c>
      <c r="AN74" s="120" t="n">
        <v>2</v>
      </c>
      <c r="AO74" s="121">
        <f>IFERROR(INDEX(WM_AU,MATCH($AJ74,WM_KEY,0)),"")</f>
        <v>0.21</v>
      </c>
      <c r="AP74" s="122">
        <f>IF(OR(AN74="",AO74=""),"",AN74*AO74)</f>
        <v>0.42</v>
      </c>
      <c r="AQ74" s="120" t="n">
        <v>2</v>
      </c>
      <c r="AR74" s="121">
        <f>IFERROR(INDEX(WM_AC,MATCH($AJ74,WM_KEY,0)),"")</f>
        <v>0.04</v>
      </c>
      <c r="AS74" s="122">
        <f>IF(OR(AQ74="",AR74=""),"",AQ74*AR74)</f>
        <v>0.08</v>
      </c>
      <c r="AT74" s="120" t="n">
        <v>1</v>
      </c>
      <c r="AU74" s="121">
        <f>IFERROR(INDEX(WM_L,MATCH($AJ74,WM_KEY,0)),"")</f>
        <v>0</v>
      </c>
      <c r="AV74" s="122">
        <f>IF(OR(AT74="",AU74=""),"",AT74*AU74)</f>
        <v>0</v>
      </c>
      <c r="AW74" s="120" t="n">
        <v>2</v>
      </c>
      <c r="AX74" s="121">
        <f>IFERROR(INDEX(WM_E,MATCH($AJ74,WM_KEY,0)),"")</f>
        <v>0.1</v>
      </c>
      <c r="AY74" s="122">
        <f>IF(OR(AW74="",AX74=""),"",AW74*AX74)</f>
        <v>0.2</v>
      </c>
      <c r="AZ74" s="123" t="n">
        <v>2</v>
      </c>
      <c r="BA74" s="121">
        <f>IFERROR(INDEX(WM_BI,MATCH($AJ74,WM_KEY,0)),"")</f>
        <v>0.11</v>
      </c>
      <c r="BB74" s="122">
        <f>IF(OR(AZ74="",BA74=""),"",AZ74*BA74)</f>
        <v>0.22</v>
      </c>
      <c r="BC74" s="122">
        <f>IF(COUNT(AM74,AP74,AS74,AV74,AY74,BB74)&lt;6,"",SUM(AM74,AP74,AS74,AV74,AY74,BB74))</f>
        <v>2</v>
      </c>
      <c r="BD74" s="122" t="str">
        <f>IF(BC74="","",INDEX({"A1","A2","A3","B1","B2","B3","C1","C2","D1","D2","E1","E2"},MAX(1,MIN(12,ROUND(BC74,0)))))</f>
        <v>A2</v>
      </c>
      <c r="BE74" s="152" t="inlineStr">
        <is>
          <t>A2</t>
        </is>
      </c>
      <c r="BF74" s="124" t="inlineStr">
        <is>
          <t>The score decided the level</t>
        </is>
      </c>
      <c r="BG74"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4" s="125" t="inlineStr">
        <is>
          <t>At build: Complexity 1.08 + Autonomy 0.42 + Accountability 0.08 + Leadership 0.00 + Experience 0.20 + Business impact 0.22
= 2.00 points → nearest level 2 = A2
Final level: A2 · same as the score</t>
        </is>
      </c>
      <c r="BI74" s="125" t="inlineStr">
        <is>
          <t>No rule applied: the score decides.</t>
        </is>
      </c>
      <c r="BJ74" s="125" t="inlineStr">
        <is>
          <t>—</t>
        </is>
      </c>
      <c r="BK74" s="126" t="n"/>
      <c r="BL74" s="126" t="inlineStr">
        <is>
          <t>High</t>
        </is>
      </c>
      <c r="BM74" s="126" t="n"/>
      <c r="BN74" s="125" t="inlineStr">
        <is>
          <t>Stable · moves in fewer than 5 of 30 weight tests</t>
        </is>
      </c>
      <c r="BO74" s="148" t="inlineStr">
        <is>
          <t>Rated 2 of 12
Start: 2.0 · practitioner title
Evidence reads like A2: Books discovery meetings via cold calls, emails and LinkedIn for France and Italy; researches ICPs → matches the start
Market: A2 = Standard work of the discipline</t>
        </is>
      </c>
      <c r="BP74" s="129" t="inlineStr">
        <is>
          <t>Rated 2 of 12
Start: 2.0 · practitioner title
Evidence reads like A2: Decides the first outreach; adapts approach by region → matches the start
Market: A2 = Chooses own approach within standards</t>
        </is>
      </c>
      <c r="BQ74" s="129" t="inlineStr">
        <is>
          <t>Rated 2 of 12
Start: 2.0 · practitioner title
Evidence reads like A2: Accountable for ICP research and scheduling discovery calls; missed coordination loses a prospect → matches the start
Market: A2 = Own deliverables · accuracy, TAT</t>
        </is>
      </c>
      <c r="BR74"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74" s="129" t="inlineStr">
        <is>
          <t>Rated 2 of 12
Experience: 0.4 yrs total · 0.4 at IRIS; none recorded before IRIS = 1.4 on the experience scale
Qualification: PGDM · postgraduate, relevant to the work → +0.5
Market: A2 roles typically have 0–3 yrs · IRIS guide 0–2</t>
        </is>
      </c>
      <c r="BT7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74" s="127" t="inlineStr">
        <is>
          <t>KRAs not received · manager to supply</t>
        </is>
      </c>
      <c r="BV74" s="125" t="n"/>
      <c r="BW74" s="125" t="n"/>
      <c r="BX74" s="125" t="n"/>
      <c r="BY74" s="125" t="inlineStr">
        <is>
          <t>Cold calling+Emailing, Scheduling Demo, Before Demo, they huddle with Functional * Sales team to provide detailed portfolio about the company. Tools used - Linkedin Sales navigator · To fetch number of customers shared by Database Team:</t>
        </is>
      </c>
      <c r="BZ74" s="128" t="inlineStr">
        <is>
          <t>KRAs not received · manager to supply</t>
        </is>
      </c>
      <c r="CA74" s="125" t="inlineStr">
        <is>
          <t>CARBON Talent Mapping · Raw</t>
        </is>
      </c>
      <c r="CB74" s="130" t="n">
        <v>19</v>
      </c>
      <c r="CC74" s="131" t="inlineStr">
        <is>
          <t>• This role books pre-sales discovery meetings, primarily through outbound calls, between relevant ICPs and the sales and functional teams.</t>
        </is>
      </c>
      <c r="CD74" s="131"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CE74" s="131" t="inlineStr">
        <is>
          <t>• Current capabilities: Account research and targeted outreach; Cold calling, email outreach and LinkedIn engagement; Prospect qualification and meeting coordination.</t>
        </is>
      </c>
      <c r="CF74" s="131"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CG74" s="131" t="inlineStr">
        <is>
          <t>• Key challenges: Internal coordination gaps can result in missed prospects; Needs more consistent outreach cadence and communication confidence.
• Support required: No input received.</t>
        </is>
      </c>
      <c r="CH74" s="132" t="inlineStr">
        <is>
          <t>Complexity: Evidence reads like A2: Books discovery meetings via cold calls, emails and LinkedIn for France and Italy; researches ICPs → matches the start
Autonomy: Evidence reads like A2: Decides the first outreach; adapts approach by region → matches the start
Accountability: Evidence reads like A2: Accountable for ICP research and scheduling discovery calls; missed coordination loses a prospect → matches the start
Leadership: Evidence reads like A1: No guidance or leadership of others described → matches the start
Business Impact: No survey or manager-mapping signal on criticality: kept at the start point.</t>
        </is>
      </c>
      <c r="CI74" s="131"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J74" s="131" t="inlineStr">
        <is>
          <t>Self-identified: Communication &amp; presentation
For the next role: Communication &amp; presentation</t>
        </is>
      </c>
      <c r="CK74" s="131" t="inlineStr">
        <is>
          <t>Per-person summary · CARBON Mapping Master</t>
        </is>
      </c>
      <c r="CL74" s="133"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M74" s="134" t="inlineStr">
        <is>
          <t>What the role answers for: Own deliverables · accuracy, TAT.
Accountability &amp; Impact rating: 2 of 12 · A2-level impact.
If the work is missed · role-holders' themes: pipeline.
Manager talent mapping — Latest rating: Not rated · manager · 9-Box Grid placement: Not placed · manager.</t>
        </is>
      </c>
      <c r="CN74" s="135" t="n"/>
      <c r="CO74" s="135" t="n">
        <v>2</v>
      </c>
      <c r="CP74" s="136" t="inlineStr">
        <is>
          <t>Not rated · manager</t>
        </is>
      </c>
      <c r="CQ74" s="137" t="inlineStr">
        <is>
          <t>—</t>
        </is>
      </c>
      <c r="CR74" s="137" t="inlineStr">
        <is>
          <t>Not placed · manager</t>
        </is>
      </c>
      <c r="CS74" s="137" t="inlineStr">
        <is>
          <t>No rating data</t>
        </is>
      </c>
      <c r="CT74" s="137" t="n"/>
      <c r="CU74" s="137" t="n"/>
      <c r="CV74" s="137" t="n"/>
      <c r="CW74" s="137" t="n"/>
      <c r="CX74" s="137" t="n"/>
      <c r="CY74" s="137" t="n"/>
      <c r="CZ74" s="137" t="n"/>
      <c r="DA74" s="119" t="n">
        <v>77</v>
      </c>
      <c r="DB74" s="138" t="inlineStr">
        <is>
          <t>Developing</t>
        </is>
      </c>
      <c r="DC74" s="138" t="n">
        <v>83</v>
      </c>
      <c r="DD74" s="138" t="n">
        <v>50</v>
      </c>
      <c r="DE74" s="138" t="n">
        <v>83</v>
      </c>
      <c r="DF74" s="138" t="n"/>
      <c r="DG74" s="138" t="inlineStr">
        <is>
          <t>Communication, Business acumen, Problem solving</t>
        </is>
      </c>
      <c r="DH74" s="138" t="inlineStr">
        <is>
          <t>A3: 63% of profile — not yet</t>
        </is>
      </c>
      <c r="DI74" s="138" t="inlineStr">
        <is>
          <t>Evidence: Survey + KRAs | Core: Ownership 2/2, Problem solving 1/2, Communication &amp; collaboration 2/2, Client &amp; quality focus 2/2, Learning agility 1/2, Integrity &amp; compliance 2/2 | Future-ready: AI literacy 1/2, Data literacy 1/2, Digital fluency 1/2, Innovation 1/2 | Functional: Sales &amp; negotiation 2/2, Digital marketing 2/2, Stakeholder mgmt 2/2, Communication 1/2, Product &amp; domain 2/2, Business acumen 1/2</t>
        </is>
      </c>
      <c r="DJ74" s="111" t="inlineStr">
        <is>
          <t>Communication &amp; presentation</t>
        </is>
      </c>
      <c r="DK74" s="112" t="n"/>
      <c r="DL74" s="112" t="inlineStr">
        <is>
          <t>AI, GenAI &amp; Prompt Engineering; Database, SQL &amp; Data Engineering; Marketing Tech &amp; Digital Marketing</t>
        </is>
      </c>
      <c r="DM74" s="112" t="inlineStr">
        <is>
          <t>Communication &amp; presentation</t>
        </is>
      </c>
      <c r="DN74" s="112" t="n"/>
      <c r="DO74" s="139" t="inlineStr">
        <is>
          <t>No strong match from survey evidence</t>
        </is>
      </c>
      <c r="DP74" s="126" t="inlineStr">
        <is>
          <t>Diksha Gunjyal · Sales Development Representative — 0.35: linkedin, discovery, calls, hubspot</t>
        </is>
      </c>
      <c r="DQ74" s="126" t="inlineStr">
        <is>
          <t>Deepali Barai · iDEAL, Account Executive — 0.37</t>
        </is>
      </c>
      <c r="DR74" s="126" t="n"/>
      <c r="DS74" s="126" t="n"/>
      <c r="DT74" s="126" t="n"/>
      <c r="DU74" s="140"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V74"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74"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X74"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4" s="139" t="inlineStr">
        <is>
          <t>Market level: P1–P2 · SFIA 2 Assist
Typical title: SDR · entry / SDR / Inside Sales
At peers: IRIS Vs Competitor Benchmark — SaaS sales ladder — IC: SDR / BDR
Typical experience: 0–3 yrs · IRIS guide 0–2
Standard: SaaS sales ladder; MEDDICC-style qualification</t>
        </is>
      </c>
      <c r="DZ74" s="126" t="inlineStr">
        <is>
          <t>0–2 yrs</t>
        </is>
      </c>
      <c r="EA74" s="126" t="inlineStr">
        <is>
          <t>1–3 · 0–3</t>
        </is>
      </c>
      <c r="EB74" s="126" t="inlineStr">
        <is>
          <t>SDR · entry / SDR / Inside Sales</t>
        </is>
      </c>
      <c r="EC74" s="126" t="inlineStr">
        <is>
          <t>IRIS Vs Competitor Benchmark — SaaS sales ladder — IC: SDR / BDR</t>
        </is>
      </c>
      <c r="ED74" s="126" t="inlineStr">
        <is>
          <t>SaaS sales ladder · SDR → AE → Enterprise AE → VP / CRO; MEDDICC-style qualification</t>
        </is>
      </c>
      <c r="EE74" s="126" t="inlineStr">
        <is>
          <t>Core 2 · Future 2 · Functional 2 · Leadership not scored</t>
        </is>
      </c>
      <c r="EF74" s="139" t="n"/>
      <c r="EG74" s="126" t="inlineStr">
        <is>
          <t>✓ HRIS: 0.4 yrs, PGDM, 0 direct reports
✓ Survey: 19 of 20 questions answered
✓ KRAs: reported deliverables
✓ Manager mapping: rating, 9-box
✓ Job description</t>
        </is>
      </c>
      <c r="EH74" s="118" t="n"/>
      <c r="EI74" s="118" t="n"/>
      <c r="EJ74" s="118" t="n"/>
      <c r="EK74" s="118" t="inlineStr">
        <is>
          <t>Survey: summary on file · KRAs: not received · Experience: on file</t>
        </is>
      </c>
      <c r="EL74" s="141" t="n"/>
      <c r="EM74" s="142" t="n"/>
      <c r="EN74" s="142" t="n"/>
      <c r="EO74" s="142" t="n"/>
      <c r="EP74" s="142" t="n"/>
      <c r="EQ74" s="143" t="n"/>
      <c r="ER74" s="135" t="n"/>
      <c r="ES74" s="135" t="n"/>
      <c r="ET74" s="135" t="n"/>
      <c r="EU74" s="135" t="n"/>
      <c r="EV74" s="135" t="n"/>
      <c r="EW74" s="135" t="n"/>
      <c r="EX74" s="135" t="n"/>
      <c r="EY74" s="143" t="n"/>
      <c r="EZ74" s="135" t="n"/>
      <c r="FA74" s="135" t="n"/>
      <c r="FB74" s="135" t="n"/>
      <c r="FC74" s="135" t="n"/>
      <c r="FD74" s="135" t="n"/>
    </row>
    <row r="75" ht="300" customHeight="1">
      <c r="A75" s="109" t="inlineStr">
        <is>
          <t>CARBON</t>
        </is>
      </c>
      <c r="B75" s="110" t="inlineStr">
        <is>
          <t>IRIS2512</t>
        </is>
      </c>
      <c r="C75" s="110" t="inlineStr">
        <is>
          <t>Shobhit Dhingra</t>
        </is>
      </c>
      <c r="D75" s="110" t="inlineStr">
        <is>
          <t>Marketing</t>
        </is>
      </c>
      <c r="E75" s="110" t="inlineStr">
        <is>
          <t>RC-163</t>
        </is>
      </c>
      <c r="F75" s="110" t="inlineStr">
        <is>
          <t>Priyadarshini Dey</t>
        </is>
      </c>
      <c r="G75" s="110" t="inlineStr">
        <is>
          <t>IRIS2324</t>
        </is>
      </c>
      <c r="H75" s="110" t="inlineStr">
        <is>
          <t>B1</t>
        </is>
      </c>
      <c r="I75" s="110" t="n"/>
      <c r="J75" s="110" t="n">
        <v>0.4</v>
      </c>
      <c r="K75" s="110" t="n">
        <v>0.4</v>
      </c>
      <c r="L75" s="110" t="inlineStr">
        <is>
          <t>B.Com</t>
        </is>
      </c>
      <c r="M75" s="110" t="n"/>
      <c r="N75" s="144" t="inlineStr">
        <is>
          <t>Marketing Associate</t>
        </is>
      </c>
      <c r="O75" s="113" t="inlineStr">
        <is>
          <t>Sales Development Representative</t>
        </is>
      </c>
      <c r="P75" s="112" t="inlineStr">
        <is>
          <t>Sales &amp; Business Development</t>
        </is>
      </c>
      <c r="Q75" s="112" t="inlineStr">
        <is>
          <t>Sales Development &amp; Prospecting</t>
        </is>
      </c>
      <c r="R75" s="112" t="inlineStr">
        <is>
          <t>L3 – Professional / Associate</t>
        </is>
      </c>
      <c r="S75" s="152" t="inlineStr">
        <is>
          <t>A2</t>
        </is>
      </c>
      <c r="T75" s="151" t="inlineStr">
        <is>
          <t>Associate</t>
        </is>
      </c>
      <c r="U75" s="151" t="inlineStr">
        <is>
          <t>A</t>
        </is>
      </c>
      <c r="V75" s="112" t="inlineStr">
        <is>
          <t>IC</t>
        </is>
      </c>
      <c r="W75" s="153" t="inlineStr">
        <is>
          <t>• Same level</t>
        </is>
      </c>
      <c r="X75" s="112" t="inlineStr">
        <is>
          <t>P1–P2</t>
        </is>
      </c>
      <c r="Y75" s="112" t="inlineStr">
        <is>
          <t>Entry / Developing</t>
        </is>
      </c>
      <c r="Z75" s="112" t="inlineStr">
        <is>
          <t>2 Assist</t>
        </is>
      </c>
      <c r="AA75" s="117" t="inlineStr">
        <is>
          <t>A2</t>
        </is>
      </c>
      <c r="AB75" s="118" t="inlineStr">
        <is>
          <t>Band A · Practitioner</t>
        </is>
      </c>
      <c r="AC75" s="118" t="inlineStr">
        <is>
          <t>Associate</t>
        </is>
      </c>
      <c r="AD75" s="118" t="inlineStr">
        <is>
          <t>• Same as the model</t>
        </is>
      </c>
      <c r="AE75" s="118" t="inlineStr">
        <is>
          <t>B1</t>
        </is>
      </c>
      <c r="AF75" s="118" t="inlineStr">
        <is>
          <t>OK</t>
        </is>
      </c>
      <c r="AG75" s="118" t="inlineStr">
        <is>
          <t>No change · already below the manager</t>
        </is>
      </c>
      <c r="AH75" s="118" t="n">
        <v>5</v>
      </c>
      <c r="AI75" s="118" t="n"/>
      <c r="AJ75" s="119" t="inlineStr">
        <is>
          <t>CARBON · Marketing · Band A · Early career</t>
        </is>
      </c>
      <c r="AK75" s="120" t="n">
        <v>2</v>
      </c>
      <c r="AL75" s="121">
        <f>IFERROR(INDEX(WM_C,MATCH($AJ75,WM_KEY,0)),"")</f>
        <v>0.54</v>
      </c>
      <c r="AM75" s="122">
        <f>IF(OR(AK75="",AL75=""),"",AK75*AL75)</f>
        <v>1.08</v>
      </c>
      <c r="AN75" s="120" t="n">
        <v>2</v>
      </c>
      <c r="AO75" s="121">
        <f>IFERROR(INDEX(WM_AU,MATCH($AJ75,WM_KEY,0)),"")</f>
        <v>0.21</v>
      </c>
      <c r="AP75" s="122">
        <f>IF(OR(AN75="",AO75=""),"",AN75*AO75)</f>
        <v>0.42</v>
      </c>
      <c r="AQ75" s="120" t="n">
        <v>2</v>
      </c>
      <c r="AR75" s="121">
        <f>IFERROR(INDEX(WM_AC,MATCH($AJ75,WM_KEY,0)),"")</f>
        <v>0.04</v>
      </c>
      <c r="AS75" s="122">
        <f>IF(OR(AQ75="",AR75=""),"",AQ75*AR75)</f>
        <v>0.08</v>
      </c>
      <c r="AT75" s="120" t="n">
        <v>1</v>
      </c>
      <c r="AU75" s="121">
        <f>IFERROR(INDEX(WM_L,MATCH($AJ75,WM_KEY,0)),"")</f>
        <v>0</v>
      </c>
      <c r="AV75" s="122">
        <f>IF(OR(AT75="",AU75=""),"",AT75*AU75)</f>
        <v>0</v>
      </c>
      <c r="AW75" s="120" t="n">
        <v>1.5</v>
      </c>
      <c r="AX75" s="121">
        <f>IFERROR(INDEX(WM_E,MATCH($AJ75,WM_KEY,0)),"")</f>
        <v>0.1</v>
      </c>
      <c r="AY75" s="122">
        <f>IF(OR(AW75="",AX75=""),"",AW75*AX75)</f>
        <v>0.15</v>
      </c>
      <c r="AZ75" s="123" t="n">
        <v>2.5</v>
      </c>
      <c r="BA75" s="121">
        <f>IFERROR(INDEX(WM_BI,MATCH($AJ75,WM_KEY,0)),"")</f>
        <v>0.11</v>
      </c>
      <c r="BB75" s="122">
        <f>IF(OR(AZ75="",BA75=""),"",AZ75*BA75)</f>
        <v>0.275</v>
      </c>
      <c r="BC75" s="122">
        <f>IF(COUNT(AM75,AP75,AS75,AV75,AY75,BB75)&lt;6,"",SUM(AM75,AP75,AS75,AV75,AY75,BB75))</f>
        <v>2.005</v>
      </c>
      <c r="BD75" s="122" t="str">
        <f>IF(BC75="","",INDEX({"A1","A2","A3","B1","B2","B3","C1","C2","D1","D2","E1","E2"},MAX(1,MIN(12,ROUND(BC75,0)))))</f>
        <v>A2</v>
      </c>
      <c r="BE75" s="152" t="inlineStr">
        <is>
          <t>A2</t>
        </is>
      </c>
      <c r="BF75" s="124" t="inlineStr">
        <is>
          <t>The score decided the level</t>
        </is>
      </c>
      <c r="BG75"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5" s="125" t="inlineStr">
        <is>
          <t>At build: Complexity 1.08 + Autonomy 0.42 + Accountability 0.08 + Leadership 0.00 + Experience 0.15 + Business impact 0.28
= 2.00 points → nearest level 2 = A2
Final level: A2 · same as the score</t>
        </is>
      </c>
      <c r="BI75" s="125" t="inlineStr">
        <is>
          <t>No rule applied: the score decides.</t>
        </is>
      </c>
      <c r="BJ75" s="125" t="inlineStr">
        <is>
          <t>—</t>
        </is>
      </c>
      <c r="BK75" s="126" t="n"/>
      <c r="BL75" s="126" t="inlineStr">
        <is>
          <t>Medium</t>
        </is>
      </c>
      <c r="BM75" s="126" t="n"/>
      <c r="BN75" s="125" t="inlineStr">
        <is>
          <t>Stable · moves in fewer than 5 of 30 weight tests</t>
        </is>
      </c>
      <c r="BO75" s="148" t="inlineStr">
        <is>
          <t>Rated 2 of 12
Start: 2.0 · practitioner title
Evidence reads like A2: Pure outbound outreach to create pipeline, start the sales funnel and maintain the CRM → matches the start
KRA: “1. Recently joined the organization · around 3 months ago and is currently ramping up while building a strong understanding of sales,…”
Market: A2 = Standard work of the discipline</t>
        </is>
      </c>
      <c r="BP75" s="129" t="inlineStr">
        <is>
          <t>Rated 2 of 12
Start: 2.0 · practitioner title
Evidence reads like A2: Decides own outreach approach, e.g. A/B tests of messaging → matches the start
Market: A2 = Chooses own approach within standards</t>
        </is>
      </c>
      <c r="BQ75" s="129" t="inlineStr">
        <is>
          <t>Rated 2 of 12
Start: 2.0 · practitioner title
Evidence reads like A2: own survey / KRA answers · summarised by the rater; not quoted → matches the start
KRA: “1. Recently joined the organization · around 3 months ago and is currently ramping up while building a strong understanding of sales,…”
Market: A2 = Own deliverables · accuracy, TAT</t>
        </is>
      </c>
      <c r="BR75"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75" s="129" t="inlineStr">
        <is>
          <t>Rated 1.5 of 12 · between A1 and A2
Experience: 0.4 yrs total · 0.4 at IRIS; none recorded before IRIS = 1.4 on the experience scale
Qualification: B.Com · graduate → no change
Market: A2 roles typically have 0–3 yrs · IRIS guide 0–2</t>
        </is>
      </c>
      <c r="BT75"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75" s="124"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BV75" s="125" t="n"/>
      <c r="BW75" s="125" t="n"/>
      <c r="BX75" s="125" t="n"/>
      <c r="BY75" s="125" t="inlineStr">
        <is>
          <t>SDR Management for EU region reports to Saahit</t>
        </is>
      </c>
      <c r="BZ75" s="125" t="inlineStr">
        <is>
          <t>Received · manager annual</t>
        </is>
      </c>
      <c r="CA75" s="125" t="inlineStr">
        <is>
          <t>CARBON Mapping Master · CARBON Talent Mapping · Raw</t>
        </is>
      </c>
      <c r="CB75" s="130" t="n">
        <v>20</v>
      </c>
      <c r="CC75" s="131" t="inlineStr">
        <is>
          <t>• This role creates immediate revenue impact by generating leads and new business opportunities.</t>
        </is>
      </c>
      <c r="CD75" s="131"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CE75" s="131" t="inlineStr">
        <is>
          <t>• Current capabilities: Pipeline building and outbound outreach; Initial relationship management and sales-funnel execution.</t>
        </is>
      </c>
      <c r="CF75" s="131" t="inlineStr">
        <is>
          <t>• Development priorities: Build communication, relationship-building and prospect-research capability.
• Learning and Development Need: Communication and relationship-building skills training, along with prospect-research methods and CRM data-discipline coaching.</t>
        </is>
      </c>
      <c r="CG75" s="131" t="inlineStr">
        <is>
          <t>• Key challenges: Outdated database and limited contact information; Needs stronger CRM discipline and access to better prospect research.
• Support required: Dedicated research support to improve data quality and targeting.</t>
        </is>
      </c>
      <c r="CH75" s="132" t="inlineStr">
        <is>
          <t>Complexity: Evidence reads like A2: Pure outbound outreach to create pipeline, start the sales funnel and maintain the CRM → matches the start
Autonomy: Evidence reads like A2: Decides own outreach approach, e.g. A/B tests of messaging → matches the start
Accountability: Evidence reads like A2: own survey / KRA answers · summarised by the rater; not quoted → matches the start
Leadership: Evidence reads like A1: No guidance or leadership of others described → matches the start
Business Impact: Moved +0.5: the survey / manager mapping marks it business-critical.</t>
        </is>
      </c>
      <c r="CI75" s="131"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J75" s="131" t="inlineStr">
        <is>
          <t>Self-identified: Communication &amp; presentation
For the next role: Communication &amp; presentation</t>
        </is>
      </c>
      <c r="CK75" s="131" t="inlineStr">
        <is>
          <t>Per-person summary · CARBON Mapping Master</t>
        </is>
      </c>
      <c r="CL75" s="133"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M75" s="134" t="inlineStr">
        <is>
          <t>What the role answers for: Own deliverables · accuracy, TAT.
Accountability &amp; Impact rating: 2 of 12 · A2-level impact.
From the survey and manager mapping — critical role: yes; successor named: no.
If the work is missed · role-holders' themes: pipeline.
Manager talent mapping — Latest rating: 1 · Potential: Medium · 9-Box Grid placement: Core Contributor.</t>
        </is>
      </c>
      <c r="CN75" s="135" t="n"/>
      <c r="CO75" s="135" t="n">
        <v>2.5</v>
      </c>
      <c r="CP75" s="136" t="n">
        <v>1</v>
      </c>
      <c r="CQ75" s="137" t="inlineStr">
        <is>
          <t>Medium</t>
        </is>
      </c>
      <c r="CR75" s="137" t="inlineStr">
        <is>
          <t>Core Contributor</t>
        </is>
      </c>
      <c r="CS75" s="137" t="inlineStr">
        <is>
          <t>Performance first</t>
        </is>
      </c>
      <c r="CT75" s="137" t="n"/>
      <c r="CU75" s="137" t="inlineStr">
        <is>
          <t>Yes</t>
        </is>
      </c>
      <c r="CV75" s="137" t="n"/>
      <c r="CW75" s="137" t="n"/>
      <c r="CX75" s="137" t="inlineStr">
        <is>
          <t>Medium · critical role Yes · only this person — · successor named No</t>
        </is>
      </c>
      <c r="CY75" s="137" t="inlineStr">
        <is>
          <t>Prashant Sharad Jadhav · B2, CARBON · Anand Chiluka · B1, CARBON · Priyadarshini Dey · B1, CARBON</t>
        </is>
      </c>
      <c r="CZ75" s="137" t="inlineStr">
        <is>
          <t>Name a successor; document the key process; cross-train one person</t>
        </is>
      </c>
      <c r="DA75" s="119" t="n">
        <v>89</v>
      </c>
      <c r="DB75" s="138" t="inlineStr">
        <is>
          <t>Developing</t>
        </is>
      </c>
      <c r="DC75" s="138" t="n">
        <v>87</v>
      </c>
      <c r="DD75" s="138" t="n">
        <v>62</v>
      </c>
      <c r="DE75" s="138" t="n">
        <v>102</v>
      </c>
      <c r="DF75" s="138" t="n"/>
      <c r="DG75" s="138" t="inlineStr">
        <is>
          <t>Product &amp; domain, Ownership, Problem solving</t>
        </is>
      </c>
      <c r="DH75" s="138" t="inlineStr">
        <is>
          <t>A3: 77% of profile — close</t>
        </is>
      </c>
      <c r="DI75" s="138" t="inlineStr">
        <is>
          <t>Evidence: Survey + KRAs | Core: Ownership 1/2, Problem solving 1/2, Communication &amp; collaboration 3/2, Client &amp; quality focus 2/2, Learning agility 2/2, Integrity &amp; compliance 2/2 | Future-ready: AI literacy 2/2, Data literacy 1/2, Digital fluency 1/2, Innovation 1/2 | Functional: Sales &amp; negotiation 3/2, Digital marketing 3/2, Stakeholder mgmt 3/2, Communication 2/2, Product &amp; domain 1/2, Business acumen 2/2</t>
        </is>
      </c>
      <c r="DJ75" s="111" t="inlineStr">
        <is>
          <t>Communication &amp; presentation</t>
        </is>
      </c>
      <c r="DK75" s="112" t="inlineStr">
        <is>
          <t>Would benefit from a deeper understanding of the current role and sales process, while continuing to build confidence in prospecting and customer conversations.</t>
        </is>
      </c>
      <c r="DL75" s="112" t="inlineStr">
        <is>
          <t>Communication &amp; Presentation; AI, GenAI &amp; Prompt Engineering; Sales, Negotiation &amp; Account Growth</t>
        </is>
      </c>
      <c r="DM75" s="112" t="inlineStr">
        <is>
          <t>Communication &amp; presentation</t>
        </is>
      </c>
      <c r="DN75" s="112" t="n"/>
      <c r="DO75" s="139" t="inlineStr">
        <is>
          <t>No strong match from survey evidence</t>
        </is>
      </c>
      <c r="DP75" s="126" t="inlineStr">
        <is>
          <t>Vijay Krishna Chintha · Team Lead – Sales Development — 0.34: generation, pipeline, sales, linkedin</t>
        </is>
      </c>
      <c r="DQ75" s="126" t="inlineStr">
        <is>
          <t>Shreya Sharma · iDEAL, Senior Alliances Executive — 0.29</t>
        </is>
      </c>
      <c r="DR75" s="126" t="n"/>
      <c r="DS75" s="126" t="n"/>
      <c r="DT75" s="126" t="n"/>
      <c r="DU75" s="140"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V75"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75"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X75"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5" s="139" t="inlineStr">
        <is>
          <t>Market level: P1–P2 · SFIA 2 Assist
Typical title: SDR · entry / SDR / Inside Sales
At peers: IRIS Vs Competitor Benchmark — SaaS sales ladder — IC: SDR / BDR
Typical experience: 0–3 yrs · IRIS guide 0–2
Standard: SaaS sales ladder; MEDDICC-style qualification</t>
        </is>
      </c>
      <c r="DZ75" s="126" t="inlineStr">
        <is>
          <t>0–2 yrs</t>
        </is>
      </c>
      <c r="EA75" s="126" t="inlineStr">
        <is>
          <t>1–3 · 0–3</t>
        </is>
      </c>
      <c r="EB75" s="126" t="inlineStr">
        <is>
          <t>SDR · entry / SDR / Inside Sales</t>
        </is>
      </c>
      <c r="EC75" s="126" t="inlineStr">
        <is>
          <t>IRIS Vs Competitor Benchmark — SaaS sales ladder — IC: SDR / BDR</t>
        </is>
      </c>
      <c r="ED75" s="126" t="inlineStr">
        <is>
          <t>SaaS sales ladder · SDR → AE → Enterprise AE → VP / CRO; MEDDICC-style qualification</t>
        </is>
      </c>
      <c r="EE75" s="126" t="inlineStr">
        <is>
          <t>Core 2 · Future 2 · Functional 2 · Leadership not scored</t>
        </is>
      </c>
      <c r="EF75" s="139" t="n"/>
      <c r="EG75" s="126" t="inlineStr">
        <is>
          <t>✓ HRIS: 0.4 yrs, B.Com, 0 direct reports
✓ Survey: 20 of 20 questions answered
✓ KRAs: submitted, reported deliverables
✓ Manager mapping: rating, potential, 9-box
✓ Job description</t>
        </is>
      </c>
      <c r="EH75" s="118" t="n"/>
      <c r="EI75" s="118" t="n"/>
      <c r="EJ75" s="118" t="n"/>
      <c r="EK75" s="118" t="inlineStr">
        <is>
          <t>Survey: summary on file · KRAs: received · Experience: on file</t>
        </is>
      </c>
      <c r="EL75" s="141" t="n"/>
      <c r="EM75" s="142" t="n"/>
      <c r="EN75" s="142" t="n"/>
      <c r="EO75" s="142" t="n"/>
      <c r="EP75" s="142" t="n"/>
      <c r="EQ75" s="143" t="n"/>
      <c r="ER75" s="135" t="n"/>
      <c r="ES75" s="135" t="n"/>
      <c r="ET75" s="135" t="n"/>
      <c r="EU75" s="135" t="n"/>
      <c r="EV75" s="135" t="n"/>
      <c r="EW75" s="135" t="n"/>
      <c r="EX75" s="135" t="n"/>
      <c r="EY75" s="143" t="n"/>
      <c r="EZ75" s="135" t="n"/>
      <c r="FA75" s="135" t="n"/>
      <c r="FB75" s="135" t="n"/>
      <c r="FC75" s="135" t="n"/>
      <c r="FD75" s="135" t="n"/>
    </row>
    <row r="76" ht="300" customHeight="1">
      <c r="A76" s="109" t="inlineStr">
        <is>
          <t>CARBON</t>
        </is>
      </c>
      <c r="B76" s="110" t="inlineStr">
        <is>
          <t>INTN0287</t>
        </is>
      </c>
      <c r="C76" s="110" t="inlineStr">
        <is>
          <t>Anika Mariam</t>
        </is>
      </c>
      <c r="D76" s="110" t="inlineStr">
        <is>
          <t>Marketing</t>
        </is>
      </c>
      <c r="E76" s="110" t="inlineStr">
        <is>
          <t>RC-162</t>
        </is>
      </c>
      <c r="F76" s="110" t="inlineStr">
        <is>
          <t>Priyadarshini Dey</t>
        </is>
      </c>
      <c r="G76" s="110" t="inlineStr">
        <is>
          <t>IRIS2324</t>
        </is>
      </c>
      <c r="H76" s="110" t="inlineStr">
        <is>
          <t>B1</t>
        </is>
      </c>
      <c r="I76" s="110" t="n"/>
      <c r="J76" s="110" t="n">
        <v>0.8</v>
      </c>
      <c r="K76" s="110" t="n">
        <v>0.7</v>
      </c>
      <c r="L76" s="110" t="inlineStr">
        <is>
          <t>B.Tech</t>
        </is>
      </c>
      <c r="M76" s="110" t="n"/>
      <c r="N76" s="144" t="inlineStr">
        <is>
          <t>Intern</t>
        </is>
      </c>
      <c r="O76" s="113" t="inlineStr">
        <is>
          <t>Intern – Sales Development &amp; Prospecting</t>
        </is>
      </c>
      <c r="P76" s="112" t="inlineStr">
        <is>
          <t>Sales &amp; Business Development</t>
        </is>
      </c>
      <c r="Q76" s="112" t="inlineStr">
        <is>
          <t>Sales Development &amp; Prospecting</t>
        </is>
      </c>
      <c r="R76" s="112" t="inlineStr">
        <is>
          <t>L1 – Intern</t>
        </is>
      </c>
      <c r="S76" s="152" t="inlineStr">
        <is>
          <t>A1</t>
        </is>
      </c>
      <c r="T76" s="151" t="inlineStr">
        <is>
          <t>Intern / Trainee</t>
        </is>
      </c>
      <c r="U76" s="151" t="inlineStr">
        <is>
          <t>A</t>
        </is>
      </c>
      <c r="V76" s="112" t="inlineStr">
        <is>
          <t>IC</t>
        </is>
      </c>
      <c r="W76" s="153" t="inlineStr">
        <is>
          <t>• Same level</t>
        </is>
      </c>
      <c r="X76" s="112" t="inlineStr">
        <is>
          <t>Entry / P1 · intern</t>
        </is>
      </c>
      <c r="Y76" s="112" t="inlineStr">
        <is>
          <t>Entry</t>
        </is>
      </c>
      <c r="Z76" s="112" t="inlineStr">
        <is>
          <t>1 Follow</t>
        </is>
      </c>
      <c r="AA76" s="117" t="inlineStr">
        <is>
          <t>A1</t>
        </is>
      </c>
      <c r="AB76" s="118" t="inlineStr">
        <is>
          <t>Band A · Practitioner</t>
        </is>
      </c>
      <c r="AC76" s="118" t="inlineStr">
        <is>
          <t>Intern / Trainee</t>
        </is>
      </c>
      <c r="AD76" s="118" t="inlineStr">
        <is>
          <t>• Same as the model</t>
        </is>
      </c>
      <c r="AE76" s="118" t="inlineStr">
        <is>
          <t>B1</t>
        </is>
      </c>
      <c r="AF76" s="118" t="inlineStr">
        <is>
          <t>OK</t>
        </is>
      </c>
      <c r="AG76" s="118" t="inlineStr">
        <is>
          <t>No change · already below the manager</t>
        </is>
      </c>
      <c r="AH76" s="118" t="n">
        <v>5</v>
      </c>
      <c r="AI76" s="118" t="n"/>
      <c r="AJ76" s="119" t="inlineStr">
        <is>
          <t>—</t>
        </is>
      </c>
      <c r="AK76" s="120" t="n"/>
      <c r="AL76" s="121" t="str">
        <f>IFERROR(INDEX(WM_C,MATCH($AJ76,WM_KEY,0)),"")</f>
        <v/>
      </c>
      <c r="AM76" s="122" t="str">
        <f>IF(OR(AK76="",AL76=""),"",AK76*AL76)</f>
        <v/>
      </c>
      <c r="AN76" s="120" t="n"/>
      <c r="AO76" s="121" t="str">
        <f>IFERROR(INDEX(WM_AU,MATCH($AJ76,WM_KEY,0)),"")</f>
        <v/>
      </c>
      <c r="AP76" s="122" t="str">
        <f>IF(OR(AN76="",AO76=""),"",AN76*AO76)</f>
        <v/>
      </c>
      <c r="AQ76" s="120" t="n"/>
      <c r="AR76" s="121" t="str">
        <f>IFERROR(INDEX(WM_AC,MATCH($AJ76,WM_KEY,0)),"")</f>
        <v/>
      </c>
      <c r="AS76" s="122" t="str">
        <f>IF(OR(AQ76="",AR76=""),"",AQ76*AR76)</f>
        <v/>
      </c>
      <c r="AT76" s="120" t="n"/>
      <c r="AU76" s="121" t="str">
        <f>IFERROR(INDEX(WM_L,MATCH($AJ76,WM_KEY,0)),"")</f>
        <v/>
      </c>
      <c r="AV76" s="122" t="str">
        <f>IF(OR(AT76="",AU76=""),"",AT76*AU76)</f>
        <v/>
      </c>
      <c r="AW76" s="120" t="n"/>
      <c r="AX76" s="121" t="str">
        <f>IFERROR(INDEX(WM_E,MATCH($AJ76,WM_KEY,0)),"")</f>
        <v/>
      </c>
      <c r="AY76" s="122" t="str">
        <f>IF(OR(AW76="",AX76=""),"",AW76*AX76)</f>
        <v/>
      </c>
      <c r="AZ76" s="123" t="n"/>
      <c r="BA76" s="121" t="str">
        <f>IFERROR(INDEX(WM_BI,MATCH($AJ76,WM_KEY,0)),"")</f>
        <v/>
      </c>
      <c r="BB76" s="122" t="str">
        <f>IF(OR(AZ76="",BA76=""),"",AZ76*BA76)</f>
        <v/>
      </c>
      <c r="BC76" s="122" t="str">
        <f>IF(COUNT(AM76,AP76,AS76,AV76,AY76,BB76)&lt;6,"",SUM(AM76,AP76,AS76,AV76,AY76,BB76))</f>
        <v/>
      </c>
      <c r="BD76" s="122" t="str">
        <f>IF(BC76="","",INDEX({"A1","A2","A3","B1","B2","B3","C1","C2","D1","D2","E1","E2"},MAX(1,MIN(12,ROUND(BC76,0)))))</f>
        <v/>
      </c>
      <c r="BE76" s="152" t="inlineStr">
        <is>
          <t>A1</t>
        </is>
      </c>
      <c r="BF76" s="124" t="inlineStr">
        <is>
          <t>Placed by rule</t>
        </is>
      </c>
      <c r="BG76" s="125" t="inlineStr">
        <is>
          <t>Not scored: interns and first-year trainees start at A1.</t>
        </is>
      </c>
      <c r="BH76" s="125" t="inlineStr">
        <is>
          <t>Not scored: interns and first-year trainees start at A1.</t>
        </is>
      </c>
      <c r="BI76" s="125" t="inlineStr">
        <is>
          <t>Interns and first-year trainees start at A1.</t>
        </is>
      </c>
      <c r="BJ76" s="125" t="inlineStr">
        <is>
          <t>—</t>
        </is>
      </c>
      <c r="BK76" s="126" t="n"/>
      <c r="BL76" s="126" t="inlineStr">
        <is>
          <t>Medium</t>
        </is>
      </c>
      <c r="BM76" s="126" t="inlineStr">
        <is>
          <t>• Work described is bigger than the current designation suggests — manager to confirm the actual role</t>
        </is>
      </c>
      <c r="BN76" s="125" t="inlineStr">
        <is>
          <t>Stable · moves in fewer than 5 of 30 weight tests</t>
        </is>
      </c>
      <c r="BO76" s="148" t="inlineStr">
        <is>
          <t>Not scored: interns and first-year trainees start at A1.</t>
        </is>
      </c>
      <c r="BP76" s="129" t="inlineStr">
        <is>
          <t>Not scored: interns and first-year trainees start at A1.</t>
        </is>
      </c>
      <c r="BQ76" s="129" t="inlineStr">
        <is>
          <t>Not scored: interns and first-year trainees start at A1.</t>
        </is>
      </c>
      <c r="BR76" s="129" t="inlineStr">
        <is>
          <t>Not scored: interns and first-year trainees start at A1.</t>
        </is>
      </c>
      <c r="BS76" s="129" t="inlineStr">
        <is>
          <t>Not scored: interns and first-year trainees start at A1.</t>
        </is>
      </c>
      <c r="BT76" s="129" t="inlineStr">
        <is>
          <t>Not scored: interns and first-year trainees start at A1.</t>
        </is>
      </c>
      <c r="BU76" s="12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6" s="125" t="n"/>
      <c r="BW76" s="125" t="n"/>
      <c r="BX76" s="125" t="n"/>
      <c r="BY76" s="125" t="inlineStr">
        <is>
          <t>Cold calling+Emailing, Scheduling Demo, Before Demo, they huddle with Functional * Sales team to provide detailed portfolio about the company. Tools used - Linkedin Sales navigator · To fetch number of customers shared by Database Team:</t>
        </is>
      </c>
      <c r="BZ76" s="125" t="inlineStr">
        <is>
          <t>Received · manager annual</t>
        </is>
      </c>
      <c r="CA76" s="125" t="inlineStr">
        <is>
          <t>CARBON Mapping Master · CARBON Talent Mapping · Raw</t>
        </is>
      </c>
      <c r="CB76" s="130" t="n">
        <v>19</v>
      </c>
      <c r="CC76" s="131" t="inlineStr">
        <is>
          <t>• This role builds pipeline through meaningful prospect conversations and explains how the solution addresses prospect problems.</t>
        </is>
      </c>
      <c r="CD76" s="131"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CE76" s="131" t="inlineStr">
        <is>
          <t>• Current capabilities: Prospect and account research using AI; Open-ended discovery conversations; Lead nurturing for lower-intent prospects.</t>
        </is>
      </c>
      <c r="CF76" s="131"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CG76" s="131" t="inlineStr">
        <is>
          <t>• Key challenges: Call-recording review needs; Limited or unreliable prospect data and invalid contact details.
• Support required: No input received.</t>
        </is>
      </c>
      <c r="CH76" s="132" t="n"/>
      <c r="CI76" s="131"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CJ76" s="131" t="inlineStr">
        <is>
          <t>Self-identified: Communication &amp; presentation
For the next role: Communication &amp; presentation</t>
        </is>
      </c>
      <c r="CK76" s="131" t="inlineStr">
        <is>
          <t>Per-person summary · CARBON Mapping Master</t>
        </is>
      </c>
      <c r="CL76" s="133" t="inlineStr">
        <is>
          <t>WHAT THE ROLE DOES: Researches target accounts, runs outbound outreach, qualifies leads and books meetings. At A1: learning the role; all work reviewed.
Common themes in role-holders' answers: scheduling · sales provide · customers shared · tools linkedin · portfolio company · cold
KEY RESPONSIBILITIES: Researches target accounts, runs outbound outreach, qualifies leads and books meetings; Learning; follows worked examples; Learning tasks
Common themes in role-holders' answers: outreach · linkedin
DELIVERS: Learning tasks
Common themes in role-holders' answers: meetings
ACCOUNTABLE FOR: Learning tasks
DECIDES ALONE: Needs approval / close guidance
Common themes in role-holders' answers: lead
SKILLS &amp; KNOWLEDGE · role-holders: Marketing · Objection Handling
TOOLS &amp; SYSTEMS: HubSpot ·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1 · Future-ready 1 · Functional 1 · Leadership —
CREDENTIALS: Google / HubSpot certifications
SOURCE: Framework + role-holders' themes · 3+ answered — 3 holders, 3 answered the survey; sub-family 15 answered; catalogue RC-162</t>
        </is>
      </c>
      <c r="CM76" s="134" t="inlineStr">
        <is>
          <t>What the role answers for: Learning tasks.
If the work is missed · role-holders' themes: lead.
Manager talent mapping — Latest rating: 2 · Potential: Medium · 9-Box Grid placement: Core Contributor.</t>
        </is>
      </c>
      <c r="CN76" s="135" t="n"/>
      <c r="CO76" s="135" t="n"/>
      <c r="CP76" s="136" t="n">
        <v>2</v>
      </c>
      <c r="CQ76" s="137" t="inlineStr">
        <is>
          <t>Medium</t>
        </is>
      </c>
      <c r="CR76" s="137" t="inlineStr">
        <is>
          <t>Core Contributor</t>
        </is>
      </c>
      <c r="CS76" s="137" t="inlineStr">
        <is>
          <t>Performance first</t>
        </is>
      </c>
      <c r="CT76" s="137" t="n"/>
      <c r="CU76" s="137" t="n"/>
      <c r="CV76" s="137" t="n"/>
      <c r="CW76" s="137" t="n"/>
      <c r="CX76" s="137" t="n"/>
      <c r="CY76" s="137" t="n"/>
      <c r="CZ76" s="137" t="n"/>
      <c r="DA76" s="119" t="n">
        <v>103</v>
      </c>
      <c r="DB76" s="138" t="inlineStr">
        <is>
          <t>Meets the level</t>
        </is>
      </c>
      <c r="DC76" s="138" t="n">
        <v>103</v>
      </c>
      <c r="DD76" s="138" t="n">
        <v>100</v>
      </c>
      <c r="DE76" s="138" t="n">
        <v>103</v>
      </c>
      <c r="DF76" s="138" t="n"/>
      <c r="DG76" s="138" t="inlineStr">
        <is>
          <t>None — maintain and stretch</t>
        </is>
      </c>
      <c r="DH76" s="138" t="inlineStr">
        <is>
          <t>A2: 57% of profile — not yet</t>
        </is>
      </c>
      <c r="DI76" s="138" t="inlineStr">
        <is>
          <t>Evidence: Survey + KRAs | Core: Ownership 1/1, Problem solving 1/1, Communication &amp; collaboration 2/1, Client &amp; quality focus 1/1, Learning agility 1/1, Integrity &amp; compliance 1/1 | Future-ready: AI literacy 1/1, Data literacy 1/1, Digital fluency 1/1, Innovation 1/1 | Functional: Sales &amp; negotiation 2/1, Digital marketing 1/1, Stakeholder mgmt 1/1, Communication 1/1, Product &amp; domain 1/1, Business acumen 1/1</t>
        </is>
      </c>
      <c r="DJ76" s="111" t="inlineStr">
        <is>
          <t>Communication &amp; presentation</t>
        </is>
      </c>
      <c r="DK76" s="112" t="inlineStr">
        <is>
          <t>1. Strengthen domain knowledge through revised training to confidently communicate the value proposition, understand product updates, and articulate our …</t>
        </is>
      </c>
      <c r="DL76" s="112" t="inlineStr">
        <is>
          <t>AI, GenAI &amp; Prompt Engineering; Stakeholder &amp; Client Management; Sales, Negotiation &amp; Account Growth</t>
        </is>
      </c>
      <c r="DM76" s="112" t="inlineStr">
        <is>
          <t>Communication &amp; presentation</t>
        </is>
      </c>
      <c r="DN76" s="112" t="n"/>
      <c r="DO76" s="139" t="inlineStr">
        <is>
          <t>No strong match from survey evidence</t>
        </is>
      </c>
      <c r="DP76" s="126" t="inlineStr">
        <is>
          <t>Diksha Gunjyal · Sales Development Representative — 0.43: linkedin, right, icp, meetings; Anand Chiluka · Account Executive — 0.43: linkedin, meetings, calling, cold</t>
        </is>
      </c>
      <c r="DQ76" s="126" t="inlineStr">
        <is>
          <t>Deepali Barai · iDEAL, Account Executive — 0.29</t>
        </is>
      </c>
      <c r="DR76" s="126" t="n"/>
      <c r="DS76" s="126" t="n"/>
      <c r="DT76" s="126" t="n"/>
      <c r="DU76" s="140" t="inlineStr">
        <is>
          <t>Intern – Sales Development &amp; Prospecting in Marketing · CARBON, A1 — IC.
The work: Researches target accounts, runs outbound outreach, qualifies leads and books meetings.
At this level the role owns learning the role; all work reviewed.
Key responsibilities: Researches target accounts, runs outbound outreach, qualifies leads and books meetings; Learning; follows worked examples; Learning tasks.
Holders describe it with: outreach · linkedin.</t>
        </is>
      </c>
      <c r="DV76" s="137" t="inlineStr">
        <is>
          <t>Hire as: SDR · entry — IRIS A1 Intern / Trainee · IC
Market level: Entry / P1 · intern · SFIA 1 Follow
Experience: 0 yrs · fresher / intern yrs · Education: Graduate; MBA preferred from B2
Credentials: Google / HubSpot certifications
Must already know: CRM hygiene; contract basics</t>
        </is>
      </c>
      <c r="DW76" s="137" t="inlineStr">
        <is>
          <t>FUNCTIONAL — skill level 1 of 5 · Awareness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Marketing · Objection Handling
TOOLS: HubSpot · Excel
★ = must-have for the family. Scale: 1 Awareness · 2 Working · 3 Practitioner · 4 Advanced · 5 Expert.</t>
        </is>
      </c>
      <c r="DX76" s="137" t="inlineStr">
        <is>
          <t>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76" s="139" t="inlineStr">
        <is>
          <t>Market level: Entry / P1 · intern · SFIA 1 Follow
Typical title: SDR · entry
Standard: SaaS sales ladder; MEDDICC-style qualification</t>
        </is>
      </c>
      <c r="DZ76" s="126" t="inlineStr">
        <is>
          <t>0 yrs · fresher / intern</t>
        </is>
      </c>
      <c r="EA76" s="126" t="inlineStr">
        <is>
          <t>—</t>
        </is>
      </c>
      <c r="EB76" s="126" t="inlineStr">
        <is>
          <t>SDR · entry</t>
        </is>
      </c>
      <c r="EC76" s="126" t="inlineStr">
        <is>
          <t>—</t>
        </is>
      </c>
      <c r="ED76" s="126" t="inlineStr">
        <is>
          <t>SaaS sales ladder · SDR → AE → Enterprise AE → VP / CRO; MEDDICC-style qualification</t>
        </is>
      </c>
      <c r="EE76" s="126" t="inlineStr">
        <is>
          <t>Core 1 · Future 1 · Functional 1 · Leadership not scored</t>
        </is>
      </c>
      <c r="EF76" s="139" t="n"/>
      <c r="EG76" s="126" t="inlineStr">
        <is>
          <t>✓ HRIS: 0.8 yrs, B.Tech, 0 direct reports
✓ Survey: 19 of 20 questions answered
✓ KRAs: submitted, reported deliverables
✓ Manager mapping: rating, potential, 9-box
✓ Job description</t>
        </is>
      </c>
      <c r="EH76" s="118" t="n"/>
      <c r="EI76" s="118" t="n"/>
      <c r="EJ76" s="118" t="n"/>
      <c r="EK76" s="118" t="inlineStr">
        <is>
          <t>Survey: summary on file · KRAs: received · Experience: on file</t>
        </is>
      </c>
      <c r="EL76" s="141" t="n"/>
      <c r="EM76" s="142" t="n"/>
      <c r="EN76" s="142" t="n"/>
      <c r="EO76" s="142" t="n"/>
      <c r="EP76" s="142" t="n"/>
      <c r="EQ76" s="143" t="n"/>
      <c r="ER76" s="135" t="n"/>
      <c r="ES76" s="135" t="n"/>
      <c r="ET76" s="135" t="n"/>
      <c r="EU76" s="135" t="n"/>
      <c r="EV76" s="135" t="n"/>
      <c r="EW76" s="135" t="n"/>
      <c r="EX76" s="135" t="n"/>
      <c r="EY76" s="143" t="n"/>
      <c r="EZ76" s="135" t="n"/>
      <c r="FA76" s="135" t="n"/>
      <c r="FB76" s="135" t="n"/>
      <c r="FC76" s="135" t="n"/>
      <c r="FD76" s="135" t="n"/>
    </row>
    <row r="77" ht="300" customHeight="1">
      <c r="A77" s="109" t="inlineStr">
        <is>
          <t>CARBON</t>
        </is>
      </c>
      <c r="B77" s="110" t="inlineStr">
        <is>
          <t>INTN0285</t>
        </is>
      </c>
      <c r="C77" s="110" t="inlineStr">
        <is>
          <t>Deblina Chatterjee</t>
        </is>
      </c>
      <c r="D77" s="110" t="inlineStr">
        <is>
          <t>Marketing</t>
        </is>
      </c>
      <c r="E77" s="110" t="inlineStr">
        <is>
          <t>RC-162</t>
        </is>
      </c>
      <c r="F77" s="110" t="inlineStr">
        <is>
          <t>Priyadarshini Dey</t>
        </is>
      </c>
      <c r="G77" s="110" t="inlineStr">
        <is>
          <t>IRIS2324</t>
        </is>
      </c>
      <c r="H77" s="110" t="inlineStr">
        <is>
          <t>B1</t>
        </is>
      </c>
      <c r="I77" s="110" t="n"/>
      <c r="J77" s="110" t="n">
        <v>1.2</v>
      </c>
      <c r="K77" s="110" t="n">
        <v>0.7</v>
      </c>
      <c r="L77" s="110" t="inlineStr">
        <is>
          <t>B.Tech</t>
        </is>
      </c>
      <c r="M77" s="110" t="n"/>
      <c r="N77" s="144" t="inlineStr">
        <is>
          <t>Intern</t>
        </is>
      </c>
      <c r="O77" s="113" t="inlineStr">
        <is>
          <t>Intern – Sales Development &amp; Prospecting</t>
        </is>
      </c>
      <c r="P77" s="112" t="inlineStr">
        <is>
          <t>Sales &amp; Business Development</t>
        </is>
      </c>
      <c r="Q77" s="112" t="inlineStr">
        <is>
          <t>Sales Development &amp; Prospecting</t>
        </is>
      </c>
      <c r="R77" s="112" t="inlineStr">
        <is>
          <t>L1 – Intern</t>
        </is>
      </c>
      <c r="S77" s="152" t="inlineStr">
        <is>
          <t>A1</t>
        </is>
      </c>
      <c r="T77" s="151" t="inlineStr">
        <is>
          <t>Intern / Trainee</t>
        </is>
      </c>
      <c r="U77" s="151" t="inlineStr">
        <is>
          <t>A</t>
        </is>
      </c>
      <c r="V77" s="112" t="inlineStr">
        <is>
          <t>IC</t>
        </is>
      </c>
      <c r="W77" s="153" t="inlineStr">
        <is>
          <t>• Same level</t>
        </is>
      </c>
      <c r="X77" s="112" t="inlineStr">
        <is>
          <t>Entry / P1 · intern</t>
        </is>
      </c>
      <c r="Y77" s="112" t="inlineStr">
        <is>
          <t>Entry</t>
        </is>
      </c>
      <c r="Z77" s="112" t="inlineStr">
        <is>
          <t>1 Follow</t>
        </is>
      </c>
      <c r="AA77" s="117" t="inlineStr">
        <is>
          <t>A1</t>
        </is>
      </c>
      <c r="AB77" s="118" t="inlineStr">
        <is>
          <t>Band A · Practitioner</t>
        </is>
      </c>
      <c r="AC77" s="118" t="inlineStr">
        <is>
          <t>Intern / Trainee</t>
        </is>
      </c>
      <c r="AD77" s="118" t="inlineStr">
        <is>
          <t>• Same as the model</t>
        </is>
      </c>
      <c r="AE77" s="118" t="inlineStr">
        <is>
          <t>B1</t>
        </is>
      </c>
      <c r="AF77" s="118" t="inlineStr">
        <is>
          <t>OK</t>
        </is>
      </c>
      <c r="AG77" s="118" t="inlineStr">
        <is>
          <t>No change · already below the manager</t>
        </is>
      </c>
      <c r="AH77" s="118" t="n">
        <v>5</v>
      </c>
      <c r="AI77" s="118" t="n"/>
      <c r="AJ77" s="119" t="inlineStr">
        <is>
          <t>—</t>
        </is>
      </c>
      <c r="AK77" s="120" t="n"/>
      <c r="AL77" s="121" t="str">
        <f>IFERROR(INDEX(WM_C,MATCH($AJ77,WM_KEY,0)),"")</f>
        <v/>
      </c>
      <c r="AM77" s="122" t="str">
        <f>IF(OR(AK77="",AL77=""),"",AK77*AL77)</f>
        <v/>
      </c>
      <c r="AN77" s="120" t="n"/>
      <c r="AO77" s="121" t="str">
        <f>IFERROR(INDEX(WM_AU,MATCH($AJ77,WM_KEY,0)),"")</f>
        <v/>
      </c>
      <c r="AP77" s="122" t="str">
        <f>IF(OR(AN77="",AO77=""),"",AN77*AO77)</f>
        <v/>
      </c>
      <c r="AQ77" s="120" t="n"/>
      <c r="AR77" s="121" t="str">
        <f>IFERROR(INDEX(WM_AC,MATCH($AJ77,WM_KEY,0)),"")</f>
        <v/>
      </c>
      <c r="AS77" s="122" t="str">
        <f>IF(OR(AQ77="",AR77=""),"",AQ77*AR77)</f>
        <v/>
      </c>
      <c r="AT77" s="120" t="n"/>
      <c r="AU77" s="121" t="str">
        <f>IFERROR(INDEX(WM_L,MATCH($AJ77,WM_KEY,0)),"")</f>
        <v/>
      </c>
      <c r="AV77" s="122" t="str">
        <f>IF(OR(AT77="",AU77=""),"",AT77*AU77)</f>
        <v/>
      </c>
      <c r="AW77" s="120" t="n"/>
      <c r="AX77" s="121" t="str">
        <f>IFERROR(INDEX(WM_E,MATCH($AJ77,WM_KEY,0)),"")</f>
        <v/>
      </c>
      <c r="AY77" s="122" t="str">
        <f>IF(OR(AW77="",AX77=""),"",AW77*AX77)</f>
        <v/>
      </c>
      <c r="AZ77" s="123" t="n"/>
      <c r="BA77" s="121" t="str">
        <f>IFERROR(INDEX(WM_BI,MATCH($AJ77,WM_KEY,0)),"")</f>
        <v/>
      </c>
      <c r="BB77" s="122" t="str">
        <f>IF(OR(AZ77="",BA77=""),"",AZ77*BA77)</f>
        <v/>
      </c>
      <c r="BC77" s="122" t="str">
        <f>IF(COUNT(AM77,AP77,AS77,AV77,AY77,BB77)&lt;6,"",SUM(AM77,AP77,AS77,AV77,AY77,BB77))</f>
        <v/>
      </c>
      <c r="BD77" s="122" t="str">
        <f>IF(BC77="","",INDEX({"A1","A2","A3","B1","B2","B3","C1","C2","D1","D2","E1","E2"},MAX(1,MIN(12,ROUND(BC77,0)))))</f>
        <v/>
      </c>
      <c r="BE77" s="152" t="inlineStr">
        <is>
          <t>A1</t>
        </is>
      </c>
      <c r="BF77" s="124" t="inlineStr">
        <is>
          <t>Placed by rule</t>
        </is>
      </c>
      <c r="BG77" s="125" t="inlineStr">
        <is>
          <t>Not scored: interns and first-year trainees start at A1.</t>
        </is>
      </c>
      <c r="BH77" s="125" t="inlineStr">
        <is>
          <t>Not scored: interns and first-year trainees start at A1.</t>
        </is>
      </c>
      <c r="BI77" s="125" t="inlineStr">
        <is>
          <t>Interns and first-year trainees start at A1.</t>
        </is>
      </c>
      <c r="BJ77" s="125" t="inlineStr">
        <is>
          <t>—</t>
        </is>
      </c>
      <c r="BK77" s="126" t="n"/>
      <c r="BL77" s="126" t="inlineStr">
        <is>
          <t>Medium</t>
        </is>
      </c>
      <c r="BM77" s="126" t="n"/>
      <c r="BN77" s="125" t="inlineStr">
        <is>
          <t>Stable · moves in fewer than 5 of 30 weight tests</t>
        </is>
      </c>
      <c r="BO77" s="148" t="inlineStr">
        <is>
          <t>Not scored: interns and first-year trainees start at A1.</t>
        </is>
      </c>
      <c r="BP77" s="129" t="inlineStr">
        <is>
          <t>Not scored: interns and first-year trainees start at A1.</t>
        </is>
      </c>
      <c r="BQ77" s="129" t="inlineStr">
        <is>
          <t>Not scored: interns and first-year trainees start at A1.</t>
        </is>
      </c>
      <c r="BR77" s="129" t="inlineStr">
        <is>
          <t>Not scored: interns and first-year trainees start at A1.</t>
        </is>
      </c>
      <c r="BS77" s="129" t="inlineStr">
        <is>
          <t>Not scored: interns and first-year trainees start at A1.</t>
        </is>
      </c>
      <c r="BT77" s="129" t="inlineStr">
        <is>
          <t>Not scored: interns and first-year trainees start at A1.</t>
        </is>
      </c>
      <c r="BU77" s="12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7" s="125" t="n"/>
      <c r="BW77" s="125" t="n"/>
      <c r="BX77" s="125" t="n"/>
      <c r="BY77" s="125" t="inlineStr">
        <is>
          <t>Cold calling+Emailing, Scheduling Demo, Before Demo, they huddle with Functional * Sales team to provide detailed portfolio about the company. Tools used - Linkedin Sales navigator · To fetch number of customers shared by Database Team:</t>
        </is>
      </c>
      <c r="BZ77" s="125" t="inlineStr">
        <is>
          <t>Received · manager annual</t>
        </is>
      </c>
      <c r="CA77" s="125" t="inlineStr">
        <is>
          <t>CARBON Mapping Master · CARBON Talent Mapping · Raw</t>
        </is>
      </c>
      <c r="CB77" s="130" t="n">
        <v>19</v>
      </c>
      <c r="CC77" s="131" t="inlineStr">
        <is>
          <t>• This role develops new business opportunities by connecting the company with relevant customers and partners, while supporting outreach and relationship building.</t>
        </is>
      </c>
      <c r="CD77" s="131"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CE77" s="131" t="inlineStr">
        <is>
          <t>• Current capabilities: Prospect messaging and relationship building; Lead nurturing, meeting coordination and follow-up management.</t>
        </is>
      </c>
      <c r="CF77" s="131"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CG77" s="131" t="inlineStr">
        <is>
          <t>• Key challenges: Needs more outreach experience and team-lead mentoring; Limited access to practical sales support.
• Support required: Structured mentoring and team-management development.</t>
        </is>
      </c>
      <c r="CH77" s="132" t="n"/>
      <c r="CI77" s="131"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CJ77" s="131" t="inlineStr">
        <is>
          <t>Self-identified: Leadership &amp; people management · Client, sales &amp; stakeholders
For the next role: Leadership &amp; people management · Client, sales &amp; stakeholders</t>
        </is>
      </c>
      <c r="CK77" s="131" t="inlineStr">
        <is>
          <t>Per-person summary · CARBON Mapping Master</t>
        </is>
      </c>
      <c r="CL77" s="133" t="inlineStr">
        <is>
          <t>WHAT THE ROLE DOES: Researches target accounts, runs outbound outreach, qualifies leads and books meetings. At A1: learning the role; all work reviewed.
Common themes in role-holders' answers: scheduling · sales provide · customers shared · tools linkedin · portfolio company · cold
KEY RESPONSIBILITIES: Researches target accounts, runs outbound outreach, qualifies leads and books meetings; Learning; follows worked examples; Learning tasks
Common themes in role-holders' answers: outreach · linkedin
DELIVERS: Learning tasks
Common themes in role-holders' answers: meetings
ACCOUNTABLE FOR: Learning tasks
DECIDES ALONE: Needs approval / close guidance
Common themes in role-holders' answers: lead
SKILLS &amp; KNOWLEDGE · role-holders: Marketing · Objection Handling
TOOLS &amp; SYSTEMS: HubSpot ·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1 · Future-ready 1 · Functional 1 · Leadership —
CREDENTIALS: Google / HubSpot certifications
SOURCE: Framework + role-holders' themes · 3+ answered — 3 holders, 3 answered the survey; sub-family 15 answered; catalogue RC-162</t>
        </is>
      </c>
      <c r="CM77" s="134" t="inlineStr">
        <is>
          <t>What the role answers for: Learning tasks.
If the work is missed · role-holders' themes: lead.
Manager talent mapping — Latest rating: 3 · Potential: High · 9-Box Grid placement: Emerging Talent.</t>
        </is>
      </c>
      <c r="CN77" s="135" t="n"/>
      <c r="CO77" s="135" t="n"/>
      <c r="CP77" s="136" t="n">
        <v>3</v>
      </c>
      <c r="CQ77" s="137" t="inlineStr">
        <is>
          <t>High</t>
        </is>
      </c>
      <c r="CR77" s="137" t="inlineStr">
        <is>
          <t>Emerging Talent</t>
        </is>
      </c>
      <c r="CS77" s="137" t="inlineStr">
        <is>
          <t>Ready in 6–12 months</t>
        </is>
      </c>
      <c r="CT77" s="137" t="n"/>
      <c r="CU77" s="137" t="n"/>
      <c r="CV77" s="137" t="n"/>
      <c r="CW77" s="137" t="n"/>
      <c r="CX77" s="137" t="n"/>
      <c r="CY77" s="137" t="n"/>
      <c r="CZ77" s="137" t="n"/>
      <c r="DA77" s="119" t="n">
        <v>105</v>
      </c>
      <c r="DB77" s="138" t="inlineStr">
        <is>
          <t>Exceeds — ready for stretch</t>
        </is>
      </c>
      <c r="DC77" s="138" t="n">
        <v>107</v>
      </c>
      <c r="DD77" s="138" t="n">
        <v>100</v>
      </c>
      <c r="DE77" s="138" t="n">
        <v>107</v>
      </c>
      <c r="DF77" s="138" t="n"/>
      <c r="DG77" s="138" t="inlineStr">
        <is>
          <t>None — maintain and stretch</t>
        </is>
      </c>
      <c r="DH77" s="138" t="inlineStr">
        <is>
          <t>A2: 63% of profile — not yet</t>
        </is>
      </c>
      <c r="DI77" s="138" t="inlineStr">
        <is>
          <t>Evidence: Survey + KRAs | Core: Ownership 1/1, Problem solving 1/1, Communication &amp; collaboration 2/1, Client &amp; quality focus 2/1, Learning agility 1/1, Integrity &amp; compliance 1/1 | Future-ready: AI literacy 1/1, Data literacy 1/1, Digital fluency 1/1, Innovation 1/1 | Functional: Sales &amp; negotiation 2/1, Digital marketing 1/1, Stakeholder mgmt 2/1, Communication 1/1, Product &amp; domain 1/1, Business acumen 1/1</t>
        </is>
      </c>
      <c r="DJ77" s="111" t="inlineStr">
        <is>
          <t>Leadership &amp; people management · Client, sales &amp; stakeholders</t>
        </is>
      </c>
      <c r="DK77" s="112" t="inlineStr">
        <is>
          <t>1. Strengthen domain knowledge through revised training to confidently communicate the value proposition, understand product updates, and articulate our …</t>
        </is>
      </c>
      <c r="DL77" s="112" t="inlineStr">
        <is>
          <t>Advanced Excel &amp; Productivity Tools; Strategic Thinking &amp; Business Acumen; Marketing Tech &amp; Digital Marketing</t>
        </is>
      </c>
      <c r="DM77" s="112" t="inlineStr">
        <is>
          <t>Leadership &amp; people management · Client, sales &amp; stakeholders</t>
        </is>
      </c>
      <c r="DN77" s="112" t="n"/>
      <c r="DO77" s="139" t="inlineStr">
        <is>
          <t>No strong match from survey evidence</t>
        </is>
      </c>
      <c r="DP77" s="126" t="inlineStr">
        <is>
          <t>Samriddhi Kundu · Intern – Sales Development &amp; Prospecting — 0.31: objection, prospect, meetings, outreach</t>
        </is>
      </c>
      <c r="DQ77" s="126" t="inlineStr">
        <is>
          <t>No close match in other businesses</t>
        </is>
      </c>
      <c r="DR77" s="126" t="n"/>
      <c r="DS77" s="126" t="n"/>
      <c r="DT77" s="126" t="n"/>
      <c r="DU77" s="140" t="inlineStr">
        <is>
          <t>Intern – Sales Development &amp; Prospecting in Marketing · CARBON, A1 — IC.
The work: Researches target accounts, runs outbound outreach, qualifies leads and books meetings.
At this level the role owns learning the role; all work reviewed.
Key responsibilities: Researches target accounts, runs outbound outreach, qualifies leads and books meetings; Learning; follows worked examples; Learning tasks.
Holders describe it with: outreach · linkedin.</t>
        </is>
      </c>
      <c r="DV77" s="137" t="inlineStr">
        <is>
          <t>Hire as: SDR · entry — IRIS A1 Intern / Trainee · IC
Market level: Entry / P1 · intern · SFIA 1 Follow
Experience: 0 yrs · fresher / intern yrs · Education: Graduate; MBA preferred from B2
Credentials: Google / HubSpot certifications
Must already know: CRM hygiene; contract basics</t>
        </is>
      </c>
      <c r="DW77" s="137" t="inlineStr">
        <is>
          <t>FUNCTIONAL — skill level 1 of 5 · Awareness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Marketing · Objection Handling
TOOLS: HubSpot · Excel
★ = must-have for the family. Scale: 1 Awareness · 2 Working · 3 Practitioner · 4 Advanced · 5 Expert.</t>
        </is>
      </c>
      <c r="DX77" s="137" t="inlineStr">
        <is>
          <t>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77" s="139" t="inlineStr">
        <is>
          <t>Market level: Entry / P1 · intern · SFIA 1 Follow
Typical title: SDR · entry
Standard: SaaS sales ladder; MEDDICC-style qualification</t>
        </is>
      </c>
      <c r="DZ77" s="126" t="inlineStr">
        <is>
          <t>0 yrs · fresher / intern</t>
        </is>
      </c>
      <c r="EA77" s="126" t="inlineStr">
        <is>
          <t>—</t>
        </is>
      </c>
      <c r="EB77" s="126" t="inlineStr">
        <is>
          <t>SDR · entry</t>
        </is>
      </c>
      <c r="EC77" s="126" t="inlineStr">
        <is>
          <t>—</t>
        </is>
      </c>
      <c r="ED77" s="126" t="inlineStr">
        <is>
          <t>SaaS sales ladder · SDR → AE → Enterprise AE → VP / CRO; MEDDICC-style qualification</t>
        </is>
      </c>
      <c r="EE77" s="126" t="inlineStr">
        <is>
          <t>Core 1 · Future 1 · Functional 1 · Leadership not scored</t>
        </is>
      </c>
      <c r="EF77" s="139" t="n"/>
      <c r="EG77" s="126" t="inlineStr">
        <is>
          <t>✓ HRIS: 1.2 yrs, B.Tech, 0 direct reports
✓ Survey: 19 of 20 questions answered
✓ KRAs: submitted, reported deliverables
✓ Manager mapping: rating, potential, 9-box
✓ Job description</t>
        </is>
      </c>
      <c r="EH77" s="118" t="n"/>
      <c r="EI77" s="118" t="n"/>
      <c r="EJ77" s="118" t="n"/>
      <c r="EK77" s="118" t="inlineStr">
        <is>
          <t>Survey: summary on file · KRAs: received · Experience: on file</t>
        </is>
      </c>
      <c r="EL77" s="141" t="n"/>
      <c r="EM77" s="142" t="n"/>
      <c r="EN77" s="142" t="n"/>
      <c r="EO77" s="142" t="n"/>
      <c r="EP77" s="142" t="n"/>
      <c r="EQ77" s="143" t="n"/>
      <c r="ER77" s="135" t="n"/>
      <c r="ES77" s="135" t="n"/>
      <c r="ET77" s="135" t="n"/>
      <c r="EU77" s="135" t="n"/>
      <c r="EV77" s="135" t="n"/>
      <c r="EW77" s="135" t="n"/>
      <c r="EX77" s="135" t="n"/>
      <c r="EY77" s="143" t="n"/>
      <c r="EZ77" s="135" t="n"/>
      <c r="FA77" s="135" t="n"/>
      <c r="FB77" s="135" t="n"/>
      <c r="FC77" s="135" t="n"/>
      <c r="FD77" s="135" t="n"/>
    </row>
    <row r="78" ht="300" customHeight="1">
      <c r="A78" s="109" t="inlineStr">
        <is>
          <t>CARBON</t>
        </is>
      </c>
      <c r="B78" s="110" t="inlineStr">
        <is>
          <t>INTN0286</t>
        </is>
      </c>
      <c r="C78" s="110" t="inlineStr">
        <is>
          <t>Samriddhi Kundu</t>
        </is>
      </c>
      <c r="D78" s="110" t="inlineStr">
        <is>
          <t>Marketing</t>
        </is>
      </c>
      <c r="E78" s="110" t="inlineStr">
        <is>
          <t>RC-162</t>
        </is>
      </c>
      <c r="F78" s="110" t="inlineStr">
        <is>
          <t>Vijay Krishna Chintha</t>
        </is>
      </c>
      <c r="G78" s="110" t="inlineStr">
        <is>
          <t>IRIS2345</t>
        </is>
      </c>
      <c r="H78" s="110" t="inlineStr">
        <is>
          <t>B1</t>
        </is>
      </c>
      <c r="I78" s="110" t="n"/>
      <c r="J78" s="110" t="n">
        <v>0.9</v>
      </c>
      <c r="K78" s="110" t="n">
        <v>0.7</v>
      </c>
      <c r="L78" s="110" t="inlineStr">
        <is>
          <t>B.Tech</t>
        </is>
      </c>
      <c r="M78" s="110" t="n"/>
      <c r="N78" s="144" t="inlineStr">
        <is>
          <t>Intern</t>
        </is>
      </c>
      <c r="O78" s="113" t="inlineStr">
        <is>
          <t>Intern – Sales Development &amp; Prospecting</t>
        </is>
      </c>
      <c r="P78" s="112" t="inlineStr">
        <is>
          <t>Sales &amp; Business Development</t>
        </is>
      </c>
      <c r="Q78" s="112" t="inlineStr">
        <is>
          <t>Sales Development &amp; Prospecting</t>
        </is>
      </c>
      <c r="R78" s="112" t="inlineStr">
        <is>
          <t>L1 – Intern</t>
        </is>
      </c>
      <c r="S78" s="152" t="inlineStr">
        <is>
          <t>A1</t>
        </is>
      </c>
      <c r="T78" s="151" t="inlineStr">
        <is>
          <t>Intern / Trainee</t>
        </is>
      </c>
      <c r="U78" s="151" t="inlineStr">
        <is>
          <t>A</t>
        </is>
      </c>
      <c r="V78" s="112" t="inlineStr">
        <is>
          <t>IC</t>
        </is>
      </c>
      <c r="W78" s="153" t="inlineStr">
        <is>
          <t>• Same level</t>
        </is>
      </c>
      <c r="X78" s="112" t="inlineStr">
        <is>
          <t>Entry / P1 · intern</t>
        </is>
      </c>
      <c r="Y78" s="112" t="inlineStr">
        <is>
          <t>Entry</t>
        </is>
      </c>
      <c r="Z78" s="112" t="inlineStr">
        <is>
          <t>1 Follow</t>
        </is>
      </c>
      <c r="AA78" s="117" t="inlineStr">
        <is>
          <t>A1</t>
        </is>
      </c>
      <c r="AB78" s="118" t="inlineStr">
        <is>
          <t>Band A · Practitioner</t>
        </is>
      </c>
      <c r="AC78" s="118" t="inlineStr">
        <is>
          <t>Intern / Trainee</t>
        </is>
      </c>
      <c r="AD78" s="118" t="inlineStr">
        <is>
          <t>• Same as the model</t>
        </is>
      </c>
      <c r="AE78" s="118" t="inlineStr">
        <is>
          <t>B1</t>
        </is>
      </c>
      <c r="AF78" s="118" t="inlineStr">
        <is>
          <t>OK</t>
        </is>
      </c>
      <c r="AG78" s="118" t="inlineStr">
        <is>
          <t>No change · already below the manager</t>
        </is>
      </c>
      <c r="AH78" s="118" t="n">
        <v>5</v>
      </c>
      <c r="AI78" s="118" t="n"/>
      <c r="AJ78" s="119" t="inlineStr">
        <is>
          <t>—</t>
        </is>
      </c>
      <c r="AK78" s="120" t="n"/>
      <c r="AL78" s="121" t="str">
        <f>IFERROR(INDEX(WM_C,MATCH($AJ78,WM_KEY,0)),"")</f>
        <v/>
      </c>
      <c r="AM78" s="122" t="str">
        <f>IF(OR(AK78="",AL78=""),"",AK78*AL78)</f>
        <v/>
      </c>
      <c r="AN78" s="120" t="n"/>
      <c r="AO78" s="121" t="str">
        <f>IFERROR(INDEX(WM_AU,MATCH($AJ78,WM_KEY,0)),"")</f>
        <v/>
      </c>
      <c r="AP78" s="122" t="str">
        <f>IF(OR(AN78="",AO78=""),"",AN78*AO78)</f>
        <v/>
      </c>
      <c r="AQ78" s="120" t="n"/>
      <c r="AR78" s="121" t="str">
        <f>IFERROR(INDEX(WM_AC,MATCH($AJ78,WM_KEY,0)),"")</f>
        <v/>
      </c>
      <c r="AS78" s="122" t="str">
        <f>IF(OR(AQ78="",AR78=""),"",AQ78*AR78)</f>
        <v/>
      </c>
      <c r="AT78" s="120" t="n"/>
      <c r="AU78" s="121" t="str">
        <f>IFERROR(INDEX(WM_L,MATCH($AJ78,WM_KEY,0)),"")</f>
        <v/>
      </c>
      <c r="AV78" s="122" t="str">
        <f>IF(OR(AT78="",AU78=""),"",AT78*AU78)</f>
        <v/>
      </c>
      <c r="AW78" s="120" t="n"/>
      <c r="AX78" s="121" t="str">
        <f>IFERROR(INDEX(WM_E,MATCH($AJ78,WM_KEY,0)),"")</f>
        <v/>
      </c>
      <c r="AY78" s="122" t="str">
        <f>IF(OR(AW78="",AX78=""),"",AW78*AX78)</f>
        <v/>
      </c>
      <c r="AZ78" s="123" t="n"/>
      <c r="BA78" s="121" t="str">
        <f>IFERROR(INDEX(WM_BI,MATCH($AJ78,WM_KEY,0)),"")</f>
        <v/>
      </c>
      <c r="BB78" s="122" t="str">
        <f>IF(OR(AZ78="",BA78=""),"",AZ78*BA78)</f>
        <v/>
      </c>
      <c r="BC78" s="122" t="str">
        <f>IF(COUNT(AM78,AP78,AS78,AV78,AY78,BB78)&lt;6,"",SUM(AM78,AP78,AS78,AV78,AY78,BB78))</f>
        <v/>
      </c>
      <c r="BD78" s="122" t="str">
        <f>IF(BC78="","",INDEX({"A1","A2","A3","B1","B2","B3","C1","C2","D1","D2","E1","E2"},MAX(1,MIN(12,ROUND(BC78,0)))))</f>
        <v/>
      </c>
      <c r="BE78" s="152" t="inlineStr">
        <is>
          <t>A1</t>
        </is>
      </c>
      <c r="BF78" s="124" t="inlineStr">
        <is>
          <t>Placed by rule</t>
        </is>
      </c>
      <c r="BG78" s="125" t="inlineStr">
        <is>
          <t>Not scored: interns and first-year trainees start at A1.</t>
        </is>
      </c>
      <c r="BH78" s="125" t="inlineStr">
        <is>
          <t>Not scored: interns and first-year trainees start at A1.</t>
        </is>
      </c>
      <c r="BI78" s="125" t="inlineStr">
        <is>
          <t>Interns and first-year trainees start at A1.</t>
        </is>
      </c>
      <c r="BJ78" s="125" t="inlineStr">
        <is>
          <t>—</t>
        </is>
      </c>
      <c r="BK78" s="126" t="n"/>
      <c r="BL78" s="126" t="inlineStr">
        <is>
          <t>Medium</t>
        </is>
      </c>
      <c r="BM78" s="126" t="inlineStr">
        <is>
          <t>• Work described is bigger than the current designation suggests — manager to confirm the actual role</t>
        </is>
      </c>
      <c r="BN78" s="125" t="inlineStr">
        <is>
          <t>Stable · moves in fewer than 5 of 30 weight tests</t>
        </is>
      </c>
      <c r="BO78" s="148" t="inlineStr">
        <is>
          <t>Not scored: interns and first-year trainees start at A1.</t>
        </is>
      </c>
      <c r="BP78" s="129" t="inlineStr">
        <is>
          <t>Not scored: interns and first-year trainees start at A1.</t>
        </is>
      </c>
      <c r="BQ78" s="129" t="inlineStr">
        <is>
          <t>Not scored: interns and first-year trainees start at A1.</t>
        </is>
      </c>
      <c r="BR78" s="129" t="inlineStr">
        <is>
          <t>Not scored: interns and first-year trainees start at A1.</t>
        </is>
      </c>
      <c r="BS78" s="129" t="inlineStr">
        <is>
          <t>Not scored: interns and first-year trainees start at A1.</t>
        </is>
      </c>
      <c r="BT78" s="129" t="inlineStr">
        <is>
          <t>Not scored: interns and first-year trainees start at A1.</t>
        </is>
      </c>
      <c r="BU78" s="12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8" s="125" t="n"/>
      <c r="BW78" s="125" t="n"/>
      <c r="BX78" s="125" t="n"/>
      <c r="BY78" s="125" t="inlineStr">
        <is>
          <t>Cold calling+Emailing, Scheduling Demo, Before Demo, they huddle with Functional * Sales team to provide detailed portfolio about the company. Tools used - Linkedin Sales navigator · To fetch number of customers shared by Database Team:</t>
        </is>
      </c>
      <c r="BZ78" s="125" t="inlineStr">
        <is>
          <t>Received · manager annual</t>
        </is>
      </c>
      <c r="CA78" s="125" t="inlineStr">
        <is>
          <t>CARBON Mapping Master · CARBON Talent Mapping · Raw</t>
        </is>
      </c>
      <c r="CB78" s="130" t="n">
        <v>20</v>
      </c>
      <c r="CC78" s="131" t="inlineStr">
        <is>
          <t>• This role engages qualified leads, holds meaningful prospect conversations and generates interest in IRIS Carbon.</t>
        </is>
      </c>
      <c r="CD78" s="131"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CE78" s="131" t="inlineStr">
        <is>
          <t>• Current capabilities: Prospect engagement and discovery conversations; AI-assisted outreach and multichannel prospecting; Lead follow-up and pipeline development.</t>
        </is>
      </c>
      <c r="CF78" s="131"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CG78" s="131" t="inlineStr">
        <is>
          <t>• Key challenges: Team coordination and overlapping prospect data; Limited feedback from call recordings; Confidence in difficult prospect interactions.
• Support required: Peer coaching and timely clarification from the team.</t>
        </is>
      </c>
      <c r="CH78" s="132" t="n"/>
      <c r="CI78" s="131"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CJ78" s="131" t="inlineStr">
        <is>
          <t>Self-identified: Leadership &amp; people management
For the next role: Leadership &amp; people management</t>
        </is>
      </c>
      <c r="CK78" s="131" t="inlineStr">
        <is>
          <t>Per-person summary · CARBON Mapping Master</t>
        </is>
      </c>
      <c r="CL78" s="133" t="inlineStr">
        <is>
          <t>WHAT THE ROLE DOES: Researches target accounts, runs outbound outreach, qualifies leads and books meetings. At A1: learning the role; all work reviewed.
Common themes in role-holders' answers: scheduling · sales provide · customers shared · tools linkedin · portfolio company · cold
KEY RESPONSIBILITIES: Researches target accounts, runs outbound outreach, qualifies leads and books meetings; Learning; follows worked examples; Learning tasks
Common themes in role-holders' answers: outreach · linkedin
DELIVERS: Learning tasks
Common themes in role-holders' answers: meetings
ACCOUNTABLE FOR: Learning tasks
DECIDES ALONE: Needs approval / close guidance
Common themes in role-holders' answers: lead
SKILLS &amp; KNOWLEDGE · role-holders: Marketing · Objection Handling
TOOLS &amp; SYSTEMS: HubSpot ·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1 · Future-ready 1 · Functional 1 · Leadership —
CREDENTIALS: Google / HubSpot certifications
SOURCE: Framework + role-holders' themes · 3+ answered — 3 holders, 3 answered the survey; sub-family 15 answered; catalogue RC-162</t>
        </is>
      </c>
      <c r="CM78" s="134" t="inlineStr">
        <is>
          <t>What the role answers for: Learning tasks.
If the work is missed · role-holders' themes: lead.
Manager talent mapping — Latest rating: 3 · Potential: High · 9-Box Grid placement: Emerging Talent.</t>
        </is>
      </c>
      <c r="CN78" s="135" t="n"/>
      <c r="CO78" s="135" t="n"/>
      <c r="CP78" s="136" t="n">
        <v>3</v>
      </c>
      <c r="CQ78" s="137" t="inlineStr">
        <is>
          <t>High</t>
        </is>
      </c>
      <c r="CR78" s="137" t="inlineStr">
        <is>
          <t>Emerging Talent</t>
        </is>
      </c>
      <c r="CS78" s="137" t="inlineStr">
        <is>
          <t>Ready in 6–12 months</t>
        </is>
      </c>
      <c r="CT78" s="137" t="n"/>
      <c r="CU78" s="137" t="n"/>
      <c r="CV78" s="137" t="n"/>
      <c r="CW78" s="137" t="n"/>
      <c r="CX78" s="137" t="n"/>
      <c r="CY78" s="137" t="n"/>
      <c r="CZ78" s="137" t="n"/>
      <c r="DA78" s="119" t="n">
        <v>102</v>
      </c>
      <c r="DB78" s="138" t="inlineStr">
        <is>
          <t>Meets the level</t>
        </is>
      </c>
      <c r="DC78" s="138" t="n">
        <v>100</v>
      </c>
      <c r="DD78" s="138" t="n">
        <v>100</v>
      </c>
      <c r="DE78" s="138" t="n">
        <v>103</v>
      </c>
      <c r="DF78" s="138" t="n"/>
      <c r="DG78" s="138" t="inlineStr">
        <is>
          <t>None — maintain and stretch</t>
        </is>
      </c>
      <c r="DH78" s="138" t="inlineStr">
        <is>
          <t>A2: 54% of profile — not yet</t>
        </is>
      </c>
      <c r="DI78" s="138" t="inlineStr">
        <is>
          <t>Evidence: Survey + KRAs | Core: Ownership 1/1, Problem solving 1/1, Communication &amp; collaboration 1/1, Client &amp; quality focus 1/1, Learning agility 1/1, Integrity &amp; compliance 1/1 | Future-ready: AI literacy 1/1, Data literacy 1/1, Digital fluency 1/1, Innovation 1/1 | Functional: Sales &amp; negotiation 2/1, Digital marketing 1/1, Stakeholder mgmt 1/1, Communication 1/1, Product &amp; domain 1/1, Business acumen 1/1</t>
        </is>
      </c>
      <c r="DJ78" s="111" t="inlineStr">
        <is>
          <t>Leadership &amp; people management</t>
        </is>
      </c>
      <c r="DK78" s="112" t="inlineStr">
        <is>
          <t>Yes. While she is performing well, there is always room for continuous learning and improvement. Additional training sessions focused on objection handling, …</t>
        </is>
      </c>
      <c r="DL78" s="112" t="inlineStr">
        <is>
          <t>AI, GenAI &amp; Prompt Engineering; Advanced Excel &amp; Productivity Tools; Communication &amp; Presentation</t>
        </is>
      </c>
      <c r="DM78" s="112" t="inlineStr">
        <is>
          <t>Leadership &amp; people management</t>
        </is>
      </c>
      <c r="DN78" s="112" t="n"/>
      <c r="DO78" s="139" t="inlineStr">
        <is>
          <t>No strong match from survey evidence</t>
        </is>
      </c>
      <c r="DP78" s="126" t="inlineStr">
        <is>
          <t>Anand Chiluka · Account Executive — 0.40: outreach, linkedin, sales, meetings; Diksha Gunjyal · Sales Development Representative — 0.34: linkedin, discovery, hubspot, calls; Fatima Bhaiji · Sales Development Representative — 0.34: calls, outreach, linkedin, sales</t>
        </is>
      </c>
      <c r="DQ78" s="126" t="inlineStr">
        <is>
          <t>Deepali Barai · iDEAL, Account Executive — 0.25</t>
        </is>
      </c>
      <c r="DR78" s="126" t="n"/>
      <c r="DS78" s="126" t="n"/>
      <c r="DT78" s="126" t="n"/>
      <c r="DU78" s="140" t="inlineStr">
        <is>
          <t>Intern – Sales Development &amp; Prospecting in Marketing · CARBON, A1 — IC.
The work: Researches target accounts, runs outbound outreach, qualifies leads and books meetings.
At this level the role owns learning the role; all work reviewed.
Key responsibilities: Researches target accounts, runs outbound outreach, qualifies leads and books meetings; Learning; follows worked examples; Learning tasks.
Holders describe it with: outreach · linkedin.</t>
        </is>
      </c>
      <c r="DV78" s="137" t="inlineStr">
        <is>
          <t>Hire as: SDR · entry — IRIS A1 Intern / Trainee · IC
Market level: Entry / P1 · intern · SFIA 1 Follow
Experience: 0 yrs · fresher / intern yrs · Education: Graduate; MBA preferred from B2
Credentials: Google / HubSpot certifications
Must already know: CRM hygiene; contract basics</t>
        </is>
      </c>
      <c r="DW78" s="137" t="inlineStr">
        <is>
          <t>FUNCTIONAL — skill level 1 of 5 · Awareness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Marketing · Objection Handling
TOOLS: HubSpot · Excel
★ = must-have for the family. Scale: 1 Awareness · 2 Working · 3 Practitioner · 4 Advanced · 5 Expert.</t>
        </is>
      </c>
      <c r="DX78" s="137" t="inlineStr">
        <is>
          <t>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78" s="139" t="inlineStr">
        <is>
          <t>Market level: Entry / P1 · intern · SFIA 1 Follow
Typical title: SDR · entry
Standard: SaaS sales ladder; MEDDICC-style qualification</t>
        </is>
      </c>
      <c r="DZ78" s="126" t="inlineStr">
        <is>
          <t>0 yrs · fresher / intern</t>
        </is>
      </c>
      <c r="EA78" s="126" t="inlineStr">
        <is>
          <t>—</t>
        </is>
      </c>
      <c r="EB78" s="126" t="inlineStr">
        <is>
          <t>SDR · entry</t>
        </is>
      </c>
      <c r="EC78" s="126" t="inlineStr">
        <is>
          <t>—</t>
        </is>
      </c>
      <c r="ED78" s="126" t="inlineStr">
        <is>
          <t>SaaS sales ladder · SDR → AE → Enterprise AE → VP / CRO; MEDDICC-style qualification</t>
        </is>
      </c>
      <c r="EE78" s="126" t="inlineStr">
        <is>
          <t>Core 1 · Future 1 · Functional 1 · Leadership not scored</t>
        </is>
      </c>
      <c r="EF78" s="139" t="n"/>
      <c r="EG78" s="126" t="inlineStr">
        <is>
          <t>✓ HRIS: 0.9 yrs, B.Tech, 0 direct reports
✓ Survey: 20 of 20 questions answered
✓ KRAs: submitted, reported deliverables
✓ Manager mapping: rating, potential, 9-box
✓ Job description</t>
        </is>
      </c>
      <c r="EH78" s="118" t="n"/>
      <c r="EI78" s="118" t="n"/>
      <c r="EJ78" s="118" t="n"/>
      <c r="EK78" s="118" t="inlineStr">
        <is>
          <t>Survey: summary on file · KRAs: received · Experience: on file</t>
        </is>
      </c>
      <c r="EL78" s="141" t="n"/>
      <c r="EM78" s="142" t="n"/>
      <c r="EN78" s="142" t="n"/>
      <c r="EO78" s="142" t="n"/>
      <c r="EP78" s="142" t="n"/>
      <c r="EQ78" s="143" t="n"/>
      <c r="ER78" s="135" t="n"/>
      <c r="ES78" s="135" t="n"/>
      <c r="ET78" s="135" t="n"/>
      <c r="EU78" s="135" t="n"/>
      <c r="EV78" s="135" t="n"/>
      <c r="EW78" s="135" t="n"/>
      <c r="EX78" s="135" t="n"/>
      <c r="EY78" s="143" t="n"/>
      <c r="EZ78" s="135" t="n"/>
      <c r="FA78" s="135" t="n"/>
      <c r="FB78" s="135" t="n"/>
      <c r="FC78" s="135" t="n"/>
      <c r="FD78" s="135" t="n"/>
    </row>
    <row r="79" ht="300" customHeight="1">
      <c r="A79" s="109" t="inlineStr">
        <is>
          <t>CARBON</t>
        </is>
      </c>
      <c r="B79" s="110" t="inlineStr">
        <is>
          <t>IRIS0591</t>
        </is>
      </c>
      <c r="C79" s="110" t="inlineStr">
        <is>
          <t>Vinod Katekar</t>
        </is>
      </c>
      <c r="D79" s="110" t="inlineStr">
        <is>
          <t>Quality Assurance</t>
        </is>
      </c>
      <c r="E79" s="110" t="inlineStr">
        <is>
          <t>RC-148</t>
        </is>
      </c>
      <c r="F79" s="110" t="inlineStr">
        <is>
          <t>Prasad Shirke</t>
        </is>
      </c>
      <c r="G79" s="110" t="inlineStr">
        <is>
          <t>IRIS0622</t>
        </is>
      </c>
      <c r="H79" s="110" t="inlineStr">
        <is>
          <t>B2</t>
        </is>
      </c>
      <c r="I79" s="110" t="n">
        <v>5</v>
      </c>
      <c r="J79" s="110" t="n">
        <v>15.5</v>
      </c>
      <c r="K79" s="110" t="n">
        <v>15.5</v>
      </c>
      <c r="L79" s="110" t="inlineStr">
        <is>
          <t>B.Com</t>
        </is>
      </c>
      <c r="M79" s="110" t="n"/>
      <c r="N79" s="144" t="inlineStr">
        <is>
          <t>QA-Lead</t>
        </is>
      </c>
      <c r="O79" s="113" t="inlineStr">
        <is>
          <t>QA Manager</t>
        </is>
      </c>
      <c r="P79" s="112" t="inlineStr">
        <is>
          <t>Quality Assurance</t>
        </is>
      </c>
      <c r="Q79" s="112" t="inlineStr">
        <is>
          <t>Test Management &amp; QA Leadership</t>
        </is>
      </c>
      <c r="R79" s="113" t="inlineStr">
        <is>
          <t>L5 – Lead · IC</t>
        </is>
      </c>
      <c r="S79" s="114" t="inlineStr">
        <is>
          <t>B2</t>
        </is>
      </c>
      <c r="T79" s="149" t="inlineStr">
        <is>
          <t>Manager</t>
        </is>
      </c>
      <c r="U79" s="149" t="inlineStr">
        <is>
          <t>B</t>
        </is>
      </c>
      <c r="V79" s="112" t="inlineStr">
        <is>
          <t>People Manager</t>
        </is>
      </c>
      <c r="W79" s="147" t="inlineStr">
        <is>
          <t>▼ Down · protected</t>
        </is>
      </c>
      <c r="X79" s="112" t="inlineStr">
        <is>
          <t>P4 / M3</t>
        </is>
      </c>
      <c r="Y79" s="112" t="inlineStr">
        <is>
          <t>Senior / Manager</t>
        </is>
      </c>
      <c r="Z79" s="112" t="inlineStr">
        <is>
          <t>4–5</t>
        </is>
      </c>
      <c r="AA79" s="117" t="inlineStr">
        <is>
          <t>B1</t>
        </is>
      </c>
      <c r="AB79" s="118" t="inlineStr">
        <is>
          <t>Band B · Specialist / Manager</t>
        </is>
      </c>
      <c r="AC79" s="118" t="inlineStr">
        <is>
          <t>Team Lead / Asst Manager</t>
        </is>
      </c>
      <c r="AD79" s="145" t="inlineStr">
        <is>
          <t>▼ Down · pay and title protected</t>
        </is>
      </c>
      <c r="AE79" s="118" t="inlineStr">
        <is>
          <t>B2</t>
        </is>
      </c>
      <c r="AF79" s="118" t="inlineStr">
        <is>
          <t>OK</t>
        </is>
      </c>
      <c r="AG79" s="118" t="inlineStr">
        <is>
          <t>Level rule: manager B2; a reportee sits at least one level below · B2 → B1 · move down · pay and title protected for one cycle</t>
        </is>
      </c>
      <c r="AH79" s="118" t="n">
        <v>3</v>
      </c>
      <c r="AI79" s="118" t="n"/>
      <c r="AJ79" s="119" t="inlineStr">
        <is>
          <t>CARBON · Quality Assurance · Band B · People Manager</t>
        </is>
      </c>
      <c r="AK79" s="120" t="n">
        <v>4</v>
      </c>
      <c r="AL79" s="121">
        <f>IFERROR(INDEX(WM_C,MATCH($AJ79,WM_KEY,0)),"")</f>
        <v>0.42</v>
      </c>
      <c r="AM79" s="122">
        <f>IF(OR(AK79="",AL79=""),"",AK79*AL79)</f>
        <v>1.68</v>
      </c>
      <c r="AN79" s="120" t="n">
        <v>4.5</v>
      </c>
      <c r="AO79" s="121">
        <f>IFERROR(INDEX(WM_AU,MATCH($AJ79,WM_KEY,0)),"")</f>
        <v>0.18</v>
      </c>
      <c r="AP79" s="122">
        <f>IF(OR(AN79="",AO79=""),"",AN79*AO79)</f>
        <v>0.81</v>
      </c>
      <c r="AQ79" s="120" t="n">
        <v>5</v>
      </c>
      <c r="AR79" s="121">
        <f>IFERROR(INDEX(WM_AC,MATCH($AJ79,WM_KEY,0)),"")</f>
        <v>0.06</v>
      </c>
      <c r="AS79" s="122">
        <f>IF(OR(AQ79="",AR79=""),"",AQ79*AR79)</f>
        <v>0.3</v>
      </c>
      <c r="AT79" s="120" t="n">
        <v>5</v>
      </c>
      <c r="AU79" s="121">
        <f>IFERROR(INDEX(WM_L,MATCH($AJ79,WM_KEY,0)),"")</f>
        <v>0.15</v>
      </c>
      <c r="AV79" s="122">
        <f>IF(OR(AT79="",AU79=""),"",AT79*AU79)</f>
        <v>0.75</v>
      </c>
      <c r="AW79" s="120" t="n">
        <v>8.5</v>
      </c>
      <c r="AX79" s="121">
        <f>IFERROR(INDEX(WM_E,MATCH($AJ79,WM_KEY,0)),"")</f>
        <v>0.1</v>
      </c>
      <c r="AY79" s="122">
        <f>IF(OR(AW79="",AX79=""),"",AW79*AX79)</f>
        <v>0.85</v>
      </c>
      <c r="AZ79" s="123" t="n">
        <v>5</v>
      </c>
      <c r="BA79" s="121">
        <f>IFERROR(INDEX(WM_BI,MATCH($AJ79,WM_KEY,0)),"")</f>
        <v>0.09</v>
      </c>
      <c r="BB79" s="122">
        <f>IF(OR(AZ79="",BA79=""),"",AZ79*BA79)</f>
        <v>0.45</v>
      </c>
      <c r="BC79" s="122">
        <f>IF(COUNT(AM79,AP79,AS79,AV79,AY79,BB79)&lt;6,"",SUM(AM79,AP79,AS79,AV79,AY79,BB79))</f>
        <v>4.84</v>
      </c>
      <c r="BD79" s="122" t="str">
        <f>IF(BC79="","",INDEX({"A1","A2","A3","B1","B2","B3","C1","C2","D1","D2","E1","E2"},MAX(1,MIN(12,ROUND(BC79,0)))))</f>
        <v>B2</v>
      </c>
      <c r="BE79" s="114" t="inlineStr">
        <is>
          <t>B2</t>
        </is>
      </c>
      <c r="BF79" s="124" t="inlineStr">
        <is>
          <t>The score decided the level</t>
        </is>
      </c>
      <c r="BG79"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79" s="125" t="inlineStr">
        <is>
          <t>At build: Complexity 1.68 + Autonomy 0.81 + Accountability 0.30 + Leadership 0.75 + Experience 0.85 + Business impact 0.45
= 4.84 points → nearest level 5 = B2
Final level: B2 · same as the score</t>
        </is>
      </c>
      <c r="BI79" s="125" t="inlineStr">
        <is>
          <t>No rule applied: the score decides.</t>
        </is>
      </c>
      <c r="BJ79" s="125" t="inlineStr">
        <is>
          <t>Input needed · Down — protected</t>
        </is>
      </c>
      <c r="BK79" s="126" t="n"/>
      <c r="BL79" s="126" t="inlineStr">
        <is>
          <t>Medium</t>
        </is>
      </c>
      <c r="BM79" s="126" t="inlineStr">
        <is>
          <t>• Reporting lines show a much bigger role than the designation suggests — confirm the mandate; the designation may need to change
• Final level B2 is below the current level · L5 ≈ B3 — manager to confirm the scope of the role; pay and title are protected for one cycle</t>
        </is>
      </c>
      <c r="BN79" s="125" t="inlineStr">
        <is>
          <t>Stable · moves in fewer than 5 of 30 weight tests</t>
        </is>
      </c>
      <c r="BO79" s="148" t="inlineStr">
        <is>
          <t>Rated 4 of 12
Start: 4.0 · lead / specialist title
Evidence reads like B1: Plans tests, handles the more complex testing, identifies and communicates release quality risks → matches the start
KRA: “1.Ensure 100% test coverage, release readiness, and quality sign-off for all owned modules and deliveries. 2.Drive automation strategy and…”
Market: B1 = Domain specialist work</t>
        </is>
      </c>
      <c r="BP79" s="129" t="inlineStr">
        <is>
          <t>Rated 4.5 of 12 · between B1 and B2
Start: 5.0 · lead / specialist title; reporting lines show a bigger role: 5 direct reports, 8 people below, 1 of them leads a team
Evidence reads like B1: Independently sets test priorities and QA actions for the testing team → moved down 0.5
Market: B1 = Technical / QC / client calls for the domain · B2 = Allocates people and sets team priorities</t>
        </is>
      </c>
      <c r="BQ79" s="129" t="inlineStr">
        <is>
          <t>Rated 5 of 12
Start: 6.0 · lead / specialist title; 5 direct reports, 8 people below, 1 of them leads a team
Evidence reads like B1: Gives QA sign-off; answers for tested software and visibility of defects and risks → moved down 1
KRA: “1.Ensure 100% test coverage, release readiness, and quality sign-off for all owned modules and deliveries. 2.Drive automation strategy and…”
Market: B2 = One team or a client portfolio</t>
        </is>
      </c>
      <c r="BR79" s="129" t="inlineStr">
        <is>
          <t>Rated 5 of 12
Start: 6.0
Evidence reads like B1: Leads manual testing and coordinates a team of five reports → moved down 1
Team: 5 direct reports · People Manager
Market: B2 = IC: guides others in the domain · People: manages a team of 6+</t>
        </is>
      </c>
      <c r="BS79" s="129" t="inlineStr">
        <is>
          <t>Rated 8.5 of 12 · between C2 and D1
Experience: 15.5 yrs total · 15.5 at IRIS; none recorded before IRIS = 8.3 on the experience scale
Qualification: B.Com · graduate → no change
Market: B2 roles typically have 6–10 yrs · IRIS guide 6–9</t>
        </is>
      </c>
      <c r="BT79"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79" s="124"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BV79" s="125" t="n"/>
      <c r="BW79" s="125" t="n"/>
      <c r="BX79" s="125" t="n"/>
      <c r="BY79" s="125" t="n"/>
      <c r="BZ79" s="125" t="inlineStr">
        <is>
          <t>Received · manager annual</t>
        </is>
      </c>
      <c r="CA79" s="125" t="inlineStr">
        <is>
          <t>CARBON Mapping Master</t>
        </is>
      </c>
      <c r="CB79" s="130" t="n">
        <v>20</v>
      </c>
      <c r="CC79" s="131"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CD79" s="131"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CE79" s="131"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CF79" s="131"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CG79" s="131" t="inlineStr">
        <is>
          <t>• Key challenges: Unclear requirements consistently slow the work down.
• Support required: Clearer requirements from the outset.</t>
        </is>
      </c>
      <c r="CH79" s="132" t="inlineStr">
        <is>
          <t>Complexity: Evidence reads like B1: Plans tests, handles the more complex testing, identifies and communicates release quality risks → matches the start
Autonomy: Evidence reads like B1: Independently sets test priorities and QA actions for the testing team → moved down 0.5
Accountability: Evidence reads like B1: Gives QA sign-off; answers for tested software and visibility of defects and risks → moved down 1
Leadership: Evidence reads like B1: Leads manual testing and coordinates a team of five reports → moved down 1
Business Impact: No survey or manager-mapping signal on criticality: kept at the start point.</t>
        </is>
      </c>
      <c r="CI79" s="131"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CJ79" s="131" t="inlineStr">
        <is>
          <t>Self-identified: AI / automation · Testing &amp; quality · Product &amp; tool knowledge · Strategy &amp; business acumen · Broader exposure &amp; ownership
For the next role: AI / automation · Testing &amp; quality · Product &amp; tool knowledge · Strategy &amp; business acumen · Broader exposure &amp; ownership</t>
        </is>
      </c>
      <c r="CK79" s="131" t="inlineStr">
        <is>
          <t>Per-person summary · CARBON Mapping Master</t>
        </is>
      </c>
      <c r="CL79" s="133" t="inlineStr">
        <is>
          <t>WHAT THE ROLE DOES: Owns test strategy, test planning, QA sign-off and QA team allocation. At B2: deep domain expertise, or one team.
Common themes in sub-family holders, all levels' answers: testing · lead
KEY RESPONSIBILITIES: Owns test strategy, test planning, QA sign-off and QA team allocation; Hardest problems in the domain; One team or a client portfolio
Common themes in sub-family holders, all levels' answers: test · quality · planning
DELIVERS: One team or a client portfolio
ACCOUNTABLE FOR: One team or a client portfolio
Common themes in sub-family holders, all levels' answers: test results · software
DECIDES ALONE: Allocates people and sets team priorities
SKILLS &amp; KNOWLEDGE · role-holders: Software Testing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3
CREDENTIALS: ISTQB Foundation / Advanced; Internal product certification
SOURCE: Framework + sub-family themes · 3+ answered — 2 holders, 2 answered the survey; sub-family 3 answered; catalogue RC-148</t>
        </is>
      </c>
      <c r="CM79" s="134" t="inlineStr">
        <is>
          <t>What the role answers for: One team or a client portfolio.
Accountability &amp; Impact rating: 5 of 12 · B2-level impact.
Leads 5 direct reports.
If the work is missed · role-holders' themes: delays · rework.
Manager talent mapping — Latest rating: Not rated · manager · 9-Box Grid placement: Underperformer / Exit Risk.</t>
        </is>
      </c>
      <c r="CN79" s="135" t="n"/>
      <c r="CO79" s="135" t="n">
        <v>5</v>
      </c>
      <c r="CP79" s="136" t="inlineStr">
        <is>
          <t>Not rated · manager</t>
        </is>
      </c>
      <c r="CQ79" s="137" t="inlineStr">
        <is>
          <t>—</t>
        </is>
      </c>
      <c r="CR79" s="137" t="inlineStr">
        <is>
          <t>Underperformer / Exit Risk</t>
        </is>
      </c>
      <c r="CS79" s="137" t="inlineStr">
        <is>
          <t>No rating data</t>
        </is>
      </c>
      <c r="CT79" s="137" t="n"/>
      <c r="CU79" s="137" t="n"/>
      <c r="CV79" s="137" t="n"/>
      <c r="CW79" s="137" t="n"/>
      <c r="CX79" s="137" t="n"/>
      <c r="CY79" s="137" t="n"/>
      <c r="CZ79" s="137" t="n"/>
      <c r="DA79" s="119" t="n">
        <v>100</v>
      </c>
      <c r="DB79" s="138" t="inlineStr">
        <is>
          <t>Meets the level</t>
        </is>
      </c>
      <c r="DC79" s="138" t="n">
        <v>101</v>
      </c>
      <c r="DD79" s="138" t="n">
        <v>97</v>
      </c>
      <c r="DE79" s="138" t="n">
        <v>105</v>
      </c>
      <c r="DF79" s="138" t="n">
        <v>97</v>
      </c>
      <c r="DG79" s="138" t="inlineStr">
        <is>
          <t>SQL &amp; data, AI / GenAI, Learning agility</t>
        </is>
      </c>
      <c r="DH79" s="138" t="inlineStr">
        <is>
          <t>B3: 88% of profile — close</t>
        </is>
      </c>
      <c r="DI79" s="138" t="inlineStr">
        <is>
          <t>Evidence: Survey + KRAs | Core: Ownership 3/3, Problem solving 3/3, Communication &amp; collaboration 4/3, Client &amp; quality focus 4/3, Learning agility 2/3, Integrity &amp; compliance 3/3 | Future-ready: AI literacy 2/3, Data literacy 3/3, Digital fluency 4/3, Innovation 3/3 | Functional: Testing &amp; automation 5/4, Product &amp; domain 5/4, SQL &amp; data 3/4, AI / GenAI 3/4, Quality &amp; process 5/4, Communication 5/4 | Leadership: Developing people 3/3, Decision making 3/3, Strategic acumen 2/3, Influence &amp; change 4/3</t>
        </is>
      </c>
      <c r="DJ79" s="111" t="inlineStr">
        <is>
          <t>AI / automation · Testing &amp; quality · Product &amp; tool knowledge · Strategy &amp; business acumen · Broader exposure &amp; ownership</t>
        </is>
      </c>
      <c r="DK79" s="112" t="n"/>
      <c r="DL79" s="112" t="inlineStr">
        <is>
          <t>AI, GenAI &amp; Prompt Engineering; Broader Ownership &amp; Cross-functional Exposure; People Leadership &amp; Mentoring</t>
        </is>
      </c>
      <c r="DM79" s="112" t="inlineStr">
        <is>
          <t>AI / automation · Testing &amp; quality · Product &amp; tool knowledge · Strategy &amp; business acumen · Broader exposure &amp; ownership</t>
        </is>
      </c>
      <c r="DN79" s="112" t="n"/>
      <c r="DO79" s="139" t="inlineStr">
        <is>
          <t>Project &amp; Program Management · 83% of competencies evidenced; must-haves met</t>
        </is>
      </c>
      <c r="DP79" s="126" t="inlineStr">
        <is>
          <t>Pratikkumar Mistry · QA Engineer — 0.46: test, defect, execution, case; Hrishikesh Thombare · Senior QA Engineer — 0.45: test, defect, case, reporting; Vishal Panchal · QA Engineer — 0.39: test, sign, ppt, quick</t>
        </is>
      </c>
      <c r="DQ79" s="126" t="inlineStr">
        <is>
          <t>Reena Gotal · iDEAL, Team Lead – Quality — 0.58; Bhagyshree Khedkar · iFile, QA Engineer — 0.54; Adnan Yakub Majgaonkar · iFile, QA Automation Engineer — 0.50</t>
        </is>
      </c>
      <c r="DR79" s="126" t="inlineStr">
        <is>
          <t>Below norm</t>
        </is>
      </c>
      <c r="DS79" s="126" t="inlineStr">
        <is>
          <t>Team smaller than the norm for this level — merge with a peer team, widen scope, or treat as a POD Lead.</t>
        </is>
      </c>
      <c r="DT79" s="126" t="n"/>
      <c r="DU79" s="140" t="inlineStr">
        <is>
          <t>QA Manager in Quality Assurance · CARBON, B2 — People Manager.
The work: Owns test strategy, test planning, QA sign-off and QA team allocation.
At this level the role owns deep domain expertise, or one team.
Key responsibilities: Owns test strategy, test planning, QA sign-off and QA team allocation; Hardest problems in the domain; One team or a client portfolio.
Holders describe it with: test · quality · planning.
Leads 5 direct reports.</t>
        </is>
      </c>
      <c r="DV79" s="137" t="inlineStr">
        <is>
          <t>Hire as: Manager — IRIS B2 Manager · People Manager
Market level: P4 / M3 · SFIA 4–5
Experience: 6–9 yrs · Education: BE / B.Tech / MCA / B.Sc
Team size at this level: IC: none · People: 6–8 knowledge work, 8–12 standardised delivery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W79" s="137"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Software Testing
★ = must-have for the family. Scale: 1 Awareness · 2 Working · 3 Practitioner · 4 Advanced · 5 Expert.</t>
        </is>
      </c>
      <c r="DX79" s="137"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79" s="139" t="inlineStr">
        <is>
          <t>Market level: P4 / M3 · SFIA 4–5
Typical title: Manager
At peers: Workiva – Senior SE · Broadridge India – Lead SE · Nasdaq / AxiomSL – Senior SE
Typical experience: 6–10 yrs · IRIS guide 6–9
Standard: ISTQB Foundation → Advanced → Expert; SFIA testing</t>
        </is>
      </c>
      <c r="DZ79" s="126" t="inlineStr">
        <is>
          <t>6–9 yrs</t>
        </is>
      </c>
      <c r="EA79" s="126" t="inlineStr">
        <is>
          <t>7–10 · 6–11</t>
        </is>
      </c>
      <c r="EB79" s="126" t="inlineStr">
        <is>
          <t>Manager</t>
        </is>
      </c>
      <c r="EC79" s="126" t="inlineStr">
        <is>
          <t>Workiva: Senior SE · Broadridge India: Lead SE · Nasdaq / AxiomSL: Senior SE · IRIS Vs Market Benchmark — ISTQB certification pathway: Advanced · Test Manager / TAE · IRIS Vs Competitor Benchmark — testing managers: QA Manager</t>
        </is>
      </c>
      <c r="ED79" s="126" t="inlineStr">
        <is>
          <t>ISTQB Foundation → Advanced → Expert; SFIA testing</t>
        </is>
      </c>
      <c r="EE79" s="126" t="inlineStr">
        <is>
          <t>Core 3 · Future 3 · Functional 4 · Leadership 3</t>
        </is>
      </c>
      <c r="EF79" s="127" t="inlineStr">
        <is>
          <t>• Confirm the reporting line — Manager</t>
        </is>
      </c>
      <c r="EG79" s="126" t="inlineStr">
        <is>
          <t>✓ HRIS: 15.5 yrs, B.Com, 5 direct reports
✓ Survey: 20 of 20 questions answered
✓ KRAs: submitted, reported deliverables
✓ Manager mapping: rating, 9-box — filled from talent-mapping files: 9-box · CARBON grid
✗ Job description: not on file</t>
        </is>
      </c>
      <c r="EH79" s="118" t="inlineStr">
        <is>
          <t xml:space="preserve">D084 · Move down · protected · High: Current L5 – Lead · IC → B2. No rule changed the level: the score decides. · owner HR · 
D295 · Input needed · Medium: • Confirm the reporting line — Manager · owner Manager · </t>
        </is>
      </c>
      <c r="EI79" s="118" t="inlineStr">
        <is>
          <t>R011 · Confirm the reporting line · Manager · Open</t>
        </is>
      </c>
      <c r="EJ79" s="118" t="inlineStr">
        <is>
          <t>Confirm the reporting line · Manager</t>
        </is>
      </c>
      <c r="EK79" s="118" t="inlineStr">
        <is>
          <t>Survey: summary on file · KRAs: received · Experience: on file</t>
        </is>
      </c>
      <c r="EL79" s="141" t="n"/>
      <c r="EM79" s="142" t="n"/>
      <c r="EN79" s="142" t="n"/>
      <c r="EO79" s="142" t="n"/>
      <c r="EP79" s="142" t="n"/>
      <c r="EQ79" s="143" t="n"/>
      <c r="ER79" s="135" t="n"/>
      <c r="ES79" s="135" t="n"/>
      <c r="ET79" s="135" t="n"/>
      <c r="EU79" s="135" t="n"/>
      <c r="EV79" s="135" t="n"/>
      <c r="EW79" s="135" t="n"/>
      <c r="EX79" s="135" t="n"/>
      <c r="EY79" s="143" t="n"/>
      <c r="EZ79" s="135" t="n"/>
      <c r="FA79" s="135" t="n"/>
      <c r="FB79" s="135" t="n"/>
      <c r="FC79" s="135" t="n"/>
      <c r="FD79" s="135" t="n"/>
    </row>
    <row r="80" ht="300" customHeight="1">
      <c r="A80" s="109" t="inlineStr">
        <is>
          <t>CARBON</t>
        </is>
      </c>
      <c r="B80" s="110" t="inlineStr">
        <is>
          <t>IRIS1672</t>
        </is>
      </c>
      <c r="C80" s="110" t="inlineStr">
        <is>
          <t>Brehmjit Gopalkrishnan</t>
        </is>
      </c>
      <c r="D80" s="110" t="inlineStr">
        <is>
          <t>Quality Assurance</t>
        </is>
      </c>
      <c r="E80" s="110" t="inlineStr">
        <is>
          <t>RC-141</t>
        </is>
      </c>
      <c r="F80" s="110" t="inlineStr">
        <is>
          <t>Vinod Katekar</t>
        </is>
      </c>
      <c r="G80" s="110" t="inlineStr">
        <is>
          <t>IRIS0591</t>
        </is>
      </c>
      <c r="H80" s="110" t="inlineStr">
        <is>
          <t>B2</t>
        </is>
      </c>
      <c r="I80" s="110" t="n"/>
      <c r="J80" s="110" t="n">
        <v>17</v>
      </c>
      <c r="K80" s="110" t="n">
        <v>9</v>
      </c>
      <c r="L80" s="110" t="inlineStr">
        <is>
          <t>B.Com</t>
        </is>
      </c>
      <c r="M80" s="110" t="n"/>
      <c r="N80" s="144" t="inlineStr">
        <is>
          <t>Client Solutions Executive</t>
        </is>
      </c>
      <c r="O80" s="113" t="inlineStr">
        <is>
          <t>Senior QA Engineer</t>
        </is>
      </c>
      <c r="P80" s="112" t="inlineStr">
        <is>
          <t>Quality Assurance</t>
        </is>
      </c>
      <c r="Q80" s="112" t="inlineStr">
        <is>
          <t>Functional &amp; Domain Testing</t>
        </is>
      </c>
      <c r="R80" s="113" t="inlineStr">
        <is>
          <t>L3 – Professional / Associate</t>
        </is>
      </c>
      <c r="S80" s="114" t="inlineStr">
        <is>
          <t>A3</t>
        </is>
      </c>
      <c r="T80" s="151" t="inlineStr">
        <is>
          <t>Senior Associate</t>
        </is>
      </c>
      <c r="U80" s="151" t="inlineStr">
        <is>
          <t>A</t>
        </is>
      </c>
      <c r="V80" s="112" t="inlineStr">
        <is>
          <t>IC</t>
        </is>
      </c>
      <c r="W80" s="150" t="inlineStr">
        <is>
          <t>▲ Up</t>
        </is>
      </c>
      <c r="X80" s="112" t="inlineStr">
        <is>
          <t>P2</t>
        </is>
      </c>
      <c r="Y80" s="112" t="inlineStr">
        <is>
          <t>Developing</t>
        </is>
      </c>
      <c r="Z80" s="112" t="inlineStr">
        <is>
          <t>3 Apply</t>
        </is>
      </c>
      <c r="AA80" s="117" t="inlineStr">
        <is>
          <t>A3</t>
        </is>
      </c>
      <c r="AB80" s="118" t="inlineStr">
        <is>
          <t>Band A · Practitioner</t>
        </is>
      </c>
      <c r="AC80" s="118" t="inlineStr">
        <is>
          <t>Senior Associate</t>
        </is>
      </c>
      <c r="AD80" s="118" t="inlineStr">
        <is>
          <t>• Same as the model</t>
        </is>
      </c>
      <c r="AE80" s="118" t="inlineStr">
        <is>
          <t>B1</t>
        </is>
      </c>
      <c r="AF80" s="118" t="inlineStr">
        <is>
          <t>OK</t>
        </is>
      </c>
      <c r="AG80" s="118" t="inlineStr">
        <is>
          <t>No change · already below the manager</t>
        </is>
      </c>
      <c r="AH80" s="118" t="n">
        <v>4</v>
      </c>
      <c r="AI80" s="118" t="n"/>
      <c r="AJ80" s="119" t="inlineStr">
        <is>
          <t>CARBON · Quality Assurance · Band A · Early career</t>
        </is>
      </c>
      <c r="AK80" s="120" t="n">
        <v>2</v>
      </c>
      <c r="AL80" s="121">
        <f>IFERROR(INDEX(WM_C,MATCH($AJ80,WM_KEY,0)),"")</f>
        <v>0.64</v>
      </c>
      <c r="AM80" s="122">
        <f>IF(OR(AK80="",AL80=""),"",AK80*AL80)</f>
        <v>1.28</v>
      </c>
      <c r="AN80" s="120" t="n">
        <v>2</v>
      </c>
      <c r="AO80" s="121">
        <f>IFERROR(INDEX(WM_AU,MATCH($AJ80,WM_KEY,0)),"")</f>
        <v>0.16</v>
      </c>
      <c r="AP80" s="122">
        <f>IF(OR(AN80="",AO80=""),"",AN80*AO80)</f>
        <v>0.32</v>
      </c>
      <c r="AQ80" s="120" t="n">
        <v>2.5</v>
      </c>
      <c r="AR80" s="121">
        <f>IFERROR(INDEX(WM_AC,MATCH($AJ80,WM_KEY,0)),"")</f>
        <v>0.04</v>
      </c>
      <c r="AS80" s="122">
        <f>IF(OR(AQ80="",AR80=""),"",AQ80*AR80)</f>
        <v>0.1</v>
      </c>
      <c r="AT80" s="120" t="n">
        <v>1</v>
      </c>
      <c r="AU80" s="121">
        <f>IFERROR(INDEX(WM_L,MATCH($AJ80,WM_KEY,0)),"")</f>
        <v>0</v>
      </c>
      <c r="AV80" s="122">
        <f>IF(OR(AT80="",AU80=""),"",AT80*AU80)</f>
        <v>0</v>
      </c>
      <c r="AW80" s="120" t="n">
        <v>9</v>
      </c>
      <c r="AX80" s="121">
        <f>IFERROR(INDEX(WM_E,MATCH($AJ80,WM_KEY,0)),"")</f>
        <v>0.1</v>
      </c>
      <c r="AY80" s="122">
        <f>IF(OR(AW80="",AX80=""),"",AW80*AX80)</f>
        <v>0.9</v>
      </c>
      <c r="AZ80" s="123" t="n">
        <v>2.5</v>
      </c>
      <c r="BA80" s="121">
        <f>IFERROR(INDEX(WM_BI,MATCH($AJ80,WM_KEY,0)),"")</f>
        <v>0.06</v>
      </c>
      <c r="BB80" s="122">
        <f>IF(OR(AZ80="",BA80=""),"",AZ80*BA80)</f>
        <v>0.15</v>
      </c>
      <c r="BC80" s="122">
        <f>IF(COUNT(AM80,AP80,AS80,AV80,AY80,BB80)&lt;6,"",SUM(AM80,AP80,AS80,AV80,AY80,BB80))</f>
        <v>2.75</v>
      </c>
      <c r="BD80" s="122" t="str">
        <f>IF(BC80="","",INDEX({"A1","A2","A3","B1","B2","B3","C1","C2","D1","D2","E1","E2"},MAX(1,MIN(12,ROUND(BC80,0)))))</f>
        <v>A3</v>
      </c>
      <c r="BE80" s="114" t="inlineStr">
        <is>
          <t>A3</t>
        </is>
      </c>
      <c r="BF80" s="124" t="inlineStr">
        <is>
          <t>The score decided the level</t>
        </is>
      </c>
      <c r="BG8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0" s="125" t="inlineStr">
        <is>
          <t>At build: Complexity 1.28 + Autonomy 0.32 + Accountability 0.10 + Leadership 0.00 + Experience 0.90 + Business impact 0.15
= 2.75 points → nearest level 3 = A3
Final level: A3 · same as the score</t>
        </is>
      </c>
      <c r="BI80" s="125" t="inlineStr">
        <is>
          <t>No rule applied: the score decides.</t>
        </is>
      </c>
      <c r="BJ80" s="125" t="inlineStr">
        <is>
          <t>—</t>
        </is>
      </c>
      <c r="BK80" s="126" t="n"/>
      <c r="BL80" s="126" t="inlineStr">
        <is>
          <t>High</t>
        </is>
      </c>
      <c r="BM80" s="126" t="inlineStr">
        <is>
          <t>• 17.0 yrs of experience in a role that reads as Band A work — a career-path question for the manager: can the role be widened · Specialist, B1 or is it correctly sized?</t>
        </is>
      </c>
      <c r="BN80" s="125" t="inlineStr">
        <is>
          <t>Stable · moves in fewer than 5 of 30 weight tests</t>
        </is>
      </c>
      <c r="BO80" s="148" t="inlineStr">
        <is>
          <t>Rated 2 of 12
Start: 2.0 · practitioner title
Evidence reads like A2: Test case execution, regression testing and defect logging across different regulators' requirements → matches the start
KRA: “1. Begin exploring and contributing to automation testing initiatives by learning the automation framework, understanding best practices,…”
Market: A2 = Standard work of the discipline</t>
        </is>
      </c>
      <c r="BP80" s="129" t="inlineStr">
        <is>
          <t>Rated 2 of 12
Start: 2.0 · practitioner title
Evidence reads like A2: Decides testing scenarios and bug logging → matches the start
Market: A2 = Chooses own approach within standards</t>
        </is>
      </c>
      <c r="BQ80" s="129" t="inlineStr">
        <is>
          <t>Rated 2.5 of 12 · between A2 and A3
Start: 2.0 · practitioner title
Evidence reads like A3: own survey / KRA answers · summarised by the rater; not quoted → moved up 0.5
KRA: “1. Begin exploring and contributing to automation testing initiatives by learning the automation framework, understanding best practices,…”
Market: A2 = Own deliverables · accuracy, TAT · A3 = A module / process, or work with client or regulatory consequences</t>
        </is>
      </c>
      <c r="BR80" s="129" t="inlineStr">
        <is>
          <t>Rated 1 of 12 — not counted: the weight is 0% at this level
Start: 1.0 · individual contributor, so influence only
Evidence reads like A1: Sprint team alignment only; no guidance of others described → matches the start
Team: 0 direct reports · IC
Market: A1 = Not scored in Band A</t>
        </is>
      </c>
      <c r="BS80" s="129" t="inlineStr">
        <is>
          <t>Rated 9 of 12
Experience: 17.0 yrs total · 8.0 before IRIS + 9.0 at IRIS = 8.8 on the experience scale
Qualification: B.Com · graduate → no change
Market: A3 roles typically have 2–5 yrs · IRIS guide 2–4</t>
        </is>
      </c>
      <c r="BT8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80" s="124"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BV80" s="125" t="n"/>
      <c r="BW80" s="125" t="n"/>
      <c r="BX80" s="125" t="n"/>
      <c r="BY80" s="125" t="n"/>
      <c r="BZ80" s="125" t="inlineStr">
        <is>
          <t>Received · manager annual</t>
        </is>
      </c>
      <c r="CA80" s="125" t="inlineStr">
        <is>
          <t>CARBON Mapping Master</t>
        </is>
      </c>
      <c r="CB80" s="130" t="n">
        <v>20</v>
      </c>
      <c r="CC80" s="131"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CD80" s="131"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CE80" s="131"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CF80" s="131"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CG80" s="131"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CH80" s="132" t="inlineStr">
        <is>
          <t>Complexity: Evidence reads like A2: Test case execution, regression testing and defect logging across different regulators' requirements → matches the start
Autonomy: Evidence reads like A2: Decides testing scenarios and bug logging → matches the start
Accountability: Evidence reads like A3: own survey / KRA answers · summarised by the rater; not quoted → moved up 0.5
Leadership: Evidence reads like A1: Sprint team alignment only; no guidance of others described → matches the start
Business Impact: No survey or manager-mapping signal on criticality: kept at the start point.</t>
        </is>
      </c>
      <c r="CI80"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0" s="131" t="inlineStr">
        <is>
          <t>Self-identified: AI / automation · Testing &amp; quality · Product &amp; tool knowledge · Broader exposure &amp; ownership
For the next role: AI / automation · Testing &amp; quality · Product &amp; tool knowledge · Broader exposure &amp; ownership</t>
        </is>
      </c>
      <c r="CK80" s="131" t="inlineStr">
        <is>
          <t>Per-person summary · CARBON Mapping Master</t>
        </is>
      </c>
      <c r="CL80"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0" s="134" t="inlineStr">
        <is>
          <t>What the role answers for: A module / process, or work with client or regulatory consequences.
Accountability &amp; Impact rating: 2.5 of 12 · A2-level impact.
If the work is missed · role-holders' themes: rework · production · client · customer.
Measured on · manager-set KRA themes: project · quality · production · knowledge · test.
Manager talent mapping — Latest rating: Not rated · manager · 9-Box Grid placement: Future Leader.</t>
        </is>
      </c>
      <c r="CN80" s="135" t="n"/>
      <c r="CO80" s="135" t="n">
        <v>2.5</v>
      </c>
      <c r="CP80" s="136" t="inlineStr">
        <is>
          <t>Not rated · manager</t>
        </is>
      </c>
      <c r="CQ80" s="137" t="inlineStr">
        <is>
          <t>—</t>
        </is>
      </c>
      <c r="CR80" s="137" t="inlineStr">
        <is>
          <t>Future Leader</t>
        </is>
      </c>
      <c r="CS80" s="137" t="inlineStr">
        <is>
          <t>No rating data</t>
        </is>
      </c>
      <c r="CT80" s="137" t="n"/>
      <c r="CU80" s="137" t="n"/>
      <c r="CV80" s="137" t="n"/>
      <c r="CW80" s="137" t="n"/>
      <c r="CX80" s="137" t="n"/>
      <c r="CY80" s="137" t="n"/>
      <c r="CZ80" s="137" t="n"/>
      <c r="DA80" s="119" t="n">
        <v>95</v>
      </c>
      <c r="DB80" s="138" t="inlineStr">
        <is>
          <t>Meets the level</t>
        </is>
      </c>
      <c r="DC80" s="138" t="n">
        <v>95</v>
      </c>
      <c r="DD80" s="138" t="n">
        <v>88</v>
      </c>
      <c r="DE80" s="138" t="n">
        <v>99</v>
      </c>
      <c r="DF80" s="138" t="n"/>
      <c r="DG80" s="138" t="inlineStr">
        <is>
          <t>SQL &amp; data, Communication, Learning agility</t>
        </is>
      </c>
      <c r="DH80" s="138" t="inlineStr">
        <is>
          <t>B1: 83% of profile — close</t>
        </is>
      </c>
      <c r="DI80" s="138" t="inlineStr">
        <is>
          <t>Evidence: Survey + KRAs | Core: Ownership 2/2, Problem solving 2/2, Communication &amp; collaboration 2/2, Client &amp; quality focus 3/2, Learning agility 1/2, Integrity &amp; compliance 2/2 | Future-ready: AI literacy 2/2, Data literacy 2/2, Digital fluency 2/2, Innovation 1/2 | Functional: Testing &amp; automation 4/3, Product &amp; domain 4/3, SQL &amp; data 2/3, AI / GenAI 3/3, Quality &amp; process 4/3, Communication 2/3</t>
        </is>
      </c>
      <c r="DJ80" s="111" t="inlineStr">
        <is>
          <t>AI / automation · Testing &amp; quality · Product &amp; tool knowledge · Broader exposure &amp; ownership</t>
        </is>
      </c>
      <c r="DK80" s="112" t="n"/>
      <c r="DL80" s="112" t="inlineStr">
        <is>
          <t>AI, GenAI &amp; Prompt Engineering; Product, Platform &amp; Domain Knowledge; Project, Program &amp; Agile Management</t>
        </is>
      </c>
      <c r="DM80" s="112" t="inlineStr">
        <is>
          <t>AI / automation · Testing &amp; quality · Product &amp; tool knowledge · Broader exposure &amp; ownership</t>
        </is>
      </c>
      <c r="DN80" s="112" t="n"/>
      <c r="DO80" s="139" t="inlineStr">
        <is>
          <t>No strong match from survey evidence</t>
        </is>
      </c>
      <c r="DP80" s="126" t="inlineStr">
        <is>
          <t>Hrishikesh Thombare · Senior QA Engineer — 0.46: test, regression, case, defect; Pratikkumar Mistry · QA Engineer — 0.40: test, execution, sprint, case; Vinod Katekar · Senior QA Manager — 0.37: test, defect, execution, case</t>
        </is>
      </c>
      <c r="DQ80" s="126" t="inlineStr">
        <is>
          <t>Deepika Bartwal · iFile, QA Engineer — 0.38; Tejas Rane · iFile, QA Engineer — 0.37; Suraj Govind Walhekar · iFile, Senior QA Engineer — 0.37</t>
        </is>
      </c>
      <c r="DR80" s="126" t="n"/>
      <c r="DS80" s="126" t="n"/>
      <c r="DT80" s="126" t="inlineStr">
        <is>
          <t>A3 deep-dive: score 2.75 · gap to B1 0.79 · 0.5–1.0 from B1</t>
        </is>
      </c>
      <c r="DU80"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80"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0"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0"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0" s="139" t="inlineStr">
        <is>
          <t>Market level: P2 · SFIA 3 Apply
Typical title: QA Engineer
At peers: Workiva – SE · Broadridge India – SE · Nasdaq / AxiomSL – SE
Typical experience: 2–5 yrs · IRIS guide 2–4
Standard: ISTQB Foundation → Advanced → Expert; SFIA testing</t>
        </is>
      </c>
      <c r="DZ80" s="126" t="inlineStr">
        <is>
          <t>2–4 yrs</t>
        </is>
      </c>
      <c r="EA80" s="126" t="inlineStr">
        <is>
          <t>3–5 · 2–5</t>
        </is>
      </c>
      <c r="EB80" s="126" t="inlineStr">
        <is>
          <t>QA Engineer</t>
        </is>
      </c>
      <c r="EC80" s="126" t="inlineStr">
        <is>
          <t>Workiva: SE · Broadridge India: SE · Nasdaq / AxiomSL: SE · IRIS Vs Market Benchmark — ISTQB certification pathway: Foundation</t>
        </is>
      </c>
      <c r="ED80" s="126" t="inlineStr">
        <is>
          <t>ISTQB Foundation → Advanced → Expert; SFIA testing</t>
        </is>
      </c>
      <c r="EE80" s="126" t="inlineStr">
        <is>
          <t>Core 2 · Future 2 · Functional 3 · Leadership not scored</t>
        </is>
      </c>
      <c r="EF80" s="139" t="n"/>
      <c r="EG80" s="126" t="inlineStr">
        <is>
          <t>✓ HRIS: 17.0 yrs, B.Com, 0 direct reports
✓ Survey: 20 of 20 questions answered
✓ KRAs: submitted, reported deliverables
✓ Manager mapping: rating, 9-box — filled from talent-mapping files: 9-box · CARBON grid
✗ Job description: not on file</t>
        </is>
      </c>
      <c r="EH80" s="118" t="inlineStr">
        <is>
          <t xml:space="preserve">D186 · Long-tenure A3 · 8+ yrs · Medium: No rule changed the level: the score decides. · owner Business head — CARBON · </t>
        </is>
      </c>
      <c r="EI80" s="118" t="n"/>
      <c r="EJ80" s="118" t="n"/>
      <c r="EK80" s="118" t="inlineStr">
        <is>
          <t>Survey: summary on file · KRAs: received · Experience: on file</t>
        </is>
      </c>
      <c r="EL80" s="141" t="n"/>
      <c r="EM80" s="142" t="n"/>
      <c r="EN80" s="142" t="n"/>
      <c r="EO80" s="142" t="n"/>
      <c r="EP80" s="142" t="n"/>
      <c r="EQ80" s="143" t="n"/>
      <c r="ER80" s="135" t="n"/>
      <c r="ES80" s="135" t="n"/>
      <c r="ET80" s="135" t="n"/>
      <c r="EU80" s="135" t="n"/>
      <c r="EV80" s="135" t="n"/>
      <c r="EW80" s="135" t="n"/>
      <c r="EX80" s="135" t="n"/>
      <c r="EY80" s="143" t="n"/>
      <c r="EZ80" s="135" t="n"/>
      <c r="FA80" s="135" t="n"/>
      <c r="FB80" s="135" t="n"/>
      <c r="FC80" s="135" t="n"/>
      <c r="FD80" s="135" t="n"/>
    </row>
    <row r="81" ht="300" customHeight="1">
      <c r="A81" s="109" t="inlineStr">
        <is>
          <t>CARBON</t>
        </is>
      </c>
      <c r="B81" s="110" t="inlineStr">
        <is>
          <t>IRIS2388</t>
        </is>
      </c>
      <c r="C81" s="110" t="inlineStr">
        <is>
          <t>Hrishikesh Thombare</t>
        </is>
      </c>
      <c r="D81" s="110" t="inlineStr">
        <is>
          <t>Quality Assurance</t>
        </is>
      </c>
      <c r="E81" s="110" t="inlineStr">
        <is>
          <t>RC-141</t>
        </is>
      </c>
      <c r="F81" s="110" t="inlineStr">
        <is>
          <t>Vishal Panchal</t>
        </is>
      </c>
      <c r="G81" s="110" t="inlineStr">
        <is>
          <t>IRIS2014</t>
        </is>
      </c>
      <c r="H81" s="110" t="inlineStr">
        <is>
          <t>A3</t>
        </is>
      </c>
      <c r="I81" s="110" t="n"/>
      <c r="J81" s="110" t="n">
        <v>4.1</v>
      </c>
      <c r="K81" s="110" t="n">
        <v>1.3</v>
      </c>
      <c r="L81" s="110" t="inlineStr">
        <is>
          <t>B.Com</t>
        </is>
      </c>
      <c r="M81" s="110" t="n"/>
      <c r="N81" s="144" t="inlineStr">
        <is>
          <t>QA Engineer</t>
        </is>
      </c>
      <c r="O81" s="113" t="inlineStr">
        <is>
          <t>Senior QA Engineer</t>
        </is>
      </c>
      <c r="P81" s="112" t="inlineStr">
        <is>
          <t>Quality Assurance</t>
        </is>
      </c>
      <c r="Q81" s="112" t="inlineStr">
        <is>
          <t>Functional &amp; Domain Testing</t>
        </is>
      </c>
      <c r="R81" s="113" t="inlineStr">
        <is>
          <t>L3 – Professional / Associate</t>
        </is>
      </c>
      <c r="S81" s="114" t="inlineStr">
        <is>
          <t>A3</t>
        </is>
      </c>
      <c r="T81" s="151" t="inlineStr">
        <is>
          <t>Senior Associate</t>
        </is>
      </c>
      <c r="U81" s="151" t="inlineStr">
        <is>
          <t>A</t>
        </is>
      </c>
      <c r="V81" s="112" t="inlineStr">
        <is>
          <t>IC</t>
        </is>
      </c>
      <c r="W81" s="150" t="inlineStr">
        <is>
          <t>▲ Up</t>
        </is>
      </c>
      <c r="X81" s="112" t="inlineStr">
        <is>
          <t>P2</t>
        </is>
      </c>
      <c r="Y81" s="112" t="inlineStr">
        <is>
          <t>Developing</t>
        </is>
      </c>
      <c r="Z81" s="112" t="inlineStr">
        <is>
          <t>3 Apply</t>
        </is>
      </c>
      <c r="AA81" s="117" t="inlineStr">
        <is>
          <t>A2</t>
        </is>
      </c>
      <c r="AB81" s="118" t="inlineStr">
        <is>
          <t>Band A · Practitioner</t>
        </is>
      </c>
      <c r="AC81" s="118" t="inlineStr">
        <is>
          <t>Associate</t>
        </is>
      </c>
      <c r="AD81" s="145" t="inlineStr">
        <is>
          <t>▼ Down · pay and title protected</t>
        </is>
      </c>
      <c r="AE81" s="118" t="inlineStr">
        <is>
          <t>A3</t>
        </is>
      </c>
      <c r="AF81" s="118" t="inlineStr">
        <is>
          <t>OK</t>
        </is>
      </c>
      <c r="AG81" s="118" t="inlineStr">
        <is>
          <t>Level rule: manager A3; a reportee sits at least one level below · A3 → A2 · move down · pay and title protected for one cycle</t>
        </is>
      </c>
      <c r="AH81" s="118" t="n">
        <v>5</v>
      </c>
      <c r="AI81" s="118" t="n"/>
      <c r="AJ81" s="119" t="inlineStr">
        <is>
          <t>CARBON · Quality Assurance · Band A · Early career</t>
        </is>
      </c>
      <c r="AK81" s="120" t="n">
        <v>2</v>
      </c>
      <c r="AL81" s="121">
        <f>IFERROR(INDEX(WM_C,MATCH($AJ81,WM_KEY,0)),"")</f>
        <v>0.64</v>
      </c>
      <c r="AM81" s="122">
        <f>IF(OR(AK81="",AL81=""),"",AK81*AL81)</f>
        <v>1.28</v>
      </c>
      <c r="AN81" s="120" t="n">
        <v>2</v>
      </c>
      <c r="AO81" s="121">
        <f>IFERROR(INDEX(WM_AU,MATCH($AJ81,WM_KEY,0)),"")</f>
        <v>0.16</v>
      </c>
      <c r="AP81" s="122">
        <f>IF(OR(AN81="",AO81=""),"",AN81*AO81)</f>
        <v>0.32</v>
      </c>
      <c r="AQ81" s="120" t="n">
        <v>2</v>
      </c>
      <c r="AR81" s="121">
        <f>IFERROR(INDEX(WM_AC,MATCH($AJ81,WM_KEY,0)),"")</f>
        <v>0.04</v>
      </c>
      <c r="AS81" s="122">
        <f>IF(OR(AQ81="",AR81=""),"",AQ81*AR81)</f>
        <v>0.08</v>
      </c>
      <c r="AT81" s="120" t="n">
        <v>1</v>
      </c>
      <c r="AU81" s="121">
        <f>IFERROR(INDEX(WM_L,MATCH($AJ81,WM_KEY,0)),"")</f>
        <v>0</v>
      </c>
      <c r="AV81" s="122">
        <f>IF(OR(AT81="",AU81=""),"",AT81*AU81)</f>
        <v>0</v>
      </c>
      <c r="AW81" s="120" t="n">
        <v>3.5</v>
      </c>
      <c r="AX81" s="121">
        <f>IFERROR(INDEX(WM_E,MATCH($AJ81,WM_KEY,0)),"")</f>
        <v>0.1</v>
      </c>
      <c r="AY81" s="122">
        <f>IF(OR(AW81="",AX81=""),"",AW81*AX81)</f>
        <v>0.35</v>
      </c>
      <c r="AZ81" s="123" t="n">
        <v>2</v>
      </c>
      <c r="BA81" s="121">
        <f>IFERROR(INDEX(WM_BI,MATCH($AJ81,WM_KEY,0)),"")</f>
        <v>0.06</v>
      </c>
      <c r="BB81" s="122">
        <f>IF(OR(AZ81="",BA81=""),"",AZ81*BA81)</f>
        <v>0.12</v>
      </c>
      <c r="BC81" s="122">
        <f>IF(COUNT(AM81,AP81,AS81,AV81,AY81,BB81)&lt;6,"",SUM(AM81,AP81,AS81,AV81,AY81,BB81))</f>
        <v>2.15</v>
      </c>
      <c r="BD81" s="122" t="str">
        <f>IF(BC81="","",INDEX({"A1","A2","A3","B1","B2","B3","C1","C2","D1","D2","E1","E2"},MAX(1,MIN(12,ROUND(BC81,0)))))</f>
        <v>A2</v>
      </c>
      <c r="BE81" s="114" t="inlineStr">
        <is>
          <t>A3</t>
        </is>
      </c>
      <c r="BF81" s="124" t="inlineStr">
        <is>
          <t>Rule: R7 Band A experience</t>
        </is>
      </c>
      <c r="BG8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1" s="125" t="inlineStr">
        <is>
          <t>At build: Complexity 1.28 + Autonomy 0.32 + Accountability 0.08 + Leadership 0.00 + Experience 0.35 + Business impact 0.12
= 2.15 points → nearest level 2 = A2
Final level: A3 · a rule applied: see the next column</t>
        </is>
      </c>
      <c r="BI81" s="125" t="inlineStr">
        <is>
          <t>• Raised to A3: 4.1 years' experience is 2 years or more.
Final level: A3.</t>
        </is>
      </c>
      <c r="BJ81" s="125" t="inlineStr">
        <is>
          <t>—</t>
        </is>
      </c>
      <c r="BK81" s="126" t="n"/>
      <c r="BL81" s="126" t="inlineStr">
        <is>
          <t>Medium</t>
        </is>
      </c>
      <c r="BM81" s="126" t="n"/>
      <c r="BN81" s="125" t="inlineStr">
        <is>
          <t>Stable · moves in fewer than 5 of 30 weight tests</t>
        </is>
      </c>
      <c r="BO81" s="148" t="inlineStr">
        <is>
          <t>Rated 2 of 12
Start: 2.0 · practitioner title
Evidence reads like A2: Manual functional and regression testing, test case creation on XBRL disclosure-management workflows; standard QA method → matches the start
KRA: “1.Ensure 100% execution and validation of assigned functional and regression test cases for planned releases. 2.Develop strong product and…”
Market: A2 = Standard work of the discipline</t>
        </is>
      </c>
      <c r="BP81" s="129" t="inlineStr">
        <is>
          <t>Rated 2 of 12
Start: 2.0 · practitioner title
Evidence reads like A2: Chooses which positive, negative and boundary scenarios to cover; judges whether a retest passes → matches the start
Market: A2 = Chooses own approach within standards</t>
        </is>
      </c>
      <c r="BQ81" s="129" t="inlineStr">
        <is>
          <t>Rated 2 of 12
Start: 2.0 · practitioner title
Evidence reads like A2: Quality and completeness of own testing, defect documentation and fix validation → matches the start
KRA: “1.Ensure 100% execution and validation of assigned functional and regression test cases for planned releases. 2.Develop strong product and…”
Market: A2 = Own deliverables · accuracy, TAT</t>
        </is>
      </c>
      <c r="BR81"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81" s="129" t="inlineStr">
        <is>
          <t>Rated 3.5 of 12 · between A3 and B1
Experience: 4.1 yrs total · 2.8 before IRIS + 1.3 at IRIS = 3.4 on the experience scale
Qualification: B.Com · graduate → no change
Market: A3 roles typically have 2–5 yrs · IRIS guide 2–4</t>
        </is>
      </c>
      <c r="BT8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81" s="124"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BV81" s="125" t="n"/>
      <c r="BW81" s="125" t="n"/>
      <c r="BX81" s="125" t="n"/>
      <c r="BY81" s="125" t="n"/>
      <c r="BZ81" s="125" t="inlineStr">
        <is>
          <t>Received · manager annual</t>
        </is>
      </c>
      <c r="CA81" s="125" t="inlineStr">
        <is>
          <t>CARBON Mapping Master</t>
        </is>
      </c>
      <c r="CB81" s="130" t="n">
        <v>20</v>
      </c>
      <c r="CC81" s="128" t="inlineStr">
        <is>
          <t>Full survey answers not in the files received · How We Grow export needed · HR</t>
        </is>
      </c>
      <c r="CD81" s="131" t="inlineStr">
        <is>
          <t>—</t>
        </is>
      </c>
      <c r="CE81" s="131" t="inlineStr">
        <is>
          <t>—</t>
        </is>
      </c>
      <c r="CF81" s="131" t="inlineStr">
        <is>
          <t>—</t>
        </is>
      </c>
      <c r="CG81" s="131" t="inlineStr">
        <is>
          <t>—</t>
        </is>
      </c>
      <c r="CH81" s="132" t="inlineStr">
        <is>
          <t>Complexity: Evidence reads like A2: Manual functional and regression testing, test case creation on XBRL disclosure-management workflows; standard QA method → matches the start
Autonomy: Evidence reads like A2: Chooses which positive, negative and boundary scenarios to cover; judges whether a retest passes → matches the start
Accountability: Evidence reads like A2: Quality and completeness of own testing, defect documentation and fix validation → matches the start
Leadership: Evidence reads like A1: No guiding or leading of others described → matches the start
Business Impact: No survey or manager-mapping signal on criticality: kept at the start point.</t>
        </is>
      </c>
      <c r="CI81"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1" s="131" t="inlineStr">
        <is>
          <t>Self-identified: AI / automation · Technical depth &amp; architecture · Testing &amp; quality · Data, SQL &amp; analytics · Product &amp; tool knowledge · Strategy &amp; business acumen · Broader exposure &amp; ownership
For the next role: AI / automation · Leadership &amp; people management · Technical depth &amp; architecture · Testing &amp; quality · Data, SQL &amp; analytics · Product &amp; tool knowledge · Strategy &amp; business acumen · Broader exposure &amp; ownership</t>
        </is>
      </c>
      <c r="CK81" s="128" t="inlineStr">
        <is>
          <t>Full survey answers not in the files received · How We Grow export needed · HR</t>
        </is>
      </c>
      <c r="CL81"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1"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Not rated · manager · 9-Box Grid placement: Reliable Specialist.</t>
        </is>
      </c>
      <c r="CN81" s="135" t="n"/>
      <c r="CO81" s="135" t="n">
        <v>2</v>
      </c>
      <c r="CP81" s="136" t="inlineStr">
        <is>
          <t>Not rated · manager</t>
        </is>
      </c>
      <c r="CQ81" s="137" t="inlineStr">
        <is>
          <t>—</t>
        </is>
      </c>
      <c r="CR81" s="137" t="inlineStr">
        <is>
          <t>Reliable Specialist</t>
        </is>
      </c>
      <c r="CS81" s="137" t="inlineStr">
        <is>
          <t>No rating data</t>
        </is>
      </c>
      <c r="CT81" s="137" t="n"/>
      <c r="CU81" s="137" t="n"/>
      <c r="CV81" s="137" t="n"/>
      <c r="CW81" s="137" t="n"/>
      <c r="CX81" s="137" t="n"/>
      <c r="CY81" s="137" t="n"/>
      <c r="CZ81" s="137" t="n"/>
      <c r="DA81" s="119" t="n">
        <v>102</v>
      </c>
      <c r="DB81" s="138" t="inlineStr">
        <is>
          <t>Meets the level</t>
        </is>
      </c>
      <c r="DC81" s="138" t="n">
        <v>110</v>
      </c>
      <c r="DD81" s="138" t="n">
        <v>92</v>
      </c>
      <c r="DE81" s="138" t="n">
        <v>101</v>
      </c>
      <c r="DF81" s="138" t="n"/>
      <c r="DG81" s="138" t="inlineStr">
        <is>
          <t>SQL &amp; data, Innovation</t>
        </is>
      </c>
      <c r="DH81" s="138" t="inlineStr">
        <is>
          <t>B1: 90% of profile — close</t>
        </is>
      </c>
      <c r="DI81" s="138" t="inlineStr">
        <is>
          <t>Evidence: Survey | Core: Ownership 2/2, Problem solving 3/2, Communication &amp; collaboration 3/2, Client &amp; quality focus 3/2, Learning agility 2/2, Integrity &amp; compliance 2/2 | Future-ready: AI literacy 2/2, Data literacy 2/2, Digital fluency 3/2, Innovation 1/2 | Functional: Testing &amp; automation 4/3, Product &amp; domain 4/3, SQL &amp; data 2/3, AI / GenAI 3/3, Quality &amp; process 3/3, Communication 3/3</t>
        </is>
      </c>
      <c r="DJ81" s="111" t="inlineStr">
        <is>
          <t>AI / automation · Technical depth &amp; architecture · Testing &amp; quality · Data, SQL &amp; analytics · Product &amp; tool knowledge · Strategy &amp; business acumen · Broader exposure &amp; ownership</t>
        </is>
      </c>
      <c r="DK81" s="112" t="n"/>
      <c r="DL81" s="112" t="inlineStr">
        <is>
          <t>Test Automation &amp; QA Engineering; Project, Program &amp; Agile Management; Broader Ownership &amp; Cross-functional Exposure</t>
        </is>
      </c>
      <c r="DM81" s="112" t="inlineStr">
        <is>
          <t>AI / automation · Leadership &amp; people management · Technical depth &amp; architecture · Testing &amp; quality · Data, SQL &amp; analytics · Product &amp; tool knowledge · Strategy &amp; business acumen · Broader exposure &amp; ownership</t>
        </is>
      </c>
      <c r="DN81" s="112" t="n"/>
      <c r="DO81" s="139" t="inlineStr">
        <is>
          <t>Consulting &amp; Professional Services · 83% of competencies evidenced; must-haves met</t>
        </is>
      </c>
      <c r="DP81" s="126" t="inlineStr">
        <is>
          <t>Brehmjit Gopalkrishnan · Senior QA Engineer — 0.46: test, regression, case, defect; Pratikkumar Mistry · QA Engineer — 0.46: test, defect, reporting, case; Vinod Katekar · Senior QA Manager — 0.45: test, defect, case, reporting</t>
        </is>
      </c>
      <c r="DQ81" s="126" t="inlineStr">
        <is>
          <t>Bhagyshree Khedkar · iFile, QA Engineer — 0.66; Adnan Yakub Majgaonkar · iFile, QA Automation Engineer — 0.55; Tejas Rane · iFile, QA Engineer — 0.53</t>
        </is>
      </c>
      <c r="DR81" s="126" t="n"/>
      <c r="DS81" s="126" t="n"/>
      <c r="DT81" s="126" t="inlineStr">
        <is>
          <t>A3 deep-dive: score 2.15 · gap to B1 1.4 · More than 1.0 from B1</t>
        </is>
      </c>
      <c r="DU81"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81"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1"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1"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1" s="139" t="inlineStr">
        <is>
          <t>Market level: P2 · SFIA 3 Apply
Typical title: QA Engineer
At peers: Workiva – SE · Broadridge India – SE · Nasdaq / AxiomSL – SE
Typical experience: 2–5 yrs · IRIS guide 2–4
Standard: ISTQB Foundation → Advanced → Expert; SFIA testing</t>
        </is>
      </c>
      <c r="DZ81" s="126" t="inlineStr">
        <is>
          <t>2–4 yrs</t>
        </is>
      </c>
      <c r="EA81" s="126" t="inlineStr">
        <is>
          <t>3–5 · 2–5</t>
        </is>
      </c>
      <c r="EB81" s="126" t="inlineStr">
        <is>
          <t>QA Engineer</t>
        </is>
      </c>
      <c r="EC81" s="126" t="inlineStr">
        <is>
          <t>Workiva: SE · Broadridge India: SE · Nasdaq / AxiomSL: SE · IRIS Vs Market Benchmark — ISTQB certification pathway: Foundation</t>
        </is>
      </c>
      <c r="ED81" s="126" t="inlineStr">
        <is>
          <t>ISTQB Foundation → Advanced → Expert; SFIA testing</t>
        </is>
      </c>
      <c r="EE81" s="126" t="inlineStr">
        <is>
          <t>Core 2 · Future 2 · Functional 3 · Leadership not scored</t>
        </is>
      </c>
      <c r="EF81" s="139" t="n"/>
      <c r="EG81" s="126" t="inlineStr">
        <is>
          <t>✓ HRIS: 4.1 yrs, B.Com, 0 direct reports
✓ Survey: 20 of 20 questions answered
✓ KRAs: submitted
✓ Manager mapping: rating, 9-box — filled from talent-mapping files: 9-box · CARBON grid
✗ Job description: not on file</t>
        </is>
      </c>
      <c r="EH81" s="118" t="n"/>
      <c r="EI81" s="118" t="n"/>
      <c r="EJ81" s="118" t="n"/>
      <c r="EK81" s="118" t="inlineStr">
        <is>
          <t>Survey: answered · full text needed · KRAs: received · Experience: on file</t>
        </is>
      </c>
      <c r="EL81" s="141" t="n"/>
      <c r="EM81" s="142" t="n"/>
      <c r="EN81" s="142" t="n"/>
      <c r="EO81" s="142" t="n"/>
      <c r="EP81" s="142" t="n"/>
      <c r="EQ81" s="143" t="n"/>
      <c r="ER81" s="135" t="n"/>
      <c r="ES81" s="135" t="n"/>
      <c r="ET81" s="135" t="n"/>
      <c r="EU81" s="135" t="n"/>
      <c r="EV81" s="135" t="n"/>
      <c r="EW81" s="135" t="n"/>
      <c r="EX81" s="135" t="n"/>
      <c r="EY81" s="143" t="n"/>
      <c r="EZ81" s="135" t="n"/>
      <c r="FA81" s="135" t="n"/>
      <c r="FB81" s="135" t="n"/>
      <c r="FC81" s="135" t="n"/>
      <c r="FD81" s="135" t="n"/>
    </row>
    <row r="82" ht="300" customHeight="1">
      <c r="A82" s="109" t="inlineStr">
        <is>
          <t>CARBON</t>
        </is>
      </c>
      <c r="B82" s="110" t="inlineStr">
        <is>
          <t>IRIS0625</t>
        </is>
      </c>
      <c r="C82" s="110" t="inlineStr">
        <is>
          <t>Pooja Gawas</t>
        </is>
      </c>
      <c r="D82" s="110" t="inlineStr">
        <is>
          <t>Quality Assurance</t>
        </is>
      </c>
      <c r="E82" s="110" t="inlineStr">
        <is>
          <t>RC-141</t>
        </is>
      </c>
      <c r="F82" s="110" t="inlineStr">
        <is>
          <t>Vinod Katekar</t>
        </is>
      </c>
      <c r="G82" s="110" t="inlineStr">
        <is>
          <t>IRIS0591</t>
        </is>
      </c>
      <c r="H82" s="110" t="inlineStr">
        <is>
          <t>B2</t>
        </is>
      </c>
      <c r="I82" s="110" t="n">
        <v>1</v>
      </c>
      <c r="J82" s="110" t="n">
        <v>15.4</v>
      </c>
      <c r="K82" s="110" t="n">
        <v>15.4</v>
      </c>
      <c r="L82" s="110" t="inlineStr">
        <is>
          <t>B.Com</t>
        </is>
      </c>
      <c r="M82" s="110" t="n"/>
      <c r="N82" s="144" t="inlineStr">
        <is>
          <t>QA Engineer</t>
        </is>
      </c>
      <c r="O82" s="113" t="inlineStr">
        <is>
          <t>Senior QA Engineer</t>
        </is>
      </c>
      <c r="P82" s="112" t="inlineStr">
        <is>
          <t>Quality Assurance</t>
        </is>
      </c>
      <c r="Q82" s="112" t="inlineStr">
        <is>
          <t>Functional &amp; Domain Testing</t>
        </is>
      </c>
      <c r="R82" s="113" t="inlineStr">
        <is>
          <t>L3 – Professional / Associate</t>
        </is>
      </c>
      <c r="S82" s="114" t="inlineStr">
        <is>
          <t>A3</t>
        </is>
      </c>
      <c r="T82" s="151" t="inlineStr">
        <is>
          <t>Senior Associate</t>
        </is>
      </c>
      <c r="U82" s="151" t="inlineStr">
        <is>
          <t>A</t>
        </is>
      </c>
      <c r="V82" s="112" t="inlineStr">
        <is>
          <t>IC</t>
        </is>
      </c>
      <c r="W82" s="150" t="inlineStr">
        <is>
          <t>▲ Up</t>
        </is>
      </c>
      <c r="X82" s="112" t="inlineStr">
        <is>
          <t>P2</t>
        </is>
      </c>
      <c r="Y82" s="112" t="inlineStr">
        <is>
          <t>Developing</t>
        </is>
      </c>
      <c r="Z82" s="112" t="inlineStr">
        <is>
          <t>3 Apply</t>
        </is>
      </c>
      <c r="AA82" s="117" t="inlineStr">
        <is>
          <t>A3</t>
        </is>
      </c>
      <c r="AB82" s="118" t="inlineStr">
        <is>
          <t>Band A · Practitioner</t>
        </is>
      </c>
      <c r="AC82" s="118" t="inlineStr">
        <is>
          <t>Senior Associate</t>
        </is>
      </c>
      <c r="AD82" s="118" t="inlineStr">
        <is>
          <t>• Same as the model</t>
        </is>
      </c>
      <c r="AE82" s="118" t="inlineStr">
        <is>
          <t>B1</t>
        </is>
      </c>
      <c r="AF82" s="118" t="inlineStr">
        <is>
          <t>OK</t>
        </is>
      </c>
      <c r="AG82" s="118" t="inlineStr">
        <is>
          <t>No change · already below the manager</t>
        </is>
      </c>
      <c r="AH82" s="118" t="n">
        <v>4</v>
      </c>
      <c r="AI82" s="118" t="n"/>
      <c r="AJ82" s="119" t="inlineStr">
        <is>
          <t>CARBON · Quality Assurance · Band A · Early career</t>
        </is>
      </c>
      <c r="AK82" s="120" t="n">
        <v>2</v>
      </c>
      <c r="AL82" s="121">
        <f>IFERROR(INDEX(WM_C,MATCH($AJ82,WM_KEY,0)),"")</f>
        <v>0.64</v>
      </c>
      <c r="AM82" s="122">
        <f>IF(OR(AK82="",AL82=""),"",AK82*AL82)</f>
        <v>1.28</v>
      </c>
      <c r="AN82" s="120" t="n">
        <v>2</v>
      </c>
      <c r="AO82" s="121">
        <f>IFERROR(INDEX(WM_AU,MATCH($AJ82,WM_KEY,0)),"")</f>
        <v>0.16</v>
      </c>
      <c r="AP82" s="122">
        <f>IF(OR(AN82="",AO82=""),"",AN82*AO82)</f>
        <v>0.32</v>
      </c>
      <c r="AQ82" s="120" t="n">
        <v>3</v>
      </c>
      <c r="AR82" s="121">
        <f>IFERROR(INDEX(WM_AC,MATCH($AJ82,WM_KEY,0)),"")</f>
        <v>0.04</v>
      </c>
      <c r="AS82" s="122">
        <f>IF(OR(AQ82="",AR82=""),"",AQ82*AR82)</f>
        <v>0.12</v>
      </c>
      <c r="AT82" s="120" t="n">
        <v>3</v>
      </c>
      <c r="AU82" s="121">
        <f>IFERROR(INDEX(WM_L,MATCH($AJ82,WM_KEY,0)),"")</f>
        <v>0</v>
      </c>
      <c r="AV82" s="122">
        <f>IF(OR(AT82="",AU82=""),"",AT82*AU82)</f>
        <v>0</v>
      </c>
      <c r="AW82" s="120" t="n">
        <v>8.5</v>
      </c>
      <c r="AX82" s="121">
        <f>IFERROR(INDEX(WM_E,MATCH($AJ82,WM_KEY,0)),"")</f>
        <v>0.1</v>
      </c>
      <c r="AY82" s="122">
        <f>IF(OR(AW82="",AX82=""),"",AW82*AX82)</f>
        <v>0.85</v>
      </c>
      <c r="AZ82" s="123" t="n">
        <v>3.5</v>
      </c>
      <c r="BA82" s="121">
        <f>IFERROR(INDEX(WM_BI,MATCH($AJ82,WM_KEY,0)),"")</f>
        <v>0.06</v>
      </c>
      <c r="BB82" s="122">
        <f>IF(OR(AZ82="",BA82=""),"",AZ82*BA82)</f>
        <v>0.21</v>
      </c>
      <c r="BC82" s="122">
        <f>IF(COUNT(AM82,AP82,AS82,AV82,AY82,BB82)&lt;6,"",SUM(AM82,AP82,AS82,AV82,AY82,BB82))</f>
        <v>2.78</v>
      </c>
      <c r="BD82" s="122" t="str">
        <f>IF(BC82="","",INDEX({"A1","A2","A3","B1","B2","B3","C1","C2","D1","D2","E1","E2"},MAX(1,MIN(12,ROUND(BC82,0)))))</f>
        <v>A3</v>
      </c>
      <c r="BE82" s="114" t="inlineStr">
        <is>
          <t>A3</t>
        </is>
      </c>
      <c r="BF82" s="124" t="inlineStr">
        <is>
          <t>The score decided the level</t>
        </is>
      </c>
      <c r="BG8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2" s="125" t="inlineStr">
        <is>
          <t>At build: Complexity 1.28 + Autonomy 0.32 + Accountability 0.12 + Leadership 0.00 + Experience 0.85 + Business impact 0.21
= 2.78 points → nearest level 3 = A3
Final level: A3 · same as the score</t>
        </is>
      </c>
      <c r="BI82" s="125" t="inlineStr">
        <is>
          <t>No rule applied: the score decides.</t>
        </is>
      </c>
      <c r="BJ82" s="125" t="inlineStr">
        <is>
          <t>Input needed</t>
        </is>
      </c>
      <c r="BK82" s="126" t="n"/>
      <c r="BL82" s="126" t="inlineStr">
        <is>
          <t>Medium</t>
        </is>
      </c>
      <c r="BM82" s="126" t="inlineStr">
        <is>
          <t>• 1 formal report on record for an individual-contributor placement — confirm the reporting line
• 15.4 yrs of experience in a role that reads as Band A work — a career-path question for the manager: can the role be widened · Specialist, B1 or is it correctly sized?</t>
        </is>
      </c>
      <c r="BN82" s="125" t="inlineStr">
        <is>
          <t>Stable · moves in fewer than 5 of 30 weight tests</t>
        </is>
      </c>
      <c r="BO82" s="148" t="inlineStr">
        <is>
          <t>Rated 2 of 12
Start: 2.0 · practitioner title
Evidence reads like A2: Tests features and bugs on the ESG product; writes test cases; tracked in QuickScrum → matches the start
KRA: “1.Ensure 100% functional, regression, and release validation coverage for owned modules across ESG releases. 2.Increase automation coverage…”
Market: A2 = Standard work of the discipline</t>
        </is>
      </c>
      <c r="BP82" s="129" t="inlineStr">
        <is>
          <t>Rated 2 of 12
Start: 2.5 · practitioner title; reporting lines show a bigger role: 1 direct report
Evidence reads like A2: Names only 'test strategy execution'; no exception or priority calls described → moved down 0.5
Market: A2 = Chooses own approach within standards</t>
        </is>
      </c>
      <c r="BQ82" s="129" t="inlineStr">
        <is>
          <t>Rated 3 of 12
Start: 3.5 · practitioner title; 1 direct report
Evidence reads like A3: Personally gives sign-off for dev and prod environments by sign-off mail → moved down 0.5
KRA: “1.Ensure 100% functional, regression, and release validation coverage for owned modules across ESG releases. 2.Increase automation coverage…”
Market: A3 = A module / process, or work with client or regulatory consequences</t>
        </is>
      </c>
      <c r="BR82" s="129" t="inlineStr">
        <is>
          <t>Rated 3 of 12 — not counted: the weight is 0% at this level
Start: 3.5
Evidence reads like A1: One report in HR data but no guiding or leading described → moved down 0.5
Team: 1 direct report · IC
Market: A3 = Not scored in Band A</t>
        </is>
      </c>
      <c r="BS82" s="129" t="inlineStr">
        <is>
          <t>Rated 8.5 of 12 · between C2 and D1
Experience: 15.4 yrs total · 15.4 at IRIS; none recorded before IRIS = 8.3 on the experience scale
Qualification: B.Com · graduate → no change
Market: A3 roles typically have 2–5 yrs · IRIS guide 2–4</t>
        </is>
      </c>
      <c r="BT82" s="129"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U82" s="124"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BV82" s="125" t="n"/>
      <c r="BW82" s="125" t="n"/>
      <c r="BX82" s="125" t="n"/>
      <c r="BY82" s="125" t="n"/>
      <c r="BZ82" s="125" t="inlineStr">
        <is>
          <t>Received · manager annual</t>
        </is>
      </c>
      <c r="CA82" s="125" t="inlineStr">
        <is>
          <t>CARBON Mapping Master</t>
        </is>
      </c>
      <c r="CB82" s="130" t="n">
        <v>20</v>
      </c>
      <c r="CC82" s="131"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CD82" s="131" t="inlineStr">
        <is>
          <t>• Key responsibilities include: QA test cases and bugs; testing features, logging defects, and issuing sign-off for dev/prod environments.
• Personally accountable for: The work assigned to her.
• Impact if missed or done wrong: A missed test case or scenario.</t>
        </is>
      </c>
      <c r="CE82" s="131"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CF82" s="131"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CG82" s="131" t="inlineStr">
        <is>
          <t>• Key challenges: More bugs arriving from developers slows the work down.
• Support required: No input received.</t>
        </is>
      </c>
      <c r="CH82" s="132" t="inlineStr">
        <is>
          <t>Complexity: Evidence reads like A2: Tests features and bugs on the ESG product; writes test cases; tracked in QuickScrum → matches the start
Autonomy: Evidence reads like A2: Names only 'test strategy execution'; no exception or priority calls described → moved down 0.5
Accountability: Evidence reads like A3: Personally gives sign-off for dev and prod environments by sign-off mail → moved down 0.5
Leadership: Evidence reads like A1: One report in HR data but no guiding or leading described → moved down 0.5</t>
        </is>
      </c>
      <c r="CI82"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2" s="131" t="inlineStr">
        <is>
          <t>Self-identified: AI / automation · Testing &amp; quality · Data, SQL &amp; analytics · Certification / formal course
For the next role: AI / automation · Testing &amp; quality · Data, SQL &amp; analytics · Certification / formal course</t>
        </is>
      </c>
      <c r="CK82" s="131" t="inlineStr">
        <is>
          <t>Per-person summary · CARBON Mapping Master</t>
        </is>
      </c>
      <c r="CL82"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2" s="134" t="inlineStr">
        <is>
          <t>What the role answers for: A module / process, or work with client or regulatory consequences.
Accountability &amp; Impact rating: 3 of 12 · A3-level impact.
Leads 1 direct report.
From the survey and manager mapping — work only this person does: yes; successor named: no.
If the work is missed · role-holders' themes: rework · production · client · customer.
Measured on · manager-set KRA themes: project · quality · production · knowledge · test.
Manager talent mapping — Latest rating: Not rated · manager · 9-Box Grid placement: Not placed · manager.</t>
        </is>
      </c>
      <c r="CN82" s="135" t="n"/>
      <c r="CO82" s="135" t="n">
        <v>3.5</v>
      </c>
      <c r="CP82" s="136" t="inlineStr">
        <is>
          <t>Not rated · manager</t>
        </is>
      </c>
      <c r="CQ82" s="137" t="inlineStr">
        <is>
          <t>—</t>
        </is>
      </c>
      <c r="CR82" s="137" t="inlineStr">
        <is>
          <t>Not placed · manager</t>
        </is>
      </c>
      <c r="CS82" s="137" t="inlineStr">
        <is>
          <t>No rating data</t>
        </is>
      </c>
      <c r="CT82" s="137" t="n"/>
      <c r="CU82" s="137" t="n"/>
      <c r="CV82" s="137" t="n"/>
      <c r="CW82" s="137" t="n"/>
      <c r="CX82" s="137" t="inlineStr">
        <is>
          <t>Medium · critical role — · only this person Yes · successor named No</t>
        </is>
      </c>
      <c r="CY82" s="137" t="inlineStr">
        <is>
          <t>Mohammed Sameer Shamsudin · B2, CARBON · Brehmjit Gopalkrishnan · A3, CARBON · Hrishikesh Thombare · A3, CARBON</t>
        </is>
      </c>
      <c r="CZ82" s="137" t="inlineStr">
        <is>
          <t>Name a successor; document the key process; cross-train one person</t>
        </is>
      </c>
      <c r="DA82" s="119" t="n">
        <v>77</v>
      </c>
      <c r="DB82" s="138" t="inlineStr">
        <is>
          <t>Developing</t>
        </is>
      </c>
      <c r="DC82" s="138" t="n">
        <v>75</v>
      </c>
      <c r="DD82" s="138" t="n">
        <v>80</v>
      </c>
      <c r="DE82" s="138" t="n">
        <v>78</v>
      </c>
      <c r="DF82" s="138" t="n"/>
      <c r="DG82" s="138" t="inlineStr">
        <is>
          <t>SQL &amp; data, AI / GenAI, Quality &amp; process</t>
        </is>
      </c>
      <c r="DH82" s="138" t="inlineStr">
        <is>
          <t>B1: 69% of profile — not yet</t>
        </is>
      </c>
      <c r="DI82" s="138" t="inlineStr">
        <is>
          <t>Evidence: Survey + KRAs | Core: Ownership 2/2, Problem solving 1/2, Communication &amp; collaboration 2/2, Client &amp; quality focus 1/2, Learning agility 1/2, Integrity &amp; compliance 2/2 | Future-ready: AI literacy 1/2, Data literacy 1/2, Digital fluency 3/2, Innovation 2/2 | Functional: Testing &amp; automation 3/3, Product &amp; domain 3/3, SQL &amp; data 2/3, AI / GenAI 2/3, Quality &amp; process 2/3, Communication 2/3</t>
        </is>
      </c>
      <c r="DJ82" s="111" t="inlineStr">
        <is>
          <t>AI / automation · Testing &amp; quality · Data, SQL &amp; analytics · Certification / formal course</t>
        </is>
      </c>
      <c r="DK82" s="112" t="n"/>
      <c r="DL82" s="112" t="inlineStr">
        <is>
          <t>AI, GenAI &amp; Prompt Engineering</t>
        </is>
      </c>
      <c r="DM82" s="112" t="inlineStr">
        <is>
          <t>AI / automation · Testing &amp; quality · Data, SQL &amp; analytics · Certification / formal course</t>
        </is>
      </c>
      <c r="DN82" s="112" t="n"/>
      <c r="DO82" s="139" t="inlineStr">
        <is>
          <t>No strong match from survey evidence</t>
        </is>
      </c>
      <c r="DP82" s="126" t="inlineStr">
        <is>
          <t>Vishal Panchal · QA Engineer — 0.38: access, cases, test, mail</t>
        </is>
      </c>
      <c r="DQ82" s="126" t="inlineStr">
        <is>
          <t>No close match in other businesses</t>
        </is>
      </c>
      <c r="DR82" s="126" t="inlineStr">
        <is>
          <t>Reports on record</t>
        </is>
      </c>
      <c r="DS82" s="126" t="inlineStr">
        <is>
          <t>1 formal report on an individual-contributor role — confirm the reporting line.</t>
        </is>
      </c>
      <c r="DT82" s="126" t="inlineStr">
        <is>
          <t>Span: 1 direct reports · layer 5 · Very small team: merge with a neighbouring team or make a POD Lead role
A3 deep-dive: score 2.78 · gap to B1 0.64 · 0.5–1.0 from B1</t>
        </is>
      </c>
      <c r="DU82"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
Leads 1 direct report.</t>
        </is>
      </c>
      <c r="DV82"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2"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2"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2" s="139" t="inlineStr">
        <is>
          <t>Market level: P2 · SFIA 3 Apply
Typical title: QA Engineer
At peers: Workiva – SE · Broadridge India – SE · Nasdaq / AxiomSL – SE
Typical experience: 2–5 yrs · IRIS guide 2–4
Standard: ISTQB Foundation → Advanced → Expert; SFIA testing</t>
        </is>
      </c>
      <c r="DZ82" s="126" t="inlineStr">
        <is>
          <t>2–4 yrs</t>
        </is>
      </c>
      <c r="EA82" s="126" t="inlineStr">
        <is>
          <t>3–5 · 2–5</t>
        </is>
      </c>
      <c r="EB82" s="126" t="inlineStr">
        <is>
          <t>QA Engineer</t>
        </is>
      </c>
      <c r="EC82" s="126" t="inlineStr">
        <is>
          <t>Workiva: SE · Broadridge India: SE · Nasdaq / AxiomSL: SE · IRIS Vs Market Benchmark — ISTQB certification pathway: Foundation</t>
        </is>
      </c>
      <c r="ED82" s="126" t="inlineStr">
        <is>
          <t>ISTQB Foundation → Advanced → Expert; SFIA testing</t>
        </is>
      </c>
      <c r="EE82" s="126" t="inlineStr">
        <is>
          <t>Core 2 · Future 2 · Functional 3 · Leadership not scored</t>
        </is>
      </c>
      <c r="EF82" s="127" t="inlineStr">
        <is>
          <t>• Confirm the reporting line — Manager</t>
        </is>
      </c>
      <c r="EG82" s="126" t="inlineStr">
        <is>
          <t>✓ HRIS: 15.4 yrs, B.Com, 1 direct report
✓ Survey: 20 of 20 questions answered
✓ KRAs: submitted, reported deliverables
✓ Manager mapping: rating, 9-box
✗ Job description: not on file</t>
        </is>
      </c>
      <c r="EH82" s="118" t="inlineStr">
        <is>
          <t xml:space="preserve">D187 · Long-tenure A3 · 8+ yrs · Medium: No rule changed the level: the score decides. · owner Business head — CARBON · 
D294 · Input needed · Medium: • Confirm the reporting line — Manager · owner Manager · </t>
        </is>
      </c>
      <c r="EI82" s="118" t="inlineStr">
        <is>
          <t>R012 · Confirm the reporting line · Manager · Open</t>
        </is>
      </c>
      <c r="EJ82" s="118" t="inlineStr">
        <is>
          <t>Confirm the reporting line · Manager</t>
        </is>
      </c>
      <c r="EK82" s="118" t="inlineStr">
        <is>
          <t>Survey: summary on file · KRAs: received · Experience: on file</t>
        </is>
      </c>
      <c r="EL82" s="141" t="n"/>
      <c r="EM82" s="142" t="n"/>
      <c r="EN82" s="142" t="n"/>
      <c r="EO82" s="142" t="n"/>
      <c r="EP82" s="142" t="n"/>
      <c r="EQ82" s="143" t="n"/>
      <c r="ER82" s="135" t="n"/>
      <c r="ES82" s="135" t="n"/>
      <c r="ET82" s="135" t="n"/>
      <c r="EU82" s="135" t="n"/>
      <c r="EV82" s="135" t="n"/>
      <c r="EW82" s="135" t="n"/>
      <c r="EX82" s="135" t="n"/>
      <c r="EY82" s="143" t="n"/>
      <c r="EZ82" s="135" t="n"/>
      <c r="FA82" s="135" t="n"/>
      <c r="FB82" s="135" t="n"/>
      <c r="FC82" s="135" t="n"/>
      <c r="FD82" s="135" t="n"/>
    </row>
    <row r="83" ht="300" customHeight="1">
      <c r="A83" s="109" t="inlineStr">
        <is>
          <t>CARBON</t>
        </is>
      </c>
      <c r="B83" s="110" t="inlineStr">
        <is>
          <t>IRIS2107</t>
        </is>
      </c>
      <c r="C83" s="110" t="inlineStr">
        <is>
          <t>Pratikkumar Mistry</t>
        </is>
      </c>
      <c r="D83" s="110" t="inlineStr">
        <is>
          <t>Quality Assurance</t>
        </is>
      </c>
      <c r="E83" s="110" t="inlineStr">
        <is>
          <t>RC-141</t>
        </is>
      </c>
      <c r="F83" s="110" t="inlineStr">
        <is>
          <t>Vishal Panchal</t>
        </is>
      </c>
      <c r="G83" s="110" t="inlineStr">
        <is>
          <t>IRIS2014</t>
        </is>
      </c>
      <c r="H83" s="110" t="inlineStr">
        <is>
          <t>A3</t>
        </is>
      </c>
      <c r="I83" s="110" t="n"/>
      <c r="J83" s="110" t="n">
        <v>6.9</v>
      </c>
      <c r="K83" s="110" t="n">
        <v>3.5</v>
      </c>
      <c r="L83" s="110" t="inlineStr">
        <is>
          <t>B.E</t>
        </is>
      </c>
      <c r="M83" s="110" t="n"/>
      <c r="N83" s="144" t="inlineStr">
        <is>
          <t>QA Engineer</t>
        </is>
      </c>
      <c r="O83" s="113" t="inlineStr">
        <is>
          <t>Senior QA Engineer</t>
        </is>
      </c>
      <c r="P83" s="112" t="inlineStr">
        <is>
          <t>Quality Assurance</t>
        </is>
      </c>
      <c r="Q83" s="112" t="inlineStr">
        <is>
          <t>Functional &amp; Domain Testing</t>
        </is>
      </c>
      <c r="R83" s="113" t="inlineStr">
        <is>
          <t>L3 – Professional / Associate</t>
        </is>
      </c>
      <c r="S83" s="114" t="inlineStr">
        <is>
          <t>A3</t>
        </is>
      </c>
      <c r="T83" s="151" t="inlineStr">
        <is>
          <t>Senior Associate</t>
        </is>
      </c>
      <c r="U83" s="151" t="inlineStr">
        <is>
          <t>A</t>
        </is>
      </c>
      <c r="V83" s="112" t="inlineStr">
        <is>
          <t>IC</t>
        </is>
      </c>
      <c r="W83" s="150" t="inlineStr">
        <is>
          <t>▲ Up</t>
        </is>
      </c>
      <c r="X83" s="112" t="inlineStr">
        <is>
          <t>P2</t>
        </is>
      </c>
      <c r="Y83" s="112" t="inlineStr">
        <is>
          <t>Developing</t>
        </is>
      </c>
      <c r="Z83" s="112" t="inlineStr">
        <is>
          <t>3 Apply</t>
        </is>
      </c>
      <c r="AA83" s="117" t="inlineStr">
        <is>
          <t>A2</t>
        </is>
      </c>
      <c r="AB83" s="118" t="inlineStr">
        <is>
          <t>Band A · Practitioner</t>
        </is>
      </c>
      <c r="AC83" s="118" t="inlineStr">
        <is>
          <t>Associate</t>
        </is>
      </c>
      <c r="AD83" s="145" t="inlineStr">
        <is>
          <t>▼ Down · pay and title protected</t>
        </is>
      </c>
      <c r="AE83" s="118" t="inlineStr">
        <is>
          <t>A3</t>
        </is>
      </c>
      <c r="AF83" s="118" t="inlineStr">
        <is>
          <t>OK</t>
        </is>
      </c>
      <c r="AG83" s="118" t="inlineStr">
        <is>
          <t>Level rule: manager A3; a reportee sits at least one level below · A3 → A2 · move down · pay and title protected for one cycle</t>
        </is>
      </c>
      <c r="AH83" s="118" t="n">
        <v>5</v>
      </c>
      <c r="AI83" s="118" t="n"/>
      <c r="AJ83" s="119" t="inlineStr">
        <is>
          <t>CARBON · Quality Assurance · Band A · Early career</t>
        </is>
      </c>
      <c r="AK83" s="120" t="n">
        <v>2</v>
      </c>
      <c r="AL83" s="121">
        <f>IFERROR(INDEX(WM_C,MATCH($AJ83,WM_KEY,0)),"")</f>
        <v>0.64</v>
      </c>
      <c r="AM83" s="122">
        <f>IF(OR(AK83="",AL83=""),"",AK83*AL83)</f>
        <v>1.28</v>
      </c>
      <c r="AN83" s="120" t="n">
        <v>2</v>
      </c>
      <c r="AO83" s="121">
        <f>IFERROR(INDEX(WM_AU,MATCH($AJ83,WM_KEY,0)),"")</f>
        <v>0.16</v>
      </c>
      <c r="AP83" s="122">
        <f>IF(OR(AN83="",AO83=""),"",AN83*AO83)</f>
        <v>0.32</v>
      </c>
      <c r="AQ83" s="120" t="n">
        <v>2</v>
      </c>
      <c r="AR83" s="121">
        <f>IFERROR(INDEX(WM_AC,MATCH($AJ83,WM_KEY,0)),"")</f>
        <v>0.04</v>
      </c>
      <c r="AS83" s="122">
        <f>IF(OR(AQ83="",AR83=""),"",AQ83*AR83)</f>
        <v>0.08</v>
      </c>
      <c r="AT83" s="120" t="n">
        <v>1</v>
      </c>
      <c r="AU83" s="121">
        <f>IFERROR(INDEX(WM_L,MATCH($AJ83,WM_KEY,0)),"")</f>
        <v>0</v>
      </c>
      <c r="AV83" s="122">
        <f>IF(OR(AT83="",AU83=""),"",AT83*AU83)</f>
        <v>0</v>
      </c>
      <c r="AW83" s="120" t="n">
        <v>4.5</v>
      </c>
      <c r="AX83" s="121">
        <f>IFERROR(INDEX(WM_E,MATCH($AJ83,WM_KEY,0)),"")</f>
        <v>0.1</v>
      </c>
      <c r="AY83" s="122">
        <f>IF(OR(AW83="",AX83=""),"",AW83*AX83)</f>
        <v>0.45</v>
      </c>
      <c r="AZ83" s="123" t="n">
        <v>2</v>
      </c>
      <c r="BA83" s="121">
        <f>IFERROR(INDEX(WM_BI,MATCH($AJ83,WM_KEY,0)),"")</f>
        <v>0.06</v>
      </c>
      <c r="BB83" s="122">
        <f>IF(OR(AZ83="",BA83=""),"",AZ83*BA83)</f>
        <v>0.12</v>
      </c>
      <c r="BC83" s="122">
        <f>IF(COUNT(AM83,AP83,AS83,AV83,AY83,BB83)&lt;6,"",SUM(AM83,AP83,AS83,AV83,AY83,BB83))</f>
        <v>2.25</v>
      </c>
      <c r="BD83" s="122" t="str">
        <f>IF(BC83="","",INDEX({"A1","A2","A3","B1","B2","B3","C1","C2","D1","D2","E1","E2"},MAX(1,MIN(12,ROUND(BC83,0)))))</f>
        <v>A2</v>
      </c>
      <c r="BE83" s="114" t="inlineStr">
        <is>
          <t>A3</t>
        </is>
      </c>
      <c r="BF83" s="124" t="inlineStr">
        <is>
          <t>Rule: R7 Band A experience</t>
        </is>
      </c>
      <c r="BG8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3" s="125" t="inlineStr">
        <is>
          <t>At build: Complexity 1.28 + Autonomy 0.32 + Accountability 0.08 + Leadership 0.00 + Experience 0.45 + Business impact 0.12
= 2.25 points → nearest level 2 = A2
Final level: A3 · a rule applied: see the next column</t>
        </is>
      </c>
      <c r="BI83" s="125" t="inlineStr">
        <is>
          <t>• Raised to A3: 6.9 years' experience is 2 years or more.
Final level: A3.</t>
        </is>
      </c>
      <c r="BJ83" s="125" t="inlineStr">
        <is>
          <t>—</t>
        </is>
      </c>
      <c r="BK83" s="126" t="n"/>
      <c r="BL83" s="126" t="inlineStr">
        <is>
          <t>Medium</t>
        </is>
      </c>
      <c r="BM83" s="126" t="n"/>
      <c r="BN83" s="125" t="inlineStr">
        <is>
          <t>Stable · moves in fewer than 5 of 30 weight tests</t>
        </is>
      </c>
      <c r="BO83" s="148" t="inlineStr">
        <is>
          <t>Rated 2 of 12
Start: 2.0 · practitioner title
Evidence reads like A2: Writes and executes test cases, reports defects, joins sprint grooming, replicates live issues → matches the start
KRA: “1. Own end-to-end quality assurance activities for assigned modules and ensure complete functional, regression, and release validation…”
Market: A2 = Standard work of the discipline</t>
        </is>
      </c>
      <c r="BP83" s="129" t="inlineStr">
        <is>
          <t>Rated 2 of 12
Start: 2.0 · practitioner title
Evidence reads like A2: own survey / KRA answers · summarised by the rater; not quoted → matches the start
Market: A2 = Chooses own approach within standards</t>
        </is>
      </c>
      <c r="BQ83" s="129" t="inlineStr">
        <is>
          <t>Rated 2 of 12
Start: 2.0 · practitioner title
Evidence reads like A2: Assigned features' test cases, execution and bug closure across Dev, Stage and Live → matches the start
KRA: “1. Own end-to-end quality assurance activities for assigned modules and ensure complete functional, regression, and release validation…”
Market: A2 = Own deliverables · accuracy, TAT</t>
        </is>
      </c>
      <c r="BR83"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83" s="129" t="inlineStr">
        <is>
          <t>Rated 4.5 of 12 · between B1 and B2
Experience: 6.9 yrs total · 3.4 before IRIS + 3.5 at IRIS = 4.7 on the experience scale
Qualification: B.E · graduate, relevant to the work → no change
Market: A3 roles typically have 2–5 yrs · IRIS guide 2–4</t>
        </is>
      </c>
      <c r="BT8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83" s="124"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BV83" s="125" t="n"/>
      <c r="BW83" s="125" t="n"/>
      <c r="BX83" s="125" t="n"/>
      <c r="BY83" s="125" t="n"/>
      <c r="BZ83" s="125" t="inlineStr">
        <is>
          <t>Received · manager annual</t>
        </is>
      </c>
      <c r="CA83" s="125" t="inlineStr">
        <is>
          <t>CARBON Mapping Master</t>
        </is>
      </c>
      <c r="CB83" s="130" t="n">
        <v>20</v>
      </c>
      <c r="CC83" s="131"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CD83" s="131"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CE83" s="131"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CF83" s="131"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CG83" s="131" t="inlineStr">
        <is>
          <t>• Key challenges: Unclear requirements; lack of unit testing.
• Support required: AI-based test case generation, clearer requirements, and unit-tested features.</t>
        </is>
      </c>
      <c r="CH83" s="132" t="inlineStr">
        <is>
          <t>Complexity: Evidence reads like A2: Writes and executes test cases, reports defects, joins sprint grooming, replicates live issues → matches the start
Autonomy: Evidence reads like A2: own survey / KRA answers · summarised by the rater; not quoted → matches the start
Accountability: Evidence reads like A2: Assigned features' test cases, execution and bug closure across Dev, Stage and Live → matches the start
Leadership: Evidence reads like A1: No guiding or leading of others described → matches the start
Business Impact: No survey or manager-mapping signal on criticality: kept at the start point.</t>
        </is>
      </c>
      <c r="CI83"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3" s="131" t="inlineStr">
        <is>
          <t>Self-identified: AI / automation · Testing &amp; quality · Communication &amp; presentation
For the next role: AI / automation · Testing &amp; quality · Communication &amp; presentation</t>
        </is>
      </c>
      <c r="CK83" s="131" t="inlineStr">
        <is>
          <t>Per-person summary · CARBON Mapping Master</t>
        </is>
      </c>
      <c r="CL83"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3"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Not rated · manager · 9-Box Grid placement: Reliable Specialist.</t>
        </is>
      </c>
      <c r="CN83" s="135" t="n"/>
      <c r="CO83" s="135" t="n">
        <v>2</v>
      </c>
      <c r="CP83" s="136" t="inlineStr">
        <is>
          <t>Not rated · manager</t>
        </is>
      </c>
      <c r="CQ83" s="137" t="inlineStr">
        <is>
          <t>—</t>
        </is>
      </c>
      <c r="CR83" s="137" t="inlineStr">
        <is>
          <t>Reliable Specialist</t>
        </is>
      </c>
      <c r="CS83" s="137" t="inlineStr">
        <is>
          <t>No rating data</t>
        </is>
      </c>
      <c r="CT83" s="137" t="n"/>
      <c r="CU83" s="137" t="n"/>
      <c r="CV83" s="137" t="n"/>
      <c r="CW83" s="137" t="n"/>
      <c r="CX83" s="137" t="n"/>
      <c r="CY83" s="137" t="n"/>
      <c r="CZ83" s="137" t="n"/>
      <c r="DA83" s="119" t="n">
        <v>85</v>
      </c>
      <c r="DB83" s="138" t="inlineStr">
        <is>
          <t>Developing</t>
        </is>
      </c>
      <c r="DC83" s="138" t="n">
        <v>92</v>
      </c>
      <c r="DD83" s="138" t="n">
        <v>75</v>
      </c>
      <c r="DE83" s="138" t="n">
        <v>84</v>
      </c>
      <c r="DF83" s="138" t="n"/>
      <c r="DG83" s="138" t="inlineStr">
        <is>
          <t>SQL &amp; data, AI / GenAI, Quality &amp; process</t>
        </is>
      </c>
      <c r="DH83" s="138" t="inlineStr">
        <is>
          <t>B1: 73% of profile — not yet</t>
        </is>
      </c>
      <c r="DI83" s="138" t="inlineStr">
        <is>
          <t>Evidence: Survey + KRAs | Core: Ownership 2/2, Problem solving 1/2, Communication &amp; collaboration 2/2, Client &amp; quality focus 2/2, Learning agility 2/2, Integrity &amp; compliance 2/2 | Future-ready: AI literacy 1/2, Data literacy 1/2, Digital fluency 2/2, Innovation 2/2 | Functional: Testing &amp; automation 4/3, Product &amp; domain 4/3, SQL &amp; data 2/3, AI / GenAI 2/3, Quality &amp; process 2/3, Communication 2/3</t>
        </is>
      </c>
      <c r="DJ83" s="111" t="inlineStr">
        <is>
          <t>AI / automation · Testing &amp; quality · Communication &amp; presentation</t>
        </is>
      </c>
      <c r="DK83" s="112" t="n"/>
      <c r="DL83" s="112" t="inlineStr">
        <is>
          <t>AI, GenAI &amp; Prompt Engineering; Stakeholder &amp; Client Management; Process Improvement &amp; Quality Mindset</t>
        </is>
      </c>
      <c r="DM83" s="112" t="inlineStr">
        <is>
          <t>AI / automation · Testing &amp; quality · Communication &amp; presentation</t>
        </is>
      </c>
      <c r="DN83" s="112" t="n"/>
      <c r="DO83" s="139" t="inlineStr">
        <is>
          <t>No strong match from survey evidence</t>
        </is>
      </c>
      <c r="DP83" s="126" t="inlineStr">
        <is>
          <t>Vinod Katekar · Senior QA Manager — 0.46: test, defect, execution, case; Hrishikesh Thombare · Senior QA Engineer — 0.46: test, defect, reporting, case; Tasmiyah Patni · QA Engineer — 0.40: execution, case, defect, test</t>
        </is>
      </c>
      <c r="DQ83" s="126" t="inlineStr">
        <is>
          <t>Bhagyshree Khedkar · iFile, QA Engineer — 0.63; Tejas Rane · iFile, QA Engineer — 0.48; Deepika Bartwal · iFile, QA Engineer — 0.46</t>
        </is>
      </c>
      <c r="DR83" s="126" t="n"/>
      <c r="DS83" s="126" t="n"/>
      <c r="DT83" s="126" t="inlineStr">
        <is>
          <t>A3 deep-dive: score 2.25 · gap to B1 1.3 · More than 1.0 from B1</t>
        </is>
      </c>
      <c r="DU83"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83"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3"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3"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3" s="139" t="inlineStr">
        <is>
          <t>Market level: P2 · SFIA 3 Apply
Typical title: QA Engineer
At peers: Workiva – SE · Broadridge India – SE · Nasdaq / AxiomSL – SE
Typical experience: 2–5 yrs · IRIS guide 2–4
Standard: ISTQB Foundation → Advanced → Expert; SFIA testing</t>
        </is>
      </c>
      <c r="DZ83" s="126" t="inlineStr">
        <is>
          <t>2–4 yrs</t>
        </is>
      </c>
      <c r="EA83" s="126" t="inlineStr">
        <is>
          <t>3–5 · 2–5</t>
        </is>
      </c>
      <c r="EB83" s="126" t="inlineStr">
        <is>
          <t>QA Engineer</t>
        </is>
      </c>
      <c r="EC83" s="126" t="inlineStr">
        <is>
          <t>Workiva: SE · Broadridge India: SE · Nasdaq / AxiomSL: SE · IRIS Vs Market Benchmark — ISTQB certification pathway: Foundation</t>
        </is>
      </c>
      <c r="ED83" s="126" t="inlineStr">
        <is>
          <t>ISTQB Foundation → Advanced → Expert; SFIA testing</t>
        </is>
      </c>
      <c r="EE83" s="126" t="inlineStr">
        <is>
          <t>Core 2 · Future 2 · Functional 3 · Leadership not scored</t>
        </is>
      </c>
      <c r="EF83" s="139" t="n"/>
      <c r="EG83" s="126" t="inlineStr">
        <is>
          <t>✓ HRIS: 6.9 yrs, B.E, 0 direct reports
✓ Survey: 20 of 20 questions answered
✓ KRAs: submitted, reported deliverables
✓ Manager mapping: rating, 9-box — filled from talent-mapping files: 9-box · CARBON grid
✗ Job description: not on file</t>
        </is>
      </c>
      <c r="EH83" s="118" t="n"/>
      <c r="EI83" s="118" t="n"/>
      <c r="EJ83" s="118" t="n"/>
      <c r="EK83" s="118" t="inlineStr">
        <is>
          <t>Survey: summary on file · KRAs: received · Experience: on file</t>
        </is>
      </c>
      <c r="EL83" s="141" t="n"/>
      <c r="EM83" s="142" t="n"/>
      <c r="EN83" s="142" t="n"/>
      <c r="EO83" s="142" t="n"/>
      <c r="EP83" s="142" t="n"/>
      <c r="EQ83" s="143" t="n"/>
      <c r="ER83" s="135" t="n"/>
      <c r="ES83" s="135" t="n"/>
      <c r="ET83" s="135" t="n"/>
      <c r="EU83" s="135" t="n"/>
      <c r="EV83" s="135" t="n"/>
      <c r="EW83" s="135" t="n"/>
      <c r="EX83" s="135" t="n"/>
      <c r="EY83" s="143" t="n"/>
      <c r="EZ83" s="135" t="n"/>
      <c r="FA83" s="135" t="n"/>
      <c r="FB83" s="135" t="n"/>
      <c r="FC83" s="135" t="n"/>
      <c r="FD83" s="135" t="n"/>
    </row>
    <row r="84" ht="300" customHeight="1">
      <c r="A84" s="109" t="inlineStr">
        <is>
          <t>CARBON</t>
        </is>
      </c>
      <c r="B84" s="110" t="inlineStr">
        <is>
          <t>IRIS2405</t>
        </is>
      </c>
      <c r="C84" s="110" t="inlineStr">
        <is>
          <t>Tasmiyah Patni</t>
        </is>
      </c>
      <c r="D84" s="110" t="inlineStr">
        <is>
          <t>Quality Assurance</t>
        </is>
      </c>
      <c r="E84" s="110" t="inlineStr">
        <is>
          <t>RC-141</t>
        </is>
      </c>
      <c r="F84" s="110" t="inlineStr">
        <is>
          <t>Pooja Gawas</t>
        </is>
      </c>
      <c r="G84" s="110" t="inlineStr">
        <is>
          <t>IRIS0625</t>
        </is>
      </c>
      <c r="H84" s="110" t="inlineStr">
        <is>
          <t>A3</t>
        </is>
      </c>
      <c r="I84" s="110" t="n"/>
      <c r="J84" s="110" t="n">
        <v>4.4</v>
      </c>
      <c r="K84" s="110" t="n">
        <v>1.2</v>
      </c>
      <c r="L84" s="110" t="inlineStr">
        <is>
          <t>B.Sc</t>
        </is>
      </c>
      <c r="M84" s="110" t="n"/>
      <c r="N84" s="144" t="inlineStr">
        <is>
          <t>QA Engineer</t>
        </is>
      </c>
      <c r="O84" s="113" t="inlineStr">
        <is>
          <t>Senior QA Engineer</t>
        </is>
      </c>
      <c r="P84" s="112" t="inlineStr">
        <is>
          <t>Quality Assurance</t>
        </is>
      </c>
      <c r="Q84" s="112" t="inlineStr">
        <is>
          <t>Functional &amp; Domain Testing</t>
        </is>
      </c>
      <c r="R84" s="113" t="inlineStr">
        <is>
          <t>L3 – Professional / Associate</t>
        </is>
      </c>
      <c r="S84" s="114" t="inlineStr">
        <is>
          <t>A3</t>
        </is>
      </c>
      <c r="T84" s="151" t="inlineStr">
        <is>
          <t>Senior Associate</t>
        </is>
      </c>
      <c r="U84" s="151" t="inlineStr">
        <is>
          <t>A</t>
        </is>
      </c>
      <c r="V84" s="112" t="inlineStr">
        <is>
          <t>IC</t>
        </is>
      </c>
      <c r="W84" s="150" t="inlineStr">
        <is>
          <t>▲ Up</t>
        </is>
      </c>
      <c r="X84" s="112" t="inlineStr">
        <is>
          <t>P2</t>
        </is>
      </c>
      <c r="Y84" s="112" t="inlineStr">
        <is>
          <t>Developing</t>
        </is>
      </c>
      <c r="Z84" s="112" t="inlineStr">
        <is>
          <t>3 Apply</t>
        </is>
      </c>
      <c r="AA84" s="117" t="inlineStr">
        <is>
          <t>A2</t>
        </is>
      </c>
      <c r="AB84" s="118" t="inlineStr">
        <is>
          <t>Band A · Practitioner</t>
        </is>
      </c>
      <c r="AC84" s="118" t="inlineStr">
        <is>
          <t>Associate</t>
        </is>
      </c>
      <c r="AD84" s="145" t="inlineStr">
        <is>
          <t>▼ Down · pay and title protected</t>
        </is>
      </c>
      <c r="AE84" s="118" t="inlineStr">
        <is>
          <t>A3</t>
        </is>
      </c>
      <c r="AF84" s="118" t="inlineStr">
        <is>
          <t>OK</t>
        </is>
      </c>
      <c r="AG84" s="118" t="inlineStr">
        <is>
          <t>Level rule: manager A3; a reportee sits at least one level below · A3 → A2 · move down · pay and title protected for one cycle</t>
        </is>
      </c>
      <c r="AH84" s="118" t="n">
        <v>5</v>
      </c>
      <c r="AI84" s="118" t="n"/>
      <c r="AJ84" s="119" t="inlineStr">
        <is>
          <t>CARBON · Quality Assurance · Band A · Early career</t>
        </is>
      </c>
      <c r="AK84" s="120" t="n">
        <v>2</v>
      </c>
      <c r="AL84" s="121">
        <f>IFERROR(INDEX(WM_C,MATCH($AJ84,WM_KEY,0)),"")</f>
        <v>0.64</v>
      </c>
      <c r="AM84" s="122">
        <f>IF(OR(AK84="",AL84=""),"",AK84*AL84)</f>
        <v>1.28</v>
      </c>
      <c r="AN84" s="120" t="n">
        <v>2</v>
      </c>
      <c r="AO84" s="121">
        <f>IFERROR(INDEX(WM_AU,MATCH($AJ84,WM_KEY,0)),"")</f>
        <v>0.16</v>
      </c>
      <c r="AP84" s="122">
        <f>IF(OR(AN84="",AO84=""),"",AN84*AO84)</f>
        <v>0.32</v>
      </c>
      <c r="AQ84" s="120" t="n">
        <v>2</v>
      </c>
      <c r="AR84" s="121">
        <f>IFERROR(INDEX(WM_AC,MATCH($AJ84,WM_KEY,0)),"")</f>
        <v>0.04</v>
      </c>
      <c r="AS84" s="122">
        <f>IF(OR(AQ84="",AR84=""),"",AQ84*AR84)</f>
        <v>0.08</v>
      </c>
      <c r="AT84" s="120" t="n">
        <v>1</v>
      </c>
      <c r="AU84" s="121">
        <f>IFERROR(INDEX(WM_L,MATCH($AJ84,WM_KEY,0)),"")</f>
        <v>0</v>
      </c>
      <c r="AV84" s="122">
        <f>IF(OR(AT84="",AU84=""),"",AT84*AU84)</f>
        <v>0</v>
      </c>
      <c r="AW84" s="120" t="n">
        <v>3.5</v>
      </c>
      <c r="AX84" s="121">
        <f>IFERROR(INDEX(WM_E,MATCH($AJ84,WM_KEY,0)),"")</f>
        <v>0.1</v>
      </c>
      <c r="AY84" s="122">
        <f>IF(OR(AW84="",AX84=""),"",AW84*AX84)</f>
        <v>0.35</v>
      </c>
      <c r="AZ84" s="123" t="n">
        <v>2</v>
      </c>
      <c r="BA84" s="121">
        <f>IFERROR(INDEX(WM_BI,MATCH($AJ84,WM_KEY,0)),"")</f>
        <v>0.06</v>
      </c>
      <c r="BB84" s="122">
        <f>IF(OR(AZ84="",BA84=""),"",AZ84*BA84)</f>
        <v>0.12</v>
      </c>
      <c r="BC84" s="122">
        <f>IF(COUNT(AM84,AP84,AS84,AV84,AY84,BB84)&lt;6,"",SUM(AM84,AP84,AS84,AV84,AY84,BB84))</f>
        <v>2.15</v>
      </c>
      <c r="BD84" s="122" t="str">
        <f>IF(BC84="","",INDEX({"A1","A2","A3","B1","B2","B3","C1","C2","D1","D2","E1","E2"},MAX(1,MIN(12,ROUND(BC84,0)))))</f>
        <v>A2</v>
      </c>
      <c r="BE84" s="114" t="inlineStr">
        <is>
          <t>A3</t>
        </is>
      </c>
      <c r="BF84" s="124" t="inlineStr">
        <is>
          <t>Rule: R7 Band A experience</t>
        </is>
      </c>
      <c r="BG8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4" s="125" t="inlineStr">
        <is>
          <t>At build: Complexity 1.28 + Autonomy 0.32 + Accountability 0.08 + Leadership 0.00 + Experience 0.35 + Business impact 0.12
= 2.15 points → nearest level 2 = A2
Final level: A3 · a rule applied: see the next column</t>
        </is>
      </c>
      <c r="BI84" s="125" t="inlineStr">
        <is>
          <t>• Raised to A3: 4.4 years' experience is 2 years or more.
Final level: A3.</t>
        </is>
      </c>
      <c r="BJ84" s="125" t="inlineStr">
        <is>
          <t>—</t>
        </is>
      </c>
      <c r="BK84" s="126" t="n"/>
      <c r="BL84" s="126" t="inlineStr">
        <is>
          <t>Medium</t>
        </is>
      </c>
      <c r="BM84" s="126" t="n"/>
      <c r="BN84" s="125" t="inlineStr">
        <is>
          <t>Stable · moves in fewer than 5 of 30 weight tests</t>
        </is>
      </c>
      <c r="BO84" s="148" t="inlineStr">
        <is>
          <t>Rated 2 of 12
Start: 2.0 · practitioner title
Evidence reads like A2: Testing, test case execution, defect identification and API automation; no specifics given → matches the start
KRA: “1. Ensure 100% execution and validation of assigned functional and regression test cases for planned releases. 2.Develop strong product and…”
Market: A2 = Standard work of the discipline</t>
        </is>
      </c>
      <c r="BP84" s="129" t="inlineStr">
        <is>
          <t>Rated 2 of 12
Start: 2.0 · practitioner title
Evidence reads like A2: States only 'testing decisions'; nothing concrete → matches the start
Market: A2 = Chooses own approach within standards</t>
        </is>
      </c>
      <c r="BQ84" s="129" t="inlineStr">
        <is>
          <t>Rated 2 of 12
Start: 2.0 · practitioner title
Evidence reads like A2: Own testing output meeting quality standards; no module or sign-off named → matches the start
KRA: “1. Ensure 100% execution and validation of assigned functional and regression test cases for planned releases. 2.Develop strong product and…”
Market: A2 = Own deliverables · accuracy, TAT</t>
        </is>
      </c>
      <c r="BR84"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84" s="129" t="inlineStr">
        <is>
          <t>Rated 3.5 of 12 · between A3 and B1
Experience: 4.4 yrs total · 3.2 before IRIS + 1.2 at IRIS = 3.6 on the experience scale
Qualification: B.Sc · graduate, relevant to the work → no change
Market: A3 roles typically have 2–5 yrs · IRIS guide 2–4</t>
        </is>
      </c>
      <c r="BT8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84" s="124"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BV84" s="125" t="n"/>
      <c r="BW84" s="125" t="n"/>
      <c r="BX84" s="125" t="n"/>
      <c r="BY84" s="125" t="n"/>
      <c r="BZ84" s="125" t="inlineStr">
        <is>
          <t>Received · manager annual</t>
        </is>
      </c>
      <c r="CA84" s="125" t="inlineStr">
        <is>
          <t>CARBON Mapping Master</t>
        </is>
      </c>
      <c r="CB84" s="130" t="n">
        <v>20</v>
      </c>
      <c r="CC84" s="131"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CD84" s="131"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CE84" s="131"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CF84" s="131" t="inlineStr">
        <is>
          <t>• Development priorities: Advanced automation, domain knowledge and more use of AI in testing.
• Learning and Development Need: Automation training. Domain knowledge.
• Role evolving toward: Yes, increased automation and AI-based testing are shaping the role.</t>
        </is>
      </c>
      <c r="CG84" s="131" t="inlineStr">
        <is>
          <t>• Key challenges: Untested builds.
• Support required: Better-tested builds before QA handover and clearer requirements.</t>
        </is>
      </c>
      <c r="CH84" s="132" t="inlineStr">
        <is>
          <t>Complexity: Evidence reads like A2: Testing, test case execution, defect identification and API automation; no specifics given → matches the start
Autonomy: Evidence reads like A2: States only 'testing decisions'; nothing concrete → matches the start
Accountability: Evidence reads like A2: Own testing output meeting quality standards; no module or sign-off named → matches the start
Leadership: Evidence reads like A1: No guiding or leading of others described → matches the start
Business Impact: No survey or manager-mapping signal on criticality: kept at the start point.</t>
        </is>
      </c>
      <c r="CI84"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4" s="131" t="inlineStr">
        <is>
          <t>Self-identified: AI / automation · Testing &amp; quality · Domain, regulatory &amp; XBRL
For the next role: AI / automation · Testing &amp; quality · Domain, regulatory &amp; XBRL</t>
        </is>
      </c>
      <c r="CK84" s="131" t="inlineStr">
        <is>
          <t>Per-person summary · CARBON Mapping Master</t>
        </is>
      </c>
      <c r="CL84"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4"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Not rated · manager · 9-Box Grid placement: Trusted Professional.</t>
        </is>
      </c>
      <c r="CN84" s="135" t="n"/>
      <c r="CO84" s="135" t="n">
        <v>2</v>
      </c>
      <c r="CP84" s="136" t="inlineStr">
        <is>
          <t>Not rated · manager</t>
        </is>
      </c>
      <c r="CQ84" s="137" t="inlineStr">
        <is>
          <t>—</t>
        </is>
      </c>
      <c r="CR84" s="137" t="inlineStr">
        <is>
          <t>Trusted Professional</t>
        </is>
      </c>
      <c r="CS84" s="137" t="inlineStr">
        <is>
          <t>No rating data</t>
        </is>
      </c>
      <c r="CT84" s="137" t="n"/>
      <c r="CU84" s="137" t="n"/>
      <c r="CV84" s="137" t="n"/>
      <c r="CW84" s="137" t="n"/>
      <c r="CX84" s="137" t="n"/>
      <c r="CY84" s="137" t="n"/>
      <c r="CZ84" s="137" t="n"/>
      <c r="DA84" s="119" t="n">
        <v>94</v>
      </c>
      <c r="DB84" s="138" t="inlineStr">
        <is>
          <t>Meets the level</t>
        </is>
      </c>
      <c r="DC84" s="138" t="n">
        <v>98</v>
      </c>
      <c r="DD84" s="138" t="n">
        <v>98</v>
      </c>
      <c r="DE84" s="138" t="n">
        <v>90</v>
      </c>
      <c r="DF84" s="138" t="n"/>
      <c r="DG84" s="138" t="inlineStr">
        <is>
          <t>SQL &amp; data, AI / GenAI, Communication</t>
        </is>
      </c>
      <c r="DH84" s="138" t="inlineStr">
        <is>
          <t>B1: 84% of profile — close</t>
        </is>
      </c>
      <c r="DI84" s="138" t="inlineStr">
        <is>
          <t>Evidence: Survey + KRAs | Core: Ownership 3/2, Problem solving 2/2, Communication &amp; collaboration 2/2, Client &amp; quality focus 3/2, Learning agility 1/2, Integrity &amp; compliance 2/2 | Future-ready: AI literacy 1/2, Data literacy 2/2, Digital fluency 3/2, Innovation 3/2 | Functional: Testing &amp; automation 4/3, Product &amp; domain 3/3, SQL &amp; data 2/3, AI / GenAI 2/3, Quality &amp; process 4/3, Communication 2/3</t>
        </is>
      </c>
      <c r="DJ84" s="111" t="inlineStr">
        <is>
          <t>AI / automation · Testing &amp; quality · Domain, regulatory &amp; XBRL</t>
        </is>
      </c>
      <c r="DK84" s="112" t="n"/>
      <c r="DL84" s="112" t="inlineStr">
        <is>
          <t>AI, GenAI &amp; Prompt Engineering</t>
        </is>
      </c>
      <c r="DM84" s="112" t="inlineStr">
        <is>
          <t>AI / automation · Testing &amp; quality · Domain, regulatory &amp; XBRL</t>
        </is>
      </c>
      <c r="DN84" s="112" t="n"/>
      <c r="DO84" s="139" t="inlineStr">
        <is>
          <t>No strong match from survey evidence</t>
        </is>
      </c>
      <c r="DP84" s="126" t="inlineStr">
        <is>
          <t>Hrishikesh Thombare · Senior QA Engineer — 0.45: testing, defect, test, case; Pratikkumar Mistry · QA Engineer — 0.40: execution, case, defect, test; Vinod Katekar · Senior QA Manager — 0.31: defect, test, execution, case</t>
        </is>
      </c>
      <c r="DQ84" s="126" t="inlineStr">
        <is>
          <t>Reena Gotal · iDEAL, Team Lead – Quality — 0.49; Adnan Yakub Majgaonkar · iFile, QA Automation Engineer — 0.48; Smita Londhe · Datatech, QA Automation Engineer — 0.47</t>
        </is>
      </c>
      <c r="DR84" s="126" t="n"/>
      <c r="DS84" s="126" t="n"/>
      <c r="DT84" s="126" t="inlineStr">
        <is>
          <t>A3 deep-dive: score 2.15 · gap to B1 1.4 · More than 1.0 from B1</t>
        </is>
      </c>
      <c r="DU84"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84"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4"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4"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4" s="139" t="inlineStr">
        <is>
          <t>Market level: P2 · SFIA 3 Apply
Typical title: QA Engineer
At peers: Workiva – SE · Broadridge India – SE · Nasdaq / AxiomSL – SE
Typical experience: 2–5 yrs · IRIS guide 2–4
Standard: ISTQB Foundation → Advanced → Expert; SFIA testing</t>
        </is>
      </c>
      <c r="DZ84" s="126" t="inlineStr">
        <is>
          <t>2–4 yrs</t>
        </is>
      </c>
      <c r="EA84" s="126" t="inlineStr">
        <is>
          <t>3–5 · 2–5</t>
        </is>
      </c>
      <c r="EB84" s="126" t="inlineStr">
        <is>
          <t>QA Engineer</t>
        </is>
      </c>
      <c r="EC84" s="126" t="inlineStr">
        <is>
          <t>Workiva: SE · Broadridge India: SE · Nasdaq / AxiomSL: SE · IRIS Vs Market Benchmark — ISTQB certification pathway: Foundation</t>
        </is>
      </c>
      <c r="ED84" s="126" t="inlineStr">
        <is>
          <t>ISTQB Foundation → Advanced → Expert; SFIA testing</t>
        </is>
      </c>
      <c r="EE84" s="126" t="inlineStr">
        <is>
          <t>Core 2 · Future 2 · Functional 3 · Leadership not scored</t>
        </is>
      </c>
      <c r="EF84" s="139" t="n"/>
      <c r="EG84" s="126" t="inlineStr">
        <is>
          <t>✓ HRIS: 4.4 yrs, B.Sc, 0 direct reports
✓ Survey: 20 of 20 questions answered
✓ KRAs: submitted, reported deliverables
✓ Manager mapping: rating, 9-box — filled from talent-mapping files: 9-box · CARBON grid
✗ Job description: not on file</t>
        </is>
      </c>
      <c r="EH84" s="118" t="n"/>
      <c r="EI84" s="118" t="n"/>
      <c r="EJ84" s="118" t="n"/>
      <c r="EK84" s="118" t="inlineStr">
        <is>
          <t>Survey: summary on file · KRAs: received · Experience: on file</t>
        </is>
      </c>
      <c r="EL84" s="141" t="n"/>
      <c r="EM84" s="142" t="n"/>
      <c r="EN84" s="142" t="n"/>
      <c r="EO84" s="142" t="n"/>
      <c r="EP84" s="142" t="n"/>
      <c r="EQ84" s="143" t="n"/>
      <c r="ER84" s="135" t="n"/>
      <c r="ES84" s="135" t="n"/>
      <c r="ET84" s="135" t="n"/>
      <c r="EU84" s="135" t="n"/>
      <c r="EV84" s="135" t="n"/>
      <c r="EW84" s="135" t="n"/>
      <c r="EX84" s="135" t="n"/>
      <c r="EY84" s="143" t="n"/>
      <c r="EZ84" s="135" t="n"/>
      <c r="FA84" s="135" t="n"/>
      <c r="FB84" s="135" t="n"/>
      <c r="FC84" s="135" t="n"/>
      <c r="FD84" s="135" t="n"/>
    </row>
    <row r="85" ht="300" customHeight="1">
      <c r="A85" s="109" t="inlineStr">
        <is>
          <t>CARBON</t>
        </is>
      </c>
      <c r="B85" s="110" t="inlineStr">
        <is>
          <t>IRIS2014</t>
        </is>
      </c>
      <c r="C85" s="110" t="inlineStr">
        <is>
          <t>Vishal Panchal</t>
        </is>
      </c>
      <c r="D85" s="110" t="inlineStr">
        <is>
          <t>Quality Assurance</t>
        </is>
      </c>
      <c r="E85" s="110" t="inlineStr">
        <is>
          <t>RC-141</t>
        </is>
      </c>
      <c r="F85" s="110" t="inlineStr">
        <is>
          <t>Vinod Katekar</t>
        </is>
      </c>
      <c r="G85" s="110" t="inlineStr">
        <is>
          <t>IRIS0591</t>
        </is>
      </c>
      <c r="H85" s="110" t="inlineStr">
        <is>
          <t>B2</t>
        </is>
      </c>
      <c r="I85" s="110" t="n">
        <v>2</v>
      </c>
      <c r="J85" s="110" t="n">
        <v>8.4</v>
      </c>
      <c r="K85" s="110" t="n">
        <v>4.4</v>
      </c>
      <c r="L85" s="110" t="inlineStr">
        <is>
          <t>B.E</t>
        </is>
      </c>
      <c r="M85" s="110" t="n"/>
      <c r="N85" s="144" t="inlineStr">
        <is>
          <t>QA Engineer</t>
        </is>
      </c>
      <c r="O85" s="113" t="inlineStr">
        <is>
          <t>Senior QA Engineer</t>
        </is>
      </c>
      <c r="P85" s="112" t="inlineStr">
        <is>
          <t>Quality Assurance</t>
        </is>
      </c>
      <c r="Q85" s="112" t="inlineStr">
        <is>
          <t>Functional &amp; Domain Testing</t>
        </is>
      </c>
      <c r="R85" s="113" t="inlineStr">
        <is>
          <t>L3 – Professional / Associate</t>
        </is>
      </c>
      <c r="S85" s="114" t="inlineStr">
        <is>
          <t>A3</t>
        </is>
      </c>
      <c r="T85" s="151" t="inlineStr">
        <is>
          <t>Senior Associate</t>
        </is>
      </c>
      <c r="U85" s="151" t="inlineStr">
        <is>
          <t>A</t>
        </is>
      </c>
      <c r="V85" s="112" t="inlineStr">
        <is>
          <t>IC</t>
        </is>
      </c>
      <c r="W85" s="150" t="inlineStr">
        <is>
          <t>▲ Up</t>
        </is>
      </c>
      <c r="X85" s="112" t="inlineStr">
        <is>
          <t>P2</t>
        </is>
      </c>
      <c r="Y85" s="112" t="inlineStr">
        <is>
          <t>Developing</t>
        </is>
      </c>
      <c r="Z85" s="112" t="inlineStr">
        <is>
          <t>3 Apply</t>
        </is>
      </c>
      <c r="AA85" s="117" t="inlineStr">
        <is>
          <t>A3</t>
        </is>
      </c>
      <c r="AB85" s="118" t="inlineStr">
        <is>
          <t>Band A · Practitioner</t>
        </is>
      </c>
      <c r="AC85" s="118" t="inlineStr">
        <is>
          <t>Senior Associate</t>
        </is>
      </c>
      <c r="AD85" s="118" t="inlineStr">
        <is>
          <t>• Same as the model</t>
        </is>
      </c>
      <c r="AE85" s="118" t="inlineStr">
        <is>
          <t>B1</t>
        </is>
      </c>
      <c r="AF85" s="118" t="inlineStr">
        <is>
          <t>OK</t>
        </is>
      </c>
      <c r="AG85" s="118" t="inlineStr">
        <is>
          <t>No change · already below the manager</t>
        </is>
      </c>
      <c r="AH85" s="118" t="n">
        <v>4</v>
      </c>
      <c r="AI85" s="118" t="n"/>
      <c r="AJ85" s="119" t="inlineStr">
        <is>
          <t>CARBON · Quality Assurance · Band A · Early career</t>
        </is>
      </c>
      <c r="AK85" s="120" t="n">
        <v>2.5</v>
      </c>
      <c r="AL85" s="121">
        <f>IFERROR(INDEX(WM_C,MATCH($AJ85,WM_KEY,0)),"")</f>
        <v>0.64</v>
      </c>
      <c r="AM85" s="122">
        <f>IF(OR(AK85="",AL85=""),"",AK85*AL85)</f>
        <v>1.6</v>
      </c>
      <c r="AN85" s="120" t="n">
        <v>2.5</v>
      </c>
      <c r="AO85" s="121">
        <f>IFERROR(INDEX(WM_AU,MATCH($AJ85,WM_KEY,0)),"")</f>
        <v>0.16</v>
      </c>
      <c r="AP85" s="122">
        <f>IF(OR(AN85="",AO85=""),"",AN85*AO85)</f>
        <v>0.4</v>
      </c>
      <c r="AQ85" s="120" t="n">
        <v>3.5</v>
      </c>
      <c r="AR85" s="121">
        <f>IFERROR(INDEX(WM_AC,MATCH($AJ85,WM_KEY,0)),"")</f>
        <v>0.04</v>
      </c>
      <c r="AS85" s="122">
        <f>IF(OR(AQ85="",AR85=""),"",AQ85*AR85)</f>
        <v>0.14</v>
      </c>
      <c r="AT85" s="120" t="n">
        <v>3.5</v>
      </c>
      <c r="AU85" s="121">
        <f>IFERROR(INDEX(WM_L,MATCH($AJ85,WM_KEY,0)),"")</f>
        <v>0</v>
      </c>
      <c r="AV85" s="122">
        <f>IF(OR(AT85="",AU85=""),"",AT85*AU85)</f>
        <v>0</v>
      </c>
      <c r="AW85" s="120" t="n">
        <v>5.5</v>
      </c>
      <c r="AX85" s="121">
        <f>IFERROR(INDEX(WM_E,MATCH($AJ85,WM_KEY,0)),"")</f>
        <v>0.1</v>
      </c>
      <c r="AY85" s="122">
        <f>IF(OR(AW85="",AX85=""),"",AW85*AX85)</f>
        <v>0.55</v>
      </c>
      <c r="AZ85" s="123" t="n">
        <v>3.5</v>
      </c>
      <c r="BA85" s="121">
        <f>IFERROR(INDEX(WM_BI,MATCH($AJ85,WM_KEY,0)),"")</f>
        <v>0.06</v>
      </c>
      <c r="BB85" s="122">
        <f>IF(OR(AZ85="",BA85=""),"",AZ85*BA85)</f>
        <v>0.21</v>
      </c>
      <c r="BC85" s="122">
        <f>IF(COUNT(AM85,AP85,AS85,AV85,AY85,BB85)&lt;6,"",SUM(AM85,AP85,AS85,AV85,AY85,BB85))</f>
        <v>2.9</v>
      </c>
      <c r="BD85" s="122" t="str">
        <f>IF(BC85="","",INDEX({"A1","A2","A3","B1","B2","B3","C1","C2","D1","D2","E1","E2"},MAX(1,MIN(12,ROUND(BC85,0)))))</f>
        <v>A3</v>
      </c>
      <c r="BE85" s="114" t="inlineStr">
        <is>
          <t>A3</t>
        </is>
      </c>
      <c r="BF85" s="124" t="inlineStr">
        <is>
          <t>The score decided the level</t>
        </is>
      </c>
      <c r="BG8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5" s="125" t="inlineStr">
        <is>
          <t>At build: Complexity 1.60 + Autonomy 0.40 + Accountability 0.14 + Leadership 0.00 + Experience 0.55 + Business impact 0.21
= 2.90 points → nearest level 3 = A3
Final level: A3 · same as the score</t>
        </is>
      </c>
      <c r="BI85" s="125" t="inlineStr">
        <is>
          <t>No rule applied: the score decides.</t>
        </is>
      </c>
      <c r="BJ85" s="125" t="inlineStr">
        <is>
          <t>Input needed</t>
        </is>
      </c>
      <c r="BK85" s="126" t="n"/>
      <c r="BL85" s="126" t="inlineStr">
        <is>
          <t>Low</t>
        </is>
      </c>
      <c r="BM85" s="126" t="inlineStr">
        <is>
          <t>• 2 formal direct reports in the Employee Master, but the role and score are Band A → level kept; HR to confirm whether these are real reporting lines · a first-line lead would be B1
• 8.4 yrs of experience in a role that reads as Band A work — a career-path question for the manager: can the role be widened · Specialist, B1 or is it correctly sized?
• Reporting lines show a much bigger role than the designation suggests — confirm the mandate; the designation may need to change</t>
        </is>
      </c>
      <c r="BN85" s="125" t="inlineStr">
        <is>
          <t>Stable · moves in fewer than 5 of 30 weight tests</t>
        </is>
      </c>
      <c r="BO85" s="148" t="inlineStr">
        <is>
          <t>Rated 2.5 of 12 · between A2 and A3
Start: 2.0 · practitioner title
Evidence reads like A3: Creates and executes test cases, regression and sanity; rechecks stories tested by teammates; gives UX input → moved up 0.5
KRA: “1.Ensure 100% functional, regression, and release validation coverage for the complete DM module across all major releases. 2.Increase…”
Market: A2 = Standard work of the discipline · A3 = Varied and non-standard work; handles exceptions</t>
        </is>
      </c>
      <c r="BP85" s="129" t="inlineStr">
        <is>
          <t>Rated 2.5 of 12 · between A2 and A3
Start: 3.0 · practitioner title; reporting lines show a bigger role: 2 direct reports
Evidence reads like A2: Decides how to cover scenarios and when to seek help; routine → moved down 0.5
Market: A2 = Chooses own approach within standards · A3 = Technical / QC / client calls on own work</t>
        </is>
      </c>
      <c r="BQ85" s="129" t="inlineStr">
        <is>
          <t>Rated 3.5 of 12 · between A3 and B1
Start: 4.0 · practitioner title; 2 direct reports
Evidence reads like A3: Gives sign-off; scenarios missed on dev/stage but found in production are their responsibility → moved down 0.5
KRA: “1.Ensure 100% functional, regression, and release validation coverage for the complete DM module across all major releases. 2.Increase…”
Market: A3 = A module / process, or work with client or regulatory consequences · B1 = A domain or a small team</t>
        </is>
      </c>
      <c r="BR85" s="129" t="inlineStr">
        <is>
          <t>Rated 3.5 of 12 · between A3 and B1 — not counted: the weight is 0% at this level
Start: 4.0
Evidence reads like A3: Rechecks stories tested by the team and shares QA status; two reports → moved down 0.5
Team: 2 direct reports · IC
Market: A3 = Not scored in Band A · B1 = IC: mentors and reviews · People: hands-on team lead of 3–5</t>
        </is>
      </c>
      <c r="BS85" s="129" t="inlineStr">
        <is>
          <t>Rated 5.5 of 12 · between B2 and B3
Experience: 8.4 yrs total · 4.0 before IRIS + 4.4 at IRIS = 5.4 on the experience scale
Qualification: B.E · graduate, relevant to the work → no change
Market: A3 roles typically have 2–5 yrs · IRIS guide 2–4</t>
        </is>
      </c>
      <c r="BT8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85" s="124"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BV85" s="125" t="n"/>
      <c r="BW85" s="125" t="n"/>
      <c r="BX85" s="125" t="n"/>
      <c r="BY85" s="125" t="n"/>
      <c r="BZ85" s="125" t="inlineStr">
        <is>
          <t>Received · manager annual</t>
        </is>
      </c>
      <c r="CA85" s="125" t="inlineStr">
        <is>
          <t>CARBON Mapping Master</t>
        </is>
      </c>
      <c r="CB85" s="130" t="n">
        <v>20</v>
      </c>
      <c r="CC85" s="131"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CD85" s="131"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CE85" s="131"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CF85" s="131"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CG85" s="131"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CH85" s="132" t="inlineStr">
        <is>
          <t>Complexity: Evidence reads like A3: Creates and executes test cases, regression and sanity; rechecks stories tested by teammates; gives UX input → moved up 0.5
Autonomy: Evidence reads like A2: Decides how to cover scenarios and when to seek help; routine → moved down 0.5
Accountability: Evidence reads like A3: Gives sign-off; scenarios missed on dev/stage but found in production are their responsibility → moved down 0.5
Leadership: Evidence reads like A3: Rechecks stories tested by the team and shares QA status; two reports → moved down 0.5
Business Impact: No survey or manager-mapping signal on criticality: kept at the start point.</t>
        </is>
      </c>
      <c r="CI85"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5" s="131" t="inlineStr">
        <is>
          <t>Self-identified: AI / automation · Testing &amp; quality
For the next role: AI / automation · Testing &amp; quality</t>
        </is>
      </c>
      <c r="CK85" s="131" t="inlineStr">
        <is>
          <t>Per-person summary · CARBON Mapping Master</t>
        </is>
      </c>
      <c r="CL85"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5" s="134" t="inlineStr">
        <is>
          <t>What the role answers for: A module / process, or work with client or regulatory consequences.
Accountability &amp; Impact rating: 3.5 of 12 · B1-level impact.
Leads 2 direct reports.
If the work is missed · role-holders' themes: rework · production · client · customer.
Measured on · manager-set KRA themes: project · quality · production · knowledge · test.
Manager talent mapping — Latest rating: Not rated · manager · 9-Box Grid placement: Not placed · manager.</t>
        </is>
      </c>
      <c r="CN85" s="135" t="n"/>
      <c r="CO85" s="135" t="n">
        <v>3.5</v>
      </c>
      <c r="CP85" s="136" t="inlineStr">
        <is>
          <t>Not rated · manager</t>
        </is>
      </c>
      <c r="CQ85" s="137" t="inlineStr">
        <is>
          <t>—</t>
        </is>
      </c>
      <c r="CR85" s="137" t="inlineStr">
        <is>
          <t>Not placed · manager</t>
        </is>
      </c>
      <c r="CS85" s="137" t="inlineStr">
        <is>
          <t>No rating data</t>
        </is>
      </c>
      <c r="CT85" s="137" t="n"/>
      <c r="CU85" s="137" t="n"/>
      <c r="CV85" s="137" t="n"/>
      <c r="CW85" s="137" t="n"/>
      <c r="CX85" s="137" t="n"/>
      <c r="CY85" s="137" t="n"/>
      <c r="CZ85" s="137" t="n"/>
      <c r="DA85" s="119" t="n">
        <v>90</v>
      </c>
      <c r="DB85" s="138" t="inlineStr">
        <is>
          <t>Meets the level</t>
        </is>
      </c>
      <c r="DC85" s="138" t="n">
        <v>107</v>
      </c>
      <c r="DD85" s="138" t="n">
        <v>88</v>
      </c>
      <c r="DE85" s="138" t="n">
        <v>81</v>
      </c>
      <c r="DF85" s="138" t="n"/>
      <c r="DG85" s="138" t="inlineStr">
        <is>
          <t>SQL &amp; data, AI / GenAI, Quality &amp; process</t>
        </is>
      </c>
      <c r="DH85" s="138" t="inlineStr">
        <is>
          <t>B1: 78% of profile — close</t>
        </is>
      </c>
      <c r="DI85" s="138" t="inlineStr">
        <is>
          <t>Evidence: Survey + KRAs | Core: Ownership 2/2, Problem solving 2/2, Communication &amp; collaboration 3/2, Client &amp; quality focus 3/2, Learning agility 2/2, Integrity &amp; compliance 2/2 | Future-ready: AI literacy 1/2, Data literacy 2/2, Digital fluency 2/2, Innovation 2/2 | Functional: Testing &amp; automation 4/3, Product &amp; domain 3/3, SQL &amp; data 2/3, AI / GenAI 2/3, Quality &amp; process 2/3, Communication 2/3</t>
        </is>
      </c>
      <c r="DJ85" s="111" t="inlineStr">
        <is>
          <t>AI / automation · Testing &amp; quality</t>
        </is>
      </c>
      <c r="DK85" s="112" t="n"/>
      <c r="DL85" s="112" t="inlineStr">
        <is>
          <t>AI, GenAI &amp; Prompt Engineering; Project, Program &amp; Agile Management; Stakeholder &amp; Client Management</t>
        </is>
      </c>
      <c r="DM85" s="112" t="inlineStr">
        <is>
          <t>AI / automation · Testing &amp; quality</t>
        </is>
      </c>
      <c r="DN85" s="112" t="n"/>
      <c r="DO85" s="139" t="inlineStr">
        <is>
          <t>No strong match from survey evidence</t>
        </is>
      </c>
      <c r="DP85" s="126" t="inlineStr">
        <is>
          <t>Vinod Katekar · Senior QA Manager — 0.39: test, sign, ppt, quick; Pooja Gawas · Senior QA Engineer — 0.38: access, cases, test, mail; Hrishikesh Thombare · Senior QA Engineer — 0.37: test, testing, regression, scenarios</t>
        </is>
      </c>
      <c r="DQ85" s="126" t="inlineStr">
        <is>
          <t>Vishal Khare · iFile, QA Engineer — 0.40; Bhagyshree Khedkar · iFile, QA Engineer — 0.38; Supriya Patil · Datatech, QA Engineer — 0.35</t>
        </is>
      </c>
      <c r="DR85" s="126" t="inlineStr">
        <is>
          <t>Reports on record</t>
        </is>
      </c>
      <c r="DS85" s="126" t="inlineStr">
        <is>
          <t>2 formal reports on an individual-contributor role — confirm the reporting line.</t>
        </is>
      </c>
      <c r="DT85" s="126" t="inlineStr">
        <is>
          <t>Span: 2 direct reports · layer 5 · Very small team: merge with a neighbouring team or make a POD Lead role
A3 deep-dive: score 2.9 · gap to B1 0.53 · 0.5–1.0 from B1</t>
        </is>
      </c>
      <c r="DU85"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
Leads 2 direct reports.</t>
        </is>
      </c>
      <c r="DV85"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5"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5"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5" s="139" t="inlineStr">
        <is>
          <t>Market level: P2 · SFIA 3 Apply
Typical title: QA Engineer
At peers: Workiva – SE · Broadridge India – SE · Nasdaq / AxiomSL – SE
Typical experience: 2–5 yrs · IRIS guide 2–4
Standard: ISTQB Foundation → Advanced → Expert; SFIA testing</t>
        </is>
      </c>
      <c r="DZ85" s="126" t="inlineStr">
        <is>
          <t>2–4 yrs</t>
        </is>
      </c>
      <c r="EA85" s="126" t="inlineStr">
        <is>
          <t>3–5 · 2–5</t>
        </is>
      </c>
      <c r="EB85" s="126" t="inlineStr">
        <is>
          <t>QA Engineer</t>
        </is>
      </c>
      <c r="EC85" s="126" t="inlineStr">
        <is>
          <t>Workiva: SE · Broadridge India: SE · Nasdaq / AxiomSL: SE · IRIS Vs Market Benchmark — ISTQB certification pathway: Foundation</t>
        </is>
      </c>
      <c r="ED85" s="126" t="inlineStr">
        <is>
          <t>ISTQB Foundation → Advanced → Expert; SFIA testing</t>
        </is>
      </c>
      <c r="EE85" s="126" t="inlineStr">
        <is>
          <t>Core 2 · Future 2 · Functional 3 · Leadership not scored</t>
        </is>
      </c>
      <c r="EF85" s="127" t="inlineStr">
        <is>
          <t>• Confirm the reporting line — Manager</t>
        </is>
      </c>
      <c r="EG85" s="126" t="inlineStr">
        <is>
          <t>✓ HRIS: 8.4 yrs, B.E, 2 direct reports
✓ Survey: 20 of 20 questions answered
✓ KRAs: submitted, reported deliverables
✓ Manager mapping: rating, 9-box
✗ Job description: not on file</t>
        </is>
      </c>
      <c r="EH85" s="118" t="inlineStr">
        <is>
          <t xml:space="preserve">D188 · Long-tenure A3 · 8+ yrs · Medium: No rule changed the level: the score decides. · owner Business head — CARBON · 
D296 · Input needed · Medium: • Confirm the reporting line — Manager · owner Manager · </t>
        </is>
      </c>
      <c r="EI85" s="118" t="inlineStr">
        <is>
          <t>R013 · Confirm the reporting line · Manager · Open</t>
        </is>
      </c>
      <c r="EJ85" s="118" t="inlineStr">
        <is>
          <t>Confirm the reporting line · Manager</t>
        </is>
      </c>
      <c r="EK85" s="118" t="inlineStr">
        <is>
          <t>Survey: summary on file · KRAs: received · Experience: on file</t>
        </is>
      </c>
      <c r="EL85" s="141" t="n"/>
      <c r="EM85" s="142" t="n"/>
      <c r="EN85" s="142" t="n"/>
      <c r="EO85" s="142" t="n"/>
      <c r="EP85" s="142" t="n"/>
      <c r="EQ85" s="143" t="n"/>
      <c r="ER85" s="135" t="n"/>
      <c r="ES85" s="135" t="n"/>
      <c r="ET85" s="135" t="n"/>
      <c r="EU85" s="135" t="n"/>
      <c r="EV85" s="135" t="n"/>
      <c r="EW85" s="135" t="n"/>
      <c r="EX85" s="135" t="n"/>
      <c r="EY85" s="143" t="n"/>
      <c r="EZ85" s="135" t="n"/>
      <c r="FA85" s="135" t="n"/>
      <c r="FB85" s="135" t="n"/>
      <c r="FC85" s="135" t="n"/>
      <c r="FD85" s="135" t="n"/>
    </row>
    <row r="86" ht="300" customHeight="1">
      <c r="A86" s="109" t="inlineStr">
        <is>
          <t>CARBON</t>
        </is>
      </c>
      <c r="B86" s="110" t="inlineStr">
        <is>
          <t>IRIS2112</t>
        </is>
      </c>
      <c r="C86" s="110" t="inlineStr">
        <is>
          <t>Vitiksha Gamit</t>
        </is>
      </c>
      <c r="D86" s="110" t="inlineStr">
        <is>
          <t>Quality Assurance</t>
        </is>
      </c>
      <c r="E86" s="110" t="inlineStr">
        <is>
          <t>RC-146</t>
        </is>
      </c>
      <c r="F86" s="110" t="inlineStr">
        <is>
          <t>Vinod Katekar</t>
        </is>
      </c>
      <c r="G86" s="110" t="inlineStr">
        <is>
          <t>IRIS0591</t>
        </is>
      </c>
      <c r="H86" s="110" t="inlineStr">
        <is>
          <t>B2</t>
        </is>
      </c>
      <c r="I86" s="110" t="n"/>
      <c r="J86" s="110" t="n">
        <v>3.5</v>
      </c>
      <c r="K86" s="110" t="n">
        <v>3.5</v>
      </c>
      <c r="L86" s="110" t="inlineStr">
        <is>
          <t>MSC</t>
        </is>
      </c>
      <c r="M86" s="110" t="n"/>
      <c r="N86" s="144" t="inlineStr">
        <is>
          <t>QA Automation Engineer</t>
        </is>
      </c>
      <c r="O86" s="113" t="inlineStr">
        <is>
          <t>Senior QA Automation Engineer</t>
        </is>
      </c>
      <c r="P86" s="112" t="inlineStr">
        <is>
          <t>Quality Assurance</t>
        </is>
      </c>
      <c r="Q86" s="112" t="inlineStr">
        <is>
          <t>Test Automation</t>
        </is>
      </c>
      <c r="R86" s="113" t="inlineStr">
        <is>
          <t>L3 – Professional / Associate</t>
        </is>
      </c>
      <c r="S86" s="114" t="inlineStr">
        <is>
          <t>A3</t>
        </is>
      </c>
      <c r="T86" s="151" t="inlineStr">
        <is>
          <t>Senior Associate</t>
        </is>
      </c>
      <c r="U86" s="151" t="inlineStr">
        <is>
          <t>A</t>
        </is>
      </c>
      <c r="V86" s="112" t="inlineStr">
        <is>
          <t>IC</t>
        </is>
      </c>
      <c r="W86" s="150" t="inlineStr">
        <is>
          <t>▲ Up</t>
        </is>
      </c>
      <c r="X86" s="112" t="inlineStr">
        <is>
          <t>P2</t>
        </is>
      </c>
      <c r="Y86" s="112" t="inlineStr">
        <is>
          <t>Developing</t>
        </is>
      </c>
      <c r="Z86" s="112" t="inlineStr">
        <is>
          <t>3 Apply</t>
        </is>
      </c>
      <c r="AA86" s="117" t="inlineStr">
        <is>
          <t>A3</t>
        </is>
      </c>
      <c r="AB86" s="118" t="inlineStr">
        <is>
          <t>Band A · Practitioner</t>
        </is>
      </c>
      <c r="AC86" s="118" t="inlineStr">
        <is>
          <t>Senior Associate</t>
        </is>
      </c>
      <c r="AD86" s="118" t="inlineStr">
        <is>
          <t>• Same as the model</t>
        </is>
      </c>
      <c r="AE86" s="118" t="inlineStr">
        <is>
          <t>B1</t>
        </is>
      </c>
      <c r="AF86" s="118" t="inlineStr">
        <is>
          <t>OK</t>
        </is>
      </c>
      <c r="AG86" s="118" t="inlineStr">
        <is>
          <t>No change · already below the manager</t>
        </is>
      </c>
      <c r="AH86" s="118" t="n">
        <v>4</v>
      </c>
      <c r="AI86" s="118" t="n"/>
      <c r="AJ86" s="119" t="inlineStr">
        <is>
          <t>CARBON · Quality Assurance · Band A · Early career</t>
        </is>
      </c>
      <c r="AK86" s="120" t="n">
        <v>2.5</v>
      </c>
      <c r="AL86" s="121">
        <f>IFERROR(INDEX(WM_C,MATCH($AJ86,WM_KEY,0)),"")</f>
        <v>0.64</v>
      </c>
      <c r="AM86" s="122">
        <f>IF(OR(AK86="",AL86=""),"",AK86*AL86)</f>
        <v>1.6</v>
      </c>
      <c r="AN86" s="120" t="n">
        <v>2.5</v>
      </c>
      <c r="AO86" s="121">
        <f>IFERROR(INDEX(WM_AU,MATCH($AJ86,WM_KEY,0)),"")</f>
        <v>0.16</v>
      </c>
      <c r="AP86" s="122">
        <f>IF(OR(AN86="",AO86=""),"",AN86*AO86)</f>
        <v>0.4</v>
      </c>
      <c r="AQ86" s="120" t="n">
        <v>2.5</v>
      </c>
      <c r="AR86" s="121">
        <f>IFERROR(INDEX(WM_AC,MATCH($AJ86,WM_KEY,0)),"")</f>
        <v>0.04</v>
      </c>
      <c r="AS86" s="122">
        <f>IF(OR(AQ86="",AR86=""),"",AQ86*AR86)</f>
        <v>0.1</v>
      </c>
      <c r="AT86" s="120" t="n">
        <v>1.5</v>
      </c>
      <c r="AU86" s="121">
        <f>IFERROR(INDEX(WM_L,MATCH($AJ86,WM_KEY,0)),"")</f>
        <v>0</v>
      </c>
      <c r="AV86" s="122">
        <f>IF(OR(AT86="",AU86=""),"",AT86*AU86)</f>
        <v>0</v>
      </c>
      <c r="AW86" s="120" t="n">
        <v>3.5</v>
      </c>
      <c r="AX86" s="121">
        <f>IFERROR(INDEX(WM_E,MATCH($AJ86,WM_KEY,0)),"")</f>
        <v>0.1</v>
      </c>
      <c r="AY86" s="122">
        <f>IF(OR(AW86="",AX86=""),"",AW86*AX86)</f>
        <v>0.35</v>
      </c>
      <c r="AZ86" s="123" t="n">
        <v>2.5</v>
      </c>
      <c r="BA86" s="121">
        <f>IFERROR(INDEX(WM_BI,MATCH($AJ86,WM_KEY,0)),"")</f>
        <v>0.06</v>
      </c>
      <c r="BB86" s="122">
        <f>IF(OR(AZ86="",BA86=""),"",AZ86*BA86)</f>
        <v>0.15</v>
      </c>
      <c r="BC86" s="122">
        <f>IF(COUNT(AM86,AP86,AS86,AV86,AY86,BB86)&lt;6,"",SUM(AM86,AP86,AS86,AV86,AY86,BB86))</f>
        <v>2.6</v>
      </c>
      <c r="BD86" s="122" t="str">
        <f>IF(BC86="","",INDEX({"A1","A2","A3","B1","B2","B3","C1","C2","D1","D2","E1","E2"},MAX(1,MIN(12,ROUND(BC86,0)))))</f>
        <v>A3</v>
      </c>
      <c r="BE86" s="114" t="inlineStr">
        <is>
          <t>A3</t>
        </is>
      </c>
      <c r="BF86" s="124" t="inlineStr">
        <is>
          <t>The score decided the level</t>
        </is>
      </c>
      <c r="BG8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6" s="125" t="inlineStr">
        <is>
          <t>At build: Complexity 1.60 + Autonomy 0.40 + Accountability 0.10 + Leadership 0.00 + Experience 0.35 + Business impact 0.15
= 2.60 points → nearest level 3 = A3
Final level: A3 · same as the score</t>
        </is>
      </c>
      <c r="BI86" s="125" t="inlineStr">
        <is>
          <t>No rule applied: the score decides.</t>
        </is>
      </c>
      <c r="BJ86" s="125" t="inlineStr">
        <is>
          <t>—</t>
        </is>
      </c>
      <c r="BK86" s="126" t="n"/>
      <c r="BL86" s="126" t="inlineStr">
        <is>
          <t>Medium</t>
        </is>
      </c>
      <c r="BM86" s="126" t="n"/>
      <c r="BN86" s="125" t="inlineStr">
        <is>
          <t>Stable · moves in fewer than 5 of 30 weight tests</t>
        </is>
      </c>
      <c r="BO86" s="148" t="inlineStr">
        <is>
          <t>Rated 2.5 of 12 · between A2 and A3
Start: 3.0 · senior practitioner title
Evidence reads like A2: Creates, maintains and runs automation scripts and reports defects; no harder cases described → moved down 0.5
KRA: “1.Increase end-to-end automation coverage across all IRIS CARBON suites · DM, ESG, Carbon from current baseline to ≥ 90% regression…”
Market: A2 = Standard work of the discipline · A3 = Varied and non-standard work; handles exceptions</t>
        </is>
      </c>
      <c r="BP86" s="129" t="inlineStr">
        <is>
          <t>Rated 2.5 of 12 · between A2 and A3
Start: 3.0 · senior practitioner title
Evidence reads like A2: Only says 'freedom to try' new approaches; no concrete decisions named → moved down 0.5
Market: A2 = Chooses own approach within standards · A3 = Technical / QC / client calls on own work</t>
        </is>
      </c>
      <c r="BQ86" s="129" t="inlineStr">
        <is>
          <t>Rated 2.5 of 12 · between A2 and A3
Start: 3.0 · senior practitioner title
Evidence reads like A2: Own automation tests, execution reports and defect reports → moved down 0.5
KRA: “1.Increase end-to-end automation coverage across all IRIS CARBON suites · DM, ESG, Carbon from current baseline to ≥ 90% regression…”
Market: A2 = Own deliverables · accuracy, TAT · A3 = A module / process, or work with client or regulatory consequences</t>
        </is>
      </c>
      <c r="BR86"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86" s="129" t="inlineStr">
        <is>
          <t>Rated 3.5 of 12 · between A3 and B1
Experience: 3.5 yrs total · 3.5 at IRIS; none recorded before IRIS = 3.2 on the experience scale
Qualification: MSC · postgraduate, relevant to the work → +0.5
Market: A3 roles typically have 2–5 yrs · IRIS guide 2–4</t>
        </is>
      </c>
      <c r="BT8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86" s="124"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BV86" s="125" t="n"/>
      <c r="BW86" s="125" t="n"/>
      <c r="BX86" s="125" t="n"/>
      <c r="BY86" s="125" t="n"/>
      <c r="BZ86" s="125" t="inlineStr">
        <is>
          <t>Received · manager annual</t>
        </is>
      </c>
      <c r="CA86" s="125" t="inlineStr">
        <is>
          <t>CARBON Mapping Master</t>
        </is>
      </c>
      <c r="CB86" s="130" t="n">
        <v>20</v>
      </c>
      <c r="CC86" s="131"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CD86" s="131"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CE86" s="131"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CF86" s="131"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CG86" s="131" t="inlineStr">
        <is>
          <t>• Key challenges: Unclear requirements.
• Support required: Would like more time to try new automation ideas and improve the framework.</t>
        </is>
      </c>
      <c r="CH86" s="132" t="inlineStr">
        <is>
          <t>Complexity: Evidence reads like A2: Creates, maintains and runs automation scripts and reports defects; no harder cases described → moved down 0.5
Autonomy: Evidence reads like A2: Only says 'freedom to try' new approaches; no concrete decisions named → moved down 0.5
Accountability: Evidence reads like A2: Own automation tests, execution reports and defect reports → moved down 0.5
Leadership: Evidence reads like A1: No guiding or leading of others described → moved down 0.5
Business Impact: No survey or manager-mapping signal on criticality: kept at the start point.</t>
        </is>
      </c>
      <c r="CI86"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86" s="131" t="inlineStr">
        <is>
          <t>Self-identified: AI / automation · Leadership &amp; people management
For the next role: AI / automation · Leadership &amp; people management</t>
        </is>
      </c>
      <c r="CK86" s="131" t="inlineStr">
        <is>
          <t>Per-person summary · CARBON Mapping Master</t>
        </is>
      </c>
      <c r="CL86"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86" s="134"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Not rated · manager · 9-Box Grid placement: Trusted Professional.</t>
        </is>
      </c>
      <c r="CN86" s="135" t="n"/>
      <c r="CO86" s="135" t="n">
        <v>2.5</v>
      </c>
      <c r="CP86" s="136" t="inlineStr">
        <is>
          <t>Not rated · manager</t>
        </is>
      </c>
      <c r="CQ86" s="137" t="inlineStr">
        <is>
          <t>—</t>
        </is>
      </c>
      <c r="CR86" s="137" t="inlineStr">
        <is>
          <t>Trusted Professional</t>
        </is>
      </c>
      <c r="CS86" s="137" t="inlineStr">
        <is>
          <t>No rating data</t>
        </is>
      </c>
      <c r="CT86" s="137" t="n"/>
      <c r="CU86" s="137" t="n"/>
      <c r="CV86" s="137" t="n"/>
      <c r="CW86" s="137" t="n"/>
      <c r="CX86" s="137" t="n"/>
      <c r="CY86" s="137" t="n"/>
      <c r="CZ86" s="137" t="n"/>
      <c r="DA86" s="119" t="n">
        <v>96</v>
      </c>
      <c r="DB86" s="138" t="inlineStr">
        <is>
          <t>Meets the level</t>
        </is>
      </c>
      <c r="DC86" s="138" t="n">
        <v>100</v>
      </c>
      <c r="DD86" s="138" t="n">
        <v>98</v>
      </c>
      <c r="DE86" s="138" t="n">
        <v>92</v>
      </c>
      <c r="DF86" s="138" t="n"/>
      <c r="DG86" s="138" t="inlineStr">
        <is>
          <t>SQL &amp; data, AI / GenAI</t>
        </is>
      </c>
      <c r="DH86" s="138" t="inlineStr">
        <is>
          <t>B1: 83% of profile — close</t>
        </is>
      </c>
      <c r="DI86" s="138" t="inlineStr">
        <is>
          <t>Evidence: Survey + KRAs | Core: Ownership 2/2, Problem solving 2/2, Communication &amp; collaboration 2/2, Client &amp; quality focus 2/2, Learning agility 2/2, Integrity &amp; compliance 2/2 | Future-ready: AI literacy 1/2, Data literacy 2/2, Digital fluency 3/2, Innovation 3/2 | Functional: Testing &amp; automation 4/3, Product &amp; domain 3/3, SQL &amp; data 2/3, AI / GenAI 2/3, Quality &amp; process 3/3, Communication 3/3</t>
        </is>
      </c>
      <c r="DJ86" s="111" t="inlineStr">
        <is>
          <t>AI / automation · Leadership &amp; people management</t>
        </is>
      </c>
      <c r="DK86" s="112" t="n"/>
      <c r="DL86" s="112" t="inlineStr">
        <is>
          <t>AI, GenAI &amp; Prompt Engineering; Stakeholder &amp; Client Management</t>
        </is>
      </c>
      <c r="DM86" s="112" t="inlineStr">
        <is>
          <t>AI / automation · Leadership &amp; people management</t>
        </is>
      </c>
      <c r="DN86" s="112" t="n"/>
      <c r="DO86" s="139" t="inlineStr">
        <is>
          <t>No strong match from survey evidence</t>
        </is>
      </c>
      <c r="DP86" s="126" t="inlineStr">
        <is>
          <t>No material overlap found</t>
        </is>
      </c>
      <c r="DQ86" s="126" t="inlineStr">
        <is>
          <t>Smita Londhe · Datatech, QA Automation Engineer — 0.38; Shubham Kamble · iDEAL, QA Automation Engineer — 0.29; Sameer Joshi · iFile, Lead QA Engineer – POD Lead — 0.27</t>
        </is>
      </c>
      <c r="DR86" s="126" t="n"/>
      <c r="DS86" s="126" t="n"/>
      <c r="DT86" s="126" t="inlineStr">
        <is>
          <t>A3 deep-dive: score 2.6 · gap to B1 0.95 · 0.5–1.0 from B1</t>
        </is>
      </c>
      <c r="DU86" s="140" t="inlineStr">
        <is>
          <t>Senior QA Automation Engineer in Quality Assurance · CARBON,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86"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6"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86"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6" s="139" t="inlineStr">
        <is>
          <t>Market level: P2 · SFIA 3 Apply
Typical title: QA Engineer
At peers: Workiva – SE · Broadridge India – SE · Nasdaq / AxiomSL – SE
Typical experience: 2–5 yrs · IRIS guide 2–4
Standard: ISTQB Foundation → Advanced → Expert; SFIA testing</t>
        </is>
      </c>
      <c r="DZ86" s="126" t="inlineStr">
        <is>
          <t>2–4 yrs</t>
        </is>
      </c>
      <c r="EA86" s="126" t="inlineStr">
        <is>
          <t>3–5 · 2–5</t>
        </is>
      </c>
      <c r="EB86" s="126" t="inlineStr">
        <is>
          <t>QA Engineer</t>
        </is>
      </c>
      <c r="EC86" s="126" t="inlineStr">
        <is>
          <t>Workiva: SE · Broadridge India: SE · Nasdaq / AxiomSL: SE · IRIS Vs Market Benchmark — ISTQB certification pathway: Foundation</t>
        </is>
      </c>
      <c r="ED86" s="126" t="inlineStr">
        <is>
          <t>ISTQB Foundation → Advanced → Expert; SFIA testing</t>
        </is>
      </c>
      <c r="EE86" s="126" t="inlineStr">
        <is>
          <t>Core 2 · Future 2 · Functional 3 · Leadership not scored</t>
        </is>
      </c>
      <c r="EF86" s="139" t="n"/>
      <c r="EG86" s="126" t="inlineStr">
        <is>
          <t>✓ HRIS: 3.5 yrs, MSC, 0 direct reports
✓ Survey: 20 of 20 questions answered
✓ KRAs: submitted, reported deliverables
✓ Manager mapping: rating, 9-box — filled from talent-mapping files: 9-box · CARBON grid
✗ Job description: not on file</t>
        </is>
      </c>
      <c r="EH86" s="118" t="n"/>
      <c r="EI86" s="118" t="n"/>
      <c r="EJ86" s="118" t="n"/>
      <c r="EK86" s="118" t="inlineStr">
        <is>
          <t>Survey: summary on file · KRAs: received · Experience: on file</t>
        </is>
      </c>
      <c r="EL86" s="141" t="n"/>
      <c r="EM86" s="142" t="n"/>
      <c r="EN86" s="142" t="n"/>
      <c r="EO86" s="142" t="n"/>
      <c r="EP86" s="142" t="n"/>
      <c r="EQ86" s="143" t="n"/>
      <c r="ER86" s="135" t="n"/>
      <c r="ES86" s="135" t="n"/>
      <c r="ET86" s="135" t="n"/>
      <c r="EU86" s="135" t="n"/>
      <c r="EV86" s="135" t="n"/>
      <c r="EW86" s="135" t="n"/>
      <c r="EX86" s="135" t="n"/>
      <c r="EY86" s="143" t="n"/>
      <c r="EZ86" s="135" t="n"/>
      <c r="FA86" s="135" t="n"/>
      <c r="FB86" s="135" t="n"/>
      <c r="FC86" s="135" t="n"/>
      <c r="FD86" s="135" t="n"/>
    </row>
    <row r="87" ht="300" customHeight="1">
      <c r="A87" s="109" t="inlineStr">
        <is>
          <t>CARBON</t>
        </is>
      </c>
      <c r="B87" s="110" t="inlineStr">
        <is>
          <t>IRIS2489</t>
        </is>
      </c>
      <c r="C87" s="110" t="inlineStr">
        <is>
          <t>Sreyash Duragkar</t>
        </is>
      </c>
      <c r="D87" s="110" t="inlineStr">
        <is>
          <t>Sales</t>
        </is>
      </c>
      <c r="E87" s="110" t="inlineStr">
        <is>
          <t>RC-170</t>
        </is>
      </c>
      <c r="F87" s="110" t="inlineStr">
        <is>
          <t>Anuradha RK</t>
        </is>
      </c>
      <c r="G87" s="110" t="inlineStr">
        <is>
          <t>IRIS0391</t>
        </is>
      </c>
      <c r="H87" s="110" t="inlineStr">
        <is>
          <t>D2</t>
        </is>
      </c>
      <c r="I87" s="110" t="n"/>
      <c r="J87" s="110" t="n">
        <v>2.6</v>
      </c>
      <c r="K87" s="110" t="n">
        <v>0.6</v>
      </c>
      <c r="L87" s="110" t="inlineStr">
        <is>
          <t>PGDM</t>
        </is>
      </c>
      <c r="M87" s="110" t="n"/>
      <c r="N87" s="144" t="inlineStr">
        <is>
          <t>Director- Enterprise Sales</t>
        </is>
      </c>
      <c r="O87" s="113" t="inlineStr">
        <is>
          <t>Principal – Enterprise Sales</t>
        </is>
      </c>
      <c r="P87" s="112" t="inlineStr">
        <is>
          <t>Sales &amp; Business Development</t>
        </is>
      </c>
      <c r="Q87" s="112" t="inlineStr">
        <is>
          <t>Sales Leadership</t>
        </is>
      </c>
      <c r="R87" s="113" t="inlineStr">
        <is>
          <t>Not in current mapping files</t>
        </is>
      </c>
      <c r="S87" s="114" t="inlineStr">
        <is>
          <t>C1</t>
        </is>
      </c>
      <c r="T87" s="146" t="inlineStr">
        <is>
          <t>Principal</t>
        </is>
      </c>
      <c r="U87" s="146" t="inlineStr">
        <is>
          <t>C</t>
        </is>
      </c>
      <c r="V87" s="112" t="inlineStr">
        <is>
          <t>IC</t>
        </is>
      </c>
      <c r="W87" s="116" t="inlineStr">
        <is>
          <t>● Newly mapped</t>
        </is>
      </c>
      <c r="X87" s="112" t="inlineStr">
        <is>
          <t>P6 / M5</t>
        </is>
      </c>
      <c r="Y87" s="112" t="inlineStr">
        <is>
          <t>Principal / Director</t>
        </is>
      </c>
      <c r="Z87" s="112" t="inlineStr">
        <is>
          <t>5–6</t>
        </is>
      </c>
      <c r="AA87" s="117" t="inlineStr">
        <is>
          <t>C1</t>
        </is>
      </c>
      <c r="AB87" s="118" t="inlineStr">
        <is>
          <t>Band C · Principal / Head</t>
        </is>
      </c>
      <c r="AC87" s="118" t="inlineStr">
        <is>
          <t>Principal</t>
        </is>
      </c>
      <c r="AD87" s="118" t="inlineStr">
        <is>
          <t>• Same as the model</t>
        </is>
      </c>
      <c r="AE87" s="118" t="inlineStr">
        <is>
          <t>D2</t>
        </is>
      </c>
      <c r="AF87" s="118" t="inlineStr">
        <is>
          <t>OK</t>
        </is>
      </c>
      <c r="AG87" s="118" t="inlineStr">
        <is>
          <t>No change · already below the manager</t>
        </is>
      </c>
      <c r="AH87" s="118" t="n">
        <v>3</v>
      </c>
      <c r="AI87" s="118" t="n"/>
      <c r="AJ87" s="119" t="inlineStr">
        <is>
          <t>CARBON · Sales · Band C · Principal expert</t>
        </is>
      </c>
      <c r="AK87" s="120" t="n">
        <v>9</v>
      </c>
      <c r="AL87" s="121">
        <f>IFERROR(INDEX(WM_C,MATCH($AJ87,WM_KEY,0)),"")</f>
        <v>0.49</v>
      </c>
      <c r="AM87" s="122">
        <f>IF(OR(AK87="",AL87=""),"",AK87*AL87)</f>
        <v>4.41</v>
      </c>
      <c r="AN87" s="120" t="n">
        <v>9</v>
      </c>
      <c r="AO87" s="121">
        <f>IFERROR(INDEX(WM_AU,MATCH($AJ87,WM_KEY,0)),"")</f>
        <v>0.23</v>
      </c>
      <c r="AP87" s="122">
        <f>IF(OR(AN87="",AO87=""),"",AN87*AO87)</f>
        <v>2.07</v>
      </c>
      <c r="AQ87" s="120" t="n">
        <v>9</v>
      </c>
      <c r="AR87" s="121">
        <f>IFERROR(INDEX(WM_AC,MATCH($AJ87,WM_KEY,0)),"")</f>
        <v>0.05</v>
      </c>
      <c r="AS87" s="122">
        <f>IF(OR(AQ87="",AR87=""),"",AQ87*AR87)</f>
        <v>0.45</v>
      </c>
      <c r="AT87" s="120" t="n">
        <v>9</v>
      </c>
      <c r="AU87" s="121">
        <f>IFERROR(INDEX(WM_L,MATCH($AJ87,WM_KEY,0)),"")</f>
        <v>0.05</v>
      </c>
      <c r="AV87" s="122">
        <f>IF(OR(AT87="",AU87=""),"",AT87*AU87)</f>
        <v>0.45</v>
      </c>
      <c r="AW87" s="120" t="n">
        <v>3.5</v>
      </c>
      <c r="AX87" s="121">
        <f>IFERROR(INDEX(WM_E,MATCH($AJ87,WM_KEY,0)),"")</f>
        <v>0.05</v>
      </c>
      <c r="AY87" s="122">
        <f>IF(OR(AW87="",AX87=""),"",AW87*AX87)</f>
        <v>0.175</v>
      </c>
      <c r="AZ87" s="123" t="n">
        <v>9</v>
      </c>
      <c r="BA87" s="121">
        <f>IFERROR(INDEX(WM_BI,MATCH($AJ87,WM_KEY,0)),"")</f>
        <v>0.13</v>
      </c>
      <c r="BB87" s="122">
        <f>IF(OR(AZ87="",BA87=""),"",AZ87*BA87)</f>
        <v>1.17</v>
      </c>
      <c r="BC87" s="122">
        <f>IF(COUNT(AM87,AP87,AS87,AV87,AY87,BB87)&lt;6,"",SUM(AM87,AP87,AS87,AV87,AY87,BB87))</f>
        <v>8.725</v>
      </c>
      <c r="BD87" s="122" t="str">
        <f>IF(BC87="","",INDEX({"A1","A2","A3","B1","B2","B3","C1","C2","D1","D2","E1","E2"},MAX(1,MIN(12,ROUND(BC87,0)))))</f>
        <v>D1</v>
      </c>
      <c r="BE87" s="114" t="inlineStr">
        <is>
          <t>C1</t>
        </is>
      </c>
      <c r="BF87" s="124" t="inlineStr">
        <is>
          <t>Rule: R5 structural gate</t>
        </is>
      </c>
      <c r="BG87" s="125" t="inlineStr">
        <is>
          <t>Weights: Complexity 49% · Autonomy 23% · Business impact 13% · Accountability 5% · Leadership 5% · Experience 5%
Why: a principal is judged mainly on expertise across products; experience counts only 5%.
Type of work in the department: sales and marketing are judged on pipeline and revenue, so Business Impact +5, Autonomy +5, Complexity −5 and Accountability −5.
Live: change the department's row on the Weightage Matrix and these weights, the points and the score update.</t>
        </is>
      </c>
      <c r="BH87" s="125" t="inlineStr">
        <is>
          <t>At build: Complexity 4.41 + Autonomy 2.07 + Accountability 0.45 + Leadership 0.45 + Experience 0.18 + Business impact 1.17
= 8.72 points → nearest level 9 = D1
Final level: C1 · a rule applied: see the next column</t>
        </is>
      </c>
      <c r="BI87" s="125" t="inlineStr">
        <is>
          <t>• Held at C1 instead of D1: C2 needs a whole function or a company-wide discipline, and the org chart does not show this yet.
Final level: C1.</t>
        </is>
      </c>
      <c r="BJ87" s="125" t="inlineStr">
        <is>
          <t>Input needed</t>
        </is>
      </c>
      <c r="BK87" s="126" t="n"/>
      <c r="BL87" s="126" t="inlineStr">
        <is>
          <t>Low</t>
        </is>
      </c>
      <c r="BM87" s="126" t="inlineStr">
        <is>
          <t>• Experience on record · 2.6 yrs looks incomplete — experience before IRIS appears to be missing; HR to confirm
• Only 2.6 yrs are on record, which would not normally support this level — but the record looks incomplete · experience before IRIS appears to be missing → level kept; HR to confirm
• No survey answers or KRA — the role factors rest on designation and reporting lines only</t>
        </is>
      </c>
      <c r="BN87" s="125" t="inlineStr">
        <is>
          <t>Stable · moves in fewer than 5 of 30 weight tests</t>
        </is>
      </c>
      <c r="BO87" s="127" t="inlineStr">
        <is>
          <t>Rated 9 of 12
Start: 9.0 · business head / director title
Evidence: no survey answers or KRAs on file → rating stays at the start
Market: D1 = Competing strategic, financial and regulatory priorities</t>
        </is>
      </c>
      <c r="BP87" s="128" t="inlineStr">
        <is>
          <t>Rated 9 of 12
Start: 9.0 · business head / director title
Evidence: no survey answers or KRAs on file → rating stays at the start
Market: D1 = Sets business-line direction, pricing and investment</t>
        </is>
      </c>
      <c r="BQ87" s="128" t="inlineStr">
        <is>
          <t>Rated 9 of 12
Start: 9.0 · business head / director title
Evidence: no survey answers or KRAs on file → rating stays at the start
Market: D1 = Business-line P&amp;L and market position</t>
        </is>
      </c>
      <c r="BR87" s="128" t="inlineStr">
        <is>
          <t>Rated 9 of 12
Start: 9.0 · individual contributor, so influence only
Evidence: no survey answers or KRAs on file → rating stays at the start
Team: 0 direct reports · IC
Market: D1 = Defines business strategy; builds the leadership bench</t>
        </is>
      </c>
      <c r="BS87" s="129" t="inlineStr">
        <is>
          <t>Rated 3.5 of 12 · between A3 and B1
Experience: 2.6 yrs total · 2.0 before IRIS + 0.6 at IRIS = 2.8 on the experience scale
Note: the record looks incomplete, so this is a minimum · HR to confirm
Qualification: PGDM · postgraduate, relevant to the work → +0.5
Market: C1 roles typically have 12–17 yrs · IRIS guide 10–14</t>
        </is>
      </c>
      <c r="BT87" s="129"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U87" s="127" t="inlineStr">
        <is>
          <t>KRAs not received · manager to supply</t>
        </is>
      </c>
      <c r="BV87" s="125" t="n"/>
      <c r="BW87" s="125" t="n"/>
      <c r="BX87" s="125" t="n"/>
      <c r="BY87" s="125" t="inlineStr">
        <is>
          <t>North America: Understand the shortlisted customers details from SDR team, schedule the discovery call, demo call and make the presetation/Demo to the client - Follow up -till the deal closure  along with price negotiations</t>
        </is>
      </c>
      <c r="BZ87" s="128" t="inlineStr">
        <is>
          <t>KRAs not received · manager to supply</t>
        </is>
      </c>
      <c r="CA87" s="125" t="inlineStr">
        <is>
          <t>CARBON Talent Mapping · Raw</t>
        </is>
      </c>
      <c r="CB87" s="130" t="n">
        <v>0</v>
      </c>
      <c r="CC87" s="128" t="inlineStr">
        <is>
          <t>No survey response on file</t>
        </is>
      </c>
      <c r="CD87" s="131" t="inlineStr">
        <is>
          <t>—</t>
        </is>
      </c>
      <c r="CE87" s="131" t="inlineStr">
        <is>
          <t>—</t>
        </is>
      </c>
      <c r="CF87" s="131" t="inlineStr">
        <is>
          <t>—</t>
        </is>
      </c>
      <c r="CG87" s="131" t="inlineStr">
        <is>
          <t>—</t>
        </is>
      </c>
      <c r="CH87"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87"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87" s="131" t="n"/>
      <c r="CK87" s="128" t="inlineStr">
        <is>
          <t>No survey response on file</t>
        </is>
      </c>
      <c r="CL87" s="133" t="inlineStr">
        <is>
          <t>WHAT THE ROLE DOES: Leads the sales &amp; business development function. At C1: a sub-function, or principal authority across products.
Common themes in sub-family holders, all levels' answers: client · follow till · negotiations · details sdr · understand · call
KEY RESPONSIBILITIES: Leads the sales &amp; business development function; Ambiguous, cross-product problems; Sub-function results or domain quality across products
Common themes in sub-family holders, all levels' answers: building · partner
DELIVERS: Sub-function results or domain quality across products
Common themes in sub-family holders, all levels' answers: sales
ACCOUNTABLE FOR: Sub-function results or domain quality across products
Common themes in sub-family holders, all levels' answers: revenue · generation · sales
DECIDES ALONE: Sets direction for a sub-function or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4 · Leadership 4
CREDENTIALS: Google / HubSpot certifications
SOURCE: Framework + sub-family themes · 3+ answered — 3 holders, 0 answered the survey; sub-family 3 answered; catalogue RC-170</t>
        </is>
      </c>
      <c r="CM87" s="134" t="inlineStr">
        <is>
          <t>What the role answers for: Sub-function results or domain quality across products.
Accountability &amp; Impact rating: 9 of 12 · D1-level impact.
From the survey and manager mapping — successor named: yes.
If the work is missed · role-holders' themes: revenue · opportunities · lost.
Manager talent mapping — Latest rating: Not rated · manager · 9-Box Grid placement: Not placed · manager.</t>
        </is>
      </c>
      <c r="CN87" s="135" t="n"/>
      <c r="CO87" s="135" t="n">
        <v>9</v>
      </c>
      <c r="CP87" s="136" t="inlineStr">
        <is>
          <t>Not rated · manager</t>
        </is>
      </c>
      <c r="CQ87" s="137" t="inlineStr">
        <is>
          <t>—</t>
        </is>
      </c>
      <c r="CR87" s="137" t="inlineStr">
        <is>
          <t>Not placed · manager</t>
        </is>
      </c>
      <c r="CS87" s="137" t="inlineStr">
        <is>
          <t>No rating data</t>
        </is>
      </c>
      <c r="CT87" s="137" t="n"/>
      <c r="CU87" s="137" t="inlineStr">
        <is>
          <t>CARBON</t>
        </is>
      </c>
      <c r="CV87" s="137" t="inlineStr">
        <is>
          <t>Sales</t>
        </is>
      </c>
      <c r="CW87" s="137" t="inlineStr">
        <is>
          <t>Succession: Ready-now successor · ready now Amit Jaidka · B3, iFile, Shreya Jolly · B1, iFile · in 6–12 months Apurva Kirtikar · B2, iFile · high potential —</t>
        </is>
      </c>
      <c r="CX87" s="137" t="n"/>
      <c r="CY87" s="137" t="n"/>
      <c r="CZ87" s="137" t="n"/>
      <c r="DA87" s="119" t="n"/>
      <c r="DB87" s="138" t="inlineStr">
        <is>
          <t>Not assessed — no survey or KRA evidence</t>
        </is>
      </c>
      <c r="DC87" s="138" t="n"/>
      <c r="DD87" s="138" t="n"/>
      <c r="DE87" s="138" t="n"/>
      <c r="DF87" s="138" t="n"/>
      <c r="DG87" s="138" t="n"/>
      <c r="DH87" s="138" t="n"/>
      <c r="DI87" s="138" t="inlineStr">
        <is>
          <t>Required at C1: Core 4 · Future-ready 4 · Functional Sales &amp; negotiation 4 · Digital marketing 4 · Stakeholder mgmt 4 · Communication 4 · Product &amp; domain 4 · Business acumen 4 · Leadership 4 — rate in manager validation using sheet 4.</t>
        </is>
      </c>
      <c r="DJ87" s="111" t="n"/>
      <c r="DK87" s="112" t="inlineStr">
        <is>
          <t>Sales</t>
        </is>
      </c>
      <c r="DL87" s="112" t="inlineStr">
        <is>
          <t>Strategic Thinking &amp; Business Acumen</t>
        </is>
      </c>
      <c r="DM87" s="112" t="n"/>
      <c r="DN87" s="112" t="inlineStr">
        <is>
          <t>No</t>
        </is>
      </c>
      <c r="DO87" s="139" t="n"/>
      <c r="DP87" s="126" t="inlineStr">
        <is>
          <t>No survey text</t>
        </is>
      </c>
      <c r="DQ87" s="126" t="inlineStr">
        <is>
          <t>No survey text</t>
        </is>
      </c>
      <c r="DR87" s="126" t="n"/>
      <c r="DS87" s="126" t="n"/>
      <c r="DT87" s="126" t="n"/>
      <c r="DU87" s="140" t="inlineStr">
        <is>
          <t>Principal – Enterprise Sales in Sales · CARBON, C1 — IC.
The work: Leads the sales &amp; business development function.
At this level the role owns a sub-function, or principal authority across products.
Key responsibilities: Leads the sales &amp; business development function; Ambiguous, cross-product problems; Sub-function results or domain quality across products.
Holders describe it with: building · partner.</t>
        </is>
      </c>
      <c r="DV87" s="137" t="inlineStr">
        <is>
          <t>Hire as: — — IRIS C1 Principal · IC
Market level: P6 / M5 · SFIA 5–6
Experience: 10–14 yrs · Education: Graduate; MBA preferred from B2
Equivalent titles at peers: IRIS Vs Competitor Benchmark — SaaS sales ladder — IC – Strategic / Principal AE · IRIS Vs Competitor Benchmark — SaaS sales ladder — management – Regional Sales Head
Credentials: Google / HubSpot certifications
Must already know: CRM hygiene; contract basics</t>
        </is>
      </c>
      <c r="DW87"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X87"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87" s="139" t="inlineStr">
        <is>
          <t>Market level: P6 / M5 · SFIA 5–6
Typical title: —
At peers: IRIS Vs Competitor Benchmark — SaaS sales ladder — IC: Strategic / Principal AE · IRIS Vs Competitor Benchmark — SaaS sales ladder — management: Regional Sales Head
Typical experience: 12–17 yrs · IRIS guide 10–14
Standard: SaaS sales ladder; MEDDICC-style qualification</t>
        </is>
      </c>
      <c r="DZ87" s="126" t="inlineStr">
        <is>
          <t>10–14 yrs</t>
        </is>
      </c>
      <c r="EA87" s="126" t="inlineStr">
        <is>
          <t>12–16 · 12–18</t>
        </is>
      </c>
      <c r="EB87" s="126" t="inlineStr">
        <is>
          <t>—</t>
        </is>
      </c>
      <c r="EC87" s="126" t="inlineStr">
        <is>
          <t>IRIS Vs Competitor Benchmark — SaaS sales ladder — IC: Strategic / Principal AE · IRIS Vs Competitor Benchmark — SaaS sales ladder — management: Regional Sales Head</t>
        </is>
      </c>
      <c r="ED87" s="126" t="inlineStr">
        <is>
          <t>SaaS sales ladder · SDR → AE → Enterprise AE → VP / CRO; MEDDICC-style qualification</t>
        </is>
      </c>
      <c r="EE87" s="126" t="inlineStr">
        <is>
          <t>Core 4 · Future 4 · Functional 4 · Leadership 4</t>
        </is>
      </c>
      <c r="EF87" s="127" t="inlineStr">
        <is>
          <t>• Survey response or KRAs describing the work · nothing on file — Employee + manager
• Confirm structure behind the senior title · org chart — Business head
• Correct the experience record — HR</t>
        </is>
      </c>
      <c r="EG87" s="126" t="inlineStr">
        <is>
          <t>✓ HRIS: 2.6 yrs, PGDM, 0 direct reports
✗ Survey: no response
✗ KRAs: none on file
✓ Manager mapping: rating, 9-box
✓ Job description</t>
        </is>
      </c>
      <c r="EH87" s="118" t="inlineStr">
        <is>
          <t xml:space="preserve">D278 · Senior title held by gate · High: Held at C1 instead of D1: C2 needs a whole function or a company-wide discipline, and the org chart does not show this yet. · owner Business head — CARBON · 
D297 · Input needed · Medium: • Survey response or KRAs describing the work · nothing on file — Employee + manager
• Confirm structure behind the senior title · org chart — Business head
• Correct the experience record — HR · owner Employee + manager · Business head · HR · </t>
        </is>
      </c>
      <c r="EI87" s="118" t="inlineStr">
        <is>
          <t>R014 · Survey response or KRAs describing the work · nothing on file · Employee + manager · Open
R015 · Confirm structure behind the senior title · org chart · Business head · Open
R016 · Correct the experience record · HR · Open</t>
        </is>
      </c>
      <c r="EJ87" s="118" t="inlineStr">
        <is>
          <t>Survey response or KRAs describing the work · nothing on file · Employee + manager
Confirm structure behind the senior title · org chart · Business head
Correct the experience record · HR</t>
        </is>
      </c>
      <c r="EK87" s="118" t="inlineStr">
        <is>
          <t>Survey: no response · KRAs: not received · Experience: on file</t>
        </is>
      </c>
      <c r="EL87" s="141" t="n"/>
      <c r="EM87" s="142" t="n"/>
      <c r="EN87" s="142" t="n"/>
      <c r="EO87" s="142" t="n"/>
      <c r="EP87" s="142" t="n"/>
      <c r="EQ87" s="143" t="n"/>
      <c r="ER87" s="135" t="n"/>
      <c r="ES87" s="135" t="n"/>
      <c r="ET87" s="135" t="n"/>
      <c r="EU87" s="135" t="n"/>
      <c r="EV87" s="135" t="n"/>
      <c r="EW87" s="135" t="n"/>
      <c r="EX87" s="135" t="n"/>
      <c r="EY87" s="143" t="n"/>
      <c r="EZ87" s="135" t="n"/>
      <c r="FA87" s="135" t="n"/>
      <c r="FB87" s="135" t="n"/>
      <c r="FC87" s="135" t="n"/>
      <c r="FD87" s="135" t="n"/>
    </row>
    <row r="88" ht="300" customHeight="1">
      <c r="A88" s="109" t="inlineStr">
        <is>
          <t>CARBON</t>
        </is>
      </c>
      <c r="B88" s="110" t="inlineStr">
        <is>
          <t>IRIS1783</t>
        </is>
      </c>
      <c r="C88" s="110" t="inlineStr">
        <is>
          <t>Swapnil Trikane</t>
        </is>
      </c>
      <c r="D88" s="110" t="inlineStr">
        <is>
          <t>Sales</t>
        </is>
      </c>
      <c r="E88" s="110" t="inlineStr">
        <is>
          <t>RC-169</t>
        </is>
      </c>
      <c r="F88" s="110" t="inlineStr">
        <is>
          <t>Anuradha RK</t>
        </is>
      </c>
      <c r="G88" s="110" t="inlineStr">
        <is>
          <t>IRIS0391</t>
        </is>
      </c>
      <c r="H88" s="110" t="inlineStr">
        <is>
          <t>D2</t>
        </is>
      </c>
      <c r="I88" s="110" t="n"/>
      <c r="J88" s="110" t="n">
        <v>15.5</v>
      </c>
      <c r="K88" s="110" t="n">
        <v>7.4</v>
      </c>
      <c r="L88" s="110" t="inlineStr">
        <is>
          <t>MBA</t>
        </is>
      </c>
      <c r="M88" s="110" t="n"/>
      <c r="N88" s="144" t="inlineStr">
        <is>
          <t>Senior Manager Sales</t>
        </is>
      </c>
      <c r="O88" s="113" t="inlineStr">
        <is>
          <t>Lead Account Executive</t>
        </is>
      </c>
      <c r="P88" s="112" t="inlineStr">
        <is>
          <t>Sales &amp; Business Development</t>
        </is>
      </c>
      <c r="Q88" s="112" t="inlineStr">
        <is>
          <t>Sales Leadership</t>
        </is>
      </c>
      <c r="R88" s="113" t="inlineStr">
        <is>
          <t>Not in current mapping files</t>
        </is>
      </c>
      <c r="S88" s="114" t="inlineStr">
        <is>
          <t>B3</t>
        </is>
      </c>
      <c r="T88" s="149" t="inlineStr">
        <is>
          <t>Lead Specialist</t>
        </is>
      </c>
      <c r="U88" s="149" t="inlineStr">
        <is>
          <t>B</t>
        </is>
      </c>
      <c r="V88" s="112" t="inlineStr">
        <is>
          <t>IC</t>
        </is>
      </c>
      <c r="W88" s="116" t="inlineStr">
        <is>
          <t>● Newly mapped</t>
        </is>
      </c>
      <c r="X88" s="112" t="inlineStr">
        <is>
          <t>P5 / M4</t>
        </is>
      </c>
      <c r="Y88" s="112" t="inlineStr">
        <is>
          <t>Expert / Senior Manager</t>
        </is>
      </c>
      <c r="Z88" s="112" t="inlineStr">
        <is>
          <t>5 Ensure, advise</t>
        </is>
      </c>
      <c r="AA88" s="117" t="inlineStr">
        <is>
          <t>B3</t>
        </is>
      </c>
      <c r="AB88" s="118" t="inlineStr">
        <is>
          <t>Band B · Specialist / Manager</t>
        </is>
      </c>
      <c r="AC88" s="118" t="inlineStr">
        <is>
          <t>Lead Specialist</t>
        </is>
      </c>
      <c r="AD88" s="118" t="inlineStr">
        <is>
          <t>• Same as the model</t>
        </is>
      </c>
      <c r="AE88" s="118" t="inlineStr">
        <is>
          <t>D2</t>
        </is>
      </c>
      <c r="AF88" s="118" t="inlineStr">
        <is>
          <t>OK</t>
        </is>
      </c>
      <c r="AG88" s="118" t="inlineStr">
        <is>
          <t>No change · already below the manager</t>
        </is>
      </c>
      <c r="AH88" s="118" t="n">
        <v>3</v>
      </c>
      <c r="AI88" s="118" t="n"/>
      <c r="AJ88" s="119" t="inlineStr">
        <is>
          <t>CARBON · Sales · Band B · Expert / POD Lead</t>
        </is>
      </c>
      <c r="AK88" s="120" t="n">
        <v>5.5</v>
      </c>
      <c r="AL88" s="121">
        <f>IFERROR(INDEX(WM_C,MATCH($AJ88,WM_KEY,0)),"")</f>
        <v>0.46</v>
      </c>
      <c r="AM88" s="122">
        <f>IF(OR(AK88="",AL88=""),"",AK88*AL88)</f>
        <v>2.53</v>
      </c>
      <c r="AN88" s="120" t="n">
        <v>5.5</v>
      </c>
      <c r="AO88" s="121">
        <f>IFERROR(INDEX(WM_AU,MATCH($AJ88,WM_KEY,0)),"")</f>
        <v>0.22</v>
      </c>
      <c r="AP88" s="122">
        <f>IF(OR(AN88="",AO88=""),"",AN88*AO88)</f>
        <v>1.21</v>
      </c>
      <c r="AQ88" s="120" t="n">
        <v>5.5</v>
      </c>
      <c r="AR88" s="121">
        <f>IFERROR(INDEX(WM_AC,MATCH($AJ88,WM_KEY,0)),"")</f>
        <v>0.05</v>
      </c>
      <c r="AS88" s="122">
        <f>IF(OR(AQ88="",AR88=""),"",AQ88*AR88)</f>
        <v>0.275</v>
      </c>
      <c r="AT88" s="120" t="n">
        <v>4.5</v>
      </c>
      <c r="AU88" s="121">
        <f>IFERROR(INDEX(WM_L,MATCH($AJ88,WM_KEY,0)),"")</f>
        <v>0.05</v>
      </c>
      <c r="AV88" s="122">
        <f>IF(OR(AT88="",AU88=""),"",AT88*AU88)</f>
        <v>0.225</v>
      </c>
      <c r="AW88" s="120" t="n">
        <v>9</v>
      </c>
      <c r="AX88" s="121">
        <f>IFERROR(INDEX(WM_E,MATCH($AJ88,WM_KEY,0)),"")</f>
        <v>0.1</v>
      </c>
      <c r="AY88" s="122">
        <f>IF(OR(AW88="",AX88=""),"",AW88*AX88)</f>
        <v>0.9</v>
      </c>
      <c r="AZ88" s="123" t="n">
        <v>5.5</v>
      </c>
      <c r="BA88" s="121">
        <f>IFERROR(INDEX(WM_BI,MATCH($AJ88,WM_KEY,0)),"")</f>
        <v>0.12</v>
      </c>
      <c r="BB88" s="122">
        <f>IF(OR(AZ88="",BA88=""),"",AZ88*BA88)</f>
        <v>0.66</v>
      </c>
      <c r="BC88" s="122">
        <f>IF(COUNT(AM88,AP88,AS88,AV88,AY88,BB88)&lt;6,"",SUM(AM88,AP88,AS88,AV88,AY88,BB88))</f>
        <v>5.8</v>
      </c>
      <c r="BD88" s="122" t="str">
        <f>IF(BC88="","",INDEX({"A1","A2","A3","B1","B2","B3","C1","C2","D1","D2","E1","E2"},MAX(1,MIN(12,ROUND(BC88,0)))))</f>
        <v>B3</v>
      </c>
      <c r="BE88" s="114" t="inlineStr">
        <is>
          <t>B3</t>
        </is>
      </c>
      <c r="BF88" s="124" t="inlineStr">
        <is>
          <t>The score decided the level</t>
        </is>
      </c>
      <c r="BG88"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88" s="125" t="inlineStr">
        <is>
          <t>At build: Complexity 2.53 + Autonomy 1.21 + Accountability 0.28 + Leadership 0.23 + Experience 0.90 + Business impact 0.66
= 5.80 points → nearest level 6 = B3
Final level: B3 · same as the score</t>
        </is>
      </c>
      <c r="BI88" s="125" t="inlineStr">
        <is>
          <t>No rule applied: the score decides.</t>
        </is>
      </c>
      <c r="BJ88" s="125" t="inlineStr">
        <is>
          <t>—</t>
        </is>
      </c>
      <c r="BK88" s="126" t="n"/>
      <c r="BL88" s="126" t="inlineStr">
        <is>
          <t>Medium</t>
        </is>
      </c>
      <c r="BM88" s="126" t="n"/>
      <c r="BN88" s="125" t="inlineStr">
        <is>
          <t>Stable · moves in fewer than 5 of 30 weight tests</t>
        </is>
      </c>
      <c r="BO88" s="148" t="inlineStr">
        <is>
          <t>Rated 5.5 of 12 · between B2 and B3
Start: 6.0 · senior manager / lead specialist title
Evidence reads like B1: New-logo selling: BANT qualification, deal closures, partnership management, sales forecast and pipeline → moved down 0.5
Market: B2 = Hardest problems in the domain · B3 = Sets standards for a practice; cross-team problems</t>
        </is>
      </c>
      <c r="BP88" s="129" t="inlineStr">
        <is>
          <t>Rated 5.5 of 12 · between B2 and B3
Start: 6.0 · senior manager / lead specialist title
Evidence reads like A3: Runs own deals; decision answer suggests commitments are not made alone → moved down 0.5
Market: B2 = Allocates people and sets team priorities · B3 = Commercial / strategic calls for the unit</t>
        </is>
      </c>
      <c r="BQ88" s="129" t="inlineStr">
        <is>
          <t>Rated 5.5 of 12 · between B2 and B3
Start: 6.0 · senior manager / lead specialist title
Evidence reads like B2: own survey / KRA answers · summarised by the rater; not quoted → moved down 0.5
Market: B2 = One team or a client portfolio · B3 = Several teams or a practice</t>
        </is>
      </c>
      <c r="BR88" s="129" t="inlineStr">
        <is>
          <t>Rated 4.5 of 12 · between B1 and B2
Start: 5.0 · individual contributor, so influence only
Evidence reads like A1: No guidance or leadership of others described → moved down 0.5
Team: 0 direct reports · IC
Market: B1 = IC: mentors and reviews · People: hands-on team lead of 3–5 · B2 = IC: guides others in the domain · People: manages a team of 6+</t>
        </is>
      </c>
      <c r="BS88" s="129" t="inlineStr">
        <is>
          <t>Rated 9 of 12
Experience: 15.5 yrs total · 8.1 before IRIS + 7.4 at IRIS = 8.3 on the experience scale
Qualification: MBA · postgraduate, relevant to the work → +0.5
Market: B3 roles typically have 8–13 yrs · IRIS guide 8–12</t>
        </is>
      </c>
      <c r="BT88"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88" s="127" t="inlineStr">
        <is>
          <t>KRAs not received · manager to supply</t>
        </is>
      </c>
      <c r="BV88" s="125" t="n"/>
      <c r="BW88" s="125" t="n"/>
      <c r="BX88" s="125" t="n"/>
      <c r="BY88" s="125" t="inlineStr">
        <is>
          <t>EU + Other regions Understand the shortlisted customers details from SDR team, schedule the discovery call, demo call and make the presetation/Demo to the client - Follow up -till the deal closure  along with price negotiations</t>
        </is>
      </c>
      <c r="BZ88" s="128" t="inlineStr">
        <is>
          <t>KRAs not received · manager to supply</t>
        </is>
      </c>
      <c r="CA88" s="125" t="inlineStr">
        <is>
          <t>CARBON Talent Mapping · Raw</t>
        </is>
      </c>
      <c r="CB88" s="130" t="n">
        <v>19</v>
      </c>
      <c r="CC88" s="131" t="inlineStr">
        <is>
          <t>To bring in new logos for the org. Overachieve Sales targets. Help company grow 10x; To not make any commitmen</t>
        </is>
      </c>
      <c r="CD88" s="131"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CE88" s="131"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CF88" s="131"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CG88" s="131" t="inlineStr">
        <is>
          <t>Clearer ownership, faster access to the right subject\-matter expertise, and better availability of up\-to\-date product, competitive, and customer\-reference information would help reduce TAT</t>
        </is>
      </c>
      <c r="CH88" s="132" t="inlineStr">
        <is>
          <t>Complexity: Evidence reads like B1: New-logo selling: BANT qualification, deal closures, partnership management, sales forecast and pipeline → moved down 0.5
Autonomy: Evidence reads like A3: Runs own deals; decision answer suggests commitments are not made alone → moved down 0.5
Accountability: Evidence reads like B2: own survey / KRA answers · summarised by the rater; not quoted → moved down 0.5
Leadership: Evidence reads like A1: No guidance or leadership of others described → moved down 0.5
Business Impact: No survey or manager-mapping signal on criticality: kept at the start point.</t>
        </is>
      </c>
      <c r="CI88"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88" s="131" t="inlineStr">
        <is>
          <t>Self-identified: Client, sales &amp; stakeholders · Strategy &amp; business acumen · Broader exposure &amp; ownership
For the next role: Client, sales &amp; stakeholders · Strategy &amp; business acumen · Broader exposure &amp; ownership</t>
        </is>
      </c>
      <c r="CK88" s="131" t="inlineStr">
        <is>
          <t>Per-person summary · CARBON Mapping Master</t>
        </is>
      </c>
      <c r="CL88" s="133" t="inlineStr">
        <is>
          <t>WHAT THE ROLE DOES: Leads the sales &amp; business development function. At B3: a practice, or several teams through team leads.
Common themes in sub-family holders, all levels' answers: client · follow till · negotiations · details sdr · understand · call
KEY RESPONSIBILITIES: Leads the sales &amp; business development function; Sets standards for a practice; cross-team problems; Several teams or a practice
Common themes in sub-family holders, all levels' answers: building · partner
DELIVERS: Several teams or a practice
Common themes in sub-family holders, all levels' answers: sales
ACCOUNTABLE FOR: Several teams or a practice
Common themes in sub-family holders, all levels' answers: revenue · generation · sales
DECIDES ALONE: Commercial / strategic calls for the unit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3 · Functional 4 · Leadership 3
CREDENTIALS: Google / HubSpot certifications
SOURCE: Framework + sub-family themes · 3+ answered — 1 holder, 1 answered the survey; sub-family 3 answered; catalogue RC-169</t>
        </is>
      </c>
      <c r="CM88" s="134" t="inlineStr">
        <is>
          <t>What the role answers for: Several teams or a practice.
Accountability &amp; Impact rating: 5.5 of 12 · B3-level impact.
From the survey and manager mapping — successor named: yes.
If the work is missed · role-holders' themes: revenue · opportunities · lost.
Manager talent mapping — Latest rating: Not rated · manager · 9-Box Grid placement: Not placed · manager.</t>
        </is>
      </c>
      <c r="CN88" s="135" t="n"/>
      <c r="CO88" s="135" t="n">
        <v>5.5</v>
      </c>
      <c r="CP88" s="136" t="inlineStr">
        <is>
          <t>Not rated · manager</t>
        </is>
      </c>
      <c r="CQ88" s="137" t="inlineStr">
        <is>
          <t>—</t>
        </is>
      </c>
      <c r="CR88" s="137" t="inlineStr">
        <is>
          <t>Not placed · manager</t>
        </is>
      </c>
      <c r="CS88" s="137" t="inlineStr">
        <is>
          <t>No rating data</t>
        </is>
      </c>
      <c r="CT88" s="137" t="n"/>
      <c r="CU88" s="137" t="inlineStr">
        <is>
          <t>CARBON</t>
        </is>
      </c>
      <c r="CV88" s="137" t="inlineStr">
        <is>
          <t>Sales</t>
        </is>
      </c>
      <c r="CW88" s="137" t="n"/>
      <c r="CX88" s="137" t="n"/>
      <c r="CY88" s="137" t="n"/>
      <c r="CZ88" s="137" t="n"/>
      <c r="DA88" s="119" t="n">
        <v>91</v>
      </c>
      <c r="DB88" s="138" t="inlineStr">
        <is>
          <t>Meets the level</t>
        </is>
      </c>
      <c r="DC88" s="138" t="n">
        <v>92</v>
      </c>
      <c r="DD88" s="138" t="n">
        <v>67</v>
      </c>
      <c r="DE88" s="138" t="n">
        <v>103</v>
      </c>
      <c r="DF88" s="138" t="n">
        <v>83</v>
      </c>
      <c r="DG88" s="138" t="inlineStr">
        <is>
          <t>Digital marketing, Ownership, Learning agility</t>
        </is>
      </c>
      <c r="DH88" s="138" t="inlineStr">
        <is>
          <t>C1: 78% of profile — close</t>
        </is>
      </c>
      <c r="DI88" s="138" t="inlineStr">
        <is>
          <t>Evidence: Survey + KRAs | Core: Ownership 3/4, Problem solving 4/4, Communication &amp; collaboration 4/4, Client &amp; quality focus 4/4, Learning agility 3/4, Integrity &amp; compliance 4/4 | Future-ready: AI literacy 2/3, Data literacy 2/3, Digital fluency 2/3, Innovation 2/3 | Functional: Sales &amp; negotiation 5/4, Digital marketing 3/4, Stakeholder mgmt 4/4, Communication 4/4, Product &amp; domain 4/4, Business acumen 5/4 | Leadership: Developing people 2/3, Decision making 2/3, Strategic acumen 3/3, Influence &amp; change 3/3</t>
        </is>
      </c>
      <c r="DJ88" s="111" t="inlineStr">
        <is>
          <t>Client, sales &amp; stakeholders · Strategy &amp; business acumen · Broader exposure &amp; ownership</t>
        </is>
      </c>
      <c r="DK88" s="112" t="inlineStr">
        <is>
          <t>Sales</t>
        </is>
      </c>
      <c r="DL88" s="112" t="inlineStr">
        <is>
          <t>Strategic Thinking &amp; Business Acumen; AI, GenAI &amp; Prompt Engineering; Regulatory &amp; BFSI Domain</t>
        </is>
      </c>
      <c r="DM88" s="112" t="inlineStr">
        <is>
          <t>Client, sales &amp; stakeholders · Strategy &amp; business acumen · Broader exposure &amp; ownership</t>
        </is>
      </c>
      <c r="DN88" s="112" t="inlineStr">
        <is>
          <t>No</t>
        </is>
      </c>
      <c r="DO88" s="139" t="inlineStr">
        <is>
          <t>No strong match from survey evidence</t>
        </is>
      </c>
      <c r="DP88" s="126" t="inlineStr">
        <is>
          <t>No material overlap found</t>
        </is>
      </c>
      <c r="DQ88" s="126" t="inlineStr">
        <is>
          <t>Rohit Patil · iDEAL, Senior Account Executive — 0.27</t>
        </is>
      </c>
      <c r="DR88" s="126" t="n"/>
      <c r="DS88" s="126" t="n"/>
      <c r="DT88" s="126" t="n"/>
      <c r="DU88" s="140" t="inlineStr">
        <is>
          <t>Lead Account Executive in Sales · CARBON, B3 — IC.
The work: Leads the sales &amp; business development function.
At this level the role owns a practice, or several teams through team leads.
Key responsibilities: Leads the sales &amp; business development function; Sets standards for a practice; cross-team problems; Several teams or a practice.
Holders describe it with: building · partner.</t>
        </is>
      </c>
      <c r="DV88" s="137" t="inlineStr">
        <is>
          <t>Hire as: Enterprise / Strategic AE — IRIS B3 Lead Specialist · IC
Market level: P5 / M4 · SFIA 5 Ensure, advise
Experience: 8–12 yrs · Education: Graduate; MBA preferred from B2
Equivalent titles at peers: IRIS Vs Competitor Benchmark — SaaS sales ladder — IC – Enterprise AE · IRIS Vs Competitor Benchmark — SaaS sales ladder — management – Senior Sales Manager
Credentials: Google / HubSpot certifications
Must already know: CRM hygiene; contract basics</t>
        </is>
      </c>
      <c r="DW88"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Sales
★ = must-have for the family. Scale: 1 Awareness · 2 Working · 3 Practitioner · 4 Advanced · 5 Expert.</t>
        </is>
      </c>
      <c r="DX88"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88" s="139" t="inlineStr">
        <is>
          <t>Market level: P5 / M4 · SFIA 5 Ensure, advise
Typical title: Enterprise / Strategic AE
At peers: IRIS Vs Competitor Benchmark — SaaS sales ladder — IC: Enterprise AE · IRIS Vs Competitor Benchmark — SaaS sales ladder — management: Senior Sales Manager
Typical experience: 8–13 yrs · IRIS guide 8–12
Standard: SaaS sales ladder; MEDDICC-style qualification</t>
        </is>
      </c>
      <c r="DZ88" s="126" t="inlineStr">
        <is>
          <t>8–12 yrs</t>
        </is>
      </c>
      <c r="EA88" s="126" t="inlineStr">
        <is>
          <t>9–13 · 9–14</t>
        </is>
      </c>
      <c r="EB88" s="126" t="inlineStr">
        <is>
          <t>Enterprise / Strategic AE</t>
        </is>
      </c>
      <c r="EC88" s="126" t="inlineStr">
        <is>
          <t>IRIS Vs Competitor Benchmark — SaaS sales ladder — IC: Enterprise AE · IRIS Vs Competitor Benchmark — SaaS sales ladder — management: Senior Sales Manager</t>
        </is>
      </c>
      <c r="ED88" s="126" t="inlineStr">
        <is>
          <t>SaaS sales ladder · SDR → AE → Enterprise AE → VP / CRO; MEDDICC-style qualification</t>
        </is>
      </c>
      <c r="EE88" s="126" t="inlineStr">
        <is>
          <t>Core 4 · Future 3 · Functional 4 · Leadership 3</t>
        </is>
      </c>
      <c r="EF88" s="139" t="n"/>
      <c r="EG88" s="126" t="inlineStr">
        <is>
          <t>✓ HRIS: 15.5 yrs, MBA, 0 direct reports
✓ Survey: 19 of 20 questions answered
✓ KRAs: reported deliverables
✓ Manager mapping: rating, 9-box
✓ Job description</t>
        </is>
      </c>
      <c r="EH88" s="118" t="n"/>
      <c r="EI88" s="118" t="n"/>
      <c r="EJ88" s="118" t="n"/>
      <c r="EK88" s="118" t="inlineStr">
        <is>
          <t>Survey: summary on file · KRAs: not received · Experience: on file</t>
        </is>
      </c>
      <c r="EL88" s="141" t="n"/>
      <c r="EM88" s="142" t="n"/>
      <c r="EN88" s="142" t="n"/>
      <c r="EO88" s="142" t="n"/>
      <c r="EP88" s="142" t="n"/>
      <c r="EQ88" s="143" t="n"/>
      <c r="ER88" s="135" t="n"/>
      <c r="ES88" s="135" t="n"/>
      <c r="ET88" s="135" t="n"/>
      <c r="EU88" s="135" t="n"/>
      <c r="EV88" s="135" t="n"/>
      <c r="EW88" s="135" t="n"/>
      <c r="EX88" s="135" t="n"/>
      <c r="EY88" s="143" t="n"/>
      <c r="EZ88" s="135" t="n"/>
      <c r="FA88" s="135" t="n"/>
      <c r="FB88" s="135" t="n"/>
      <c r="FC88" s="135" t="n"/>
      <c r="FD88" s="135" t="n"/>
    </row>
    <row r="89" ht="300" customHeight="1">
      <c r="A89" s="109" t="inlineStr">
        <is>
          <t>CARBON</t>
        </is>
      </c>
      <c r="B89" s="110" t="inlineStr">
        <is>
          <t>IRIS1734</t>
        </is>
      </c>
      <c r="C89" s="110" t="inlineStr">
        <is>
          <t>Rohit Bansal</t>
        </is>
      </c>
      <c r="D89" s="110" t="inlineStr">
        <is>
          <t>Sales</t>
        </is>
      </c>
      <c r="E89" s="110" t="inlineStr">
        <is>
          <t>RC-168</t>
        </is>
      </c>
      <c r="F89" s="110" t="inlineStr">
        <is>
          <t>Anuradha RK</t>
        </is>
      </c>
      <c r="G89" s="110" t="inlineStr">
        <is>
          <t>IRIS0391</t>
        </is>
      </c>
      <c r="H89" s="110" t="inlineStr">
        <is>
          <t>D2</t>
        </is>
      </c>
      <c r="I89" s="110" t="n"/>
      <c r="J89" s="110" t="n">
        <v>16.5</v>
      </c>
      <c r="K89" s="110" t="n">
        <v>8.199999999999999</v>
      </c>
      <c r="L89" s="110" t="inlineStr">
        <is>
          <t>MBA</t>
        </is>
      </c>
      <c r="M89" s="110" t="n"/>
      <c r="N89" s="144" t="inlineStr">
        <is>
          <t>Senior Manager Sales</t>
        </is>
      </c>
      <c r="O89" s="113" t="inlineStr">
        <is>
          <t>Lead Account Executive</t>
        </is>
      </c>
      <c r="P89" s="112" t="inlineStr">
        <is>
          <t>Sales &amp; Business Development</t>
        </is>
      </c>
      <c r="Q89" s="112" t="inlineStr">
        <is>
          <t>Sales Leadership</t>
        </is>
      </c>
      <c r="R89" s="113" t="inlineStr">
        <is>
          <t>Not in current mapping files</t>
        </is>
      </c>
      <c r="S89" s="114" t="inlineStr">
        <is>
          <t>B2</t>
        </is>
      </c>
      <c r="T89" s="149" t="inlineStr">
        <is>
          <t>Senior Specialist</t>
        </is>
      </c>
      <c r="U89" s="149" t="inlineStr">
        <is>
          <t>B</t>
        </is>
      </c>
      <c r="V89" s="112" t="inlineStr">
        <is>
          <t>IC</t>
        </is>
      </c>
      <c r="W89" s="116" t="inlineStr">
        <is>
          <t>● Newly mapped</t>
        </is>
      </c>
      <c r="X89" s="112" t="inlineStr">
        <is>
          <t>P4 / M3</t>
        </is>
      </c>
      <c r="Y89" s="112" t="inlineStr">
        <is>
          <t>Senior / Manager</t>
        </is>
      </c>
      <c r="Z89" s="112" t="inlineStr">
        <is>
          <t>4–5</t>
        </is>
      </c>
      <c r="AA89" s="117" t="inlineStr">
        <is>
          <t>B2</t>
        </is>
      </c>
      <c r="AB89" s="118" t="inlineStr">
        <is>
          <t>Band B · Specialist / Manager</t>
        </is>
      </c>
      <c r="AC89" s="118" t="inlineStr">
        <is>
          <t>Senior Specialist</t>
        </is>
      </c>
      <c r="AD89" s="118" t="inlineStr">
        <is>
          <t>• Same as the model</t>
        </is>
      </c>
      <c r="AE89" s="118" t="inlineStr">
        <is>
          <t>D2</t>
        </is>
      </c>
      <c r="AF89" s="118" t="inlineStr">
        <is>
          <t>OK</t>
        </is>
      </c>
      <c r="AG89" s="118" t="inlineStr">
        <is>
          <t>No change · already below the manager</t>
        </is>
      </c>
      <c r="AH89" s="118" t="n">
        <v>3</v>
      </c>
      <c r="AI89" s="118" t="n"/>
      <c r="AJ89" s="119" t="inlineStr">
        <is>
          <t>CARBON · Sales · Band B · Expert / POD Lead</t>
        </is>
      </c>
      <c r="AK89" s="120" t="n">
        <v>5</v>
      </c>
      <c r="AL89" s="121">
        <f>IFERROR(INDEX(WM_C,MATCH($AJ89,WM_KEY,0)),"")</f>
        <v>0.46</v>
      </c>
      <c r="AM89" s="122">
        <f>IF(OR(AK89="",AL89=""),"",AK89*AL89)</f>
        <v>2.3</v>
      </c>
      <c r="AN89" s="120" t="n">
        <v>5</v>
      </c>
      <c r="AO89" s="121">
        <f>IFERROR(INDEX(WM_AU,MATCH($AJ89,WM_KEY,0)),"")</f>
        <v>0.22</v>
      </c>
      <c r="AP89" s="122">
        <f>IF(OR(AN89="",AO89=""),"",AN89*AO89)</f>
        <v>1.1</v>
      </c>
      <c r="AQ89" s="120" t="n">
        <v>5.5</v>
      </c>
      <c r="AR89" s="121">
        <f>IFERROR(INDEX(WM_AC,MATCH($AJ89,WM_KEY,0)),"")</f>
        <v>0.05</v>
      </c>
      <c r="AS89" s="122">
        <f>IF(OR(AQ89="",AR89=""),"",AQ89*AR89)</f>
        <v>0.275</v>
      </c>
      <c r="AT89" s="120" t="n">
        <v>4</v>
      </c>
      <c r="AU89" s="121">
        <f>IFERROR(INDEX(WM_L,MATCH($AJ89,WM_KEY,0)),"")</f>
        <v>0.05</v>
      </c>
      <c r="AV89" s="122">
        <f>IF(OR(AT89="",AU89=""),"",AT89*AU89)</f>
        <v>0.2</v>
      </c>
      <c r="AW89" s="120" t="n">
        <v>9</v>
      </c>
      <c r="AX89" s="121">
        <f>IFERROR(INDEX(WM_E,MATCH($AJ89,WM_KEY,0)),"")</f>
        <v>0.1</v>
      </c>
      <c r="AY89" s="122">
        <f>IF(OR(AW89="",AX89=""),"",AW89*AX89)</f>
        <v>0.9</v>
      </c>
      <c r="AZ89" s="123" t="n">
        <v>5.5</v>
      </c>
      <c r="BA89" s="121">
        <f>IFERROR(INDEX(WM_BI,MATCH($AJ89,WM_KEY,0)),"")</f>
        <v>0.12</v>
      </c>
      <c r="BB89" s="122">
        <f>IF(OR(AZ89="",BA89=""),"",AZ89*BA89)</f>
        <v>0.66</v>
      </c>
      <c r="BC89" s="122">
        <f>IF(COUNT(AM89,AP89,AS89,AV89,AY89,BB89)&lt;6,"",SUM(AM89,AP89,AS89,AV89,AY89,BB89))</f>
        <v>5.435</v>
      </c>
      <c r="BD89" s="122" t="str">
        <f>IF(BC89="","",INDEX({"A1","A2","A3","B1","B2","B3","C1","C2","D1","D2","E1","E2"},MAX(1,MIN(12,ROUND(BC89,0)))))</f>
        <v>B2</v>
      </c>
      <c r="BE89" s="114" t="inlineStr">
        <is>
          <t>B2</t>
        </is>
      </c>
      <c r="BF89" s="124" t="inlineStr">
        <is>
          <t>The score decided the level</t>
        </is>
      </c>
      <c r="BG89"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89" s="125" t="inlineStr">
        <is>
          <t>At build: Complexity 2.30 + Autonomy 1.10 + Accountability 0.28 + Leadership 0.20 + Experience 0.90 + Business impact 0.66
= 5.44 points → nearest level 5 = B2
Final level: B2 · same as the score</t>
        </is>
      </c>
      <c r="BI89" s="125" t="inlineStr">
        <is>
          <t>No rule applied: the score decides.</t>
        </is>
      </c>
      <c r="BJ89" s="125" t="inlineStr">
        <is>
          <t>—</t>
        </is>
      </c>
      <c r="BK89" s="126" t="n"/>
      <c r="BL89" s="126" t="inlineStr">
        <is>
          <t>High</t>
        </is>
      </c>
      <c r="BM89" s="126" t="n"/>
      <c r="BN89" s="125" t="inlineStr">
        <is>
          <t>Moves in 7 of 30 weight tests · calibrate first</t>
        </is>
      </c>
      <c r="BO89" s="148" t="inlineStr">
        <is>
          <t>Rated 5 of 12
Start: 6.0 · senior manager / lead specialist title
Evidence reads like B1: Consultative selling: requirements gathering, architecting deals, proposals and negotiation in financial reporting domain → moved down 1
Market: B2 = Hardest problems in the domain</t>
        </is>
      </c>
      <c r="BP89" s="129" t="inlineStr">
        <is>
          <t>Rated 5 of 12
Start: 6.0 · senior manager / lead specialist title
Evidence reads like B1: Independently drives deals, pursues opportunities and builds proposals on own key accounts → moved down 1
Market: B2 = Allocates people and sets team priorities</t>
        </is>
      </c>
      <c r="BQ89" s="129" t="inlineStr">
        <is>
          <t>Rated 5.5 of 12 · between B2 and B3
Start: 6.0 · senior manager / lead specialist title
Evidence reads like B2: Revenue generation and customer acquisition; owns key accounts and revenue targets → moved down 0.5
Market: B2 = One team or a client portfolio · B3 = Several teams or a practice</t>
        </is>
      </c>
      <c r="BR89" s="129" t="inlineStr">
        <is>
          <t>Rated 4 of 12
Start: 5.0 · individual contributor, so influence only
Evidence reads like A1: Works with cross-functional teams; no people guidance described → moved down 1
Team: 0 direct reports · IC
Market: B1 = IC: mentors and reviews · People: hands-on team lead of 3–5</t>
        </is>
      </c>
      <c r="BS89" s="129" t="inlineStr">
        <is>
          <t>Rated 9 of 12
Experience: 16.5 yrs total · 8.3 before IRIS + 8.2 at IRIS = 8.7 on the experience scale
Qualification: MBA · postgraduate, relevant to the work → +0.5
Market: B2 roles typically have 6–10 yrs · IRIS guide 6–9</t>
        </is>
      </c>
      <c r="BT89"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89" s="127" t="inlineStr">
        <is>
          <t>KRAs not received · manager to supply</t>
        </is>
      </c>
      <c r="BV89" s="125" t="n"/>
      <c r="BW89" s="125" t="n"/>
      <c r="BX89" s="125" t="n"/>
      <c r="BY89" s="125" t="inlineStr">
        <is>
          <t>EU Region: Understand the shortlisted customers details from SDR team, schedule the discovery call, demo call and make the presetation/Demo to the client - Follow up -till the deal closure  along with price negotiations</t>
        </is>
      </c>
      <c r="BZ89" s="128" t="inlineStr">
        <is>
          <t>KRAs not received · manager to supply</t>
        </is>
      </c>
      <c r="CA89" s="125" t="inlineStr">
        <is>
          <t>CARBON Talent Mapping · Raw</t>
        </is>
      </c>
      <c r="CB89" s="130" t="n">
        <v>20</v>
      </c>
      <c r="CC89" s="131"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CD89" s="131"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CE89" s="131"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CF89" s="131"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CG89" s="131" t="inlineStr">
        <is>
          <t>• Key challenges: Long business cycles; Building Pipeline; Client education.
• Support required: Cross-function dependencies.</t>
        </is>
      </c>
      <c r="CH89" s="132" t="inlineStr">
        <is>
          <t>Complexity: Evidence reads like B1: Consultative selling: requirements gathering, architecting deals, proposals and negotiation in financial reporting domain → moved down 1
Autonomy: Evidence reads like B1: Independently drives deals, pursues opportunities and builds proposals on own key accounts → moved down 1
Accountability: Evidence reads like B2: Revenue generation and customer acquisition; owns key accounts and revenue targets → moved down 0.5
Leadership: Evidence reads like A1: Works with cross-functional teams; no people guidance described → moved down 1
Business Impact: No survey or manager-mapping signal on criticality: kept at the start point.</t>
        </is>
      </c>
      <c r="CI89"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89" s="131" t="inlineStr">
        <is>
          <t>Self-identified: Client, sales &amp; stakeholders · Broader exposure &amp; ownership
For the next role: Client, sales &amp; stakeholders · Broader exposure &amp; ownership</t>
        </is>
      </c>
      <c r="CK89" s="131" t="inlineStr">
        <is>
          <t>Per-person summary · CARBON Mapping Master</t>
        </is>
      </c>
      <c r="CL89" s="133" t="inlineStr">
        <is>
          <t>WHAT THE ROLE DOES: Leads the sales &amp; business development function. At B2: deep domain expertise, or one team.
Common themes in sub-family holders, all levels' answers: client · follow till · negotiations · details sdr · understand · call
KEY RESPONSIBILITIES: Leads the sales &amp; business development function; Hardest problems in the domain; One team or a client portfolio
Common themes in sub-family holders, all levels' answers: building · partner
DELIVERS: One team or a client portfolio
Common themes in sub-family holders, all levels' answers: sales
ACCOUNTABLE FOR: One team or a client portfolio
Common themes in sub-family holders, all levels' answers: revenue · generation · sales
DECIDES ALONE: Allocates people and sets team priorities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2 holders, 2 answered the survey; sub-family 3 answered; catalogue RC-168</t>
        </is>
      </c>
      <c r="CM89" s="134" t="inlineStr">
        <is>
          <t>What the role answers for: One team or a client portfolio.
Accountability &amp; Impact rating: 5.5 of 12 · B3-level impact.
From the survey and manager mapping — successor named: yes.
If the work is missed · role-holders' themes: revenue · opportunities · lost.
Manager talent mapping — Latest rating: Not rated · manager · 9-Box Grid placement: Not placed · manager.</t>
        </is>
      </c>
      <c r="CN89" s="135" t="n"/>
      <c r="CO89" s="135" t="n">
        <v>5.5</v>
      </c>
      <c r="CP89" s="136" t="inlineStr">
        <is>
          <t>Not rated · manager</t>
        </is>
      </c>
      <c r="CQ89" s="137" t="inlineStr">
        <is>
          <t>—</t>
        </is>
      </c>
      <c r="CR89" s="137" t="inlineStr">
        <is>
          <t>Not placed · manager</t>
        </is>
      </c>
      <c r="CS89" s="137" t="inlineStr">
        <is>
          <t>No rating data</t>
        </is>
      </c>
      <c r="CT89" s="137" t="n"/>
      <c r="CU89" s="137" t="inlineStr">
        <is>
          <t>CARBON</t>
        </is>
      </c>
      <c r="CV89" s="137" t="inlineStr">
        <is>
          <t>Sales</t>
        </is>
      </c>
      <c r="CW89" s="137" t="n"/>
      <c r="CX89" s="137" t="n"/>
      <c r="CY89" s="137" t="n"/>
      <c r="CZ89" s="137" t="n"/>
      <c r="DA89" s="119" t="n">
        <v>99</v>
      </c>
      <c r="DB89" s="138" t="inlineStr">
        <is>
          <t>Meets the level</t>
        </is>
      </c>
      <c r="DC89" s="138" t="n">
        <v>107</v>
      </c>
      <c r="DD89" s="138" t="n">
        <v>75</v>
      </c>
      <c r="DE89" s="138" t="n">
        <v>106</v>
      </c>
      <c r="DF89" s="138" t="n">
        <v>102</v>
      </c>
      <c r="DG89" s="138" t="inlineStr">
        <is>
          <t>Communication, AI literacy, Data literacy</t>
        </is>
      </c>
      <c r="DH89" s="138" t="inlineStr">
        <is>
          <t>C1: 90% of profile — close</t>
        </is>
      </c>
      <c r="DI89" s="138" t="inlineStr">
        <is>
          <t>Evidence: Survey + KRAs | Core: Ownership 4/4, Problem solving 4/4, Communication &amp; collaboration 5/4, Client &amp; quality focus 5/4, Learning agility 4/4, Integrity &amp; compliance 4/4 | Future-ready: AI literacy 2/3, Data literacy 2/3, Digital fluency 3/3, Innovation 2/3 | Functional: Sales &amp; negotiation 5/4, Digital marketing 4/4, Stakeholder mgmt 5/4, Communication 3/4, Product &amp; domain 4/4, Business acumen 5/4 | Leadership: Developing people 3/3, Decision making 2/3, Strategic acumen 4/3, Influence &amp; change 4/3</t>
        </is>
      </c>
      <c r="DJ89" s="111" t="inlineStr">
        <is>
          <t>Client, sales &amp; stakeholders · Broader exposure &amp; ownership</t>
        </is>
      </c>
      <c r="DK89" s="112" t="inlineStr">
        <is>
          <t>Sales</t>
        </is>
      </c>
      <c r="DL89" s="112" t="inlineStr">
        <is>
          <t>Sales, Negotiation &amp; Account Growth; AI, GenAI &amp; Prompt Engineering; People Leadership &amp; Mentoring</t>
        </is>
      </c>
      <c r="DM89" s="112" t="inlineStr">
        <is>
          <t>Client, sales &amp; stakeholders · Broader exposure &amp; ownership</t>
        </is>
      </c>
      <c r="DN89" s="112" t="inlineStr">
        <is>
          <t>No</t>
        </is>
      </c>
      <c r="DO89" s="139" t="inlineStr">
        <is>
          <t>No strong match from survey evidence</t>
        </is>
      </c>
      <c r="DP89" s="126" t="inlineStr">
        <is>
          <t>Aniket Das · Senior Sales Operations Analyst — 0.32: revenue, pipeline, crm, hubspot</t>
        </is>
      </c>
      <c r="DQ89" s="126" t="inlineStr">
        <is>
          <t>No close match in other businesses</t>
        </is>
      </c>
      <c r="DR89" s="126" t="n"/>
      <c r="DS89" s="126" t="n"/>
      <c r="DT89" s="126" t="n"/>
      <c r="DU89" s="140" t="inlineStr">
        <is>
          <t>Lead Account Executive in Sales · CARBON, B2 — IC.
The work: Leads the sales &amp; business development function.
At this level the role owns deep domain expertise, or one team.
Key responsibilities: Leads the sales &amp; business development function; Hardest problems in the domain; One team or a client portfolio.
Holders describe it with: building · partner.</t>
        </is>
      </c>
      <c r="DV89" s="137" t="inlineStr">
        <is>
          <t>Hire as: Enterprise / Strategic AE — IRIS B2 Senior Specialist · IC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W89"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 = must-have for the family. Scale: 1 Awareness · 2 Working · 3 Practitioner · 4 Advanced · 5 Expert.</t>
        </is>
      </c>
      <c r="DX89"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89" s="139" t="inlineStr">
        <is>
          <t>Market level: P4 / M3 · SFIA 4–5
Typical title: Enterprise / Strategic AE
At peers: IRIS Vs Competitor Benchmark — SaaS sales ladder — IC: Mid-Market AE · IRIS Vs Competitor Benchmark — SaaS sales ladder — management: Sales Manager
Typical experience: 6–10 yrs · IRIS guide 6–9
Standard: SaaS sales ladder; MEDDICC-style qualification</t>
        </is>
      </c>
      <c r="DZ89" s="126" t="inlineStr">
        <is>
          <t>6–9 yrs</t>
        </is>
      </c>
      <c r="EA89" s="126" t="inlineStr">
        <is>
          <t>7–10 · 6–11</t>
        </is>
      </c>
      <c r="EB89" s="126" t="inlineStr">
        <is>
          <t>Enterprise / Strategic AE</t>
        </is>
      </c>
      <c r="EC89" s="126" t="inlineStr">
        <is>
          <t>IRIS Vs Competitor Benchmark — SaaS sales ladder — IC: Mid-Market AE · IRIS Vs Competitor Benchmark — SaaS sales ladder — management: Sales Manager</t>
        </is>
      </c>
      <c r="ED89" s="126" t="inlineStr">
        <is>
          <t>SaaS sales ladder · SDR → AE → Enterprise AE → VP / CRO; MEDDICC-style qualification</t>
        </is>
      </c>
      <c r="EE89" s="126" t="inlineStr">
        <is>
          <t>Core 3 · Future 3 · Functional 4 · Leadership 2</t>
        </is>
      </c>
      <c r="EF89" s="139" t="n"/>
      <c r="EG89" s="126" t="inlineStr">
        <is>
          <t>✓ HRIS: 16.5 yrs, MBA, 0 direct reports
✓ Survey: 20 of 20 questions answered
✓ KRAs: reported deliverables
✓ Manager mapping: rating, 9-box
✓ Job description</t>
        </is>
      </c>
      <c r="EH89" s="118" t="inlineStr">
        <is>
          <t xml:space="preserve">D135 · Title to review · Low: Market-standard role title · owner HR · </t>
        </is>
      </c>
      <c r="EI89" s="118" t="n"/>
      <c r="EJ89" s="118" t="n"/>
      <c r="EK89" s="118" t="inlineStr">
        <is>
          <t>Survey: summary on file · KRAs: not received · Experience: on file</t>
        </is>
      </c>
      <c r="EL89" s="141" t="n"/>
      <c r="EM89" s="142" t="n"/>
      <c r="EN89" s="142" t="n"/>
      <c r="EO89" s="142" t="n"/>
      <c r="EP89" s="142" t="n"/>
      <c r="EQ89" s="143" t="n"/>
      <c r="ER89" s="135" t="n"/>
      <c r="ES89" s="135" t="n"/>
      <c r="ET89" s="135" t="n"/>
      <c r="EU89" s="135" t="n"/>
      <c r="EV89" s="135" t="n"/>
      <c r="EW89" s="135" t="n"/>
      <c r="EX89" s="135" t="n"/>
      <c r="EY89" s="143" t="n"/>
      <c r="EZ89" s="135" t="n"/>
      <c r="FA89" s="135" t="n"/>
      <c r="FB89" s="135" t="n"/>
      <c r="FC89" s="135" t="n"/>
      <c r="FD89" s="135" t="n"/>
    </row>
    <row r="90" ht="300" customHeight="1">
      <c r="A90" s="109" t="inlineStr">
        <is>
          <t>CARBON</t>
        </is>
      </c>
      <c r="B90" s="110" t="inlineStr">
        <is>
          <t>IRIS2351</t>
        </is>
      </c>
      <c r="C90" s="110" t="inlineStr">
        <is>
          <t>Aniket Das</t>
        </is>
      </c>
      <c r="D90" s="110" t="inlineStr">
        <is>
          <t>Sales</t>
        </is>
      </c>
      <c r="E90" s="110" t="inlineStr">
        <is>
          <t>RC-150</t>
        </is>
      </c>
      <c r="F90" s="110" t="inlineStr">
        <is>
          <t>Anuradha RK</t>
        </is>
      </c>
      <c r="G90" s="110" t="inlineStr">
        <is>
          <t>IRIS0391</t>
        </is>
      </c>
      <c r="H90" s="110" t="inlineStr">
        <is>
          <t>D2</t>
        </is>
      </c>
      <c r="I90" s="110" t="n">
        <v>1</v>
      </c>
      <c r="J90" s="110" t="n">
        <v>5.2</v>
      </c>
      <c r="K90" s="110" t="n">
        <v>1.5</v>
      </c>
      <c r="L90" s="110" t="inlineStr">
        <is>
          <t>MBA</t>
        </is>
      </c>
      <c r="M90" s="110" t="n"/>
      <c r="N90" s="144" t="inlineStr">
        <is>
          <t>Senior Analyst, Strategy and Operations</t>
        </is>
      </c>
      <c r="O90" s="113" t="inlineStr">
        <is>
          <t>Sales Operations Specialist – POD Lead</t>
        </is>
      </c>
      <c r="P90" s="112" t="inlineStr">
        <is>
          <t>Sales &amp; Business Development</t>
        </is>
      </c>
      <c r="Q90" s="112" t="inlineStr">
        <is>
          <t>Bids, RFP &amp; Sales Operations</t>
        </is>
      </c>
      <c r="R90" s="113" t="inlineStr">
        <is>
          <t>Not in current mapping files</t>
        </is>
      </c>
      <c r="S90" s="114" t="inlineStr">
        <is>
          <t>B1</t>
        </is>
      </c>
      <c r="T90" s="149" t="inlineStr">
        <is>
          <t>Specialist · POD Lead</t>
        </is>
      </c>
      <c r="U90" s="149" t="inlineStr">
        <is>
          <t>B</t>
        </is>
      </c>
      <c r="V90" s="112" t="inlineStr">
        <is>
          <t>POD Lead</t>
        </is>
      </c>
      <c r="W90" s="116" t="inlineStr">
        <is>
          <t>● Newly mapped</t>
        </is>
      </c>
      <c r="X90" s="112" t="inlineStr">
        <is>
          <t>P3 / M2</t>
        </is>
      </c>
      <c r="Y90" s="112" t="inlineStr">
        <is>
          <t>Career / · Team Lead</t>
        </is>
      </c>
      <c r="Z90" s="112" t="inlineStr">
        <is>
          <t>4 Enable</t>
        </is>
      </c>
      <c r="AA90" s="117" t="inlineStr">
        <is>
          <t>B1</t>
        </is>
      </c>
      <c r="AB90" s="118" t="inlineStr">
        <is>
          <t>Band B · Specialist / Manager</t>
        </is>
      </c>
      <c r="AC90" s="118" t="inlineStr">
        <is>
          <t>Team Lead / Asst Manager</t>
        </is>
      </c>
      <c r="AD90" s="118" t="inlineStr">
        <is>
          <t>• Same as the model</t>
        </is>
      </c>
      <c r="AE90" s="118" t="inlineStr">
        <is>
          <t>D2</t>
        </is>
      </c>
      <c r="AF90" s="118" t="inlineStr">
        <is>
          <t>OK</t>
        </is>
      </c>
      <c r="AG90" s="118" t="inlineStr">
        <is>
          <t>No change · already below the manager</t>
        </is>
      </c>
      <c r="AH90" s="118" t="n">
        <v>3</v>
      </c>
      <c r="AI90" s="118" t="n"/>
      <c r="AJ90" s="119" t="inlineStr">
        <is>
          <t>CARBON · Sales · Band B · Expert / POD Lead</t>
        </is>
      </c>
      <c r="AK90" s="120" t="n">
        <v>3.5</v>
      </c>
      <c r="AL90" s="121">
        <f>IFERROR(INDEX(WM_C,MATCH($AJ90,WM_KEY,0)),"")</f>
        <v>0.46</v>
      </c>
      <c r="AM90" s="122">
        <f>IF(OR(AK90="",AL90=""),"",AK90*AL90)</f>
        <v>1.61</v>
      </c>
      <c r="AN90" s="120" t="n">
        <v>3</v>
      </c>
      <c r="AO90" s="121">
        <f>IFERROR(INDEX(WM_AU,MATCH($AJ90,WM_KEY,0)),"")</f>
        <v>0.22</v>
      </c>
      <c r="AP90" s="122">
        <f>IF(OR(AN90="",AO90=""),"",AN90*AO90)</f>
        <v>0.66</v>
      </c>
      <c r="AQ90" s="120" t="n">
        <v>4</v>
      </c>
      <c r="AR90" s="121">
        <f>IFERROR(INDEX(WM_AC,MATCH($AJ90,WM_KEY,0)),"")</f>
        <v>0.05</v>
      </c>
      <c r="AS90" s="122">
        <f>IF(OR(AQ90="",AR90=""),"",AQ90*AR90)</f>
        <v>0.2</v>
      </c>
      <c r="AT90" s="120" t="n">
        <v>3</v>
      </c>
      <c r="AU90" s="121">
        <f>IFERROR(INDEX(WM_L,MATCH($AJ90,WM_KEY,0)),"")</f>
        <v>0.05</v>
      </c>
      <c r="AV90" s="122">
        <f>IF(OR(AT90="",AU90=""),"",AT90*AU90)</f>
        <v>0.15</v>
      </c>
      <c r="AW90" s="120" t="n">
        <v>4.5</v>
      </c>
      <c r="AX90" s="121">
        <f>IFERROR(INDEX(WM_E,MATCH($AJ90,WM_KEY,0)),"")</f>
        <v>0.1</v>
      </c>
      <c r="AY90" s="122">
        <f>IF(OR(AW90="",AX90=""),"",AW90*AX90)</f>
        <v>0.45</v>
      </c>
      <c r="AZ90" s="123" t="n">
        <v>4</v>
      </c>
      <c r="BA90" s="121">
        <f>IFERROR(INDEX(WM_BI,MATCH($AJ90,WM_KEY,0)),"")</f>
        <v>0.12</v>
      </c>
      <c r="BB90" s="122">
        <f>IF(OR(AZ90="",BA90=""),"",AZ90*BA90)</f>
        <v>0.48</v>
      </c>
      <c r="BC90" s="122">
        <f>IF(COUNT(AM90,AP90,AS90,AV90,AY90,BB90)&lt;6,"",SUM(AM90,AP90,AS90,AV90,AY90,BB90))</f>
        <v>3.55</v>
      </c>
      <c r="BD90" s="122" t="str">
        <f>IF(BC90="","",INDEX({"A1","A2","A3","B1","B2","B3","C1","C2","D1","D2","E1","E2"},MAX(1,MIN(12,ROUND(BC90,0)))))</f>
        <v>B1</v>
      </c>
      <c r="BE90" s="114" t="inlineStr">
        <is>
          <t>B1</t>
        </is>
      </c>
      <c r="BF90" s="124" t="inlineStr">
        <is>
          <t>The score decided the level</t>
        </is>
      </c>
      <c r="BG90"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90" s="125" t="inlineStr">
        <is>
          <t>At build: Complexity 1.61 + Autonomy 0.66 + Accountability 0.20 + Leadership 0.15 + Experience 0.45 + Business impact 0.48
= 3.55 points → nearest level 4 = B1
Final level: B1 · same as the score</t>
        </is>
      </c>
      <c r="BI90" s="125" t="inlineStr">
        <is>
          <t>No rule applied: the score decides.</t>
        </is>
      </c>
      <c r="BJ90" s="125" t="inlineStr">
        <is>
          <t>—</t>
        </is>
      </c>
      <c r="BK90" s="126" t="n"/>
      <c r="BL90" s="126" t="inlineStr">
        <is>
          <t>High</t>
        </is>
      </c>
      <c r="BM90" s="126" t="n"/>
      <c r="BN90" s="125" t="inlineStr">
        <is>
          <t>Stable · moves in fewer than 5 of 30 weight tests</t>
        </is>
      </c>
      <c r="BO90" s="148" t="inlineStr">
        <is>
          <t>Rated 3.5 of 12 · between A3 and B1
Start: 3.0 · senior practitioner title
Evidence reads like B1: Analyses pipeline funnel and all CARBON revenue metrics · new logos, expansion, churn for board reporting → moved up 0.5
Market: A3 = Varied and non-standard work; handles exceptions · B1 = Domain specialist work</t>
        </is>
      </c>
      <c r="BP90" s="129" t="inlineStr">
        <is>
          <t>Rated 3 of 12
Start: 3.0 · senior practitioner title
Evidence reads like A3: Decides on the business CRM and data hub; no wider decisions stated → matches the start
Market: A3 = Technical / QC / client calls on own work</t>
        </is>
      </c>
      <c r="BQ90" s="129" t="inlineStr">
        <is>
          <t>Rated 4 of 12
Start: 3.5 · senior practitioner title; 1 direct report
Evidence reads like B1: Owns CARBON revenue metrics and HubSpot CRM; wrong numbers reach the board → moved up 0.5
Market: B1 = A domain or a small team</t>
        </is>
      </c>
      <c r="BR90" s="129" t="inlineStr">
        <is>
          <t>Rated 3 of 12
Start: 3.5
Evidence reads like A2: One direct report in HR data, but no guiding or reviewing described → moved down 0.5
Team: 1 direct report · POD Lead
Market: A3 = Not scored in Band A</t>
        </is>
      </c>
      <c r="BS90" s="129" t="inlineStr">
        <is>
          <t>Rated 4.5 of 12 · between B1 and B2
Experience: 5.2 yrs total · 3.7 before IRIS + 1.5 at IRIS = 3.9 on the experience scale
Qualification: MBA · postgraduate, relevant to the work → +0.5
Market: B1 roles typically have 4–8 yrs · IRIS guide 4–7</t>
        </is>
      </c>
      <c r="BT90"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90" s="127" t="inlineStr">
        <is>
          <t>KRAs not received · manager to supply</t>
        </is>
      </c>
      <c r="BV90" s="125" t="n"/>
      <c r="BW90" s="125" t="n"/>
      <c r="BX90" s="125" t="n"/>
      <c r="BY90" s="125" t="inlineStr">
        <is>
          <t>Takes care of Sales data reporting, inbound database distribution, performance Dashboard maintenance for WBRX and Review meeting</t>
        </is>
      </c>
      <c r="BZ90" s="128" t="inlineStr">
        <is>
          <t>KRAs not received · manager to supply</t>
        </is>
      </c>
      <c r="CA90" s="125" t="inlineStr">
        <is>
          <t>CARBON Talent Mapping · Raw</t>
        </is>
      </c>
      <c r="CB90" s="130" t="n">
        <v>20</v>
      </c>
      <c r="CC90" s="131" t="inlineStr">
        <is>
          <t>Managing Business Revenue Metrics and Analysing Pipeline Funnel; Business CRM and Data Hub</t>
        </is>
      </c>
      <c r="CD90" s="131"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CE90" s="131" t="inlineStr">
        <is>
          <t>Advanced Excel HubSpot CRM Sales Funnel; HubSpot CRM MS Office Suite Power BI; Soft Skill, Communication, Business Acumen, Data Governance, Presentation</t>
        </is>
      </c>
      <c r="CF90" s="131" t="inlineStr">
        <is>
          <t>Learn more about the business including the roadmap it is heading to.; On the job; Managing People/Stakeholders, Strategic and critical thinking.</t>
        </is>
      </c>
      <c r="CG90" s="131" t="inlineStr">
        <is>
          <t>Missing on Follow-Ups Active Participation Staleness; Swift support from teams including adaptability of new process.</t>
        </is>
      </c>
      <c r="CH90" s="132" t="inlineStr">
        <is>
          <t>Complexity: Evidence reads like B1: Analyses pipeline funnel and all CARBON revenue metrics · new logos, expansion, churn for board reporting → moved up 0.5
Autonomy: Evidence reads like A3: Decides on the business CRM and data hub; no wider decisions stated → matches the start
Accountability: Evidence reads like B1: Owns CARBON revenue metrics and HubSpot CRM; wrong numbers reach the board → moved up 0.5
Leadership: Evidence reads like A2: One direct report in HR data, but no guiding or reviewing described → moved down 0.5
Business Impact: No survey or manager-mapping signal on criticality: kept at the start point.</t>
        </is>
      </c>
      <c r="CI90" s="131" t="n"/>
      <c r="CJ90" s="131" t="inlineStr">
        <is>
          <t>Self-identified: Client, sales &amp; stakeholders · Strategy &amp; business acumen
For the next role: Client, sales &amp; stakeholders · Strategy &amp; business acumen</t>
        </is>
      </c>
      <c r="CK90" s="131" t="inlineStr">
        <is>
          <t>Per-person summary · CARBON Mapping Master</t>
        </is>
      </c>
      <c r="CL90" s="133" t="inlineStr">
        <is>
          <t>WHAT THE ROLE DOES: Prepares RFPs, vendor registrations, deal documentation and sales operations. At B1: a domain / module, or a small team.
KEY RESPONSIBILITIES: Prepares RFPs, vendor registrations, deal documentation and sales operations; Domain specialist work; A domain or a small team
DELIVERS: A domain or a small team
DECIDES ALONE: Technical / QC / client calls for the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only · fewer than 3 answered — 1 holder, 1 answered the survey; sub-family 2 answered; catalogue RC-150</t>
        </is>
      </c>
      <c r="CM90" s="134" t="inlineStr">
        <is>
          <t>What the role answers for: A domain or a small team.
Accountability &amp; Impact rating: 4 of 12 · B1-level impact.
Leads 1 direct report.
From the survey and manager mapping — successor named: yes.
Manager talent mapping — Latest rating: Not rated · manager · 9-Box Grid placement: Not placed · manager.</t>
        </is>
      </c>
      <c r="CN90" s="135" t="n"/>
      <c r="CO90" s="135" t="n">
        <v>4</v>
      </c>
      <c r="CP90" s="136" t="inlineStr">
        <is>
          <t>Not rated · manager</t>
        </is>
      </c>
      <c r="CQ90" s="137" t="inlineStr">
        <is>
          <t>—</t>
        </is>
      </c>
      <c r="CR90" s="137" t="inlineStr">
        <is>
          <t>Not placed · manager</t>
        </is>
      </c>
      <c r="CS90" s="137" t="inlineStr">
        <is>
          <t>No rating data</t>
        </is>
      </c>
      <c r="CT90" s="137" t="n"/>
      <c r="CU90" s="137" t="inlineStr">
        <is>
          <t>CARBON</t>
        </is>
      </c>
      <c r="CV90" s="137" t="inlineStr">
        <is>
          <t>Sales</t>
        </is>
      </c>
      <c r="CW90" s="137" t="n"/>
      <c r="CX90" s="137" t="n"/>
      <c r="CY90" s="137" t="n"/>
      <c r="CZ90" s="137" t="n"/>
      <c r="DA90" s="119" t="n">
        <v>88</v>
      </c>
      <c r="DB90" s="138" t="inlineStr">
        <is>
          <t>Developing</t>
        </is>
      </c>
      <c r="DC90" s="138" t="n">
        <v>83</v>
      </c>
      <c r="DD90" s="138" t="n">
        <v>75</v>
      </c>
      <c r="DE90" s="138" t="n">
        <v>99</v>
      </c>
      <c r="DF90" s="138" t="n">
        <v>80</v>
      </c>
      <c r="DG90" s="138" t="inlineStr">
        <is>
          <t>Stakeholder mgmt, Product &amp; domain, Ownership</t>
        </is>
      </c>
      <c r="DH90" s="138" t="inlineStr">
        <is>
          <t>B2: 75% of profile — close</t>
        </is>
      </c>
      <c r="DI90" s="138" t="inlineStr">
        <is>
          <t>Evidence: Survey + KRAs | Core: Ownership 2/3, Problem solving 3/3, Communication &amp; collaboration 3/3, Client &amp; quality focus 2/3, Learning agility 2/3, Integrity &amp; compliance 3/3 | Future-ready: AI literacy 2/3, Data literacy 3/3, Digital fluency 2/3, Innovation 2/3 | Functional: Sales &amp; negotiation 4/3, Digital marketing 4/3, Stakeholder mgmt 2/3, Communication 3/3, Product &amp; domain 2/3, Business acumen 4/3 | Leadership: Developing people 2/2, Decision making 1/2, Strategic acumen 3/2, Influence &amp; change 1/2</t>
        </is>
      </c>
      <c r="DJ90" s="111" t="inlineStr">
        <is>
          <t>Client, sales &amp; stakeholders · Strategy &amp; business acumen</t>
        </is>
      </c>
      <c r="DK90" s="112" t="inlineStr">
        <is>
          <t>Sales</t>
        </is>
      </c>
      <c r="DL90" s="112" t="inlineStr">
        <is>
          <t>Project, Program &amp; Agile Management</t>
        </is>
      </c>
      <c r="DM90" s="112" t="inlineStr">
        <is>
          <t>Client, sales &amp; stakeholders · Strategy &amp; business acumen</t>
        </is>
      </c>
      <c r="DN90" s="112" t="inlineStr">
        <is>
          <t>No</t>
        </is>
      </c>
      <c r="DO90" s="139" t="inlineStr">
        <is>
          <t>No strong match from survey evidence</t>
        </is>
      </c>
      <c r="DP90" s="126" t="inlineStr">
        <is>
          <t>Rohit Bansal · Lead Account Executive — 0.32: revenue, pipeline, crm, hubspot</t>
        </is>
      </c>
      <c r="DQ90" s="126" t="inlineStr">
        <is>
          <t>Raghin Nair · Datatech, Senior Program Manager — 0.29; Shreya Sharma · iDEAL, Senior Alliances Executive — 0.28</t>
        </is>
      </c>
      <c r="DR90" s="126" t="inlineStr">
        <is>
          <t>POD Lead</t>
        </is>
      </c>
      <c r="DS90" s="126" t="n"/>
      <c r="DT90" s="126" t="inlineStr">
        <is>
          <t>Span: 1 direct reports · layer 4 · Very small team: merge with a neighbouring team or make a POD Lead role</t>
        </is>
      </c>
      <c r="DU90" s="140" t="inlineStr">
        <is>
          <t>Sales Operations Specialist – POD Lead in Sales · CARBON, B1 — POD Lead.
The work: Prepares RFPs, vendor registrations, deal documentation and sales operations.
At this level the role owns a domain / module, or a small team.
Key responsibilities: Prepares RFPs, vendor registrations, deal documentation and sales operations; Domain specialist work; A domain or a small team.
Leads 1 direct report.</t>
        </is>
      </c>
      <c r="DV90" s="137" t="inlineStr">
        <is>
          <t>Hire as: Account Executive — IRIS B1 Specialist · POD Lead · POD Lead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90"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Sales
★ = must-have for the family. Scale: 1 Awareness · 2 Working · 3 Practitioner · 4 Advanced · 5 Expert.</t>
        </is>
      </c>
      <c r="DX90"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90" s="139"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Z90" s="126" t="inlineStr">
        <is>
          <t>4–7 yrs</t>
        </is>
      </c>
      <c r="EA90" s="126" t="inlineStr">
        <is>
          <t>5–8 · 4–8</t>
        </is>
      </c>
      <c r="EB90" s="126" t="inlineStr">
        <is>
          <t>Account Executive</t>
        </is>
      </c>
      <c r="EC90" s="126" t="inlineStr">
        <is>
          <t>IRIS Vs Competitor Benchmark — SaaS sales ladder — IC: Account Executive · SMB · IRIS Vs Competitor Benchmark — SaaS sales ladder — management: SDR Team Lead</t>
        </is>
      </c>
      <c r="ED90" s="126" t="inlineStr">
        <is>
          <t>SaaS sales ladder · SDR → AE → Enterprise AE → VP / CRO; MEDDICC-style qualification</t>
        </is>
      </c>
      <c r="EE90" s="126" t="inlineStr">
        <is>
          <t>Core 3 · Future 3 · Functional 3 · Leadership 2</t>
        </is>
      </c>
      <c r="EF90" s="139" t="n"/>
      <c r="EG90" s="126" t="inlineStr">
        <is>
          <t>✓ HRIS: 5.2 yrs, MBA, 1 direct report
✓ Survey: 20 of 20 questions answered
✓ KRAs: reported deliverables
✓ Manager mapping: rating, 9-box
✓ Job description</t>
        </is>
      </c>
      <c r="EH90" s="118" t="n"/>
      <c r="EI90" s="118" t="n"/>
      <c r="EJ90" s="118" t="n"/>
      <c r="EK90" s="118" t="inlineStr">
        <is>
          <t>Survey: summary on file · KRAs: not received · Experience: on file</t>
        </is>
      </c>
      <c r="EL90" s="141" t="n"/>
      <c r="EM90" s="142" t="n"/>
      <c r="EN90" s="142" t="n"/>
      <c r="EO90" s="142" t="n"/>
      <c r="EP90" s="142" t="n"/>
      <c r="EQ90" s="143" t="n"/>
      <c r="ER90" s="135" t="n"/>
      <c r="ES90" s="135" t="n"/>
      <c r="ET90" s="135" t="n"/>
      <c r="EU90" s="135" t="n"/>
      <c r="EV90" s="135" t="n"/>
      <c r="EW90" s="135" t="n"/>
      <c r="EX90" s="135" t="n"/>
      <c r="EY90" s="143" t="n"/>
      <c r="EZ90" s="135" t="n"/>
      <c r="FA90" s="135" t="n"/>
      <c r="FB90" s="135" t="n"/>
      <c r="FC90" s="135" t="n"/>
      <c r="FD90" s="135" t="n"/>
    </row>
    <row r="91" ht="300" customHeight="1">
      <c r="A91" s="109" t="inlineStr">
        <is>
          <t>CARBON</t>
        </is>
      </c>
      <c r="B91" s="110" t="inlineStr">
        <is>
          <t>IRIS2308</t>
        </is>
      </c>
      <c r="C91" s="110" t="inlineStr">
        <is>
          <t>Smriti Priya</t>
        </is>
      </c>
      <c r="D91" s="110" t="inlineStr">
        <is>
          <t>Sales</t>
        </is>
      </c>
      <c r="E91" s="110" t="inlineStr">
        <is>
          <t>RC-149</t>
        </is>
      </c>
      <c r="F91" s="110" t="inlineStr">
        <is>
          <t>Medha Ganti</t>
        </is>
      </c>
      <c r="G91" s="110" t="inlineStr">
        <is>
          <t>IRIS2344</t>
        </is>
      </c>
      <c r="H91" s="110" t="inlineStr">
        <is>
          <t>B1</t>
        </is>
      </c>
      <c r="I91" s="110" t="n"/>
      <c r="J91" s="110" t="n">
        <v>4</v>
      </c>
      <c r="K91" s="110" t="n">
        <v>2</v>
      </c>
      <c r="L91" s="110" t="inlineStr">
        <is>
          <t>MBA</t>
        </is>
      </c>
      <c r="M91" s="110" t="n"/>
      <c r="N91" s="144" t="inlineStr">
        <is>
          <t>Senior Analyst, Strategy and Operations</t>
        </is>
      </c>
      <c r="O91" s="113" t="inlineStr">
        <is>
          <t>Senior Sales Operations Analyst</t>
        </is>
      </c>
      <c r="P91" s="112" t="inlineStr">
        <is>
          <t>Sales &amp; Business Development</t>
        </is>
      </c>
      <c r="Q91" s="112" t="inlineStr">
        <is>
          <t>Bids, RFP &amp; Sales Operations</t>
        </is>
      </c>
      <c r="R91" s="112" t="inlineStr">
        <is>
          <t>L4 – Senior</t>
        </is>
      </c>
      <c r="S91" s="152" t="inlineStr">
        <is>
          <t>A3</t>
        </is>
      </c>
      <c r="T91" s="151" t="inlineStr">
        <is>
          <t>Senior Associate</t>
        </is>
      </c>
      <c r="U91" s="151" t="inlineStr">
        <is>
          <t>A</t>
        </is>
      </c>
      <c r="V91" s="112" t="inlineStr">
        <is>
          <t>IC</t>
        </is>
      </c>
      <c r="W91" s="153" t="inlineStr">
        <is>
          <t>• Same level</t>
        </is>
      </c>
      <c r="X91" s="112" t="inlineStr">
        <is>
          <t>P2</t>
        </is>
      </c>
      <c r="Y91" s="112" t="inlineStr">
        <is>
          <t>Developing</t>
        </is>
      </c>
      <c r="Z91" s="112" t="inlineStr">
        <is>
          <t>3 Apply</t>
        </is>
      </c>
      <c r="AA91" s="117" t="inlineStr">
        <is>
          <t>A3</t>
        </is>
      </c>
      <c r="AB91" s="118" t="inlineStr">
        <is>
          <t>Band A · Practitioner</t>
        </is>
      </c>
      <c r="AC91" s="118" t="inlineStr">
        <is>
          <t>Senior Associate</t>
        </is>
      </c>
      <c r="AD91" s="118" t="inlineStr">
        <is>
          <t>• Same as the model</t>
        </is>
      </c>
      <c r="AE91" s="118" t="inlineStr">
        <is>
          <t>B1</t>
        </is>
      </c>
      <c r="AF91" s="118" t="inlineStr">
        <is>
          <t>OK</t>
        </is>
      </c>
      <c r="AG91" s="118" t="inlineStr">
        <is>
          <t>No change · already below the manager</t>
        </is>
      </c>
      <c r="AH91" s="118" t="n">
        <v>5</v>
      </c>
      <c r="AI91" s="118" t="n"/>
      <c r="AJ91" s="119" t="inlineStr">
        <is>
          <t>CARBON · Sales · Band A · Early career</t>
        </is>
      </c>
      <c r="AK91" s="120" t="n">
        <v>3</v>
      </c>
      <c r="AL91" s="121">
        <f>IFERROR(INDEX(WM_C,MATCH($AJ91,WM_KEY,0)),"")</f>
        <v>0.54</v>
      </c>
      <c r="AM91" s="122">
        <f>IF(OR(AK91="",AL91=""),"",AK91*AL91)</f>
        <v>1.62</v>
      </c>
      <c r="AN91" s="120" t="n">
        <v>3</v>
      </c>
      <c r="AO91" s="121">
        <f>IFERROR(INDEX(WM_AU,MATCH($AJ91,WM_KEY,0)),"")</f>
        <v>0.21</v>
      </c>
      <c r="AP91" s="122">
        <f>IF(OR(AN91="",AO91=""),"",AN91*AO91)</f>
        <v>0.63</v>
      </c>
      <c r="AQ91" s="120" t="n">
        <v>3</v>
      </c>
      <c r="AR91" s="121">
        <f>IFERROR(INDEX(WM_AC,MATCH($AJ91,WM_KEY,0)),"")</f>
        <v>0.04</v>
      </c>
      <c r="AS91" s="122">
        <f>IF(OR(AQ91="",AR91=""),"",AQ91*AR91)</f>
        <v>0.12</v>
      </c>
      <c r="AT91" s="120" t="n">
        <v>1.5</v>
      </c>
      <c r="AU91" s="121">
        <f>IFERROR(INDEX(WM_L,MATCH($AJ91,WM_KEY,0)),"")</f>
        <v>0</v>
      </c>
      <c r="AV91" s="122">
        <f>IF(OR(AT91="",AU91=""),"",AT91*AU91)</f>
        <v>0</v>
      </c>
      <c r="AW91" s="120" t="n">
        <v>4</v>
      </c>
      <c r="AX91" s="121">
        <f>IFERROR(INDEX(WM_E,MATCH($AJ91,WM_KEY,0)),"")</f>
        <v>0.1</v>
      </c>
      <c r="AY91" s="122">
        <f>IF(OR(AW91="",AX91=""),"",AW91*AX91)</f>
        <v>0.4</v>
      </c>
      <c r="AZ91" s="123" t="n">
        <v>3</v>
      </c>
      <c r="BA91" s="121">
        <f>IFERROR(INDEX(WM_BI,MATCH($AJ91,WM_KEY,0)),"")</f>
        <v>0.11</v>
      </c>
      <c r="BB91" s="122">
        <f>IF(OR(AZ91="",BA91=""),"",AZ91*BA91)</f>
        <v>0.33</v>
      </c>
      <c r="BC91" s="122">
        <f>IF(COUNT(AM91,AP91,AS91,AV91,AY91,BB91)&lt;6,"",SUM(AM91,AP91,AS91,AV91,AY91,BB91))</f>
        <v>3.1</v>
      </c>
      <c r="BD91" s="122" t="str">
        <f>IF(BC91="","",INDEX({"A1","A2","A3","B1","B2","B3","C1","C2","D1","D2","E1","E2"},MAX(1,MIN(12,ROUND(BC91,0)))))</f>
        <v>A3</v>
      </c>
      <c r="BE91" s="152" t="inlineStr">
        <is>
          <t>A3</t>
        </is>
      </c>
      <c r="BF91" s="124" t="inlineStr">
        <is>
          <t>The score decided the level</t>
        </is>
      </c>
      <c r="BG91"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91" s="125" t="inlineStr">
        <is>
          <t>At build: Complexity 1.62 + Autonomy 0.63 + Accountability 0.12 + Leadership 0.00 + Experience 0.40 + Business impact 0.33
= 3.10 points → nearest level 3 = A3
Final level: A3 · same as the score</t>
        </is>
      </c>
      <c r="BI91" s="125" t="inlineStr">
        <is>
          <t>No rule applied: the score decides.</t>
        </is>
      </c>
      <c r="BJ91" s="125" t="inlineStr">
        <is>
          <t>—</t>
        </is>
      </c>
      <c r="BK91" s="126" t="n"/>
      <c r="BL91" s="126" t="inlineStr">
        <is>
          <t>High</t>
        </is>
      </c>
      <c r="BM91" s="126" t="n"/>
      <c r="BN91" s="125" t="inlineStr">
        <is>
          <t>Stable · moves in fewer than 5 of 30 weight tests</t>
        </is>
      </c>
      <c r="BO91" s="148" t="inlineStr">
        <is>
          <t>Rated 3 of 12
Start: 3.0 · senior practitioner title
Evidence reads like A3: Manages RFPs/tenders, bid compliance, vendor registration, questionnaires, commission calculation and legal coordination → matches the start
KRA: “1. Achieve assigned annual sales / revenue quota · target: 100% of number 2. Build and maintain qualified pipeline of &gt;=3x quota coverage…”
Market: A3 = Varied and non-standard work; handles exceptions</t>
        </is>
      </c>
      <c r="BP91" s="129" t="inlineStr">
        <is>
          <t>Rated 3 of 12
Start: 3.0 · senior practitioner title
Evidence reads like A3: Decides RFP tracking, response consolidation, process improvement; judges when to deviate from the repository → matches the start
Market: A3 = Technical / QC / client calls on own work</t>
        </is>
      </c>
      <c r="BQ91" s="129" t="inlineStr">
        <is>
          <t>Rated 3 of 12
Start: 3.0 · senior practitioner title
Evidence reads like A3: Accuracy and on-time submission of RFP responses; errors can cost participation in opportunities → matches the start
KRA: “1. Achieve assigned annual sales / revenue quota · target: 100% of number 2. Build and maintain qualified pipeline of &gt;=3x quota coverage…”
Market: A3 = A module / process, or work with client or regulatory consequences</t>
        </is>
      </c>
      <c r="BR91" s="129" t="inlineStr">
        <is>
          <t>Rated 1.5 of 12 · between A1 and A2 — not counted: the weight is 0% at this level
Start: 2.0 · individual contributor, so influence only
Evidence reads like A1: Coordinates cross-functional inputs; no guidance of others described → moved down 0.5
Team: 0 direct reports · IC
Market: A1–A2 = Not scored in Band A</t>
        </is>
      </c>
      <c r="BS91" s="129" t="inlineStr">
        <is>
          <t>Rated 4 of 12
Experience: 4.0 yrs total · 2.0 before IRIS + 2.0 at IRIS = 3.4 on the experience scale
Qualification: MBA · postgraduate, relevant to the work → +0.5
Market: A3 roles typically have 2–5 yrs · IRIS guide 2–4</t>
        </is>
      </c>
      <c r="BT91"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91" s="124"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V91" s="125" t="n"/>
      <c r="BW91" s="125" t="n"/>
      <c r="BX91" s="125" t="n"/>
      <c r="BY91" s="125" t="inlineStr">
        <is>
          <t>Actual - mostly coordinates and furnishes data in RFP, volume of RFP is not high - 2-3 RFT in a month max</t>
        </is>
      </c>
      <c r="BZ91" s="125" t="inlineStr">
        <is>
          <t>Received · manager annual</t>
        </is>
      </c>
      <c r="CA91" s="125" t="inlineStr">
        <is>
          <t>CARBON Mapping Master · CARBON Talent Mapping · Raw</t>
        </is>
      </c>
      <c r="CB91" s="130" t="n">
        <v>20</v>
      </c>
      <c r="CC91" s="131" t="inlineStr">
        <is>
          <t>Streamline and support the sales process by coordinating cross-functional inputs, managing RFPs/tenders and commercial requirements, and ensuring timely, accurate execution.; RFP Tracking Response consolidation Process Improvement Deadline Management</t>
        </is>
      </c>
      <c r="CD91" s="131"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CE91" s="131"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CF91" s="131"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CG91" s="131" t="inlineStr">
        <is>
          <t>Cross functional inputs Multiple urgent requests Competitive priorities Too many parallel tasks Unclear ownership; Clearer ownership and prioritization of cross-team requests, so urgent work can be handled without constantly switching between priorities.</t>
        </is>
      </c>
      <c r="CH91" s="132" t="inlineStr">
        <is>
          <t>Complexity: Evidence reads like A3: Manages RFPs/tenders, bid compliance, vendor registration, questionnaires, commission calculation and legal coordination → matches the start
Autonomy: Evidence reads like A3: Decides RFP tracking, response consolidation, process improvement; judges when to deviate from the repository → matches the start
Accountability: Evidence reads like A3: Accuracy and on-time submission of RFP responses; errors can cost participation in opportunities → matches the start
Leadership: Evidence reads like A1: Coordinates cross-functional inputs; no guidance of others described → moved down 0.5
Business Impact: No survey or manager-mapping signal on criticality: kept at the start point.</t>
        </is>
      </c>
      <c r="CI91" s="131" t="n"/>
      <c r="CJ91" s="131" t="inlineStr">
        <is>
          <t>Self-identified: Leadership &amp; people management · Strategy &amp; business acumen · Broader exposure &amp; ownership
For the next role: Leadership &amp; people management · Client, sales &amp; stakeholders · Strategy &amp; business acumen · Broader exposure &amp; ownership</t>
        </is>
      </c>
      <c r="CK91" s="131" t="inlineStr">
        <is>
          <t>Per-person summary · CARBON Mapping Master</t>
        </is>
      </c>
      <c r="CL91" s="133" t="inlineStr">
        <is>
          <t>WHAT THE ROLE DOES: Prepares RFPs, vendor registrations, deal documentation and sales operations. At A3: varied work; reviews juniors; go-to for a process.
KEY RESPONSIBILITIES: Prepares RFPs, vendor registrations, deal documentation and sales operations; Varied and non-standard work; handles exceptions; A module / process, or work with client or regulatory consequences
DELIVERS: A module / process, or work with client or regulatory consequences
DECIDES ALONE: Technical / QC / client calls on own work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only · fewer than 3 answered — 1 holder, 1 answered the survey; sub-family 2 answered; catalogue RC-149</t>
        </is>
      </c>
      <c r="CM91" s="134" t="inlineStr">
        <is>
          <t>What the role answers for: A module / process, or work with client or regulatory consequences.
Accountability &amp; Impact rating: 3 of 12 · A3-level impact.
Manager talent mapping — Latest rating: 3 · Potential: Low · 9-Box Grid placement: Reliable Specialist.</t>
        </is>
      </c>
      <c r="CN91" s="135" t="n"/>
      <c r="CO91" s="135" t="n">
        <v>3</v>
      </c>
      <c r="CP91" s="136" t="n">
        <v>3</v>
      </c>
      <c r="CQ91" s="137" t="inlineStr">
        <is>
          <t>Low</t>
        </is>
      </c>
      <c r="CR91" s="137" t="inlineStr">
        <is>
          <t>Reliable Specialist</t>
        </is>
      </c>
      <c r="CS91" s="137" t="inlineStr">
        <is>
          <t>Develop in role</t>
        </is>
      </c>
      <c r="CT91" s="137" t="n"/>
      <c r="CU91" s="137" t="n"/>
      <c r="CV91" s="137" t="n"/>
      <c r="CW91" s="137" t="n"/>
      <c r="CX91" s="137" t="n"/>
      <c r="CY91" s="137" t="n"/>
      <c r="CZ91" s="137" t="n"/>
      <c r="DA91" s="119" t="n">
        <v>94</v>
      </c>
      <c r="DB91" s="138" t="inlineStr">
        <is>
          <t>Meets the level</t>
        </is>
      </c>
      <c r="DC91" s="138" t="n">
        <v>102</v>
      </c>
      <c r="DD91" s="138" t="n">
        <v>75</v>
      </c>
      <c r="DE91" s="138" t="n">
        <v>98</v>
      </c>
      <c r="DF91" s="138" t="n"/>
      <c r="DG91" s="138" t="inlineStr">
        <is>
          <t>Business acumen, Problem solving, Data literacy</t>
        </is>
      </c>
      <c r="DH91" s="138" t="inlineStr">
        <is>
          <t>B1: 83% of profile — close</t>
        </is>
      </c>
      <c r="DI91" s="138" t="inlineStr">
        <is>
          <t>Evidence: Survey + KRAs | Core: Ownership 2/2, Problem solving 1/2, Communication &amp; collaboration 3/2, Client &amp; quality focus 3/2, Learning agility 2/2, Integrity &amp; compliance 3/2 | Future-ready: AI literacy 2/2, Data literacy 1/2, Digital fluency 1/2, Innovation 2/2 | Functional: Sales &amp; negotiation 3/3, Digital marketing 3/3, Stakeholder mgmt 4/3, Communication 3/3, Product &amp; domain 3/3, Business acumen 2/3</t>
        </is>
      </c>
      <c r="DJ91" s="111" t="inlineStr">
        <is>
          <t>Leadership &amp; people management · Strategy &amp; business acumen · Broader exposure &amp; ownership</t>
        </is>
      </c>
      <c r="DK91" s="112" t="inlineStr">
        <is>
          <t>Consultative &amp; solution selling; negotiation; CRM discipline; SaaS/RegTech product &amp; domain knowledge</t>
        </is>
      </c>
      <c r="DL91" s="112" t="inlineStr">
        <is>
          <t>Stakeholder &amp; Client Management; Strategic Thinking &amp; Business Acumen; Broader Ownership &amp; Cross-functional Exposure</t>
        </is>
      </c>
      <c r="DM91" s="112" t="inlineStr">
        <is>
          <t>Leadership &amp; people management · Client, sales &amp; stakeholders · Strategy &amp; business acumen · Broader exposure &amp; ownership</t>
        </is>
      </c>
      <c r="DN91" s="112" t="inlineStr">
        <is>
          <t>Transition to leadership: people management &amp; delegation, mentoring/coaching, project ownership &amp; stakeholder management, prioritisation under ambiguity, presentation &amp; influence skills</t>
        </is>
      </c>
      <c r="DO91" s="139" t="inlineStr">
        <is>
          <t>Business Analysis · 83% of competencies evidenced; must-haves met</t>
        </is>
      </c>
      <c r="DP91" s="126" t="inlineStr">
        <is>
          <t>No material overlap found</t>
        </is>
      </c>
      <c r="DQ91" s="126" t="inlineStr">
        <is>
          <t>No close match in other businesses</t>
        </is>
      </c>
      <c r="DR91" s="126" t="n"/>
      <c r="DS91" s="126" t="n"/>
      <c r="DT91" s="126" t="inlineStr">
        <is>
          <t>A3 deep-dive: score 3.1 · gap to B1 0.47 · 0.25–0.5 from B1</t>
        </is>
      </c>
      <c r="DU91" s="140" t="inlineStr">
        <is>
          <t>Senior Sales Operations Analyst in Sales · CARBON, A3 — IC.
The work: Prepares RFPs, vendor registrations, deal documentation and sales operations.
At this level the role owns varied work; reviews juniors; go-to for a process.
Key responsibilities: Prepares RFPs, vendor registrations, deal documentation and sales operations; Varied and non-standard work; handles exceptions; A module / process, or work with client or regulatory consequences.</t>
        </is>
      </c>
      <c r="DV91"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91"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X91"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91" s="139" t="inlineStr">
        <is>
          <t>Market level: P2 · SFIA 3 Apply
Typical title: SDR / Inside Sales
At peers: IRIS Vs Competitor Benchmark — SaaS sales ladder — IC: Senior SDR
Typical experience: 2–5 yrs · IRIS guide 2–4
Standard: SaaS sales ladder; MEDDICC-style qualification</t>
        </is>
      </c>
      <c r="DZ91" s="126" t="inlineStr">
        <is>
          <t>2–4 yrs</t>
        </is>
      </c>
      <c r="EA91" s="126" t="inlineStr">
        <is>
          <t>3–5 · 2–5</t>
        </is>
      </c>
      <c r="EB91" s="126" t="inlineStr">
        <is>
          <t>SDR / Inside Sales</t>
        </is>
      </c>
      <c r="EC91" s="126" t="inlineStr">
        <is>
          <t>IRIS Vs Competitor Benchmark — SaaS sales ladder — IC: Senior SDR</t>
        </is>
      </c>
      <c r="ED91" s="126" t="inlineStr">
        <is>
          <t>SaaS sales ladder · SDR → AE → Enterprise AE → VP / CRO; MEDDICC-style qualification</t>
        </is>
      </c>
      <c r="EE91" s="126" t="inlineStr">
        <is>
          <t>Core 2 · Future 2 · Functional 3 · Leadership not scored</t>
        </is>
      </c>
      <c r="EF91" s="139" t="n"/>
      <c r="EG91" s="126" t="inlineStr">
        <is>
          <t>✓ HRIS: 4.0 yrs, MBA, 0 direct reports
✓ Survey: 20 of 20 questions answered
✓ KRAs: submitted, reported deliverables
✓ Manager mapping: rating, potential, 9-box
✓ Job description</t>
        </is>
      </c>
      <c r="EH91" s="118" t="n"/>
      <c r="EI91" s="118" t="n"/>
      <c r="EJ91" s="118" t="n"/>
      <c r="EK91" s="118" t="inlineStr">
        <is>
          <t>Survey: summary on file · KRAs: received · Experience: on file</t>
        </is>
      </c>
      <c r="EL91" s="141" t="n"/>
      <c r="EM91" s="142" t="n"/>
      <c r="EN91" s="142" t="n"/>
      <c r="EO91" s="142" t="n"/>
      <c r="EP91" s="142" t="n"/>
      <c r="EQ91" s="143" t="n"/>
      <c r="ER91" s="135" t="n"/>
      <c r="ES91" s="135" t="n"/>
      <c r="ET91" s="135" t="n"/>
      <c r="EU91" s="135" t="n"/>
      <c r="EV91" s="135" t="n"/>
      <c r="EW91" s="135" t="n"/>
      <c r="EX91" s="135" t="n"/>
      <c r="EY91" s="143" t="n"/>
      <c r="EZ91" s="135" t="n"/>
      <c r="FA91" s="135" t="n"/>
      <c r="FB91" s="135" t="n"/>
      <c r="FC91" s="135" t="n"/>
      <c r="FD91" s="135" t="n"/>
    </row>
    <row r="92" ht="300" customHeight="1">
      <c r="A92" s="109" t="inlineStr">
        <is>
          <t>CARBON</t>
        </is>
      </c>
      <c r="B92" s="110" t="inlineStr">
        <is>
          <t>IRISC345</t>
        </is>
      </c>
      <c r="C92" s="110" t="inlineStr">
        <is>
          <t>Andrea Messiga</t>
        </is>
      </c>
      <c r="D92" s="110" t="inlineStr">
        <is>
          <t>Sales</t>
        </is>
      </c>
      <c r="E92" s="110" t="inlineStr">
        <is>
          <t>RC-154</t>
        </is>
      </c>
      <c r="F92" s="110" t="inlineStr">
        <is>
          <t>Anuradha RK</t>
        </is>
      </c>
      <c r="G92" s="110" t="inlineStr">
        <is>
          <t>IRIS0391</t>
        </is>
      </c>
      <c r="H92" s="110" t="inlineStr">
        <is>
          <t>D2</t>
        </is>
      </c>
      <c r="I92" s="110" t="n"/>
      <c r="J92" s="110" t="inlineStr">
        <is>
          <t>Not provided · HRIS</t>
        </is>
      </c>
      <c r="K92" s="110" t="n">
        <v>0.5</v>
      </c>
      <c r="L92" s="110" t="inlineStr">
        <is>
          <t>Not provided · HRIS</t>
        </is>
      </c>
      <c r="M92" s="110" t="n"/>
      <c r="N92" s="144" t="inlineStr">
        <is>
          <t>Regional Manager- Business Development</t>
        </is>
      </c>
      <c r="O92" s="113" t="inlineStr">
        <is>
          <t>Senior Consultant – Enterprise Sales &amp; Account Management</t>
        </is>
      </c>
      <c r="P92" s="112" t="inlineStr">
        <is>
          <t>Sales &amp; Business Development</t>
        </is>
      </c>
      <c r="Q92" s="112" t="inlineStr">
        <is>
          <t>Enterprise Sales &amp; Account Management</t>
        </is>
      </c>
      <c r="R92" s="112" t="inlineStr">
        <is>
          <t>—</t>
        </is>
      </c>
      <c r="S92" s="155" t="inlineStr">
        <is>
          <t>X3</t>
        </is>
      </c>
      <c r="T92" s="142" t="inlineStr">
        <is>
          <t>Senior Consultant / Advisor</t>
        </is>
      </c>
      <c r="U92" s="142" t="inlineStr">
        <is>
          <t>X</t>
        </is>
      </c>
      <c r="V92" s="112" t="inlineStr">
        <is>
          <t>Consultant</t>
        </is>
      </c>
      <c r="W92" s="153" t="inlineStr">
        <is>
          <t>• Same level</t>
        </is>
      </c>
      <c r="X92" s="112" t="inlineStr">
        <is>
          <t>Contractor</t>
        </is>
      </c>
      <c r="Y92" s="112" t="inlineStr">
        <is>
          <t>—</t>
        </is>
      </c>
      <c r="Z92" s="112" t="inlineStr">
        <is>
          <t>—</t>
        </is>
      </c>
      <c r="AA92" s="117" t="inlineStr">
        <is>
          <t>X3</t>
        </is>
      </c>
      <c r="AB92" s="118" t="inlineStr">
        <is>
          <t>Band X · Consultant</t>
        </is>
      </c>
      <c r="AC92" s="118" t="n"/>
      <c r="AD92" s="118" t="inlineStr">
        <is>
          <t>• Same as the model</t>
        </is>
      </c>
      <c r="AE92" s="118" t="inlineStr">
        <is>
          <t>D2</t>
        </is>
      </c>
      <c r="AF92" s="118" t="inlineStr">
        <is>
          <t>—</t>
        </is>
      </c>
      <c r="AG92" s="118" t="inlineStr">
        <is>
          <t>Consultant · outside the ladder</t>
        </is>
      </c>
      <c r="AH92" s="118" t="n">
        <v>3</v>
      </c>
      <c r="AI92" s="118" t="n"/>
      <c r="AJ92" s="119" t="inlineStr">
        <is>
          <t>—</t>
        </is>
      </c>
      <c r="AK92" s="120" t="n"/>
      <c r="AL92" s="121" t="str">
        <f>IFERROR(INDEX(WM_C,MATCH($AJ92,WM_KEY,0)),"")</f>
        <v/>
      </c>
      <c r="AM92" s="122" t="str">
        <f>IF(OR(AK92="",AL92=""),"",AK92*AL92)</f>
        <v/>
      </c>
      <c r="AN92" s="120" t="n"/>
      <c r="AO92" s="121" t="str">
        <f>IFERROR(INDEX(WM_AU,MATCH($AJ92,WM_KEY,0)),"")</f>
        <v/>
      </c>
      <c r="AP92" s="122" t="str">
        <f>IF(OR(AN92="",AO92=""),"",AN92*AO92)</f>
        <v/>
      </c>
      <c r="AQ92" s="120" t="n"/>
      <c r="AR92" s="121" t="str">
        <f>IFERROR(INDEX(WM_AC,MATCH($AJ92,WM_KEY,0)),"")</f>
        <v/>
      </c>
      <c r="AS92" s="122" t="str">
        <f>IF(OR(AQ92="",AR92=""),"",AQ92*AR92)</f>
        <v/>
      </c>
      <c r="AT92" s="120" t="n"/>
      <c r="AU92" s="121" t="str">
        <f>IFERROR(INDEX(WM_L,MATCH($AJ92,WM_KEY,0)),"")</f>
        <v/>
      </c>
      <c r="AV92" s="122" t="str">
        <f>IF(OR(AT92="",AU92=""),"",AT92*AU92)</f>
        <v/>
      </c>
      <c r="AW92" s="120" t="n"/>
      <c r="AX92" s="121" t="str">
        <f>IFERROR(INDEX(WM_E,MATCH($AJ92,WM_KEY,0)),"")</f>
        <v/>
      </c>
      <c r="AY92" s="122" t="str">
        <f>IF(OR(AW92="",AX92=""),"",AW92*AX92)</f>
        <v/>
      </c>
      <c r="AZ92" s="123" t="n"/>
      <c r="BA92" s="121" t="str">
        <f>IFERROR(INDEX(WM_BI,MATCH($AJ92,WM_KEY,0)),"")</f>
        <v/>
      </c>
      <c r="BB92" s="122" t="str">
        <f>IF(OR(AZ92="",BA92=""),"",AZ92*BA92)</f>
        <v/>
      </c>
      <c r="BC92" s="122" t="str">
        <f>IF(COUNT(AM92,AP92,AS92,AV92,AY92,BB92)&lt;6,"",SUM(AM92,AP92,AS92,AV92,AY92,BB92))</f>
        <v/>
      </c>
      <c r="BD92" s="122" t="str">
        <f>IF(BC92="","",INDEX({"A1","A2","A3","B1","B2","B3","C1","C2","D1","D2","E1","E2"},MAX(1,MIN(12,ROUND(BC92,0)))))</f>
        <v/>
      </c>
      <c r="BE92" s="155" t="inlineStr">
        <is>
          <t>X3</t>
        </is>
      </c>
      <c r="BF92" s="124" t="inlineStr">
        <is>
          <t>Placed by rule</t>
        </is>
      </c>
      <c r="BG92" s="125" t="inlineStr">
        <is>
          <t>Not scored: consultants sit outside the career ladder · X1–X3, by the scope of their statement of work.</t>
        </is>
      </c>
      <c r="BH92" s="125" t="inlineStr">
        <is>
          <t>Not scored: consultants sit outside the career ladder · X1–X3, by the scope of their statement of work.</t>
        </is>
      </c>
      <c r="BI92" s="125" t="inlineStr">
        <is>
          <t>• Placed at X3 · consultant, outside the employee ladder by leadership decision: Leadership structure: senior consultant.
Final level: X3.</t>
        </is>
      </c>
      <c r="BJ92" s="125" t="inlineStr">
        <is>
          <t>—</t>
        </is>
      </c>
      <c r="BK92" s="126" t="n"/>
      <c r="BL92" s="126" t="inlineStr">
        <is>
          <t>—</t>
        </is>
      </c>
      <c r="BM92" s="126" t="n"/>
      <c r="BN92" s="125" t="inlineStr">
        <is>
          <t>Stable · moves in fewer than 5 of 30 weight tests</t>
        </is>
      </c>
      <c r="BO92" s="148" t="inlineStr">
        <is>
          <t>Not scored: consultants sit outside the career ladder · X1–X3, by the scope of their statement of work.</t>
        </is>
      </c>
      <c r="BP92" s="129" t="inlineStr">
        <is>
          <t>Not scored: consultants sit outside the career ladder · X1–X3, by the scope of their statement of work.</t>
        </is>
      </c>
      <c r="BQ92" s="129" t="inlineStr">
        <is>
          <t>Not scored: consultants sit outside the career ladder · X1–X3, by the scope of their statement of work.</t>
        </is>
      </c>
      <c r="BR92" s="129" t="inlineStr">
        <is>
          <t>Not scored: consultants sit outside the career ladder · X1–X3, by the scope of their statement of work.</t>
        </is>
      </c>
      <c r="BS92" s="129" t="inlineStr">
        <is>
          <t>Not scored: consultants sit outside the career ladder · X1–X3, by the scope of their statement of work.</t>
        </is>
      </c>
      <c r="BT92" s="129" t="inlineStr">
        <is>
          <t>Not scored: consultants sit outside the career ladder · X1–X3, by the scope of their statement of work.</t>
        </is>
      </c>
      <c r="BU92" s="127" t="inlineStr">
        <is>
          <t>KRAs not received · manager to supply</t>
        </is>
      </c>
      <c r="BV92" s="125" t="n"/>
      <c r="BW92" s="125" t="n"/>
      <c r="BX92" s="125" t="n"/>
      <c r="BY92" s="125" t="inlineStr">
        <is>
          <t>Works based out of Milan, client management, engagement, lead generation -e2e sales</t>
        </is>
      </c>
      <c r="BZ92" s="128" t="inlineStr">
        <is>
          <t>KRAs not received · manager to supply</t>
        </is>
      </c>
      <c r="CA92" s="125" t="inlineStr">
        <is>
          <t>CARBON Talent Mapping · Raw</t>
        </is>
      </c>
      <c r="CB92" s="130" t="n">
        <v>0</v>
      </c>
      <c r="CC92" s="128" t="inlineStr">
        <is>
          <t>No survey response on file</t>
        </is>
      </c>
      <c r="CD92" s="131" t="inlineStr">
        <is>
          <t>—</t>
        </is>
      </c>
      <c r="CE92" s="131" t="inlineStr">
        <is>
          <t>—</t>
        </is>
      </c>
      <c r="CF92" s="131" t="inlineStr">
        <is>
          <t>—</t>
        </is>
      </c>
      <c r="CG92" s="131" t="inlineStr">
        <is>
          <t>—</t>
        </is>
      </c>
      <c r="CH92" s="132" t="n"/>
      <c r="CI92" s="131"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J92" s="131" t="n"/>
      <c r="CK92" s="128" t="inlineStr">
        <is>
          <t>No survey response on file</t>
        </is>
      </c>
      <c r="CL92" s="133" t="inlineStr">
        <is>
          <t>WHAT THE ROLE DOES: Runs discovery, demos, proposals and negotiations; closes and grows accounts. At X3: expert or advisory scope · ≈ B3–C2.
Common themes in sub-family holders, all levels' answers: sales · company · revenue
KEY RESPONSIBILITIES: Runs discovery, demos, proposals and negotiations; closes and grows accounts
Common themes in sub-family holders, all levels' answers: ups · follow
DELIVERS: Runs discovery, demos, proposals and negotiations; closes and grows accounts.
Common themes in sub-family holders, all levels' answers: client
ACCOUNTABLE FOR: Deliverables under the statement of work
Common themes in sub-family holders, all levels' answers: revenue · client · target
DECIDES ALONE: Within the statement of work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Per statement of work
CREDENTIALS: Google / HubSpot certifications
SOURCE: Framework + sub-family themes · 3+ answered — 1 holder, 0 answered the survey; sub-family 4 answered; catalogue RC-154</t>
        </is>
      </c>
      <c r="CM92" s="134" t="inlineStr">
        <is>
          <t>What the role answers for: —.
From the survey and manager mapping — successor named: yes.
Manager talent mapping — Latest rating: Not rated · manager.</t>
        </is>
      </c>
      <c r="CN92" s="135" t="n"/>
      <c r="CO92" s="135" t="n"/>
      <c r="CP92" s="136" t="inlineStr">
        <is>
          <t>Not rated · manager</t>
        </is>
      </c>
      <c r="CQ92" s="137" t="n"/>
      <c r="CR92" s="137" t="n"/>
      <c r="CS92" s="137" t="inlineStr">
        <is>
          <t>n/a · consultant</t>
        </is>
      </c>
      <c r="CT92" s="137" t="n"/>
      <c r="CU92" s="137" t="inlineStr">
        <is>
          <t>CARBON</t>
        </is>
      </c>
      <c r="CV92" s="137" t="inlineStr">
        <is>
          <t>Sales</t>
        </is>
      </c>
      <c r="CW92" s="137" t="n"/>
      <c r="CX92" s="137" t="n"/>
      <c r="CY92" s="137" t="n"/>
      <c r="CZ92" s="137" t="n"/>
      <c r="DA92" s="119" t="n"/>
      <c r="DB92" s="138" t="inlineStr">
        <is>
          <t>Consultant — assessed against statement-of-work deliverables</t>
        </is>
      </c>
      <c r="DC92" s="138" t="n"/>
      <c r="DD92" s="138" t="n"/>
      <c r="DE92" s="138" t="n"/>
      <c r="DF92" s="138" t="n"/>
      <c r="DG92" s="138" t="n"/>
      <c r="DH92" s="138" t="n"/>
      <c r="DI92" s="138" t="inlineStr">
        <is>
          <t>Not assessed on the employee competency profile.</t>
        </is>
      </c>
      <c r="DJ92" s="111" t="n"/>
      <c r="DK92" s="112" t="inlineStr">
        <is>
          <t>Sales</t>
        </is>
      </c>
      <c r="DL92" s="112" t="inlineStr">
        <is>
          <t>People Leadership &amp; Mentoring; Stakeholder &amp; Client Management; Strategic Thinking &amp; Business Acumen</t>
        </is>
      </c>
      <c r="DM92" s="112" t="n"/>
      <c r="DN92" s="112" t="inlineStr">
        <is>
          <t>No</t>
        </is>
      </c>
      <c r="DO92" s="139" t="n"/>
      <c r="DP92" s="126" t="inlineStr">
        <is>
          <t>No survey text</t>
        </is>
      </c>
      <c r="DQ92" s="126" t="inlineStr">
        <is>
          <t>No survey text</t>
        </is>
      </c>
      <c r="DR92" s="126" t="n"/>
      <c r="DS92" s="126" t="n"/>
      <c r="DT92" s="126" t="n"/>
      <c r="DU92" s="140" t="inlineStr">
        <is>
          <t>Senior Consultant – Enterprise Sales &amp; Account Management in Sales · CARBON, X3 — Consultant.
The work: Runs discovery, demos, proposals and negotiations; closes and grows accounts.
At this level the role owns expert or advisory scope · ≈ B3–C2.
Key responsibilities: Runs discovery, demos, proposals and negotiations; closes and grows accounts.
Holders describe it with: ups · follow.</t>
        </is>
      </c>
      <c r="DV92" s="137" t="inlineStr">
        <is>
          <t>External consultant — hire under a statement of work, priced by rate card. Scope: Senior Consultant – Enterprise Sales &amp; Account Management.
Skills: Sales</t>
        </is>
      </c>
      <c r="DW92" s="137" t="inlineStr">
        <is>
          <t>Consultant: competencies are set by the statement of work.</t>
        </is>
      </c>
      <c r="DX92" s="137" t="inlineStr">
        <is>
          <t>Consultant: assess against the statement of work — deliverables, rate card and references.</t>
        </is>
      </c>
      <c r="DY92" s="139" t="inlineStr">
        <is>
          <t>Consultant: priced by rate card under the statement of work.</t>
        </is>
      </c>
      <c r="DZ92" s="126" t="inlineStr">
        <is>
          <t>10+ yrs</t>
        </is>
      </c>
      <c r="EA92" s="126" t="inlineStr">
        <is>
          <t>—</t>
        </is>
      </c>
      <c r="EB92" s="126" t="inlineStr">
        <is>
          <t>Contractor · rate card</t>
        </is>
      </c>
      <c r="EC92" s="126" t="inlineStr">
        <is>
          <t>—</t>
        </is>
      </c>
      <c r="ED92" s="126" t="inlineStr">
        <is>
          <t>SaaS sales ladder · SDR → AE → Enterprise AE → VP / CRO; MEDDICC-style qualification</t>
        </is>
      </c>
      <c r="EE92" s="126" t="inlineStr">
        <is>
          <t>Per statement of work</t>
        </is>
      </c>
      <c r="EF92" s="139" t="n"/>
      <c r="EG92" s="126" t="inlineStr">
        <is>
          <t>✗ HRIS: experience missing, qualification missing, 0 direct reports
✗ Survey: no response
✗ KRAs: none on file
✓ Manager mapping: rating
✓ Job description
✓ Validated inputs: Approved level: X2 → X3 · Leadership structure: senior consultant · Leadership decision · HR review of 9 Oct 2026 · 2026-10-09</t>
        </is>
      </c>
      <c r="EH92" s="118" t="n"/>
      <c r="EI92" s="118" t="n"/>
      <c r="EJ92" s="118" t="n"/>
      <c r="EK92" s="118" t="inlineStr">
        <is>
          <t>Survey: no response · KRAs: not received · Experience: on file</t>
        </is>
      </c>
      <c r="EL92" s="141" t="n"/>
      <c r="EM92" s="142" t="n"/>
      <c r="EN92" s="142" t="n"/>
      <c r="EO92" s="142" t="n"/>
      <c r="EP92" s="142" t="n"/>
      <c r="EQ92" s="143" t="n"/>
      <c r="ER92" s="135" t="n"/>
      <c r="ES92" s="135" t="n"/>
      <c r="ET92" s="135" t="n"/>
      <c r="EU92" s="135" t="n"/>
      <c r="EV92" s="135" t="n"/>
      <c r="EW92" s="135" t="n"/>
      <c r="EX92" s="135" t="n"/>
      <c r="EY92" s="143" t="n"/>
      <c r="EZ92" s="135" t="n"/>
      <c r="FA92" s="135" t="n"/>
      <c r="FB92" s="135" t="n"/>
      <c r="FC92" s="135" t="n"/>
      <c r="FD92" s="135" t="n"/>
    </row>
    <row r="93" ht="300" customHeight="1">
      <c r="A93" s="109" t="inlineStr">
        <is>
          <t>CARBON</t>
        </is>
      </c>
      <c r="B93" s="110" t="inlineStr">
        <is>
          <t>IRIS0018</t>
        </is>
      </c>
      <c r="C93" s="110" t="inlineStr">
        <is>
          <t>K Ashok Kumar</t>
        </is>
      </c>
      <c r="D93" s="110" t="inlineStr">
        <is>
          <t>Services</t>
        </is>
      </c>
      <c r="E93" s="110" t="inlineStr">
        <is>
          <t>RC-EL-BH-C1</t>
        </is>
      </c>
      <c r="F93" s="110" t="inlineStr">
        <is>
          <t>Suman Adhikary</t>
        </is>
      </c>
      <c r="G93" s="110" t="inlineStr">
        <is>
          <t>IRIS2359</t>
        </is>
      </c>
      <c r="H93" s="110" t="inlineStr">
        <is>
          <t>D1</t>
        </is>
      </c>
      <c r="I93" s="110" t="n">
        <v>4</v>
      </c>
      <c r="J93" s="110" t="n">
        <v>21.9</v>
      </c>
      <c r="K93" s="110" t="n">
        <v>21.9</v>
      </c>
      <c r="L93" s="110" t="inlineStr">
        <is>
          <t>M.Com</t>
        </is>
      </c>
      <c r="M93" s="110" t="n"/>
      <c r="N93" s="144" t="inlineStr">
        <is>
          <t>Manager Financial Analyst</t>
        </is>
      </c>
      <c r="O93" s="113" t="inlineStr">
        <is>
          <t>Associate Head – Assisted Services</t>
        </is>
      </c>
      <c r="P93" s="113" t="inlineStr">
        <is>
          <t>Executive Leadership</t>
        </is>
      </c>
      <c r="Q93" s="113" t="inlineStr">
        <is>
          <t>Business Head</t>
        </is>
      </c>
      <c r="R93" s="113" t="inlineStr">
        <is>
          <t>L5 – Manager</t>
        </is>
      </c>
      <c r="S93" s="114" t="inlineStr">
        <is>
          <t>C1</t>
        </is>
      </c>
      <c r="T93" s="146" t="inlineStr">
        <is>
          <t>Associate Head</t>
        </is>
      </c>
      <c r="U93" s="146" t="inlineStr">
        <is>
          <t>C</t>
        </is>
      </c>
      <c r="V93" s="112" t="inlineStr">
        <is>
          <t>People Manager</t>
        </is>
      </c>
      <c r="W93" s="150" t="inlineStr">
        <is>
          <t>▲ Up</t>
        </is>
      </c>
      <c r="X93" s="112" t="inlineStr">
        <is>
          <t>P6 / M5</t>
        </is>
      </c>
      <c r="Y93" s="112" t="inlineStr">
        <is>
          <t>Principal / Director</t>
        </is>
      </c>
      <c r="Z93" s="112" t="inlineStr">
        <is>
          <t>5–6</t>
        </is>
      </c>
      <c r="AA93" s="117" t="inlineStr">
        <is>
          <t>B3</t>
        </is>
      </c>
      <c r="AB93" s="118" t="inlineStr">
        <is>
          <t>Band B · Specialist / Manager</t>
        </is>
      </c>
      <c r="AC93" s="118" t="inlineStr">
        <is>
          <t>Senior Manager</t>
        </is>
      </c>
      <c r="AD93" s="145" t="inlineStr">
        <is>
          <t>▼ Down · pay and title protected</t>
        </is>
      </c>
      <c r="AE93" s="118" t="inlineStr">
        <is>
          <t>C2</t>
        </is>
      </c>
      <c r="AF93" s="118" t="inlineStr">
        <is>
          <t>OK</t>
        </is>
      </c>
      <c r="AG93" s="118" t="inlineStr">
        <is>
          <t>Band rule: manager C2 is a head in Band C · Principal / Head; a reportee sits in a lower band · C1 → B3 · move down · pay and title protected for one cycle</t>
        </is>
      </c>
      <c r="AH93" s="118" t="n">
        <v>4</v>
      </c>
      <c r="AI93" s="118" t="inlineStr">
        <is>
          <t>Department head · moved to Executive Leadership · Business Head; was Consulting &amp; Professional Services · Professional Services Leadership</t>
        </is>
      </c>
      <c r="AJ93" s="119" t="inlineStr">
        <is>
          <t>CARBON · Services · Band C · Head / Manager</t>
        </is>
      </c>
      <c r="AK93" s="120" t="n">
        <v>5.5</v>
      </c>
      <c r="AL93" s="121">
        <f>IFERROR(INDEX(WM_C,MATCH($AJ93,WM_KEY,0)),"")</f>
        <v>0.38</v>
      </c>
      <c r="AM93" s="122">
        <f>IF(OR(AK93="",AL93=""),"",AK93*AL93)</f>
        <v>2.09</v>
      </c>
      <c r="AN93" s="120" t="n">
        <v>6.5</v>
      </c>
      <c r="AO93" s="121">
        <f>IFERROR(INDEX(WM_AU,MATCH($AJ93,WM_KEY,0)),"")</f>
        <v>0.18</v>
      </c>
      <c r="AP93" s="122">
        <f>IF(OR(AN93="",AO93=""),"",AN93*AO93)</f>
        <v>1.17</v>
      </c>
      <c r="AQ93" s="120" t="n">
        <v>7.5</v>
      </c>
      <c r="AR93" s="121">
        <f>IFERROR(INDEX(WM_AC,MATCH($AJ93,WM_KEY,0)),"")</f>
        <v>0.16</v>
      </c>
      <c r="AS93" s="122">
        <f>IF(OR(AQ93="",AR93=""),"",AQ93*AR93)</f>
        <v>1.2</v>
      </c>
      <c r="AT93" s="120" t="n">
        <v>7.5</v>
      </c>
      <c r="AU93" s="121">
        <f>IFERROR(INDEX(WM_L,MATCH($AJ93,WM_KEY,0)),"")</f>
        <v>0.15</v>
      </c>
      <c r="AV93" s="122">
        <f>IF(OR(AT93="",AU93=""),"",AT93*AU93)</f>
        <v>1.125</v>
      </c>
      <c r="AW93" s="120" t="n">
        <v>11</v>
      </c>
      <c r="AX93" s="121">
        <f>IFERROR(INDEX(WM_E,MATCH($AJ93,WM_KEY,0)),"")</f>
        <v>0.05</v>
      </c>
      <c r="AY93" s="122">
        <f>IF(OR(AW93="",AX93=""),"",AW93*AX93)</f>
        <v>0.55</v>
      </c>
      <c r="AZ93" s="123" t="n">
        <v>8.5</v>
      </c>
      <c r="BA93" s="121">
        <f>IFERROR(INDEX(WM_BI,MATCH($AJ93,WM_KEY,0)),"")</f>
        <v>0.08</v>
      </c>
      <c r="BB93" s="122">
        <f>IF(OR(AZ93="",BA93=""),"",AZ93*BA93)</f>
        <v>0.68</v>
      </c>
      <c r="BC93" s="122">
        <f>IF(COUNT(AM93,AP93,AS93,AV93,AY93,BB93)&lt;6,"",SUM(AM93,AP93,AS93,AV93,AY93,BB93))</f>
        <v>6.815</v>
      </c>
      <c r="BD93" s="122" t="str">
        <f>IF(BC93="","",INDEX({"A1","A2","A3","B1","B2","B3","C1","C2","D1","D2","E1","E2"},MAX(1,MIN(12,ROUND(BC93,0)))))</f>
        <v>C1</v>
      </c>
      <c r="BE93" s="114" t="inlineStr">
        <is>
          <t>C1</t>
        </is>
      </c>
      <c r="BF93" s="124" t="inlineStr">
        <is>
          <t>The score decided the level</t>
        </is>
      </c>
      <c r="BG93" s="125" t="inlineStr">
        <is>
          <t>Weights: Complexity 38% · Autonomy 18% · Accountability 16% · Leadership 15% · Business impact 8% · Experience 5%
Why: a head answers for a function through managers: Leadership 15%, with autonomy, accountability and impact rising; expertise still counts most.
Type of work in the department: delivery work is judged on accuracy and turnaround, so Accountability +5 and Complexity −5.
Live: change the department's row on the Weightage Matrix and these weights, the points and the score update.</t>
        </is>
      </c>
      <c r="BH93" s="125" t="inlineStr">
        <is>
          <t>At build: Complexity 2.09 + Autonomy 1.17 + Accountability 1.20 + Leadership 1.12 + Experience 0.55 + Business impact 0.68
= 6.81 points → nearest level 7 = C1
Final level: C1 · same as the score</t>
        </is>
      </c>
      <c r="BI93" s="125" t="inlineStr">
        <is>
          <t>No rule applied: the score decides.</t>
        </is>
      </c>
      <c r="BJ93" s="125" t="inlineStr">
        <is>
          <t>Input needed</t>
        </is>
      </c>
      <c r="BK93" s="126" t="n"/>
      <c r="BL93" s="126" t="inlineStr">
        <is>
          <t>Medium</t>
        </is>
      </c>
      <c r="BM93" s="126" t="inlineStr">
        <is>
          <t>• Reporting lines show a much bigger role than the designation suggests — confirm the mandate; the designation may need to change</t>
        </is>
      </c>
      <c r="BN93" s="125" t="inlineStr">
        <is>
          <t>Stable · moves in fewer than 5 of 30 weight tests</t>
        </is>
      </c>
      <c r="BO93" s="148" t="inlineStr">
        <is>
          <t>Rated 5.5 of 12 · between B2 and B3
Start: 6.0 · manager / senior specialist title; reporting lines show a bigger role: 4 direct reports, 92 people below, 3 of them lead teams
Evidence reads like B1: Plans AI testing, defines test scenarios and validation criteria, reviews AI outputs → moved down 0.5
KRA: “1. Testing of AI related features · Anomaly, MBRS and Reg AI. 2. Providing suggestions/Corrections in new and existing functionality of AI…”
Market: B2 = Hardest problems in the domain · B3 = Sets standards for a practice; cross-team problems</t>
        </is>
      </c>
      <c r="BP93" s="129" t="inlineStr">
        <is>
          <t>Rated 6.5 of 12 · between B3 and C1
Start: 7.0 · manager / senior specialist title; reporting lines show a bigger role: 4 direct reports, 92 people below, 3 of them lead teams
Evidence reads like A3: Only 'testing' named; sets scenarios and criteria for the testing work itself → moved down 0.5
Market: B3 = Commercial / strategic calls for the unit · C1 = Sets direction for a sub-function or domain</t>
        </is>
      </c>
      <c r="BQ93" s="129" t="inlineStr">
        <is>
          <t>Rated 7.5 of 12 · between C1 and C2
Start: 8.0 · manager / senior specialist title; 4 direct reports, 92 people below, 3 of them lead teams
Evidence reads like A3: AI test planning, execution, defect identification, reporting and test coverage → moved down 0.5
KRA: “1. Testing of AI related features · Anomaly, MBRS and Reg AI. 2. Providing suggestions/Corrections in new and existing functionality of AI…”
Market: C1 = Sub-function results or domain quality across products · C2 = Function results, budget and risk</t>
        </is>
      </c>
      <c r="BR93" s="129" t="inlineStr">
        <is>
          <t>Rated 7.5 of 12 · between C1 and C2
Start: 8.0
Evidence reads like A3: States leading and coordinating AI testing; no people-management detail despite four reports → moved down 0.5
Team: 4 direct reports · People Manager
Market: C1 = Leads managers or a community of practice · C2 = Leads a function; shapes functional strategy</t>
        </is>
      </c>
      <c r="BS93" s="129" t="inlineStr">
        <is>
          <t>Rated 11 of 12
Experience: 21.9 yrs total · 21.9 at IRIS; none recorded before IRIS = 10.3 on the experience scale
Qualification: M.Com · postgraduate, relevant to the work → +0.5
Market: C1 roles typically have 12–17 yrs · IRIS guide 10–14</t>
        </is>
      </c>
      <c r="BT93" s="129" t="inlineStr">
        <is>
          <t>Rated 8.5 of 12 — a starting estimate.
Start: 7.5,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C2 = Drives a function's or department's results and costs · D1 = Owns a business line's P&amp;L and growth, or a company-wide function</t>
        </is>
      </c>
      <c r="BU93" s="124"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BV93" s="125" t="n"/>
      <c r="BW93" s="125" t="n"/>
      <c r="BX93" s="125" t="n"/>
      <c r="BY93" s="125" t="inlineStr">
        <is>
          <t>4. Handle complex pre-sales process, implementations, and ensure effective adoption and customer ratings.</t>
        </is>
      </c>
      <c r="BZ93" s="125" t="inlineStr">
        <is>
          <t>Received · manager annual</t>
        </is>
      </c>
      <c r="CA93" s="125" t="inlineStr">
        <is>
          <t>CARBON Mapping Master · CARBON Talent Mapping · Raw</t>
        </is>
      </c>
      <c r="CB93" s="130" t="n">
        <v>20</v>
      </c>
      <c r="CC93" s="128" t="inlineStr">
        <is>
          <t>Full survey answers not in the files received · How We Grow export needed · HR</t>
        </is>
      </c>
      <c r="CD93" s="131" t="inlineStr">
        <is>
          <t>—</t>
        </is>
      </c>
      <c r="CE93" s="131" t="inlineStr">
        <is>
          <t>—</t>
        </is>
      </c>
      <c r="CF93" s="131" t="inlineStr">
        <is>
          <t>—</t>
        </is>
      </c>
      <c r="CG93" s="131" t="inlineStr">
        <is>
          <t>—</t>
        </is>
      </c>
      <c r="CH93" s="132" t="inlineStr">
        <is>
          <t>Complexity: Evidence reads like B1: Plans AI testing, defines test scenarios and validation criteria, reviews AI outputs → moved down 0.5
Autonomy: Evidence reads like A3: Only 'testing' named; sets scenarios and criteria for the testing work itself → moved down 0.5
Accountability: Evidence reads like A3: AI test planning, execution, defect identification, reporting and test coverage → moved down 0.5
Leadership: Evidence reads like A3: States leading and coordinating AI testing; no people-management detail despite four reports → moved down 0.5
Business Impact: Moved +1: the survey / manager mapping marks it business-critical and it does work no one else does.</t>
        </is>
      </c>
      <c r="CI93" s="131" t="n"/>
      <c r="CJ93" s="131" t="inlineStr">
        <is>
          <t>Self-identified: AI / automation · Data, SQL &amp; analytics
For the next role: AI / automation · Data, SQL &amp; analytics</t>
        </is>
      </c>
      <c r="CK93" s="128" t="inlineStr">
        <is>
          <t>Full survey answers not in the files received · How We Grow export needed · HR</t>
        </is>
      </c>
      <c r="CL93" s="133" t="inlineStr">
        <is>
          <t>WHAT THE ROLE DOES: Leads an assisted-services / consulting practice. At C1: a sub-function, or principal authority across products.
KEY RESPONSIBILITIES: Leads an assisted-services / consulting practice; Ambiguous, cross-product problems; Sub-function results or domain quality across products
DELIVERS: Sub-function results or domain quality across products
DECIDES ALONE: Sets direction for a sub-function or domain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4 · Future-ready 4 · Functional 4 · Leadership 4
CREDENTIALS: XBRL US GAAP Certificate · AICPA &amp; XBRL US or equivalent; CA / CMA / ACCA / CFA / IFRS certificate
SOURCE: Framework only · fewer than 3 answered — 2 holders, 2 answered the survey; sub-family 2 answered; catalogue RC-013</t>
        </is>
      </c>
      <c r="CM93" s="134" t="inlineStr">
        <is>
          <t>What the role answers for: Sub-function results or domain quality across products.
Accountability &amp; Impact rating: 7.5 of 12 · C2-level impact.
Leads 4 direct reports.
From the survey and manager mapping — critical role: yes; work only this person does: yes; successor named: yes.
Manager talent mapping — Latest rating: 3 · Potential: Medium · 9-Box Grid placement: Core Contributor.</t>
        </is>
      </c>
      <c r="CN93" s="135" t="n"/>
      <c r="CO93" s="135" t="n">
        <v>8.5</v>
      </c>
      <c r="CP93" s="136" t="n">
        <v>3</v>
      </c>
      <c r="CQ93" s="137" t="inlineStr">
        <is>
          <t>Medium</t>
        </is>
      </c>
      <c r="CR93" s="137" t="inlineStr">
        <is>
          <t>Core Contributor</t>
        </is>
      </c>
      <c r="CS93" s="137" t="inlineStr">
        <is>
          <t>Develop in role</t>
        </is>
      </c>
      <c r="CT93" s="137" t="n"/>
      <c r="CU93" s="137" t="inlineStr">
        <is>
          <t>Yes</t>
        </is>
      </c>
      <c r="CV93" s="137" t="inlineStr">
        <is>
          <t>Shashidhar M</t>
        </is>
      </c>
      <c r="CW93" s="137" t="inlineStr">
        <is>
          <t>Succession: Ready-now successor · ready now Mayur Zope · B2, CARBON, Jinesh Kumar S · B2, CARBON, Mohammed Dholkawala · B2, CARBON, Priyanka Jadhav · B2, CARBON, Vipul Kurhade · B1, CARBON, Amruta Mirashi · B1, CARBON +9 more · in 6–12 months Vivek Patil · B1, CARBON, Prashant Ramakant Wagh · B1, iFile · high potential Vivek Patil · B1, CARBON</t>
        </is>
      </c>
      <c r="CX93" s="137" t="n"/>
      <c r="CY93" s="137" t="n"/>
      <c r="CZ93" s="137" t="n"/>
      <c r="DA93" s="119" t="n">
        <v>90</v>
      </c>
      <c r="DB93" s="138" t="inlineStr">
        <is>
          <t>Meets the level</t>
        </is>
      </c>
      <c r="DC93" s="138" t="n">
        <v>99</v>
      </c>
      <c r="DD93" s="138" t="n">
        <v>86</v>
      </c>
      <c r="DE93" s="138" t="n">
        <v>90</v>
      </c>
      <c r="DF93" s="138" t="n">
        <v>88</v>
      </c>
      <c r="DG93" s="138" t="inlineStr">
        <is>
          <t>XBRL &amp; taxonomy, Accounting standards, Regulatory domain</t>
        </is>
      </c>
      <c r="DH93" s="138" t="inlineStr">
        <is>
          <t>C2: 85% of profile — close</t>
        </is>
      </c>
      <c r="DI93" s="138" t="inlineStr">
        <is>
          <t>Evidence: Survey | Core: Ownership 4/4, Problem solving 4/4, Communication &amp; collaboration 4/4, Client &amp; quality focus 5/4, Learning agility 3/4, Integrity &amp; compliance 4/4 | Future-ready: AI literacy 5/4, Data literacy 3/4, Digital fluency 3/4, Innovation 3/4 | Functional: XBRL &amp; taxonomy 3/4, Accounting standards 3/4, Regulatory domain 3/4, Quality &amp; process 5/4, Excel &amp; tools 3/4, AI / GenAI 5/4 | Leadership: Developing people 4/4, Decision making 3/4, Strategic acumen 3/4, Influence &amp; change 4/4</t>
        </is>
      </c>
      <c r="DJ93" s="111" t="inlineStr">
        <is>
          <t>AI / automation · Data, SQL &amp; analytics</t>
        </is>
      </c>
      <c r="DK93" s="112" t="inlineStr">
        <is>
          <t>XBRL taxonomy &amp; regulatory updates; domain/accounting refreshers; quality &amp; accuracy practices; tooling proficiency | People management: goal-setting &amp; …</t>
        </is>
      </c>
      <c r="DL93" s="112" t="inlineStr">
        <is>
          <t>AI, GenAI &amp; Prompt Engineering; People Leadership &amp; Mentoring; Stakeholder &amp; Client Management</t>
        </is>
      </c>
      <c r="DM93" s="112" t="inlineStr">
        <is>
          <t>AI / automation · Data, SQL &amp; analytics</t>
        </is>
      </c>
      <c r="DN93" s="112" t="inlineStr">
        <is>
          <t>Leadership development: strategic thinking, cross-functional influence, financial/business acumen, succession &amp; talent development, change management, executive communication</t>
        </is>
      </c>
      <c r="DO93" s="139" t="inlineStr">
        <is>
          <t>No strong match from survey evidence</t>
        </is>
      </c>
      <c r="DP93" s="126" t="inlineStr">
        <is>
          <t>No material overlap found</t>
        </is>
      </c>
      <c r="DQ93" s="126" t="inlineStr">
        <is>
          <t>No close match in other businesses</t>
        </is>
      </c>
      <c r="DR93" s="126" t="inlineStr">
        <is>
          <t>Below norm</t>
        </is>
      </c>
      <c r="DS93" s="126" t="inlineStr">
        <is>
          <t>Team smaller than the norm for this level — merge with a peer team, widen scope, or treat as a POD Lead.</t>
        </is>
      </c>
      <c r="DT93" s="126" t="n"/>
      <c r="DU93" s="140" t="inlineStr">
        <is>
          <t>Associate Head – Assisted Services in Services · CARBON, C1 — People Manager.
The work: Leads an assisted-services / consulting practice.
At this level the role owns a sub-function, or principal authority across products.
Key responsibilities: Leads an assisted-services / consulting practice; Ambiguous, cross-product problems; Sub-function results or domain quality across products.
Leads 4 direct reports.</t>
        </is>
      </c>
      <c r="DV93" s="137" t="inlineStr">
        <is>
          <t>Hire as: Head of Function / AGM — IRIS C1 Associate Head · People Manager
Market level: P6 / M5 · SFIA 5–6
Experience: 10–14 yrs · Education: B.Com / M.Com / CA / CMA
Team size at this level: 5–8, mostly managers
Equivalent titles at peers: Big Four – Associate Director
Credentials: XBRL US GAAP Certificate · AICPA &amp; XBRL US or equivalent; CA / CMA / ACCA / CFA / IFRS certificate
Must already know: XBRL certificate preferred from A3; filing deadlines and confidentiality</t>
        </is>
      </c>
      <c r="DW93"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XBRL Domain
★ = must-have for the family. Scale: 1 Awareness · 2 Working · 3 Practitioner · 4 Advanced · 5 Expert.</t>
        </is>
      </c>
      <c r="DX93"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93" s="139" t="inlineStr">
        <is>
          <t>Market level: P6 / M5 · SFIA 5–6
Typical title: Head of Function / AGM
At peers: Big Four – Associate Director
Typical experience: 12–17 yrs · IRIS guide 10–14
Standard: XBRL US GAAP Certificate; XBRL International specifications</t>
        </is>
      </c>
      <c r="DZ93" s="126" t="inlineStr">
        <is>
          <t>10–14 yrs</t>
        </is>
      </c>
      <c r="EA93" s="126" t="inlineStr">
        <is>
          <t>12–16 · 12–18</t>
        </is>
      </c>
      <c r="EB93" s="126" t="inlineStr">
        <is>
          <t>Head of Function / AGM</t>
        </is>
      </c>
      <c r="EC93" s="126" t="inlineStr">
        <is>
          <t>Big Four: Associate Director</t>
        </is>
      </c>
      <c r="ED93" s="126" t="inlineStr">
        <is>
          <t>XBRL US GAAP Certificate · AICPA &amp; XBRL US; XBRL International specifications; IFRS / US GAAP / Ind AS</t>
        </is>
      </c>
      <c r="EE93" s="126" t="inlineStr">
        <is>
          <t>Core 4 · Future 4 · Functional 4 · Leadership 4</t>
        </is>
      </c>
      <c r="EF93" s="127" t="inlineStr">
        <is>
          <t>• Confirm the reporting line — Manager</t>
        </is>
      </c>
      <c r="EG93" s="126" t="inlineStr">
        <is>
          <t>✓ HRIS: 21.9 yrs, M.Com, 4 direct reports
✓ Survey: 20 of 20 questions answered
✓ KRAs: submitted
✓ Manager mapping: rating, potential, 9-box
✓ Job description</t>
        </is>
      </c>
      <c r="EH93" s="118" t="inlineStr">
        <is>
          <t xml:space="preserve">D300 · Input needed · Medium: • Confirm the reporting line — Manager · owner Manager · </t>
        </is>
      </c>
      <c r="EI93" s="118" t="inlineStr">
        <is>
          <t>R017 · Confirm the reporting line · Manager · Open</t>
        </is>
      </c>
      <c r="EJ93" s="118" t="inlineStr">
        <is>
          <t>Confirm the reporting line · Manager</t>
        </is>
      </c>
      <c r="EK93" s="118" t="inlineStr">
        <is>
          <t>Survey: answered · full text needed · KRAs: received · Experience: on file</t>
        </is>
      </c>
      <c r="EL93" s="141" t="n"/>
      <c r="EM93" s="142" t="n"/>
      <c r="EN93" s="142" t="n"/>
      <c r="EO93" s="142" t="n"/>
      <c r="EP93" s="142" t="n"/>
      <c r="EQ93" s="143" t="n"/>
      <c r="ER93" s="135" t="n"/>
      <c r="ES93" s="135" t="n"/>
      <c r="ET93" s="135" t="n"/>
      <c r="EU93" s="135" t="n"/>
      <c r="EV93" s="135" t="n"/>
      <c r="EW93" s="135" t="n"/>
      <c r="EX93" s="135" t="n"/>
      <c r="EY93" s="143" t="n"/>
      <c r="EZ93" s="135" t="n"/>
      <c r="FA93" s="135" t="n"/>
      <c r="FB93" s="135" t="n"/>
      <c r="FC93" s="135" t="n"/>
      <c r="FD93" s="135" t="n"/>
    </row>
    <row r="94" ht="300" customHeight="1">
      <c r="A94" s="109" t="inlineStr">
        <is>
          <t>CARBON</t>
        </is>
      </c>
      <c r="B94" s="110" t="inlineStr">
        <is>
          <t>IRIS0786</t>
        </is>
      </c>
      <c r="C94" s="110" t="inlineStr">
        <is>
          <t>Shashikant Mudaliar</t>
        </is>
      </c>
      <c r="D94" s="110" t="inlineStr">
        <is>
          <t>Services</t>
        </is>
      </c>
      <c r="E94" s="110" t="inlineStr">
        <is>
          <t>RC-013</t>
        </is>
      </c>
      <c r="F94" s="110" t="inlineStr">
        <is>
          <t>K Ashok Kumar</t>
        </is>
      </c>
      <c r="G94" s="110" t="inlineStr">
        <is>
          <t>IRIS0018</t>
        </is>
      </c>
      <c r="H94" s="110" t="inlineStr">
        <is>
          <t>C1</t>
        </is>
      </c>
      <c r="I94" s="110" t="n">
        <v>8</v>
      </c>
      <c r="J94" s="110" t="n">
        <v>15.2</v>
      </c>
      <c r="K94" s="110" t="n">
        <v>15.2</v>
      </c>
      <c r="L94" s="110" t="inlineStr">
        <is>
          <t>CMA</t>
        </is>
      </c>
      <c r="M94" s="110" t="n"/>
      <c r="N94" s="144" t="inlineStr">
        <is>
          <t>Head - XBRL Assisted Services</t>
        </is>
      </c>
      <c r="O94" s="113" t="inlineStr">
        <is>
          <t>Associate Head – XBRL Assisted Services</t>
        </is>
      </c>
      <c r="P94" s="112" t="inlineStr">
        <is>
          <t>Consulting &amp; Professional Services</t>
        </is>
      </c>
      <c r="Q94" s="112" t="inlineStr">
        <is>
          <t>Professional Services Leadership</t>
        </is>
      </c>
      <c r="R94" s="113" t="inlineStr">
        <is>
          <t>L7 – Head / Sr Director</t>
        </is>
      </c>
      <c r="S94" s="114" t="inlineStr">
        <is>
          <t>C1</t>
        </is>
      </c>
      <c r="T94" s="146" t="inlineStr">
        <is>
          <t>Associate Head</t>
        </is>
      </c>
      <c r="U94" s="146" t="inlineStr">
        <is>
          <t>C</t>
        </is>
      </c>
      <c r="V94" s="112" t="inlineStr">
        <is>
          <t>People Manager</t>
        </is>
      </c>
      <c r="W94" s="147" t="inlineStr">
        <is>
          <t>▼ Down · protected</t>
        </is>
      </c>
      <c r="X94" s="112" t="inlineStr">
        <is>
          <t>P6 / M5</t>
        </is>
      </c>
      <c r="Y94" s="112" t="inlineStr">
        <is>
          <t>Principal / Director</t>
        </is>
      </c>
      <c r="Z94" s="112" t="inlineStr">
        <is>
          <t>5–6</t>
        </is>
      </c>
      <c r="AA94" s="117" t="inlineStr">
        <is>
          <t>B2</t>
        </is>
      </c>
      <c r="AB94" s="118" t="inlineStr">
        <is>
          <t>Band B · Specialist / Manager</t>
        </is>
      </c>
      <c r="AC94" s="118" t="inlineStr">
        <is>
          <t>Manager</t>
        </is>
      </c>
      <c r="AD94" s="145" t="inlineStr">
        <is>
          <t>▼ Down · pay and title protected</t>
        </is>
      </c>
      <c r="AE94" s="118" t="inlineStr">
        <is>
          <t>B3</t>
        </is>
      </c>
      <c r="AF94" s="118" t="inlineStr">
        <is>
          <t>OK</t>
        </is>
      </c>
      <c r="AG94" s="118" t="inlineStr">
        <is>
          <t>Level rule: manager B3; a reportee sits at least one level below · C1 → B2 · move down · pay and title protected for one cycle</t>
        </is>
      </c>
      <c r="AH94" s="118" t="n">
        <v>5</v>
      </c>
      <c r="AI94" s="118" t="n"/>
      <c r="AJ94" s="119" t="inlineStr">
        <is>
          <t>CARBON · Services · Band C · Head / Manager</t>
        </is>
      </c>
      <c r="AK94" s="120" t="n">
        <v>7</v>
      </c>
      <c r="AL94" s="121">
        <f>IFERROR(INDEX(WM_C,MATCH($AJ94,WM_KEY,0)),"")</f>
        <v>0.38</v>
      </c>
      <c r="AM94" s="122">
        <f>IF(OR(AK94="",AL94=""),"",AK94*AL94)</f>
        <v>2.66</v>
      </c>
      <c r="AN94" s="120" t="n">
        <v>7</v>
      </c>
      <c r="AO94" s="121">
        <f>IFERROR(INDEX(WM_AU,MATCH($AJ94,WM_KEY,0)),"")</f>
        <v>0.18</v>
      </c>
      <c r="AP94" s="122">
        <f>IF(OR(AN94="",AO94=""),"",AN94*AO94)</f>
        <v>1.26</v>
      </c>
      <c r="AQ94" s="120" t="n">
        <v>7</v>
      </c>
      <c r="AR94" s="121">
        <f>IFERROR(INDEX(WM_AC,MATCH($AJ94,WM_KEY,0)),"")</f>
        <v>0.16</v>
      </c>
      <c r="AS94" s="122">
        <f>IF(OR(AQ94="",AR94=""),"",AQ94*AR94)</f>
        <v>1.12</v>
      </c>
      <c r="AT94" s="120" t="n">
        <v>7</v>
      </c>
      <c r="AU94" s="121">
        <f>IFERROR(INDEX(WM_L,MATCH($AJ94,WM_KEY,0)),"")</f>
        <v>0.15</v>
      </c>
      <c r="AV94" s="122">
        <f>IF(OR(AT94="",AU94=""),"",AT94*AU94)</f>
        <v>1.05</v>
      </c>
      <c r="AW94" s="120" t="n">
        <v>9</v>
      </c>
      <c r="AX94" s="121">
        <f>IFERROR(INDEX(WM_E,MATCH($AJ94,WM_KEY,0)),"")</f>
        <v>0.05</v>
      </c>
      <c r="AY94" s="122">
        <f>IF(OR(AW94="",AX94=""),"",AW94*AX94)</f>
        <v>0.45</v>
      </c>
      <c r="AZ94" s="123" t="n">
        <v>7.5</v>
      </c>
      <c r="BA94" s="121">
        <f>IFERROR(INDEX(WM_BI,MATCH($AJ94,WM_KEY,0)),"")</f>
        <v>0.08</v>
      </c>
      <c r="BB94" s="122">
        <f>IF(OR(AZ94="",BA94=""),"",AZ94*BA94)</f>
        <v>0.6</v>
      </c>
      <c r="BC94" s="122">
        <f>IF(COUNT(AM94,AP94,AS94,AV94,AY94,BB94)&lt;6,"",SUM(AM94,AP94,AS94,AV94,AY94,BB94))</f>
        <v>7.14</v>
      </c>
      <c r="BD94" s="122" t="str">
        <f>IF(BC94="","",INDEX({"A1","A2","A3","B1","B2","B3","C1","C2","D1","D2","E1","E2"},MAX(1,MIN(12,ROUND(BC94,0)))))</f>
        <v>C1</v>
      </c>
      <c r="BE94" s="114" t="inlineStr">
        <is>
          <t>C1</t>
        </is>
      </c>
      <c r="BF94" s="124" t="inlineStr">
        <is>
          <t>The score decided the level</t>
        </is>
      </c>
      <c r="BG94" s="125" t="inlineStr">
        <is>
          <t>Weights: Complexity 38% · Autonomy 18% · Accountability 16% · Leadership 15% · Business impact 8% · Experience 5%
Why: a head answers for a function through managers: Leadership 15%, with autonomy, accountability and impact rising; expertise still counts most.
Type of work in the department: delivery work is judged on accuracy and turnaround, so Accountability +5 and Complexity −5.
Live: change the department's row on the Weightage Matrix and these weights, the points and the score update.</t>
        </is>
      </c>
      <c r="BH94" s="125" t="inlineStr">
        <is>
          <t>At build: Complexity 2.66 + Autonomy 1.26 + Accountability 1.12 + Leadership 1.05 + Experience 0.45 + Business impact 0.60
= 7.14 points → nearest level 7 = C1
Final level: C1 · same as the score</t>
        </is>
      </c>
      <c r="BI94" s="125" t="inlineStr">
        <is>
          <t>No rule applied: the score decides.</t>
        </is>
      </c>
      <c r="BJ94" s="125" t="inlineStr">
        <is>
          <t>Down — protected</t>
        </is>
      </c>
      <c r="BK94" s="126" t="n"/>
      <c r="BL94" s="126" t="inlineStr">
        <is>
          <t>High</t>
        </is>
      </c>
      <c r="BM94" s="126" t="inlineStr">
        <is>
          <t>• Final level C1 is below the current level · L7 ≈ C2 — manager to confirm the scope of the role; pay and title are protected for one cycle</t>
        </is>
      </c>
      <c r="BN94" s="125" t="inlineStr">
        <is>
          <t>Stable · moves in fewer than 5 of 30 weight tests</t>
        </is>
      </c>
      <c r="BO94" s="148" t="inlineStr">
        <is>
          <t>Rated 7 of 12
Start: 8.0 · head-of-function title
Evidence reads like B3: Multi-market XBRL filings; makes tagging calls on complex files; changes internal review steps; researches new mandates → moved down 1
KRA: “1. Ensure files processed by team with &gt;=99% accuracy · zero critical errors. 2. Meet 100% of regulatory / client filing deadlines · no SLA…”
Market: C1 = Ambiguous, cross-product problems</t>
        </is>
      </c>
      <c r="BP94" s="129" t="inlineStr">
        <is>
          <t>Rated 7 of 12
Start: 8.0 · head-of-function title
Evidence reads like B3: Decides allocation, who leads each team or mandate, clashing-deadline priorities, review process changes → moved down 1
Market: C1 = Sets direction for a sub-function or domain</t>
        </is>
      </c>
      <c r="BQ94" s="129" t="inlineStr">
        <is>
          <t>Rated 7 of 12
Start: 8.0 · head-of-function title; 8 direct reports, 40 people below, 6 of them lead teams
Evidence reads like B3: own survey / KRA answers · summarised by the rater; not quoted → moved down 1
KRA: “1. Ensure files processed by team with &gt;=99% accuracy · zero critical errors. 2. Meet 100% of regulatory / client filing deadlines · no SLA…”
Market: C1 = Sub-function results or domain quality across products</t>
        </is>
      </c>
      <c r="BR94" s="129" t="inlineStr">
        <is>
          <t>Rated 7 of 12
Start: 8.0
Evidence reads like B3: Eight reports; appoints team/mandate leads, trains reviewers, plans capacity for reporting seasons → moved down 1
Team: 8 direct reports · People Manager
Market: C1 = Leads managers or a community of practice</t>
        </is>
      </c>
      <c r="BS94" s="129" t="inlineStr">
        <is>
          <t>Rated 9 of 12
Experience: 15.2 yrs total · 15.2 at IRIS; none recorded before IRIS = 8.2 on the experience scale
Qualification: CMA · professional, relevant to the work → +1.0
Market: C1 roles typically have 12–17 yrs · IRIS guide 10–14</t>
        </is>
      </c>
      <c r="BT94" s="129" t="inlineStr">
        <is>
          <t>Rated 7.5 of 12 — a starting estimate.
Start: 7,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 · C2 = Drives a function's or department's results and costs</t>
        </is>
      </c>
      <c r="BU94" s="12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94" s="125" t="n"/>
      <c r="BW94" s="125" t="n"/>
      <c r="BX94" s="125" t="n"/>
      <c r="BY94" s="125" t="n"/>
      <c r="BZ94" s="125" t="inlineStr">
        <is>
          <t>Received · manager annual</t>
        </is>
      </c>
      <c r="CA94" s="125" t="inlineStr">
        <is>
          <t>CARBON Mapping Master</t>
        </is>
      </c>
      <c r="CB94" s="130" t="n">
        <v>20</v>
      </c>
      <c r="CC94" s="131" t="inlineStr">
        <is>
          <t>• Role / sub-team: Assisted Services</t>
        </is>
      </c>
      <c r="CD94" s="131"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CE94" s="131" t="inlineStr">
        <is>
          <t>• Current capabilities: Patience; Communication; Team bonding; Work experience; Accounting knowledge; Tools / software used: HTML - Editor | Ifile, Iris Instant.</t>
        </is>
      </c>
      <c r="CF94" s="131" t="inlineStr">
        <is>
          <t>• Development priorities: 
• Learning and Development Need: Time management; Work Planning and New Manager Trainings.</t>
        </is>
      </c>
      <c r="CG94" s="131" t="inlineStr">
        <is>
          <t>• Key challenges: Waiting for information; Slow work machines; Tool issues; Client revert.
• Support required: No input received.</t>
        </is>
      </c>
      <c r="CH94" s="132" t="inlineStr">
        <is>
          <t>Complexity: Evidence reads like B3: Multi-market XBRL filings; makes tagging calls on complex files; changes internal review steps; researches new mandates → moved down 1
Autonomy: Evidence reads like B3: Decides allocation, who leads each team or mandate, clashing-deadline priorities, review process changes → moved down 1
Accountability: Evidence reads like B3: own survey / KRA answers · summarised by the rater; not quoted → moved down 1
Leadership: Evidence reads like B3: Eight reports; appoints team/mandate leads, trains reviewers, plans capacity for reporting seasons → moved down 1
Business Impact: Moved +0.5: the survey / manager mapping marks it business-critical.</t>
        </is>
      </c>
      <c r="CI94" s="131" t="n"/>
      <c r="CJ94" s="131" t="inlineStr">
        <is>
          <t>Self-identified: Project / programme management · Broader exposure &amp; ownership
For the next role: Project / programme management · Broader exposure &amp; ownership</t>
        </is>
      </c>
      <c r="CK94" s="131" t="inlineStr">
        <is>
          <t>Per-person summary · CARBON Mapping Master</t>
        </is>
      </c>
      <c r="CL94" s="133" t="inlineStr">
        <is>
          <t>WHAT THE ROLE DOES: Leads an assisted-services / consulting practice. At C1: a sub-function, or principal authority across products.
KEY RESPONSIBILITIES: Leads an assisted-services / consulting practice; Ambiguous, cross-product problems; Sub-function results or domain quality across products
DELIVERS: Sub-function results or domain quality across products
DECIDES ALONE: Sets direction for a sub-function or domain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4 · Future-ready 4 · Functional 4 · Leadership 4
CREDENTIALS: XBRL US GAAP Certificate · AICPA &amp; XBRL US or equivalent; CA / CMA / ACCA / CFA / IFRS certificate
SOURCE: Framework only · fewer than 3 answered — 2 holders, 2 answered the survey; sub-family 2 answered; catalogue RC-013</t>
        </is>
      </c>
      <c r="CM94" s="134" t="inlineStr">
        <is>
          <t>What the role answers for: Sub-function results or domain quality across products.
Accountability &amp; Impact rating: 7 of 12 · C1-level impact.
Leads 8 direct reports.
From the survey and manager mapping — critical role: yes; successor named: no.
Manager talent mapping — Latest rating: 5 · Potential: High · 9-Box Grid placement: Future Leader.</t>
        </is>
      </c>
      <c r="CN94" s="135" t="n"/>
      <c r="CO94" s="135" t="n">
        <v>7.5</v>
      </c>
      <c r="CP94" s="136" t="n">
        <v>5</v>
      </c>
      <c r="CQ94" s="137" t="inlineStr">
        <is>
          <t>High</t>
        </is>
      </c>
      <c r="CR94" s="137" t="inlineStr">
        <is>
          <t>Future Leader</t>
        </is>
      </c>
      <c r="CS94" s="137" t="inlineStr">
        <is>
          <t>Ready now</t>
        </is>
      </c>
      <c r="CT94" s="137" t="inlineStr">
        <is>
          <t>Yes</t>
        </is>
      </c>
      <c r="CU94" s="137" t="inlineStr">
        <is>
          <t>Yes</t>
        </is>
      </c>
      <c r="CV94" s="137" t="n"/>
      <c r="CW94" s="137" t="inlineStr">
        <is>
          <t>Succession: Ready-now successor · ready now Mayur Zope · B2, CARBON, Jinesh Kumar S · B2, CARBON, Mohammed Dholkawala · B2, CARBON, Priyanka Jadhav · B2, CARBON, Vipul Kurhade · B1, CARBON, Amruta Mirashi · B1, CARBON +9 more · in 6–12 months Vivek Patil · B1, CARBON, Prashant Ramakant Wagh · B1, iFile · high potential Vivek Patil · B1, CARBON</t>
        </is>
      </c>
      <c r="CX94" s="137" t="inlineStr">
        <is>
          <t>High · critical role Yes · only this person — · successor named No</t>
        </is>
      </c>
      <c r="CY94" s="137" t="inlineStr">
        <is>
          <t>K Ashok Kumar · C1, CARBON · Rahul Dhamne · C2, iFile</t>
        </is>
      </c>
      <c r="CZ94" s="137" t="inlineStr">
        <is>
          <t>Name a successor this quarter; document the process; start cross-training the cover listed</t>
        </is>
      </c>
      <c r="DA94" s="119" t="n">
        <v>110</v>
      </c>
      <c r="DB94" s="138" t="inlineStr">
        <is>
          <t>Exceeds — ready for stretch</t>
        </is>
      </c>
      <c r="DC94" s="138" t="n">
        <v>110</v>
      </c>
      <c r="DD94" s="138" t="n">
        <v>99</v>
      </c>
      <c r="DE94" s="138" t="n">
        <v>110</v>
      </c>
      <c r="DF94" s="138" t="n">
        <v>115</v>
      </c>
      <c r="DG94" s="138" t="inlineStr">
        <is>
          <t>Innovation</t>
        </is>
      </c>
      <c r="DH94" s="138" t="inlineStr">
        <is>
          <t>C2: 104% of profile — ready on competencies</t>
        </is>
      </c>
      <c r="DI94" s="138" t="inlineStr">
        <is>
          <t>Evidence: Survey + KRAs | Core: Ownership 5/4, Problem solving 4/4, Communication &amp; collaboration 5/4, Client &amp; quality focus 5/4, Learning agility 4/4, Integrity &amp; compliance 4/4 | Future-ready: AI literacy 4/4, Data literacy 5/4, Digital fluency 4/4, Innovation 3/4 | Functional: XBRL &amp; taxonomy 5/4, Accounting standards 4/4, Regulatory domain 5/4, Quality &amp; process 5/4, Excel &amp; tools 4/4, AI / GenAI 4/4 | Leadership: Developing people 5/4, Decision making 4/4, Strategic acumen 5/4, Influence &amp; change 5/4</t>
        </is>
      </c>
      <c r="DJ94" s="111" t="inlineStr">
        <is>
          <t>Project / programme management · Broader exposure &amp; ownership</t>
        </is>
      </c>
      <c r="DK94" s="112" t="n"/>
      <c r="DL94" s="112" t="inlineStr">
        <is>
          <t>People Leadership &amp; Mentoring; Stakeholder &amp; Client Management; Strategic Thinking &amp; Business Acumen</t>
        </is>
      </c>
      <c r="DM94" s="112" t="inlineStr">
        <is>
          <t>Project / programme management · Broader exposure &amp; ownership</t>
        </is>
      </c>
      <c r="DN94" s="112" t="n"/>
      <c r="DO94" s="139" t="inlineStr">
        <is>
          <t>Data Operations &amp; Digitization · 100% of competencies evidenced; must-haves met; Finance &amp; Accounts · 83% of competencies evidenced; must-haves met</t>
        </is>
      </c>
      <c r="DP94" s="126" t="inlineStr">
        <is>
          <t>No material overlap found</t>
        </is>
      </c>
      <c r="DQ94" s="126" t="inlineStr">
        <is>
          <t>No close match in other businesses</t>
        </is>
      </c>
      <c r="DR94" s="126" t="inlineStr">
        <is>
          <t>Within norm</t>
        </is>
      </c>
      <c r="DS94" s="126" t="n"/>
      <c r="DT94" s="126" t="n"/>
      <c r="DU94" s="140" t="inlineStr">
        <is>
          <t>Associate Head – XBRL Assisted Services in Services · CARBON, C1 — People Manager.
The work: Leads an assisted-services / consulting practice.
At this level the role owns a sub-function, or principal authority across products.
Key responsibilities: Leads an assisted-services / consulting practice; Ambiguous, cross-product problems; Sub-function results or domain quality across products.
Leads 8 direct reports.</t>
        </is>
      </c>
      <c r="DV94" s="137" t="inlineStr">
        <is>
          <t>Hire as: Head of Function / AGM — IRIS C1 Associate Head · People Manager
Market level: P6 / M5 · SFIA 5–6
Experience: 10–14 yrs · Education: B.Com / M.Com / CA / CMA
Team size at this level: 5–8, mostly managers
Equivalent titles at peers: Big Four – Associate Director
Credentials: XBRL US GAAP Certificate · AICPA &amp; XBRL US or equivalent; CA / CMA / ACCA / CFA / IFRS certificate
Must already know: XBRL certificate preferred from A3; filing deadlines and confidentiality</t>
        </is>
      </c>
      <c r="DW94"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XBRL Domain
★ = must-have for the family. Scale: 1 Awareness · 2 Working · 3 Practitioner · 4 Advanced · 5 Expert.</t>
        </is>
      </c>
      <c r="DX94"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94" s="139" t="inlineStr">
        <is>
          <t>Market level: P6 / M5 · SFIA 5–6
Typical title: Head of Function / AGM
At peers: Big Four – Associate Director
Typical experience: 12–17 yrs · IRIS guide 10–14
Standard: XBRL US GAAP Certificate; XBRL International specifications</t>
        </is>
      </c>
      <c r="DZ94" s="126" t="inlineStr">
        <is>
          <t>10–14 yrs</t>
        </is>
      </c>
      <c r="EA94" s="126" t="inlineStr">
        <is>
          <t>12–16 · 12–18</t>
        </is>
      </c>
      <c r="EB94" s="126" t="inlineStr">
        <is>
          <t>Head of Function / AGM</t>
        </is>
      </c>
      <c r="EC94" s="126" t="inlineStr">
        <is>
          <t>Big Four: Associate Director</t>
        </is>
      </c>
      <c r="ED94" s="126" t="inlineStr">
        <is>
          <t>XBRL US GAAP Certificate · AICPA &amp; XBRL US; XBRL International specifications; IFRS / US GAAP / Ind AS</t>
        </is>
      </c>
      <c r="EE94" s="126" t="inlineStr">
        <is>
          <t>Core 4 · Future 4 · Functional 4 · Leadership 4</t>
        </is>
      </c>
      <c r="EF94" s="139" t="n"/>
      <c r="EG94" s="126" t="inlineStr">
        <is>
          <t>✓ HRIS: 15.2 yrs, CMA, 8 direct reports
✓ Survey: 20 of 20 questions answered
✓ KRAs: submitted, reported deliverables
✓ Manager mapping: rating, potential, 9-box
✗ Job description: not on file</t>
        </is>
      </c>
      <c r="EH94" s="118" t="inlineStr">
        <is>
          <t xml:space="preserve">D089 · Move down · protected · High: Current L7 – Head / Sr Director → C1. No rule changed the level: the score decides. · owner HR · </t>
        </is>
      </c>
      <c r="EI94" s="118" t="n"/>
      <c r="EJ94" s="118" t="n"/>
      <c r="EK94" s="118" t="inlineStr">
        <is>
          <t>Survey: summary on file · KRAs: received · Experience: on file</t>
        </is>
      </c>
      <c r="EL94" s="141" t="n"/>
      <c r="EM94" s="142" t="n"/>
      <c r="EN94" s="142" t="n"/>
      <c r="EO94" s="142" t="n"/>
      <c r="EP94" s="142" t="n"/>
      <c r="EQ94" s="143" t="n"/>
      <c r="ER94" s="135" t="n"/>
      <c r="ES94" s="135" t="n"/>
      <c r="ET94" s="135" t="n"/>
      <c r="EU94" s="135" t="n"/>
      <c r="EV94" s="135" t="n"/>
      <c r="EW94" s="135" t="n"/>
      <c r="EX94" s="135" t="n"/>
      <c r="EY94" s="143" t="n"/>
      <c r="EZ94" s="135" t="n"/>
      <c r="FA94" s="135" t="n"/>
      <c r="FB94" s="135" t="n"/>
      <c r="FC94" s="135" t="n"/>
      <c r="FD94" s="135" t="n"/>
    </row>
    <row r="95" ht="300" customHeight="1">
      <c r="A95" s="109" t="inlineStr">
        <is>
          <t>CARBON</t>
        </is>
      </c>
      <c r="B95" s="110" t="inlineStr">
        <is>
          <t>IRIS0511</t>
        </is>
      </c>
      <c r="C95" s="110" t="inlineStr">
        <is>
          <t>Jinesh Kumar S</t>
        </is>
      </c>
      <c r="D95" s="110" t="inlineStr">
        <is>
          <t>Services</t>
        </is>
      </c>
      <c r="E95" s="110" t="inlineStr">
        <is>
          <t>RC-028</t>
        </is>
      </c>
      <c r="F95" s="110" t="inlineStr">
        <is>
          <t>Shashikant Mudaliar</t>
        </is>
      </c>
      <c r="G95" s="110" t="inlineStr">
        <is>
          <t>IRIS0786</t>
        </is>
      </c>
      <c r="H95" s="110" t="inlineStr">
        <is>
          <t>C1</t>
        </is>
      </c>
      <c r="I95" s="110" t="n">
        <v>7</v>
      </c>
      <c r="J95" s="110" t="n">
        <v>16.1</v>
      </c>
      <c r="K95" s="110" t="n">
        <v>15.7</v>
      </c>
      <c r="L95" s="110" t="inlineStr">
        <is>
          <t>M.Com</t>
        </is>
      </c>
      <c r="M95" s="110" t="n"/>
      <c r="N95" s="144" t="inlineStr">
        <is>
          <t>Lead - Assisted Services</t>
        </is>
      </c>
      <c r="O95" s="113" t="inlineStr">
        <is>
          <t>Manager – Assisted Services</t>
        </is>
      </c>
      <c r="P95" s="112" t="inlineStr">
        <is>
          <t>Consulting &amp; Professional Services</t>
        </is>
      </c>
      <c r="Q95" s="112" t="inlineStr">
        <is>
          <t>XBRL Tagging, Conversion &amp; Filing</t>
        </is>
      </c>
      <c r="R95" s="113" t="inlineStr">
        <is>
          <t>L5 – Lead · IC</t>
        </is>
      </c>
      <c r="S95" s="114" t="inlineStr">
        <is>
          <t>B2</t>
        </is>
      </c>
      <c r="T95" s="149" t="inlineStr">
        <is>
          <t>Manager</t>
        </is>
      </c>
      <c r="U95" s="149" t="inlineStr">
        <is>
          <t>B</t>
        </is>
      </c>
      <c r="V95" s="112" t="inlineStr">
        <is>
          <t>People Manager</t>
        </is>
      </c>
      <c r="W95" s="147" t="inlineStr">
        <is>
          <t>▼ Down · protected</t>
        </is>
      </c>
      <c r="X95" s="112" t="inlineStr">
        <is>
          <t>P4 / M3</t>
        </is>
      </c>
      <c r="Y95" s="112" t="inlineStr">
        <is>
          <t>Senior / Manager</t>
        </is>
      </c>
      <c r="Z95" s="112" t="inlineStr">
        <is>
          <t>4–5</t>
        </is>
      </c>
      <c r="AA95" s="117" t="inlineStr">
        <is>
          <t>B1</t>
        </is>
      </c>
      <c r="AB95" s="118" t="inlineStr">
        <is>
          <t>Band B · Specialist / Manager</t>
        </is>
      </c>
      <c r="AC95" s="118" t="inlineStr">
        <is>
          <t>Team Lead / Asst Manager</t>
        </is>
      </c>
      <c r="AD95" s="145" t="inlineStr">
        <is>
          <t>▼ Down · pay and title protected</t>
        </is>
      </c>
      <c r="AE95" s="118" t="inlineStr">
        <is>
          <t>B2</t>
        </is>
      </c>
      <c r="AF95" s="118" t="inlineStr">
        <is>
          <t>OK</t>
        </is>
      </c>
      <c r="AG95" s="118" t="inlineStr">
        <is>
          <t>Level rule: manager B2; a reportee sits at least one level below · B2 → B1 · move down · pay and title protected for one cycle</t>
        </is>
      </c>
      <c r="AH95" s="118" t="n">
        <v>6</v>
      </c>
      <c r="AI95" s="118" t="n"/>
      <c r="AJ95" s="119" t="inlineStr">
        <is>
          <t>CARBON · Services · Band B · People Manager</t>
        </is>
      </c>
      <c r="AK95" s="120" t="n">
        <v>4</v>
      </c>
      <c r="AL95" s="121">
        <f>IFERROR(INDEX(WM_C,MATCH($AJ95,WM_KEY,0)),"")</f>
        <v>0.32</v>
      </c>
      <c r="AM95" s="122">
        <f>IF(OR(AK95="",AL95=""),"",AK95*AL95)</f>
        <v>1.28</v>
      </c>
      <c r="AN95" s="120" t="n">
        <v>4.5</v>
      </c>
      <c r="AO95" s="121">
        <f>IFERROR(INDEX(WM_AU,MATCH($AJ95,WM_KEY,0)),"")</f>
        <v>0.18</v>
      </c>
      <c r="AP95" s="122">
        <f>IF(OR(AN95="",AO95=""),"",AN95*AO95)</f>
        <v>0.81</v>
      </c>
      <c r="AQ95" s="120" t="n">
        <v>5</v>
      </c>
      <c r="AR95" s="121">
        <f>IFERROR(INDEX(WM_AC,MATCH($AJ95,WM_KEY,0)),"")</f>
        <v>0.16</v>
      </c>
      <c r="AS95" s="122">
        <f>IF(OR(AQ95="",AR95=""),"",AQ95*AR95)</f>
        <v>0.8</v>
      </c>
      <c r="AT95" s="120" t="n">
        <v>5</v>
      </c>
      <c r="AU95" s="121">
        <f>IFERROR(INDEX(WM_L,MATCH($AJ95,WM_KEY,0)),"")</f>
        <v>0.15</v>
      </c>
      <c r="AV95" s="122">
        <f>IF(OR(AT95="",AU95=""),"",AT95*AU95)</f>
        <v>0.75</v>
      </c>
      <c r="AW95" s="120" t="n">
        <v>9</v>
      </c>
      <c r="AX95" s="121">
        <f>IFERROR(INDEX(WM_E,MATCH($AJ95,WM_KEY,0)),"")</f>
        <v>0.1</v>
      </c>
      <c r="AY95" s="122">
        <f>IF(OR(AW95="",AX95=""),"",AW95*AX95)</f>
        <v>0.9</v>
      </c>
      <c r="AZ95" s="123" t="n">
        <v>5.5</v>
      </c>
      <c r="BA95" s="121">
        <f>IFERROR(INDEX(WM_BI,MATCH($AJ95,WM_KEY,0)),"")</f>
        <v>0.09</v>
      </c>
      <c r="BB95" s="122">
        <f>IF(OR(AZ95="",BA95=""),"",AZ95*BA95)</f>
        <v>0.495</v>
      </c>
      <c r="BC95" s="122">
        <f>IF(COUNT(AM95,AP95,AS95,AV95,AY95,BB95)&lt;6,"",SUM(AM95,AP95,AS95,AV95,AY95,BB95))</f>
        <v>5.035</v>
      </c>
      <c r="BD95" s="122" t="str">
        <f>IF(BC95="","",INDEX({"A1","A2","A3","B1","B2","B3","C1","C2","D1","D2","E1","E2"},MAX(1,MIN(12,ROUND(BC95,0)))))</f>
        <v>B2</v>
      </c>
      <c r="BE95" s="114" t="inlineStr">
        <is>
          <t>B2</t>
        </is>
      </c>
      <c r="BF95" s="124" t="inlineStr">
        <is>
          <t>The score decided the level</t>
        </is>
      </c>
      <c r="BG95"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95" s="125" t="inlineStr">
        <is>
          <t>At build: Complexity 1.28 + Autonomy 0.81 + Accountability 0.80 + Leadership 0.75 + Experience 0.90 + Business impact 0.49
= 5.04 points → nearest level 5 = B2
Final level: B2 · same as the score</t>
        </is>
      </c>
      <c r="BI95" s="125" t="inlineStr">
        <is>
          <t>No rule applied: the score decides.</t>
        </is>
      </c>
      <c r="BJ95" s="125" t="inlineStr">
        <is>
          <t>Down — protected</t>
        </is>
      </c>
      <c r="BK95" s="126" t="n"/>
      <c r="BL95" s="126" t="inlineStr">
        <is>
          <t>Medium</t>
        </is>
      </c>
      <c r="BM95" s="126" t="inlineStr">
        <is>
          <t>• Final level B2 is below the current level · L5 ≈ B3 — manager to confirm the scope of the role; pay and title are protected for one cycle</t>
        </is>
      </c>
      <c r="BN95" s="125" t="inlineStr">
        <is>
          <t>Stable · moves in fewer than 5 of 30 weight tests</t>
        </is>
      </c>
      <c r="BO95" s="148" t="inlineStr">
        <is>
          <t>Rated 4 of 12
Start: 4.0 · lead / specialist title
Evidence reads like B1: Runs US SEC XBRL delivery: quality, issue resolution, product/UAT testing, process improvement → matches the start
KRA: “1. Ensure files processed by team with &gt;=99% accuracy · zero critical errors. 2. Meet 100% of regulatory / client filing deadlines · no SLA…”
Market: B1 = Domain specialist work</t>
        </is>
      </c>
      <c r="BP95" s="129" t="inlineStr">
        <is>
          <t>Rated 4.5 of 12 · between B1 and B2
Start: 4.0 · lead / specialist title
Evidence reads like B2: Allocates and rebalances team workload, sets task priorities, takes corrective action within established processes → moved up 0.5
Market: B1 = Technical / QC / client calls for the domain · B2 = Allocates people and sets team priorities</t>
        </is>
      </c>
      <c r="BQ95" s="129" t="inlineStr">
        <is>
          <t>Rated 5 of 12
Start: 5.0 · lead / specialist title; 7 direct reports
Evidence reads like B2: US SEC team's delivery, quality, timelines, escalations and process controls → matches the start
KRA: “1. Ensure files processed by team with &gt;=99% accuracy · zero critical errors. 2. Meet 100% of regulatory / client filing deadlines · no SLA…”
Market: B2 = One team or a client portfolio</t>
        </is>
      </c>
      <c r="BR95" s="129" t="inlineStr">
        <is>
          <t>Rated 5 of 12
Start: 5.0
Evidence reads like B2: Seven direct reports; allocates work, gives day-to-day guidance and training → matches the start
Team: 7 direct reports · People Manager
Market: B2 = IC: guides others in the domain · People: manages a team of 6+</t>
        </is>
      </c>
      <c r="BS95" s="129" t="inlineStr">
        <is>
          <t>Rated 9 of 12
Experience: 16.1 yrs total · 0.4 before IRIS + 15.7 at IRIS = 8.5 on the experience scale
Qualification: M.Com · postgraduate, relevant to the work → +0.5
Market: B2 roles typically have 6–10 yrs · IRIS guide 6–9</t>
        </is>
      </c>
      <c r="BT95"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95" s="12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5" s="125" t="n"/>
      <c r="BW95" s="125" t="n"/>
      <c r="BX95" s="125" t="n"/>
      <c r="BY95" s="125" t="n"/>
      <c r="BZ95" s="125" t="inlineStr">
        <is>
          <t>Received · manager annual</t>
        </is>
      </c>
      <c r="CA95" s="125" t="inlineStr">
        <is>
          <t>CARBON Mapping Master</t>
        </is>
      </c>
      <c r="CB95" s="130" t="n">
        <v>20</v>
      </c>
      <c r="CC95" s="131" t="inlineStr">
        <is>
          <t>• Role / sub-team: XBRL Tagging - US SEC.</t>
        </is>
      </c>
      <c r="CD95" s="131"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CE95" s="131" t="inlineStr">
        <is>
          <t>• Current capabilities: Flexibility Time managmnt; Tools / software used: Both.</t>
        </is>
      </c>
      <c r="CF95" s="131" t="inlineStr">
        <is>
          <t>• Development priorities: No input received.
• Learning and Development Need: Time management; Refresher Trainings.</t>
        </is>
      </c>
      <c r="CG95" s="131" t="inlineStr">
        <is>
          <t>• Key challenges: Technical issues; Info pending from clients; Faveo Communication.
• Support required: No input received.</t>
        </is>
      </c>
      <c r="CH95" s="132" t="inlineStr">
        <is>
          <t>Complexity: Evidence reads like B1: Runs US SEC XBRL delivery: quality, issue resolution, product/UAT testing, process improvement → matches the start
Autonomy: Evidence reads like B2: Allocates and rebalances team workload, sets task priorities, takes corrective action within established processes → moved up 0.5
Accountability: Evidence reads like B2: US SEC team's delivery, quality, timelines, escalations and process controls → matches the start
Leadership: Evidence reads like B2: Seven direct reports; allocates work, gives day-to-day guidance and training → matches the start
Business Impact: Moved +0.5: the survey / manager mapping marks it business-critical.</t>
        </is>
      </c>
      <c r="CI95" s="131"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J95" s="131" t="inlineStr">
        <is>
          <t>Self-identified: AI / automation · Leadership &amp; people management · Data, SQL &amp; analytics · Domain, regulatory &amp; XBRL · Strategy &amp; business acumen · Broader exposure &amp; ownership
For the next role: AI / automation · Leadership &amp; people management · Data, SQL &amp; analytics · Domain, regulatory &amp; XBRL · Strategy &amp; business acumen · Broader exposure &amp; ownership</t>
        </is>
      </c>
      <c r="CK95" s="131" t="inlineStr">
        <is>
          <t>Per-person summary · CARBON Mapping Master</t>
        </is>
      </c>
      <c r="CL95" s="133"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M95" s="134" t="inlineStr">
        <is>
          <t>What the role answers for: One team or a client portfolio.
Accountability &amp; Impact rating: 5 of 12 · B2-level impact.
Leads 7 direct reports.
From the survey and manager mapping — critical role: yes; successor named: no.
If the work is missed · role-holders' themes: client · escalation · effort · lead.
Manager talent mapping — Latest rating: 4 · Potential: High · 9-Box Grid placement: Emerging Talent.</t>
        </is>
      </c>
      <c r="CN95" s="135" t="n"/>
      <c r="CO95" s="135" t="n">
        <v>5.5</v>
      </c>
      <c r="CP95" s="136" t="n">
        <v>4</v>
      </c>
      <c r="CQ95" s="137" t="inlineStr">
        <is>
          <t>High</t>
        </is>
      </c>
      <c r="CR95" s="137" t="inlineStr">
        <is>
          <t>Emerging Talent</t>
        </is>
      </c>
      <c r="CS95" s="137" t="inlineStr">
        <is>
          <t>Ready now</t>
        </is>
      </c>
      <c r="CT95" s="137" t="n"/>
      <c r="CU95" s="137" t="inlineStr">
        <is>
          <t>Yes</t>
        </is>
      </c>
      <c r="CV95" s="137" t="n"/>
      <c r="CW95" s="137" t="n"/>
      <c r="CX95" s="137" t="inlineStr">
        <is>
          <t>Medium · critical role Yes · only this person — · successor named No</t>
        </is>
      </c>
      <c r="CY95" s="137" t="inlineStr">
        <is>
          <t>Mayur Zope · B2, CARBON · Mohammed Dholkawala · B2, CARBON · Priyanka Jadhav · B2, CARBON</t>
        </is>
      </c>
      <c r="CZ95" s="137" t="inlineStr">
        <is>
          <t>Name a successor; document the key process; cross-train one person</t>
        </is>
      </c>
      <c r="DA95" s="119" t="n">
        <v>105</v>
      </c>
      <c r="DB95" s="138" t="inlineStr">
        <is>
          <t>Exceeds — ready for stretch</t>
        </is>
      </c>
      <c r="DC95" s="138" t="n">
        <v>108</v>
      </c>
      <c r="DD95" s="138" t="n">
        <v>92</v>
      </c>
      <c r="DE95" s="138" t="n">
        <v>109</v>
      </c>
      <c r="DF95" s="138" t="n">
        <v>107</v>
      </c>
      <c r="DG95" s="138" t="inlineStr">
        <is>
          <t>AI / GenAI, Learning agility, Strategic acumen</t>
        </is>
      </c>
      <c r="DH95" s="138" t="inlineStr">
        <is>
          <t>B3: 96% of profile — ready on competencies</t>
        </is>
      </c>
      <c r="DI95" s="138" t="inlineStr">
        <is>
          <t>Evidence: Survey + KRAs | Core: Ownership 5/3, Problem solving 4/3, Communication &amp; collaboration 4/3, Client &amp; quality focus 5/3, Learning agility 2/3, Integrity &amp; compliance 3/3 | Future-ready: AI literacy 2/3, Data literacy 3/3, Digital fluency 3/3, Innovation 3/3 | Functional: XBRL &amp; taxonomy 5/4, Accounting standards 4/4, Regulatory domain 5/4, Quality &amp; process 5/4, Excel &amp; tools 5/4, AI / GenAI 3/4 | Leadership: Developing people 4/3, Decision making 4/3, Strategic acumen 2/3, Influence &amp; change 4/3</t>
        </is>
      </c>
      <c r="DJ95" s="111" t="inlineStr">
        <is>
          <t>AI / automation · Leadership &amp; people management · Data, SQL &amp; analytics · Domain, regulatory &amp; XBRL · Strategy &amp; business acumen · Broader exposure &amp; ownership</t>
        </is>
      </c>
      <c r="DK95" s="112" t="n"/>
      <c r="DL95" s="112" t="inlineStr">
        <is>
          <t>People Leadership &amp; Mentoring; AI, GenAI &amp; Prompt Engineering; Programming &amp; Tech-Stack Depth</t>
        </is>
      </c>
      <c r="DM95" s="112" t="inlineStr">
        <is>
          <t>AI / automation · Leadership &amp; people management · Data, SQL &amp; analytics · Domain, regulatory &amp; XBRL · Strategy &amp; business acumen · Broader exposure &amp; ownership</t>
        </is>
      </c>
      <c r="DN95" s="112" t="n"/>
      <c r="DO95" s="139" t="inlineStr">
        <is>
          <t>Data Operations &amp; Digitization · 83% of competencies evidenced; must-haves met; Customer Success &amp; Support · 83% of competencies evidenced; must-haves met</t>
        </is>
      </c>
      <c r="DP95" s="126" t="inlineStr">
        <is>
          <t>Mohammed Dholkawala · Manager – Assisted Services — 0.61: management, process, team, improvement.; Priyanka Jadhav · Manager – Assisted Services — 0.39: management, word, xbrl, outputs; Manish Lipcha · Senior Financial Analyst — 0.35: sec, xbrl, quality, mandate</t>
        </is>
      </c>
      <c r="DQ95" s="126" t="inlineStr">
        <is>
          <t>No close match in other businesses</t>
        </is>
      </c>
      <c r="DR95" s="126" t="inlineStr">
        <is>
          <t>Below norm</t>
        </is>
      </c>
      <c r="DS95" s="126" t="inlineStr">
        <is>
          <t>Team smaller than the norm for this level — merge with a peer team, widen scope, or treat as a POD Lead.</t>
        </is>
      </c>
      <c r="DT95" s="126" t="n"/>
      <c r="DU95" s="140" t="inlineStr">
        <is>
          <t>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7 direct reports.</t>
        </is>
      </c>
      <c r="DV95" s="137"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95"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X95"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95" s="139"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Z95" s="126" t="inlineStr">
        <is>
          <t>6–9 yrs</t>
        </is>
      </c>
      <c r="EA95" s="126" t="inlineStr">
        <is>
          <t>7–10 · 6–11</t>
        </is>
      </c>
      <c r="EB95" s="126" t="inlineStr">
        <is>
          <t>Manager</t>
        </is>
      </c>
      <c r="EC95" s="126" t="inlineStr">
        <is>
          <t>Big Four: Manager · IRIS Vs Market Benchmark — XBRL US credential pathway: Certificate + review authority</t>
        </is>
      </c>
      <c r="ED95" s="126" t="inlineStr">
        <is>
          <t>XBRL US GAAP Certificate · AICPA &amp; XBRL US; XBRL International specifications; IFRS / US GAAP / Ind AS</t>
        </is>
      </c>
      <c r="EE95" s="126" t="inlineStr">
        <is>
          <t>Core 3 · Future 3 · Functional 4 · Leadership 3</t>
        </is>
      </c>
      <c r="EF95" s="139" t="n"/>
      <c r="EG95" s="126" t="inlineStr">
        <is>
          <t>✓ HRIS: 16.1 yrs, M.Com, 7 direct reports
✓ Survey: 20 of 20 questions answered
✓ KRAs: submitted, reported deliverables
✓ Manager mapping: rating, potential, 9-box
✗ Job description: not on file</t>
        </is>
      </c>
      <c r="EH95" s="118" t="inlineStr">
        <is>
          <t xml:space="preserve">D085 · Move down · protected · High: Current L5 – Lead · IC → B2. No rule changed the level: the score decides. · owner HR · </t>
        </is>
      </c>
      <c r="EI95" s="118" t="n"/>
      <c r="EJ95" s="118" t="n"/>
      <c r="EK95" s="118" t="inlineStr">
        <is>
          <t>Survey: summary on file · KRAs: received · Experience: on file</t>
        </is>
      </c>
      <c r="EL95" s="141" t="n"/>
      <c r="EM95" s="142" t="n"/>
      <c r="EN95" s="142" t="n"/>
      <c r="EO95" s="142" t="n"/>
      <c r="EP95" s="142" t="n"/>
      <c r="EQ95" s="143" t="n"/>
      <c r="ER95" s="135" t="n"/>
      <c r="ES95" s="135" t="n"/>
      <c r="ET95" s="135" t="n"/>
      <c r="EU95" s="135" t="n"/>
      <c r="EV95" s="135" t="n"/>
      <c r="EW95" s="135" t="n"/>
      <c r="EX95" s="135" t="n"/>
      <c r="EY95" s="143" t="n"/>
      <c r="EZ95" s="135" t="n"/>
      <c r="FA95" s="135" t="n"/>
      <c r="FB95" s="135" t="n"/>
      <c r="FC95" s="135" t="n"/>
      <c r="FD95" s="135" t="n"/>
    </row>
    <row r="96" ht="300" customHeight="1">
      <c r="A96" s="109" t="inlineStr">
        <is>
          <t>CARBON</t>
        </is>
      </c>
      <c r="B96" s="110" t="inlineStr">
        <is>
          <t>IRIS0393</t>
        </is>
      </c>
      <c r="C96" s="110" t="inlineStr">
        <is>
          <t>Mayur Zope</t>
        </is>
      </c>
      <c r="D96" s="110" t="inlineStr">
        <is>
          <t>Services</t>
        </is>
      </c>
      <c r="E96" s="110" t="inlineStr">
        <is>
          <t>RC-028</t>
        </is>
      </c>
      <c r="F96" s="110" t="inlineStr">
        <is>
          <t>K Ashok Kumar</t>
        </is>
      </c>
      <c r="G96" s="110" t="inlineStr">
        <is>
          <t>IRIS0018</t>
        </is>
      </c>
      <c r="H96" s="110" t="inlineStr">
        <is>
          <t>C1</t>
        </is>
      </c>
      <c r="I96" s="110" t="n">
        <v>4</v>
      </c>
      <c r="J96" s="110" t="n">
        <v>19.4</v>
      </c>
      <c r="K96" s="110" t="n">
        <v>16.4</v>
      </c>
      <c r="L96" s="110" t="inlineStr">
        <is>
          <t>CA</t>
        </is>
      </c>
      <c r="M96" s="110" t="n"/>
      <c r="N96" s="144" t="inlineStr">
        <is>
          <t>Lead Financial Analyst</t>
        </is>
      </c>
      <c r="O96" s="113" t="inlineStr">
        <is>
          <t>Senior Manager – Assisted Services</t>
        </is>
      </c>
      <c r="P96" s="112" t="inlineStr">
        <is>
          <t>Consulting &amp; Professional Services</t>
        </is>
      </c>
      <c r="Q96" s="112" t="inlineStr">
        <is>
          <t>XBRL Tagging, Conversion &amp; Filing</t>
        </is>
      </c>
      <c r="R96" s="112" t="inlineStr">
        <is>
          <t>L5 – Lead · IC</t>
        </is>
      </c>
      <c r="S96" s="154" t="inlineStr">
        <is>
          <t>B2</t>
        </is>
      </c>
      <c r="T96" s="149" t="inlineStr">
        <is>
          <t>Manager</t>
        </is>
      </c>
      <c r="U96" s="149" t="inlineStr">
        <is>
          <t>B</t>
        </is>
      </c>
      <c r="V96" s="112" t="inlineStr">
        <is>
          <t>People Manager</t>
        </is>
      </c>
      <c r="W96" s="153" t="inlineStr">
        <is>
          <t>• Same level</t>
        </is>
      </c>
      <c r="X96" s="112" t="inlineStr">
        <is>
          <t>P4 / M3</t>
        </is>
      </c>
      <c r="Y96" s="112" t="inlineStr">
        <is>
          <t>Senior / Manager</t>
        </is>
      </c>
      <c r="Z96" s="112" t="inlineStr">
        <is>
          <t>4–5</t>
        </is>
      </c>
      <c r="AA96" s="117" t="inlineStr">
        <is>
          <t>B2</t>
        </is>
      </c>
      <c r="AB96" s="118" t="inlineStr">
        <is>
          <t>Band B · Specialist / Manager</t>
        </is>
      </c>
      <c r="AC96" s="118" t="inlineStr">
        <is>
          <t>Manager</t>
        </is>
      </c>
      <c r="AD96" s="118" t="inlineStr">
        <is>
          <t>• Same as the model</t>
        </is>
      </c>
      <c r="AE96" s="118" t="inlineStr">
        <is>
          <t>B3</t>
        </is>
      </c>
      <c r="AF96" s="118" t="inlineStr">
        <is>
          <t>OK</t>
        </is>
      </c>
      <c r="AG96" s="118" t="inlineStr">
        <is>
          <t>No change · already below the manager</t>
        </is>
      </c>
      <c r="AH96" s="118" t="n">
        <v>5</v>
      </c>
      <c r="AI96" s="118" t="n"/>
      <c r="AJ96" s="119" t="inlineStr">
        <is>
          <t>CARBON · Services · Band B · People Manager</t>
        </is>
      </c>
      <c r="AK96" s="120" t="n">
        <v>4</v>
      </c>
      <c r="AL96" s="121">
        <f>IFERROR(INDEX(WM_C,MATCH($AJ96,WM_KEY,0)),"")</f>
        <v>0.32</v>
      </c>
      <c r="AM96" s="122">
        <f>IF(OR(AK96="",AL96=""),"",AK96*AL96)</f>
        <v>1.28</v>
      </c>
      <c r="AN96" s="120" t="n">
        <v>5</v>
      </c>
      <c r="AO96" s="121">
        <f>IFERROR(INDEX(WM_AU,MATCH($AJ96,WM_KEY,0)),"")</f>
        <v>0.18</v>
      </c>
      <c r="AP96" s="122">
        <f>IF(OR(AN96="",AO96=""),"",AN96*AO96)</f>
        <v>0.9</v>
      </c>
      <c r="AQ96" s="120" t="n">
        <v>5</v>
      </c>
      <c r="AR96" s="121">
        <f>IFERROR(INDEX(WM_AC,MATCH($AJ96,WM_KEY,0)),"")</f>
        <v>0.16</v>
      </c>
      <c r="AS96" s="122">
        <f>IF(OR(AQ96="",AR96=""),"",AQ96*AR96)</f>
        <v>0.8</v>
      </c>
      <c r="AT96" s="120" t="n">
        <v>5</v>
      </c>
      <c r="AU96" s="121">
        <f>IFERROR(INDEX(WM_L,MATCH($AJ96,WM_KEY,0)),"")</f>
        <v>0.15</v>
      </c>
      <c r="AV96" s="122">
        <f>IF(OR(AT96="",AU96=""),"",AT96*AU96)</f>
        <v>0.75</v>
      </c>
      <c r="AW96" s="120" t="n">
        <v>10.5</v>
      </c>
      <c r="AX96" s="121">
        <f>IFERROR(INDEX(WM_E,MATCH($AJ96,WM_KEY,0)),"")</f>
        <v>0.1</v>
      </c>
      <c r="AY96" s="122">
        <f>IF(OR(AW96="",AX96=""),"",AW96*AX96)</f>
        <v>1.05</v>
      </c>
      <c r="AZ96" s="123" t="n">
        <v>5.5</v>
      </c>
      <c r="BA96" s="121">
        <f>IFERROR(INDEX(WM_BI,MATCH($AJ96,WM_KEY,0)),"")</f>
        <v>0.09</v>
      </c>
      <c r="BB96" s="122">
        <f>IF(OR(AZ96="",BA96=""),"",AZ96*BA96)</f>
        <v>0.495</v>
      </c>
      <c r="BC96" s="122">
        <f>IF(COUNT(AM96,AP96,AS96,AV96,AY96,BB96)&lt;6,"",SUM(AM96,AP96,AS96,AV96,AY96,BB96))</f>
        <v>5.275</v>
      </c>
      <c r="BD96" s="122" t="str">
        <f>IF(BC96="","",INDEX({"A1","A2","A3","B1","B2","B3","C1","C2","D1","D2","E1","E2"},MAX(1,MIN(12,ROUND(BC96,0)))))</f>
        <v>B2</v>
      </c>
      <c r="BE96" s="154" t="inlineStr">
        <is>
          <t>B2</t>
        </is>
      </c>
      <c r="BF96" s="124" t="inlineStr">
        <is>
          <t>The score decided the level</t>
        </is>
      </c>
      <c r="BG96"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96" s="125" t="inlineStr">
        <is>
          <t>At build: Complexity 1.28 + Autonomy 0.90 + Accountability 0.80 + Leadership 0.75 + Experience 1.05 + Business impact 0.49
= 5.28 points → nearest level 5 = B2
Final level: B2 · same as the score</t>
        </is>
      </c>
      <c r="BI96" s="125" t="inlineStr">
        <is>
          <t>No rule applied: the score decides.</t>
        </is>
      </c>
      <c r="BJ96" s="125" t="inlineStr">
        <is>
          <t>Input needed</t>
        </is>
      </c>
      <c r="BK96" s="126" t="n"/>
      <c r="BL96" s="126" t="inlineStr">
        <is>
          <t>High</t>
        </is>
      </c>
      <c r="BM96" s="126" t="inlineStr">
        <is>
          <t>• Reporting lines show a much bigger role than the designation suggests — confirm the mandate; the designation may need to change</t>
        </is>
      </c>
      <c r="BN96" s="125" t="inlineStr">
        <is>
          <t>Moves in 5 of 30 weight tests · calibrate first</t>
        </is>
      </c>
      <c r="BO96" s="148" t="inlineStr">
        <is>
          <t>Rated 4 of 12
Start: 4.0 · lead / specialist title
Evidence reads like B1: XBRL conversion for South Africa, India, Malaysia; billing, reports, process/product suggestions, AI training data testing → matches the start
KRA: “1. Ensure files processed by team with &gt;=99% accuracy · zero critical errors. 2. Meet 100% of regulatory / client filing deadlines · no SLA…”
Market: B1 = Domain specialist work</t>
        </is>
      </c>
      <c r="BP96" s="129" t="inlineStr">
        <is>
          <t>Rated 5 of 12
Start: 5.0 · lead / specialist title; reporting lines show a bigger role: 4 direct reports, 16 people below, 2 of them lead teams
Evidence reads like B2: Decides invoicing and all work-related matters for the team; allocates work → matches the start
Market: B2 = Allocates people and sets team priorities</t>
        </is>
      </c>
      <c r="BQ96" s="129" t="inlineStr">
        <is>
          <t>Rated 5 of 12
Start: 6.0 · lead / specialist title; 4 direct reports, 16 people below, 2 of them lead teams
Evidence reads like B1: Timely, quality delivery of a four-person team's regulator filings, invoices and monthly reports → moved down 1
KRA: “1. Ensure files processed by team with &gt;=99% accuracy · zero critical errors. 2. Meet 100% of regulatory / client filing deadlines · no SLA…”
Market: B2 = One team or a client portfolio</t>
        </is>
      </c>
      <c r="BR96" s="129" t="inlineStr">
        <is>
          <t>Rated 5 of 12
Start: 6.0
Evidence reads like B1: Four direct reports; allocates work and acts as backup for team members → moved down 1
Team: 4 direct reports · People Manager
Market: B2 = IC: guides others in the domain · People: manages a team of 6+</t>
        </is>
      </c>
      <c r="BS96" s="129" t="inlineStr">
        <is>
          <t>Rated 10.5 of 12 · between D2 and E1
Experience: 19.4 yrs total · 3.0 before IRIS + 16.4 at IRIS = 9.5 on the experience scale
Qualification: CA · professional, relevant to the work → +1.0
Market: B2 roles typically have 6–10 yrs · IRIS guide 6–9</t>
        </is>
      </c>
      <c r="BT96"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96" s="12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96" s="125" t="n"/>
      <c r="BW96" s="125" t="n"/>
      <c r="BX96" s="125" t="n"/>
      <c r="BY96" s="125" t="n"/>
      <c r="BZ96" s="125" t="inlineStr">
        <is>
          <t>Received · manager annual</t>
        </is>
      </c>
      <c r="CA96" s="125" t="inlineStr">
        <is>
          <t>CARBON Mapping Master</t>
        </is>
      </c>
      <c r="CB96" s="130" t="n">
        <v>20</v>
      </c>
      <c r="CC96" s="131" t="inlineStr">
        <is>
          <t>• Role / sub-team: XBRL conversion team handling.</t>
        </is>
      </c>
      <c r="CD96" s="131"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CE96" s="131" t="inlineStr">
        <is>
          <t>• Current capabilities: Patience; Communication; Team bonding; Work experience; Accounting knowledge; Tools / software used: HTML - Editor | Ifile, Iris Instant.</t>
        </is>
      </c>
      <c r="CF96" s="131" t="inlineStr">
        <is>
          <t>• Development priorities: 
• Learning and Development Need: Time management; Better planning of work; Co-ordination with team., Communication and Presentation, AI Prompting</t>
        </is>
      </c>
      <c r="CG96" s="131" t="inlineStr">
        <is>
          <t>• Key challenges: Waiting for information; Slow work machines; Tool issues; Client revert.
• Support required: No input received.</t>
        </is>
      </c>
      <c r="CH96" s="132" t="inlineStr">
        <is>
          <t>Complexity: Evidence reads like B1: XBRL conversion for South Africa, India, Malaysia; billing, reports, process/product suggestions, AI training data testing → matches the start
Autonomy: Evidence reads like B2: Decides invoicing and all work-related matters for the team; allocates work → matches the start
Accountability: Evidence reads like B1: Timely, quality delivery of a four-person team's regulator filings, invoices and monthly reports → moved down 1
Leadership: Evidence reads like B1: Four direct reports; allocates work and acts as backup for team members → moved down 1
Business Impact: Moved +0.5: the survey / manager mapping marks it business-critical.</t>
        </is>
      </c>
      <c r="CI96" s="131"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J96" s="131" t="inlineStr">
        <is>
          <t>Self-identified: AI / automation · Product &amp; tool knowledge · Communication &amp; presentation
For the next role: AI / automation · Product &amp; tool knowledge · Communication &amp; presentation</t>
        </is>
      </c>
      <c r="CK96" s="131" t="inlineStr">
        <is>
          <t>Per-person summary · CARBON Mapping Master</t>
        </is>
      </c>
      <c r="CL96" s="133"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M96" s="134" t="inlineStr">
        <is>
          <t>What the role answers for: One team or a client portfolio.
Accountability &amp; Impact rating: 5 of 12 · B2-level impact.
Leads 4 direct reports.
From the survey and manager mapping — critical role: yes; successor named: no.
If the work is missed · role-holders' themes: client · escalation · effort · lead.
Manager talent mapping — Latest rating: 4 · Potential: High · 9-Box Grid placement: Core Contributor.</t>
        </is>
      </c>
      <c r="CN96" s="135" t="n"/>
      <c r="CO96" s="135" t="n">
        <v>5.5</v>
      </c>
      <c r="CP96" s="136" t="n">
        <v>4</v>
      </c>
      <c r="CQ96" s="137" t="inlineStr">
        <is>
          <t>High</t>
        </is>
      </c>
      <c r="CR96" s="137" t="inlineStr">
        <is>
          <t>Core Contributor</t>
        </is>
      </c>
      <c r="CS96" s="137" t="inlineStr">
        <is>
          <t>Ready now</t>
        </is>
      </c>
      <c r="CT96" s="137" t="n"/>
      <c r="CU96" s="137" t="inlineStr">
        <is>
          <t>Yes</t>
        </is>
      </c>
      <c r="CV96" s="137" t="n"/>
      <c r="CW96" s="137" t="n"/>
      <c r="CX96" s="137" t="inlineStr">
        <is>
          <t>Medium · critical role Yes · only this person — · successor named No</t>
        </is>
      </c>
      <c r="CY96" s="137" t="inlineStr">
        <is>
          <t>Jinesh Kumar S · B2, CARBON · Mohammed Dholkawala · B2, CARBON · Priyanka Jadhav · B2, CARBON</t>
        </is>
      </c>
      <c r="CZ96" s="137" t="inlineStr">
        <is>
          <t>Name a successor; document the key process; cross-train one person</t>
        </is>
      </c>
      <c r="DA96" s="119" t="n">
        <v>106</v>
      </c>
      <c r="DB96" s="138" t="inlineStr">
        <is>
          <t>Exceeds — ready for stretch</t>
        </is>
      </c>
      <c r="DC96" s="138" t="n">
        <v>110</v>
      </c>
      <c r="DD96" s="138" t="n">
        <v>105</v>
      </c>
      <c r="DE96" s="138" t="n">
        <v>103</v>
      </c>
      <c r="DF96" s="138" t="n">
        <v>105</v>
      </c>
      <c r="DG96" s="138" t="inlineStr">
        <is>
          <t>Excel &amp; tools</t>
        </is>
      </c>
      <c r="DH96" s="138" t="inlineStr">
        <is>
          <t>C1: 102% of profile — ready on competencies</t>
        </is>
      </c>
      <c r="DI96" s="138" t="inlineStr">
        <is>
          <t>Evidence: Survey + KRAs | Core: Ownership 5/4, Problem solving 4/4, Communication &amp; collaboration 5/4, Client &amp; quality focus 5/4, Learning agility 4/4, Integrity &amp; compliance 4/4 | Future-ready: AI literacy 4/3, Data literacy 3/3, Digital fluency 3/3, Innovation 3/3 | Functional: XBRL &amp; taxonomy 5/4, Accounting standards 4/4, Regulatory domain 4/4, Quality &amp; process 4/4, Excel &amp; tools 3/4, AI / GenAI 5/4 | Leadership: Developing people 5/4, Decision making 4/4, Strategic acumen 4/4, Influence &amp; change 4/4</t>
        </is>
      </c>
      <c r="DJ96" s="111" t="inlineStr">
        <is>
          <t>AI / automation · Product &amp; tool knowledge · Communication &amp; presentation</t>
        </is>
      </c>
      <c r="DK96" s="112" t="n"/>
      <c r="DL96" s="112" t="inlineStr">
        <is>
          <t>Product, Platform &amp; Domain Knowledge; People Leadership &amp; Mentoring; Project, Program &amp; Agile Management</t>
        </is>
      </c>
      <c r="DM96" s="112" t="inlineStr">
        <is>
          <t>AI / automation · Product &amp; tool knowledge · Communication &amp; presentation</t>
        </is>
      </c>
      <c r="DN96" s="112" t="n"/>
      <c r="DO96" s="139" t="inlineStr">
        <is>
          <t>Quality Assurance · 83% of competencies evidenced; must-haves met</t>
        </is>
      </c>
      <c r="DP96" s="126" t="inlineStr">
        <is>
          <t>No material overlap found</t>
        </is>
      </c>
      <c r="DQ96" s="126" t="inlineStr">
        <is>
          <t>No close match in other businesses</t>
        </is>
      </c>
      <c r="DR96" s="126" t="inlineStr">
        <is>
          <t>Below norm</t>
        </is>
      </c>
      <c r="DS96" s="126" t="inlineStr">
        <is>
          <t>Team smaller than the norm for this level — merge with a peer team, widen scope, or treat as a POD Lead.</t>
        </is>
      </c>
      <c r="DT96" s="126" t="n"/>
      <c r="DU96" s="140" t="inlineStr">
        <is>
          <t>Senior 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4 direct reports.</t>
        </is>
      </c>
      <c r="DV96" s="137" t="inlineStr">
        <is>
          <t>Hire as: Senior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96"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X96"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96" s="139" t="inlineStr">
        <is>
          <t>Market level: P4 / M3 · SFIA 4–5
Typical title: Senior Manager
At peers: Big Four – Manager · IRIS Vs Market Benchmark — XBRL US credential pathway: Certificate + review authority
Typical experience: 6–10 yrs · IRIS guide 6–9
Standard: XBRL US GAAP Certificate; XBRL International specifications</t>
        </is>
      </c>
      <c r="DZ96" s="126" t="inlineStr">
        <is>
          <t>6–9 yrs</t>
        </is>
      </c>
      <c r="EA96" s="126" t="inlineStr">
        <is>
          <t>7–10 · 6–11</t>
        </is>
      </c>
      <c r="EB96" s="126" t="inlineStr">
        <is>
          <t>Senior Manager</t>
        </is>
      </c>
      <c r="EC96" s="126" t="inlineStr">
        <is>
          <t>Big Four: Manager · IRIS Vs Market Benchmark — XBRL US credential pathway: Certificate + review authority</t>
        </is>
      </c>
      <c r="ED96" s="126" t="inlineStr">
        <is>
          <t>XBRL US GAAP Certificate · AICPA &amp; XBRL US; XBRL International specifications; IFRS / US GAAP / Ind AS</t>
        </is>
      </c>
      <c r="EE96" s="126" t="inlineStr">
        <is>
          <t>Core 3 · Future 3 · Functional 4 · Leadership 3</t>
        </is>
      </c>
      <c r="EF96" s="127" t="inlineStr">
        <is>
          <t>• Confirm the reporting line — Manager</t>
        </is>
      </c>
      <c r="EG96" s="126" t="inlineStr">
        <is>
          <t>✓ HRIS: 19.4 yrs, CA, 4 direct reports
✓ Survey: 20 of 20 questions answered
✓ KRAs: submitted, reported deliverables
✓ Manager mapping: rating, potential, 9-box
✗ Job description: not on file</t>
        </is>
      </c>
      <c r="EH96" s="118" t="inlineStr">
        <is>
          <t xml:space="preserve">D303 · Input needed · Medium: • Confirm the reporting line — Manager · owner Manager · </t>
        </is>
      </c>
      <c r="EI96" s="118" t="inlineStr">
        <is>
          <t>R018 · Confirm the reporting line · Manager · Open</t>
        </is>
      </c>
      <c r="EJ96" s="118" t="inlineStr">
        <is>
          <t>Confirm the reporting line · Manager</t>
        </is>
      </c>
      <c r="EK96" s="118" t="inlineStr">
        <is>
          <t>Survey: summary on file · KRAs: received · Experience: on file</t>
        </is>
      </c>
      <c r="EL96" s="141" t="n"/>
      <c r="EM96" s="142" t="n"/>
      <c r="EN96" s="142" t="n"/>
      <c r="EO96" s="142" t="n"/>
      <c r="EP96" s="142" t="n"/>
      <c r="EQ96" s="143" t="n"/>
      <c r="ER96" s="135" t="n"/>
      <c r="ES96" s="135" t="n"/>
      <c r="ET96" s="135" t="n"/>
      <c r="EU96" s="135" t="n"/>
      <c r="EV96" s="135" t="n"/>
      <c r="EW96" s="135" t="n"/>
      <c r="EX96" s="135" t="n"/>
      <c r="EY96" s="143" t="n"/>
      <c r="EZ96" s="135" t="n"/>
      <c r="FA96" s="135" t="n"/>
      <c r="FB96" s="135" t="n"/>
      <c r="FC96" s="135" t="n"/>
      <c r="FD96" s="135" t="n"/>
    </row>
    <row r="97" ht="300" customHeight="1">
      <c r="A97" s="109" t="inlineStr">
        <is>
          <t>CARBON</t>
        </is>
      </c>
      <c r="B97" s="110" t="inlineStr">
        <is>
          <t>IRIS0977</t>
        </is>
      </c>
      <c r="C97" s="110" t="inlineStr">
        <is>
          <t>Mohammed Dholkawala</t>
        </is>
      </c>
      <c r="D97" s="110" t="inlineStr">
        <is>
          <t>Services</t>
        </is>
      </c>
      <c r="E97" s="110" t="inlineStr">
        <is>
          <t>RC-028</t>
        </is>
      </c>
      <c r="F97" s="110" t="inlineStr">
        <is>
          <t>Shashikant Mudaliar</t>
        </is>
      </c>
      <c r="G97" s="110" t="inlineStr">
        <is>
          <t>IRIS0786</t>
        </is>
      </c>
      <c r="H97" s="110" t="inlineStr">
        <is>
          <t>C1</t>
        </is>
      </c>
      <c r="I97" s="110" t="n">
        <v>5</v>
      </c>
      <c r="J97" s="110" t="n">
        <v>15</v>
      </c>
      <c r="K97" s="110" t="n">
        <v>15</v>
      </c>
      <c r="L97" s="110" t="inlineStr">
        <is>
          <t>B.Com</t>
        </is>
      </c>
      <c r="M97" s="110" t="n"/>
      <c r="N97" s="144" t="inlineStr">
        <is>
          <t>Lead - Assisted Services</t>
        </is>
      </c>
      <c r="O97" s="113" t="inlineStr">
        <is>
          <t>Manager – Assisted Services</t>
        </is>
      </c>
      <c r="P97" s="112" t="inlineStr">
        <is>
          <t>Consulting &amp; Professional Services</t>
        </is>
      </c>
      <c r="Q97" s="112" t="inlineStr">
        <is>
          <t>XBRL Tagging, Conversion &amp; Filing</t>
        </is>
      </c>
      <c r="R97" s="113" t="inlineStr">
        <is>
          <t>L5 – Lead · IC</t>
        </is>
      </c>
      <c r="S97" s="114" t="inlineStr">
        <is>
          <t>B2</t>
        </is>
      </c>
      <c r="T97" s="149" t="inlineStr">
        <is>
          <t>Manager</t>
        </is>
      </c>
      <c r="U97" s="149" t="inlineStr">
        <is>
          <t>B</t>
        </is>
      </c>
      <c r="V97" s="112" t="inlineStr">
        <is>
          <t>People Manager</t>
        </is>
      </c>
      <c r="W97" s="147" t="inlineStr">
        <is>
          <t>▼ Down · protected</t>
        </is>
      </c>
      <c r="X97" s="112" t="inlineStr">
        <is>
          <t>P4 / M3</t>
        </is>
      </c>
      <c r="Y97" s="112" t="inlineStr">
        <is>
          <t>Senior / Manager</t>
        </is>
      </c>
      <c r="Z97" s="112" t="inlineStr">
        <is>
          <t>4–5</t>
        </is>
      </c>
      <c r="AA97" s="117" t="inlineStr">
        <is>
          <t>B1</t>
        </is>
      </c>
      <c r="AB97" s="118" t="inlineStr">
        <is>
          <t>Band B · Specialist / Manager</t>
        </is>
      </c>
      <c r="AC97" s="118" t="inlineStr">
        <is>
          <t>Team Lead / Asst Manager</t>
        </is>
      </c>
      <c r="AD97" s="145" t="inlineStr">
        <is>
          <t>▼ Down · pay and title protected</t>
        </is>
      </c>
      <c r="AE97" s="118" t="inlineStr">
        <is>
          <t>B2</t>
        </is>
      </c>
      <c r="AF97" s="118" t="inlineStr">
        <is>
          <t>OK</t>
        </is>
      </c>
      <c r="AG97" s="118" t="inlineStr">
        <is>
          <t>Level rule: manager B2; a reportee sits at least one level below · B2 → B1 · move down · pay and title protected for one cycle</t>
        </is>
      </c>
      <c r="AH97" s="118" t="n">
        <v>6</v>
      </c>
      <c r="AI97" s="118" t="n"/>
      <c r="AJ97" s="119" t="inlineStr">
        <is>
          <t>CARBON · Services · Band B · People Manager</t>
        </is>
      </c>
      <c r="AK97" s="120" t="n">
        <v>4</v>
      </c>
      <c r="AL97" s="121">
        <f>IFERROR(INDEX(WM_C,MATCH($AJ97,WM_KEY,0)),"")</f>
        <v>0.32</v>
      </c>
      <c r="AM97" s="122">
        <f>IF(OR(AK97="",AL97=""),"",AK97*AL97)</f>
        <v>1.28</v>
      </c>
      <c r="AN97" s="120" t="n">
        <v>4.5</v>
      </c>
      <c r="AO97" s="121">
        <f>IFERROR(INDEX(WM_AU,MATCH($AJ97,WM_KEY,0)),"")</f>
        <v>0.18</v>
      </c>
      <c r="AP97" s="122">
        <f>IF(OR(AN97="",AO97=""),"",AN97*AO97)</f>
        <v>0.81</v>
      </c>
      <c r="AQ97" s="120" t="n">
        <v>4</v>
      </c>
      <c r="AR97" s="121">
        <f>IFERROR(INDEX(WM_AC,MATCH($AJ97,WM_KEY,0)),"")</f>
        <v>0.16</v>
      </c>
      <c r="AS97" s="122">
        <f>IF(OR(AQ97="",AR97=""),"",AQ97*AR97)</f>
        <v>0.64</v>
      </c>
      <c r="AT97" s="120" t="n">
        <v>4</v>
      </c>
      <c r="AU97" s="121">
        <f>IFERROR(INDEX(WM_L,MATCH($AJ97,WM_KEY,0)),"")</f>
        <v>0.15</v>
      </c>
      <c r="AV97" s="122">
        <f>IF(OR(AT97="",AU97=""),"",AT97*AU97)</f>
        <v>0.6</v>
      </c>
      <c r="AW97" s="120" t="n">
        <v>8</v>
      </c>
      <c r="AX97" s="121">
        <f>IFERROR(INDEX(WM_E,MATCH($AJ97,WM_KEY,0)),"")</f>
        <v>0.1</v>
      </c>
      <c r="AY97" s="122">
        <f>IF(OR(AW97="",AX97=""),"",AW97*AX97)</f>
        <v>0.8</v>
      </c>
      <c r="AZ97" s="123" t="n">
        <v>4.5</v>
      </c>
      <c r="BA97" s="121">
        <f>IFERROR(INDEX(WM_BI,MATCH($AJ97,WM_KEY,0)),"")</f>
        <v>0.09</v>
      </c>
      <c r="BB97" s="122">
        <f>IF(OR(AZ97="",BA97=""),"",AZ97*BA97)</f>
        <v>0.405</v>
      </c>
      <c r="BC97" s="122">
        <f>IF(COUNT(AM97,AP97,AS97,AV97,AY97,BB97)&lt;6,"",SUM(AM97,AP97,AS97,AV97,AY97,BB97))</f>
        <v>4.535</v>
      </c>
      <c r="BD97" s="122" t="str">
        <f>IF(BC97="","",INDEX({"A1","A2","A3","B1","B2","B3","C1","C2","D1","D2","E1","E2"},MAX(1,MIN(12,ROUND(BC97,0)))))</f>
        <v>B2</v>
      </c>
      <c r="BE97" s="114" t="inlineStr">
        <is>
          <t>B2</t>
        </is>
      </c>
      <c r="BF97" s="124" t="inlineStr">
        <is>
          <t>The score decided the level</t>
        </is>
      </c>
      <c r="BG97"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97" s="125" t="inlineStr">
        <is>
          <t>At build: Complexity 1.28 + Autonomy 0.81 + Accountability 0.64 + Leadership 0.60 + Experience 0.80 + Business impact 0.40
= 4.54 points → nearest level 5 = B2
Final level: B2 · same as the score</t>
        </is>
      </c>
      <c r="BI97" s="125" t="inlineStr">
        <is>
          <t>No rule applied: the score decides.</t>
        </is>
      </c>
      <c r="BJ97" s="125" t="inlineStr">
        <is>
          <t>Close call · Down — protected</t>
        </is>
      </c>
      <c r="BK97" s="147" t="inlineStr">
        <is>
          <t>Close call</t>
        </is>
      </c>
      <c r="BL97" s="126" t="inlineStr">
        <is>
          <t>High</t>
        </is>
      </c>
      <c r="BM97" s="126" t="inlineStr">
        <is>
          <t>• Final level B2 is below the current level · L5 ≈ B3 — manager to confirm the scope of the role; pay and title are protected for one cycle
• Close call: score 4.54 is within 0.05 of a rounding point and the score decided the level — calibrate against peers before confirming</t>
        </is>
      </c>
      <c r="BN97" s="125" t="inlineStr">
        <is>
          <t>Moves in 5 of 30 weight tests · calibrate first</t>
        </is>
      </c>
      <c r="BO97" s="148" t="inlineStr">
        <is>
          <t>Rated 4 of 12
Start: 4.0 · lead / specialist title
Evidence reads like B1: Runs US mandate Disclosure Management delivery: quality, issue resolution, UAT sign-off, utilisation reporting → matches the start
KRA: “1. Ensure files processed by team with &gt;=99% accuracy · zero critical errors. 2. Meet 100% of regulatory / client filing deadlines · no SLA…”
Market: B1 = Domain specialist work</t>
        </is>
      </c>
      <c r="BP97" s="129" t="inlineStr">
        <is>
          <t>Rated 4.5 of 12 · between B1 and B2
Start: 4.0 · lead / specialist title
Evidence reads like B2: Allocates and rebalances workload, prioritises tasks, takes corrective action within established processes → moved up 0.5
Market: B1 = Technical / QC / client calls for the domain · B2 = Allocates people and sets team priorities</t>
        </is>
      </c>
      <c r="BQ97" s="129" t="inlineStr">
        <is>
          <t>Rated 4 of 12
Start: 4.0 · lead / specialist title; 5 direct reports
Evidence reads like B1: Delivery, quality and timelines of a five-person US mandate team; UAT sign-off → matches the start
KRA: “1. Ensure files processed by team with &gt;=99% accuracy · zero critical errors. 2. Meet 100% of regulatory / client filing deadlines · no SLA…”
Market: B1 = A domain or a small team</t>
        </is>
      </c>
      <c r="BR97" s="129" t="inlineStr">
        <is>
          <t>Rated 4 of 12
Start: 4.0
Evidence reads like B1: Five direct reports; allocates work, day-to-day guidance, training per manager note → matches the start
Team: 5 direct reports · People Manager
Market: B1 = IC: mentors and reviews · People: hands-on team lead of 3–5</t>
        </is>
      </c>
      <c r="BS97" s="129" t="inlineStr">
        <is>
          <t>Rated 8 of 12
Experience: 15.0 yrs total · 15.0 at IRIS; none recorded before IRIS = 8.2 on the experience scale
Qualification: B.Com · graduate, relevant to the work → no change
Market: B2 roles typically have 6–10 yrs · IRIS guide 6–9</t>
        </is>
      </c>
      <c r="BT97"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97" s="12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7" s="125" t="n"/>
      <c r="BW97" s="125" t="n"/>
      <c r="BX97" s="125" t="n"/>
      <c r="BY97" s="125" t="n"/>
      <c r="BZ97" s="125" t="inlineStr">
        <is>
          <t>Received · manager annual</t>
        </is>
      </c>
      <c r="CA97" s="125" t="inlineStr">
        <is>
          <t>CARBON Mapping Master</t>
        </is>
      </c>
      <c r="CB97" s="130" t="n">
        <v>20</v>
      </c>
      <c r="CC97" s="131" t="inlineStr">
        <is>
          <t>• Role / sub-team: Services - Disclosure management for US Region.</t>
        </is>
      </c>
      <c r="CD97" s="131"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CE97" s="131" t="inlineStr">
        <is>
          <t>• Current capabilities: Time management collabrat; Working underpressure; Flexible; Adaptiblity; Tools / software used: Both | Ifile [Teams chat].</t>
        </is>
      </c>
      <c r="CF97" s="131" t="inlineStr">
        <is>
          <t>• Development priorities: No input received.
• Learning and Development Need: Refresher training; important-points discussion; shift managing; knowledge sharing to others; checklist preparation.</t>
        </is>
      </c>
      <c r="CG97" s="131" t="inlineStr">
        <is>
          <t>• Key challenges: Peakseason resource short; RDP ISSUE; Technical; Single screen issue; Small laptop screen.
• Support required: No input received.</t>
        </is>
      </c>
      <c r="CH97" s="132" t="inlineStr">
        <is>
          <t>Complexity: Evidence reads like B1: Runs US mandate Disclosure Management delivery: quality, issue resolution, UAT sign-off, utilisation reporting → matches the start
Autonomy: Evidence reads like B2: Allocates and rebalances workload, prioritises tasks, takes corrective action within established processes → moved up 0.5
Accountability: Evidence reads like B1: Delivery, quality and timelines of a five-person US mandate team; UAT sign-off → matches the start
Leadership: Evidence reads like B1: Five direct reports; allocates work, day-to-day guidance, training per manager note → matches the start
Business Impact: Moved +0.5: the survey / manager mapping marks it business-critical.</t>
        </is>
      </c>
      <c r="CI97" s="131"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J97" s="131" t="inlineStr">
        <is>
          <t>Self-identified: Leadership &amp; people management · Data, SQL &amp; analytics · Domain, regulatory &amp; XBRL · Client, sales &amp; stakeholders · Broader exposure &amp; ownership
For the next role: Leadership &amp; people management · Data, SQL &amp; analytics · Domain, regulatory &amp; XBRL · Client, sales &amp; stakeholders · Strategy &amp; business acumen · Broader exposure &amp; ownership</t>
        </is>
      </c>
      <c r="CK97" s="131" t="inlineStr">
        <is>
          <t>Per-person summary · CARBON Mapping Master</t>
        </is>
      </c>
      <c r="CL97" s="133"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M97" s="134" t="inlineStr">
        <is>
          <t>What the role answers for: One team or a client portfolio.
Accountability &amp; Impact rating: 4 of 12 · B1-level impact.
Leads 5 direct reports.
From the survey and manager mapping — critical role: yes; successor named: no.
If the work is missed · role-holders' themes: client · escalation · effort · lead.
Manager talent mapping — Latest rating: 4 · Potential: High · 9-Box Grid placement: Emerging Talent.</t>
        </is>
      </c>
      <c r="CN97" s="135" t="n"/>
      <c r="CO97" s="135" t="n">
        <v>4.5</v>
      </c>
      <c r="CP97" s="136" t="n">
        <v>4</v>
      </c>
      <c r="CQ97" s="137" t="inlineStr">
        <is>
          <t>High</t>
        </is>
      </c>
      <c r="CR97" s="137" t="inlineStr">
        <is>
          <t>Emerging Talent</t>
        </is>
      </c>
      <c r="CS97" s="137" t="inlineStr">
        <is>
          <t>Ready now</t>
        </is>
      </c>
      <c r="CT97" s="137" t="n"/>
      <c r="CU97" s="137" t="inlineStr">
        <is>
          <t>Yes</t>
        </is>
      </c>
      <c r="CV97" s="137" t="n"/>
      <c r="CW97" s="137" t="n"/>
      <c r="CX97" s="137" t="inlineStr">
        <is>
          <t>Medium · critical role Yes · only this person — · successor named No</t>
        </is>
      </c>
      <c r="CY97" s="137" t="inlineStr">
        <is>
          <t>Jinesh Kumar S · B2, CARBON · Mayur Zope · B2, CARBON · Priyanka Jadhav · B2, CARBON</t>
        </is>
      </c>
      <c r="CZ97" s="137" t="inlineStr">
        <is>
          <t>Name a successor; document the key process; cross-train one person</t>
        </is>
      </c>
      <c r="DA97" s="119" t="n">
        <v>106</v>
      </c>
      <c r="DB97" s="138" t="inlineStr">
        <is>
          <t>Exceeds — ready for stretch</t>
        </is>
      </c>
      <c r="DC97" s="138" t="n">
        <v>113</v>
      </c>
      <c r="DD97" s="138" t="n">
        <v>92</v>
      </c>
      <c r="DE97" s="138" t="n">
        <v>98</v>
      </c>
      <c r="DF97" s="138" t="n">
        <v>115</v>
      </c>
      <c r="DG97" s="138" t="inlineStr">
        <is>
          <t>Regulatory domain, AI / GenAI</t>
        </is>
      </c>
      <c r="DH97" s="138" t="inlineStr">
        <is>
          <t>B3: 96% of profile — ready on competencies</t>
        </is>
      </c>
      <c r="DI97" s="138" t="inlineStr">
        <is>
          <t>Evidence: Survey + KRAs | Core: Ownership 5/3, Problem solving 4/3, Communication &amp; collaboration 4/3, Client &amp; quality focus 5/3, Learning agility 3/3, Integrity &amp; compliance 3/3 | Future-ready: AI literacy 2/3, Data literacy 3/3, Digital fluency 3/3, Innovation 3/3 | Functional: XBRL &amp; taxonomy 4/4, Accounting standards 5/4, Regulatory domain 3/4, Quality &amp; process 5/4, Excel &amp; tools 4/4, AI / GenAI 3/4 | Leadership: Developing people 4/3, Decision making 4/3, Strategic acumen 3/3, Influence &amp; change 4/3</t>
        </is>
      </c>
      <c r="DJ97" s="111" t="inlineStr">
        <is>
          <t>Leadership &amp; people management · Data, SQL &amp; analytics · Domain, regulatory &amp; XBRL · Client, sales &amp; stakeholders · Broader exposure &amp; ownership</t>
        </is>
      </c>
      <c r="DK97" s="112" t="n"/>
      <c r="DL97" s="112" t="inlineStr">
        <is>
          <t>People Leadership &amp; Mentoring; Stakeholder &amp; Client Management; Process Improvement &amp; Quality Mindset</t>
        </is>
      </c>
      <c r="DM97" s="112" t="inlineStr">
        <is>
          <t>Leadership &amp; people management · Data, SQL &amp; analytics · Domain, regulatory &amp; XBRL · Client, sales &amp; stakeholders · Strategy &amp; business acumen · Broader exposure &amp; ownership</t>
        </is>
      </c>
      <c r="DN97" s="112" t="n"/>
      <c r="DO97" s="139" t="inlineStr">
        <is>
          <t>No strong match from survey evidence</t>
        </is>
      </c>
      <c r="DP97" s="126" t="inlineStr">
        <is>
          <t>Jinesh Kumar S · Manager – Assisted Services — 0.61: management, process, team, improvement.; Namrata Juvekar · Financial Analyst — 0.44: team, management, microsoft, workload; Sagar Barbade · Senior Financial Analyst — 0.44: team, management, microsoft, workload</t>
        </is>
      </c>
      <c r="DQ97" s="126" t="inlineStr">
        <is>
          <t>No close match in other businesses</t>
        </is>
      </c>
      <c r="DR97" s="126" t="inlineStr">
        <is>
          <t>Below norm</t>
        </is>
      </c>
      <c r="DS97" s="126" t="inlineStr">
        <is>
          <t>Team smaller than the norm for this level — merge with a peer team, widen scope, or treat as a POD Lead.</t>
        </is>
      </c>
      <c r="DT97" s="126" t="n"/>
      <c r="DU97" s="140" t="inlineStr">
        <is>
          <t>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5 direct reports.</t>
        </is>
      </c>
      <c r="DV97" s="137"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97"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X97"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97" s="139"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Z97" s="126" t="inlineStr">
        <is>
          <t>6–9 yrs</t>
        </is>
      </c>
      <c r="EA97" s="126" t="inlineStr">
        <is>
          <t>7–10 · 6–11</t>
        </is>
      </c>
      <c r="EB97" s="126" t="inlineStr">
        <is>
          <t>Manager</t>
        </is>
      </c>
      <c r="EC97" s="126" t="inlineStr">
        <is>
          <t>Big Four: Manager · IRIS Vs Market Benchmark — XBRL US credential pathway: Certificate + review authority</t>
        </is>
      </c>
      <c r="ED97" s="126" t="inlineStr">
        <is>
          <t>XBRL US GAAP Certificate · AICPA &amp; XBRL US; XBRL International specifications; IFRS / US GAAP / Ind AS</t>
        </is>
      </c>
      <c r="EE97" s="126" t="inlineStr">
        <is>
          <t>Core 3 · Future 3 · Functional 4 · Leadership 3</t>
        </is>
      </c>
      <c r="EF97" s="139" t="n"/>
      <c r="EG97" s="126" t="inlineStr">
        <is>
          <t>✓ HRIS: 15.0 yrs, B.Com, 5 direct reports
✓ Survey: 20 of 20 questions answered
✓ KRAs: submitted, reported deliverables
✓ Manager mapping: rating, potential, 9-box
✗ Job description: not on file</t>
        </is>
      </c>
      <c r="EH97" s="118" t="inlineStr">
        <is>
          <t xml:space="preserve">D020 · Close call · High: Score 4.54 is 0.04 above the 4.5 rounding point between B1 and B2, and no rule moved it: confirm B2 against peers in similar roles, or place at B1. · owner Calibration panel · 
D086 · Move down · protected · High: Current L5 – Lead · IC → B2. No rule changed the level: the score decides. · owner HR · </t>
        </is>
      </c>
      <c r="EI97" s="118" t="n"/>
      <c r="EJ97" s="118" t="n"/>
      <c r="EK97" s="118" t="inlineStr">
        <is>
          <t>Survey: summary on file · KRAs: received · Experience: on file</t>
        </is>
      </c>
      <c r="EL97" s="141" t="n"/>
      <c r="EM97" s="142" t="n"/>
      <c r="EN97" s="142" t="n"/>
      <c r="EO97" s="142" t="n"/>
      <c r="EP97" s="142" t="n"/>
      <c r="EQ97" s="143" t="n"/>
      <c r="ER97" s="135" t="n"/>
      <c r="ES97" s="135" t="n"/>
      <c r="ET97" s="135" t="n"/>
      <c r="EU97" s="135" t="n"/>
      <c r="EV97" s="135" t="n"/>
      <c r="EW97" s="135" t="n"/>
      <c r="EX97" s="135" t="n"/>
      <c r="EY97" s="143" t="n"/>
      <c r="EZ97" s="135" t="n"/>
      <c r="FA97" s="135" t="n"/>
      <c r="FB97" s="135" t="n"/>
      <c r="FC97" s="135" t="n"/>
      <c r="FD97" s="135" t="n"/>
    </row>
    <row r="98" ht="300" customHeight="1">
      <c r="A98" s="109" t="inlineStr">
        <is>
          <t>CARBON</t>
        </is>
      </c>
      <c r="B98" s="110" t="inlineStr">
        <is>
          <t>IRIS0616</t>
        </is>
      </c>
      <c r="C98" s="110" t="inlineStr">
        <is>
          <t>Priyanka Jadhav</t>
        </is>
      </c>
      <c r="D98" s="110" t="inlineStr">
        <is>
          <t>Services</t>
        </is>
      </c>
      <c r="E98" s="110" t="inlineStr">
        <is>
          <t>RC-028</t>
        </is>
      </c>
      <c r="F98" s="110" t="inlineStr">
        <is>
          <t>Shashikant Mudaliar</t>
        </is>
      </c>
      <c r="G98" s="110" t="inlineStr">
        <is>
          <t>IRIS0786</t>
        </is>
      </c>
      <c r="H98" s="110" t="inlineStr">
        <is>
          <t>C1</t>
        </is>
      </c>
      <c r="I98" s="110" t="n">
        <v>7</v>
      </c>
      <c r="J98" s="110" t="n">
        <v>15.4</v>
      </c>
      <c r="K98" s="110" t="n">
        <v>15.4</v>
      </c>
      <c r="L98" s="110" t="inlineStr">
        <is>
          <t>BCAF</t>
        </is>
      </c>
      <c r="M98" s="110" t="n"/>
      <c r="N98" s="144" t="inlineStr">
        <is>
          <t>Lead - Assisted Services</t>
        </is>
      </c>
      <c r="O98" s="113" t="inlineStr">
        <is>
          <t>Manager – Assisted Services</t>
        </is>
      </c>
      <c r="P98" s="112" t="inlineStr">
        <is>
          <t>Consulting &amp; Professional Services</t>
        </is>
      </c>
      <c r="Q98" s="112" t="inlineStr">
        <is>
          <t>XBRL Tagging, Conversion &amp; Filing</t>
        </is>
      </c>
      <c r="R98" s="113" t="inlineStr">
        <is>
          <t>L5 – Lead · IC</t>
        </is>
      </c>
      <c r="S98" s="114" t="inlineStr">
        <is>
          <t>B2</t>
        </is>
      </c>
      <c r="T98" s="149" t="inlineStr">
        <is>
          <t>Manager</t>
        </is>
      </c>
      <c r="U98" s="149" t="inlineStr">
        <is>
          <t>B</t>
        </is>
      </c>
      <c r="V98" s="112" t="inlineStr">
        <is>
          <t>People Manager</t>
        </is>
      </c>
      <c r="W98" s="147" t="inlineStr">
        <is>
          <t>▼ Down · protected</t>
        </is>
      </c>
      <c r="X98" s="112" t="inlineStr">
        <is>
          <t>P4 / M3</t>
        </is>
      </c>
      <c r="Y98" s="112" t="inlineStr">
        <is>
          <t>Senior / Manager</t>
        </is>
      </c>
      <c r="Z98" s="112" t="inlineStr">
        <is>
          <t>4–5</t>
        </is>
      </c>
      <c r="AA98" s="117" t="inlineStr">
        <is>
          <t>B1</t>
        </is>
      </c>
      <c r="AB98" s="118" t="inlineStr">
        <is>
          <t>Band B · Specialist / Manager</t>
        </is>
      </c>
      <c r="AC98" s="118" t="inlineStr">
        <is>
          <t>Team Lead / Asst Manager</t>
        </is>
      </c>
      <c r="AD98" s="145" t="inlineStr">
        <is>
          <t>▼ Down · pay and title protected</t>
        </is>
      </c>
      <c r="AE98" s="118" t="inlineStr">
        <is>
          <t>B2</t>
        </is>
      </c>
      <c r="AF98" s="118" t="inlineStr">
        <is>
          <t>OK</t>
        </is>
      </c>
      <c r="AG98" s="118" t="inlineStr">
        <is>
          <t>Level rule: manager B2; a reportee sits at least one level below · B2 → B1 · move down · pay and title protected for one cycle</t>
        </is>
      </c>
      <c r="AH98" s="118" t="n">
        <v>6</v>
      </c>
      <c r="AI98" s="118" t="n"/>
      <c r="AJ98" s="119" t="inlineStr">
        <is>
          <t>CARBON · Services · Band B · People Manager</t>
        </is>
      </c>
      <c r="AK98" s="120" t="n">
        <v>4.5</v>
      </c>
      <c r="AL98" s="121">
        <f>IFERROR(INDEX(WM_C,MATCH($AJ98,WM_KEY,0)),"")</f>
        <v>0.32</v>
      </c>
      <c r="AM98" s="122">
        <f>IF(OR(AK98="",AL98=""),"",AK98*AL98)</f>
        <v>1.44</v>
      </c>
      <c r="AN98" s="120" t="n">
        <v>4.5</v>
      </c>
      <c r="AO98" s="121">
        <f>IFERROR(INDEX(WM_AU,MATCH($AJ98,WM_KEY,0)),"")</f>
        <v>0.18</v>
      </c>
      <c r="AP98" s="122">
        <f>IF(OR(AN98="",AO98=""),"",AN98*AO98)</f>
        <v>0.81</v>
      </c>
      <c r="AQ98" s="120" t="n">
        <v>5</v>
      </c>
      <c r="AR98" s="121">
        <f>IFERROR(INDEX(WM_AC,MATCH($AJ98,WM_KEY,0)),"")</f>
        <v>0.16</v>
      </c>
      <c r="AS98" s="122">
        <f>IF(OR(AQ98="",AR98=""),"",AQ98*AR98)</f>
        <v>0.8</v>
      </c>
      <c r="AT98" s="120" t="n">
        <v>5</v>
      </c>
      <c r="AU98" s="121">
        <f>IFERROR(INDEX(WM_L,MATCH($AJ98,WM_KEY,0)),"")</f>
        <v>0.15</v>
      </c>
      <c r="AV98" s="122">
        <f>IF(OR(AT98="",AU98=""),"",AT98*AU98)</f>
        <v>0.75</v>
      </c>
      <c r="AW98" s="120" t="n">
        <v>8.5</v>
      </c>
      <c r="AX98" s="121">
        <f>IFERROR(INDEX(WM_E,MATCH($AJ98,WM_KEY,0)),"")</f>
        <v>0.1</v>
      </c>
      <c r="AY98" s="122">
        <f>IF(OR(AW98="",AX98=""),"",AW98*AX98)</f>
        <v>0.85</v>
      </c>
      <c r="AZ98" s="123" t="n">
        <v>5.5</v>
      </c>
      <c r="BA98" s="121">
        <f>IFERROR(INDEX(WM_BI,MATCH($AJ98,WM_KEY,0)),"")</f>
        <v>0.09</v>
      </c>
      <c r="BB98" s="122">
        <f>IF(OR(AZ98="",BA98=""),"",AZ98*BA98)</f>
        <v>0.495</v>
      </c>
      <c r="BC98" s="122">
        <f>IF(COUNT(AM98,AP98,AS98,AV98,AY98,BB98)&lt;6,"",SUM(AM98,AP98,AS98,AV98,AY98,BB98))</f>
        <v>5.145</v>
      </c>
      <c r="BD98" s="122" t="str">
        <f>IF(BC98="","",INDEX({"A1","A2","A3","B1","B2","B3","C1","C2","D1","D2","E1","E2"},MAX(1,MIN(12,ROUND(BC98,0)))))</f>
        <v>B2</v>
      </c>
      <c r="BE98" s="114" t="inlineStr">
        <is>
          <t>B2</t>
        </is>
      </c>
      <c r="BF98" s="124" t="inlineStr">
        <is>
          <t>The score decided the level</t>
        </is>
      </c>
      <c r="BG98"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98" s="125" t="inlineStr">
        <is>
          <t>At build: Complexity 1.44 + Autonomy 0.81 + Accountability 0.80 + Leadership 0.75 + Experience 0.85 + Business impact 0.49
= 5.14 points → nearest level 5 = B2
Final level: B2 · same as the score</t>
        </is>
      </c>
      <c r="BI98" s="125" t="inlineStr">
        <is>
          <t>No rule applied: the score decides.</t>
        </is>
      </c>
      <c r="BJ98" s="125" t="inlineStr">
        <is>
          <t>Down — protected</t>
        </is>
      </c>
      <c r="BK98" s="126" t="n"/>
      <c r="BL98" s="126" t="inlineStr">
        <is>
          <t>Medium</t>
        </is>
      </c>
      <c r="BM98" s="126" t="inlineStr">
        <is>
          <t>• Final level B2 is below the current level · L5 ≈ B3 — manager to confirm the scope of the role; pay and title are protected for one cycle</t>
        </is>
      </c>
      <c r="BN98" s="125" t="inlineStr">
        <is>
          <t>Stable · moves in fewer than 5 of 30 weight tests</t>
        </is>
      </c>
      <c r="BO98" s="148" t="inlineStr">
        <is>
          <t>Rated 4.5 of 12 · between B1 and B2
Start: 4.0 · lead / specialist title
Evidence reads like B2: Covers ESEF, KVK, InfoCamere, EU DM and ESG mandates; resolves process/tool issues; R&amp;D for new mandates → moved up 0.5
KRA: “1. Ensure files processed by team with &gt;=99% accuracy · zero critical errors. 2. Meet 100% of regulatory / client filing deadlines · no SLA…”
Market: B1 = Domain specialist work · B2 = Hardest problems in the domain</t>
        </is>
      </c>
      <c r="BP98" s="129" t="inlineStr">
        <is>
          <t>Rated 4.5 of 12 · between B1 and B2
Start: 4.0 · lead / specialist title
Evidence reads like B2: Sets priorities, allocates work and resources, changes ways of working without approval → moved up 0.5
Market: B1 = Technical / QC / client calls for the domain · B2 = Allocates people and sets team priorities</t>
        </is>
      </c>
      <c r="BQ98" s="129" t="inlineStr">
        <is>
          <t>Rated 5 of 12
Start: 5.0 · lead / specialist title; 7 direct reports
Evidence reads like B2: own survey / KRA answers · summarised by the rater; not quoted → matches the start
KRA: “1. Ensure files processed by team with &gt;=99% accuracy · zero critical errors. 2. Meet 100% of regulatory / client filing deadlines · no SLA…”
Market: B2 = One team or a client portfolio</t>
        </is>
      </c>
      <c r="BR98" s="129" t="inlineStr">
        <is>
          <t>Rated 5 of 12
Start: 5.0
Evidence reads like B2: Seven direct reports; manages team performance, trains and guides team on new mandates → matches the start
Team: 7 direct reports · People Manager
Market: B2 = IC: guides others in the domain · People: manages a team of 6+</t>
        </is>
      </c>
      <c r="BS98" s="129" t="inlineStr">
        <is>
          <t>Rated 8.5 of 12 · between C2 and D1
Experience: 15.4 yrs total · 15.4 at IRIS; none recorded before IRIS = 8.3 on the experience scale
Qualification: BCAF · graduate, relevant to the work → no change
Market: B2 roles typically have 6–10 yrs · IRIS guide 6–9</t>
        </is>
      </c>
      <c r="BT98"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98" s="12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8" s="125" t="n"/>
      <c r="BW98" s="125" t="n"/>
      <c r="BX98" s="125" t="n"/>
      <c r="BY98" s="125" t="n"/>
      <c r="BZ98" s="125" t="inlineStr">
        <is>
          <t>Received · manager annual</t>
        </is>
      </c>
      <c r="CA98" s="125" t="inlineStr">
        <is>
          <t>CARBON Mapping Master</t>
        </is>
      </c>
      <c r="CB98" s="130" t="n">
        <v>20</v>
      </c>
      <c r="CC98" s="131" t="inlineStr">
        <is>
          <t>• Role / sub-team: EU Assisted Services · ixbl Filing.</t>
        </is>
      </c>
      <c r="CD98" s="131"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CE98" s="131" t="inlineStr">
        <is>
          <t>• Current capabilities: Smart work; Tools / software used: Both.</t>
        </is>
      </c>
      <c r="CF98" s="131" t="inlineStr">
        <is>
          <t>• Development priorities: No input received.
• Learning and Development Need: Prioritization task.</t>
        </is>
      </c>
      <c r="CG98" s="131" t="inlineStr">
        <is>
          <t>• Key challenges: No input received.
• Support required: No input received.</t>
        </is>
      </c>
      <c r="CH98" s="132" t="inlineStr">
        <is>
          <t>Complexity: Evidence reads like B2: Covers ESEF, KVK, InfoCamere, EU DM and ESG mandates; resolves process/tool issues; R&amp;D for new mandates → moved up 0.5
Autonomy: Evidence reads like B2: Sets priorities, allocates work and resources, changes ways of working without approval → moved up 0.5
Accountability: Evidence reads like B2: own survey / KRA answers · summarised by the rater; not quoted → matches the start
Leadership: Evidence reads like B2: Seven direct reports; manages team performance, trains and guides team on new mandates → matches the start
Business Impact: Moved +0.5: the survey / manager mapping marks it business-critical.</t>
        </is>
      </c>
      <c r="CI98" s="131"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J98" s="131" t="inlineStr">
        <is>
          <t>Self-identified: Answered · no common topic
For the next role: Answered · no common topic</t>
        </is>
      </c>
      <c r="CK98" s="131" t="inlineStr">
        <is>
          <t>Per-person summary · CARBON Mapping Master</t>
        </is>
      </c>
      <c r="CL98" s="133"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M98" s="134" t="inlineStr">
        <is>
          <t>What the role answers for: One team or a client portfolio.
Accountability &amp; Impact rating: 5 of 12 · B2-level impact.
Leads 7 direct reports.
From the survey and manager mapping — critical role: yes; successor named: no.
If the work is missed · role-holders' themes: client · escalation · effort · lead.
Manager talent mapping — Latest rating: 4 · Potential: High · 9-Box Grid placement: Emerging Talent.</t>
        </is>
      </c>
      <c r="CN98" s="135" t="n"/>
      <c r="CO98" s="135" t="n">
        <v>5.5</v>
      </c>
      <c r="CP98" s="136" t="n">
        <v>4</v>
      </c>
      <c r="CQ98" s="137" t="inlineStr">
        <is>
          <t>High</t>
        </is>
      </c>
      <c r="CR98" s="137" t="inlineStr">
        <is>
          <t>Emerging Talent</t>
        </is>
      </c>
      <c r="CS98" s="137" t="inlineStr">
        <is>
          <t>Ready now</t>
        </is>
      </c>
      <c r="CT98" s="137" t="n"/>
      <c r="CU98" s="137" t="inlineStr">
        <is>
          <t>Yes</t>
        </is>
      </c>
      <c r="CV98" s="137" t="n"/>
      <c r="CW98" s="137" t="n"/>
      <c r="CX98" s="137" t="inlineStr">
        <is>
          <t>Medium · critical role Yes · only this person — · successor named No</t>
        </is>
      </c>
      <c r="CY98" s="137" t="inlineStr">
        <is>
          <t>Jinesh Kumar S · B2, CARBON · Mayur Zope · B2, CARBON · Mohammed Dholkawala · B2, CARBON</t>
        </is>
      </c>
      <c r="CZ98" s="137" t="inlineStr">
        <is>
          <t>Name a successor; document the key process; cross-train one person</t>
        </is>
      </c>
      <c r="DA98" s="119" t="n">
        <v>106</v>
      </c>
      <c r="DB98" s="138" t="inlineStr">
        <is>
          <t>Exceeds — ready for stretch</t>
        </is>
      </c>
      <c r="DC98" s="138" t="n">
        <v>108</v>
      </c>
      <c r="DD98" s="138" t="n">
        <v>97</v>
      </c>
      <c r="DE98" s="138" t="n">
        <v>106</v>
      </c>
      <c r="DF98" s="138" t="n">
        <v>110</v>
      </c>
      <c r="DG98" s="138" t="inlineStr">
        <is>
          <t>AI / GenAI, Learning agility</t>
        </is>
      </c>
      <c r="DH98" s="138" t="inlineStr">
        <is>
          <t>B3: 96% of profile — ready on competencies</t>
        </is>
      </c>
      <c r="DI98" s="138" t="inlineStr">
        <is>
          <t>Evidence: Survey + KRAs | Core: Ownership 5/3, Problem solving 4/3, Communication &amp; collaboration 4/3, Client &amp; quality focus 5/3, Learning agility 2/3, Integrity &amp; compliance 3/3 | Future-ready: AI literacy 2/3, Data literacy 4/3, Digital fluency 3/3, Innovation 3/3 | Functional: XBRL &amp; taxonomy 5/4, Accounting standards 4/4, Regulatory domain 5/4, Quality &amp; process 5/4, Excel &amp; tools 4/4, AI / GenAI 3/4 | Leadership: Developing people 4/3, Decision making 3/3, Strategic acumen 3/3, Influence &amp; change 4/3</t>
        </is>
      </c>
      <c r="DJ98" s="111" t="inlineStr">
        <is>
          <t>Answered · no common topic</t>
        </is>
      </c>
      <c r="DK98" s="112" t="n"/>
      <c r="DL98" s="112" t="inlineStr">
        <is>
          <t>AI, GenAI &amp; Prompt Engineering; Regulatory &amp; BFSI Domain; People Leadership &amp; Mentoring</t>
        </is>
      </c>
      <c r="DM98" s="112" t="inlineStr">
        <is>
          <t>Answered · no common topic</t>
        </is>
      </c>
      <c r="DN98" s="112" t="n"/>
      <c r="DO98" s="139" t="inlineStr">
        <is>
          <t>Customer Success &amp; Support · 100% of competencies evidenced; must-haves met; Data Operations &amp; Digitization · 83% of competencies evidenced; must-haves met</t>
        </is>
      </c>
      <c r="DP98" s="126" t="inlineStr">
        <is>
          <t>Jinesh Kumar S · Manager – Assisted Services — 0.39: management, word, xbrl, outputs</t>
        </is>
      </c>
      <c r="DQ98" s="126" t="inlineStr">
        <is>
          <t>No close match in other businesses</t>
        </is>
      </c>
      <c r="DR98" s="126" t="inlineStr">
        <is>
          <t>Below norm</t>
        </is>
      </c>
      <c r="DS98" s="126" t="inlineStr">
        <is>
          <t>Team smaller than the norm for this level — merge with a peer team, widen scope, or treat as a POD Lead.</t>
        </is>
      </c>
      <c r="DT98" s="126" t="n"/>
      <c r="DU98" s="140" t="inlineStr">
        <is>
          <t>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7 direct reports.</t>
        </is>
      </c>
      <c r="DV98" s="137"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98"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X98"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98" s="139"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Z98" s="126" t="inlineStr">
        <is>
          <t>6–9 yrs</t>
        </is>
      </c>
      <c r="EA98" s="126" t="inlineStr">
        <is>
          <t>7–10 · 6–11</t>
        </is>
      </c>
      <c r="EB98" s="126" t="inlineStr">
        <is>
          <t>Manager</t>
        </is>
      </c>
      <c r="EC98" s="126" t="inlineStr">
        <is>
          <t>Big Four: Manager · IRIS Vs Market Benchmark — XBRL US credential pathway: Certificate + review authority</t>
        </is>
      </c>
      <c r="ED98" s="126" t="inlineStr">
        <is>
          <t>XBRL US GAAP Certificate · AICPA &amp; XBRL US; XBRL International specifications; IFRS / US GAAP / Ind AS</t>
        </is>
      </c>
      <c r="EE98" s="126" t="inlineStr">
        <is>
          <t>Core 3 · Future 3 · Functional 4 · Leadership 3</t>
        </is>
      </c>
      <c r="EF98" s="139" t="n"/>
      <c r="EG98" s="126" t="inlineStr">
        <is>
          <t>✓ HRIS: 15.4 yrs, BCAF, 7 direct reports
✓ Survey: 20 of 20 questions answered
✓ KRAs: submitted, reported deliverables
✓ Manager mapping: rating, potential, 9-box
✗ Job description: not on file</t>
        </is>
      </c>
      <c r="EH98" s="118" t="inlineStr">
        <is>
          <t xml:space="preserve">D088 · Move down · protected · High: Current L5 – Lead · IC → B2. No rule changed the level: the score decides. · owner HR · </t>
        </is>
      </c>
      <c r="EI98" s="118" t="n"/>
      <c r="EJ98" s="118" t="n"/>
      <c r="EK98" s="118" t="inlineStr">
        <is>
          <t>Survey: summary on file · KRAs: received · Experience: on file</t>
        </is>
      </c>
      <c r="EL98" s="141" t="n"/>
      <c r="EM98" s="142" t="n"/>
      <c r="EN98" s="142" t="n"/>
      <c r="EO98" s="142" t="n"/>
      <c r="EP98" s="142" t="n"/>
      <c r="EQ98" s="143" t="n"/>
      <c r="ER98" s="135" t="n"/>
      <c r="ES98" s="135" t="n"/>
      <c r="ET98" s="135" t="n"/>
      <c r="EU98" s="135" t="n"/>
      <c r="EV98" s="135" t="n"/>
      <c r="EW98" s="135" t="n"/>
      <c r="EX98" s="135" t="n"/>
      <c r="EY98" s="143" t="n"/>
      <c r="EZ98" s="135" t="n"/>
      <c r="FA98" s="135" t="n"/>
      <c r="FB98" s="135" t="n"/>
      <c r="FC98" s="135" t="n"/>
      <c r="FD98" s="135" t="n"/>
    </row>
    <row r="99" ht="300" customHeight="1">
      <c r="A99" s="109" t="inlineStr">
        <is>
          <t>CARBON</t>
        </is>
      </c>
      <c r="B99" s="110" t="inlineStr">
        <is>
          <t>IRIS0506</t>
        </is>
      </c>
      <c r="C99" s="110" t="inlineStr">
        <is>
          <t>Shailesh Kumar Sharma</t>
        </is>
      </c>
      <c r="D99" s="110" t="inlineStr">
        <is>
          <t>Services</t>
        </is>
      </c>
      <c r="E99" s="110" t="inlineStr">
        <is>
          <t>RC-017</t>
        </is>
      </c>
      <c r="F99" s="110" t="inlineStr">
        <is>
          <t>Shashikant Mudaliar</t>
        </is>
      </c>
      <c r="G99" s="110" t="inlineStr">
        <is>
          <t>IRIS0786</t>
        </is>
      </c>
      <c r="H99" s="110" t="inlineStr">
        <is>
          <t>C1</t>
        </is>
      </c>
      <c r="I99" s="110" t="n">
        <v>5</v>
      </c>
      <c r="J99" s="110" t="n">
        <v>16</v>
      </c>
      <c r="K99" s="110" t="n">
        <v>15.7</v>
      </c>
      <c r="L99" s="110" t="inlineStr">
        <is>
          <t>B.Com</t>
        </is>
      </c>
      <c r="M99" s="110" t="n"/>
      <c r="N99" s="144" t="inlineStr">
        <is>
          <t>Process Manager</t>
        </is>
      </c>
      <c r="O99" s="113" t="inlineStr">
        <is>
          <t>Senior Manager – Service Delivery</t>
        </is>
      </c>
      <c r="P99" s="112" t="inlineStr">
        <is>
          <t>Consulting &amp; Professional Services</t>
        </is>
      </c>
      <c r="Q99" s="112" t="inlineStr">
        <is>
          <t>Service Delivery Operations</t>
        </is>
      </c>
      <c r="R99" s="113" t="inlineStr">
        <is>
          <t>L5 – Manager</t>
        </is>
      </c>
      <c r="S99" s="114" t="inlineStr">
        <is>
          <t>B2</t>
        </is>
      </c>
      <c r="T99" s="149" t="inlineStr">
        <is>
          <t>Manager</t>
        </is>
      </c>
      <c r="U99" s="149" t="inlineStr">
        <is>
          <t>B</t>
        </is>
      </c>
      <c r="V99" s="112" t="inlineStr">
        <is>
          <t>People Manager</t>
        </is>
      </c>
      <c r="W99" s="150" t="inlineStr">
        <is>
          <t>▲ Up</t>
        </is>
      </c>
      <c r="X99" s="112" t="inlineStr">
        <is>
          <t>P4 / M3</t>
        </is>
      </c>
      <c r="Y99" s="112" t="inlineStr">
        <is>
          <t>Senior / Manager</t>
        </is>
      </c>
      <c r="Z99" s="112" t="inlineStr">
        <is>
          <t>4–5</t>
        </is>
      </c>
      <c r="AA99" s="117" t="inlineStr">
        <is>
          <t>B1</t>
        </is>
      </c>
      <c r="AB99" s="118" t="inlineStr">
        <is>
          <t>Band B · Specialist / Manager</t>
        </is>
      </c>
      <c r="AC99" s="118" t="inlineStr">
        <is>
          <t>Team Lead / Asst Manager</t>
        </is>
      </c>
      <c r="AD99" s="145" t="inlineStr">
        <is>
          <t>▼ Down · pay and title protected</t>
        </is>
      </c>
      <c r="AE99" s="118" t="inlineStr">
        <is>
          <t>B2</t>
        </is>
      </c>
      <c r="AF99" s="118" t="inlineStr">
        <is>
          <t>OK</t>
        </is>
      </c>
      <c r="AG99" s="118" t="inlineStr">
        <is>
          <t>Level rule: manager B2; a reportee sits at least one level below · B2 → B1 · move down · pay and title protected for one cycle</t>
        </is>
      </c>
      <c r="AH99" s="118" t="n">
        <v>6</v>
      </c>
      <c r="AI99" s="118" t="n"/>
      <c r="AJ99" s="119" t="inlineStr">
        <is>
          <t>CARBON · Services · Band B · People Manager</t>
        </is>
      </c>
      <c r="AK99" s="120" t="n">
        <v>4</v>
      </c>
      <c r="AL99" s="121">
        <f>IFERROR(INDEX(WM_C,MATCH($AJ99,WM_KEY,0)),"")</f>
        <v>0.32</v>
      </c>
      <c r="AM99" s="122">
        <f>IF(OR(AK99="",AL99=""),"",AK99*AL99)</f>
        <v>1.28</v>
      </c>
      <c r="AN99" s="120" t="n">
        <v>5</v>
      </c>
      <c r="AO99" s="121">
        <f>IFERROR(INDEX(WM_AU,MATCH($AJ99,WM_KEY,0)),"")</f>
        <v>0.18</v>
      </c>
      <c r="AP99" s="122">
        <f>IF(OR(AN99="",AO99=""),"",AN99*AO99)</f>
        <v>0.9</v>
      </c>
      <c r="AQ99" s="120" t="n">
        <v>5.5</v>
      </c>
      <c r="AR99" s="121">
        <f>IFERROR(INDEX(WM_AC,MATCH($AJ99,WM_KEY,0)),"")</f>
        <v>0.16</v>
      </c>
      <c r="AS99" s="122">
        <f>IF(OR(AQ99="",AR99=""),"",AQ99*AR99)</f>
        <v>0.88</v>
      </c>
      <c r="AT99" s="120" t="n">
        <v>5</v>
      </c>
      <c r="AU99" s="121">
        <f>IFERROR(INDEX(WM_L,MATCH($AJ99,WM_KEY,0)),"")</f>
        <v>0.15</v>
      </c>
      <c r="AV99" s="122">
        <f>IF(OR(AT99="",AU99=""),"",AT99*AU99)</f>
        <v>0.75</v>
      </c>
      <c r="AW99" s="120" t="n">
        <v>8.5</v>
      </c>
      <c r="AX99" s="121">
        <f>IFERROR(INDEX(WM_E,MATCH($AJ99,WM_KEY,0)),"")</f>
        <v>0.1</v>
      </c>
      <c r="AY99" s="122">
        <f>IF(OR(AW99="",AX99=""),"",AW99*AX99)</f>
        <v>0.85</v>
      </c>
      <c r="AZ99" s="123" t="n">
        <v>6</v>
      </c>
      <c r="BA99" s="121">
        <f>IFERROR(INDEX(WM_BI,MATCH($AJ99,WM_KEY,0)),"")</f>
        <v>0.09</v>
      </c>
      <c r="BB99" s="122">
        <f>IF(OR(AZ99="",BA99=""),"",AZ99*BA99)</f>
        <v>0.54</v>
      </c>
      <c r="BC99" s="122">
        <f>IF(COUNT(AM99,AP99,AS99,AV99,AY99,BB99)&lt;6,"",SUM(AM99,AP99,AS99,AV99,AY99,BB99))</f>
        <v>5.2</v>
      </c>
      <c r="BD99" s="122" t="str">
        <f>IF(BC99="","",INDEX({"A1","A2","A3","B1","B2","B3","C1","C2","D1","D2","E1","E2"},MAX(1,MIN(12,ROUND(BC99,0)))))</f>
        <v>B2</v>
      </c>
      <c r="BE99" s="114" t="inlineStr">
        <is>
          <t>B2</t>
        </is>
      </c>
      <c r="BF99" s="124" t="inlineStr">
        <is>
          <t>The score decided the level</t>
        </is>
      </c>
      <c r="BG99"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99" s="125" t="inlineStr">
        <is>
          <t>At build: Complexity 1.28 + Autonomy 0.90 + Accountability 0.88 + Leadership 0.75 + Experience 0.85 + Business impact 0.54
= 5.20 points → nearest level 5 = B2
Final level: B2 · same as the score</t>
        </is>
      </c>
      <c r="BI99" s="125" t="inlineStr">
        <is>
          <t>No rule applied: the score decides.</t>
        </is>
      </c>
      <c r="BJ99" s="125" t="inlineStr">
        <is>
          <t>—</t>
        </is>
      </c>
      <c r="BK99" s="126" t="n"/>
      <c r="BL99" s="126" t="inlineStr">
        <is>
          <t>Medium</t>
        </is>
      </c>
      <c r="BM99" s="126" t="n"/>
      <c r="BN99" s="125" t="inlineStr">
        <is>
          <t>Stable · moves in fewer than 5 of 30 weight tests</t>
        </is>
      </c>
      <c r="BO99" s="148" t="inlineStr">
        <is>
          <t>Rated 4 of 12
Start: 5.0 · manager / senior specialist title
Evidence reads like A3: PMO coordination: tracks project status, handles amendments, client coordination, billing; no technical problem-solving described → moved down 1
KRA: “1. Ensure files processed by team with &gt;=99% accuracy · zero critical errors. 2. Meet 100% of regulatory / client filing deadlines · no SLA…”
Market: B1 = Domain specialist work</t>
        </is>
      </c>
      <c r="BP99" s="129" t="inlineStr">
        <is>
          <t>Rated 5 of 12
Start: 5.0 · manager / senior specialist title
Evidence reads like B2: Allocates team work, tracks projects and coordinates delivery with clients independently → matches the start
Market: B2 = Allocates people and sets team priorities</t>
        </is>
      </c>
      <c r="BQ99" s="129" t="inlineStr">
        <is>
          <t>Rated 5.5 of 12 · between B2 and B3
Start: 6.0 · manager / senior specialist title; 5 direct reports, 9 people below, 1 of them leads a team
Evidence reads like B2: own survey / KRA answers · summarised by the rater; not quoted → moved down 0.5
KRA: “1. Ensure files processed by team with &gt;=99% accuracy · zero critical errors. 2. Meet 100% of regulatory / client filing deadlines · no SLA…”
Market: B2 = One team or a client portfolio · B3 = Several teams or a practice</t>
        </is>
      </c>
      <c r="BR99" s="129" t="inlineStr">
        <is>
          <t>Rated 5 of 12
Start: 6.0
Evidence reads like B1: Five direct reports; team management and work monitoring → moved down 1
Team: 5 direct reports · People Manager
Market: B2 = IC: guides others in the domain · People: manages a team of 6+</t>
        </is>
      </c>
      <c r="BS99" s="129" t="inlineStr">
        <is>
          <t>Rated 8.5 of 12 · between C2 and D1
Experience: 16.0 yrs total · 0.3 before IRIS + 15.7 at IRIS = 8.5 on the experience scale
Qualification: B.Com · graduate, relevant to the work → no change
Market: B2 roles typically have 6–10 yrs · IRIS guide 6–9</t>
        </is>
      </c>
      <c r="BT99"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99" s="12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99" s="125" t="n"/>
      <c r="BW99" s="125" t="n"/>
      <c r="BX99" s="125" t="n"/>
      <c r="BY99" s="125" t="n"/>
      <c r="BZ99" s="125" t="inlineStr">
        <is>
          <t>Received · manager annual</t>
        </is>
      </c>
      <c r="CA99" s="125" t="inlineStr">
        <is>
          <t>CARBON Mapping Master</t>
        </is>
      </c>
      <c r="CB99" s="130" t="n">
        <v>20</v>
      </c>
      <c r="CC99" s="131" t="inlineStr">
        <is>
          <t>• Role / sub-team: XBRL Service as Pmo.</t>
        </is>
      </c>
      <c r="CD99" s="131"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CE99" s="131" t="inlineStr">
        <is>
          <t>• Current capabilities: Han; Time management; Tools / software used: Carbon.</t>
        </is>
      </c>
      <c r="CF99" s="131" t="inlineStr">
        <is>
          <t>• Development priorities: No input received.
• Learning and Development Need: Managing Multiple tasks.</t>
        </is>
      </c>
      <c r="CG99" s="131" t="inlineStr">
        <is>
          <t>• Key challenges: No input received.
• Support required: No input received.</t>
        </is>
      </c>
      <c r="CH99" s="132" t="inlineStr">
        <is>
          <t>Complexity: Evidence reads like A3: PMO coordination: tracks project status, handles amendments, client coordination, billing; no technical problem-solving described → moved down 1
Autonomy: Evidence reads like B2: Allocates team work, tracks projects and coordinates delivery with clients independently → matches the start
Accountability: Evidence reads like B2: own survey / KRA answers · summarised by the rater; not quoted → moved down 0.5
Leadership: Evidence reads like B1: Five direct reports; team management and work monitoring → moved down 1
Business Impact: Moved +0.5: the survey / manager mapping marks it business-critical.</t>
        </is>
      </c>
      <c r="CI99" s="131"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CJ99" s="131" t="inlineStr">
        <is>
          <t>Self-identified: Leadership &amp; people management · Project / programme management · Client, sales &amp; stakeholders · Broader exposure &amp; ownership
For the next role: Leadership &amp; people management · Project / programme management · Client, sales &amp; stakeholders · Broader exposure &amp; ownership</t>
        </is>
      </c>
      <c r="CK99" s="131" t="inlineStr">
        <is>
          <t>Per-person summary · CARBON Mapping Master</t>
        </is>
      </c>
      <c r="CL99" s="133" t="inlineStr">
        <is>
          <t>WHAT THE ROLE DOES: Allocates work and shifts, tracks deliveries, prepares billing inputs and services MIS. At B2: deep domain expertise, or one team.
Common themes in sub-family holders, all levels' answers: timely
KEY RESPONSIBILITIES: Allocates work and shifts, tracks deliveries, prepares billing inputs and services MIS; Hardest problems in the domain; One team or a client portfolio
Common themes in sub-family holders, all levels' answers: monitoring · management · project · handling
DELIVERS: One team or a client portfolio
Common themes in sub-family holders, all levels' answers: timely
ACCOUNTABLE FOR: One team or a client portfolio
Common themes in sub-family holders, all levels' answers: delivery · performance
DECIDES ALONE: Allocates people and sets team priorities
Common themes in sub-family holders, all levels' answers: project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sub-family themes · 3+ answered — 1 holder, 1 answered the survey; sub-family 3 answered; catalogue RC-017</t>
        </is>
      </c>
      <c r="CM99" s="134" t="inlineStr">
        <is>
          <t>What the role answers for: One team or a client portfolio.
Accountability &amp; Impact rating: 5.5 of 12 · B3-level impact.
Leads 5 direct reports.
From the survey and manager mapping — critical role: yes; successor named: no.
If the work is missed · role-holders' themes: client · delays.
Manager talent mapping — Latest rating: 3 · Potential: Medium · 9-Box Grid placement: Core Contributor.</t>
        </is>
      </c>
      <c r="CN99" s="135" t="n"/>
      <c r="CO99" s="135" t="n">
        <v>6</v>
      </c>
      <c r="CP99" s="136" t="n">
        <v>3</v>
      </c>
      <c r="CQ99" s="137" t="inlineStr">
        <is>
          <t>Medium</t>
        </is>
      </c>
      <c r="CR99" s="137" t="inlineStr">
        <is>
          <t>Core Contributor</t>
        </is>
      </c>
      <c r="CS99" s="137" t="inlineStr">
        <is>
          <t>Develop in role</t>
        </is>
      </c>
      <c r="CT99" s="137" t="n"/>
      <c r="CU99" s="137" t="inlineStr">
        <is>
          <t>Yes</t>
        </is>
      </c>
      <c r="CV99" s="137" t="n"/>
      <c r="CW99" s="137" t="n"/>
      <c r="CX99" s="137" t="inlineStr">
        <is>
          <t>Medium · critical role Yes · only this person — · successor named No</t>
        </is>
      </c>
      <c r="CY99" s="137" t="inlineStr">
        <is>
          <t>Rupesh Gaikwad · B1, CARBON</t>
        </is>
      </c>
      <c r="CZ99" s="137" t="inlineStr">
        <is>
          <t>Name a successor; document the key process; cross-train one person</t>
        </is>
      </c>
      <c r="DA99" s="119" t="n">
        <v>97</v>
      </c>
      <c r="DB99" s="138" t="inlineStr">
        <is>
          <t>Meets the level</t>
        </is>
      </c>
      <c r="DC99" s="138" t="n">
        <v>106</v>
      </c>
      <c r="DD99" s="138" t="n">
        <v>92</v>
      </c>
      <c r="DE99" s="138" t="n">
        <v>91</v>
      </c>
      <c r="DF99" s="138" t="n">
        <v>99</v>
      </c>
      <c r="DG99" s="138" t="inlineStr">
        <is>
          <t>Accounting standards, Regulatory domain, AI / GenAI</t>
        </is>
      </c>
      <c r="DH99" s="138" t="inlineStr">
        <is>
          <t>C1: 93% of profile — ready on competencies</t>
        </is>
      </c>
      <c r="DI99" s="138" t="inlineStr">
        <is>
          <t>Evidence: Survey + KRAs | Core: Ownership 5/4, Problem solving 4/4, Communication &amp; collaboration 5/4, Client &amp; quality focus 5/4, Learning agility 3/4, Integrity &amp; compliance 4/4 | Future-ready: AI literacy 2/3, Data literacy 3/3, Digital fluency 3/3, Innovation 3/3 | Functional: XBRL &amp; taxonomy 4/4, Accounting standards 3/4, Regulatory domain 3/4, Quality &amp; process 5/4, Excel &amp; tools 4/4, AI / GenAI 3/4 | Leadership: Developing people 4/4, Decision making 4/4, Strategic acumen 3/4, Influence &amp; change 5/4</t>
        </is>
      </c>
      <c r="DJ99" s="111" t="inlineStr">
        <is>
          <t>Leadership &amp; people management · Project / programme management · Client, sales &amp; stakeholders · Broader exposure &amp; ownership</t>
        </is>
      </c>
      <c r="DK99" s="112" t="n"/>
      <c r="DL99" s="112" t="inlineStr">
        <is>
          <t>People Leadership &amp; Mentoring; Project, Program &amp; Agile Management; Stakeholder &amp; Client Management</t>
        </is>
      </c>
      <c r="DM99" s="112" t="inlineStr">
        <is>
          <t>Leadership &amp; people management · Project / programme management · Client, sales &amp; stakeholders · Broader exposure &amp; ownership</t>
        </is>
      </c>
      <c r="DN99" s="112" t="n"/>
      <c r="DO99" s="139" t="inlineStr">
        <is>
          <t>No strong match from survey evidence</t>
        </is>
      </c>
      <c r="DP99" s="126" t="inlineStr">
        <is>
          <t>No material overlap found</t>
        </is>
      </c>
      <c r="DQ99" s="126" t="inlineStr">
        <is>
          <t>Sujeet Rathod · iFile, Manager – Taxonomy Consulting — 0.26</t>
        </is>
      </c>
      <c r="DR99" s="126" t="inlineStr">
        <is>
          <t>Within norm</t>
        </is>
      </c>
      <c r="DS99" s="126" t="n"/>
      <c r="DT99" s="126" t="n"/>
      <c r="DU99" s="140" t="inlineStr">
        <is>
          <t>Senior Manager – Service Delivery in Services · CARBON, B2 — People Manager.
The work: Allocates work and shifts, tracks deliveries, prepares billing inputs and services MIS.
At this level the role owns deep domain expertise, or one team.
Key responsibilities: Allocates work and shifts, tracks deliveries, prepares billing inputs and services MIS; Hardest problems in the domain; One team or a client portfolio.
Holders describe it with: monitoring · management · project · handling.
Leads 5 direct reports.</t>
        </is>
      </c>
      <c r="DV99" s="137" t="inlineStr">
        <is>
          <t>Hire as: Senior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99"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 must-have for the family. Scale: 1 Awareness · 2 Working · 3 Practitioner · 4 Advanced · 5 Expert.</t>
        </is>
      </c>
      <c r="DX99"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99" s="139" t="inlineStr">
        <is>
          <t>Market level: P4 / M3 · SFIA 4–5
Typical title: Senior Manager
At peers: Big Four – Manager · IRIS Vs Market Benchmark — XBRL US credential pathway: Certificate + review authority
Typical experience: 6–10 yrs · IRIS guide 6–9
Standard: XBRL US GAAP Certificate; XBRL International specifications</t>
        </is>
      </c>
      <c r="DZ99" s="126" t="inlineStr">
        <is>
          <t>6–9 yrs</t>
        </is>
      </c>
      <c r="EA99" s="126" t="inlineStr">
        <is>
          <t>7–10 · 6–11</t>
        </is>
      </c>
      <c r="EB99" s="126" t="inlineStr">
        <is>
          <t>Senior Manager</t>
        </is>
      </c>
      <c r="EC99" s="126" t="inlineStr">
        <is>
          <t>Big Four: Manager · IRIS Vs Market Benchmark — XBRL US credential pathway: Certificate + review authority</t>
        </is>
      </c>
      <c r="ED99" s="126" t="inlineStr">
        <is>
          <t>XBRL US GAAP Certificate · AICPA &amp; XBRL US; XBRL International specifications; IFRS / US GAAP / Ind AS</t>
        </is>
      </c>
      <c r="EE99" s="126" t="inlineStr">
        <is>
          <t>Core 3 · Future 3 · Functional 4 · Leadership 3</t>
        </is>
      </c>
      <c r="EF99" s="139" t="n"/>
      <c r="EG99" s="126" t="inlineStr">
        <is>
          <t>✓ HRIS: 16.0 yrs, B.Com, 5 direct reports
✓ Survey: 20 of 20 questions answered
✓ KRAs: submitted, reported deliverables
✓ Manager mapping: rating, potential, 9-box
✗ Job description: not on file</t>
        </is>
      </c>
      <c r="EH99" s="118" t="n"/>
      <c r="EI99" s="118" t="n"/>
      <c r="EJ99" s="118" t="n"/>
      <c r="EK99" s="118" t="inlineStr">
        <is>
          <t>Survey: summary on file · KRAs: received · Experience: on file</t>
        </is>
      </c>
      <c r="EL99" s="141" t="n"/>
      <c r="EM99" s="142" t="n"/>
      <c r="EN99" s="142" t="n"/>
      <c r="EO99" s="142" t="n"/>
      <c r="EP99" s="142" t="n"/>
      <c r="EQ99" s="143" t="n"/>
      <c r="ER99" s="135" t="n"/>
      <c r="ES99" s="135" t="n"/>
      <c r="ET99" s="135" t="n"/>
      <c r="EU99" s="135" t="n"/>
      <c r="EV99" s="135" t="n"/>
      <c r="EW99" s="135" t="n"/>
      <c r="EX99" s="135" t="n"/>
      <c r="EY99" s="143" t="n"/>
      <c r="EZ99" s="135" t="n"/>
      <c r="FA99" s="135" t="n"/>
      <c r="FB99" s="135" t="n"/>
      <c r="FC99" s="135" t="n"/>
      <c r="FD99" s="135" t="n"/>
    </row>
    <row r="100" ht="300" customHeight="1">
      <c r="A100" s="109" t="inlineStr">
        <is>
          <t>CARBON</t>
        </is>
      </c>
      <c r="B100" s="110" t="inlineStr">
        <is>
          <t>IRIS2071</t>
        </is>
      </c>
      <c r="C100" s="110" t="inlineStr">
        <is>
          <t>Priyanka Mehra</t>
        </is>
      </c>
      <c r="D100" s="110" t="inlineStr">
        <is>
          <t>Services</t>
        </is>
      </c>
      <c r="E100" s="110" t="inlineStr">
        <is>
          <t>RC-132</t>
        </is>
      </c>
      <c r="F100" s="110" t="inlineStr">
        <is>
          <t>Mayur Zope</t>
        </is>
      </c>
      <c r="G100" s="110" t="inlineStr">
        <is>
          <t>IRIS0393</t>
        </is>
      </c>
      <c r="H100" s="110" t="inlineStr">
        <is>
          <t>B2</t>
        </is>
      </c>
      <c r="I100" s="110" t="n">
        <v>7</v>
      </c>
      <c r="J100" s="110" t="n">
        <v>17</v>
      </c>
      <c r="K100" s="110" t="n">
        <v>3.9</v>
      </c>
      <c r="L100" s="110" t="inlineStr">
        <is>
          <t>B.Com</t>
        </is>
      </c>
      <c r="M100" s="110" t="n"/>
      <c r="N100" s="144" t="inlineStr">
        <is>
          <t>Project Manager Officer</t>
        </is>
      </c>
      <c r="O100" s="113" t="inlineStr">
        <is>
          <t>PMO Manager</t>
        </is>
      </c>
      <c r="P100" s="112" t="inlineStr">
        <is>
          <t>Project &amp; Program Management</t>
        </is>
      </c>
      <c r="Q100" s="112" t="inlineStr">
        <is>
          <t>PMO &amp; Delivery Excellence</t>
        </is>
      </c>
      <c r="R100" s="112" t="inlineStr">
        <is>
          <t>L5 – Manager</t>
        </is>
      </c>
      <c r="S100" s="154" t="inlineStr">
        <is>
          <t>B2</t>
        </is>
      </c>
      <c r="T100" s="149" t="inlineStr">
        <is>
          <t>Manager</t>
        </is>
      </c>
      <c r="U100" s="149" t="inlineStr">
        <is>
          <t>B</t>
        </is>
      </c>
      <c r="V100" s="112" t="inlineStr">
        <is>
          <t>People Manager</t>
        </is>
      </c>
      <c r="W100" s="153" t="inlineStr">
        <is>
          <t>• Same level</t>
        </is>
      </c>
      <c r="X100" s="112" t="inlineStr">
        <is>
          <t>P4 / M3</t>
        </is>
      </c>
      <c r="Y100" s="112" t="inlineStr">
        <is>
          <t>Senior / Manager</t>
        </is>
      </c>
      <c r="Z100" s="112" t="inlineStr">
        <is>
          <t>4–5</t>
        </is>
      </c>
      <c r="AA100" s="117" t="inlineStr">
        <is>
          <t>B1</t>
        </is>
      </c>
      <c r="AB100" s="118" t="inlineStr">
        <is>
          <t>Band B · Specialist / Manager</t>
        </is>
      </c>
      <c r="AC100" s="118" t="inlineStr">
        <is>
          <t>Team Lead / Asst Manager</t>
        </is>
      </c>
      <c r="AD100" s="145" t="inlineStr">
        <is>
          <t>▼ Down · pay and title protected</t>
        </is>
      </c>
      <c r="AE100" s="118" t="inlineStr">
        <is>
          <t>B2</t>
        </is>
      </c>
      <c r="AF100" s="118" t="inlineStr">
        <is>
          <t>OK</t>
        </is>
      </c>
      <c r="AG100" s="118" t="inlineStr">
        <is>
          <t>Level rule: manager B2; a reportee sits at least one level below · B2 → B1 · move down · pay and title protected for one cycle</t>
        </is>
      </c>
      <c r="AH100" s="118" t="n">
        <v>6</v>
      </c>
      <c r="AI100" s="118" t="n"/>
      <c r="AJ100" s="119" t="inlineStr">
        <is>
          <t>CARBON · Services · Band B · People Manager</t>
        </is>
      </c>
      <c r="AK100" s="120" t="n">
        <v>4.5</v>
      </c>
      <c r="AL100" s="121">
        <f>IFERROR(INDEX(WM_C,MATCH($AJ100,WM_KEY,0)),"")</f>
        <v>0.32</v>
      </c>
      <c r="AM100" s="122">
        <f>IF(OR(AK100="",AL100=""),"",AK100*AL100)</f>
        <v>1.44</v>
      </c>
      <c r="AN100" s="120" t="n">
        <v>4.5</v>
      </c>
      <c r="AO100" s="121">
        <f>IFERROR(INDEX(WM_AU,MATCH($AJ100,WM_KEY,0)),"")</f>
        <v>0.18</v>
      </c>
      <c r="AP100" s="122">
        <f>IF(OR(AN100="",AO100=""),"",AN100*AO100)</f>
        <v>0.81</v>
      </c>
      <c r="AQ100" s="120" t="n">
        <v>4.5</v>
      </c>
      <c r="AR100" s="121">
        <f>IFERROR(INDEX(WM_AC,MATCH($AJ100,WM_KEY,0)),"")</f>
        <v>0.16</v>
      </c>
      <c r="AS100" s="122">
        <f>IF(OR(AQ100="",AR100=""),"",AQ100*AR100)</f>
        <v>0.72</v>
      </c>
      <c r="AT100" s="120" t="n">
        <v>4.5</v>
      </c>
      <c r="AU100" s="121">
        <f>IFERROR(INDEX(WM_L,MATCH($AJ100,WM_KEY,0)),"")</f>
        <v>0.15</v>
      </c>
      <c r="AV100" s="122">
        <f>IF(OR(AT100="",AU100=""),"",AT100*AU100)</f>
        <v>0.675</v>
      </c>
      <c r="AW100" s="120" t="n">
        <v>9</v>
      </c>
      <c r="AX100" s="121">
        <f>IFERROR(INDEX(WM_E,MATCH($AJ100,WM_KEY,0)),"")</f>
        <v>0.1</v>
      </c>
      <c r="AY100" s="122">
        <f>IF(OR(AW100="",AX100=""),"",AW100*AX100)</f>
        <v>0.9</v>
      </c>
      <c r="AZ100" s="123" t="n">
        <v>5</v>
      </c>
      <c r="BA100" s="121">
        <f>IFERROR(INDEX(WM_BI,MATCH($AJ100,WM_KEY,0)),"")</f>
        <v>0.09</v>
      </c>
      <c r="BB100" s="122">
        <f>IF(OR(AZ100="",BA100=""),"",AZ100*BA100)</f>
        <v>0.45</v>
      </c>
      <c r="BC100" s="122">
        <f>IF(COUNT(AM100,AP100,AS100,AV100,AY100,BB100)&lt;6,"",SUM(AM100,AP100,AS100,AV100,AY100,BB100))</f>
        <v>4.995</v>
      </c>
      <c r="BD100" s="122" t="str">
        <f>IF(BC100="","",INDEX({"A1","A2","A3","B1","B2","B3","C1","C2","D1","D2","E1","E2"},MAX(1,MIN(12,ROUND(BC100,0)))))</f>
        <v>B2</v>
      </c>
      <c r="BE100" s="154" t="inlineStr">
        <is>
          <t>B2</t>
        </is>
      </c>
      <c r="BF100" s="124" t="inlineStr">
        <is>
          <t>The score decided the level</t>
        </is>
      </c>
      <c r="BG100"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100" s="125" t="inlineStr">
        <is>
          <t>At build: Complexity 1.44 + Autonomy 0.81 + Accountability 0.72 + Leadership 0.67 + Experience 0.90 + Business impact 0.45
= 5.00 points → nearest level 5 = B2
Final level: B2 · same as the score</t>
        </is>
      </c>
      <c r="BI100" s="125" t="inlineStr">
        <is>
          <t>No rule applied: the score decides.</t>
        </is>
      </c>
      <c r="BJ100" s="125" t="inlineStr">
        <is>
          <t>—</t>
        </is>
      </c>
      <c r="BK100" s="126" t="n"/>
      <c r="BL100" s="126" t="inlineStr">
        <is>
          <t>Medium</t>
        </is>
      </c>
      <c r="BM100" s="126" t="n"/>
      <c r="BN100" s="125" t="inlineStr">
        <is>
          <t>Stable · moves in fewer than 5 of 30 weight tests</t>
        </is>
      </c>
      <c r="BO100" s="148" t="inlineStr">
        <is>
          <t>Rated 4.5 of 12 · between B1 and B2
Start: 5.0 · manager / senior specialist title
Evidence reads like A3: own survey / KRA answers · summarised by the rater; not quoted → moved down 0.5
KRA: “1. Ensure files processed by team with &gt;=99% accuracy · zero critical errors. 2. Meet 100% of regulatory / client filing deadlines · no SLA…”
Market: B1 = Domain specialist work · B2 = Hardest problems in the domain</t>
        </is>
      </c>
      <c r="BP100" s="129" t="inlineStr">
        <is>
          <t>Rated 4.5 of 12 · between B1 and B2
Start: 5.0 · manager / senior specialist title
Evidence reads like A2: Updates working-level process documents and follows up with clients; escalates bigger issues → moved down 0.5
Market: B1 = Technical / QC / client calls for the domain · B2 = Allocates people and sets team priorities</t>
        </is>
      </c>
      <c r="BQ100" s="129" t="inlineStr">
        <is>
          <t>Rated 4.5 of 12 · between B1 and B2
Start: 5.0 · manager / senior specialist title; 7 direct reports
Evidence reads like A3: Accuracy of process documentation and client data; client mailing and file flow → moved down 0.5
KRA: “1. Ensure files processed by team with &gt;=99% accuracy · zero critical errors. 2. Meet 100% of regulatory / client filing deadlines · no SLA…”
Market: B1 = A domain or a small team · B2 = One team or a client portfolio</t>
        </is>
      </c>
      <c r="BR100" s="129" t="inlineStr">
        <is>
          <t>Rated 4.5 of 12 · between B1 and B2
Start: 5.0
Evidence reads like A2: Seven reports in HR, but text only mentions understanding team problems and resolving queries → moved down 0.5
Team: 7 direct reports · People Manager
Market: B1 = IC: mentors and reviews · People: hands-on team lead of 3–5 · B2 = IC: guides others in the domain · People: manages a team of 6+</t>
        </is>
      </c>
      <c r="BS100" s="129" t="inlineStr">
        <is>
          <t>Rated 9 of 12
Experience: 17.0 yrs total · 13.1 before IRIS + 3.9 at IRIS = 8.8 on the experience scale
Qualification: B.Com · graduate, relevant to the work → no change
Market: B2 roles typically have 6–10 yrs · IRIS guide 6–9</t>
        </is>
      </c>
      <c r="BT100"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100" s="12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100" s="125" t="n"/>
      <c r="BW100" s="125" t="n"/>
      <c r="BX100" s="125" t="n"/>
      <c r="BY100" s="125" t="n"/>
      <c r="BZ100" s="125" t="inlineStr">
        <is>
          <t>Received · manager annual</t>
        </is>
      </c>
      <c r="CA100" s="125" t="inlineStr">
        <is>
          <t>CARBON Mapping Master</t>
        </is>
      </c>
      <c r="CB100" s="130" t="n">
        <v>20</v>
      </c>
      <c r="CC100" s="131" t="inlineStr">
        <is>
          <t>• Role / sub-team: PMO.</t>
        </is>
      </c>
      <c r="CD100" s="131"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CE100" s="131" t="inlineStr">
        <is>
          <t>• Current capabilities: Bound with team members.</t>
        </is>
      </c>
      <c r="CF100" s="131" t="inlineStr">
        <is>
          <t>• Development priorities: No input received.
• Learning and Development Need: Client communication.</t>
        </is>
      </c>
      <c r="CG100" s="131" t="inlineStr">
        <is>
          <t>• Key challenges: No input received.
• Support required: No input received.</t>
        </is>
      </c>
      <c r="CH100" s="132" t="inlineStr">
        <is>
          <t>Complexity: Evidence reads like A3: own survey / KRA answers · summarised by the rater; not quoted → moved down 0.5
Autonomy: Evidence reads like A2: Updates working-level process documents and follows up with clients; escalates bigger issues → moved down 0.5
Accountability: Evidence reads like A3: Accuracy of process documentation and client data; client mailing and file flow → moved down 0.5
Leadership: Evidence reads like A2: Seven reports in HR, but text only mentions understanding team problems and resolving queries → moved down 0.5
Business Impact: Moved +0.5: the survey / manager mapping marks it business-critical.</t>
        </is>
      </c>
      <c r="CI100" s="131" t="n"/>
      <c r="CJ100" s="131" t="inlineStr">
        <is>
          <t>Self-identified: AI / automation · Project / programme management · Data, SQL &amp; analytics · Product &amp; tool knowledge · Strategy &amp; business acumen · Broader exposure &amp; ownership
For the next role: AI / automation · Project / programme management · Data, SQL &amp; analytics · Product &amp; tool knowledge · Strategy &amp; business acumen · Broader exposure &amp; ownership</t>
        </is>
      </c>
      <c r="CK100" s="131" t="inlineStr">
        <is>
          <t>Per-person summary · CARBON Mapping Master</t>
        </is>
      </c>
      <c r="CL100" s="133" t="inlineStr">
        <is>
          <t>WHAT THE ROLE DOES: Runs delivery governance, tracking, risk and process-improvement; coaches teams on delivery practices. At B2: deep domain expertise, or one team.
KEY RESPONSIBILITIES: Runs delivery governance, tracking, risk and process-improvement; coaches teams on delivery practices; Hardest problems in the domain; One team or a client portfolio
DELIVERS: One team or a client portfolio
DECIDES ALONE: Allocates people and sets team priorities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only · fewer than 3 answered — 1 holder, 1 answered the survey; sub-family 1 answered; catalogue RC-132</t>
        </is>
      </c>
      <c r="CM100" s="134" t="inlineStr">
        <is>
          <t>What the role answers for: One team or a client portfolio.
Accountability &amp; Impact rating: 4.5 of 12 · B1-level impact.
Leads 7 direct reports.
From the survey and manager mapping — critical role: yes; successor named: no.
Manager talent mapping — Latest rating: 4 · Potential: High · 9-Box Grid placement: Core Contributor.</t>
        </is>
      </c>
      <c r="CN100" s="135" t="n"/>
      <c r="CO100" s="135" t="n">
        <v>5</v>
      </c>
      <c r="CP100" s="136" t="n">
        <v>4</v>
      </c>
      <c r="CQ100" s="137" t="inlineStr">
        <is>
          <t>High</t>
        </is>
      </c>
      <c r="CR100" s="137" t="inlineStr">
        <is>
          <t>Core Contributor</t>
        </is>
      </c>
      <c r="CS100" s="137" t="inlineStr">
        <is>
          <t>Ready now</t>
        </is>
      </c>
      <c r="CT100" s="137" t="n"/>
      <c r="CU100" s="137" t="inlineStr">
        <is>
          <t>Yes</t>
        </is>
      </c>
      <c r="CV100" s="137" t="n"/>
      <c r="CW100" s="137" t="n"/>
      <c r="CX100" s="137" t="inlineStr">
        <is>
          <t>Medium · critical role Yes · only this person — · successor named No</t>
        </is>
      </c>
      <c r="CY100" s="137" t="inlineStr">
        <is>
          <t>Vikas Thakur · B3, Corporate</t>
        </is>
      </c>
      <c r="CZ100" s="137" t="inlineStr">
        <is>
          <t>Name a successor; document the key process; cross-train one person</t>
        </is>
      </c>
      <c r="DA100" s="119" t="n">
        <v>94</v>
      </c>
      <c r="DB100" s="138" t="inlineStr">
        <is>
          <t>Meets the level</t>
        </is>
      </c>
      <c r="DC100" s="138" t="n">
        <v>99</v>
      </c>
      <c r="DD100" s="138" t="n">
        <v>83</v>
      </c>
      <c r="DE100" s="138" t="n">
        <v>94</v>
      </c>
      <c r="DF100" s="138" t="n">
        <v>97</v>
      </c>
      <c r="DG100" s="138" t="inlineStr">
        <is>
          <t>Project &amp; agile, Business acumen, Product &amp; domain</t>
        </is>
      </c>
      <c r="DH100" s="138" t="inlineStr">
        <is>
          <t>B3: 84% of profile — close</t>
        </is>
      </c>
      <c r="DI100" s="138" t="inlineStr">
        <is>
          <t>Evidence: Survey + KRAs | Core: Ownership 4/3, Problem solving 2/3, Communication &amp; collaboration 4/3, Client &amp; quality focus 5/3, Learning agility 2/3, Integrity &amp; compliance 3/3 | Future-ready: AI literacy 2/3, Data literacy 3/3, Digital fluency 2/3, Innovation 3/3 | Functional: Project &amp; agile 3/4, Stakeholder mgmt 5/4, Communication 5/4, Quality &amp; process 4/4, Business acumen 3/4, Product &amp; domain 3/4 | Leadership: Developing people 3/3, Decision making 3/3, Strategic acumen 2/3, Influence &amp; change 4/3</t>
        </is>
      </c>
      <c r="DJ100" s="111" t="inlineStr">
        <is>
          <t>AI / automation · Project / programme management · Data, SQL &amp; analytics · Product &amp; tool knowledge · Strategy &amp; business acumen · Broader exposure &amp; ownership</t>
        </is>
      </c>
      <c r="DK100" s="112" t="n"/>
      <c r="DL100" s="112" t="inlineStr">
        <is>
          <t>Data Analytics, BI &amp; Visualisation; AI, GenAI &amp; Prompt Engineering</t>
        </is>
      </c>
      <c r="DM100" s="112" t="inlineStr">
        <is>
          <t>AI / automation · Project / programme management · Data, SQL &amp; analytics · Product &amp; tool knowledge · Strategy &amp; business acumen · Broader exposure &amp; ownership</t>
        </is>
      </c>
      <c r="DN100" s="112" t="n"/>
      <c r="DO100" s="139" t="inlineStr">
        <is>
          <t>No strong match from survey evidence</t>
        </is>
      </c>
      <c r="DP100" s="126" t="inlineStr">
        <is>
          <t>No material overlap found</t>
        </is>
      </c>
      <c r="DQ100" s="126" t="inlineStr">
        <is>
          <t>No close match in other businesses</t>
        </is>
      </c>
      <c r="DR100" s="126" t="inlineStr">
        <is>
          <t>Below norm</t>
        </is>
      </c>
      <c r="DS100" s="126" t="inlineStr">
        <is>
          <t>Team smaller than the norm for this level — merge with a peer team, widen scope, or treat as a POD Lead.</t>
        </is>
      </c>
      <c r="DT100" s="126" t="n"/>
      <c r="DU100" s="140" t="inlineStr">
        <is>
          <t>PMO Manager in Services · CARBON, B2 — People Manager.
The work: Runs delivery governance, tracking, risk and process-improvement; coaches teams on delivery practices.
At this level the role owns deep domain expertise, or one team.
Key responsibilities: Runs delivery governance, tracking, risk and process-improvement; coaches teams on delivery practices; Hardest problems in the domain; One team or a client portfolio.
Leads 7 direct reports.</t>
        </is>
      </c>
      <c r="DV100" s="137"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100"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X100"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100" s="139" t="inlineStr">
        <is>
          <t>Market level: P4 / M3 · SFIA 4–5
Typical title: Manager
At peers: IRIS Vs Competitor Benchmark — PMI pathway + SaaS delivery ladder: Senior PM
Typical experience: 6–10 yrs · IRIS guide 6–9
Standard: PMI PMBOK and Talent Triangle; CAPM → PMP → PgMP</t>
        </is>
      </c>
      <c r="DZ100" s="126" t="inlineStr">
        <is>
          <t>6–9 yrs</t>
        </is>
      </c>
      <c r="EA100" s="126" t="inlineStr">
        <is>
          <t>7–10 · 6–11</t>
        </is>
      </c>
      <c r="EB100" s="126" t="inlineStr">
        <is>
          <t>Manager</t>
        </is>
      </c>
      <c r="EC100" s="126" t="inlineStr">
        <is>
          <t>IRIS Vs Competitor Benchmark — PMI pathway + SaaS delivery ladder: Senior PM</t>
        </is>
      </c>
      <c r="ED100" s="126" t="inlineStr">
        <is>
          <t>PMI PMBOK and Talent Triangle; CAPM · entry → PMP → PgMP; Scrum / SAFe</t>
        </is>
      </c>
      <c r="EE100" s="126" t="inlineStr">
        <is>
          <t>Core 3 · Future 3 · Functional 4 · Leadership 3</t>
        </is>
      </c>
      <c r="EF100" s="139" t="n"/>
      <c r="EG100" s="126" t="inlineStr">
        <is>
          <t>✓ HRIS: 17.0 yrs, B.Com, 7 direct reports
✓ Survey: 20 of 20 questions answered
✓ KRAs: submitted, reported deliverables
✓ Manager mapping: rating, potential, 9-box
✗ Job description: not on file</t>
        </is>
      </c>
      <c r="EH100" s="118" t="n"/>
      <c r="EI100" s="118" t="n"/>
      <c r="EJ100" s="118" t="n"/>
      <c r="EK100" s="118" t="inlineStr">
        <is>
          <t>Survey: summary on file · KRAs: received · Experience: on file</t>
        </is>
      </c>
      <c r="EL100" s="141" t="n"/>
      <c r="EM100" s="142" t="n"/>
      <c r="EN100" s="142" t="n"/>
      <c r="EO100" s="142" t="n"/>
      <c r="EP100" s="142" t="n"/>
      <c r="EQ100" s="143" t="n"/>
      <c r="ER100" s="135" t="n"/>
      <c r="ES100" s="135" t="n"/>
      <c r="ET100" s="135" t="n"/>
      <c r="EU100" s="135" t="n"/>
      <c r="EV100" s="135" t="n"/>
      <c r="EW100" s="135" t="n"/>
      <c r="EX100" s="135" t="n"/>
      <c r="EY100" s="143" t="n"/>
      <c r="EZ100" s="135" t="n"/>
      <c r="FA100" s="135" t="n"/>
      <c r="FB100" s="135" t="n"/>
      <c r="FC100" s="135" t="n"/>
      <c r="FD100" s="135" t="n"/>
    </row>
    <row r="101" ht="300" customHeight="1">
      <c r="A101" s="109" t="inlineStr">
        <is>
          <t>CARBON</t>
        </is>
      </c>
      <c r="B101" s="110" t="inlineStr">
        <is>
          <t>IRIS0589</t>
        </is>
      </c>
      <c r="C101" s="110" t="inlineStr">
        <is>
          <t>Mohammed Sameer Shamsudin</t>
        </is>
      </c>
      <c r="D101" s="110" t="inlineStr">
        <is>
          <t>Services</t>
        </is>
      </c>
      <c r="E101" s="110" t="inlineStr">
        <is>
          <t>RC-144</t>
        </is>
      </c>
      <c r="F101" s="110" t="inlineStr">
        <is>
          <t>Shashikant Mudaliar</t>
        </is>
      </c>
      <c r="G101" s="110" t="inlineStr">
        <is>
          <t>IRIS0786</t>
        </is>
      </c>
      <c r="H101" s="110" t="inlineStr">
        <is>
          <t>C1</t>
        </is>
      </c>
      <c r="I101" s="110" t="n">
        <v>2</v>
      </c>
      <c r="J101" s="110" t="n">
        <v>15.5</v>
      </c>
      <c r="K101" s="110" t="n">
        <v>15.5</v>
      </c>
      <c r="L101" s="110" t="inlineStr">
        <is>
          <t>B.Com</t>
        </is>
      </c>
      <c r="M101" s="110" t="n"/>
      <c r="N101" s="144" t="inlineStr">
        <is>
          <t>Lead - Assisted Services</t>
        </is>
      </c>
      <c r="O101" s="113" t="inlineStr">
        <is>
          <t>Senior QA Specialist – POD Lead</t>
        </is>
      </c>
      <c r="P101" s="112" t="inlineStr">
        <is>
          <t>Quality Assurance</t>
        </is>
      </c>
      <c r="Q101" s="112" t="inlineStr">
        <is>
          <t>Functional &amp; Domain Testing</t>
        </is>
      </c>
      <c r="R101" s="113" t="inlineStr">
        <is>
          <t>L5 – Lead · IC</t>
        </is>
      </c>
      <c r="S101" s="114" t="inlineStr">
        <is>
          <t>B2</t>
        </is>
      </c>
      <c r="T101" s="149" t="inlineStr">
        <is>
          <t>Senior Specialist · POD Lead</t>
        </is>
      </c>
      <c r="U101" s="149" t="inlineStr">
        <is>
          <t>B</t>
        </is>
      </c>
      <c r="V101" s="112" t="inlineStr">
        <is>
          <t>POD Lead</t>
        </is>
      </c>
      <c r="W101" s="147" t="inlineStr">
        <is>
          <t>▼ Down · protected</t>
        </is>
      </c>
      <c r="X101" s="112" t="inlineStr">
        <is>
          <t>P4 / M3</t>
        </is>
      </c>
      <c r="Y101" s="112" t="inlineStr">
        <is>
          <t>Senior / Manager</t>
        </is>
      </c>
      <c r="Z101" s="112" t="inlineStr">
        <is>
          <t>4–5</t>
        </is>
      </c>
      <c r="AA101" s="117" t="inlineStr">
        <is>
          <t>B1</t>
        </is>
      </c>
      <c r="AB101" s="118" t="inlineStr">
        <is>
          <t>Band B · Specialist / Manager</t>
        </is>
      </c>
      <c r="AC101" s="118" t="inlineStr">
        <is>
          <t>Team Lead / Asst Manager</t>
        </is>
      </c>
      <c r="AD101" s="145" t="inlineStr">
        <is>
          <t>▼ Down · pay and title protected</t>
        </is>
      </c>
      <c r="AE101" s="118" t="inlineStr">
        <is>
          <t>B2</t>
        </is>
      </c>
      <c r="AF101" s="118" t="inlineStr">
        <is>
          <t>OK</t>
        </is>
      </c>
      <c r="AG101" s="118" t="inlineStr">
        <is>
          <t>Level rule: manager B2; a reportee sits at least one level below · B2 → B1 · move down · pay and title protected for one cycle</t>
        </is>
      </c>
      <c r="AH101" s="118" t="n">
        <v>6</v>
      </c>
      <c r="AI101" s="118" t="n"/>
      <c r="AJ101" s="119" t="inlineStr">
        <is>
          <t>CARBON · Services · Band B · Expert / POD Lead</t>
        </is>
      </c>
      <c r="AK101" s="120" t="n">
        <v>4</v>
      </c>
      <c r="AL101" s="121">
        <f>IFERROR(INDEX(WM_C,MATCH($AJ101,WM_KEY,0)),"")</f>
        <v>0.46</v>
      </c>
      <c r="AM101" s="122">
        <f>IF(OR(AK101="",AL101=""),"",AK101*AL101)</f>
        <v>1.84</v>
      </c>
      <c r="AN101" s="120" t="n">
        <v>4.5</v>
      </c>
      <c r="AO101" s="121">
        <f>IFERROR(INDEX(WM_AU,MATCH($AJ101,WM_KEY,0)),"")</f>
        <v>0.17</v>
      </c>
      <c r="AP101" s="122">
        <f>IF(OR(AN101="",AO101=""),"",AN101*AO101)</f>
        <v>0.765</v>
      </c>
      <c r="AQ101" s="120" t="n">
        <v>4</v>
      </c>
      <c r="AR101" s="121">
        <f>IFERROR(INDEX(WM_AC,MATCH($AJ101,WM_KEY,0)),"")</f>
        <v>0.15</v>
      </c>
      <c r="AS101" s="122">
        <f>IF(OR(AQ101="",AR101=""),"",AQ101*AR101)</f>
        <v>0.6</v>
      </c>
      <c r="AT101" s="120" t="n">
        <v>4</v>
      </c>
      <c r="AU101" s="121">
        <f>IFERROR(INDEX(WM_L,MATCH($AJ101,WM_KEY,0)),"")</f>
        <v>0.05</v>
      </c>
      <c r="AV101" s="122">
        <f>IF(OR(AT101="",AU101=""),"",AT101*AU101)</f>
        <v>0.2</v>
      </c>
      <c r="AW101" s="120" t="n">
        <v>8.5</v>
      </c>
      <c r="AX101" s="121">
        <f>IFERROR(INDEX(WM_E,MATCH($AJ101,WM_KEY,0)),"")</f>
        <v>0.1</v>
      </c>
      <c r="AY101" s="122">
        <f>IF(OR(AW101="",AX101=""),"",AW101*AX101)</f>
        <v>0.85</v>
      </c>
      <c r="AZ101" s="123" t="n">
        <v>4.5</v>
      </c>
      <c r="BA101" s="121">
        <f>IFERROR(INDEX(WM_BI,MATCH($AJ101,WM_KEY,0)),"")</f>
        <v>0.07</v>
      </c>
      <c r="BB101" s="122">
        <f>IF(OR(AZ101="",BA101=""),"",AZ101*BA101)</f>
        <v>0.315</v>
      </c>
      <c r="BC101" s="122">
        <f>IF(COUNT(AM101,AP101,AS101,AV101,AY101,BB101)&lt;6,"",SUM(AM101,AP101,AS101,AV101,AY101,BB101))</f>
        <v>4.57</v>
      </c>
      <c r="BD101" s="122" t="str">
        <f>IF(BC101="","",INDEX({"A1","A2","A3","B1","B2","B3","C1","C2","D1","D2","E1","E2"},MAX(1,MIN(12,ROUND(BC101,0)))))</f>
        <v>B2</v>
      </c>
      <c r="BE101" s="114" t="inlineStr">
        <is>
          <t>B2</t>
        </is>
      </c>
      <c r="BF101" s="124" t="inlineStr">
        <is>
          <t>The score decided the level</t>
        </is>
      </c>
      <c r="BG101"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1" s="125" t="inlineStr">
        <is>
          <t>At build: Complexity 1.84 + Autonomy 0.77 + Accountability 0.60 + Leadership 0.20 + Experience 0.85 + Business impact 0.32
= 4.57 points → nearest level 5 = B2
Final level: B2 · same as the score</t>
        </is>
      </c>
      <c r="BI101" s="125" t="inlineStr">
        <is>
          <t>No rule applied: the score decides.</t>
        </is>
      </c>
      <c r="BJ101" s="125" t="inlineStr">
        <is>
          <t>Down — protected</t>
        </is>
      </c>
      <c r="BK101" s="126" t="n"/>
      <c r="BL101" s="126" t="inlineStr">
        <is>
          <t>Low</t>
        </is>
      </c>
      <c r="BM101" s="126" t="inlineStr">
        <is>
          <t>• Work described is smaller than the current designation suggests — manager to confirm the actual role
• Survey answers are generic or do not match the role — not used as evidence; manager input needed
• Final level B2 is below the current level · L5 ≈ B3 — manager to confirm the scope of the role; pay and title are protected for one cycle</t>
        </is>
      </c>
      <c r="BN101" s="125" t="inlineStr">
        <is>
          <t>Moves in 5 of 30 weight tests · calibrate first</t>
        </is>
      </c>
      <c r="BO101" s="148" t="inlineStr">
        <is>
          <t>Rated 4 of 12
Start: 4.0 · lead / specialist title
Evidence: rated like 3 colleagues in the same role and department · own answers too general to rate → no change
KRA: “1. Ensure files processed by team with &gt;=99% accuracy · zero critical errors. 2. Meet 100% of regulatory / client filing deadlines · no SLA…”
Market: B1 = Domain specialist work</t>
        </is>
      </c>
      <c r="BP101" s="129" t="inlineStr">
        <is>
          <t>Rated 4.5 of 12 · between B1 and B2
Start: 4.0 · lead / specialist title
Evidence: rated like 3 colleagues in the same role and department · own answers too general to rate → moved +0.5
Market: B1 = Technical / QC / client calls for the domain · B2 = Allocates people and sets team priorities</t>
        </is>
      </c>
      <c r="BQ101" s="129" t="inlineStr">
        <is>
          <t>Rated 4 of 12
Start: 4.0 · lead / specialist title; 2 direct reports
Evidence: rated like 3 colleagues in the same role and department · own answers too general to rate → no change
KRA: “1. Ensure files processed by team with &gt;=99% accuracy · zero critical errors. 2. Meet 100% of regulatory / client filing deadlines · no SLA…”
Market: B1 = A domain or a small team</t>
        </is>
      </c>
      <c r="BR101" s="129" t="inlineStr">
        <is>
          <t>Rated 4 of 12
Start: 4.0
Evidence: rated like 3 colleagues in the same role and department · own answers too general to rate → no change
Team: 2 direct reports · POD Lead
Market: B1 = IC: mentors and reviews · People: hands-on team lead of 3–5</t>
        </is>
      </c>
      <c r="BS101" s="129" t="inlineStr">
        <is>
          <t>Rated 8.5 of 12 · between C2 and D1
Experience: 15.5 yrs total · 15.5 at IRIS; none recorded before IRIS = 8.3 on the experience scale
Qualification: B.Com · graduate, relevant to the work → no change
Market: B2 roles typically have 6–10 yrs · IRIS guide 6–9</t>
        </is>
      </c>
      <c r="BT101"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101" s="12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101" s="125" t="n"/>
      <c r="BW101" s="125" t="n"/>
      <c r="BX101" s="125" t="n"/>
      <c r="BY101" s="125" t="n"/>
      <c r="BZ101" s="125" t="inlineStr">
        <is>
          <t>Received · manager annual</t>
        </is>
      </c>
      <c r="CA101" s="125" t="inlineStr">
        <is>
          <t>CARBON Mapping Master</t>
        </is>
      </c>
      <c r="CB101" s="130" t="n">
        <v>20</v>
      </c>
      <c r="CC101" s="131" t="inlineStr">
        <is>
          <t>• Role / sub-team: AI Testing.</t>
        </is>
      </c>
      <c r="CD101" s="131"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CE101" s="131" t="inlineStr">
        <is>
          <t>• Current capabilities: Teamwork Collaboration; Problem-Solving; Analytical Thinking; Time Management; Adaptability; Tools / software used: Both.</t>
        </is>
      </c>
      <c r="CF101" s="131" t="inlineStr">
        <is>
          <t>• Development priorities: No input received.
• Learning and Development Need: Team work and time manage; technical development.
• AI Enablement Need: AI prompt engineering and using AI to increase efficiency, given their reported use of AI.</t>
        </is>
      </c>
      <c r="CG101" s="131" t="inlineStr">
        <is>
          <t>• Key challenges: Turbhe office travelling.
• Support required: No input received.</t>
        </is>
      </c>
      <c r="CH101" s="132" t="inlineStr">
        <is>
          <t>Business Impact: Moved +0.5: the survey / manager mapping marks it business-critical.</t>
        </is>
      </c>
      <c r="CI101" s="131"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J101" s="131" t="inlineStr">
        <is>
          <t>Self-identified: AI / automation · Testing &amp; quality · Data, SQL &amp; analytics · Strategy &amp; business acumen · Broader exposure &amp; ownership
For the next role: AI / automation · Project / programme management · Testing &amp; quality · Data, SQL &amp; analytics · Strategy &amp; business acumen · Broader exposure &amp; ownership</t>
        </is>
      </c>
      <c r="CK101" s="131" t="inlineStr">
        <is>
          <t>Per-person summary · CARBON Mapping Master</t>
        </is>
      </c>
      <c r="CL101" s="133" t="inlineStr">
        <is>
          <t>WHAT THE ROLE DOES: Designs and executes functional, regression and domain/AI-feature test cases; logs defects; supports sign-off. At B2: deep domain expertise, or one team.
Common themes in sub-family holders, all levels' answers: software · quality · product · requirements · user · before
KEY RESPONSIBILITIES: Designs and executes functional, regression and domain/AI-feature test cases; logs defects; supports sign-off; Hardest problems in the domain; One team or a client portfolio
Common themes in sub-family holders, all levels' answers: test · defect · reporting · regression · case · execution
DELIVERS: One team or a client portfolio
Common themes in sub-family holders, all levels' answers: test · quality · reports · bug · cases · defect
ACCOUNTABLE FOR: One team or a client portfolio
Common themes in sub-family holders, all levels' answers: quality · test · accountable · am · release · reporting
DECIDES ALONE: Allocates people and sets team priorities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2
CREDENTIALS: ISTQB Foundation / Advanced; Internal product certification
SOURCE: Framework + sub-family themes · 3+ answered — 1 holder, 1 answered the survey; sub-family 26 answered; catalogue RC-144</t>
        </is>
      </c>
      <c r="CM101" s="134" t="inlineStr">
        <is>
          <t>What the role answers for: One team or a client portfolio.
Accountability &amp; Impact rating: 4 of 12 · B1-level impact.
Leads 2 direct reports.
From the survey and manager mapping — critical role: yes; successor named: no.
If the work is missed · role-holders' themes: rework · production · issues · client.
Manager talent mapping — Latest rating: 3 · Potential: Medium · 9-Box Grid placement: Core Contributor.</t>
        </is>
      </c>
      <c r="CN101" s="135" t="n"/>
      <c r="CO101" s="135" t="n">
        <v>4.5</v>
      </c>
      <c r="CP101" s="136" t="n">
        <v>3</v>
      </c>
      <c r="CQ101" s="137" t="inlineStr">
        <is>
          <t>Medium</t>
        </is>
      </c>
      <c r="CR101" s="137" t="inlineStr">
        <is>
          <t>Core Contributor</t>
        </is>
      </c>
      <c r="CS101" s="137" t="inlineStr">
        <is>
          <t>Develop in role</t>
        </is>
      </c>
      <c r="CT101" s="137" t="n"/>
      <c r="CU101" s="137" t="inlineStr">
        <is>
          <t>Yes</t>
        </is>
      </c>
      <c r="CV101" s="137" t="n"/>
      <c r="CW101" s="137" t="n"/>
      <c r="CX101" s="137" t="inlineStr">
        <is>
          <t>Medium · critical role Yes · only this person — · successor named No</t>
        </is>
      </c>
      <c r="CY101" s="137" t="inlineStr">
        <is>
          <t>Pallavi Suryavanshi · B1, iFile · Reena Gotal · B1, iDEAL · Ruturaj Kadam · B1, iFile</t>
        </is>
      </c>
      <c r="CZ101" s="137" t="inlineStr">
        <is>
          <t>Name a successor; document the key process; cross-train one person</t>
        </is>
      </c>
      <c r="DA101" s="119" t="n">
        <v>98</v>
      </c>
      <c r="DB101" s="138" t="inlineStr">
        <is>
          <t>Meets the level</t>
        </is>
      </c>
      <c r="DC101" s="138" t="n">
        <v>101</v>
      </c>
      <c r="DD101" s="138" t="n">
        <v>105</v>
      </c>
      <c r="DE101" s="138" t="n">
        <v>106</v>
      </c>
      <c r="DF101" s="138" t="n">
        <v>75</v>
      </c>
      <c r="DG101" s="138" t="inlineStr">
        <is>
          <t>SQL &amp; data, Learning agility, Decision making</t>
        </is>
      </c>
      <c r="DH101" s="138" t="inlineStr">
        <is>
          <t>B3: 89% of profile — close</t>
        </is>
      </c>
      <c r="DI101" s="138" t="inlineStr">
        <is>
          <t>Evidence: Survey + KRAs | Core: Ownership 3/3, Problem solving 4/3, Communication &amp; collaboration 3/3, Client &amp; quality focus 4/3, Learning agility 2/3, Integrity &amp; compliance 3/3 | Future-ready: AI literacy 4/3, Data literacy 3/3, Digital fluency 3/3, Innovation 3/3 | Functional: Testing &amp; automation 5/4, Product &amp; domain 4/4, SQL &amp; data 3/4, AI / GenAI 5/4, Quality &amp; process 5/4, Communication 4/4 | Leadership: Developing people 3/3, Decision making 2/3, Strategic acumen 2/3, Influence &amp; change 2/3</t>
        </is>
      </c>
      <c r="DJ101" s="111" t="inlineStr">
        <is>
          <t>AI / automation · Testing &amp; quality · Data, SQL &amp; analytics · Strategy &amp; business acumen · Broader exposure &amp; ownership</t>
        </is>
      </c>
      <c r="DK101" s="112" t="n"/>
      <c r="DL101" s="112" t="inlineStr">
        <is>
          <t>AI, GenAI &amp; Prompt Engineering; People Leadership &amp; Mentoring; Project, Program &amp; Agile Management</t>
        </is>
      </c>
      <c r="DM101" s="112" t="inlineStr">
        <is>
          <t>AI / automation · Project / programme management · Testing &amp; quality · Data, SQL &amp; analytics · Strategy &amp; business acumen · Broader exposure &amp; ownership</t>
        </is>
      </c>
      <c r="DN101" s="112" t="n"/>
      <c r="DO101" s="139" t="inlineStr">
        <is>
          <t>No strong match from survey evidence</t>
        </is>
      </c>
      <c r="DP101" s="126" t="inlineStr">
        <is>
          <t>No material overlap found</t>
        </is>
      </c>
      <c r="DQ101" s="126" t="inlineStr">
        <is>
          <t>No close match in other businesses</t>
        </is>
      </c>
      <c r="DR101" s="126" t="inlineStr">
        <is>
          <t>POD Lead</t>
        </is>
      </c>
      <c r="DS101" s="126" t="n"/>
      <c r="DT101" s="126" t="inlineStr">
        <is>
          <t>Span: 2 direct reports · layer 7 · Very small team: merge with a neighbouring team or make a POD Lead role</t>
        </is>
      </c>
      <c r="DU101" s="140" t="inlineStr">
        <is>
          <t>Senior QA Specialist – POD Lead in Services · CARBON, B2 — POD Lead.
The work: Designs and executes functional, regression and domain/AI-feature test cases; logs defects; supports sign-off.
At this level the role owns deep domain expertise, or one team.
Key responsibilities: Designs and executes functional, regression and domain/AI-feature test cases; logs defects; supports sign-off; Hardest problems in the domain; One team or a client portfolio.
Holders describe it with: test · defect · reporting · regression · case · execution.
Leads 2 direct reports.</t>
        </is>
      </c>
      <c r="DV101" s="137" t="inlineStr">
        <is>
          <t>Hire as: QA Lead / Senior SDET — IRIS B2 Senior Specialist · POD Lead · POD Lead
Market level: P4 / M3 · SFIA 4–5
Experience: 6–9 yrs · Education: BE / B.Tech / MCA / B.Sc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W101" s="137"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X101" s="137"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1" s="139" t="inlineStr">
        <is>
          <t>Market level: P4 / M3 · SFIA 4–5
Typical title: QA Lead / Senior SDET
At peers: Workiva – Senior SE · Broadridge India – Lead SE · Nasdaq / AxiomSL – Senior SE
Typical experience: 6–10 yrs · IRIS guide 6–9
Standard: ISTQB Foundation → Advanced → Expert; SFIA testing</t>
        </is>
      </c>
      <c r="DZ101" s="126" t="inlineStr">
        <is>
          <t>6–9 yrs</t>
        </is>
      </c>
      <c r="EA101" s="126" t="inlineStr">
        <is>
          <t>7–10 · 6–11</t>
        </is>
      </c>
      <c r="EB101" s="126" t="inlineStr">
        <is>
          <t>QA Lead / Senior SDET</t>
        </is>
      </c>
      <c r="EC101" s="126" t="inlineStr">
        <is>
          <t>Workiva: Senior SE · Broadridge India: Lead SE · Nasdaq / AxiomSL: Senior SE · IRIS Vs Market Benchmark — ISTQB certification pathway: Advanced · Test Manager / TAE · IRIS Vs Competitor Benchmark — testing managers: QA Manager</t>
        </is>
      </c>
      <c r="ED101" s="126" t="inlineStr">
        <is>
          <t>ISTQB Foundation → Advanced → Expert; SFIA testing</t>
        </is>
      </c>
      <c r="EE101" s="126" t="inlineStr">
        <is>
          <t>Core 3 · Future 3 · Functional 4 · Leadership 3</t>
        </is>
      </c>
      <c r="EF101" s="139" t="n"/>
      <c r="EG101" s="126" t="inlineStr">
        <is>
          <t>✓ HRIS: 15.5 yrs, B.Com, 2 direct reports
✓ Survey: 20 of 20 questions answered
✓ KRAs: submitted, reported deliverables
✓ Manager mapping: rating, potential, 9-box
✗ Job description: not on file</t>
        </is>
      </c>
      <c r="EH101" s="118" t="inlineStr">
        <is>
          <t xml:space="preserve">D087 · Move down · protected · High: Current L5 – Lead · IC → B2. No rule changed the level: the score decides. · owner HR · </t>
        </is>
      </c>
      <c r="EI101" s="118" t="n"/>
      <c r="EJ101" s="118" t="n"/>
      <c r="EK101" s="118" t="inlineStr">
        <is>
          <t>Survey: summary on file · KRAs: received · Experience: on file</t>
        </is>
      </c>
      <c r="EL101" s="141" t="n"/>
      <c r="EM101" s="142" t="n"/>
      <c r="EN101" s="142" t="n"/>
      <c r="EO101" s="142" t="n"/>
      <c r="EP101" s="142" t="n"/>
      <c r="EQ101" s="143" t="n"/>
      <c r="ER101" s="135" t="n"/>
      <c r="ES101" s="135" t="n"/>
      <c r="ET101" s="135" t="n"/>
      <c r="EU101" s="135" t="n"/>
      <c r="EV101" s="135" t="n"/>
      <c r="EW101" s="135" t="n"/>
      <c r="EX101" s="135" t="n"/>
      <c r="EY101" s="143" t="n"/>
      <c r="EZ101" s="135" t="n"/>
      <c r="FA101" s="135" t="n"/>
      <c r="FB101" s="135" t="n"/>
      <c r="FC101" s="135" t="n"/>
      <c r="FD101" s="135" t="n"/>
    </row>
    <row r="102" ht="300" customHeight="1">
      <c r="A102" s="109" t="inlineStr">
        <is>
          <t>CARBON</t>
        </is>
      </c>
      <c r="B102" s="110" t="inlineStr">
        <is>
          <t>IRIS0567</t>
        </is>
      </c>
      <c r="C102" s="110" t="inlineStr">
        <is>
          <t>Amruta Mirashi</t>
        </is>
      </c>
      <c r="D102" s="110" t="inlineStr">
        <is>
          <t>Services</t>
        </is>
      </c>
      <c r="E102" s="110" t="inlineStr">
        <is>
          <t>RC-026</t>
        </is>
      </c>
      <c r="F102" s="110" t="inlineStr">
        <is>
          <t>Priyanka Jadhav</t>
        </is>
      </c>
      <c r="G102" s="110" t="inlineStr">
        <is>
          <t>IRIS0616</t>
        </is>
      </c>
      <c r="H102" s="110" t="inlineStr">
        <is>
          <t>B2</t>
        </is>
      </c>
      <c r="I102" s="110" t="n"/>
      <c r="J102" s="110" t="n">
        <v>15.5</v>
      </c>
      <c r="K102" s="110" t="n">
        <v>15.5</v>
      </c>
      <c r="L102" s="110" t="inlineStr">
        <is>
          <t>M.Com</t>
        </is>
      </c>
      <c r="M102" s="110" t="n"/>
      <c r="N102" s="144" t="inlineStr">
        <is>
          <t>Financial Analyst</t>
        </is>
      </c>
      <c r="O102" s="113" t="inlineStr">
        <is>
          <t>XBRL Specialist</t>
        </is>
      </c>
      <c r="P102" s="112" t="inlineStr">
        <is>
          <t>Consulting &amp; Professional Services</t>
        </is>
      </c>
      <c r="Q102" s="112" t="inlineStr">
        <is>
          <t>XBRL Tagging, Conversion &amp; Filing</t>
        </is>
      </c>
      <c r="R102" s="113" t="inlineStr">
        <is>
          <t>L3 – Professional / Associate</t>
        </is>
      </c>
      <c r="S102" s="114" t="inlineStr">
        <is>
          <t>B1</t>
        </is>
      </c>
      <c r="T102" s="149" t="inlineStr">
        <is>
          <t>Specialist</t>
        </is>
      </c>
      <c r="U102" s="149" t="inlineStr">
        <is>
          <t>B</t>
        </is>
      </c>
      <c r="V102" s="112" t="inlineStr">
        <is>
          <t>IC</t>
        </is>
      </c>
      <c r="W102" s="150" t="inlineStr">
        <is>
          <t>▲ Up</t>
        </is>
      </c>
      <c r="X102" s="112" t="inlineStr">
        <is>
          <t>P3 / M2</t>
        </is>
      </c>
      <c r="Y102" s="112" t="inlineStr">
        <is>
          <t>Career / · Team Lead</t>
        </is>
      </c>
      <c r="Z102" s="112" t="inlineStr">
        <is>
          <t>4 Enable</t>
        </is>
      </c>
      <c r="AA102" s="117" t="inlineStr">
        <is>
          <t>A3</t>
        </is>
      </c>
      <c r="AB102" s="118" t="inlineStr">
        <is>
          <t>Band A · Practitioner</t>
        </is>
      </c>
      <c r="AC102" s="118" t="inlineStr">
        <is>
          <t>Senior Associate</t>
        </is>
      </c>
      <c r="AD102" s="145" t="inlineStr">
        <is>
          <t>▼ Down · pay and title protected</t>
        </is>
      </c>
      <c r="AE102" s="118" t="inlineStr">
        <is>
          <t>B1</t>
        </is>
      </c>
      <c r="AF102" s="118" t="inlineStr">
        <is>
          <t>OK</t>
        </is>
      </c>
      <c r="AG102" s="118" t="inlineStr">
        <is>
          <t>Level rule: manager B1; a reportee sits at least one level below · B1 → A3 · move down · pay and title protected for one cycle</t>
        </is>
      </c>
      <c r="AH102" s="118" t="n">
        <v>7</v>
      </c>
      <c r="AI102" s="118" t="n"/>
      <c r="AJ102" s="119" t="inlineStr">
        <is>
          <t>CARBON · Services · Band B · Expert / POD Lead</t>
        </is>
      </c>
      <c r="AK102" s="120" t="n">
        <v>3</v>
      </c>
      <c r="AL102" s="121">
        <f>IFERROR(INDEX(WM_C,MATCH($AJ102,WM_KEY,0)),"")</f>
        <v>0.46</v>
      </c>
      <c r="AM102" s="122">
        <f>IF(OR(AK102="",AL102=""),"",AK102*AL102)</f>
        <v>1.38</v>
      </c>
      <c r="AN102" s="120" t="n">
        <v>3</v>
      </c>
      <c r="AO102" s="121">
        <f>IFERROR(INDEX(WM_AU,MATCH($AJ102,WM_KEY,0)),"")</f>
        <v>0.17</v>
      </c>
      <c r="AP102" s="122">
        <f>IF(OR(AN102="",AO102=""),"",AN102*AO102)</f>
        <v>0.51</v>
      </c>
      <c r="AQ102" s="120" t="n">
        <v>3</v>
      </c>
      <c r="AR102" s="121">
        <f>IFERROR(INDEX(WM_AC,MATCH($AJ102,WM_KEY,0)),"")</f>
        <v>0.15</v>
      </c>
      <c r="AS102" s="122">
        <f>IF(OR(AQ102="",AR102=""),"",AQ102*AR102)</f>
        <v>0.45</v>
      </c>
      <c r="AT102" s="120" t="n">
        <v>2</v>
      </c>
      <c r="AU102" s="121">
        <f>IFERROR(INDEX(WM_L,MATCH($AJ102,WM_KEY,0)),"")</f>
        <v>0.05</v>
      </c>
      <c r="AV102" s="122">
        <f>IF(OR(AT102="",AU102=""),"",AT102*AU102)</f>
        <v>0.1</v>
      </c>
      <c r="AW102" s="120" t="n">
        <v>9</v>
      </c>
      <c r="AX102" s="121">
        <f>IFERROR(INDEX(WM_E,MATCH($AJ102,WM_KEY,0)),"")</f>
        <v>0.1</v>
      </c>
      <c r="AY102" s="122">
        <f>IF(OR(AW102="",AX102=""),"",AW102*AX102)</f>
        <v>0.9</v>
      </c>
      <c r="AZ102" s="123" t="n">
        <v>3.5</v>
      </c>
      <c r="BA102" s="121">
        <f>IFERROR(INDEX(WM_BI,MATCH($AJ102,WM_KEY,0)),"")</f>
        <v>0.07</v>
      </c>
      <c r="BB102" s="122">
        <f>IF(OR(AZ102="",BA102=""),"",AZ102*BA102)</f>
        <v>0.245</v>
      </c>
      <c r="BC102" s="122">
        <f>IF(COUNT(AM102,AP102,AS102,AV102,AY102,BB102)&lt;6,"",SUM(AM102,AP102,AS102,AV102,AY102,BB102))</f>
        <v>3.585</v>
      </c>
      <c r="BD102" s="122" t="str">
        <f>IF(BC102="","",INDEX({"A1","A2","A3","B1","B2","B3","C1","C2","D1","D2","E1","E2"},MAX(1,MIN(12,ROUND(BC102,0)))))</f>
        <v>B1</v>
      </c>
      <c r="BE102" s="114" t="inlineStr">
        <is>
          <t>B1</t>
        </is>
      </c>
      <c r="BF102" s="124" t="inlineStr">
        <is>
          <t>The score decided the level</t>
        </is>
      </c>
      <c r="BG102"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2" s="125" t="inlineStr">
        <is>
          <t>At build: Complexity 1.38 + Autonomy 0.51 + Accountability 0.45 + Leadership 0.10 + Experience 0.90 + Business impact 0.25
= 3.58 points → nearest level 4 = B1
Final level: B1 · same as the score</t>
        </is>
      </c>
      <c r="BI102" s="125" t="inlineStr">
        <is>
          <t>No rule applied: the score decides.</t>
        </is>
      </c>
      <c r="BJ102" s="125" t="inlineStr">
        <is>
          <t>Input needed</t>
        </is>
      </c>
      <c r="BK102" s="126" t="n"/>
      <c r="BL102" s="126" t="inlineStr">
        <is>
          <t>High</t>
        </is>
      </c>
      <c r="BM102" s="126" t="inlineStr">
        <is>
          <t>• Describes leading or allocating work to a team but has no formal reports in the Employee Master — confirm; may be a POD Lead / Team Lead</t>
        </is>
      </c>
      <c r="BN102" s="125" t="inlineStr">
        <is>
          <t>Moves in 5 of 30 weight tests · calibrate first</t>
        </is>
      </c>
      <c r="BO102" s="148" t="inlineStr">
        <is>
          <t>Rated 3 of 12
Start: 2.0 · practitioner title
Evidence reads like B1: Tags and reviews ESEF, KVK, MCA, Infocamere and DM files; product testing; solves team doubts → moved up 1
KRA: “1. Complete assigned XBRL/conversion/filing tasks with &gt;=99% accuracy · zero critical errors 2. Meet 100% of regulatory / client filing…”
Market: A3 = Varied and non-standard work; handles exceptions</t>
        </is>
      </c>
      <c r="BP102" s="129" t="inlineStr">
        <is>
          <t>Rated 3 of 12
Start: 2.0 · practitioner title
Evidence reads like B1: Decides file allocation for the shift and keeps records of all requests → moved up 1
Market: A3 = Technical / QC / client calls on own work</t>
        </is>
      </c>
      <c r="BQ102" s="129" t="inlineStr">
        <is>
          <t>Rated 3 of 12
Start: 2.0 · practitioner title
Evidence reads like B1: Shift's allocation and timely delivery of files, plus own tagging and review → moved up 1
KRA: “1. Complete assigned XBRL/conversion/filing tasks with &gt;=99% accuracy · zero critical errors 2. Meet 100% of regulatory / client filing…”
Market: A3 = A module / process, or work with client or regulatory consequences</t>
        </is>
      </c>
      <c r="BR102" s="129" t="inlineStr">
        <is>
          <t>Rated 2 of 12
Start: 1.0 · individual contributor, so influence only
Evidence reads like B1: Shift lead: allocates files, solves doubts, trains team on new updates → moved up 1
Team: 0 direct reports · IC
Market: A2 = Not scored in Band A</t>
        </is>
      </c>
      <c r="BS102" s="129" t="inlineStr">
        <is>
          <t>Rated 9 of 12
Experience: 15.5 yrs total · 15.5 at IRIS; none recorded before IRIS = 8.3 on the experience scale
Qualification: M.Com · postgraduate, relevant to the work → +0.5
Market: B1 roles typically have 4–8 yrs · IRIS guide 4–7</t>
        </is>
      </c>
      <c r="BT102"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0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2" s="125" t="n"/>
      <c r="BW102" s="125" t="n"/>
      <c r="BX102" s="125" t="n"/>
      <c r="BY102" s="125" t="n"/>
      <c r="BZ102" s="125" t="inlineStr">
        <is>
          <t>Received · manager annual</t>
        </is>
      </c>
      <c r="CA102" s="125" t="inlineStr">
        <is>
          <t>CARBON Mapping Master</t>
        </is>
      </c>
      <c r="CB102" s="130" t="n">
        <v>20</v>
      </c>
      <c r="CC102" s="131" t="inlineStr">
        <is>
          <t>• Role / sub-team: Service - Tagging and shift leading.</t>
        </is>
      </c>
      <c r="CD102" s="131"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CE102" s="131" t="inlineStr">
        <is>
          <t>• Current capabilities: Time managment; Product or tool issues; Tools / software used: Both.</t>
        </is>
      </c>
      <c r="CF102" s="131" t="inlineStr">
        <is>
          <t>• Development priorities: No input received.
• Learning and Development Need: Clear information to all.</t>
        </is>
      </c>
      <c r="CG102" s="131" t="inlineStr">
        <is>
          <t>• Key challenges: No input received.
• Support required: No input received.</t>
        </is>
      </c>
      <c r="CH102" s="132" t="inlineStr">
        <is>
          <t>Complexity: Evidence reads like B1: Tags and reviews ESEF, KVK, MCA, Infocamere and DM files; product testing; solves team doubts → moved up 1
Autonomy: Evidence reads like B1: Decides file allocation for the shift and keeps records of all requests → moved up 1
Accountability: Evidence reads like B1: Shift's allocation and timely delivery of files, plus own tagging and review → moved up 1
Leadership: Evidence reads like B1: Shift lead: allocates files, solves doubts, trains team on new updates → moved up 1
Business Impact: Moved +0.5: the survey / manager mapping marks it business-critical.</t>
        </is>
      </c>
      <c r="CI102"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2" s="131" t="inlineStr">
        <is>
          <t>Self-identified: AI / automation · Project / programme management · Product &amp; tool knowledge · Certification / formal course
For the next role: AI / automation · Project / programme management · Product &amp; tool knowledge · Certification / formal course</t>
        </is>
      </c>
      <c r="CK102" s="131" t="inlineStr">
        <is>
          <t>Per-person summary · CARBON Mapping Master</t>
        </is>
      </c>
      <c r="CL102"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2"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4 · Potential: High · 9-Box Grid placement: Core Contributor.</t>
        </is>
      </c>
      <c r="CN102" s="135" t="n"/>
      <c r="CO102" s="135" t="n">
        <v>3.5</v>
      </c>
      <c r="CP102" s="136" t="n">
        <v>4</v>
      </c>
      <c r="CQ102" s="137" t="inlineStr">
        <is>
          <t>High</t>
        </is>
      </c>
      <c r="CR102" s="137" t="inlineStr">
        <is>
          <t>Core Contributor</t>
        </is>
      </c>
      <c r="CS102" s="137" t="inlineStr">
        <is>
          <t>Ready now</t>
        </is>
      </c>
      <c r="CT102" s="137" t="n"/>
      <c r="CU102" s="137" t="inlineStr">
        <is>
          <t>Yes</t>
        </is>
      </c>
      <c r="CV102" s="137" t="n"/>
      <c r="CW102" s="137" t="n"/>
      <c r="CX102" s="137" t="inlineStr">
        <is>
          <t>Medium · critical role Yes · only this person — · successor named No</t>
        </is>
      </c>
      <c r="CY102" s="137" t="inlineStr">
        <is>
          <t>Jinesh Kumar S · B2, CARBON · Mayur Zope · B2, CARBON · Mohammed Dholkawala · B2, CARBON</t>
        </is>
      </c>
      <c r="CZ102" s="137" t="inlineStr">
        <is>
          <t>Name a successor; document the key process; cross-train one person</t>
        </is>
      </c>
      <c r="DA102" s="119" t="n">
        <v>102</v>
      </c>
      <c r="DB102" s="138" t="inlineStr">
        <is>
          <t>Meets the level</t>
        </is>
      </c>
      <c r="DC102" s="138" t="n">
        <v>113</v>
      </c>
      <c r="DD102" s="138" t="n">
        <v>92</v>
      </c>
      <c r="DE102" s="138" t="n">
        <v>99</v>
      </c>
      <c r="DF102" s="138" t="n">
        <v>110</v>
      </c>
      <c r="DG102" s="138" t="inlineStr">
        <is>
          <t>Accounting standards, AI / GenAI</t>
        </is>
      </c>
      <c r="DH102" s="138" t="inlineStr">
        <is>
          <t>B2: 90% of profile — close</t>
        </is>
      </c>
      <c r="DI102" s="138" t="inlineStr">
        <is>
          <t>Evidence: Survey + KRAs | Core: Ownership 5/3, Problem solving 4/3, Communication &amp; collaboration 4/3, Client &amp; quality focus 5/3, Learning agility 3/3, Integrity &amp; compliance 3/3 | Future-ready: AI literacy 2/3, Data literacy 3/3, Digital fluency 3/3, Innovation 3/3 | Functional: XBRL &amp; taxonomy 4/3, Accounting standards 2/3, Regulatory domain 4/3, Quality &amp; process 4/3, Excel &amp; tools 3/3, AI / GenAI 2/3 | Leadership: Developing people 2/1, Decision making 2/1, Strategic acumen 1/1, Influence &amp; change 1/1</t>
        </is>
      </c>
      <c r="DJ102" s="111" t="inlineStr">
        <is>
          <t>AI / automation · Project / programme management · Product &amp; tool knowledge · Certification / formal course</t>
        </is>
      </c>
      <c r="DK102" s="112" t="n"/>
      <c r="DL102" s="112" t="inlineStr">
        <is>
          <t>AI, GenAI &amp; Prompt Engineering; Product, Platform &amp; Domain Knowledge</t>
        </is>
      </c>
      <c r="DM102" s="112" t="inlineStr">
        <is>
          <t>AI / automation · Project / programme management · Product &amp; tool knowledge · Certification / formal course</t>
        </is>
      </c>
      <c r="DN102" s="112" t="n"/>
      <c r="DO102" s="139" t="inlineStr">
        <is>
          <t>No strong match from survey evidence</t>
        </is>
      </c>
      <c r="DP102" s="126" t="inlineStr">
        <is>
          <t>No material overlap found</t>
        </is>
      </c>
      <c r="DQ102" s="126" t="inlineStr">
        <is>
          <t>No close match in other businesses</t>
        </is>
      </c>
      <c r="DR102" s="126" t="n"/>
      <c r="DS102" s="126" t="n"/>
      <c r="DT102" s="126" t="n"/>
      <c r="DU102"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02"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2"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2" s="126" t="inlineStr">
        <is>
          <t>4–7 yrs</t>
        </is>
      </c>
      <c r="EA102" s="126" t="inlineStr">
        <is>
          <t>5–8 · 4–8</t>
        </is>
      </c>
      <c r="EB102" s="126" t="inlineStr">
        <is>
          <t>Consultant / Senior Associate</t>
        </is>
      </c>
      <c r="EC102" s="126" t="inlineStr">
        <is>
          <t>Big Four: Senior Consultant · IRIS Vs Market Benchmark — XBRL US credential pathway: Certificate + specialist taxonomy</t>
        </is>
      </c>
      <c r="ED102" s="126" t="inlineStr">
        <is>
          <t>XBRL US GAAP Certificate · AICPA &amp; XBRL US; XBRL International specifications; IFRS / US GAAP / Ind AS</t>
        </is>
      </c>
      <c r="EE102" s="126" t="inlineStr">
        <is>
          <t>Core 3 · Future 3 · Functional 3 · Leadership 1</t>
        </is>
      </c>
      <c r="EF102" s="127" t="inlineStr">
        <is>
          <t>• Confirm the reporting line — Manager</t>
        </is>
      </c>
      <c r="EG102" s="126" t="inlineStr">
        <is>
          <t>✓ HRIS: 15.5 yrs, M.Com, 0 direct reports
✓ Survey: 20 of 20 questions answered
✓ KRAs: submitted, reported deliverables
✓ Manager mapping: rating, potential, 9-box
✗ Job description: not on file</t>
        </is>
      </c>
      <c r="EH102" s="118" t="inlineStr">
        <is>
          <t xml:space="preserve">D299 · Input needed · Medium: • Confirm the reporting line — Manager · owner Manager · </t>
        </is>
      </c>
      <c r="EI102" s="118" t="inlineStr">
        <is>
          <t>R020 · Confirm the reporting line · Manager · Open</t>
        </is>
      </c>
      <c r="EJ102" s="118" t="inlineStr">
        <is>
          <t>Confirm the reporting line · Manager</t>
        </is>
      </c>
      <c r="EK102" s="118" t="inlineStr">
        <is>
          <t>Survey: summary on file · KRAs: received · Experience: on file</t>
        </is>
      </c>
      <c r="EL102" s="141" t="n"/>
      <c r="EM102" s="142" t="n"/>
      <c r="EN102" s="142" t="n"/>
      <c r="EO102" s="142" t="n"/>
      <c r="EP102" s="142" t="n"/>
      <c r="EQ102" s="143" t="n"/>
      <c r="ER102" s="135" t="n"/>
      <c r="ES102" s="135" t="n"/>
      <c r="ET102" s="135" t="n"/>
      <c r="EU102" s="135" t="n"/>
      <c r="EV102" s="135" t="n"/>
      <c r="EW102" s="135" t="n"/>
      <c r="EX102" s="135" t="n"/>
      <c r="EY102" s="143" t="n"/>
      <c r="EZ102" s="135" t="n"/>
      <c r="FA102" s="135" t="n"/>
      <c r="FB102" s="135" t="n"/>
      <c r="FC102" s="135" t="n"/>
      <c r="FD102" s="135" t="n"/>
    </row>
    <row r="103" ht="300" customHeight="1">
      <c r="A103" s="109" t="inlineStr">
        <is>
          <t>CARBON</t>
        </is>
      </c>
      <c r="B103" s="110" t="inlineStr">
        <is>
          <t>IRIS2169</t>
        </is>
      </c>
      <c r="C103" s="110" t="inlineStr">
        <is>
          <t>Chetan Newase</t>
        </is>
      </c>
      <c r="D103" s="110" t="inlineStr">
        <is>
          <t>Services</t>
        </is>
      </c>
      <c r="E103" s="110" t="inlineStr">
        <is>
          <t>RC-026</t>
        </is>
      </c>
      <c r="F103" s="110" t="inlineStr">
        <is>
          <t>Jivika Wadhwani</t>
        </is>
      </c>
      <c r="G103" s="110" t="inlineStr">
        <is>
          <t>IRIS0704</t>
        </is>
      </c>
      <c r="H103" s="110" t="inlineStr">
        <is>
          <t>B1</t>
        </is>
      </c>
      <c r="I103" s="110" t="n"/>
      <c r="J103" s="110" t="n">
        <v>16.1</v>
      </c>
      <c r="K103" s="110" t="n">
        <v>3.1</v>
      </c>
      <c r="L103" s="110" t="inlineStr">
        <is>
          <t>MBA</t>
        </is>
      </c>
      <c r="M103" s="110" t="n"/>
      <c r="N103" s="144" t="inlineStr">
        <is>
          <t>Senior Financial Analyst</t>
        </is>
      </c>
      <c r="O103" s="113" t="inlineStr">
        <is>
          <t>XBRL Specialist</t>
        </is>
      </c>
      <c r="P103" s="112" t="inlineStr">
        <is>
          <t>Consulting &amp; Professional Services</t>
        </is>
      </c>
      <c r="Q103" s="112" t="inlineStr">
        <is>
          <t>XBRL Tagging, Conversion &amp; Filing</t>
        </is>
      </c>
      <c r="R103" s="113" t="inlineStr">
        <is>
          <t>L4 – Senior</t>
        </is>
      </c>
      <c r="S103" s="114" t="inlineStr">
        <is>
          <t>B1</t>
        </is>
      </c>
      <c r="T103" s="149" t="inlineStr">
        <is>
          <t>Specialist</t>
        </is>
      </c>
      <c r="U103" s="149" t="inlineStr">
        <is>
          <t>B</t>
        </is>
      </c>
      <c r="V103" s="112" t="inlineStr">
        <is>
          <t>IC</t>
        </is>
      </c>
      <c r="W103" s="150" t="inlineStr">
        <is>
          <t>▲ Up</t>
        </is>
      </c>
      <c r="X103" s="112" t="inlineStr">
        <is>
          <t>P3 / M2</t>
        </is>
      </c>
      <c r="Y103" s="112" t="inlineStr">
        <is>
          <t>Career / · Team Lead</t>
        </is>
      </c>
      <c r="Z103" s="112" t="inlineStr">
        <is>
          <t>4 Enable</t>
        </is>
      </c>
      <c r="AA103" s="117" t="inlineStr">
        <is>
          <t>A3</t>
        </is>
      </c>
      <c r="AB103" s="118" t="inlineStr">
        <is>
          <t>Band A · Practitioner</t>
        </is>
      </c>
      <c r="AC103" s="118" t="inlineStr">
        <is>
          <t>Senior Associate</t>
        </is>
      </c>
      <c r="AD103" s="145" t="inlineStr">
        <is>
          <t>▼ Down · pay and title protected</t>
        </is>
      </c>
      <c r="AE103" s="118" t="inlineStr">
        <is>
          <t>B1</t>
        </is>
      </c>
      <c r="AF103" s="118" t="inlineStr">
        <is>
          <t>OK</t>
        </is>
      </c>
      <c r="AG103" s="118" t="inlineStr">
        <is>
          <t>Level rule: manager B1; a reportee sits at least one level below · B1 → A3 · move down · pay and title protected for one cycle</t>
        </is>
      </c>
      <c r="AH103" s="118" t="n">
        <v>7</v>
      </c>
      <c r="AI103" s="118" t="n"/>
      <c r="AJ103" s="119" t="inlineStr">
        <is>
          <t>CARBON · Services · Band B · Expert / POD Lead</t>
        </is>
      </c>
      <c r="AK103" s="120" t="n">
        <v>3.5</v>
      </c>
      <c r="AL103" s="121">
        <f>IFERROR(INDEX(WM_C,MATCH($AJ103,WM_KEY,0)),"")</f>
        <v>0.46</v>
      </c>
      <c r="AM103" s="122">
        <f>IF(OR(AK103="",AL103=""),"",AK103*AL103)</f>
        <v>1.61</v>
      </c>
      <c r="AN103" s="120" t="n">
        <v>3</v>
      </c>
      <c r="AO103" s="121">
        <f>IFERROR(INDEX(WM_AU,MATCH($AJ103,WM_KEY,0)),"")</f>
        <v>0.17</v>
      </c>
      <c r="AP103" s="122">
        <f>IF(OR(AN103="",AO103=""),"",AN103*AO103)</f>
        <v>0.51</v>
      </c>
      <c r="AQ103" s="120" t="n">
        <v>3</v>
      </c>
      <c r="AR103" s="121">
        <f>IFERROR(INDEX(WM_AC,MATCH($AJ103,WM_KEY,0)),"")</f>
        <v>0.15</v>
      </c>
      <c r="AS103" s="122">
        <f>IF(OR(AQ103="",AR103=""),"",AQ103*AR103)</f>
        <v>0.45</v>
      </c>
      <c r="AT103" s="120" t="n">
        <v>2</v>
      </c>
      <c r="AU103" s="121">
        <f>IFERROR(INDEX(WM_L,MATCH($AJ103,WM_KEY,0)),"")</f>
        <v>0.05</v>
      </c>
      <c r="AV103" s="122">
        <f>IF(OR(AT103="",AU103=""),"",AT103*AU103)</f>
        <v>0.1</v>
      </c>
      <c r="AW103" s="120" t="n">
        <v>9</v>
      </c>
      <c r="AX103" s="121">
        <f>IFERROR(INDEX(WM_E,MATCH($AJ103,WM_KEY,0)),"")</f>
        <v>0.1</v>
      </c>
      <c r="AY103" s="122">
        <f>IF(OR(AW103="",AX103=""),"",AW103*AX103)</f>
        <v>0.9</v>
      </c>
      <c r="AZ103" s="123" t="n">
        <v>3.5</v>
      </c>
      <c r="BA103" s="121">
        <f>IFERROR(INDEX(WM_BI,MATCH($AJ103,WM_KEY,0)),"")</f>
        <v>0.07</v>
      </c>
      <c r="BB103" s="122">
        <f>IF(OR(AZ103="",BA103=""),"",AZ103*BA103)</f>
        <v>0.245</v>
      </c>
      <c r="BC103" s="122">
        <f>IF(COUNT(AM103,AP103,AS103,AV103,AY103,BB103)&lt;6,"",SUM(AM103,AP103,AS103,AV103,AY103,BB103))</f>
        <v>3.815</v>
      </c>
      <c r="BD103" s="122" t="str">
        <f>IF(BC103="","",INDEX({"A1","A2","A3","B1","B2","B3","C1","C2","D1","D2","E1","E2"},MAX(1,MIN(12,ROUND(BC103,0)))))</f>
        <v>B1</v>
      </c>
      <c r="BE103" s="114" t="inlineStr">
        <is>
          <t>B1</t>
        </is>
      </c>
      <c r="BF103" s="124" t="inlineStr">
        <is>
          <t>The score decided the level</t>
        </is>
      </c>
      <c r="BG103"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3" s="125" t="inlineStr">
        <is>
          <t>At build: Complexity 1.61 + Autonomy 0.51 + Accountability 0.45 + Leadership 0.10 + Experience 0.90 + Business impact 0.25
= 3.81 points → nearest level 4 = B1
Final level: B1 · same as the score</t>
        </is>
      </c>
      <c r="BI103" s="125" t="inlineStr">
        <is>
          <t>No rule applied: the score decides.</t>
        </is>
      </c>
      <c r="BJ103" s="125" t="inlineStr">
        <is>
          <t>—</t>
        </is>
      </c>
      <c r="BK103" s="126" t="n"/>
      <c r="BL103" s="126" t="inlineStr">
        <is>
          <t>High</t>
        </is>
      </c>
      <c r="BM103" s="126" t="n"/>
      <c r="BN103" s="125" t="inlineStr">
        <is>
          <t>Stable · moves in fewer than 5 of 30 weight tests</t>
        </is>
      </c>
      <c r="BO103" s="148" t="inlineStr">
        <is>
          <t>Rated 3.5 of 12 · between A3 and B1
Start: 3.0 · senior practitioner title
Evidence reads like B1: US XBRL Excel mapping, DQC/duplicate error clearance, quality analysis, mandate-update analysis across regions → moved up 0.5
KRA: “1. Complete assigned XBRL mapping tasks with &gt;=99% accuracy · zero critical errors 2. Meet 100% of regulatory / client filing deadlines · no…”
Market: A3 = Varied and non-standard work; handles exceptions · B1 = Domain specialist work</t>
        </is>
      </c>
      <c r="BP103" s="129" t="inlineStr">
        <is>
          <t>Rated 3 of 12
Start: 3.0 · senior practitioner title
Evidence reads like A3: Manages own mapping, validation-error clearance and quality analysis work → matches the start
Market: A3 = Technical / QC / client calls on own work</t>
        </is>
      </c>
      <c r="BQ103" s="129" t="inlineStr">
        <is>
          <t>Rated 3 of 12
Start: 3.0 · senior practitioner title
Evidence reads like A3: Quality and timeliness of mapping, validation and filing support feeding the tagging team's filings → matches the start
KRA: “1. Complete assigned XBRL mapping tasks with &gt;=99% accuracy · zero critical errors 2. Meet 100% of regulatory / client filing deadlines · no…”
Market: A3 = A module / process, or work with client or regulatory consequences</t>
        </is>
      </c>
      <c r="BR103" s="129" t="inlineStr">
        <is>
          <t>Rated 2 of 12
Start: 2.0 · individual contributor, so influence only
Evidence reads like A2: Supports the tagging team; no standing guidance or allocation duties shown → matches the start
Team: 0 direct reports · IC
Market: A2 = Not scored in Band A</t>
        </is>
      </c>
      <c r="BS103" s="129" t="inlineStr">
        <is>
          <t>Rated 9 of 12
Experience: 16.1 yrs total · 13.0 before IRIS + 3.1 at IRIS = 8.5 on the experience scale
Qualification: MBA · postgraduate, relevant to the work → +0.5
Market: B1 roles typically have 4–8 yrs · IRIS guide 4–7</t>
        </is>
      </c>
      <c r="BT10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03" s="12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3" s="125" t="n"/>
      <c r="BW103" s="125" t="n"/>
      <c r="BX103" s="125" t="n"/>
      <c r="BY103" s="125" t="n"/>
      <c r="BZ103" s="125" t="inlineStr">
        <is>
          <t>Received · manager annual</t>
        </is>
      </c>
      <c r="CA103" s="125" t="inlineStr">
        <is>
          <t>CARBON Mapping Master</t>
        </is>
      </c>
      <c r="CB103" s="130" t="n">
        <v>18</v>
      </c>
      <c r="CC103" s="131" t="inlineStr">
        <is>
          <t>• Role / sub-team: XBRL mapping.</t>
        </is>
      </c>
      <c r="CD103" s="131" t="inlineStr">
        <is>
          <t>• Key responsibilities include: XBRL mapping, Quality Analysis, DQC Errors,.
• Reported deliverables and outcomes include: US assisted - Tagging Team.</t>
        </is>
      </c>
      <c r="CE103" s="131" t="inlineStr">
        <is>
          <t>• Current capabilities: Team management communica; Tools / software used: Disclosure Management - DM - Word editor.</t>
        </is>
      </c>
      <c r="CF103" s="131" t="inlineStr">
        <is>
          <t>• Development priorities: No input received.
• Learning and Development Need: Time management.</t>
        </is>
      </c>
      <c r="CG103" s="131" t="inlineStr">
        <is>
          <t>• Key challenges: No input received.
• Support required: No input received.</t>
        </is>
      </c>
      <c r="CH103" s="132" t="inlineStr">
        <is>
          <t>Complexity: Evidence reads like B1: US XBRL Excel mapping, DQC/duplicate error clearance, quality analysis, mandate-update analysis across regions → moved up 0.5
Autonomy: Evidence reads like A3: Manages own mapping, validation-error clearance and quality analysis work → matches the start
Accountability: Evidence reads like A3: Quality and timeliness of mapping, validation and filing support feeding the tagging team's filings → matches the start
Leadership: Evidence reads like A2: Supports the tagging team; no standing guidance or allocation duties shown → matches the start
Business Impact: Moved +0.5: the survey / manager mapping marks it business-critical.</t>
        </is>
      </c>
      <c r="CI103"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3" s="131" t="inlineStr">
        <is>
          <t>Self-identified: AI / automation · Broader exposure &amp; ownership
For the next role: AI / automation · Broader exposure &amp; ownership</t>
        </is>
      </c>
      <c r="CK103" s="131" t="inlineStr">
        <is>
          <t>Per-person summary · CARBON Mapping Master</t>
        </is>
      </c>
      <c r="CL103"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3"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3 · Potential: Medium · 9-Box Grid placement: Core Contributor.</t>
        </is>
      </c>
      <c r="CN103" s="135" t="n"/>
      <c r="CO103" s="135" t="n">
        <v>3.5</v>
      </c>
      <c r="CP103" s="136" t="n">
        <v>3</v>
      </c>
      <c r="CQ103" s="137" t="inlineStr">
        <is>
          <t>Medium</t>
        </is>
      </c>
      <c r="CR103" s="137" t="inlineStr">
        <is>
          <t>Core Contributor</t>
        </is>
      </c>
      <c r="CS103" s="137" t="inlineStr">
        <is>
          <t>Develop in role</t>
        </is>
      </c>
      <c r="CT103" s="137" t="n"/>
      <c r="CU103" s="137" t="inlineStr">
        <is>
          <t>Yes</t>
        </is>
      </c>
      <c r="CV103" s="137" t="n"/>
      <c r="CW103" s="137" t="n"/>
      <c r="CX103" s="137" t="inlineStr">
        <is>
          <t>Medium · critical role Yes · only this person — · successor named No</t>
        </is>
      </c>
      <c r="CY103" s="137" t="inlineStr">
        <is>
          <t>Jinesh Kumar S · B2, CARBON · Mayur Zope · B2, CARBON · Mohammed Dholkawala · B2, CARBON</t>
        </is>
      </c>
      <c r="CZ103" s="137" t="inlineStr">
        <is>
          <t>Name a successor; document the key process; cross-train one person</t>
        </is>
      </c>
      <c r="DA103" s="119" t="n">
        <v>103</v>
      </c>
      <c r="DB103" s="138" t="inlineStr">
        <is>
          <t>Meets the level</t>
        </is>
      </c>
      <c r="DC103" s="138" t="n">
        <v>108</v>
      </c>
      <c r="DD103" s="138" t="n">
        <v>88</v>
      </c>
      <c r="DE103" s="138" t="n">
        <v>104</v>
      </c>
      <c r="DF103" s="138" t="n">
        <v>110</v>
      </c>
      <c r="DG103" s="138" t="inlineStr">
        <is>
          <t>AI / GenAI, Learning agility, Innovation</t>
        </is>
      </c>
      <c r="DH103" s="138" t="inlineStr">
        <is>
          <t>B2: 90% of profile — close</t>
        </is>
      </c>
      <c r="DI103" s="138" t="inlineStr">
        <is>
          <t>Evidence: Survey + KRAs | Core: Ownership 4/3, Problem solving 4/3, Communication &amp; collaboration 4/3, Client &amp; quality focus 4/3, Learning agility 2/3, Integrity &amp; compliance 3/3 | Future-ready: AI literacy 2/3, Data literacy 4/3, Digital fluency 3/3, Innovation 2/3 | Functional: XBRL &amp; taxonomy 4/3, Accounting standards 3/3, Regulatory domain 4/3, Quality &amp; process 4/3, Excel &amp; tools 3/3, AI / GenAI 2/3 | Leadership: Developing people 1/1, Decision making 2/1, Strategic acumen 1/1, Influence &amp; change 2/1</t>
        </is>
      </c>
      <c r="DJ103" s="111" t="inlineStr">
        <is>
          <t>AI / automation · Broader exposure &amp; ownership</t>
        </is>
      </c>
      <c r="DK103" s="112" t="n"/>
      <c r="DL103" s="112" t="inlineStr">
        <is>
          <t>AI, GenAI &amp; Prompt Engineering; Broader Ownership &amp; Cross-functional Exposure; Programming &amp; Tech-Stack Depth</t>
        </is>
      </c>
      <c r="DM103" s="112" t="inlineStr">
        <is>
          <t>AI / automation · Broader exposure &amp; ownership</t>
        </is>
      </c>
      <c r="DN103" s="112" t="n"/>
      <c r="DO103" s="139" t="inlineStr">
        <is>
          <t>Data Operations &amp; Digitization · 83% of competencies evidenced; must-haves met</t>
        </is>
      </c>
      <c r="DP103" s="126" t="inlineStr">
        <is>
          <t>Jayaprakash Arumugam · Senior Financial Analyst — 0.90: xbrl, analysis, mandate, mapping; Namrata Juvekar · Financial Analyst — 0.43: validation, microsoft, support, team; Sagar Barbade · Senior Financial Analyst — 0.43: validation, microsoft, support, team</t>
        </is>
      </c>
      <c r="DQ103" s="126" t="inlineStr">
        <is>
          <t>Prajakta Athalye · iFile, Financial Analyst — 0.28</t>
        </is>
      </c>
      <c r="DR103" s="126" t="n"/>
      <c r="DS103" s="126" t="n"/>
      <c r="DT103" s="126" t="n"/>
      <c r="DU103"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03"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3"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3" s="126" t="inlineStr">
        <is>
          <t>4–7 yrs</t>
        </is>
      </c>
      <c r="EA103" s="126" t="inlineStr">
        <is>
          <t>5–8 · 4–8</t>
        </is>
      </c>
      <c r="EB103" s="126" t="inlineStr">
        <is>
          <t>Consultant / Senior Associate</t>
        </is>
      </c>
      <c r="EC103" s="126" t="inlineStr">
        <is>
          <t>Big Four: Senior Consultant · IRIS Vs Market Benchmark — XBRL US credential pathway: Certificate + specialist taxonomy</t>
        </is>
      </c>
      <c r="ED103" s="126" t="inlineStr">
        <is>
          <t>XBRL US GAAP Certificate · AICPA &amp; XBRL US; XBRL International specifications; IFRS / US GAAP / Ind AS</t>
        </is>
      </c>
      <c r="EE103" s="126" t="inlineStr">
        <is>
          <t>Core 3 · Future 3 · Functional 3 · Leadership 1</t>
        </is>
      </c>
      <c r="EF103" s="139" t="n"/>
      <c r="EG103" s="126" t="inlineStr">
        <is>
          <t>✓ HRIS: 16.1 yrs, MBA, 0 direct reports
✓ Survey: 18 of 20 questions answered
✓ KRAs: submitted, reported deliverables
✓ Manager mapping: rating, potential, 9-box
✗ Job description: not on file</t>
        </is>
      </c>
      <c r="EH103" s="118" t="n"/>
      <c r="EI103" s="118" t="n"/>
      <c r="EJ103" s="118" t="n"/>
      <c r="EK103" s="118" t="inlineStr">
        <is>
          <t>Survey: summary on file · KRAs: received · Experience: on file</t>
        </is>
      </c>
      <c r="EL103" s="141" t="n"/>
      <c r="EM103" s="142" t="n"/>
      <c r="EN103" s="142" t="n"/>
      <c r="EO103" s="142" t="n"/>
      <c r="EP103" s="142" t="n"/>
      <c r="EQ103" s="143" t="n"/>
      <c r="ER103" s="135" t="n"/>
      <c r="ES103" s="135" t="n"/>
      <c r="ET103" s="135" t="n"/>
      <c r="EU103" s="135" t="n"/>
      <c r="EV103" s="135" t="n"/>
      <c r="EW103" s="135" t="n"/>
      <c r="EX103" s="135" t="n"/>
      <c r="EY103" s="143" t="n"/>
      <c r="EZ103" s="135" t="n"/>
      <c r="FA103" s="135" t="n"/>
      <c r="FB103" s="135" t="n"/>
      <c r="FC103" s="135" t="n"/>
      <c r="FD103" s="135" t="n"/>
    </row>
    <row r="104" ht="300" customHeight="1">
      <c r="A104" s="109" t="inlineStr">
        <is>
          <t>CARBON</t>
        </is>
      </c>
      <c r="B104" s="110" t="inlineStr">
        <is>
          <t>IRIS0558</t>
        </is>
      </c>
      <c r="C104" s="110" t="inlineStr">
        <is>
          <t>Jayaprakash Arumugam</t>
        </is>
      </c>
      <c r="D104" s="110" t="inlineStr">
        <is>
          <t>Services</t>
        </is>
      </c>
      <c r="E104" s="110" t="inlineStr">
        <is>
          <t>RC-026</t>
        </is>
      </c>
      <c r="F104" s="110" t="inlineStr">
        <is>
          <t>Shashikant Mudaliar</t>
        </is>
      </c>
      <c r="G104" s="110" t="inlineStr">
        <is>
          <t>IRIS0786</t>
        </is>
      </c>
      <c r="H104" s="110" t="inlineStr">
        <is>
          <t>C1</t>
        </is>
      </c>
      <c r="I104" s="110" t="n"/>
      <c r="J104" s="110" t="n">
        <v>19</v>
      </c>
      <c r="K104" s="110" t="n">
        <v>15.6</v>
      </c>
      <c r="L104" s="110" t="inlineStr">
        <is>
          <t>B.Com</t>
        </is>
      </c>
      <c r="M104" s="110" t="n"/>
      <c r="N104" s="144" t="inlineStr">
        <is>
          <t>Senior Financial Analyst</t>
        </is>
      </c>
      <c r="O104" s="113" t="inlineStr">
        <is>
          <t>XBRL Specialist</t>
        </is>
      </c>
      <c r="P104" s="112" t="inlineStr">
        <is>
          <t>Consulting &amp; Professional Services</t>
        </is>
      </c>
      <c r="Q104" s="112" t="inlineStr">
        <is>
          <t>XBRL Tagging, Conversion &amp; Filing</t>
        </is>
      </c>
      <c r="R104" s="113" t="inlineStr">
        <is>
          <t>L4 – Senior</t>
        </is>
      </c>
      <c r="S104" s="114" t="inlineStr">
        <is>
          <t>B1</t>
        </is>
      </c>
      <c r="T104" s="149" t="inlineStr">
        <is>
          <t>Specialist</t>
        </is>
      </c>
      <c r="U104" s="149" t="inlineStr">
        <is>
          <t>B</t>
        </is>
      </c>
      <c r="V104" s="112" t="inlineStr">
        <is>
          <t>IC</t>
        </is>
      </c>
      <c r="W104" s="150" t="inlineStr">
        <is>
          <t>▲ Up</t>
        </is>
      </c>
      <c r="X104" s="112" t="inlineStr">
        <is>
          <t>P3 / M2</t>
        </is>
      </c>
      <c r="Y104" s="112" t="inlineStr">
        <is>
          <t>Career / · Team Lead</t>
        </is>
      </c>
      <c r="Z104" s="112" t="inlineStr">
        <is>
          <t>4 Enable</t>
        </is>
      </c>
      <c r="AA104" s="117" t="inlineStr">
        <is>
          <t>B1</t>
        </is>
      </c>
      <c r="AB104" s="118" t="inlineStr">
        <is>
          <t>Band B · Specialist / Manager</t>
        </is>
      </c>
      <c r="AC104" s="118" t="inlineStr">
        <is>
          <t>Specialist</t>
        </is>
      </c>
      <c r="AD104" s="118" t="inlineStr">
        <is>
          <t>• Same as the model</t>
        </is>
      </c>
      <c r="AE104" s="118" t="inlineStr">
        <is>
          <t>B2</t>
        </is>
      </c>
      <c r="AF104" s="118" t="inlineStr">
        <is>
          <t>OK</t>
        </is>
      </c>
      <c r="AG104" s="118" t="inlineStr">
        <is>
          <t>No change · already below the manager</t>
        </is>
      </c>
      <c r="AH104" s="118" t="n">
        <v>6</v>
      </c>
      <c r="AI104" s="118" t="n"/>
      <c r="AJ104" s="119" t="inlineStr">
        <is>
          <t>CARBON · Services · Band B · Expert / POD Lead</t>
        </is>
      </c>
      <c r="AK104" s="120" t="n">
        <v>4</v>
      </c>
      <c r="AL104" s="121">
        <f>IFERROR(INDEX(WM_C,MATCH($AJ104,WM_KEY,0)),"")</f>
        <v>0.46</v>
      </c>
      <c r="AM104" s="122">
        <f>IF(OR(AK104="",AL104=""),"",AK104*AL104)</f>
        <v>1.84</v>
      </c>
      <c r="AN104" s="120" t="n">
        <v>3.5</v>
      </c>
      <c r="AO104" s="121">
        <f>IFERROR(INDEX(WM_AU,MATCH($AJ104,WM_KEY,0)),"")</f>
        <v>0.17</v>
      </c>
      <c r="AP104" s="122">
        <f>IF(OR(AN104="",AO104=""),"",AN104*AO104)</f>
        <v>0.595</v>
      </c>
      <c r="AQ104" s="120" t="n">
        <v>3</v>
      </c>
      <c r="AR104" s="121">
        <f>IFERROR(INDEX(WM_AC,MATCH($AJ104,WM_KEY,0)),"")</f>
        <v>0.15</v>
      </c>
      <c r="AS104" s="122">
        <f>IF(OR(AQ104="",AR104=""),"",AQ104*AR104)</f>
        <v>0.45</v>
      </c>
      <c r="AT104" s="120" t="n">
        <v>3</v>
      </c>
      <c r="AU104" s="121">
        <f>IFERROR(INDEX(WM_L,MATCH($AJ104,WM_KEY,0)),"")</f>
        <v>0.05</v>
      </c>
      <c r="AV104" s="122">
        <f>IF(OR(AT104="",AU104=""),"",AT104*AU104)</f>
        <v>0.15</v>
      </c>
      <c r="AW104" s="120" t="n">
        <v>9.5</v>
      </c>
      <c r="AX104" s="121">
        <f>IFERROR(INDEX(WM_E,MATCH($AJ104,WM_KEY,0)),"")</f>
        <v>0.1</v>
      </c>
      <c r="AY104" s="122">
        <f>IF(OR(AW104="",AX104=""),"",AW104*AX104)</f>
        <v>0.95</v>
      </c>
      <c r="AZ104" s="123" t="n">
        <v>3.5</v>
      </c>
      <c r="BA104" s="121">
        <f>IFERROR(INDEX(WM_BI,MATCH($AJ104,WM_KEY,0)),"")</f>
        <v>0.07</v>
      </c>
      <c r="BB104" s="122">
        <f>IF(OR(AZ104="",BA104=""),"",AZ104*BA104)</f>
        <v>0.245</v>
      </c>
      <c r="BC104" s="122">
        <f>IF(COUNT(AM104,AP104,AS104,AV104,AY104,BB104)&lt;6,"",SUM(AM104,AP104,AS104,AV104,AY104,BB104))</f>
        <v>4.23</v>
      </c>
      <c r="BD104" s="122" t="str">
        <f>IF(BC104="","",INDEX({"A1","A2","A3","B1","B2","B3","C1","C2","D1","D2","E1","E2"},MAX(1,MIN(12,ROUND(BC104,0)))))</f>
        <v>B1</v>
      </c>
      <c r="BE104" s="114" t="inlineStr">
        <is>
          <t>B1</t>
        </is>
      </c>
      <c r="BF104" s="124" t="inlineStr">
        <is>
          <t>The score decided the level</t>
        </is>
      </c>
      <c r="BG104"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4" s="125" t="inlineStr">
        <is>
          <t>At build: Complexity 1.84 + Autonomy 0.60 + Accountability 0.45 + Leadership 0.15 + Experience 0.95 + Business impact 0.25
= 4.23 points → nearest level 4 = B1
Final level: B1 · same as the score</t>
        </is>
      </c>
      <c r="BI104" s="125" t="inlineStr">
        <is>
          <t>No rule applied: the score decides.</t>
        </is>
      </c>
      <c r="BJ104" s="125" t="inlineStr">
        <is>
          <t>—</t>
        </is>
      </c>
      <c r="BK104" s="126" t="n"/>
      <c r="BL104" s="126" t="inlineStr">
        <is>
          <t>Medium</t>
        </is>
      </c>
      <c r="BM104" s="126" t="n"/>
      <c r="BN104" s="125" t="inlineStr">
        <is>
          <t>Stable · moves in fewer than 5 of 30 weight tests</t>
        </is>
      </c>
      <c r="BO104" s="148" t="inlineStr">
        <is>
          <t>Rated 4 of 12
Start: 3.0 · senior practitioner title
Evidence reads like B2: US Excel mapping, DQC error clearance, new-taxonomy/mandate analysis, QA for new clients; solves teams' doubts → moved up 1
KRA: “1. Complete assigned XBRL mapping tasks with &gt;=99% accuracy · zero critical errors 2. Meet 100% of regulatory / client filing deadlines · no…”
Market: B1 = Domain specialist work</t>
        </is>
      </c>
      <c r="BP104" s="129" t="inlineStr">
        <is>
          <t>Rated 3.5 of 12 · between A3 and B1
Start: 3.0 · senior practitioner title
Evidence reads like B1: Decides mapping and quality-analysis outcomes and mandate interpretations that tagging/QC teams follow → moved up 0.5
Market: A3 = Technical / QC / client calls on own work · B1 = Technical / QC / client calls for the domain</t>
        </is>
      </c>
      <c r="BQ104" s="129" t="inlineStr">
        <is>
          <t>Rated 3 of 12
Start: 3.0 · senior practitioner title
Evidence reads like A3: Mapping accuracy, validation and quality analysis for existing, new and prospective client files → matches the start
KRA: “1. Complete assigned XBRL mapping tasks with &gt;=99% accuracy · zero critical errors 2. Meet 100% of regulatory / client filing deadlines · no…”
Market: A3 = A module / process, or work with client or regulatory consequences</t>
        </is>
      </c>
      <c r="BR104" s="129" t="inlineStr">
        <is>
          <t>Rated 3 of 12
Start: 2.0 · individual contributor, so influence only
Evidence reads like B1: Periodically trains all team members on new mandates; standing doubt-solving for QC and tagging teams → moved up 1
Team: 0 direct reports · IC
Market: A3 = Not scored in Band A</t>
        </is>
      </c>
      <c r="BS104" s="129" t="inlineStr">
        <is>
          <t>Rated 9.5 of 12 · between D1 and D2
Experience: 19.0 yrs total · 3.4 before IRIS + 15.6 at IRIS = 9.4 on the experience scale
Qualification: B.Com · graduate, relevant to the work → no change
Market: B1 roles typically have 4–8 yrs · IRIS guide 4–7</t>
        </is>
      </c>
      <c r="BT104"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04" s="12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4" s="125" t="n"/>
      <c r="BW104" s="125" t="n"/>
      <c r="BX104" s="125" t="n"/>
      <c r="BY104" s="125" t="n"/>
      <c r="BZ104" s="125" t="inlineStr">
        <is>
          <t>Received · manager annual</t>
        </is>
      </c>
      <c r="CA104" s="125" t="inlineStr">
        <is>
          <t>CARBON Mapping Master</t>
        </is>
      </c>
      <c r="CB104" s="130" t="n">
        <v>18</v>
      </c>
      <c r="CC104" s="131" t="inlineStr">
        <is>
          <t>• Role / sub-team: XBRL Convertion Services; XBRL Convertion Services as a Excel Mapper.</t>
        </is>
      </c>
      <c r="CD104" s="131"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CE104" s="131" t="inlineStr">
        <is>
          <t>• Current capabilities: Quick learner; Tools / software used: Both.</t>
        </is>
      </c>
      <c r="CF104" s="131" t="inlineStr">
        <is>
          <t>• Development priorities: No input received.
• Learning and Development Need: Nothing else required.</t>
        </is>
      </c>
      <c r="CG104" s="131" t="inlineStr">
        <is>
          <t>• Key challenges: No input received.
• Support required: No input received.</t>
        </is>
      </c>
      <c r="CH104" s="132" t="inlineStr">
        <is>
          <t>Complexity: Evidence reads like B2: US Excel mapping, DQC error clearance, new-taxonomy/mandate analysis, QA for new clients; solves teams' doubts → moved up 1
Autonomy: Evidence reads like B1: Decides mapping and quality-analysis outcomes and mandate interpretations that tagging/QC teams follow → moved up 0.5
Accountability: Evidence reads like A3: Mapping accuracy, validation and quality analysis for existing, new and prospective client files → matches the start
Leadership: Evidence reads like B1: Periodically trains all team members on new mandates; standing doubt-solving for QC and tagging teams → moved up 1
Business Impact: Moved +0.5: the survey / manager mapping marks it business-critical.</t>
        </is>
      </c>
      <c r="CI104"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4" s="131" t="inlineStr">
        <is>
          <t>Self-identified: Answered · no common topic</t>
        </is>
      </c>
      <c r="CK104" s="131" t="inlineStr">
        <is>
          <t>Per-person summary · CARBON Mapping Master</t>
        </is>
      </c>
      <c r="CL104"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4"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4 · Potential: High · 9-Box Grid placement: Core Contributor.</t>
        </is>
      </c>
      <c r="CN104" s="135" t="n"/>
      <c r="CO104" s="135" t="n">
        <v>3.5</v>
      </c>
      <c r="CP104" s="136" t="n">
        <v>4</v>
      </c>
      <c r="CQ104" s="137" t="inlineStr">
        <is>
          <t>High</t>
        </is>
      </c>
      <c r="CR104" s="137" t="inlineStr">
        <is>
          <t>Core Contributor</t>
        </is>
      </c>
      <c r="CS104" s="137" t="inlineStr">
        <is>
          <t>Ready now</t>
        </is>
      </c>
      <c r="CT104" s="137" t="n"/>
      <c r="CU104" s="137" t="inlineStr">
        <is>
          <t>Yes</t>
        </is>
      </c>
      <c r="CV104" s="137" t="n"/>
      <c r="CW104" s="137" t="n"/>
      <c r="CX104" s="137" t="inlineStr">
        <is>
          <t>Medium · critical role Yes · only this person — · successor named No</t>
        </is>
      </c>
      <c r="CY104" s="137" t="inlineStr">
        <is>
          <t>Jinesh Kumar S · B2, CARBON · Mayur Zope · B2, CARBON · Mohammed Dholkawala · B2, CARBON</t>
        </is>
      </c>
      <c r="CZ104" s="137" t="inlineStr">
        <is>
          <t>Name a successor; document the key process; cross-train one person</t>
        </is>
      </c>
      <c r="DA104" s="119" t="n">
        <v>106</v>
      </c>
      <c r="DB104" s="138" t="inlineStr">
        <is>
          <t>Exceeds — ready for stretch</t>
        </is>
      </c>
      <c r="DC104" s="138" t="n">
        <v>113</v>
      </c>
      <c r="DD104" s="138" t="n">
        <v>88</v>
      </c>
      <c r="DE104" s="138" t="n">
        <v>108</v>
      </c>
      <c r="DF104" s="138" t="n">
        <v>110</v>
      </c>
      <c r="DG104" s="138" t="inlineStr">
        <is>
          <t>AI / GenAI, Innovation</t>
        </is>
      </c>
      <c r="DH104" s="138" t="inlineStr">
        <is>
          <t>B2: 93% of profile — ready on competencies</t>
        </is>
      </c>
      <c r="DI104" s="138" t="inlineStr">
        <is>
          <t>Evidence: Survey + KRAs | Core: Ownership 5/3, Problem solving 4/3, Communication &amp; collaboration 4/3, Client &amp; quality focus 5/3, Learning agility 3/3, Integrity &amp; compliance 3/3 | Future-ready: AI literacy 2/3, Data literacy 4/3, Digital fluency 3/3, Innovation 2/3 | Functional: XBRL &amp; taxonomy 4/3, Accounting standards 3/3, Regulatory domain 4/3, Quality &amp; process 4/3, Excel &amp; tools 4/3, AI / GenAI 2/3 | Leadership: Developing people 1/1, Decision making 2/1, Strategic acumen 1/1, Influence &amp; change 2/1</t>
        </is>
      </c>
      <c r="DJ104" s="111" t="inlineStr">
        <is>
          <t>Answered · no common topic</t>
        </is>
      </c>
      <c r="DK104" s="112" t="n"/>
      <c r="DL104" s="112" t="inlineStr">
        <is>
          <t>AI, GenAI &amp; Prompt Engineering; Programming &amp; Tech-Stack Depth; Process Improvement &amp; Quality Mindset</t>
        </is>
      </c>
      <c r="DM104" s="112" t="n"/>
      <c r="DN104" s="112" t="n"/>
      <c r="DO104" s="139" t="inlineStr">
        <is>
          <t>Data Operations &amp; Digitization · 83% of competencies evidenced; must-haves met</t>
        </is>
      </c>
      <c r="DP104" s="126" t="inlineStr">
        <is>
          <t>Chetan Newase · Senior Financial Analyst — 0.90: xbrl, analysis, mandate, mapping; Namrata Juvekar · Financial Analyst — 0.40: team, validation, microsoft, support; Sagar Barbade · Senior Financial Analyst — 0.40: team, validation, microsoft, support</t>
        </is>
      </c>
      <c r="DQ104" s="126" t="inlineStr">
        <is>
          <t>Prajakta Athalye · iFile, Financial Analyst — 0.25</t>
        </is>
      </c>
      <c r="DR104" s="126" t="n"/>
      <c r="DS104" s="126" t="n"/>
      <c r="DT104" s="126" t="n"/>
      <c r="DU104"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04"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4"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4" s="126" t="inlineStr">
        <is>
          <t>4–7 yrs</t>
        </is>
      </c>
      <c r="EA104" s="126" t="inlineStr">
        <is>
          <t>5–8 · 4–8</t>
        </is>
      </c>
      <c r="EB104" s="126" t="inlineStr">
        <is>
          <t>Consultant / Senior Associate</t>
        </is>
      </c>
      <c r="EC104" s="126" t="inlineStr">
        <is>
          <t>Big Four: Senior Consultant · IRIS Vs Market Benchmark — XBRL US credential pathway: Certificate + specialist taxonomy</t>
        </is>
      </c>
      <c r="ED104" s="126" t="inlineStr">
        <is>
          <t>XBRL US GAAP Certificate · AICPA &amp; XBRL US; XBRL International specifications; IFRS / US GAAP / Ind AS</t>
        </is>
      </c>
      <c r="EE104" s="126" t="inlineStr">
        <is>
          <t>Core 3 · Future 3 · Functional 3 · Leadership 1</t>
        </is>
      </c>
      <c r="EF104" s="139" t="n"/>
      <c r="EG104" s="126" t="inlineStr">
        <is>
          <t>✓ HRIS: 19.0 yrs, B.Com, 0 direct reports
✓ Survey: 18 of 20 questions answered
✓ KRAs: submitted, reported deliverables
✓ Manager mapping: rating, potential, 9-box — filled from talent-mapping files: learning need · CARBON mapping
✗ Job description: not on file</t>
        </is>
      </c>
      <c r="EH104" s="118" t="n"/>
      <c r="EI104" s="118" t="n"/>
      <c r="EJ104" s="118" t="n"/>
      <c r="EK104" s="118" t="inlineStr">
        <is>
          <t>Survey: summary on file · KRAs: received · Experience: on file</t>
        </is>
      </c>
      <c r="EL104" s="141" t="n"/>
      <c r="EM104" s="142" t="n"/>
      <c r="EN104" s="142" t="n"/>
      <c r="EO104" s="142" t="n"/>
      <c r="EP104" s="142" t="n"/>
      <c r="EQ104" s="143" t="n"/>
      <c r="ER104" s="135" t="n"/>
      <c r="ES104" s="135" t="n"/>
      <c r="ET104" s="135" t="n"/>
      <c r="EU104" s="135" t="n"/>
      <c r="EV104" s="135" t="n"/>
      <c r="EW104" s="135" t="n"/>
      <c r="EX104" s="135" t="n"/>
      <c r="EY104" s="143" t="n"/>
      <c r="EZ104" s="135" t="n"/>
      <c r="FA104" s="135" t="n"/>
      <c r="FB104" s="135" t="n"/>
      <c r="FC104" s="135" t="n"/>
      <c r="FD104" s="135" t="n"/>
    </row>
    <row r="105" ht="300" customHeight="1">
      <c r="A105" s="109" t="inlineStr">
        <is>
          <t>CARBON</t>
        </is>
      </c>
      <c r="B105" s="110" t="inlineStr">
        <is>
          <t>IRIS0704</t>
        </is>
      </c>
      <c r="C105" s="110" t="inlineStr">
        <is>
          <t>Jivika Wadhwani</t>
        </is>
      </c>
      <c r="D105" s="110" t="inlineStr">
        <is>
          <t>Services</t>
        </is>
      </c>
      <c r="E105" s="110" t="inlineStr">
        <is>
          <t>RC-026</t>
        </is>
      </c>
      <c r="F105" s="110" t="inlineStr">
        <is>
          <t>Shashikant Mudaliar</t>
        </is>
      </c>
      <c r="G105" s="110" t="inlineStr">
        <is>
          <t>IRIS0786</t>
        </is>
      </c>
      <c r="H105" s="110" t="inlineStr">
        <is>
          <t>C1</t>
        </is>
      </c>
      <c r="I105" s="110" t="n">
        <v>2</v>
      </c>
      <c r="J105" s="110" t="n">
        <v>15.3</v>
      </c>
      <c r="K105" s="110" t="n">
        <v>15.3</v>
      </c>
      <c r="L105" s="110" t="inlineStr">
        <is>
          <t>MBA</t>
        </is>
      </c>
      <c r="M105" s="110" t="n"/>
      <c r="N105" s="144" t="inlineStr">
        <is>
          <t>Senior Financial Analyst</t>
        </is>
      </c>
      <c r="O105" s="113" t="inlineStr">
        <is>
          <t>XBRL Specialist – POD Lead</t>
        </is>
      </c>
      <c r="P105" s="112" t="inlineStr">
        <is>
          <t>Consulting &amp; Professional Services</t>
        </is>
      </c>
      <c r="Q105" s="112" t="inlineStr">
        <is>
          <t>XBRL Tagging, Conversion &amp; Filing</t>
        </is>
      </c>
      <c r="R105" s="113" t="inlineStr">
        <is>
          <t>L4 – Senior</t>
        </is>
      </c>
      <c r="S105" s="114" t="inlineStr">
        <is>
          <t>B1</t>
        </is>
      </c>
      <c r="T105" s="149" t="inlineStr">
        <is>
          <t>Specialist · POD Lead</t>
        </is>
      </c>
      <c r="U105" s="149" t="inlineStr">
        <is>
          <t>B</t>
        </is>
      </c>
      <c r="V105" s="112" t="inlineStr">
        <is>
          <t>POD Lead</t>
        </is>
      </c>
      <c r="W105" s="150" t="inlineStr">
        <is>
          <t>▲ Up</t>
        </is>
      </c>
      <c r="X105" s="112" t="inlineStr">
        <is>
          <t>P3 / M2</t>
        </is>
      </c>
      <c r="Y105" s="112" t="inlineStr">
        <is>
          <t>Career / · Team Lead</t>
        </is>
      </c>
      <c r="Z105" s="112" t="inlineStr">
        <is>
          <t>4 Enable</t>
        </is>
      </c>
      <c r="AA105" s="117" t="inlineStr">
        <is>
          <t>B1</t>
        </is>
      </c>
      <c r="AB105" s="118" t="inlineStr">
        <is>
          <t>Band B · Specialist / Manager</t>
        </is>
      </c>
      <c r="AC105" s="118" t="inlineStr">
        <is>
          <t>Team Lead / Asst Manager</t>
        </is>
      </c>
      <c r="AD105" s="118" t="inlineStr">
        <is>
          <t>• Same as the model</t>
        </is>
      </c>
      <c r="AE105" s="118" t="inlineStr">
        <is>
          <t>B2</t>
        </is>
      </c>
      <c r="AF105" s="118" t="inlineStr">
        <is>
          <t>OK</t>
        </is>
      </c>
      <c r="AG105" s="118" t="inlineStr">
        <is>
          <t>No change · already below the manager</t>
        </is>
      </c>
      <c r="AH105" s="118" t="n">
        <v>6</v>
      </c>
      <c r="AI105" s="118" t="n"/>
      <c r="AJ105" s="119" t="inlineStr">
        <is>
          <t>CARBON · Services · Band B · Expert / POD Lead</t>
        </is>
      </c>
      <c r="AK105" s="120" t="n">
        <v>3.5</v>
      </c>
      <c r="AL105" s="121">
        <f>IFERROR(INDEX(WM_C,MATCH($AJ105,WM_KEY,0)),"")</f>
        <v>0.46</v>
      </c>
      <c r="AM105" s="122">
        <f>IF(OR(AK105="",AL105=""),"",AK105*AL105)</f>
        <v>1.61</v>
      </c>
      <c r="AN105" s="120" t="n">
        <v>3</v>
      </c>
      <c r="AO105" s="121">
        <f>IFERROR(INDEX(WM_AU,MATCH($AJ105,WM_KEY,0)),"")</f>
        <v>0.17</v>
      </c>
      <c r="AP105" s="122">
        <f>IF(OR(AN105="",AO105=""),"",AN105*AO105)</f>
        <v>0.51</v>
      </c>
      <c r="AQ105" s="120" t="n">
        <v>3.5</v>
      </c>
      <c r="AR105" s="121">
        <f>IFERROR(INDEX(WM_AC,MATCH($AJ105,WM_KEY,0)),"")</f>
        <v>0.15</v>
      </c>
      <c r="AS105" s="122">
        <f>IF(OR(AQ105="",AR105=""),"",AQ105*AR105)</f>
        <v>0.525</v>
      </c>
      <c r="AT105" s="120" t="n">
        <v>3</v>
      </c>
      <c r="AU105" s="121">
        <f>IFERROR(INDEX(WM_L,MATCH($AJ105,WM_KEY,0)),"")</f>
        <v>0.05</v>
      </c>
      <c r="AV105" s="122">
        <f>IF(OR(AT105="",AU105=""),"",AT105*AU105)</f>
        <v>0.15</v>
      </c>
      <c r="AW105" s="120" t="n">
        <v>9</v>
      </c>
      <c r="AX105" s="121">
        <f>IFERROR(INDEX(WM_E,MATCH($AJ105,WM_KEY,0)),"")</f>
        <v>0.1</v>
      </c>
      <c r="AY105" s="122">
        <f>IF(OR(AW105="",AX105=""),"",AW105*AX105)</f>
        <v>0.9</v>
      </c>
      <c r="AZ105" s="123" t="n">
        <v>4</v>
      </c>
      <c r="BA105" s="121">
        <f>IFERROR(INDEX(WM_BI,MATCH($AJ105,WM_KEY,0)),"")</f>
        <v>0.07</v>
      </c>
      <c r="BB105" s="122">
        <f>IF(OR(AZ105="",BA105=""),"",AZ105*BA105)</f>
        <v>0.28</v>
      </c>
      <c r="BC105" s="122">
        <f>IF(COUNT(AM105,AP105,AS105,AV105,AY105,BB105)&lt;6,"",SUM(AM105,AP105,AS105,AV105,AY105,BB105))</f>
        <v>3.975</v>
      </c>
      <c r="BD105" s="122" t="str">
        <f>IF(BC105="","",INDEX({"A1","A2","A3","B1","B2","B3","C1","C2","D1","D2","E1","E2"},MAX(1,MIN(12,ROUND(BC105,0)))))</f>
        <v>B1</v>
      </c>
      <c r="BE105" s="114" t="inlineStr">
        <is>
          <t>B1</t>
        </is>
      </c>
      <c r="BF105" s="124" t="inlineStr">
        <is>
          <t>The score decided the level</t>
        </is>
      </c>
      <c r="BG105"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5" s="125" t="inlineStr">
        <is>
          <t>At build: Complexity 1.61 + Autonomy 0.51 + Accountability 0.53 + Leadership 0.15 + Experience 0.90 + Business impact 0.28
= 3.98 points → nearest level 4 = B1
Final level: B1 · same as the score</t>
        </is>
      </c>
      <c r="BI105" s="125" t="inlineStr">
        <is>
          <t>No rule applied: the score decides.</t>
        </is>
      </c>
      <c r="BJ105" s="125" t="inlineStr">
        <is>
          <t>—</t>
        </is>
      </c>
      <c r="BK105" s="126" t="n"/>
      <c r="BL105" s="126" t="inlineStr">
        <is>
          <t>Medium</t>
        </is>
      </c>
      <c r="BM105" s="126" t="n"/>
      <c r="BN105" s="125" t="inlineStr">
        <is>
          <t>Stable · moves in fewer than 5 of 30 weight tests</t>
        </is>
      </c>
      <c r="BO105" s="148" t="inlineStr">
        <is>
          <t>Rated 3.5 of 12 · between A3 and B1
Start: 3.0 · senior practitioner title
Evidence reads like B1: Maps reports to several regulators' taxonomies; extension vs reclassify calls; quality analysis of competitor filings → moved up 0.5
KRA: “1. Complete assigned XBRL mapping tasks with &gt;=99% accuracy · zero critical errors 2. Meet 100% of regulatory / client filing deadlines · no…”
Market: A3 = Varied and non-standard work; handles exceptions · B1 = Domain specialist work</t>
        </is>
      </c>
      <c r="BP105" s="129" t="inlineStr">
        <is>
          <t>Rated 3 of 12
Start: 3.0 · senior practitioner title
Evidence reads like A3: Selects taxonomy elements, resolves minor discrepancies, prioritises filings; escalates interpretation cases → matches the start
Market: A3 = Technical / QC / client calls on own work</t>
        </is>
      </c>
      <c r="BQ105" s="129" t="inlineStr">
        <is>
          <t>Rated 3.5 of 12 · between A3 and B1
Start: 4.0 · senior practitioner title; 2 direct reports
Evidence reads like A3: own survey / KRA answers · summarised by the rater; not quoted → moved down 0.5
KRA: “1. Complete assigned XBRL mapping tasks with &gt;=99% accuracy · zero critical errors 2. Meet 100% of regulatory / client filing deadlines · no…”
Market: A3 = A module / process, or work with client or regulatory consequences · B1 = A domain or a small team</t>
        </is>
      </c>
      <c r="BR105" s="129" t="inlineStr">
        <is>
          <t>Rated 3 of 12
Start: 4.0
Evidence reads like A1: No guiding or leading described despite two HR reports → moved down 1
Team: 2 direct reports · POD Lead
Market: A3 = Not scored in Band A</t>
        </is>
      </c>
      <c r="BS105" s="129" t="inlineStr">
        <is>
          <t>Rated 9 of 12
Experience: 15.3 yrs total · 15.3 at IRIS; none recorded before IRIS = 8.3 on the experience scale
Qualification: MBA · postgraduate, relevant to the work → +0.5
Market: B1 roles typically have 4–8 yrs · IRIS guide 4–7</t>
        </is>
      </c>
      <c r="BT105"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05" s="12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5" s="125" t="n"/>
      <c r="BW105" s="125" t="n"/>
      <c r="BX105" s="125" t="n"/>
      <c r="BY105" s="125" t="n"/>
      <c r="BZ105" s="125" t="inlineStr">
        <is>
          <t>Received · manager annual</t>
        </is>
      </c>
      <c r="CA105" s="125" t="inlineStr">
        <is>
          <t>CARBON Mapping Master</t>
        </is>
      </c>
      <c r="CB105" s="130" t="n">
        <v>20</v>
      </c>
      <c r="CC105" s="131" t="inlineStr">
        <is>
          <t>• Role / sub-team: Mapping under Service Team.</t>
        </is>
      </c>
      <c r="CD105" s="131" t="inlineStr">
        <is>
          <t>• Key responsibilities include: Provide mapping for multiple regions; Quality analysis for ESEF filings.
• Reported deliverables and outcomes include: Provide mapping to tagging team for further processing and share quality analysis report with CEM.</t>
        </is>
      </c>
      <c r="CE105" s="131" t="inlineStr">
        <is>
          <t>• Current capabilities: Coordination with team; Tools / software used: HTML - Editor.</t>
        </is>
      </c>
      <c r="CF105" s="131" t="inlineStr">
        <is>
          <t>• Development priorities: No input received.
• Learning and Development Need: Proper planning.</t>
        </is>
      </c>
      <c r="CG105" s="131" t="inlineStr">
        <is>
          <t>• Key challenges: No input received.
• Support required: No input received.</t>
        </is>
      </c>
      <c r="CH105" s="132" t="inlineStr">
        <is>
          <t>Complexity: Evidence reads like B1: Maps reports to several regulators' taxonomies; extension vs reclassify calls; quality analysis of competitor filings → moved up 0.5
Autonomy: Evidence reads like A3: Selects taxonomy elements, resolves minor discrepancies, prioritises filings; escalates interpretation cases → matches the start
Accountability: Evidence reads like A3: own survey / KRA answers · summarised by the rater; not quoted → moved down 0.5
Leadership: Evidence reads like A1: No guiding or leading described despite two HR reports → moved down 1
Business Impact: Moved +0.5: the survey / manager mapping marks it business-critical.</t>
        </is>
      </c>
      <c r="CI105"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5" s="131" t="inlineStr">
        <is>
          <t>Self-identified: Testing &amp; quality · Domain, regulatory &amp; XBRL · Broader exposure &amp; ownership
For the next role: Leadership &amp; people management · Testing &amp; quality · Domain, regulatory &amp; XBRL · Broader exposure &amp; ownership</t>
        </is>
      </c>
      <c r="CK105" s="131" t="inlineStr">
        <is>
          <t>Per-person summary · CARBON Mapping Master</t>
        </is>
      </c>
      <c r="CL105"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5" s="134" t="inlineStr">
        <is>
          <t>What the role answers for: A domain or a small team.
Accountability &amp; Impact rating: 3.5 of 12 · B1-level impact.
Leads 2 direct reports.
From the survey and manager mapping — critical role: yes; successor named: no.
If the work is missed · role-holders' themes: rework · quality · delays · filing.
Manager talent mapping — Latest rating: 4 · Potential: High · 9-Box Grid placement: Core Contributor.</t>
        </is>
      </c>
      <c r="CN105" s="135" t="n"/>
      <c r="CO105" s="135" t="n">
        <v>4</v>
      </c>
      <c r="CP105" s="136" t="n">
        <v>4</v>
      </c>
      <c r="CQ105" s="137" t="inlineStr">
        <is>
          <t>High</t>
        </is>
      </c>
      <c r="CR105" s="137" t="inlineStr">
        <is>
          <t>Core Contributor</t>
        </is>
      </c>
      <c r="CS105" s="137" t="inlineStr">
        <is>
          <t>Ready now</t>
        </is>
      </c>
      <c r="CT105" s="137" t="n"/>
      <c r="CU105" s="137" t="inlineStr">
        <is>
          <t>Yes</t>
        </is>
      </c>
      <c r="CV105" s="137" t="n"/>
      <c r="CW105" s="137" t="n"/>
      <c r="CX105" s="137" t="inlineStr">
        <is>
          <t>Medium · critical role Yes · only this person — · successor named No</t>
        </is>
      </c>
      <c r="CY105" s="137" t="inlineStr">
        <is>
          <t>Jinesh Kumar S · B2, CARBON · Mayur Zope · B2, CARBON · Mohammed Dholkawala · B2, CARBON</t>
        </is>
      </c>
      <c r="CZ105" s="137" t="inlineStr">
        <is>
          <t>Name a successor; document the key process; cross-train one person</t>
        </is>
      </c>
      <c r="DA105" s="119" t="n">
        <v>100</v>
      </c>
      <c r="DB105" s="138" t="inlineStr">
        <is>
          <t>Meets the level</t>
        </is>
      </c>
      <c r="DC105" s="138" t="n">
        <v>111</v>
      </c>
      <c r="DD105" s="138" t="n">
        <v>83</v>
      </c>
      <c r="DE105" s="138" t="n">
        <v>104</v>
      </c>
      <c r="DF105" s="138" t="n">
        <v>88</v>
      </c>
      <c r="DG105" s="138" t="inlineStr">
        <is>
          <t>AI / GenAI, Learning agility, Innovation</t>
        </is>
      </c>
      <c r="DH105" s="138" t="inlineStr">
        <is>
          <t>B2: 85% of profile — close</t>
        </is>
      </c>
      <c r="DI105" s="138" t="inlineStr">
        <is>
          <t>Evidence: Survey + KRAs | Core: Ownership 4/3, Problem solving 4/3, Communication &amp; collaboration 4/3, Client &amp; quality focus 5/3, Learning agility 2/3, Integrity &amp; compliance 4/3 | Future-ready: AI literacy 2/3, Data literacy 3/3, Digital fluency 3/3, Innovation 2/3 | Functional: XBRL &amp; taxonomy 4/3, Accounting standards 3/3, Regulatory domain 4/3, Quality &amp; process 4/3, Excel &amp; tools 3/3, AI / GenAI 2/3 | Leadership: Developing people 2/2, Decision making 2/2, Strategic acumen 1/2, Influence &amp; change 2/2</t>
        </is>
      </c>
      <c r="DJ105" s="111" t="inlineStr">
        <is>
          <t>Testing &amp; quality · Domain, regulatory &amp; XBRL · Broader exposure &amp; ownership</t>
        </is>
      </c>
      <c r="DK105" s="112" t="n"/>
      <c r="DL105" s="112" t="inlineStr">
        <is>
          <t>XBRL, iXBRL &amp; Taxonomy; Accounting &amp; Reporting Standards · IFRS/US GAAP; AI, GenAI &amp; Prompt Engineering</t>
        </is>
      </c>
      <c r="DM105" s="112" t="inlineStr">
        <is>
          <t>Leadership &amp; people management · Testing &amp; quality · Domain, regulatory &amp; XBRL · Broader exposure &amp; ownership</t>
        </is>
      </c>
      <c r="DN105" s="112" t="n"/>
      <c r="DO105" s="139" t="inlineStr">
        <is>
          <t>Data Operations &amp; Digitization · 83% of competencies evidenced; must-haves met</t>
        </is>
      </c>
      <c r="DP105" s="126" t="inlineStr">
        <is>
          <t>Sunny Kirtane · Senior Financial Analyst — 0.49: financial, reports, analysis, taxonomy; Roshni Surve · Senior Financial Analyst — 0.48: xbrl, mapping, financial, taxonomy; Kiran Mane · Senior Financial Analyst — 0.48: xbrl, financial, validation, analysis</t>
        </is>
      </c>
      <c r="DQ105" s="126" t="inlineStr">
        <is>
          <t>Bhanu Vardhan Nelly · iFile, Financial Analyst — 0.55; Prajakta Athalye · iFile, Financial Analyst — 0.51; Tuku Deb · iFile, Senior Financial Analyst — 0.38</t>
        </is>
      </c>
      <c r="DR105" s="126" t="inlineStr">
        <is>
          <t>POD Lead</t>
        </is>
      </c>
      <c r="DS105" s="126" t="n"/>
      <c r="DT105" s="126" t="inlineStr">
        <is>
          <t>Span: 2 direct reports · layer 7 · Very small team: merge with a neighbouring team or make a POD Lead role</t>
        </is>
      </c>
      <c r="DU105" s="140" t="inlineStr">
        <is>
          <t>XBRL Specialist – POD Lead in Services · CARBON, B1 — POD Lead.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
Leads 2 direct reports.</t>
        </is>
      </c>
      <c r="DV105" s="137" t="inlineStr">
        <is>
          <t>Hire as: Consultant / Senior Associate — IRIS B1 Specialist · POD Lead · POD Lead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5"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5" s="126" t="inlineStr">
        <is>
          <t>4–7 yrs</t>
        </is>
      </c>
      <c r="EA105" s="126" t="inlineStr">
        <is>
          <t>5–8 · 4–8</t>
        </is>
      </c>
      <c r="EB105" s="126" t="inlineStr">
        <is>
          <t>Consultant / Senior Associate</t>
        </is>
      </c>
      <c r="EC105" s="126" t="inlineStr">
        <is>
          <t>Big Four: Senior Consultant · IRIS Vs Market Benchmark — XBRL US credential pathway: Certificate + specialist taxonomy</t>
        </is>
      </c>
      <c r="ED105" s="126" t="inlineStr">
        <is>
          <t>XBRL US GAAP Certificate · AICPA &amp; XBRL US; XBRL International specifications; IFRS / US GAAP / Ind AS</t>
        </is>
      </c>
      <c r="EE105" s="126" t="inlineStr">
        <is>
          <t>Core 3 · Future 3 · Functional 3 · Leadership 2</t>
        </is>
      </c>
      <c r="EF105" s="139" t="n"/>
      <c r="EG105" s="126" t="inlineStr">
        <is>
          <t>✓ HRIS: 15.3 yrs, MBA, 2 direct reports
✓ Survey: 20 of 20 questions answered
✓ KRAs: submitted, reported deliverables
✓ Manager mapping: rating, potential, 9-box
✗ Job description: not on file</t>
        </is>
      </c>
      <c r="EH105" s="118" t="n"/>
      <c r="EI105" s="118" t="n"/>
      <c r="EJ105" s="118" t="n"/>
      <c r="EK105" s="118" t="inlineStr">
        <is>
          <t>Survey: summary on file · KRAs: received · Experience: on file</t>
        </is>
      </c>
      <c r="EL105" s="141" t="n"/>
      <c r="EM105" s="142" t="n"/>
      <c r="EN105" s="142" t="n"/>
      <c r="EO105" s="142" t="n"/>
      <c r="EP105" s="142" t="n"/>
      <c r="EQ105" s="143" t="n"/>
      <c r="ER105" s="135" t="n"/>
      <c r="ES105" s="135" t="n"/>
      <c r="ET105" s="135" t="n"/>
      <c r="EU105" s="135" t="n"/>
      <c r="EV105" s="135" t="n"/>
      <c r="EW105" s="135" t="n"/>
      <c r="EX105" s="135" t="n"/>
      <c r="EY105" s="143" t="n"/>
      <c r="EZ105" s="135" t="n"/>
      <c r="FA105" s="135" t="n"/>
      <c r="FB105" s="135" t="n"/>
      <c r="FC105" s="135" t="n"/>
      <c r="FD105" s="135" t="n"/>
    </row>
    <row r="106" ht="300" customHeight="1">
      <c r="A106" s="109" t="inlineStr">
        <is>
          <t>CARBON</t>
        </is>
      </c>
      <c r="B106" s="110" t="inlineStr">
        <is>
          <t>IRIS1705</t>
        </is>
      </c>
      <c r="C106" s="110" t="inlineStr">
        <is>
          <t>Lalita Waghmare</t>
        </is>
      </c>
      <c r="D106" s="110" t="inlineStr">
        <is>
          <t>Services</t>
        </is>
      </c>
      <c r="E106" s="110" t="inlineStr">
        <is>
          <t>RC-027</t>
        </is>
      </c>
      <c r="F106" s="110" t="inlineStr">
        <is>
          <t>Mayur Zope</t>
        </is>
      </c>
      <c r="G106" s="110" t="inlineStr">
        <is>
          <t>IRIS0393</t>
        </is>
      </c>
      <c r="H106" s="110" t="inlineStr">
        <is>
          <t>B2</t>
        </is>
      </c>
      <c r="I106" s="110" t="n">
        <v>4</v>
      </c>
      <c r="J106" s="110" t="n">
        <v>18.3</v>
      </c>
      <c r="K106" s="110" t="n">
        <v>8.6</v>
      </c>
      <c r="L106" s="110" t="inlineStr">
        <is>
          <t>B.Com</t>
        </is>
      </c>
      <c r="M106" s="110" t="n"/>
      <c r="N106" s="144" t="inlineStr">
        <is>
          <t>Financial Analyst</t>
        </is>
      </c>
      <c r="O106" s="113" t="inlineStr">
        <is>
          <t>Team Lead – Assisted Services</t>
        </is>
      </c>
      <c r="P106" s="112" t="inlineStr">
        <is>
          <t>Consulting &amp; Professional Services</t>
        </is>
      </c>
      <c r="Q106" s="112" t="inlineStr">
        <is>
          <t>XBRL Tagging, Conversion &amp; Filing</t>
        </is>
      </c>
      <c r="R106" s="113" t="inlineStr">
        <is>
          <t>L3 – Professional / Associate</t>
        </is>
      </c>
      <c r="S106" s="114" t="inlineStr">
        <is>
          <t>B1</t>
        </is>
      </c>
      <c r="T106" s="149" t="inlineStr">
        <is>
          <t>Team Lead / Asst Manager</t>
        </is>
      </c>
      <c r="U106" s="149" t="inlineStr">
        <is>
          <t>B</t>
        </is>
      </c>
      <c r="V106" s="112" t="inlineStr">
        <is>
          <t>People Manager</t>
        </is>
      </c>
      <c r="W106" s="150" t="inlineStr">
        <is>
          <t>▲ Up</t>
        </is>
      </c>
      <c r="X106" s="112" t="inlineStr">
        <is>
          <t>P3 / M2</t>
        </is>
      </c>
      <c r="Y106" s="112" t="inlineStr">
        <is>
          <t>Career / · Team Lead</t>
        </is>
      </c>
      <c r="Z106" s="112" t="inlineStr">
        <is>
          <t>4 Enable</t>
        </is>
      </c>
      <c r="AA106" s="117" t="inlineStr">
        <is>
          <t>B1</t>
        </is>
      </c>
      <c r="AB106" s="118" t="inlineStr">
        <is>
          <t>Band B · Specialist / Manager</t>
        </is>
      </c>
      <c r="AC106" s="118" t="inlineStr">
        <is>
          <t>Team Lead / Asst Manager</t>
        </is>
      </c>
      <c r="AD106" s="118" t="inlineStr">
        <is>
          <t>• Same as the model</t>
        </is>
      </c>
      <c r="AE106" s="118" t="inlineStr">
        <is>
          <t>B2</t>
        </is>
      </c>
      <c r="AF106" s="118" t="inlineStr">
        <is>
          <t>OK</t>
        </is>
      </c>
      <c r="AG106" s="118" t="inlineStr">
        <is>
          <t>No change · already below the manager</t>
        </is>
      </c>
      <c r="AH106" s="118" t="n">
        <v>6</v>
      </c>
      <c r="AI106" s="118" t="n"/>
      <c r="AJ106" s="119" t="inlineStr">
        <is>
          <t>CARBON · Services · Band B · People Manager</t>
        </is>
      </c>
      <c r="AK106" s="120" t="n">
        <v>2.5</v>
      </c>
      <c r="AL106" s="121">
        <f>IFERROR(INDEX(WM_C,MATCH($AJ106,WM_KEY,0)),"")</f>
        <v>0.32</v>
      </c>
      <c r="AM106" s="122">
        <f>IF(OR(AK106="",AL106=""),"",AK106*AL106)</f>
        <v>0.8</v>
      </c>
      <c r="AN106" s="120" t="n">
        <v>3</v>
      </c>
      <c r="AO106" s="121">
        <f>IFERROR(INDEX(WM_AU,MATCH($AJ106,WM_KEY,0)),"")</f>
        <v>0.18</v>
      </c>
      <c r="AP106" s="122">
        <f>IF(OR(AN106="",AO106=""),"",AN106*AO106)</f>
        <v>0.54</v>
      </c>
      <c r="AQ106" s="120" t="n">
        <v>3.5</v>
      </c>
      <c r="AR106" s="121">
        <f>IFERROR(INDEX(WM_AC,MATCH($AJ106,WM_KEY,0)),"")</f>
        <v>0.16</v>
      </c>
      <c r="AS106" s="122">
        <f>IF(OR(AQ106="",AR106=""),"",AQ106*AR106)</f>
        <v>0.56</v>
      </c>
      <c r="AT106" s="120" t="n">
        <v>3</v>
      </c>
      <c r="AU106" s="121">
        <f>IFERROR(INDEX(WM_L,MATCH($AJ106,WM_KEY,0)),"")</f>
        <v>0.15</v>
      </c>
      <c r="AV106" s="122">
        <f>IF(OR(AT106="",AU106=""),"",AT106*AU106)</f>
        <v>0.45</v>
      </c>
      <c r="AW106" s="120" t="n">
        <v>9</v>
      </c>
      <c r="AX106" s="121">
        <f>IFERROR(INDEX(WM_E,MATCH($AJ106,WM_KEY,0)),"")</f>
        <v>0.1</v>
      </c>
      <c r="AY106" s="122">
        <f>IF(OR(AW106="",AX106=""),"",AW106*AX106)</f>
        <v>0.9</v>
      </c>
      <c r="AZ106" s="123" t="n">
        <v>4</v>
      </c>
      <c r="BA106" s="121">
        <f>IFERROR(INDEX(WM_BI,MATCH($AJ106,WM_KEY,0)),"")</f>
        <v>0.09</v>
      </c>
      <c r="BB106" s="122">
        <f>IF(OR(AZ106="",BA106=""),"",AZ106*BA106)</f>
        <v>0.36</v>
      </c>
      <c r="BC106" s="122">
        <f>IF(COUNT(AM106,AP106,AS106,AV106,AY106,BB106)&lt;6,"",SUM(AM106,AP106,AS106,AV106,AY106,BB106))</f>
        <v>3.61</v>
      </c>
      <c r="BD106" s="122" t="str">
        <f>IF(BC106="","",INDEX({"A1","A2","A3","B1","B2","B3","C1","C2","D1","D2","E1","E2"},MAX(1,MIN(12,ROUND(BC106,0)))))</f>
        <v>B1</v>
      </c>
      <c r="BE106" s="114" t="inlineStr">
        <is>
          <t>B1</t>
        </is>
      </c>
      <c r="BF106" s="124" t="inlineStr">
        <is>
          <t>The score decided the level</t>
        </is>
      </c>
      <c r="BG106"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106" s="125" t="inlineStr">
        <is>
          <t>At build: Complexity 0.80 + Autonomy 0.54 + Accountability 0.56 + Leadership 0.45 + Experience 0.90 + Business impact 0.36
= 3.61 points → nearest level 4 = B1
Final level: B1 · same as the score</t>
        </is>
      </c>
      <c r="BI106" s="125" t="inlineStr">
        <is>
          <t>No rule applied: the score decides.</t>
        </is>
      </c>
      <c r="BJ106" s="125" t="inlineStr">
        <is>
          <t>Input needed</t>
        </is>
      </c>
      <c r="BK106" s="126" t="n"/>
      <c r="BL106" s="126" t="inlineStr">
        <is>
          <t>High</t>
        </is>
      </c>
      <c r="BM106" s="126" t="inlineStr">
        <is>
          <t>• Reporting lines show a much bigger role than the designation suggests — confirm the mandate; the designation may need to change</t>
        </is>
      </c>
      <c r="BN106" s="125" t="inlineStr">
        <is>
          <t>Stable · moves in fewer than 5 of 30 weight tests</t>
        </is>
      </c>
      <c r="BO106" s="148" t="inlineStr">
        <is>
          <t>Rated 2.5 of 12 · between A2 and A3
Start: 2.0 · practitioner title
Evidence reads like A3: Tagging, QC, client queries and delivery for multiple MCA projects, about 150 files a month → moved up 0.5
KRA: “1. Complete assigned XBRL/conversion/filing tasks with &gt;=99% accuracy · zero critical errors 2. Meet 100% of regulatory / client filing…”
Market: A2 = Standard work of the discipline · A3 = Varied and non-standard work; handles exceptions</t>
        </is>
      </c>
      <c r="BP106" s="129" t="inlineStr">
        <is>
          <t>Rated 3 of 12
Start: 3.0 · practitioner title; reporting lines show a bigger role: 4 direct reports
Evidence reads like A3: Finalises MCA files alone, with client communication and no handover → matches the start
Market: A3 = Technical / QC / client calls on own work</t>
        </is>
      </c>
      <c r="BQ106" s="129" t="inlineStr">
        <is>
          <t>Rated 3.5 of 12 · between A3 and B1
Start: 4.0 · practitioner title; 4 direct reports
Evidence reads like A3: File from start to end, delivered to clients for MCA portal filing → moved down 0.5
KRA: “1. Complete assigned XBRL/conversion/filing tasks with &gt;=99% accuracy · zero critical errors 2. Meet 100% of regulatory / client filing…”
Market: A3 = A module / process, or work with client or regulatory consequences · B1 = A domain or a small team</t>
        </is>
      </c>
      <c r="BR106" s="129" t="inlineStr">
        <is>
          <t>Rated 3 of 12
Start: 4.0
Evidence reads like A2: Four direct reports in HR data, but no leading or guiding described → moved down 1
Team: 4 direct reports · People Manager
Market: A3 = Not scored in Band A</t>
        </is>
      </c>
      <c r="BS106" s="129" t="inlineStr">
        <is>
          <t>Rated 9 of 12
Experience: 18.3 yrs total · 9.7 before IRIS + 8.6 at IRIS = 9.2 on the experience scale
Qualification: B.Com · graduate, relevant to the work → no change
Market: B1 roles typically have 4–8 yrs · IRIS guide 4–7</t>
        </is>
      </c>
      <c r="BT106"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06"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6" s="125" t="n"/>
      <c r="BW106" s="125" t="n"/>
      <c r="BX106" s="125" t="n"/>
      <c r="BY106" s="125" t="n"/>
      <c r="BZ106" s="125" t="inlineStr">
        <is>
          <t>Received · manager annual</t>
        </is>
      </c>
      <c r="CA106" s="125" t="inlineStr">
        <is>
          <t>CARBON Mapping Master</t>
        </is>
      </c>
      <c r="CB106" s="130" t="n">
        <v>20</v>
      </c>
      <c r="CC106" s="131" t="inlineStr">
        <is>
          <t>• Role / sub-team: MCA and ESMA.</t>
        </is>
      </c>
      <c r="CD106" s="131"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CE106" s="131"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CF106" s="131" t="inlineStr">
        <is>
          <t>• Development priorities: No input received.
• Learning and Development Need: Time Mangaement.</t>
        </is>
      </c>
      <c r="CG106" s="131" t="inlineStr">
        <is>
          <t>• Key challenges: No input received.
• Support required: No input received.</t>
        </is>
      </c>
      <c r="CH106" s="132" t="inlineStr">
        <is>
          <t>Complexity: Evidence reads like A3: Tagging, QC, client queries and delivery for multiple MCA projects, about 150 files a month → moved up 0.5
Autonomy: Evidence reads like A3: Finalises MCA files alone, with client communication and no handover → matches the start
Accountability: Evidence reads like A3: File from start to end, delivered to clients for MCA portal filing → moved down 0.5
Leadership: Evidence reads like A2: Four direct reports in HR data, but no leading or guiding described → moved down 1
Business Impact: Moved +0.5: the survey / manager mapping marks it business-critical.</t>
        </is>
      </c>
      <c r="CI106" s="131" t="inlineStr">
        <is>
          <t>Common themes in sub-family holders, all levels' answers: financial · reporting · xbrl · us · accurate · quality
Common themes in sub-family holders, all levels' answers: tagging · quality · validation · filing · resolution · financial
Common themes in sub-family holders, all levels' answers: xbrl · reports · financial · files · documents · quality
Common themes in sub-family holders, all levels' answers: quality · accountable · am · tagging · accuracy · validation
Common themes in sub-family holders, all levels' answers: issues · tagging · independently · quality · routine · resolve
If the work is missed · role-holders' themes: rework · delays · quality · errors.</t>
        </is>
      </c>
      <c r="CJ106" s="131" t="inlineStr">
        <is>
          <t>Self-identified: Project / programme management
For the next role: Project / programme management</t>
        </is>
      </c>
      <c r="CK106" s="131" t="inlineStr">
        <is>
          <t>Per-person summary · CARBON Mapping Master</t>
        </is>
      </c>
      <c r="CL106" s="133" t="inlineStr">
        <is>
          <t>WHAT THE ROLE DOES: Tags and converts financial statements and regulatory returns into XBRL/iXBRL, performs QC, clears validation errors and delivers filing-ready outputs. At B1: a domain / module, or a small team.
Common themes in sub-family holders, all levels' answers: financial · reporting · xbrl · us · accurate · quality
KEY RESPONSIBILITIES: Tags and converts financial statements and regulatory returns into XBRL/iXBRL, performs QC, clears validation errors and delivers filing-ready outputs; Domain specialist work; A domain or a small team
Common themes in sub-family holders, all levels' answers: tagging · quality · validation · filing · resolution · financial
DELIVERS: A domain or a small team
Common themes in sub-family holders, all levels' answers: xbrl · reports · financial · files · documents · quality
ACCOUNTABLE FOR: A domain or a small team
Common themes in sub-family holders, all levels' answers: quality · accountable · am · tagging · accuracy · validation
DECIDES ALONE: Technical / QC / client calls for the domain
Common themes in sub-family holders, all levels' answers: issues · tagging · independently · quality · routine · resolve
SKILLS &amp; KNOWLEDGE · role-holders: XBRL Domain · Attention to detail · validation · Taxonomy knowledge · Problem-solving · US mandate/process knowledge · QC · filing procedures
TOOLS &amp; SYSTEMS: Carbon · Microsoft Excel · Microsoft Teams · Outlook · Excel · Disclosure Management · validation · QC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2
CREDENTIALS: XBRL US GAAP Certificate · AICPA &amp; XBRL US or equivalent; CA / CMA / ACCA / CFA / IFRS certificate
SOURCE: Framework + sub-family themes · 3+ answered — 2 holders, 2 answered the survey; sub-family 56 answered; catalogue RC-027</t>
        </is>
      </c>
      <c r="CM106" s="134" t="inlineStr">
        <is>
          <t>What the role answers for: A domain or a small team.
Accountability &amp; Impact rating: 3.5 of 12 · B1-level impact.
Leads 4 direct reports.
From the survey and manager mapping — critical role: yes; successor named: no.
If the work is missed · role-holders' themes: rework · delays · quality · errors.
Manager talent mapping — Latest rating: 3 · Potential: Medium · 9-Box Grid placement: Core Contributor.</t>
        </is>
      </c>
      <c r="CN106" s="135" t="n"/>
      <c r="CO106" s="135" t="n">
        <v>4</v>
      </c>
      <c r="CP106" s="136" t="n">
        <v>3</v>
      </c>
      <c r="CQ106" s="137" t="inlineStr">
        <is>
          <t>Medium</t>
        </is>
      </c>
      <c r="CR106" s="137" t="inlineStr">
        <is>
          <t>Core Contributor</t>
        </is>
      </c>
      <c r="CS106" s="137" t="inlineStr">
        <is>
          <t>Develop in role</t>
        </is>
      </c>
      <c r="CT106" s="137" t="n"/>
      <c r="CU106" s="137" t="inlineStr">
        <is>
          <t>Yes</t>
        </is>
      </c>
      <c r="CV106" s="137" t="n"/>
      <c r="CW106" s="137" t="n"/>
      <c r="CX106" s="137" t="inlineStr">
        <is>
          <t>Medium · critical role Yes · only this person — · successor named No</t>
        </is>
      </c>
      <c r="CY106" s="137" t="inlineStr">
        <is>
          <t>Jinesh Kumar S · B2, CARBON · Mayur Zope · B2, CARBON · Mohammed Dholkawala · B2, CARBON</t>
        </is>
      </c>
      <c r="CZ106" s="137" t="inlineStr">
        <is>
          <t>Name a successor; document the key process; cross-train one person</t>
        </is>
      </c>
      <c r="DA106" s="119" t="n">
        <v>92</v>
      </c>
      <c r="DB106" s="138" t="inlineStr">
        <is>
          <t>Meets the level</t>
        </is>
      </c>
      <c r="DC106" s="138" t="n">
        <v>113</v>
      </c>
      <c r="DD106" s="138" t="n">
        <v>88</v>
      </c>
      <c r="DE106" s="138" t="n">
        <v>89</v>
      </c>
      <c r="DF106" s="138" t="n">
        <v>80</v>
      </c>
      <c r="DG106" s="138" t="inlineStr">
        <is>
          <t>Accounting standards, AI / GenAI, Innovation</t>
        </is>
      </c>
      <c r="DH106" s="138" t="inlineStr">
        <is>
          <t>B2: 79% of profile — close</t>
        </is>
      </c>
      <c r="DI106" s="138" t="inlineStr">
        <is>
          <t>Evidence: Survey + KRAs | Core: Ownership 4/3, Problem solving 4/3, Communication &amp; collaboration 4/3, Client &amp; quality focus 4/3, Learning agility 3/3, Integrity &amp; compliance 3/3 | Future-ready: AI literacy 2/3, Data literacy 4/3, Digital fluency 3/3, Innovation 2/3 | Functional: XBRL &amp; taxonomy 3/3, Accounting standards 2/3, Regulatory domain 3/3, Quality &amp; process 3/3, Excel &amp; tools 3/3, AI / GenAI 2/3 | Leadership: Developing people 2/2, Decision making 1/2, Strategic acumen 1/2, Influence &amp; change 3/2</t>
        </is>
      </c>
      <c r="DJ106" s="111" t="inlineStr">
        <is>
          <t>Project / programme management</t>
        </is>
      </c>
      <c r="DK106" s="112" t="n"/>
      <c r="DL106" s="112" t="inlineStr">
        <is>
          <t>RC.XBRL-P: reporting standards; tagging; validation; filing controls</t>
        </is>
      </c>
      <c r="DM106" s="112" t="inlineStr">
        <is>
          <t>Project / programme management</t>
        </is>
      </c>
      <c r="DN106" s="112" t="n"/>
      <c r="DO106" s="139" t="inlineStr">
        <is>
          <t>Data Operations &amp; Digitization · 83% of competencies evidenced; must-haves met</t>
        </is>
      </c>
      <c r="DP106" s="126" t="inlineStr">
        <is>
          <t>Atul Paradkar · Senior Financial Analyst — 0.38: tagging, mca, file, filing; Sushma Shinde · Senior Financial Analyst — 0.36: tagging, file, xml, mca; Vishakha Vitmal · Senior Financial Analyst — 0.36: queries, xml, knowledge, ifile</t>
        </is>
      </c>
      <c r="DQ106" s="126" t="inlineStr">
        <is>
          <t>No close match in other businesses</t>
        </is>
      </c>
      <c r="DR106" s="126" t="inlineStr">
        <is>
          <t>Within norm</t>
        </is>
      </c>
      <c r="DS106" s="126" t="n"/>
      <c r="DT106" s="126" t="n"/>
      <c r="DU106" s="140" t="inlineStr">
        <is>
          <t>Team Lead – Assisted Services in Services · CARBON, B1 — People Manager.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quality · validation · filing · resolution · financial.
Leads 4 direct reports.</t>
        </is>
      </c>
      <c r="DV106" s="137" t="inlineStr">
        <is>
          <t>Hire as: Team Lead / Assistant Manager — IRIS B1 Team Lead · People Manager
Market level: P3 / M2 · SFIA 4 Enable
Experience: 4–7 yrs · Education: B.Com / M.Com / CA / CMA
Team size at this level: IC: none · Team Lead: 3–5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 Attention to detail · validation · Taxonomy knowledge · Problem-solving · US mandate/process knowledge · QC · filing procedures
TOOLS: Carbon · Microsoft Excel · Microsoft Teams · Outlook · Excel · Disclosure Management · validation · QC
★ = must-have for the family. Scale: 1 Awareness · 2 Working · 3 Practitioner · 4 Advanced · 5 Expert.</t>
        </is>
      </c>
      <c r="DX10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6" s="139" t="inlineStr">
        <is>
          <t>Market level: P3 / M2 · SFIA 4 Enable
Typical title: Team Lead / Assistant Manager
At peers: Big Four – Senior Consultant · IRIS Vs Market Benchmark — XBRL US credential pathway: Certificate + specialist taxonomy
Typical experience: 4–8 yrs · IRIS guide 4–7
Standard: XBRL US GAAP Certificate; XBRL International specifications</t>
        </is>
      </c>
      <c r="DZ106" s="126" t="inlineStr">
        <is>
          <t>4–7 yrs</t>
        </is>
      </c>
      <c r="EA106" s="126" t="inlineStr">
        <is>
          <t>5–8 · 4–8</t>
        </is>
      </c>
      <c r="EB106" s="126" t="inlineStr">
        <is>
          <t>Team Lead / Assistant Manager</t>
        </is>
      </c>
      <c r="EC106" s="126" t="inlineStr">
        <is>
          <t>Big Four: Senior Consultant · IRIS Vs Market Benchmark — XBRL US credential pathway: Certificate + specialist taxonomy</t>
        </is>
      </c>
      <c r="ED106" s="126" t="inlineStr">
        <is>
          <t>XBRL US GAAP Certificate · AICPA &amp; XBRL US; XBRL International specifications; IFRS / US GAAP / Ind AS</t>
        </is>
      </c>
      <c r="EE106" s="126" t="inlineStr">
        <is>
          <t>Core 3 · Future 3 · Functional 3 · Leadership 2</t>
        </is>
      </c>
      <c r="EF106" s="127" t="inlineStr">
        <is>
          <t>• Confirm the reporting line — Manager</t>
        </is>
      </c>
      <c r="EG106" s="126" t="inlineStr">
        <is>
          <t>✓ HRIS: 18.3 yrs, B.Com, 4 direct reports
✓ Survey: 20 of 20 questions answered
✓ KRAs: submitted, reported deliverables
✓ Manager mapping: rating, potential, 9-box
✗ Job description: not on file</t>
        </is>
      </c>
      <c r="EH106" s="118" t="inlineStr">
        <is>
          <t xml:space="preserve">D301 · Input needed · Medium: • Confirm the reporting line — Manager · owner Manager · </t>
        </is>
      </c>
      <c r="EI106" s="118" t="inlineStr">
        <is>
          <t>R019 · Confirm the reporting line · Manager · Open</t>
        </is>
      </c>
      <c r="EJ106" s="118" t="inlineStr">
        <is>
          <t>Confirm the reporting line · Manager</t>
        </is>
      </c>
      <c r="EK106" s="118" t="inlineStr">
        <is>
          <t>Survey: summary on file · KRAs: received · Experience: on file</t>
        </is>
      </c>
      <c r="EL106" s="141" t="n"/>
      <c r="EM106" s="142" t="n"/>
      <c r="EN106" s="142" t="n"/>
      <c r="EO106" s="142" t="n"/>
      <c r="EP106" s="142" t="n"/>
      <c r="EQ106" s="143" t="n"/>
      <c r="ER106" s="135" t="n"/>
      <c r="ES106" s="135" t="n"/>
      <c r="ET106" s="135" t="n"/>
      <c r="EU106" s="135" t="n"/>
      <c r="EV106" s="135" t="n"/>
      <c r="EW106" s="135" t="n"/>
      <c r="EX106" s="135" t="n"/>
      <c r="EY106" s="143" t="n"/>
      <c r="EZ106" s="135" t="n"/>
      <c r="FA106" s="135" t="n"/>
      <c r="FB106" s="135" t="n"/>
      <c r="FC106" s="135" t="n"/>
      <c r="FD106" s="135" t="n"/>
    </row>
    <row r="107" ht="300" customHeight="1">
      <c r="A107" s="109" t="inlineStr">
        <is>
          <t>CARBON</t>
        </is>
      </c>
      <c r="B107" s="110" t="inlineStr">
        <is>
          <t>IRIS1704</t>
        </is>
      </c>
      <c r="C107" s="110" t="inlineStr">
        <is>
          <t>Lucy Fernandes</t>
        </is>
      </c>
      <c r="D107" s="110" t="inlineStr">
        <is>
          <t>Services</t>
        </is>
      </c>
      <c r="E107" s="110" t="inlineStr">
        <is>
          <t>RC-026</t>
        </is>
      </c>
      <c r="F107" s="110" t="inlineStr">
        <is>
          <t>Mayur Zope</t>
        </is>
      </c>
      <c r="G107" s="110" t="inlineStr">
        <is>
          <t>IRIS0393</t>
        </is>
      </c>
      <c r="H107" s="110" t="inlineStr">
        <is>
          <t>B2</t>
        </is>
      </c>
      <c r="I107" s="110" t="n">
        <v>1</v>
      </c>
      <c r="J107" s="110" t="n">
        <v>14.8</v>
      </c>
      <c r="K107" s="110" t="n">
        <v>8.699999999999999</v>
      </c>
      <c r="L107" s="110" t="inlineStr">
        <is>
          <t>MBA</t>
        </is>
      </c>
      <c r="M107" s="110" t="n"/>
      <c r="N107" s="144" t="inlineStr">
        <is>
          <t>Senior Financial Analyst</t>
        </is>
      </c>
      <c r="O107" s="113" t="inlineStr">
        <is>
          <t>XBRL Specialist – POD Lead</t>
        </is>
      </c>
      <c r="P107" s="112" t="inlineStr">
        <is>
          <t>Consulting &amp; Professional Services</t>
        </is>
      </c>
      <c r="Q107" s="112" t="inlineStr">
        <is>
          <t>XBRL Tagging, Conversion &amp; Filing</t>
        </is>
      </c>
      <c r="R107" s="113" t="inlineStr">
        <is>
          <t>L4 – Senior</t>
        </is>
      </c>
      <c r="S107" s="114" t="inlineStr">
        <is>
          <t>B1</t>
        </is>
      </c>
      <c r="T107" s="149" t="inlineStr">
        <is>
          <t>Specialist · POD Lead</t>
        </is>
      </c>
      <c r="U107" s="149" t="inlineStr">
        <is>
          <t>B</t>
        </is>
      </c>
      <c r="V107" s="112" t="inlineStr">
        <is>
          <t>POD Lead</t>
        </is>
      </c>
      <c r="W107" s="150" t="inlineStr">
        <is>
          <t>▲ Up</t>
        </is>
      </c>
      <c r="X107" s="112" t="inlineStr">
        <is>
          <t>P3 / M2</t>
        </is>
      </c>
      <c r="Y107" s="112" t="inlineStr">
        <is>
          <t>Career / · Team Lead</t>
        </is>
      </c>
      <c r="Z107" s="112" t="inlineStr">
        <is>
          <t>4 Enable</t>
        </is>
      </c>
      <c r="AA107" s="117" t="inlineStr">
        <is>
          <t>B1</t>
        </is>
      </c>
      <c r="AB107" s="118" t="inlineStr">
        <is>
          <t>Band B · Specialist / Manager</t>
        </is>
      </c>
      <c r="AC107" s="118" t="inlineStr">
        <is>
          <t>Team Lead / Asst Manager</t>
        </is>
      </c>
      <c r="AD107" s="118" t="inlineStr">
        <is>
          <t>• Same as the model</t>
        </is>
      </c>
      <c r="AE107" s="118" t="inlineStr">
        <is>
          <t>B2</t>
        </is>
      </c>
      <c r="AF107" s="118" t="inlineStr">
        <is>
          <t>OK</t>
        </is>
      </c>
      <c r="AG107" s="118" t="inlineStr">
        <is>
          <t>No change · already below the manager</t>
        </is>
      </c>
      <c r="AH107" s="118" t="n">
        <v>6</v>
      </c>
      <c r="AI107" s="118" t="n"/>
      <c r="AJ107" s="119" t="inlineStr">
        <is>
          <t>CARBON · Services · Band B · Expert / POD Lead</t>
        </is>
      </c>
      <c r="AK107" s="120" t="n">
        <v>3</v>
      </c>
      <c r="AL107" s="121">
        <f>IFERROR(INDEX(WM_C,MATCH($AJ107,WM_KEY,0)),"")</f>
        <v>0.46</v>
      </c>
      <c r="AM107" s="122">
        <f>IF(OR(AK107="",AL107=""),"",AK107*AL107)</f>
        <v>1.38</v>
      </c>
      <c r="AN107" s="120" t="n">
        <v>3</v>
      </c>
      <c r="AO107" s="121">
        <f>IFERROR(INDEX(WM_AU,MATCH($AJ107,WM_KEY,0)),"")</f>
        <v>0.17</v>
      </c>
      <c r="AP107" s="122">
        <f>IF(OR(AN107="",AO107=""),"",AN107*AO107)</f>
        <v>0.51</v>
      </c>
      <c r="AQ107" s="120" t="n">
        <v>3</v>
      </c>
      <c r="AR107" s="121">
        <f>IFERROR(INDEX(WM_AC,MATCH($AJ107,WM_KEY,0)),"")</f>
        <v>0.15</v>
      </c>
      <c r="AS107" s="122">
        <f>IF(OR(AQ107="",AR107=""),"",AQ107*AR107)</f>
        <v>0.45</v>
      </c>
      <c r="AT107" s="120" t="n">
        <v>2.5</v>
      </c>
      <c r="AU107" s="121">
        <f>IFERROR(INDEX(WM_L,MATCH($AJ107,WM_KEY,0)),"")</f>
        <v>0.05</v>
      </c>
      <c r="AV107" s="122">
        <f>IF(OR(AT107="",AU107=""),"",AT107*AU107)</f>
        <v>0.125</v>
      </c>
      <c r="AW107" s="120" t="n">
        <v>8.5</v>
      </c>
      <c r="AX107" s="121">
        <f>IFERROR(INDEX(WM_E,MATCH($AJ107,WM_KEY,0)),"")</f>
        <v>0.1</v>
      </c>
      <c r="AY107" s="122">
        <f>IF(OR(AW107="",AX107=""),"",AW107*AX107)</f>
        <v>0.85</v>
      </c>
      <c r="AZ107" s="123" t="n">
        <v>3.5</v>
      </c>
      <c r="BA107" s="121">
        <f>IFERROR(INDEX(WM_BI,MATCH($AJ107,WM_KEY,0)),"")</f>
        <v>0.07</v>
      </c>
      <c r="BB107" s="122">
        <f>IF(OR(AZ107="",BA107=""),"",AZ107*BA107)</f>
        <v>0.245</v>
      </c>
      <c r="BC107" s="122">
        <f>IF(COUNT(AM107,AP107,AS107,AV107,AY107,BB107)&lt;6,"",SUM(AM107,AP107,AS107,AV107,AY107,BB107))</f>
        <v>3.56</v>
      </c>
      <c r="BD107" s="122" t="str">
        <f>IF(BC107="","",INDEX({"A1","A2","A3","B1","B2","B3","C1","C2","D1","D2","E1","E2"},MAX(1,MIN(12,ROUND(BC107,0)))))</f>
        <v>B1</v>
      </c>
      <c r="BE107" s="114" t="inlineStr">
        <is>
          <t>B1</t>
        </is>
      </c>
      <c r="BF107" s="124" t="inlineStr">
        <is>
          <t>The score decided the level</t>
        </is>
      </c>
      <c r="BG107"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7" s="125" t="inlineStr">
        <is>
          <t>At build: Complexity 1.38 + Autonomy 0.51 + Accountability 0.45 + Leadership 0.12 + Experience 0.85 + Business impact 0.25
= 3.56 points → nearest level 4 = B1
Final level: B1 · same as the score</t>
        </is>
      </c>
      <c r="BI107" s="125" t="inlineStr">
        <is>
          <t>No rule applied: the score decides.</t>
        </is>
      </c>
      <c r="BJ107" s="125" t="inlineStr">
        <is>
          <t>—</t>
        </is>
      </c>
      <c r="BK107" s="126" t="n"/>
      <c r="BL107" s="126" t="inlineStr">
        <is>
          <t>High</t>
        </is>
      </c>
      <c r="BM107" s="126" t="n"/>
      <c r="BN107" s="125" t="inlineStr">
        <is>
          <t>Stable · moves in fewer than 5 of 30 weight tests</t>
        </is>
      </c>
      <c r="BO107" s="148" t="inlineStr">
        <is>
          <t>Rated 3 of 12
Start: 3.0 · senior practitioner title
Evidence reads like A3: MCA and ESMA conversion: data mapping, extension concepts, calculation review, validation errors, client queries → matches the start
KRA: “1. Complete assigned XBRL/conversion/filing tasks with &gt;=99% accuracy · zero critical errors 2. Meet 100% of regulatory / client filing…”
Market: A3 = Varied and non-standard work; handles exceptions</t>
        </is>
      </c>
      <c r="BP107" s="129" t="inlineStr">
        <is>
          <t>Rated 3 of 12
Start: 3.0 · senior practitioner title
Evidence reads like A3: Makes file-related decisions independently; escalates some issues to the manager → matches the start
Market: A3 = Technical / QC / client calls on own work</t>
        </is>
      </c>
      <c r="BQ107" s="129" t="inlineStr">
        <is>
          <t>Rated 3 of 12
Start: 3.5 · senior practitioner title; 1 direct report
Evidence reads like A3: Solely responsible for conversion accuracy; outputs go to client/certification, resolves client queries → moved down 0.5
KRA: “1. Complete assigned XBRL/conversion/filing tasks with &gt;=99% accuracy · zero critical errors 2. Meet 100% of regulatory / client filing…”
Market: A3 = A module / process, or work with client or regulatory consequences</t>
        </is>
      </c>
      <c r="BR107" s="129" t="inlineStr">
        <is>
          <t>Rated 2.5 of 12 · between A2 and A3
Start: 3.5
Evidence reads like A1: No guiding or leading described despite one HR report → moved down 1
Team: 1 direct report · POD Lead
Market: A2–A3 = Not scored in Band A</t>
        </is>
      </c>
      <c r="BS107" s="129" t="inlineStr">
        <is>
          <t>Rated 8.5 of 12 · between C2 and D1
Experience: 14.8 yrs total · 6.1 before IRIS + 8.7 at IRIS = 8.1 on the experience scale
Qualification: MBA · postgraduate, relevant to the work → +0.5
Market: B1 roles typically have 4–8 yrs · IRIS guide 4–7</t>
        </is>
      </c>
      <c r="BT107"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07"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7" s="125" t="n"/>
      <c r="BW107" s="125" t="n"/>
      <c r="BX107" s="125" t="n"/>
      <c r="BY107" s="125" t="n"/>
      <c r="BZ107" s="125" t="inlineStr">
        <is>
          <t>Received · manager annual</t>
        </is>
      </c>
      <c r="CA107" s="125" t="inlineStr">
        <is>
          <t>CARBON Mapping Master</t>
        </is>
      </c>
      <c r="CB107" s="130" t="n">
        <v>20</v>
      </c>
      <c r="CC107" s="131" t="inlineStr">
        <is>
          <t>• Role / sub-team: Mca and esma.</t>
        </is>
      </c>
      <c r="CD107" s="131" t="inlineStr">
        <is>
          <t>• Key responsibilities include: Ensuring client queries raised during calls are addressed and resolved.
• Reported deliverables and outcomes include: MCA: work is completed and the next client responds accordingly. ESMA: work is handed over to the next stage.</t>
        </is>
      </c>
      <c r="CE107" s="131" t="inlineStr">
        <is>
          <t>• Current capabilities: Communication; Tools / software used: HTML - Editor, iFile.</t>
        </is>
      </c>
      <c r="CF107" s="131" t="inlineStr">
        <is>
          <t>• Development priorities: No input received.
• Learning and Development Need: No input received.</t>
        </is>
      </c>
      <c r="CG107" s="131" t="inlineStr">
        <is>
          <t>• Key challenges: No input received.
• Support required: No input received.</t>
        </is>
      </c>
      <c r="CH107" s="132" t="inlineStr">
        <is>
          <t>Complexity: Evidence reads like A3: MCA and ESMA conversion: data mapping, extension concepts, calculation review, validation errors, client queries → matches the start
Autonomy: Evidence reads like A3: Makes file-related decisions independently; escalates some issues to the manager → matches the start
Accountability: Evidence reads like A3: Solely responsible for conversion accuracy; outputs go to client/certification, resolves client queries → moved down 0.5
Leadership: Evidence reads like A1: No guiding or leading described despite one HR report → moved down 1
Business Impact: Moved +0.5: the survey / manager mapping marks it business-critical.</t>
        </is>
      </c>
      <c r="CI107"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7" s="131" t="inlineStr">
        <is>
          <t>Self-identified: Project / programme management · Domain, regulatory &amp; XBRL · Client, sales &amp; stakeholders · Broader exposure &amp; ownership
For the next role: Project / programme management · Domain, regulatory &amp; XBRL · Client, sales &amp; stakeholders · Communication &amp; presentation · Broader exposure &amp; ownership</t>
        </is>
      </c>
      <c r="CK107" s="131" t="inlineStr">
        <is>
          <t>Per-person summary · CARBON Mapping Master</t>
        </is>
      </c>
      <c r="CL107"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7" s="134" t="inlineStr">
        <is>
          <t>What the role answers for: A domain or a small team.
Accountability &amp; Impact rating: 3 of 12 · A3-level impact.
Leads 1 direct report.
From the survey and manager mapping — critical role: yes; successor named: no.
If the work is missed · role-holders' themes: rework · quality · delays · filing.
Manager talent mapping — Latest rating: 4 · Potential: High · 9-Box Grid placement: Core Contributor.</t>
        </is>
      </c>
      <c r="CN107" s="135" t="n"/>
      <c r="CO107" s="135" t="n">
        <v>3.5</v>
      </c>
      <c r="CP107" s="136" t="n">
        <v>4</v>
      </c>
      <c r="CQ107" s="137" t="inlineStr">
        <is>
          <t>High</t>
        </is>
      </c>
      <c r="CR107" s="137" t="inlineStr">
        <is>
          <t>Core Contributor</t>
        </is>
      </c>
      <c r="CS107" s="137" t="inlineStr">
        <is>
          <t>Ready now</t>
        </is>
      </c>
      <c r="CT107" s="137" t="n"/>
      <c r="CU107" s="137" t="inlineStr">
        <is>
          <t>Yes</t>
        </is>
      </c>
      <c r="CV107" s="137" t="n"/>
      <c r="CW107" s="137" t="n"/>
      <c r="CX107" s="137" t="inlineStr">
        <is>
          <t>Medium · critical role Yes · only this person — · successor named No</t>
        </is>
      </c>
      <c r="CY107" s="137" t="inlineStr">
        <is>
          <t>Jinesh Kumar S · B2, CARBON · Mayur Zope · B2, CARBON · Mohammed Dholkawala · B2, CARBON</t>
        </is>
      </c>
      <c r="CZ107" s="137" t="inlineStr">
        <is>
          <t>Name a successor; document the key process; cross-train one person</t>
        </is>
      </c>
      <c r="DA107" s="119" t="n">
        <v>103</v>
      </c>
      <c r="DB107" s="138" t="inlineStr">
        <is>
          <t>Meets the level</t>
        </is>
      </c>
      <c r="DC107" s="138" t="n">
        <v>113</v>
      </c>
      <c r="DD107" s="138" t="n">
        <v>88</v>
      </c>
      <c r="DE107" s="138" t="n">
        <v>108</v>
      </c>
      <c r="DF107" s="138" t="n">
        <v>92</v>
      </c>
      <c r="DG107" s="138" t="inlineStr">
        <is>
          <t>AI / GenAI, Innovation, Strategic acumen</t>
        </is>
      </c>
      <c r="DH107" s="138" t="inlineStr">
        <is>
          <t>B2: 90% of profile — close</t>
        </is>
      </c>
      <c r="DI107" s="138" t="inlineStr">
        <is>
          <t>Evidence: Survey + KRAs | Core: Ownership 5/3, Problem solving 4/3, Communication &amp; collaboration 4/3, Client &amp; quality focus 5/3, Learning agility 3/3, Integrity &amp; compliance 3/3 | Future-ready: AI literacy 2/3, Data literacy 4/3, Digital fluency 3/3, Innovation 2/3 | Functional: XBRL &amp; taxonomy 4/3, Accounting standards 4/3, Regulatory domain 4/3, Quality &amp; process 4/3, Excel &amp; tools 3/3, AI / GenAI 2/3 | Leadership: Developing people 2/2, Decision making 2/2, Strategic acumen 1/2, Influence &amp; change 3/2</t>
        </is>
      </c>
      <c r="DJ107" s="111" t="inlineStr">
        <is>
          <t>Project / programme management · Domain, regulatory &amp; XBRL · Client, sales &amp; stakeholders · Broader exposure &amp; ownership</t>
        </is>
      </c>
      <c r="DK107" s="112" t="n"/>
      <c r="DL107" s="112" t="inlineStr">
        <is>
          <t>AI, GenAI &amp; Prompt Engineering; XBRL, iXBRL &amp; Taxonomy; Regulatory &amp; BFSI Domain</t>
        </is>
      </c>
      <c r="DM107" s="112" t="inlineStr">
        <is>
          <t>Project / programme management · Domain, regulatory &amp; XBRL · Client, sales &amp; stakeholders · Communication &amp; presentation · Broader exposure &amp; ownership</t>
        </is>
      </c>
      <c r="DN107" s="112" t="n"/>
      <c r="DO107" s="139" t="inlineStr">
        <is>
          <t>Business Analysis · 83% of competencies evidenced; must-haves met</t>
        </is>
      </c>
      <c r="DP107" s="126" t="inlineStr">
        <is>
          <t>Roshni Surve · Senior Financial Analyst — 0.66: xbrl, mca, esma, financial; Rajendra Gupta · Senior Financial Analyst — 0.50: validation, xbrl, financial, errors; Mandar Vatare · Senior Financial Analyst — 0.48: tagging, validation, financial, esma</t>
        </is>
      </c>
      <c r="DQ107" s="126" t="inlineStr">
        <is>
          <t>Prajakta Athalye · iFile, Financial Analyst — 0.39; Tuku Deb · iFile, Senior Financial Analyst — 0.32; Omkar Parab · iFile, Senior Taxonomy Analyst — 0.27</t>
        </is>
      </c>
      <c r="DR107" s="126" t="inlineStr">
        <is>
          <t>POD Lead</t>
        </is>
      </c>
      <c r="DS107" s="126" t="n"/>
      <c r="DT107" s="126" t="inlineStr">
        <is>
          <t>Span: 1 direct reports · layer 7 · Very small team: merge with a neighbouring team or make a POD Lead role</t>
        </is>
      </c>
      <c r="DU107" s="140" t="inlineStr">
        <is>
          <t>XBRL Specialist – POD Lead in Services · CARBON, B1 — POD Lead.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
Leads 1 direct report.</t>
        </is>
      </c>
      <c r="DV107" s="137" t="inlineStr">
        <is>
          <t>Hire as: Consultant / Senior Associate — IRIS B1 Specialist · POD Lead · POD Lead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7"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7" s="126" t="inlineStr">
        <is>
          <t>4–7 yrs</t>
        </is>
      </c>
      <c r="EA107" s="126" t="inlineStr">
        <is>
          <t>5–8 · 4–8</t>
        </is>
      </c>
      <c r="EB107" s="126" t="inlineStr">
        <is>
          <t>Consultant / Senior Associate</t>
        </is>
      </c>
      <c r="EC107" s="126" t="inlineStr">
        <is>
          <t>Big Four: Senior Consultant · IRIS Vs Market Benchmark — XBRL US credential pathway: Certificate + specialist taxonomy</t>
        </is>
      </c>
      <c r="ED107" s="126" t="inlineStr">
        <is>
          <t>XBRL US GAAP Certificate · AICPA &amp; XBRL US; XBRL International specifications; IFRS / US GAAP / Ind AS</t>
        </is>
      </c>
      <c r="EE107" s="126" t="inlineStr">
        <is>
          <t>Core 3 · Future 3 · Functional 3 · Leadership 2</t>
        </is>
      </c>
      <c r="EF107" s="139" t="n"/>
      <c r="EG107" s="126" t="inlineStr">
        <is>
          <t>✓ HRIS: 14.8 yrs, MBA, 1 direct report
✓ Survey: 20 of 20 questions answered
✓ KRAs: submitted, reported deliverables
✓ Manager mapping: rating, potential, 9-box
✗ Job description: not on file</t>
        </is>
      </c>
      <c r="EH107" s="118" t="n"/>
      <c r="EI107" s="118" t="n"/>
      <c r="EJ107" s="118" t="n"/>
      <c r="EK107" s="118" t="inlineStr">
        <is>
          <t>Survey: summary on file · KRAs: received · Experience: on file</t>
        </is>
      </c>
      <c r="EL107" s="141" t="n"/>
      <c r="EM107" s="142" t="n"/>
      <c r="EN107" s="142" t="n"/>
      <c r="EO107" s="142" t="n"/>
      <c r="EP107" s="142" t="n"/>
      <c r="EQ107" s="143" t="n"/>
      <c r="ER107" s="135" t="n"/>
      <c r="ES107" s="135" t="n"/>
      <c r="ET107" s="135" t="n"/>
      <c r="EU107" s="135" t="n"/>
      <c r="EV107" s="135" t="n"/>
      <c r="EW107" s="135" t="n"/>
      <c r="EX107" s="135" t="n"/>
      <c r="EY107" s="143" t="n"/>
      <c r="EZ107" s="135" t="n"/>
      <c r="FA107" s="135" t="n"/>
      <c r="FB107" s="135" t="n"/>
      <c r="FC107" s="135" t="n"/>
      <c r="FD107" s="135" t="n"/>
    </row>
    <row r="108" ht="300" customHeight="1">
      <c r="A108" s="109" t="inlineStr">
        <is>
          <t>CARBON</t>
        </is>
      </c>
      <c r="B108" s="110" t="inlineStr">
        <is>
          <t>IRIS1950</t>
        </is>
      </c>
      <c r="C108" s="110" t="inlineStr">
        <is>
          <t>Manish Lipcha</t>
        </is>
      </c>
      <c r="D108" s="110" t="inlineStr">
        <is>
          <t>Services</t>
        </is>
      </c>
      <c r="E108" s="110" t="inlineStr">
        <is>
          <t>RC-026</t>
        </is>
      </c>
      <c r="F108" s="110" t="inlineStr">
        <is>
          <t>Mohammed Dholkawala</t>
        </is>
      </c>
      <c r="G108" s="110" t="inlineStr">
        <is>
          <t>IRIS0977</t>
        </is>
      </c>
      <c r="H108" s="110" t="inlineStr">
        <is>
          <t>B2</t>
        </is>
      </c>
      <c r="I108" s="110" t="n"/>
      <c r="J108" s="110" t="n">
        <v>8.300000000000001</v>
      </c>
      <c r="K108" s="110" t="n">
        <v>5</v>
      </c>
      <c r="L108" s="110" t="inlineStr">
        <is>
          <t>MMS</t>
        </is>
      </c>
      <c r="M108" s="110" t="n"/>
      <c r="N108" s="144" t="inlineStr">
        <is>
          <t>Senior Financial Analyst</t>
        </is>
      </c>
      <c r="O108" s="113" t="inlineStr">
        <is>
          <t>XBRL Specialist</t>
        </is>
      </c>
      <c r="P108" s="112" t="inlineStr">
        <is>
          <t>Consulting &amp; Professional Services</t>
        </is>
      </c>
      <c r="Q108" s="112" t="inlineStr">
        <is>
          <t>XBRL Tagging, Conversion &amp; Filing</t>
        </is>
      </c>
      <c r="R108" s="113" t="inlineStr">
        <is>
          <t>L4 – Senior</t>
        </is>
      </c>
      <c r="S108" s="114" t="inlineStr">
        <is>
          <t>B1</t>
        </is>
      </c>
      <c r="T108" s="149" t="inlineStr">
        <is>
          <t>Specialist</t>
        </is>
      </c>
      <c r="U108" s="149" t="inlineStr">
        <is>
          <t>B</t>
        </is>
      </c>
      <c r="V108" s="112" t="inlineStr">
        <is>
          <t>IC</t>
        </is>
      </c>
      <c r="W108" s="150" t="inlineStr">
        <is>
          <t>▲ Up</t>
        </is>
      </c>
      <c r="X108" s="112" t="inlineStr">
        <is>
          <t>P3 / M2</t>
        </is>
      </c>
      <c r="Y108" s="112" t="inlineStr">
        <is>
          <t>Career / · Team Lead</t>
        </is>
      </c>
      <c r="Z108" s="112" t="inlineStr">
        <is>
          <t>4 Enable</t>
        </is>
      </c>
      <c r="AA108" s="117" t="inlineStr">
        <is>
          <t>A3</t>
        </is>
      </c>
      <c r="AB108" s="118" t="inlineStr">
        <is>
          <t>Band A · Practitioner</t>
        </is>
      </c>
      <c r="AC108" s="118" t="inlineStr">
        <is>
          <t>Senior Associate</t>
        </is>
      </c>
      <c r="AD108" s="145" t="inlineStr">
        <is>
          <t>▼ Down · pay and title protected</t>
        </is>
      </c>
      <c r="AE108" s="118" t="inlineStr">
        <is>
          <t>B1</t>
        </is>
      </c>
      <c r="AF108" s="118" t="inlineStr">
        <is>
          <t>OK</t>
        </is>
      </c>
      <c r="AG108" s="118" t="inlineStr">
        <is>
          <t>Level rule: manager B1; a reportee sits at least one level below · B1 → A3 · move down · pay and title protected for one cycle</t>
        </is>
      </c>
      <c r="AH108" s="118" t="n">
        <v>7</v>
      </c>
      <c r="AI108" s="118" t="n"/>
      <c r="AJ108" s="119" t="inlineStr">
        <is>
          <t>CARBON · Services · Band B · Expert / POD Lead</t>
        </is>
      </c>
      <c r="AK108" s="120" t="n">
        <v>3.5</v>
      </c>
      <c r="AL108" s="121">
        <f>IFERROR(INDEX(WM_C,MATCH($AJ108,WM_KEY,0)),"")</f>
        <v>0.46</v>
      </c>
      <c r="AM108" s="122">
        <f>IF(OR(AK108="",AL108=""),"",AK108*AL108)</f>
        <v>1.61</v>
      </c>
      <c r="AN108" s="120" t="n">
        <v>3.5</v>
      </c>
      <c r="AO108" s="121">
        <f>IFERROR(INDEX(WM_AU,MATCH($AJ108,WM_KEY,0)),"")</f>
        <v>0.17</v>
      </c>
      <c r="AP108" s="122">
        <f>IF(OR(AN108="",AO108=""),"",AN108*AO108)</f>
        <v>0.595</v>
      </c>
      <c r="AQ108" s="120" t="n">
        <v>3</v>
      </c>
      <c r="AR108" s="121">
        <f>IFERROR(INDEX(WM_AC,MATCH($AJ108,WM_KEY,0)),"")</f>
        <v>0.15</v>
      </c>
      <c r="AS108" s="122">
        <f>IF(OR(AQ108="",AR108=""),"",AQ108*AR108)</f>
        <v>0.45</v>
      </c>
      <c r="AT108" s="120" t="n">
        <v>3</v>
      </c>
      <c r="AU108" s="121">
        <f>IFERROR(INDEX(WM_L,MATCH($AJ108,WM_KEY,0)),"")</f>
        <v>0.05</v>
      </c>
      <c r="AV108" s="122">
        <f>IF(OR(AT108="",AU108=""),"",AT108*AU108)</f>
        <v>0.15</v>
      </c>
      <c r="AW108" s="120" t="n">
        <v>6</v>
      </c>
      <c r="AX108" s="121">
        <f>IFERROR(INDEX(WM_E,MATCH($AJ108,WM_KEY,0)),"")</f>
        <v>0.1</v>
      </c>
      <c r="AY108" s="122">
        <f>IF(OR(AW108="",AX108=""),"",AW108*AX108)</f>
        <v>0.6</v>
      </c>
      <c r="AZ108" s="123" t="n">
        <v>3.5</v>
      </c>
      <c r="BA108" s="121">
        <f>IFERROR(INDEX(WM_BI,MATCH($AJ108,WM_KEY,0)),"")</f>
        <v>0.07</v>
      </c>
      <c r="BB108" s="122">
        <f>IF(OR(AZ108="",BA108=""),"",AZ108*BA108)</f>
        <v>0.245</v>
      </c>
      <c r="BC108" s="122">
        <f>IF(COUNT(AM108,AP108,AS108,AV108,AY108,BB108)&lt;6,"",SUM(AM108,AP108,AS108,AV108,AY108,BB108))</f>
        <v>3.65</v>
      </c>
      <c r="BD108" s="122" t="str">
        <f>IF(BC108="","",INDEX({"A1","A2","A3","B1","B2","B3","C1","C2","D1","D2","E1","E2"},MAX(1,MIN(12,ROUND(BC108,0)))))</f>
        <v>B1</v>
      </c>
      <c r="BE108" s="114" t="inlineStr">
        <is>
          <t>B1</t>
        </is>
      </c>
      <c r="BF108" s="124" t="inlineStr">
        <is>
          <t>The score decided the level</t>
        </is>
      </c>
      <c r="BG108"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8" s="125" t="inlineStr">
        <is>
          <t>At build: Complexity 1.61 + Autonomy 0.60 + Accountability 0.45 + Leadership 0.15 + Experience 0.60 + Business impact 0.25
= 3.65 points → nearest level 4 = B1
Final level: B1 · same as the score</t>
        </is>
      </c>
      <c r="BI108" s="125" t="inlineStr">
        <is>
          <t>No rule applied: the score decides.</t>
        </is>
      </c>
      <c r="BJ108" s="125" t="inlineStr">
        <is>
          <t>Input needed</t>
        </is>
      </c>
      <c r="BK108" s="126" t="n"/>
      <c r="BL108" s="126" t="inlineStr">
        <is>
          <t>High</t>
        </is>
      </c>
      <c r="BM108" s="126" t="inlineStr">
        <is>
          <t>• Describes leading or allocating work to a team but has no formal reports in the Employee Master — confirm; may be a POD Lead / Team Lead</t>
        </is>
      </c>
      <c r="BN108" s="125" t="inlineStr">
        <is>
          <t>Stable · moves in fewer than 5 of 30 weight tests</t>
        </is>
      </c>
      <c r="BO108" s="148" t="inlineStr">
        <is>
          <t>Rated 3.5 of 12 · between A3 and B1
Start: 3.0 · senior practitioner title
Evidence reads like B1: US GAAP/SEC tagging, QC, filings; resolves filing issues; R&amp;D on SEC/FASB taxonomy updates → moved up 0.5
KRA: “1. Complete assigned XBRL/conversion/filing tasks with &gt;=99% accuracy · zero critical errors 2. Meet 100% of regulatory / client filing…”
Market: A3 = Varied and non-standard work; handles exceptions · B1 = Domain specialist work</t>
        </is>
      </c>
      <c r="BP108" s="129" t="inlineStr">
        <is>
          <t>Rated 3.5 of 12 · between A3 and B1
Start: 3.0 · senior practitioner title
Evidence reads like B1: Assigns and reprioritises work in the shift, resolves routine issues, escalates critical matters → moved up 0.5
Market: A3 = Technical / QC / client calls on own work · B1 = Technical / QC / client calls for the domain</t>
        </is>
      </c>
      <c r="BQ108" s="129" t="inlineStr">
        <is>
          <t>Rated 3 of 12
Start: 3.0 · senior practitioner title
Evidence reads like A3: Own tagging, reviews and SEC filings plus shift work allocation → matches the start
KRA: “1. Complete assigned XBRL/conversion/filing tasks with &gt;=99% accuracy · zero critical errors 2. Meet 100% of regulatory / client filing…”
Market: A3 = A module / process, or work with client or regulatory consequences</t>
        </is>
      </c>
      <c r="BR108" s="129" t="inlineStr">
        <is>
          <t>Rated 3 of 12
Start: 2.0 · individual contributor, so influence only
Evidence reads like B1: Shift lead: assigns work and guides team members daily; no formal reports → moved up 1
Team: 0 direct reports · IC
Market: A3 = Not scored in Band A</t>
        </is>
      </c>
      <c r="BS108" s="129" t="inlineStr">
        <is>
          <t>Rated 6 of 12
Experience: 8.3 yrs total · 3.3 before IRIS + 5.0 at IRIS = 5.3 on the experience scale
Qualification: MMS · postgraduate, relevant to the work → +0.5
Market: B1 roles typically have 4–8 yrs · IRIS guide 4–7</t>
        </is>
      </c>
      <c r="BT108"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08"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8" s="125" t="n"/>
      <c r="BW108" s="125" t="n"/>
      <c r="BX108" s="125" t="n"/>
      <c r="BY108" s="125" t="n"/>
      <c r="BZ108" s="125" t="inlineStr">
        <is>
          <t>Received · manager annual</t>
        </is>
      </c>
      <c r="CA108" s="125" t="inlineStr">
        <is>
          <t>CARBON Mapping Master</t>
        </is>
      </c>
      <c r="CB108" s="130" t="n">
        <v>20</v>
      </c>
      <c r="CC108" s="131" t="inlineStr">
        <is>
          <t>• Role / sub-team: Shift lead, XBRL tagging, Quality check, Validation, R&amp;D for US team.</t>
        </is>
      </c>
      <c r="CD108" s="131"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CE108" s="131" t="inlineStr">
        <is>
          <t>• Current capabilities: Patience; Tools / software used: Both.</t>
        </is>
      </c>
      <c r="CF108" s="131" t="inlineStr">
        <is>
          <t>• Development priorities: No input received.
• Learning and Development Need: Patience.</t>
        </is>
      </c>
      <c r="CG108" s="131" t="inlineStr">
        <is>
          <t>• Key challenges: RDP issue.
• Support required: No input received.</t>
        </is>
      </c>
      <c r="CH108" s="132" t="inlineStr">
        <is>
          <t>Complexity: Evidence reads like B1: US GAAP/SEC tagging, QC, filings; resolves filing issues; R&amp;D on SEC/FASB taxonomy updates → moved up 0.5
Autonomy: Evidence reads like B1: Assigns and reprioritises work in the shift, resolves routine issues, escalates critical matters → moved up 0.5
Accountability: Evidence reads like A3: Own tagging, reviews and SEC filings plus shift work allocation → matches the start
Leadership: Evidence reads like B1: Shift lead: assigns work and guides team members daily; no formal reports → moved up 1
Business Impact: Moved +0.5: the survey / manager mapping marks it business-critical.</t>
        </is>
      </c>
      <c r="CI108"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8" s="131" t="inlineStr">
        <is>
          <t>Self-identified: Leadership &amp; people management · Domain, regulatory &amp; XBRL · Client, sales &amp; stakeholders · Communication &amp; presentation · Broader exposure &amp; ownership
For the next role: AI / automation · Leadership &amp; people management · Project / programme management · Data, SQL &amp; analytics · Domain, regulatory &amp; XBRL · Client, sales &amp; stakeholders · Communication &amp; presentation · Strategy &amp; business acumen · Broader exposure &amp; ownership</t>
        </is>
      </c>
      <c r="CK108" s="131" t="inlineStr">
        <is>
          <t>Per-person summary · CARBON Mapping Master</t>
        </is>
      </c>
      <c r="CL108"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8"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4 · Potential: High · 9-Box Grid placement: Core Contributor.</t>
        </is>
      </c>
      <c r="CN108" s="135" t="n"/>
      <c r="CO108" s="135" t="n">
        <v>3.5</v>
      </c>
      <c r="CP108" s="136" t="n">
        <v>4</v>
      </c>
      <c r="CQ108" s="137" t="inlineStr">
        <is>
          <t>High</t>
        </is>
      </c>
      <c r="CR108" s="137" t="inlineStr">
        <is>
          <t>Core Contributor</t>
        </is>
      </c>
      <c r="CS108" s="137" t="inlineStr">
        <is>
          <t>Ready now</t>
        </is>
      </c>
      <c r="CT108" s="137" t="n"/>
      <c r="CU108" s="137" t="inlineStr">
        <is>
          <t>Yes</t>
        </is>
      </c>
      <c r="CV108" s="137" t="n"/>
      <c r="CW108" s="137" t="n"/>
      <c r="CX108" s="137" t="inlineStr">
        <is>
          <t>Medium · critical role Yes · only this person — · successor named No</t>
        </is>
      </c>
      <c r="CY108" s="137" t="inlineStr">
        <is>
          <t>Jinesh Kumar S · B2, CARBON · Mayur Zope · B2, CARBON · Mohammed Dholkawala · B2, CARBON</t>
        </is>
      </c>
      <c r="CZ108" s="137" t="inlineStr">
        <is>
          <t>Name a successor; document the key process; cross-train one person</t>
        </is>
      </c>
      <c r="DA108" s="119" t="n">
        <v>103</v>
      </c>
      <c r="DB108" s="138" t="inlineStr">
        <is>
          <t>Meets the level</t>
        </is>
      </c>
      <c r="DC108" s="138" t="n">
        <v>113</v>
      </c>
      <c r="DD108" s="138" t="n">
        <v>83</v>
      </c>
      <c r="DE108" s="138" t="n">
        <v>104</v>
      </c>
      <c r="DF108" s="138" t="n">
        <v>110</v>
      </c>
      <c r="DG108" s="138" t="inlineStr">
        <is>
          <t>AI / GenAI, Innovation</t>
        </is>
      </c>
      <c r="DH108" s="138" t="inlineStr">
        <is>
          <t>B2: 90% of profile — ready on competencies</t>
        </is>
      </c>
      <c r="DI108" s="138" t="inlineStr">
        <is>
          <t>Evidence: Survey + KRAs | Core: Ownership 5/3, Problem solving 4/3, Communication &amp; collaboration 4/3, Client &amp; quality focus 5/3, Learning agility 3/3, Integrity &amp; compliance 3/3 | Future-ready: AI literacy 2/3, Data literacy 3/3, Digital fluency 3/3, Innovation 2/3 | Functional: XBRL &amp; taxonomy 4/3, Accounting standards 3/3, Regulatory domain 4/3, Quality &amp; process 4/3, Excel &amp; tools 3/3, AI / GenAI 2/3 | Leadership: Developing people 1/1, Decision making 2/1, Strategic acumen 1/1, Influence &amp; change 2/1</t>
        </is>
      </c>
      <c r="DJ108" s="111" t="inlineStr">
        <is>
          <t>Leadership &amp; people management · Domain, regulatory &amp; XBRL · Client, sales &amp; stakeholders · Communication &amp; presentation · Broader exposure &amp; ownership</t>
        </is>
      </c>
      <c r="DK108" s="112" t="n"/>
      <c r="DL108" s="112" t="inlineStr">
        <is>
          <t>Project, Program &amp; Agile Management; Stakeholder &amp; Client Management; Process Improvement &amp; Quality Mindset</t>
        </is>
      </c>
      <c r="DM108" s="112" t="inlineStr">
        <is>
          <t>AI / automation · Leadership &amp; people management · Project / programme management · Data, SQL &amp; analytics · Domain, regulatory &amp; XBRL · Client, sales &amp; stakeholders · Communication &amp; presentation · Strategy &amp; business acumen · Broader exposure &amp; ownership</t>
        </is>
      </c>
      <c r="DN108" s="112" t="n"/>
      <c r="DO108" s="139" t="inlineStr">
        <is>
          <t>Data Operations &amp; Digitization · 83% of competencies evidenced; must-haves met</t>
        </is>
      </c>
      <c r="DP108" s="126" t="inlineStr">
        <is>
          <t>Namrata Juvekar · Financial Analyst — 0.54: tagging, filing, validation, microsoft; Sagar Barbade · Senior Financial Analyst — 0.54: tagging, filing, validation, microsoft; Kamlesh Bomble · Senior Financial Analyst — 0.50: tagging, filings, filing, microsoft</t>
        </is>
      </c>
      <c r="DQ108" s="126" t="inlineStr">
        <is>
          <t>No close match in other businesses</t>
        </is>
      </c>
      <c r="DR108" s="126" t="n"/>
      <c r="DS108" s="126" t="n"/>
      <c r="DT108" s="126" t="n"/>
      <c r="DU108"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08"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8"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8" s="126" t="inlineStr">
        <is>
          <t>4–7 yrs</t>
        </is>
      </c>
      <c r="EA108" s="126" t="inlineStr">
        <is>
          <t>5–8 · 4–8</t>
        </is>
      </c>
      <c r="EB108" s="126" t="inlineStr">
        <is>
          <t>Consultant / Senior Associate</t>
        </is>
      </c>
      <c r="EC108" s="126" t="inlineStr">
        <is>
          <t>Big Four: Senior Consultant · IRIS Vs Market Benchmark — XBRL US credential pathway: Certificate + specialist taxonomy</t>
        </is>
      </c>
      <c r="ED108" s="126" t="inlineStr">
        <is>
          <t>XBRL US GAAP Certificate · AICPA &amp; XBRL US; XBRL International specifications; IFRS / US GAAP / Ind AS</t>
        </is>
      </c>
      <c r="EE108" s="126" t="inlineStr">
        <is>
          <t>Core 3 · Future 3 · Functional 3 · Leadership 1</t>
        </is>
      </c>
      <c r="EF108" s="127" t="inlineStr">
        <is>
          <t>• Confirm the reporting line — Manager</t>
        </is>
      </c>
      <c r="EG108" s="126" t="inlineStr">
        <is>
          <t>✓ HRIS: 8.3 yrs, MMS, 0 direct reports
✓ Survey: 20 of 20 questions answered
✓ KRAs: submitted, reported deliverables
✓ Manager mapping: rating, potential, 9-box
✗ Job description: not on file</t>
        </is>
      </c>
      <c r="EH108" s="118" t="inlineStr">
        <is>
          <t xml:space="preserve">D302 · Input needed · Medium: • Confirm the reporting line — Manager · owner Manager · </t>
        </is>
      </c>
      <c r="EI108" s="118" t="inlineStr">
        <is>
          <t>R021 · Confirm the reporting line · Manager · Open</t>
        </is>
      </c>
      <c r="EJ108" s="118" t="inlineStr">
        <is>
          <t>Confirm the reporting line · Manager</t>
        </is>
      </c>
      <c r="EK108" s="118" t="inlineStr">
        <is>
          <t>Survey: summary on file · KRAs: received · Experience: on file</t>
        </is>
      </c>
      <c r="EL108" s="141" t="n"/>
      <c r="EM108" s="142" t="n"/>
      <c r="EN108" s="142" t="n"/>
      <c r="EO108" s="142" t="n"/>
      <c r="EP108" s="142" t="n"/>
      <c r="EQ108" s="143" t="n"/>
      <c r="ER108" s="135" t="n"/>
      <c r="ES108" s="135" t="n"/>
      <c r="ET108" s="135" t="n"/>
      <c r="EU108" s="135" t="n"/>
      <c r="EV108" s="135" t="n"/>
      <c r="EW108" s="135" t="n"/>
      <c r="EX108" s="135" t="n"/>
      <c r="EY108" s="143" t="n"/>
      <c r="EZ108" s="135" t="n"/>
      <c r="FA108" s="135" t="n"/>
      <c r="FB108" s="135" t="n"/>
      <c r="FC108" s="135" t="n"/>
      <c r="FD108" s="135" t="n"/>
    </row>
    <row r="109" ht="300" customHeight="1">
      <c r="A109" s="109" t="inlineStr">
        <is>
          <t>CARBON</t>
        </is>
      </c>
      <c r="B109" s="110" t="inlineStr">
        <is>
          <t>IRIS0547</t>
        </is>
      </c>
      <c r="C109" s="110" t="inlineStr">
        <is>
          <t>Pradul Meshram</t>
        </is>
      </c>
      <c r="D109" s="110" t="inlineStr">
        <is>
          <t>Services</t>
        </is>
      </c>
      <c r="E109" s="110" t="inlineStr">
        <is>
          <t>RC-026</t>
        </is>
      </c>
      <c r="F109" s="110" t="inlineStr">
        <is>
          <t>Priyanka Jadhav</t>
        </is>
      </c>
      <c r="G109" s="110" t="inlineStr">
        <is>
          <t>IRIS0616</t>
        </is>
      </c>
      <c r="H109" s="110" t="inlineStr">
        <is>
          <t>B2</t>
        </is>
      </c>
      <c r="I109" s="110" t="n"/>
      <c r="J109" s="110" t="n">
        <v>15.6</v>
      </c>
      <c r="K109" s="110" t="n">
        <v>15.6</v>
      </c>
      <c r="L109" s="110" t="inlineStr">
        <is>
          <t>M.Com</t>
        </is>
      </c>
      <c r="M109" s="110" t="n"/>
      <c r="N109" s="144" t="inlineStr">
        <is>
          <t>Senior Financial Analyst</t>
        </is>
      </c>
      <c r="O109" s="113" t="inlineStr">
        <is>
          <t>XBRL Specialist</t>
        </is>
      </c>
      <c r="P109" s="112" t="inlineStr">
        <is>
          <t>Consulting &amp; Professional Services</t>
        </is>
      </c>
      <c r="Q109" s="112" t="inlineStr">
        <is>
          <t>XBRL Tagging, Conversion &amp; Filing</t>
        </is>
      </c>
      <c r="R109" s="113" t="inlineStr">
        <is>
          <t>L4 – Senior</t>
        </is>
      </c>
      <c r="S109" s="114" t="inlineStr">
        <is>
          <t>B1</t>
        </is>
      </c>
      <c r="T109" s="149" t="inlineStr">
        <is>
          <t>Specialist</t>
        </is>
      </c>
      <c r="U109" s="149" t="inlineStr">
        <is>
          <t>B</t>
        </is>
      </c>
      <c r="V109" s="112" t="inlineStr">
        <is>
          <t>IC</t>
        </is>
      </c>
      <c r="W109" s="150" t="inlineStr">
        <is>
          <t>▲ Up</t>
        </is>
      </c>
      <c r="X109" s="112" t="inlineStr">
        <is>
          <t>P3 / M2</t>
        </is>
      </c>
      <c r="Y109" s="112" t="inlineStr">
        <is>
          <t>Career / · Team Lead</t>
        </is>
      </c>
      <c r="Z109" s="112" t="inlineStr">
        <is>
          <t>4 Enable</t>
        </is>
      </c>
      <c r="AA109" s="117" t="inlineStr">
        <is>
          <t>A3</t>
        </is>
      </c>
      <c r="AB109" s="118" t="inlineStr">
        <is>
          <t>Band A · Practitioner</t>
        </is>
      </c>
      <c r="AC109" s="118" t="inlineStr">
        <is>
          <t>Senior Associate</t>
        </is>
      </c>
      <c r="AD109" s="145" t="inlineStr">
        <is>
          <t>▼ Down · pay and title protected</t>
        </is>
      </c>
      <c r="AE109" s="118" t="inlineStr">
        <is>
          <t>B1</t>
        </is>
      </c>
      <c r="AF109" s="118" t="inlineStr">
        <is>
          <t>OK</t>
        </is>
      </c>
      <c r="AG109" s="118" t="inlineStr">
        <is>
          <t>Level rule: manager B1; a reportee sits at least one level below · B1 → A3 · move down · pay and title protected for one cycle</t>
        </is>
      </c>
      <c r="AH109" s="118" t="n">
        <v>7</v>
      </c>
      <c r="AI109" s="118" t="n"/>
      <c r="AJ109" s="119" t="inlineStr">
        <is>
          <t>CARBON · Services · Band B · Expert / POD Lead</t>
        </is>
      </c>
      <c r="AK109" s="120" t="n">
        <v>3</v>
      </c>
      <c r="AL109" s="121">
        <f>IFERROR(INDEX(WM_C,MATCH($AJ109,WM_KEY,0)),"")</f>
        <v>0.46</v>
      </c>
      <c r="AM109" s="122">
        <f>IF(OR(AK109="",AL109=""),"",AK109*AL109)</f>
        <v>1.38</v>
      </c>
      <c r="AN109" s="120" t="n">
        <v>3</v>
      </c>
      <c r="AO109" s="121">
        <f>IFERROR(INDEX(WM_AU,MATCH($AJ109,WM_KEY,0)),"")</f>
        <v>0.17</v>
      </c>
      <c r="AP109" s="122">
        <f>IF(OR(AN109="",AO109=""),"",AN109*AO109)</f>
        <v>0.51</v>
      </c>
      <c r="AQ109" s="120" t="n">
        <v>3</v>
      </c>
      <c r="AR109" s="121">
        <f>IFERROR(INDEX(WM_AC,MATCH($AJ109,WM_KEY,0)),"")</f>
        <v>0.15</v>
      </c>
      <c r="AS109" s="122">
        <f>IF(OR(AQ109="",AR109=""),"",AQ109*AR109)</f>
        <v>0.45</v>
      </c>
      <c r="AT109" s="120" t="n">
        <v>2</v>
      </c>
      <c r="AU109" s="121">
        <f>IFERROR(INDEX(WM_L,MATCH($AJ109,WM_KEY,0)),"")</f>
        <v>0.05</v>
      </c>
      <c r="AV109" s="122">
        <f>IF(OR(AT109="",AU109=""),"",AT109*AU109)</f>
        <v>0.1</v>
      </c>
      <c r="AW109" s="120" t="n">
        <v>9</v>
      </c>
      <c r="AX109" s="121">
        <f>IFERROR(INDEX(WM_E,MATCH($AJ109,WM_KEY,0)),"")</f>
        <v>0.1</v>
      </c>
      <c r="AY109" s="122">
        <f>IF(OR(AW109="",AX109=""),"",AW109*AX109)</f>
        <v>0.9</v>
      </c>
      <c r="AZ109" s="123" t="n">
        <v>4</v>
      </c>
      <c r="BA109" s="121">
        <f>IFERROR(INDEX(WM_BI,MATCH($AJ109,WM_KEY,0)),"")</f>
        <v>0.07</v>
      </c>
      <c r="BB109" s="122">
        <f>IF(OR(AZ109="",BA109=""),"",AZ109*BA109)</f>
        <v>0.28</v>
      </c>
      <c r="BC109" s="122">
        <f>IF(COUNT(AM109,AP109,AS109,AV109,AY109,BB109)&lt;6,"",SUM(AM109,AP109,AS109,AV109,AY109,BB109))</f>
        <v>3.62</v>
      </c>
      <c r="BD109" s="122" t="str">
        <f>IF(BC109="","",INDEX({"A1","A2","A3","B1","B2","B3","C1","C2","D1","D2","E1","E2"},MAX(1,MIN(12,ROUND(BC109,0)))))</f>
        <v>B1</v>
      </c>
      <c r="BE109" s="114" t="inlineStr">
        <is>
          <t>B1</t>
        </is>
      </c>
      <c r="BF109" s="124" t="inlineStr">
        <is>
          <t>The score decided the level</t>
        </is>
      </c>
      <c r="BG109"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9" s="125" t="inlineStr">
        <is>
          <t>At build: Complexity 1.38 + Autonomy 0.51 + Accountability 0.45 + Leadership 0.10 + Experience 0.90 + Business impact 0.28
= 3.62 points → nearest level 4 = B1
Final level: B1 · same as the score</t>
        </is>
      </c>
      <c r="BI109" s="125" t="inlineStr">
        <is>
          <t>No rule applied: the score decides.</t>
        </is>
      </c>
      <c r="BJ109" s="125" t="inlineStr">
        <is>
          <t>—</t>
        </is>
      </c>
      <c r="BK109" s="126" t="n"/>
      <c r="BL109" s="126" t="inlineStr">
        <is>
          <t>High</t>
        </is>
      </c>
      <c r="BM109" s="126" t="n"/>
      <c r="BN109" s="125" t="inlineStr">
        <is>
          <t>Moves in 5 of 30 weight tests · calibrate first</t>
        </is>
      </c>
      <c r="BO109" s="148" t="inlineStr">
        <is>
          <t>Rated 3 of 12
Start: 3.0 · senior practitioner title
Evidence reads like A3: Processes DM and ESMA files/edits, tests releases on Dev/Stage/Live, suggests automations → matches the start
KRA: “1. Complete assigned XBRL/conversion/filing tasks with &gt;=99% accuracy · zero critical errors 2. Meet 100% of regulatory / client filing…”
Market: A3 = Varied and non-standard work; handles exceptions</t>
        </is>
      </c>
      <c r="BP109" s="129" t="inlineStr">
        <is>
          <t>Rated 3 of 12
Start: 3.0 · senior practitioner title
Evidence reads like A3: Gives release sign-off to Carbon/DM team from own testing; analyses documents independently → matches the start
Market: A3 = Technical / QC / client calls on own work</t>
        </is>
      </c>
      <c r="BQ109" s="129" t="inlineStr">
        <is>
          <t>Rated 3 of 12
Start: 3.0 · senior practitioner title
Evidence reads like A3: Own processed files and edits, plus sign-off of new product versions before release → matches the start
KRA: “1. Complete assigned XBRL/conversion/filing tasks with &gt;=99% accuracy · zero critical errors 2. Meet 100% of regulatory / client filing…”
Market: A3 = A module / process, or work with client or regulatory consequences</t>
        </is>
      </c>
      <c r="BR109" s="129" t="inlineStr">
        <is>
          <t>Rated 2 of 12
Start: 2.0 · individual contributor, so influence only
Evidence reads like A2: Manager note mentions doubt-solving and training of teammates; survey shows none → matches the start
Team: 0 direct reports · IC
Market: A2 = Not scored in Band A</t>
        </is>
      </c>
      <c r="BS109" s="129" t="inlineStr">
        <is>
          <t>Rated 9 of 12
Experience: 15.6 yrs total · 15.6 at IRIS; none recorded before IRIS = 8.4 on the experience scale
Qualification: M.Com · postgraduate, relevant to the work → +0.5
Market: B1 roles typically have 4–8 yrs · IRIS guide 4–7</t>
        </is>
      </c>
      <c r="BT109" s="129" t="inlineStr">
        <is>
          <t>Rated 4 of 12 — a starting estimate.
Start: 3,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B1 = Moves a module's, product area's or client account's results</t>
        </is>
      </c>
      <c r="BU109"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9" s="125" t="n"/>
      <c r="BW109" s="125" t="n"/>
      <c r="BX109" s="125" t="n"/>
      <c r="BY109" s="125" t="n"/>
      <c r="BZ109" s="125" t="inlineStr">
        <is>
          <t>Received · manager annual</t>
        </is>
      </c>
      <c r="CA109" s="125" t="inlineStr">
        <is>
          <t>CARBON Mapping Master</t>
        </is>
      </c>
      <c r="CB109" s="130" t="n">
        <v>20</v>
      </c>
      <c r="CC109" s="131" t="inlineStr">
        <is>
          <t>• Role / sub-team: Services team Disclosure Manageme for Europe countries.</t>
        </is>
      </c>
      <c r="CD109" s="131"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CE109" s="131" t="inlineStr">
        <is>
          <t>• Current capabilities: Communication skills and; Tools / software used: Both.</t>
        </is>
      </c>
      <c r="CF109" s="131" t="inlineStr">
        <is>
          <t>• Development priorities: No input received.
• Learning and Development Need: Highlight main points.</t>
        </is>
      </c>
      <c r="CG109" s="131" t="inlineStr">
        <is>
          <t>• Key challenges: Product related queries.
• Support required: No input received.</t>
        </is>
      </c>
      <c r="CH109" s="132" t="inlineStr">
        <is>
          <t>Complexity: Evidence reads like A3: Processes DM and ESMA files/edits, tests releases on Dev/Stage/Live, suggests automations → matches the start
Autonomy: Evidence reads like A3: Gives release sign-off to Carbon/DM team from own testing; analyses documents independently → matches the start
Accountability: Evidence reads like A3: Own processed files and edits, plus sign-off of new product versions before release → matches the start
Leadership: Evidence reads like A2: Manager note mentions doubt-solving and training of teammates; survey shows none → matches the start
Business Impact: Moved +1: the survey / manager mapping marks it business-critical and it does work no one else does.</t>
        </is>
      </c>
      <c r="CI109"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9" s="131" t="inlineStr">
        <is>
          <t>Self-identified: Product &amp; tool knowledge · Broader exposure &amp; ownership
For the next role: Product &amp; tool knowledge · Broader exposure &amp; ownership</t>
        </is>
      </c>
      <c r="CK109" s="131" t="inlineStr">
        <is>
          <t>Per-person summary · CARBON Mapping Master</t>
        </is>
      </c>
      <c r="CL109"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9" s="134" t="inlineStr">
        <is>
          <t>What the role answers for: A domain or a small team.
Accountability &amp; Impact rating: 3 of 12 · A3-level impact.
From the survey and manager mapping — critical role: yes; work only this person does: yes; successor named: no.
If the work is missed · role-holders' themes: rework · quality · delays · filing.
Manager talent mapping — Latest rating: 4 · Potential: High · 9-Box Grid placement: Core Contributor.</t>
        </is>
      </c>
      <c r="CN109" s="135" t="n"/>
      <c r="CO109" s="135" t="n">
        <v>4</v>
      </c>
      <c r="CP109" s="136" t="n">
        <v>4</v>
      </c>
      <c r="CQ109" s="137" t="inlineStr">
        <is>
          <t>High</t>
        </is>
      </c>
      <c r="CR109" s="137" t="inlineStr">
        <is>
          <t>Core Contributor</t>
        </is>
      </c>
      <c r="CS109" s="137" t="inlineStr">
        <is>
          <t>Ready now</t>
        </is>
      </c>
      <c r="CT109" s="137" t="n"/>
      <c r="CU109" s="137" t="inlineStr">
        <is>
          <t>Yes</t>
        </is>
      </c>
      <c r="CV109" s="137" t="n"/>
      <c r="CW109" s="137" t="n"/>
      <c r="CX109" s="137" t="inlineStr">
        <is>
          <t>High · critical role Yes · only this person Yes · successor named No</t>
        </is>
      </c>
      <c r="CY109" s="137" t="inlineStr">
        <is>
          <t>Jinesh Kumar S · B2, CARBON · Mayur Zope · B2, CARBON · Mohammed Dholkawala · B2, CARBON</t>
        </is>
      </c>
      <c r="CZ109" s="137" t="inlineStr">
        <is>
          <t>Name a successor this quarter; document the process; start cross-training the cover listed</t>
        </is>
      </c>
      <c r="DA109" s="119" t="n">
        <v>103</v>
      </c>
      <c r="DB109" s="138" t="inlineStr">
        <is>
          <t>Meets the level</t>
        </is>
      </c>
      <c r="DC109" s="138" t="n">
        <v>113</v>
      </c>
      <c r="DD109" s="138" t="n">
        <v>97</v>
      </c>
      <c r="DE109" s="138" t="n">
        <v>101</v>
      </c>
      <c r="DF109" s="138" t="n">
        <v>100</v>
      </c>
      <c r="DG109" s="138" t="inlineStr">
        <is>
          <t>AI / GenAI</t>
        </is>
      </c>
      <c r="DH109" s="138" t="inlineStr">
        <is>
          <t>B2: 88% of profile — close</t>
        </is>
      </c>
      <c r="DI109" s="138" t="inlineStr">
        <is>
          <t>Evidence: Survey + KRAs | Core: Ownership 4/3, Problem solving 4/3, Communication &amp; collaboration 4/3, Client &amp; quality focus 5/3, Learning agility 3/3, Integrity &amp; compliance 3/3 | Future-ready: AI literacy 2/3, Data literacy 3/3, Digital fluency 4/3, Innovation 3/3 | Functional: XBRL &amp; taxonomy 3/3, Accounting standards 3/3, Regulatory domain 4/3, Quality &amp; process 4/3, Excel &amp; tools 3/3, AI / GenAI 2/3 | Leadership: Developing people 1/1, Decision making 1/1, Strategic acumen 1/1, Influence &amp; change 1/1</t>
        </is>
      </c>
      <c r="DJ109" s="111" t="inlineStr">
        <is>
          <t>Product &amp; tool knowledge · Broader exposure &amp; ownership</t>
        </is>
      </c>
      <c r="DK109" s="112" t="n"/>
      <c r="DL109" s="112" t="inlineStr">
        <is>
          <t>Product, Platform &amp; Domain Knowledge; Stakeholder &amp; Client Management; Process Improvement &amp; Quality Mindset</t>
        </is>
      </c>
      <c r="DM109" s="112" t="inlineStr">
        <is>
          <t>Product &amp; tool knowledge · Broader exposure &amp; ownership</t>
        </is>
      </c>
      <c r="DN109" s="112" t="n"/>
      <c r="DO109" s="139" t="inlineStr">
        <is>
          <t>No strong match from survey evidence</t>
        </is>
      </c>
      <c r="DP109" s="126" t="inlineStr">
        <is>
          <t>Sunita Ram Singh · Senior Financial Analyst — 0.31: file, esma, meet, stage</t>
        </is>
      </c>
      <c r="DQ109" s="126" t="inlineStr">
        <is>
          <t>No close match in other businesses</t>
        </is>
      </c>
      <c r="DR109" s="126" t="n"/>
      <c r="DS109" s="126" t="n"/>
      <c r="DT109" s="126" t="n"/>
      <c r="DU109"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09"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9"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9" s="126" t="inlineStr">
        <is>
          <t>4–7 yrs</t>
        </is>
      </c>
      <c r="EA109" s="126" t="inlineStr">
        <is>
          <t>5–8 · 4–8</t>
        </is>
      </c>
      <c r="EB109" s="126" t="inlineStr">
        <is>
          <t>Consultant / Senior Associate</t>
        </is>
      </c>
      <c r="EC109" s="126" t="inlineStr">
        <is>
          <t>Big Four: Senior Consultant · IRIS Vs Market Benchmark — XBRL US credential pathway: Certificate + specialist taxonomy</t>
        </is>
      </c>
      <c r="ED109" s="126" t="inlineStr">
        <is>
          <t>XBRL US GAAP Certificate · AICPA &amp; XBRL US; XBRL International specifications; IFRS / US GAAP / Ind AS</t>
        </is>
      </c>
      <c r="EE109" s="126" t="inlineStr">
        <is>
          <t>Core 3 · Future 3 · Functional 3 · Leadership 1</t>
        </is>
      </c>
      <c r="EF109" s="139" t="n"/>
      <c r="EG109" s="126" t="inlineStr">
        <is>
          <t>✓ HRIS: 15.6 yrs, M.Com, 0 direct reports
✓ Survey: 20 of 20 questions answered
✓ KRAs: submitted, reported deliverables
✓ Manager mapping: rating, potential, 9-box
✗ Job description: not on file</t>
        </is>
      </c>
      <c r="EH109" s="118" t="n"/>
      <c r="EI109" s="118" t="n"/>
      <c r="EJ109" s="118" t="n"/>
      <c r="EK109" s="118" t="inlineStr">
        <is>
          <t>Survey: summary on file · KRAs: received · Experience: on file</t>
        </is>
      </c>
      <c r="EL109" s="141" t="n"/>
      <c r="EM109" s="142" t="n"/>
      <c r="EN109" s="142" t="n"/>
      <c r="EO109" s="142" t="n"/>
      <c r="EP109" s="142" t="n"/>
      <c r="EQ109" s="143" t="n"/>
      <c r="ER109" s="135" t="n"/>
      <c r="ES109" s="135" t="n"/>
      <c r="ET109" s="135" t="n"/>
      <c r="EU109" s="135" t="n"/>
      <c r="EV109" s="135" t="n"/>
      <c r="EW109" s="135" t="n"/>
      <c r="EX109" s="135" t="n"/>
      <c r="EY109" s="143" t="n"/>
      <c r="EZ109" s="135" t="n"/>
      <c r="FA109" s="135" t="n"/>
      <c r="FB109" s="135" t="n"/>
      <c r="FC109" s="135" t="n"/>
      <c r="FD109" s="135" t="n"/>
    </row>
    <row r="110" ht="300" customHeight="1">
      <c r="A110" s="109" t="inlineStr">
        <is>
          <t>CARBON</t>
        </is>
      </c>
      <c r="B110" s="110" t="inlineStr">
        <is>
          <t>IRIS0812</t>
        </is>
      </c>
      <c r="C110" s="110" t="inlineStr">
        <is>
          <t>Purva Shrivastava</t>
        </is>
      </c>
      <c r="D110" s="110" t="inlineStr">
        <is>
          <t>Services</t>
        </is>
      </c>
      <c r="E110" s="110" t="inlineStr">
        <is>
          <t>RC-026</t>
        </is>
      </c>
      <c r="F110" s="110" t="inlineStr">
        <is>
          <t>Priyanka Jadhav</t>
        </is>
      </c>
      <c r="G110" s="110" t="inlineStr">
        <is>
          <t>IRIS0616</t>
        </is>
      </c>
      <c r="H110" s="110" t="inlineStr">
        <is>
          <t>B2</t>
        </is>
      </c>
      <c r="I110" s="110" t="n"/>
      <c r="J110" s="110" t="n">
        <v>16.1</v>
      </c>
      <c r="K110" s="110" t="n">
        <v>15.1</v>
      </c>
      <c r="L110" s="110" t="inlineStr">
        <is>
          <t>MBA</t>
        </is>
      </c>
      <c r="M110" s="110" t="n"/>
      <c r="N110" s="144" t="inlineStr">
        <is>
          <t>Senior Financial Analyst</t>
        </is>
      </c>
      <c r="O110" s="113" t="inlineStr">
        <is>
          <t>XBRL Specialist</t>
        </is>
      </c>
      <c r="P110" s="112" t="inlineStr">
        <is>
          <t>Consulting &amp; Professional Services</t>
        </is>
      </c>
      <c r="Q110" s="112" t="inlineStr">
        <is>
          <t>XBRL Tagging, Conversion &amp; Filing</t>
        </is>
      </c>
      <c r="R110" s="113" t="inlineStr">
        <is>
          <t>L4 – Senior</t>
        </is>
      </c>
      <c r="S110" s="114" t="inlineStr">
        <is>
          <t>B1</t>
        </is>
      </c>
      <c r="T110" s="149" t="inlineStr">
        <is>
          <t>Specialist</t>
        </is>
      </c>
      <c r="U110" s="149" t="inlineStr">
        <is>
          <t>B</t>
        </is>
      </c>
      <c r="V110" s="112" t="inlineStr">
        <is>
          <t>IC</t>
        </is>
      </c>
      <c r="W110" s="150" t="inlineStr">
        <is>
          <t>▲ Up</t>
        </is>
      </c>
      <c r="X110" s="112" t="inlineStr">
        <is>
          <t>P3 / M2</t>
        </is>
      </c>
      <c r="Y110" s="112" t="inlineStr">
        <is>
          <t>Career / · Team Lead</t>
        </is>
      </c>
      <c r="Z110" s="112" t="inlineStr">
        <is>
          <t>4 Enable</t>
        </is>
      </c>
      <c r="AA110" s="117" t="inlineStr">
        <is>
          <t>A3</t>
        </is>
      </c>
      <c r="AB110" s="118" t="inlineStr">
        <is>
          <t>Band A · Practitioner</t>
        </is>
      </c>
      <c r="AC110" s="118" t="inlineStr">
        <is>
          <t>Senior Associate</t>
        </is>
      </c>
      <c r="AD110" s="145" t="inlineStr">
        <is>
          <t>▼ Down · pay and title protected</t>
        </is>
      </c>
      <c r="AE110" s="118" t="inlineStr">
        <is>
          <t>B1</t>
        </is>
      </c>
      <c r="AF110" s="118" t="inlineStr">
        <is>
          <t>OK</t>
        </is>
      </c>
      <c r="AG110" s="118" t="inlineStr">
        <is>
          <t>Level rule: manager B1; a reportee sits at least one level below · B1 → A3 · move down · pay and title protected for one cycle</t>
        </is>
      </c>
      <c r="AH110" s="118" t="n">
        <v>7</v>
      </c>
      <c r="AI110" s="118" t="n"/>
      <c r="AJ110" s="119" t="inlineStr">
        <is>
          <t>CARBON · Services · Band B · Expert / POD Lead</t>
        </is>
      </c>
      <c r="AK110" s="120" t="n">
        <v>3</v>
      </c>
      <c r="AL110" s="121">
        <f>IFERROR(INDEX(WM_C,MATCH($AJ110,WM_KEY,0)),"")</f>
        <v>0.46</v>
      </c>
      <c r="AM110" s="122">
        <f>IF(OR(AK110="",AL110=""),"",AK110*AL110)</f>
        <v>1.38</v>
      </c>
      <c r="AN110" s="120" t="n">
        <v>2.5</v>
      </c>
      <c r="AO110" s="121">
        <f>IFERROR(INDEX(WM_AU,MATCH($AJ110,WM_KEY,0)),"")</f>
        <v>0.17</v>
      </c>
      <c r="AP110" s="122">
        <f>IF(OR(AN110="",AO110=""),"",AN110*AO110)</f>
        <v>0.425</v>
      </c>
      <c r="AQ110" s="120" t="n">
        <v>3</v>
      </c>
      <c r="AR110" s="121">
        <f>IFERROR(INDEX(WM_AC,MATCH($AJ110,WM_KEY,0)),"")</f>
        <v>0.15</v>
      </c>
      <c r="AS110" s="122">
        <f>IF(OR(AQ110="",AR110=""),"",AQ110*AR110)</f>
        <v>0.45</v>
      </c>
      <c r="AT110" s="120" t="n">
        <v>2.5</v>
      </c>
      <c r="AU110" s="121">
        <f>IFERROR(INDEX(WM_L,MATCH($AJ110,WM_KEY,0)),"")</f>
        <v>0.05</v>
      </c>
      <c r="AV110" s="122">
        <f>IF(OR(AT110="",AU110=""),"",AT110*AU110)</f>
        <v>0.125</v>
      </c>
      <c r="AW110" s="120" t="n">
        <v>9</v>
      </c>
      <c r="AX110" s="121">
        <f>IFERROR(INDEX(WM_E,MATCH($AJ110,WM_KEY,0)),"")</f>
        <v>0.1</v>
      </c>
      <c r="AY110" s="122">
        <f>IF(OR(AW110="",AX110=""),"",AW110*AX110)</f>
        <v>0.9</v>
      </c>
      <c r="AZ110" s="123" t="n">
        <v>3.5</v>
      </c>
      <c r="BA110" s="121">
        <f>IFERROR(INDEX(WM_BI,MATCH($AJ110,WM_KEY,0)),"")</f>
        <v>0.07</v>
      </c>
      <c r="BB110" s="122">
        <f>IF(OR(AZ110="",BA110=""),"",AZ110*BA110)</f>
        <v>0.245</v>
      </c>
      <c r="BC110" s="122">
        <f>IF(COUNT(AM110,AP110,AS110,AV110,AY110,BB110)&lt;6,"",SUM(AM110,AP110,AS110,AV110,AY110,BB110))</f>
        <v>3.525</v>
      </c>
      <c r="BD110" s="122" t="str">
        <f>IF(BC110="","",INDEX({"A1","A2","A3","B1","B2","B3","C1","C2","D1","D2","E1","E2"},MAX(1,MIN(12,ROUND(BC110,0)))))</f>
        <v>B1</v>
      </c>
      <c r="BE110" s="114" t="inlineStr">
        <is>
          <t>B1</t>
        </is>
      </c>
      <c r="BF110" s="124" t="inlineStr">
        <is>
          <t>The score decided the level</t>
        </is>
      </c>
      <c r="BG110"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10" s="125" t="inlineStr">
        <is>
          <t>At build: Complexity 1.38 + Autonomy 0.43 + Accountability 0.45 + Leadership 0.12 + Experience 0.90 + Business impact 0.25
= 3.53 points → nearest level 4 = B1
Final level: B1 · same as the score</t>
        </is>
      </c>
      <c r="BI110" s="125" t="inlineStr">
        <is>
          <t>No rule applied: the score decides.</t>
        </is>
      </c>
      <c r="BJ110" s="125" t="inlineStr">
        <is>
          <t>Close call</t>
        </is>
      </c>
      <c r="BK110" s="147" t="inlineStr">
        <is>
          <t>Close call</t>
        </is>
      </c>
      <c r="BL110" s="126" t="inlineStr">
        <is>
          <t>High</t>
        </is>
      </c>
      <c r="BM110" s="126" t="inlineStr">
        <is>
          <t>• Close call: score 3.53 is within 0.05 of a rounding point and the score decided the level — calibrate against peers before confirming</t>
        </is>
      </c>
      <c r="BN110" s="125" t="inlineStr">
        <is>
          <t>Moves in 7 of 30 weight tests · calibrate first</t>
        </is>
      </c>
      <c r="BO110" s="148" t="inlineStr">
        <is>
          <t>Rated 3 of 12
Start: 3.0 · senior practitioner title
Evidence reads like A3: iXBRL conversion for KVK, ESG, ESEF, Infocamere; DM templates with Word-Excel linking; Deloitte billing; UAT → matches the start
KRA: “1. Complete assigned XBRL/conversion/filing tasks with &gt;=99% accuracy · zero critical errors 2. Meet 100% of regulatory / client filing…”
Market: A3 = Varied and non-standard work; handles exceptions</t>
        </is>
      </c>
      <c r="BP110" s="129" t="inlineStr">
        <is>
          <t>Rated 2.5 of 12 · between A2 and A3
Start: 3.0 · senior practitioner title
Evidence reads like A2: States no independent decisions; runs billing and conversion steps to a set process → moved down 0.5
Market: A2 = Chooses own approach within standards · A3 = Technical / QC / client calls on own work</t>
        </is>
      </c>
      <c r="BQ110" s="129" t="inlineStr">
        <is>
          <t>Rated 3 of 12
Start: 3.0 · senior practitioner title
Evidence reads like A3: Document quality; monthly Deloitte Italy billing counts that drive invoices; UAT sign-off → matches the start
KRA: “1. Complete assigned XBRL/conversion/filing tasks with &gt;=99% accuracy · zero critical errors 2. Meet 100% of regulatory / client filing…”
Market: A3 = A module / process, or work with client or regulatory consequences</t>
        </is>
      </c>
      <c r="BR110" s="129" t="inlineStr">
        <is>
          <t>Rated 2.5 of 12 · between A2 and A3
Start: 2.0 · individual contributor, so influence only
Evidence reads like A3: Trains team members on Infocamere processing and solves their doubts → moved up 0.5
Team: 0 direct reports · IC
Market: A2–A3 = Not scored in Band A</t>
        </is>
      </c>
      <c r="BS110" s="129" t="inlineStr">
        <is>
          <t>Rated 9 of 12
Experience: 16.1 yrs total · 1.0 before IRIS + 15.1 at IRIS = 8.5 on the experience scale
Qualification: MBA · postgraduate, relevant to the work → +0.5
Market: B1 roles typically have 4–8 yrs · IRIS guide 4–7</t>
        </is>
      </c>
      <c r="BT110"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10"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0" s="125" t="n"/>
      <c r="BW110" s="125" t="n"/>
      <c r="BX110" s="125" t="n"/>
      <c r="BY110" s="125" t="n"/>
      <c r="BZ110" s="125" t="inlineStr">
        <is>
          <t>Received · manager annual</t>
        </is>
      </c>
      <c r="CA110" s="125" t="inlineStr">
        <is>
          <t>CARBON Mapping Master</t>
        </is>
      </c>
      <c r="CB110" s="130" t="n">
        <v>19</v>
      </c>
      <c r="CC110" s="131" t="inlineStr">
        <is>
          <t>• Role / sub-team: Quality check analyst, Disclosure management, Infocamere, KVK, ESG documents processing.</t>
        </is>
      </c>
      <c r="CD110" s="131"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CE110" s="131" t="inlineStr">
        <is>
          <t>• Current capabilities: Work under pressure; Communication skills; time management; Tools / software used: Both.</t>
        </is>
      </c>
      <c r="CF110" s="131" t="inlineStr">
        <is>
          <t>• Development priorities: No input received.
• Learning and Development Need: Timemanagement flexibilty; Multiple Process knowlge.</t>
        </is>
      </c>
      <c r="CG110" s="131" t="inlineStr">
        <is>
          <t>• Key challenges: Tool issue; Query raised to CEM; Remote desktop issue; System issues.
• Support required: No input received.</t>
        </is>
      </c>
      <c r="CH110" s="132" t="inlineStr">
        <is>
          <t>Complexity: Evidence reads like A3: iXBRL conversion for KVK, ESG, ESEF, Infocamere; DM templates with Word-Excel linking; Deloitte billing; UAT → matches the start
Autonomy: Evidence reads like A2: States no independent decisions; runs billing and conversion steps to a set process → moved down 0.5
Accountability: Evidence reads like A3: Document quality; monthly Deloitte Italy billing counts that drive invoices; UAT sign-off → matches the start
Leadership: Evidence reads like A3: Trains team members on Infocamere processing and solves their doubts → moved up 0.5
Business Impact: Moved +0.5: the survey / manager mapping marks it business-critical.</t>
        </is>
      </c>
      <c r="CI110"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10" s="131" t="inlineStr">
        <is>
          <t>Self-identified: AI / automation · Testing &amp; quality · Communication &amp; presentation · Certification / formal course · Broader exposure &amp; ownership
For the next role: AI / automation · Testing &amp; quality · Communication &amp; presentation · Certification / formal course · Broader exposure &amp; ownership</t>
        </is>
      </c>
      <c r="CK110" s="131" t="inlineStr">
        <is>
          <t>Per-person summary · CARBON Mapping Master</t>
        </is>
      </c>
      <c r="CL110"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10"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3 · Potential: Medium · 9-Box Grid placement: Core Contributor.</t>
        </is>
      </c>
      <c r="CN110" s="135" t="n"/>
      <c r="CO110" s="135" t="n">
        <v>3.5</v>
      </c>
      <c r="CP110" s="136" t="n">
        <v>3</v>
      </c>
      <c r="CQ110" s="137" t="inlineStr">
        <is>
          <t>Medium</t>
        </is>
      </c>
      <c r="CR110" s="137" t="inlineStr">
        <is>
          <t>Core Contributor</t>
        </is>
      </c>
      <c r="CS110" s="137" t="inlineStr">
        <is>
          <t>Develop in role</t>
        </is>
      </c>
      <c r="CT110" s="137" t="n"/>
      <c r="CU110" s="137" t="inlineStr">
        <is>
          <t>Yes</t>
        </is>
      </c>
      <c r="CV110" s="137" t="n"/>
      <c r="CW110" s="137" t="n"/>
      <c r="CX110" s="137" t="inlineStr">
        <is>
          <t>Medium · critical role Yes · only this person — · successor named No</t>
        </is>
      </c>
      <c r="CY110" s="137" t="inlineStr">
        <is>
          <t>Jinesh Kumar S · B2, CARBON · Mayur Zope · B2, CARBON · Mohammed Dholkawala · B2, CARBON</t>
        </is>
      </c>
      <c r="CZ110" s="137" t="inlineStr">
        <is>
          <t>Name a successor; document the key process; cross-train one person</t>
        </is>
      </c>
      <c r="DA110" s="119" t="n">
        <v>106</v>
      </c>
      <c r="DB110" s="138" t="inlineStr">
        <is>
          <t>Exceeds — ready for stretch</t>
        </is>
      </c>
      <c r="DC110" s="138" t="n">
        <v>107</v>
      </c>
      <c r="DD110" s="138" t="n">
        <v>93</v>
      </c>
      <c r="DE110" s="138" t="n">
        <v>111</v>
      </c>
      <c r="DF110" s="138" t="n">
        <v>110</v>
      </c>
      <c r="DG110" s="138" t="inlineStr">
        <is>
          <t>AI / GenAI, Innovation</t>
        </is>
      </c>
      <c r="DH110" s="138" t="inlineStr">
        <is>
          <t>B2: 94% of profile — ready on competencies</t>
        </is>
      </c>
      <c r="DI110" s="138" t="inlineStr">
        <is>
          <t>Evidence: Survey + KRAs | Core: Ownership 3/3, Problem solving 3/3, Communication &amp; collaboration 4/3, Client &amp; quality focus 4/3, Learning agility 3/3, Integrity &amp; compliance 3/3 | Future-ready: AI literacy 2/3, Data literacy 4/3, Digital fluency 4/3, Innovation 2/3 | Functional: XBRL &amp; taxonomy 4/3, Accounting standards 4/3, Regulatory domain 4/3, Quality &amp; process 4/3, Excel &amp; tools 4/3, AI / GenAI 2/3 | Leadership: Developing people 1/1, Decision making 1/1, Strategic acumen 2/1, Influence &amp; change 2/1</t>
        </is>
      </c>
      <c r="DJ110" s="111" t="inlineStr">
        <is>
          <t>AI / automation · Testing &amp; quality · Communication &amp; presentation · Certification / formal course · Broader exposure &amp; ownership</t>
        </is>
      </c>
      <c r="DK110" s="112" t="n"/>
      <c r="DL110" s="112" t="inlineStr">
        <is>
          <t>RC.XBRL-F: reporting standards; tagging; validation; filing controls</t>
        </is>
      </c>
      <c r="DM110" s="112" t="inlineStr">
        <is>
          <t>AI / automation · Testing &amp; quality · Communication &amp; presentation · Certification / formal course · Broader exposure &amp; ownership</t>
        </is>
      </c>
      <c r="DN110" s="112" t="n"/>
      <c r="DO110" s="139" t="inlineStr">
        <is>
          <t>Data Operations &amp; Digitization · 83% of competencies evidenced; must-haves met; Customer Success &amp; Support · 83% of competencies evidenced; must-haves met</t>
        </is>
      </c>
      <c r="DP110" s="126" t="inlineStr">
        <is>
          <t>No material overlap found</t>
        </is>
      </c>
      <c r="DQ110" s="126" t="inlineStr">
        <is>
          <t>No close match in other businesses</t>
        </is>
      </c>
      <c r="DR110" s="126" t="n"/>
      <c r="DS110" s="126" t="n"/>
      <c r="DT110" s="126" t="n"/>
      <c r="DU110"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10"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1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1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10"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10" s="126" t="inlineStr">
        <is>
          <t>4–7 yrs</t>
        </is>
      </c>
      <c r="EA110" s="126" t="inlineStr">
        <is>
          <t>5–8 · 4–8</t>
        </is>
      </c>
      <c r="EB110" s="126" t="inlineStr">
        <is>
          <t>Consultant / Senior Associate</t>
        </is>
      </c>
      <c r="EC110" s="126" t="inlineStr">
        <is>
          <t>Big Four: Senior Consultant · IRIS Vs Market Benchmark — XBRL US credential pathway: Certificate + specialist taxonomy</t>
        </is>
      </c>
      <c r="ED110" s="126" t="inlineStr">
        <is>
          <t>XBRL US GAAP Certificate · AICPA &amp; XBRL US; XBRL International specifications; IFRS / US GAAP / Ind AS</t>
        </is>
      </c>
      <c r="EE110" s="126" t="inlineStr">
        <is>
          <t>Core 3 · Future 3 · Functional 3 · Leadership 1</t>
        </is>
      </c>
      <c r="EF110" s="139" t="n"/>
      <c r="EG110" s="126" t="inlineStr">
        <is>
          <t>✓ HRIS: 16.1 yrs, MBA, 0 direct reports
✓ Survey: 19 of 20 questions answered
✓ KRAs: submitted, reported deliverables
✓ Manager mapping: rating, potential, 9-box
✗ Job description: not on file</t>
        </is>
      </c>
      <c r="EH110" s="118" t="inlineStr">
        <is>
          <t xml:space="preserve">D021 · Close call · High: Score 3.53 is 0.03 above the 3.5 rounding point between A3 and B1, and no rule moved it: confirm B1 against peers in similar roles, or place at A3. · owner Calibration panel · </t>
        </is>
      </c>
      <c r="EI110" s="118" t="n"/>
      <c r="EJ110" s="118" t="n"/>
      <c r="EK110" s="118" t="inlineStr">
        <is>
          <t>Survey: summary on file · KRAs: received · Experience: on file</t>
        </is>
      </c>
      <c r="EL110" s="141" t="n"/>
      <c r="EM110" s="142" t="n"/>
      <c r="EN110" s="142" t="n"/>
      <c r="EO110" s="142" t="n"/>
      <c r="EP110" s="142" t="n"/>
      <c r="EQ110" s="143" t="n"/>
      <c r="ER110" s="135" t="n"/>
      <c r="ES110" s="135" t="n"/>
      <c r="ET110" s="135" t="n"/>
      <c r="EU110" s="135" t="n"/>
      <c r="EV110" s="135" t="n"/>
      <c r="EW110" s="135" t="n"/>
      <c r="EX110" s="135" t="n"/>
      <c r="EY110" s="143" t="n"/>
      <c r="EZ110" s="135" t="n"/>
      <c r="FA110" s="135" t="n"/>
      <c r="FB110" s="135" t="n"/>
      <c r="FC110" s="135" t="n"/>
      <c r="FD110" s="135" t="n"/>
    </row>
    <row r="111" ht="300" customHeight="1">
      <c r="A111" s="109" t="inlineStr">
        <is>
          <t>CARBON</t>
        </is>
      </c>
      <c r="B111" s="110" t="inlineStr">
        <is>
          <t>IRIS0882</t>
        </is>
      </c>
      <c r="C111" s="110" t="inlineStr">
        <is>
          <t>Rupesh Gaikwad</t>
        </is>
      </c>
      <c r="D111" s="110" t="inlineStr">
        <is>
          <t>Services</t>
        </is>
      </c>
      <c r="E111" s="110" t="inlineStr">
        <is>
          <t>RC-016</t>
        </is>
      </c>
      <c r="F111" s="110" t="inlineStr">
        <is>
          <t>Priyanka Jadhav</t>
        </is>
      </c>
      <c r="G111" s="110" t="inlineStr">
        <is>
          <t>IRIS0616</t>
        </is>
      </c>
      <c r="H111" s="110" t="inlineStr">
        <is>
          <t>B2</t>
        </is>
      </c>
      <c r="I111" s="110" t="n"/>
      <c r="J111" s="110" t="n">
        <v>15.1</v>
      </c>
      <c r="K111" s="110" t="n">
        <v>15.1</v>
      </c>
      <c r="L111" s="110" t="inlineStr">
        <is>
          <t>B.Com</t>
        </is>
      </c>
      <c r="M111" s="110" t="n"/>
      <c r="N111" s="144" t="inlineStr">
        <is>
          <t>Senior Financial Analyst</t>
        </is>
      </c>
      <c r="O111" s="113" t="inlineStr">
        <is>
          <t>Service Delivery Specialist</t>
        </is>
      </c>
      <c r="P111" s="112" t="inlineStr">
        <is>
          <t>Consulting &amp; Professional Services</t>
        </is>
      </c>
      <c r="Q111" s="112" t="inlineStr">
        <is>
          <t>Service Delivery Operations</t>
        </is>
      </c>
      <c r="R111" s="113" t="inlineStr">
        <is>
          <t>L4 – Senior</t>
        </is>
      </c>
      <c r="S111" s="114" t="inlineStr">
        <is>
          <t>B1</t>
        </is>
      </c>
      <c r="T111" s="149" t="inlineStr">
        <is>
          <t>Specialist</t>
        </is>
      </c>
      <c r="U111" s="149" t="inlineStr">
        <is>
          <t>B</t>
        </is>
      </c>
      <c r="V111" s="112" t="inlineStr">
        <is>
          <t>IC</t>
        </is>
      </c>
      <c r="W111" s="150" t="inlineStr">
        <is>
          <t>▲ Up</t>
        </is>
      </c>
      <c r="X111" s="112" t="inlineStr">
        <is>
          <t>P3 / M2</t>
        </is>
      </c>
      <c r="Y111" s="112" t="inlineStr">
        <is>
          <t>Career / · Team Lead</t>
        </is>
      </c>
      <c r="Z111" s="112" t="inlineStr">
        <is>
          <t>4 Enable</t>
        </is>
      </c>
      <c r="AA111" s="117" t="inlineStr">
        <is>
          <t>A3</t>
        </is>
      </c>
      <c r="AB111" s="118" t="inlineStr">
        <is>
          <t>Band A · Practitioner</t>
        </is>
      </c>
      <c r="AC111" s="118" t="inlineStr">
        <is>
          <t>Senior Associate</t>
        </is>
      </c>
      <c r="AD111" s="145" t="inlineStr">
        <is>
          <t>▼ Down · pay and title protected</t>
        </is>
      </c>
      <c r="AE111" s="118" t="inlineStr">
        <is>
          <t>B1</t>
        </is>
      </c>
      <c r="AF111" s="118" t="inlineStr">
        <is>
          <t>OK</t>
        </is>
      </c>
      <c r="AG111" s="118" t="inlineStr">
        <is>
          <t>Level rule: manager B1; a reportee sits at least one level below · B1 → A3 · move down · pay and title protected for one cycle</t>
        </is>
      </c>
      <c r="AH111" s="118" t="n">
        <v>7</v>
      </c>
      <c r="AI111" s="118" t="n"/>
      <c r="AJ111" s="119" t="inlineStr">
        <is>
          <t>CARBON · Services · Band B · Expert / POD Lead</t>
        </is>
      </c>
      <c r="AK111" s="120" t="n">
        <v>3</v>
      </c>
      <c r="AL111" s="121">
        <f>IFERROR(INDEX(WM_C,MATCH($AJ111,WM_KEY,0)),"")</f>
        <v>0.46</v>
      </c>
      <c r="AM111" s="122">
        <f>IF(OR(AK111="",AL111=""),"",AK111*AL111)</f>
        <v>1.38</v>
      </c>
      <c r="AN111" s="120" t="n">
        <v>3.5</v>
      </c>
      <c r="AO111" s="121">
        <f>IFERROR(INDEX(WM_AU,MATCH($AJ111,WM_KEY,0)),"")</f>
        <v>0.17</v>
      </c>
      <c r="AP111" s="122">
        <f>IF(OR(AN111="",AO111=""),"",AN111*AO111)</f>
        <v>0.595</v>
      </c>
      <c r="AQ111" s="120" t="n">
        <v>3.5</v>
      </c>
      <c r="AR111" s="121">
        <f>IFERROR(INDEX(WM_AC,MATCH($AJ111,WM_KEY,0)),"")</f>
        <v>0.15</v>
      </c>
      <c r="AS111" s="122">
        <f>IF(OR(AQ111="",AR111=""),"",AQ111*AR111)</f>
        <v>0.525</v>
      </c>
      <c r="AT111" s="120" t="n">
        <v>3</v>
      </c>
      <c r="AU111" s="121">
        <f>IFERROR(INDEX(WM_L,MATCH($AJ111,WM_KEY,0)),"")</f>
        <v>0.05</v>
      </c>
      <c r="AV111" s="122">
        <f>IF(OR(AT111="",AU111=""),"",AT111*AU111)</f>
        <v>0.15</v>
      </c>
      <c r="AW111" s="120" t="n">
        <v>8</v>
      </c>
      <c r="AX111" s="121">
        <f>IFERROR(INDEX(WM_E,MATCH($AJ111,WM_KEY,0)),"")</f>
        <v>0.1</v>
      </c>
      <c r="AY111" s="122">
        <f>IF(OR(AW111="",AX111=""),"",AW111*AX111)</f>
        <v>0.8</v>
      </c>
      <c r="AZ111" s="123" t="n">
        <v>4</v>
      </c>
      <c r="BA111" s="121">
        <f>IFERROR(INDEX(WM_BI,MATCH($AJ111,WM_KEY,0)),"")</f>
        <v>0.07</v>
      </c>
      <c r="BB111" s="122">
        <f>IF(OR(AZ111="",BA111=""),"",AZ111*BA111)</f>
        <v>0.28</v>
      </c>
      <c r="BC111" s="122">
        <f>IF(COUNT(AM111,AP111,AS111,AV111,AY111,BB111)&lt;6,"",SUM(AM111,AP111,AS111,AV111,AY111,BB111))</f>
        <v>3.73</v>
      </c>
      <c r="BD111" s="122" t="str">
        <f>IF(BC111="","",INDEX({"A1","A2","A3","B1","B2","B3","C1","C2","D1","D2","E1","E2"},MAX(1,MIN(12,ROUND(BC111,0)))))</f>
        <v>B1</v>
      </c>
      <c r="BE111" s="114" t="inlineStr">
        <is>
          <t>B1</t>
        </is>
      </c>
      <c r="BF111" s="124" t="inlineStr">
        <is>
          <t>The score decided the level</t>
        </is>
      </c>
      <c r="BG111"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11" s="125" t="inlineStr">
        <is>
          <t>At build: Complexity 1.38 + Autonomy 0.60 + Accountability 0.53 + Leadership 0.15 + Experience 0.80 + Business impact 0.28
= 3.73 points → nearest level 4 = B1
Final level: B1 · same as the score</t>
        </is>
      </c>
      <c r="BI111" s="125" t="inlineStr">
        <is>
          <t>No rule applied: the score decides.</t>
        </is>
      </c>
      <c r="BJ111" s="125" t="inlineStr">
        <is>
          <t>Input needed</t>
        </is>
      </c>
      <c r="BK111" s="126" t="n"/>
      <c r="BL111" s="126" t="inlineStr">
        <is>
          <t>High</t>
        </is>
      </c>
      <c r="BM111" s="126" t="inlineStr">
        <is>
          <t>• Describes leading or allocating work to a team but has no formal reports in the Employee Master — confirm; may be a POD Lead / Team Lead</t>
        </is>
      </c>
      <c r="BN111" s="125" t="inlineStr">
        <is>
          <t>Stable · moves in fewer than 5 of 30 weight tests</t>
        </is>
      </c>
      <c r="BO111" s="148" t="inlineStr">
        <is>
          <t>Rated 3 of 12
Start: 3.0 · senior practitioner title
Evidence reads like A3: own survey / KRA answers · summarised by the rater; not quoted → matches the start
KRA: “1. Complete assigned XBRL/conversion/filing tasks with &gt;=99% accuracy · zero critical errors 2. Meet 100% of regulatory / client filing…”
Market: A3 = Varied and non-standard work; handles exceptions</t>
        </is>
      </c>
      <c r="BP111" s="129" t="inlineStr">
        <is>
          <t>Rated 3.5 of 12 · between A3 and B1
Start: 3.0 · senior practitioner title
Evidence reads like B1: Assigns and reassigns work among shift team members → moved up 0.5
Market: A3 = Technical / QC / client calls on own work · B1 = Technical / QC / client calls for the domain</t>
        </is>
      </c>
      <c r="BQ111" s="129" t="inlineStr">
        <is>
          <t>Rated 3.5 of 12 · between A3 and B1
Start: 3.0 · senior practitioner title
Evidence reads like B1: own survey / KRA answers · summarised by the rater; not quoted → moved up 0.5
KRA: “1. Complete assigned XBRL/conversion/filing tasks with &gt;=99% accuracy · zero critical errors 2. Meet 100% of regulatory / client filing…”
Market: A3 = A module / process, or work with client or regulatory consequences · B1 = A domain or a small team</t>
        </is>
      </c>
      <c r="BR111" s="129" t="inlineStr">
        <is>
          <t>Rated 3 of 12
Start: 2.0 · individual contributor, so influence only
Evidence reads like B1: Shift lead: allocates tasks, manages handovers, leave and backup planning; no formal reports → moved up 1
Team: 0 direct reports · IC
Market: A3 = Not scored in Band A</t>
        </is>
      </c>
      <c r="BS111" s="129" t="inlineStr">
        <is>
          <t>Rated 8 of 12
Experience: 15.1 yrs total · 15.1 at IRIS; none recorded before IRIS = 8.2 on the experience scale
Qualification: B.Com · graduate, relevant to the work → no change
Market: B1 roles typically have 4–8 yrs · IRIS guide 4–7</t>
        </is>
      </c>
      <c r="BT111"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11"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1" s="125" t="n"/>
      <c r="BW111" s="125" t="n"/>
      <c r="BX111" s="125" t="n"/>
      <c r="BY111" s="125" t="n"/>
      <c r="BZ111" s="125" t="inlineStr">
        <is>
          <t>Received · manager annual</t>
        </is>
      </c>
      <c r="CA111" s="125" t="inlineStr">
        <is>
          <t>CARBON Mapping Master</t>
        </is>
      </c>
      <c r="CB111" s="130" t="n">
        <v>18</v>
      </c>
      <c r="CC111" s="131" t="inlineStr">
        <is>
          <t>• Role / sub-team: Shift handling and XBRL tagging for EU, Mauritius and MCA market.</t>
        </is>
      </c>
      <c r="CD111" s="131"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CE111" s="131" t="inlineStr">
        <is>
          <t>• Current capabilities: Good communication; Tools / software used: Both.</t>
        </is>
      </c>
      <c r="CF111" s="131" t="inlineStr">
        <is>
          <t>• Development priorities: No input received.
• Learning and Development Need: Flexibility and time mana.</t>
        </is>
      </c>
      <c r="CG111" s="131" t="inlineStr">
        <is>
          <t>• Key challenges: Large documents size Netw.
• Support required: No input received.</t>
        </is>
      </c>
      <c r="CH111" s="132" t="inlineStr">
        <is>
          <t>Complexity: Evidence reads like A3: own survey / KRA answers · summarised by the rater; not quoted → matches the start
Autonomy: Evidence reads like B1: Assigns and reassigns work among shift team members → moved up 0.5
Accountability: Evidence reads like B1: own survey / KRA answers · summarised by the rater; not quoted → moved up 0.5
Leadership: Evidence reads like B1: Shift lead: allocates tasks, manages handovers, leave and backup planning; no formal reports → moved up 1
Business Impact: Moved +0.5: the survey / manager mapping marks it business-critical.</t>
        </is>
      </c>
      <c r="CI111" s="131"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CJ111" s="131" t="inlineStr">
        <is>
          <t>Self-identified: Leadership &amp; people management · Project / programme management · Strategy &amp; business acumen · Broader exposure &amp; ownership
For the next role: Leadership &amp; people management · Project / programme management · Strategy &amp; business acumen · Broader exposure &amp; ownership</t>
        </is>
      </c>
      <c r="CK111" s="131" t="inlineStr">
        <is>
          <t>Per-person summary · CARBON Mapping Master</t>
        </is>
      </c>
      <c r="CL111" s="133" t="inlineStr">
        <is>
          <t>WHAT THE ROLE DOES: Allocates work and shifts, tracks deliveries, prepares billing inputs and services MIS. At B1: a domain / module, or a small team.
Common themes in sub-family holders, all levels' answers: timely
KEY RESPONSIBILITIES: Allocates work and shifts, tracks deliveries, prepares billing inputs and services MIS; Domain specialist work; A domain or a small team
Common themes in sub-family holders, all levels' answers: monitoring · management · project · handling
DELIVERS: A domain or a small team
Common themes in sub-family holders, all levels' answers: timely
ACCOUNTABLE FOR: A domain or a small team
Common themes in sub-family holders, all levels' answers: delivery · performance
DECIDES ALONE: Technical / QC / client calls for the domain
Common themes in sub-family holders, all levels' answers: project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sub-family themes · 3+ answered — 1 holder, 1 answered the survey; sub-family 3 answered; catalogue RC-016</t>
        </is>
      </c>
      <c r="CM111" s="134" t="inlineStr">
        <is>
          <t>What the role answers for: A domain or a small team.
Accountability &amp; Impact rating: 3.5 of 12 · B1-level impact.
From the survey and manager mapping — critical role: yes; successor named: no.
If the work is missed · role-holders' themes: client · delays.
Manager talent mapping — Latest rating: 4 · Potential: High · 9-Box Grid placement: Core Contributor.</t>
        </is>
      </c>
      <c r="CN111" s="135" t="n"/>
      <c r="CO111" s="135" t="n">
        <v>4</v>
      </c>
      <c r="CP111" s="136" t="n">
        <v>4</v>
      </c>
      <c r="CQ111" s="137" t="inlineStr">
        <is>
          <t>High</t>
        </is>
      </c>
      <c r="CR111" s="137" t="inlineStr">
        <is>
          <t>Core Contributor</t>
        </is>
      </c>
      <c r="CS111" s="137" t="inlineStr">
        <is>
          <t>Ready now</t>
        </is>
      </c>
      <c r="CT111" s="137" t="n"/>
      <c r="CU111" s="137" t="inlineStr">
        <is>
          <t>Yes</t>
        </is>
      </c>
      <c r="CV111" s="137" t="n"/>
      <c r="CW111" s="137" t="n"/>
      <c r="CX111" s="137" t="inlineStr">
        <is>
          <t>Medium · critical role Yes · only this person — · successor named No</t>
        </is>
      </c>
      <c r="CY111" s="137" t="inlineStr">
        <is>
          <t>Shailesh Kumar Sharma · B2, CARBON · Jayavant Bhabal · A3, CARBON</t>
        </is>
      </c>
      <c r="CZ111" s="137" t="inlineStr">
        <is>
          <t>Name a successor; document the key process; cross-train one person</t>
        </is>
      </c>
      <c r="DA111" s="119" t="n">
        <v>100</v>
      </c>
      <c r="DB111" s="138" t="inlineStr">
        <is>
          <t>Meets the level</t>
        </is>
      </c>
      <c r="DC111" s="138" t="n">
        <v>104</v>
      </c>
      <c r="DD111" s="138" t="n">
        <v>100</v>
      </c>
      <c r="DE111" s="138" t="n">
        <v>96</v>
      </c>
      <c r="DF111" s="138" t="n">
        <v>105</v>
      </c>
      <c r="DG111" s="138" t="inlineStr">
        <is>
          <t>Accounting standards, Excel &amp; tools, Learning agility</t>
        </is>
      </c>
      <c r="DH111" s="138" t="inlineStr">
        <is>
          <t>B2: 86% of profile — close</t>
        </is>
      </c>
      <c r="DI111" s="138" t="inlineStr">
        <is>
          <t>Evidence: Survey + KRAs | Core: Ownership 5/3, Problem solving 3/3, Communication &amp; collaboration 4/3, Client &amp; quality focus 5/3, Learning agility 2/3, Integrity &amp; compliance 3/3 | Future-ready: AI literacy 3/3, Data literacy 3/3, Digital fluency 3/3, Innovation 3/3 | Functional: XBRL &amp; taxonomy 4/3, Accounting standards 2/3, Regulatory domain 3/3, Quality &amp; process 4/3, Excel &amp; tools 2/3, AI / GenAI 3/3 | Leadership: Developing people 1/1, Decision making 2/1, Strategic acumen 1/1, Influence &amp; change 1/1</t>
        </is>
      </c>
      <c r="DJ111" s="111" t="inlineStr">
        <is>
          <t>Leadership &amp; people management · Project / programme management · Strategy &amp; business acumen · Broader exposure &amp; ownership</t>
        </is>
      </c>
      <c r="DK111" s="112" t="n"/>
      <c r="DL111" s="112" t="inlineStr">
        <is>
          <t>Project, Program &amp; Agile Management; AI, GenAI &amp; Prompt Engineering; XBRL, iXBRL &amp; Taxonomy</t>
        </is>
      </c>
      <c r="DM111" s="112" t="inlineStr">
        <is>
          <t>Leadership &amp; people management · Project / programme management · Strategy &amp; business acumen · Broader exposure &amp; ownership</t>
        </is>
      </c>
      <c r="DN111" s="112" t="n"/>
      <c r="DO111" s="139" t="inlineStr">
        <is>
          <t>No strong match from survey evidence</t>
        </is>
      </c>
      <c r="DP111" s="126" t="inlineStr">
        <is>
          <t>Namrata Juvekar · Financial Analyst — 0.38: allocation, team, shift, resolution; Sagar Barbade · Senior Financial Analyst — 0.38: allocation, team, shift, resolution</t>
        </is>
      </c>
      <c r="DQ111" s="126" t="inlineStr">
        <is>
          <t>No close match in other businesses</t>
        </is>
      </c>
      <c r="DR111" s="126" t="n"/>
      <c r="DS111" s="126" t="n"/>
      <c r="DT111" s="126" t="n"/>
      <c r="DU111" s="140" t="inlineStr">
        <is>
          <t>Service Delivery Specialist in Services · CARBON, B1 — IC.
The work: Allocates work and shifts, tracks deliveries, prepares billing inputs and services MIS.
At this level the role owns a domain / module, or a small team.
Key responsibilities: Allocates work and shifts, tracks deliveries, prepares billing inputs and services MIS; Domain specialist work; A domain or a small team.
Holders describe it with: monitoring · management · project · handling.</t>
        </is>
      </c>
      <c r="DV111"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1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 must-have for the family. Scale: 1 Awareness · 2 Working · 3 Practitioner · 4 Advanced · 5 Expert.</t>
        </is>
      </c>
      <c r="DX11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11"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11" s="126" t="inlineStr">
        <is>
          <t>4–7 yrs</t>
        </is>
      </c>
      <c r="EA111" s="126" t="inlineStr">
        <is>
          <t>5–8 · 4–8</t>
        </is>
      </c>
      <c r="EB111" s="126" t="inlineStr">
        <is>
          <t>Consultant / Senior Associate</t>
        </is>
      </c>
      <c r="EC111" s="126" t="inlineStr">
        <is>
          <t>Big Four: Senior Consultant · IRIS Vs Market Benchmark — XBRL US credential pathway: Certificate + specialist taxonomy</t>
        </is>
      </c>
      <c r="ED111" s="126" t="inlineStr">
        <is>
          <t>XBRL US GAAP Certificate · AICPA &amp; XBRL US; XBRL International specifications; IFRS / US GAAP / Ind AS</t>
        </is>
      </c>
      <c r="EE111" s="126" t="inlineStr">
        <is>
          <t>Core 3 · Future 3 · Functional 3 · Leadership 1</t>
        </is>
      </c>
      <c r="EF111" s="127" t="inlineStr">
        <is>
          <t>• Confirm the reporting line — Manager</t>
        </is>
      </c>
      <c r="EG111" s="126" t="inlineStr">
        <is>
          <t>✓ HRIS: 15.1 yrs, B.Com, 0 direct reports
✓ Survey: 18 of 20 questions answered
✓ KRAs: submitted, reported deliverables
✓ Manager mapping: rating, potential, 9-box
✗ Job description: not on file</t>
        </is>
      </c>
      <c r="EH111" s="118" t="inlineStr">
        <is>
          <t xml:space="preserve">D306 · Input needed · Medium: • Confirm the reporting line — Manager · owner Manager · </t>
        </is>
      </c>
      <c r="EI111" s="118" t="inlineStr">
        <is>
          <t>R023 · Confirm the reporting line · Manager · Open</t>
        </is>
      </c>
      <c r="EJ111" s="118" t="inlineStr">
        <is>
          <t>Confirm the reporting line · Manager</t>
        </is>
      </c>
      <c r="EK111" s="118" t="inlineStr">
        <is>
          <t>Survey: summary on file · KRAs: received · Experience: on file</t>
        </is>
      </c>
      <c r="EL111" s="141" t="n"/>
      <c r="EM111" s="142" t="n"/>
      <c r="EN111" s="142" t="n"/>
      <c r="EO111" s="142" t="n"/>
      <c r="EP111" s="142" t="n"/>
      <c r="EQ111" s="143" t="n"/>
      <c r="ER111" s="135" t="n"/>
      <c r="ES111" s="135" t="n"/>
      <c r="ET111" s="135" t="n"/>
      <c r="EU111" s="135" t="n"/>
      <c r="EV111" s="135" t="n"/>
      <c r="EW111" s="135" t="n"/>
      <c r="EX111" s="135" t="n"/>
      <c r="EY111" s="143" t="n"/>
      <c r="EZ111" s="135" t="n"/>
      <c r="FA111" s="135" t="n"/>
      <c r="FB111" s="135" t="n"/>
      <c r="FC111" s="135" t="n"/>
      <c r="FD111" s="135" t="n"/>
    </row>
    <row r="112" ht="300" customHeight="1">
      <c r="A112" s="109" t="inlineStr">
        <is>
          <t>CARBON</t>
        </is>
      </c>
      <c r="B112" s="110" t="inlineStr">
        <is>
          <t>IRIS0574</t>
        </is>
      </c>
      <c r="C112" s="110" t="inlineStr">
        <is>
          <t>Sandeep Dhere</t>
        </is>
      </c>
      <c r="D112" s="110" t="inlineStr">
        <is>
          <t>Services</t>
        </is>
      </c>
      <c r="E112" s="110" t="inlineStr">
        <is>
          <t>RC-026</t>
        </is>
      </c>
      <c r="F112" s="110" t="inlineStr">
        <is>
          <t>Lalita Waghmare</t>
        </is>
      </c>
      <c r="G112" s="110" t="inlineStr">
        <is>
          <t>IRIS1705</t>
        </is>
      </c>
      <c r="H112" s="110" t="inlineStr">
        <is>
          <t>B1</t>
        </is>
      </c>
      <c r="I112" s="110" t="n"/>
      <c r="J112" s="110" t="n">
        <v>15.5</v>
      </c>
      <c r="K112" s="110" t="n">
        <v>15.5</v>
      </c>
      <c r="L112" s="110" t="inlineStr">
        <is>
          <t>B.Com</t>
        </is>
      </c>
      <c r="M112" s="110" t="n"/>
      <c r="N112" s="144" t="inlineStr">
        <is>
          <t>Senior Financial Analyst</t>
        </is>
      </c>
      <c r="O112" s="113" t="inlineStr">
        <is>
          <t>XBRL Specialist</t>
        </is>
      </c>
      <c r="P112" s="112" t="inlineStr">
        <is>
          <t>Consulting &amp; Professional Services</t>
        </is>
      </c>
      <c r="Q112" s="112" t="inlineStr">
        <is>
          <t>XBRL Tagging, Conversion &amp; Filing</t>
        </is>
      </c>
      <c r="R112" s="113" t="inlineStr">
        <is>
          <t>L4 – Senior</t>
        </is>
      </c>
      <c r="S112" s="114" t="inlineStr">
        <is>
          <t>B1</t>
        </is>
      </c>
      <c r="T112" s="149" t="inlineStr">
        <is>
          <t>Specialist</t>
        </is>
      </c>
      <c r="U112" s="149" t="inlineStr">
        <is>
          <t>B</t>
        </is>
      </c>
      <c r="V112" s="112" t="inlineStr">
        <is>
          <t>IC</t>
        </is>
      </c>
      <c r="W112" s="150" t="inlineStr">
        <is>
          <t>▲ Up</t>
        </is>
      </c>
      <c r="X112" s="112" t="inlineStr">
        <is>
          <t>P3 / M2</t>
        </is>
      </c>
      <c r="Y112" s="112" t="inlineStr">
        <is>
          <t>Career / · Team Lead</t>
        </is>
      </c>
      <c r="Z112" s="112" t="inlineStr">
        <is>
          <t>4 Enable</t>
        </is>
      </c>
      <c r="AA112" s="117" t="inlineStr">
        <is>
          <t>A3</t>
        </is>
      </c>
      <c r="AB112" s="118" t="inlineStr">
        <is>
          <t>Band A · Practitioner</t>
        </is>
      </c>
      <c r="AC112" s="118" t="inlineStr">
        <is>
          <t>Senior Associate</t>
        </is>
      </c>
      <c r="AD112" s="145" t="inlineStr">
        <is>
          <t>▼ Down · pay and title protected</t>
        </is>
      </c>
      <c r="AE112" s="118" t="inlineStr">
        <is>
          <t>B1</t>
        </is>
      </c>
      <c r="AF112" s="118" t="inlineStr">
        <is>
          <t>OK</t>
        </is>
      </c>
      <c r="AG112" s="118" t="inlineStr">
        <is>
          <t>Level rule: manager B1; a reportee sits at least one level below · B1 → A3 · move down · pay and title protected for one cycle</t>
        </is>
      </c>
      <c r="AH112" s="118" t="n">
        <v>7</v>
      </c>
      <c r="AI112" s="118" t="n"/>
      <c r="AJ112" s="119" t="inlineStr">
        <is>
          <t>CARBON · Services · Band B · Expert / POD Lead</t>
        </is>
      </c>
      <c r="AK112" s="120" t="n">
        <v>3</v>
      </c>
      <c r="AL112" s="121">
        <f>IFERROR(INDEX(WM_C,MATCH($AJ112,WM_KEY,0)),"")</f>
        <v>0.46</v>
      </c>
      <c r="AM112" s="122">
        <f>IF(OR(AK112="",AL112=""),"",AK112*AL112)</f>
        <v>1.38</v>
      </c>
      <c r="AN112" s="120" t="n">
        <v>3</v>
      </c>
      <c r="AO112" s="121">
        <f>IFERROR(INDEX(WM_AU,MATCH($AJ112,WM_KEY,0)),"")</f>
        <v>0.17</v>
      </c>
      <c r="AP112" s="122">
        <f>IF(OR(AN112="",AO112=""),"",AN112*AO112)</f>
        <v>0.51</v>
      </c>
      <c r="AQ112" s="120" t="n">
        <v>3</v>
      </c>
      <c r="AR112" s="121">
        <f>IFERROR(INDEX(WM_AC,MATCH($AJ112,WM_KEY,0)),"")</f>
        <v>0.15</v>
      </c>
      <c r="AS112" s="122">
        <f>IF(OR(AQ112="",AR112=""),"",AQ112*AR112)</f>
        <v>0.45</v>
      </c>
      <c r="AT112" s="120" t="n">
        <v>1.5</v>
      </c>
      <c r="AU112" s="121">
        <f>IFERROR(INDEX(WM_L,MATCH($AJ112,WM_KEY,0)),"")</f>
        <v>0.05</v>
      </c>
      <c r="AV112" s="122">
        <f>IF(OR(AT112="",AU112=""),"",AT112*AU112)</f>
        <v>0.075</v>
      </c>
      <c r="AW112" s="120" t="n">
        <v>8.5</v>
      </c>
      <c r="AX112" s="121">
        <f>IFERROR(INDEX(WM_E,MATCH($AJ112,WM_KEY,0)),"")</f>
        <v>0.1</v>
      </c>
      <c r="AY112" s="122">
        <f>IF(OR(AW112="",AX112=""),"",AW112*AX112)</f>
        <v>0.85</v>
      </c>
      <c r="AZ112" s="123" t="n">
        <v>3.5</v>
      </c>
      <c r="BA112" s="121">
        <f>IFERROR(INDEX(WM_BI,MATCH($AJ112,WM_KEY,0)),"")</f>
        <v>0.07</v>
      </c>
      <c r="BB112" s="122">
        <f>IF(OR(AZ112="",BA112=""),"",AZ112*BA112)</f>
        <v>0.245</v>
      </c>
      <c r="BC112" s="122">
        <f>IF(COUNT(AM112,AP112,AS112,AV112,AY112,BB112)&lt;6,"",SUM(AM112,AP112,AS112,AV112,AY112,BB112))</f>
        <v>3.51</v>
      </c>
      <c r="BD112" s="122" t="str">
        <f>IF(BC112="","",INDEX({"A1","A2","A3","B1","B2","B3","C1","C2","D1","D2","E1","E2"},MAX(1,MIN(12,ROUND(BC112,0)))))</f>
        <v>B1</v>
      </c>
      <c r="BE112" s="114" t="inlineStr">
        <is>
          <t>B1</t>
        </is>
      </c>
      <c r="BF112" s="124" t="inlineStr">
        <is>
          <t>The score decided the level</t>
        </is>
      </c>
      <c r="BG112"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12" s="125" t="inlineStr">
        <is>
          <t>At build: Complexity 1.38 + Autonomy 0.51 + Accountability 0.45 + Leadership 0.08 + Experience 0.85 + Business impact 0.25
= 3.51 points → nearest level 4 = B1
Final level: B1 · same as the score</t>
        </is>
      </c>
      <c r="BI112" s="125" t="inlineStr">
        <is>
          <t>No rule applied: the score decides.</t>
        </is>
      </c>
      <c r="BJ112" s="125" t="inlineStr">
        <is>
          <t>Close call</t>
        </is>
      </c>
      <c r="BK112" s="147" t="inlineStr">
        <is>
          <t>Close call</t>
        </is>
      </c>
      <c r="BL112" s="126" t="inlineStr">
        <is>
          <t>High</t>
        </is>
      </c>
      <c r="BM112" s="126" t="inlineStr">
        <is>
          <t>• Close call: score 3.51 is within 0.05 of a rounding point and the score decided the level — calibrate against peers before confirming</t>
        </is>
      </c>
      <c r="BN112" s="125" t="inlineStr">
        <is>
          <t>Moves in 12 of 30 weight tests · calibrate first</t>
        </is>
      </c>
      <c r="BO112" s="148" t="inlineStr">
        <is>
          <t>Rated 3 of 12
Start: 3.0 · senior practitioner title
Evidence reads like A3: MCA and ESMA tagging, HTML/XBRL conversion for several countries, client issue resolution, tool testing → matches the start
KRA: “1. Complete assigned XBRL/conversion/filing tasks with &gt;=99% accuracy · zero critical errors 2. Meet 100% of regulatory / client filing…”
Market: A3 = Varied and non-standard work; handles exceptions</t>
        </is>
      </c>
      <c r="BP112" s="129" t="inlineStr">
        <is>
          <t>Rated 3 of 12
Start: 3.0 · senior practitioner title
Evidence reads like A3: Prioritises own work by client deadlines; resolves routine client issues without approval → matches the start
Market: A3 = Technical / QC / client calls on own work</t>
        </is>
      </c>
      <c r="BQ112" s="129" t="inlineStr">
        <is>
          <t>Rated 3 of 12
Start: 3.0 · senior practitioner title
Evidence reads like A3: Accuracy and on-time delivery of own conversions sent directly to clients; resolves client concerns → matches the start
KRA: “1. Complete assigned XBRL/conversion/filing tasks with &gt;=99% accuracy · zero critical errors 2. Meet 100% of regulatory / client filing…”
Market: A3 = A module / process, or work with client or regulatory consequences</t>
        </is>
      </c>
      <c r="BR112" s="129" t="inlineStr">
        <is>
          <t>Rated 1.5 of 12 · between A1 and A2
Start: 2.0 · individual contributor, so influence only
Evidence reads like A1: No guiding or leading of others described → moved down 0.5
Team: 0 direct reports · IC
Market: A1–A2 = Not scored in Band A</t>
        </is>
      </c>
      <c r="BS112" s="129" t="inlineStr">
        <is>
          <t>Rated 8.5 of 12 · between C2 and D1
Experience: 15.5 yrs total · 15.5 at IRIS; none recorded before IRIS = 8.3 on the experience scale
Qualification: B.Com · graduate, relevant to the work → no change
Market: B1 roles typically have 4–8 yrs · IRIS guide 4–7</t>
        </is>
      </c>
      <c r="BT112"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1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2" s="125" t="n"/>
      <c r="BW112" s="125" t="n"/>
      <c r="BX112" s="125" t="n"/>
      <c r="BY112" s="125" t="n"/>
      <c r="BZ112" s="125" t="inlineStr">
        <is>
          <t>Received · manager annual</t>
        </is>
      </c>
      <c r="CA112" s="125" t="inlineStr">
        <is>
          <t>CARBON Mapping Master</t>
        </is>
      </c>
      <c r="CB112" s="130" t="n">
        <v>20</v>
      </c>
      <c r="CC112" s="131" t="inlineStr">
        <is>
          <t>• Role / sub-team: Xbrl tagging in EU and MCA.</t>
        </is>
      </c>
      <c r="CD112" s="131" t="inlineStr">
        <is>
          <t>• Key responsibilities include: Xbrl tagging.
• Reported deliverables and outcomes include: Deliverables sent directly to Client.</t>
        </is>
      </c>
      <c r="CE112" s="131" t="inlineStr">
        <is>
          <t>• Current capabilities: Input not given by Participant; Tools / software used: Carbon, Ifile.</t>
        </is>
      </c>
      <c r="CF112" s="131" t="inlineStr">
        <is>
          <t>• Development priorities: Communication skills.
• Learning and Development Need: Time Mangement.</t>
        </is>
      </c>
      <c r="CG112" s="131" t="inlineStr">
        <is>
          <t>• Key challenges: No input received.
• Support required: No input received.</t>
        </is>
      </c>
      <c r="CH112" s="132" t="inlineStr">
        <is>
          <t>Complexity: Evidence reads like A3: MCA and ESMA tagging, HTML/XBRL conversion for several countries, client issue resolution, tool testing → matches the start
Autonomy: Evidence reads like A3: Prioritises own work by client deadlines; resolves routine client issues without approval → matches the start
Accountability: Evidence reads like A3: Accuracy and on-time delivery of own conversions sent directly to clients; resolves client concerns → matches the start
Leadership: Evidence reads like A1: No guiding or leading of others described → moved down 0.5
Business Impact: Moved +0.5: the survey / manager mapping marks it business-critical.</t>
        </is>
      </c>
      <c r="CI112"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12" s="131" t="inlineStr">
        <is>
          <t>Self-identified: Testing &amp; quality · Domain, regulatory &amp; XBRL · Product &amp; tool knowledge
For the next role: Testing &amp; quality · Domain, regulatory &amp; XBRL · Product &amp; tool knowledge</t>
        </is>
      </c>
      <c r="CK112" s="131" t="inlineStr">
        <is>
          <t>Per-person summary · CARBON Mapping Master</t>
        </is>
      </c>
      <c r="CL112"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12"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3 · Potential: Medium · 9-Box Grid placement: Core Contributor.</t>
        </is>
      </c>
      <c r="CN112" s="135" t="n"/>
      <c r="CO112" s="135" t="n">
        <v>3.5</v>
      </c>
      <c r="CP112" s="136" t="n">
        <v>3</v>
      </c>
      <c r="CQ112" s="137" t="inlineStr">
        <is>
          <t>Medium</t>
        </is>
      </c>
      <c r="CR112" s="137" t="inlineStr">
        <is>
          <t>Core Contributor</t>
        </is>
      </c>
      <c r="CS112" s="137" t="inlineStr">
        <is>
          <t>Develop in role</t>
        </is>
      </c>
      <c r="CT112" s="137" t="n"/>
      <c r="CU112" s="137" t="inlineStr">
        <is>
          <t>Yes</t>
        </is>
      </c>
      <c r="CV112" s="137" t="n"/>
      <c r="CW112" s="137" t="n"/>
      <c r="CX112" s="137" t="inlineStr">
        <is>
          <t>Medium · critical role Yes · only this person — · successor named No</t>
        </is>
      </c>
      <c r="CY112" s="137" t="inlineStr">
        <is>
          <t>Jinesh Kumar S · B2, CARBON · Mayur Zope · B2, CARBON · Mohammed Dholkawala · B2, CARBON</t>
        </is>
      </c>
      <c r="CZ112" s="137" t="inlineStr">
        <is>
          <t>Name a successor; document the key process; cross-train one person</t>
        </is>
      </c>
      <c r="DA112" s="119" t="n">
        <v>105</v>
      </c>
      <c r="DB112" s="138" t="inlineStr">
        <is>
          <t>Exceeds — ready for stretch</t>
        </is>
      </c>
      <c r="DC112" s="138" t="n">
        <v>108</v>
      </c>
      <c r="DD112" s="138" t="n">
        <v>110</v>
      </c>
      <c r="DE112" s="138" t="n">
        <v>102</v>
      </c>
      <c r="DF112" s="138" t="n">
        <v>105</v>
      </c>
      <c r="DG112" s="138" t="inlineStr">
        <is>
          <t>Accounting standards, AI / GenAI, Learning agility</t>
        </is>
      </c>
      <c r="DH112" s="138" t="inlineStr">
        <is>
          <t>B2: 93% of profile — ready on competencies</t>
        </is>
      </c>
      <c r="DI112" s="138" t="inlineStr">
        <is>
          <t>Evidence: Survey + KRAs | Core: Ownership 4/3, Problem solving 4/3, Communication &amp; collaboration 4/3, Client &amp; quality focus 4/3, Learning agility 2/3, Integrity &amp; compliance 3/3 | Future-ready: AI literacy 3/3, Data literacy 4/3, Digital fluency 4/3, Innovation 3/3 | Functional: XBRL &amp; taxonomy 4/3, Accounting standards 2/3, Regulatory domain 4/3, Quality &amp; process 4/3, Excel &amp; tools 4/3, AI / GenAI 2/3 | Leadership: Developing people 1/1, Decision making 1/1, Strategic acumen 1/1, Influence &amp; change 2/1</t>
        </is>
      </c>
      <c r="DJ112" s="111" t="inlineStr">
        <is>
          <t>Testing &amp; quality · Domain, regulatory &amp; XBRL · Product &amp; tool knowledge</t>
        </is>
      </c>
      <c r="DK112" s="112" t="n"/>
      <c r="DL112" s="112" t="inlineStr">
        <is>
          <t>XBRL, iXBRL &amp; Taxonomy</t>
        </is>
      </c>
      <c r="DM112" s="112" t="inlineStr">
        <is>
          <t>Testing &amp; quality · Domain, regulatory &amp; XBRL · Product &amp; tool knowledge</t>
        </is>
      </c>
      <c r="DN112" s="112" t="n"/>
      <c r="DO112" s="139" t="inlineStr">
        <is>
          <t>Data Operations &amp; Digitization · 83% of competencies evidenced; must-haves met</t>
        </is>
      </c>
      <c r="DP112" s="126" t="inlineStr">
        <is>
          <t>Lucy Fernandes · Senior Financial Analyst — 0.41: mca, esma, xbrl, use; Atul Paradkar · Senior Financial Analyst — 0.40: mca, esma, file, tagging; Mandar Vatare · Senior Financial Analyst — 0.40: ixbrl, esma, xbrl, financial</t>
        </is>
      </c>
      <c r="DQ112" s="126" t="inlineStr">
        <is>
          <t>Prajakta Athalye · iFile, Financial Analyst — 0.26</t>
        </is>
      </c>
      <c r="DR112" s="126" t="n"/>
      <c r="DS112" s="126" t="n"/>
      <c r="DT112" s="126" t="n"/>
      <c r="DU112"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12"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1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1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12"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12" s="126" t="inlineStr">
        <is>
          <t>4–7 yrs</t>
        </is>
      </c>
      <c r="EA112" s="126" t="inlineStr">
        <is>
          <t>5–8 · 4–8</t>
        </is>
      </c>
      <c r="EB112" s="126" t="inlineStr">
        <is>
          <t>Consultant / Senior Associate</t>
        </is>
      </c>
      <c r="EC112" s="126" t="inlineStr">
        <is>
          <t>Big Four: Senior Consultant · IRIS Vs Market Benchmark — XBRL US credential pathway: Certificate + specialist taxonomy</t>
        </is>
      </c>
      <c r="ED112" s="126" t="inlineStr">
        <is>
          <t>XBRL US GAAP Certificate · AICPA &amp; XBRL US; XBRL International specifications; IFRS / US GAAP / Ind AS</t>
        </is>
      </c>
      <c r="EE112" s="126" t="inlineStr">
        <is>
          <t>Core 3 · Future 3 · Functional 3 · Leadership 1</t>
        </is>
      </c>
      <c r="EF112" s="139" t="n"/>
      <c r="EG112" s="126" t="inlineStr">
        <is>
          <t>✓ HRIS: 15.5 yrs, B.Com, 0 direct reports
✓ Survey: 20 of 20 questions answered
✓ KRAs: submitted, reported deliverables
✓ Manager mapping: rating, potential, 9-box
✗ Job description: not on file</t>
        </is>
      </c>
      <c r="EH112" s="118" t="inlineStr">
        <is>
          <t xml:space="preserve">D022 · Close call · High: Score 3.51 is 0.01 above the 3.5 rounding point between A3 and B1, and no rule moved it: confirm B1 against peers in similar roles, or place at A3. · owner Calibration panel · </t>
        </is>
      </c>
      <c r="EI112" s="118" t="n"/>
      <c r="EJ112" s="118" t="n"/>
      <c r="EK112" s="118" t="inlineStr">
        <is>
          <t>Survey: summary on file · KRAs: received · Experience: on file</t>
        </is>
      </c>
      <c r="EL112" s="141" t="n"/>
      <c r="EM112" s="142" t="n"/>
      <c r="EN112" s="142" t="n"/>
      <c r="EO112" s="142" t="n"/>
      <c r="EP112" s="142" t="n"/>
      <c r="EQ112" s="143" t="n"/>
      <c r="ER112" s="135" t="n"/>
      <c r="ES112" s="135" t="n"/>
      <c r="ET112" s="135" t="n"/>
      <c r="EU112" s="135" t="n"/>
      <c r="EV112" s="135" t="n"/>
      <c r="EW112" s="135" t="n"/>
      <c r="EX112" s="135" t="n"/>
      <c r="EY112" s="143" t="n"/>
      <c r="EZ112" s="135" t="n"/>
      <c r="FA112" s="135" t="n"/>
      <c r="FB112" s="135" t="n"/>
      <c r="FC112" s="135" t="n"/>
      <c r="FD112" s="135" t="n"/>
    </row>
    <row r="113" ht="300" customHeight="1">
      <c r="A113" s="109" t="inlineStr">
        <is>
          <t>CARBON</t>
        </is>
      </c>
      <c r="B113" s="110" t="inlineStr">
        <is>
          <t>IRIS0530</t>
        </is>
      </c>
      <c r="C113" s="110" t="inlineStr">
        <is>
          <t>Vipul Kurhade</t>
        </is>
      </c>
      <c r="D113" s="110" t="inlineStr">
        <is>
          <t>Services</t>
        </is>
      </c>
      <c r="E113" s="110" t="inlineStr">
        <is>
          <t>RC-027</t>
        </is>
      </c>
      <c r="F113" s="110" t="inlineStr">
        <is>
          <t>Shailesh Kumar Sharma</t>
        </is>
      </c>
      <c r="G113" s="110" t="inlineStr">
        <is>
          <t>IRIS0506</t>
        </is>
      </c>
      <c r="H113" s="110" t="inlineStr">
        <is>
          <t>B2</t>
        </is>
      </c>
      <c r="I113" s="110" t="n">
        <v>4</v>
      </c>
      <c r="J113" s="110" t="n">
        <v>16.6</v>
      </c>
      <c r="K113" s="110" t="n">
        <v>15.6</v>
      </c>
      <c r="L113" s="110" t="inlineStr">
        <is>
          <t>B.Com</t>
        </is>
      </c>
      <c r="M113" s="110" t="n"/>
      <c r="N113" s="144" t="inlineStr">
        <is>
          <t>Senior Financial Analyst</t>
        </is>
      </c>
      <c r="O113" s="113" t="inlineStr">
        <is>
          <t>Team Lead – Assisted Services</t>
        </is>
      </c>
      <c r="P113" s="112" t="inlineStr">
        <is>
          <t>Consulting &amp; Professional Services</t>
        </is>
      </c>
      <c r="Q113" s="112" t="inlineStr">
        <is>
          <t>XBRL Tagging, Conversion &amp; Filing</t>
        </is>
      </c>
      <c r="R113" s="113" t="inlineStr">
        <is>
          <t>L4 – Senior</t>
        </is>
      </c>
      <c r="S113" s="114" t="inlineStr">
        <is>
          <t>B1</t>
        </is>
      </c>
      <c r="T113" s="149" t="inlineStr">
        <is>
          <t>Team Lead / Asst Manager</t>
        </is>
      </c>
      <c r="U113" s="149" t="inlineStr">
        <is>
          <t>B</t>
        </is>
      </c>
      <c r="V113" s="112" t="inlineStr">
        <is>
          <t>People Manager</t>
        </is>
      </c>
      <c r="W113" s="150" t="inlineStr">
        <is>
          <t>▲ Up</t>
        </is>
      </c>
      <c r="X113" s="112" t="inlineStr">
        <is>
          <t>P3 / M2</t>
        </is>
      </c>
      <c r="Y113" s="112" t="inlineStr">
        <is>
          <t>Career / · Team Lead</t>
        </is>
      </c>
      <c r="Z113" s="112" t="inlineStr">
        <is>
          <t>4 Enable</t>
        </is>
      </c>
      <c r="AA113" s="117" t="inlineStr">
        <is>
          <t>A3</t>
        </is>
      </c>
      <c r="AB113" s="118" t="inlineStr">
        <is>
          <t>Band A · Practitioner</t>
        </is>
      </c>
      <c r="AC113" s="118" t="inlineStr">
        <is>
          <t>Senior Associate</t>
        </is>
      </c>
      <c r="AD113" s="145" t="inlineStr">
        <is>
          <t>▼ Down · pay and title protected</t>
        </is>
      </c>
      <c r="AE113" s="118" t="inlineStr">
        <is>
          <t>B1</t>
        </is>
      </c>
      <c r="AF113" s="118" t="inlineStr">
        <is>
          <t>OK</t>
        </is>
      </c>
      <c r="AG113" s="118" t="inlineStr">
        <is>
          <t>Level rule: manager B1; a reportee sits at least one level below · B1 → A3 · move down · pay and title protected for one cycle</t>
        </is>
      </c>
      <c r="AH113" s="118" t="n">
        <v>7</v>
      </c>
      <c r="AI113" s="118" t="n"/>
      <c r="AJ113" s="119" t="inlineStr">
        <is>
          <t>CARBON · Services · Band B · People Manager</t>
        </is>
      </c>
      <c r="AK113" s="120" t="n">
        <v>3</v>
      </c>
      <c r="AL113" s="121">
        <f>IFERROR(INDEX(WM_C,MATCH($AJ113,WM_KEY,0)),"")</f>
        <v>0.32</v>
      </c>
      <c r="AM113" s="122">
        <f>IF(OR(AK113="",AL113=""),"",AK113*AL113)</f>
        <v>0.96</v>
      </c>
      <c r="AN113" s="120" t="n">
        <v>2.5</v>
      </c>
      <c r="AO113" s="121">
        <f>IFERROR(INDEX(WM_AU,MATCH($AJ113,WM_KEY,0)),"")</f>
        <v>0.18</v>
      </c>
      <c r="AP113" s="122">
        <f>IF(OR(AN113="",AO113=""),"",AN113*AO113)</f>
        <v>0.45</v>
      </c>
      <c r="AQ113" s="120" t="n">
        <v>3.5</v>
      </c>
      <c r="AR113" s="121">
        <f>IFERROR(INDEX(WM_AC,MATCH($AJ113,WM_KEY,0)),"")</f>
        <v>0.16</v>
      </c>
      <c r="AS113" s="122">
        <f>IF(OR(AQ113="",AR113=""),"",AQ113*AR113)</f>
        <v>0.56</v>
      </c>
      <c r="AT113" s="120" t="n">
        <v>3.5</v>
      </c>
      <c r="AU113" s="121">
        <f>IFERROR(INDEX(WM_L,MATCH($AJ113,WM_KEY,0)),"")</f>
        <v>0.15</v>
      </c>
      <c r="AV113" s="122">
        <f>IF(OR(AT113="",AU113=""),"",AT113*AU113)</f>
        <v>0.525</v>
      </c>
      <c r="AW113" s="120" t="n">
        <v>8.5</v>
      </c>
      <c r="AX113" s="121">
        <f>IFERROR(INDEX(WM_E,MATCH($AJ113,WM_KEY,0)),"")</f>
        <v>0.1</v>
      </c>
      <c r="AY113" s="122">
        <f>IF(OR(AW113="",AX113=""),"",AW113*AX113)</f>
        <v>0.85</v>
      </c>
      <c r="AZ113" s="123" t="n">
        <v>4</v>
      </c>
      <c r="BA113" s="121">
        <f>IFERROR(INDEX(WM_BI,MATCH($AJ113,WM_KEY,0)),"")</f>
        <v>0.09</v>
      </c>
      <c r="BB113" s="122">
        <f>IF(OR(AZ113="",BA113=""),"",AZ113*BA113)</f>
        <v>0.36</v>
      </c>
      <c r="BC113" s="122">
        <f>IF(COUNT(AM113,AP113,AS113,AV113,AY113,BB113)&lt;6,"",SUM(AM113,AP113,AS113,AV113,AY113,BB113))</f>
        <v>3.705</v>
      </c>
      <c r="BD113" s="122" t="str">
        <f>IF(BC113="","",INDEX({"A1","A2","A3","B1","B2","B3","C1","C2","D1","D2","E1","E2"},MAX(1,MIN(12,ROUND(BC113,0)))))</f>
        <v>B1</v>
      </c>
      <c r="BE113" s="114" t="inlineStr">
        <is>
          <t>B1</t>
        </is>
      </c>
      <c r="BF113" s="124" t="inlineStr">
        <is>
          <t>The score decided the level</t>
        </is>
      </c>
      <c r="BG113"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113" s="125" t="inlineStr">
        <is>
          <t>At build: Complexity 0.96 + Autonomy 0.45 + Accountability 0.56 + Leadership 0.53 + Experience 0.85 + Business impact 0.36
= 3.71 points → nearest level 4 = B1
Final level: B1 · same as the score</t>
        </is>
      </c>
      <c r="BI113" s="125" t="inlineStr">
        <is>
          <t>No rule applied: the score decides.</t>
        </is>
      </c>
      <c r="BJ113" s="125" t="inlineStr">
        <is>
          <t>—</t>
        </is>
      </c>
      <c r="BK113" s="126" t="n"/>
      <c r="BL113" s="126" t="inlineStr">
        <is>
          <t>High</t>
        </is>
      </c>
      <c r="BM113" s="126" t="n"/>
      <c r="BN113" s="125" t="inlineStr">
        <is>
          <t>Stable · moves in fewer than 5 of 30 weight tests</t>
        </is>
      </c>
      <c r="BO113" s="148" t="inlineStr">
        <is>
          <t>Rated 3 of 12
Start: 3.0 · senior practitioner title
Evidence reads like A3: Quality-checks UK iXBRL files, finds tagging errors and suggests corrections; also tracks team deliverables → matches the start
KRA: “1. Complete assigned XBRL/conversion/filing tasks with &gt;=99% accuracy · zero critical errors 2. Meet 100% of regulatory / client filing…”
Market: A3 = Varied and non-standard work; handles exceptions</t>
        </is>
      </c>
      <c r="BP113" s="129" t="inlineStr">
        <is>
          <t>Rated 2.5 of 12 · between A2 and A3
Start: 3.0 · senior practitioner title
Evidence reads like A2: Performs QC, reports errors, suggests corrections and prioritises assigned files; no wider calls stated → moved down 0.5
Market: A2 = Chooses own approach within standards · A3 = Technical / QC / client calls on own work</t>
        </is>
      </c>
      <c r="BQ113" s="129" t="inlineStr">
        <is>
          <t>Rated 3.5 of 12 · between A3 and B1
Start: 4.0 · senior practitioner title; 4 direct reports
Evidence reads like A3: Accuracy of UK iXBRL QC and delivery deadlines; errors cause client reporting issues → moved down 0.5
KRA: “1. Complete assigned XBRL/conversion/filing tasks with &gt;=99% accuracy · zero critical errors 2. Meet 100% of regulatory / client filing…”
Market: A3 = A module / process, or work with client or regulatory consequences · B1 = A domain or a small team</t>
        </is>
      </c>
      <c r="BR113" s="129" t="inlineStr">
        <is>
          <t>Rated 3.5 of 12 · between A3 and B1
Start: 4.0
Evidence reads like A3: Monitors team members' status and upcoming deliverables; 'assists' coordination, four reports → moved down 0.5
Team: 4 direct reports · People Manager
Market: A3 = Not scored in Band A · B1 = IC: mentors and reviews · People: hands-on team lead of 3–5</t>
        </is>
      </c>
      <c r="BS113" s="129" t="inlineStr">
        <is>
          <t>Rated 8.5 of 12 · between C2 and D1
Experience: 16.6 yrs total · 1.0 before IRIS + 15.6 at IRIS = 8.7 on the experience scale
Qualification: B.Com · graduate, relevant to the work → no change
Market: B1 roles typically have 4–8 yrs · IRIS guide 4–7</t>
        </is>
      </c>
      <c r="BT113"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13"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3" s="125" t="n"/>
      <c r="BW113" s="125" t="n"/>
      <c r="BX113" s="125" t="n"/>
      <c r="BY113" s="125" t="n"/>
      <c r="BZ113" s="125" t="inlineStr">
        <is>
          <t>Received · manager annual</t>
        </is>
      </c>
      <c r="CA113" s="125" t="inlineStr">
        <is>
          <t>CARBON Mapping Master</t>
        </is>
      </c>
      <c r="CB113" s="130" t="n">
        <v>20</v>
      </c>
      <c r="CC113" s="131" t="inlineStr">
        <is>
          <t>• Role / sub-team: Team Lead / PMO - UK conversion team · role inferred from description.</t>
        </is>
      </c>
      <c r="CD113" s="131"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CE113" s="131" t="inlineStr">
        <is>
          <t>• Current capabilities: Input not given by Participant; Tools / software used: Carbon.</t>
        </is>
      </c>
      <c r="CF113" s="131" t="inlineStr">
        <is>
          <t>• Development priorities: No input received.
• Learning and Development Need: No input received.</t>
        </is>
      </c>
      <c r="CG113" s="131" t="inlineStr">
        <is>
          <t>• Key challenges: No input received.
• Support required: No input received.</t>
        </is>
      </c>
      <c r="CH113" s="132" t="inlineStr">
        <is>
          <t>Complexity: Evidence reads like A3: Quality-checks UK iXBRL files, finds tagging errors and suggests corrections; also tracks team deliverables → matches the start
Autonomy: Evidence reads like A2: Performs QC, reports errors, suggests corrections and prioritises assigned files; no wider calls stated → moved down 0.5
Accountability: Evidence reads like A3: Accuracy of UK iXBRL QC and delivery deadlines; errors cause client reporting issues → moved down 0.5
Leadership: Evidence reads like A3: Monitors team members' status and upcoming deliverables; 'assists' coordination, four reports → moved down 0.5
Business Impact: Moved +0.5: the survey / manager mapping marks it business-critical.</t>
        </is>
      </c>
      <c r="CI113" s="131" t="inlineStr">
        <is>
          <t>Common themes in sub-family holders, all levels' answers: financial · reporting · xbrl · us · accurate · quality
Common themes in sub-family holders, all levels' answers: tagging · quality · validation · filing · resolution · financial
Common themes in sub-family holders, all levels' answers: xbrl · reports · financial · files · documents · quality
Common themes in sub-family holders, all levels' answers: quality · accountable · am · tagging · accuracy · validation
Common themes in sub-family holders, all levels' answers: issues · tagging · independently · quality · routine · resolve
If the work is missed · role-holders' themes: rework · delays · quality · errors.</t>
        </is>
      </c>
      <c r="CJ113" s="131" t="inlineStr">
        <is>
          <t>Self-identified: Leadership &amp; people management · Project / programme management · Client, sales &amp; stakeholders · Communication &amp; presentation · Broader exposure &amp; ownership
For the next role: Leadership &amp; people management · Project / programme management · Client, sales &amp; stakeholders · Communication &amp; presentation · Broader exposure &amp; ownership</t>
        </is>
      </c>
      <c r="CK113" s="131" t="inlineStr">
        <is>
          <t>Per-person summary · CARBON Mapping Master</t>
        </is>
      </c>
      <c r="CL113" s="133" t="inlineStr">
        <is>
          <t>WHAT THE ROLE DOES: Tags and converts financial statements and regulatory returns into XBRL/iXBRL, performs QC, clears validation errors and delivers filing-ready outputs. At B1: a domain / module, or a small team.
Common themes in sub-family holders, all levels' answers: financial · reporting · xbrl · us · accurate · quality
KEY RESPONSIBILITIES: Tags and converts financial statements and regulatory returns into XBRL/iXBRL, performs QC, clears validation errors and delivers filing-ready outputs; Domain specialist work; A domain or a small team
Common themes in sub-family holders, all levels' answers: tagging · quality · validation · filing · resolution · financial
DELIVERS: A domain or a small team
Common themes in sub-family holders, all levels' answers: xbrl · reports · financial · files · documents · quality
ACCOUNTABLE FOR: A domain or a small team
Common themes in sub-family holders, all levels' answers: quality · accountable · am · tagging · accuracy · validation
DECIDES ALONE: Technical / QC / client calls for the domain
Common themes in sub-family holders, all levels' answers: issues · tagging · independently · quality · routine · resolve
SKILLS &amp; KNOWLEDGE · role-holders: XBRL Domain · Attention to detail · validation · Taxonomy knowledge · Problem-solving · US mandate/process knowledge · QC · filing procedures
TOOLS &amp; SYSTEMS: Carbon · Microsoft Excel · Microsoft Teams · Outlook · Excel · Disclosure Management · validation · QC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2
CREDENTIALS: XBRL US GAAP Certificate · AICPA &amp; XBRL US or equivalent; CA / CMA / ACCA / CFA / IFRS certificate
SOURCE: Framework + sub-family themes · 3+ answered — 2 holders, 2 answered the survey; sub-family 56 answered; catalogue RC-027</t>
        </is>
      </c>
      <c r="CM113" s="134" t="inlineStr">
        <is>
          <t>What the role answers for: A domain or a small team.
Accountability &amp; Impact rating: 3.5 of 12 · B1-level impact.
Leads 4 direct reports.
From the survey and manager mapping — critical role: yes; successor named: no.
If the work is missed · role-holders' themes: rework · delays · quality · errors.
Manager talent mapping — Latest rating: 4 · Potential: High · 9-Box Grid placement: Core Contributor.</t>
        </is>
      </c>
      <c r="CN113" s="135" t="n"/>
      <c r="CO113" s="135" t="n">
        <v>4</v>
      </c>
      <c r="CP113" s="136" t="n">
        <v>4</v>
      </c>
      <c r="CQ113" s="137" t="inlineStr">
        <is>
          <t>High</t>
        </is>
      </c>
      <c r="CR113" s="137" t="inlineStr">
        <is>
          <t>Core Contributor</t>
        </is>
      </c>
      <c r="CS113" s="137" t="inlineStr">
        <is>
          <t>Ready now</t>
        </is>
      </c>
      <c r="CT113" s="137" t="n"/>
      <c r="CU113" s="137" t="inlineStr">
        <is>
          <t>Yes</t>
        </is>
      </c>
      <c r="CV113" s="137" t="n"/>
      <c r="CW113" s="137" t="n"/>
      <c r="CX113" s="137" t="inlineStr">
        <is>
          <t>Medium · critical role Yes · only this person — · successor named No</t>
        </is>
      </c>
      <c r="CY113" s="137" t="inlineStr">
        <is>
          <t>Jinesh Kumar S · B2, CARBON · Mayur Zope · B2, CARBON · Mohammed Dholkawala · B2, CARBON</t>
        </is>
      </c>
      <c r="CZ113" s="137" t="inlineStr">
        <is>
          <t>Name a successor; document the key process; cross-train one person</t>
        </is>
      </c>
      <c r="DA113" s="119" t="n">
        <v>93</v>
      </c>
      <c r="DB113" s="138" t="inlineStr">
        <is>
          <t>Meets the level</t>
        </is>
      </c>
      <c r="DC113" s="138" t="n">
        <v>104</v>
      </c>
      <c r="DD113" s="138" t="n">
        <v>88</v>
      </c>
      <c r="DE113" s="138" t="n">
        <v>90</v>
      </c>
      <c r="DF113" s="138" t="n">
        <v>88</v>
      </c>
      <c r="DG113" s="138" t="inlineStr">
        <is>
          <t>Accounting standards, Excel &amp; tools, AI / GenAI</t>
        </is>
      </c>
      <c r="DH113" s="138" t="inlineStr">
        <is>
          <t>B2: 78% of profile — close</t>
        </is>
      </c>
      <c r="DI113" s="138" t="inlineStr">
        <is>
          <t>Evidence: Survey + KRAs | Core: Ownership 5/3, Problem solving 3/3, Communication &amp; collaboration 4/3, Client &amp; quality focus 5/3, Learning agility 2/3, Integrity &amp; compliance 3/3 | Future-ready: AI literacy 2/3, Data literacy 3/3, Digital fluency 4/3, Innovation 2/3 | Functional: XBRL &amp; taxonomy 4/3, Accounting standards 2/3, Regulatory domain 3/3, Quality &amp; process 4/3, Excel &amp; tools 2/3, AI / GenAI 2/3 | Leadership: Developing people 2/2, Decision making 2/2, Strategic acumen 1/2, Influence &amp; change 2/2</t>
        </is>
      </c>
      <c r="DJ113" s="111" t="inlineStr">
        <is>
          <t>Leadership &amp; people management · Project / programme management · Client, sales &amp; stakeholders · Communication &amp; presentation · Broader exposure &amp; ownership</t>
        </is>
      </c>
      <c r="DK113" s="112" t="n"/>
      <c r="DL113" s="112" t="inlineStr">
        <is>
          <t>AI, GenAI &amp; Prompt Engineering; XBRL, iXBRL &amp; Taxonomy; Accounting &amp; Reporting Standards · IFRS/US GAAP</t>
        </is>
      </c>
      <c r="DM113" s="112" t="inlineStr">
        <is>
          <t>Leadership &amp; people management · Project / programme management · Client, sales &amp; stakeholders · Communication &amp; presentation · Broader exposure &amp; ownership</t>
        </is>
      </c>
      <c r="DN113" s="112" t="n"/>
      <c r="DO113" s="139" t="inlineStr">
        <is>
          <t>No strong match from survey evidence</t>
        </is>
      </c>
      <c r="DP113" s="126" t="inlineStr">
        <is>
          <t>Kiran Mane · Senior Financial Analyst — 0.42: ixbrl, xbrl, quality-checked, error; Sunil Bist · Senior Financial Analyst — 0.42: ixbrl, bushchat, tagging, files; Mandar Vatare · Senior Financial Analyst — 0.37: ixbrl, xbrl, taxonomy, tagging</t>
        </is>
      </c>
      <c r="DQ113" s="126" t="inlineStr">
        <is>
          <t>No close match in other businesses</t>
        </is>
      </c>
      <c r="DR113" s="126" t="inlineStr">
        <is>
          <t>Within norm</t>
        </is>
      </c>
      <c r="DS113" s="126" t="n"/>
      <c r="DT113" s="126" t="n"/>
      <c r="DU113" s="140" t="inlineStr">
        <is>
          <t>Team Lead – Assisted Services in Services · CARBON, B1 — People Manager.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quality · validation · filing · resolution · financial.
Leads 4 direct reports.</t>
        </is>
      </c>
      <c r="DV113" s="137" t="inlineStr">
        <is>
          <t>Hire as: Team Lead / Assistant Manager — IRIS B1 Team Lead · People Manager
Market level: P3 / M2 · SFIA 4 Enable
Experience: 4–7 yrs · Education: B.Com / M.Com / CA / CMA
Team size at this level: IC: none · Team Lead: 3–5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1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 Attention to detail · validation · Taxonomy knowledge · Problem-solving · US mandate/process knowledge · QC · filing procedures
TOOLS: Carbon · Microsoft Excel · Microsoft Teams · Outlook · Excel · Disclosure Management · validation · QC
★ = must-have for the family. Scale: 1 Awareness · 2 Working · 3 Practitioner · 4 Advanced · 5 Expert.</t>
        </is>
      </c>
      <c r="DX11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13" s="139" t="inlineStr">
        <is>
          <t>Market level: P3 / M2 · SFIA 4 Enable
Typical title: Team Lead / Assistant Manager
At peers: Big Four – Senior Consultant · IRIS Vs Market Benchmark — XBRL US credential pathway: Certificate + specialist taxonomy
Typical experience: 4–8 yrs · IRIS guide 4–7
Standard: XBRL US GAAP Certificate; XBRL International specifications</t>
        </is>
      </c>
      <c r="DZ113" s="126" t="inlineStr">
        <is>
          <t>4–7 yrs</t>
        </is>
      </c>
      <c r="EA113" s="126" t="inlineStr">
        <is>
          <t>5–8 · 4–8</t>
        </is>
      </c>
      <c r="EB113" s="126" t="inlineStr">
        <is>
          <t>Team Lead / Assistant Manager</t>
        </is>
      </c>
      <c r="EC113" s="126" t="inlineStr">
        <is>
          <t>Big Four: Senior Consultant · IRIS Vs Market Benchmark — XBRL US credential pathway: Certificate + specialist taxonomy</t>
        </is>
      </c>
      <c r="ED113" s="126" t="inlineStr">
        <is>
          <t>XBRL US GAAP Certificate · AICPA &amp; XBRL US; XBRL International specifications; IFRS / US GAAP / Ind AS</t>
        </is>
      </c>
      <c r="EE113" s="126" t="inlineStr">
        <is>
          <t>Core 3 · Future 3 · Functional 3 · Leadership 2</t>
        </is>
      </c>
      <c r="EF113" s="139" t="n"/>
      <c r="EG113" s="126" t="inlineStr">
        <is>
          <t>✓ HRIS: 16.6 yrs, B.Com, 4 direct reports
✓ Survey: 20 of 20 questions answered
✓ KRAs: submitted, reported deliverables
✓ Manager mapping: rating, potential, 9-box
✗ Job description: not on file</t>
        </is>
      </c>
      <c r="EH113" s="118" t="n"/>
      <c r="EI113" s="118" t="n"/>
      <c r="EJ113" s="118" t="n"/>
      <c r="EK113" s="118" t="inlineStr">
        <is>
          <t>Survey: summary on file · KRAs: received · Experience: on file</t>
        </is>
      </c>
      <c r="EL113" s="141" t="n"/>
      <c r="EM113" s="142" t="n"/>
      <c r="EN113" s="142" t="n"/>
      <c r="EO113" s="142" t="n"/>
      <c r="EP113" s="142" t="n"/>
      <c r="EQ113" s="143" t="n"/>
      <c r="ER113" s="135" t="n"/>
      <c r="ES113" s="135" t="n"/>
      <c r="ET113" s="135" t="n"/>
      <c r="EU113" s="135" t="n"/>
      <c r="EV113" s="135" t="n"/>
      <c r="EW113" s="135" t="n"/>
      <c r="EX113" s="135" t="n"/>
      <c r="EY113" s="143" t="n"/>
      <c r="EZ113" s="135" t="n"/>
      <c r="FA113" s="135" t="n"/>
      <c r="FB113" s="135" t="n"/>
      <c r="FC113" s="135" t="n"/>
      <c r="FD113" s="135" t="n"/>
    </row>
    <row r="114" ht="300" customHeight="1">
      <c r="A114" s="109" t="inlineStr">
        <is>
          <t>CARBON</t>
        </is>
      </c>
      <c r="B114" s="110" t="inlineStr">
        <is>
          <t>IRIS0305</t>
        </is>
      </c>
      <c r="C114" s="110" t="inlineStr">
        <is>
          <t>Vivek Patil</t>
        </is>
      </c>
      <c r="D114" s="110" t="inlineStr">
        <is>
          <t>Services</t>
        </is>
      </c>
      <c r="E114" s="110" t="inlineStr">
        <is>
          <t>RC-026</t>
        </is>
      </c>
      <c r="F114" s="110" t="inlineStr">
        <is>
          <t>Shashikant Mudaliar</t>
        </is>
      </c>
      <c r="G114" s="110" t="inlineStr">
        <is>
          <t>IRIS0786</t>
        </is>
      </c>
      <c r="H114" s="110" t="inlineStr">
        <is>
          <t>C1</t>
        </is>
      </c>
      <c r="I114" s="110" t="n"/>
      <c r="J114" s="110" t="n">
        <v>16.6</v>
      </c>
      <c r="K114" s="110" t="n">
        <v>16.6</v>
      </c>
      <c r="L114" s="110" t="inlineStr">
        <is>
          <t>B.Com</t>
        </is>
      </c>
      <c r="M114" s="110" t="n"/>
      <c r="N114" s="144" t="inlineStr">
        <is>
          <t>Senior Financial Analyst</t>
        </is>
      </c>
      <c r="O114" s="113" t="inlineStr">
        <is>
          <t>XBRL Specialist</t>
        </is>
      </c>
      <c r="P114" s="112" t="inlineStr">
        <is>
          <t>Consulting &amp; Professional Services</t>
        </is>
      </c>
      <c r="Q114" s="112" t="inlineStr">
        <is>
          <t>XBRL Tagging, Conversion &amp; Filing</t>
        </is>
      </c>
      <c r="R114" s="113" t="inlineStr">
        <is>
          <t>L4 – Senior</t>
        </is>
      </c>
      <c r="S114" s="114" t="inlineStr">
        <is>
          <t>B1</t>
        </is>
      </c>
      <c r="T114" s="149" t="inlineStr">
        <is>
          <t>Specialist</t>
        </is>
      </c>
      <c r="U114" s="149" t="inlineStr">
        <is>
          <t>B</t>
        </is>
      </c>
      <c r="V114" s="112" t="inlineStr">
        <is>
          <t>IC</t>
        </is>
      </c>
      <c r="W114" s="150" t="inlineStr">
        <is>
          <t>▲ Up</t>
        </is>
      </c>
      <c r="X114" s="112" t="inlineStr">
        <is>
          <t>P3 / M2</t>
        </is>
      </c>
      <c r="Y114" s="112" t="inlineStr">
        <is>
          <t>Career / · Team Lead</t>
        </is>
      </c>
      <c r="Z114" s="112" t="inlineStr">
        <is>
          <t>4 Enable</t>
        </is>
      </c>
      <c r="AA114" s="117" t="inlineStr">
        <is>
          <t>B1</t>
        </is>
      </c>
      <c r="AB114" s="118" t="inlineStr">
        <is>
          <t>Band B · Specialist / Manager</t>
        </is>
      </c>
      <c r="AC114" s="118" t="inlineStr">
        <is>
          <t>Specialist</t>
        </is>
      </c>
      <c r="AD114" s="118" t="inlineStr">
        <is>
          <t>• Same as the model</t>
        </is>
      </c>
      <c r="AE114" s="118" t="inlineStr">
        <is>
          <t>B2</t>
        </is>
      </c>
      <c r="AF114" s="118" t="inlineStr">
        <is>
          <t>OK</t>
        </is>
      </c>
      <c r="AG114" s="118" t="inlineStr">
        <is>
          <t>No change · already below the manager</t>
        </is>
      </c>
      <c r="AH114" s="118" t="n">
        <v>6</v>
      </c>
      <c r="AI114" s="118" t="n"/>
      <c r="AJ114" s="119" t="inlineStr">
        <is>
          <t>CARBON · Services · Band B · Expert / POD Lead</t>
        </is>
      </c>
      <c r="AK114" s="120" t="n">
        <v>3</v>
      </c>
      <c r="AL114" s="121">
        <f>IFERROR(INDEX(WM_C,MATCH($AJ114,WM_KEY,0)),"")</f>
        <v>0.46</v>
      </c>
      <c r="AM114" s="122">
        <f>IF(OR(AK114="",AL114=""),"",AK114*AL114)</f>
        <v>1.38</v>
      </c>
      <c r="AN114" s="120" t="n">
        <v>3.5</v>
      </c>
      <c r="AO114" s="121">
        <f>IFERROR(INDEX(WM_AU,MATCH($AJ114,WM_KEY,0)),"")</f>
        <v>0.17</v>
      </c>
      <c r="AP114" s="122">
        <f>IF(OR(AN114="",AO114=""),"",AN114*AO114)</f>
        <v>0.595</v>
      </c>
      <c r="AQ114" s="120" t="n">
        <v>3.5</v>
      </c>
      <c r="AR114" s="121">
        <f>IFERROR(INDEX(WM_AC,MATCH($AJ114,WM_KEY,0)),"")</f>
        <v>0.15</v>
      </c>
      <c r="AS114" s="122">
        <f>IF(OR(AQ114="",AR114=""),"",AQ114*AR114)</f>
        <v>0.525</v>
      </c>
      <c r="AT114" s="120" t="n">
        <v>3</v>
      </c>
      <c r="AU114" s="121">
        <f>IFERROR(INDEX(WM_L,MATCH($AJ114,WM_KEY,0)),"")</f>
        <v>0.05</v>
      </c>
      <c r="AV114" s="122">
        <f>IF(OR(AT114="",AU114=""),"",AT114*AU114)</f>
        <v>0.15</v>
      </c>
      <c r="AW114" s="120" t="n">
        <v>8.5</v>
      </c>
      <c r="AX114" s="121">
        <f>IFERROR(INDEX(WM_E,MATCH($AJ114,WM_KEY,0)),"")</f>
        <v>0.1</v>
      </c>
      <c r="AY114" s="122">
        <f>IF(OR(AW114="",AX114=""),"",AW114*AX114)</f>
        <v>0.85</v>
      </c>
      <c r="AZ114" s="123" t="n">
        <v>4</v>
      </c>
      <c r="BA114" s="121">
        <f>IFERROR(INDEX(WM_BI,MATCH($AJ114,WM_KEY,0)),"")</f>
        <v>0.07</v>
      </c>
      <c r="BB114" s="122">
        <f>IF(OR(AZ114="",BA114=""),"",AZ114*BA114)</f>
        <v>0.28</v>
      </c>
      <c r="BC114" s="122">
        <f>IF(COUNT(AM114,AP114,AS114,AV114,AY114,BB114)&lt;6,"",SUM(AM114,AP114,AS114,AV114,AY114,BB114))</f>
        <v>3.78</v>
      </c>
      <c r="BD114" s="122" t="str">
        <f>IF(BC114="","",INDEX({"A1","A2","A3","B1","B2","B3","C1","C2","D1","D2","E1","E2"},MAX(1,MIN(12,ROUND(BC114,0)))))</f>
        <v>B1</v>
      </c>
      <c r="BE114" s="114" t="inlineStr">
        <is>
          <t>B1</t>
        </is>
      </c>
      <c r="BF114" s="124" t="inlineStr">
        <is>
          <t>The score decided the level</t>
        </is>
      </c>
      <c r="BG114"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14" s="125" t="inlineStr">
        <is>
          <t>At build: Complexity 1.38 + Autonomy 0.60 + Accountability 0.53 + Leadership 0.15 + Experience 0.85 + Business impact 0.28
= 3.78 points → nearest level 4 = B1
Final level: B1 · same as the score</t>
        </is>
      </c>
      <c r="BI114" s="125" t="inlineStr">
        <is>
          <t>No rule applied: the score decides.</t>
        </is>
      </c>
      <c r="BJ114" s="125" t="inlineStr">
        <is>
          <t>Input needed</t>
        </is>
      </c>
      <c r="BK114" s="126" t="n"/>
      <c r="BL114" s="126" t="inlineStr">
        <is>
          <t>High</t>
        </is>
      </c>
      <c r="BM114" s="126" t="inlineStr">
        <is>
          <t>• Describes leading or allocating work to a team but has no formal reports in the Employee Master — confirm; may be a POD Lead / Team Lead</t>
        </is>
      </c>
      <c r="BN114" s="125" t="inlineStr">
        <is>
          <t>Stable · moves in fewer than 5 of 30 weight tests</t>
        </is>
      </c>
      <c r="BO114" s="148" t="inlineStr">
        <is>
          <t>Rated 3 of 12
Start: 3.0 · senior practitioner title
Evidence reads like A3: Covers tagging, QC, validation and SEC filing for US mandate; resolves team members' doubts → matches the start
KRA: “1. Complete assigned XBRL/conversion/filing tasks with &gt;=99% accuracy · zero critical errors 2. Meet 100% of regulatory / client filing…”
Market: A3 = Varied and non-standard work; handles exceptions</t>
        </is>
      </c>
      <c r="BP114" s="129" t="inlineStr">
        <is>
          <t>Rated 3.5 of 12 · between A3 and B1
Start: 3.0 · senior practitioner title
Evidence reads like B1: Allocates work and shifts, prioritises tasks by deadline, resolves routine operational issues for the shift → moved up 0.5
Market: A3 = Technical / QC / client calls on own work · B1 = Technical / QC / client calls for the domain</t>
        </is>
      </c>
      <c r="BQ114" s="129" t="inlineStr">
        <is>
          <t>Rated 3.5 of 12 · between A3 and B1
Start: 3.0 · senior practitioner title
Evidence reads like B1: Shift's tagged documents, QC, validation and timely filing of assigned forms → moved up 0.5
KRA: “1. Complete assigned XBRL/conversion/filing tasks with &gt;=99% accuracy · zero critical errors 2. Meet 100% of regulatory / client filing…”
Market: A3 = A module / process, or work with client or regulatory consequences · B1 = A domain or a small team</t>
        </is>
      </c>
      <c r="BR114" s="129" t="inlineStr">
        <is>
          <t>Rated 3 of 12
Start: 2.0 · individual contributor, so influence only
Evidence reads like B1: Allocates shifts and work, guides team members, runs training sessions; manager confirms shift lead → moved up 1
Team: 0 direct reports · IC
Market: A3 = Not scored in Band A</t>
        </is>
      </c>
      <c r="BS114" s="129" t="inlineStr">
        <is>
          <t>Rated 8.5 of 12 · between C2 and D1
Experience: 16.6 yrs total · 16.6 at IRIS; none recorded before IRIS = 8.7 on the experience scale
Qualification: B.Com · graduate, relevant to the work → no change
Market: B1 roles typically have 4–8 yrs · IRIS guide 4–7</t>
        </is>
      </c>
      <c r="BT114"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14"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4" s="125" t="n"/>
      <c r="BW114" s="125" t="n"/>
      <c r="BX114" s="125" t="n"/>
      <c r="BY114" s="125" t="n"/>
      <c r="BZ114" s="125" t="inlineStr">
        <is>
          <t>Received · manager annual</t>
        </is>
      </c>
      <c r="CA114" s="125" t="inlineStr">
        <is>
          <t>CARBON Mapping Master</t>
        </is>
      </c>
      <c r="CB114" s="130" t="n">
        <v>20</v>
      </c>
      <c r="CC114" s="131" t="inlineStr">
        <is>
          <t>• Role / sub-team: Quality check analyst and shift leading - US-Service team.</t>
        </is>
      </c>
      <c r="CD114" s="131" t="inlineStr">
        <is>
          <t>• Key responsibilities include: Task allocations, Update task sheets, Tagging, quality check, Training sessions, Shift management, Doubt solving of team members,.</t>
        </is>
      </c>
      <c r="CE114" s="131" t="inlineStr">
        <is>
          <t>• Current capabilities: Patient positive attitude; Tools / software used: Both | Ifile [Teams chat].</t>
        </is>
      </c>
      <c r="CF114" s="131" t="inlineStr">
        <is>
          <t>• Development priorities: No input received.
• Learning and Development Need: Efficient task management.</t>
        </is>
      </c>
      <c r="CG114" s="131" t="inlineStr">
        <is>
          <t>• Key challenges: Technical issue.
• Support required: No input received.</t>
        </is>
      </c>
      <c r="CH114" s="132" t="inlineStr">
        <is>
          <t>Complexity: Evidence reads like A3: Covers tagging, QC, validation and SEC filing for US mandate; resolves team members' doubts → matches the start
Autonomy: Evidence reads like B1: Allocates work and shifts, prioritises tasks by deadline, resolves routine operational issues for the shift → moved up 0.5
Accountability: Evidence reads like B1: Shift's tagged documents, QC, validation and timely filing of assigned forms → moved up 0.5
Leadership: Evidence reads like B1: Allocates shifts and work, guides team members, runs training sessions; manager confirms shift lead → moved up 1
Business Impact: Moved +0.5: the survey / manager mapping marks it business-critical.</t>
        </is>
      </c>
      <c r="CI114"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14" s="131" t="inlineStr">
        <is>
          <t>Self-identified: Project / programme management · Data, SQL &amp; analytics · Domain, regulatory &amp; XBRL · Client, sales &amp; stakeholders · Broader exposure &amp; ownership
For the next role: AI / automation · Project / programme management · Data, SQL &amp; analytics · Domain, regulatory &amp; XBRL · Client, sales &amp; stakeholders · Broader exposure &amp; ownership</t>
        </is>
      </c>
      <c r="CK114" s="131" t="inlineStr">
        <is>
          <t>Per-person summary · CARBON Mapping Master</t>
        </is>
      </c>
      <c r="CL114"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14" s="134" t="inlineStr">
        <is>
          <t>What the role answers for: A domain or a small team.
Accountability &amp; Impact rating: 3.5 of 12 · B1-level impact.
From the survey and manager mapping — critical role: yes; successor named: no.
If the work is missed · role-holders' themes: rework · quality · delays · filing.
Manager talent mapping — Latest rating: 3 · Potential: High · 9-Box Grid placement: Core Contributor.</t>
        </is>
      </c>
      <c r="CN114" s="135" t="n"/>
      <c r="CO114" s="135" t="n">
        <v>4</v>
      </c>
      <c r="CP114" s="136" t="n">
        <v>3</v>
      </c>
      <c r="CQ114" s="137" t="inlineStr">
        <is>
          <t>High</t>
        </is>
      </c>
      <c r="CR114" s="137" t="inlineStr">
        <is>
          <t>Core Contributor</t>
        </is>
      </c>
      <c r="CS114" s="137" t="inlineStr">
        <is>
          <t>Ready in 6–12 months</t>
        </is>
      </c>
      <c r="CT114" s="137" t="n"/>
      <c r="CU114" s="137" t="inlineStr">
        <is>
          <t>Yes</t>
        </is>
      </c>
      <c r="CV114" s="137" t="n"/>
      <c r="CW114" s="137" t="n"/>
      <c r="CX114" s="137" t="inlineStr">
        <is>
          <t>Medium · critical role Yes · only this person — · successor named No</t>
        </is>
      </c>
      <c r="CY114" s="137" t="inlineStr">
        <is>
          <t>Jinesh Kumar S · B2, CARBON · Mayur Zope · B2, CARBON · Mohammed Dholkawala · B2, CARBON</t>
        </is>
      </c>
      <c r="CZ114" s="137" t="inlineStr">
        <is>
          <t>Name a successor; document the key process; cross-train one person</t>
        </is>
      </c>
      <c r="DA114" s="119" t="n">
        <v>110</v>
      </c>
      <c r="DB114" s="138" t="inlineStr">
        <is>
          <t>Exceeds — ready for stretch</t>
        </is>
      </c>
      <c r="DC114" s="138" t="n">
        <v>117</v>
      </c>
      <c r="DD114" s="138" t="n">
        <v>100</v>
      </c>
      <c r="DE114" s="138" t="n">
        <v>110</v>
      </c>
      <c r="DF114" s="138" t="n">
        <v>115</v>
      </c>
      <c r="DG114" s="138" t="inlineStr">
        <is>
          <t>None — maintain and stretch</t>
        </is>
      </c>
      <c r="DH114" s="138" t="inlineStr">
        <is>
          <t>B2: 97% of profile — ready on competencies</t>
        </is>
      </c>
      <c r="DI114" s="138" t="inlineStr">
        <is>
          <t>Evidence: Survey + KRAs | Core: Ownership 4/3, Problem solving 4/3, Communication &amp; collaboration 4/3, Client &amp; quality focus 4/3, Learning agility 3/3, Integrity &amp; compliance 4/3 | Future-ready: AI literacy 3/3, Data literacy 3/3, Digital fluency 3/3, Innovation 3/3 | Functional: XBRL &amp; taxonomy 4/3, Accounting standards 3/3, Regulatory domain 4/3, Quality &amp; process 4/3, Excel &amp; tools 3/3, AI / GenAI 3/3 | Leadership: Developing people 2/1, Decision making 2/1, Strategic acumen 1/1, Influence &amp; change 2/1</t>
        </is>
      </c>
      <c r="DJ114" s="111" t="inlineStr">
        <is>
          <t>Project / programme management · Data, SQL &amp; analytics · Domain, regulatory &amp; XBRL · Client, sales &amp; stakeholders · Broader exposure &amp; ownership</t>
        </is>
      </c>
      <c r="DK114" s="112" t="n"/>
      <c r="DL114" s="112" t="inlineStr">
        <is>
          <t>Project, Program &amp; Agile Management; Stakeholder &amp; Client Management; Process Improvement &amp; Quality Mindset</t>
        </is>
      </c>
      <c r="DM114" s="112" t="inlineStr">
        <is>
          <t>AI / automation · Project / programme management · Data, SQL &amp; analytics · Domain, regulatory &amp; XBRL · Client, sales &amp; stakeholders · Broader exposure &amp; ownership</t>
        </is>
      </c>
      <c r="DN114" s="112" t="n"/>
      <c r="DO114" s="139" t="inlineStr">
        <is>
          <t>Data Operations &amp; Digitization · 100% of competencies evidenced; must-haves met; Finance &amp; Accounts · 83% of competencies evidenced; must-haves met</t>
        </is>
      </c>
      <c r="DP114" s="126" t="inlineStr">
        <is>
          <t>Monica Patel · Senior Financial Analyst — 0.68: validation, filing, role, team; Namrata Juvekar · Financial Analyst — 0.60: filing, validation, allocation, team; Sagar Barbade · Senior Financial Analyst — 0.60: filing, validation, allocation, team</t>
        </is>
      </c>
      <c r="DQ114" s="126" t="inlineStr">
        <is>
          <t>No close match in other businesses</t>
        </is>
      </c>
      <c r="DR114" s="126" t="n"/>
      <c r="DS114" s="126" t="n"/>
      <c r="DT114" s="126" t="n"/>
      <c r="DU114"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14"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1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1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14"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14" s="126" t="inlineStr">
        <is>
          <t>4–7 yrs</t>
        </is>
      </c>
      <c r="EA114" s="126" t="inlineStr">
        <is>
          <t>5–8 · 4–8</t>
        </is>
      </c>
      <c r="EB114" s="126" t="inlineStr">
        <is>
          <t>Consultant / Senior Associate</t>
        </is>
      </c>
      <c r="EC114" s="126" t="inlineStr">
        <is>
          <t>Big Four: Senior Consultant · IRIS Vs Market Benchmark — XBRL US credential pathway: Certificate + specialist taxonomy</t>
        </is>
      </c>
      <c r="ED114" s="126" t="inlineStr">
        <is>
          <t>XBRL US GAAP Certificate · AICPA &amp; XBRL US; XBRL International specifications; IFRS / US GAAP / Ind AS</t>
        </is>
      </c>
      <c r="EE114" s="126" t="inlineStr">
        <is>
          <t>Core 3 · Future 3 · Functional 3 · Leadership 1</t>
        </is>
      </c>
      <c r="EF114" s="127" t="inlineStr">
        <is>
          <t>• Confirm the reporting line — Manager</t>
        </is>
      </c>
      <c r="EG114" s="126" t="inlineStr">
        <is>
          <t>✓ HRIS: 16.6 yrs, B.Com, 0 direct reports
✓ Survey: 20 of 20 questions answered
✓ KRAs: submitted, reported deliverables
✓ Manager mapping: rating, potential, 9-box
✗ Job description: not on file</t>
        </is>
      </c>
      <c r="EH114" s="118" t="inlineStr">
        <is>
          <t xml:space="preserve">D310 · Input needed · Medium: • Confirm the reporting line — Manager · owner Manager · </t>
        </is>
      </c>
      <c r="EI114" s="118" t="inlineStr">
        <is>
          <t>R027 · Confirm the reporting line · Manager · Open</t>
        </is>
      </c>
      <c r="EJ114" s="118" t="inlineStr">
        <is>
          <t>Confirm the reporting line · Manager</t>
        </is>
      </c>
      <c r="EK114" s="118" t="inlineStr">
        <is>
          <t>Survey: summary on file · KRAs: received · Experience: on file</t>
        </is>
      </c>
      <c r="EL114" s="141" t="n"/>
      <c r="EM114" s="142" t="n"/>
      <c r="EN114" s="142" t="n"/>
      <c r="EO114" s="142" t="n"/>
      <c r="EP114" s="142" t="n"/>
      <c r="EQ114" s="143" t="n"/>
      <c r="ER114" s="135" t="n"/>
      <c r="ES114" s="135" t="n"/>
      <c r="ET114" s="135" t="n"/>
      <c r="EU114" s="135" t="n"/>
      <c r="EV114" s="135" t="n"/>
      <c r="EW114" s="135" t="n"/>
      <c r="EX114" s="135" t="n"/>
      <c r="EY114" s="143" t="n"/>
      <c r="EZ114" s="135" t="n"/>
      <c r="FA114" s="135" t="n"/>
      <c r="FB114" s="135" t="n"/>
      <c r="FC114" s="135" t="n"/>
      <c r="FD114" s="135" t="n"/>
    </row>
    <row r="115" ht="300" customHeight="1">
      <c r="A115" s="109" t="inlineStr">
        <is>
          <t>CARBON</t>
        </is>
      </c>
      <c r="B115" s="110" t="inlineStr">
        <is>
          <t>IRIS2163</t>
        </is>
      </c>
      <c r="C115" s="110" t="inlineStr">
        <is>
          <t>Abhijit Bhagwan Patil</t>
        </is>
      </c>
      <c r="D115" s="110" t="inlineStr">
        <is>
          <t>Services</t>
        </is>
      </c>
      <c r="E115" s="110" t="inlineStr">
        <is>
          <t>RC-025</t>
        </is>
      </c>
      <c r="F115" s="110" t="inlineStr">
        <is>
          <t>Jinesh Kumar S</t>
        </is>
      </c>
      <c r="G115" s="110" t="inlineStr">
        <is>
          <t>IRIS0511</t>
        </is>
      </c>
      <c r="H115" s="110" t="inlineStr">
        <is>
          <t>B2</t>
        </is>
      </c>
      <c r="I115" s="110" t="n"/>
      <c r="J115" s="110" t="n">
        <v>3.1</v>
      </c>
      <c r="K115" s="110" t="n">
        <v>3.1</v>
      </c>
      <c r="L115" s="110" t="inlineStr">
        <is>
          <t>BAF</t>
        </is>
      </c>
      <c r="M115" s="110" t="n"/>
      <c r="N115" s="144" t="inlineStr">
        <is>
          <t>Financial Analyst</t>
        </is>
      </c>
      <c r="O115" s="113" t="inlineStr">
        <is>
          <t>Senior Financial Analyst</t>
        </is>
      </c>
      <c r="P115" s="112" t="inlineStr">
        <is>
          <t>Consulting &amp; Professional Services</t>
        </is>
      </c>
      <c r="Q115" s="112" t="inlineStr">
        <is>
          <t>XBRL Tagging, Conversion &amp; Filing</t>
        </is>
      </c>
      <c r="R115" s="113" t="inlineStr">
        <is>
          <t>L3 – Professional / Associate</t>
        </is>
      </c>
      <c r="S115" s="114" t="inlineStr">
        <is>
          <t>A3</t>
        </is>
      </c>
      <c r="T115" s="151" t="inlineStr">
        <is>
          <t>Senior Associate</t>
        </is>
      </c>
      <c r="U115" s="151" t="inlineStr">
        <is>
          <t>A</t>
        </is>
      </c>
      <c r="V115" s="112" t="inlineStr">
        <is>
          <t>IC</t>
        </is>
      </c>
      <c r="W115" s="150" t="inlineStr">
        <is>
          <t>▲ Up</t>
        </is>
      </c>
      <c r="X115" s="112" t="inlineStr">
        <is>
          <t>P2</t>
        </is>
      </c>
      <c r="Y115" s="112" t="inlineStr">
        <is>
          <t>Developing</t>
        </is>
      </c>
      <c r="Z115" s="112" t="inlineStr">
        <is>
          <t>3 Apply</t>
        </is>
      </c>
      <c r="AA115" s="117" t="inlineStr">
        <is>
          <t>A3</t>
        </is>
      </c>
      <c r="AB115" s="118" t="inlineStr">
        <is>
          <t>Band A · Practitioner</t>
        </is>
      </c>
      <c r="AC115" s="118" t="inlineStr">
        <is>
          <t>Senior Associate</t>
        </is>
      </c>
      <c r="AD115" s="118" t="inlineStr">
        <is>
          <t>• Same as the model</t>
        </is>
      </c>
      <c r="AE115" s="118" t="inlineStr">
        <is>
          <t>B1</t>
        </is>
      </c>
      <c r="AF115" s="118" t="inlineStr">
        <is>
          <t>OK</t>
        </is>
      </c>
      <c r="AG115" s="118" t="inlineStr">
        <is>
          <t>No change · already below the manager</t>
        </is>
      </c>
      <c r="AH115" s="118" t="n">
        <v>7</v>
      </c>
      <c r="AI115" s="118" t="n"/>
      <c r="AJ115" s="119" t="inlineStr">
        <is>
          <t>CARBON · Services · Band A · Early career</t>
        </is>
      </c>
      <c r="AK115" s="120" t="n">
        <v>2.5</v>
      </c>
      <c r="AL115" s="121">
        <f>IFERROR(INDEX(WM_C,MATCH($AJ115,WM_KEY,0)),"")</f>
        <v>0.54</v>
      </c>
      <c r="AM115" s="122">
        <f>IF(OR(AK115="",AL115=""),"",AK115*AL115)</f>
        <v>1.35</v>
      </c>
      <c r="AN115" s="120" t="n">
        <v>3</v>
      </c>
      <c r="AO115" s="121">
        <f>IFERROR(INDEX(WM_AU,MATCH($AJ115,WM_KEY,0)),"")</f>
        <v>0.16</v>
      </c>
      <c r="AP115" s="122">
        <f>IF(OR(AN115="",AO115=""),"",AN115*AO115)</f>
        <v>0.48</v>
      </c>
      <c r="AQ115" s="120" t="n">
        <v>2.5</v>
      </c>
      <c r="AR115" s="121">
        <f>IFERROR(INDEX(WM_AC,MATCH($AJ115,WM_KEY,0)),"")</f>
        <v>0.14</v>
      </c>
      <c r="AS115" s="122">
        <f>IF(OR(AQ115="",AR115=""),"",AQ115*AR115)</f>
        <v>0.35</v>
      </c>
      <c r="AT115" s="120" t="n">
        <v>2</v>
      </c>
      <c r="AU115" s="121">
        <f>IFERROR(INDEX(WM_L,MATCH($AJ115,WM_KEY,0)),"")</f>
        <v>0</v>
      </c>
      <c r="AV115" s="122">
        <f>IF(OR(AT115="",AU115=""),"",AT115*AU115)</f>
        <v>0</v>
      </c>
      <c r="AW115" s="120" t="n">
        <v>3</v>
      </c>
      <c r="AX115" s="121">
        <f>IFERROR(INDEX(WM_E,MATCH($AJ115,WM_KEY,0)),"")</f>
        <v>0.1</v>
      </c>
      <c r="AY115" s="122">
        <f>IF(OR(AW115="",AX115=""),"",AW115*AX115)</f>
        <v>0.3</v>
      </c>
      <c r="AZ115" s="123" t="n">
        <v>3</v>
      </c>
      <c r="BA115" s="121">
        <f>IFERROR(INDEX(WM_BI,MATCH($AJ115,WM_KEY,0)),"")</f>
        <v>0.06</v>
      </c>
      <c r="BB115" s="122">
        <f>IF(OR(AZ115="",BA115=""),"",AZ115*BA115)</f>
        <v>0.18</v>
      </c>
      <c r="BC115" s="122">
        <f>IF(COUNT(AM115,AP115,AS115,AV115,AY115,BB115)&lt;6,"",SUM(AM115,AP115,AS115,AV115,AY115,BB115))</f>
        <v>2.66</v>
      </c>
      <c r="BD115" s="122" t="str">
        <f>IF(BC115="","",INDEX({"A1","A2","A3","B1","B2","B3","C1","C2","D1","D2","E1","E2"},MAX(1,MIN(12,ROUND(BC115,0)))))</f>
        <v>A3</v>
      </c>
      <c r="BE115" s="114" t="inlineStr">
        <is>
          <t>A3</t>
        </is>
      </c>
      <c r="BF115" s="124" t="inlineStr">
        <is>
          <t>The score decided the level</t>
        </is>
      </c>
      <c r="BG11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15" s="125" t="inlineStr">
        <is>
          <t>At build: Complexity 1.35 + Autonomy 0.48 + Accountability 0.35 + Leadership 0.00 + Experience 0.30 + Business impact 0.18
= 2.66 points → nearest level 3 = A3
Final level: A3 · same as the score</t>
        </is>
      </c>
      <c r="BI115" s="125" t="inlineStr">
        <is>
          <t>No rule applied: the score decides.</t>
        </is>
      </c>
      <c r="BJ115" s="125" t="inlineStr">
        <is>
          <t>Input needed</t>
        </is>
      </c>
      <c r="BK115" s="126" t="n"/>
      <c r="BL115" s="126" t="inlineStr">
        <is>
          <t>High</t>
        </is>
      </c>
      <c r="BM115" s="126" t="inlineStr">
        <is>
          <t>• Describes leading or allocating work to a team but has no formal reports in the Employee Master — confirm; may be a POD Lead / Team Lead</t>
        </is>
      </c>
      <c r="BN115" s="125" t="inlineStr">
        <is>
          <t>Stable · moves in fewer than 5 of 30 weight tests</t>
        </is>
      </c>
      <c r="BO115" s="148" t="inlineStr">
        <is>
          <t>Rated 2.5 of 12 · between A2 and A3
Start: 2.0 · practitioner title
Evidence reads like A3: US mandate tagging, QC, validation and filings; roll-forward, client comments, routine issue resolution → moved up 0.5
KRA: “1. Complete assigned XBRL/conversion/filing tasks with &gt;=99% accuracy · zero critical errors 2. Meet 100% of regulatory / client filing…”
Market: A2 = Standard work of the discipline · A3 = Varied and non-standard work; handles exceptions</t>
        </is>
      </c>
      <c r="BP115" s="129" t="inlineStr">
        <is>
          <t>Rated 3 of 12
Start: 2.0 · practitioner title
Evidence reads like B1: Allocates tasks by workload and resolves routine issues; escalates critical ones to leads → moved up 1
Market: A3 = Technical / QC / client calls on own work</t>
        </is>
      </c>
      <c r="BQ115" s="129" t="inlineStr">
        <is>
          <t>Rated 2.5 of 12 · between A2 and A3
Start: 2.0 · practitioner title
Evidence reads like A3: Quality and timeliness of own tagging, QC and filings; supports team delivery → moved up 0.5
KRA: “1. Complete assigned XBRL/conversion/filing tasks with &gt;=99% accuracy · zero critical errors 2. Meet 100% of regulatory / client filing…”
Market: A2 = Own deliverables · accuracy, TAT · A3 = A module / process, or work with client or regulatory consequences</t>
        </is>
      </c>
      <c r="BR115" s="129" t="inlineStr">
        <is>
          <t>Rated 2 of 12 — not counted: the weight is 0% at this level
Start: 1.0 · individual contributor, so influence only
Evidence reads like A3: Gives daily guidance and QC review to team members; leads sit above → moved up 1
Team: 0 direct reports · IC
Market: A2 = Not scored in Band A</t>
        </is>
      </c>
      <c r="BS115" s="129" t="inlineStr">
        <is>
          <t>Rated 3 of 12
Experience: 3.1 yrs total · 3.1 at IRIS; none recorded before IRIS = 3.0 on the experience scale
Qualification: BAF · graduate, relevant to the work → no change
Market: A3 roles typically have 2–5 yrs · IRIS guide 2–4</t>
        </is>
      </c>
      <c r="BT11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15"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5" s="125" t="n"/>
      <c r="BW115" s="125" t="n"/>
      <c r="BX115" s="125" t="n"/>
      <c r="BY115" s="125" t="n"/>
      <c r="BZ115" s="125" t="inlineStr">
        <is>
          <t>Received · manager annual</t>
        </is>
      </c>
      <c r="CA115" s="125" t="inlineStr">
        <is>
          <t>CARBON Mapping Master</t>
        </is>
      </c>
      <c r="CB115" s="130" t="n">
        <v>20</v>
      </c>
      <c r="CC115" s="131" t="inlineStr">
        <is>
          <t>• Role / sub-team: XBRL Tagging and Quality check analyst in Us team.</t>
        </is>
      </c>
      <c r="CD115" s="131"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CE115" s="131" t="inlineStr">
        <is>
          <t>• Current capabilities: Time management; Tools / software used: Both.</t>
        </is>
      </c>
      <c r="CF115" s="131" t="inlineStr">
        <is>
          <t>• Development priorities: No input received.
• Learning and Development Need: Imp points discuss over c.</t>
        </is>
      </c>
      <c r="CG115" s="131" t="inlineStr">
        <is>
          <t>• Key challenges: Remote desktop issue.
• Support required: No input received.</t>
        </is>
      </c>
      <c r="CH115" s="132" t="inlineStr">
        <is>
          <t>Complexity: Evidence reads like A3: US mandate tagging, QC, validation and filings; roll-forward, client comments, routine issue resolution → moved up 0.5
Autonomy: Evidence reads like B1: Allocates tasks by workload and resolves routine issues; escalates critical ones to leads → moved up 1
Accountability: Evidence reads like A3: Quality and timeliness of own tagging, QC and filings; supports team delivery → moved up 0.5
Leadership: Evidence reads like A3: Gives daily guidance and QC review to team members; leads sit above → moved up 1
Business Impact: Moved +0.5: the survey / manager mapping marks it business-critical.</t>
        </is>
      </c>
      <c r="CI115"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15" s="131" t="inlineStr">
        <is>
          <t>Self-identified: AI / automation · Leadership &amp; people management · Client, sales &amp; stakeholders
For the next role: AI / automation · Leadership &amp; people management · Client, sales &amp; stakeholders · Broader exposure &amp; ownership</t>
        </is>
      </c>
      <c r="CK115" s="131" t="inlineStr">
        <is>
          <t>Per-person summary · CARBON Mapping Master</t>
        </is>
      </c>
      <c r="CL115"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15"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15" s="135" t="n"/>
      <c r="CO115" s="135" t="n">
        <v>3</v>
      </c>
      <c r="CP115" s="136" t="n">
        <v>4</v>
      </c>
      <c r="CQ115" s="137" t="inlineStr">
        <is>
          <t>High</t>
        </is>
      </c>
      <c r="CR115" s="137" t="inlineStr">
        <is>
          <t>Core Contributor</t>
        </is>
      </c>
      <c r="CS115" s="137" t="inlineStr">
        <is>
          <t>Ready now</t>
        </is>
      </c>
      <c r="CT115" s="137" t="n"/>
      <c r="CU115" s="137" t="inlineStr">
        <is>
          <t>Yes</t>
        </is>
      </c>
      <c r="CV115" s="137" t="n"/>
      <c r="CW115" s="137" t="n"/>
      <c r="CX115" s="137" t="inlineStr">
        <is>
          <t>Medium · critical role Yes · only this person — · successor named No</t>
        </is>
      </c>
      <c r="CY115" s="137" t="inlineStr">
        <is>
          <t>Jinesh Kumar S · B2, CARBON · Mayur Zope · B2, CARBON · Mohammed Dholkawala · B2, CARBON</t>
        </is>
      </c>
      <c r="CZ115" s="137" t="inlineStr">
        <is>
          <t>Name a successor; document the key process; cross-train one person</t>
        </is>
      </c>
      <c r="DA115" s="119" t="n">
        <v>103</v>
      </c>
      <c r="DB115" s="138" t="inlineStr">
        <is>
          <t>Meets the level</t>
        </is>
      </c>
      <c r="DC115" s="138" t="n">
        <v>110</v>
      </c>
      <c r="DD115" s="138" t="n">
        <v>88</v>
      </c>
      <c r="DE115" s="138" t="n">
        <v>104</v>
      </c>
      <c r="DF115" s="138" t="n"/>
      <c r="DG115" s="138" t="inlineStr">
        <is>
          <t>AI / GenAI</t>
        </is>
      </c>
      <c r="DH115" s="138" t="inlineStr">
        <is>
          <t>B1: 91% of profile — ready on competencies</t>
        </is>
      </c>
      <c r="DI115" s="138" t="inlineStr">
        <is>
          <t>Evidence: Survey + KRAs | Core: Ownership 4/2, Problem solving 2/2, Communication &amp; collaboration 3/2, Client &amp; quality focus 4/2, Learning agility 2/2, Integrity &amp; compliance 2/2 | Future-ready: AI literacy 1/2, Data literacy 2/2, Digital fluency 2/2, Innovation 2/2 | Functional: XBRL &amp; taxonomy 4/3, Accounting standards 3/3, Regulatory domain 4/3, Quality &amp; process 4/3, Excel &amp; tools 3/3, AI / GenAI 2/3</t>
        </is>
      </c>
      <c r="DJ115" s="111" t="inlineStr">
        <is>
          <t>AI / automation · Leadership &amp; people management · Client, sales &amp; stakeholders</t>
        </is>
      </c>
      <c r="DK115" s="112" t="n"/>
      <c r="DL115" s="112" t="inlineStr">
        <is>
          <t>Project, Program &amp; Agile Management; Stakeholder &amp; Client Management; Process Improvement &amp; Quality Mindset</t>
        </is>
      </c>
      <c r="DM115" s="112" t="inlineStr">
        <is>
          <t>AI / automation · Leadership &amp; people management · Client, sales &amp; stakeholders · Broader exposure &amp; ownership</t>
        </is>
      </c>
      <c r="DN115" s="112" t="n"/>
      <c r="DO115" s="139" t="inlineStr">
        <is>
          <t>Data Operations &amp; Digitization · 83% of competencies evidenced; must-haves met</t>
        </is>
      </c>
      <c r="DP115" s="126" t="inlineStr">
        <is>
          <t>Namrata Juvekar · Financial Analyst — 0.72: validation, filing, tagging, team; Sagar Barbade · Senior Financial Analyst — 0.72: validation, filing, tagging, team; Vivek Patil · Senior Financial Analyst — 0.58: filing, validation, team, tagging</t>
        </is>
      </c>
      <c r="DQ115" s="126" t="inlineStr">
        <is>
          <t>No close match in other businesses</t>
        </is>
      </c>
      <c r="DR115" s="126" t="n"/>
      <c r="DS115" s="126" t="n"/>
      <c r="DT115" s="126" t="inlineStr">
        <is>
          <t>A3 deep-dive: score 2.66 · gap to B1 0.85 · 0.5–1.0 from B1</t>
        </is>
      </c>
      <c r="DU115"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15"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1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1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15"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15" s="126" t="inlineStr">
        <is>
          <t>2–4 yrs</t>
        </is>
      </c>
      <c r="EA115" s="126" t="inlineStr">
        <is>
          <t>3–5 · 2–5</t>
        </is>
      </c>
      <c r="EB115" s="126" t="inlineStr">
        <is>
          <t>Senior Analyst / Associate</t>
        </is>
      </c>
      <c r="EC115" s="126" t="inlineStr">
        <is>
          <t>DataTracks: Senior Associate · 2–5 yrs · Big Four: Consultant · IRIS Vs Market Benchmark — XBRL US credential pathway: XBRL US GAAP Certificate</t>
        </is>
      </c>
      <c r="ED115" s="126" t="inlineStr">
        <is>
          <t>XBRL US GAAP Certificate · AICPA &amp; XBRL US; XBRL International specifications; IFRS / US GAAP / Ind AS</t>
        </is>
      </c>
      <c r="EE115" s="126" t="inlineStr">
        <is>
          <t>Core 2 · Future 2 · Functional 3 · Leadership not scored</t>
        </is>
      </c>
      <c r="EF115" s="127" t="inlineStr">
        <is>
          <t>• Confirm the reporting line — Manager</t>
        </is>
      </c>
      <c r="EG115" s="126" t="inlineStr">
        <is>
          <t>✓ HRIS: 3.1 yrs, BAF, 0 direct reports
✓ Survey: 20 of 20 questions answered
✓ KRAs: submitted, reported deliverables
✓ Manager mapping: rating, potential, 9-box
✗ Job description: not on file</t>
        </is>
      </c>
      <c r="EH115" s="118" t="inlineStr">
        <is>
          <t xml:space="preserve">D298 · Input needed · Medium: • Confirm the reporting line — Manager · owner Manager · </t>
        </is>
      </c>
      <c r="EI115" s="118" t="inlineStr">
        <is>
          <t>R029 · Confirm the reporting line · Manager · Open</t>
        </is>
      </c>
      <c r="EJ115" s="118" t="inlineStr">
        <is>
          <t>Confirm the reporting line · Manager</t>
        </is>
      </c>
      <c r="EK115" s="118" t="inlineStr">
        <is>
          <t>Survey: summary on file · KRAs: received · Experience: on file</t>
        </is>
      </c>
      <c r="EL115" s="141" t="n"/>
      <c r="EM115" s="142" t="n"/>
      <c r="EN115" s="142" t="n"/>
      <c r="EO115" s="142" t="n"/>
      <c r="EP115" s="142" t="n"/>
      <c r="EQ115" s="143" t="n"/>
      <c r="ER115" s="135" t="n"/>
      <c r="ES115" s="135" t="n"/>
      <c r="ET115" s="135" t="n"/>
      <c r="EU115" s="135" t="n"/>
      <c r="EV115" s="135" t="n"/>
      <c r="EW115" s="135" t="n"/>
      <c r="EX115" s="135" t="n"/>
      <c r="EY115" s="143" t="n"/>
      <c r="EZ115" s="135" t="n"/>
      <c r="FA115" s="135" t="n"/>
      <c r="FB115" s="135" t="n"/>
      <c r="FC115" s="135" t="n"/>
      <c r="FD115" s="135" t="n"/>
    </row>
    <row r="116" ht="300" customHeight="1">
      <c r="A116" s="109" t="inlineStr">
        <is>
          <t>CARBON</t>
        </is>
      </c>
      <c r="B116" s="110" t="inlineStr">
        <is>
          <t>IRIS0143</t>
        </is>
      </c>
      <c r="C116" s="110" t="inlineStr">
        <is>
          <t>Ajinkya Dhumal</t>
        </is>
      </c>
      <c r="D116" s="110" t="inlineStr">
        <is>
          <t>Services</t>
        </is>
      </c>
      <c r="E116" s="110" t="inlineStr">
        <is>
          <t>RC-025</t>
        </is>
      </c>
      <c r="F116" s="110" t="inlineStr">
        <is>
          <t>Priyanka Mehra</t>
        </is>
      </c>
      <c r="G116" s="110" t="inlineStr">
        <is>
          <t>IRIS2071</t>
        </is>
      </c>
      <c r="H116" s="110" t="inlineStr">
        <is>
          <t>B2</t>
        </is>
      </c>
      <c r="I116" s="110" t="n"/>
      <c r="J116" s="110" t="n">
        <v>18.8</v>
      </c>
      <c r="K116" s="110" t="n">
        <v>18.8</v>
      </c>
      <c r="L116" s="110" t="inlineStr">
        <is>
          <t>B.Com</t>
        </is>
      </c>
      <c r="M116" s="110" t="n"/>
      <c r="N116" s="111" t="inlineStr">
        <is>
          <t>Senior Financial Analyst</t>
        </is>
      </c>
      <c r="O116" s="112" t="inlineStr">
        <is>
          <t>Senior Financial Analyst</t>
        </is>
      </c>
      <c r="P116" s="112" t="inlineStr">
        <is>
          <t>Consulting &amp; Professional Services</t>
        </is>
      </c>
      <c r="Q116" s="112" t="inlineStr">
        <is>
          <t>XBRL Tagging, Conversion &amp; Filing</t>
        </is>
      </c>
      <c r="R116" s="112" t="inlineStr">
        <is>
          <t>L4 – Senior</t>
        </is>
      </c>
      <c r="S116" s="152" t="inlineStr">
        <is>
          <t>A3</t>
        </is>
      </c>
      <c r="T116" s="151" t="inlineStr">
        <is>
          <t>Senior Associate</t>
        </is>
      </c>
      <c r="U116" s="151" t="inlineStr">
        <is>
          <t>A</t>
        </is>
      </c>
      <c r="V116" s="112" t="inlineStr">
        <is>
          <t>IC</t>
        </is>
      </c>
      <c r="W116" s="153" t="inlineStr">
        <is>
          <t>• Same level</t>
        </is>
      </c>
      <c r="X116" s="112" t="inlineStr">
        <is>
          <t>P2</t>
        </is>
      </c>
      <c r="Y116" s="112" t="inlineStr">
        <is>
          <t>Developing</t>
        </is>
      </c>
      <c r="Z116" s="112" t="inlineStr">
        <is>
          <t>3 Apply</t>
        </is>
      </c>
      <c r="AA116" s="117" t="inlineStr">
        <is>
          <t>A3</t>
        </is>
      </c>
      <c r="AB116" s="118" t="inlineStr">
        <is>
          <t>Band A · Practitioner</t>
        </is>
      </c>
      <c r="AC116" s="118" t="inlineStr">
        <is>
          <t>Senior Associate</t>
        </is>
      </c>
      <c r="AD116" s="118" t="inlineStr">
        <is>
          <t>• Same as the model</t>
        </is>
      </c>
      <c r="AE116" s="118" t="inlineStr">
        <is>
          <t>B1</t>
        </is>
      </c>
      <c r="AF116" s="118" t="inlineStr">
        <is>
          <t>OK</t>
        </is>
      </c>
      <c r="AG116" s="118" t="inlineStr">
        <is>
          <t>No change · already below the manager</t>
        </is>
      </c>
      <c r="AH116" s="118" t="n">
        <v>7</v>
      </c>
      <c r="AI116" s="118" t="n"/>
      <c r="AJ116" s="119" t="inlineStr">
        <is>
          <t>CARBON · Services · Band A · Early career</t>
        </is>
      </c>
      <c r="AK116" s="120" t="n">
        <v>3</v>
      </c>
      <c r="AL116" s="121">
        <f>IFERROR(INDEX(WM_C,MATCH($AJ116,WM_KEY,0)),"")</f>
        <v>0.54</v>
      </c>
      <c r="AM116" s="122">
        <f>IF(OR(AK116="",AL116=""),"",AK116*AL116)</f>
        <v>1.62</v>
      </c>
      <c r="AN116" s="120" t="n">
        <v>2.5</v>
      </c>
      <c r="AO116" s="121">
        <f>IFERROR(INDEX(WM_AU,MATCH($AJ116,WM_KEY,0)),"")</f>
        <v>0.16</v>
      </c>
      <c r="AP116" s="122">
        <f>IF(OR(AN116="",AO116=""),"",AN116*AO116)</f>
        <v>0.4</v>
      </c>
      <c r="AQ116" s="120" t="n">
        <v>2.5</v>
      </c>
      <c r="AR116" s="121">
        <f>IFERROR(INDEX(WM_AC,MATCH($AJ116,WM_KEY,0)),"")</f>
        <v>0.14</v>
      </c>
      <c r="AS116" s="122">
        <f>IF(OR(AQ116="",AR116=""),"",AQ116*AR116)</f>
        <v>0.35</v>
      </c>
      <c r="AT116" s="120" t="n">
        <v>2</v>
      </c>
      <c r="AU116" s="121">
        <f>IFERROR(INDEX(WM_L,MATCH($AJ116,WM_KEY,0)),"")</f>
        <v>0</v>
      </c>
      <c r="AV116" s="122">
        <f>IF(OR(AT116="",AU116=""),"",AT116*AU116)</f>
        <v>0</v>
      </c>
      <c r="AW116" s="120" t="n">
        <v>9.5</v>
      </c>
      <c r="AX116" s="121">
        <f>IFERROR(INDEX(WM_E,MATCH($AJ116,WM_KEY,0)),"")</f>
        <v>0.1</v>
      </c>
      <c r="AY116" s="122">
        <f>IF(OR(AW116="",AX116=""),"",AW116*AX116)</f>
        <v>0.95</v>
      </c>
      <c r="AZ116" s="123" t="n">
        <v>3</v>
      </c>
      <c r="BA116" s="121">
        <f>IFERROR(INDEX(WM_BI,MATCH($AJ116,WM_KEY,0)),"")</f>
        <v>0.06</v>
      </c>
      <c r="BB116" s="122">
        <f>IF(OR(AZ116="",BA116=""),"",AZ116*BA116)</f>
        <v>0.18</v>
      </c>
      <c r="BC116" s="122">
        <f>IF(COUNT(AM116,AP116,AS116,AV116,AY116,BB116)&lt;6,"",SUM(AM116,AP116,AS116,AV116,AY116,BB116))</f>
        <v>3.5</v>
      </c>
      <c r="BD116" s="122" t="str">
        <f>IF(BC116="","",INDEX({"A1","A2","A3","B1","B2","B3","C1","C2","D1","D2","E1","E2"},MAX(1,MIN(12,ROUND(BC116,0)))))</f>
        <v>B1</v>
      </c>
      <c r="BE116" s="152" t="inlineStr">
        <is>
          <t>A3</t>
        </is>
      </c>
      <c r="BF116" s="124" t="inlineStr">
        <is>
          <t>Rule: R6 top of band</t>
        </is>
      </c>
      <c r="BG11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16" s="125" t="inlineStr">
        <is>
          <t>At build: Complexity 1.62 + Autonomy 0.40 + Accountability 0.35 + Leadership 0.00 + Experience 0.95 + Business impact 0.18
= 3.50 points → nearest level 4 = B1
Final level: A3 · a rule applied: see the next column</t>
        </is>
      </c>
      <c r="BI116" s="125" t="inlineStr">
        <is>
          <t>• Stays at A3, the top of Band A: to enter Band B the score must reach 3.5 on Band B's own weights, and it is 3.44.
Final level: A3.</t>
        </is>
      </c>
      <c r="BJ116" s="125" t="inlineStr">
        <is>
          <t>Near a gate</t>
        </is>
      </c>
      <c r="BK116" s="147" t="inlineStr">
        <is>
          <t>Near a gate: top of band: 3.44 on Band B's weights, 0.06 short of the 3.5 needed to enter Band B</t>
        </is>
      </c>
      <c r="BL116" s="126" t="inlineStr">
        <is>
          <t>Medium</t>
        </is>
      </c>
      <c r="BM116" s="126" t="inlineStr">
        <is>
          <t>• 18.8 yrs of experience in a role that reads as Band A work — a career-path question for the manager: can the role be widened · Specialist, B1 or is it correctly sized?
• Near a gate: top of band: 3.44 on Band B's weights, 0.06 short of the 3.5 needed to enter Band B — calibrate before confirming</t>
        </is>
      </c>
      <c r="BN116" s="125" t="inlineStr">
        <is>
          <t>Stable · moves in fewer than 5 of 30 weight tests</t>
        </is>
      </c>
      <c r="BO116" s="148" t="inlineStr">
        <is>
          <t>Rated 3 of 12
Start: 3.0 · senior practitioner title
Evidence reads like A3: CIPC iXBRL tagging, quality checking, validation-error investigation and doubt solving → matches the start
KRA: “1. Complete assigned XBRL/conversion/filing tasks with &gt;=99% accuracy · zero critical errors 2. Meet 100% of regulatory / client filing…”
Market: A3 = Varied and non-standard work; handles exceptions</t>
        </is>
      </c>
      <c r="BP116" s="129" t="inlineStr">
        <is>
          <t>Rated 2.5 of 12 · between A2 and A3
Start: 3.0 · senior practitioner title
Evidence reads like A2: Selects tags from the taxonomy, investigates common validation errors, prioritises assigned work → moved down 0.5
Market: A2 = Chooses own approach within standards · A3 = Technical / QC / client calls on own work</t>
        </is>
      </c>
      <c r="BQ116" s="129" t="inlineStr">
        <is>
          <t>Rated 2.5 of 12 · between A2 and A3
Start: 3.0 · senior practitioner title
Evidence reads like A2: Accuracy and completeness of own tagging; final file mailed to SA PMO → moved down 0.5
KRA: “1. Complete assigned XBRL/conversion/filing tasks with &gt;=99% accuracy · zero critical errors 2. Meet 100% of regulatory / client filing…”
Market: A2 = Own deliverables · accuracy, TAT · A3 = A module / process, or work with client or regulatory consequences</t>
        </is>
      </c>
      <c r="BR116" s="129" t="inlineStr">
        <is>
          <t>Rated 2 of 12 — not counted: the weight is 0% at this level
Start: 2.0 · individual contributor, so influence only
Evidence reads like A2: Manager note lists training and solving tagging doubts; survey gives no detail → matches the start
Team: 0 direct reports · IC
Market: A2 = Not scored in Band A</t>
        </is>
      </c>
      <c r="BS116" s="129" t="inlineStr">
        <is>
          <t>Rated 9.5 of 12 · between D1 and D2
Experience: 18.8 yrs total · 18.8 at IRIS; none recorded before IRIS = 9.4 on the experience scale
Qualification: B.Com · graduate, relevant to the work → no change
Market: A3 roles typically have 2–5 yrs · IRIS guide 2–4</t>
        </is>
      </c>
      <c r="BT11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16"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6" s="125" t="n"/>
      <c r="BW116" s="125" t="n"/>
      <c r="BX116" s="125" t="n"/>
      <c r="BY116" s="125" t="n"/>
      <c r="BZ116" s="125" t="inlineStr">
        <is>
          <t>Received · manager annual</t>
        </is>
      </c>
      <c r="CA116" s="125" t="inlineStr">
        <is>
          <t>CARBON Mapping Master</t>
        </is>
      </c>
      <c r="CB116" s="130" t="n">
        <v>20</v>
      </c>
      <c r="CC116" s="131" t="inlineStr">
        <is>
          <t>• Role / sub-team: Cipc · carbon service department.</t>
        </is>
      </c>
      <c r="CD116" s="131" t="inlineStr">
        <is>
          <t>• Key responsibilities include: Cipc tagging, QC, training, doubt solving of tagging query and client queries when it is raised.
• Reported deliverables and outcomes include: Mail the final file to carbon SA PMO.</t>
        </is>
      </c>
      <c r="CE116" s="131" t="inlineStr">
        <is>
          <t>• Current capabilities: Communication skill; Tools / software used: HTML - Editor.</t>
        </is>
      </c>
      <c r="CF116" s="131" t="inlineStr">
        <is>
          <t>• Development priorities: No input received.
• Learning and Development Need: Time management.</t>
        </is>
      </c>
      <c r="CG116" s="131" t="inlineStr">
        <is>
          <t>• Key challenges: No input received.
• Support required: No input received.</t>
        </is>
      </c>
      <c r="CH116" s="132" t="inlineStr">
        <is>
          <t>Complexity: Evidence reads like A3: CIPC iXBRL tagging, quality checking, validation-error investigation and doubt solving → matches the start
Autonomy: Evidence reads like A2: Selects tags from the taxonomy, investigates common validation errors, prioritises assigned work → moved down 0.5
Accountability: Evidence reads like A2: Accuracy and completeness of own tagging; final file mailed to SA PMO → moved down 0.5
Leadership: Evidence reads like A2: Manager note lists training and solving tagging doubts; survey gives no detail → matches the start
Business Impact: Moved +0.5: the survey / manager mapping marks it business-critical.</t>
        </is>
      </c>
      <c r="CI116"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16" s="131" t="inlineStr">
        <is>
          <t>Self-identified: Domain, regulatory &amp; XBRL
For the next role: AI / automation · Leadership &amp; people management · Testing &amp; quality · Data, SQL &amp; analytics · Domain, regulatory &amp; XBRL · Product &amp; tool knowledge · Broader exposure &amp; ownership</t>
        </is>
      </c>
      <c r="CK116" s="131" t="inlineStr">
        <is>
          <t>Per-person summary · CARBON Mapping Master</t>
        </is>
      </c>
      <c r="CL116"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1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16" s="135" t="n"/>
      <c r="CO116" s="135" t="n">
        <v>3</v>
      </c>
      <c r="CP116" s="136" t="n">
        <v>4</v>
      </c>
      <c r="CQ116" s="137" t="inlineStr">
        <is>
          <t>High</t>
        </is>
      </c>
      <c r="CR116" s="137" t="inlineStr">
        <is>
          <t>Core Contributor</t>
        </is>
      </c>
      <c r="CS116" s="137" t="inlineStr">
        <is>
          <t>Ready now</t>
        </is>
      </c>
      <c r="CT116" s="137" t="n"/>
      <c r="CU116" s="137" t="inlineStr">
        <is>
          <t>Yes</t>
        </is>
      </c>
      <c r="CV116" s="137" t="n"/>
      <c r="CW116" s="137" t="n"/>
      <c r="CX116" s="137" t="inlineStr">
        <is>
          <t>Medium · critical role Yes · only this person — · successor named No</t>
        </is>
      </c>
      <c r="CY116" s="137" t="inlineStr">
        <is>
          <t>Jinesh Kumar S · B2, CARBON · Mayur Zope · B2, CARBON · Mohammed Dholkawala · B2, CARBON</t>
        </is>
      </c>
      <c r="CZ116" s="137" t="inlineStr">
        <is>
          <t>Name a successor; document the key process; cross-train one person</t>
        </is>
      </c>
      <c r="DA116" s="119" t="n">
        <v>100</v>
      </c>
      <c r="DB116" s="138" t="inlineStr">
        <is>
          <t>Meets the level</t>
        </is>
      </c>
      <c r="DC116" s="138" t="n">
        <v>113</v>
      </c>
      <c r="DD116" s="138" t="n">
        <v>75</v>
      </c>
      <c r="DE116" s="138" t="n">
        <v>101</v>
      </c>
      <c r="DF116" s="138" t="n"/>
      <c r="DG116" s="138" t="inlineStr">
        <is>
          <t>AI / GenAI, Innovation</t>
        </is>
      </c>
      <c r="DH116" s="138" t="inlineStr">
        <is>
          <t>B1: 89% of profile — close</t>
        </is>
      </c>
      <c r="DI116" s="138" t="inlineStr">
        <is>
          <t>Evidence: Survey + KRAs | Core: Ownership 3/2, Problem solving 3/2, Communication &amp; collaboration 3/2, Client &amp; quality focus 4/2, Learning agility 2/2, Integrity &amp; compliance 2/2 | Future-ready: AI literacy 1/2, Data literacy 2/2, Digital fluency 2/2, Innovation 1/2 | Functional: XBRL &amp; taxonomy 4/3, Accounting standards 3/3, Regulatory domain 3/3, Quality &amp; process 4/3, Excel &amp; tools 3/3, AI / GenAI 2/3</t>
        </is>
      </c>
      <c r="DJ116" s="111" t="inlineStr">
        <is>
          <t>Domain, regulatory &amp; XBRL</t>
        </is>
      </c>
      <c r="DK116" s="112" t="n"/>
      <c r="DL116" s="112" t="inlineStr">
        <is>
          <t>Process Improvement &amp; Quality Mindset; Programming &amp; Tech-Stack Depth; Project, Program &amp; Agile Management</t>
        </is>
      </c>
      <c r="DM116" s="112" t="inlineStr">
        <is>
          <t>AI / automation · Leadership &amp; people management · Testing &amp; quality · Data, SQL &amp; analytics · Domain, regulatory &amp; XBRL · Product &amp; tool knowledge · Broader exposure &amp; ownership</t>
        </is>
      </c>
      <c r="DN116" s="112" t="n"/>
      <c r="DO116" s="139" t="inlineStr">
        <is>
          <t>No strong match from survey evidence</t>
        </is>
      </c>
      <c r="DP116" s="126" t="inlineStr">
        <is>
          <t>Sunil Bist · Senior Financial Analyst — 0.92: ixbrl, checking, validation, financial; Mandar Vatare · Senior Financial Analyst — 0.52: ixbrl, financial, tagging, validation; Kiran Mane · Senior Financial Analyst — 0.47: ixbrl, tagging, validation, financial</t>
        </is>
      </c>
      <c r="DQ116" s="126" t="inlineStr">
        <is>
          <t>Prajakta Athalye · iFile, Financial Analyst — 0.42</t>
        </is>
      </c>
      <c r="DR116" s="126" t="n"/>
      <c r="DS116" s="126" t="n"/>
      <c r="DT116" s="126" t="inlineStr">
        <is>
          <t>A3 deep-dive: score 3.5 · gap to B1 0.06 · Within 0.25 of B1</t>
        </is>
      </c>
      <c r="DU116"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1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1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1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1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16" s="126" t="inlineStr">
        <is>
          <t>2–4 yrs</t>
        </is>
      </c>
      <c r="EA116" s="126" t="inlineStr">
        <is>
          <t>3–5 · 2–5</t>
        </is>
      </c>
      <c r="EB116" s="126" t="inlineStr">
        <is>
          <t>Senior Analyst / Associate</t>
        </is>
      </c>
      <c r="EC116" s="126" t="inlineStr">
        <is>
          <t>DataTracks: Senior Associate · 2–5 yrs · Big Four: Consultant · IRIS Vs Market Benchmark — XBRL US credential pathway: XBRL US GAAP Certificate</t>
        </is>
      </c>
      <c r="ED116" s="126" t="inlineStr">
        <is>
          <t>XBRL US GAAP Certificate · AICPA &amp; XBRL US; XBRL International specifications; IFRS / US GAAP / Ind AS</t>
        </is>
      </c>
      <c r="EE116" s="126" t="inlineStr">
        <is>
          <t>Core 2 · Future 2 · Functional 3 · Leadership not scored</t>
        </is>
      </c>
      <c r="EF116" s="139" t="n"/>
      <c r="EG116" s="126" t="inlineStr">
        <is>
          <t>✓ HRIS: 18.8 yrs, B.Com, 0 direct reports
✓ Survey: 20 of 20 questions answered
✓ KRAs: submitted, reported deliverables
✓ Manager mapping: rating, potential, 9-box
✗ Job description: not on file</t>
        </is>
      </c>
      <c r="EH116" s="118" t="inlineStr">
        <is>
          <t xml:space="preserve">D051 · Near a gate · High: Top of band: 3.44 on Band B's weights, 0.06 short of the 3.5 needed to enter Band B. · owner Calibration panel · 
D189 · Long-tenure A3 · 8+ yrs · Medium: Stays at A3, the top of Band A: to enter Band B the score must reach 3.5 on Band B's own weights, and it is 3.44. · owner Business head — CARBON · </t>
        </is>
      </c>
      <c r="EI116" s="118" t="n"/>
      <c r="EJ116" s="118" t="n"/>
      <c r="EK116" s="118" t="inlineStr">
        <is>
          <t>Survey: summary on file · KRAs: received · Experience: on file</t>
        </is>
      </c>
      <c r="EL116" s="141" t="n"/>
      <c r="EM116" s="142" t="n"/>
      <c r="EN116" s="142" t="n"/>
      <c r="EO116" s="142" t="n"/>
      <c r="EP116" s="142" t="n"/>
      <c r="EQ116" s="143" t="n"/>
      <c r="ER116" s="135" t="n"/>
      <c r="ES116" s="135" t="n"/>
      <c r="ET116" s="135" t="n"/>
      <c r="EU116" s="135" t="n"/>
      <c r="EV116" s="135" t="n"/>
      <c r="EW116" s="135" t="n"/>
      <c r="EX116" s="135" t="n"/>
      <c r="EY116" s="143" t="n"/>
      <c r="EZ116" s="135" t="n"/>
      <c r="FA116" s="135" t="n"/>
      <c r="FB116" s="135" t="n"/>
      <c r="FC116" s="135" t="n"/>
      <c r="FD116" s="135" t="n"/>
    </row>
    <row r="117" ht="300" customHeight="1">
      <c r="A117" s="109" t="inlineStr">
        <is>
          <t>CARBON</t>
        </is>
      </c>
      <c r="B117" s="110" t="inlineStr">
        <is>
          <t>IRIS0415</t>
        </is>
      </c>
      <c r="C117" s="110" t="inlineStr">
        <is>
          <t>Amol Keskar</t>
        </is>
      </c>
      <c r="D117" s="110" t="inlineStr">
        <is>
          <t>Services</t>
        </is>
      </c>
      <c r="E117" s="110" t="inlineStr">
        <is>
          <t>RC-025</t>
        </is>
      </c>
      <c r="F117" s="110" t="inlineStr">
        <is>
          <t>Vipul Kurhade</t>
        </is>
      </c>
      <c r="G117" s="110" t="inlineStr">
        <is>
          <t>IRIS0530</t>
        </is>
      </c>
      <c r="H117" s="110" t="inlineStr">
        <is>
          <t>B1</t>
        </is>
      </c>
      <c r="I117" s="110" t="n"/>
      <c r="J117" s="110" t="n">
        <v>16</v>
      </c>
      <c r="K117" s="110" t="n">
        <v>16</v>
      </c>
      <c r="L117" s="110" t="inlineStr">
        <is>
          <t>B.Com</t>
        </is>
      </c>
      <c r="M117" s="110" t="n"/>
      <c r="N117" s="144" t="inlineStr">
        <is>
          <t>Financial Analyst</t>
        </is>
      </c>
      <c r="O117" s="113" t="inlineStr">
        <is>
          <t>Senior Financial Analyst</t>
        </is>
      </c>
      <c r="P117" s="112" t="inlineStr">
        <is>
          <t>Consulting &amp; Professional Services</t>
        </is>
      </c>
      <c r="Q117" s="112" t="inlineStr">
        <is>
          <t>XBRL Tagging, Conversion &amp; Filing</t>
        </is>
      </c>
      <c r="R117" s="113" t="inlineStr">
        <is>
          <t>L3 – Professional / Associate</t>
        </is>
      </c>
      <c r="S117" s="114" t="inlineStr">
        <is>
          <t>A3</t>
        </is>
      </c>
      <c r="T117" s="151" t="inlineStr">
        <is>
          <t>Senior Associate</t>
        </is>
      </c>
      <c r="U117" s="151" t="inlineStr">
        <is>
          <t>A</t>
        </is>
      </c>
      <c r="V117" s="112" t="inlineStr">
        <is>
          <t>IC</t>
        </is>
      </c>
      <c r="W117" s="150" t="inlineStr">
        <is>
          <t>▲ Up</t>
        </is>
      </c>
      <c r="X117" s="112" t="inlineStr">
        <is>
          <t>P2</t>
        </is>
      </c>
      <c r="Y117" s="112" t="inlineStr">
        <is>
          <t>Developing</t>
        </is>
      </c>
      <c r="Z117" s="112" t="inlineStr">
        <is>
          <t>3 Apply</t>
        </is>
      </c>
      <c r="AA117" s="117" t="inlineStr">
        <is>
          <t>A2</t>
        </is>
      </c>
      <c r="AB117" s="118" t="inlineStr">
        <is>
          <t>Band A · Practitioner</t>
        </is>
      </c>
      <c r="AC117" s="118" t="inlineStr">
        <is>
          <t>Associate</t>
        </is>
      </c>
      <c r="AD117" s="145" t="inlineStr">
        <is>
          <t>▼ Down · pay and title protected</t>
        </is>
      </c>
      <c r="AE117" s="118" t="inlineStr">
        <is>
          <t>A3</t>
        </is>
      </c>
      <c r="AF117" s="118" t="inlineStr">
        <is>
          <t>OK</t>
        </is>
      </c>
      <c r="AG117" s="118" t="inlineStr">
        <is>
          <t>Level rule: manager A3; a reportee sits at least one level below · A3 → A2 · move down · pay and title protected for one cycle</t>
        </is>
      </c>
      <c r="AH117" s="118" t="n">
        <v>8</v>
      </c>
      <c r="AI117" s="118" t="n"/>
      <c r="AJ117" s="119" t="inlineStr">
        <is>
          <t>CARBON · Services · Band A · Early career</t>
        </is>
      </c>
      <c r="AK117" s="120" t="n">
        <v>2</v>
      </c>
      <c r="AL117" s="121">
        <f>IFERROR(INDEX(WM_C,MATCH($AJ117,WM_KEY,0)),"")</f>
        <v>0.54</v>
      </c>
      <c r="AM117" s="122">
        <f>IF(OR(AK117="",AL117=""),"",AK117*AL117)</f>
        <v>1.08</v>
      </c>
      <c r="AN117" s="120" t="n">
        <v>2</v>
      </c>
      <c r="AO117" s="121">
        <f>IFERROR(INDEX(WM_AU,MATCH($AJ117,WM_KEY,0)),"")</f>
        <v>0.16</v>
      </c>
      <c r="AP117" s="122">
        <f>IF(OR(AN117="",AO117=""),"",AN117*AO117)</f>
        <v>0.32</v>
      </c>
      <c r="AQ117" s="120" t="n">
        <v>2</v>
      </c>
      <c r="AR117" s="121">
        <f>IFERROR(INDEX(WM_AC,MATCH($AJ117,WM_KEY,0)),"")</f>
        <v>0.14</v>
      </c>
      <c r="AS117" s="122">
        <f>IF(OR(AQ117="",AR117=""),"",AQ117*AR117)</f>
        <v>0.28</v>
      </c>
      <c r="AT117" s="120" t="n">
        <v>1</v>
      </c>
      <c r="AU117" s="121">
        <f>IFERROR(INDEX(WM_L,MATCH($AJ117,WM_KEY,0)),"")</f>
        <v>0</v>
      </c>
      <c r="AV117" s="122">
        <f>IF(OR(AT117="",AU117=""),"",AT117*AU117)</f>
        <v>0</v>
      </c>
      <c r="AW117" s="120" t="n">
        <v>8.5</v>
      </c>
      <c r="AX117" s="121">
        <f>IFERROR(INDEX(WM_E,MATCH($AJ117,WM_KEY,0)),"")</f>
        <v>0.1</v>
      </c>
      <c r="AY117" s="122">
        <f>IF(OR(AW117="",AX117=""),"",AW117*AX117)</f>
        <v>0.85</v>
      </c>
      <c r="AZ117" s="123" t="n">
        <v>2.5</v>
      </c>
      <c r="BA117" s="121">
        <f>IFERROR(INDEX(WM_BI,MATCH($AJ117,WM_KEY,0)),"")</f>
        <v>0.06</v>
      </c>
      <c r="BB117" s="122">
        <f>IF(OR(AZ117="",BA117=""),"",AZ117*BA117)</f>
        <v>0.15</v>
      </c>
      <c r="BC117" s="122">
        <f>IF(COUNT(AM117,AP117,AS117,AV117,AY117,BB117)&lt;6,"",SUM(AM117,AP117,AS117,AV117,AY117,BB117))</f>
        <v>2.68</v>
      </c>
      <c r="BD117" s="122" t="str">
        <f>IF(BC117="","",INDEX({"A1","A2","A3","B1","B2","B3","C1","C2","D1","D2","E1","E2"},MAX(1,MIN(12,ROUND(BC117,0)))))</f>
        <v>A3</v>
      </c>
      <c r="BE117" s="114" t="inlineStr">
        <is>
          <t>A3</t>
        </is>
      </c>
      <c r="BF117" s="124" t="inlineStr">
        <is>
          <t>The score decided the level</t>
        </is>
      </c>
      <c r="BG11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17" s="125" t="inlineStr">
        <is>
          <t>At build: Complexity 1.08 + Autonomy 0.32 + Accountability 0.28 + Leadership 0.00 + Experience 0.85 + Business impact 0.15
= 2.68 points → nearest level 3 = A3
Final level: A3 · same as the score</t>
        </is>
      </c>
      <c r="BI117" s="125" t="inlineStr">
        <is>
          <t>No rule applied: the score decides.</t>
        </is>
      </c>
      <c r="BJ117" s="125" t="inlineStr">
        <is>
          <t>—</t>
        </is>
      </c>
      <c r="BK117" s="126" t="n"/>
      <c r="BL117" s="126" t="inlineStr">
        <is>
          <t>Medium</t>
        </is>
      </c>
      <c r="BM117" s="126" t="inlineStr">
        <is>
          <t>• 16.0 yrs of experience in a role that reads as Band A work — a career-path question for the manager: can the role be widened · Specialist, B1 or is it correctly sized?</t>
        </is>
      </c>
      <c r="BN117" s="125" t="inlineStr">
        <is>
          <t>Stable · moves in fewer than 5 of 30 weight tests</t>
        </is>
      </c>
      <c r="BO117" s="148" t="inlineStr">
        <is>
          <t>Rated 2 of 12
Start: 2.0 · practitioner title
Evidence reads like A2: Tags UK financial statements and footnotes from the taxonomy in Carbon → matches the start
KRA: “1. Complete assigned XBRL/conversion/filing tasks with &gt;=99% accuracy · zero critical errors 2. Meet 100% of regulatory / client filing…”
Market: A2 = Standard work of the discipline</t>
        </is>
      </c>
      <c r="BP117" s="129" t="inlineStr">
        <is>
          <t>Rated 2 of 12
Start: 2.0 · practitioner title
Evidence reads like A2: Only decision named is creating the HTML project → matches the start
Market: A2 = Chooses own approach within standards</t>
        </is>
      </c>
      <c r="BQ117" s="129" t="inlineStr">
        <is>
          <t>Rated 2 of 12
Start: 2.0 · practitioner title
Evidence reads like A2: Own tagging and project creation; errors cause quality issues in files → matches the start
KRA: “1. Complete assigned XBRL/conversion/filing tasks with &gt;=99% accuracy · zero critical errors 2. Meet 100% of regulatory / client filing…”
Market: A2 = Own deliverables · accuracy, TAT</t>
        </is>
      </c>
      <c r="BR117" s="129" t="inlineStr">
        <is>
          <t>Rated 1 of 12 — not counted: the weight is 0% at this level
Start: 1.0 · individual contributor, so influence only
Evidence reads like A1: No guidance of others described; 'same work as everyone' → matches the start
Team: 0 direct reports · IC
Market: A1 = Not scored in Band A</t>
        </is>
      </c>
      <c r="BS117" s="129" t="inlineStr">
        <is>
          <t>Rated 8.5 of 12 · between C2 and D1
Experience: 16.0 yrs total · 16.0 at IRIS; none recorded before IRIS = 8.5 on the experience scale
Qualification: B.Com · graduate, relevant to the work → no change
Market: A3 roles typically have 2–5 yrs · IRIS guide 2–4</t>
        </is>
      </c>
      <c r="BT117"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17"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7" s="125" t="n"/>
      <c r="BW117" s="125" t="n"/>
      <c r="BX117" s="125" t="n"/>
      <c r="BY117" s="125" t="n"/>
      <c r="BZ117" s="125" t="inlineStr">
        <is>
          <t>Received · manager annual</t>
        </is>
      </c>
      <c r="CA117" s="125" t="inlineStr">
        <is>
          <t>CARBON Mapping Master</t>
        </is>
      </c>
      <c r="CB117" s="130" t="n">
        <v>19</v>
      </c>
      <c r="CC117" s="131"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CD117" s="131"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CE117" s="131" t="inlineStr">
        <is>
          <t>• Current capabilities: Using xbrl taxonomies.
• Tools / software used: Carbon Tool.
• Workload: Rated a moderate load · 3/5 in a typical week.
• Judgment/way of working: Same as everyone else.</t>
        </is>
      </c>
      <c r="CF117" s="131" t="inlineStr">
        <is>
          <t>• Development priorities: Knowledge of different xbrl taxonomies which are used for tagging.
• Learning and Development Need: Training of xbrl taxonomy. Same as everyone else; NA.
• Role evolving toward: Different tools.</t>
        </is>
      </c>
      <c r="CG117" s="131" t="inlineStr">
        <is>
          <t>• Key challenges: NA.
• Support required: It is perfect.</t>
        </is>
      </c>
      <c r="CH117" s="132" t="inlineStr">
        <is>
          <t>Complexity: Evidence reads like A2: Tags UK financial statements and footnotes from the taxonomy in Carbon → matches the start
Autonomy: Evidence reads like A2: Only decision named is creating the HTML project → matches the start
Accountability: Evidence reads like A2: Own tagging and project creation; errors cause quality issues in files → matches the start
Leadership: Evidence reads like A1: No guidance of others described; 'same work as everyone' → matches the start
Business Impact: Moved +0.5: the survey / manager mapping marks it business-critical.</t>
        </is>
      </c>
      <c r="CI117"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17" s="131" t="inlineStr">
        <is>
          <t>Self-identified: Domain, regulatory &amp; XBRL
For the next role: Domain, regulatory &amp; XBRL</t>
        </is>
      </c>
      <c r="CK117" s="131" t="inlineStr">
        <is>
          <t>Per-person summary · CARBON Mapping Master</t>
        </is>
      </c>
      <c r="CL117"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17"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17" s="135" t="n"/>
      <c r="CO117" s="135" t="n">
        <v>2.5</v>
      </c>
      <c r="CP117" s="136" t="n">
        <v>3</v>
      </c>
      <c r="CQ117" s="137" t="inlineStr">
        <is>
          <t>Medium</t>
        </is>
      </c>
      <c r="CR117" s="137" t="inlineStr">
        <is>
          <t>Core Contributor</t>
        </is>
      </c>
      <c r="CS117" s="137" t="inlineStr">
        <is>
          <t>Develop in role</t>
        </is>
      </c>
      <c r="CT117" s="137" t="n"/>
      <c r="CU117" s="137" t="inlineStr">
        <is>
          <t>Yes</t>
        </is>
      </c>
      <c r="CV117" s="137" t="n"/>
      <c r="CW117" s="137" t="n"/>
      <c r="CX117" s="137" t="inlineStr">
        <is>
          <t>Medium · critical role Yes · only this person — · successor named No</t>
        </is>
      </c>
      <c r="CY117" s="137" t="inlineStr">
        <is>
          <t>Jinesh Kumar S · B2, CARBON · Mayur Zope · B2, CARBON · Mohammed Dholkawala · B2, CARBON</t>
        </is>
      </c>
      <c r="CZ117" s="137" t="inlineStr">
        <is>
          <t>Name a successor; document the key process; cross-train one person</t>
        </is>
      </c>
      <c r="DA117" s="119" t="n">
        <v>91</v>
      </c>
      <c r="DB117" s="138" t="inlineStr">
        <is>
          <t>Meets the level</t>
        </is>
      </c>
      <c r="DC117" s="138" t="n">
        <v>92</v>
      </c>
      <c r="DD117" s="138" t="n">
        <v>80</v>
      </c>
      <c r="DE117" s="138" t="n">
        <v>96</v>
      </c>
      <c r="DF117" s="138" t="n"/>
      <c r="DG117" s="138" t="inlineStr">
        <is>
          <t>Regulatory domain, AI / GenAI, Learning agility</t>
        </is>
      </c>
      <c r="DH117" s="138" t="inlineStr">
        <is>
          <t>B1: 80% of profile — close</t>
        </is>
      </c>
      <c r="DI117" s="138" t="inlineStr">
        <is>
          <t>Evidence: Survey + KRAs | Core: Ownership 2/2, Problem solving 2/2, Communication &amp; collaboration 2/2, Client &amp; quality focus 2/2, Learning agility 1/2, Integrity &amp; compliance 2/2 | Future-ready: AI literacy 1/2, Data literacy 3/2, Digital fluency 2/2, Innovation 1/2 | Functional: XBRL &amp; taxonomy 4/3, Accounting standards 3/3, Regulatory domain 2/3, Quality &amp; process 3/3, Excel &amp; tools 4/3, AI / GenAI 2/3</t>
        </is>
      </c>
      <c r="DJ117" s="111" t="inlineStr">
        <is>
          <t>Domain, regulatory &amp; XBRL</t>
        </is>
      </c>
      <c r="DK117" s="112" t="n"/>
      <c r="DL117" s="112" t="inlineStr">
        <is>
          <t>RC.XBRL-F: reporting standards; tagging; validation; filing controls</t>
        </is>
      </c>
      <c r="DM117" s="112" t="inlineStr">
        <is>
          <t>Domain, regulatory &amp; XBRL</t>
        </is>
      </c>
      <c r="DN117" s="112" t="n"/>
      <c r="DO117" s="139" t="inlineStr">
        <is>
          <t>No strong match from survey evidence</t>
        </is>
      </c>
      <c r="DP117" s="126" t="inlineStr">
        <is>
          <t>Prerna Savaratkar · Senior Financial Analyst — 0.39: files, carbon, tool, financial</t>
        </is>
      </c>
      <c r="DQ117" s="126" t="inlineStr">
        <is>
          <t>No close match in other businesses</t>
        </is>
      </c>
      <c r="DR117" s="126" t="n"/>
      <c r="DS117" s="126" t="n"/>
      <c r="DT117" s="126" t="inlineStr">
        <is>
          <t>A3 deep-dive: score 2.68 · gap to B1 0.86 · 0.5–1.0 from B1</t>
        </is>
      </c>
      <c r="DU117"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17"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1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1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17"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17" s="126" t="inlineStr">
        <is>
          <t>2–4 yrs</t>
        </is>
      </c>
      <c r="EA117" s="126" t="inlineStr">
        <is>
          <t>3–5 · 2–5</t>
        </is>
      </c>
      <c r="EB117" s="126" t="inlineStr">
        <is>
          <t>Senior Analyst / Associate</t>
        </is>
      </c>
      <c r="EC117" s="126" t="inlineStr">
        <is>
          <t>DataTracks: Senior Associate · 2–5 yrs · Big Four: Consultant · IRIS Vs Market Benchmark — XBRL US credential pathway: XBRL US GAAP Certificate</t>
        </is>
      </c>
      <c r="ED117" s="126" t="inlineStr">
        <is>
          <t>XBRL US GAAP Certificate · AICPA &amp; XBRL US; XBRL International specifications; IFRS / US GAAP / Ind AS</t>
        </is>
      </c>
      <c r="EE117" s="126" t="inlineStr">
        <is>
          <t>Core 2 · Future 2 · Functional 3 · Leadership not scored</t>
        </is>
      </c>
      <c r="EF117" s="139" t="n"/>
      <c r="EG117" s="126" t="inlineStr">
        <is>
          <t>✓ HRIS: 16.0 yrs, B.Com, 0 direct reports
✓ Survey: 19 of 20 questions answered
✓ KRAs: submitted, reported deliverables
✓ Manager mapping: rating, potential, 9-box
✗ Job description: not on file</t>
        </is>
      </c>
      <c r="EH117" s="118" t="inlineStr">
        <is>
          <t xml:space="preserve">D190 · Long-tenure A3 · 8+ yrs · Medium: No rule changed the level: the score decides. · owner Business head — CARBON · </t>
        </is>
      </c>
      <c r="EI117" s="118" t="n"/>
      <c r="EJ117" s="118" t="n"/>
      <c r="EK117" s="118" t="inlineStr">
        <is>
          <t>Survey: summary on file · KRAs: received · Experience: on file</t>
        </is>
      </c>
      <c r="EL117" s="141" t="n"/>
      <c r="EM117" s="142" t="n"/>
      <c r="EN117" s="142" t="n"/>
      <c r="EO117" s="142" t="n"/>
      <c r="EP117" s="142" t="n"/>
      <c r="EQ117" s="143" t="n"/>
      <c r="ER117" s="135" t="n"/>
      <c r="ES117" s="135" t="n"/>
      <c r="ET117" s="135" t="n"/>
      <c r="EU117" s="135" t="n"/>
      <c r="EV117" s="135" t="n"/>
      <c r="EW117" s="135" t="n"/>
      <c r="EX117" s="135" t="n"/>
      <c r="EY117" s="143" t="n"/>
      <c r="EZ117" s="135" t="n"/>
      <c r="FA117" s="135" t="n"/>
      <c r="FB117" s="135" t="n"/>
      <c r="FC117" s="135" t="n"/>
      <c r="FD117" s="135" t="n"/>
    </row>
    <row r="118" ht="300" customHeight="1">
      <c r="A118" s="109" t="inlineStr">
        <is>
          <t>CARBON</t>
        </is>
      </c>
      <c r="B118" s="110" t="inlineStr">
        <is>
          <t>IRIS0621</t>
        </is>
      </c>
      <c r="C118" s="110" t="inlineStr">
        <is>
          <t>Anjum Shaikh</t>
        </is>
      </c>
      <c r="D118" s="110" t="inlineStr">
        <is>
          <t>Services</t>
        </is>
      </c>
      <c r="E118" s="110" t="inlineStr">
        <is>
          <t>RC-025</t>
        </is>
      </c>
      <c r="F118" s="110" t="inlineStr">
        <is>
          <t>Mohammed Sameer Shamsudin</t>
        </is>
      </c>
      <c r="G118" s="110" t="inlineStr">
        <is>
          <t>IRIS0589</t>
        </is>
      </c>
      <c r="H118" s="110" t="inlineStr">
        <is>
          <t>B2</t>
        </is>
      </c>
      <c r="I118" s="110" t="n"/>
      <c r="J118" s="110" t="n">
        <v>17</v>
      </c>
      <c r="K118" s="110" t="n">
        <v>15.4</v>
      </c>
      <c r="L118" s="110" t="inlineStr">
        <is>
          <t>B.Com</t>
        </is>
      </c>
      <c r="M118" s="110" t="n"/>
      <c r="N118" s="111" t="inlineStr">
        <is>
          <t>Senior Financial Analyst</t>
        </is>
      </c>
      <c r="O118" s="112" t="inlineStr">
        <is>
          <t>Senior Financial Analyst</t>
        </is>
      </c>
      <c r="P118" s="112" t="inlineStr">
        <is>
          <t>Consulting &amp; Professional Services</t>
        </is>
      </c>
      <c r="Q118" s="112" t="inlineStr">
        <is>
          <t>XBRL Tagging, Conversion &amp; Filing</t>
        </is>
      </c>
      <c r="R118" s="112" t="inlineStr">
        <is>
          <t>L4 – Senior</t>
        </is>
      </c>
      <c r="S118" s="152" t="inlineStr">
        <is>
          <t>A3</t>
        </is>
      </c>
      <c r="T118" s="151" t="inlineStr">
        <is>
          <t>Senior Associate</t>
        </is>
      </c>
      <c r="U118" s="151" t="inlineStr">
        <is>
          <t>A</t>
        </is>
      </c>
      <c r="V118" s="112" t="inlineStr">
        <is>
          <t>IC</t>
        </is>
      </c>
      <c r="W118" s="153" t="inlineStr">
        <is>
          <t>• Same level</t>
        </is>
      </c>
      <c r="X118" s="112" t="inlineStr">
        <is>
          <t>P2</t>
        </is>
      </c>
      <c r="Y118" s="112" t="inlineStr">
        <is>
          <t>Developing</t>
        </is>
      </c>
      <c r="Z118" s="112" t="inlineStr">
        <is>
          <t>3 Apply</t>
        </is>
      </c>
      <c r="AA118" s="117" t="inlineStr">
        <is>
          <t>A3</t>
        </is>
      </c>
      <c r="AB118" s="118" t="inlineStr">
        <is>
          <t>Band A · Practitioner</t>
        </is>
      </c>
      <c r="AC118" s="118" t="inlineStr">
        <is>
          <t>Senior Associate</t>
        </is>
      </c>
      <c r="AD118" s="118" t="inlineStr">
        <is>
          <t>• Same as the model</t>
        </is>
      </c>
      <c r="AE118" s="118" t="inlineStr">
        <is>
          <t>B1</t>
        </is>
      </c>
      <c r="AF118" s="118" t="inlineStr">
        <is>
          <t>OK</t>
        </is>
      </c>
      <c r="AG118" s="118" t="inlineStr">
        <is>
          <t>No change · already below the manager</t>
        </is>
      </c>
      <c r="AH118" s="118" t="n">
        <v>7</v>
      </c>
      <c r="AI118" s="118" t="n"/>
      <c r="AJ118" s="119" t="inlineStr">
        <is>
          <t>CARBON · Services · Band A · Early career</t>
        </is>
      </c>
      <c r="AK118" s="120" t="n">
        <v>3</v>
      </c>
      <c r="AL118" s="121">
        <f>IFERROR(INDEX(WM_C,MATCH($AJ118,WM_KEY,0)),"")</f>
        <v>0.54</v>
      </c>
      <c r="AM118" s="122">
        <f>IF(OR(AK118="",AL118=""),"",AK118*AL118)</f>
        <v>1.62</v>
      </c>
      <c r="AN118" s="120" t="n">
        <v>2.5</v>
      </c>
      <c r="AO118" s="121">
        <f>IFERROR(INDEX(WM_AU,MATCH($AJ118,WM_KEY,0)),"")</f>
        <v>0.16</v>
      </c>
      <c r="AP118" s="122">
        <f>IF(OR(AN118="",AO118=""),"",AN118*AO118)</f>
        <v>0.4</v>
      </c>
      <c r="AQ118" s="120" t="n">
        <v>2.5</v>
      </c>
      <c r="AR118" s="121">
        <f>IFERROR(INDEX(WM_AC,MATCH($AJ118,WM_KEY,0)),"")</f>
        <v>0.14</v>
      </c>
      <c r="AS118" s="122">
        <f>IF(OR(AQ118="",AR118=""),"",AQ118*AR118)</f>
        <v>0.35</v>
      </c>
      <c r="AT118" s="120" t="n">
        <v>1.5</v>
      </c>
      <c r="AU118" s="121">
        <f>IFERROR(INDEX(WM_L,MATCH($AJ118,WM_KEY,0)),"")</f>
        <v>0</v>
      </c>
      <c r="AV118" s="122">
        <f>IF(OR(AT118="",AU118=""),"",AT118*AU118)</f>
        <v>0</v>
      </c>
      <c r="AW118" s="120" t="n">
        <v>9</v>
      </c>
      <c r="AX118" s="121">
        <f>IFERROR(INDEX(WM_E,MATCH($AJ118,WM_KEY,0)),"")</f>
        <v>0.1</v>
      </c>
      <c r="AY118" s="122">
        <f>IF(OR(AW118="",AX118=""),"",AW118*AX118)</f>
        <v>0.9</v>
      </c>
      <c r="AZ118" s="123" t="n">
        <v>3</v>
      </c>
      <c r="BA118" s="121">
        <f>IFERROR(INDEX(WM_BI,MATCH($AJ118,WM_KEY,0)),"")</f>
        <v>0.06</v>
      </c>
      <c r="BB118" s="122">
        <f>IF(OR(AZ118="",BA118=""),"",AZ118*BA118)</f>
        <v>0.18</v>
      </c>
      <c r="BC118" s="122">
        <f>IF(COUNT(AM118,AP118,AS118,AV118,AY118,BB118)&lt;6,"",SUM(AM118,AP118,AS118,AV118,AY118,BB118))</f>
        <v>3.45</v>
      </c>
      <c r="BD118" s="122" t="str">
        <f>IF(BC118="","",INDEX({"A1","A2","A3","B1","B2","B3","C1","C2","D1","D2","E1","E2"},MAX(1,MIN(12,ROUND(BC118,0)))))</f>
        <v>A3</v>
      </c>
      <c r="BE118" s="152" t="inlineStr">
        <is>
          <t>A3</t>
        </is>
      </c>
      <c r="BF118" s="124" t="inlineStr">
        <is>
          <t>The score decided the level</t>
        </is>
      </c>
      <c r="BG11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18" s="125" t="inlineStr">
        <is>
          <t>At build: Complexity 1.62 + Autonomy 0.40 + Accountability 0.35 + Leadership 0.00 + Experience 0.90 + Business impact 0.18
= 3.45 points → nearest level 3 = A3
Final level: A3 · same as the score</t>
        </is>
      </c>
      <c r="BI118" s="125" t="inlineStr">
        <is>
          <t>No rule applied: the score decides.</t>
        </is>
      </c>
      <c r="BJ118" s="125" t="inlineStr">
        <is>
          <t>Close call</t>
        </is>
      </c>
      <c r="BK118" s="147" t="inlineStr">
        <is>
          <t>Close call</t>
        </is>
      </c>
      <c r="BL118" s="126" t="inlineStr">
        <is>
          <t>Medium</t>
        </is>
      </c>
      <c r="BM118" s="126" t="inlineStr">
        <is>
          <t>• 17.0 yrs of experience in a role that reads as Band A work — a career-path question for the manager: can the role be widened · Specialist, B1 or is it correctly sized?
• Close call: score 3.45 is within 0.05 of a rounding point and the score decided the level — calibrate against peers before confirming</t>
        </is>
      </c>
      <c r="BN118" s="125" t="inlineStr">
        <is>
          <t>Stable · moves in fewer than 5 of 30 weight tests</t>
        </is>
      </c>
      <c r="BO118" s="148" t="inlineStr">
        <is>
          <t>Rated 3 of 12
Start: 3.0 · senior practitioner title
Evidence reads like A3: ESEF/IFRS tagging across markets plus ESG taxonomies, validation and quality assurance → matches the start
KRA: “1. Complete assigned XBRL/conversion/filing tasks with &gt;=99% accuracy · zero critical errors 2. Meet 100% of regulatory / client filing…”
Market: A3 = Varied and non-standard work; handles exceptions</t>
        </is>
      </c>
      <c r="BP118" s="129" t="inlineStr">
        <is>
          <t>Rated 2.5 of 12 · between A2 and A3
Start: 3.0 · senior practitioner title
Evidence reads like A2: Only validation issues named as independent decisions → moved down 0.5
Market: A2 = Chooses own approach within standards · A3 = Technical / QC / client calls on own work</t>
        </is>
      </c>
      <c r="BQ118" s="129" t="inlineStr">
        <is>
          <t>Rated 2.5 of 12 · between A2 and A3
Start: 3.0 · senior practitioner title
Evidence reads like A2: Accuracy and completeness of own tagging and validation; output goes to the CEM → moved down 0.5
KRA: “1. Complete assigned XBRL/conversion/filing tasks with &gt;=99% accuracy · zero critical errors 2. Meet 100% of regulatory / client filing…”
Market: A2 = Own deliverables · accuracy, TAT · A3 = A module / process, or work with client or regulatory consequences</t>
        </is>
      </c>
      <c r="BR118"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18" s="129" t="inlineStr">
        <is>
          <t>Rated 9 of 12
Experience: 17.0 yrs total · 1.6 before IRIS + 15.4 at IRIS = 8.8 on the experience scale
Qualification: B.Com · graduate, relevant to the work → no change
Market: A3 roles typically have 2–5 yrs · IRIS guide 2–4</t>
        </is>
      </c>
      <c r="BT118"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18"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8" s="125" t="n"/>
      <c r="BW118" s="125" t="n"/>
      <c r="BX118" s="125" t="n"/>
      <c r="BY118" s="125" t="n"/>
      <c r="BZ118" s="125" t="inlineStr">
        <is>
          <t>Received · manager annual</t>
        </is>
      </c>
      <c r="CA118" s="125" t="inlineStr">
        <is>
          <t>CARBON Mapping Master</t>
        </is>
      </c>
      <c r="CB118" s="130" t="n">
        <v>20</v>
      </c>
      <c r="CC118" s="131" t="inlineStr">
        <is>
          <t>• Role / sub-team: XBRL Conversion Service.</t>
        </is>
      </c>
      <c r="CD118" s="131" t="inlineStr">
        <is>
          <t>• Key responsibilities include: Tagging; Tagging and QC of ESMA, KVK and ESG.
• Reported deliverables and outcomes include: CEM · Customer engagement manager.</t>
        </is>
      </c>
      <c r="CE118" s="131" t="inlineStr">
        <is>
          <t>• Current capabilities: Communication; Tools / software used: HTML - Editor.</t>
        </is>
      </c>
      <c r="CF118" s="131" t="inlineStr">
        <is>
          <t>• Development priorities: No input received.
• Learning and Development Need: Time management.</t>
        </is>
      </c>
      <c r="CG118" s="131" t="inlineStr">
        <is>
          <t>• Key challenges: While using VPN.
• Support required: No input received.</t>
        </is>
      </c>
      <c r="CH118" s="132" t="inlineStr">
        <is>
          <t>Complexity: Evidence reads like A3: ESEF/IFRS tagging across markets plus ESG taxonomies, validation and quality assurance → matches the start
Autonomy: Evidence reads like A2: Only validation issues named as independent decisions → moved down 0.5
Accountability: Evidence reads like A2: Accuracy and completeness of own tagging and validation; output goes to the CEM → moved down 0.5
Leadership: Evidence reads like A1: No guiding or leading of others described → moved down 0.5
Business Impact: Moved +0.5: the survey / manager mapping marks it business-critical.</t>
        </is>
      </c>
      <c r="CI118"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18" s="131" t="inlineStr">
        <is>
          <t>Self-identified: Answered · no common topic
For the next role: Answered · no common topic</t>
        </is>
      </c>
      <c r="CK118" s="131" t="inlineStr">
        <is>
          <t>Per-person summary · CARBON Mapping Master</t>
        </is>
      </c>
      <c r="CL118"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18"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18" s="135" t="n"/>
      <c r="CO118" s="135" t="n">
        <v>3</v>
      </c>
      <c r="CP118" s="136" t="n">
        <v>3</v>
      </c>
      <c r="CQ118" s="137" t="inlineStr">
        <is>
          <t>Medium</t>
        </is>
      </c>
      <c r="CR118" s="137" t="inlineStr">
        <is>
          <t>Core Contributor</t>
        </is>
      </c>
      <c r="CS118" s="137" t="inlineStr">
        <is>
          <t>Develop in role</t>
        </is>
      </c>
      <c r="CT118" s="137" t="n"/>
      <c r="CU118" s="137" t="inlineStr">
        <is>
          <t>Yes</t>
        </is>
      </c>
      <c r="CV118" s="137" t="n"/>
      <c r="CW118" s="137" t="n"/>
      <c r="CX118" s="137" t="inlineStr">
        <is>
          <t>Medium · critical role Yes · only this person — · successor named No</t>
        </is>
      </c>
      <c r="CY118" s="137" t="inlineStr">
        <is>
          <t>Jinesh Kumar S · B2, CARBON · Mayur Zope · B2, CARBON · Mohammed Dholkawala · B2, CARBON</t>
        </is>
      </c>
      <c r="CZ118" s="137" t="inlineStr">
        <is>
          <t>Name a successor; document the key process; cross-train one person</t>
        </is>
      </c>
      <c r="DA118" s="119" t="n">
        <v>95</v>
      </c>
      <c r="DB118" s="138" t="inlineStr">
        <is>
          <t>Meets the level</t>
        </is>
      </c>
      <c r="DC118" s="138" t="n">
        <v>102</v>
      </c>
      <c r="DD118" s="138" t="n">
        <v>75</v>
      </c>
      <c r="DE118" s="138" t="n">
        <v>99</v>
      </c>
      <c r="DF118" s="138" t="n"/>
      <c r="DG118" s="138" t="inlineStr">
        <is>
          <t>Excel &amp; tools, AI / GenAI, Learning agility</t>
        </is>
      </c>
      <c r="DH118" s="138" t="inlineStr">
        <is>
          <t>B1: 84% of profile — close</t>
        </is>
      </c>
      <c r="DI118" s="138" t="inlineStr">
        <is>
          <t>Evidence: Survey + KRAs | Core: Ownership 3/2, Problem solving 2/2, Communication &amp; collaboration 2/2, Client &amp; quality focus 3/2, Learning agility 1/2, Integrity &amp; compliance 3/2 | Future-ready: AI literacy 1/2, Data literacy 2/2, Digital fluency 2/2, Innovation 1/2 | Functional: XBRL &amp; taxonomy 4/3, Accounting standards 3/3, Regulatory domain 4/3, Quality &amp; process 4/3, Excel &amp; tools 2/3, AI / GenAI 2/3</t>
        </is>
      </c>
      <c r="DJ118" s="111" t="inlineStr">
        <is>
          <t>Answered · no common topic</t>
        </is>
      </c>
      <c r="DK118" s="112" t="n"/>
      <c r="DL118" s="112" t="inlineStr">
        <is>
          <t>People Leadership &amp; Mentoring</t>
        </is>
      </c>
      <c r="DM118" s="112" t="inlineStr">
        <is>
          <t>Answered · no common topic</t>
        </is>
      </c>
      <c r="DN118" s="112" t="n"/>
      <c r="DO118" s="139" t="inlineStr">
        <is>
          <t>No strong match from survey evidence</t>
        </is>
      </c>
      <c r="DP118" s="126" t="inlineStr">
        <is>
          <t>Atul Paradkar · Senior Financial Analyst — 0.43: tagging, including, checks, file; Prerna Savaratkar · Senior Financial Analyst — 0.38: tagging, taxonomy, statements, files; Lucy Fernandes · Senior Financial Analyst — 0.35: tagging, validation, financial, taxonomy</t>
        </is>
      </c>
      <c r="DQ118" s="126" t="inlineStr">
        <is>
          <t>Kulanand Rupani · iFile, Senior Taxonomy Specialist — 0.29</t>
        </is>
      </c>
      <c r="DR118" s="126" t="n"/>
      <c r="DS118" s="126" t="n"/>
      <c r="DT118" s="126" t="inlineStr">
        <is>
          <t>A3 deep-dive: score 3.45 · gap to B1 0.13 · Within 0.25 of B1</t>
        </is>
      </c>
      <c r="DU118"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18"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1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1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18"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18" s="126" t="inlineStr">
        <is>
          <t>2–4 yrs</t>
        </is>
      </c>
      <c r="EA118" s="126" t="inlineStr">
        <is>
          <t>3–5 · 2–5</t>
        </is>
      </c>
      <c r="EB118" s="126" t="inlineStr">
        <is>
          <t>Senior Analyst / Associate</t>
        </is>
      </c>
      <c r="EC118" s="126" t="inlineStr">
        <is>
          <t>DataTracks: Senior Associate · 2–5 yrs · Big Four: Consultant · IRIS Vs Market Benchmark — XBRL US credential pathway: XBRL US GAAP Certificate</t>
        </is>
      </c>
      <c r="ED118" s="126" t="inlineStr">
        <is>
          <t>XBRL US GAAP Certificate · AICPA &amp; XBRL US; XBRL International specifications; IFRS / US GAAP / Ind AS</t>
        </is>
      </c>
      <c r="EE118" s="126" t="inlineStr">
        <is>
          <t>Core 2 · Future 2 · Functional 3 · Leadership not scored</t>
        </is>
      </c>
      <c r="EF118" s="139" t="n"/>
      <c r="EG118" s="126" t="inlineStr">
        <is>
          <t>✓ HRIS: 17.0 yrs, B.Com, 0 direct reports
✓ Survey: 20 of 20 questions answered
✓ KRAs: submitted, reported deliverables
✓ Manager mapping: rating, potential, 9-box
✗ Job description: not on file</t>
        </is>
      </c>
      <c r="EH118" s="118" t="inlineStr">
        <is>
          <t xml:space="preserve">D018 · Close call · High: Score 3.45 is 0.05 below the 3.5 rounding point between A3 and B1, and no rule moved it: confirm A3 against peers in similar roles, or place at B1. · owner Calibration panel · 
D191 · Long-tenure A3 · 8+ yrs · Medium: No rule changed the level: the score decides. · owner Business head — CARBON · </t>
        </is>
      </c>
      <c r="EI118" s="118" t="n"/>
      <c r="EJ118" s="118" t="n"/>
      <c r="EK118" s="118" t="inlineStr">
        <is>
          <t>Survey: summary on file · KRAs: received · Experience: on file</t>
        </is>
      </c>
      <c r="EL118" s="141" t="n"/>
      <c r="EM118" s="142" t="n"/>
      <c r="EN118" s="142" t="n"/>
      <c r="EO118" s="142" t="n"/>
      <c r="EP118" s="142" t="n"/>
      <c r="EQ118" s="143" t="n"/>
      <c r="ER118" s="135" t="n"/>
      <c r="ES118" s="135" t="n"/>
      <c r="ET118" s="135" t="n"/>
      <c r="EU118" s="135" t="n"/>
      <c r="EV118" s="135" t="n"/>
      <c r="EW118" s="135" t="n"/>
      <c r="EX118" s="135" t="n"/>
      <c r="EY118" s="143" t="n"/>
      <c r="EZ118" s="135" t="n"/>
      <c r="FA118" s="135" t="n"/>
      <c r="FB118" s="135" t="n"/>
      <c r="FC118" s="135" t="n"/>
      <c r="FD118" s="135" t="n"/>
    </row>
    <row r="119" ht="300" customHeight="1">
      <c r="A119" s="109" t="inlineStr">
        <is>
          <t>CARBON</t>
        </is>
      </c>
      <c r="B119" s="110" t="inlineStr">
        <is>
          <t>IRIS0135</t>
        </is>
      </c>
      <c r="C119" s="110" t="inlineStr">
        <is>
          <t>Ashok Yadav</t>
        </is>
      </c>
      <c r="D119" s="110" t="inlineStr">
        <is>
          <t>Services</t>
        </is>
      </c>
      <c r="E119" s="110" t="inlineStr">
        <is>
          <t>RC-025</t>
        </is>
      </c>
      <c r="F119" s="110" t="inlineStr">
        <is>
          <t>Jinesh Kumar S</t>
        </is>
      </c>
      <c r="G119" s="110" t="inlineStr">
        <is>
          <t>IRIS0511</t>
        </is>
      </c>
      <c r="H119" s="110" t="inlineStr">
        <is>
          <t>B2</t>
        </is>
      </c>
      <c r="I119" s="110" t="n"/>
      <c r="J119" s="110" t="n">
        <v>18.9</v>
      </c>
      <c r="K119" s="110" t="n">
        <v>18.9</v>
      </c>
      <c r="L119" s="110" t="inlineStr">
        <is>
          <t>B.Com</t>
        </is>
      </c>
      <c r="M119" s="110" t="n"/>
      <c r="N119" s="111" t="inlineStr">
        <is>
          <t>Senior Financial Analyst</t>
        </is>
      </c>
      <c r="O119" s="112" t="inlineStr">
        <is>
          <t>Senior Financial Analyst</t>
        </is>
      </c>
      <c r="P119" s="112" t="inlineStr">
        <is>
          <t>Consulting &amp; Professional Services</t>
        </is>
      </c>
      <c r="Q119" s="112" t="inlineStr">
        <is>
          <t>XBRL Tagging, Conversion &amp; Filing</t>
        </is>
      </c>
      <c r="R119" s="112" t="inlineStr">
        <is>
          <t>L4 – Senior</t>
        </is>
      </c>
      <c r="S119" s="152" t="inlineStr">
        <is>
          <t>A3</t>
        </is>
      </c>
      <c r="T119" s="151" t="inlineStr">
        <is>
          <t>Senior Associate</t>
        </is>
      </c>
      <c r="U119" s="151" t="inlineStr">
        <is>
          <t>A</t>
        </is>
      </c>
      <c r="V119" s="112" t="inlineStr">
        <is>
          <t>IC</t>
        </is>
      </c>
      <c r="W119" s="153" t="inlineStr">
        <is>
          <t>• Same level</t>
        </is>
      </c>
      <c r="X119" s="112" t="inlineStr">
        <is>
          <t>P2</t>
        </is>
      </c>
      <c r="Y119" s="112" t="inlineStr">
        <is>
          <t>Developing</t>
        </is>
      </c>
      <c r="Z119" s="112" t="inlineStr">
        <is>
          <t>3 Apply</t>
        </is>
      </c>
      <c r="AA119" s="117" t="inlineStr">
        <is>
          <t>A3</t>
        </is>
      </c>
      <c r="AB119" s="118" t="inlineStr">
        <is>
          <t>Band A · Practitioner</t>
        </is>
      </c>
      <c r="AC119" s="118" t="inlineStr">
        <is>
          <t>Senior Associate</t>
        </is>
      </c>
      <c r="AD119" s="118" t="inlineStr">
        <is>
          <t>• Same as the model</t>
        </is>
      </c>
      <c r="AE119" s="118" t="inlineStr">
        <is>
          <t>B1</t>
        </is>
      </c>
      <c r="AF119" s="118" t="inlineStr">
        <is>
          <t>OK</t>
        </is>
      </c>
      <c r="AG119" s="118" t="inlineStr">
        <is>
          <t>No change · already below the manager</t>
        </is>
      </c>
      <c r="AH119" s="118" t="n">
        <v>7</v>
      </c>
      <c r="AI119" s="118" t="n"/>
      <c r="AJ119" s="119" t="inlineStr">
        <is>
          <t>CARBON · Services · Band A · Early career</t>
        </is>
      </c>
      <c r="AK119" s="120" t="n">
        <v>3</v>
      </c>
      <c r="AL119" s="121">
        <f>IFERROR(INDEX(WM_C,MATCH($AJ119,WM_KEY,0)),"")</f>
        <v>0.54</v>
      </c>
      <c r="AM119" s="122">
        <f>IF(OR(AK119="",AL119=""),"",AK119*AL119)</f>
        <v>1.62</v>
      </c>
      <c r="AN119" s="120" t="n">
        <v>2.5</v>
      </c>
      <c r="AO119" s="121">
        <f>IFERROR(INDEX(WM_AU,MATCH($AJ119,WM_KEY,0)),"")</f>
        <v>0.16</v>
      </c>
      <c r="AP119" s="122">
        <f>IF(OR(AN119="",AO119=""),"",AN119*AO119)</f>
        <v>0.4</v>
      </c>
      <c r="AQ119" s="120" t="n">
        <v>2.5</v>
      </c>
      <c r="AR119" s="121">
        <f>IFERROR(INDEX(WM_AC,MATCH($AJ119,WM_KEY,0)),"")</f>
        <v>0.14</v>
      </c>
      <c r="AS119" s="122">
        <f>IF(OR(AQ119="",AR119=""),"",AQ119*AR119)</f>
        <v>0.35</v>
      </c>
      <c r="AT119" s="120" t="n">
        <v>1.5</v>
      </c>
      <c r="AU119" s="121">
        <f>IFERROR(INDEX(WM_L,MATCH($AJ119,WM_KEY,0)),"")</f>
        <v>0</v>
      </c>
      <c r="AV119" s="122">
        <f>IF(OR(AT119="",AU119=""),"",AT119*AU119)</f>
        <v>0</v>
      </c>
      <c r="AW119" s="120" t="n">
        <v>9.5</v>
      </c>
      <c r="AX119" s="121">
        <f>IFERROR(INDEX(WM_E,MATCH($AJ119,WM_KEY,0)),"")</f>
        <v>0.1</v>
      </c>
      <c r="AY119" s="122">
        <f>IF(OR(AW119="",AX119=""),"",AW119*AX119)</f>
        <v>0.95</v>
      </c>
      <c r="AZ119" s="123" t="n">
        <v>3</v>
      </c>
      <c r="BA119" s="121">
        <f>IFERROR(INDEX(WM_BI,MATCH($AJ119,WM_KEY,0)),"")</f>
        <v>0.06</v>
      </c>
      <c r="BB119" s="122">
        <f>IF(OR(AZ119="",BA119=""),"",AZ119*BA119)</f>
        <v>0.18</v>
      </c>
      <c r="BC119" s="122">
        <f>IF(COUNT(AM119,AP119,AS119,AV119,AY119,BB119)&lt;6,"",SUM(AM119,AP119,AS119,AV119,AY119,BB119))</f>
        <v>3.5</v>
      </c>
      <c r="BD119" s="122" t="str">
        <f>IF(BC119="","",INDEX({"A1","A2","A3","B1","B2","B3","C1","C2","D1","D2","E1","E2"},MAX(1,MIN(12,ROUND(BC119,0)))))</f>
        <v>B1</v>
      </c>
      <c r="BE119" s="152" t="inlineStr">
        <is>
          <t>A3</t>
        </is>
      </c>
      <c r="BF119" s="124" t="inlineStr">
        <is>
          <t>Rule: R6 top of band</t>
        </is>
      </c>
      <c r="BG11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19" s="125" t="inlineStr">
        <is>
          <t>At build: Complexity 1.62 + Autonomy 0.40 + Accountability 0.35 + Leadership 0.00 + Experience 0.95 + Business impact 0.18
= 3.50 points → nearest level 4 = B1
Final level: A3 · a rule applied: see the next column</t>
        </is>
      </c>
      <c r="BI119" s="125" t="inlineStr">
        <is>
          <t>• Stays at A3, the top of Band A: to enter Band B the score must reach 3.5 on Band B's own weights, and it is 3.42.
Final level: A3.</t>
        </is>
      </c>
      <c r="BJ119" s="125" t="inlineStr">
        <is>
          <t>Near a gate</t>
        </is>
      </c>
      <c r="BK119" s="147" t="inlineStr">
        <is>
          <t>Near a gate: top of band: 3.42 on Band B's weights, 0.08 short of the 3.5 needed to enter Band B</t>
        </is>
      </c>
      <c r="BL119" s="126" t="inlineStr">
        <is>
          <t>Medium</t>
        </is>
      </c>
      <c r="BM119" s="126" t="inlineStr">
        <is>
          <t>• 18.9 yrs of experience in a role that reads as Band A work — a career-path question for the manager: can the role be widened · Specialist, B1 or is it correctly sized?
• Near a gate: top of band: 3.42 on Band B's weights, 0.08 short of the 3.5 needed to enter Band B — calibrate before confirming</t>
        </is>
      </c>
      <c r="BN119" s="125" t="inlineStr">
        <is>
          <t>Stable · moves in fewer than 5 of 30 weight tests</t>
        </is>
      </c>
      <c r="BO119" s="148" t="inlineStr">
        <is>
          <t>Rated 3 of 12
Start: 3.0 · senior practitioner title
Evidence reads like A3: Prepares, tags and QCs documents and files different US SEC form types → matches the start
KRA: “1. Complete assigned XBRL/conversion/filing tasks with &gt;=99% accuracy · zero critical errors 2. Meet 100% of regulatory / client filing…”
Market: A3 = Varied and non-standard work; handles exceptions</t>
        </is>
      </c>
      <c r="BP119" s="129" t="inlineStr">
        <is>
          <t>Rated 2.5 of 12 · between A2 and A3
Start: 3.0 · senior practitioner title
Evidence reads like A2: No decisions stated; follows US mandate process, work reallocated via shift lead → moved down 0.5
Market: A2 = Chooses own approach within standards · A3 = Technical / QC / client calls on own work</t>
        </is>
      </c>
      <c r="BQ119" s="129" t="inlineStr">
        <is>
          <t>Rated 2.5 of 12 · between A2 and A3
Start: 3.0 · senior practitioner title
Evidence reads like A2: Accuracy and timeliness of own assigned tagging, QC and filing activities → moved down 0.5
KRA: “1. Complete assigned XBRL/conversion/filing tasks with &gt;=99% accuracy · zero critical errors 2. Meet 100% of regulatory / client filing…”
Market: A2 = Own deliverables · accuracy, TAT · A3 = A module / process, or work with client or regulatory consequences</t>
        </is>
      </c>
      <c r="BR119"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19" s="129" t="inlineStr">
        <is>
          <t>Rated 9.5 of 12 · between D1 and D2
Experience: 18.9 yrs total · 18.9 at IRIS; none recorded before IRIS = 9.4 on the experience scale
Qualification: B.Com · graduate, relevant to the work → no change
Market: A3 roles typically have 2–5 yrs · IRIS guide 2–4</t>
        </is>
      </c>
      <c r="BT11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19"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9" s="125" t="n"/>
      <c r="BW119" s="125" t="n"/>
      <c r="BX119" s="125" t="n"/>
      <c r="BY119" s="125" t="n"/>
      <c r="BZ119" s="125" t="inlineStr">
        <is>
          <t>Received · manager annual</t>
        </is>
      </c>
      <c r="CA119" s="125" t="inlineStr">
        <is>
          <t>CARBON Mapping Master</t>
        </is>
      </c>
      <c r="CB119" s="130" t="n">
        <v>19</v>
      </c>
      <c r="CC119" s="131" t="inlineStr">
        <is>
          <t>• Role / sub-team: XBRL Tagging and QC in US Service Team.</t>
        </is>
      </c>
      <c r="CD119" s="131"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CE119" s="131" t="inlineStr">
        <is>
          <t>• Current capabilities: Good relation with team M; Tools / software used: Both.</t>
        </is>
      </c>
      <c r="CF119" s="131" t="inlineStr">
        <is>
          <t>• Development priorities: No input received.
• Learning and Development Need: Shift management.</t>
        </is>
      </c>
      <c r="CG119" s="131" t="inlineStr">
        <is>
          <t>• Key challenges: System issue.
• Support required: No input received.</t>
        </is>
      </c>
      <c r="CH119" s="132" t="inlineStr">
        <is>
          <t>Complexity: Evidence reads like A3: Prepares, tags and QCs documents and files different US SEC form types → matches the start
Autonomy: Evidence reads like A2: No decisions stated; follows US mandate process, work reallocated via shift lead → moved down 0.5
Accountability: Evidence reads like A2: Accuracy and timeliness of own assigned tagging, QC and filing activities → moved down 0.5
Leadership: Evidence reads like A1: No guiding or leading of others described → moved down 0.5
Business Impact: Moved +0.5: the survey / manager mapping marks it business-critical.</t>
        </is>
      </c>
      <c r="CI119"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19" s="131" t="inlineStr">
        <is>
          <t>Self-identified: Testing &amp; quality · Domain, regulatory &amp; XBRL · Broader exposure &amp; ownership
For the next role: Testing &amp; quality · Domain, regulatory &amp; XBRL · Broader exposure &amp; ownership</t>
        </is>
      </c>
      <c r="CK119" s="131" t="inlineStr">
        <is>
          <t>Per-person summary · CARBON Mapping Master</t>
        </is>
      </c>
      <c r="CL119"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19" s="134" t="inlineStr">
        <is>
          <t>What the role answers for: A module / process, or work with client or regulatory consequences.
Accountability &amp; Impact rating: 2.5 of 12 · A2-level impact.
From the survey and manager mapping — critical role: yes; work only this person does: no;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19" s="135" t="n"/>
      <c r="CO119" s="135" t="n">
        <v>3</v>
      </c>
      <c r="CP119" s="136" t="n">
        <v>3</v>
      </c>
      <c r="CQ119" s="137" t="inlineStr">
        <is>
          <t>Medium</t>
        </is>
      </c>
      <c r="CR119" s="137" t="inlineStr">
        <is>
          <t>Core Contributor</t>
        </is>
      </c>
      <c r="CS119" s="137" t="inlineStr">
        <is>
          <t>Develop in role</t>
        </is>
      </c>
      <c r="CT119" s="137" t="n"/>
      <c r="CU119" s="137" t="inlineStr">
        <is>
          <t>Yes</t>
        </is>
      </c>
      <c r="CV119" s="137" t="n"/>
      <c r="CW119" s="137" t="n"/>
      <c r="CX119" s="137" t="inlineStr">
        <is>
          <t>Medium · critical role Yes · only this person No · successor named No</t>
        </is>
      </c>
      <c r="CY119" s="137" t="inlineStr">
        <is>
          <t>Jinesh Kumar S · B2, CARBON · Mayur Zope · B2, CARBON · Mohammed Dholkawala · B2, CARBON</t>
        </is>
      </c>
      <c r="CZ119" s="137" t="inlineStr">
        <is>
          <t>Name a successor; document the key process; cross-train one person</t>
        </is>
      </c>
      <c r="DA119" s="119" t="n">
        <v>96</v>
      </c>
      <c r="DB119" s="138" t="inlineStr">
        <is>
          <t>Meets the level</t>
        </is>
      </c>
      <c r="DC119" s="138" t="n">
        <v>95</v>
      </c>
      <c r="DD119" s="138" t="n">
        <v>75</v>
      </c>
      <c r="DE119" s="138" t="n">
        <v>104</v>
      </c>
      <c r="DF119" s="138" t="n"/>
      <c r="DG119" s="138" t="inlineStr">
        <is>
          <t>AI / GenAI, Problem solving, Innovation</t>
        </is>
      </c>
      <c r="DH119" s="138" t="inlineStr">
        <is>
          <t>B1: 84% of profile — close</t>
        </is>
      </c>
      <c r="DI119" s="138" t="inlineStr">
        <is>
          <t>Evidence: Survey + KRAs | Core: Ownership 2/2, Problem solving 1/2, Communication &amp; collaboration 2/2, Client &amp; quality focus 3/2, Learning agility 2/2, Integrity &amp; compliance 2/2 | Future-ready: AI literacy 1/2, Data literacy 2/2, Digital fluency 2/2, Innovation 1/2 | Functional: XBRL &amp; taxonomy 4/3, Accounting standards 3/3, Regulatory domain 4/3, Quality &amp; process 4/3, Excel &amp; tools 3/3, AI / GenAI 2/3</t>
        </is>
      </c>
      <c r="DJ119" s="111" t="inlineStr">
        <is>
          <t>Testing &amp; quality · Domain, regulatory &amp; XBRL · Broader exposure &amp; ownership</t>
        </is>
      </c>
      <c r="DK119" s="112" t="n"/>
      <c r="DL119" s="112" t="inlineStr">
        <is>
          <t>XBRL, iXBRL &amp; Taxonomy; Product, Platform &amp; Domain Knowledge; Process Improvement &amp; Quality Mindset</t>
        </is>
      </c>
      <c r="DM119" s="112" t="inlineStr">
        <is>
          <t>Testing &amp; quality · Domain, regulatory &amp; XBRL · Broader exposure &amp; ownership</t>
        </is>
      </c>
      <c r="DN119" s="112" t="n"/>
      <c r="DO119" s="139" t="inlineStr">
        <is>
          <t>No strong match from survey evidence</t>
        </is>
      </c>
      <c r="DP119" s="126" t="inlineStr">
        <is>
          <t>Kamlesh Bomble · Senior Financial Analyst — 0.62: tagging, knowledge, microsoft, filings; Sakina Dholkawala · Senior Financial Analyst — 0.47: tagging, process, microsoft, communication.; Namrata Juvekar · Financial Analyst — 0.46: tagging, microsoft, filing, resolution</t>
        </is>
      </c>
      <c r="DQ119" s="126" t="inlineStr">
        <is>
          <t>No close match in other businesses</t>
        </is>
      </c>
      <c r="DR119" s="126" t="n"/>
      <c r="DS119" s="126" t="n"/>
      <c r="DT119" s="126" t="inlineStr">
        <is>
          <t>A3 deep-dive: score 3.5 · gap to B1 0.08 · Within 0.25 of B1</t>
        </is>
      </c>
      <c r="DU119"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19"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1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1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19"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19" s="126" t="inlineStr">
        <is>
          <t>2–4 yrs</t>
        </is>
      </c>
      <c r="EA119" s="126" t="inlineStr">
        <is>
          <t>3–5 · 2–5</t>
        </is>
      </c>
      <c r="EB119" s="126" t="inlineStr">
        <is>
          <t>Senior Analyst / Associate</t>
        </is>
      </c>
      <c r="EC119" s="126" t="inlineStr">
        <is>
          <t>DataTracks: Senior Associate · 2–5 yrs · Big Four: Consultant · IRIS Vs Market Benchmark — XBRL US credential pathway: XBRL US GAAP Certificate</t>
        </is>
      </c>
      <c r="ED119" s="126" t="inlineStr">
        <is>
          <t>XBRL US GAAP Certificate · AICPA &amp; XBRL US; XBRL International specifications; IFRS / US GAAP / Ind AS</t>
        </is>
      </c>
      <c r="EE119" s="126" t="inlineStr">
        <is>
          <t>Core 2 · Future 2 · Functional 3 · Leadership not scored</t>
        </is>
      </c>
      <c r="EF119" s="139" t="n"/>
      <c r="EG119" s="126" t="inlineStr">
        <is>
          <t>✓ HRIS: 18.9 yrs, B.Com, 0 direct reports
✓ Survey: 19 of 20 questions answered
✓ KRAs: submitted, reported deliverables
✓ Manager mapping: rating, potential, 9-box
✗ Job description: not on file</t>
        </is>
      </c>
      <c r="EH119" s="118" t="inlineStr">
        <is>
          <t xml:space="preserve">D052 · Near a gate · High: Top of band: 3.42 on Band B's weights, 0.08 short of the 3.5 needed to enter Band B. · owner Calibration panel · 
D192 · Long-tenure A3 · 8+ yrs · Medium: Stays at A3, the top of Band A: to enter Band B the score must reach 3.5 on Band B's own weights, and it is 3.42. · owner Business head — CARBON · </t>
        </is>
      </c>
      <c r="EI119" s="118" t="n"/>
      <c r="EJ119" s="118" t="n"/>
      <c r="EK119" s="118" t="inlineStr">
        <is>
          <t>Survey: summary on file · KRAs: received · Experience: on file</t>
        </is>
      </c>
      <c r="EL119" s="141" t="n"/>
      <c r="EM119" s="142" t="n"/>
      <c r="EN119" s="142" t="n"/>
      <c r="EO119" s="142" t="n"/>
      <c r="EP119" s="142" t="n"/>
      <c r="EQ119" s="143" t="n"/>
      <c r="ER119" s="135" t="n"/>
      <c r="ES119" s="135" t="n"/>
      <c r="ET119" s="135" t="n"/>
      <c r="EU119" s="135" t="n"/>
      <c r="EV119" s="135" t="n"/>
      <c r="EW119" s="135" t="n"/>
      <c r="EX119" s="135" t="n"/>
      <c r="EY119" s="143" t="n"/>
      <c r="EZ119" s="135" t="n"/>
      <c r="FA119" s="135" t="n"/>
      <c r="FB119" s="135" t="n"/>
      <c r="FC119" s="135" t="n"/>
      <c r="FD119" s="135" t="n"/>
    </row>
    <row r="120" ht="300" customHeight="1">
      <c r="A120" s="109" t="inlineStr">
        <is>
          <t>CARBON</t>
        </is>
      </c>
      <c r="B120" s="110" t="inlineStr">
        <is>
          <t>IRIS1703</t>
        </is>
      </c>
      <c r="C120" s="110" t="inlineStr">
        <is>
          <t>Atul Paradkar</t>
        </is>
      </c>
      <c r="D120" s="110" t="inlineStr">
        <is>
          <t>Services</t>
        </is>
      </c>
      <c r="E120" s="110" t="inlineStr">
        <is>
          <t>RC-025</t>
        </is>
      </c>
      <c r="F120" s="110" t="inlineStr">
        <is>
          <t>Lalita Waghmare</t>
        </is>
      </c>
      <c r="G120" s="110" t="inlineStr">
        <is>
          <t>IRIS1705</t>
        </is>
      </c>
      <c r="H120" s="110" t="inlineStr">
        <is>
          <t>B1</t>
        </is>
      </c>
      <c r="I120" s="110" t="n"/>
      <c r="J120" s="110" t="n">
        <v>17.3</v>
      </c>
      <c r="K120" s="110" t="n">
        <v>8.699999999999999</v>
      </c>
      <c r="L120" s="110" t="inlineStr">
        <is>
          <t>PGDM</t>
        </is>
      </c>
      <c r="M120" s="110" t="n"/>
      <c r="N120" s="144" t="inlineStr">
        <is>
          <t>Financial Analyst</t>
        </is>
      </c>
      <c r="O120" s="113" t="inlineStr">
        <is>
          <t>Senior Financial Analyst</t>
        </is>
      </c>
      <c r="P120" s="112" t="inlineStr">
        <is>
          <t>Consulting &amp; Professional Services</t>
        </is>
      </c>
      <c r="Q120" s="112" t="inlineStr">
        <is>
          <t>XBRL Tagging, Conversion &amp; Filing</t>
        </is>
      </c>
      <c r="R120" s="113" t="inlineStr">
        <is>
          <t>L3 – Professional / Associate</t>
        </is>
      </c>
      <c r="S120" s="114" t="inlineStr">
        <is>
          <t>A3</t>
        </is>
      </c>
      <c r="T120" s="151" t="inlineStr">
        <is>
          <t>Senior Associate</t>
        </is>
      </c>
      <c r="U120" s="151" t="inlineStr">
        <is>
          <t>A</t>
        </is>
      </c>
      <c r="V120" s="112" t="inlineStr">
        <is>
          <t>IC</t>
        </is>
      </c>
      <c r="W120" s="150" t="inlineStr">
        <is>
          <t>▲ Up</t>
        </is>
      </c>
      <c r="X120" s="112" t="inlineStr">
        <is>
          <t>P2</t>
        </is>
      </c>
      <c r="Y120" s="112" t="inlineStr">
        <is>
          <t>Developing</t>
        </is>
      </c>
      <c r="Z120" s="112" t="inlineStr">
        <is>
          <t>3 Apply</t>
        </is>
      </c>
      <c r="AA120" s="117" t="inlineStr">
        <is>
          <t>A3</t>
        </is>
      </c>
      <c r="AB120" s="118" t="inlineStr">
        <is>
          <t>Band A · Practitioner</t>
        </is>
      </c>
      <c r="AC120" s="118" t="inlineStr">
        <is>
          <t>Senior Associate</t>
        </is>
      </c>
      <c r="AD120" s="118" t="inlineStr">
        <is>
          <t>• Same as the model</t>
        </is>
      </c>
      <c r="AE120" s="118" t="inlineStr">
        <is>
          <t>B1</t>
        </is>
      </c>
      <c r="AF120" s="118" t="inlineStr">
        <is>
          <t>OK</t>
        </is>
      </c>
      <c r="AG120" s="118" t="inlineStr">
        <is>
          <t>No change · already below the manager</t>
        </is>
      </c>
      <c r="AH120" s="118" t="n">
        <v>7</v>
      </c>
      <c r="AI120" s="118" t="n"/>
      <c r="AJ120" s="119" t="inlineStr">
        <is>
          <t>CARBON · Services · Band A · Early career</t>
        </is>
      </c>
      <c r="AK120" s="120" t="n">
        <v>2.5</v>
      </c>
      <c r="AL120" s="121">
        <f>IFERROR(INDEX(WM_C,MATCH($AJ120,WM_KEY,0)),"")</f>
        <v>0.54</v>
      </c>
      <c r="AM120" s="122">
        <f>IF(OR(AK120="",AL120=""),"",AK120*AL120)</f>
        <v>1.35</v>
      </c>
      <c r="AN120" s="120" t="n">
        <v>2</v>
      </c>
      <c r="AO120" s="121">
        <f>IFERROR(INDEX(WM_AU,MATCH($AJ120,WM_KEY,0)),"")</f>
        <v>0.16</v>
      </c>
      <c r="AP120" s="122">
        <f>IF(OR(AN120="",AO120=""),"",AN120*AO120)</f>
        <v>0.32</v>
      </c>
      <c r="AQ120" s="120" t="n">
        <v>2.5</v>
      </c>
      <c r="AR120" s="121">
        <f>IFERROR(INDEX(WM_AC,MATCH($AJ120,WM_KEY,0)),"")</f>
        <v>0.14</v>
      </c>
      <c r="AS120" s="122">
        <f>IF(OR(AQ120="",AR120=""),"",AQ120*AR120)</f>
        <v>0.35</v>
      </c>
      <c r="AT120" s="120" t="n">
        <v>1</v>
      </c>
      <c r="AU120" s="121">
        <f>IFERROR(INDEX(WM_L,MATCH($AJ120,WM_KEY,0)),"")</f>
        <v>0</v>
      </c>
      <c r="AV120" s="122">
        <f>IF(OR(AT120="",AU120=""),"",AT120*AU120)</f>
        <v>0</v>
      </c>
      <c r="AW120" s="120" t="n">
        <v>9.5</v>
      </c>
      <c r="AX120" s="121">
        <f>IFERROR(INDEX(WM_E,MATCH($AJ120,WM_KEY,0)),"")</f>
        <v>0.1</v>
      </c>
      <c r="AY120" s="122">
        <f>IF(OR(AW120="",AX120=""),"",AW120*AX120)</f>
        <v>0.95</v>
      </c>
      <c r="AZ120" s="123" t="n">
        <v>3</v>
      </c>
      <c r="BA120" s="121">
        <f>IFERROR(INDEX(WM_BI,MATCH($AJ120,WM_KEY,0)),"")</f>
        <v>0.06</v>
      </c>
      <c r="BB120" s="122">
        <f>IF(OR(AZ120="",BA120=""),"",AZ120*BA120)</f>
        <v>0.18</v>
      </c>
      <c r="BC120" s="122">
        <f>IF(COUNT(AM120,AP120,AS120,AV120,AY120,BB120)&lt;6,"",SUM(AM120,AP120,AS120,AV120,AY120,BB120))</f>
        <v>3.15</v>
      </c>
      <c r="BD120" s="122" t="str">
        <f>IF(BC120="","",INDEX({"A1","A2","A3","B1","B2","B3","C1","C2","D1","D2","E1","E2"},MAX(1,MIN(12,ROUND(BC120,0)))))</f>
        <v>A3</v>
      </c>
      <c r="BE120" s="114" t="inlineStr">
        <is>
          <t>A3</t>
        </is>
      </c>
      <c r="BF120" s="124" t="inlineStr">
        <is>
          <t>The score decided the level</t>
        </is>
      </c>
      <c r="BG12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0" s="125" t="inlineStr">
        <is>
          <t>At build: Complexity 1.35 + Autonomy 0.32 + Accountability 0.35 + Leadership 0.00 + Experience 0.95 + Business impact 0.18
= 3.15 points → nearest level 3 = A3
Final level: A3 · same as the score</t>
        </is>
      </c>
      <c r="BI120" s="125" t="inlineStr">
        <is>
          <t>No rule applied: the score decides.</t>
        </is>
      </c>
      <c r="BJ120" s="125" t="inlineStr">
        <is>
          <t>—</t>
        </is>
      </c>
      <c r="BK120" s="126" t="n"/>
      <c r="BL120" s="126" t="inlineStr">
        <is>
          <t>Medium</t>
        </is>
      </c>
      <c r="BM120" s="126" t="inlineStr">
        <is>
          <t>• 17.3 yrs of experience in a role that reads as Band A work — a career-path question for the manager: can the role be widened · Specialist, B1 or is it correctly sized?</t>
        </is>
      </c>
      <c r="BN120" s="125" t="inlineStr">
        <is>
          <t>Stable · moves in fewer than 5 of 30 weight tests</t>
        </is>
      </c>
      <c r="BO120" s="148" t="inlineStr">
        <is>
          <t>Rated 2.5 of 12 · between A2 and A3
Start: 2.0 · practitioner title
Evidence reads like A3: End-to-end MCA and ESMA filings with QC, validation, client queries; KVK; Carbon tool testing → moved up 0.5
KRA: “1. Complete assigned XBRL/conversion/filing tasks with &gt;=99% accuracy · zero critical errors 2. Meet 100% of regulatory / client filing…”
Market: A2 = Standard work of the discipline · A3 = Varied and non-standard work; handles exceptions</t>
        </is>
      </c>
      <c r="BP120" s="129" t="inlineStr">
        <is>
          <t>Rated 2 of 12
Start: 2.0 · practitioner title
Evidence reads like A2: No decisions stated; manages filings end to end within the process → matches the start
Market: A2 = Chooses own approach within standards</t>
        </is>
      </c>
      <c r="BQ120" s="129" t="inlineStr">
        <is>
          <t>Rated 2.5 of 12 · between A2 and A3
Start: 2.0 · practitioner title
Evidence reads like A3: Timely, accurate files shared with clients for MCA and ESMA filing → moved up 0.5
KRA: “1. Complete assigned XBRL/conversion/filing tasks with &gt;=99% accuracy · zero critical errors 2. Meet 100% of regulatory / client filing…”
Market: A2 = Own deliverables · accuracy, TAT · A3 = A module / process, or work with client or regulatory consequences</t>
        </is>
      </c>
      <c r="BR120"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20" s="129" t="inlineStr">
        <is>
          <t>Rated 9.5 of 12 · between D1 and D2
Experience: 17.3 yrs total · 8.6 before IRIS + 8.7 at IRIS = 8.9 on the experience scale
Qualification: PGDM · postgraduate, relevant to the work → +0.5
Market: A3 roles typically have 2–5 yrs · IRIS guide 2–4</t>
        </is>
      </c>
      <c r="BT120"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0"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0" s="125" t="n"/>
      <c r="BW120" s="125" t="n"/>
      <c r="BX120" s="125" t="n"/>
      <c r="BY120" s="125" t="n"/>
      <c r="BZ120" s="125" t="inlineStr">
        <is>
          <t>Received · manager annual</t>
        </is>
      </c>
      <c r="CA120" s="125" t="inlineStr">
        <is>
          <t>CARBON Mapping Master</t>
        </is>
      </c>
      <c r="CB120" s="130" t="n">
        <v>19</v>
      </c>
      <c r="CC120" s="131" t="inlineStr">
        <is>
          <t>• Role / sub-team: Xbrl conversion service.</t>
        </is>
      </c>
      <c r="CD120" s="131" t="inlineStr">
        <is>
          <t>• Key responsibilities include: Tagging and Qc of Mca, Esma and kvk files, client interaction.
• Reported deliverables and outcomes include: Share with client.</t>
        </is>
      </c>
      <c r="CE120" s="131" t="inlineStr">
        <is>
          <t>• Current capabilities: Time management; Tools / software used: Carbon, I-file [Teams chat].</t>
        </is>
      </c>
      <c r="CF120" s="131" t="inlineStr">
        <is>
          <t>• Development priorities: No input received.
• Learning and Development Need: Time and work management.</t>
        </is>
      </c>
      <c r="CG120" s="131" t="inlineStr">
        <is>
          <t>• Key challenges: Tool issue.
• Support required: No input received.</t>
        </is>
      </c>
      <c r="CH120" s="132" t="inlineStr">
        <is>
          <t>Complexity: Evidence reads like A3: End-to-end MCA and ESMA filings with QC, validation, client queries; KVK; Carbon tool testing → moved up 0.5
Autonomy: Evidence reads like A2: No decisions stated; manages filings end to end within the process → matches the start
Accountability: Evidence reads like A3: Timely, accurate files shared with clients for MCA and ESMA filing → moved up 0.5
Leadership: Evidence reads like A1: No guidance or leadership of others described → matches the start
Business Impact: Moved +0.5: the survey / manager mapping marks it business-critical.</t>
        </is>
      </c>
      <c r="CI120"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0" s="131" t="inlineStr">
        <is>
          <t>Self-identified: Product &amp; tool knowledge
For the next role: Product &amp; tool knowledge</t>
        </is>
      </c>
      <c r="CK120" s="131" t="inlineStr">
        <is>
          <t>Per-person summary · CARBON Mapping Master</t>
        </is>
      </c>
      <c r="CL120"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0"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0" s="135" t="n"/>
      <c r="CO120" s="135" t="n">
        <v>3</v>
      </c>
      <c r="CP120" s="136" t="n">
        <v>3</v>
      </c>
      <c r="CQ120" s="137" t="inlineStr">
        <is>
          <t>Medium</t>
        </is>
      </c>
      <c r="CR120" s="137" t="inlineStr">
        <is>
          <t>Core Contributor</t>
        </is>
      </c>
      <c r="CS120" s="137" t="inlineStr">
        <is>
          <t>Develop in role</t>
        </is>
      </c>
      <c r="CT120" s="137" t="n"/>
      <c r="CU120" s="137" t="inlineStr">
        <is>
          <t>Yes</t>
        </is>
      </c>
      <c r="CV120" s="137" t="n"/>
      <c r="CW120" s="137" t="n"/>
      <c r="CX120" s="137" t="inlineStr">
        <is>
          <t>Medium · critical role Yes · only this person — · successor named No</t>
        </is>
      </c>
      <c r="CY120" s="137" t="inlineStr">
        <is>
          <t>Jinesh Kumar S · B2, CARBON · Mayur Zope · B2, CARBON · Mohammed Dholkawala · B2, CARBON</t>
        </is>
      </c>
      <c r="CZ120" s="137" t="inlineStr">
        <is>
          <t>Name a successor; document the key process; cross-train one person</t>
        </is>
      </c>
      <c r="DA120" s="119" t="n">
        <v>104</v>
      </c>
      <c r="DB120" s="138" t="inlineStr">
        <is>
          <t>Meets the level</t>
        </is>
      </c>
      <c r="DC120" s="138" t="n">
        <v>102</v>
      </c>
      <c r="DD120" s="138" t="n">
        <v>98</v>
      </c>
      <c r="DE120" s="138" t="n">
        <v>108</v>
      </c>
      <c r="DF120" s="138" t="n"/>
      <c r="DG120" s="138" t="inlineStr">
        <is>
          <t>AI / GenAI, Learning agility</t>
        </is>
      </c>
      <c r="DH120" s="138" t="inlineStr">
        <is>
          <t>B1: 93% of profile — ready on competencies</t>
        </is>
      </c>
      <c r="DI120" s="138" t="inlineStr">
        <is>
          <t>Evidence: Survey + KRAs | Core: Ownership 3/2, Problem solving 2/2, Communication &amp; collaboration 3/2, Client &amp; quality focus 3/2, Learning agility 1/2, Integrity &amp; compliance 2/2 | Future-ready: AI literacy 1/2, Data literacy 3/2, Digital fluency 3/2, Innovation 2/2 | Functional: XBRL &amp; taxonomy 4/3, Accounting standards 3/3, Regulatory domain 4/3, Quality &amp; process 4/3, Excel &amp; tools 4/3, AI / GenAI 2/3</t>
        </is>
      </c>
      <c r="DJ120" s="111" t="inlineStr">
        <is>
          <t>Product &amp; tool knowledge</t>
        </is>
      </c>
      <c r="DK120" s="112" t="n"/>
      <c r="DL120" s="112" t="inlineStr">
        <is>
          <t>XBRL, iXBRL &amp; Taxonomy</t>
        </is>
      </c>
      <c r="DM120" s="112" t="inlineStr">
        <is>
          <t>Product &amp; tool knowledge</t>
        </is>
      </c>
      <c r="DN120" s="112" t="n"/>
      <c r="DO120" s="139" t="inlineStr">
        <is>
          <t>Data Operations &amp; Digitization · 83% of competencies evidenced; must-haves met</t>
        </is>
      </c>
      <c r="DP120" s="126" t="inlineStr">
        <is>
          <t>Supriya Thakur · Senior Financial Analyst — 0.57: tagging, filing, accurate, process; Anjum Ali · Senior Financial Analyst — 0.43: tagging, including, checks, file; Sushma Shinde · Senior Financial Analyst — 0.42: process, tagging, file, mca</t>
        </is>
      </c>
      <c r="DQ120" s="126" t="inlineStr">
        <is>
          <t>No close match in other businesses</t>
        </is>
      </c>
      <c r="DR120" s="126" t="n"/>
      <c r="DS120" s="126" t="n"/>
      <c r="DT120" s="126" t="inlineStr">
        <is>
          <t>A3 deep-dive: score 3.15 · gap to B1 0.42 · 0.25–0.5 from B1</t>
        </is>
      </c>
      <c r="DU120"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0"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0"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0" s="126" t="inlineStr">
        <is>
          <t>2–4 yrs</t>
        </is>
      </c>
      <c r="EA120" s="126" t="inlineStr">
        <is>
          <t>3–5 · 2–5</t>
        </is>
      </c>
      <c r="EB120" s="126" t="inlineStr">
        <is>
          <t>Senior Analyst / Associate</t>
        </is>
      </c>
      <c r="EC120" s="126" t="inlineStr">
        <is>
          <t>DataTracks: Senior Associate · 2–5 yrs · Big Four: Consultant · IRIS Vs Market Benchmark — XBRL US credential pathway: XBRL US GAAP Certificate</t>
        </is>
      </c>
      <c r="ED120" s="126" t="inlineStr">
        <is>
          <t>XBRL US GAAP Certificate · AICPA &amp; XBRL US; XBRL International specifications; IFRS / US GAAP / Ind AS</t>
        </is>
      </c>
      <c r="EE120" s="126" t="inlineStr">
        <is>
          <t>Core 2 · Future 2 · Functional 3 · Leadership not scored</t>
        </is>
      </c>
      <c r="EF120" s="139" t="n"/>
      <c r="EG120" s="126" t="inlineStr">
        <is>
          <t>✓ HRIS: 17.3 yrs, PGDM, 0 direct reports
✓ Survey: 19 of 20 questions answered
✓ KRAs: submitted, reported deliverables
✓ Manager mapping: rating, potential, 9-box
✗ Job description: not on file</t>
        </is>
      </c>
      <c r="EH120" s="118" t="inlineStr">
        <is>
          <t xml:space="preserve">D193 · Long-tenure A3 · 8+ yrs · Medium: No rule changed the level: the score decides. · owner Business head — CARBON · </t>
        </is>
      </c>
      <c r="EI120" s="118" t="n"/>
      <c r="EJ120" s="118" t="n"/>
      <c r="EK120" s="118" t="inlineStr">
        <is>
          <t>Survey: summary on file · KRAs: received · Experience: on file</t>
        </is>
      </c>
      <c r="EL120" s="141" t="n"/>
      <c r="EM120" s="142" t="n"/>
      <c r="EN120" s="142" t="n"/>
      <c r="EO120" s="142" t="n"/>
      <c r="EP120" s="142" t="n"/>
      <c r="EQ120" s="143" t="n"/>
      <c r="ER120" s="135" t="n"/>
      <c r="ES120" s="135" t="n"/>
      <c r="ET120" s="135" t="n"/>
      <c r="EU120" s="135" t="n"/>
      <c r="EV120" s="135" t="n"/>
      <c r="EW120" s="135" t="n"/>
      <c r="EX120" s="135" t="n"/>
      <c r="EY120" s="143" t="n"/>
      <c r="EZ120" s="135" t="n"/>
      <c r="FA120" s="135" t="n"/>
      <c r="FB120" s="135" t="n"/>
      <c r="FC120" s="135" t="n"/>
      <c r="FD120" s="135" t="n"/>
    </row>
    <row r="121" ht="300" customHeight="1">
      <c r="A121" s="109" t="inlineStr">
        <is>
          <t>CARBON</t>
        </is>
      </c>
      <c r="B121" s="110" t="inlineStr">
        <is>
          <t>IRIS0830</t>
        </is>
      </c>
      <c r="C121" s="110" t="inlineStr">
        <is>
          <t>Bhavik Raparka</t>
        </is>
      </c>
      <c r="D121" s="110" t="inlineStr">
        <is>
          <t>Services</t>
        </is>
      </c>
      <c r="E121" s="110" t="inlineStr">
        <is>
          <t>RC-025</t>
        </is>
      </c>
      <c r="F121" s="110" t="inlineStr">
        <is>
          <t>Jinesh Kumar S</t>
        </is>
      </c>
      <c r="G121" s="110" t="inlineStr">
        <is>
          <t>IRIS0511</t>
        </is>
      </c>
      <c r="H121" s="110" t="inlineStr">
        <is>
          <t>B2</t>
        </is>
      </c>
      <c r="I121" s="110" t="n"/>
      <c r="J121" s="110" t="n">
        <v>15.1</v>
      </c>
      <c r="K121" s="110" t="n">
        <v>15.1</v>
      </c>
      <c r="L121" s="110" t="inlineStr">
        <is>
          <t>B.Com</t>
        </is>
      </c>
      <c r="M121" s="110" t="n"/>
      <c r="N121" s="111" t="inlineStr">
        <is>
          <t>Senior Financial Analyst</t>
        </is>
      </c>
      <c r="O121" s="112" t="inlineStr">
        <is>
          <t>Senior Financial Analyst</t>
        </is>
      </c>
      <c r="P121" s="112" t="inlineStr">
        <is>
          <t>Consulting &amp; Professional Services</t>
        </is>
      </c>
      <c r="Q121" s="112" t="inlineStr">
        <is>
          <t>XBRL Tagging, Conversion &amp; Filing</t>
        </is>
      </c>
      <c r="R121" s="112" t="inlineStr">
        <is>
          <t>L4 – Senior</t>
        </is>
      </c>
      <c r="S121" s="152" t="inlineStr">
        <is>
          <t>A3</t>
        </is>
      </c>
      <c r="T121" s="151" t="inlineStr">
        <is>
          <t>Senior Associate</t>
        </is>
      </c>
      <c r="U121" s="151" t="inlineStr">
        <is>
          <t>A</t>
        </is>
      </c>
      <c r="V121" s="112" t="inlineStr">
        <is>
          <t>IC</t>
        </is>
      </c>
      <c r="W121" s="153" t="inlineStr">
        <is>
          <t>• Same level</t>
        </is>
      </c>
      <c r="X121" s="112" t="inlineStr">
        <is>
          <t>P2</t>
        </is>
      </c>
      <c r="Y121" s="112" t="inlineStr">
        <is>
          <t>Developing</t>
        </is>
      </c>
      <c r="Z121" s="112" t="inlineStr">
        <is>
          <t>3 Apply</t>
        </is>
      </c>
      <c r="AA121" s="117" t="inlineStr">
        <is>
          <t>A3</t>
        </is>
      </c>
      <c r="AB121" s="118" t="inlineStr">
        <is>
          <t>Band A · Practitioner</t>
        </is>
      </c>
      <c r="AC121" s="118" t="inlineStr">
        <is>
          <t>Senior Associate</t>
        </is>
      </c>
      <c r="AD121" s="118" t="inlineStr">
        <is>
          <t>• Same as the model</t>
        </is>
      </c>
      <c r="AE121" s="118" t="inlineStr">
        <is>
          <t>B1</t>
        </is>
      </c>
      <c r="AF121" s="118" t="inlineStr">
        <is>
          <t>OK</t>
        </is>
      </c>
      <c r="AG121" s="118" t="inlineStr">
        <is>
          <t>No change · already below the manager</t>
        </is>
      </c>
      <c r="AH121" s="118" t="n">
        <v>7</v>
      </c>
      <c r="AI121" s="118" t="n"/>
      <c r="AJ121" s="119" t="inlineStr">
        <is>
          <t>CARBON · Services · Band A · Early career</t>
        </is>
      </c>
      <c r="AK121" s="120" t="n">
        <v>3</v>
      </c>
      <c r="AL121" s="121">
        <f>IFERROR(INDEX(WM_C,MATCH($AJ121,WM_KEY,0)),"")</f>
        <v>0.54</v>
      </c>
      <c r="AM121" s="122">
        <f>IF(OR(AK121="",AL121=""),"",AK121*AL121)</f>
        <v>1.62</v>
      </c>
      <c r="AN121" s="120" t="n">
        <v>2.5</v>
      </c>
      <c r="AO121" s="121">
        <f>IFERROR(INDEX(WM_AU,MATCH($AJ121,WM_KEY,0)),"")</f>
        <v>0.16</v>
      </c>
      <c r="AP121" s="122">
        <f>IF(OR(AN121="",AO121=""),"",AN121*AO121)</f>
        <v>0.4</v>
      </c>
      <c r="AQ121" s="120" t="n">
        <v>2.5</v>
      </c>
      <c r="AR121" s="121">
        <f>IFERROR(INDEX(WM_AC,MATCH($AJ121,WM_KEY,0)),"")</f>
        <v>0.14</v>
      </c>
      <c r="AS121" s="122">
        <f>IF(OR(AQ121="",AR121=""),"",AQ121*AR121)</f>
        <v>0.35</v>
      </c>
      <c r="AT121" s="120" t="n">
        <v>1.5</v>
      </c>
      <c r="AU121" s="121">
        <f>IFERROR(INDEX(WM_L,MATCH($AJ121,WM_KEY,0)),"")</f>
        <v>0</v>
      </c>
      <c r="AV121" s="122">
        <f>IF(OR(AT121="",AU121=""),"",AT121*AU121)</f>
        <v>0</v>
      </c>
      <c r="AW121" s="120" t="n">
        <v>8</v>
      </c>
      <c r="AX121" s="121">
        <f>IFERROR(INDEX(WM_E,MATCH($AJ121,WM_KEY,0)),"")</f>
        <v>0.1</v>
      </c>
      <c r="AY121" s="122">
        <f>IF(OR(AW121="",AX121=""),"",AW121*AX121)</f>
        <v>0.8</v>
      </c>
      <c r="AZ121" s="123" t="n">
        <v>3</v>
      </c>
      <c r="BA121" s="121">
        <f>IFERROR(INDEX(WM_BI,MATCH($AJ121,WM_KEY,0)),"")</f>
        <v>0.06</v>
      </c>
      <c r="BB121" s="122">
        <f>IF(OR(AZ121="",BA121=""),"",AZ121*BA121)</f>
        <v>0.18</v>
      </c>
      <c r="BC121" s="122">
        <f>IF(COUNT(AM121,AP121,AS121,AV121,AY121,BB121)&lt;6,"",SUM(AM121,AP121,AS121,AV121,AY121,BB121))</f>
        <v>3.35</v>
      </c>
      <c r="BD121" s="122" t="str">
        <f>IF(BC121="","",INDEX({"A1","A2","A3","B1","B2","B3","C1","C2","D1","D2","E1","E2"},MAX(1,MIN(12,ROUND(BC121,0)))))</f>
        <v>A3</v>
      </c>
      <c r="BE121" s="152" t="inlineStr">
        <is>
          <t>A3</t>
        </is>
      </c>
      <c r="BF121" s="124" t="inlineStr">
        <is>
          <t>The score decided the level</t>
        </is>
      </c>
      <c r="BG12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1" s="125" t="inlineStr">
        <is>
          <t>At build: Complexity 1.62 + Autonomy 0.40 + Accountability 0.35 + Leadership 0.00 + Experience 0.80 + Business impact 0.18
= 3.35 points → nearest level 3 = A3
Final level: A3 · same as the score</t>
        </is>
      </c>
      <c r="BI121" s="125" t="inlineStr">
        <is>
          <t>No rule applied: the score decides.</t>
        </is>
      </c>
      <c r="BJ121" s="125" t="inlineStr">
        <is>
          <t>—</t>
        </is>
      </c>
      <c r="BK121" s="126" t="n"/>
      <c r="BL121" s="126" t="inlineStr">
        <is>
          <t>Medium</t>
        </is>
      </c>
      <c r="BM121" s="126" t="inlineStr">
        <is>
          <t>• 15.1 yrs of experience in a role that reads as Band A work — a career-path question for the manager: can the role be widened · Specialist, B1 or is it correctly sized?</t>
        </is>
      </c>
      <c r="BN121" s="125" t="inlineStr">
        <is>
          <t>Stable · moves in fewer than 5 of 30 weight tests</t>
        </is>
      </c>
      <c r="BO121" s="148" t="inlineStr">
        <is>
          <t>Rated 3 of 12
Start: 3.0 · senior practitioner title
Evidence reads like A3: Tagging, QC reviews and form filings for US mandate; resolves routine issues by guidelines → matches the start
KRA: “1. Complete assigned XBRL/conversion/filing tasks with &gt;=99% accuracy · zero critical errors 2. Meet 100% of regulatory / client filing…”
Market: A3 = Varied and non-standard work; handles exceptions</t>
        </is>
      </c>
      <c r="BP121" s="129" t="inlineStr">
        <is>
          <t>Rated 2.5 of 12 · between A2 and A3
Start: 3.0 · senior practitioner title
Evidence reads like A2: Prioritises own workload, resolves routine issues; escalates complex or unfamiliar situations → moved down 0.5
Market: A2 = Chooses own approach within standards · A3 = Technical / QC / client calls on own work</t>
        </is>
      </c>
      <c r="BQ121" s="129" t="inlineStr">
        <is>
          <t>Rated 2.5 of 12 · between A2 and A3
Start: 3.0 · senior practitioner title
Evidence reads like A2: Accuracy and timeliness of own assigned tagging, QC and filing activities → moved down 0.5
KRA: “1. Complete assigned XBRL/conversion/filing tasks with &gt;=99% accuracy · zero critical errors 2. Meet 100% of regulatory / client filing…”
Market: A2 = Own deliverables · accuracy, TAT · A3 = A module / process, or work with client or regulatory consequences</t>
        </is>
      </c>
      <c r="BR121"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21" s="129" t="inlineStr">
        <is>
          <t>Rated 8 of 12
Experience: 15.1 yrs total · 15.1 at IRIS; none recorded before IRIS = 8.2 on the experience scale
Qualification: B.Com · graduate, relevant to the work → no change
Market: A3 roles typically have 2–5 yrs · IRIS guide 2–4</t>
        </is>
      </c>
      <c r="BT121"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1"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1" s="125" t="n"/>
      <c r="BW121" s="125" t="n"/>
      <c r="BX121" s="125" t="n"/>
      <c r="BY121" s="125" t="n"/>
      <c r="BZ121" s="125" t="inlineStr">
        <is>
          <t>Received · manager annual</t>
        </is>
      </c>
      <c r="CA121" s="125" t="inlineStr">
        <is>
          <t>CARBON Mapping Master</t>
        </is>
      </c>
      <c r="CB121" s="130" t="n">
        <v>20</v>
      </c>
      <c r="CC121" s="131" t="inlineStr">
        <is>
          <t>• Role / sub-team: XBRL Tagging &amp; QC in US Service Team.</t>
        </is>
      </c>
      <c r="CD121" s="131"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CE121" s="131" t="inlineStr">
        <is>
          <t>• Current capabilities: Staying calm under pressu; Tools / software used: Both.</t>
        </is>
      </c>
      <c r="CF121" s="131" t="inlineStr">
        <is>
          <t>• Development priorities: No input received.
• Learning and Development Need: Productivity skill.</t>
        </is>
      </c>
      <c r="CG121" s="131" t="inlineStr">
        <is>
          <t>• Key challenges: Tool issue and remote des.
• Support required: No input received.</t>
        </is>
      </c>
      <c r="CH121" s="132" t="inlineStr">
        <is>
          <t>Complexity: Evidence reads like A3: Tagging, QC reviews and form filings for US mandate; resolves routine issues by guidelines → matches the start
Autonomy: Evidence reads like A2: Prioritises own workload, resolves routine issues; escalates complex or unfamiliar situations → moved down 0.5
Accountability: Evidence reads like A2: Accuracy and timeliness of own assigned tagging, QC and filing activities → moved down 0.5
Leadership: Evidence reads like A1: No guiding or leading of others described → moved down 0.5
Business Impact: Moved +0.5: the survey / manager mapping marks it business-critical.</t>
        </is>
      </c>
      <c r="CI121"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1" s="131" t="inlineStr">
        <is>
          <t>Self-identified: Testing &amp; quality · Domain, regulatory &amp; XBRL · Broader exposure &amp; ownership
For the next role: Testing &amp; quality · Domain, regulatory &amp; XBRL · Client, sales &amp; stakeholders · Communication &amp; presentation · Broader exposure &amp; ownership</t>
        </is>
      </c>
      <c r="CK121" s="131" t="inlineStr">
        <is>
          <t>Per-person summary · CARBON Mapping Master</t>
        </is>
      </c>
      <c r="CL121"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1"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1" s="135" t="n"/>
      <c r="CO121" s="135" t="n">
        <v>3</v>
      </c>
      <c r="CP121" s="136" t="n">
        <v>3</v>
      </c>
      <c r="CQ121" s="137" t="inlineStr">
        <is>
          <t>Medium</t>
        </is>
      </c>
      <c r="CR121" s="137" t="inlineStr">
        <is>
          <t>Core Contributor</t>
        </is>
      </c>
      <c r="CS121" s="137" t="inlineStr">
        <is>
          <t>Develop in role</t>
        </is>
      </c>
      <c r="CT121" s="137" t="n"/>
      <c r="CU121" s="137" t="inlineStr">
        <is>
          <t>Yes</t>
        </is>
      </c>
      <c r="CV121" s="137" t="n"/>
      <c r="CW121" s="137" t="n"/>
      <c r="CX121" s="137" t="inlineStr">
        <is>
          <t>Medium · critical role Yes · only this person — · successor named No</t>
        </is>
      </c>
      <c r="CY121" s="137" t="inlineStr">
        <is>
          <t>Jinesh Kumar S · B2, CARBON · Mayur Zope · B2, CARBON · Mohammed Dholkawala · B2, CARBON</t>
        </is>
      </c>
      <c r="CZ121" s="137" t="inlineStr">
        <is>
          <t>Name a successor; document the key process; cross-train one person</t>
        </is>
      </c>
      <c r="DA121" s="119" t="n">
        <v>106</v>
      </c>
      <c r="DB121" s="138" t="inlineStr">
        <is>
          <t>Exceeds — ready for stretch</t>
        </is>
      </c>
      <c r="DC121" s="138" t="n">
        <v>110</v>
      </c>
      <c r="DD121" s="138" t="n">
        <v>88</v>
      </c>
      <c r="DE121" s="138" t="n">
        <v>110</v>
      </c>
      <c r="DF121" s="138" t="n"/>
      <c r="DG121" s="138" t="inlineStr">
        <is>
          <t>Innovation</t>
        </is>
      </c>
      <c r="DH121" s="138" t="inlineStr">
        <is>
          <t>B1: 92% of profile — ready on competencies</t>
        </is>
      </c>
      <c r="DI121" s="138" t="inlineStr">
        <is>
          <t>Evidence: Survey + KRAs | Core: Ownership 3/2, Problem solving 2/2, Communication &amp; collaboration 3/2, Client &amp; quality focus 3/2, Learning agility 2/2, Integrity &amp; compliance 2/2 | Future-ready: AI literacy 2/2, Data literacy 2/2, Digital fluency 2/2, Innovation 1/2 | Functional: XBRL &amp; taxonomy 4/3, Accounting standards 3/3, Regulatory domain 4/3, Quality &amp; process 4/3, Excel &amp; tools 3/3, AI / GenAI 3/3</t>
        </is>
      </c>
      <c r="DJ121" s="111" t="inlineStr">
        <is>
          <t>Testing &amp; quality · Domain, regulatory &amp; XBRL · Broader exposure &amp; ownership</t>
        </is>
      </c>
      <c r="DK121" s="112" t="n"/>
      <c r="DL121" s="112" t="inlineStr">
        <is>
          <t>XBRL, iXBRL &amp; Taxonomy; Broader Ownership &amp; Cross-functional Exposure; Product, Platform &amp; Domain Knowledge</t>
        </is>
      </c>
      <c r="DM121" s="112" t="inlineStr">
        <is>
          <t>Testing &amp; quality · Domain, regulatory &amp; XBRL · Client, sales &amp; stakeholders · Communication &amp; presentation · Broader exposure &amp; ownership</t>
        </is>
      </c>
      <c r="DN121" s="112" t="n"/>
      <c r="DO121" s="139" t="inlineStr">
        <is>
          <t>No strong match from survey evidence</t>
        </is>
      </c>
      <c r="DP121" s="126" t="inlineStr">
        <is>
          <t>Kamlesh Bomble · Senior Financial Analyst — 0.63: assigned, tagging, filings, filing; Namrata Juvekar · Financial Analyst — 0.46: tagging, filing, microsoft, completed; Sagar Barbade · Senior Financial Analyst — 0.46: tagging, filing, microsoft, completed</t>
        </is>
      </c>
      <c r="DQ121" s="126" t="inlineStr">
        <is>
          <t>No close match in other businesses</t>
        </is>
      </c>
      <c r="DR121" s="126" t="n"/>
      <c r="DS121" s="126" t="n"/>
      <c r="DT121" s="126" t="inlineStr">
        <is>
          <t>A3 deep-dive: score 3.35 · gap to B1 0.23 · Within 0.25 of B1</t>
        </is>
      </c>
      <c r="DU121"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1"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1"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1" s="126" t="inlineStr">
        <is>
          <t>2–4 yrs</t>
        </is>
      </c>
      <c r="EA121" s="126" t="inlineStr">
        <is>
          <t>3–5 · 2–5</t>
        </is>
      </c>
      <c r="EB121" s="126" t="inlineStr">
        <is>
          <t>Senior Analyst / Associate</t>
        </is>
      </c>
      <c r="EC121" s="126" t="inlineStr">
        <is>
          <t>DataTracks: Senior Associate · 2–5 yrs · Big Four: Consultant · IRIS Vs Market Benchmark — XBRL US credential pathway: XBRL US GAAP Certificate</t>
        </is>
      </c>
      <c r="ED121" s="126" t="inlineStr">
        <is>
          <t>XBRL US GAAP Certificate · AICPA &amp; XBRL US; XBRL International specifications; IFRS / US GAAP / Ind AS</t>
        </is>
      </c>
      <c r="EE121" s="126" t="inlineStr">
        <is>
          <t>Core 2 · Future 2 · Functional 3 · Leadership not scored</t>
        </is>
      </c>
      <c r="EF121" s="139" t="n"/>
      <c r="EG121" s="126" t="inlineStr">
        <is>
          <t>✓ HRIS: 15.1 yrs, B.Com, 0 direct reports
✓ Survey: 20 of 20 questions answered
✓ KRAs: submitted, reported deliverables
✓ Manager mapping: rating, potential, 9-box
✗ Job description: not on file</t>
        </is>
      </c>
      <c r="EH121" s="118" t="inlineStr">
        <is>
          <t xml:space="preserve">D194 · Long-tenure A3 · 8+ yrs · Medium: No rule changed the level: the score decides. · owner Business head — CARBON · </t>
        </is>
      </c>
      <c r="EI121" s="118" t="n"/>
      <c r="EJ121" s="118" t="n"/>
      <c r="EK121" s="118" t="inlineStr">
        <is>
          <t>Survey: summary on file · KRAs: received · Experience: on file</t>
        </is>
      </c>
      <c r="EL121" s="141" t="n"/>
      <c r="EM121" s="142" t="n"/>
      <c r="EN121" s="142" t="n"/>
      <c r="EO121" s="142" t="n"/>
      <c r="EP121" s="142" t="n"/>
      <c r="EQ121" s="143" t="n"/>
      <c r="ER121" s="135" t="n"/>
      <c r="ES121" s="135" t="n"/>
      <c r="ET121" s="135" t="n"/>
      <c r="EU121" s="135" t="n"/>
      <c r="EV121" s="135" t="n"/>
      <c r="EW121" s="135" t="n"/>
      <c r="EX121" s="135" t="n"/>
      <c r="EY121" s="143" t="n"/>
      <c r="EZ121" s="135" t="n"/>
      <c r="FA121" s="135" t="n"/>
      <c r="FB121" s="135" t="n"/>
      <c r="FC121" s="135" t="n"/>
      <c r="FD121" s="135" t="n"/>
    </row>
    <row r="122" ht="300" customHeight="1">
      <c r="A122" s="109" t="inlineStr">
        <is>
          <t>CARBON</t>
        </is>
      </c>
      <c r="B122" s="110" t="inlineStr">
        <is>
          <t>IRISC267</t>
        </is>
      </c>
      <c r="C122" s="110" t="inlineStr">
        <is>
          <t>Chaitali Chatterjee</t>
        </is>
      </c>
      <c r="D122" s="110" t="inlineStr">
        <is>
          <t>Services</t>
        </is>
      </c>
      <c r="E122" s="110" t="inlineStr">
        <is>
          <t>RC-025</t>
        </is>
      </c>
      <c r="F122" s="110" t="inlineStr">
        <is>
          <t>Lalita Waghmare</t>
        </is>
      </c>
      <c r="G122" s="110" t="inlineStr">
        <is>
          <t>IRIS1705</t>
        </is>
      </c>
      <c r="H122" s="110" t="inlineStr">
        <is>
          <t>B1</t>
        </is>
      </c>
      <c r="I122" s="110" t="n"/>
      <c r="J122" s="110" t="n">
        <v>11.3</v>
      </c>
      <c r="K122" s="110" t="n">
        <v>3.1</v>
      </c>
      <c r="L122" s="110" t="inlineStr">
        <is>
          <t>B.Com</t>
        </is>
      </c>
      <c r="M122" s="110" t="n"/>
      <c r="N122" s="144" t="inlineStr">
        <is>
          <t>Consultant</t>
        </is>
      </c>
      <c r="O122" s="113" t="inlineStr">
        <is>
          <t>Senior Financial Analyst</t>
        </is>
      </c>
      <c r="P122" s="112" t="inlineStr">
        <is>
          <t>Consulting &amp; Professional Services</t>
        </is>
      </c>
      <c r="Q122" s="112" t="inlineStr">
        <is>
          <t>XBRL Tagging, Conversion &amp; Filing</t>
        </is>
      </c>
      <c r="R122" s="113" t="inlineStr">
        <is>
          <t>L3 – Professional / Associate</t>
        </is>
      </c>
      <c r="S122" s="114" t="inlineStr">
        <is>
          <t>A3</t>
        </is>
      </c>
      <c r="T122" s="151" t="inlineStr">
        <is>
          <t>Senior Associate</t>
        </is>
      </c>
      <c r="U122" s="151" t="inlineStr">
        <is>
          <t>A</t>
        </is>
      </c>
      <c r="V122" s="112" t="inlineStr">
        <is>
          <t>IC</t>
        </is>
      </c>
      <c r="W122" s="150" t="inlineStr">
        <is>
          <t>▲ Up</t>
        </is>
      </c>
      <c r="X122" s="112" t="inlineStr">
        <is>
          <t>P2</t>
        </is>
      </c>
      <c r="Y122" s="112" t="inlineStr">
        <is>
          <t>Developing</t>
        </is>
      </c>
      <c r="Z122" s="112" t="inlineStr">
        <is>
          <t>3 Apply</t>
        </is>
      </c>
      <c r="AA122" s="117" t="inlineStr">
        <is>
          <t>A3</t>
        </is>
      </c>
      <c r="AB122" s="118" t="inlineStr">
        <is>
          <t>Band A · Practitioner</t>
        </is>
      </c>
      <c r="AC122" s="118" t="inlineStr">
        <is>
          <t>Senior Associate</t>
        </is>
      </c>
      <c r="AD122" s="118" t="inlineStr">
        <is>
          <t>• Same as the model</t>
        </is>
      </c>
      <c r="AE122" s="118" t="inlineStr">
        <is>
          <t>B1</t>
        </is>
      </c>
      <c r="AF122" s="118" t="inlineStr">
        <is>
          <t>OK</t>
        </is>
      </c>
      <c r="AG122" s="118" t="inlineStr">
        <is>
          <t>No change · already below the manager</t>
        </is>
      </c>
      <c r="AH122" s="118" t="n">
        <v>7</v>
      </c>
      <c r="AI122" s="118" t="n"/>
      <c r="AJ122" s="119" t="inlineStr">
        <is>
          <t>CARBON · Services · Band A · Early career</t>
        </is>
      </c>
      <c r="AK122" s="120" t="n">
        <v>2.5</v>
      </c>
      <c r="AL122" s="121">
        <f>IFERROR(INDEX(WM_C,MATCH($AJ122,WM_KEY,0)),"")</f>
        <v>0.54</v>
      </c>
      <c r="AM122" s="122">
        <f>IF(OR(AK122="",AL122=""),"",AK122*AL122)</f>
        <v>1.35</v>
      </c>
      <c r="AN122" s="120" t="n">
        <v>2.5</v>
      </c>
      <c r="AO122" s="121">
        <f>IFERROR(INDEX(WM_AU,MATCH($AJ122,WM_KEY,0)),"")</f>
        <v>0.16</v>
      </c>
      <c r="AP122" s="122">
        <f>IF(OR(AN122="",AO122=""),"",AN122*AO122)</f>
        <v>0.4</v>
      </c>
      <c r="AQ122" s="120" t="n">
        <v>2.5</v>
      </c>
      <c r="AR122" s="121">
        <f>IFERROR(INDEX(WM_AC,MATCH($AJ122,WM_KEY,0)),"")</f>
        <v>0.14</v>
      </c>
      <c r="AS122" s="122">
        <f>IF(OR(AQ122="",AR122=""),"",AQ122*AR122)</f>
        <v>0.35</v>
      </c>
      <c r="AT122" s="120" t="n">
        <v>1</v>
      </c>
      <c r="AU122" s="121">
        <f>IFERROR(INDEX(WM_L,MATCH($AJ122,WM_KEY,0)),"")</f>
        <v>0</v>
      </c>
      <c r="AV122" s="122">
        <f>IF(OR(AT122="",AU122=""),"",AT122*AU122)</f>
        <v>0</v>
      </c>
      <c r="AW122" s="120" t="n">
        <v>6.5</v>
      </c>
      <c r="AX122" s="121">
        <f>IFERROR(INDEX(WM_E,MATCH($AJ122,WM_KEY,0)),"")</f>
        <v>0.1</v>
      </c>
      <c r="AY122" s="122">
        <f>IF(OR(AW122="",AX122=""),"",AW122*AX122)</f>
        <v>0.65</v>
      </c>
      <c r="AZ122" s="123" t="n">
        <v>3</v>
      </c>
      <c r="BA122" s="121">
        <f>IFERROR(INDEX(WM_BI,MATCH($AJ122,WM_KEY,0)),"")</f>
        <v>0.06</v>
      </c>
      <c r="BB122" s="122">
        <f>IF(OR(AZ122="",BA122=""),"",AZ122*BA122)</f>
        <v>0.18</v>
      </c>
      <c r="BC122" s="122">
        <f>IF(COUNT(AM122,AP122,AS122,AV122,AY122,BB122)&lt;6,"",SUM(AM122,AP122,AS122,AV122,AY122,BB122))</f>
        <v>2.93</v>
      </c>
      <c r="BD122" s="122" t="str">
        <f>IF(BC122="","",INDEX({"A1","A2","A3","B1","B2","B3","C1","C2","D1","D2","E1","E2"},MAX(1,MIN(12,ROUND(BC122,0)))))</f>
        <v>A3</v>
      </c>
      <c r="BE122" s="114" t="inlineStr">
        <is>
          <t>A3</t>
        </is>
      </c>
      <c r="BF122" s="124" t="inlineStr">
        <is>
          <t>The score decided the level</t>
        </is>
      </c>
      <c r="BG12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2" s="125" t="inlineStr">
        <is>
          <t>At build: Complexity 1.35 + Autonomy 0.40 + Accountability 0.35 + Leadership 0.00 + Experience 0.65 + Business impact 0.18
= 2.93 points → nearest level 3 = A3
Final level: A3 · same as the score</t>
        </is>
      </c>
      <c r="BI122" s="125" t="inlineStr">
        <is>
          <t>No rule applied: the score decides.</t>
        </is>
      </c>
      <c r="BJ122" s="125" t="inlineStr">
        <is>
          <t>—</t>
        </is>
      </c>
      <c r="BK122" s="126" t="n"/>
      <c r="BL122" s="126" t="inlineStr">
        <is>
          <t>Low</t>
        </is>
      </c>
      <c r="BM122" s="126" t="inlineStr">
        <is>
          <t>• Listed only in Employee_Master_New, not in the 23 Sep master — HR to confirm the person is still engaged
• Confirm identity, current outputs, decision rights and accountable scope before confirming the interim role grade
• No survey answers or KRA — the role factors rest on designation and reporting lines only
• 11.3 yrs of experience in a role that reads as Band A work — a career-path question for the manager: can the role be widened · Specialist, B1 or is it correctly sized?</t>
        </is>
      </c>
      <c r="BN122" s="125" t="inlineStr">
        <is>
          <t>Stable · moves in fewer than 5 of 30 weight tests</t>
        </is>
      </c>
      <c r="BO122" s="148" t="inlineStr">
        <is>
          <t>Rated 2.5 of 12 · between A2 and A3
Start: 2.0 · practitioner title
Evidence: rated like 3 colleagues in the same role and department · no usable answers of their own → moved +0.5
KRA: “1. Complete assigned XBRL/conversion/filing tasks with &gt;=99% accuracy · zero critical errors 2. Meet 100% of regulatory / client filing…”
Market: A2 = Standard work of the discipline · A3 = Varied and non-standard work; handles exceptions</t>
        </is>
      </c>
      <c r="BP122" s="129" t="inlineStr">
        <is>
          <t>Rated 2.5 of 12 · between A2 and A3
Start: 2.0 · practitioner title
Evidence: rated like 3 colleagues in the same role and department · no usable answers of their own → moved +0.5
Market: A2 = Chooses own approach within standards · A3 = Technical / QC / client calls on own work</t>
        </is>
      </c>
      <c r="BQ122" s="129" t="inlineStr">
        <is>
          <t>Rated 2.5 of 12 · between A2 and A3
Start: 2.0 · practitioner title
Evidence: rated like 3 colleagues in the same role and department · no usable answers of their own → moved +0.5
KRA: “1. Complete assigned XBRL/conversion/filing tasks with &gt;=99% accuracy · zero critical errors 2. Meet 100% of regulatory / client filing…”
Market: A2 = Own deliverables · accuracy, TAT · A3 = A module / process, or work with client or regulatory consequences</t>
        </is>
      </c>
      <c r="BR122" s="129" t="inlineStr">
        <is>
          <t>Rated 1 of 12 — not counted: the weight is 0% at this level
Start: 1.0 · individual contributor, so influence only
Evidence: rated like 3 colleagues in the same role and department · no usable answers of their own → no change
Team: 0 direct reports · IC
Market: A1 = Not scored in Band A</t>
        </is>
      </c>
      <c r="BS122" s="129" t="inlineStr">
        <is>
          <t>Rated 6.5 of 12 · between B3 and C1
Experience: 11.3 yrs total · 8.2 before IRIS + 3.1 at IRIS = 6.7 on the experience scale
Qualification: B.Com · graduate, relevant to the work → no change
Market: A3 roles typically have 2–5 yrs · IRIS guide 2–4</t>
        </is>
      </c>
      <c r="BT122"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2" s="125" t="n"/>
      <c r="BW122" s="125" t="n"/>
      <c r="BX122" s="125" t="n"/>
      <c r="BY122" s="125" t="n"/>
      <c r="BZ122" s="125" t="inlineStr">
        <is>
          <t>Received · manager annual</t>
        </is>
      </c>
      <c r="CA122" s="125" t="inlineStr">
        <is>
          <t>CARBON Mapping Master</t>
        </is>
      </c>
      <c r="CB122" s="130" t="n">
        <v>0</v>
      </c>
      <c r="CC122" s="128" t="inlineStr">
        <is>
          <t>No survey response on file</t>
        </is>
      </c>
      <c r="CD122" s="131" t="inlineStr">
        <is>
          <t>—</t>
        </is>
      </c>
      <c r="CE122" s="131" t="inlineStr">
        <is>
          <t>—</t>
        </is>
      </c>
      <c r="CF122" s="131" t="inlineStr">
        <is>
          <t>—</t>
        </is>
      </c>
      <c r="CG122" s="131" t="inlineStr">
        <is>
          <t>—</t>
        </is>
      </c>
      <c r="CH122" s="132" t="inlineStr">
        <is>
          <t>Business Impact: Moved +0.5: the survey / manager mapping marks it business-critical.</t>
        </is>
      </c>
      <c r="CI122"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2" s="131" t="n"/>
      <c r="CK122" s="128" t="inlineStr">
        <is>
          <t>No survey response on file</t>
        </is>
      </c>
      <c r="CL122"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2"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Not rated · manager · 9-Box Grid placement: Not placed · manager.</t>
        </is>
      </c>
      <c r="CN122" s="135" t="n"/>
      <c r="CO122" s="135" t="n">
        <v>3</v>
      </c>
      <c r="CP122" s="136" t="inlineStr">
        <is>
          <t>Not rated · manager</t>
        </is>
      </c>
      <c r="CQ122" s="137" t="inlineStr">
        <is>
          <t>—</t>
        </is>
      </c>
      <c r="CR122" s="137" t="inlineStr">
        <is>
          <t>Not placed · manager</t>
        </is>
      </c>
      <c r="CS122" s="137" t="inlineStr">
        <is>
          <t>No rating data</t>
        </is>
      </c>
      <c r="CT122" s="137" t="n"/>
      <c r="CU122" s="137" t="inlineStr">
        <is>
          <t>Yes</t>
        </is>
      </c>
      <c r="CV122" s="137" t="n"/>
      <c r="CW122" s="137" t="n"/>
      <c r="CX122" s="137" t="inlineStr">
        <is>
          <t>Medium · critical role Yes · only this person — · successor named No</t>
        </is>
      </c>
      <c r="CY122" s="137" t="inlineStr">
        <is>
          <t>Jinesh Kumar S · B2, CARBON · Mayur Zope · B2, CARBON · Mohammed Dholkawala · B2, CARBON</t>
        </is>
      </c>
      <c r="CZ122" s="137" t="inlineStr">
        <is>
          <t>Name a successor; document the key process; cross-train one person</t>
        </is>
      </c>
      <c r="DA122" s="119" t="n"/>
      <c r="DB122" s="138" t="inlineStr">
        <is>
          <t>Not assessed — no survey or KRA evidence</t>
        </is>
      </c>
      <c r="DC122" s="138" t="n"/>
      <c r="DD122" s="138" t="n"/>
      <c r="DE122" s="138" t="n"/>
      <c r="DF122" s="138" t="n"/>
      <c r="DG122" s="138" t="n"/>
      <c r="DH122" s="138" t="n"/>
      <c r="DI122" s="138" t="inlineStr">
        <is>
          <t>Required at A3: Core 2 · Future-ready 2 · Functional XBRL &amp; taxonomy 3 · Accounting standards 3 · Regulatory domain 3 · Quality &amp; process 3 · Excel &amp; tools 3 · AI / GenAI 3 — rate in manager validation using sheet 4.</t>
        </is>
      </c>
      <c r="DJ122" s="111" t="n"/>
      <c r="DK122" s="112" t="n"/>
      <c r="DL122" s="112" t="inlineStr">
        <is>
          <t>RC.XBRL-F: reporting standards; tagging; validation; filing controls</t>
        </is>
      </c>
      <c r="DM122" s="112" t="n"/>
      <c r="DN122" s="112" t="n"/>
      <c r="DO122" s="139" t="n"/>
      <c r="DP122" s="126" t="inlineStr">
        <is>
          <t>No survey text</t>
        </is>
      </c>
      <c r="DQ122" s="126" t="inlineStr">
        <is>
          <t>No survey text</t>
        </is>
      </c>
      <c r="DR122" s="126" t="n"/>
      <c r="DS122" s="126" t="n"/>
      <c r="DT122" s="126" t="inlineStr">
        <is>
          <t>A3 deep-dive: score 2.93 · gap to B1 0.64 · 0.5–1.0 from B1</t>
        </is>
      </c>
      <c r="DU122"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2"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2"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2" s="126" t="inlineStr">
        <is>
          <t>2–4 yrs</t>
        </is>
      </c>
      <c r="EA122" s="126" t="inlineStr">
        <is>
          <t>3–5 · 2–5</t>
        </is>
      </c>
      <c r="EB122" s="126" t="inlineStr">
        <is>
          <t>Senior Analyst / Associate</t>
        </is>
      </c>
      <c r="EC122" s="126" t="inlineStr">
        <is>
          <t>DataTracks: Senior Associate · 2–5 yrs · Big Four: Consultant · IRIS Vs Market Benchmark — XBRL US credential pathway: XBRL US GAAP Certificate</t>
        </is>
      </c>
      <c r="ED122" s="126" t="inlineStr">
        <is>
          <t>XBRL US GAAP Certificate · AICPA &amp; XBRL US; XBRL International specifications; IFRS / US GAAP / Ind AS</t>
        </is>
      </c>
      <c r="EE122" s="126" t="inlineStr">
        <is>
          <t>Core 2 · Future 2 · Functional 3 · Leadership not scored</t>
        </is>
      </c>
      <c r="EF122" s="139" t="n"/>
      <c r="EG122" s="126" t="inlineStr">
        <is>
          <t>✓ HRIS: 11.3 yrs, B.Com, 0 direct reports
✗ Survey: no response
✓ KRAs: submitted
✓ Manager mapping: rating, 9-box — filled from talent-mapping files: total experience, date of joining
✗ Job description: not on file</t>
        </is>
      </c>
      <c r="EH122" s="118" t="inlineStr">
        <is>
          <t xml:space="preserve">D195 · Long-tenure A3 · 8+ yrs · Medium: No rule changed the level: the score decides. · owner Business head — CARBON · </t>
        </is>
      </c>
      <c r="EI122" s="118" t="n"/>
      <c r="EJ122" s="118" t="n"/>
      <c r="EK122" s="118" t="inlineStr">
        <is>
          <t>Survey: no response · KRAs: received · Experience: on file</t>
        </is>
      </c>
      <c r="EL122" s="141" t="n"/>
      <c r="EM122" s="142" t="n"/>
      <c r="EN122" s="142" t="n"/>
      <c r="EO122" s="142" t="n"/>
      <c r="EP122" s="142" t="n"/>
      <c r="EQ122" s="143" t="n"/>
      <c r="ER122" s="135" t="n"/>
      <c r="ES122" s="135" t="n"/>
      <c r="ET122" s="135" t="n"/>
      <c r="EU122" s="135" t="n"/>
      <c r="EV122" s="135" t="n"/>
      <c r="EW122" s="135" t="n"/>
      <c r="EX122" s="135" t="n"/>
      <c r="EY122" s="143" t="n"/>
      <c r="EZ122" s="135" t="n"/>
      <c r="FA122" s="135" t="n"/>
      <c r="FB122" s="135" t="n"/>
      <c r="FC122" s="135" t="n"/>
      <c r="FD122" s="135" t="n"/>
    </row>
    <row r="123" ht="300" customHeight="1">
      <c r="A123" s="109" t="inlineStr">
        <is>
          <t>CARBON</t>
        </is>
      </c>
      <c r="B123" s="110" t="inlineStr">
        <is>
          <t>IRIS0508</t>
        </is>
      </c>
      <c r="C123" s="110" t="inlineStr">
        <is>
          <t>Dhananjay Bavkar</t>
        </is>
      </c>
      <c r="D123" s="110" t="inlineStr">
        <is>
          <t>Services</t>
        </is>
      </c>
      <c r="E123" s="110" t="inlineStr">
        <is>
          <t>RC-025</t>
        </is>
      </c>
      <c r="F123" s="110" t="inlineStr">
        <is>
          <t>Mohammed Sameer Shamsudin</t>
        </is>
      </c>
      <c r="G123" s="110" t="inlineStr">
        <is>
          <t>IRIS0589</t>
        </is>
      </c>
      <c r="H123" s="110" t="inlineStr">
        <is>
          <t>B2</t>
        </is>
      </c>
      <c r="I123" s="110" t="n"/>
      <c r="J123" s="110" t="n">
        <v>15.7</v>
      </c>
      <c r="K123" s="110" t="n">
        <v>15.7</v>
      </c>
      <c r="L123" s="110" t="inlineStr">
        <is>
          <t>B.Com</t>
        </is>
      </c>
      <c r="M123" s="110" t="n"/>
      <c r="N123" s="111" t="inlineStr">
        <is>
          <t>Senior Financial Analyst</t>
        </is>
      </c>
      <c r="O123" s="112" t="inlineStr">
        <is>
          <t>Senior Financial Analyst</t>
        </is>
      </c>
      <c r="P123" s="112" t="inlineStr">
        <is>
          <t>Consulting &amp; Professional Services</t>
        </is>
      </c>
      <c r="Q123" s="112" t="inlineStr">
        <is>
          <t>XBRL Tagging, Conversion &amp; Filing</t>
        </is>
      </c>
      <c r="R123" s="112" t="inlineStr">
        <is>
          <t>L4 – Senior</t>
        </is>
      </c>
      <c r="S123" s="152" t="inlineStr">
        <is>
          <t>A3</t>
        </is>
      </c>
      <c r="T123" s="151" t="inlineStr">
        <is>
          <t>Senior Associate</t>
        </is>
      </c>
      <c r="U123" s="151" t="inlineStr">
        <is>
          <t>A</t>
        </is>
      </c>
      <c r="V123" s="112" t="inlineStr">
        <is>
          <t>IC</t>
        </is>
      </c>
      <c r="W123" s="153" t="inlineStr">
        <is>
          <t>• Same level</t>
        </is>
      </c>
      <c r="X123" s="112" t="inlineStr">
        <is>
          <t>P2</t>
        </is>
      </c>
      <c r="Y123" s="112" t="inlineStr">
        <is>
          <t>Developing</t>
        </is>
      </c>
      <c r="Z123" s="112" t="inlineStr">
        <is>
          <t>3 Apply</t>
        </is>
      </c>
      <c r="AA123" s="117" t="inlineStr">
        <is>
          <t>A3</t>
        </is>
      </c>
      <c r="AB123" s="118" t="inlineStr">
        <is>
          <t>Band A · Practitioner</t>
        </is>
      </c>
      <c r="AC123" s="118" t="inlineStr">
        <is>
          <t>Senior Associate</t>
        </is>
      </c>
      <c r="AD123" s="118" t="inlineStr">
        <is>
          <t>• Same as the model</t>
        </is>
      </c>
      <c r="AE123" s="118" t="inlineStr">
        <is>
          <t>B1</t>
        </is>
      </c>
      <c r="AF123" s="118" t="inlineStr">
        <is>
          <t>OK</t>
        </is>
      </c>
      <c r="AG123" s="118" t="inlineStr">
        <is>
          <t>No change · already below the manager</t>
        </is>
      </c>
      <c r="AH123" s="118" t="n">
        <v>7</v>
      </c>
      <c r="AI123" s="118" t="n"/>
      <c r="AJ123" s="119" t="inlineStr">
        <is>
          <t>CARBON · Services · Band A · Early career</t>
        </is>
      </c>
      <c r="AK123" s="120" t="n">
        <v>3</v>
      </c>
      <c r="AL123" s="121">
        <f>IFERROR(INDEX(WM_C,MATCH($AJ123,WM_KEY,0)),"")</f>
        <v>0.54</v>
      </c>
      <c r="AM123" s="122">
        <f>IF(OR(AK123="",AL123=""),"",AK123*AL123)</f>
        <v>1.62</v>
      </c>
      <c r="AN123" s="120" t="n">
        <v>3</v>
      </c>
      <c r="AO123" s="121">
        <f>IFERROR(INDEX(WM_AU,MATCH($AJ123,WM_KEY,0)),"")</f>
        <v>0.16</v>
      </c>
      <c r="AP123" s="122">
        <f>IF(OR(AN123="",AO123=""),"",AN123*AO123)</f>
        <v>0.48</v>
      </c>
      <c r="AQ123" s="120" t="n">
        <v>2.5</v>
      </c>
      <c r="AR123" s="121">
        <f>IFERROR(INDEX(WM_AC,MATCH($AJ123,WM_KEY,0)),"")</f>
        <v>0.14</v>
      </c>
      <c r="AS123" s="122">
        <f>IF(OR(AQ123="",AR123=""),"",AQ123*AR123)</f>
        <v>0.35</v>
      </c>
      <c r="AT123" s="120" t="n">
        <v>1.5</v>
      </c>
      <c r="AU123" s="121">
        <f>IFERROR(INDEX(WM_L,MATCH($AJ123,WM_KEY,0)),"")</f>
        <v>0</v>
      </c>
      <c r="AV123" s="122">
        <f>IF(OR(AT123="",AU123=""),"",AT123*AU123)</f>
        <v>0</v>
      </c>
      <c r="AW123" s="120" t="n">
        <v>8.5</v>
      </c>
      <c r="AX123" s="121">
        <f>IFERROR(INDEX(WM_E,MATCH($AJ123,WM_KEY,0)),"")</f>
        <v>0.1</v>
      </c>
      <c r="AY123" s="122">
        <f>IF(OR(AW123="",AX123=""),"",AW123*AX123)</f>
        <v>0.85</v>
      </c>
      <c r="AZ123" s="123" t="n">
        <v>3</v>
      </c>
      <c r="BA123" s="121">
        <f>IFERROR(INDEX(WM_BI,MATCH($AJ123,WM_KEY,0)),"")</f>
        <v>0.06</v>
      </c>
      <c r="BB123" s="122">
        <f>IF(OR(AZ123="",BA123=""),"",AZ123*BA123)</f>
        <v>0.18</v>
      </c>
      <c r="BC123" s="122">
        <f>IF(COUNT(AM123,AP123,AS123,AV123,AY123,BB123)&lt;6,"",SUM(AM123,AP123,AS123,AV123,AY123,BB123))</f>
        <v>3.48</v>
      </c>
      <c r="BD123" s="122" t="str">
        <f>IF(BC123="","",INDEX({"A1","A2","A3","B1","B2","B3","C1","C2","D1","D2","E1","E2"},MAX(1,MIN(12,ROUND(BC123,0)))))</f>
        <v>A3</v>
      </c>
      <c r="BE123" s="152" t="inlineStr">
        <is>
          <t>A3</t>
        </is>
      </c>
      <c r="BF123" s="124" t="inlineStr">
        <is>
          <t>The score decided the level</t>
        </is>
      </c>
      <c r="BG12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3" s="125" t="inlineStr">
        <is>
          <t>At build: Complexity 1.62 + Autonomy 0.48 + Accountability 0.35 + Leadership 0.00 + Experience 0.85 + Business impact 0.18
= 3.48 points → nearest level 3 = A3
Final level: A3 · same as the score</t>
        </is>
      </c>
      <c r="BI123" s="125" t="inlineStr">
        <is>
          <t>No rule applied: the score decides.</t>
        </is>
      </c>
      <c r="BJ123" s="125" t="inlineStr">
        <is>
          <t>Close call</t>
        </is>
      </c>
      <c r="BK123" s="147" t="inlineStr">
        <is>
          <t>Close call</t>
        </is>
      </c>
      <c r="BL123" s="126" t="inlineStr">
        <is>
          <t>Medium</t>
        </is>
      </c>
      <c r="BM123" s="126" t="inlineStr">
        <is>
          <t>• 15.7 yrs of experience in a role that reads as Band A work — a career-path question for the manager: can the role be widened · Specialist, B1 or is it correctly sized?
• Close call: score 3.48 is within 0.05 of a rounding point and the score decided the level — calibrate against peers before confirming</t>
        </is>
      </c>
      <c r="BN123" s="125" t="inlineStr">
        <is>
          <t>Stable · moves in fewer than 5 of 30 weight tests</t>
        </is>
      </c>
      <c r="BO123" s="148" t="inlineStr">
        <is>
          <t>Rated 3 of 12
Start: 3.0 · senior practitioner title
Evidence reads like A3: Disclosure management, ESMA tagging and QA, taxonomy mapping, validation, software-update testing → matches the start
KRA: “1. Complete assigned XBRL/conversion/filing tasks with &gt;=99% accuracy · zero critical errors 2. Meet 100% of regulatory / client filing…”
Market: A3 = Varied and non-standard work; handles exceptions</t>
        </is>
      </c>
      <c r="BP123" s="129" t="inlineStr">
        <is>
          <t>Rated 3 of 12
Start: 3.0 · senior practitioner title
Evidence reads like A3: Independently investigates validation errors, decides taxonomy mapping and makes corrections → matches the start
Market: A3 = Technical / QC / client calls on own work</t>
        </is>
      </c>
      <c r="BQ123" s="129" t="inlineStr">
        <is>
          <t>Rated 2.5 of 12 · between A2 and A3
Start: 3.0 · senior practitioner title
Evidence reads like A2: Accuracy of own tagging, validation and disclosure updates; files go to CEM → moved down 0.5
KRA: “1. Complete assigned XBRL/conversion/filing tasks with &gt;=99% accuracy · zero critical errors 2. Meet 100% of regulatory / client filing…”
Market: A2 = Own deliverables · accuracy, TAT · A3 = A module / process, or work with client or regulatory consequences</t>
        </is>
      </c>
      <c r="BR123"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23" s="129" t="inlineStr">
        <is>
          <t>Rated 8.5 of 12 · between C2 and D1
Experience: 15.7 yrs total · 15.7 at IRIS; none recorded before IRIS = 8.4 on the experience scale
Qualification: B.Com · graduate, relevant to the work → no change
Market: A3 roles typically have 2–5 yrs · IRIS guide 2–4</t>
        </is>
      </c>
      <c r="BT123"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3"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23" s="125" t="n"/>
      <c r="BW123" s="125" t="n"/>
      <c r="BX123" s="125" t="n"/>
      <c r="BY123" s="125" t="n"/>
      <c r="BZ123" s="125" t="inlineStr">
        <is>
          <t>Received · manager annual</t>
        </is>
      </c>
      <c r="CA123" s="125" t="inlineStr">
        <is>
          <t>CARBON Mapping Master</t>
        </is>
      </c>
      <c r="CB123" s="130" t="n">
        <v>18</v>
      </c>
      <c r="CC123" s="131" t="inlineStr">
        <is>
          <t>• Role / sub-team: Quality check Analyst And disclosure management processing.</t>
        </is>
      </c>
      <c r="CD123" s="131" t="inlineStr">
        <is>
          <t>• Key responsibilities include: Esma file Tagging and Quality check, DM File Process, Mail monitor, Infocamere, ESG and KVK Tagging, Product testing.
• Reported deliverables and outcomes include: DM and xrbl file send to CEM.</t>
        </is>
      </c>
      <c r="CE123" s="131" t="inlineStr">
        <is>
          <t>• Current capabilities: Team work; Tools / software used: Both.</t>
        </is>
      </c>
      <c r="CF123" s="131" t="inlineStr">
        <is>
          <t>• Development priorities: No input received.
• Learning and Development Need: Time management.</t>
        </is>
      </c>
      <c r="CG123" s="131" t="inlineStr">
        <is>
          <t>• Key challenges: Remote desktop issue.
• Support required: No input received.</t>
        </is>
      </c>
      <c r="CH123" s="132" t="inlineStr">
        <is>
          <t>Complexity: Evidence reads like A3: Disclosure management, ESMA tagging and QA, taxonomy mapping, validation, software-update testing → matches the start
Autonomy: Evidence reads like A3: Independently investigates validation errors, decides taxonomy mapping and makes corrections → matches the start
Accountability: Evidence reads like A2: Accuracy of own tagging, validation and disclosure updates; files go to CEM → moved down 0.5
Leadership: Evidence reads like A1: No guiding or leading of others described → moved down 0.5
Business Impact: Moved +0.5: the survey / manager mapping marks it business-critical.</t>
        </is>
      </c>
      <c r="CI123"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3" s="131" t="inlineStr">
        <is>
          <t>Self-identified: Project / programme management · Domain, regulatory &amp; XBRL · Broader exposure &amp; ownership
For the next role: Project / programme management · Domain, regulatory &amp; XBRL · Broader exposure &amp; ownership</t>
        </is>
      </c>
      <c r="CK123" s="131" t="inlineStr">
        <is>
          <t>Per-person summary · CARBON Mapping Master</t>
        </is>
      </c>
      <c r="CL123"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3"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3" s="135" t="n"/>
      <c r="CO123" s="135" t="n">
        <v>3</v>
      </c>
      <c r="CP123" s="136" t="n">
        <v>3</v>
      </c>
      <c r="CQ123" s="137" t="inlineStr">
        <is>
          <t>Medium</t>
        </is>
      </c>
      <c r="CR123" s="137" t="inlineStr">
        <is>
          <t>Core Contributor</t>
        </is>
      </c>
      <c r="CS123" s="137" t="inlineStr">
        <is>
          <t>Develop in role</t>
        </is>
      </c>
      <c r="CT123" s="137" t="n"/>
      <c r="CU123" s="137" t="inlineStr">
        <is>
          <t>Yes</t>
        </is>
      </c>
      <c r="CV123" s="137" t="n"/>
      <c r="CW123" s="137" t="n"/>
      <c r="CX123" s="137" t="inlineStr">
        <is>
          <t>Medium · critical role Yes · only this person — · successor named No</t>
        </is>
      </c>
      <c r="CY123" s="137" t="inlineStr">
        <is>
          <t>Jinesh Kumar S · B2, CARBON · Mayur Zope · B2, CARBON · Mohammed Dholkawala · B2, CARBON</t>
        </is>
      </c>
      <c r="CZ123" s="137" t="inlineStr">
        <is>
          <t>Name a successor; document the key process; cross-train one person</t>
        </is>
      </c>
      <c r="DA123" s="119" t="n">
        <v>101</v>
      </c>
      <c r="DB123" s="138" t="inlineStr">
        <is>
          <t>Meets the level</t>
        </is>
      </c>
      <c r="DC123" s="138" t="n">
        <v>98</v>
      </c>
      <c r="DD123" s="138" t="n">
        <v>88</v>
      </c>
      <c r="DE123" s="138" t="n">
        <v>108</v>
      </c>
      <c r="DF123" s="138" t="n"/>
      <c r="DG123" s="138" t="inlineStr">
        <is>
          <t>AI / GenAI, Learning agility</t>
        </is>
      </c>
      <c r="DH123" s="138" t="inlineStr">
        <is>
          <t>B1: 88% of profile — close</t>
        </is>
      </c>
      <c r="DI123" s="138" t="inlineStr">
        <is>
          <t>Evidence: Survey + KRAs | Core: Ownership 2/2, Problem solving 3/2, Communication &amp; collaboration 2/2, Client &amp; quality focus 3/2, Learning agility 1/2, Integrity &amp; compliance 2/2 | Future-ready: AI literacy 1/2, Data literacy 2/2, Digital fluency 2/2, Innovation 2/2 | Functional: XBRL &amp; taxonomy 4/3, Accounting standards 4/3, Regulatory domain 4/3, Quality &amp; process 4/3, Excel &amp; tools 3/3, AI / GenAI 2/3</t>
        </is>
      </c>
      <c r="DJ123" s="111" t="inlineStr">
        <is>
          <t>Project / programme management · Domain, regulatory &amp; XBRL · Broader exposure &amp; ownership</t>
        </is>
      </c>
      <c r="DK123" s="112" t="n"/>
      <c r="DL123" s="112" t="inlineStr">
        <is>
          <t>Process Improvement &amp; Quality Mindset; AI, GenAI &amp; Prompt Engineering; Programming &amp; Tech-Stack Depth</t>
        </is>
      </c>
      <c r="DM123" s="112" t="inlineStr">
        <is>
          <t>Project / programme management · Domain, regulatory &amp; XBRL · Broader exposure &amp; ownership</t>
        </is>
      </c>
      <c r="DN123" s="112" t="n"/>
      <c r="DO123" s="139" t="inlineStr">
        <is>
          <t>No strong match from survey evidence</t>
        </is>
      </c>
      <c r="DP123" s="126" t="inlineStr">
        <is>
          <t>Vikram Bangera · Senior Financial Analyst — 0.83: disclosure, issue, management, validation; Jivika Wadhwani · Senior Financial Analyst — 0.40: mapping, taxonomy, validation, financial; Mandar Vatare · Senior Financial Analyst — 0.39: validation, requirements, financial, xbrl</t>
        </is>
      </c>
      <c r="DQ123" s="126" t="inlineStr">
        <is>
          <t>Prajakta Athalye · iFile, Financial Analyst — 0.33; Bhagyashree Kamble · iFile, Taxonomy Analyst — 0.28; Bhanu Vardhan Nelly · iFile, Financial Analyst — 0.25</t>
        </is>
      </c>
      <c r="DR123" s="126" t="n"/>
      <c r="DS123" s="126" t="n"/>
      <c r="DT123" s="126" t="inlineStr">
        <is>
          <t>A3 deep-dive: score 3.48 · gap to B1 0.1 · Within 0.25 of B1</t>
        </is>
      </c>
      <c r="DU123"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3"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3"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3" s="126" t="inlineStr">
        <is>
          <t>2–4 yrs</t>
        </is>
      </c>
      <c r="EA123" s="126" t="inlineStr">
        <is>
          <t>3–5 · 2–5</t>
        </is>
      </c>
      <c r="EB123" s="126" t="inlineStr">
        <is>
          <t>Senior Analyst / Associate</t>
        </is>
      </c>
      <c r="EC123" s="126" t="inlineStr">
        <is>
          <t>DataTracks: Senior Associate · 2–5 yrs · Big Four: Consultant · IRIS Vs Market Benchmark — XBRL US credential pathway: XBRL US GAAP Certificate</t>
        </is>
      </c>
      <c r="ED123" s="126" t="inlineStr">
        <is>
          <t>XBRL US GAAP Certificate · AICPA &amp; XBRL US; XBRL International specifications; IFRS / US GAAP / Ind AS</t>
        </is>
      </c>
      <c r="EE123" s="126" t="inlineStr">
        <is>
          <t>Core 2 · Future 2 · Functional 3 · Leadership not scored</t>
        </is>
      </c>
      <c r="EF123" s="139" t="n"/>
      <c r="EG123" s="126" t="inlineStr">
        <is>
          <t>✓ HRIS: 15.7 yrs, B.Com, 0 direct reports
✓ Survey: 18 of 20 questions answered
✓ KRAs: submitted, reported deliverables
✓ Manager mapping: rating, potential, 9-box
✗ Job description: not on file</t>
        </is>
      </c>
      <c r="EH123" s="118" t="inlineStr">
        <is>
          <t xml:space="preserve">D019 · Close call · High: Score 3.48 is 0.02 below the 3.5 rounding point between A3 and B1, and no rule moved it: confirm A3 against peers in similar roles, or place at B1. · owner Calibration panel · 
D196 · Long-tenure A3 · 8+ yrs · Medium: No rule changed the level: the score decides. · owner Business head — CARBON · </t>
        </is>
      </c>
      <c r="EI123" s="118" t="n"/>
      <c r="EJ123" s="118" t="n"/>
      <c r="EK123" s="118" t="inlineStr">
        <is>
          <t>Survey: summary on file · KRAs: received · Experience: on file</t>
        </is>
      </c>
      <c r="EL123" s="141" t="n"/>
      <c r="EM123" s="142" t="n"/>
      <c r="EN123" s="142" t="n"/>
      <c r="EO123" s="142" t="n"/>
      <c r="EP123" s="142" t="n"/>
      <c r="EQ123" s="143" t="n"/>
      <c r="ER123" s="135" t="n"/>
      <c r="ES123" s="135" t="n"/>
      <c r="ET123" s="135" t="n"/>
      <c r="EU123" s="135" t="n"/>
      <c r="EV123" s="135" t="n"/>
      <c r="EW123" s="135" t="n"/>
      <c r="EX123" s="135" t="n"/>
      <c r="EY123" s="143" t="n"/>
      <c r="EZ123" s="135" t="n"/>
      <c r="FA123" s="135" t="n"/>
      <c r="FB123" s="135" t="n"/>
      <c r="FC123" s="135" t="n"/>
      <c r="FD123" s="135" t="n"/>
    </row>
    <row r="124" ht="300" customHeight="1">
      <c r="A124" s="109" t="inlineStr">
        <is>
          <t>CARBON</t>
        </is>
      </c>
      <c r="B124" s="110" t="inlineStr">
        <is>
          <t>IRIS0566</t>
        </is>
      </c>
      <c r="C124" s="110" t="inlineStr">
        <is>
          <t>Dipak Warkhade</t>
        </is>
      </c>
      <c r="D124" s="110" t="inlineStr">
        <is>
          <t>Services</t>
        </is>
      </c>
      <c r="E124" s="110" t="inlineStr">
        <is>
          <t>RC-025</t>
        </is>
      </c>
      <c r="F124" s="110" t="inlineStr">
        <is>
          <t>Vipul Kurhade</t>
        </is>
      </c>
      <c r="G124" s="110" t="inlineStr">
        <is>
          <t>IRIS0530</t>
        </is>
      </c>
      <c r="H124" s="110" t="inlineStr">
        <is>
          <t>B1</t>
        </is>
      </c>
      <c r="I124" s="110" t="n"/>
      <c r="J124" s="110" t="n">
        <v>15.5</v>
      </c>
      <c r="K124" s="110" t="n">
        <v>15.5</v>
      </c>
      <c r="L124" s="110" t="inlineStr">
        <is>
          <t>B.Com</t>
        </is>
      </c>
      <c r="M124" s="110" t="n"/>
      <c r="N124" s="144" t="inlineStr">
        <is>
          <t>Financial Analyst</t>
        </is>
      </c>
      <c r="O124" s="113" t="inlineStr">
        <is>
          <t>Senior Financial Analyst</t>
        </is>
      </c>
      <c r="P124" s="112" t="inlineStr">
        <is>
          <t>Consulting &amp; Professional Services</t>
        </is>
      </c>
      <c r="Q124" s="112" t="inlineStr">
        <is>
          <t>XBRL Tagging, Conversion &amp; Filing</t>
        </is>
      </c>
      <c r="R124" s="113" t="inlineStr">
        <is>
          <t>L3 – Professional / Associate</t>
        </is>
      </c>
      <c r="S124" s="114" t="inlineStr">
        <is>
          <t>A3</t>
        </is>
      </c>
      <c r="T124" s="151" t="inlineStr">
        <is>
          <t>Senior Associate</t>
        </is>
      </c>
      <c r="U124" s="151" t="inlineStr">
        <is>
          <t>A</t>
        </is>
      </c>
      <c r="V124" s="112" t="inlineStr">
        <is>
          <t>IC</t>
        </is>
      </c>
      <c r="W124" s="150" t="inlineStr">
        <is>
          <t>▲ Up</t>
        </is>
      </c>
      <c r="X124" s="112" t="inlineStr">
        <is>
          <t>P2</t>
        </is>
      </c>
      <c r="Y124" s="112" t="inlineStr">
        <is>
          <t>Developing</t>
        </is>
      </c>
      <c r="Z124" s="112" t="inlineStr">
        <is>
          <t>3 Apply</t>
        </is>
      </c>
      <c r="AA124" s="117" t="inlineStr">
        <is>
          <t>A2</t>
        </is>
      </c>
      <c r="AB124" s="118" t="inlineStr">
        <is>
          <t>Band A · Practitioner</t>
        </is>
      </c>
      <c r="AC124" s="118" t="inlineStr">
        <is>
          <t>Associate</t>
        </is>
      </c>
      <c r="AD124" s="145" t="inlineStr">
        <is>
          <t>▼ Down · pay and title protected</t>
        </is>
      </c>
      <c r="AE124" s="118" t="inlineStr">
        <is>
          <t>A3</t>
        </is>
      </c>
      <c r="AF124" s="118" t="inlineStr">
        <is>
          <t>OK</t>
        </is>
      </c>
      <c r="AG124" s="118" t="inlineStr">
        <is>
          <t>Level rule: manager A3; a reportee sits at least one level below · A3 → A2 · move down · pay and title protected for one cycle</t>
        </is>
      </c>
      <c r="AH124" s="118" t="n">
        <v>8</v>
      </c>
      <c r="AI124" s="118" t="n"/>
      <c r="AJ124" s="119" t="inlineStr">
        <is>
          <t>CARBON · Services · Band A · Early career</t>
        </is>
      </c>
      <c r="AK124" s="120" t="n">
        <v>2</v>
      </c>
      <c r="AL124" s="121">
        <f>IFERROR(INDEX(WM_C,MATCH($AJ124,WM_KEY,0)),"")</f>
        <v>0.54</v>
      </c>
      <c r="AM124" s="122">
        <f>IF(OR(AK124="",AL124=""),"",AK124*AL124)</f>
        <v>1.08</v>
      </c>
      <c r="AN124" s="120" t="n">
        <v>2</v>
      </c>
      <c r="AO124" s="121">
        <f>IFERROR(INDEX(WM_AU,MATCH($AJ124,WM_KEY,0)),"")</f>
        <v>0.16</v>
      </c>
      <c r="AP124" s="122">
        <f>IF(OR(AN124="",AO124=""),"",AN124*AO124)</f>
        <v>0.32</v>
      </c>
      <c r="AQ124" s="120" t="n">
        <v>2</v>
      </c>
      <c r="AR124" s="121">
        <f>IFERROR(INDEX(WM_AC,MATCH($AJ124,WM_KEY,0)),"")</f>
        <v>0.14</v>
      </c>
      <c r="AS124" s="122">
        <f>IF(OR(AQ124="",AR124=""),"",AQ124*AR124)</f>
        <v>0.28</v>
      </c>
      <c r="AT124" s="120" t="n">
        <v>1</v>
      </c>
      <c r="AU124" s="121">
        <f>IFERROR(INDEX(WM_L,MATCH($AJ124,WM_KEY,0)),"")</f>
        <v>0</v>
      </c>
      <c r="AV124" s="122">
        <f>IF(OR(AT124="",AU124=""),"",AT124*AU124)</f>
        <v>0</v>
      </c>
      <c r="AW124" s="120" t="n">
        <v>8.5</v>
      </c>
      <c r="AX124" s="121">
        <f>IFERROR(INDEX(WM_E,MATCH($AJ124,WM_KEY,0)),"")</f>
        <v>0.1</v>
      </c>
      <c r="AY124" s="122">
        <f>IF(OR(AW124="",AX124=""),"",AW124*AX124)</f>
        <v>0.85</v>
      </c>
      <c r="AZ124" s="123" t="n">
        <v>2.5</v>
      </c>
      <c r="BA124" s="121">
        <f>IFERROR(INDEX(WM_BI,MATCH($AJ124,WM_KEY,0)),"")</f>
        <v>0.06</v>
      </c>
      <c r="BB124" s="122">
        <f>IF(OR(AZ124="",BA124=""),"",AZ124*BA124)</f>
        <v>0.15</v>
      </c>
      <c r="BC124" s="122">
        <f>IF(COUNT(AM124,AP124,AS124,AV124,AY124,BB124)&lt;6,"",SUM(AM124,AP124,AS124,AV124,AY124,BB124))</f>
        <v>2.68</v>
      </c>
      <c r="BD124" s="122" t="str">
        <f>IF(BC124="","",INDEX({"A1","A2","A3","B1","B2","B3","C1","C2","D1","D2","E1","E2"},MAX(1,MIN(12,ROUND(BC124,0)))))</f>
        <v>A3</v>
      </c>
      <c r="BE124" s="114" t="inlineStr">
        <is>
          <t>A3</t>
        </is>
      </c>
      <c r="BF124" s="124" t="inlineStr">
        <is>
          <t>The score decided the level</t>
        </is>
      </c>
      <c r="BG12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4" s="125" t="inlineStr">
        <is>
          <t>At build: Complexity 1.08 + Autonomy 0.32 + Accountability 0.28 + Leadership 0.00 + Experience 0.85 + Business impact 0.15
= 2.68 points → nearest level 3 = A3
Final level: A3 · same as the score</t>
        </is>
      </c>
      <c r="BI124" s="125" t="inlineStr">
        <is>
          <t>No rule applied: the score decides.</t>
        </is>
      </c>
      <c r="BJ124" s="125" t="inlineStr">
        <is>
          <t>—</t>
        </is>
      </c>
      <c r="BK124" s="126" t="n"/>
      <c r="BL124" s="126" t="inlineStr">
        <is>
          <t>Medium</t>
        </is>
      </c>
      <c r="BM124" s="126" t="inlineStr">
        <is>
          <t>• 15.5 yrs of experience in a role that reads as Band A work — a career-path question for the manager: can the role be widened · Specialist, B1 or is it correctly sized?</t>
        </is>
      </c>
      <c r="BN124" s="125" t="inlineStr">
        <is>
          <t>Stable · moves in fewer than 5 of 30 weight tests</t>
        </is>
      </c>
      <c r="BO124" s="148" t="inlineStr">
        <is>
          <t>Rated 2 of 12
Start: 2.0 · practitioner title
Evidence reads like A2: Formats, tags, reviews and validates files for ESMA, CIPC and HMRC to a set process → matches the start
KRA: “1. Complete assigned XBRL/conversion/filing tasks with &gt;=99% accuracy · zero critical errors 2. Meet 100% of regulatory / client filing…”
Market: A2 = Standard work of the discipline</t>
        </is>
      </c>
      <c r="BP124" s="129" t="inlineStr">
        <is>
          <t>Rated 2 of 12
Start: 2.0 · practitioner title
Evidence reads like A2: Decides tagging, review and validation on own files; output goes to QC team → matches the start
Market: A2 = Chooses own approach within standards</t>
        </is>
      </c>
      <c r="BQ124" s="129" t="inlineStr">
        <is>
          <t>Rated 2 of 12
Start: 2.0 · practitioner title
Evidence reads like A2: Own mapping, tagging and validation; errors return as client amendments → matches the start
KRA: “1. Complete assigned XBRL/conversion/filing tasks with &gt;=99% accuracy · zero critical errors 2. Meet 100% of regulatory / client filing…”
Market: A2 = Own deliverables · accuracy, TAT</t>
        </is>
      </c>
      <c r="BR124"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24" s="129" t="inlineStr">
        <is>
          <t>Rated 8.5 of 12 · between C2 and D1
Experience: 15.5 yrs total · 15.5 at IRIS; none recorded before IRIS = 8.3 on the experience scale
Qualification: B.Com · graduate, relevant to the work → no change
Market: A3 roles typically have 2–5 yrs · IRIS guide 2–4</t>
        </is>
      </c>
      <c r="BT124"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24"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4" s="125" t="n"/>
      <c r="BW124" s="125" t="n"/>
      <c r="BX124" s="125" t="n"/>
      <c r="BY124" s="125" t="n"/>
      <c r="BZ124" s="125" t="inlineStr">
        <is>
          <t>Received · manager annual</t>
        </is>
      </c>
      <c r="CA124" s="125" t="inlineStr">
        <is>
          <t>CARBON Mapping Master</t>
        </is>
      </c>
      <c r="CB124" s="130" t="n">
        <v>20</v>
      </c>
      <c r="CC124" s="131" t="inlineStr">
        <is>
          <t>• Role / sub-team: ESMA and CIPC.</t>
        </is>
      </c>
      <c r="CD124" s="131" t="inlineStr">
        <is>
          <t>• Key responsibilities include: Formatting, tagging, validation Qc: review, rendering.
• Reported deliverables and outcomes include: After tagging: Qc team Final files: PMO.</t>
        </is>
      </c>
      <c r="CE124" s="131" t="inlineStr">
        <is>
          <t>• Current capabilities: Tagging speed.</t>
        </is>
      </c>
      <c r="CF124" s="131" t="inlineStr">
        <is>
          <t>• Development priorities: No input received.
• Learning and Development Need: Doubts solving sessions.</t>
        </is>
      </c>
      <c r="CG124" s="131" t="inlineStr">
        <is>
          <t>• Key challenges: No input received.
• Support required: No input received.</t>
        </is>
      </c>
      <c r="CH124" s="132" t="inlineStr">
        <is>
          <t>Complexity: Evidence reads like A2: Formats, tags, reviews and validates files for ESMA, CIPC and HMRC to a set process → matches the start
Autonomy: Evidence reads like A2: Decides tagging, review and validation on own files; output goes to QC team → matches the start
Accountability: Evidence reads like A2: Own mapping, tagging and validation; errors return as client amendments → matches the start
Leadership: Evidence reads like A1: No guidance or leadership of others described → matches the start
Business Impact: Moved +0.5: the survey / manager mapping marks it business-critical.</t>
        </is>
      </c>
      <c r="CI124"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4" s="131" t="inlineStr">
        <is>
          <t>Self-identified: Domain, regulatory &amp; XBRL
For the next role: Domain, regulatory &amp; XBRL</t>
        </is>
      </c>
      <c r="CK124" s="131" t="inlineStr">
        <is>
          <t>Per-person summary · CARBON Mapping Master</t>
        </is>
      </c>
      <c r="CL124"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4"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4" s="135" t="n"/>
      <c r="CO124" s="135" t="n">
        <v>2.5</v>
      </c>
      <c r="CP124" s="136" t="n">
        <v>3</v>
      </c>
      <c r="CQ124" s="137" t="inlineStr">
        <is>
          <t>Medium</t>
        </is>
      </c>
      <c r="CR124" s="137" t="inlineStr">
        <is>
          <t>Core Contributor</t>
        </is>
      </c>
      <c r="CS124" s="137" t="inlineStr">
        <is>
          <t>Develop in role</t>
        </is>
      </c>
      <c r="CT124" s="137" t="n"/>
      <c r="CU124" s="137" t="inlineStr">
        <is>
          <t>Yes</t>
        </is>
      </c>
      <c r="CV124" s="137" t="n"/>
      <c r="CW124" s="137" t="n"/>
      <c r="CX124" s="137" t="inlineStr">
        <is>
          <t>Medium · critical role Yes · only this person — · successor named No</t>
        </is>
      </c>
      <c r="CY124" s="137" t="inlineStr">
        <is>
          <t>Jinesh Kumar S · B2, CARBON · Mayur Zope · B2, CARBON · Mohammed Dholkawala · B2, CARBON</t>
        </is>
      </c>
      <c r="CZ124" s="137" t="inlineStr">
        <is>
          <t>Name a successor; document the key process; cross-train one person</t>
        </is>
      </c>
      <c r="DA124" s="119" t="n">
        <v>99</v>
      </c>
      <c r="DB124" s="138" t="inlineStr">
        <is>
          <t>Meets the level</t>
        </is>
      </c>
      <c r="DC124" s="138" t="n">
        <v>107</v>
      </c>
      <c r="DD124" s="138" t="n">
        <v>68</v>
      </c>
      <c r="DE124" s="138" t="n">
        <v>108</v>
      </c>
      <c r="DF124" s="138" t="n"/>
      <c r="DG124" s="138" t="inlineStr">
        <is>
          <t>AI / GenAI, Digital fluency, Innovation</t>
        </is>
      </c>
      <c r="DH124" s="138" t="inlineStr">
        <is>
          <t>B1: 88% of profile — close</t>
        </is>
      </c>
      <c r="DI124" s="138" t="inlineStr">
        <is>
          <t>Evidence: Survey + KRAs | Core: Ownership 2/2, Problem solving 2/2, Communication &amp; collaboration 3/2, Client &amp; quality focus 3/2, Learning agility 2/2, Integrity &amp; compliance 2/2 | Future-ready: AI literacy 1/2, Data literacy 3/2, Digital fluency 1/2, Innovation 1/2 | Functional: XBRL &amp; taxonomy 4/3, Accounting standards 3/3, Regulatory domain 4/3, Quality &amp; process 4/3, Excel &amp; tools 4/3, AI / GenAI 2/3</t>
        </is>
      </c>
      <c r="DJ124" s="111" t="inlineStr">
        <is>
          <t>Domain, regulatory &amp; XBRL</t>
        </is>
      </c>
      <c r="DK124" s="112" t="n"/>
      <c r="DL124" s="112" t="inlineStr">
        <is>
          <t>XBRL, iXBRL &amp; Taxonomy; Accounting &amp; Reporting Standards · IFRS/US GAAP; Process Improvement &amp; Quality Mindset</t>
        </is>
      </c>
      <c r="DM124" s="112" t="inlineStr">
        <is>
          <t>Domain, regulatory &amp; XBRL</t>
        </is>
      </c>
      <c r="DN124" s="112" t="n"/>
      <c r="DO124" s="139" t="inlineStr">
        <is>
          <t>Finance &amp; Accounts · 83% of competencies evidenced; must-haves met; Data Operations &amp; Digitization · 83% of competencies evidenced; must-haves met</t>
        </is>
      </c>
      <c r="DP124" s="126" t="inlineStr">
        <is>
          <t>Sunny Kirtane · Senior Financial Analyst — 0.36: output., xhtml, final, review; Sunil Bist · Senior Financial Analyst — 0.35: validation, final, bushchat, statements; Kiran Mane · Senior Financial Analyst — 0.35: validation, submission., ready, knowledge</t>
        </is>
      </c>
      <c r="DQ124" s="126" t="inlineStr">
        <is>
          <t>Prajakta Athalye · iFile, Financial Analyst — 0.35</t>
        </is>
      </c>
      <c r="DR124" s="126" t="n"/>
      <c r="DS124" s="126" t="n"/>
      <c r="DT124" s="126" t="inlineStr">
        <is>
          <t>A3 deep-dive: score 2.68 · gap to B1 0.86 · 0.5–1.0 from B1</t>
        </is>
      </c>
      <c r="DU124"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4"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4"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4" s="126" t="inlineStr">
        <is>
          <t>2–4 yrs</t>
        </is>
      </c>
      <c r="EA124" s="126" t="inlineStr">
        <is>
          <t>3–5 · 2–5</t>
        </is>
      </c>
      <c r="EB124" s="126" t="inlineStr">
        <is>
          <t>Senior Analyst / Associate</t>
        </is>
      </c>
      <c r="EC124" s="126" t="inlineStr">
        <is>
          <t>DataTracks: Senior Associate · 2–5 yrs · Big Four: Consultant · IRIS Vs Market Benchmark — XBRL US credential pathway: XBRL US GAAP Certificate</t>
        </is>
      </c>
      <c r="ED124" s="126" t="inlineStr">
        <is>
          <t>XBRL US GAAP Certificate · AICPA &amp; XBRL US; XBRL International specifications; IFRS / US GAAP / Ind AS</t>
        </is>
      </c>
      <c r="EE124" s="126" t="inlineStr">
        <is>
          <t>Core 2 · Future 2 · Functional 3 · Leadership not scored</t>
        </is>
      </c>
      <c r="EF124" s="139" t="n"/>
      <c r="EG124" s="126" t="inlineStr">
        <is>
          <t>✓ HRIS: 15.5 yrs, B.Com, 0 direct reports
✓ Survey: 20 of 20 questions answered
✓ KRAs: submitted, reported deliverables
✓ Manager mapping: rating, potential, 9-box
✗ Job description: not on file</t>
        </is>
      </c>
      <c r="EH124" s="118" t="inlineStr">
        <is>
          <t xml:space="preserve">D197 · Long-tenure A3 · 8+ yrs · Medium: No rule changed the level: the score decides. · owner Business head — CARBON · </t>
        </is>
      </c>
      <c r="EI124" s="118" t="n"/>
      <c r="EJ124" s="118" t="n"/>
      <c r="EK124" s="118" t="inlineStr">
        <is>
          <t>Survey: summary on file · KRAs: received · Experience: on file</t>
        </is>
      </c>
      <c r="EL124" s="141" t="n"/>
      <c r="EM124" s="142" t="n"/>
      <c r="EN124" s="142" t="n"/>
      <c r="EO124" s="142" t="n"/>
      <c r="EP124" s="142" t="n"/>
      <c r="EQ124" s="143" t="n"/>
      <c r="ER124" s="135" t="n"/>
      <c r="ES124" s="135" t="n"/>
      <c r="ET124" s="135" t="n"/>
      <c r="EU124" s="135" t="n"/>
      <c r="EV124" s="135" t="n"/>
      <c r="EW124" s="135" t="n"/>
      <c r="EX124" s="135" t="n"/>
      <c r="EY124" s="143" t="n"/>
      <c r="EZ124" s="135" t="n"/>
      <c r="FA124" s="135" t="n"/>
      <c r="FB124" s="135" t="n"/>
      <c r="FC124" s="135" t="n"/>
      <c r="FD124" s="135" t="n"/>
    </row>
    <row r="125" ht="300" customHeight="1">
      <c r="A125" s="109" t="inlineStr">
        <is>
          <t>CARBON</t>
        </is>
      </c>
      <c r="B125" s="110" t="inlineStr">
        <is>
          <t>IRIS0027</t>
        </is>
      </c>
      <c r="C125" s="110" t="inlineStr">
        <is>
          <t>Haresh Misal</t>
        </is>
      </c>
      <c r="D125" s="110" t="inlineStr">
        <is>
          <t>Services</t>
        </is>
      </c>
      <c r="E125" s="110" t="inlineStr">
        <is>
          <t>RC-025</t>
        </is>
      </c>
      <c r="F125" s="110" t="inlineStr">
        <is>
          <t>Mohammed Dholkawala</t>
        </is>
      </c>
      <c r="G125" s="110" t="inlineStr">
        <is>
          <t>IRIS0977</t>
        </is>
      </c>
      <c r="H125" s="110" t="inlineStr">
        <is>
          <t>B2</t>
        </is>
      </c>
      <c r="I125" s="110" t="n"/>
      <c r="J125" s="110" t="n">
        <v>21.2</v>
      </c>
      <c r="K125" s="110" t="n">
        <v>21.2</v>
      </c>
      <c r="L125" s="110" t="inlineStr">
        <is>
          <t>B.Com</t>
        </is>
      </c>
      <c r="M125" s="110" t="n"/>
      <c r="N125" s="111" t="inlineStr">
        <is>
          <t>Senior Financial Analyst</t>
        </is>
      </c>
      <c r="O125" s="112" t="inlineStr">
        <is>
          <t>Senior Financial Analyst</t>
        </is>
      </c>
      <c r="P125" s="112" t="inlineStr">
        <is>
          <t>Consulting &amp; Professional Services</t>
        </is>
      </c>
      <c r="Q125" s="112" t="inlineStr">
        <is>
          <t>XBRL Tagging, Conversion &amp; Filing</t>
        </is>
      </c>
      <c r="R125" s="112" t="inlineStr">
        <is>
          <t>L4 – Senior</t>
        </is>
      </c>
      <c r="S125" s="152" t="inlineStr">
        <is>
          <t>A3</t>
        </is>
      </c>
      <c r="T125" s="151" t="inlineStr">
        <is>
          <t>Senior Associate</t>
        </is>
      </c>
      <c r="U125" s="151" t="inlineStr">
        <is>
          <t>A</t>
        </is>
      </c>
      <c r="V125" s="112" t="inlineStr">
        <is>
          <t>IC</t>
        </is>
      </c>
      <c r="W125" s="153" t="inlineStr">
        <is>
          <t>• Same level</t>
        </is>
      </c>
      <c r="X125" s="112" t="inlineStr">
        <is>
          <t>P2</t>
        </is>
      </c>
      <c r="Y125" s="112" t="inlineStr">
        <is>
          <t>Developing</t>
        </is>
      </c>
      <c r="Z125" s="112" t="inlineStr">
        <is>
          <t>3 Apply</t>
        </is>
      </c>
      <c r="AA125" s="117" t="inlineStr">
        <is>
          <t>A3</t>
        </is>
      </c>
      <c r="AB125" s="118" t="inlineStr">
        <is>
          <t>Band A · Practitioner</t>
        </is>
      </c>
      <c r="AC125" s="118" t="inlineStr">
        <is>
          <t>Senior Associate</t>
        </is>
      </c>
      <c r="AD125" s="118" t="inlineStr">
        <is>
          <t>• Same as the model</t>
        </is>
      </c>
      <c r="AE125" s="118" t="inlineStr">
        <is>
          <t>B1</t>
        </is>
      </c>
      <c r="AF125" s="118" t="inlineStr">
        <is>
          <t>OK</t>
        </is>
      </c>
      <c r="AG125" s="118" t="inlineStr">
        <is>
          <t>No change · already below the manager</t>
        </is>
      </c>
      <c r="AH125" s="118" t="n">
        <v>7</v>
      </c>
      <c r="AI125" s="118" t="n"/>
      <c r="AJ125" s="119" t="inlineStr">
        <is>
          <t>CARBON · Services · Band A · Early career</t>
        </is>
      </c>
      <c r="AK125" s="120" t="n">
        <v>2.5</v>
      </c>
      <c r="AL125" s="121">
        <f>IFERROR(INDEX(WM_C,MATCH($AJ125,WM_KEY,0)),"")</f>
        <v>0.54</v>
      </c>
      <c r="AM125" s="122">
        <f>IF(OR(AK125="",AL125=""),"",AK125*AL125)</f>
        <v>1.35</v>
      </c>
      <c r="AN125" s="120" t="n">
        <v>2.5</v>
      </c>
      <c r="AO125" s="121">
        <f>IFERROR(INDEX(WM_AU,MATCH($AJ125,WM_KEY,0)),"")</f>
        <v>0.16</v>
      </c>
      <c r="AP125" s="122">
        <f>IF(OR(AN125="",AO125=""),"",AN125*AO125)</f>
        <v>0.4</v>
      </c>
      <c r="AQ125" s="120" t="n">
        <v>2.5</v>
      </c>
      <c r="AR125" s="121">
        <f>IFERROR(INDEX(WM_AC,MATCH($AJ125,WM_KEY,0)),"")</f>
        <v>0.14</v>
      </c>
      <c r="AS125" s="122">
        <f>IF(OR(AQ125="",AR125=""),"",AQ125*AR125)</f>
        <v>0.35</v>
      </c>
      <c r="AT125" s="120" t="n">
        <v>1.5</v>
      </c>
      <c r="AU125" s="121">
        <f>IFERROR(INDEX(WM_L,MATCH($AJ125,WM_KEY,0)),"")</f>
        <v>0</v>
      </c>
      <c r="AV125" s="122">
        <f>IF(OR(AT125="",AU125=""),"",AT125*AU125)</f>
        <v>0</v>
      </c>
      <c r="AW125" s="120" t="n">
        <v>10</v>
      </c>
      <c r="AX125" s="121">
        <f>IFERROR(INDEX(WM_E,MATCH($AJ125,WM_KEY,0)),"")</f>
        <v>0.1</v>
      </c>
      <c r="AY125" s="122">
        <f>IF(OR(AW125="",AX125=""),"",AW125*AX125)</f>
        <v>1</v>
      </c>
      <c r="AZ125" s="123" t="n">
        <v>3</v>
      </c>
      <c r="BA125" s="121">
        <f>IFERROR(INDEX(WM_BI,MATCH($AJ125,WM_KEY,0)),"")</f>
        <v>0.06</v>
      </c>
      <c r="BB125" s="122">
        <f>IF(OR(AZ125="",BA125=""),"",AZ125*BA125)</f>
        <v>0.18</v>
      </c>
      <c r="BC125" s="122">
        <f>IF(COUNT(AM125,AP125,AS125,AV125,AY125,BB125)&lt;6,"",SUM(AM125,AP125,AS125,AV125,AY125,BB125))</f>
        <v>3.28</v>
      </c>
      <c r="BD125" s="122" t="str">
        <f>IF(BC125="","",INDEX({"A1","A2","A3","B1","B2","B3","C1","C2","D1","D2","E1","E2"},MAX(1,MIN(12,ROUND(BC125,0)))))</f>
        <v>A3</v>
      </c>
      <c r="BE125" s="152" t="inlineStr">
        <is>
          <t>A3</t>
        </is>
      </c>
      <c r="BF125" s="124" t="inlineStr">
        <is>
          <t>The score decided the level</t>
        </is>
      </c>
      <c r="BG12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5" s="125" t="inlineStr">
        <is>
          <t>At build: Complexity 1.35 + Autonomy 0.40 + Accountability 0.35 + Leadership 0.00 + Experience 1.00 + Business impact 0.18
= 3.28 points → nearest level 3 = A3
Final level: A3 · same as the score</t>
        </is>
      </c>
      <c r="BI125" s="125" t="inlineStr">
        <is>
          <t>No rule applied: the score decides.</t>
        </is>
      </c>
      <c r="BJ125" s="125" t="inlineStr">
        <is>
          <t>—</t>
        </is>
      </c>
      <c r="BK125" s="126" t="n"/>
      <c r="BL125" s="126" t="inlineStr">
        <is>
          <t>Medium</t>
        </is>
      </c>
      <c r="BM125" s="126" t="inlineStr">
        <is>
          <t>• 21.2 yrs of experience in a role that reads as Band A work — a career-path question for the manager: can the role be widened · Specialist, B1 or is it correctly sized?
• Survey response was submitted anonymously; the source record attributes it to this employee · Emp ID named in the matching note, so it is used. HR to tell the employee and record any correction during validation</t>
        </is>
      </c>
      <c r="BN125" s="125" t="inlineStr">
        <is>
          <t>Stable · moves in fewer than 5 of 30 weight tests</t>
        </is>
      </c>
      <c r="BO125" s="148" t="inlineStr">
        <is>
          <t>Rated 2.5 of 12 · between A2 and A3
Start: 3.0 · senior practitioner title
Evidence reads like A2: Tagging, QC analysis, client demo preparation and portal filing; text very thin → moved down 0.5
KRA: “1. Complete assigned XBRL/conversion/filing tasks with &gt;=99% accuracy · zero critical errors 2. Meet 100% of regulatory / client filing…”
Market: A2 = Standard work of the discipline · A3 = Varied and non-standard work; handles exceptions</t>
        </is>
      </c>
      <c r="BP125" s="129" t="inlineStr">
        <is>
          <t>Rated 2.5 of 12 · between A2 and A3
Start: 3.0 · senior practitioner title
Evidence reads like A2: Only named decision is raising issues to support → moved down 0.5
Market: A2 = Chooses own approach within standards · A3 = Technical / QC / client calls on own work</t>
        </is>
      </c>
      <c r="BQ125" s="129" t="inlineStr">
        <is>
          <t>Rated 2.5 of 12 · between A2 and A3
Start: 3.0 · senior practitioner title
Evidence reads like A2: Error-free completion of own tagging and QC tasks → moved down 0.5
KRA: “1. Complete assigned XBRL/conversion/filing tasks with &gt;=99% accuracy · zero critical errors 2. Meet 100% of regulatory / client filing…”
Market: A2 = Own deliverables · accuracy, TAT · A3 = A module / process, or work with client or regulatory consequences</t>
        </is>
      </c>
      <c r="BR125"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25" s="129" t="inlineStr">
        <is>
          <t>Rated 10 of 12
Experience: 21.2 yrs total · 21.2 at IRIS; none recorded before IRIS = 10.1 on the experience scale
Qualification: B.Com · graduate, relevant to the work → no change
Market: A3 roles typically have 2–5 yrs · IRIS guide 2–4</t>
        </is>
      </c>
      <c r="BT12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5"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5" s="125" t="n"/>
      <c r="BW125" s="125" t="n"/>
      <c r="BX125" s="125" t="n"/>
      <c r="BY125" s="125" t="n"/>
      <c r="BZ125" s="125" t="inlineStr">
        <is>
          <t>Received · manager annual</t>
        </is>
      </c>
      <c r="CA125" s="125" t="inlineStr">
        <is>
          <t>CARBON Mapping Master</t>
        </is>
      </c>
      <c r="CB125" s="130" t="n">
        <v>20</v>
      </c>
      <c r="CC125" s="131" t="inlineStr">
        <is>
          <t>• Role / sub-team: XBRL Tagging - US Service Team.</t>
        </is>
      </c>
      <c r="CD125" s="131" t="inlineStr">
        <is>
          <t>• Key responsibilities include: XBRL tagging, QC, validation, training, practice.
• Reported deliverables and outcomes include: Informed to shift lead and give hand over to next shift person.</t>
        </is>
      </c>
      <c r="CE125" s="131" t="inlineStr">
        <is>
          <t>• Current capabilities: Time management; Tools / software used: Both.</t>
        </is>
      </c>
      <c r="CF125" s="131" t="inlineStr">
        <is>
          <t>• Development priorities: No input received.
• Learning and Development Need: Time management.</t>
        </is>
      </c>
      <c r="CG125" s="131" t="inlineStr">
        <is>
          <t>• Key challenges: Remote desktop.
• Support required: No input received.</t>
        </is>
      </c>
      <c r="CH125" s="132" t="inlineStr">
        <is>
          <t>Complexity: Evidence reads like A2: Tagging, QC analysis, client demo preparation and portal filing; text very thin → moved down 0.5
Autonomy: Evidence reads like A2: Only named decision is raising issues to support → moved down 0.5
Accountability: Evidence reads like A2: Error-free completion of own tagging and QC tasks → moved down 0.5
Leadership: Evidence reads like A1: No guiding or leading of others described → moved down 0.5
Business Impact: Moved +0.5: the survey / manager mapping marks it business-critical.</t>
        </is>
      </c>
      <c r="CI125"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5" s="131" t="inlineStr">
        <is>
          <t>Self-identified: Testing &amp; quality · Domain, regulatory &amp; XBRL · Client, sales &amp; stakeholders · Broader exposure &amp; ownership
For the next role: Testing &amp; quality · Domain, regulatory &amp; XBRL · Client, sales &amp; stakeholders · Communication &amp; presentation · Broader exposure &amp; ownership</t>
        </is>
      </c>
      <c r="CK125" s="131" t="inlineStr">
        <is>
          <t>Per-person summary · CARBON Mapping Master</t>
        </is>
      </c>
      <c r="CL125"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5"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2 · Potential: Low · 9-Box Grid placement: Reliable Specialist.</t>
        </is>
      </c>
      <c r="CN125" s="135" t="n"/>
      <c r="CO125" s="135" t="n">
        <v>3</v>
      </c>
      <c r="CP125" s="136" t="n">
        <v>2</v>
      </c>
      <c r="CQ125" s="137" t="inlineStr">
        <is>
          <t>Low</t>
        </is>
      </c>
      <c r="CR125" s="137" t="inlineStr">
        <is>
          <t>Reliable Specialist</t>
        </is>
      </c>
      <c r="CS125" s="137" t="inlineStr">
        <is>
          <t>Performance first</t>
        </is>
      </c>
      <c r="CT125" s="137" t="n"/>
      <c r="CU125" s="137" t="inlineStr">
        <is>
          <t>Yes</t>
        </is>
      </c>
      <c r="CV125" s="137" t="n"/>
      <c r="CW125" s="137" t="n"/>
      <c r="CX125" s="137" t="inlineStr">
        <is>
          <t>Medium · critical role Yes · only this person — · successor named No</t>
        </is>
      </c>
      <c r="CY125" s="137" t="inlineStr">
        <is>
          <t>Jinesh Kumar S · B2, CARBON · Mayur Zope · B2, CARBON · Mohammed Dholkawala · B2, CARBON</t>
        </is>
      </c>
      <c r="CZ125" s="137" t="inlineStr">
        <is>
          <t>Name a successor; document the key process; cross-train one person</t>
        </is>
      </c>
      <c r="DA125" s="119" t="n">
        <v>82</v>
      </c>
      <c r="DB125" s="138" t="inlineStr">
        <is>
          <t>Developing</t>
        </is>
      </c>
      <c r="DC125" s="138" t="n">
        <v>83</v>
      </c>
      <c r="DD125" s="138" t="n">
        <v>62</v>
      </c>
      <c r="DE125" s="138" t="n">
        <v>90</v>
      </c>
      <c r="DF125" s="138" t="n"/>
      <c r="DG125" s="138" t="inlineStr">
        <is>
          <t>Accounting standards, Excel &amp; tools, AI / GenAI</t>
        </is>
      </c>
      <c r="DH125" s="138" t="inlineStr">
        <is>
          <t>B1: 73% of profile — not yet</t>
        </is>
      </c>
      <c r="DI125" s="138" t="inlineStr">
        <is>
          <t>Evidence: Survey + KRAs | Core: Ownership 1/2, Problem solving 2/2, Communication &amp; collaboration 2/2, Client &amp; quality focus 2/2, Learning agility 1/2, Integrity &amp; compliance 2/2 | Future-ready: AI literacy 1/2, Data literacy 1/2, Digital fluency 2/2, Innovation 1/2 | Functional: XBRL &amp; taxonomy 4/3, Accounting standards 2/3, Regulatory domain 3/3, Quality &amp; process 4/3, Excel &amp; tools 2/3, AI / GenAI 2/3</t>
        </is>
      </c>
      <c r="DJ125" s="111" t="inlineStr">
        <is>
          <t>Testing &amp; quality · Domain, regulatory &amp; XBRL · Client, sales &amp; stakeholders · Broader exposure &amp; ownership</t>
        </is>
      </c>
      <c r="DK125" s="112" t="n"/>
      <c r="DL125" s="112" t="inlineStr">
        <is>
          <t>XBRL, iXBRL &amp; Taxonomy; Broader Ownership &amp; Cross-functional Exposure</t>
        </is>
      </c>
      <c r="DM125" s="112" t="inlineStr">
        <is>
          <t>Testing &amp; quality · Domain, regulatory &amp; XBRL · Client, sales &amp; stakeholders · Communication &amp; presentation · Broader exposure &amp; ownership</t>
        </is>
      </c>
      <c r="DN125" s="112" t="n"/>
      <c r="DO125" s="139" t="inlineStr">
        <is>
          <t>No strong match from survey evidence</t>
        </is>
      </c>
      <c r="DP125" s="126" t="inlineStr">
        <is>
          <t>Abhijit Bhagwan Patil · Financial Analyst — 0.35: tagging, filing, validation, carbon; Lalita Waghmare · Team Lead – Assisted Services — 0.34: tagging, filing, tool, carbon; Atul Paradkar · Senior Financial Analyst — 0.31: tagging, filing, validation, carbon</t>
        </is>
      </c>
      <c r="DQ125" s="126" t="inlineStr">
        <is>
          <t>No close match in other businesses</t>
        </is>
      </c>
      <c r="DR125" s="126" t="n"/>
      <c r="DS125" s="126" t="n"/>
      <c r="DT125" s="126" t="inlineStr">
        <is>
          <t>A3 deep-dive: score 3.28 · gap to B1 0.26 · 0.25–0.5 from B1</t>
        </is>
      </c>
      <c r="DU125"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5"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5"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5" s="126" t="inlineStr">
        <is>
          <t>2–4 yrs</t>
        </is>
      </c>
      <c r="EA125" s="126" t="inlineStr">
        <is>
          <t>3–5 · 2–5</t>
        </is>
      </c>
      <c r="EB125" s="126" t="inlineStr">
        <is>
          <t>Senior Analyst / Associate</t>
        </is>
      </c>
      <c r="EC125" s="126" t="inlineStr">
        <is>
          <t>DataTracks: Senior Associate · 2–5 yrs · Big Four: Consultant · IRIS Vs Market Benchmark — XBRL US credential pathway: XBRL US GAAP Certificate</t>
        </is>
      </c>
      <c r="ED125" s="126" t="inlineStr">
        <is>
          <t>XBRL US GAAP Certificate · AICPA &amp; XBRL US; XBRL International specifications; IFRS / US GAAP / Ind AS</t>
        </is>
      </c>
      <c r="EE125" s="126" t="inlineStr">
        <is>
          <t>Core 2 · Future 2 · Functional 3 · Leadership not scored</t>
        </is>
      </c>
      <c r="EF125" s="139" t="n"/>
      <c r="EG125" s="126" t="inlineStr">
        <is>
          <t>✓ HRIS: 21.2 yrs, B.Com, 0 direct reports
✓ Survey: 20 of 20 questions answered
✓ KRAs: submitted, reported deliverables
✓ Manager mapping: rating, potential, 9-box
✗ Job description: not on file</t>
        </is>
      </c>
      <c r="EH125" s="118" t="inlineStr">
        <is>
          <t xml:space="preserve">D198 · Long-tenure A3 · 8+ yrs · Medium: No rule changed the level: the score decides. · owner Business head — CARBON · </t>
        </is>
      </c>
      <c r="EI125" s="118" t="n"/>
      <c r="EJ125" s="118" t="n"/>
      <c r="EK125" s="118" t="inlineStr">
        <is>
          <t>Survey: summary on file · KRAs: received · Experience: on file</t>
        </is>
      </c>
      <c r="EL125" s="141" t="n"/>
      <c r="EM125" s="142" t="n"/>
      <c r="EN125" s="142" t="n"/>
      <c r="EO125" s="142" t="n"/>
      <c r="EP125" s="142" t="n"/>
      <c r="EQ125" s="143" t="n"/>
      <c r="ER125" s="135" t="n"/>
      <c r="ES125" s="135" t="n"/>
      <c r="ET125" s="135" t="n"/>
      <c r="EU125" s="135" t="n"/>
      <c r="EV125" s="135" t="n"/>
      <c r="EW125" s="135" t="n"/>
      <c r="EX125" s="135" t="n"/>
      <c r="EY125" s="143" t="n"/>
      <c r="EZ125" s="135" t="n"/>
      <c r="FA125" s="135" t="n"/>
      <c r="FB125" s="135" t="n"/>
      <c r="FC125" s="135" t="n"/>
      <c r="FD125" s="135" t="n"/>
    </row>
    <row r="126" ht="300" customHeight="1">
      <c r="A126" s="109" t="inlineStr">
        <is>
          <t>CARBON</t>
        </is>
      </c>
      <c r="B126" s="110" t="inlineStr">
        <is>
          <t>IRIS0014</t>
        </is>
      </c>
      <c r="C126" s="110" t="inlineStr">
        <is>
          <t>Jayavant Bhabal</t>
        </is>
      </c>
      <c r="D126" s="110" t="inlineStr">
        <is>
          <t>Services</t>
        </is>
      </c>
      <c r="E126" s="110" t="inlineStr">
        <is>
          <t>RC-015</t>
        </is>
      </c>
      <c r="F126" s="110" t="inlineStr">
        <is>
          <t>Mayur Zope</t>
        </is>
      </c>
      <c r="G126" s="110" t="inlineStr">
        <is>
          <t>IRIS0393</t>
        </is>
      </c>
      <c r="H126" s="110" t="inlineStr">
        <is>
          <t>B2</t>
        </is>
      </c>
      <c r="I126" s="110" t="n"/>
      <c r="J126" s="110" t="n">
        <v>24.4</v>
      </c>
      <c r="K126" s="110" t="n">
        <v>22</v>
      </c>
      <c r="L126" s="110" t="inlineStr">
        <is>
          <t>B.Com</t>
        </is>
      </c>
      <c r="M126" s="110" t="n"/>
      <c r="N126" s="144" t="inlineStr">
        <is>
          <t>Financial Analyst</t>
        </is>
      </c>
      <c r="O126" s="113" t="inlineStr">
        <is>
          <t>Senior Service Delivery Analyst</t>
        </is>
      </c>
      <c r="P126" s="112" t="inlineStr">
        <is>
          <t>Consulting &amp; Professional Services</t>
        </is>
      </c>
      <c r="Q126" s="112" t="inlineStr">
        <is>
          <t>Service Delivery Operations</t>
        </is>
      </c>
      <c r="R126" s="113" t="inlineStr">
        <is>
          <t>L3 – Professional / Associate</t>
        </is>
      </c>
      <c r="S126" s="114" t="inlineStr">
        <is>
          <t>A3</t>
        </is>
      </c>
      <c r="T126" s="151" t="inlineStr">
        <is>
          <t>Senior Associate</t>
        </is>
      </c>
      <c r="U126" s="151" t="inlineStr">
        <is>
          <t>A</t>
        </is>
      </c>
      <c r="V126" s="112" t="inlineStr">
        <is>
          <t>IC</t>
        </is>
      </c>
      <c r="W126" s="150" t="inlineStr">
        <is>
          <t>▲ Up</t>
        </is>
      </c>
      <c r="X126" s="112" t="inlineStr">
        <is>
          <t>P2</t>
        </is>
      </c>
      <c r="Y126" s="112" t="inlineStr">
        <is>
          <t>Developing</t>
        </is>
      </c>
      <c r="Z126" s="112" t="inlineStr">
        <is>
          <t>3 Apply</t>
        </is>
      </c>
      <c r="AA126" s="117" t="inlineStr">
        <is>
          <t>A3</t>
        </is>
      </c>
      <c r="AB126" s="118" t="inlineStr">
        <is>
          <t>Band A · Practitioner</t>
        </is>
      </c>
      <c r="AC126" s="118" t="inlineStr">
        <is>
          <t>Senior Associate</t>
        </is>
      </c>
      <c r="AD126" s="118" t="inlineStr">
        <is>
          <t>• Same as the model</t>
        </is>
      </c>
      <c r="AE126" s="118" t="inlineStr">
        <is>
          <t>B2</t>
        </is>
      </c>
      <c r="AF126" s="118" t="inlineStr">
        <is>
          <t>OK</t>
        </is>
      </c>
      <c r="AG126" s="118" t="inlineStr">
        <is>
          <t>No change · already below the manager</t>
        </is>
      </c>
      <c r="AH126" s="118" t="n">
        <v>6</v>
      </c>
      <c r="AI126" s="118" t="n"/>
      <c r="AJ126" s="119" t="inlineStr">
        <is>
          <t>CARBON · Services · Band A · Early career</t>
        </is>
      </c>
      <c r="AK126" s="120" t="n">
        <v>2.5</v>
      </c>
      <c r="AL126" s="121">
        <f>IFERROR(INDEX(WM_C,MATCH($AJ126,WM_KEY,0)),"")</f>
        <v>0.54</v>
      </c>
      <c r="AM126" s="122">
        <f>IF(OR(AK126="",AL126=""),"",AK126*AL126)</f>
        <v>1.35</v>
      </c>
      <c r="AN126" s="120" t="n">
        <v>2.5</v>
      </c>
      <c r="AO126" s="121">
        <f>IFERROR(INDEX(WM_AU,MATCH($AJ126,WM_KEY,0)),"")</f>
        <v>0.16</v>
      </c>
      <c r="AP126" s="122">
        <f>IF(OR(AN126="",AO126=""),"",AN126*AO126)</f>
        <v>0.4</v>
      </c>
      <c r="AQ126" s="120" t="n">
        <v>2.5</v>
      </c>
      <c r="AR126" s="121">
        <f>IFERROR(INDEX(WM_AC,MATCH($AJ126,WM_KEY,0)),"")</f>
        <v>0.14</v>
      </c>
      <c r="AS126" s="122">
        <f>IF(OR(AQ126="",AR126=""),"",AQ126*AR126)</f>
        <v>0.35</v>
      </c>
      <c r="AT126" s="120" t="n">
        <v>1.5</v>
      </c>
      <c r="AU126" s="121">
        <f>IFERROR(INDEX(WM_L,MATCH($AJ126,WM_KEY,0)),"")</f>
        <v>0</v>
      </c>
      <c r="AV126" s="122">
        <f>IF(OR(AT126="",AU126=""),"",AT126*AU126)</f>
        <v>0</v>
      </c>
      <c r="AW126" s="120" t="n">
        <v>11</v>
      </c>
      <c r="AX126" s="121">
        <f>IFERROR(INDEX(WM_E,MATCH($AJ126,WM_KEY,0)),"")</f>
        <v>0.1</v>
      </c>
      <c r="AY126" s="122">
        <f>IF(OR(AW126="",AX126=""),"",AW126*AX126)</f>
        <v>1.1</v>
      </c>
      <c r="AZ126" s="123" t="n">
        <v>3</v>
      </c>
      <c r="BA126" s="121">
        <f>IFERROR(INDEX(WM_BI,MATCH($AJ126,WM_KEY,0)),"")</f>
        <v>0.06</v>
      </c>
      <c r="BB126" s="122">
        <f>IF(OR(AZ126="",BA126=""),"",AZ126*BA126)</f>
        <v>0.18</v>
      </c>
      <c r="BC126" s="122">
        <f>IF(COUNT(AM126,AP126,AS126,AV126,AY126,BB126)&lt;6,"",SUM(AM126,AP126,AS126,AV126,AY126,BB126))</f>
        <v>3.38</v>
      </c>
      <c r="BD126" s="122" t="str">
        <f>IF(BC126="","",INDEX({"A1","A2","A3","B1","B2","B3","C1","C2","D1","D2","E1","E2"},MAX(1,MIN(12,ROUND(BC126,0)))))</f>
        <v>A3</v>
      </c>
      <c r="BE126" s="114" t="inlineStr">
        <is>
          <t>A3</t>
        </is>
      </c>
      <c r="BF126" s="124" t="inlineStr">
        <is>
          <t>The score decided the level</t>
        </is>
      </c>
      <c r="BG12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6" s="125" t="inlineStr">
        <is>
          <t>At build: Complexity 1.35 + Autonomy 0.40 + Accountability 0.35 + Leadership 0.00 + Experience 1.10 + Business impact 0.18
= 3.38 points → nearest level 3 = A3
Final level: A3 · same as the score</t>
        </is>
      </c>
      <c r="BI126" s="125" t="inlineStr">
        <is>
          <t>No rule applied: the score decides.</t>
        </is>
      </c>
      <c r="BJ126" s="125" t="inlineStr">
        <is>
          <t>—</t>
        </is>
      </c>
      <c r="BK126" s="126" t="n"/>
      <c r="BL126" s="126" t="inlineStr">
        <is>
          <t>Medium</t>
        </is>
      </c>
      <c r="BM126" s="126" t="inlineStr">
        <is>
          <t>• 24.4 yrs of experience in a role that reads as Band A work — a career-path question for the manager: can the role be widened · Specialist, B1 or is it correctly sized?</t>
        </is>
      </c>
      <c r="BN126" s="125" t="inlineStr">
        <is>
          <t>Stable · moves in fewer than 5 of 30 weight tests</t>
        </is>
      </c>
      <c r="BO126" s="148" t="inlineStr">
        <is>
          <t>Rated 2.5 of 12 · between A2 and A3
Start: 2.0 · practitioner title
Evidence reads like A3: Project monitoring, client billing, MIS for multiple clients, SARB vetting process → moved up 0.5
KRA: “1. Ensure files processed by team with &gt;=99% accuracy · zero critical errors. 2. Meet 100% of regulatory / client filing deadlines · no SLA…”
Market: A2 = Standard work of the discipline · A3 = Varied and non-standard work; handles exceptions</t>
        </is>
      </c>
      <c r="BP126" s="129" t="inlineStr">
        <is>
          <t>Rated 2.5 of 12 · between A2 and A3
Start: 2.0 · practitioner title
Evidence reads like A3: Prioritises tasks, validates billing data; manager note: allocates received files within the team → moved up 0.5
Market: A2 = Chooses own approach within standards · A3 = Technical / QC / client calls on own work</t>
        </is>
      </c>
      <c r="BQ126" s="129" t="inlineStr">
        <is>
          <t>Rated 2.5 of 12 · between A2 and A3
Start: 2.0 · practitioner title
Evidence reads like A3: Billing and MIS reporting end to end for multiple clients → moved up 0.5
KRA: “1. Ensure files processed by team with &gt;=99% accuracy · zero critical errors. 2. Meet 100% of regulatory / client filing deadlines · no SLA…”
Market: A2 = Own deliverables · accuracy, TAT · A3 = A module / process, or work with client or regulatory consequences</t>
        </is>
      </c>
      <c r="BR126" s="129" t="inlineStr">
        <is>
          <t>Rated 1.5 of 12 · between A1 and A2 — not counted: the weight is 0% at this level
Start: 1.0 · individual contributor, so influence only
Evidence reads like A2: Allocates incoming files to the team; no guiding or training described → moved up 0.5
Team: 0 direct reports · IC
Market: A1–A2 = Not scored in Band A</t>
        </is>
      </c>
      <c r="BS126" s="129" t="inlineStr">
        <is>
          <t>Rated 11 of 12
Experience: 24.4 yrs total · 2.4 before IRIS + 22.0 at IRIS = 11.1 on the experience scale
Qualification: B.Com · graduate, relevant to the work → no change
Market: A3 roles typically have 2–5 yrs · IRIS guide 2–4</t>
        </is>
      </c>
      <c r="BT12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6" s="12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126" s="125" t="n"/>
      <c r="BW126" s="125" t="n"/>
      <c r="BX126" s="125" t="n"/>
      <c r="BY126" s="125" t="n"/>
      <c r="BZ126" s="125" t="inlineStr">
        <is>
          <t>Received · manager annual</t>
        </is>
      </c>
      <c r="CA126" s="125" t="inlineStr">
        <is>
          <t>CARBON Mapping Master</t>
        </is>
      </c>
      <c r="CB126" s="130" t="n">
        <v>18</v>
      </c>
      <c r="CC126" s="131" t="inlineStr">
        <is>
          <t>• Role / sub-team: PMO, MIS and Billing.</t>
        </is>
      </c>
      <c r="CD126" s="131"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CE126" s="131" t="inlineStr">
        <is>
          <t>• Current capabilities: Process optimization; Tools / software used: Excel [Teams chat].</t>
        </is>
      </c>
      <c r="CF126" s="131" t="inlineStr">
        <is>
          <t>• Development priorities: No input received.
• Learning and Development Need: Client communication.</t>
        </is>
      </c>
      <c r="CG126" s="131" t="inlineStr">
        <is>
          <t>• Key challenges: No input received.
• Support required: No input received.</t>
        </is>
      </c>
      <c r="CH126" s="132" t="inlineStr">
        <is>
          <t>Complexity: Evidence reads like A3: Project monitoring, client billing, MIS for multiple clients, SARB vetting process → moved up 0.5
Autonomy: Evidence reads like A3: Prioritises tasks, validates billing data; manager note: allocates received files within the team → moved up 0.5
Accountability: Evidence reads like A3: Billing and MIS reporting end to end for multiple clients → moved up 0.5
Leadership: Evidence reads like A2: Allocates incoming files to the team; no guiding or training described → moved up 0.5
Business Impact: Moved +0.5: the survey / manager mapping marks it business-critical.</t>
        </is>
      </c>
      <c r="CI126" s="131"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CJ126" s="131" t="inlineStr">
        <is>
          <t>Self-identified: Answered · no common topic
For the next role: Answered · no common topic</t>
        </is>
      </c>
      <c r="CK126" s="131" t="inlineStr">
        <is>
          <t>Per-person summary · CARBON Mapping Master</t>
        </is>
      </c>
      <c r="CL126" s="133" t="inlineStr">
        <is>
          <t>WHAT THE ROLE DOES: Allocates work and shifts, tracks deliveries, prepares billing inputs and services MIS. At A3: varied work; reviews juniors; go-to for a process.
Common themes in sub-family holders, all levels' answers: timely
KEY RESPONSIBILITIES: Allocates work and shifts, tracks deliveries, prepares billing inputs and services MIS; Varied and non-standard work; handles exceptions; A module / process, or work with client or regulatory consequences
Common themes in sub-family holders, all levels' answers: monitoring · management · project · handling
DELIVERS: A module / process, or work with client or regulatory consequences
Common themes in sub-family holders, all levels' answers: timely
ACCOUNTABLE FOR: A module / process, or work with client or regulatory consequences
Common themes in sub-family holders, all levels' answers: delivery · performance
DECIDES ALONE: Technical / QC / client calls on own work
Common themes in sub-family holders, all levels' answers: project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sub-family themes · 3+ answered — 1 holder, 1 answered the survey; sub-family 3 answered; catalogue RC-015</t>
        </is>
      </c>
      <c r="CM12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client · delays.
Manager talent mapping — Latest rating: 4 · Potential: High · 9-Box Grid placement: Core Contributor.</t>
        </is>
      </c>
      <c r="CN126" s="135" t="n"/>
      <c r="CO126" s="135" t="n">
        <v>3</v>
      </c>
      <c r="CP126" s="136" t="n">
        <v>4</v>
      </c>
      <c r="CQ126" s="137" t="inlineStr">
        <is>
          <t>High</t>
        </is>
      </c>
      <c r="CR126" s="137" t="inlineStr">
        <is>
          <t>Core Contributor</t>
        </is>
      </c>
      <c r="CS126" s="137" t="inlineStr">
        <is>
          <t>Ready now</t>
        </is>
      </c>
      <c r="CT126" s="137" t="n"/>
      <c r="CU126" s="137" t="inlineStr">
        <is>
          <t>Yes</t>
        </is>
      </c>
      <c r="CV126" s="137" t="n"/>
      <c r="CW126" s="137" t="n"/>
      <c r="CX126" s="137" t="inlineStr">
        <is>
          <t>Medium · critical role Yes · only this person — · successor named No</t>
        </is>
      </c>
      <c r="CY126" s="137" t="inlineStr">
        <is>
          <t>Shailesh Kumar Sharma · B2, CARBON · Rupesh Gaikwad · B1, CARBON</t>
        </is>
      </c>
      <c r="CZ126" s="137" t="inlineStr">
        <is>
          <t>Name a successor; document the key process; cross-train one person</t>
        </is>
      </c>
      <c r="DA126" s="119" t="n">
        <v>90</v>
      </c>
      <c r="DB126" s="138" t="inlineStr">
        <is>
          <t>Developing</t>
        </is>
      </c>
      <c r="DC126" s="138" t="n">
        <v>98</v>
      </c>
      <c r="DD126" s="138" t="n">
        <v>92</v>
      </c>
      <c r="DE126" s="138" t="n">
        <v>83</v>
      </c>
      <c r="DF126" s="138" t="n"/>
      <c r="DG126" s="138" t="inlineStr">
        <is>
          <t>Accounting standards, Regulatory domain, AI / GenAI</t>
        </is>
      </c>
      <c r="DH126" s="138" t="inlineStr">
        <is>
          <t>B1: 80% of profile — close</t>
        </is>
      </c>
      <c r="DI126" s="138" t="inlineStr">
        <is>
          <t>Evidence: Survey + KRAs | Core: Ownership 3/2, Problem solving 2/2, Communication &amp; collaboration 2/2, Client &amp; quality focus 4/2, Learning agility 1/2, Integrity &amp; compliance 2/2 | Future-ready: AI literacy 1/2, Data literacy 3/2, Digital fluency 2/2, Innovation 2/2 | Functional: XBRL &amp; taxonomy 3/3, Accounting standards 2/3, Regulatory domain 2/3, Quality &amp; process 3/3, Excel &amp; tools 3/3, AI / GenAI 2/3</t>
        </is>
      </c>
      <c r="DJ126" s="111" t="inlineStr">
        <is>
          <t>Answered · no common topic</t>
        </is>
      </c>
      <c r="DK126" s="112" t="n"/>
      <c r="DL126" s="112" t="inlineStr">
        <is>
          <t>DM.PROC-F: process mapping; root-cause analysis; controls; change adoption</t>
        </is>
      </c>
      <c r="DM126" s="112" t="inlineStr">
        <is>
          <t>Answered · no common topic</t>
        </is>
      </c>
      <c r="DN126" s="112" t="n"/>
      <c r="DO126" s="139" t="inlineStr">
        <is>
          <t>No strong match from survey evidence</t>
        </is>
      </c>
      <c r="DP126" s="126" t="inlineStr">
        <is>
          <t>No material overlap found</t>
        </is>
      </c>
      <c r="DQ126" s="126" t="inlineStr">
        <is>
          <t>No close match in other businesses</t>
        </is>
      </c>
      <c r="DR126" s="126" t="n"/>
      <c r="DS126" s="126" t="n"/>
      <c r="DT126" s="126" t="inlineStr">
        <is>
          <t>A3 deep-dive: score 3.38 · gap to B1 0.16 · Within 0.25 of B1</t>
        </is>
      </c>
      <c r="DU126" s="140" t="inlineStr">
        <is>
          <t>Senior Service Delivery Analyst in Services · CARBON, A3 — IC.
The work: Allocates work and shifts, tracks deliveries, prepares billing inputs and services MIS.
At this level the role owns varied work; reviews juniors; go-to for a process.
Key responsibilities: Allocates work and shifts, tracks deliveries, prepares billing inputs and services MIS; Varied and non-standard work; handles exceptions; A module / process, or work with client or regulatory consequences.
Holders describe it with: monitoring · management · project · handling.</t>
        </is>
      </c>
      <c r="DV12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 must-have for the family. Scale: 1 Awareness · 2 Working · 3 Practitioner · 4 Advanced · 5 Expert.</t>
        </is>
      </c>
      <c r="DX12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6" s="126" t="inlineStr">
        <is>
          <t>2–4 yrs</t>
        </is>
      </c>
      <c r="EA126" s="126" t="inlineStr">
        <is>
          <t>3–5 · 2–5</t>
        </is>
      </c>
      <c r="EB126" s="126" t="inlineStr">
        <is>
          <t>Senior Analyst / Associate</t>
        </is>
      </c>
      <c r="EC126" s="126" t="inlineStr">
        <is>
          <t>DataTracks: Senior Associate · 2–5 yrs · Big Four: Consultant · IRIS Vs Market Benchmark — XBRL US credential pathway: XBRL US GAAP Certificate</t>
        </is>
      </c>
      <c r="ED126" s="126" t="inlineStr">
        <is>
          <t>XBRL US GAAP Certificate · AICPA &amp; XBRL US; XBRL International specifications; IFRS / US GAAP / Ind AS</t>
        </is>
      </c>
      <c r="EE126" s="126" t="inlineStr">
        <is>
          <t>Core 2 · Future 2 · Functional 3 · Leadership not scored</t>
        </is>
      </c>
      <c r="EF126" s="139" t="n"/>
      <c r="EG126" s="126" t="inlineStr">
        <is>
          <t>✓ HRIS: 24.4 yrs, B.Com, 0 direct reports
✓ Survey: 18 of 20 questions answered
✓ KRAs: submitted, reported deliverables
✓ Manager mapping: rating, potential, 9-box
✗ Job description: not on file</t>
        </is>
      </c>
      <c r="EH126" s="118" t="inlineStr">
        <is>
          <t xml:space="preserve">D199 · Long-tenure A3 · 8+ yrs · Medium: No rule changed the level: the score decides. · owner Business head — CARBON · </t>
        </is>
      </c>
      <c r="EI126" s="118" t="n"/>
      <c r="EJ126" s="118" t="n"/>
      <c r="EK126" s="118" t="inlineStr">
        <is>
          <t>Survey: summary on file · KRAs: received · Experience: on file</t>
        </is>
      </c>
      <c r="EL126" s="141" t="n"/>
      <c r="EM126" s="142" t="n"/>
      <c r="EN126" s="142" t="n"/>
      <c r="EO126" s="142" t="n"/>
      <c r="EP126" s="142" t="n"/>
      <c r="EQ126" s="143" t="n"/>
      <c r="ER126" s="135" t="n"/>
      <c r="ES126" s="135" t="n"/>
      <c r="ET126" s="135" t="n"/>
      <c r="EU126" s="135" t="n"/>
      <c r="EV126" s="135" t="n"/>
      <c r="EW126" s="135" t="n"/>
      <c r="EX126" s="135" t="n"/>
      <c r="EY126" s="143" t="n"/>
      <c r="EZ126" s="135" t="n"/>
      <c r="FA126" s="135" t="n"/>
      <c r="FB126" s="135" t="n"/>
      <c r="FC126" s="135" t="n"/>
      <c r="FD126" s="135" t="n"/>
    </row>
    <row r="127" ht="300" customHeight="1">
      <c r="A127" s="109" t="inlineStr">
        <is>
          <t>CARBON</t>
        </is>
      </c>
      <c r="B127" s="110" t="inlineStr">
        <is>
          <t>IRIS1124</t>
        </is>
      </c>
      <c r="C127" s="110" t="inlineStr">
        <is>
          <t>Kamlesh Bomble</t>
        </is>
      </c>
      <c r="D127" s="110" t="inlineStr">
        <is>
          <t>Services</t>
        </is>
      </c>
      <c r="E127" s="110" t="inlineStr">
        <is>
          <t>RC-025</t>
        </is>
      </c>
      <c r="F127" s="110" t="inlineStr">
        <is>
          <t>Jinesh Kumar S</t>
        </is>
      </c>
      <c r="G127" s="110" t="inlineStr">
        <is>
          <t>IRIS0511</t>
        </is>
      </c>
      <c r="H127" s="110" t="inlineStr">
        <is>
          <t>B2</t>
        </is>
      </c>
      <c r="I127" s="110" t="n"/>
      <c r="J127" s="110" t="n">
        <v>14.4</v>
      </c>
      <c r="K127" s="110" t="n">
        <v>14.4</v>
      </c>
      <c r="L127" s="110" t="inlineStr">
        <is>
          <t>B.Com</t>
        </is>
      </c>
      <c r="M127" s="110" t="n"/>
      <c r="N127" s="111" t="inlineStr">
        <is>
          <t>Senior Financial Analyst</t>
        </is>
      </c>
      <c r="O127" s="112" t="inlineStr">
        <is>
          <t>Senior Financial Analyst</t>
        </is>
      </c>
      <c r="P127" s="112" t="inlineStr">
        <is>
          <t>Consulting &amp; Professional Services</t>
        </is>
      </c>
      <c r="Q127" s="112" t="inlineStr">
        <is>
          <t>XBRL Tagging, Conversion &amp; Filing</t>
        </is>
      </c>
      <c r="R127" s="112" t="inlineStr">
        <is>
          <t>L4 – Senior</t>
        </is>
      </c>
      <c r="S127" s="152" t="inlineStr">
        <is>
          <t>A3</t>
        </is>
      </c>
      <c r="T127" s="151" t="inlineStr">
        <is>
          <t>Senior Associate</t>
        </is>
      </c>
      <c r="U127" s="151" t="inlineStr">
        <is>
          <t>A</t>
        </is>
      </c>
      <c r="V127" s="112" t="inlineStr">
        <is>
          <t>IC</t>
        </is>
      </c>
      <c r="W127" s="153" t="inlineStr">
        <is>
          <t>• Same level</t>
        </is>
      </c>
      <c r="X127" s="112" t="inlineStr">
        <is>
          <t>P2</t>
        </is>
      </c>
      <c r="Y127" s="112" t="inlineStr">
        <is>
          <t>Developing</t>
        </is>
      </c>
      <c r="Z127" s="112" t="inlineStr">
        <is>
          <t>3 Apply</t>
        </is>
      </c>
      <c r="AA127" s="117" t="inlineStr">
        <is>
          <t>A3</t>
        </is>
      </c>
      <c r="AB127" s="118" t="inlineStr">
        <is>
          <t>Band A · Practitioner</t>
        </is>
      </c>
      <c r="AC127" s="118" t="inlineStr">
        <is>
          <t>Senior Associate</t>
        </is>
      </c>
      <c r="AD127" s="118" t="inlineStr">
        <is>
          <t>• Same as the model</t>
        </is>
      </c>
      <c r="AE127" s="118" t="inlineStr">
        <is>
          <t>B1</t>
        </is>
      </c>
      <c r="AF127" s="118" t="inlineStr">
        <is>
          <t>OK</t>
        </is>
      </c>
      <c r="AG127" s="118" t="inlineStr">
        <is>
          <t>No change · already below the manager</t>
        </is>
      </c>
      <c r="AH127" s="118" t="n">
        <v>7</v>
      </c>
      <c r="AI127" s="118" t="n"/>
      <c r="AJ127" s="119" t="inlineStr">
        <is>
          <t>CARBON · Services · Band A · Early career</t>
        </is>
      </c>
      <c r="AK127" s="120" t="n">
        <v>2.5</v>
      </c>
      <c r="AL127" s="121">
        <f>IFERROR(INDEX(WM_C,MATCH($AJ127,WM_KEY,0)),"")</f>
        <v>0.54</v>
      </c>
      <c r="AM127" s="122">
        <f>IF(OR(AK127="",AL127=""),"",AK127*AL127)</f>
        <v>1.35</v>
      </c>
      <c r="AN127" s="120" t="n">
        <v>2.5</v>
      </c>
      <c r="AO127" s="121">
        <f>IFERROR(INDEX(WM_AU,MATCH($AJ127,WM_KEY,0)),"")</f>
        <v>0.16</v>
      </c>
      <c r="AP127" s="122">
        <f>IF(OR(AN127="",AO127=""),"",AN127*AO127)</f>
        <v>0.4</v>
      </c>
      <c r="AQ127" s="120" t="n">
        <v>2.5</v>
      </c>
      <c r="AR127" s="121">
        <f>IFERROR(INDEX(WM_AC,MATCH($AJ127,WM_KEY,0)),"")</f>
        <v>0.14</v>
      </c>
      <c r="AS127" s="122">
        <f>IF(OR(AQ127="",AR127=""),"",AQ127*AR127)</f>
        <v>0.35</v>
      </c>
      <c r="AT127" s="120" t="n">
        <v>1.5</v>
      </c>
      <c r="AU127" s="121">
        <f>IFERROR(INDEX(WM_L,MATCH($AJ127,WM_KEY,0)),"")</f>
        <v>0</v>
      </c>
      <c r="AV127" s="122">
        <f>IF(OR(AT127="",AU127=""),"",AT127*AU127)</f>
        <v>0</v>
      </c>
      <c r="AW127" s="120" t="n">
        <v>8</v>
      </c>
      <c r="AX127" s="121">
        <f>IFERROR(INDEX(WM_E,MATCH($AJ127,WM_KEY,0)),"")</f>
        <v>0.1</v>
      </c>
      <c r="AY127" s="122">
        <f>IF(OR(AW127="",AX127=""),"",AW127*AX127)</f>
        <v>0.8</v>
      </c>
      <c r="AZ127" s="123" t="n">
        <v>3</v>
      </c>
      <c r="BA127" s="121">
        <f>IFERROR(INDEX(WM_BI,MATCH($AJ127,WM_KEY,0)),"")</f>
        <v>0.06</v>
      </c>
      <c r="BB127" s="122">
        <f>IF(OR(AZ127="",BA127=""),"",AZ127*BA127)</f>
        <v>0.18</v>
      </c>
      <c r="BC127" s="122">
        <f>IF(COUNT(AM127,AP127,AS127,AV127,AY127,BB127)&lt;6,"",SUM(AM127,AP127,AS127,AV127,AY127,BB127))</f>
        <v>3.08</v>
      </c>
      <c r="BD127" s="122" t="str">
        <f>IF(BC127="","",INDEX({"A1","A2","A3","B1","B2","B3","C1","C2","D1","D2","E1","E2"},MAX(1,MIN(12,ROUND(BC127,0)))))</f>
        <v>A3</v>
      </c>
      <c r="BE127" s="152" t="inlineStr">
        <is>
          <t>A3</t>
        </is>
      </c>
      <c r="BF127" s="124" t="inlineStr">
        <is>
          <t>The score decided the level</t>
        </is>
      </c>
      <c r="BG12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7" s="125" t="inlineStr">
        <is>
          <t>At build: Complexity 1.35 + Autonomy 0.40 + Accountability 0.35 + Leadership 0.00 + Experience 0.80 + Business impact 0.18
= 3.08 points → nearest level 3 = A3
Final level: A3 · same as the score</t>
        </is>
      </c>
      <c r="BI127" s="125" t="inlineStr">
        <is>
          <t>No rule applied: the score decides.</t>
        </is>
      </c>
      <c r="BJ127" s="125" t="inlineStr">
        <is>
          <t>—</t>
        </is>
      </c>
      <c r="BK127" s="126" t="n"/>
      <c r="BL127" s="126" t="inlineStr">
        <is>
          <t>Medium</t>
        </is>
      </c>
      <c r="BM127" s="126" t="inlineStr">
        <is>
          <t>• Work described is smaller than the current designation suggests — manager to confirm the actual role
• 14.4 yrs of experience in a role that reads as Band A work — a career-path question for the manager: can the role be widened · Specialist, B1 or is it correctly sized?</t>
        </is>
      </c>
      <c r="BN127" s="125" t="inlineStr">
        <is>
          <t>Stable · moves in fewer than 5 of 30 weight tests</t>
        </is>
      </c>
      <c r="BO127" s="148" t="inlineStr">
        <is>
          <t>Rated 2.5 of 12 · between A2 and A3
Start: 3.0 · senior practitioner title
Evidence reads like A2: Learning the US mandate; completes assigned tagging, QC and filing tasks for trained processes → moved down 0.5
KRA: “1. Complete assigned XBRL/conversion/filing tasks with &gt;=99% accuracy · zero critical errors 2. Meet 100% of regulatory / client filing…”
Market: A2 = Standard work of the discipline · A3 = Varied and non-standard work; handles exceptions</t>
        </is>
      </c>
      <c r="BP127" s="129" t="inlineStr">
        <is>
          <t>Rated 2.5 of 12 · between A2 and A3
Start: 3.0 · senior practitioner title
Evidence reads like A2: Independent only on processes trained for; asks seniors for guidance → moved down 0.5
Market: A2 = Chooses own approach within standards · A3 = Technical / QC / client calls on own work</t>
        </is>
      </c>
      <c r="BQ127" s="129" t="inlineStr">
        <is>
          <t>Rated 2.5 of 12 · between A2 and A3
Start: 3.0 · senior practitioner title
Evidence reads like A2: Accuracy and timeliness of own assigned tagging, QC and filing tasks → moved down 0.5
KRA: “1. Complete assigned XBRL/conversion/filing tasks with &gt;=99% accuracy · zero critical errors 2. Meet 100% of regulatory / client filing…”
Market: A2 = Own deliverables · accuracy, TAT · A3 = A module / process, or work with client or regulatory consequences</t>
        </is>
      </c>
      <c r="BR127" s="129" t="inlineStr">
        <is>
          <t>Rated 1.5 of 12 · between A1 and A2 — not counted: the weight is 0% at this level
Start: 2.0 · individual contributor, so influence only
Evidence reads like A1: 'Team support' listed without any detail → moved down 0.5
Team: 0 direct reports · IC
Market: A1–A2 = Not scored in Band A</t>
        </is>
      </c>
      <c r="BS127" s="129" t="inlineStr">
        <is>
          <t>Rated 8 of 12
Experience: 14.4 yrs total · 14.4 at IRIS; none recorded before IRIS = 8.0 on the experience scale
Qualification: B.Com · graduate, relevant to the work → no change
Market: A3 roles typically have 2–5 yrs · IRIS guide 2–4</t>
        </is>
      </c>
      <c r="BT127"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7"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7" s="125" t="n"/>
      <c r="BW127" s="125" t="n"/>
      <c r="BX127" s="125" t="n"/>
      <c r="BY127" s="125" t="n"/>
      <c r="BZ127" s="125" t="inlineStr">
        <is>
          <t>Received · manager annual</t>
        </is>
      </c>
      <c r="CA127" s="125" t="inlineStr">
        <is>
          <t>CARBON Mapping Master</t>
        </is>
      </c>
      <c r="CB127" s="130" t="n">
        <v>20</v>
      </c>
      <c r="CC127" s="131" t="inlineStr">
        <is>
          <t>• Role / sub-team: XBRL tagging - US SEC; XBRL Tagging &amp; Qc.</t>
        </is>
      </c>
      <c r="CD127" s="131" t="inlineStr">
        <is>
          <t>• Key responsibilities include: Tagging, and learning about process and step. Practice.
• Reported deliverables and outcomes include: Handed over to the next process, depending on the work allocated.</t>
        </is>
      </c>
      <c r="CE127" s="131" t="inlineStr">
        <is>
          <t>• Current capabilities: Time management; Tools / software used: Both.</t>
        </is>
      </c>
      <c r="CF127" s="131" t="inlineStr">
        <is>
          <t>• Development priorities: No input received.
• Learning and Development Need: Time management.</t>
        </is>
      </c>
      <c r="CG127" s="131" t="inlineStr">
        <is>
          <t>• Key challenges: Technical issue tool issu.
• Support required: No input received.</t>
        </is>
      </c>
      <c r="CH127" s="132" t="inlineStr">
        <is>
          <t>Complexity: Evidence reads like A2: Learning the US mandate; completes assigned tagging, QC and filing tasks for trained processes → moved down 0.5
Autonomy: Evidence reads like A2: Independent only on processes trained for; asks seniors for guidance → moved down 0.5
Accountability: Evidence reads like A2: Accuracy and timeliness of own assigned tagging, QC and filing tasks → moved down 0.5
Leadership: Evidence reads like A1: 'Team support' listed without any detail → moved down 0.5
Business Impact: Moved +0.5: the survey / manager mapping marks it business-critical.</t>
        </is>
      </c>
      <c r="CI127"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7" s="131" t="inlineStr">
        <is>
          <t>Self-identified: Testing &amp; quality · Domain, regulatory &amp; XBRL · Broader exposure &amp; ownership
For the next role: Testing &amp; quality · Domain, regulatory &amp; XBRL · Broader exposure &amp; ownership</t>
        </is>
      </c>
      <c r="CK127" s="131" t="inlineStr">
        <is>
          <t>Per-person summary · CARBON Mapping Master</t>
        </is>
      </c>
      <c r="CL127"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7"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7" s="135" t="n"/>
      <c r="CO127" s="135" t="n">
        <v>3</v>
      </c>
      <c r="CP127" s="136" t="n">
        <v>3</v>
      </c>
      <c r="CQ127" s="137" t="inlineStr">
        <is>
          <t>Medium</t>
        </is>
      </c>
      <c r="CR127" s="137" t="inlineStr">
        <is>
          <t>Core Contributor</t>
        </is>
      </c>
      <c r="CS127" s="137" t="inlineStr">
        <is>
          <t>Develop in role</t>
        </is>
      </c>
      <c r="CT127" s="137" t="n"/>
      <c r="CU127" s="137" t="inlineStr">
        <is>
          <t>Yes</t>
        </is>
      </c>
      <c r="CV127" s="137" t="n"/>
      <c r="CW127" s="137" t="n"/>
      <c r="CX127" s="137" t="inlineStr">
        <is>
          <t>Medium · critical role Yes · only this person — · successor named No</t>
        </is>
      </c>
      <c r="CY127" s="137" t="inlineStr">
        <is>
          <t>Jinesh Kumar S · B2, CARBON · Mayur Zope · B2, CARBON · Mohammed Dholkawala · B2, CARBON</t>
        </is>
      </c>
      <c r="CZ127" s="137" t="inlineStr">
        <is>
          <t>Name a successor; document the key process; cross-train one person</t>
        </is>
      </c>
      <c r="DA127" s="119" t="n">
        <v>103</v>
      </c>
      <c r="DB127" s="138" t="inlineStr">
        <is>
          <t>Meets the level</t>
        </is>
      </c>
      <c r="DC127" s="138" t="n">
        <v>110</v>
      </c>
      <c r="DD127" s="138" t="n">
        <v>88</v>
      </c>
      <c r="DE127" s="138" t="n">
        <v>104</v>
      </c>
      <c r="DF127" s="138" t="n"/>
      <c r="DG127" s="138" t="inlineStr">
        <is>
          <t>AI / GenAI</t>
        </is>
      </c>
      <c r="DH127" s="138" t="inlineStr">
        <is>
          <t>B1: 90% of profile — close</t>
        </is>
      </c>
      <c r="DI127" s="138" t="inlineStr">
        <is>
          <t>Evidence: Survey + KRAs | Core: Ownership 2/2, Problem solving 2/2, Communication &amp; collaboration 3/2, Client &amp; quality focus 3/2, Learning agility 3/2, Integrity &amp; compliance 2/2 | Future-ready: AI literacy 1/2, Data literacy 2/2, Digital fluency 2/2, Innovation 2/2 | Functional: XBRL &amp; taxonomy 4/3, Accounting standards 3/3, Regulatory domain 4/3, Quality &amp; process 4/3, Excel &amp; tools 3/3, AI / GenAI 2/3</t>
        </is>
      </c>
      <c r="DJ127" s="111" t="inlineStr">
        <is>
          <t>Testing &amp; quality · Domain, regulatory &amp; XBRL · Broader exposure &amp; ownership</t>
        </is>
      </c>
      <c r="DK127" s="112" t="n"/>
      <c r="DL127" s="112" t="inlineStr">
        <is>
          <t>XBRL, iXBRL &amp; Taxonomy; Product, Platform &amp; Domain Knowledge; Project, Program &amp; Agile Management</t>
        </is>
      </c>
      <c r="DM127" s="112" t="inlineStr">
        <is>
          <t>Testing &amp; quality · Domain, regulatory &amp; XBRL · Broader exposure &amp; ownership</t>
        </is>
      </c>
      <c r="DN127" s="112" t="n"/>
      <c r="DO127" s="139" t="inlineStr">
        <is>
          <t>No strong match from survey evidence</t>
        </is>
      </c>
      <c r="DP127" s="126" t="inlineStr">
        <is>
          <t>Bhavik Raparka · Senior Financial Analyst — 0.63: assigned, tagging, filings, filing; Ashok Yadav · Senior Financial Analyst — 0.62: tagging, knowledge, microsoft, filings; Namrata Juvekar · Financial Analyst — 0.53: tagging, filing, microsoft, procedures</t>
        </is>
      </c>
      <c r="DQ127" s="126" t="inlineStr">
        <is>
          <t>No close match in other businesses</t>
        </is>
      </c>
      <c r="DR127" s="126" t="n"/>
      <c r="DS127" s="126" t="n"/>
      <c r="DT127" s="126" t="inlineStr">
        <is>
          <t>A3 deep-dive: score 3.08 · gap to B1 0.46 · 0.25–0.5 from B1</t>
        </is>
      </c>
      <c r="DU127"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7"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7"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7" s="126" t="inlineStr">
        <is>
          <t>2–4 yrs</t>
        </is>
      </c>
      <c r="EA127" s="126" t="inlineStr">
        <is>
          <t>3–5 · 2–5</t>
        </is>
      </c>
      <c r="EB127" s="126" t="inlineStr">
        <is>
          <t>Senior Analyst / Associate</t>
        </is>
      </c>
      <c r="EC127" s="126" t="inlineStr">
        <is>
          <t>DataTracks: Senior Associate · 2–5 yrs · Big Four: Consultant · IRIS Vs Market Benchmark — XBRL US credential pathway: XBRL US GAAP Certificate</t>
        </is>
      </c>
      <c r="ED127" s="126" t="inlineStr">
        <is>
          <t>XBRL US GAAP Certificate · AICPA &amp; XBRL US; XBRL International specifications; IFRS / US GAAP / Ind AS</t>
        </is>
      </c>
      <c r="EE127" s="126" t="inlineStr">
        <is>
          <t>Core 2 · Future 2 · Functional 3 · Leadership not scored</t>
        </is>
      </c>
      <c r="EF127" s="139" t="n"/>
      <c r="EG127" s="126" t="inlineStr">
        <is>
          <t>✓ HRIS: 14.4 yrs, B.Com, 0 direct reports
✓ Survey: 20 of 20 questions answered
✓ KRAs: submitted, reported deliverables
✓ Manager mapping: rating, potential, 9-box
✗ Job description: not on file</t>
        </is>
      </c>
      <c r="EH127" s="118" t="inlineStr">
        <is>
          <t xml:space="preserve">D200 · Long-tenure A3 · 8+ yrs · Medium: No rule changed the level: the score decides. · owner Business head — CARBON · </t>
        </is>
      </c>
      <c r="EI127" s="118" t="n"/>
      <c r="EJ127" s="118" t="n"/>
      <c r="EK127" s="118" t="inlineStr">
        <is>
          <t>Survey: summary on file · KRAs: received · Experience: on file</t>
        </is>
      </c>
      <c r="EL127" s="141" t="n"/>
      <c r="EM127" s="142" t="n"/>
      <c r="EN127" s="142" t="n"/>
      <c r="EO127" s="142" t="n"/>
      <c r="EP127" s="142" t="n"/>
      <c r="EQ127" s="143" t="n"/>
      <c r="ER127" s="135" t="n"/>
      <c r="ES127" s="135" t="n"/>
      <c r="ET127" s="135" t="n"/>
      <c r="EU127" s="135" t="n"/>
      <c r="EV127" s="135" t="n"/>
      <c r="EW127" s="135" t="n"/>
      <c r="EX127" s="135" t="n"/>
      <c r="EY127" s="143" t="n"/>
      <c r="EZ127" s="135" t="n"/>
      <c r="FA127" s="135" t="n"/>
      <c r="FB127" s="135" t="n"/>
      <c r="FC127" s="135" t="n"/>
      <c r="FD127" s="135" t="n"/>
    </row>
    <row r="128" ht="300" customHeight="1">
      <c r="A128" s="109" t="inlineStr">
        <is>
          <t>CARBON</t>
        </is>
      </c>
      <c r="B128" s="110" t="inlineStr">
        <is>
          <t>IRIS0474</t>
        </is>
      </c>
      <c r="C128" s="110" t="inlineStr">
        <is>
          <t>Kiran Mane</t>
        </is>
      </c>
      <c r="D128" s="110" t="inlineStr">
        <is>
          <t>Services</t>
        </is>
      </c>
      <c r="E128" s="110" t="inlineStr">
        <is>
          <t>RC-025</t>
        </is>
      </c>
      <c r="F128" s="110" t="inlineStr">
        <is>
          <t>Shailesh Kumar Sharma</t>
        </is>
      </c>
      <c r="G128" s="110" t="inlineStr">
        <is>
          <t>IRIS0506</t>
        </is>
      </c>
      <c r="H128" s="110" t="inlineStr">
        <is>
          <t>B2</t>
        </is>
      </c>
      <c r="I128" s="110" t="n"/>
      <c r="J128" s="110" t="n">
        <v>15.8</v>
      </c>
      <c r="K128" s="110" t="n">
        <v>15.8</v>
      </c>
      <c r="L128" s="110" t="inlineStr">
        <is>
          <t>B.Com</t>
        </is>
      </c>
      <c r="M128" s="110" t="n"/>
      <c r="N128" s="144" t="inlineStr">
        <is>
          <t>Financial Analyst</t>
        </is>
      </c>
      <c r="O128" s="113" t="inlineStr">
        <is>
          <t>Senior Financial Analyst</t>
        </is>
      </c>
      <c r="P128" s="112" t="inlineStr">
        <is>
          <t>Consulting &amp; Professional Services</t>
        </is>
      </c>
      <c r="Q128" s="112" t="inlineStr">
        <is>
          <t>XBRL Tagging, Conversion &amp; Filing</t>
        </is>
      </c>
      <c r="R128" s="113" t="inlineStr">
        <is>
          <t>L3 – Professional / Associate</t>
        </is>
      </c>
      <c r="S128" s="114" t="inlineStr">
        <is>
          <t>A3</t>
        </is>
      </c>
      <c r="T128" s="151" t="inlineStr">
        <is>
          <t>Senior Associate</t>
        </is>
      </c>
      <c r="U128" s="151" t="inlineStr">
        <is>
          <t>A</t>
        </is>
      </c>
      <c r="V128" s="112" t="inlineStr">
        <is>
          <t>IC</t>
        </is>
      </c>
      <c r="W128" s="150" t="inlineStr">
        <is>
          <t>▲ Up</t>
        </is>
      </c>
      <c r="X128" s="112" t="inlineStr">
        <is>
          <t>P2</t>
        </is>
      </c>
      <c r="Y128" s="112" t="inlineStr">
        <is>
          <t>Developing</t>
        </is>
      </c>
      <c r="Z128" s="112" t="inlineStr">
        <is>
          <t>3 Apply</t>
        </is>
      </c>
      <c r="AA128" s="117" t="inlineStr">
        <is>
          <t>A3</t>
        </is>
      </c>
      <c r="AB128" s="118" t="inlineStr">
        <is>
          <t>Band A · Practitioner</t>
        </is>
      </c>
      <c r="AC128" s="118" t="inlineStr">
        <is>
          <t>Senior Associate</t>
        </is>
      </c>
      <c r="AD128" s="118" t="inlineStr">
        <is>
          <t>• Same as the model</t>
        </is>
      </c>
      <c r="AE128" s="118" t="inlineStr">
        <is>
          <t>B1</t>
        </is>
      </c>
      <c r="AF128" s="118" t="inlineStr">
        <is>
          <t>OK</t>
        </is>
      </c>
      <c r="AG128" s="118" t="inlineStr">
        <is>
          <t>No change · already below the manager</t>
        </is>
      </c>
      <c r="AH128" s="118" t="n">
        <v>7</v>
      </c>
      <c r="AI128" s="118" t="n"/>
      <c r="AJ128" s="119" t="inlineStr">
        <is>
          <t>CARBON · Services · Band A · Early career</t>
        </is>
      </c>
      <c r="AK128" s="120" t="n">
        <v>2.5</v>
      </c>
      <c r="AL128" s="121">
        <f>IFERROR(INDEX(WM_C,MATCH($AJ128,WM_KEY,0)),"")</f>
        <v>0.54</v>
      </c>
      <c r="AM128" s="122">
        <f>IF(OR(AK128="",AL128=""),"",AK128*AL128)</f>
        <v>1.35</v>
      </c>
      <c r="AN128" s="120" t="n">
        <v>2</v>
      </c>
      <c r="AO128" s="121">
        <f>IFERROR(INDEX(WM_AU,MATCH($AJ128,WM_KEY,0)),"")</f>
        <v>0.16</v>
      </c>
      <c r="AP128" s="122">
        <f>IF(OR(AN128="",AO128=""),"",AN128*AO128)</f>
        <v>0.32</v>
      </c>
      <c r="AQ128" s="120" t="n">
        <v>2.5</v>
      </c>
      <c r="AR128" s="121">
        <f>IFERROR(INDEX(WM_AC,MATCH($AJ128,WM_KEY,0)),"")</f>
        <v>0.14</v>
      </c>
      <c r="AS128" s="122">
        <f>IF(OR(AQ128="",AR128=""),"",AQ128*AR128)</f>
        <v>0.35</v>
      </c>
      <c r="AT128" s="120" t="n">
        <v>2</v>
      </c>
      <c r="AU128" s="121">
        <f>IFERROR(INDEX(WM_L,MATCH($AJ128,WM_KEY,0)),"")</f>
        <v>0</v>
      </c>
      <c r="AV128" s="122">
        <f>IF(OR(AT128="",AU128=""),"",AT128*AU128)</f>
        <v>0</v>
      </c>
      <c r="AW128" s="120" t="n">
        <v>8.5</v>
      </c>
      <c r="AX128" s="121">
        <f>IFERROR(INDEX(WM_E,MATCH($AJ128,WM_KEY,0)),"")</f>
        <v>0.1</v>
      </c>
      <c r="AY128" s="122">
        <f>IF(OR(AW128="",AX128=""),"",AW128*AX128)</f>
        <v>0.85</v>
      </c>
      <c r="AZ128" s="123" t="n">
        <v>3</v>
      </c>
      <c r="BA128" s="121">
        <f>IFERROR(INDEX(WM_BI,MATCH($AJ128,WM_KEY,0)),"")</f>
        <v>0.06</v>
      </c>
      <c r="BB128" s="122">
        <f>IF(OR(AZ128="",BA128=""),"",AZ128*BA128)</f>
        <v>0.18</v>
      </c>
      <c r="BC128" s="122">
        <f>IF(COUNT(AM128,AP128,AS128,AV128,AY128,BB128)&lt;6,"",SUM(AM128,AP128,AS128,AV128,AY128,BB128))</f>
        <v>3.05</v>
      </c>
      <c r="BD128" s="122" t="str">
        <f>IF(BC128="","",INDEX({"A1","A2","A3","B1","B2","B3","C1","C2","D1","D2","E1","E2"},MAX(1,MIN(12,ROUND(BC128,0)))))</f>
        <v>A3</v>
      </c>
      <c r="BE128" s="114" t="inlineStr">
        <is>
          <t>A3</t>
        </is>
      </c>
      <c r="BF128" s="124" t="inlineStr">
        <is>
          <t>The score decided the level</t>
        </is>
      </c>
      <c r="BG12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8" s="125" t="inlineStr">
        <is>
          <t>At build: Complexity 1.35 + Autonomy 0.32 + Accountability 0.35 + Leadership 0.00 + Experience 0.85 + Business impact 0.18
= 3.05 points → nearest level 3 = A3
Final level: A3 · same as the score</t>
        </is>
      </c>
      <c r="BI128" s="125" t="inlineStr">
        <is>
          <t>No rule applied: the score decides.</t>
        </is>
      </c>
      <c r="BJ128" s="125" t="inlineStr">
        <is>
          <t>—</t>
        </is>
      </c>
      <c r="BK128" s="126" t="n"/>
      <c r="BL128" s="126" t="inlineStr">
        <is>
          <t>Medium</t>
        </is>
      </c>
      <c r="BM128" s="126" t="inlineStr">
        <is>
          <t>• 15.8 yrs of experience in a role that reads as Band A work — a career-path question for the manager: can the role be widened · Specialist, B1 or is it correctly sized?</t>
        </is>
      </c>
      <c r="BN128" s="125" t="inlineStr">
        <is>
          <t>Stable · moves in fewer than 5 of 30 weight tests</t>
        </is>
      </c>
      <c r="BO128" s="148" t="inlineStr">
        <is>
          <t>Rated 2.5 of 12 · between A2 and A3
Start: 2.0 · practitioner title
Evidence reads like A3: QCs UK iXBRL files and tags ESEF files; validation error analysis across two taxonomies → moved up 0.5
KRA: “1. Complete assigned XBRL/conversion/filing tasks with &gt;=99% accuracy · zero critical errors 2. Meet 100% of regulatory / client filing…”
Market: A2 = Standard work of the discipline · A3 = Varied and non-standard work; handles exceptions</t>
        </is>
      </c>
      <c r="BP128" s="129" t="inlineStr">
        <is>
          <t>Rated 2 of 12
Start: 2.0 · practitioner title
Evidence reads like A2: Corrects issues within the defined process; raises others for clarification → matches the start
Market: A2 = Chooses own approach within standards</t>
        </is>
      </c>
      <c r="BQ128" s="129" t="inlineStr">
        <is>
          <t>Rated 2.5 of 12 · between A2 and A3
Start: 2.0 · practitioner title
Evidence reads like A3: Final filing meeting HMRC / ESEF rules; errors must be caught before submission → moved up 0.5
KRA: “1. Complete assigned XBRL/conversion/filing tasks with &gt;=99% accuracy · zero critical errors 2. Meet 100% of regulatory / client filing…”
Market: A2 = Own deliverables · accuracy, TAT · A3 = A module / process, or work with client or regulatory consequences</t>
        </is>
      </c>
      <c r="BR128" s="129" t="inlineStr">
        <is>
          <t>Rated 2 of 12 — not counted: the weight is 0% at this level
Start: 1.0 · individual contributor, so influence only
Evidence reads like A3: QC reviewer: returns changes to taggers on UK files → moved up 1
Team: 0 direct reports · IC
Market: A2 = Not scored in Band A</t>
        </is>
      </c>
      <c r="BS128" s="129" t="inlineStr">
        <is>
          <t>Rated 8.5 of 12 · between C2 and D1
Experience: 15.8 yrs total · 15.8 at IRIS; none recorded before IRIS = 8.4 on the experience scale
Qualification: B.Com · graduate, relevant to the work → no change
Market: A3 roles typically have 2–5 yrs · IRIS guide 2–4</t>
        </is>
      </c>
      <c r="BT128"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8"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8" s="125" t="n"/>
      <c r="BW128" s="125" t="n"/>
      <c r="BX128" s="125" t="n"/>
      <c r="BY128" s="125" t="n"/>
      <c r="BZ128" s="125" t="inlineStr">
        <is>
          <t>Received · manager annual</t>
        </is>
      </c>
      <c r="CA128" s="125" t="inlineStr">
        <is>
          <t>CARBON Mapping Master</t>
        </is>
      </c>
      <c r="CB128" s="130" t="n">
        <v>20</v>
      </c>
      <c r="CC128" s="131" t="inlineStr">
        <is>
          <t>• Role / sub-team: XBRL Conversion Services.</t>
        </is>
      </c>
      <c r="CD128" s="131" t="inlineStr">
        <is>
          <t>• Key responsibilities include: QC of UK files, ESMA files tagging.
• Reported deliverables and outcomes include: In UK after qc gives changes to tagger. In ESMA handover the file to PMO.</t>
        </is>
      </c>
      <c r="CE128" s="131" t="inlineStr">
        <is>
          <t>• Current capabilities: Team bonding; Tools / software used: Carbon.</t>
        </is>
      </c>
      <c r="CF128" s="131" t="inlineStr">
        <is>
          <t>• Development priorities: No input received.
• Learning and Development Need: Proper coordination.</t>
        </is>
      </c>
      <c r="CG128" s="131" t="inlineStr">
        <is>
          <t>• Key challenges: No input received.
• Support required: No input received.</t>
        </is>
      </c>
      <c r="CH128" s="132" t="inlineStr">
        <is>
          <t>Complexity: Evidence reads like A3: QCs UK iXBRL files and tags ESEF files; validation error analysis across two taxonomies → moved up 0.5
Autonomy: Evidence reads like A2: Corrects issues within the defined process; raises others for clarification → matches the start
Accountability: Evidence reads like A3: Final filing meeting HMRC / ESEF rules; errors must be caught before submission → moved up 0.5
Leadership: Evidence reads like A3: QC reviewer: returns changes to taggers on UK files → moved up 1
Business Impact: Moved +0.5: the survey / manager mapping marks it business-critical.</t>
        </is>
      </c>
      <c r="CI128"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8" s="131" t="inlineStr">
        <is>
          <t>Self-identified: AI / automation · Domain, regulatory &amp; XBRL · Broader exposure &amp; ownership
For the next role: AI / automation · Domain, regulatory &amp; XBRL · Client, sales &amp; stakeholders · Broader exposure &amp; ownership</t>
        </is>
      </c>
      <c r="CK128" s="131" t="inlineStr">
        <is>
          <t>Per-person summary · CARBON Mapping Master</t>
        </is>
      </c>
      <c r="CL128"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8"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8" s="135" t="n"/>
      <c r="CO128" s="135" t="n">
        <v>3</v>
      </c>
      <c r="CP128" s="136" t="n">
        <v>3</v>
      </c>
      <c r="CQ128" s="137" t="inlineStr">
        <is>
          <t>Medium</t>
        </is>
      </c>
      <c r="CR128" s="137" t="inlineStr">
        <is>
          <t>Core Contributor</t>
        </is>
      </c>
      <c r="CS128" s="137" t="inlineStr">
        <is>
          <t>Develop in role</t>
        </is>
      </c>
      <c r="CT128" s="137" t="n"/>
      <c r="CU128" s="137" t="inlineStr">
        <is>
          <t>Yes</t>
        </is>
      </c>
      <c r="CV128" s="137" t="n"/>
      <c r="CW128" s="137" t="n"/>
      <c r="CX128" s="137" t="inlineStr">
        <is>
          <t>Medium · critical role Yes · only this person — · successor named No</t>
        </is>
      </c>
      <c r="CY128" s="137" t="inlineStr">
        <is>
          <t>Jinesh Kumar S · B2, CARBON · Mayur Zope · B2, CARBON · Mohammed Dholkawala · B2, CARBON</t>
        </is>
      </c>
      <c r="CZ128" s="137" t="inlineStr">
        <is>
          <t>Name a successor; document the key process; cross-train one person</t>
        </is>
      </c>
      <c r="DA128" s="119" t="n">
        <v>98</v>
      </c>
      <c r="DB128" s="138" t="inlineStr">
        <is>
          <t>Meets the level</t>
        </is>
      </c>
      <c r="DC128" s="138" t="n">
        <v>103</v>
      </c>
      <c r="DD128" s="138" t="n">
        <v>75</v>
      </c>
      <c r="DE128" s="138" t="n">
        <v>104</v>
      </c>
      <c r="DF128" s="138" t="n"/>
      <c r="DG128" s="138" t="inlineStr">
        <is>
          <t>AI / GenAI, Innovation</t>
        </is>
      </c>
      <c r="DH128" s="138" t="inlineStr">
        <is>
          <t>B1: 85% of profile — close</t>
        </is>
      </c>
      <c r="DI128" s="138" t="inlineStr">
        <is>
          <t>Evidence: Survey + KRAs | Core: Ownership 2/2, Problem solving 2/2, Communication &amp; collaboration 2/2, Client &amp; quality focus 3/2, Learning agility 2/2, Integrity &amp; compliance 2/2 | Future-ready: AI literacy 1/2, Data literacy 2/2, Digital fluency 2/2, Innovation 1/2 | Functional: XBRL &amp; taxonomy 4/3, Accounting standards 3/3, Regulatory domain 4/3, Quality &amp; process 4/3, Excel &amp; tools 3/3, AI / GenAI 2/3</t>
        </is>
      </c>
      <c r="DJ128" s="111" t="inlineStr">
        <is>
          <t>AI / automation · Domain, regulatory &amp; XBRL · Broader exposure &amp; ownership</t>
        </is>
      </c>
      <c r="DK128" s="112" t="n"/>
      <c r="DL128" s="112" t="inlineStr">
        <is>
          <t>XBRL, iXBRL &amp; Taxonomy; Accounting &amp; Reporting Standards · IFRS/US GAAP; Regulatory &amp; BFSI Domain</t>
        </is>
      </c>
      <c r="DM128" s="112" t="inlineStr">
        <is>
          <t>AI / automation · Domain, regulatory &amp; XBRL · Client, sales &amp; stakeholders · Broader exposure &amp; ownership</t>
        </is>
      </c>
      <c r="DN128" s="112" t="n"/>
      <c r="DO128" s="139" t="inlineStr">
        <is>
          <t>No strong match from survey evidence</t>
        </is>
      </c>
      <c r="DP128" s="126" t="inlineStr">
        <is>
          <t>Mandar Vatare · Senior Financial Analyst — 0.64: ixbrl, tagging, validation, financial; Sunil Bist · Senior Financial Analyst — 0.53: ixbrl, validation, financial, tagging; Ruhee Chita · Senior Financial Analyst — 0.52: esef, financial, ixbrl, ready</t>
        </is>
      </c>
      <c r="DQ128" s="126" t="inlineStr">
        <is>
          <t>Prajakta Athalye · iFile, Financial Analyst — 0.39; Bhanu Vardhan Nelly · iFile, Financial Analyst — 0.34; Tuku Deb · iFile, Senior Financial Analyst — 0.29</t>
        </is>
      </c>
      <c r="DR128" s="126" t="n"/>
      <c r="DS128" s="126" t="n"/>
      <c r="DT128" s="126" t="inlineStr">
        <is>
          <t>A3 deep-dive: score 3.05 · gap to B1 0.47 · 0.25–0.5 from B1</t>
        </is>
      </c>
      <c r="DU128"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8"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8"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8" s="126" t="inlineStr">
        <is>
          <t>2–4 yrs</t>
        </is>
      </c>
      <c r="EA128" s="126" t="inlineStr">
        <is>
          <t>3–5 · 2–5</t>
        </is>
      </c>
      <c r="EB128" s="126" t="inlineStr">
        <is>
          <t>Senior Analyst / Associate</t>
        </is>
      </c>
      <c r="EC128" s="126" t="inlineStr">
        <is>
          <t>DataTracks: Senior Associate · 2–5 yrs · Big Four: Consultant · IRIS Vs Market Benchmark — XBRL US credential pathway: XBRL US GAAP Certificate</t>
        </is>
      </c>
      <c r="ED128" s="126" t="inlineStr">
        <is>
          <t>XBRL US GAAP Certificate · AICPA &amp; XBRL US; XBRL International specifications; IFRS / US GAAP / Ind AS</t>
        </is>
      </c>
      <c r="EE128" s="126" t="inlineStr">
        <is>
          <t>Core 2 · Future 2 · Functional 3 · Leadership not scored</t>
        </is>
      </c>
      <c r="EF128" s="139" t="n"/>
      <c r="EG128" s="126" t="inlineStr">
        <is>
          <t>✓ HRIS: 15.8 yrs, B.Com, 0 direct reports
✓ Survey: 20 of 20 questions answered
✓ KRAs: submitted, reported deliverables
✓ Manager mapping: rating, potential, 9-box
✗ Job description: not on file</t>
        </is>
      </c>
      <c r="EH128" s="118" t="inlineStr">
        <is>
          <t xml:space="preserve">D201 · Long-tenure A3 · 8+ yrs · Medium: No rule changed the level: the score decides. · owner Business head — CARBON · </t>
        </is>
      </c>
      <c r="EI128" s="118" t="n"/>
      <c r="EJ128" s="118" t="n"/>
      <c r="EK128" s="118" t="inlineStr">
        <is>
          <t>Survey: summary on file · KRAs: received · Experience: on file</t>
        </is>
      </c>
      <c r="EL128" s="141" t="n"/>
      <c r="EM128" s="142" t="n"/>
      <c r="EN128" s="142" t="n"/>
      <c r="EO128" s="142" t="n"/>
      <c r="EP128" s="142" t="n"/>
      <c r="EQ128" s="143" t="n"/>
      <c r="ER128" s="135" t="n"/>
      <c r="ES128" s="135" t="n"/>
      <c r="ET128" s="135" t="n"/>
      <c r="EU128" s="135" t="n"/>
      <c r="EV128" s="135" t="n"/>
      <c r="EW128" s="135" t="n"/>
      <c r="EX128" s="135" t="n"/>
      <c r="EY128" s="143" t="n"/>
      <c r="EZ128" s="135" t="n"/>
      <c r="FA128" s="135" t="n"/>
      <c r="FB128" s="135" t="n"/>
      <c r="FC128" s="135" t="n"/>
      <c r="FD128" s="135" t="n"/>
    </row>
    <row r="129" ht="300" customHeight="1">
      <c r="A129" s="109" t="inlineStr">
        <is>
          <t>CARBON</t>
        </is>
      </c>
      <c r="B129" s="110" t="inlineStr">
        <is>
          <t>IRIS0520</t>
        </is>
      </c>
      <c r="C129" s="110" t="inlineStr">
        <is>
          <t>Mandar Vatare</t>
        </is>
      </c>
      <c r="D129" s="110" t="inlineStr">
        <is>
          <t>Services</t>
        </is>
      </c>
      <c r="E129" s="110" t="inlineStr">
        <is>
          <t>RC-025</t>
        </is>
      </c>
      <c r="F129" s="110" t="inlineStr">
        <is>
          <t>Shailesh Kumar Sharma</t>
        </is>
      </c>
      <c r="G129" s="110" t="inlineStr">
        <is>
          <t>IRIS0506</t>
        </is>
      </c>
      <c r="H129" s="110" t="inlineStr">
        <is>
          <t>B2</t>
        </is>
      </c>
      <c r="I129" s="110" t="n"/>
      <c r="J129" s="110" t="n">
        <v>17.3</v>
      </c>
      <c r="K129" s="110" t="n">
        <v>16.3</v>
      </c>
      <c r="L129" s="110" t="inlineStr">
        <is>
          <t>B.Com</t>
        </is>
      </c>
      <c r="M129" s="110" t="n"/>
      <c r="N129" s="144" t="inlineStr">
        <is>
          <t>Financial Analyst</t>
        </is>
      </c>
      <c r="O129" s="113" t="inlineStr">
        <is>
          <t>Senior Financial Analyst</t>
        </is>
      </c>
      <c r="P129" s="112" t="inlineStr">
        <is>
          <t>Consulting &amp; Professional Services</t>
        </is>
      </c>
      <c r="Q129" s="112" t="inlineStr">
        <is>
          <t>XBRL Tagging, Conversion &amp; Filing</t>
        </is>
      </c>
      <c r="R129" s="113" t="inlineStr">
        <is>
          <t>L3 – Professional / Associate</t>
        </is>
      </c>
      <c r="S129" s="114" t="inlineStr">
        <is>
          <t>A3</t>
        </is>
      </c>
      <c r="T129" s="151" t="inlineStr">
        <is>
          <t>Senior Associate</t>
        </is>
      </c>
      <c r="U129" s="151" t="inlineStr">
        <is>
          <t>A</t>
        </is>
      </c>
      <c r="V129" s="112" t="inlineStr">
        <is>
          <t>IC</t>
        </is>
      </c>
      <c r="W129" s="150" t="inlineStr">
        <is>
          <t>▲ Up</t>
        </is>
      </c>
      <c r="X129" s="112" t="inlineStr">
        <is>
          <t>P2</t>
        </is>
      </c>
      <c r="Y129" s="112" t="inlineStr">
        <is>
          <t>Developing</t>
        </is>
      </c>
      <c r="Z129" s="112" t="inlineStr">
        <is>
          <t>3 Apply</t>
        </is>
      </c>
      <c r="AA129" s="117" t="inlineStr">
        <is>
          <t>A3</t>
        </is>
      </c>
      <c r="AB129" s="118" t="inlineStr">
        <is>
          <t>Band A · Practitioner</t>
        </is>
      </c>
      <c r="AC129" s="118" t="inlineStr">
        <is>
          <t>Senior Associate</t>
        </is>
      </c>
      <c r="AD129" s="118" t="inlineStr">
        <is>
          <t>• Same as the model</t>
        </is>
      </c>
      <c r="AE129" s="118" t="inlineStr">
        <is>
          <t>B1</t>
        </is>
      </c>
      <c r="AF129" s="118" t="inlineStr">
        <is>
          <t>OK</t>
        </is>
      </c>
      <c r="AG129" s="118" t="inlineStr">
        <is>
          <t>No change · already below the manager</t>
        </is>
      </c>
      <c r="AH129" s="118" t="n">
        <v>7</v>
      </c>
      <c r="AI129" s="118" t="n"/>
      <c r="AJ129" s="119" t="inlineStr">
        <is>
          <t>CARBON · Services · Band A · Early career</t>
        </is>
      </c>
      <c r="AK129" s="120" t="n">
        <v>2.5</v>
      </c>
      <c r="AL129" s="121">
        <f>IFERROR(INDEX(WM_C,MATCH($AJ129,WM_KEY,0)),"")</f>
        <v>0.54</v>
      </c>
      <c r="AM129" s="122">
        <f>IF(OR(AK129="",AL129=""),"",AK129*AL129)</f>
        <v>1.35</v>
      </c>
      <c r="AN129" s="120" t="n">
        <v>2</v>
      </c>
      <c r="AO129" s="121">
        <f>IFERROR(INDEX(WM_AU,MATCH($AJ129,WM_KEY,0)),"")</f>
        <v>0.16</v>
      </c>
      <c r="AP129" s="122">
        <f>IF(OR(AN129="",AO129=""),"",AN129*AO129)</f>
        <v>0.32</v>
      </c>
      <c r="AQ129" s="120" t="n">
        <v>2.5</v>
      </c>
      <c r="AR129" s="121">
        <f>IFERROR(INDEX(WM_AC,MATCH($AJ129,WM_KEY,0)),"")</f>
        <v>0.14</v>
      </c>
      <c r="AS129" s="122">
        <f>IF(OR(AQ129="",AR129=""),"",AQ129*AR129)</f>
        <v>0.35</v>
      </c>
      <c r="AT129" s="120" t="n">
        <v>2</v>
      </c>
      <c r="AU129" s="121">
        <f>IFERROR(INDEX(WM_L,MATCH($AJ129,WM_KEY,0)),"")</f>
        <v>0</v>
      </c>
      <c r="AV129" s="122">
        <f>IF(OR(AT129="",AU129=""),"",AT129*AU129)</f>
        <v>0</v>
      </c>
      <c r="AW129" s="120" t="n">
        <v>9</v>
      </c>
      <c r="AX129" s="121">
        <f>IFERROR(INDEX(WM_E,MATCH($AJ129,WM_KEY,0)),"")</f>
        <v>0.1</v>
      </c>
      <c r="AY129" s="122">
        <f>IF(OR(AW129="",AX129=""),"",AW129*AX129)</f>
        <v>0.9</v>
      </c>
      <c r="AZ129" s="123" t="n">
        <v>3</v>
      </c>
      <c r="BA129" s="121">
        <f>IFERROR(INDEX(WM_BI,MATCH($AJ129,WM_KEY,0)),"")</f>
        <v>0.06</v>
      </c>
      <c r="BB129" s="122">
        <f>IF(OR(AZ129="",BA129=""),"",AZ129*BA129)</f>
        <v>0.18</v>
      </c>
      <c r="BC129" s="122">
        <f>IF(COUNT(AM129,AP129,AS129,AV129,AY129,BB129)&lt;6,"",SUM(AM129,AP129,AS129,AV129,AY129,BB129))</f>
        <v>3.1</v>
      </c>
      <c r="BD129" s="122" t="str">
        <f>IF(BC129="","",INDEX({"A1","A2","A3","B1","B2","B3","C1","C2","D1","D2","E1","E2"},MAX(1,MIN(12,ROUND(BC129,0)))))</f>
        <v>A3</v>
      </c>
      <c r="BE129" s="114" t="inlineStr">
        <is>
          <t>A3</t>
        </is>
      </c>
      <c r="BF129" s="124" t="inlineStr">
        <is>
          <t>The score decided the level</t>
        </is>
      </c>
      <c r="BG12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9" s="125" t="inlineStr">
        <is>
          <t>At build: Complexity 1.35 + Autonomy 0.32 + Accountability 0.35 + Leadership 0.00 + Experience 0.90 + Business impact 0.18
= 3.10 points → nearest level 3 = A3
Final level: A3 · same as the score</t>
        </is>
      </c>
      <c r="BI129" s="125" t="inlineStr">
        <is>
          <t>No rule applied: the score decides.</t>
        </is>
      </c>
      <c r="BJ129" s="125" t="inlineStr">
        <is>
          <t>—</t>
        </is>
      </c>
      <c r="BK129" s="126" t="n"/>
      <c r="BL129" s="126" t="inlineStr">
        <is>
          <t>Medium</t>
        </is>
      </c>
      <c r="BM129" s="126" t="inlineStr">
        <is>
          <t>• 17.3 yrs of experience in a role that reads as Band A work — a career-path question for the manager: can the role be widened · Specialist, B1 or is it correctly sized?</t>
        </is>
      </c>
      <c r="BN129" s="125" t="inlineStr">
        <is>
          <t>Stable · moves in fewer than 5 of 30 weight tests</t>
        </is>
      </c>
      <c r="BO129" s="148" t="inlineStr">
        <is>
          <t>Rated 2.5 of 12 · between A2 and A3
Start: 2.0 · practitioner title
Evidence reads like A3: QC of iXBRL reports plus ESMA and KVK tagging, tag selection, validation error resolution → moved up 0.5
KRA: “1. Complete assigned XBRL/conversion/filing tasks with &gt;=99% accuracy · zero critical errors 2. Meet 100% of regulatory / client filing…”
Market: A2 = Standard work of the discipline · A3 = Varied and non-standard work; handles exceptions</t>
        </is>
      </c>
      <c r="BP129" s="129" t="inlineStr">
        <is>
          <t>Rated 2 of 12
Start: 2.0 · practitioner title
Evidence reads like A2: Selects tags and makes corrections; resolves only standard validation issues alone → matches the start
Market: A2 = Chooses own approach within standards</t>
        </is>
      </c>
      <c r="BQ129" s="129" t="inlineStr">
        <is>
          <t>Rated 2.5 of 12 · between A2 and A3
Start: 2.0 · practitioner title
Evidence reads like A3: Completeness of QC checklist and review before finalisation; final files emailed to CEM → moved up 0.5
KRA: “1. Complete assigned XBRL/conversion/filing tasks with &gt;=99% accuracy · zero critical errors 2. Meet 100% of regulatory / client filing…”
Market: A2 = Own deliverables · accuracy, TAT · A3 = A module / process, or work with client or regulatory consequences</t>
        </is>
      </c>
      <c r="BR129" s="129" t="inlineStr">
        <is>
          <t>Rated 2 of 12 — not counted: the weight is 0% at this level
Start: 1.0 · individual contributor, so influence only
Evidence reads like A3: QC analyst reviewing and editing other taggers' files → moved up 1
Team: 0 direct reports · IC
Market: A2 = Not scored in Band A</t>
        </is>
      </c>
      <c r="BS129" s="129" t="inlineStr">
        <is>
          <t>Rated 9 of 12
Experience: 17.3 yrs total · 1.0 before IRIS + 16.3 at IRIS = 8.9 on the experience scale
Qualification: B.Com · graduate, relevant to the work → no change
Market: A3 roles typically have 2–5 yrs · IRIS guide 2–4</t>
        </is>
      </c>
      <c r="BT12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9"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9" s="125" t="n"/>
      <c r="BW129" s="125" t="n"/>
      <c r="BX129" s="125" t="n"/>
      <c r="BY129" s="125" t="n"/>
      <c r="BZ129" s="125" t="inlineStr">
        <is>
          <t>Received · manager annual</t>
        </is>
      </c>
      <c r="CA129" s="125" t="inlineStr">
        <is>
          <t>CARBON Mapping Master</t>
        </is>
      </c>
      <c r="CB129" s="130" t="n">
        <v>20</v>
      </c>
      <c r="CC129" s="131" t="inlineStr">
        <is>
          <t>• Role / sub-team: Quality Check analyst XCS- Uk, XBRL Tagging in EU &amp; KVK.</t>
        </is>
      </c>
      <c r="CD129" s="131" t="inlineStr">
        <is>
          <t>• Key responsibilities include: Tagging, QC &amp; Edits in EU &amp; KVK files.
• Reported deliverables and outcomes include: Email the final files to CEM.</t>
        </is>
      </c>
      <c r="CE129" s="131" t="inlineStr">
        <is>
          <t>• Current capabilities: Time management; Good team communication; Tools / software used: Both.</t>
        </is>
      </c>
      <c r="CF129" s="131" t="inlineStr">
        <is>
          <t>• Development priorities: No input received.
• Learning and Development Need: Time management.</t>
        </is>
      </c>
      <c r="CG129" s="131" t="inlineStr">
        <is>
          <t>• Key challenges: Remote desktop - VPN.
• Support required: No input received.</t>
        </is>
      </c>
      <c r="CH129" s="132" t="inlineStr">
        <is>
          <t>Complexity: Evidence reads like A3: QC of iXBRL reports plus ESMA and KVK tagging, tag selection, validation error resolution → moved up 0.5
Autonomy: Evidence reads like A2: Selects tags and makes corrections; resolves only standard validation issues alone → matches the start
Accountability: Evidence reads like A3: Completeness of QC checklist and review before finalisation; final files emailed to CEM → moved up 0.5
Leadership: Evidence reads like A3: QC analyst reviewing and editing other taggers' files → moved up 1
Business Impact: Moved +0.5: the survey / manager mapping marks it business-critical.</t>
        </is>
      </c>
      <c r="CI129"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9" s="131" t="inlineStr">
        <is>
          <t>Self-identified: AI / automation · Domain, regulatory &amp; XBRL · Broader exposure &amp; ownership
For the next role: AI / automation · Leadership &amp; people management · Domain, regulatory &amp; XBRL · Broader exposure &amp; ownership</t>
        </is>
      </c>
      <c r="CK129" s="131" t="inlineStr">
        <is>
          <t>Per-person summary · CARBON Mapping Master</t>
        </is>
      </c>
      <c r="CL129"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9"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9" s="135" t="n"/>
      <c r="CO129" s="135" t="n">
        <v>3</v>
      </c>
      <c r="CP129" s="136" t="n">
        <v>3</v>
      </c>
      <c r="CQ129" s="137" t="inlineStr">
        <is>
          <t>Medium</t>
        </is>
      </c>
      <c r="CR129" s="137" t="inlineStr">
        <is>
          <t>Core Contributor</t>
        </is>
      </c>
      <c r="CS129" s="137" t="inlineStr">
        <is>
          <t>Develop in role</t>
        </is>
      </c>
      <c r="CT129" s="137" t="n"/>
      <c r="CU129" s="137" t="inlineStr">
        <is>
          <t>Yes</t>
        </is>
      </c>
      <c r="CV129" s="137" t="n"/>
      <c r="CW129" s="137" t="n"/>
      <c r="CX129" s="137" t="inlineStr">
        <is>
          <t>Medium · critical role Yes · only this person — · successor named No</t>
        </is>
      </c>
      <c r="CY129" s="137" t="inlineStr">
        <is>
          <t>Jinesh Kumar S · B2, CARBON · Mayur Zope · B2, CARBON · Mohammed Dholkawala · B2, CARBON</t>
        </is>
      </c>
      <c r="CZ129" s="137" t="inlineStr">
        <is>
          <t>Name a successor; document the key process; cross-train one person</t>
        </is>
      </c>
      <c r="DA129" s="119" t="n">
        <v>98</v>
      </c>
      <c r="DB129" s="138" t="inlineStr">
        <is>
          <t>Meets the level</t>
        </is>
      </c>
      <c r="DC129" s="138" t="n">
        <v>102</v>
      </c>
      <c r="DD129" s="138" t="n">
        <v>75</v>
      </c>
      <c r="DE129" s="138" t="n">
        <v>104</v>
      </c>
      <c r="DF129" s="138" t="n"/>
      <c r="DG129" s="138" t="inlineStr">
        <is>
          <t>AI / GenAI, Learning agility, Innovation</t>
        </is>
      </c>
      <c r="DH129" s="138" t="inlineStr">
        <is>
          <t>B1: 86% of profile — close</t>
        </is>
      </c>
      <c r="DI129" s="138" t="inlineStr">
        <is>
          <t>Evidence: Survey + KRAs | Core: Ownership 3/2, Problem solving 3/2, Communication &amp; collaboration 2/2, Client &amp; quality focus 3/2, Learning agility 1/2, Integrity &amp; compliance 2/2 | Future-ready: AI literacy 1/2, Data literacy 2/2, Digital fluency 2/2, Innovation 1/2 | Functional: XBRL &amp; taxonomy 4/3, Accounting standards 3/3, Regulatory domain 4/3, Quality &amp; process 4/3, Excel &amp; tools 3/3, AI / GenAI 2/3</t>
        </is>
      </c>
      <c r="DJ129" s="111" t="inlineStr">
        <is>
          <t>AI / automation · Domain, regulatory &amp; XBRL · Broader exposure &amp; ownership</t>
        </is>
      </c>
      <c r="DK129" s="112" t="n"/>
      <c r="DL129" s="112" t="inlineStr">
        <is>
          <t>XBRL, iXBRL &amp; Taxonomy; Process Improvement &amp; Quality Mindset; AI, GenAI &amp; Prompt Engineering</t>
        </is>
      </c>
      <c r="DM129" s="112" t="inlineStr">
        <is>
          <t>AI / automation · Leadership &amp; people management · Domain, regulatory &amp; XBRL · Broader exposure &amp; ownership</t>
        </is>
      </c>
      <c r="DN129" s="112" t="n"/>
      <c r="DO129" s="139" t="inlineStr">
        <is>
          <t>Finance &amp; Accounts · 83% of competencies evidenced; must-haves met</t>
        </is>
      </c>
      <c r="DP129" s="126" t="inlineStr">
        <is>
          <t>Kiran Mane · Senior Financial Analyst — 0.64: ixbrl, tagging, validation, financial; Sunil Bist · Senior Financial Analyst — 0.58: ixbrl, validation, financial, tagging; Ajinkya Dhumal · Senior Financial Analyst — 0.52: ixbrl, financial, tagging, validation</t>
        </is>
      </c>
      <c r="DQ129" s="126" t="inlineStr">
        <is>
          <t>Prajakta Athalye · iFile, Financial Analyst — 0.39; Bhanu Vardhan Nelly · iFile, Financial Analyst — 0.33; Tuku Deb · iFile, Senior Financial Analyst — 0.30</t>
        </is>
      </c>
      <c r="DR129" s="126" t="n"/>
      <c r="DS129" s="126" t="n"/>
      <c r="DT129" s="126" t="inlineStr">
        <is>
          <t>A3 deep-dive: score 3.1 · gap to B1 0.42 · 0.25–0.5 from B1</t>
        </is>
      </c>
      <c r="DU129"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9"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9"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9" s="126" t="inlineStr">
        <is>
          <t>2–4 yrs</t>
        </is>
      </c>
      <c r="EA129" s="126" t="inlineStr">
        <is>
          <t>3–5 · 2–5</t>
        </is>
      </c>
      <c r="EB129" s="126" t="inlineStr">
        <is>
          <t>Senior Analyst / Associate</t>
        </is>
      </c>
      <c r="EC129" s="126" t="inlineStr">
        <is>
          <t>DataTracks: Senior Associate · 2–5 yrs · Big Four: Consultant · IRIS Vs Market Benchmark — XBRL US credential pathway: XBRL US GAAP Certificate</t>
        </is>
      </c>
      <c r="ED129" s="126" t="inlineStr">
        <is>
          <t>XBRL US GAAP Certificate · AICPA &amp; XBRL US; XBRL International specifications; IFRS / US GAAP / Ind AS</t>
        </is>
      </c>
      <c r="EE129" s="126" t="inlineStr">
        <is>
          <t>Core 2 · Future 2 · Functional 3 · Leadership not scored</t>
        </is>
      </c>
      <c r="EF129" s="139" t="n"/>
      <c r="EG129" s="126" t="inlineStr">
        <is>
          <t>✓ HRIS: 17.3 yrs, B.Com, 0 direct reports
✓ Survey: 20 of 20 questions answered
✓ KRAs: submitted, reported deliverables
✓ Manager mapping: rating, potential, 9-box
✗ Job description: not on file</t>
        </is>
      </c>
      <c r="EH129" s="118" t="inlineStr">
        <is>
          <t xml:space="preserve">D202 · Long-tenure A3 · 8+ yrs · Medium: No rule changed the level: the score decides. · owner Business head — CARBON · </t>
        </is>
      </c>
      <c r="EI129" s="118" t="n"/>
      <c r="EJ129" s="118" t="n"/>
      <c r="EK129" s="118" t="inlineStr">
        <is>
          <t>Survey: summary on file · KRAs: received · Experience: on file</t>
        </is>
      </c>
      <c r="EL129" s="141" t="n"/>
      <c r="EM129" s="142" t="n"/>
      <c r="EN129" s="142" t="n"/>
      <c r="EO129" s="142" t="n"/>
      <c r="EP129" s="142" t="n"/>
      <c r="EQ129" s="143" t="n"/>
      <c r="ER129" s="135" t="n"/>
      <c r="ES129" s="135" t="n"/>
      <c r="ET129" s="135" t="n"/>
      <c r="EU129" s="135" t="n"/>
      <c r="EV129" s="135" t="n"/>
      <c r="EW129" s="135" t="n"/>
      <c r="EX129" s="135" t="n"/>
      <c r="EY129" s="143" t="n"/>
      <c r="EZ129" s="135" t="n"/>
      <c r="FA129" s="135" t="n"/>
      <c r="FB129" s="135" t="n"/>
      <c r="FC129" s="135" t="n"/>
      <c r="FD129" s="135" t="n"/>
    </row>
    <row r="130" ht="300" customHeight="1">
      <c r="A130" s="109" t="inlineStr">
        <is>
          <t>CARBON</t>
        </is>
      </c>
      <c r="B130" s="110" t="inlineStr">
        <is>
          <t>IRIS2056</t>
        </is>
      </c>
      <c r="C130" s="110" t="inlineStr">
        <is>
          <t>Monica Patel</t>
        </is>
      </c>
      <c r="D130" s="110" t="inlineStr">
        <is>
          <t>Services</t>
        </is>
      </c>
      <c r="E130" s="110" t="inlineStr">
        <is>
          <t>RC-025</t>
        </is>
      </c>
      <c r="F130" s="110" t="inlineStr">
        <is>
          <t>Mohammed Dholkawala</t>
        </is>
      </c>
      <c r="G130" s="110" t="inlineStr">
        <is>
          <t>IRIS0977</t>
        </is>
      </c>
      <c r="H130" s="110" t="inlineStr">
        <is>
          <t>B2</t>
        </is>
      </c>
      <c r="I130" s="110" t="n"/>
      <c r="J130" s="110" t="n">
        <v>11.3</v>
      </c>
      <c r="K130" s="110" t="n">
        <v>4.1</v>
      </c>
      <c r="L130" s="110" t="inlineStr">
        <is>
          <t>BMS</t>
        </is>
      </c>
      <c r="M130" s="110" t="n"/>
      <c r="N130" s="111" t="inlineStr">
        <is>
          <t>Senior Financial Analyst</t>
        </is>
      </c>
      <c r="O130" s="112" t="inlineStr">
        <is>
          <t>Senior Financial Analyst</t>
        </is>
      </c>
      <c r="P130" s="112" t="inlineStr">
        <is>
          <t>Consulting &amp; Professional Services</t>
        </is>
      </c>
      <c r="Q130" s="112" t="inlineStr">
        <is>
          <t>XBRL Tagging, Conversion &amp; Filing</t>
        </is>
      </c>
      <c r="R130" s="112" t="inlineStr">
        <is>
          <t>L4 – Senior</t>
        </is>
      </c>
      <c r="S130" s="152" t="inlineStr">
        <is>
          <t>A3</t>
        </is>
      </c>
      <c r="T130" s="151" t="inlineStr">
        <is>
          <t>Senior Associate</t>
        </is>
      </c>
      <c r="U130" s="151" t="inlineStr">
        <is>
          <t>A</t>
        </is>
      </c>
      <c r="V130" s="112" t="inlineStr">
        <is>
          <t>IC</t>
        </is>
      </c>
      <c r="W130" s="153" t="inlineStr">
        <is>
          <t>• Same level</t>
        </is>
      </c>
      <c r="X130" s="112" t="inlineStr">
        <is>
          <t>P2</t>
        </is>
      </c>
      <c r="Y130" s="112" t="inlineStr">
        <is>
          <t>Developing</t>
        </is>
      </c>
      <c r="Z130" s="112" t="inlineStr">
        <is>
          <t>3 Apply</t>
        </is>
      </c>
      <c r="AA130" s="117" t="inlineStr">
        <is>
          <t>A3</t>
        </is>
      </c>
      <c r="AB130" s="118" t="inlineStr">
        <is>
          <t>Band A · Practitioner</t>
        </is>
      </c>
      <c r="AC130" s="118" t="inlineStr">
        <is>
          <t>Senior Associate</t>
        </is>
      </c>
      <c r="AD130" s="118" t="inlineStr">
        <is>
          <t>• Same as the model</t>
        </is>
      </c>
      <c r="AE130" s="118" t="inlineStr">
        <is>
          <t>B1</t>
        </is>
      </c>
      <c r="AF130" s="118" t="inlineStr">
        <is>
          <t>OK</t>
        </is>
      </c>
      <c r="AG130" s="118" t="inlineStr">
        <is>
          <t>No change · already below the manager</t>
        </is>
      </c>
      <c r="AH130" s="118" t="n">
        <v>7</v>
      </c>
      <c r="AI130" s="118" t="n"/>
      <c r="AJ130" s="119" t="inlineStr">
        <is>
          <t>CARBON · Services · Band A · Early career</t>
        </is>
      </c>
      <c r="AK130" s="120" t="n">
        <v>3</v>
      </c>
      <c r="AL130" s="121">
        <f>IFERROR(INDEX(WM_C,MATCH($AJ130,WM_KEY,0)),"")</f>
        <v>0.54</v>
      </c>
      <c r="AM130" s="122">
        <f>IF(OR(AK130="",AL130=""),"",AK130*AL130)</f>
        <v>1.62</v>
      </c>
      <c r="AN130" s="120" t="n">
        <v>3</v>
      </c>
      <c r="AO130" s="121">
        <f>IFERROR(INDEX(WM_AU,MATCH($AJ130,WM_KEY,0)),"")</f>
        <v>0.16</v>
      </c>
      <c r="AP130" s="122">
        <f>IF(OR(AN130="",AO130=""),"",AN130*AO130)</f>
        <v>0.48</v>
      </c>
      <c r="AQ130" s="120" t="n">
        <v>2.5</v>
      </c>
      <c r="AR130" s="121">
        <f>IFERROR(INDEX(WM_AC,MATCH($AJ130,WM_KEY,0)),"")</f>
        <v>0.14</v>
      </c>
      <c r="AS130" s="122">
        <f>IF(OR(AQ130="",AR130=""),"",AQ130*AR130)</f>
        <v>0.35</v>
      </c>
      <c r="AT130" s="120" t="n">
        <v>1.5</v>
      </c>
      <c r="AU130" s="121">
        <f>IFERROR(INDEX(WM_L,MATCH($AJ130,WM_KEY,0)),"")</f>
        <v>0</v>
      </c>
      <c r="AV130" s="122">
        <f>IF(OR(AT130="",AU130=""),"",AT130*AU130)</f>
        <v>0</v>
      </c>
      <c r="AW130" s="120" t="n">
        <v>6.5</v>
      </c>
      <c r="AX130" s="121">
        <f>IFERROR(INDEX(WM_E,MATCH($AJ130,WM_KEY,0)),"")</f>
        <v>0.1</v>
      </c>
      <c r="AY130" s="122">
        <f>IF(OR(AW130="",AX130=""),"",AW130*AX130)</f>
        <v>0.65</v>
      </c>
      <c r="AZ130" s="123" t="n">
        <v>3</v>
      </c>
      <c r="BA130" s="121">
        <f>IFERROR(INDEX(WM_BI,MATCH($AJ130,WM_KEY,0)),"")</f>
        <v>0.06</v>
      </c>
      <c r="BB130" s="122">
        <f>IF(OR(AZ130="",BA130=""),"",AZ130*BA130)</f>
        <v>0.18</v>
      </c>
      <c r="BC130" s="122">
        <f>IF(COUNT(AM130,AP130,AS130,AV130,AY130,BB130)&lt;6,"",SUM(AM130,AP130,AS130,AV130,AY130,BB130))</f>
        <v>3.28</v>
      </c>
      <c r="BD130" s="122" t="str">
        <f>IF(BC130="","",INDEX({"A1","A2","A3","B1","B2","B3","C1","C2","D1","D2","E1","E2"},MAX(1,MIN(12,ROUND(BC130,0)))))</f>
        <v>A3</v>
      </c>
      <c r="BE130" s="152" t="inlineStr">
        <is>
          <t>A3</t>
        </is>
      </c>
      <c r="BF130" s="124" t="inlineStr">
        <is>
          <t>The score decided the level</t>
        </is>
      </c>
      <c r="BG13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0" s="125" t="inlineStr">
        <is>
          <t>At build: Complexity 1.62 + Autonomy 0.48 + Accountability 0.35 + Leadership 0.00 + Experience 0.65 + Business impact 0.18
= 3.28 points → nearest level 3 = A3
Final level: A3 · same as the score</t>
        </is>
      </c>
      <c r="BI130" s="125" t="inlineStr">
        <is>
          <t>No rule applied: the score decides.</t>
        </is>
      </c>
      <c r="BJ130" s="125" t="inlineStr">
        <is>
          <t>Input needed</t>
        </is>
      </c>
      <c r="BK130" s="126" t="n"/>
      <c r="BL130" s="126" t="inlineStr">
        <is>
          <t>Low</t>
        </is>
      </c>
      <c r="BM130" s="126" t="inlineStr">
        <is>
          <t>• Describes leading or allocating work to a team but has no formal reports in the Employee Master — confirm; may be a POD Lead / Team Lead
• Survey answers are generic or do not match the role — not used as evidence; manager input needed
• 11.3 yrs of experience in a role that reads as Band A work — a career-path question for the manager: can the role be widened · Specialist, B1 or is it correctly sized?</t>
        </is>
      </c>
      <c r="BN130" s="125" t="inlineStr">
        <is>
          <t>Stable · moves in fewer than 5 of 30 weight tests</t>
        </is>
      </c>
      <c r="BO130" s="148" t="inlineStr">
        <is>
          <t>Rated 3 of 12
Start: 3.0 · senior practitioner title
Evidence: rated like 23 colleagues in the same role and department · own answers too general to rate → no change
KRA: “1. Complete assigned XBRL/conversion/filing tasks with &gt;=99% accuracy · zero critical errors 2. Meet 100% of regulatory / client filing…”
Market: A3 = Varied and non-standard work; handles exceptions</t>
        </is>
      </c>
      <c r="BP130" s="129" t="inlineStr">
        <is>
          <t>Rated 3 of 12
Start: 3.0 · senior practitioner title
Evidence: rated like 23 colleagues in the same role and department · own answers too general to rate → no change
Market: A3 = Technical / QC / client calls on own work</t>
        </is>
      </c>
      <c r="BQ130" s="129" t="inlineStr">
        <is>
          <t>Rated 2.5 of 12 · between A2 and A3
Start: 3.0 · senior practitioner title
Evidence: rated like 23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R130" s="129" t="inlineStr">
        <is>
          <t>Rated 1.5 of 12 · between A1 and A2 — not counted: the weight is 0% at this level
Start: 2.0 · individual contributor, so influence only
Evidence: rated like 23 colleagues in the same role and department · own answers too general to rate → moved −0.5
Team: 0 direct reports · IC
Market: A1–A2 = Not scored in Band A</t>
        </is>
      </c>
      <c r="BS130" s="129" t="inlineStr">
        <is>
          <t>Rated 6.5 of 12 · between B3 and C1
Experience: 11.3 yrs total · 7.2 before IRIS + 4.1 at IRIS = 6.7 on the experience scale
Qualification: BMS · graduate, relevant to the work → no change
Market: A3 roles typically have 2–5 yrs · IRIS guide 2–4</t>
        </is>
      </c>
      <c r="BT130"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0"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0" s="125" t="n"/>
      <c r="BW130" s="125" t="n"/>
      <c r="BX130" s="125" t="n"/>
      <c r="BY130" s="125" t="n"/>
      <c r="BZ130" s="125" t="inlineStr">
        <is>
          <t>Received · manager annual</t>
        </is>
      </c>
      <c r="CA130" s="125" t="inlineStr">
        <is>
          <t>CARBON Mapping Master</t>
        </is>
      </c>
      <c r="CB130" s="130" t="n">
        <v>20</v>
      </c>
      <c r="CC130" s="131" t="inlineStr">
        <is>
          <t>• Role / sub-team: XBRL tagging in Us service team; US XBRL tagging.</t>
        </is>
      </c>
      <c r="CD130" s="131" t="inlineStr">
        <is>
          <t>• Key responsibilities include: Tagging, and QC.
• Reported deliverables and outcomes include: Handed over to the next process, depending on the work allocated.</t>
        </is>
      </c>
      <c r="CE130" s="131" t="inlineStr">
        <is>
          <t>• Current capabilities: Input not given by Participant; Tools / software used: Ifile.</t>
        </is>
      </c>
      <c r="CF130" s="131" t="inlineStr">
        <is>
          <t>• Development priorities: No input received.
• Learning and Development Need: No input received.</t>
        </is>
      </c>
      <c r="CG130" s="131" t="inlineStr">
        <is>
          <t>• Key challenges: No input received.
• Support required: No input received.</t>
        </is>
      </c>
      <c r="CH130" s="132" t="inlineStr">
        <is>
          <t>Business Impact: Moved +0.5: the survey / manager mapping marks it business-critical.</t>
        </is>
      </c>
      <c r="CI130"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0" s="131" t="inlineStr">
        <is>
          <t>Self-identified: Leadership &amp; people management · Data, SQL &amp; analytics · Domain, regulatory &amp; XBRL · Client, sales &amp; stakeholders
For the next role: AI / automation · Leadership &amp; people management · Project / programme management · Data, SQL &amp; analytics · Domain, regulatory &amp; XBRL · Client, sales &amp; stakeholders · Strategy &amp; business acumen · Broader exposure &amp; ownership</t>
        </is>
      </c>
      <c r="CK130" s="131" t="inlineStr">
        <is>
          <t>Per-person summary · CARBON Mapping Master</t>
        </is>
      </c>
      <c r="CL130"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0"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High · 9-Box Grid placement: Core Contributor.</t>
        </is>
      </c>
      <c r="CN130" s="135" t="n"/>
      <c r="CO130" s="135" t="n">
        <v>3</v>
      </c>
      <c r="CP130" s="136" t="n">
        <v>3</v>
      </c>
      <c r="CQ130" s="137" t="inlineStr">
        <is>
          <t>High</t>
        </is>
      </c>
      <c r="CR130" s="137" t="inlineStr">
        <is>
          <t>Core Contributor</t>
        </is>
      </c>
      <c r="CS130" s="137" t="inlineStr">
        <is>
          <t>Ready in 6–12 months</t>
        </is>
      </c>
      <c r="CT130" s="137" t="n"/>
      <c r="CU130" s="137" t="inlineStr">
        <is>
          <t>Yes</t>
        </is>
      </c>
      <c r="CV130" s="137" t="n"/>
      <c r="CW130" s="137" t="n"/>
      <c r="CX130" s="137" t="inlineStr">
        <is>
          <t>Medium · critical role Yes · only this person — · successor named No</t>
        </is>
      </c>
      <c r="CY130" s="137" t="inlineStr">
        <is>
          <t>Jinesh Kumar S · B2, CARBON · Mayur Zope · B2, CARBON · Mohammed Dholkawala · B2, CARBON</t>
        </is>
      </c>
      <c r="CZ130" s="137" t="inlineStr">
        <is>
          <t>Name a successor; document the key process; cross-train one person</t>
        </is>
      </c>
      <c r="DA130" s="119" t="n">
        <v>106</v>
      </c>
      <c r="DB130" s="138" t="inlineStr">
        <is>
          <t>Exceeds — ready for stretch</t>
        </is>
      </c>
      <c r="DC130" s="138" t="n">
        <v>117</v>
      </c>
      <c r="DD130" s="138" t="n">
        <v>92</v>
      </c>
      <c r="DE130" s="138" t="n">
        <v>104</v>
      </c>
      <c r="DF130" s="138" t="n"/>
      <c r="DG130" s="138" t="inlineStr">
        <is>
          <t>AI / GenAI</t>
        </is>
      </c>
      <c r="DH130" s="138" t="inlineStr">
        <is>
          <t>B1: 94% of profile — ready on competencies</t>
        </is>
      </c>
      <c r="DI130" s="138" t="inlineStr">
        <is>
          <t>Evidence: Survey + KRAs | Core: Ownership 3/2, Problem solving 3/2, Communication &amp; collaboration 3/2, Client &amp; quality focus 3/2, Learning agility 2/2, Integrity &amp; compliance 3/2 | Future-ready: AI literacy 1/2, Data literacy 2/2, Digital fluency 2/2, Innovation 3/2 | Functional: XBRL &amp; taxonomy 4/3, Accounting standards 3/3, Regulatory domain 4/3, Quality &amp; process 4/3, Excel &amp; tools 3/3, AI / GenAI 2/3</t>
        </is>
      </c>
      <c r="DJ130" s="111" t="inlineStr">
        <is>
          <t>Leadership &amp; people management · Data, SQL &amp; analytics · Domain, regulatory &amp; XBRL · Client, sales &amp; stakeholders</t>
        </is>
      </c>
      <c r="DK130" s="112" t="n"/>
      <c r="DL130" s="112" t="inlineStr">
        <is>
          <t>People Leadership &amp; Mentoring; Project, Program &amp; Agile Management; Stakeholder &amp; Client Management</t>
        </is>
      </c>
      <c r="DM130" s="112" t="inlineStr">
        <is>
          <t>AI / automation · Leadership &amp; people management · Project / programme management · Data, SQL &amp; analytics · Domain, regulatory &amp; XBRL · Client, sales &amp; stakeholders · Strategy &amp; business acumen · Broader exposure &amp; ownership</t>
        </is>
      </c>
      <c r="DN130" s="112" t="n"/>
      <c r="DO130" s="139" t="inlineStr">
        <is>
          <t>Project &amp; Program Management · 83% of competencies evidenced; must-haves met; Data Operations &amp; Digitization · 83% of competencies evidenced; must-haves met</t>
        </is>
      </c>
      <c r="DP130" s="126" t="inlineStr">
        <is>
          <t>Vivek Patil · Senior Financial Analyst — 0.68: validation, filing, role, team; Namrata Juvekar · Financial Analyst — 0.62: team, validation, filing, tagging; Sagar Barbade · Senior Financial Analyst — 0.62: team, validation, filing, tagging</t>
        </is>
      </c>
      <c r="DQ130" s="126" t="inlineStr">
        <is>
          <t>No close match in other businesses</t>
        </is>
      </c>
      <c r="DR130" s="126" t="n"/>
      <c r="DS130" s="126" t="n"/>
      <c r="DT130" s="126" t="inlineStr">
        <is>
          <t>A3 deep-dive: score 3.28 · gap to B1 0.3 · 0.25–0.5 from B1</t>
        </is>
      </c>
      <c r="DU130"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0"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0"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0" s="126" t="inlineStr">
        <is>
          <t>2–4 yrs</t>
        </is>
      </c>
      <c r="EA130" s="126" t="inlineStr">
        <is>
          <t>3–5 · 2–5</t>
        </is>
      </c>
      <c r="EB130" s="126" t="inlineStr">
        <is>
          <t>Senior Analyst / Associate</t>
        </is>
      </c>
      <c r="EC130" s="126" t="inlineStr">
        <is>
          <t>DataTracks: Senior Associate · 2–5 yrs · Big Four: Consultant · IRIS Vs Market Benchmark — XBRL US credential pathway: XBRL US GAAP Certificate</t>
        </is>
      </c>
      <c r="ED130" s="126" t="inlineStr">
        <is>
          <t>XBRL US GAAP Certificate · AICPA &amp; XBRL US; XBRL International specifications; IFRS / US GAAP / Ind AS</t>
        </is>
      </c>
      <c r="EE130" s="126" t="inlineStr">
        <is>
          <t>Core 2 · Future 2 · Functional 3 · Leadership not scored</t>
        </is>
      </c>
      <c r="EF130" s="127" t="inlineStr">
        <is>
          <t>• Confirm the reporting line — Manager</t>
        </is>
      </c>
      <c r="EG130" s="126" t="inlineStr">
        <is>
          <t>✓ HRIS: 11.3 yrs, BMS, 0 direct reports
✓ Survey: 20 of 20 questions answered
✓ KRAs: submitted, reported deliverables
✓ Manager mapping: rating, potential, 9-box
✗ Job description: not on file</t>
        </is>
      </c>
      <c r="EH130" s="118" t="inlineStr">
        <is>
          <t xml:space="preserve">D203 · Long-tenure A3 · 8+ yrs · Medium: No rule changed the level: the score decides. · owner Business head — CARBON · 
D304 · Input needed · Medium: • Confirm the reporting line — Manager · owner Manager · </t>
        </is>
      </c>
      <c r="EI130" s="118" t="inlineStr">
        <is>
          <t>R022 · Confirm the reporting line · Manager · Open</t>
        </is>
      </c>
      <c r="EJ130" s="118" t="inlineStr">
        <is>
          <t>Confirm the reporting line · Manager</t>
        </is>
      </c>
      <c r="EK130" s="118" t="inlineStr">
        <is>
          <t>Survey: summary on file · KRAs: received · Experience: on file</t>
        </is>
      </c>
      <c r="EL130" s="141" t="n"/>
      <c r="EM130" s="142" t="n"/>
      <c r="EN130" s="142" t="n"/>
      <c r="EO130" s="142" t="n"/>
      <c r="EP130" s="142" t="n"/>
      <c r="EQ130" s="143" t="n"/>
      <c r="ER130" s="135" t="n"/>
      <c r="ES130" s="135" t="n"/>
      <c r="ET130" s="135" t="n"/>
      <c r="EU130" s="135" t="n"/>
      <c r="EV130" s="135" t="n"/>
      <c r="EW130" s="135" t="n"/>
      <c r="EX130" s="135" t="n"/>
      <c r="EY130" s="143" t="n"/>
      <c r="EZ130" s="135" t="n"/>
      <c r="FA130" s="135" t="n"/>
      <c r="FB130" s="135" t="n"/>
      <c r="FC130" s="135" t="n"/>
      <c r="FD130" s="135" t="n"/>
    </row>
    <row r="131" ht="300" customHeight="1">
      <c r="A131" s="109" t="inlineStr">
        <is>
          <t>CARBON</t>
        </is>
      </c>
      <c r="B131" s="110" t="inlineStr">
        <is>
          <t>IRIS2328</t>
        </is>
      </c>
      <c r="C131" s="110" t="inlineStr">
        <is>
          <t>Namrata Juvekar</t>
        </is>
      </c>
      <c r="D131" s="110" t="inlineStr">
        <is>
          <t>Services</t>
        </is>
      </c>
      <c r="E131" s="110" t="inlineStr">
        <is>
          <t>RC-025</t>
        </is>
      </c>
      <c r="F131" s="110" t="inlineStr">
        <is>
          <t>Jinesh Kumar S</t>
        </is>
      </c>
      <c r="G131" s="110" t="inlineStr">
        <is>
          <t>IRIS0511</t>
        </is>
      </c>
      <c r="H131" s="110" t="inlineStr">
        <is>
          <t>B2</t>
        </is>
      </c>
      <c r="I131" s="110" t="n"/>
      <c r="J131" s="110" t="n">
        <v>1.7</v>
      </c>
      <c r="K131" s="110" t="n">
        <v>1.7</v>
      </c>
      <c r="L131" s="110" t="inlineStr">
        <is>
          <t>B.Com</t>
        </is>
      </c>
      <c r="M131" s="110" t="n"/>
      <c r="N131" s="144" t="inlineStr">
        <is>
          <t>Financial Analyst</t>
        </is>
      </c>
      <c r="O131" s="113" t="inlineStr">
        <is>
          <t>Senior Financial Analyst</t>
        </is>
      </c>
      <c r="P131" s="112" t="inlineStr">
        <is>
          <t>Consulting &amp; Professional Services</t>
        </is>
      </c>
      <c r="Q131" s="112" t="inlineStr">
        <is>
          <t>XBRL Tagging, Conversion &amp; Filing</t>
        </is>
      </c>
      <c r="R131" s="113" t="inlineStr">
        <is>
          <t>L3 – Professional / Associate</t>
        </is>
      </c>
      <c r="S131" s="114" t="inlineStr">
        <is>
          <t>A3</t>
        </is>
      </c>
      <c r="T131" s="151" t="inlineStr">
        <is>
          <t>Senior Associate</t>
        </is>
      </c>
      <c r="U131" s="151" t="inlineStr">
        <is>
          <t>A</t>
        </is>
      </c>
      <c r="V131" s="112" t="inlineStr">
        <is>
          <t>IC</t>
        </is>
      </c>
      <c r="W131" s="150" t="inlineStr">
        <is>
          <t>▲ Up</t>
        </is>
      </c>
      <c r="X131" s="112" t="inlineStr">
        <is>
          <t>P2</t>
        </is>
      </c>
      <c r="Y131" s="112" t="inlineStr">
        <is>
          <t>Developing</t>
        </is>
      </c>
      <c r="Z131" s="112" t="inlineStr">
        <is>
          <t>3 Apply</t>
        </is>
      </c>
      <c r="AA131" s="117" t="inlineStr">
        <is>
          <t>A3</t>
        </is>
      </c>
      <c r="AB131" s="118" t="inlineStr">
        <is>
          <t>Band A · Practitioner</t>
        </is>
      </c>
      <c r="AC131" s="118" t="inlineStr">
        <is>
          <t>Senior Associate</t>
        </is>
      </c>
      <c r="AD131" s="118" t="inlineStr">
        <is>
          <t>• Same as the model</t>
        </is>
      </c>
      <c r="AE131" s="118" t="inlineStr">
        <is>
          <t>B1</t>
        </is>
      </c>
      <c r="AF131" s="118" t="inlineStr">
        <is>
          <t>OK</t>
        </is>
      </c>
      <c r="AG131" s="118" t="inlineStr">
        <is>
          <t>No change · already below the manager</t>
        </is>
      </c>
      <c r="AH131" s="118" t="n">
        <v>7</v>
      </c>
      <c r="AI131" s="118" t="n"/>
      <c r="AJ131" s="119" t="inlineStr">
        <is>
          <t>CARBON · Services · Band A · Early career</t>
        </is>
      </c>
      <c r="AK131" s="120" t="n">
        <v>2.5</v>
      </c>
      <c r="AL131" s="121">
        <f>IFERROR(INDEX(WM_C,MATCH($AJ131,WM_KEY,0)),"")</f>
        <v>0.54</v>
      </c>
      <c r="AM131" s="122">
        <f>IF(OR(AK131="",AL131=""),"",AK131*AL131)</f>
        <v>1.35</v>
      </c>
      <c r="AN131" s="120" t="n">
        <v>3</v>
      </c>
      <c r="AO131" s="121">
        <f>IFERROR(INDEX(WM_AU,MATCH($AJ131,WM_KEY,0)),"")</f>
        <v>0.16</v>
      </c>
      <c r="AP131" s="122">
        <f>IF(OR(AN131="",AO131=""),"",AN131*AO131)</f>
        <v>0.48</v>
      </c>
      <c r="AQ131" s="120" t="n">
        <v>2.5</v>
      </c>
      <c r="AR131" s="121">
        <f>IFERROR(INDEX(WM_AC,MATCH($AJ131,WM_KEY,0)),"")</f>
        <v>0.14</v>
      </c>
      <c r="AS131" s="122">
        <f>IF(OR(AQ131="",AR131=""),"",AQ131*AR131)</f>
        <v>0.35</v>
      </c>
      <c r="AT131" s="120" t="n">
        <v>2</v>
      </c>
      <c r="AU131" s="121">
        <f>IFERROR(INDEX(WM_L,MATCH($AJ131,WM_KEY,0)),"")</f>
        <v>0</v>
      </c>
      <c r="AV131" s="122">
        <f>IF(OR(AT131="",AU131=""),"",AT131*AU131)</f>
        <v>0</v>
      </c>
      <c r="AW131" s="120" t="n">
        <v>2.5</v>
      </c>
      <c r="AX131" s="121">
        <f>IFERROR(INDEX(WM_E,MATCH($AJ131,WM_KEY,0)),"")</f>
        <v>0.1</v>
      </c>
      <c r="AY131" s="122">
        <f>IF(OR(AW131="",AX131=""),"",AW131*AX131)</f>
        <v>0.25</v>
      </c>
      <c r="AZ131" s="123" t="n">
        <v>3</v>
      </c>
      <c r="BA131" s="121">
        <f>IFERROR(INDEX(WM_BI,MATCH($AJ131,WM_KEY,0)),"")</f>
        <v>0.06</v>
      </c>
      <c r="BB131" s="122">
        <f>IF(OR(AZ131="",BA131=""),"",AZ131*BA131)</f>
        <v>0.18</v>
      </c>
      <c r="BC131" s="122">
        <f>IF(COUNT(AM131,AP131,AS131,AV131,AY131,BB131)&lt;6,"",SUM(AM131,AP131,AS131,AV131,AY131,BB131))</f>
        <v>2.61</v>
      </c>
      <c r="BD131" s="122" t="str">
        <f>IF(BC131="","",INDEX({"A1","A2","A3","B1","B2","B3","C1","C2","D1","D2","E1","E2"},MAX(1,MIN(12,ROUND(BC131,0)))))</f>
        <v>A3</v>
      </c>
      <c r="BE131" s="114" t="inlineStr">
        <is>
          <t>A3</t>
        </is>
      </c>
      <c r="BF131" s="124" t="inlineStr">
        <is>
          <t>The score decided the level</t>
        </is>
      </c>
      <c r="BG13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1" s="125" t="inlineStr">
        <is>
          <t>At build: Complexity 1.35 + Autonomy 0.48 + Accountability 0.35 + Leadership 0.00 + Experience 0.25 + Business impact 0.18
= 2.61 points → nearest level 3 = A3
Final level: A3 · same as the score</t>
        </is>
      </c>
      <c r="BI131" s="125" t="inlineStr">
        <is>
          <t>No rule applied: the score decides.</t>
        </is>
      </c>
      <c r="BJ131" s="125" t="inlineStr">
        <is>
          <t>Input needed</t>
        </is>
      </c>
      <c r="BK131" s="126" t="n"/>
      <c r="BL131" s="126" t="inlineStr">
        <is>
          <t>Medium</t>
        </is>
      </c>
      <c r="BM131" s="126" t="inlineStr">
        <is>
          <t>• Describes leading or allocating work to a team but has no formal reports in the Employee Master — confirm; may be a POD Lead / Team Lead</t>
        </is>
      </c>
      <c r="BN131" s="125" t="inlineStr">
        <is>
          <t>Stable · moves in fewer than 5 of 30 weight tests</t>
        </is>
      </c>
      <c r="BO131" s="148" t="inlineStr">
        <is>
          <t>Rated 2.5 of 12 · between A2 and A3
Start: 2.0 · practitioner title
Evidence reads like A3: US mandate tagging, QC, validation, filings; roll-forward, product testing, client comments → moved up 0.5
KRA: “1. Complete assigned XBRL/conversion/filing tasks with &gt;=99% accuracy · zero critical errors 2. Meet 100% of regulatory / client filing…”
Market: A2 = Standard work of the discipline · A3 = Varied and non-standard work; handles exceptions</t>
        </is>
      </c>
      <c r="BP131" s="129" t="inlineStr">
        <is>
          <t>Rated 3 of 12
Start: 2.0 · practitioner title
Evidence reads like B1: Allocates and rebalances shift workload; resolves routine issues; escalates complex ones to leads → moved up 1
Market: A3 = Technical / QC / client calls on own work</t>
        </is>
      </c>
      <c r="BQ131" s="129" t="inlineStr">
        <is>
          <t>Rated 2.5 of 12 · between A2 and A3
Start: 2.0 · practitioner title
Evidence reads like A3: Own tagging, QC and filings on time; coordinates shift allocation supporting team targets → moved up 0.5
KRA: “1. Complete assigned XBRL/conversion/filing tasks with &gt;=99% accuracy · zero critical errors 2. Meet 100% of regulatory / client filing…”
Market: A2 = Own deliverables · accuracy, TAT · A3 = A module / process, or work with client or regulatory consequences</t>
        </is>
      </c>
      <c r="BR131" s="129" t="inlineStr">
        <is>
          <t>Rated 2 of 12 — not counted: the weight is 0% at this level
Start: 1.0 · individual contributor, so influence only
Evidence reads like B1: Shift allocation, guidance, doubt solving and training of team members · manager note → moved up 1
Team: 0 direct reports · IC
Market: A2 = Not scored in Band A</t>
        </is>
      </c>
      <c r="BS131" s="129" t="inlineStr">
        <is>
          <t>Rated 2.5 of 12 · between A2 and A3
Experience: 1.7 yrs total · 1.7 at IRIS; none recorded before IRIS = 2.4 on the experience scale
Qualification: B.Com · graduate, relevant to the work → no change
Market: A3 roles typically have 2–5 yrs · IRIS guide 2–4</t>
        </is>
      </c>
      <c r="BT131"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1"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1" s="125" t="n"/>
      <c r="BW131" s="125" t="n"/>
      <c r="BX131" s="125" t="n"/>
      <c r="BY131" s="125" t="n"/>
      <c r="BZ131" s="125" t="inlineStr">
        <is>
          <t>Received · manager annual</t>
        </is>
      </c>
      <c r="CA131" s="125" t="inlineStr">
        <is>
          <t>CARBON Mapping Master</t>
        </is>
      </c>
      <c r="CB131" s="130" t="n">
        <v>20</v>
      </c>
      <c r="CC131" s="131" t="inlineStr">
        <is>
          <t>• Role / sub-team: Xbrl tagging and Quality Check in US Service Team.</t>
        </is>
      </c>
      <c r="CD131" s="131"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CE131" s="131" t="inlineStr">
        <is>
          <t>• Current capabilities: Staying calm under pressu; Tools / software used: Both.</t>
        </is>
      </c>
      <c r="CF131" s="131" t="inlineStr">
        <is>
          <t>• Development priorities: No input received.
• Learning and Development Need: Time management flexibili.</t>
        </is>
      </c>
      <c r="CG131" s="131" t="inlineStr">
        <is>
          <t>• Key challenges: Technical issue.
• Support required: No input received.</t>
        </is>
      </c>
      <c r="CH131" s="132" t="inlineStr">
        <is>
          <t>Complexity: Evidence reads like A3: US mandate tagging, QC, validation, filings; roll-forward, product testing, client comments → moved up 0.5
Autonomy: Evidence reads like B1: Allocates and rebalances shift workload; resolves routine issues; escalates complex ones to leads → moved up 1
Accountability: Evidence reads like A3: Own tagging, QC and filings on time; coordinates shift allocation supporting team targets → moved up 0.5
Leadership: Evidence reads like B1: Shift allocation, guidance, doubt solving and training of team members · manager note → moved up 1
Business Impact: Moved +0.5: the survey / manager mapping marks it business-critical.</t>
        </is>
      </c>
      <c r="CI131"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1" s="131" t="inlineStr">
        <is>
          <t>Self-identified: Leadership &amp; people management · Client, sales &amp; stakeholders · Broader exposure &amp; ownership
For the next role: AI / automation · Leadership &amp; people management · Project / programme management · Data, SQL &amp; analytics · Domain, regulatory &amp; XBRL · Client, sales &amp; stakeholders · Strategy &amp; business acumen · Broader exposure &amp; ownership</t>
        </is>
      </c>
      <c r="CK131" s="131" t="inlineStr">
        <is>
          <t>Per-person summary · CARBON Mapping Master</t>
        </is>
      </c>
      <c r="CL131"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1"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31" s="135" t="n"/>
      <c r="CO131" s="135" t="n">
        <v>3</v>
      </c>
      <c r="CP131" s="136" t="n">
        <v>4</v>
      </c>
      <c r="CQ131" s="137" t="inlineStr">
        <is>
          <t>High</t>
        </is>
      </c>
      <c r="CR131" s="137" t="inlineStr">
        <is>
          <t>Core Contributor</t>
        </is>
      </c>
      <c r="CS131" s="137" t="inlineStr">
        <is>
          <t>Ready now</t>
        </is>
      </c>
      <c r="CT131" s="137" t="n"/>
      <c r="CU131" s="137" t="inlineStr">
        <is>
          <t>Yes</t>
        </is>
      </c>
      <c r="CV131" s="137" t="n"/>
      <c r="CW131" s="137" t="n"/>
      <c r="CX131" s="137" t="inlineStr">
        <is>
          <t>Medium · critical role Yes · only this person — · successor named No</t>
        </is>
      </c>
      <c r="CY131" s="137" t="inlineStr">
        <is>
          <t>Jinesh Kumar S · B2, CARBON · Mayur Zope · B2, CARBON · Mohammed Dholkawala · B2, CARBON</t>
        </is>
      </c>
      <c r="CZ131" s="137" t="inlineStr">
        <is>
          <t>Name a successor; document the key process; cross-train one person</t>
        </is>
      </c>
      <c r="DA131" s="119" t="n">
        <v>99</v>
      </c>
      <c r="DB131" s="138" t="inlineStr">
        <is>
          <t>Meets the level</t>
        </is>
      </c>
      <c r="DC131" s="138" t="n">
        <v>105</v>
      </c>
      <c r="DD131" s="138" t="n">
        <v>75</v>
      </c>
      <c r="DE131" s="138" t="n">
        <v>104</v>
      </c>
      <c r="DF131" s="138" t="n"/>
      <c r="DG131" s="138" t="inlineStr">
        <is>
          <t>AI / GenAI, Learning agility, Innovation</t>
        </is>
      </c>
      <c r="DH131" s="138" t="inlineStr">
        <is>
          <t>B1: 90% of profile — close</t>
        </is>
      </c>
      <c r="DI131" s="138" t="inlineStr">
        <is>
          <t>Evidence: Survey + KRAs | Core: Ownership 4/2, Problem solving 3/2, Communication &amp; collaboration 3/2, Client &amp; quality focus 4/2, Learning agility 1/2, Integrity &amp; compliance 2/2 | Future-ready: AI literacy 1/2, Data literacy 2/2, Digital fluency 2/2, Innovation 1/2 | Functional: XBRL &amp; taxonomy 4/3, Accounting standards 3/3, Regulatory domain 4/3, Quality &amp; process 4/3, Excel &amp; tools 3/3, AI / GenAI 2/3</t>
        </is>
      </c>
      <c r="DJ131" s="111" t="inlineStr">
        <is>
          <t>Leadership &amp; people management · Client, sales &amp; stakeholders · Broader exposure &amp; ownership</t>
        </is>
      </c>
      <c r="DK131" s="112" t="n"/>
      <c r="DL131" s="112" t="inlineStr">
        <is>
          <t>Project, Program &amp; Agile Management; Stakeholder &amp; Client Management; Process Improvement &amp; Quality Mindset</t>
        </is>
      </c>
      <c r="DM131" s="112" t="inlineStr">
        <is>
          <t>AI / automation · Leadership &amp; people management · Project / programme management · Data, SQL &amp; analytics · Domain, regulatory &amp; XBRL · Client, sales &amp; stakeholders · Strategy &amp; business acumen · Broader exposure &amp; ownership</t>
        </is>
      </c>
      <c r="DN131" s="112" t="n"/>
      <c r="DO131" s="139" t="inlineStr">
        <is>
          <t>Data Operations &amp; Digitization · 83% of competencies evidenced; must-haves met</t>
        </is>
      </c>
      <c r="DP131" s="126" t="inlineStr">
        <is>
          <t>Sagar Barbade · Senior Financial Analyst — 1.00: validation, filing, team, shift; Abhijit Bhagwan Patil · Financial Analyst — 0.72: validation, filing, tagging, team; Monica Patel · Senior Financial Analyst — 0.62: team, validation, filing, tagging</t>
        </is>
      </c>
      <c r="DQ131" s="126" t="inlineStr">
        <is>
          <t>No close match in other businesses</t>
        </is>
      </c>
      <c r="DR131" s="126" t="n"/>
      <c r="DS131" s="126" t="n"/>
      <c r="DT131" s="126" t="inlineStr">
        <is>
          <t>A3 deep-dive: score 2.61 · gap to B1 0.9 · 0.5–1.0 from B1</t>
        </is>
      </c>
      <c r="DU131"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1"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1"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1" s="126" t="inlineStr">
        <is>
          <t>2–4 yrs</t>
        </is>
      </c>
      <c r="EA131" s="126" t="inlineStr">
        <is>
          <t>3–5 · 2–5</t>
        </is>
      </c>
      <c r="EB131" s="126" t="inlineStr">
        <is>
          <t>Senior Analyst / Associate</t>
        </is>
      </c>
      <c r="EC131" s="126" t="inlineStr">
        <is>
          <t>DataTracks: Senior Associate · 2–5 yrs · Big Four: Consultant · IRIS Vs Market Benchmark — XBRL US credential pathway: XBRL US GAAP Certificate</t>
        </is>
      </c>
      <c r="ED131" s="126" t="inlineStr">
        <is>
          <t>XBRL US GAAP Certificate · AICPA &amp; XBRL US; XBRL International specifications; IFRS / US GAAP / Ind AS</t>
        </is>
      </c>
      <c r="EE131" s="126" t="inlineStr">
        <is>
          <t>Core 2 · Future 2 · Functional 3 · Leadership not scored</t>
        </is>
      </c>
      <c r="EF131" s="127" t="inlineStr">
        <is>
          <t>• Confirm the reporting line — Manager</t>
        </is>
      </c>
      <c r="EG131" s="126" t="inlineStr">
        <is>
          <t>✓ HRIS: 1.7 yrs, B.Com, 0 direct reports
✓ Survey: 20 of 20 questions answered
✓ KRAs: submitted, reported deliverables
✓ Manager mapping: rating, potential, 9-box
✗ Job description: not on file</t>
        </is>
      </c>
      <c r="EH131" s="118" t="inlineStr">
        <is>
          <t xml:space="preserve">D305 · Input needed · Medium: • Confirm the reporting line — Manager · owner Manager · </t>
        </is>
      </c>
      <c r="EI131" s="118" t="inlineStr">
        <is>
          <t>R030 · Confirm the reporting line · Manager · Open</t>
        </is>
      </c>
      <c r="EJ131" s="118" t="inlineStr">
        <is>
          <t>Confirm the reporting line · Manager</t>
        </is>
      </c>
      <c r="EK131" s="118" t="inlineStr">
        <is>
          <t>Survey: summary on file · KRAs: received · Experience: on file</t>
        </is>
      </c>
      <c r="EL131" s="141" t="n"/>
      <c r="EM131" s="142" t="n"/>
      <c r="EN131" s="142" t="n"/>
      <c r="EO131" s="142" t="n"/>
      <c r="EP131" s="142" t="n"/>
      <c r="EQ131" s="143" t="n"/>
      <c r="ER131" s="135" t="n"/>
      <c r="ES131" s="135" t="n"/>
      <c r="ET131" s="135" t="n"/>
      <c r="EU131" s="135" t="n"/>
      <c r="EV131" s="135" t="n"/>
      <c r="EW131" s="135" t="n"/>
      <c r="EX131" s="135" t="n"/>
      <c r="EY131" s="143" t="n"/>
      <c r="EZ131" s="135" t="n"/>
      <c r="FA131" s="135" t="n"/>
      <c r="FB131" s="135" t="n"/>
      <c r="FC131" s="135" t="n"/>
      <c r="FD131" s="135" t="n"/>
    </row>
    <row r="132" ht="300" customHeight="1">
      <c r="A132" s="109" t="inlineStr">
        <is>
          <t>CARBON</t>
        </is>
      </c>
      <c r="B132" s="110" t="inlineStr">
        <is>
          <t>IRIS0466</t>
        </is>
      </c>
      <c r="C132" s="110" t="inlineStr">
        <is>
          <t>Nirmala Kalyadappu</t>
        </is>
      </c>
      <c r="D132" s="110" t="inlineStr">
        <is>
          <t>Services</t>
        </is>
      </c>
      <c r="E132" s="110" t="inlineStr">
        <is>
          <t>RC-025</t>
        </is>
      </c>
      <c r="F132" s="110" t="inlineStr">
        <is>
          <t>Shailesh Kumar Sharma</t>
        </is>
      </c>
      <c r="G132" s="110" t="inlineStr">
        <is>
          <t>IRIS0506</t>
        </is>
      </c>
      <c r="H132" s="110" t="inlineStr">
        <is>
          <t>B2</t>
        </is>
      </c>
      <c r="I132" s="110" t="n"/>
      <c r="J132" s="110" t="n">
        <v>16.9</v>
      </c>
      <c r="K132" s="110" t="n">
        <v>15.8</v>
      </c>
      <c r="L132" s="110" t="inlineStr">
        <is>
          <t>B.Com</t>
        </is>
      </c>
      <c r="M132" s="110" t="n"/>
      <c r="N132" s="144" t="inlineStr">
        <is>
          <t>Financial Analyst</t>
        </is>
      </c>
      <c r="O132" s="113" t="inlineStr">
        <is>
          <t>Senior Financial Analyst</t>
        </is>
      </c>
      <c r="P132" s="112" t="inlineStr">
        <is>
          <t>Consulting &amp; Professional Services</t>
        </is>
      </c>
      <c r="Q132" s="112" t="inlineStr">
        <is>
          <t>XBRL Tagging, Conversion &amp; Filing</t>
        </is>
      </c>
      <c r="R132" s="113" t="inlineStr">
        <is>
          <t>L3 – Professional / Associate</t>
        </is>
      </c>
      <c r="S132" s="114" t="inlineStr">
        <is>
          <t>A3</t>
        </is>
      </c>
      <c r="T132" s="151" t="inlineStr">
        <is>
          <t>Senior Associate</t>
        </is>
      </c>
      <c r="U132" s="151" t="inlineStr">
        <is>
          <t>A</t>
        </is>
      </c>
      <c r="V132" s="112" t="inlineStr">
        <is>
          <t>IC</t>
        </is>
      </c>
      <c r="W132" s="150" t="inlineStr">
        <is>
          <t>▲ Up</t>
        </is>
      </c>
      <c r="X132" s="112" t="inlineStr">
        <is>
          <t>P2</t>
        </is>
      </c>
      <c r="Y132" s="112" t="inlineStr">
        <is>
          <t>Developing</t>
        </is>
      </c>
      <c r="Z132" s="112" t="inlineStr">
        <is>
          <t>3 Apply</t>
        </is>
      </c>
      <c r="AA132" s="117" t="inlineStr">
        <is>
          <t>A3</t>
        </is>
      </c>
      <c r="AB132" s="118" t="inlineStr">
        <is>
          <t>Band A · Practitioner</t>
        </is>
      </c>
      <c r="AC132" s="118" t="inlineStr">
        <is>
          <t>Senior Associate</t>
        </is>
      </c>
      <c r="AD132" s="118" t="inlineStr">
        <is>
          <t>• Same as the model</t>
        </is>
      </c>
      <c r="AE132" s="118" t="inlineStr">
        <is>
          <t>B1</t>
        </is>
      </c>
      <c r="AF132" s="118" t="inlineStr">
        <is>
          <t>OK</t>
        </is>
      </c>
      <c r="AG132" s="118" t="inlineStr">
        <is>
          <t>No change · already below the manager</t>
        </is>
      </c>
      <c r="AH132" s="118" t="n">
        <v>7</v>
      </c>
      <c r="AI132" s="118" t="n"/>
      <c r="AJ132" s="119" t="inlineStr">
        <is>
          <t>CARBON · Services · Band A · Early career</t>
        </is>
      </c>
      <c r="AK132" s="120" t="n">
        <v>2.5</v>
      </c>
      <c r="AL132" s="121">
        <f>IFERROR(INDEX(WM_C,MATCH($AJ132,WM_KEY,0)),"")</f>
        <v>0.54</v>
      </c>
      <c r="AM132" s="122">
        <f>IF(OR(AK132="",AL132=""),"",AK132*AL132)</f>
        <v>1.35</v>
      </c>
      <c r="AN132" s="120" t="n">
        <v>2</v>
      </c>
      <c r="AO132" s="121">
        <f>IFERROR(INDEX(WM_AU,MATCH($AJ132,WM_KEY,0)),"")</f>
        <v>0.16</v>
      </c>
      <c r="AP132" s="122">
        <f>IF(OR(AN132="",AO132=""),"",AN132*AO132)</f>
        <v>0.32</v>
      </c>
      <c r="AQ132" s="120" t="n">
        <v>2.5</v>
      </c>
      <c r="AR132" s="121">
        <f>IFERROR(INDEX(WM_AC,MATCH($AJ132,WM_KEY,0)),"")</f>
        <v>0.14</v>
      </c>
      <c r="AS132" s="122">
        <f>IF(OR(AQ132="",AR132=""),"",AQ132*AR132)</f>
        <v>0.35</v>
      </c>
      <c r="AT132" s="120" t="n">
        <v>1</v>
      </c>
      <c r="AU132" s="121">
        <f>IFERROR(INDEX(WM_L,MATCH($AJ132,WM_KEY,0)),"")</f>
        <v>0</v>
      </c>
      <c r="AV132" s="122">
        <f>IF(OR(AT132="",AU132=""),"",AT132*AU132)</f>
        <v>0</v>
      </c>
      <c r="AW132" s="120" t="n">
        <v>9</v>
      </c>
      <c r="AX132" s="121">
        <f>IFERROR(INDEX(WM_E,MATCH($AJ132,WM_KEY,0)),"")</f>
        <v>0.1</v>
      </c>
      <c r="AY132" s="122">
        <f>IF(OR(AW132="",AX132=""),"",AW132*AX132)</f>
        <v>0.9</v>
      </c>
      <c r="AZ132" s="123" t="n">
        <v>3</v>
      </c>
      <c r="BA132" s="121">
        <f>IFERROR(INDEX(WM_BI,MATCH($AJ132,WM_KEY,0)),"")</f>
        <v>0.06</v>
      </c>
      <c r="BB132" s="122">
        <f>IF(OR(AZ132="",BA132=""),"",AZ132*BA132)</f>
        <v>0.18</v>
      </c>
      <c r="BC132" s="122">
        <f>IF(COUNT(AM132,AP132,AS132,AV132,AY132,BB132)&lt;6,"",SUM(AM132,AP132,AS132,AV132,AY132,BB132))</f>
        <v>3.1</v>
      </c>
      <c r="BD132" s="122" t="str">
        <f>IF(BC132="","",INDEX({"A1","A2","A3","B1","B2","B3","C1","C2","D1","D2","E1","E2"},MAX(1,MIN(12,ROUND(BC132,0)))))</f>
        <v>A3</v>
      </c>
      <c r="BE132" s="114" t="inlineStr">
        <is>
          <t>A3</t>
        </is>
      </c>
      <c r="BF132" s="124" t="inlineStr">
        <is>
          <t>The score decided the level</t>
        </is>
      </c>
      <c r="BG13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2" s="125" t="inlineStr">
        <is>
          <t>At build: Complexity 1.35 + Autonomy 0.32 + Accountability 0.35 + Leadership 0.00 + Experience 0.90 + Business impact 0.18
= 3.10 points → nearest level 3 = A3
Final level: A3 · same as the score</t>
        </is>
      </c>
      <c r="BI132" s="125" t="inlineStr">
        <is>
          <t>No rule applied: the score decides.</t>
        </is>
      </c>
      <c r="BJ132" s="125" t="inlineStr">
        <is>
          <t>—</t>
        </is>
      </c>
      <c r="BK132" s="126" t="n"/>
      <c r="BL132" s="126" t="inlineStr">
        <is>
          <t>Low</t>
        </is>
      </c>
      <c r="BM132" s="126" t="inlineStr">
        <is>
          <t>• Survey answers are generic or do not match the role — not used as evidence; manager input needed
• 16.9 yrs of experience in a role that reads as Band A work — a career-path question for the manager: can the role be widened · Specialist, B1 or is it correctly sized?</t>
        </is>
      </c>
      <c r="BN132" s="125" t="inlineStr">
        <is>
          <t>Stable · moves in fewer than 5 of 30 weight tests</t>
        </is>
      </c>
      <c r="BO132" s="148" t="inlineStr">
        <is>
          <t>Rated 2.5 of 12 · between A2 and A3
Start: 2.0 · practitioner title
Evidence: rated like 14 colleagues in the same role and department · own answers too general to rate → moved +0.5
KRA: “1. Complete assigned XBRL/conversion/filing tasks with &gt;=99% accuracy · zero critical errors 2. Meet 100% of regulatory / client filing…”
Market: A2 = Standard work of the discipline · A3 = Varied and non-standard work; handles exceptions</t>
        </is>
      </c>
      <c r="BP132" s="129" t="inlineStr">
        <is>
          <t>Rated 2 of 12
Start: 2.0 · practitioner title
Evidence: rated like 14 colleagues in the same role and department · own answers too general to rate → no change
Market: A2 = Chooses own approach within standards</t>
        </is>
      </c>
      <c r="BQ132" s="129" t="inlineStr">
        <is>
          <t>Rated 2.5 of 12 · between A2 and A3
Start: 2.0 · practitioner title
Evidence: rated like 14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R132" s="129" t="inlineStr">
        <is>
          <t>Rated 1 of 12 — not counted: the weight is 0% at this level
Start: 1.0 · individual contributor, so influence only
Evidence: rated like 14 colleagues in the same role and department · own answers too general to rate → no change
Team: 0 direct reports · IC
Market: A1 = Not scored in Band A</t>
        </is>
      </c>
      <c r="BS132" s="129" t="inlineStr">
        <is>
          <t>Rated 9 of 12
Experience: 16.9 yrs total · 1.1 before IRIS + 15.8 at IRIS = 8.8 on the experience scale
Qualification: B.Com · graduate, relevant to the work → no change
Market: A3 roles typically have 2–5 yrs · IRIS guide 2–4</t>
        </is>
      </c>
      <c r="BT132"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2" s="125" t="n"/>
      <c r="BW132" s="125" t="n"/>
      <c r="BX132" s="125" t="n"/>
      <c r="BY132" s="125" t="n"/>
      <c r="BZ132" s="125" t="inlineStr">
        <is>
          <t>Received · manager annual</t>
        </is>
      </c>
      <c r="CA132" s="125" t="inlineStr">
        <is>
          <t>CARBON Mapping Master</t>
        </is>
      </c>
      <c r="CB132" s="130" t="n">
        <v>20</v>
      </c>
      <c r="CC132" s="131" t="inlineStr">
        <is>
          <t>• Role / sub-team: XBRL Conversion Services.</t>
        </is>
      </c>
      <c r="CD132" s="131" t="inlineStr">
        <is>
          <t>• Key responsibilities include: QC of UK files,ESMA files tagging.
• Reported deliverables and outcomes include: After completing QC it is handover to PMO.</t>
        </is>
      </c>
      <c r="CE132" s="131" t="inlineStr">
        <is>
          <t>• Current capabilities: Time management; Tools / software used: Carbon [Teams chat].</t>
        </is>
      </c>
      <c r="CF132" s="131" t="inlineStr">
        <is>
          <t>• Development priorities: No input received.
• Learning and Development Need: Proper planning.</t>
        </is>
      </c>
      <c r="CG132" s="131" t="inlineStr">
        <is>
          <t>• Key challenges: No input received.
• Support required: No input received.</t>
        </is>
      </c>
      <c r="CH132" s="132" t="inlineStr">
        <is>
          <t>Business Impact: Moved +0.5: the survey / manager mapping marks it business-critical.</t>
        </is>
      </c>
      <c r="CI132"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2" s="131" t="inlineStr">
        <is>
          <t>Self-identified: AI / automation · Domain, regulatory &amp; XBRL · Broader exposure &amp; ownership
For the next role: AI / automation · Domain, regulatory &amp; XBRL · Client, sales &amp; stakeholders · Broader exposure &amp; ownership</t>
        </is>
      </c>
      <c r="CK132" s="131" t="inlineStr">
        <is>
          <t>Per-person summary · CARBON Mapping Master</t>
        </is>
      </c>
      <c r="CL132"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2"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32" s="135" t="n"/>
      <c r="CO132" s="135" t="n">
        <v>3</v>
      </c>
      <c r="CP132" s="136" t="n">
        <v>4</v>
      </c>
      <c r="CQ132" s="137" t="inlineStr">
        <is>
          <t>High</t>
        </is>
      </c>
      <c r="CR132" s="137" t="inlineStr">
        <is>
          <t>Core Contributor</t>
        </is>
      </c>
      <c r="CS132" s="137" t="inlineStr">
        <is>
          <t>Ready now</t>
        </is>
      </c>
      <c r="CT132" s="137" t="n"/>
      <c r="CU132" s="137" t="inlineStr">
        <is>
          <t>Yes</t>
        </is>
      </c>
      <c r="CV132" s="137" t="n"/>
      <c r="CW132" s="137" t="n"/>
      <c r="CX132" s="137" t="inlineStr">
        <is>
          <t>Medium · critical role Yes · only this person — · successor named No</t>
        </is>
      </c>
      <c r="CY132" s="137" t="inlineStr">
        <is>
          <t>Jinesh Kumar S · B2, CARBON · Mayur Zope · B2, CARBON · Mohammed Dholkawala · B2, CARBON</t>
        </is>
      </c>
      <c r="CZ132" s="137" t="inlineStr">
        <is>
          <t>Name a successor; document the key process; cross-train one person</t>
        </is>
      </c>
      <c r="DA132" s="119" t="n">
        <v>91</v>
      </c>
      <c r="DB132" s="138" t="inlineStr">
        <is>
          <t>Meets the level</t>
        </is>
      </c>
      <c r="DC132" s="138" t="n">
        <v>107</v>
      </c>
      <c r="DD132" s="138" t="n">
        <v>62</v>
      </c>
      <c r="DE132" s="138" t="n">
        <v>93</v>
      </c>
      <c r="DF132" s="138" t="n"/>
      <c r="DG132" s="138" t="inlineStr">
        <is>
          <t>Accounting standards, Excel &amp; tools, AI / GenAI</t>
        </is>
      </c>
      <c r="DH132" s="138" t="inlineStr">
        <is>
          <t>B1: 81% of profile — close</t>
        </is>
      </c>
      <c r="DI132" s="138" t="inlineStr">
        <is>
          <t>Evidence: Survey + KRAs | Core: Ownership 4/2, Problem solving 2/2, Communication &amp; collaboration 2/2, Client &amp; quality focus 4/2, Learning agility 2/2, Integrity &amp; compliance 2/2 | Future-ready: AI literacy 1/2, Data literacy 1/2, Digital fluency 2/2, Innovation 1/2 | Functional: XBRL &amp; taxonomy 4/3, Accounting standards 2/3, Regulatory domain 4/3, Quality &amp; process 4/3, Excel &amp; tools 2/3, AI / GenAI 2/3</t>
        </is>
      </c>
      <c r="DJ132" s="111" t="inlineStr">
        <is>
          <t>AI / automation · Domain, regulatory &amp; XBRL · Broader exposure &amp; ownership</t>
        </is>
      </c>
      <c r="DK132" s="112" t="n"/>
      <c r="DL132" s="112" t="inlineStr">
        <is>
          <t>XBRL, iXBRL &amp; Taxonomy; Accounting &amp; Reporting Standards · IFRS/US GAAP; Regulatory &amp; BFSI Domain</t>
        </is>
      </c>
      <c r="DM132" s="112" t="inlineStr">
        <is>
          <t>AI / automation · Domain, regulatory &amp; XBRL · Client, sales &amp; stakeholders · Broader exposure &amp; ownership</t>
        </is>
      </c>
      <c r="DN132" s="112" t="n"/>
      <c r="DO132" s="139" t="inlineStr">
        <is>
          <t>No strong match from survey evidence</t>
        </is>
      </c>
      <c r="DP132" s="126" t="inlineStr">
        <is>
          <t>Mandar Vatare · Senior Financial Analyst — 0.32: financial, tagging, ixbrl, tag; Sunny Kirtane · Senior Financial Analyst — 0.30: financial, tagging, validations., data</t>
        </is>
      </c>
      <c r="DQ132" s="126" t="inlineStr">
        <is>
          <t>No close match in other businesses</t>
        </is>
      </c>
      <c r="DR132" s="126" t="n"/>
      <c r="DS132" s="126" t="n"/>
      <c r="DT132" s="126" t="inlineStr">
        <is>
          <t>A3 deep-dive: score 3.1 · gap to B1 0.47 · 0.25–0.5 from B1</t>
        </is>
      </c>
      <c r="DU132"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2"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2"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2" s="126" t="inlineStr">
        <is>
          <t>2–4 yrs</t>
        </is>
      </c>
      <c r="EA132" s="126" t="inlineStr">
        <is>
          <t>3–5 · 2–5</t>
        </is>
      </c>
      <c r="EB132" s="126" t="inlineStr">
        <is>
          <t>Senior Analyst / Associate</t>
        </is>
      </c>
      <c r="EC132" s="126" t="inlineStr">
        <is>
          <t>DataTracks: Senior Associate · 2–5 yrs · Big Four: Consultant · IRIS Vs Market Benchmark — XBRL US credential pathway: XBRL US GAAP Certificate</t>
        </is>
      </c>
      <c r="ED132" s="126" t="inlineStr">
        <is>
          <t>XBRL US GAAP Certificate · AICPA &amp; XBRL US; XBRL International specifications; IFRS / US GAAP / Ind AS</t>
        </is>
      </c>
      <c r="EE132" s="126" t="inlineStr">
        <is>
          <t>Core 2 · Future 2 · Functional 3 · Leadership not scored</t>
        </is>
      </c>
      <c r="EF132" s="139" t="n"/>
      <c r="EG132" s="126" t="inlineStr">
        <is>
          <t>✓ HRIS: 16.9 yrs, B.Com, 0 direct reports
✓ Survey: 20 of 20 questions answered
✓ KRAs: submitted, reported deliverables
✓ Manager mapping: rating, potential, 9-box
✗ Job description: not on file</t>
        </is>
      </c>
      <c r="EH132" s="118" t="inlineStr">
        <is>
          <t xml:space="preserve">D204 · Long-tenure A3 · 8+ yrs · Medium: No rule changed the level: the score decides. · owner Business head — CARBON · </t>
        </is>
      </c>
      <c r="EI132" s="118" t="n"/>
      <c r="EJ132" s="118" t="n"/>
      <c r="EK132" s="118" t="inlineStr">
        <is>
          <t>Survey: summary on file · KRAs: received · Experience: on file</t>
        </is>
      </c>
      <c r="EL132" s="141" t="n"/>
      <c r="EM132" s="142" t="n"/>
      <c r="EN132" s="142" t="n"/>
      <c r="EO132" s="142" t="n"/>
      <c r="EP132" s="142" t="n"/>
      <c r="EQ132" s="143" t="n"/>
      <c r="ER132" s="135" t="n"/>
      <c r="ES132" s="135" t="n"/>
      <c r="ET132" s="135" t="n"/>
      <c r="EU132" s="135" t="n"/>
      <c r="EV132" s="135" t="n"/>
      <c r="EW132" s="135" t="n"/>
      <c r="EX132" s="135" t="n"/>
      <c r="EY132" s="143" t="n"/>
      <c r="EZ132" s="135" t="n"/>
      <c r="FA132" s="135" t="n"/>
      <c r="FB132" s="135" t="n"/>
      <c r="FC132" s="135" t="n"/>
      <c r="FD132" s="135" t="n"/>
    </row>
    <row r="133" ht="300" customHeight="1">
      <c r="A133" s="109" t="inlineStr">
        <is>
          <t>CARBON</t>
        </is>
      </c>
      <c r="B133" s="110" t="inlineStr">
        <is>
          <t>IRIS2230</t>
        </is>
      </c>
      <c r="C133" s="110" t="inlineStr">
        <is>
          <t>Palak Verma</t>
        </is>
      </c>
      <c r="D133" s="110" t="inlineStr">
        <is>
          <t>Services</t>
        </is>
      </c>
      <c r="E133" s="110" t="inlineStr">
        <is>
          <t>RC-025</t>
        </is>
      </c>
      <c r="F133" s="110" t="inlineStr">
        <is>
          <t>Priyanka Mehra</t>
        </is>
      </c>
      <c r="G133" s="110" t="inlineStr">
        <is>
          <t>IRIS2071</t>
        </is>
      </c>
      <c r="H133" s="110" t="inlineStr">
        <is>
          <t>B2</t>
        </is>
      </c>
      <c r="I133" s="110" t="n"/>
      <c r="J133" s="110" t="n">
        <v>5.5</v>
      </c>
      <c r="K133" s="110" t="n">
        <v>2.5</v>
      </c>
      <c r="L133" s="110" t="inlineStr">
        <is>
          <t>B.Com</t>
        </is>
      </c>
      <c r="M133" s="110" t="n"/>
      <c r="N133" s="144" t="inlineStr">
        <is>
          <t>Financial Analyst</t>
        </is>
      </c>
      <c r="O133" s="113" t="inlineStr">
        <is>
          <t>Senior Financial Analyst</t>
        </is>
      </c>
      <c r="P133" s="112" t="inlineStr">
        <is>
          <t>Consulting &amp; Professional Services</t>
        </is>
      </c>
      <c r="Q133" s="112" t="inlineStr">
        <is>
          <t>XBRL Tagging, Conversion &amp; Filing</t>
        </is>
      </c>
      <c r="R133" s="113" t="inlineStr">
        <is>
          <t>L3 – Professional / Associate</t>
        </is>
      </c>
      <c r="S133" s="114" t="inlineStr">
        <is>
          <t>A3</t>
        </is>
      </c>
      <c r="T133" s="151" t="inlineStr">
        <is>
          <t>Senior Associate</t>
        </is>
      </c>
      <c r="U133" s="151" t="inlineStr">
        <is>
          <t>A</t>
        </is>
      </c>
      <c r="V133" s="112" t="inlineStr">
        <is>
          <t>IC</t>
        </is>
      </c>
      <c r="W133" s="150" t="inlineStr">
        <is>
          <t>▲ Up</t>
        </is>
      </c>
      <c r="X133" s="112" t="inlineStr">
        <is>
          <t>P2</t>
        </is>
      </c>
      <c r="Y133" s="112" t="inlineStr">
        <is>
          <t>Developing</t>
        </is>
      </c>
      <c r="Z133" s="112" t="inlineStr">
        <is>
          <t>3 Apply</t>
        </is>
      </c>
      <c r="AA133" s="117" t="inlineStr">
        <is>
          <t>A3</t>
        </is>
      </c>
      <c r="AB133" s="118" t="inlineStr">
        <is>
          <t>Band A · Practitioner</t>
        </is>
      </c>
      <c r="AC133" s="118" t="inlineStr">
        <is>
          <t>Senior Associate</t>
        </is>
      </c>
      <c r="AD133" s="118" t="inlineStr">
        <is>
          <t>• Same as the model</t>
        </is>
      </c>
      <c r="AE133" s="118" t="inlineStr">
        <is>
          <t>B1</t>
        </is>
      </c>
      <c r="AF133" s="118" t="inlineStr">
        <is>
          <t>OK</t>
        </is>
      </c>
      <c r="AG133" s="118" t="inlineStr">
        <is>
          <t>No change · already below the manager</t>
        </is>
      </c>
      <c r="AH133" s="118" t="n">
        <v>7</v>
      </c>
      <c r="AI133" s="118" t="n"/>
      <c r="AJ133" s="119" t="inlineStr">
        <is>
          <t>CARBON · Services · Band A · Early career</t>
        </is>
      </c>
      <c r="AK133" s="120" t="n">
        <v>2</v>
      </c>
      <c r="AL133" s="121">
        <f>IFERROR(INDEX(WM_C,MATCH($AJ133,WM_KEY,0)),"")</f>
        <v>0.54</v>
      </c>
      <c r="AM133" s="122">
        <f>IF(OR(AK133="",AL133=""),"",AK133*AL133)</f>
        <v>1.08</v>
      </c>
      <c r="AN133" s="120" t="n">
        <v>2</v>
      </c>
      <c r="AO133" s="121">
        <f>IFERROR(INDEX(WM_AU,MATCH($AJ133,WM_KEY,0)),"")</f>
        <v>0.16</v>
      </c>
      <c r="AP133" s="122">
        <f>IF(OR(AN133="",AO133=""),"",AN133*AO133)</f>
        <v>0.32</v>
      </c>
      <c r="AQ133" s="120" t="n">
        <v>2</v>
      </c>
      <c r="AR133" s="121">
        <f>IFERROR(INDEX(WM_AC,MATCH($AJ133,WM_KEY,0)),"")</f>
        <v>0.14</v>
      </c>
      <c r="AS133" s="122">
        <f>IF(OR(AQ133="",AR133=""),"",AQ133*AR133)</f>
        <v>0.28</v>
      </c>
      <c r="AT133" s="120" t="n">
        <v>1</v>
      </c>
      <c r="AU133" s="121">
        <f>IFERROR(INDEX(WM_L,MATCH($AJ133,WM_KEY,0)),"")</f>
        <v>0</v>
      </c>
      <c r="AV133" s="122">
        <f>IF(OR(AT133="",AU133=""),"",AT133*AU133)</f>
        <v>0</v>
      </c>
      <c r="AW133" s="120" t="n">
        <v>4</v>
      </c>
      <c r="AX133" s="121">
        <f>IFERROR(INDEX(WM_E,MATCH($AJ133,WM_KEY,0)),"")</f>
        <v>0.1</v>
      </c>
      <c r="AY133" s="122">
        <f>IF(OR(AW133="",AX133=""),"",AW133*AX133)</f>
        <v>0.4</v>
      </c>
      <c r="AZ133" s="123" t="n">
        <v>2.5</v>
      </c>
      <c r="BA133" s="121">
        <f>IFERROR(INDEX(WM_BI,MATCH($AJ133,WM_KEY,0)),"")</f>
        <v>0.06</v>
      </c>
      <c r="BB133" s="122">
        <f>IF(OR(AZ133="",BA133=""),"",AZ133*BA133)</f>
        <v>0.15</v>
      </c>
      <c r="BC133" s="122">
        <f>IF(COUNT(AM133,AP133,AS133,AV133,AY133,BB133)&lt;6,"",SUM(AM133,AP133,AS133,AV133,AY133,BB133))</f>
        <v>2.23</v>
      </c>
      <c r="BD133" s="122" t="str">
        <f>IF(BC133="","",INDEX({"A1","A2","A3","B1","B2","B3","C1","C2","D1","D2","E1","E2"},MAX(1,MIN(12,ROUND(BC133,0)))))</f>
        <v>A2</v>
      </c>
      <c r="BE133" s="114" t="inlineStr">
        <is>
          <t>A3</t>
        </is>
      </c>
      <c r="BF133" s="124" t="inlineStr">
        <is>
          <t>Rule: R7 Band A experience</t>
        </is>
      </c>
      <c r="BG13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3" s="125" t="inlineStr">
        <is>
          <t>At build: Complexity 1.08 + Autonomy 0.32 + Accountability 0.28 + Leadership 0.00 + Experience 0.40 + Business impact 0.15
= 2.23 points → nearest level 2 = A2
Final level: A3 · a rule applied: see the next column</t>
        </is>
      </c>
      <c r="BI133" s="125" t="inlineStr">
        <is>
          <t>• Raised to A3: 5.5 years' experience is 2 years or more.
Final level: A3.</t>
        </is>
      </c>
      <c r="BJ133" s="125" t="inlineStr">
        <is>
          <t>—</t>
        </is>
      </c>
      <c r="BK133" s="126" t="n"/>
      <c r="BL133" s="126" t="inlineStr">
        <is>
          <t>Medium</t>
        </is>
      </c>
      <c r="BM133" s="126" t="n"/>
      <c r="BN133" s="125" t="inlineStr">
        <is>
          <t>Stable · moves in fewer than 5 of 30 weight tests</t>
        </is>
      </c>
      <c r="BO133" s="148" t="inlineStr">
        <is>
          <t>Rated 2 of 12
Start: 2.0 · practitioner title
Evidence reads like A2: Manager note only: CIPC tagging, QC, validations and sending the final mail → matches the start
KRA: “1. Complete assigned XBRL/conversion/filing tasks with &gt;=99% accuracy · zero critical errors 2. Meet 100% of regulatory / client filing…”
Market: A2 = Standard work of the discipline</t>
        </is>
      </c>
      <c r="BP133" s="128" t="inlineStr">
        <is>
          <t>Rated 2 of 12
Start: 2.0 · practitioner title
Evidence: no survey answers or KRAs on file → rating stays at the start
Market: A2 = Chooses own approach within standards</t>
        </is>
      </c>
      <c r="BQ133" s="129" t="inlineStr">
        <is>
          <t>Rated 2 of 12
Start: 2.0 · practitioner title
Evidence reads like A2: Own completed CIPC files emailed to the PMO → matches the start
KRA: “1. Complete assigned XBRL/conversion/filing tasks with &gt;=99% accuracy · zero critical errors 2. Meet 100% of regulatory / client filing…”
Market: A2 = Own deliverables · accuracy, TAT</t>
        </is>
      </c>
      <c r="BR133" s="129" t="inlineStr">
        <is>
          <t>Rated 1 of 12 — not counted: the weight is 0% at this level
Start: 1.0 · individual contributor, so influence only
Evidence reads like A1: Manager note mentions no guidance of others → matches the start
Team: 0 direct reports · IC
Market: A1 = Not scored in Band A</t>
        </is>
      </c>
      <c r="BS133" s="129" t="inlineStr">
        <is>
          <t>Rated 4 of 12
Experience: 5.5 yrs total · 3.0 before IRIS + 2.5 at IRIS = 4.0 on the experience scale
Qualification: B.Com · graduate, relevant to the work → no change
Market: A3 roles typically have 2–5 yrs · IRIS guide 2–4</t>
        </is>
      </c>
      <c r="BT13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33"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3" s="125" t="n"/>
      <c r="BW133" s="125" t="n"/>
      <c r="BX133" s="125" t="n"/>
      <c r="BY133" s="125" t="n"/>
      <c r="BZ133" s="125" t="inlineStr">
        <is>
          <t>Received · manager annual</t>
        </is>
      </c>
      <c r="CA133" s="125" t="inlineStr">
        <is>
          <t>CARBON Mapping Master</t>
        </is>
      </c>
      <c r="CB133" s="130" t="n">
        <v>0</v>
      </c>
      <c r="CC133" s="131" t="inlineStr">
        <is>
          <t>• Role / sub-team: CIPC tagging.</t>
        </is>
      </c>
      <c r="CD133" s="131"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CE133" s="131" t="inlineStr">
        <is>
          <t>• Current capabilities: Good communication skills; Punctuality and availabil; Tools / software used: HTML editor.</t>
        </is>
      </c>
      <c r="CF133" s="131" t="inlineStr">
        <is>
          <t>• Development priorities: No input received.
• Learning and Development Need: Sincerity, Time Management.</t>
        </is>
      </c>
      <c r="CG133" s="131" t="inlineStr">
        <is>
          <t>• Key challenges: No input received.
• Support required: No input received.</t>
        </is>
      </c>
      <c r="CH133" s="132" t="inlineStr">
        <is>
          <t>Complexity: Evidence reads like A2: Manager note only: CIPC tagging, QC, validations and sending the final mail → matches the start
Autonomy: Evidence: no survey answers or KRAs on file → rating stays at the start
Accountability: Evidence reads like A2: Own completed CIPC files emailed to the PMO → matches the start
Leadership: Evidence reads like A1: Manager note mentions no guidance of others → matches the start
Business Impact: Moved +0.5: the survey / manager mapping marks it business-critical.</t>
        </is>
      </c>
      <c r="CI133"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3" s="131" t="inlineStr">
        <is>
          <t>Self-identified: Answered · no common topic</t>
        </is>
      </c>
      <c r="CK133" s="131" t="inlineStr">
        <is>
          <t>Per-person summary · CARBON Mapping Master</t>
        </is>
      </c>
      <c r="CL133"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3"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33" s="135" t="n"/>
      <c r="CO133" s="135" t="n">
        <v>2.5</v>
      </c>
      <c r="CP133" s="136" t="n">
        <v>3</v>
      </c>
      <c r="CQ133" s="137" t="inlineStr">
        <is>
          <t>Medium</t>
        </is>
      </c>
      <c r="CR133" s="137" t="inlineStr">
        <is>
          <t>Core Contributor</t>
        </is>
      </c>
      <c r="CS133" s="137" t="inlineStr">
        <is>
          <t>Develop in role</t>
        </is>
      </c>
      <c r="CT133" s="137" t="n"/>
      <c r="CU133" s="137" t="inlineStr">
        <is>
          <t>Yes</t>
        </is>
      </c>
      <c r="CV133" s="137" t="n"/>
      <c r="CW133" s="137" t="n"/>
      <c r="CX133" s="137" t="inlineStr">
        <is>
          <t>Medium · critical role Yes · only this person — · successor named No</t>
        </is>
      </c>
      <c r="CY133" s="137" t="inlineStr">
        <is>
          <t>Jinesh Kumar S · B2, CARBON · Mayur Zope · B2, CARBON · Mohammed Dholkawala · B2, CARBON</t>
        </is>
      </c>
      <c r="CZ133" s="137" t="inlineStr">
        <is>
          <t>Name a successor; document the key process; cross-train one person</t>
        </is>
      </c>
      <c r="DA133" s="119" t="n">
        <v>79</v>
      </c>
      <c r="DB133" s="138" t="inlineStr">
        <is>
          <t>Developing</t>
        </is>
      </c>
      <c r="DC133" s="138" t="n">
        <v>83</v>
      </c>
      <c r="DD133" s="138" t="n">
        <v>62</v>
      </c>
      <c r="DE133" s="138" t="n">
        <v>83</v>
      </c>
      <c r="DF133" s="138" t="n"/>
      <c r="DG133" s="138" t="inlineStr">
        <is>
          <t>Accounting standards, Excel &amp; tools, AI / GenAI</t>
        </is>
      </c>
      <c r="DH133" s="138" t="inlineStr">
        <is>
          <t>B1: 70% of profile — not yet</t>
        </is>
      </c>
      <c r="DI133" s="138" t="inlineStr">
        <is>
          <t>Evidence: KRAs only | Core: Ownership 2/2, Problem solving 1/2, Communication &amp; collaboration 2/2, Client &amp; quality focus 2/2, Learning agility 1/2, Integrity &amp; compliance 2/2 | Future-ready: AI literacy 1/2, Data literacy 1/2, Digital fluency 2/2, Innovation 1/2 | Functional: XBRL &amp; taxonomy 3/3, Accounting standards 2/3, Regulatory domain 3/3, Quality &amp; process 3/3, Excel &amp; tools 2/3, AI / GenAI 2/3</t>
        </is>
      </c>
      <c r="DJ133" s="111" t="inlineStr">
        <is>
          <t>Answered · no common topic</t>
        </is>
      </c>
      <c r="DK133" s="112" t="n"/>
      <c r="DL133" s="112" t="inlineStr">
        <is>
          <t>RC.XBRL-F: reporting standards; tagging; validation; filing controls</t>
        </is>
      </c>
      <c r="DM133" s="112" t="n"/>
      <c r="DN133" s="112" t="n"/>
      <c r="DO133" s="139" t="inlineStr">
        <is>
          <t>No strong match from survey evidence</t>
        </is>
      </c>
      <c r="DP133" s="126" t="inlineStr">
        <is>
          <t>No survey text</t>
        </is>
      </c>
      <c r="DQ133" s="126" t="inlineStr">
        <is>
          <t>No survey text</t>
        </is>
      </c>
      <c r="DR133" s="126" t="n"/>
      <c r="DS133" s="126" t="n"/>
      <c r="DT133" s="126" t="inlineStr">
        <is>
          <t>A3 deep-dive: score 2.23 · gap to B1 1.31 · More than 1.0 from B1</t>
        </is>
      </c>
      <c r="DU133"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3"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3"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3" s="126" t="inlineStr">
        <is>
          <t>2–4 yrs</t>
        </is>
      </c>
      <c r="EA133" s="126" t="inlineStr">
        <is>
          <t>3–5 · 2–5</t>
        </is>
      </c>
      <c r="EB133" s="126" t="inlineStr">
        <is>
          <t>Senior Analyst / Associate</t>
        </is>
      </c>
      <c r="EC133" s="126" t="inlineStr">
        <is>
          <t>DataTracks: Senior Associate · 2–5 yrs · Big Four: Consultant · IRIS Vs Market Benchmark — XBRL US credential pathway: XBRL US GAAP Certificate</t>
        </is>
      </c>
      <c r="ED133" s="126" t="inlineStr">
        <is>
          <t>XBRL US GAAP Certificate · AICPA &amp; XBRL US; XBRL International specifications; IFRS / US GAAP / Ind AS</t>
        </is>
      </c>
      <c r="EE133" s="126" t="inlineStr">
        <is>
          <t>Core 2 · Future 2 · Functional 3 · Leadership not scored</t>
        </is>
      </c>
      <c r="EF133" s="139" t="n"/>
      <c r="EG133" s="126" t="inlineStr">
        <is>
          <t>✓ HRIS: 5.5 yrs, B.Com, 0 direct reports
✗ Survey: no response
✓ KRAs: submitted, reported deliverables
✓ Manager mapping: rating, potential, 9-box — filled from talent-mapping files: learning need · CARBON mapping
✗ Job description: not on file</t>
        </is>
      </c>
      <c r="EH133" s="118" t="n"/>
      <c r="EI133" s="118" t="n"/>
      <c r="EJ133" s="118" t="n"/>
      <c r="EK133" s="118" t="inlineStr">
        <is>
          <t>Survey: summary on file · KRAs: received · Experience: on file</t>
        </is>
      </c>
      <c r="EL133" s="141" t="n"/>
      <c r="EM133" s="142" t="n"/>
      <c r="EN133" s="142" t="n"/>
      <c r="EO133" s="142" t="n"/>
      <c r="EP133" s="142" t="n"/>
      <c r="EQ133" s="143" t="n"/>
      <c r="ER133" s="135" t="n"/>
      <c r="ES133" s="135" t="n"/>
      <c r="ET133" s="135" t="n"/>
      <c r="EU133" s="135" t="n"/>
      <c r="EV133" s="135" t="n"/>
      <c r="EW133" s="135" t="n"/>
      <c r="EX133" s="135" t="n"/>
      <c r="EY133" s="143" t="n"/>
      <c r="EZ133" s="135" t="n"/>
      <c r="FA133" s="135" t="n"/>
      <c r="FB133" s="135" t="n"/>
      <c r="FC133" s="135" t="n"/>
      <c r="FD133" s="135" t="n"/>
    </row>
    <row r="134" ht="300" customHeight="1">
      <c r="A134" s="109" t="inlineStr">
        <is>
          <t>CARBON</t>
        </is>
      </c>
      <c r="B134" s="110" t="inlineStr">
        <is>
          <t>IRIS1607</t>
        </is>
      </c>
      <c r="C134" s="110" t="inlineStr">
        <is>
          <t>Payal Gala</t>
        </is>
      </c>
      <c r="D134" s="110" t="inlineStr">
        <is>
          <t>Services</t>
        </is>
      </c>
      <c r="E134" s="110" t="inlineStr">
        <is>
          <t>RC-025</t>
        </is>
      </c>
      <c r="F134" s="110" t="inlineStr">
        <is>
          <t>Vipul Kurhade</t>
        </is>
      </c>
      <c r="G134" s="110" t="inlineStr">
        <is>
          <t>IRIS0530</t>
        </is>
      </c>
      <c r="H134" s="110" t="inlineStr">
        <is>
          <t>B1</t>
        </is>
      </c>
      <c r="I134" s="110" t="n"/>
      <c r="J134" s="110" t="n">
        <v>15.8</v>
      </c>
      <c r="K134" s="110" t="n">
        <v>9.800000000000001</v>
      </c>
      <c r="L134" s="110" t="inlineStr">
        <is>
          <t>B.Com</t>
        </is>
      </c>
      <c r="M134" s="110" t="n"/>
      <c r="N134" s="111" t="inlineStr">
        <is>
          <t>Senior Financial Analyst</t>
        </is>
      </c>
      <c r="O134" s="112" t="inlineStr">
        <is>
          <t>Senior Financial Analyst</t>
        </is>
      </c>
      <c r="P134" s="112" t="inlineStr">
        <is>
          <t>Consulting &amp; Professional Services</t>
        </is>
      </c>
      <c r="Q134" s="112" t="inlineStr">
        <is>
          <t>XBRL Tagging, Conversion &amp; Filing</t>
        </is>
      </c>
      <c r="R134" s="112" t="inlineStr">
        <is>
          <t>L4 – Senior</t>
        </is>
      </c>
      <c r="S134" s="152" t="inlineStr">
        <is>
          <t>A3</t>
        </is>
      </c>
      <c r="T134" s="151" t="inlineStr">
        <is>
          <t>Senior Associate</t>
        </is>
      </c>
      <c r="U134" s="151" t="inlineStr">
        <is>
          <t>A</t>
        </is>
      </c>
      <c r="V134" s="112" t="inlineStr">
        <is>
          <t>IC</t>
        </is>
      </c>
      <c r="W134" s="153" t="inlineStr">
        <is>
          <t>• Same level</t>
        </is>
      </c>
      <c r="X134" s="112" t="inlineStr">
        <is>
          <t>P2</t>
        </is>
      </c>
      <c r="Y134" s="112" t="inlineStr">
        <is>
          <t>Developing</t>
        </is>
      </c>
      <c r="Z134" s="112" t="inlineStr">
        <is>
          <t>3 Apply</t>
        </is>
      </c>
      <c r="AA134" s="117" t="inlineStr">
        <is>
          <t>A2</t>
        </is>
      </c>
      <c r="AB134" s="118" t="inlineStr">
        <is>
          <t>Band A · Practitioner</t>
        </is>
      </c>
      <c r="AC134" s="118" t="inlineStr">
        <is>
          <t>Associate</t>
        </is>
      </c>
      <c r="AD134" s="145" t="inlineStr">
        <is>
          <t>▼ Down · pay and title protected</t>
        </is>
      </c>
      <c r="AE134" s="118" t="inlineStr">
        <is>
          <t>A3</t>
        </is>
      </c>
      <c r="AF134" s="118" t="inlineStr">
        <is>
          <t>OK</t>
        </is>
      </c>
      <c r="AG134" s="118" t="inlineStr">
        <is>
          <t>Level rule: manager A3; a reportee sits at least one level below · A3 → A2 · move down · pay and title protected for one cycle</t>
        </is>
      </c>
      <c r="AH134" s="118" t="n">
        <v>8</v>
      </c>
      <c r="AI134" s="118" t="n"/>
      <c r="AJ134" s="119" t="inlineStr">
        <is>
          <t>CARBON · Services · Band A · Early career</t>
        </is>
      </c>
      <c r="AK134" s="120" t="n">
        <v>3</v>
      </c>
      <c r="AL134" s="121">
        <f>IFERROR(INDEX(WM_C,MATCH($AJ134,WM_KEY,0)),"")</f>
        <v>0.54</v>
      </c>
      <c r="AM134" s="122">
        <f>IF(OR(AK134="",AL134=""),"",AK134*AL134)</f>
        <v>1.62</v>
      </c>
      <c r="AN134" s="120" t="n">
        <v>2.5</v>
      </c>
      <c r="AO134" s="121">
        <f>IFERROR(INDEX(WM_AU,MATCH($AJ134,WM_KEY,0)),"")</f>
        <v>0.16</v>
      </c>
      <c r="AP134" s="122">
        <f>IF(OR(AN134="",AO134=""),"",AN134*AO134)</f>
        <v>0.4</v>
      </c>
      <c r="AQ134" s="120" t="n">
        <v>2.5</v>
      </c>
      <c r="AR134" s="121">
        <f>IFERROR(INDEX(WM_AC,MATCH($AJ134,WM_KEY,0)),"")</f>
        <v>0.14</v>
      </c>
      <c r="AS134" s="122">
        <f>IF(OR(AQ134="",AR134=""),"",AQ134*AR134)</f>
        <v>0.35</v>
      </c>
      <c r="AT134" s="120" t="n">
        <v>1.5</v>
      </c>
      <c r="AU134" s="121">
        <f>IFERROR(INDEX(WM_L,MATCH($AJ134,WM_KEY,0)),"")</f>
        <v>0</v>
      </c>
      <c r="AV134" s="122">
        <f>IF(OR(AT134="",AU134=""),"",AT134*AU134)</f>
        <v>0</v>
      </c>
      <c r="AW134" s="120" t="n">
        <v>8.5</v>
      </c>
      <c r="AX134" s="121">
        <f>IFERROR(INDEX(WM_E,MATCH($AJ134,WM_KEY,0)),"")</f>
        <v>0.1</v>
      </c>
      <c r="AY134" s="122">
        <f>IF(OR(AW134="",AX134=""),"",AW134*AX134)</f>
        <v>0.85</v>
      </c>
      <c r="AZ134" s="123" t="n">
        <v>3</v>
      </c>
      <c r="BA134" s="121">
        <f>IFERROR(INDEX(WM_BI,MATCH($AJ134,WM_KEY,0)),"")</f>
        <v>0.06</v>
      </c>
      <c r="BB134" s="122">
        <f>IF(OR(AZ134="",BA134=""),"",AZ134*BA134)</f>
        <v>0.18</v>
      </c>
      <c r="BC134" s="122">
        <f>IF(COUNT(AM134,AP134,AS134,AV134,AY134,BB134)&lt;6,"",SUM(AM134,AP134,AS134,AV134,AY134,BB134))</f>
        <v>3.4</v>
      </c>
      <c r="BD134" s="122" t="str">
        <f>IF(BC134="","",INDEX({"A1","A2","A3","B1","B2","B3","C1","C2","D1","D2","E1","E2"},MAX(1,MIN(12,ROUND(BC134,0)))))</f>
        <v>A3</v>
      </c>
      <c r="BE134" s="152" t="inlineStr">
        <is>
          <t>A3</t>
        </is>
      </c>
      <c r="BF134" s="124" t="inlineStr">
        <is>
          <t>The score decided the level</t>
        </is>
      </c>
      <c r="BG13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4" s="125" t="inlineStr">
        <is>
          <t>At build: Complexity 1.62 + Autonomy 0.40 + Accountability 0.35 + Leadership 0.00 + Experience 0.85 + Business impact 0.18
= 3.40 points → nearest level 3 = A3
Final level: A3 · same as the score</t>
        </is>
      </c>
      <c r="BI134" s="125" t="inlineStr">
        <is>
          <t>No rule applied: the score decides.</t>
        </is>
      </c>
      <c r="BJ134" s="125" t="inlineStr">
        <is>
          <t>—</t>
        </is>
      </c>
      <c r="BK134" s="126" t="n"/>
      <c r="BL134" s="126" t="inlineStr">
        <is>
          <t>Medium</t>
        </is>
      </c>
      <c r="BM134" s="126" t="inlineStr">
        <is>
          <t>• 15.8 yrs of experience in a role that reads as Band A work — a career-path question for the manager: can the role be widened · Specialist, B1 or is it correctly sized?</t>
        </is>
      </c>
      <c r="BN134" s="125" t="inlineStr">
        <is>
          <t>Stable · moves in fewer than 5 of 30 weight tests</t>
        </is>
      </c>
      <c r="BO134" s="148" t="inlineStr">
        <is>
          <t>Rated 3 of 12
Start: 3.0 · senior practitioner title
Evidence reads like A3: Tags iXBRL files including complex ones for a quality-strict HMRC customer → matches the start
KRA: “1. Complete assigned XBRL/conversion/filing tasks with &gt;=99% accuracy · zero critical errors 2. Meet 100% of regulatory / client filing…”
Market: A3 = Varied and non-standard work; handles exceptions</t>
        </is>
      </c>
      <c r="BP134" s="129" t="inlineStr">
        <is>
          <t>Rated 2.5 of 12 · between A2 and A3
Start: 3.0 · senior practitioner title
Evidence reads like A2: Only decision named is how to tag complex files → moved down 0.5
Market: A2 = Chooses own approach within standards · A3 = Technical / QC / client calls on own work</t>
        </is>
      </c>
      <c r="BQ134" s="129" t="inlineStr">
        <is>
          <t>Rated 2.5 of 12 · between A2 and A3
Start: 3.0 · senior practitioner title
Evidence reads like A2: Accuracy of own tagging output → moved down 0.5
KRA: “1. Complete assigned XBRL/conversion/filing tasks with &gt;=99% accuracy · zero critical errors 2. Meet 100% of regulatory / client filing…”
Market: A2 = Own deliverables · accuracy, TAT · A3 = A module / process, or work with client or regulatory consequences</t>
        </is>
      </c>
      <c r="BR134" s="129" t="inlineStr">
        <is>
          <t>Rated 1.5 of 12 · between A1 and A2 — not counted: the weight is 0% at this level
Start: 2.0 · individual contributor, so influence only
Evidence reads like A1: 'I guide iXBRL tagging' stated once; no people or team described → moved down 0.5
Team: 0 direct reports · IC
Market: A1–A2 = Not scored in Band A</t>
        </is>
      </c>
      <c r="BS134" s="129" t="inlineStr">
        <is>
          <t>Rated 8.5 of 12 · between C2 and D1
Experience: 15.8 yrs total · 6.0 before IRIS + 9.8 at IRIS = 8.4 on the experience scale
Qualification: B.Com · graduate, relevant to the work → no change
Market: A3 roles typically have 2–5 yrs · IRIS guide 2–4</t>
        </is>
      </c>
      <c r="BT134"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4"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4" s="125" t="n"/>
      <c r="BW134" s="125" t="n"/>
      <c r="BX134" s="125" t="n"/>
      <c r="BY134" s="125" t="n"/>
      <c r="BZ134" s="125" t="inlineStr">
        <is>
          <t>Received · manager annual</t>
        </is>
      </c>
      <c r="CA134" s="125" t="inlineStr">
        <is>
          <t>CARBON Mapping Master</t>
        </is>
      </c>
      <c r="CB134" s="130" t="n">
        <v>20</v>
      </c>
      <c r="CC134" s="131" t="inlineStr">
        <is>
          <t>• No input received.</t>
        </is>
      </c>
      <c r="CD134" s="131" t="inlineStr">
        <is>
          <t>• No input received.</t>
        </is>
      </c>
      <c r="CE134" s="131" t="inlineStr">
        <is>
          <t>• Current capabilities: Input not given by Participant; Tools / software used: Carbon.</t>
        </is>
      </c>
      <c r="CF134" s="131" t="inlineStr">
        <is>
          <t>• Development priorities: No input received.
• Learning and Development Need: No input received.</t>
        </is>
      </c>
      <c r="CG134" s="131" t="inlineStr">
        <is>
          <t>• Key challenges: No input received.
• Support required: No input received.</t>
        </is>
      </c>
      <c r="CH134" s="132" t="inlineStr">
        <is>
          <t>Complexity: Evidence reads like A3: Tags iXBRL files including complex ones for a quality-strict HMRC customer → matches the start
Autonomy: Evidence reads like A2: Only decision named is how to tag complex files → moved down 0.5
Accountability: Evidence reads like A2: Accuracy of own tagging output → moved down 0.5
Leadership: Evidence reads like A1: 'I guide iXBRL tagging' stated once; no people or team described → moved down 0.5
Business Impact: Moved +0.5: the survey / manager mapping marks it business-critical.</t>
        </is>
      </c>
      <c r="CI134"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4" s="131" t="inlineStr">
        <is>
          <t>Self-identified: Answered · no common topic
For the next role: Answered · no common topic</t>
        </is>
      </c>
      <c r="CK134" s="131" t="inlineStr">
        <is>
          <t>Per-person summary · CARBON Mapping Master</t>
        </is>
      </c>
      <c r="CL134"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4"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34" s="135" t="n"/>
      <c r="CO134" s="135" t="n">
        <v>3</v>
      </c>
      <c r="CP134" s="136" t="n">
        <v>3</v>
      </c>
      <c r="CQ134" s="137" t="inlineStr">
        <is>
          <t>Medium</t>
        </is>
      </c>
      <c r="CR134" s="137" t="inlineStr">
        <is>
          <t>Core Contributor</t>
        </is>
      </c>
      <c r="CS134" s="137" t="inlineStr">
        <is>
          <t>Develop in role</t>
        </is>
      </c>
      <c r="CT134" s="137" t="n"/>
      <c r="CU134" s="137" t="inlineStr">
        <is>
          <t>Yes</t>
        </is>
      </c>
      <c r="CV134" s="137" t="n"/>
      <c r="CW134" s="137" t="n"/>
      <c r="CX134" s="137" t="inlineStr">
        <is>
          <t>Medium · critical role Yes · only this person — · successor named No</t>
        </is>
      </c>
      <c r="CY134" s="137" t="inlineStr">
        <is>
          <t>Jinesh Kumar S · B2, CARBON · Mayur Zope · B2, CARBON · Mohammed Dholkawala · B2, CARBON</t>
        </is>
      </c>
      <c r="CZ134" s="137" t="inlineStr">
        <is>
          <t>Name a successor; document the key process; cross-train one person</t>
        </is>
      </c>
      <c r="DA134" s="119" t="n">
        <v>82</v>
      </c>
      <c r="DB134" s="138" t="inlineStr">
        <is>
          <t>Developing</t>
        </is>
      </c>
      <c r="DC134" s="138" t="n">
        <v>87</v>
      </c>
      <c r="DD134" s="138" t="n">
        <v>62</v>
      </c>
      <c r="DE134" s="138" t="n">
        <v>87</v>
      </c>
      <c r="DF134" s="138" t="n"/>
      <c r="DG134" s="138" t="inlineStr">
        <is>
          <t>Accounting standards, Excel &amp; tools, AI / GenAI</t>
        </is>
      </c>
      <c r="DH134" s="138" t="inlineStr">
        <is>
          <t>B1: 73% of profile — not yet</t>
        </is>
      </c>
      <c r="DI134" s="138" t="inlineStr">
        <is>
          <t>Evidence: Survey + KRAs | Core: Ownership 2/2, Problem solving 1/2, Communication &amp; collaboration 2/2, Client &amp; quality focus 3/2, Learning agility 1/2, Integrity &amp; compliance 2/2 | Future-ready: AI literacy 1/2, Data literacy 1/2, Digital fluency 2/2, Innovation 1/2 | Functional: XBRL &amp; taxonomy 4/3, Accounting standards 2/3, Regulatory domain 3/3, Quality &amp; process 3/3, Excel &amp; tools 2/3, AI / GenAI 2/3</t>
        </is>
      </c>
      <c r="DJ134" s="111" t="inlineStr">
        <is>
          <t>Answered · no common topic</t>
        </is>
      </c>
      <c r="DK134" s="112" t="n"/>
      <c r="DL134" s="112" t="inlineStr">
        <is>
          <t>AI, GenAI &amp; Prompt Engineering; XBRL, iXBRL &amp; Taxonomy; Accounting &amp; Reporting Standards · IFRS/US GAAP</t>
        </is>
      </c>
      <c r="DM134" s="112" t="inlineStr">
        <is>
          <t>Answered · no common topic</t>
        </is>
      </c>
      <c r="DN134" s="112" t="n"/>
      <c r="DO134" s="139" t="inlineStr">
        <is>
          <t>No strong match from survey evidence</t>
        </is>
      </c>
      <c r="DP134" s="126" t="inlineStr">
        <is>
          <t>No material overlap found</t>
        </is>
      </c>
      <c r="DQ134" s="126" t="inlineStr">
        <is>
          <t>No close match in other businesses</t>
        </is>
      </c>
      <c r="DR134" s="126" t="n"/>
      <c r="DS134" s="126" t="n"/>
      <c r="DT134" s="126" t="inlineStr">
        <is>
          <t>A3 deep-dive: score 3.4 · gap to B1 0.18 · Within 0.25 of B1</t>
        </is>
      </c>
      <c r="DU134"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4"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4"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4" s="126" t="inlineStr">
        <is>
          <t>2–4 yrs</t>
        </is>
      </c>
      <c r="EA134" s="126" t="inlineStr">
        <is>
          <t>3–5 · 2–5</t>
        </is>
      </c>
      <c r="EB134" s="126" t="inlineStr">
        <is>
          <t>Senior Analyst / Associate</t>
        </is>
      </c>
      <c r="EC134" s="126" t="inlineStr">
        <is>
          <t>DataTracks: Senior Associate · 2–5 yrs · Big Four: Consultant · IRIS Vs Market Benchmark — XBRL US credential pathway: XBRL US GAAP Certificate</t>
        </is>
      </c>
      <c r="ED134" s="126" t="inlineStr">
        <is>
          <t>XBRL US GAAP Certificate · AICPA &amp; XBRL US; XBRL International specifications; IFRS / US GAAP / Ind AS</t>
        </is>
      </c>
      <c r="EE134" s="126" t="inlineStr">
        <is>
          <t>Core 2 · Future 2 · Functional 3 · Leadership not scored</t>
        </is>
      </c>
      <c r="EF134" s="139" t="n"/>
      <c r="EG134" s="126" t="inlineStr">
        <is>
          <t>✓ HRIS: 15.8 yrs, B.Com, 0 direct reports
✓ Survey: 20 of 20 questions answered
✓ KRAs: submitted, reported deliverables
✓ Manager mapping: rating, potential, 9-box
✗ Job description: not on file</t>
        </is>
      </c>
      <c r="EH134" s="118" t="inlineStr">
        <is>
          <t xml:space="preserve">D205 · Long-tenure A3 · 8+ yrs · Medium: No rule changed the level: the score decides. · owner Business head — CARBON · </t>
        </is>
      </c>
      <c r="EI134" s="118" t="n"/>
      <c r="EJ134" s="118" t="n"/>
      <c r="EK134" s="118" t="inlineStr">
        <is>
          <t>Survey: summary on file · KRAs: received · Experience: on file</t>
        </is>
      </c>
      <c r="EL134" s="141" t="n"/>
      <c r="EM134" s="142" t="n"/>
      <c r="EN134" s="142" t="n"/>
      <c r="EO134" s="142" t="n"/>
      <c r="EP134" s="142" t="n"/>
      <c r="EQ134" s="143" t="n"/>
      <c r="ER134" s="135" t="n"/>
      <c r="ES134" s="135" t="n"/>
      <c r="ET134" s="135" t="n"/>
      <c r="EU134" s="135" t="n"/>
      <c r="EV134" s="135" t="n"/>
      <c r="EW134" s="135" t="n"/>
      <c r="EX134" s="135" t="n"/>
      <c r="EY134" s="143" t="n"/>
      <c r="EZ134" s="135" t="n"/>
      <c r="FA134" s="135" t="n"/>
      <c r="FB134" s="135" t="n"/>
      <c r="FC134" s="135" t="n"/>
      <c r="FD134" s="135" t="n"/>
    </row>
    <row r="135" ht="300" customHeight="1">
      <c r="A135" s="109" t="inlineStr">
        <is>
          <t>CARBON</t>
        </is>
      </c>
      <c r="B135" s="110" t="inlineStr">
        <is>
          <t>IRIS0222</t>
        </is>
      </c>
      <c r="C135" s="110" t="inlineStr">
        <is>
          <t>Prerna Savaratkar</t>
        </is>
      </c>
      <c r="D135" s="110" t="inlineStr">
        <is>
          <t>Services</t>
        </is>
      </c>
      <c r="E135" s="110" t="inlineStr">
        <is>
          <t>RC-025</t>
        </is>
      </c>
      <c r="F135" s="110" t="inlineStr">
        <is>
          <t>Vipul Kurhade</t>
        </is>
      </c>
      <c r="G135" s="110" t="inlineStr">
        <is>
          <t>IRIS0530</t>
        </is>
      </c>
      <c r="H135" s="110" t="inlineStr">
        <is>
          <t>B1</t>
        </is>
      </c>
      <c r="I135" s="110" t="n"/>
      <c r="J135" s="110" t="n">
        <v>18</v>
      </c>
      <c r="K135" s="110" t="n">
        <v>18</v>
      </c>
      <c r="L135" s="110" t="inlineStr">
        <is>
          <t>B.Com</t>
        </is>
      </c>
      <c r="M135" s="110" t="n"/>
      <c r="N135" s="144" t="inlineStr">
        <is>
          <t>Financial Analyst</t>
        </is>
      </c>
      <c r="O135" s="113" t="inlineStr">
        <is>
          <t>Senior Financial Analyst</t>
        </is>
      </c>
      <c r="P135" s="112" t="inlineStr">
        <is>
          <t>Consulting &amp; Professional Services</t>
        </is>
      </c>
      <c r="Q135" s="112" t="inlineStr">
        <is>
          <t>XBRL Tagging, Conversion &amp; Filing</t>
        </is>
      </c>
      <c r="R135" s="113" t="inlineStr">
        <is>
          <t>L3 – Professional / Associate</t>
        </is>
      </c>
      <c r="S135" s="114" t="inlineStr">
        <is>
          <t>A3</t>
        </is>
      </c>
      <c r="T135" s="151" t="inlineStr">
        <is>
          <t>Senior Associate</t>
        </is>
      </c>
      <c r="U135" s="151" t="inlineStr">
        <is>
          <t>A</t>
        </is>
      </c>
      <c r="V135" s="112" t="inlineStr">
        <is>
          <t>IC</t>
        </is>
      </c>
      <c r="W135" s="150" t="inlineStr">
        <is>
          <t>▲ Up</t>
        </is>
      </c>
      <c r="X135" s="112" t="inlineStr">
        <is>
          <t>P2</t>
        </is>
      </c>
      <c r="Y135" s="112" t="inlineStr">
        <is>
          <t>Developing</t>
        </is>
      </c>
      <c r="Z135" s="112" t="inlineStr">
        <is>
          <t>3 Apply</t>
        </is>
      </c>
      <c r="AA135" s="117" t="inlineStr">
        <is>
          <t>A2</t>
        </is>
      </c>
      <c r="AB135" s="118" t="inlineStr">
        <is>
          <t>Band A · Practitioner</t>
        </is>
      </c>
      <c r="AC135" s="118" t="inlineStr">
        <is>
          <t>Associate</t>
        </is>
      </c>
      <c r="AD135" s="145" t="inlineStr">
        <is>
          <t>▼ Down · pay and title protected</t>
        </is>
      </c>
      <c r="AE135" s="118" t="inlineStr">
        <is>
          <t>A3</t>
        </is>
      </c>
      <c r="AF135" s="118" t="inlineStr">
        <is>
          <t>OK</t>
        </is>
      </c>
      <c r="AG135" s="118" t="inlineStr">
        <is>
          <t>Level rule: manager A3; a reportee sits at least one level below · A3 → A2 · move down · pay and title protected for one cycle</t>
        </is>
      </c>
      <c r="AH135" s="118" t="n">
        <v>8</v>
      </c>
      <c r="AI135" s="118" t="n"/>
      <c r="AJ135" s="119" t="inlineStr">
        <is>
          <t>CARBON · Services · Band A · Early career</t>
        </is>
      </c>
      <c r="AK135" s="120" t="n">
        <v>2.5</v>
      </c>
      <c r="AL135" s="121">
        <f>IFERROR(INDEX(WM_C,MATCH($AJ135,WM_KEY,0)),"")</f>
        <v>0.54</v>
      </c>
      <c r="AM135" s="122">
        <f>IF(OR(AK135="",AL135=""),"",AK135*AL135)</f>
        <v>1.35</v>
      </c>
      <c r="AN135" s="120" t="n">
        <v>2</v>
      </c>
      <c r="AO135" s="121">
        <f>IFERROR(INDEX(WM_AU,MATCH($AJ135,WM_KEY,0)),"")</f>
        <v>0.16</v>
      </c>
      <c r="AP135" s="122">
        <f>IF(OR(AN135="",AO135=""),"",AN135*AO135)</f>
        <v>0.32</v>
      </c>
      <c r="AQ135" s="120" t="n">
        <v>2</v>
      </c>
      <c r="AR135" s="121">
        <f>IFERROR(INDEX(WM_AC,MATCH($AJ135,WM_KEY,0)),"")</f>
        <v>0.14</v>
      </c>
      <c r="AS135" s="122">
        <f>IF(OR(AQ135="",AR135=""),"",AQ135*AR135)</f>
        <v>0.28</v>
      </c>
      <c r="AT135" s="120" t="n">
        <v>1</v>
      </c>
      <c r="AU135" s="121">
        <f>IFERROR(INDEX(WM_L,MATCH($AJ135,WM_KEY,0)),"")</f>
        <v>0</v>
      </c>
      <c r="AV135" s="122">
        <f>IF(OR(AT135="",AU135=""),"",AT135*AU135)</f>
        <v>0</v>
      </c>
      <c r="AW135" s="120" t="n">
        <v>9</v>
      </c>
      <c r="AX135" s="121">
        <f>IFERROR(INDEX(WM_E,MATCH($AJ135,WM_KEY,0)),"")</f>
        <v>0.1</v>
      </c>
      <c r="AY135" s="122">
        <f>IF(OR(AW135="",AX135=""),"",AW135*AX135)</f>
        <v>0.9</v>
      </c>
      <c r="AZ135" s="123" t="n">
        <v>2.5</v>
      </c>
      <c r="BA135" s="121">
        <f>IFERROR(INDEX(WM_BI,MATCH($AJ135,WM_KEY,0)),"")</f>
        <v>0.06</v>
      </c>
      <c r="BB135" s="122">
        <f>IF(OR(AZ135="",BA135=""),"",AZ135*BA135)</f>
        <v>0.15</v>
      </c>
      <c r="BC135" s="122">
        <f>IF(COUNT(AM135,AP135,AS135,AV135,AY135,BB135)&lt;6,"",SUM(AM135,AP135,AS135,AV135,AY135,BB135))</f>
        <v>3</v>
      </c>
      <c r="BD135" s="122" t="str">
        <f>IF(BC135="","",INDEX({"A1","A2","A3","B1","B2","B3","C1","C2","D1","D2","E1","E2"},MAX(1,MIN(12,ROUND(BC135,0)))))</f>
        <v>A3</v>
      </c>
      <c r="BE135" s="114" t="inlineStr">
        <is>
          <t>A3</t>
        </is>
      </c>
      <c r="BF135" s="124" t="inlineStr">
        <is>
          <t>The score decided the level</t>
        </is>
      </c>
      <c r="BG13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5" s="125" t="inlineStr">
        <is>
          <t>At build: Complexity 1.35 + Autonomy 0.32 + Accountability 0.28 + Leadership 0.00 + Experience 0.90 + Business impact 0.15
= 3.00 points → nearest level 3 = A3
Final level: A3 · same as the score</t>
        </is>
      </c>
      <c r="BI135" s="125" t="inlineStr">
        <is>
          <t>No rule applied: the score decides.</t>
        </is>
      </c>
      <c r="BJ135" s="125" t="inlineStr">
        <is>
          <t>—</t>
        </is>
      </c>
      <c r="BK135" s="126" t="n"/>
      <c r="BL135" s="126" t="inlineStr">
        <is>
          <t>High</t>
        </is>
      </c>
      <c r="BM135" s="126" t="inlineStr">
        <is>
          <t>• 18.0 yrs of experience in a role that reads as Band A work — a career-path question for the manager: can the role be widened · Specialist, B1 or is it correctly sized?</t>
        </is>
      </c>
      <c r="BN135" s="125" t="inlineStr">
        <is>
          <t>Stable · moves in fewer than 5 of 30 weight tests</t>
        </is>
      </c>
      <c r="BO135" s="148" t="inlineStr">
        <is>
          <t>Rated 2.5 of 12 · between A2 and A3
Start: 2.0 · practitioner title
Evidence reads like A3: Tags average, complex and special-case UK files · charity, banking, insurance; formatting, validation → moved up 0.5
KRA: “1. Complete assigned XBRL/conversion/filing tasks with &gt;=99% accuracy · zero critical errors 2. Meet 100% of regulatory / client filing…”
Market: A2 = Standard work of the discipline · A3 = Varied and non-standard work; handles exceptions</t>
        </is>
      </c>
      <c r="BP135" s="129" t="inlineStr">
        <is>
          <t>Rated 2 of 12
Start: 2.0 · practitioner title
Evidence reads like A2: Resolves routine errors within guidelines, with a team member's approval; files go to QC → matches the start
Market: A2 = Chooses own approach within standards</t>
        </is>
      </c>
      <c r="BQ135" s="129" t="inlineStr">
        <is>
          <t>Rated 2 of 12
Start: 2.0 · practitioner title
Evidence reads like A2: Accuracy and timeliness of own tagged files, which pass to QC analysts → matches the start
KRA: “1. Complete assigned XBRL/conversion/filing tasks with &gt;=99% accuracy · zero critical errors 2. Meet 100% of regulatory / client filing…”
Market: A2 = Own deliverables · accuracy, TAT</t>
        </is>
      </c>
      <c r="BR135" s="129" t="inlineStr">
        <is>
          <t>Rated 1 of 12 — not counted: the weight is 0% at this level
Start: 1.0 · individual contributor, so influence only
Evidence reads like A1: Discusses calls with the team; no guidance of others described → matches the start
Team: 0 direct reports · IC
Market: A1 = Not scored in Band A</t>
        </is>
      </c>
      <c r="BS135" s="129" t="inlineStr">
        <is>
          <t>Rated 9 of 12
Experience: 18.0 yrs total · 18.0 at IRIS; none recorded before IRIS = 9.1 on the experience scale
Qualification: B.Com · graduate, relevant to the work → no change
Market: A3 roles typically have 2–5 yrs · IRIS guide 2–4</t>
        </is>
      </c>
      <c r="BT135"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35"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5" s="125" t="n"/>
      <c r="BW135" s="125" t="n"/>
      <c r="BX135" s="125" t="n"/>
      <c r="BY135" s="125" t="n"/>
      <c r="BZ135" s="125" t="inlineStr">
        <is>
          <t>Received · manager annual</t>
        </is>
      </c>
      <c r="CA135" s="125" t="inlineStr">
        <is>
          <t>CARBON Mapping Master</t>
        </is>
      </c>
      <c r="CB135" s="130" t="n">
        <v>19</v>
      </c>
      <c r="CC135" s="131" t="inlineStr">
        <is>
          <t>• Role / sub-team: Tagging Ixbrl - uk.</t>
        </is>
      </c>
      <c r="CD135" s="131" t="inlineStr">
        <is>
          <t>• Key responsibilities include: Downloads allocated files, loads and formats them in Carbon, completes tagging, and forwards to QC.
• Reported deliverables and outcomes include: After Tagging don, files share with QC analysts.</t>
        </is>
      </c>
      <c r="CE135" s="131" t="inlineStr">
        <is>
          <t>• Current capabilities: Time management; Tools / software used: HTML - Editor | Carbon [Teams chat].</t>
        </is>
      </c>
      <c r="CF135" s="131" t="inlineStr">
        <is>
          <t>• Development priorities: No input received.
• Learning and Development Need: Setting a realistic goal.</t>
        </is>
      </c>
      <c r="CG135" s="131" t="inlineStr">
        <is>
          <t>• Key challenges: No input received.
• Support required: No input received.</t>
        </is>
      </c>
      <c r="CH135" s="132" t="inlineStr">
        <is>
          <t>Complexity: Evidence reads like A3: Tags average, complex and special-case UK files · charity, banking, insurance; formatting, validation → moved up 0.5
Autonomy: Evidence reads like A2: Resolves routine errors within guidelines, with a team member's approval; files go to QC → matches the start
Accountability: Evidence reads like A2: Accuracy and timeliness of own tagged files, which pass to QC analysts → matches the start
Leadership: Evidence reads like A1: Discusses calls with the team; no guidance of others described → matches the start
Business Impact: Moved +0.5: the survey / manager mapping marks it business-critical.</t>
        </is>
      </c>
      <c r="CI135"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5" s="131" t="inlineStr">
        <is>
          <t>Self-identified: Testing &amp; quality · Communication &amp; presentation
For the next role: Testing &amp; quality · Communication &amp; presentation</t>
        </is>
      </c>
      <c r="CK135" s="131" t="inlineStr">
        <is>
          <t>Per-person summary · CARBON Mapping Master</t>
        </is>
      </c>
      <c r="CL135"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5"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35" s="135" t="n"/>
      <c r="CO135" s="135" t="n">
        <v>2.5</v>
      </c>
      <c r="CP135" s="136" t="n">
        <v>3</v>
      </c>
      <c r="CQ135" s="137" t="inlineStr">
        <is>
          <t>Medium</t>
        </is>
      </c>
      <c r="CR135" s="137" t="inlineStr">
        <is>
          <t>Core Contributor</t>
        </is>
      </c>
      <c r="CS135" s="137" t="inlineStr">
        <is>
          <t>Develop in role</t>
        </is>
      </c>
      <c r="CT135" s="137" t="n"/>
      <c r="CU135" s="137" t="inlineStr">
        <is>
          <t>Yes</t>
        </is>
      </c>
      <c r="CV135" s="137" t="n"/>
      <c r="CW135" s="137" t="n"/>
      <c r="CX135" s="137" t="inlineStr">
        <is>
          <t>Medium · critical role Yes · only this person — · successor named No</t>
        </is>
      </c>
      <c r="CY135" s="137" t="inlineStr">
        <is>
          <t>Jinesh Kumar S · B2, CARBON · Mayur Zope · B2, CARBON · Mohammed Dholkawala · B2, CARBON</t>
        </is>
      </c>
      <c r="CZ135" s="137" t="inlineStr">
        <is>
          <t>Name a successor; document the key process; cross-train one person</t>
        </is>
      </c>
      <c r="DA135" s="119" t="n">
        <v>101</v>
      </c>
      <c r="DB135" s="138" t="inlineStr">
        <is>
          <t>Meets the level</t>
        </is>
      </c>
      <c r="DC135" s="138" t="n">
        <v>105</v>
      </c>
      <c r="DD135" s="138" t="n">
        <v>85</v>
      </c>
      <c r="DE135" s="138" t="n">
        <v>104</v>
      </c>
      <c r="DF135" s="138" t="n"/>
      <c r="DG135" s="138" t="inlineStr">
        <is>
          <t>AI / GenAI, Learning agility, Innovation</t>
        </is>
      </c>
      <c r="DH135" s="138" t="inlineStr">
        <is>
          <t>B1: 91% of profile — ready on competencies</t>
        </is>
      </c>
      <c r="DI135" s="138" t="inlineStr">
        <is>
          <t>Evidence: Survey + KRAs | Core: Ownership 3/2, Problem solving 3/2, Communication &amp; collaboration 3/2, Client &amp; quality focus 3/2, Learning agility 1/2, Integrity &amp; compliance 2/2 | Future-ready: AI literacy 1/2, Data literacy 3/2, Digital fluency 3/2, Innovation 1/2 | Functional: XBRL &amp; taxonomy 4/3, Accounting standards 3/3, Regulatory domain 3/3, Quality &amp; process 4/3, Excel &amp; tools 4/3, AI / GenAI 2/3</t>
        </is>
      </c>
      <c r="DJ135" s="111" t="inlineStr">
        <is>
          <t>Testing &amp; quality · Communication &amp; presentation</t>
        </is>
      </c>
      <c r="DK135" s="112" t="n"/>
      <c r="DL135" s="112" t="inlineStr">
        <is>
          <t>Product, Platform &amp; Domain Knowledge</t>
        </is>
      </c>
      <c r="DM135" s="112" t="inlineStr">
        <is>
          <t>Testing &amp; quality · Communication &amp; presentation</t>
        </is>
      </c>
      <c r="DN135" s="112" t="n"/>
      <c r="DO135" s="139" t="inlineStr">
        <is>
          <t>Data Operations &amp; Digitization · 83% of competencies evidenced; must-haves met</t>
        </is>
      </c>
      <c r="DP135" s="126" t="inlineStr">
        <is>
          <t>Ajinkya Dhumal · Senior Financial Analyst — 0.40: tagging, financial, statements, validated; Sunil Bist · Senior Financial Analyst — 0.40: financial, tagging, statements, validated; Amol Keskar · Senior Financial Analyst — 0.39: files, carbon, tool, financial</t>
        </is>
      </c>
      <c r="DQ135" s="126" t="inlineStr">
        <is>
          <t>Pawan Khot · iFile, Taxonomy Analyst — 0.31; Bhanu Vardhan Nelly · iFile, Financial Analyst — 0.28; Prajakta Athalye · iFile, Financial Analyst — 0.25</t>
        </is>
      </c>
      <c r="DR135" s="126" t="n"/>
      <c r="DS135" s="126" t="n"/>
      <c r="DT135" s="126" t="inlineStr">
        <is>
          <t>A3 deep-dive: score 3 · gap to B1 0.58 · 0.5–1.0 from B1</t>
        </is>
      </c>
      <c r="DU135"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5"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5"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5" s="126" t="inlineStr">
        <is>
          <t>2–4 yrs</t>
        </is>
      </c>
      <c r="EA135" s="126" t="inlineStr">
        <is>
          <t>3–5 · 2–5</t>
        </is>
      </c>
      <c r="EB135" s="126" t="inlineStr">
        <is>
          <t>Senior Analyst / Associate</t>
        </is>
      </c>
      <c r="EC135" s="126" t="inlineStr">
        <is>
          <t>DataTracks: Senior Associate · 2–5 yrs · Big Four: Consultant · IRIS Vs Market Benchmark — XBRL US credential pathway: XBRL US GAAP Certificate</t>
        </is>
      </c>
      <c r="ED135" s="126" t="inlineStr">
        <is>
          <t>XBRL US GAAP Certificate · AICPA &amp; XBRL US; XBRL International specifications; IFRS / US GAAP / Ind AS</t>
        </is>
      </c>
      <c r="EE135" s="126" t="inlineStr">
        <is>
          <t>Core 2 · Future 2 · Functional 3 · Leadership not scored</t>
        </is>
      </c>
      <c r="EF135" s="139" t="n"/>
      <c r="EG135" s="126" t="inlineStr">
        <is>
          <t>✓ HRIS: 18.0 yrs, B.Com, 0 direct reports
✓ Survey: 19 of 20 questions answered
✓ KRAs: submitted, reported deliverables
✓ Manager mapping: rating, potential, 9-box
✗ Job description: not on file</t>
        </is>
      </c>
      <c r="EH135" s="118" t="inlineStr">
        <is>
          <t xml:space="preserve">D206 · Long-tenure A3 · 8+ yrs · Medium: No rule changed the level: the score decides. · owner Business head — CARBON · </t>
        </is>
      </c>
      <c r="EI135" s="118" t="n"/>
      <c r="EJ135" s="118" t="n"/>
      <c r="EK135" s="118" t="inlineStr">
        <is>
          <t>Survey: summary on file · KRAs: received · Experience: on file</t>
        </is>
      </c>
      <c r="EL135" s="141" t="n"/>
      <c r="EM135" s="142" t="n"/>
      <c r="EN135" s="142" t="n"/>
      <c r="EO135" s="142" t="n"/>
      <c r="EP135" s="142" t="n"/>
      <c r="EQ135" s="143" t="n"/>
      <c r="ER135" s="135" t="n"/>
      <c r="ES135" s="135" t="n"/>
      <c r="ET135" s="135" t="n"/>
      <c r="EU135" s="135" t="n"/>
      <c r="EV135" s="135" t="n"/>
      <c r="EW135" s="135" t="n"/>
      <c r="EX135" s="135" t="n"/>
      <c r="EY135" s="143" t="n"/>
      <c r="EZ135" s="135" t="n"/>
      <c r="FA135" s="135" t="n"/>
      <c r="FB135" s="135" t="n"/>
      <c r="FC135" s="135" t="n"/>
      <c r="FD135" s="135" t="n"/>
    </row>
    <row r="136" ht="300" customHeight="1">
      <c r="A136" s="109" t="inlineStr">
        <is>
          <t>CARBON</t>
        </is>
      </c>
      <c r="B136" s="110" t="inlineStr">
        <is>
          <t>IRISC330</t>
        </is>
      </c>
      <c r="C136" s="110" t="inlineStr">
        <is>
          <t>Raj Ratnakar Kumbhar</t>
        </is>
      </c>
      <c r="D136" s="110" t="inlineStr">
        <is>
          <t>Services</t>
        </is>
      </c>
      <c r="E136" s="110" t="inlineStr">
        <is>
          <t>RC-025</t>
        </is>
      </c>
      <c r="F136" s="110" t="inlineStr">
        <is>
          <t>Jinesh Kumar S</t>
        </is>
      </c>
      <c r="G136" s="110" t="inlineStr">
        <is>
          <t>IRIS0511</t>
        </is>
      </c>
      <c r="H136" s="110" t="inlineStr">
        <is>
          <t>B2</t>
        </is>
      </c>
      <c r="I136" s="110" t="n"/>
      <c r="J136" s="110" t="n">
        <v>4.4</v>
      </c>
      <c r="K136" s="110" t="n">
        <v>0.7</v>
      </c>
      <c r="L136" s="110" t="inlineStr">
        <is>
          <t>B.Com</t>
        </is>
      </c>
      <c r="M136" s="110" t="n"/>
      <c r="N136" s="144" t="inlineStr">
        <is>
          <t>Consultant</t>
        </is>
      </c>
      <c r="O136" s="113" t="inlineStr">
        <is>
          <t>Senior Financial Analyst</t>
        </is>
      </c>
      <c r="P136" s="112" t="inlineStr">
        <is>
          <t>Consulting &amp; Professional Services</t>
        </is>
      </c>
      <c r="Q136" s="112" t="inlineStr">
        <is>
          <t>XBRL Tagging, Conversion &amp; Filing</t>
        </is>
      </c>
      <c r="R136" s="113" t="inlineStr">
        <is>
          <t>L3 – Professional / Associate</t>
        </is>
      </c>
      <c r="S136" s="114" t="inlineStr">
        <is>
          <t>A3</t>
        </is>
      </c>
      <c r="T136" s="151" t="inlineStr">
        <is>
          <t>Senior Associate</t>
        </is>
      </c>
      <c r="U136" s="151" t="inlineStr">
        <is>
          <t>A</t>
        </is>
      </c>
      <c r="V136" s="112" t="inlineStr">
        <is>
          <t>IC</t>
        </is>
      </c>
      <c r="W136" s="150" t="inlineStr">
        <is>
          <t>▲ Up</t>
        </is>
      </c>
      <c r="X136" s="112" t="inlineStr">
        <is>
          <t>P2</t>
        </is>
      </c>
      <c r="Y136" s="112" t="inlineStr">
        <is>
          <t>Developing</t>
        </is>
      </c>
      <c r="Z136" s="112" t="inlineStr">
        <is>
          <t>3 Apply</t>
        </is>
      </c>
      <c r="AA136" s="117" t="inlineStr">
        <is>
          <t>A3</t>
        </is>
      </c>
      <c r="AB136" s="118" t="inlineStr">
        <is>
          <t>Band A · Practitioner</t>
        </is>
      </c>
      <c r="AC136" s="118" t="inlineStr">
        <is>
          <t>Senior Associate</t>
        </is>
      </c>
      <c r="AD136" s="118" t="inlineStr">
        <is>
          <t>• Same as the model</t>
        </is>
      </c>
      <c r="AE136" s="118" t="inlineStr">
        <is>
          <t>B1</t>
        </is>
      </c>
      <c r="AF136" s="118" t="inlineStr">
        <is>
          <t>OK</t>
        </is>
      </c>
      <c r="AG136" s="118" t="inlineStr">
        <is>
          <t>No change · already below the manager</t>
        </is>
      </c>
      <c r="AH136" s="118" t="n">
        <v>7</v>
      </c>
      <c r="AI136" s="118" t="n"/>
      <c r="AJ136" s="119" t="inlineStr">
        <is>
          <t>CARBON · Services · Band A · Early career</t>
        </is>
      </c>
      <c r="AK136" s="120" t="n">
        <v>2.5</v>
      </c>
      <c r="AL136" s="121">
        <f>IFERROR(INDEX(WM_C,MATCH($AJ136,WM_KEY,0)),"")</f>
        <v>0.54</v>
      </c>
      <c r="AM136" s="122">
        <f>IF(OR(AK136="",AL136=""),"",AK136*AL136)</f>
        <v>1.35</v>
      </c>
      <c r="AN136" s="120" t="n">
        <v>2.5</v>
      </c>
      <c r="AO136" s="121">
        <f>IFERROR(INDEX(WM_AU,MATCH($AJ136,WM_KEY,0)),"")</f>
        <v>0.16</v>
      </c>
      <c r="AP136" s="122">
        <f>IF(OR(AN136="",AO136=""),"",AN136*AO136)</f>
        <v>0.4</v>
      </c>
      <c r="AQ136" s="120" t="n">
        <v>2.5</v>
      </c>
      <c r="AR136" s="121">
        <f>IFERROR(INDEX(WM_AC,MATCH($AJ136,WM_KEY,0)),"")</f>
        <v>0.14</v>
      </c>
      <c r="AS136" s="122">
        <f>IF(OR(AQ136="",AR136=""),"",AQ136*AR136)</f>
        <v>0.35</v>
      </c>
      <c r="AT136" s="120" t="n">
        <v>1</v>
      </c>
      <c r="AU136" s="121">
        <f>IFERROR(INDEX(WM_L,MATCH($AJ136,WM_KEY,0)),"")</f>
        <v>0</v>
      </c>
      <c r="AV136" s="122">
        <f>IF(OR(AT136="",AU136=""),"",AT136*AU136)</f>
        <v>0</v>
      </c>
      <c r="AW136" s="120" t="n">
        <v>3.5</v>
      </c>
      <c r="AX136" s="121">
        <f>IFERROR(INDEX(WM_E,MATCH($AJ136,WM_KEY,0)),"")</f>
        <v>0.1</v>
      </c>
      <c r="AY136" s="122">
        <f>IF(OR(AW136="",AX136=""),"",AW136*AX136)</f>
        <v>0.35</v>
      </c>
      <c r="AZ136" s="123" t="n">
        <v>3</v>
      </c>
      <c r="BA136" s="121">
        <f>IFERROR(INDEX(WM_BI,MATCH($AJ136,WM_KEY,0)),"")</f>
        <v>0.06</v>
      </c>
      <c r="BB136" s="122">
        <f>IF(OR(AZ136="",BA136=""),"",AZ136*BA136)</f>
        <v>0.18</v>
      </c>
      <c r="BC136" s="122">
        <f>IF(COUNT(AM136,AP136,AS136,AV136,AY136,BB136)&lt;6,"",SUM(AM136,AP136,AS136,AV136,AY136,BB136))</f>
        <v>2.63</v>
      </c>
      <c r="BD136" s="122" t="str">
        <f>IF(BC136="","",INDEX({"A1","A2","A3","B1","B2","B3","C1","C2","D1","D2","E1","E2"},MAX(1,MIN(12,ROUND(BC136,0)))))</f>
        <v>A3</v>
      </c>
      <c r="BE136" s="114" t="inlineStr">
        <is>
          <t>A3</t>
        </is>
      </c>
      <c r="BF136" s="124" t="inlineStr">
        <is>
          <t>The score decided the level</t>
        </is>
      </c>
      <c r="BG13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6" s="125" t="inlineStr">
        <is>
          <t>At build: Complexity 1.35 + Autonomy 0.40 + Accountability 0.35 + Leadership 0.00 + Experience 0.35 + Business impact 0.18
= 2.63 points → nearest level 3 = A3
Final level: A3 · same as the score</t>
        </is>
      </c>
      <c r="BI136" s="125" t="inlineStr">
        <is>
          <t>No rule applied: the score decides.</t>
        </is>
      </c>
      <c r="BJ136" s="125" t="inlineStr">
        <is>
          <t>—</t>
        </is>
      </c>
      <c r="BK136" s="126" t="n"/>
      <c r="BL136" s="126" t="inlineStr">
        <is>
          <t>Low</t>
        </is>
      </c>
      <c r="BM136" s="126" t="inlineStr">
        <is>
          <t>• Survey answers are generic or do not match the role — not used as evidence; manager input needed</t>
        </is>
      </c>
      <c r="BN136" s="125" t="inlineStr">
        <is>
          <t>Stable · moves in fewer than 5 of 30 weight tests</t>
        </is>
      </c>
      <c r="BO136" s="148"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Standard work of the discipline · A3 = Varied and non-standard work; handles exceptions</t>
        </is>
      </c>
      <c r="BP136" s="129" t="inlineStr">
        <is>
          <t>Rated 2.5 of 12 · between A2 and A3
Start: 2.0 · practitioner title
Evidence: rated like 3 colleagues in the same role and department · own answers too general to rate → moved +0.5
Market: A2 = Chooses own approach within standards · A3 = Technical / QC / client calls on own work</t>
        </is>
      </c>
      <c r="BQ136" s="129"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R136" s="129" t="inlineStr">
        <is>
          <t>Rated 1 of 12 — not counted: the weight is 0% at this level
Start: 1.0 · individual contributor, so influence only
Evidence: rated like 3 colleagues in the same role and department · own answers too general to rate → no change
Team: 0 direct reports · IC
Market: A1 = Not scored in Band A</t>
        </is>
      </c>
      <c r="BS136" s="129" t="inlineStr">
        <is>
          <t>Rated 3.5 of 12 · between A3 and B1
Experience: 4.4 yrs total · 3.7 before IRIS + 0.7 at IRIS = 3.6 on the experience scale
Qualification: B.Com · graduate, relevant to the work → no change
Market: A3 roles typically have 2–5 yrs · IRIS guide 2–4</t>
        </is>
      </c>
      <c r="BT13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6"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6" s="125" t="n"/>
      <c r="BW136" s="125" t="n"/>
      <c r="BX136" s="125" t="n"/>
      <c r="BY136" s="125" t="n"/>
      <c r="BZ136" s="125" t="inlineStr">
        <is>
          <t>Received · manager annual</t>
        </is>
      </c>
      <c r="CA136" s="125" t="inlineStr">
        <is>
          <t>CARBON Mapping Master</t>
        </is>
      </c>
      <c r="CB136" s="130" t="n">
        <v>20</v>
      </c>
      <c r="CC136" s="131" t="inlineStr">
        <is>
          <t>• Role / sub-team: XBRL-Tagging in Us Service team.</t>
        </is>
      </c>
      <c r="CD136" s="131" t="inlineStr">
        <is>
          <t>• Key responsibilities include: XBRL Tagging, Validations, Version compare, Mail Monitoring, Training, Practice.
• Reported deliverables and outcomes include: After work informed to shift leads and give handover to next shift person.</t>
        </is>
      </c>
      <c r="CE136" s="131" t="inlineStr">
        <is>
          <t>• Current capabilities: Time management; Tools / software used: Both.</t>
        </is>
      </c>
      <c r="CF136" s="131" t="inlineStr">
        <is>
          <t>• Development priorities: No input received.
• Learning and Development Need: Time management.</t>
        </is>
      </c>
      <c r="CG136" s="131" t="inlineStr">
        <is>
          <t>• Key challenges: System issues.
• Support required: No input received.</t>
        </is>
      </c>
      <c r="CH136" s="132" t="inlineStr">
        <is>
          <t>Business Impact: Moved +0.5: the survey / manager mapping marks it business-critical.</t>
        </is>
      </c>
      <c r="CI136"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6" s="131" t="inlineStr">
        <is>
          <t>Self-identified: Domain, regulatory &amp; XBRL · Broader exposure &amp; ownership
For the next role: Domain, regulatory &amp; XBRL · Product &amp; tool knowledge · Broader exposure &amp; ownership</t>
        </is>
      </c>
      <c r="CK136" s="131" t="inlineStr">
        <is>
          <t>Per-person summary · CARBON Mapping Master</t>
        </is>
      </c>
      <c r="CL136"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36" s="135" t="n"/>
      <c r="CO136" s="135" t="n">
        <v>3</v>
      </c>
      <c r="CP136" s="136" t="n">
        <v>3</v>
      </c>
      <c r="CQ136" s="137" t="inlineStr">
        <is>
          <t>Medium</t>
        </is>
      </c>
      <c r="CR136" s="137" t="inlineStr">
        <is>
          <t>Core Contributor</t>
        </is>
      </c>
      <c r="CS136" s="137" t="inlineStr">
        <is>
          <t>Develop in role</t>
        </is>
      </c>
      <c r="CT136" s="137" t="n"/>
      <c r="CU136" s="137" t="inlineStr">
        <is>
          <t>Yes</t>
        </is>
      </c>
      <c r="CV136" s="137" t="n"/>
      <c r="CW136" s="137" t="n"/>
      <c r="CX136" s="137" t="inlineStr">
        <is>
          <t>Medium · critical role Yes · only this person — · successor named No</t>
        </is>
      </c>
      <c r="CY136" s="137" t="inlineStr">
        <is>
          <t>Jinesh Kumar S · B2, CARBON · Mayur Zope · B2, CARBON · Mohammed Dholkawala · B2, CARBON</t>
        </is>
      </c>
      <c r="CZ136" s="137" t="inlineStr">
        <is>
          <t>Name a successor; document the key process; cross-train one person</t>
        </is>
      </c>
      <c r="DA136" s="119" t="n">
        <v>93</v>
      </c>
      <c r="DB136" s="138" t="inlineStr">
        <is>
          <t>Meets the level</t>
        </is>
      </c>
      <c r="DC136" s="138" t="n">
        <v>102</v>
      </c>
      <c r="DD136" s="138" t="n">
        <v>75</v>
      </c>
      <c r="DE136" s="138" t="n">
        <v>96</v>
      </c>
      <c r="DF136" s="138" t="n"/>
      <c r="DG136" s="138" t="inlineStr">
        <is>
          <t>Regulatory domain, AI / GenAI, Problem solving</t>
        </is>
      </c>
      <c r="DH136" s="138" t="inlineStr">
        <is>
          <t>B1: 82% of profile — close</t>
        </is>
      </c>
      <c r="DI136" s="138" t="inlineStr">
        <is>
          <t>Evidence: Survey + KRAs | Core: Ownership 3/2, Problem solving 1/2, Communication &amp; collaboration 3/2, Client &amp; quality focus 3/2, Learning agility 2/2, Integrity &amp; compliance 2/2 | Future-ready: AI literacy 1/2, Data literacy 2/2, Digital fluency 2/2, Innovation 1/2 | Functional: XBRL &amp; taxonomy 4/3, Accounting standards 3/3, Regulatory domain 2/3, Quality &amp; process 4/3, Excel &amp; tools 3/3, AI / GenAI 2/3</t>
        </is>
      </c>
      <c r="DJ136" s="111" t="inlineStr">
        <is>
          <t>Domain, regulatory &amp; XBRL · Broader exposure &amp; ownership</t>
        </is>
      </c>
      <c r="DK136" s="112" t="n"/>
      <c r="DL136" s="112" t="inlineStr">
        <is>
          <t>XBRL, iXBRL &amp; Taxonomy; Advanced Excel &amp; Productivity Tools; Product, Platform &amp; Domain Knowledge</t>
        </is>
      </c>
      <c r="DM136" s="112" t="inlineStr">
        <is>
          <t>Domain, regulatory &amp; XBRL · Product &amp; tool knowledge · Broader exposure &amp; ownership</t>
        </is>
      </c>
      <c r="DN136" s="112" t="n"/>
      <c r="DO136" s="139" t="inlineStr">
        <is>
          <t>No strong match from survey evidence</t>
        </is>
      </c>
      <c r="DP136" s="126" t="inlineStr">
        <is>
          <t>Sakina Dholkawala · Senior Financial Analyst — 0.79: tagging, basic, understanding, learn.; Kamlesh Bomble · Senior Financial Analyst — 0.45: tagging, microsoft, communication., assigned; Ashok Yadav · Senior Financial Analyst — 0.43: tagging, microsoft, communication., assigned</t>
        </is>
      </c>
      <c r="DQ136" s="126" t="inlineStr">
        <is>
          <t>Bhanu Vardhan Nelly · iFile, Financial Analyst — 0.26</t>
        </is>
      </c>
      <c r="DR136" s="126" t="n"/>
      <c r="DS136" s="126" t="n"/>
      <c r="DT136" s="126" t="inlineStr">
        <is>
          <t>A3 deep-dive: score 2.63 · gap to B1 0.94 · 0.5–1.0 from B1</t>
        </is>
      </c>
      <c r="DU136"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6" s="126" t="inlineStr">
        <is>
          <t>2–4 yrs</t>
        </is>
      </c>
      <c r="EA136" s="126" t="inlineStr">
        <is>
          <t>3–5 · 2–5</t>
        </is>
      </c>
      <c r="EB136" s="126" t="inlineStr">
        <is>
          <t>Senior Analyst / Associate</t>
        </is>
      </c>
      <c r="EC136" s="126" t="inlineStr">
        <is>
          <t>DataTracks: Senior Associate · 2–5 yrs · Big Four: Consultant · IRIS Vs Market Benchmark — XBRL US credential pathway: XBRL US GAAP Certificate</t>
        </is>
      </c>
      <c r="ED136" s="126" t="inlineStr">
        <is>
          <t>XBRL US GAAP Certificate · AICPA &amp; XBRL US; XBRL International specifications; IFRS / US GAAP / Ind AS</t>
        </is>
      </c>
      <c r="EE136" s="126" t="inlineStr">
        <is>
          <t>Core 2 · Future 2 · Functional 3 · Leadership not scored</t>
        </is>
      </c>
      <c r="EF136" s="139" t="n"/>
      <c r="EG136" s="126" t="inlineStr">
        <is>
          <t>✓ HRIS: 4.4 yrs, B.Com, 0 direct reports
✓ Survey: 20 of 20 questions answered
✓ KRAs: submitted, reported deliverables
✓ Manager mapping: rating, potential, 9-box
✗ Job description: not on file</t>
        </is>
      </c>
      <c r="EH136" s="118" t="n"/>
      <c r="EI136" s="118" t="n"/>
      <c r="EJ136" s="118" t="n"/>
      <c r="EK136" s="118" t="inlineStr">
        <is>
          <t>Survey: summary on file · KRAs: received · Experience: on file</t>
        </is>
      </c>
      <c r="EL136" s="141" t="n"/>
      <c r="EM136" s="142" t="n"/>
      <c r="EN136" s="142" t="n"/>
      <c r="EO136" s="142" t="n"/>
      <c r="EP136" s="142" t="n"/>
      <c r="EQ136" s="143" t="n"/>
      <c r="ER136" s="135" t="n"/>
      <c r="ES136" s="135" t="n"/>
      <c r="ET136" s="135" t="n"/>
      <c r="EU136" s="135" t="n"/>
      <c r="EV136" s="135" t="n"/>
      <c r="EW136" s="135" t="n"/>
      <c r="EX136" s="135" t="n"/>
      <c r="EY136" s="143" t="n"/>
      <c r="EZ136" s="135" t="n"/>
      <c r="FA136" s="135" t="n"/>
      <c r="FB136" s="135" t="n"/>
      <c r="FC136" s="135" t="n"/>
      <c r="FD136" s="135" t="n"/>
    </row>
    <row r="137" ht="300" customHeight="1">
      <c r="A137" s="109" t="inlineStr">
        <is>
          <t>CARBON</t>
        </is>
      </c>
      <c r="B137" s="110" t="inlineStr">
        <is>
          <t>IRIS1340</t>
        </is>
      </c>
      <c r="C137" s="110" t="inlineStr">
        <is>
          <t>Rajendra Gupta</t>
        </is>
      </c>
      <c r="D137" s="110" t="inlineStr">
        <is>
          <t>Services</t>
        </is>
      </c>
      <c r="E137" s="110" t="inlineStr">
        <is>
          <t>RC-025</t>
        </is>
      </c>
      <c r="F137" s="110" t="inlineStr">
        <is>
          <t>Priyanka Mehra</t>
        </is>
      </c>
      <c r="G137" s="110" t="inlineStr">
        <is>
          <t>IRIS2071</t>
        </is>
      </c>
      <c r="H137" s="110" t="inlineStr">
        <is>
          <t>B2</t>
        </is>
      </c>
      <c r="I137" s="110" t="n"/>
      <c r="J137" s="110" t="n">
        <v>14.3</v>
      </c>
      <c r="K137" s="110" t="n">
        <v>13.3</v>
      </c>
      <c r="L137" s="110" t="inlineStr">
        <is>
          <t>MBA</t>
        </is>
      </c>
      <c r="M137" s="110" t="n"/>
      <c r="N137" s="144" t="inlineStr">
        <is>
          <t>Financial Analyst</t>
        </is>
      </c>
      <c r="O137" s="113" t="inlineStr">
        <is>
          <t>Senior Financial Analyst</t>
        </is>
      </c>
      <c r="P137" s="112" t="inlineStr">
        <is>
          <t>Consulting &amp; Professional Services</t>
        </is>
      </c>
      <c r="Q137" s="112" t="inlineStr">
        <is>
          <t>XBRL Tagging, Conversion &amp; Filing</t>
        </is>
      </c>
      <c r="R137" s="113" t="inlineStr">
        <is>
          <t>L3 – Professional / Associate</t>
        </is>
      </c>
      <c r="S137" s="114" t="inlineStr">
        <is>
          <t>A3</t>
        </is>
      </c>
      <c r="T137" s="151" t="inlineStr">
        <is>
          <t>Senior Associate</t>
        </is>
      </c>
      <c r="U137" s="151" t="inlineStr">
        <is>
          <t>A</t>
        </is>
      </c>
      <c r="V137" s="112" t="inlineStr">
        <is>
          <t>IC</t>
        </is>
      </c>
      <c r="W137" s="150" t="inlineStr">
        <is>
          <t>▲ Up</t>
        </is>
      </c>
      <c r="X137" s="112" t="inlineStr">
        <is>
          <t>P2</t>
        </is>
      </c>
      <c r="Y137" s="112" t="inlineStr">
        <is>
          <t>Developing</t>
        </is>
      </c>
      <c r="Z137" s="112" t="inlineStr">
        <is>
          <t>3 Apply</t>
        </is>
      </c>
      <c r="AA137" s="117" t="inlineStr">
        <is>
          <t>A3</t>
        </is>
      </c>
      <c r="AB137" s="118" t="inlineStr">
        <is>
          <t>Band A · Practitioner</t>
        </is>
      </c>
      <c r="AC137" s="118" t="inlineStr">
        <is>
          <t>Senior Associate</t>
        </is>
      </c>
      <c r="AD137" s="118" t="inlineStr">
        <is>
          <t>• Same as the model</t>
        </is>
      </c>
      <c r="AE137" s="118" t="inlineStr">
        <is>
          <t>B1</t>
        </is>
      </c>
      <c r="AF137" s="118" t="inlineStr">
        <is>
          <t>OK</t>
        </is>
      </c>
      <c r="AG137" s="118" t="inlineStr">
        <is>
          <t>No change · already below the manager</t>
        </is>
      </c>
      <c r="AH137" s="118" t="n">
        <v>7</v>
      </c>
      <c r="AI137" s="118" t="n"/>
      <c r="AJ137" s="119" t="inlineStr">
        <is>
          <t>CARBON · Services · Band A · Early career</t>
        </is>
      </c>
      <c r="AK137" s="120" t="n">
        <v>2.5</v>
      </c>
      <c r="AL137" s="121">
        <f>IFERROR(INDEX(WM_C,MATCH($AJ137,WM_KEY,0)),"")</f>
        <v>0.54</v>
      </c>
      <c r="AM137" s="122">
        <f>IF(OR(AK137="",AL137=""),"",AK137*AL137)</f>
        <v>1.35</v>
      </c>
      <c r="AN137" s="120" t="n">
        <v>2.5</v>
      </c>
      <c r="AO137" s="121">
        <f>IFERROR(INDEX(WM_AU,MATCH($AJ137,WM_KEY,0)),"")</f>
        <v>0.16</v>
      </c>
      <c r="AP137" s="122">
        <f>IF(OR(AN137="",AO137=""),"",AN137*AO137)</f>
        <v>0.4</v>
      </c>
      <c r="AQ137" s="120" t="n">
        <v>2.5</v>
      </c>
      <c r="AR137" s="121">
        <f>IFERROR(INDEX(WM_AC,MATCH($AJ137,WM_KEY,0)),"")</f>
        <v>0.14</v>
      </c>
      <c r="AS137" s="122">
        <f>IF(OR(AQ137="",AR137=""),"",AQ137*AR137)</f>
        <v>0.35</v>
      </c>
      <c r="AT137" s="120" t="n">
        <v>1</v>
      </c>
      <c r="AU137" s="121">
        <f>IFERROR(INDEX(WM_L,MATCH($AJ137,WM_KEY,0)),"")</f>
        <v>0</v>
      </c>
      <c r="AV137" s="122">
        <f>IF(OR(AT137="",AU137=""),"",AT137*AU137)</f>
        <v>0</v>
      </c>
      <c r="AW137" s="120" t="n">
        <v>8.5</v>
      </c>
      <c r="AX137" s="121">
        <f>IFERROR(INDEX(WM_E,MATCH($AJ137,WM_KEY,0)),"")</f>
        <v>0.1</v>
      </c>
      <c r="AY137" s="122">
        <f>IF(OR(AW137="",AX137=""),"",AW137*AX137)</f>
        <v>0.85</v>
      </c>
      <c r="AZ137" s="123" t="n">
        <v>3</v>
      </c>
      <c r="BA137" s="121">
        <f>IFERROR(INDEX(WM_BI,MATCH($AJ137,WM_KEY,0)),"")</f>
        <v>0.06</v>
      </c>
      <c r="BB137" s="122">
        <f>IF(OR(AZ137="",BA137=""),"",AZ137*BA137)</f>
        <v>0.18</v>
      </c>
      <c r="BC137" s="122">
        <f>IF(COUNT(AM137,AP137,AS137,AV137,AY137,BB137)&lt;6,"",SUM(AM137,AP137,AS137,AV137,AY137,BB137))</f>
        <v>3.13</v>
      </c>
      <c r="BD137" s="122" t="str">
        <f>IF(BC137="","",INDEX({"A1","A2","A3","B1","B2","B3","C1","C2","D1","D2","E1","E2"},MAX(1,MIN(12,ROUND(BC137,0)))))</f>
        <v>A3</v>
      </c>
      <c r="BE137" s="114" t="inlineStr">
        <is>
          <t>A3</t>
        </is>
      </c>
      <c r="BF137" s="124" t="inlineStr">
        <is>
          <t>The score decided the level</t>
        </is>
      </c>
      <c r="BG13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7" s="125" t="inlineStr">
        <is>
          <t>At build: Complexity 1.35 + Autonomy 0.40 + Accountability 0.35 + Leadership 0.00 + Experience 0.85 + Business impact 0.18
= 3.13 points → nearest level 3 = A3
Final level: A3 · same as the score</t>
        </is>
      </c>
      <c r="BI137" s="125" t="inlineStr">
        <is>
          <t>No rule applied: the score decides.</t>
        </is>
      </c>
      <c r="BJ137" s="125" t="inlineStr">
        <is>
          <t>—</t>
        </is>
      </c>
      <c r="BK137" s="126" t="n"/>
      <c r="BL137" s="126" t="inlineStr">
        <is>
          <t>Medium</t>
        </is>
      </c>
      <c r="BM137" s="126" t="inlineStr">
        <is>
          <t>• 14.3 yrs of experience in a role that reads as Band A work — a career-path question for the manager: can the role be widened · Specialist, B1 or is it correctly sized?</t>
        </is>
      </c>
      <c r="BN137" s="125" t="inlineStr">
        <is>
          <t>Stable · moves in fewer than 5 of 30 weight tests</t>
        </is>
      </c>
      <c r="BO137" s="148" t="inlineStr">
        <is>
          <t>Rated 2.5 of 12 · between A2 and A3
Start: 2.0 · practitioner title
Evidence reads like A3: MCA and CIPC conversion: data mapping, XML generation, validation errors, client calls; IFRS, Ind AS → moved up 0.5
KRA: “1. Complete assigned XBRL/conversion/filing tasks with &gt;=99% accuracy · zero critical errors 2. Meet 100% of regulatory / client filing…”
Market: A2 = Standard work of the discipline · A3 = Varied and non-standard work; handles exceptions</t>
        </is>
      </c>
      <c r="BP137" s="129" t="inlineStr">
        <is>
          <t>Rated 2.5 of 12 · between A2 and A3
Start: 2.0 · practitioner title
Evidence reads like A3: Maps, corrects and quality-checks without prior approval; refers interpretation changes to team or client → moved up 0.5
Market: A2 = Chooses own approach within standards · A3 = Technical / QC / client calls on own work</t>
        </is>
      </c>
      <c r="BQ137" s="129" t="inlineStr">
        <is>
          <t>Rated 2.5 of 12 · between A2 and A3
Start: 2.0 · practitioner title
Evidence reads like A3: Complete XBRL file start to finish; MCA files sent directly to client → moved up 0.5
KRA: “1. Complete assigned XBRL/conversion/filing tasks with &gt;=99% accuracy · zero critical errors 2. Meet 100% of regulatory / client filing…”
Market: A2 = Own deliverables · accuracy, TAT · A3 = A module / process, or work with client or regulatory consequences</t>
        </is>
      </c>
      <c r="BR137" s="129" t="inlineStr">
        <is>
          <t>Rated 1 of 12 — not counted: the weight is 0% at this level
Start: 1.0 · individual contributor, so influence only
Evidence reads like A1: No guidance or leadership of colleagues described → matches the start
Team: 0 direct reports · IC
Market: A1 = Not scored in Band A</t>
        </is>
      </c>
      <c r="BS137" s="129" t="inlineStr">
        <is>
          <t>Rated 8.5 of 12 · between C2 and D1
Experience: 14.3 yrs total · 1.0 before IRIS + 13.3 at IRIS = 7.9 on the experience scale
Qualification: MBA · postgraduate, relevant to the work → +0.5
Market: A3 roles typically have 2–5 yrs · IRIS guide 2–4</t>
        </is>
      </c>
      <c r="BT137"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7"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7" s="125" t="n"/>
      <c r="BW137" s="125" t="n"/>
      <c r="BX137" s="125" t="n"/>
      <c r="BY137" s="125" t="n"/>
      <c r="BZ137" s="125" t="inlineStr">
        <is>
          <t>Received · manager annual</t>
        </is>
      </c>
      <c r="CA137" s="125" t="inlineStr">
        <is>
          <t>CARBON Mapping Master</t>
        </is>
      </c>
      <c r="CB137" s="130" t="n">
        <v>20</v>
      </c>
      <c r="CC137" s="131" t="inlineStr">
        <is>
          <t>• Role / sub-team: Tagging.</t>
        </is>
      </c>
      <c r="CD137" s="131"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CE137" s="131" t="inlineStr">
        <is>
          <t>• Current capabilities: Coordination.</t>
        </is>
      </c>
      <c r="CF137" s="131" t="inlineStr">
        <is>
          <t>• Development priorities: No input received.
• Learning and Development Need: No input received.</t>
        </is>
      </c>
      <c r="CG137" s="131"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CH137" s="132" t="inlineStr">
        <is>
          <t>Complexity: Evidence reads like A3: MCA and CIPC conversion: data mapping, XML generation, validation errors, client calls; IFRS, Ind AS → moved up 0.5
Autonomy: Evidence reads like A3: Maps, corrects and quality-checks without prior approval; refers interpretation changes to team or client → moved up 0.5
Accountability: Evidence reads like A3: Complete XBRL file start to finish; MCA files sent directly to client → moved up 0.5
Leadership: Evidence reads like A1: No guidance or leadership of colleagues described → matches the start
Business Impact: Moved +0.5: the survey / manager mapping marks it business-critical.</t>
        </is>
      </c>
      <c r="CI137"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7" s="131" t="inlineStr">
        <is>
          <t>Self-identified: Project / programme management · Domain, regulatory &amp; XBRL · Client, sales &amp; stakeholders · Broader exposure &amp; ownership
For the next role: Leadership &amp; people management · Project / programme management · Domain, regulatory &amp; XBRL · Client, sales &amp; stakeholders · Broader exposure &amp; ownership</t>
        </is>
      </c>
      <c r="CK137" s="131" t="inlineStr">
        <is>
          <t>Per-person summary · CARBON Mapping Master</t>
        </is>
      </c>
      <c r="CL137"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7"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37" s="135" t="n"/>
      <c r="CO137" s="135" t="n">
        <v>3</v>
      </c>
      <c r="CP137" s="136" t="n">
        <v>3</v>
      </c>
      <c r="CQ137" s="137" t="inlineStr">
        <is>
          <t>Medium</t>
        </is>
      </c>
      <c r="CR137" s="137" t="inlineStr">
        <is>
          <t>Core Contributor</t>
        </is>
      </c>
      <c r="CS137" s="137" t="inlineStr">
        <is>
          <t>Develop in role</t>
        </is>
      </c>
      <c r="CT137" s="137" t="n"/>
      <c r="CU137" s="137" t="inlineStr">
        <is>
          <t>Yes</t>
        </is>
      </c>
      <c r="CV137" s="137" t="n"/>
      <c r="CW137" s="137" t="n"/>
      <c r="CX137" s="137" t="inlineStr">
        <is>
          <t>Medium · critical role Yes · only this person — · successor named No</t>
        </is>
      </c>
      <c r="CY137" s="137" t="inlineStr">
        <is>
          <t>Jinesh Kumar S · B2, CARBON · Mayur Zope · B2, CARBON · Mohammed Dholkawala · B2, CARBON</t>
        </is>
      </c>
      <c r="CZ137" s="137" t="inlineStr">
        <is>
          <t>Name a successor; document the key process; cross-train one person</t>
        </is>
      </c>
      <c r="DA137" s="119" t="n">
        <v>100</v>
      </c>
      <c r="DB137" s="138" t="inlineStr">
        <is>
          <t>Meets the level</t>
        </is>
      </c>
      <c r="DC137" s="138" t="n">
        <v>102</v>
      </c>
      <c r="DD137" s="138" t="n">
        <v>80</v>
      </c>
      <c r="DE137" s="138" t="n">
        <v>108</v>
      </c>
      <c r="DF137" s="138" t="n"/>
      <c r="DG137" s="138" t="inlineStr">
        <is>
          <t>AI / GenAI, Learning agility, Innovation</t>
        </is>
      </c>
      <c r="DH137" s="138" t="inlineStr">
        <is>
          <t>B1: 90% of profile — close</t>
        </is>
      </c>
      <c r="DI137" s="138" t="inlineStr">
        <is>
          <t>Evidence: Survey + KRAs | Core: Ownership 2/2, Problem solving 3/2, Communication &amp; collaboration 3/2, Client &amp; quality focus 3/2, Learning agility 1/2, Integrity &amp; compliance 2/2 | Future-ready: AI literacy 1/2, Data literacy 3/2, Digital fluency 2/2, Innovation 1/2 | Functional: XBRL &amp; taxonomy 4/3, Accounting standards 3/3, Regulatory domain 4/3, Quality &amp; process 4/3, Excel &amp; tools 4/3, AI / GenAI 2/3</t>
        </is>
      </c>
      <c r="DJ137" s="111" t="inlineStr">
        <is>
          <t>Project / programme management · Domain, regulatory &amp; XBRL · Client, sales &amp; stakeholders · Broader exposure &amp; ownership</t>
        </is>
      </c>
      <c r="DK137" s="112" t="n"/>
      <c r="DL137" s="112" t="inlineStr">
        <is>
          <t>XBRL, iXBRL &amp; Taxonomy; AI, GenAI &amp; Prompt Engineering; Regulatory &amp; BFSI Domain</t>
        </is>
      </c>
      <c r="DM137" s="112" t="inlineStr">
        <is>
          <t>Leadership &amp; people management · Project / programme management · Domain, regulatory &amp; XBRL · Client, sales &amp; stakeholders · Broader exposure &amp; ownership</t>
        </is>
      </c>
      <c r="DN137" s="112" t="n"/>
      <c r="DO137" s="139" t="inlineStr">
        <is>
          <t>No strong match from survey evidence</t>
        </is>
      </c>
      <c r="DP137" s="126" t="inlineStr">
        <is>
          <t>Lucy Fernandes · Senior Financial Analyst — 0.50: validation, xbrl, financial, errors; Roshni Surve · Senior Financial Analyst — 0.46: mapping, xbrl, financial, validation; Sushma Shinde · Senior Financial Analyst — 0.45: file, validation, xml, mca</t>
        </is>
      </c>
      <c r="DQ137" s="126" t="inlineStr">
        <is>
          <t>Prajakta Athalye · iFile, Financial Analyst — 0.45; Omkar Parab · iFile, Senior Taxonomy Analyst — 0.28</t>
        </is>
      </c>
      <c r="DR137" s="126" t="n"/>
      <c r="DS137" s="126" t="n"/>
      <c r="DT137" s="126" t="inlineStr">
        <is>
          <t>A3 deep-dive: score 3.13 · gap to B1 0.44 · 0.25–0.5 from B1</t>
        </is>
      </c>
      <c r="DU137"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7"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7"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7" s="126" t="inlineStr">
        <is>
          <t>2–4 yrs</t>
        </is>
      </c>
      <c r="EA137" s="126" t="inlineStr">
        <is>
          <t>3–5 · 2–5</t>
        </is>
      </c>
      <c r="EB137" s="126" t="inlineStr">
        <is>
          <t>Senior Analyst / Associate</t>
        </is>
      </c>
      <c r="EC137" s="126" t="inlineStr">
        <is>
          <t>DataTracks: Senior Associate · 2–5 yrs · Big Four: Consultant · IRIS Vs Market Benchmark — XBRL US credential pathway: XBRL US GAAP Certificate</t>
        </is>
      </c>
      <c r="ED137" s="126" t="inlineStr">
        <is>
          <t>XBRL US GAAP Certificate · AICPA &amp; XBRL US; XBRL International specifications; IFRS / US GAAP / Ind AS</t>
        </is>
      </c>
      <c r="EE137" s="126" t="inlineStr">
        <is>
          <t>Core 2 · Future 2 · Functional 3 · Leadership not scored</t>
        </is>
      </c>
      <c r="EF137" s="139" t="n"/>
      <c r="EG137" s="126" t="inlineStr">
        <is>
          <t>✓ HRIS: 14.3 yrs, MBA, 0 direct reports
✓ Survey: 20 of 20 questions answered
✓ KRAs: submitted, reported deliverables
✓ Manager mapping: rating, potential, 9-box
✗ Job description: not on file</t>
        </is>
      </c>
      <c r="EH137" s="118" t="inlineStr">
        <is>
          <t xml:space="preserve">D207 · Long-tenure A3 · 8+ yrs · Medium: No rule changed the level: the score decides. · owner Business head — CARBON · </t>
        </is>
      </c>
      <c r="EI137" s="118" t="n"/>
      <c r="EJ137" s="118" t="n"/>
      <c r="EK137" s="118" t="inlineStr">
        <is>
          <t>Survey: summary on file · KRAs: received · Experience: on file</t>
        </is>
      </c>
      <c r="EL137" s="141" t="n"/>
      <c r="EM137" s="142" t="n"/>
      <c r="EN137" s="142" t="n"/>
      <c r="EO137" s="142" t="n"/>
      <c r="EP137" s="142" t="n"/>
      <c r="EQ137" s="143" t="n"/>
      <c r="ER137" s="135" t="n"/>
      <c r="ES137" s="135" t="n"/>
      <c r="ET137" s="135" t="n"/>
      <c r="EU137" s="135" t="n"/>
      <c r="EV137" s="135" t="n"/>
      <c r="EW137" s="135" t="n"/>
      <c r="EX137" s="135" t="n"/>
      <c r="EY137" s="143" t="n"/>
      <c r="EZ137" s="135" t="n"/>
      <c r="FA137" s="135" t="n"/>
      <c r="FB137" s="135" t="n"/>
      <c r="FC137" s="135" t="n"/>
      <c r="FD137" s="135" t="n"/>
    </row>
    <row r="138" ht="300" customHeight="1">
      <c r="A138" s="109" t="inlineStr">
        <is>
          <t>CARBON</t>
        </is>
      </c>
      <c r="B138" s="110" t="inlineStr">
        <is>
          <t>IRIS2120</t>
        </is>
      </c>
      <c r="C138" s="110" t="inlineStr">
        <is>
          <t>Rohit Sawant</t>
        </is>
      </c>
      <c r="D138" s="110" t="inlineStr">
        <is>
          <t>Services</t>
        </is>
      </c>
      <c r="E138" s="110" t="inlineStr">
        <is>
          <t>RC-025</t>
        </is>
      </c>
      <c r="F138" s="110" t="inlineStr">
        <is>
          <t>Mohammed Dholkawala</t>
        </is>
      </c>
      <c r="G138" s="110" t="inlineStr">
        <is>
          <t>IRIS0977</t>
        </is>
      </c>
      <c r="H138" s="110" t="inlineStr">
        <is>
          <t>B2</t>
        </is>
      </c>
      <c r="I138" s="110" t="n"/>
      <c r="J138" s="110" t="n">
        <v>7.4</v>
      </c>
      <c r="K138" s="110" t="n">
        <v>3.4</v>
      </c>
      <c r="L138" s="110" t="inlineStr">
        <is>
          <t>B.Com</t>
        </is>
      </c>
      <c r="M138" s="110" t="n"/>
      <c r="N138" s="144" t="inlineStr">
        <is>
          <t>Financial Analyst</t>
        </is>
      </c>
      <c r="O138" s="113" t="inlineStr">
        <is>
          <t>Senior Financial Analyst</t>
        </is>
      </c>
      <c r="P138" s="112" t="inlineStr">
        <is>
          <t>Consulting &amp; Professional Services</t>
        </is>
      </c>
      <c r="Q138" s="112" t="inlineStr">
        <is>
          <t>XBRL Tagging, Conversion &amp; Filing</t>
        </is>
      </c>
      <c r="R138" s="113" t="inlineStr">
        <is>
          <t>L3 – Professional / Associate</t>
        </is>
      </c>
      <c r="S138" s="114" t="inlineStr">
        <is>
          <t>A3</t>
        </is>
      </c>
      <c r="T138" s="151" t="inlineStr">
        <is>
          <t>Senior Associate</t>
        </is>
      </c>
      <c r="U138" s="151" t="inlineStr">
        <is>
          <t>A</t>
        </is>
      </c>
      <c r="V138" s="112" t="inlineStr">
        <is>
          <t>IC</t>
        </is>
      </c>
      <c r="W138" s="150" t="inlineStr">
        <is>
          <t>▲ Up</t>
        </is>
      </c>
      <c r="X138" s="112" t="inlineStr">
        <is>
          <t>P2</t>
        </is>
      </c>
      <c r="Y138" s="112" t="inlineStr">
        <is>
          <t>Developing</t>
        </is>
      </c>
      <c r="Z138" s="112" t="inlineStr">
        <is>
          <t>3 Apply</t>
        </is>
      </c>
      <c r="AA138" s="117" t="inlineStr">
        <is>
          <t>A3</t>
        </is>
      </c>
      <c r="AB138" s="118" t="inlineStr">
        <is>
          <t>Band A · Practitioner</t>
        </is>
      </c>
      <c r="AC138" s="118" t="inlineStr">
        <is>
          <t>Senior Associate</t>
        </is>
      </c>
      <c r="AD138" s="118" t="inlineStr">
        <is>
          <t>• Same as the model</t>
        </is>
      </c>
      <c r="AE138" s="118" t="inlineStr">
        <is>
          <t>B1</t>
        </is>
      </c>
      <c r="AF138" s="118" t="inlineStr">
        <is>
          <t>OK</t>
        </is>
      </c>
      <c r="AG138" s="118" t="inlineStr">
        <is>
          <t>No change · already below the manager</t>
        </is>
      </c>
      <c r="AH138" s="118" t="n">
        <v>7</v>
      </c>
      <c r="AI138" s="118" t="n"/>
      <c r="AJ138" s="119" t="inlineStr">
        <is>
          <t>CARBON · Services · Band A · Early career</t>
        </is>
      </c>
      <c r="AK138" s="120" t="n">
        <v>2</v>
      </c>
      <c r="AL138" s="121">
        <f>IFERROR(INDEX(WM_C,MATCH($AJ138,WM_KEY,0)),"")</f>
        <v>0.54</v>
      </c>
      <c r="AM138" s="122">
        <f>IF(OR(AK138="",AL138=""),"",AK138*AL138)</f>
        <v>1.08</v>
      </c>
      <c r="AN138" s="120" t="n">
        <v>2</v>
      </c>
      <c r="AO138" s="121">
        <f>IFERROR(INDEX(WM_AU,MATCH($AJ138,WM_KEY,0)),"")</f>
        <v>0.16</v>
      </c>
      <c r="AP138" s="122">
        <f>IF(OR(AN138="",AO138=""),"",AN138*AO138)</f>
        <v>0.32</v>
      </c>
      <c r="AQ138" s="120" t="n">
        <v>2</v>
      </c>
      <c r="AR138" s="121">
        <f>IFERROR(INDEX(WM_AC,MATCH($AJ138,WM_KEY,0)),"")</f>
        <v>0.14</v>
      </c>
      <c r="AS138" s="122">
        <f>IF(OR(AQ138="",AR138=""),"",AQ138*AR138)</f>
        <v>0.28</v>
      </c>
      <c r="AT138" s="120" t="n">
        <v>1</v>
      </c>
      <c r="AU138" s="121">
        <f>IFERROR(INDEX(WM_L,MATCH($AJ138,WM_KEY,0)),"")</f>
        <v>0</v>
      </c>
      <c r="AV138" s="122">
        <f>IF(OR(AT138="",AU138=""),"",AT138*AU138)</f>
        <v>0</v>
      </c>
      <c r="AW138" s="120" t="n">
        <v>5</v>
      </c>
      <c r="AX138" s="121">
        <f>IFERROR(INDEX(WM_E,MATCH($AJ138,WM_KEY,0)),"")</f>
        <v>0.1</v>
      </c>
      <c r="AY138" s="122">
        <f>IF(OR(AW138="",AX138=""),"",AW138*AX138)</f>
        <v>0.5</v>
      </c>
      <c r="AZ138" s="123" t="n">
        <v>2.5</v>
      </c>
      <c r="BA138" s="121">
        <f>IFERROR(INDEX(WM_BI,MATCH($AJ138,WM_KEY,0)),"")</f>
        <v>0.06</v>
      </c>
      <c r="BB138" s="122">
        <f>IF(OR(AZ138="",BA138=""),"",AZ138*BA138)</f>
        <v>0.15</v>
      </c>
      <c r="BC138" s="122">
        <f>IF(COUNT(AM138,AP138,AS138,AV138,AY138,BB138)&lt;6,"",SUM(AM138,AP138,AS138,AV138,AY138,BB138))</f>
        <v>2.33</v>
      </c>
      <c r="BD138" s="122" t="str">
        <f>IF(BC138="","",INDEX({"A1","A2","A3","B1","B2","B3","C1","C2","D1","D2","E1","E2"},MAX(1,MIN(12,ROUND(BC138,0)))))</f>
        <v>A2</v>
      </c>
      <c r="BE138" s="114" t="inlineStr">
        <is>
          <t>A3</t>
        </is>
      </c>
      <c r="BF138" s="124" t="inlineStr">
        <is>
          <t>Rule: R7 Band A experience</t>
        </is>
      </c>
      <c r="BG13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8" s="125" t="inlineStr">
        <is>
          <t>At build: Complexity 1.08 + Autonomy 0.32 + Accountability 0.28 + Leadership 0.00 + Experience 0.50 + Business impact 0.15
= 2.33 points → nearest level 2 = A2
Final level: A3 · a rule applied: see the next column</t>
        </is>
      </c>
      <c r="BI138" s="125" t="inlineStr">
        <is>
          <t>• Raised to A3: 7.4 years' experience is 2 years or more.
Final level: A3.</t>
        </is>
      </c>
      <c r="BJ138" s="125" t="inlineStr">
        <is>
          <t>—</t>
        </is>
      </c>
      <c r="BK138" s="126" t="n"/>
      <c r="BL138" s="126" t="inlineStr">
        <is>
          <t>Medium</t>
        </is>
      </c>
      <c r="BM138" s="126" t="inlineStr">
        <is>
          <t>• 7.4 yrs of experience in a role that reads as Band A work — a career-path question for the manager: can the role be widened · Specialist, B1 or is it correctly sized?</t>
        </is>
      </c>
      <c r="BN138" s="125" t="inlineStr">
        <is>
          <t>Stable · moves in fewer than 5 of 30 weight tests</t>
        </is>
      </c>
      <c r="BO138" s="148" t="inlineStr">
        <is>
          <t>Rated 2 of 12
Start: 2.0 · practitioner title
Evidence reads like A2: Mapping, QC and formatting of US XBRL files in DM; very little detail → matches the start
KRA: “1. Complete assigned XBRL/conversion/filing tasks with &gt;=99% accuracy · zero critical errors 2. Meet 100% of regulatory / client filing…”
Market: A2 = Standard work of the discipline</t>
        </is>
      </c>
      <c r="BP138" s="129" t="inlineStr">
        <is>
          <t>Rated 2 of 12
Start: 2.0 · practitioner title
Evidence reads like A2: Names only tagging and QC as own decisions; issues escalate to manager → matches the start
Market: A2 = Chooses own approach within standards</t>
        </is>
      </c>
      <c r="BQ138" s="129" t="inlineStr">
        <is>
          <t>Rated 2 of 12
Start: 2.0 · practitioner title
Evidence reads like A2: Accurate delivery of own XBRL output, handed to the next process → matches the start
KRA: “1. Complete assigned XBRL/conversion/filing tasks with &gt;=99% accuracy · zero critical errors 2. Meet 100% of regulatory / client filing…”
Market: A2 = Own deliverables · accuracy, TAT</t>
        </is>
      </c>
      <c r="BR138"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38" s="129" t="inlineStr">
        <is>
          <t>Rated 5 of 12
Experience: 7.4 yrs total · 4.0 before IRIS + 3.4 at IRIS = 5.0 on the experience scale
Qualification: B.Com · graduate, relevant to the work → no change
Market: A3 roles typically have 2–5 yrs · IRIS guide 2–4</t>
        </is>
      </c>
      <c r="BT138"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38"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8" s="125" t="n"/>
      <c r="BW138" s="125" t="n"/>
      <c r="BX138" s="125" t="n"/>
      <c r="BY138" s="125" t="n"/>
      <c r="BZ138" s="125" t="inlineStr">
        <is>
          <t>Received · manager annual</t>
        </is>
      </c>
      <c r="CA138" s="125" t="inlineStr">
        <is>
          <t>CARBON Mapping Master</t>
        </is>
      </c>
      <c r="CB138" s="130" t="n">
        <v>19</v>
      </c>
      <c r="CC138" s="131" t="inlineStr">
        <is>
          <t>• Role / sub-team: XBRL tagging in Us service team; US XBRL tagging.</t>
        </is>
      </c>
      <c r="CD138" s="131" t="inlineStr">
        <is>
          <t>• Key responsibilities include: Tagging, and QC.
• Reported deliverables and outcomes include: Handed over to the next process, depending on the work allocated.</t>
        </is>
      </c>
      <c r="CE138" s="131" t="inlineStr">
        <is>
          <t>• Current capabilities: Input not given by Participant.</t>
        </is>
      </c>
      <c r="CF138" s="131" t="inlineStr">
        <is>
          <t>• Development priorities: Input not given by Participant.
• Learning and Development Need: Input not given by Participant.</t>
        </is>
      </c>
      <c r="CG138" s="131" t="inlineStr">
        <is>
          <t>• Key challenges: Input not given by Participant.
• Support required: Input not given by Participant.</t>
        </is>
      </c>
      <c r="CH138" s="132" t="inlineStr">
        <is>
          <t>Complexity: Evidence reads like A2: Mapping, QC and formatting of US XBRL files in DM; very little detail → matches the start
Autonomy: Evidence reads like A2: Names only tagging and QC as own decisions; issues escalate to manager → matches the start
Accountability: Evidence reads like A2: Accurate delivery of own XBRL output, handed to the next process → matches the start
Leadership: Evidence reads like A1: No guidance or leadership of others described → matches the start
Business Impact: Moved +0.5: the survey / manager mapping marks it business-critical.</t>
        </is>
      </c>
      <c r="CI138"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8" s="131" t="inlineStr">
        <is>
          <t>Self-identified: Answered · no common topic
For the next role: Answered · no common topic</t>
        </is>
      </c>
      <c r="CK138" s="131" t="inlineStr">
        <is>
          <t>Per-person summary · CARBON Mapping Master</t>
        </is>
      </c>
      <c r="CL138"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8"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2 · Potential: Low · 9-Box Grid placement: Reliable Specialist.</t>
        </is>
      </c>
      <c r="CN138" s="135" t="n"/>
      <c r="CO138" s="135" t="n">
        <v>2.5</v>
      </c>
      <c r="CP138" s="136" t="n">
        <v>2</v>
      </c>
      <c r="CQ138" s="137" t="inlineStr">
        <is>
          <t>Low</t>
        </is>
      </c>
      <c r="CR138" s="137" t="inlineStr">
        <is>
          <t>Reliable Specialist</t>
        </is>
      </c>
      <c r="CS138" s="137" t="inlineStr">
        <is>
          <t>Performance first</t>
        </is>
      </c>
      <c r="CT138" s="137" t="n"/>
      <c r="CU138" s="137" t="inlineStr">
        <is>
          <t>Yes</t>
        </is>
      </c>
      <c r="CV138" s="137" t="n"/>
      <c r="CW138" s="137" t="n"/>
      <c r="CX138" s="137" t="inlineStr">
        <is>
          <t>Medium · critical role Yes · only this person — · successor named No</t>
        </is>
      </c>
      <c r="CY138" s="137" t="inlineStr">
        <is>
          <t>Jinesh Kumar S · B2, CARBON · Mayur Zope · B2, CARBON · Mohammed Dholkawala · B2, CARBON</t>
        </is>
      </c>
      <c r="CZ138" s="137" t="inlineStr">
        <is>
          <t>Name a successor; document the key process; cross-train one person</t>
        </is>
      </c>
      <c r="DA138" s="119" t="n">
        <v>81</v>
      </c>
      <c r="DB138" s="138" t="inlineStr">
        <is>
          <t>Developing</t>
        </is>
      </c>
      <c r="DC138" s="138" t="n">
        <v>75</v>
      </c>
      <c r="DD138" s="138" t="n">
        <v>75</v>
      </c>
      <c r="DE138" s="138" t="n">
        <v>87</v>
      </c>
      <c r="DF138" s="138" t="n"/>
      <c r="DG138" s="138" t="inlineStr">
        <is>
          <t>Accounting standards, Regulatory domain, AI / GenAI</t>
        </is>
      </c>
      <c r="DH138" s="138" t="inlineStr">
        <is>
          <t>B1: 72% of profile — not yet</t>
        </is>
      </c>
      <c r="DI138" s="138" t="inlineStr">
        <is>
          <t>Evidence: Survey + KRAs | Core: Ownership 1/2, Problem solving 1/2, Communication &amp; collaboration 2/2, Client &amp; quality focus 2/2, Learning agility 1/2, Integrity &amp; compliance 2/2 | Future-ready: AI literacy 1/2, Data literacy 2/2, Digital fluency 2/2, Innovation 1/2 | Functional: XBRL &amp; taxonomy 4/3, Accounting standards 2/3, Regulatory domain 2/3, Quality &amp; process 3/3, Excel &amp; tools 3/3, AI / GenAI 2/3</t>
        </is>
      </c>
      <c r="DJ138" s="111" t="inlineStr">
        <is>
          <t>Answered · no common topic</t>
        </is>
      </c>
      <c r="DK138" s="112" t="n"/>
      <c r="DL138" s="112" t="inlineStr">
        <is>
          <t>Process Improvement &amp; Quality Mindset</t>
        </is>
      </c>
      <c r="DM138" s="112" t="inlineStr">
        <is>
          <t>Answered · no common topic</t>
        </is>
      </c>
      <c r="DN138" s="112" t="n"/>
      <c r="DO138" s="139" t="inlineStr">
        <is>
          <t>No strong match from survey evidence</t>
        </is>
      </c>
      <c r="DP138" s="126" t="inlineStr">
        <is>
          <t>Anjali Singh · Financial Analyst — 0.53: mapping, mail, xbrl, html; Rajendra Gupta · Senior Financial Analyst — 0.37: mapping, financial, xbrl, word; Jivika Wadhwani · Senior Financial Analyst — 0.35: financial, mapping, xbrl</t>
        </is>
      </c>
      <c r="DQ138" s="126" t="inlineStr">
        <is>
          <t>Prajakta Athalye · iFile, Financial Analyst — 0.39</t>
        </is>
      </c>
      <c r="DR138" s="126" t="n"/>
      <c r="DS138" s="126" t="n"/>
      <c r="DT138" s="126" t="inlineStr">
        <is>
          <t>A3 deep-dive: score 2.33 · gap to B1 1.21 · More than 1.0 from B1</t>
        </is>
      </c>
      <c r="DU138"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8"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8"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8" s="126" t="inlineStr">
        <is>
          <t>2–4 yrs</t>
        </is>
      </c>
      <c r="EA138" s="126" t="inlineStr">
        <is>
          <t>3–5 · 2–5</t>
        </is>
      </c>
      <c r="EB138" s="126" t="inlineStr">
        <is>
          <t>Senior Analyst / Associate</t>
        </is>
      </c>
      <c r="EC138" s="126" t="inlineStr">
        <is>
          <t>DataTracks: Senior Associate · 2–5 yrs · Big Four: Consultant · IRIS Vs Market Benchmark — XBRL US credential pathway: XBRL US GAAP Certificate</t>
        </is>
      </c>
      <c r="ED138" s="126" t="inlineStr">
        <is>
          <t>XBRL US GAAP Certificate · AICPA &amp; XBRL US; XBRL International specifications; IFRS / US GAAP / Ind AS</t>
        </is>
      </c>
      <c r="EE138" s="126" t="inlineStr">
        <is>
          <t>Core 2 · Future 2 · Functional 3 · Leadership not scored</t>
        </is>
      </c>
      <c r="EF138" s="139" t="n"/>
      <c r="EG138" s="126" t="inlineStr">
        <is>
          <t>✓ HRIS: 7.4 yrs, B.Com, 0 direct reports
✓ Survey: 19 of 20 questions answered
✓ KRAs: submitted, reported deliverables
✓ Manager mapping: rating, potential, 9-box
✗ Job description: not on file</t>
        </is>
      </c>
      <c r="EH138" s="118" t="n"/>
      <c r="EI138" s="118" t="n"/>
      <c r="EJ138" s="118" t="n"/>
      <c r="EK138" s="118" t="inlineStr">
        <is>
          <t>Survey: summary on file · KRAs: received · Experience: on file</t>
        </is>
      </c>
      <c r="EL138" s="141" t="n"/>
      <c r="EM138" s="142" t="n"/>
      <c r="EN138" s="142" t="n"/>
      <c r="EO138" s="142" t="n"/>
      <c r="EP138" s="142" t="n"/>
      <c r="EQ138" s="143" t="n"/>
      <c r="ER138" s="135" t="n"/>
      <c r="ES138" s="135" t="n"/>
      <c r="ET138" s="135" t="n"/>
      <c r="EU138" s="135" t="n"/>
      <c r="EV138" s="135" t="n"/>
      <c r="EW138" s="135" t="n"/>
      <c r="EX138" s="135" t="n"/>
      <c r="EY138" s="143" t="n"/>
      <c r="EZ138" s="135" t="n"/>
      <c r="FA138" s="135" t="n"/>
      <c r="FB138" s="135" t="n"/>
      <c r="FC138" s="135" t="n"/>
      <c r="FD138" s="135" t="n"/>
    </row>
    <row r="139" ht="300" customHeight="1">
      <c r="A139" s="109" t="inlineStr">
        <is>
          <t>CARBON</t>
        </is>
      </c>
      <c r="B139" s="110" t="inlineStr">
        <is>
          <t>IRISC265</t>
        </is>
      </c>
      <c r="C139" s="110" t="inlineStr">
        <is>
          <t>Roshni Surve</t>
        </is>
      </c>
      <c r="D139" s="110" t="inlineStr">
        <is>
          <t>Services</t>
        </is>
      </c>
      <c r="E139" s="110" t="inlineStr">
        <is>
          <t>RC-025</t>
        </is>
      </c>
      <c r="F139" s="110" t="inlineStr">
        <is>
          <t>Lucy Fernandes</t>
        </is>
      </c>
      <c r="G139" s="110" t="inlineStr">
        <is>
          <t>IRIS1704</t>
        </is>
      </c>
      <c r="H139" s="110" t="inlineStr">
        <is>
          <t>B1</t>
        </is>
      </c>
      <c r="I139" s="110" t="n"/>
      <c r="J139" s="110" t="n">
        <v>3.3</v>
      </c>
      <c r="K139" s="110" t="n">
        <v>3.3</v>
      </c>
      <c r="L139" s="110" t="inlineStr">
        <is>
          <t>B.Com</t>
        </is>
      </c>
      <c r="M139" s="110" t="n"/>
      <c r="N139" s="144" t="inlineStr">
        <is>
          <t>Consultant</t>
        </is>
      </c>
      <c r="O139" s="113" t="inlineStr">
        <is>
          <t>Senior Financial Analyst</t>
        </is>
      </c>
      <c r="P139" s="112" t="inlineStr">
        <is>
          <t>Consulting &amp; Professional Services</t>
        </is>
      </c>
      <c r="Q139" s="112" t="inlineStr">
        <is>
          <t>XBRL Tagging, Conversion &amp; Filing</t>
        </is>
      </c>
      <c r="R139" s="113" t="inlineStr">
        <is>
          <t>L3 – Professional / Associate</t>
        </is>
      </c>
      <c r="S139" s="114" t="inlineStr">
        <is>
          <t>A3</t>
        </is>
      </c>
      <c r="T139" s="151" t="inlineStr">
        <is>
          <t>Senior Associate</t>
        </is>
      </c>
      <c r="U139" s="151" t="inlineStr">
        <is>
          <t>A</t>
        </is>
      </c>
      <c r="V139" s="112" t="inlineStr">
        <is>
          <t>IC</t>
        </is>
      </c>
      <c r="W139" s="150" t="inlineStr">
        <is>
          <t>▲ Up</t>
        </is>
      </c>
      <c r="X139" s="112" t="inlineStr">
        <is>
          <t>P2</t>
        </is>
      </c>
      <c r="Y139" s="112" t="inlineStr">
        <is>
          <t>Developing</t>
        </is>
      </c>
      <c r="Z139" s="112" t="inlineStr">
        <is>
          <t>3 Apply</t>
        </is>
      </c>
      <c r="AA139" s="117" t="inlineStr">
        <is>
          <t>A3</t>
        </is>
      </c>
      <c r="AB139" s="118" t="inlineStr">
        <is>
          <t>Band A · Practitioner</t>
        </is>
      </c>
      <c r="AC139" s="118" t="inlineStr">
        <is>
          <t>Senior Associate</t>
        </is>
      </c>
      <c r="AD139" s="118" t="inlineStr">
        <is>
          <t>• Same as the model</t>
        </is>
      </c>
      <c r="AE139" s="118" t="inlineStr">
        <is>
          <t>B1</t>
        </is>
      </c>
      <c r="AF139" s="118" t="inlineStr">
        <is>
          <t>OK</t>
        </is>
      </c>
      <c r="AG139" s="118" t="inlineStr">
        <is>
          <t>No change · already below the manager</t>
        </is>
      </c>
      <c r="AH139" s="118" t="n">
        <v>7</v>
      </c>
      <c r="AI139" s="118" t="n"/>
      <c r="AJ139" s="119" t="inlineStr">
        <is>
          <t>CARBON · Services · Band A · Early career</t>
        </is>
      </c>
      <c r="AK139" s="120" t="n">
        <v>2.5</v>
      </c>
      <c r="AL139" s="121">
        <f>IFERROR(INDEX(WM_C,MATCH($AJ139,WM_KEY,0)),"")</f>
        <v>0.54</v>
      </c>
      <c r="AM139" s="122">
        <f>IF(OR(AK139="",AL139=""),"",AK139*AL139)</f>
        <v>1.35</v>
      </c>
      <c r="AN139" s="120" t="n">
        <v>2.5</v>
      </c>
      <c r="AO139" s="121">
        <f>IFERROR(INDEX(WM_AU,MATCH($AJ139,WM_KEY,0)),"")</f>
        <v>0.16</v>
      </c>
      <c r="AP139" s="122">
        <f>IF(OR(AN139="",AO139=""),"",AN139*AO139)</f>
        <v>0.4</v>
      </c>
      <c r="AQ139" s="120" t="n">
        <v>2.5</v>
      </c>
      <c r="AR139" s="121">
        <f>IFERROR(INDEX(WM_AC,MATCH($AJ139,WM_KEY,0)),"")</f>
        <v>0.14</v>
      </c>
      <c r="AS139" s="122">
        <f>IF(OR(AQ139="",AR139=""),"",AQ139*AR139)</f>
        <v>0.35</v>
      </c>
      <c r="AT139" s="120" t="n">
        <v>1</v>
      </c>
      <c r="AU139" s="121">
        <f>IFERROR(INDEX(WM_L,MATCH($AJ139,WM_KEY,0)),"")</f>
        <v>0</v>
      </c>
      <c r="AV139" s="122">
        <f>IF(OR(AT139="",AU139=""),"",AT139*AU139)</f>
        <v>0</v>
      </c>
      <c r="AW139" s="120" t="n">
        <v>3</v>
      </c>
      <c r="AX139" s="121">
        <f>IFERROR(INDEX(WM_E,MATCH($AJ139,WM_KEY,0)),"")</f>
        <v>0.1</v>
      </c>
      <c r="AY139" s="122">
        <f>IF(OR(AW139="",AX139=""),"",AW139*AX139)</f>
        <v>0.3</v>
      </c>
      <c r="AZ139" s="123" t="n">
        <v>3</v>
      </c>
      <c r="BA139" s="121">
        <f>IFERROR(INDEX(WM_BI,MATCH($AJ139,WM_KEY,0)),"")</f>
        <v>0.06</v>
      </c>
      <c r="BB139" s="122">
        <f>IF(OR(AZ139="",BA139=""),"",AZ139*BA139)</f>
        <v>0.18</v>
      </c>
      <c r="BC139" s="122">
        <f>IF(COUNT(AM139,AP139,AS139,AV139,AY139,BB139)&lt;6,"",SUM(AM139,AP139,AS139,AV139,AY139,BB139))</f>
        <v>2.58</v>
      </c>
      <c r="BD139" s="122" t="str">
        <f>IF(BC139="","",INDEX({"A1","A2","A3","B1","B2","B3","C1","C2","D1","D2","E1","E2"},MAX(1,MIN(12,ROUND(BC139,0)))))</f>
        <v>A3</v>
      </c>
      <c r="BE139" s="114" t="inlineStr">
        <is>
          <t>A3</t>
        </is>
      </c>
      <c r="BF139" s="124" t="inlineStr">
        <is>
          <t>The score decided the level</t>
        </is>
      </c>
      <c r="BG13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9" s="125" t="inlineStr">
        <is>
          <t>At build: Complexity 1.35 + Autonomy 0.40 + Accountability 0.35 + Leadership 0.00 + Experience 0.30 + Business impact 0.18
= 2.58 points → nearest level 3 = A3
Final level: A3 · same as the score</t>
        </is>
      </c>
      <c r="BI139" s="125" t="inlineStr">
        <is>
          <t>No rule applied: the score decides.</t>
        </is>
      </c>
      <c r="BJ139" s="125" t="inlineStr">
        <is>
          <t>—</t>
        </is>
      </c>
      <c r="BK139" s="126" t="n"/>
      <c r="BL139" s="126" t="inlineStr">
        <is>
          <t>Medium</t>
        </is>
      </c>
      <c r="BM139" s="126" t="n"/>
      <c r="BN139" s="125" t="inlineStr">
        <is>
          <t>Stable · moves in fewer than 5 of 30 weight tests</t>
        </is>
      </c>
      <c r="BO139" s="148" t="inlineStr">
        <is>
          <t>Rated 2.5 of 12 · between A2 and A3
Start: 2.0 · practitioner title
Evidence reads like A3: MCA and ESMA mapping with extensions, dimensions, calculations; resolves validation errors and client queries → moved up 0.5
KRA: “1. Complete assigned XBRL/conversion/filing tasks with &gt;=99% accuracy · zero critical errors 2. Meet 100% of regulatory / client filing…”
Market: A2 = Standard work of the discipline · A3 = Varied and non-standard work; handles exceptions</t>
        </is>
      </c>
      <c r="BP139" s="129" t="inlineStr">
        <is>
          <t>Rated 2.5 of 12 · between A2 and A3
Start: 2.0 · practitioner title
Evidence reads like A3: Decides mapping and corrections on own files; deliverables go directly to client → moved up 0.5
Market: A2 = Chooses own approach within standards · A3 = Technical / QC / client calls on own work</t>
        </is>
      </c>
      <c r="BQ139" s="129" t="inlineStr">
        <is>
          <t>Rated 2.5 of 12 · between A2 and A3
Start: 2.0 · practitioner title
Evidence reads like A3: Accuracy of own conversions delivered directly to clients for filing → moved up 0.5
KRA: “1. Complete assigned XBRL/conversion/filing tasks with &gt;=99% accuracy · zero critical errors 2. Meet 100% of regulatory / client filing…”
Market: A2 = Own deliverables · accuracy, TAT · A3 = A module / process, or work with client or regulatory consequences</t>
        </is>
      </c>
      <c r="BR13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39" s="129" t="inlineStr">
        <is>
          <t>Rated 3 of 12
Experience: 3.3 yrs total · 3.3 at IRIS; none recorded before IRIS = 3.1 on the experience scale
Qualification: B.Com · graduate, relevant to the work → no change
Market: A3 roles typically have 2–5 yrs · IRIS guide 2–4</t>
        </is>
      </c>
      <c r="BT13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9"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9" s="125" t="n"/>
      <c r="BW139" s="125" t="n"/>
      <c r="BX139" s="125" t="n"/>
      <c r="BY139" s="125" t="n"/>
      <c r="BZ139" s="125" t="inlineStr">
        <is>
          <t>Received · manager annual</t>
        </is>
      </c>
      <c r="CA139" s="125" t="inlineStr">
        <is>
          <t>CARBON Mapping Master</t>
        </is>
      </c>
      <c r="CB139" s="130" t="n">
        <v>20</v>
      </c>
      <c r="CC139" s="131" t="inlineStr">
        <is>
          <t>• Role / sub-team: Xbrl tagging in EU and MCA.</t>
        </is>
      </c>
      <c r="CD139" s="131" t="inlineStr">
        <is>
          <t>• Key responsibilities include: Xbrl tagging.
• Reported deliverables and outcomes include: Deliverables sent directly to Client.</t>
        </is>
      </c>
      <c r="CE139" s="131" t="inlineStr">
        <is>
          <t>• Current capabilities: Time management; Tools / software used: Carbon, Ifile [Teams chat].</t>
        </is>
      </c>
      <c r="CF139" s="131" t="inlineStr">
        <is>
          <t>• Development priorities: No input received.
• Learning and Development Need: Time management.</t>
        </is>
      </c>
      <c r="CG139" s="131" t="inlineStr">
        <is>
          <t>• Key challenges: No input received.
• Support required: No input received.</t>
        </is>
      </c>
      <c r="CH139" s="132" t="inlineStr">
        <is>
          <t>Complexity: Evidence reads like A3: MCA and ESMA mapping with extensions, dimensions, calculations; resolves validation errors and client queries → moved up 0.5
Autonomy: Evidence reads like A3: Decides mapping and corrections on own files; deliverables go directly to client → moved up 0.5
Accountability: Evidence reads like A3: Accuracy of own conversions delivered directly to clients for filing → moved up 0.5
Leadership: Evidence reads like A1: No guidance or leadership of others described → matches the start
Business Impact: Moved +0.5: the survey / manager mapping marks it business-critical.</t>
        </is>
      </c>
      <c r="CI139"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9" s="131" t="inlineStr">
        <is>
          <t>Self-identified: Project / programme management · Domain, regulatory &amp; XBRL · Broader exposure &amp; ownership
For the next role: Project / programme management · Domain, regulatory &amp; XBRL · Client, sales &amp; stakeholders · Communication &amp; presentation · Broader exposure &amp; ownership</t>
        </is>
      </c>
      <c r="CK139" s="131" t="inlineStr">
        <is>
          <t>Per-person summary · CARBON Mapping Master</t>
        </is>
      </c>
      <c r="CL139"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9"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39" s="135" t="n"/>
      <c r="CO139" s="135" t="n">
        <v>3</v>
      </c>
      <c r="CP139" s="136" t="n">
        <v>4</v>
      </c>
      <c r="CQ139" s="137" t="inlineStr">
        <is>
          <t>High</t>
        </is>
      </c>
      <c r="CR139" s="137" t="inlineStr">
        <is>
          <t>Core Contributor</t>
        </is>
      </c>
      <c r="CS139" s="137" t="inlineStr">
        <is>
          <t>Ready now</t>
        </is>
      </c>
      <c r="CT139" s="137" t="n"/>
      <c r="CU139" s="137" t="inlineStr">
        <is>
          <t>Yes</t>
        </is>
      </c>
      <c r="CV139" s="137" t="n"/>
      <c r="CW139" s="137" t="n"/>
      <c r="CX139" s="137" t="inlineStr">
        <is>
          <t>Medium · critical role Yes · only this person — · successor named No</t>
        </is>
      </c>
      <c r="CY139" s="137" t="inlineStr">
        <is>
          <t>Jinesh Kumar S · B2, CARBON · Mayur Zope · B2, CARBON · Mohammed Dholkawala · B2, CARBON</t>
        </is>
      </c>
      <c r="CZ139" s="137" t="inlineStr">
        <is>
          <t>Name a successor; document the key process; cross-train one person</t>
        </is>
      </c>
      <c r="DA139" s="119" t="n">
        <v>102</v>
      </c>
      <c r="DB139" s="138" t="inlineStr">
        <is>
          <t>Meets the level</t>
        </is>
      </c>
      <c r="DC139" s="138" t="n">
        <v>110</v>
      </c>
      <c r="DD139" s="138" t="n">
        <v>75</v>
      </c>
      <c r="DE139" s="138" t="n">
        <v>108</v>
      </c>
      <c r="DF139" s="138" t="n"/>
      <c r="DG139" s="138" t="inlineStr">
        <is>
          <t>AI / GenAI, Innovation</t>
        </is>
      </c>
      <c r="DH139" s="138" t="inlineStr">
        <is>
          <t>B1: 90% of profile — ready on competencies</t>
        </is>
      </c>
      <c r="DI139" s="138" t="inlineStr">
        <is>
          <t>Evidence: Survey + KRAs | Core: Ownership 3/2, Problem solving 2/2, Communication &amp; collaboration 3/2, Client &amp; quality focus 4/2, Learning agility 2/2, Integrity &amp; compliance 2/2 | Future-ready: AI literacy 1/2, Data literacy 2/2, Digital fluency 2/2, Innovation 1/2 | Functional: XBRL &amp; taxonomy 4/3, Accounting standards 4/3, Regulatory domain 4/3, Quality &amp; process 4/3, Excel &amp; tools 3/3, AI / GenAI 2/3</t>
        </is>
      </c>
      <c r="DJ139" s="111" t="inlineStr">
        <is>
          <t>Project / programme management · Domain, regulatory &amp; XBRL · Broader exposure &amp; ownership</t>
        </is>
      </c>
      <c r="DK139" s="112" t="n"/>
      <c r="DL139" s="112" t="inlineStr">
        <is>
          <t>XBRL, iXBRL &amp; Taxonomy; Stakeholder &amp; Client Management; Regulatory &amp; BFSI Domain</t>
        </is>
      </c>
      <c r="DM139" s="112" t="inlineStr">
        <is>
          <t>Project / programme management · Domain, regulatory &amp; XBRL · Client, sales &amp; stakeholders · Communication &amp; presentation · Broader exposure &amp; ownership</t>
        </is>
      </c>
      <c r="DN139" s="112" t="n"/>
      <c r="DO139" s="139" t="inlineStr">
        <is>
          <t>No strong match from survey evidence</t>
        </is>
      </c>
      <c r="DP139" s="126" t="inlineStr">
        <is>
          <t>Lucy Fernandes · Senior Financial Analyst — 0.66: xbrl, mca, esma, financial; Jivika Wadhwani · Senior Financial Analyst — 0.48: xbrl, mapping, financial, taxonomy; Anjali Singh · Financial Analyst — 0.46: xbrl, mapping, data, taxonomy</t>
        </is>
      </c>
      <c r="DQ139" s="126" t="inlineStr">
        <is>
          <t>Prajakta Athalye · iFile, Financial Analyst — 0.48; Bhanu Vardhan Nelly · iFile, Financial Analyst — 0.30; Surekha Ghadigaonkar · iFile, Senior Taxonomy Analyst — 0.29</t>
        </is>
      </c>
      <c r="DR139" s="126" t="n"/>
      <c r="DS139" s="126" t="n"/>
      <c r="DT139" s="126" t="inlineStr">
        <is>
          <t>A3 deep-dive: score 2.58 · gap to B1 0.99 · 0.5–1.0 from B1</t>
        </is>
      </c>
      <c r="DU139"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9"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9"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9" s="126" t="inlineStr">
        <is>
          <t>2–4 yrs</t>
        </is>
      </c>
      <c r="EA139" s="126" t="inlineStr">
        <is>
          <t>3–5 · 2–5</t>
        </is>
      </c>
      <c r="EB139" s="126" t="inlineStr">
        <is>
          <t>Senior Analyst / Associate</t>
        </is>
      </c>
      <c r="EC139" s="126" t="inlineStr">
        <is>
          <t>DataTracks: Senior Associate · 2–5 yrs · Big Four: Consultant · IRIS Vs Market Benchmark — XBRL US credential pathway: XBRL US GAAP Certificate</t>
        </is>
      </c>
      <c r="ED139" s="126" t="inlineStr">
        <is>
          <t>XBRL US GAAP Certificate · AICPA &amp; XBRL US; XBRL International specifications; IFRS / US GAAP / Ind AS</t>
        </is>
      </c>
      <c r="EE139" s="126" t="inlineStr">
        <is>
          <t>Core 2 · Future 2 · Functional 3 · Leadership not scored</t>
        </is>
      </c>
      <c r="EF139" s="139" t="n"/>
      <c r="EG139" s="126" t="inlineStr">
        <is>
          <t>✓ HRIS: 3.3 yrs, B.Com, 0 direct reports
✓ Survey: 20 of 20 questions answered
✓ KRAs: submitted, reported deliverables
✓ Manager mapping: rating, potential, 9-box
✗ Job description: not on file</t>
        </is>
      </c>
      <c r="EH139" s="118" t="n"/>
      <c r="EI139" s="118" t="n"/>
      <c r="EJ139" s="118" t="n"/>
      <c r="EK139" s="118" t="inlineStr">
        <is>
          <t>Survey: summary on file · KRAs: received · Experience: on file</t>
        </is>
      </c>
      <c r="EL139" s="141" t="n"/>
      <c r="EM139" s="142" t="n"/>
      <c r="EN139" s="142" t="n"/>
      <c r="EO139" s="142" t="n"/>
      <c r="EP139" s="142" t="n"/>
      <c r="EQ139" s="143" t="n"/>
      <c r="ER139" s="135" t="n"/>
      <c r="ES139" s="135" t="n"/>
      <c r="ET139" s="135" t="n"/>
      <c r="EU139" s="135" t="n"/>
      <c r="EV139" s="135" t="n"/>
      <c r="EW139" s="135" t="n"/>
      <c r="EX139" s="135" t="n"/>
      <c r="EY139" s="143" t="n"/>
      <c r="EZ139" s="135" t="n"/>
      <c r="FA139" s="135" t="n"/>
      <c r="FB139" s="135" t="n"/>
      <c r="FC139" s="135" t="n"/>
      <c r="FD139" s="135" t="n"/>
    </row>
    <row r="140" ht="300" customHeight="1">
      <c r="A140" s="109" t="inlineStr">
        <is>
          <t>CARBON</t>
        </is>
      </c>
      <c r="B140" s="110" t="inlineStr">
        <is>
          <t>IRIS2050</t>
        </is>
      </c>
      <c r="C140" s="110" t="inlineStr">
        <is>
          <t>Ruhee Chita</t>
        </is>
      </c>
      <c r="D140" s="110" t="inlineStr">
        <is>
          <t>Services</t>
        </is>
      </c>
      <c r="E140" s="110" t="inlineStr">
        <is>
          <t>RC-025</t>
        </is>
      </c>
      <c r="F140" s="110" t="inlineStr">
        <is>
          <t>Jivika Wadhwani</t>
        </is>
      </c>
      <c r="G140" s="110" t="inlineStr">
        <is>
          <t>IRIS0704</t>
        </is>
      </c>
      <c r="H140" s="110" t="inlineStr">
        <is>
          <t>B1</t>
        </is>
      </c>
      <c r="I140" s="110" t="n"/>
      <c r="J140" s="110" t="n">
        <v>7.7</v>
      </c>
      <c r="K140" s="110" t="n">
        <v>4.1</v>
      </c>
      <c r="L140" s="110" t="inlineStr">
        <is>
          <t>CMA</t>
        </is>
      </c>
      <c r="M140" s="110" t="n"/>
      <c r="N140" s="144" t="inlineStr">
        <is>
          <t>Senior Financial Analyst</t>
        </is>
      </c>
      <c r="O140" s="113" t="inlineStr">
        <is>
          <t>XBRL Specialist</t>
        </is>
      </c>
      <c r="P140" s="112" t="inlineStr">
        <is>
          <t>Consulting &amp; Professional Services</t>
        </is>
      </c>
      <c r="Q140" s="112" t="inlineStr">
        <is>
          <t>XBRL Tagging, Conversion &amp; Filing</t>
        </is>
      </c>
      <c r="R140" s="113" t="inlineStr">
        <is>
          <t>L4 – Senior</t>
        </is>
      </c>
      <c r="S140" s="114" t="inlineStr">
        <is>
          <t>A3</t>
        </is>
      </c>
      <c r="T140" s="151" t="inlineStr">
        <is>
          <t>Senior Associate</t>
        </is>
      </c>
      <c r="U140" s="151" t="inlineStr">
        <is>
          <t>A</t>
        </is>
      </c>
      <c r="V140" s="112" t="inlineStr">
        <is>
          <t>IC</t>
        </is>
      </c>
      <c r="W140" s="150" t="inlineStr">
        <is>
          <t>▲ Up</t>
        </is>
      </c>
      <c r="X140" s="112" t="inlineStr">
        <is>
          <t>P2</t>
        </is>
      </c>
      <c r="Y140" s="112" t="inlineStr">
        <is>
          <t>Developing</t>
        </is>
      </c>
      <c r="Z140" s="112" t="inlineStr">
        <is>
          <t>3 Apply</t>
        </is>
      </c>
      <c r="AA140" s="117" t="inlineStr">
        <is>
          <t>A3</t>
        </is>
      </c>
      <c r="AB140" s="118" t="inlineStr">
        <is>
          <t>Band A · Practitioner</t>
        </is>
      </c>
      <c r="AC140" s="118" t="inlineStr">
        <is>
          <t>Senior Associate</t>
        </is>
      </c>
      <c r="AD140" s="118" t="inlineStr">
        <is>
          <t>• Same as the model</t>
        </is>
      </c>
      <c r="AE140" s="118" t="inlineStr">
        <is>
          <t>B1</t>
        </is>
      </c>
      <c r="AF140" s="118" t="inlineStr">
        <is>
          <t>OK</t>
        </is>
      </c>
      <c r="AG140" s="118" t="inlineStr">
        <is>
          <t>No change · already below the manager</t>
        </is>
      </c>
      <c r="AH140" s="118" t="n">
        <v>7</v>
      </c>
      <c r="AI140" s="118" t="n"/>
      <c r="AJ140" s="119" t="inlineStr">
        <is>
          <t>CARBON · Services · Band A · Early career</t>
        </is>
      </c>
      <c r="AK140" s="120" t="n">
        <v>3.5</v>
      </c>
      <c r="AL140" s="121">
        <f>IFERROR(INDEX(WM_C,MATCH($AJ140,WM_KEY,0)),"")</f>
        <v>0.54</v>
      </c>
      <c r="AM140" s="122">
        <f>IF(OR(AK140="",AL140=""),"",AK140*AL140)</f>
        <v>1.89</v>
      </c>
      <c r="AN140" s="120" t="n">
        <v>3</v>
      </c>
      <c r="AO140" s="121">
        <f>IFERROR(INDEX(WM_AU,MATCH($AJ140,WM_KEY,0)),"")</f>
        <v>0.16</v>
      </c>
      <c r="AP140" s="122">
        <f>IF(OR(AN140="",AO140=""),"",AN140*AO140)</f>
        <v>0.48</v>
      </c>
      <c r="AQ140" s="120" t="n">
        <v>3</v>
      </c>
      <c r="AR140" s="121">
        <f>IFERROR(INDEX(WM_AC,MATCH($AJ140,WM_KEY,0)),"")</f>
        <v>0.14</v>
      </c>
      <c r="AS140" s="122">
        <f>IF(OR(AQ140="",AR140=""),"",AQ140*AR140)</f>
        <v>0.42</v>
      </c>
      <c r="AT140" s="120" t="n">
        <v>1.5</v>
      </c>
      <c r="AU140" s="121">
        <f>IFERROR(INDEX(WM_L,MATCH($AJ140,WM_KEY,0)),"")</f>
        <v>0</v>
      </c>
      <c r="AV140" s="122">
        <f>IF(OR(AT140="",AU140=""),"",AT140*AU140)</f>
        <v>0</v>
      </c>
      <c r="AW140" s="120" t="n">
        <v>6</v>
      </c>
      <c r="AX140" s="121">
        <f>IFERROR(INDEX(WM_E,MATCH($AJ140,WM_KEY,0)),"")</f>
        <v>0.1</v>
      </c>
      <c r="AY140" s="122">
        <f>IF(OR(AW140="",AX140=""),"",AW140*AX140)</f>
        <v>0.6</v>
      </c>
      <c r="AZ140" s="123" t="n">
        <v>3.5</v>
      </c>
      <c r="BA140" s="121">
        <f>IFERROR(INDEX(WM_BI,MATCH($AJ140,WM_KEY,0)),"")</f>
        <v>0.06</v>
      </c>
      <c r="BB140" s="122">
        <f>IF(OR(AZ140="",BA140=""),"",AZ140*BA140)</f>
        <v>0.21</v>
      </c>
      <c r="BC140" s="122">
        <f>IF(COUNT(AM140,AP140,AS140,AV140,AY140,BB140)&lt;6,"",SUM(AM140,AP140,AS140,AV140,AY140,BB140))</f>
        <v>3.6</v>
      </c>
      <c r="BD140" s="122" t="str">
        <f>IF(BC140="","",INDEX({"A1","A2","A3","B1","B2","B3","C1","C2","D1","D2","E1","E2"},MAX(1,MIN(12,ROUND(BC140,0)))))</f>
        <v>B1</v>
      </c>
      <c r="BE140" s="114" t="inlineStr">
        <is>
          <t>A3</t>
        </is>
      </c>
      <c r="BF140" s="124" t="inlineStr">
        <is>
          <t>Rule: R6 top of band</t>
        </is>
      </c>
      <c r="BG14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0" s="125" t="inlineStr">
        <is>
          <t>At build: Complexity 1.89 + Autonomy 0.48 + Accountability 0.42 + Leadership 0.00 + Experience 0.60 + Business impact 0.21
= 3.60 points → nearest level 4 = B1
Final level: A3 · a rule applied: see the next column</t>
        </is>
      </c>
      <c r="BI140" s="125" t="inlineStr">
        <is>
          <t>• Stays at A3, the top of Band A: to enter Band B the score must reach 3.5 on Band B's own weights, and it is 3.49.
Final level: A3.</t>
        </is>
      </c>
      <c r="BJ140" s="125" t="inlineStr">
        <is>
          <t>Near a gate</t>
        </is>
      </c>
      <c r="BK140" s="147" t="inlineStr">
        <is>
          <t>Near a gate: top of band: 3.49 on Band B's weights, 0.01 short of the 3.5 needed to enter Band B</t>
        </is>
      </c>
      <c r="BL140" s="126" t="inlineStr">
        <is>
          <t>Medium</t>
        </is>
      </c>
      <c r="BM140" s="126" t="inlineStr">
        <is>
          <t>• Near a gate: top of band: 3.49 on Band B's weights, 0.01 short of the 3.5 needed to enter Band B — calibrate before confirming</t>
        </is>
      </c>
      <c r="BN140" s="125" t="inlineStr">
        <is>
          <t>Moves in 13 of 30 weight tests · calibrate first</t>
        </is>
      </c>
      <c r="BO140" s="148" t="inlineStr">
        <is>
          <t>Rated 3.5 of 12 · between A3 and B1
Start: 3.0 · senior practitioner title
Evidence reads like B1: Maps statements to ESEF, Dutch, Nigeria, UK taxonomies; extension decisions; resolves auditor comments; reviews filings → moved up 0.5
KRA: “1. Complete assigned XBRL mapping tasks with &gt;=99% accuracy · zero critical errors 2. Meet 100% of regulatory / client filing deadlines · no…”
Market: A3 = Varied and non-standard work; handles exceptions · B1 = Domain specialist work</t>
        </is>
      </c>
      <c r="BP140" s="129" t="inlineStr">
        <is>
          <t>Rated 3 of 12
Start: 3.0 · senior practitioner title
Evidence reads like A3: Maps independently, selects taxonomy concepts, incorporates auditor comments, prioritises filings by deadline → matches the start
Market: A3 = Technical / QC / client calls on own work</t>
        </is>
      </c>
      <c r="BQ140" s="129" t="inlineStr">
        <is>
          <t>Rated 3 of 12
Start: 3.0 · senior practitioner title
Evidence reads like A3: Mapping accuracy and ESEF/KVK compliance of filings; addresses auditor comments → matches the start
KRA: “1. Complete assigned XBRL mapping tasks with &gt;=99% accuracy · zero critical errors 2. Meet 100% of regulatory / client filing deadlines · no…”
Market: A3 = A module / process, or work with client or regulatory consequences</t>
        </is>
      </c>
      <c r="BR140"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40" s="129" t="inlineStr">
        <is>
          <t>Rated 6 of 12
Experience: 7.7 yrs total · 3.6 before IRIS + 4.1 at IRIS = 5.1 on the experience scale
Qualification: CMA · professional, relevant to the work → +1.0
Market: A3 roles typically have 2–5 yrs · IRIS guide 2–4</t>
        </is>
      </c>
      <c r="BT140"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40" s="12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0" s="125" t="n"/>
      <c r="BW140" s="125" t="n"/>
      <c r="BX140" s="125" t="n"/>
      <c r="BY140" s="125" t="n"/>
      <c r="BZ140" s="125" t="inlineStr">
        <is>
          <t>Received · manager annual</t>
        </is>
      </c>
      <c r="CA140" s="125" t="inlineStr">
        <is>
          <t>CARBON Mapping Master</t>
        </is>
      </c>
      <c r="CB140" s="130" t="n">
        <v>20</v>
      </c>
      <c r="CC140" s="131" t="inlineStr">
        <is>
          <t>• Role / sub-team: Service team: Mapping.</t>
        </is>
      </c>
      <c r="CD140" s="131" t="inlineStr">
        <is>
          <t>• Key responsibilities include: Provide mapping for different projects.; Quality analysis.
• Reported deliverables and outcomes include: Tagging team and sometimes directly to the CEM.</t>
        </is>
      </c>
      <c r="CE140" s="131" t="inlineStr">
        <is>
          <t>• Current capabilities: Team collaboration.</t>
        </is>
      </c>
      <c r="CF140" s="131" t="inlineStr">
        <is>
          <t>• Development priorities: No input received.
• Learning and Development Need: Planning of work.</t>
        </is>
      </c>
      <c r="CG140" s="131" t="inlineStr">
        <is>
          <t>• Key challenges: No input received.
• Support required: No input received.</t>
        </is>
      </c>
      <c r="CH140" s="132" t="inlineStr">
        <is>
          <t>Complexity: Evidence reads like B1: Maps statements to ESEF, Dutch, Nigeria, UK taxonomies; extension decisions; resolves auditor comments; reviews filings → moved up 0.5
Autonomy: Evidence reads like A3: Maps independently, selects taxonomy concepts, incorporates auditor comments, prioritises filings by deadline → matches the start
Accountability: Evidence reads like A3: Mapping accuracy and ESEF/KVK compliance of filings; addresses auditor comments → matches the start
Leadership: Evidence reads like A1: No guiding or leading of others described → moved down 0.5
Business Impact: Moved +0.5: the survey / manager mapping marks it business-critical.</t>
        </is>
      </c>
      <c r="CI140"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0" s="131" t="inlineStr">
        <is>
          <t>Self-identified: Testing &amp; quality · Domain, regulatory &amp; XBRL · Broader exposure &amp; ownership
For the next role: Testing &amp; quality · Domain, regulatory &amp; XBRL · Broader exposure &amp; ownership</t>
        </is>
      </c>
      <c r="CK140" s="131" t="inlineStr">
        <is>
          <t>Per-person summary · CARBON Mapping Master</t>
        </is>
      </c>
      <c r="CL140"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0"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0" s="135" t="n"/>
      <c r="CO140" s="135" t="n">
        <v>3.5</v>
      </c>
      <c r="CP140" s="136" t="n">
        <v>3</v>
      </c>
      <c r="CQ140" s="137" t="inlineStr">
        <is>
          <t>Medium</t>
        </is>
      </c>
      <c r="CR140" s="137" t="inlineStr">
        <is>
          <t>Core Contributor</t>
        </is>
      </c>
      <c r="CS140" s="137" t="inlineStr">
        <is>
          <t>Develop in role</t>
        </is>
      </c>
      <c r="CT140" s="137" t="n"/>
      <c r="CU140" s="137" t="inlineStr">
        <is>
          <t>Yes</t>
        </is>
      </c>
      <c r="CV140" s="137" t="n"/>
      <c r="CW140" s="137" t="n"/>
      <c r="CX140" s="137" t="inlineStr">
        <is>
          <t>Medium · critical role Yes · only this person — · successor named No</t>
        </is>
      </c>
      <c r="CY140" s="137" t="inlineStr">
        <is>
          <t>Jinesh Kumar S · B2, CARBON · Mayur Zope · B2, CARBON · Mohammed Dholkawala · B2, CARBON</t>
        </is>
      </c>
      <c r="CZ140" s="137" t="inlineStr">
        <is>
          <t>Name a successor; document the key process; cross-train one person</t>
        </is>
      </c>
      <c r="DA140" s="119" t="n">
        <v>103</v>
      </c>
      <c r="DB140" s="138" t="inlineStr">
        <is>
          <t>Meets the level</t>
        </is>
      </c>
      <c r="DC140" s="138" t="n">
        <v>110</v>
      </c>
      <c r="DD140" s="138" t="n">
        <v>83</v>
      </c>
      <c r="DE140" s="138" t="n">
        <v>108</v>
      </c>
      <c r="DF140" s="138" t="n">
        <v>100</v>
      </c>
      <c r="DG140" s="138" t="inlineStr">
        <is>
          <t>AI / GenAI, Innovation</t>
        </is>
      </c>
      <c r="DH140" s="138" t="inlineStr">
        <is>
          <t>B2: 89% of profile — close</t>
        </is>
      </c>
      <c r="DI140" s="138" t="inlineStr">
        <is>
          <t>Evidence: Survey + KRAs | Core: Ownership 3/3, Problem solving 3/3, Communication &amp; collaboration 4/3, Client &amp; quality focus 4/3, Learning agility 3/3, Integrity &amp; compliance 4/3 | Future-ready: AI literacy 2/3, Data literacy 3/3, Digital fluency 3/3, Innovation 2/3 | Functional: XBRL &amp; taxonomy 4/3, Accounting standards 4/3, Regulatory domain 4/3, Quality &amp; process 4/3, Excel &amp; tools 3/3, AI / GenAI 2/3 | Leadership: Developing people 1/1, Decision making 1/1, Strategic acumen 1/1, Influence &amp; change 1/1</t>
        </is>
      </c>
      <c r="DJ140" s="111" t="inlineStr">
        <is>
          <t>Testing &amp; quality · Domain, regulatory &amp; XBRL · Broader exposure &amp; ownership</t>
        </is>
      </c>
      <c r="DK140" s="112" t="n"/>
      <c r="DL140" s="112" t="inlineStr">
        <is>
          <t>XBRL, iXBRL &amp; Taxonomy; Regulatory &amp; BFSI Domain; Process Improvement &amp; Quality Mindset</t>
        </is>
      </c>
      <c r="DM140" s="112" t="inlineStr">
        <is>
          <t>Testing &amp; quality · Domain, regulatory &amp; XBRL · Broader exposure &amp; ownership</t>
        </is>
      </c>
      <c r="DN140" s="112" t="n"/>
      <c r="DO140" s="139" t="inlineStr">
        <is>
          <t>Data Operations &amp; Digitization · 83% of competencies evidenced; must-haves met</t>
        </is>
      </c>
      <c r="DP140" s="126" t="inlineStr">
        <is>
          <t>Kiran Mane · Senior Financial Analyst — 0.52: esef, financial, ixbrl, ready; Mandar Vatare · Senior Financial Analyst — 0.44: financial, kvk, statement, ixbrl; Jivika Wadhwani · Senior Financial Analyst — 0.31: financial, taxonomy, statement, validation</t>
        </is>
      </c>
      <c r="DQ140" s="126" t="inlineStr">
        <is>
          <t>Prajakta Athalye · iFile, Financial Analyst — 0.26</t>
        </is>
      </c>
      <c r="DR140" s="126" t="n"/>
      <c r="DS140" s="126" t="n"/>
      <c r="DT140" s="126" t="inlineStr">
        <is>
          <t>A3 deep-dive: score 3.6 · gap to B1 0.01 · Within 0.25 of B1</t>
        </is>
      </c>
      <c r="DU140" s="140" t="inlineStr">
        <is>
          <t>XBRL Specialist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0" s="137"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0" s="139"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0" s="126" t="inlineStr">
        <is>
          <t>2–4 yrs</t>
        </is>
      </c>
      <c r="EA140" s="126" t="inlineStr">
        <is>
          <t>3–5 · 2–5</t>
        </is>
      </c>
      <c r="EB140" s="126" t="inlineStr">
        <is>
          <t>Consultant / Senior Associate</t>
        </is>
      </c>
      <c r="EC140" s="126" t="inlineStr">
        <is>
          <t>DataTracks: Senior Associate · 2–5 yrs · Big Four: Consultant · IRIS Vs Market Benchmark — XBRL US credential pathway: XBRL US GAAP Certificate</t>
        </is>
      </c>
      <c r="ED140" s="126" t="inlineStr">
        <is>
          <t>XBRL US GAAP Certificate · AICPA &amp; XBRL US; XBRL International specifications; IFRS / US GAAP / Ind AS</t>
        </is>
      </c>
      <c r="EE140" s="126" t="inlineStr">
        <is>
          <t>Core 2 · Future 2 · Functional 3 · Leadership not scored</t>
        </is>
      </c>
      <c r="EF140" s="139" t="n"/>
      <c r="EG140" s="126" t="inlineStr">
        <is>
          <t>✓ HRIS: 7.7 yrs, CMA, 0 direct reports
✓ Survey: 20 of 20 questions answered
✓ KRAs: submitted, reported deliverables
✓ Manager mapping: rating, potential, 9-box
✗ Job description: not on file</t>
        </is>
      </c>
      <c r="EH140" s="118" t="inlineStr">
        <is>
          <t xml:space="preserve">D053 · Near a gate · High: Top of band: 3.49 on Band B's weights, 0.01 short of the 3.5 needed to enter Band B. · owner Calibration panel · 
D136 · Title to review · Low: Check title against ladder · owner HR · </t>
        </is>
      </c>
      <c r="EI140" s="118" t="n"/>
      <c r="EJ140" s="118" t="n"/>
      <c r="EK140" s="118" t="inlineStr">
        <is>
          <t>Survey: summary on file · KRAs: received · Experience: on file</t>
        </is>
      </c>
      <c r="EL140" s="141" t="n"/>
      <c r="EM140" s="142" t="n"/>
      <c r="EN140" s="142" t="n"/>
      <c r="EO140" s="142" t="n"/>
      <c r="EP140" s="142" t="n"/>
      <c r="EQ140" s="143" t="n"/>
      <c r="ER140" s="135" t="n"/>
      <c r="ES140" s="135" t="n"/>
      <c r="ET140" s="135" t="n"/>
      <c r="EU140" s="135" t="n"/>
      <c r="EV140" s="135" t="n"/>
      <c r="EW140" s="135" t="n"/>
      <c r="EX140" s="135" t="n"/>
      <c r="EY140" s="143" t="n"/>
      <c r="EZ140" s="135" t="n"/>
      <c r="FA140" s="135" t="n"/>
      <c r="FB140" s="135" t="n"/>
      <c r="FC140" s="135" t="n"/>
      <c r="FD140" s="135" t="n"/>
    </row>
    <row r="141" ht="300" customHeight="1">
      <c r="A141" s="109" t="inlineStr">
        <is>
          <t>CARBON</t>
        </is>
      </c>
      <c r="B141" s="110" t="inlineStr">
        <is>
          <t>IRIS1934</t>
        </is>
      </c>
      <c r="C141" s="110" t="inlineStr">
        <is>
          <t>Sagar Barbade</t>
        </is>
      </c>
      <c r="D141" s="110" t="inlineStr">
        <is>
          <t>Services</t>
        </is>
      </c>
      <c r="E141" s="110" t="inlineStr">
        <is>
          <t>RC-025</t>
        </is>
      </c>
      <c r="F141" s="110" t="inlineStr">
        <is>
          <t>Mohammed Dholkawala</t>
        </is>
      </c>
      <c r="G141" s="110" t="inlineStr">
        <is>
          <t>IRIS0977</t>
        </is>
      </c>
      <c r="H141" s="110" t="inlineStr">
        <is>
          <t>B2</t>
        </is>
      </c>
      <c r="I141" s="110" t="n"/>
      <c r="J141" s="110" t="n">
        <v>9.199999999999999</v>
      </c>
      <c r="K141" s="110" t="n">
        <v>5.2</v>
      </c>
      <c r="L141" s="110" t="inlineStr">
        <is>
          <t>MBA</t>
        </is>
      </c>
      <c r="M141" s="110" t="n"/>
      <c r="N141" s="144" t="inlineStr">
        <is>
          <t>Senior Financial Analyst</t>
        </is>
      </c>
      <c r="O141" s="113" t="inlineStr">
        <is>
          <t>XBRL Specialist</t>
        </is>
      </c>
      <c r="P141" s="112" t="inlineStr">
        <is>
          <t>Consulting &amp; Professional Services</t>
        </is>
      </c>
      <c r="Q141" s="112" t="inlineStr">
        <is>
          <t>XBRL Tagging, Conversion &amp; Filing</t>
        </is>
      </c>
      <c r="R141" s="113" t="inlineStr">
        <is>
          <t>L4 – Senior</t>
        </is>
      </c>
      <c r="S141" s="114" t="inlineStr">
        <is>
          <t>A3</t>
        </is>
      </c>
      <c r="T141" s="151" t="inlineStr">
        <is>
          <t>Senior Associate</t>
        </is>
      </c>
      <c r="U141" s="151" t="inlineStr">
        <is>
          <t>A</t>
        </is>
      </c>
      <c r="V141" s="112" t="inlineStr">
        <is>
          <t>IC</t>
        </is>
      </c>
      <c r="W141" s="150" t="inlineStr">
        <is>
          <t>▲ Up</t>
        </is>
      </c>
      <c r="X141" s="112" t="inlineStr">
        <is>
          <t>P2</t>
        </is>
      </c>
      <c r="Y141" s="112" t="inlineStr">
        <is>
          <t>Developing</t>
        </is>
      </c>
      <c r="Z141" s="112" t="inlineStr">
        <is>
          <t>3 Apply</t>
        </is>
      </c>
      <c r="AA141" s="117" t="inlineStr">
        <is>
          <t>A3</t>
        </is>
      </c>
      <c r="AB141" s="118" t="inlineStr">
        <is>
          <t>Band A · Practitioner</t>
        </is>
      </c>
      <c r="AC141" s="118" t="inlineStr">
        <is>
          <t>Senior Associate</t>
        </is>
      </c>
      <c r="AD141" s="118" t="inlineStr">
        <is>
          <t>• Same as the model</t>
        </is>
      </c>
      <c r="AE141" s="118" t="inlineStr">
        <is>
          <t>B1</t>
        </is>
      </c>
      <c r="AF141" s="118" t="inlineStr">
        <is>
          <t>OK</t>
        </is>
      </c>
      <c r="AG141" s="118" t="inlineStr">
        <is>
          <t>No change · already below the manager</t>
        </is>
      </c>
      <c r="AH141" s="118" t="n">
        <v>7</v>
      </c>
      <c r="AI141" s="118" t="n"/>
      <c r="AJ141" s="119" t="inlineStr">
        <is>
          <t>CARBON · Services · Band A · Early career</t>
        </is>
      </c>
      <c r="AK141" s="120" t="n">
        <v>3</v>
      </c>
      <c r="AL141" s="121">
        <f>IFERROR(INDEX(WM_C,MATCH($AJ141,WM_KEY,0)),"")</f>
        <v>0.54</v>
      </c>
      <c r="AM141" s="122">
        <f>IF(OR(AK141="",AL141=""),"",AK141*AL141)</f>
        <v>1.62</v>
      </c>
      <c r="AN141" s="120" t="n">
        <v>3.5</v>
      </c>
      <c r="AO141" s="121">
        <f>IFERROR(INDEX(WM_AU,MATCH($AJ141,WM_KEY,0)),"")</f>
        <v>0.16</v>
      </c>
      <c r="AP141" s="122">
        <f>IF(OR(AN141="",AO141=""),"",AN141*AO141)</f>
        <v>0.56</v>
      </c>
      <c r="AQ141" s="120" t="n">
        <v>3</v>
      </c>
      <c r="AR141" s="121">
        <f>IFERROR(INDEX(WM_AC,MATCH($AJ141,WM_KEY,0)),"")</f>
        <v>0.14</v>
      </c>
      <c r="AS141" s="122">
        <f>IF(OR(AQ141="",AR141=""),"",AQ141*AR141)</f>
        <v>0.42</v>
      </c>
      <c r="AT141" s="120" t="n">
        <v>3</v>
      </c>
      <c r="AU141" s="121">
        <f>IFERROR(INDEX(WM_L,MATCH($AJ141,WM_KEY,0)),"")</f>
        <v>0</v>
      </c>
      <c r="AV141" s="122">
        <f>IF(OR(AT141="",AU141=""),"",AT141*AU141)</f>
        <v>0</v>
      </c>
      <c r="AW141" s="120" t="n">
        <v>6</v>
      </c>
      <c r="AX141" s="121">
        <f>IFERROR(INDEX(WM_E,MATCH($AJ141,WM_KEY,0)),"")</f>
        <v>0.1</v>
      </c>
      <c r="AY141" s="122">
        <f>IF(OR(AW141="",AX141=""),"",AW141*AX141)</f>
        <v>0.6</v>
      </c>
      <c r="AZ141" s="123" t="n">
        <v>3.5</v>
      </c>
      <c r="BA141" s="121">
        <f>IFERROR(INDEX(WM_BI,MATCH($AJ141,WM_KEY,0)),"")</f>
        <v>0.06</v>
      </c>
      <c r="BB141" s="122">
        <f>IF(OR(AZ141="",BA141=""),"",AZ141*BA141)</f>
        <v>0.21</v>
      </c>
      <c r="BC141" s="122">
        <f>IF(COUNT(AM141,AP141,AS141,AV141,AY141,BB141)&lt;6,"",SUM(AM141,AP141,AS141,AV141,AY141,BB141))</f>
        <v>3.41</v>
      </c>
      <c r="BD141" s="122" t="str">
        <f>IF(BC141="","",INDEX({"A1","A2","A3","B1","B2","B3","C1","C2","D1","D2","E1","E2"},MAX(1,MIN(12,ROUND(BC141,0)))))</f>
        <v>A3</v>
      </c>
      <c r="BE141" s="114" t="inlineStr">
        <is>
          <t>A3</t>
        </is>
      </c>
      <c r="BF141" s="124" t="inlineStr">
        <is>
          <t>The score decided the level</t>
        </is>
      </c>
      <c r="BG14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1" s="125" t="inlineStr">
        <is>
          <t>At build: Complexity 1.62 + Autonomy 0.56 + Accountability 0.42 + Leadership 0.00 + Experience 0.60 + Business impact 0.21
= 3.41 points → nearest level 3 = A3
Final level: A3 · same as the score</t>
        </is>
      </c>
      <c r="BI141" s="125" t="inlineStr">
        <is>
          <t>No rule applied: the score decides.</t>
        </is>
      </c>
      <c r="BJ141" s="125" t="inlineStr">
        <is>
          <t>Input needed</t>
        </is>
      </c>
      <c r="BK141" s="126" t="n"/>
      <c r="BL141" s="126" t="inlineStr">
        <is>
          <t>High</t>
        </is>
      </c>
      <c r="BM141" s="126" t="inlineStr">
        <is>
          <t>• Describes leading or allocating work to a team but has no formal reports in the Employee Master — confirm; may be a POD Lead / Team Lead</t>
        </is>
      </c>
      <c r="BN141" s="125" t="inlineStr">
        <is>
          <t>Moves in 5 of 30 weight tests · calibrate first</t>
        </is>
      </c>
      <c r="BO141" s="148" t="inlineStr">
        <is>
          <t>Rated 3 of 12
Start: 3.0 · senior practitioner title
Evidence reads like A3: Tagging, QC, validation, filings across US mandate stages; resolves routine process issues → matches the start
KRA: “1. Complete assigned XBRL/conversion/filing tasks with &gt;=99% accuracy · zero critical errors 2. Meet 100% of regulatory / client filing…”
Market: A3 = Varied and non-standard work; handles exceptions</t>
        </is>
      </c>
      <c r="BP141" s="129" t="inlineStr">
        <is>
          <t>Rated 3.5 of 12 · between A3 and B1
Start: 3.0 · senior practitioner title
Evidence reads like B1: Allocates and rebalances shift work by priority and resources; escalates critical issues → moved up 0.5
Market: A3 = Technical / QC / client calls on own work · B1 = Technical / QC / client calls for the domain</t>
        </is>
      </c>
      <c r="BQ141" s="129" t="inlineStr">
        <is>
          <t>Rated 3 of 12
Start: 3.0 · senior practitioner title
Evidence reads like A3: Own tagging, QC and filing work plus effective shift/work allocation → matches the start
KRA: “1. Complete assigned XBRL/conversion/filing tasks with &gt;=99% accuracy · zero critical errors 2. Meet 100% of regulatory / client filing…”
Market: A3 = A module / process, or work with client or regulatory consequences</t>
        </is>
      </c>
      <c r="BR141" s="129" t="inlineStr">
        <is>
          <t>Rated 3 of 12 — not counted: the weight is 0% at this level
Start: 2.0 · individual contributor, so influence only
Evidence reads like B1: Shift lead: allocates work to the shift team and gives guidance; no formal reports → moved up 1
Team: 0 direct reports · IC
Market: A3 = Not scored in Band A</t>
        </is>
      </c>
      <c r="BS141" s="129" t="inlineStr">
        <is>
          <t>Rated 6 of 12
Experience: 9.2 yrs total · 4.0 before IRIS + 5.2 at IRIS = 5.7 on the experience scale
Qualification: MBA · postgraduate, relevant to the work → +0.5
Market: A3 roles typically have 2–5 yrs · IRIS guide 2–4</t>
        </is>
      </c>
      <c r="BT141"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41"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41" s="125" t="n"/>
      <c r="BW141" s="125" t="n"/>
      <c r="BX141" s="125" t="n"/>
      <c r="BY141" s="125" t="n"/>
      <c r="BZ141" s="125" t="inlineStr">
        <is>
          <t>Received · manager annual</t>
        </is>
      </c>
      <c r="CA141" s="125" t="inlineStr">
        <is>
          <t>CARBON Mapping Master</t>
        </is>
      </c>
      <c r="CB141" s="130" t="n">
        <v>20</v>
      </c>
      <c r="CC141" s="131" t="inlineStr">
        <is>
          <t>• Role / sub-team: XBRL tagging in Us service team; US XBRL tagging.</t>
        </is>
      </c>
      <c r="CD141" s="131"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CE141" s="131" t="inlineStr">
        <is>
          <t>• Current capabilities: Time management; Team work; Problem solving; Decision making; Attention to details; Tools / software used: Both.</t>
        </is>
      </c>
      <c r="CF141" s="131" t="inlineStr">
        <is>
          <t>• Development priorities: No input received.
• Learning and Development Need: No input received.</t>
        </is>
      </c>
      <c r="CG141" s="131" t="inlineStr">
        <is>
          <t>• Key challenges: Tool issue; Too many meeting; Wait for other teams.
• Support required: No input received.</t>
        </is>
      </c>
      <c r="CH141" s="132" t="inlineStr">
        <is>
          <t>Complexity: Evidence reads like A3: Tagging, QC, validation, filings across US mandate stages; resolves routine process issues → matches the start
Autonomy: Evidence reads like B1: Allocates and rebalances shift work by priority and resources; escalates critical issues → moved up 0.5
Accountability: Evidence reads like A3: Own tagging, QC and filing work plus effective shift/work allocation → matches the start
Leadership: Evidence reads like B1: Shift lead: allocates work to the shift team and gives guidance; no formal reports → moved up 1
Business Impact: Moved +0.5: the survey / manager mapping marks it business-critical.</t>
        </is>
      </c>
      <c r="CI141"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1" s="131" t="inlineStr">
        <is>
          <t>Self-identified: Project / programme management · Data, SQL &amp; analytics · Domain, regulatory &amp; XBRL · Client, sales &amp; stakeholders · Broader exposure &amp; ownership
For the next role: AI / automation · Project / programme management · Data, SQL &amp; analytics · Domain, regulatory &amp; XBRL · Client, sales &amp; stakeholders · Broader exposure &amp; ownership</t>
        </is>
      </c>
      <c r="CK141" s="131" t="inlineStr">
        <is>
          <t>Per-person summary · CARBON Mapping Master</t>
        </is>
      </c>
      <c r="CL141"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1"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41" s="135" t="n"/>
      <c r="CO141" s="135" t="n">
        <v>3.5</v>
      </c>
      <c r="CP141" s="136" t="n">
        <v>4</v>
      </c>
      <c r="CQ141" s="137" t="inlineStr">
        <is>
          <t>High</t>
        </is>
      </c>
      <c r="CR141" s="137" t="inlineStr">
        <is>
          <t>Core Contributor</t>
        </is>
      </c>
      <c r="CS141" s="137" t="inlineStr">
        <is>
          <t>Ready now</t>
        </is>
      </c>
      <c r="CT141" s="137" t="n"/>
      <c r="CU141" s="137" t="inlineStr">
        <is>
          <t>Yes</t>
        </is>
      </c>
      <c r="CV141" s="137" t="n"/>
      <c r="CW141" s="137" t="n"/>
      <c r="CX141" s="137" t="inlineStr">
        <is>
          <t>Medium · critical role Yes · only this person — · successor named No</t>
        </is>
      </c>
      <c r="CY141" s="137" t="inlineStr">
        <is>
          <t>Jinesh Kumar S · B2, CARBON · Mayur Zope · B2, CARBON · Mohammed Dholkawala · B2, CARBON</t>
        </is>
      </c>
      <c r="CZ141" s="137" t="inlineStr">
        <is>
          <t>Name a successor; document the key process; cross-train one person</t>
        </is>
      </c>
      <c r="DA141" s="119" t="n">
        <v>103</v>
      </c>
      <c r="DB141" s="138" t="inlineStr">
        <is>
          <t>Meets the level</t>
        </is>
      </c>
      <c r="DC141" s="138" t="n">
        <v>110</v>
      </c>
      <c r="DD141" s="138" t="n">
        <v>83</v>
      </c>
      <c r="DE141" s="138" t="n">
        <v>104</v>
      </c>
      <c r="DF141" s="138" t="n">
        <v>115</v>
      </c>
      <c r="DG141" s="138" t="inlineStr">
        <is>
          <t>AI / GenAI, Innovation</t>
        </is>
      </c>
      <c r="DH141" s="138" t="inlineStr">
        <is>
          <t>B2: 90% of profile — ready on competencies</t>
        </is>
      </c>
      <c r="DI141" s="138" t="inlineStr">
        <is>
          <t>Evidence: Survey + KRAs | Core: Ownership 5/3, Problem solving 3/3, Communication &amp; collaboration 4/3, Client &amp; quality focus 5/3, Learning agility 3/3, Integrity &amp; compliance 3/3 | Future-ready: AI literacy 2/3, Data literacy 3/3, Digital fluency 3/3, Innovation 2/3 | Functional: XBRL &amp; taxonomy 4/3, Accounting standards 3/3, Regulatory domain 4/3, Quality &amp; process 4/3, Excel &amp; tools 3/3, AI / GenAI 2/3 | Leadership: Developing people 2/1, Decision making 2/1, Strategic acumen 1/1, Influence &amp; change 2/1</t>
        </is>
      </c>
      <c r="DJ141" s="111" t="inlineStr">
        <is>
          <t>Project / programme management · Data, SQL &amp; analytics · Domain, regulatory &amp; XBRL · Client, sales &amp; stakeholders · Broader exposure &amp; ownership</t>
        </is>
      </c>
      <c r="DK141" s="112" t="n"/>
      <c r="DL141" s="112" t="inlineStr">
        <is>
          <t>Project, Program &amp; Agile Management; Stakeholder &amp; Client Management; Process Improvement &amp; Quality Mindset</t>
        </is>
      </c>
      <c r="DM141" s="112" t="inlineStr">
        <is>
          <t>AI / automation · Project / programme management · Data, SQL &amp; analytics · Domain, regulatory &amp; XBRL · Client, sales &amp; stakeholders · Broader exposure &amp; ownership</t>
        </is>
      </c>
      <c r="DN141" s="112" t="n"/>
      <c r="DO141" s="139" t="inlineStr">
        <is>
          <t>Data Operations &amp; Digitization · 83% of competencies evidenced; must-haves met</t>
        </is>
      </c>
      <c r="DP141" s="126" t="inlineStr">
        <is>
          <t>Namrata Juvekar · Financial Analyst — 1.00: validation, filing, team, shift; Abhijit Bhagwan Patil · Financial Analyst — 0.72: validation, filing, tagging, team; Monica Patel · Senior Financial Analyst — 0.62: team, validation, filing, tagging</t>
        </is>
      </c>
      <c r="DQ141" s="126" t="inlineStr">
        <is>
          <t>No close match in other businesses</t>
        </is>
      </c>
      <c r="DR141" s="126" t="n"/>
      <c r="DS141" s="126" t="n"/>
      <c r="DT141" s="126" t="inlineStr">
        <is>
          <t>A3 deep-dive: score 3.41 · gap to B1 0.08 · Within 0.25 of B1</t>
        </is>
      </c>
      <c r="DU141" s="140" t="inlineStr">
        <is>
          <t>XBRL Specialist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1" s="137"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1" s="139"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1" s="126" t="inlineStr">
        <is>
          <t>2–4 yrs</t>
        </is>
      </c>
      <c r="EA141" s="126" t="inlineStr">
        <is>
          <t>3–5 · 2–5</t>
        </is>
      </c>
      <c r="EB141" s="126" t="inlineStr">
        <is>
          <t>Consultant / Senior Associate</t>
        </is>
      </c>
      <c r="EC141" s="126" t="inlineStr">
        <is>
          <t>DataTracks: Senior Associate · 2–5 yrs · Big Four: Consultant · IRIS Vs Market Benchmark — XBRL US credential pathway: XBRL US GAAP Certificate</t>
        </is>
      </c>
      <c r="ED141" s="126" t="inlineStr">
        <is>
          <t>XBRL US GAAP Certificate · AICPA &amp; XBRL US; XBRL International specifications; IFRS / US GAAP / Ind AS</t>
        </is>
      </c>
      <c r="EE141" s="126" t="inlineStr">
        <is>
          <t>Core 2 · Future 2 · Functional 3 · Leadership not scored</t>
        </is>
      </c>
      <c r="EF141" s="127" t="inlineStr">
        <is>
          <t>• Confirm the reporting line — Manager</t>
        </is>
      </c>
      <c r="EG141" s="126" t="inlineStr">
        <is>
          <t>✓ HRIS: 9.2 yrs, MBA, 0 direct reports
✓ Survey: 20 of 20 questions answered
✓ KRAs: submitted, reported deliverables
✓ Manager mapping: rating, potential, 9-box
✗ Job description: not on file</t>
        </is>
      </c>
      <c r="EH141" s="118" t="inlineStr">
        <is>
          <t xml:space="preserve">D137 · Title to review · Low: Check title against ladder · owner HR · 
D208 · Long-tenure A3 · 8+ yrs · Medium: No rule changed the level: the score decides. · owner Business head — CARBON · 
D307 · Input needed · Medium: • Confirm the reporting line — Manager · owner Manager · </t>
        </is>
      </c>
      <c r="EI141" s="118" t="inlineStr">
        <is>
          <t>R024 · Confirm the reporting line · Manager · Open</t>
        </is>
      </c>
      <c r="EJ141" s="118" t="inlineStr">
        <is>
          <t>Confirm the reporting line · Manager</t>
        </is>
      </c>
      <c r="EK141" s="118" t="inlineStr">
        <is>
          <t>Survey: summary on file · KRAs: received · Experience: on file</t>
        </is>
      </c>
      <c r="EL141" s="141" t="n"/>
      <c r="EM141" s="142" t="n"/>
      <c r="EN141" s="142" t="n"/>
      <c r="EO141" s="142" t="n"/>
      <c r="EP141" s="142" t="n"/>
      <c r="EQ141" s="143" t="n"/>
      <c r="ER141" s="135" t="n"/>
      <c r="ES141" s="135" t="n"/>
      <c r="ET141" s="135" t="n"/>
      <c r="EU141" s="135" t="n"/>
      <c r="EV141" s="135" t="n"/>
      <c r="EW141" s="135" t="n"/>
      <c r="EX141" s="135" t="n"/>
      <c r="EY141" s="143" t="n"/>
      <c r="EZ141" s="135" t="n"/>
      <c r="FA141" s="135" t="n"/>
      <c r="FB141" s="135" t="n"/>
      <c r="FC141" s="135" t="n"/>
      <c r="FD141" s="135" t="n"/>
    </row>
    <row r="142" ht="300" customHeight="1">
      <c r="A142" s="109" t="inlineStr">
        <is>
          <t>CARBON</t>
        </is>
      </c>
      <c r="B142" s="110" t="inlineStr">
        <is>
          <t>IRISC240</t>
        </is>
      </c>
      <c r="C142" s="110" t="inlineStr">
        <is>
          <t>Sakina Dholkawala</t>
        </is>
      </c>
      <c r="D142" s="110" t="inlineStr">
        <is>
          <t>Services</t>
        </is>
      </c>
      <c r="E142" s="110" t="inlineStr">
        <is>
          <t>RC-025</t>
        </is>
      </c>
      <c r="F142" s="110" t="inlineStr">
        <is>
          <t>Jinesh Kumar S</t>
        </is>
      </c>
      <c r="G142" s="110" t="inlineStr">
        <is>
          <t>IRIS0511</t>
        </is>
      </c>
      <c r="H142" s="110" t="inlineStr">
        <is>
          <t>B2</t>
        </is>
      </c>
      <c r="I142" s="110" t="n"/>
      <c r="J142" s="110" t="n">
        <v>3.8</v>
      </c>
      <c r="K142" s="110" t="n">
        <v>3.8</v>
      </c>
      <c r="L142" s="110" t="inlineStr">
        <is>
          <t>B.Com</t>
        </is>
      </c>
      <c r="M142" s="110" t="n"/>
      <c r="N142" s="144" t="inlineStr">
        <is>
          <t>Consultant</t>
        </is>
      </c>
      <c r="O142" s="113" t="inlineStr">
        <is>
          <t>Senior Financial Analyst</t>
        </is>
      </c>
      <c r="P142" s="112" t="inlineStr">
        <is>
          <t>Consulting &amp; Professional Services</t>
        </is>
      </c>
      <c r="Q142" s="112" t="inlineStr">
        <is>
          <t>XBRL Tagging, Conversion &amp; Filing</t>
        </is>
      </c>
      <c r="R142" s="113" t="inlineStr">
        <is>
          <t>L3 – Professional / Associate</t>
        </is>
      </c>
      <c r="S142" s="114" t="inlineStr">
        <is>
          <t>A3</t>
        </is>
      </c>
      <c r="T142" s="151" t="inlineStr">
        <is>
          <t>Senior Associate</t>
        </is>
      </c>
      <c r="U142" s="151" t="inlineStr">
        <is>
          <t>A</t>
        </is>
      </c>
      <c r="V142" s="112" t="inlineStr">
        <is>
          <t>IC</t>
        </is>
      </c>
      <c r="W142" s="150" t="inlineStr">
        <is>
          <t>▲ Up</t>
        </is>
      </c>
      <c r="X142" s="112" t="inlineStr">
        <is>
          <t>P2</t>
        </is>
      </c>
      <c r="Y142" s="112" t="inlineStr">
        <is>
          <t>Developing</t>
        </is>
      </c>
      <c r="Z142" s="112" t="inlineStr">
        <is>
          <t>3 Apply</t>
        </is>
      </c>
      <c r="AA142" s="117" t="inlineStr">
        <is>
          <t>A3</t>
        </is>
      </c>
      <c r="AB142" s="118" t="inlineStr">
        <is>
          <t>Band A · Practitioner</t>
        </is>
      </c>
      <c r="AC142" s="118" t="inlineStr">
        <is>
          <t>Senior Associate</t>
        </is>
      </c>
      <c r="AD142" s="118" t="inlineStr">
        <is>
          <t>• Same as the model</t>
        </is>
      </c>
      <c r="AE142" s="118" t="inlineStr">
        <is>
          <t>B1</t>
        </is>
      </c>
      <c r="AF142" s="118" t="inlineStr">
        <is>
          <t>OK</t>
        </is>
      </c>
      <c r="AG142" s="118" t="inlineStr">
        <is>
          <t>No change · already below the manager</t>
        </is>
      </c>
      <c r="AH142" s="118" t="n">
        <v>7</v>
      </c>
      <c r="AI142" s="118" t="n"/>
      <c r="AJ142" s="119" t="inlineStr">
        <is>
          <t>CARBON · Services · Band A · Early career</t>
        </is>
      </c>
      <c r="AK142" s="120" t="n">
        <v>2.5</v>
      </c>
      <c r="AL142" s="121">
        <f>IFERROR(INDEX(WM_C,MATCH($AJ142,WM_KEY,0)),"")</f>
        <v>0.54</v>
      </c>
      <c r="AM142" s="122">
        <f>IF(OR(AK142="",AL142=""),"",AK142*AL142)</f>
        <v>1.35</v>
      </c>
      <c r="AN142" s="120" t="n">
        <v>2.5</v>
      </c>
      <c r="AO142" s="121">
        <f>IFERROR(INDEX(WM_AU,MATCH($AJ142,WM_KEY,0)),"")</f>
        <v>0.16</v>
      </c>
      <c r="AP142" s="122">
        <f>IF(OR(AN142="",AO142=""),"",AN142*AO142)</f>
        <v>0.4</v>
      </c>
      <c r="AQ142" s="120" t="n">
        <v>2.5</v>
      </c>
      <c r="AR142" s="121">
        <f>IFERROR(INDEX(WM_AC,MATCH($AJ142,WM_KEY,0)),"")</f>
        <v>0.14</v>
      </c>
      <c r="AS142" s="122">
        <f>IF(OR(AQ142="",AR142=""),"",AQ142*AR142)</f>
        <v>0.35</v>
      </c>
      <c r="AT142" s="120" t="n">
        <v>1</v>
      </c>
      <c r="AU142" s="121">
        <f>IFERROR(INDEX(WM_L,MATCH($AJ142,WM_KEY,0)),"")</f>
        <v>0</v>
      </c>
      <c r="AV142" s="122">
        <f>IF(OR(AT142="",AU142=""),"",AT142*AU142)</f>
        <v>0</v>
      </c>
      <c r="AW142" s="120" t="n">
        <v>3.5</v>
      </c>
      <c r="AX142" s="121">
        <f>IFERROR(INDEX(WM_E,MATCH($AJ142,WM_KEY,0)),"")</f>
        <v>0.1</v>
      </c>
      <c r="AY142" s="122">
        <f>IF(OR(AW142="",AX142=""),"",AW142*AX142)</f>
        <v>0.35</v>
      </c>
      <c r="AZ142" s="123" t="n">
        <v>3</v>
      </c>
      <c r="BA142" s="121">
        <f>IFERROR(INDEX(WM_BI,MATCH($AJ142,WM_KEY,0)),"")</f>
        <v>0.06</v>
      </c>
      <c r="BB142" s="122">
        <f>IF(OR(AZ142="",BA142=""),"",AZ142*BA142)</f>
        <v>0.18</v>
      </c>
      <c r="BC142" s="122">
        <f>IF(COUNT(AM142,AP142,AS142,AV142,AY142,BB142)&lt;6,"",SUM(AM142,AP142,AS142,AV142,AY142,BB142))</f>
        <v>2.63</v>
      </c>
      <c r="BD142" s="122" t="str">
        <f>IF(BC142="","",INDEX({"A1","A2","A3","B1","B2","B3","C1","C2","D1","D2","E1","E2"},MAX(1,MIN(12,ROUND(BC142,0)))))</f>
        <v>A3</v>
      </c>
      <c r="BE142" s="114" t="inlineStr">
        <is>
          <t>A3</t>
        </is>
      </c>
      <c r="BF142" s="124" t="inlineStr">
        <is>
          <t>The score decided the level</t>
        </is>
      </c>
      <c r="BG14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2" s="125" t="inlineStr">
        <is>
          <t>At build: Complexity 1.35 + Autonomy 0.40 + Accountability 0.35 + Leadership 0.00 + Experience 0.35 + Business impact 0.18
= 2.63 points → nearest level 3 = A3
Final level: A3 · same as the score</t>
        </is>
      </c>
      <c r="BI142" s="125" t="inlineStr">
        <is>
          <t>No rule applied: the score decides.</t>
        </is>
      </c>
      <c r="BJ142" s="125" t="inlineStr">
        <is>
          <t>—</t>
        </is>
      </c>
      <c r="BK142" s="126" t="n"/>
      <c r="BL142" s="126" t="inlineStr">
        <is>
          <t>Low</t>
        </is>
      </c>
      <c r="BM142" s="126" t="inlineStr">
        <is>
          <t>• Survey answers are generic or do not match the role — not used as evidence; manager input needed</t>
        </is>
      </c>
      <c r="BN142" s="125" t="inlineStr">
        <is>
          <t>Stable · moves in fewer than 5 of 30 weight tests</t>
        </is>
      </c>
      <c r="BO142" s="148"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Standard work of the discipline · A3 = Varied and non-standard work; handles exceptions</t>
        </is>
      </c>
      <c r="BP142" s="129" t="inlineStr">
        <is>
          <t>Rated 2.5 of 12 · between A2 and A3
Start: 2.0 · practitioner title
Evidence: rated like 3 colleagues in the same role and department · own answers too general to rate → moved +0.5
Market: A2 = Chooses own approach within standards · A3 = Technical / QC / client calls on own work</t>
        </is>
      </c>
      <c r="BQ142" s="129"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R142" s="129" t="inlineStr">
        <is>
          <t>Rated 1 of 12 — not counted: the weight is 0% at this level
Start: 1.0 · individual contributor, so influence only
Evidence: rated like 3 colleagues in the same role and department · own answers too general to rate → no change
Team: 0 direct reports · IC
Market: A1 = Not scored in Band A</t>
        </is>
      </c>
      <c r="BS142" s="129" t="inlineStr">
        <is>
          <t>Rated 3.5 of 12 · between A3 and B1
Experience: 3.8 yrs total · 3.8 at IRIS; none recorded before IRIS = 3.3 on the experience scale
Qualification: B.Com · graduate, relevant to the work → no change
Market: A3 roles typically have 2–5 yrs · IRIS guide 2–4</t>
        </is>
      </c>
      <c r="BT142"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2" s="125" t="n"/>
      <c r="BW142" s="125" t="n"/>
      <c r="BX142" s="125" t="n"/>
      <c r="BY142" s="125" t="n"/>
      <c r="BZ142" s="125" t="inlineStr">
        <is>
          <t>Received · manager annual</t>
        </is>
      </c>
      <c r="CA142" s="125" t="inlineStr">
        <is>
          <t>CARBON Mapping Master</t>
        </is>
      </c>
      <c r="CB142" s="130" t="n">
        <v>19</v>
      </c>
      <c r="CC142" s="131" t="inlineStr">
        <is>
          <t>• Role / sub-team: Xbrl tagging in US Service team.</t>
        </is>
      </c>
      <c r="CD142" s="131" t="inlineStr">
        <is>
          <t>• Key responsibilities include: Xbrl tagging, training, practice.
• Reported deliverables and outcomes include: Leads and clients.</t>
        </is>
      </c>
      <c r="CE142" s="131" t="inlineStr">
        <is>
          <t>• Current capabilities: Good communication; Tools / software used: Both.</t>
        </is>
      </c>
      <c r="CF142" s="131" t="inlineStr">
        <is>
          <t>• Development priorities: No input received.
• Learning and Development Need: No input received.</t>
        </is>
      </c>
      <c r="CG142" s="131" t="inlineStr">
        <is>
          <t>• Key challenges: Remote Desktop; Technical issue.
• Support required: No input received.</t>
        </is>
      </c>
      <c r="CH142" s="132" t="inlineStr">
        <is>
          <t>Business Impact: Moved +0.5: the survey / manager mapping marks it business-critical.</t>
        </is>
      </c>
      <c r="CI142"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2" s="131" t="inlineStr">
        <is>
          <t>Self-identified: Domain, regulatory &amp; XBRL · Broader exposure &amp; ownership
For the next role: Domain, regulatory &amp; XBRL · Product &amp; tool knowledge · Broader exposure &amp; ownership</t>
        </is>
      </c>
      <c r="CK142" s="131" t="inlineStr">
        <is>
          <t>Per-person summary · CARBON Mapping Master</t>
        </is>
      </c>
      <c r="CL142"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2"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2" s="135" t="n"/>
      <c r="CO142" s="135" t="n">
        <v>3</v>
      </c>
      <c r="CP142" s="136" t="n">
        <v>3</v>
      </c>
      <c r="CQ142" s="137" t="inlineStr">
        <is>
          <t>Medium</t>
        </is>
      </c>
      <c r="CR142" s="137" t="inlineStr">
        <is>
          <t>Core Contributor</t>
        </is>
      </c>
      <c r="CS142" s="137" t="inlineStr">
        <is>
          <t>Develop in role</t>
        </is>
      </c>
      <c r="CT142" s="137" t="n"/>
      <c r="CU142" s="137" t="inlineStr">
        <is>
          <t>Yes</t>
        </is>
      </c>
      <c r="CV142" s="137" t="n"/>
      <c r="CW142" s="137" t="n"/>
      <c r="CX142" s="137" t="inlineStr">
        <is>
          <t>Medium · critical role Yes · only this person — · successor named No</t>
        </is>
      </c>
      <c r="CY142" s="137" t="inlineStr">
        <is>
          <t>Jinesh Kumar S · B2, CARBON · Mayur Zope · B2, CARBON · Mohammed Dholkawala · B2, CARBON</t>
        </is>
      </c>
      <c r="CZ142" s="137" t="inlineStr">
        <is>
          <t>Name a successor; document the key process; cross-train one person</t>
        </is>
      </c>
      <c r="DA142" s="119" t="n">
        <v>101</v>
      </c>
      <c r="DB142" s="138" t="inlineStr">
        <is>
          <t>Meets the level</t>
        </is>
      </c>
      <c r="DC142" s="138" t="n">
        <v>105</v>
      </c>
      <c r="DD142" s="138" t="n">
        <v>88</v>
      </c>
      <c r="DE142" s="138" t="n">
        <v>104</v>
      </c>
      <c r="DF142" s="138" t="n"/>
      <c r="DG142" s="138" t="inlineStr">
        <is>
          <t>AI / GenAI, Problem solving</t>
        </is>
      </c>
      <c r="DH142" s="138" t="inlineStr">
        <is>
          <t>B1: 90% of profile — close</t>
        </is>
      </c>
      <c r="DI142" s="138" t="inlineStr">
        <is>
          <t>Evidence: Survey + KRAs | Core: Ownership 3/2, Problem solving 1/2, Communication &amp; collaboration 3/2, Client &amp; quality focus 3/2, Learning agility 3/2, Integrity &amp; compliance 2/2 | Future-ready: AI literacy 1/2, Data literacy 2/2, Digital fluency 2/2, Innovation 2/2 | Functional: XBRL &amp; taxonomy 4/3, Accounting standards 3/3, Regulatory domain 4/3, Quality &amp; process 4/3, Excel &amp; tools 3/3, AI / GenAI 2/3</t>
        </is>
      </c>
      <c r="DJ142" s="111" t="inlineStr">
        <is>
          <t>Domain, regulatory &amp; XBRL · Broader exposure &amp; ownership</t>
        </is>
      </c>
      <c r="DK142" s="112" t="n"/>
      <c r="DL142" s="112" t="inlineStr">
        <is>
          <t>Product, Platform &amp; Domain Knowledge; Project, Program &amp; Agile Management</t>
        </is>
      </c>
      <c r="DM142" s="112" t="inlineStr">
        <is>
          <t>Domain, regulatory &amp; XBRL · Product &amp; tool knowledge · Broader exposure &amp; ownership</t>
        </is>
      </c>
      <c r="DN142" s="112" t="n"/>
      <c r="DO142" s="139" t="inlineStr">
        <is>
          <t>No strong match from survey evidence</t>
        </is>
      </c>
      <c r="DP142" s="126" t="inlineStr">
        <is>
          <t>Raj Ratnakar Kumbhar · Senior Financial Analyst — 0.79: tagging, basic, understanding, learn.; Kamlesh Bomble · Senior Financial Analyst — 0.49: tagging, assigned, microsoft, communication.; Ashok Yadav · Senior Financial Analyst — 0.47: tagging, process, microsoft, communication.</t>
        </is>
      </c>
      <c r="DQ142" s="126" t="inlineStr">
        <is>
          <t>No close match in other businesses</t>
        </is>
      </c>
      <c r="DR142" s="126" t="n"/>
      <c r="DS142" s="126" t="n"/>
      <c r="DT142" s="126" t="inlineStr">
        <is>
          <t>A3 deep-dive: score 2.63 · gap to B1 0.94 · 0.5–1.0 from B1</t>
        </is>
      </c>
      <c r="DU142"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2"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2"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2" s="126" t="inlineStr">
        <is>
          <t>2–4 yrs</t>
        </is>
      </c>
      <c r="EA142" s="126" t="inlineStr">
        <is>
          <t>3–5 · 2–5</t>
        </is>
      </c>
      <c r="EB142" s="126" t="inlineStr">
        <is>
          <t>Senior Analyst / Associate</t>
        </is>
      </c>
      <c r="EC142" s="126" t="inlineStr">
        <is>
          <t>DataTracks: Senior Associate · 2–5 yrs · Big Four: Consultant · IRIS Vs Market Benchmark — XBRL US credential pathway: XBRL US GAAP Certificate</t>
        </is>
      </c>
      <c r="ED142" s="126" t="inlineStr">
        <is>
          <t>XBRL US GAAP Certificate · AICPA &amp; XBRL US; XBRL International specifications; IFRS / US GAAP / Ind AS</t>
        </is>
      </c>
      <c r="EE142" s="126" t="inlineStr">
        <is>
          <t>Core 2 · Future 2 · Functional 3 · Leadership not scored</t>
        </is>
      </c>
      <c r="EF142" s="139" t="n"/>
      <c r="EG142" s="126" t="inlineStr">
        <is>
          <t>✓ HRIS: 3.8 yrs, B.Com, 0 direct reports
✓ Survey: 19 of 20 questions answered
✓ KRAs: submitted, reported deliverables
✓ Manager mapping: rating, potential, 9-box
✗ Job description: not on file</t>
        </is>
      </c>
      <c r="EH142" s="118" t="n"/>
      <c r="EI142" s="118" t="n"/>
      <c r="EJ142" s="118" t="n"/>
      <c r="EK142" s="118" t="inlineStr">
        <is>
          <t>Survey: summary on file · KRAs: received · Experience: on file</t>
        </is>
      </c>
      <c r="EL142" s="141" t="n"/>
      <c r="EM142" s="142" t="n"/>
      <c r="EN142" s="142" t="n"/>
      <c r="EO142" s="142" t="n"/>
      <c r="EP142" s="142" t="n"/>
      <c r="EQ142" s="143" t="n"/>
      <c r="ER142" s="135" t="n"/>
      <c r="ES142" s="135" t="n"/>
      <c r="ET142" s="135" t="n"/>
      <c r="EU142" s="135" t="n"/>
      <c r="EV142" s="135" t="n"/>
      <c r="EW142" s="135" t="n"/>
      <c r="EX142" s="135" t="n"/>
      <c r="EY142" s="143" t="n"/>
      <c r="EZ142" s="135" t="n"/>
      <c r="FA142" s="135" t="n"/>
      <c r="FB142" s="135" t="n"/>
      <c r="FC142" s="135" t="n"/>
      <c r="FD142" s="135" t="n"/>
    </row>
    <row r="143" ht="300" customHeight="1">
      <c r="A143" s="109" t="inlineStr">
        <is>
          <t>CARBON</t>
        </is>
      </c>
      <c r="B143" s="110" t="inlineStr">
        <is>
          <t>IRIS0075</t>
        </is>
      </c>
      <c r="C143" s="110" t="inlineStr">
        <is>
          <t>Sudarshan Vichare</t>
        </is>
      </c>
      <c r="D143" s="110" t="inlineStr">
        <is>
          <t>Services</t>
        </is>
      </c>
      <c r="E143" s="110" t="inlineStr">
        <is>
          <t>RC-025</t>
        </is>
      </c>
      <c r="F143" s="110" t="inlineStr">
        <is>
          <t>Priyanka Mehra</t>
        </is>
      </c>
      <c r="G143" s="110" t="inlineStr">
        <is>
          <t>IRIS2071</t>
        </is>
      </c>
      <c r="H143" s="110" t="inlineStr">
        <is>
          <t>B2</t>
        </is>
      </c>
      <c r="I143" s="110" t="n"/>
      <c r="J143" s="110" t="n">
        <v>19.6</v>
      </c>
      <c r="K143" s="110" t="n">
        <v>19.6</v>
      </c>
      <c r="L143" s="110" t="inlineStr">
        <is>
          <t>B.Com</t>
        </is>
      </c>
      <c r="M143" s="110" t="n"/>
      <c r="N143" s="144" t="inlineStr">
        <is>
          <t>Junior Financial Analyst</t>
        </is>
      </c>
      <c r="O143" s="113" t="inlineStr">
        <is>
          <t>Senior Financial Analyst</t>
        </is>
      </c>
      <c r="P143" s="112" t="inlineStr">
        <is>
          <t>Consulting &amp; Professional Services</t>
        </is>
      </c>
      <c r="Q143" s="112" t="inlineStr">
        <is>
          <t>XBRL Tagging, Conversion &amp; Filing</t>
        </is>
      </c>
      <c r="R143" s="113" t="inlineStr">
        <is>
          <t>L3 – Professional / Associate</t>
        </is>
      </c>
      <c r="S143" s="114" t="inlineStr">
        <is>
          <t>A3</t>
        </is>
      </c>
      <c r="T143" s="151" t="inlineStr">
        <is>
          <t>Senior Associate</t>
        </is>
      </c>
      <c r="U143" s="151" t="inlineStr">
        <is>
          <t>A</t>
        </is>
      </c>
      <c r="V143" s="112" t="inlineStr">
        <is>
          <t>IC</t>
        </is>
      </c>
      <c r="W143" s="150" t="inlineStr">
        <is>
          <t>▲ Up</t>
        </is>
      </c>
      <c r="X143" s="112" t="inlineStr">
        <is>
          <t>P2</t>
        </is>
      </c>
      <c r="Y143" s="112" t="inlineStr">
        <is>
          <t>Developing</t>
        </is>
      </c>
      <c r="Z143" s="112" t="inlineStr">
        <is>
          <t>3 Apply</t>
        </is>
      </c>
      <c r="AA143" s="117" t="inlineStr">
        <is>
          <t>A3</t>
        </is>
      </c>
      <c r="AB143" s="118" t="inlineStr">
        <is>
          <t>Band A · Practitioner</t>
        </is>
      </c>
      <c r="AC143" s="118" t="inlineStr">
        <is>
          <t>Senior Associate</t>
        </is>
      </c>
      <c r="AD143" s="118" t="inlineStr">
        <is>
          <t>• Same as the model</t>
        </is>
      </c>
      <c r="AE143" s="118" t="inlineStr">
        <is>
          <t>B1</t>
        </is>
      </c>
      <c r="AF143" s="118" t="inlineStr">
        <is>
          <t>OK</t>
        </is>
      </c>
      <c r="AG143" s="118" t="inlineStr">
        <is>
          <t>No change · already below the manager</t>
        </is>
      </c>
      <c r="AH143" s="118" t="n">
        <v>7</v>
      </c>
      <c r="AI143" s="118" t="n"/>
      <c r="AJ143" s="119" t="inlineStr">
        <is>
          <t>CARBON · Services · Band A · Early career</t>
        </is>
      </c>
      <c r="AK143" s="120" t="n">
        <v>2</v>
      </c>
      <c r="AL143" s="121">
        <f>IFERROR(INDEX(WM_C,MATCH($AJ143,WM_KEY,0)),"")</f>
        <v>0.54</v>
      </c>
      <c r="AM143" s="122">
        <f>IF(OR(AK143="",AL143=""),"",AK143*AL143)</f>
        <v>1.08</v>
      </c>
      <c r="AN143" s="120" t="n">
        <v>2</v>
      </c>
      <c r="AO143" s="121">
        <f>IFERROR(INDEX(WM_AU,MATCH($AJ143,WM_KEY,0)),"")</f>
        <v>0.16</v>
      </c>
      <c r="AP143" s="122">
        <f>IF(OR(AN143="",AO143=""),"",AN143*AO143)</f>
        <v>0.32</v>
      </c>
      <c r="AQ143" s="120" t="n">
        <v>2</v>
      </c>
      <c r="AR143" s="121">
        <f>IFERROR(INDEX(WM_AC,MATCH($AJ143,WM_KEY,0)),"")</f>
        <v>0.14</v>
      </c>
      <c r="AS143" s="122">
        <f>IF(OR(AQ143="",AR143=""),"",AQ143*AR143)</f>
        <v>0.28</v>
      </c>
      <c r="AT143" s="120" t="n">
        <v>1</v>
      </c>
      <c r="AU143" s="121">
        <f>IFERROR(INDEX(WM_L,MATCH($AJ143,WM_KEY,0)),"")</f>
        <v>0</v>
      </c>
      <c r="AV143" s="122">
        <f>IF(OR(AT143="",AU143=""),"",AT143*AU143)</f>
        <v>0</v>
      </c>
      <c r="AW143" s="120" t="n">
        <v>9.5</v>
      </c>
      <c r="AX143" s="121">
        <f>IFERROR(INDEX(WM_E,MATCH($AJ143,WM_KEY,0)),"")</f>
        <v>0.1</v>
      </c>
      <c r="AY143" s="122">
        <f>IF(OR(AW143="",AX143=""),"",AW143*AX143)</f>
        <v>0.95</v>
      </c>
      <c r="AZ143" s="123" t="n">
        <v>2.5</v>
      </c>
      <c r="BA143" s="121">
        <f>IFERROR(INDEX(WM_BI,MATCH($AJ143,WM_KEY,0)),"")</f>
        <v>0.06</v>
      </c>
      <c r="BB143" s="122">
        <f>IF(OR(AZ143="",BA143=""),"",AZ143*BA143)</f>
        <v>0.15</v>
      </c>
      <c r="BC143" s="122">
        <f>IF(COUNT(AM143,AP143,AS143,AV143,AY143,BB143)&lt;6,"",SUM(AM143,AP143,AS143,AV143,AY143,BB143))</f>
        <v>2.78</v>
      </c>
      <c r="BD143" s="122" t="str">
        <f>IF(BC143="","",INDEX({"A1","A2","A3","B1","B2","B3","C1","C2","D1","D2","E1","E2"},MAX(1,MIN(12,ROUND(BC143,0)))))</f>
        <v>A3</v>
      </c>
      <c r="BE143" s="114" t="inlineStr">
        <is>
          <t>A3</t>
        </is>
      </c>
      <c r="BF143" s="124" t="inlineStr">
        <is>
          <t>The score decided the level</t>
        </is>
      </c>
      <c r="BG14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3" s="125" t="inlineStr">
        <is>
          <t>At build: Complexity 1.08 + Autonomy 0.32 + Accountability 0.28 + Leadership 0.00 + Experience 0.95 + Business impact 0.15
= 2.78 points → nearest level 3 = A3
Final level: A3 · same as the score</t>
        </is>
      </c>
      <c r="BI143" s="125" t="inlineStr">
        <is>
          <t>No rule applied: the score decides.</t>
        </is>
      </c>
      <c r="BJ143" s="125" t="inlineStr">
        <is>
          <t>—</t>
        </is>
      </c>
      <c r="BK143" s="126" t="n"/>
      <c r="BL143" s="126" t="inlineStr">
        <is>
          <t>Medium</t>
        </is>
      </c>
      <c r="BM143" s="126" t="inlineStr">
        <is>
          <t>• 19.6 yrs of experience in a role that reads as Band A work — a career-path question for the manager: can the role be widened · Specialist, B1 or is it correctly sized?</t>
        </is>
      </c>
      <c r="BN143" s="125" t="inlineStr">
        <is>
          <t>Stable · moves in fewer than 5 of 30 weight tests</t>
        </is>
      </c>
      <c r="BO143" s="148" t="inlineStr">
        <is>
          <t>Rated 2 of 12
Start: 2.0 · practitioner title
Evidence reads like A2: Routine CIPC HTML tagging, client file uploads and follow-up coordination → matches the start
KRA: “1. Complete assigned XBRL/conversion/filing tasks with &gt;=99% accuracy · zero critical errors 2. Meet 100% of regulatory / client filing…”
Market: A2 = Standard work of the discipline</t>
        </is>
      </c>
      <c r="BP143" s="129" t="inlineStr">
        <is>
          <t>Rated 2 of 12
Start: 2.0 · practitioner title
Evidence reads like A2: Only stated independent decision is managing client file uploads → matches the start
Market: A2 = Chooses own approach within standards</t>
        </is>
      </c>
      <c r="BQ143" s="129" t="inlineStr">
        <is>
          <t>Rated 2 of 12
Start: 2.0 · practitioner title
Evidence reads like A2: Own tagged client files and on-time completion; files mailed to PMO for upload → matches the start
KRA: “1. Complete assigned XBRL/conversion/filing tasks with &gt;=99% accuracy · zero critical errors 2. Meet 100% of regulatory / client filing…”
Market: A2 = Own deliverables · accuracy, TAT</t>
        </is>
      </c>
      <c r="BR143" s="129" t="inlineStr">
        <is>
          <t>Rated 1 of 12 — not counted: the weight is 0% at this level
Start: 1.0 · individual contributor, so influence only
Evidence reads like A1: Coordinates and follows up with team members; no guiding or leading described → matches the start
Team: 0 direct reports · IC
Market: A1 = Not scored in Band A</t>
        </is>
      </c>
      <c r="BS143" s="129" t="inlineStr">
        <is>
          <t>Rated 9.5 of 12 · between D1 and D2
Experience: 19.6 yrs total · 19.6 at IRIS; none recorded before IRIS = 9.6 on the experience scale
Qualification: B.Com · graduate, relevant to the work → no change
Market: A3 roles typically have 2–5 yrs · IRIS guide 2–4</t>
        </is>
      </c>
      <c r="BT14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43"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3" s="125" t="n"/>
      <c r="BW143" s="125" t="n"/>
      <c r="BX143" s="125" t="n"/>
      <c r="BY143" s="125" t="n"/>
      <c r="BZ143" s="125" t="inlineStr">
        <is>
          <t>Received · manager annual</t>
        </is>
      </c>
      <c r="CA143" s="125" t="inlineStr">
        <is>
          <t>CARBON Mapping Master</t>
        </is>
      </c>
      <c r="CB143" s="130" t="n">
        <v>20</v>
      </c>
      <c r="CC143" s="131" t="inlineStr">
        <is>
          <t>• Role / sub-team: CIPC Conversion Team and CIPC Tagging [Teams chat].</t>
        </is>
      </c>
      <c r="CD143" s="131" t="inlineStr">
        <is>
          <t>• Key responsibilities include: Cipc Tagging ., Conversion related issue.
• Reported deliverables and outcomes include: Files are mailed to the PMO for upload.</t>
        </is>
      </c>
      <c r="CE143" s="131" t="inlineStr">
        <is>
          <t>• Current capabilities: Excel word knowledge; Tools / software used: Carbon [Teams chat].</t>
        </is>
      </c>
      <c r="CF143" s="131" t="inlineStr">
        <is>
          <t>• Development priorities: No input received.
• Learning and Development Need: Tool knowledge.</t>
        </is>
      </c>
      <c r="CG143" s="131" t="inlineStr">
        <is>
          <t>• Key challenges: No input received.
• Support required: No input received.</t>
        </is>
      </c>
      <c r="CH143" s="132" t="inlineStr">
        <is>
          <t>Complexity: Evidence reads like A2: Routine CIPC HTML tagging, client file uploads and follow-up coordination → matches the start
Autonomy: Evidence reads like A2: Only stated independent decision is managing client file uploads → matches the start
Accountability: Evidence reads like A2: Own tagged client files and on-time completion; files mailed to PMO for upload → matches the start
Leadership: Evidence reads like A1: Coordinates and follows up with team members; no guiding or leading described → matches the start
Business Impact: Moved +0.5: the survey / manager mapping marks it business-critical.</t>
        </is>
      </c>
      <c r="CI143"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3" s="131" t="inlineStr">
        <is>
          <t>Self-identified: Leadership &amp; people management · Client, sales &amp; stakeholders
For the next role: Leadership &amp; people management · Client, sales &amp; stakeholders</t>
        </is>
      </c>
      <c r="CK143" s="131" t="inlineStr">
        <is>
          <t>Per-person summary · CARBON Mapping Master</t>
        </is>
      </c>
      <c r="CL143"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3"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3" s="135" t="n"/>
      <c r="CO143" s="135" t="n">
        <v>2.5</v>
      </c>
      <c r="CP143" s="136" t="n">
        <v>3</v>
      </c>
      <c r="CQ143" s="137" t="inlineStr">
        <is>
          <t>Medium</t>
        </is>
      </c>
      <c r="CR143" s="137" t="inlineStr">
        <is>
          <t>Core Contributor</t>
        </is>
      </c>
      <c r="CS143" s="137" t="inlineStr">
        <is>
          <t>Develop in role</t>
        </is>
      </c>
      <c r="CT143" s="137" t="n"/>
      <c r="CU143" s="137" t="inlineStr">
        <is>
          <t>Yes</t>
        </is>
      </c>
      <c r="CV143" s="137" t="n"/>
      <c r="CW143" s="137" t="n"/>
      <c r="CX143" s="137" t="inlineStr">
        <is>
          <t>Medium · critical role Yes · only this person — · successor named No</t>
        </is>
      </c>
      <c r="CY143" s="137" t="inlineStr">
        <is>
          <t>Jinesh Kumar S · B2, CARBON · Mayur Zope · B2, CARBON · Mohammed Dholkawala · B2, CARBON</t>
        </is>
      </c>
      <c r="CZ143" s="137" t="inlineStr">
        <is>
          <t>Name a successor; document the key process; cross-train one person</t>
        </is>
      </c>
      <c r="DA143" s="119" t="n">
        <v>94</v>
      </c>
      <c r="DB143" s="138" t="inlineStr">
        <is>
          <t>Meets the level</t>
        </is>
      </c>
      <c r="DC143" s="138" t="n">
        <v>102</v>
      </c>
      <c r="DD143" s="138" t="n">
        <v>88</v>
      </c>
      <c r="DE143" s="138" t="n">
        <v>92</v>
      </c>
      <c r="DF143" s="138" t="n"/>
      <c r="DG143" s="138" t="inlineStr">
        <is>
          <t>Quality &amp; process, AI / GenAI, Problem solving</t>
        </is>
      </c>
      <c r="DH143" s="138" t="inlineStr">
        <is>
          <t>B1: 83% of profile — close</t>
        </is>
      </c>
      <c r="DI143" s="138" t="inlineStr">
        <is>
          <t>Evidence: Survey + KRAs | Core: Ownership 3/2, Problem solving 1/2, Communication &amp; collaboration 3/2, Client &amp; quality focus 3/2, Learning agility 2/2, Integrity &amp; compliance 2/2 | Future-ready: AI literacy 1/2, Data literacy 2/2, Digital fluency 2/2, Innovation 2/2 | Functional: XBRL &amp; taxonomy 4/3, Accounting standards 3/3, Regulatory domain 3/3, Quality &amp; process 2/3, Excel &amp; tools 3/3, AI / GenAI 2/3</t>
        </is>
      </c>
      <c r="DJ143" s="111" t="inlineStr">
        <is>
          <t>Leadership &amp; people management · Client, sales &amp; stakeholders</t>
        </is>
      </c>
      <c r="DK143" s="112" t="n"/>
      <c r="DL143" s="112" t="inlineStr">
        <is>
          <t>AI, GenAI &amp; Prompt Engineering; Programming &amp; Tech-Stack Depth; Product, Platform &amp; Domain Knowledge</t>
        </is>
      </c>
      <c r="DM143" s="112" t="inlineStr">
        <is>
          <t>Leadership &amp; people management · Client, sales &amp; stakeholders</t>
        </is>
      </c>
      <c r="DN143" s="112" t="n"/>
      <c r="DO143" s="139" t="inlineStr">
        <is>
          <t>No strong match from survey evidence</t>
        </is>
      </c>
      <c r="DP143" s="126" t="inlineStr">
        <is>
          <t>No material overlap found</t>
        </is>
      </c>
      <c r="DQ143" s="126" t="inlineStr">
        <is>
          <t>No close match in other businesses</t>
        </is>
      </c>
      <c r="DR143" s="126" t="n"/>
      <c r="DS143" s="126" t="n"/>
      <c r="DT143" s="126" t="inlineStr">
        <is>
          <t>A3 deep-dive: score 2.78 · gap to B1 0.76 · 0.5–1.0 from B1</t>
        </is>
      </c>
      <c r="DU143"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3"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3"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3" s="126" t="inlineStr">
        <is>
          <t>2–4 yrs</t>
        </is>
      </c>
      <c r="EA143" s="126" t="inlineStr">
        <is>
          <t>3–5 · 2–5</t>
        </is>
      </c>
      <c r="EB143" s="126" t="inlineStr">
        <is>
          <t>Senior Analyst / Associate</t>
        </is>
      </c>
      <c r="EC143" s="126" t="inlineStr">
        <is>
          <t>DataTracks: Senior Associate · 2–5 yrs · Big Four: Consultant · IRIS Vs Market Benchmark — XBRL US credential pathway: XBRL US GAAP Certificate</t>
        </is>
      </c>
      <c r="ED143" s="126" t="inlineStr">
        <is>
          <t>XBRL US GAAP Certificate · AICPA &amp; XBRL US; XBRL International specifications; IFRS / US GAAP / Ind AS</t>
        </is>
      </c>
      <c r="EE143" s="126" t="inlineStr">
        <is>
          <t>Core 2 · Future 2 · Functional 3 · Leadership not scored</t>
        </is>
      </c>
      <c r="EF143" s="139" t="n"/>
      <c r="EG143" s="126" t="inlineStr">
        <is>
          <t>✓ HRIS: 19.6 yrs, B.Com, 0 direct reports
✓ Survey: 20 of 20 questions answered
✓ KRAs: submitted, reported deliverables
✓ Manager mapping: rating, potential, 9-box
✗ Job description: not on file</t>
        </is>
      </c>
      <c r="EH143" s="118" t="inlineStr">
        <is>
          <t xml:space="preserve">D209 · Long-tenure A3 · 8+ yrs · Medium: No rule changed the level: the score decides. · owner Business head — CARBON · </t>
        </is>
      </c>
      <c r="EI143" s="118" t="n"/>
      <c r="EJ143" s="118" t="n"/>
      <c r="EK143" s="118" t="inlineStr">
        <is>
          <t>Survey: summary on file · KRAs: received · Experience: on file</t>
        </is>
      </c>
      <c r="EL143" s="141" t="n"/>
      <c r="EM143" s="142" t="n"/>
      <c r="EN143" s="142" t="n"/>
      <c r="EO143" s="142" t="n"/>
      <c r="EP143" s="142" t="n"/>
      <c r="EQ143" s="143" t="n"/>
      <c r="ER143" s="135" t="n"/>
      <c r="ES143" s="135" t="n"/>
      <c r="ET143" s="135" t="n"/>
      <c r="EU143" s="135" t="n"/>
      <c r="EV143" s="135" t="n"/>
      <c r="EW143" s="135" t="n"/>
      <c r="EX143" s="135" t="n"/>
      <c r="EY143" s="143" t="n"/>
      <c r="EZ143" s="135" t="n"/>
      <c r="FA143" s="135" t="n"/>
      <c r="FB143" s="135" t="n"/>
      <c r="FC143" s="135" t="n"/>
      <c r="FD143" s="135" t="n"/>
    </row>
    <row r="144" ht="300" customHeight="1">
      <c r="A144" s="109" t="inlineStr">
        <is>
          <t>CARBON</t>
        </is>
      </c>
      <c r="B144" s="110" t="inlineStr">
        <is>
          <t>IRIS1897</t>
        </is>
      </c>
      <c r="C144" s="110" t="inlineStr">
        <is>
          <t>Sunil Bist</t>
        </is>
      </c>
      <c r="D144" s="110" t="inlineStr">
        <is>
          <t>Services</t>
        </is>
      </c>
      <c r="E144" s="110" t="inlineStr">
        <is>
          <t>RC-025</t>
        </is>
      </c>
      <c r="F144" s="110" t="inlineStr">
        <is>
          <t>Priyanka Mehra</t>
        </is>
      </c>
      <c r="G144" s="110" t="inlineStr">
        <is>
          <t>IRIS2071</t>
        </is>
      </c>
      <c r="H144" s="110" t="inlineStr">
        <is>
          <t>B2</t>
        </is>
      </c>
      <c r="I144" s="110" t="n"/>
      <c r="J144" s="110" t="n">
        <v>14</v>
      </c>
      <c r="K144" s="110" t="n">
        <v>5.6</v>
      </c>
      <c r="L144" s="110" t="inlineStr">
        <is>
          <t>B.Com</t>
        </is>
      </c>
      <c r="M144" s="110" t="n"/>
      <c r="N144" s="144" t="inlineStr">
        <is>
          <t>Financial Analyst</t>
        </is>
      </c>
      <c r="O144" s="113" t="inlineStr">
        <is>
          <t>Senior Financial Analyst</t>
        </is>
      </c>
      <c r="P144" s="112" t="inlineStr">
        <is>
          <t>Consulting &amp; Professional Services</t>
        </is>
      </c>
      <c r="Q144" s="112" t="inlineStr">
        <is>
          <t>XBRL Tagging, Conversion &amp; Filing</t>
        </is>
      </c>
      <c r="R144" s="113" t="inlineStr">
        <is>
          <t>L3 – Professional / Associate</t>
        </is>
      </c>
      <c r="S144" s="114" t="inlineStr">
        <is>
          <t>A3</t>
        </is>
      </c>
      <c r="T144" s="151" t="inlineStr">
        <is>
          <t>Senior Associate</t>
        </is>
      </c>
      <c r="U144" s="151" t="inlineStr">
        <is>
          <t>A</t>
        </is>
      </c>
      <c r="V144" s="112" t="inlineStr">
        <is>
          <t>IC</t>
        </is>
      </c>
      <c r="W144" s="150" t="inlineStr">
        <is>
          <t>▲ Up</t>
        </is>
      </c>
      <c r="X144" s="112" t="inlineStr">
        <is>
          <t>P2</t>
        </is>
      </c>
      <c r="Y144" s="112" t="inlineStr">
        <is>
          <t>Developing</t>
        </is>
      </c>
      <c r="Z144" s="112" t="inlineStr">
        <is>
          <t>3 Apply</t>
        </is>
      </c>
      <c r="AA144" s="117" t="inlineStr">
        <is>
          <t>A3</t>
        </is>
      </c>
      <c r="AB144" s="118" t="inlineStr">
        <is>
          <t>Band A · Practitioner</t>
        </is>
      </c>
      <c r="AC144" s="118" t="inlineStr">
        <is>
          <t>Senior Associate</t>
        </is>
      </c>
      <c r="AD144" s="118" t="inlineStr">
        <is>
          <t>• Same as the model</t>
        </is>
      </c>
      <c r="AE144" s="118" t="inlineStr">
        <is>
          <t>B1</t>
        </is>
      </c>
      <c r="AF144" s="118" t="inlineStr">
        <is>
          <t>OK</t>
        </is>
      </c>
      <c r="AG144" s="118" t="inlineStr">
        <is>
          <t>No change · already below the manager</t>
        </is>
      </c>
      <c r="AH144" s="118" t="n">
        <v>7</v>
      </c>
      <c r="AI144" s="118" t="n"/>
      <c r="AJ144" s="119" t="inlineStr">
        <is>
          <t>CARBON · Services · Band A · Early career</t>
        </is>
      </c>
      <c r="AK144" s="120" t="n">
        <v>2.5</v>
      </c>
      <c r="AL144" s="121">
        <f>IFERROR(INDEX(WM_C,MATCH($AJ144,WM_KEY,0)),"")</f>
        <v>0.54</v>
      </c>
      <c r="AM144" s="122">
        <f>IF(OR(AK144="",AL144=""),"",AK144*AL144)</f>
        <v>1.35</v>
      </c>
      <c r="AN144" s="120" t="n">
        <v>2</v>
      </c>
      <c r="AO144" s="121">
        <f>IFERROR(INDEX(WM_AU,MATCH($AJ144,WM_KEY,0)),"")</f>
        <v>0.16</v>
      </c>
      <c r="AP144" s="122">
        <f>IF(OR(AN144="",AO144=""),"",AN144*AO144)</f>
        <v>0.32</v>
      </c>
      <c r="AQ144" s="120" t="n">
        <v>2</v>
      </c>
      <c r="AR144" s="121">
        <f>IFERROR(INDEX(WM_AC,MATCH($AJ144,WM_KEY,0)),"")</f>
        <v>0.14</v>
      </c>
      <c r="AS144" s="122">
        <f>IF(OR(AQ144="",AR144=""),"",AQ144*AR144)</f>
        <v>0.28</v>
      </c>
      <c r="AT144" s="120" t="n">
        <v>1.5</v>
      </c>
      <c r="AU144" s="121">
        <f>IFERROR(INDEX(WM_L,MATCH($AJ144,WM_KEY,0)),"")</f>
        <v>0</v>
      </c>
      <c r="AV144" s="122">
        <f>IF(OR(AT144="",AU144=""),"",AT144*AU144)</f>
        <v>0</v>
      </c>
      <c r="AW144" s="120" t="n">
        <v>8</v>
      </c>
      <c r="AX144" s="121">
        <f>IFERROR(INDEX(WM_E,MATCH($AJ144,WM_KEY,0)),"")</f>
        <v>0.1</v>
      </c>
      <c r="AY144" s="122">
        <f>IF(OR(AW144="",AX144=""),"",AW144*AX144)</f>
        <v>0.8</v>
      </c>
      <c r="AZ144" s="123" t="n">
        <v>2.5</v>
      </c>
      <c r="BA144" s="121">
        <f>IFERROR(INDEX(WM_BI,MATCH($AJ144,WM_KEY,0)),"")</f>
        <v>0.06</v>
      </c>
      <c r="BB144" s="122">
        <f>IF(OR(AZ144="",BA144=""),"",AZ144*BA144)</f>
        <v>0.15</v>
      </c>
      <c r="BC144" s="122">
        <f>IF(COUNT(AM144,AP144,AS144,AV144,AY144,BB144)&lt;6,"",SUM(AM144,AP144,AS144,AV144,AY144,BB144))</f>
        <v>2.9</v>
      </c>
      <c r="BD144" s="122" t="str">
        <f>IF(BC144="","",INDEX({"A1","A2","A3","B1","B2","B3","C1","C2","D1","D2","E1","E2"},MAX(1,MIN(12,ROUND(BC144,0)))))</f>
        <v>A3</v>
      </c>
      <c r="BE144" s="114" t="inlineStr">
        <is>
          <t>A3</t>
        </is>
      </c>
      <c r="BF144" s="124" t="inlineStr">
        <is>
          <t>The score decided the level</t>
        </is>
      </c>
      <c r="BG14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4" s="125" t="inlineStr">
        <is>
          <t>At build: Complexity 1.35 + Autonomy 0.32 + Accountability 0.28 + Leadership 0.00 + Experience 0.80 + Business impact 0.15
= 2.90 points → nearest level 3 = A3
Final level: A3 · same as the score</t>
        </is>
      </c>
      <c r="BI144" s="125" t="inlineStr">
        <is>
          <t>No rule applied: the score decides.</t>
        </is>
      </c>
      <c r="BJ144" s="125" t="inlineStr">
        <is>
          <t>—</t>
        </is>
      </c>
      <c r="BK144" s="126" t="n"/>
      <c r="BL144" s="126" t="inlineStr">
        <is>
          <t>Medium</t>
        </is>
      </c>
      <c r="BM144" s="126" t="inlineStr">
        <is>
          <t>• 14.0 yrs of experience in a role that reads as Band A work — a career-path question for the manager: can the role be widened · Specialist, B1 or is it correctly sized?</t>
        </is>
      </c>
      <c r="BN144" s="125" t="inlineStr">
        <is>
          <t>Stable · moves in fewer than 5 of 30 weight tests</t>
        </is>
      </c>
      <c r="BO144" s="148" t="inlineStr">
        <is>
          <t>Rated 2.5 of 12 · between A2 and A3
Start: 2.0 · practitioner title
Evidence reads like A3: CIPC iXBRL tagging plus quality checking, validation and solving tagging doubts and client queries → moved up 0.5
KRA: “1. Complete assigned XBRL/conversion/filing tasks with &gt;=99% accuracy · zero critical errors 2. Meet 100% of regulatory / client filing…”
Market: A2 = Standard work of the discipline · A3 = Varied and non-standard work; handles exceptions</t>
        </is>
      </c>
      <c r="BP144" s="129" t="inlineStr">
        <is>
          <t>Rated 2 of 12
Start: 2.0 · practitioner title
Evidence reads like A2: Selects tags from the taxonomy and prioritises assigned files by deadline; nothing wider described → matches the start
Market: A2 = Chooses own approach within standards</t>
        </is>
      </c>
      <c r="BQ144" s="129" t="inlineStr">
        <is>
          <t>Rated 2 of 12
Start: 2.0 · practitioner title
Evidence reads like A2: Accuracy and completeness of own tagging; final file goes to the PMO → matches the start
KRA: “1. Complete assigned XBRL/conversion/filing tasks with &gt;=99% accuracy · zero critical errors 2. Meet 100% of regulatory / client filing…”
Market: A2 = Own deliverables · accuracy, TAT</t>
        </is>
      </c>
      <c r="BR144" s="129" t="inlineStr">
        <is>
          <t>Rated 1.5 of 12 · between A1 and A2 — not counted: the weight is 0% at this level
Start: 1.0 · individual contributor, so influence only
Evidence reads like A2: Solves colleagues' tagging doubts per manager note; no team responsibility → moved up 0.5
Team: 0 direct reports · IC
Market: A1–A2 = Not scored in Band A</t>
        </is>
      </c>
      <c r="BS144" s="129" t="inlineStr">
        <is>
          <t>Rated 8 of 12
Experience: 14.0 yrs total · 8.4 before IRIS + 5.6 at IRIS = 7.8 on the experience scale
Qualification: B.Com · graduate, relevant to the work → no change
Market: A3 roles typically have 2–5 yrs · IRIS guide 2–4</t>
        </is>
      </c>
      <c r="BT144"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44"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4" s="125" t="n"/>
      <c r="BW144" s="125" t="n"/>
      <c r="BX144" s="125" t="n"/>
      <c r="BY144" s="125" t="n"/>
      <c r="BZ144" s="125" t="inlineStr">
        <is>
          <t>Received · manager annual</t>
        </is>
      </c>
      <c r="CA144" s="125" t="inlineStr">
        <is>
          <t>CARBON Mapping Master</t>
        </is>
      </c>
      <c r="CB144" s="130" t="n">
        <v>20</v>
      </c>
      <c r="CC144" s="131" t="inlineStr">
        <is>
          <t>• Role / sub-team: CIPC · Carbon Service Department.</t>
        </is>
      </c>
      <c r="CD144" s="131" t="inlineStr">
        <is>
          <t>• Key responsibilities include: Tagging and QC of files, Doubt Solving of Tagging query , Solving client queries when it is raised.
• Reported deliverables and outcomes include: Completed files are mailed to the Carbon SA PMO.</t>
        </is>
      </c>
      <c r="CE144" s="131" t="inlineStr">
        <is>
          <t>• Current capabilities: Communication; Tools / software used: HTML - Editor.</t>
        </is>
      </c>
      <c r="CF144" s="131" t="inlineStr">
        <is>
          <t>• Development priorities: No input received.
• Learning and Development Need: Focus on time management.</t>
        </is>
      </c>
      <c r="CG144" s="131" t="inlineStr">
        <is>
          <t>• Key challenges: No input received.
• Support required: No input received.</t>
        </is>
      </c>
      <c r="CH144" s="132" t="inlineStr">
        <is>
          <t>Complexity: Evidence reads like A3: CIPC iXBRL tagging plus quality checking, validation and solving tagging doubts and client queries → moved up 0.5
Autonomy: Evidence reads like A2: Selects tags from the taxonomy and prioritises assigned files by deadline; nothing wider described → matches the start
Accountability: Evidence reads like A2: Accuracy and completeness of own tagging; final file goes to the PMO → matches the start
Leadership: Evidence reads like A2: Solves colleagues' tagging doubts per manager note; no team responsibility → moved up 0.5
Business Impact: Moved +0.5: the survey / manager mapping marks it business-critical.</t>
        </is>
      </c>
      <c r="CI144"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4" s="131" t="inlineStr">
        <is>
          <t>Self-identified: Domain, regulatory &amp; XBRL
For the next role: AI / automation · Leadership &amp; people management · Data, SQL &amp; analytics · Domain, regulatory &amp; XBRL · Product &amp; tool knowledge · Broader exposure &amp; ownership</t>
        </is>
      </c>
      <c r="CK144" s="131" t="inlineStr">
        <is>
          <t>Per-person summary · CARBON Mapping Master</t>
        </is>
      </c>
      <c r="CL144"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4"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44" s="135" t="n"/>
      <c r="CO144" s="135" t="n">
        <v>2.5</v>
      </c>
      <c r="CP144" s="136" t="n">
        <v>4</v>
      </c>
      <c r="CQ144" s="137" t="inlineStr">
        <is>
          <t>High</t>
        </is>
      </c>
      <c r="CR144" s="137" t="inlineStr">
        <is>
          <t>Core Contributor</t>
        </is>
      </c>
      <c r="CS144" s="137" t="inlineStr">
        <is>
          <t>Ready now</t>
        </is>
      </c>
      <c r="CT144" s="137" t="n"/>
      <c r="CU144" s="137" t="inlineStr">
        <is>
          <t>Yes</t>
        </is>
      </c>
      <c r="CV144" s="137" t="n"/>
      <c r="CW144" s="137" t="n"/>
      <c r="CX144" s="137" t="inlineStr">
        <is>
          <t>Medium · critical role Yes · only this person — · successor named No</t>
        </is>
      </c>
      <c r="CY144" s="137" t="inlineStr">
        <is>
          <t>Jinesh Kumar S · B2, CARBON · Mayur Zope · B2, CARBON · Mohammed Dholkawala · B2, CARBON</t>
        </is>
      </c>
      <c r="CZ144" s="137" t="inlineStr">
        <is>
          <t>Name a successor; document the key process; cross-train one person</t>
        </is>
      </c>
      <c r="DA144" s="119" t="n">
        <v>100</v>
      </c>
      <c r="DB144" s="138" t="inlineStr">
        <is>
          <t>Meets the level</t>
        </is>
      </c>
      <c r="DC144" s="138" t="n">
        <v>110</v>
      </c>
      <c r="DD144" s="138" t="n">
        <v>80</v>
      </c>
      <c r="DE144" s="138" t="n">
        <v>101</v>
      </c>
      <c r="DF144" s="138" t="n"/>
      <c r="DG144" s="138" t="inlineStr">
        <is>
          <t>AI / GenAI, Innovation</t>
        </is>
      </c>
      <c r="DH144" s="138" t="inlineStr">
        <is>
          <t>B1: 89% of profile — close</t>
        </is>
      </c>
      <c r="DI144" s="138" t="inlineStr">
        <is>
          <t>Evidence: Survey + KRAs | Core: Ownership 3/2, Problem solving 3/2, Communication &amp; collaboration 2/2, Client &amp; quality focus 4/2, Learning agility 2/2, Integrity &amp; compliance 2/2 | Future-ready: AI literacy 1/2, Data literacy 3/2, Digital fluency 2/2, Innovation 1/2 | Functional: XBRL &amp; taxonomy 4/3, Accounting standards 3/3, Regulatory domain 3/3, Quality &amp; process 4/3, Excel &amp; tools 3/3, AI / GenAI 2/3</t>
        </is>
      </c>
      <c r="DJ144" s="111" t="inlineStr">
        <is>
          <t>Domain, regulatory &amp; XBRL</t>
        </is>
      </c>
      <c r="DK144" s="112" t="n"/>
      <c r="DL144" s="112" t="inlineStr">
        <is>
          <t>AI, GenAI &amp; Prompt Engineering; Project, Program &amp; Agile Management</t>
        </is>
      </c>
      <c r="DM144" s="112" t="inlineStr">
        <is>
          <t>AI / automation · Leadership &amp; people management · Data, SQL &amp; analytics · Domain, regulatory &amp; XBRL · Product &amp; tool knowledge · Broader exposure &amp; ownership</t>
        </is>
      </c>
      <c r="DN144" s="112" t="n"/>
      <c r="DO144" s="139" t="inlineStr">
        <is>
          <t>No strong match from survey evidence</t>
        </is>
      </c>
      <c r="DP144" s="126" t="inlineStr">
        <is>
          <t>Ajinkya Dhumal · Senior Financial Analyst — 0.92: ixbrl, checking, validation, financial; Mandar Vatare · Senior Financial Analyst — 0.58: ixbrl, validation, financial, tagging; Kiran Mane · Senior Financial Analyst — 0.53: ixbrl, validation, financial, tagging</t>
        </is>
      </c>
      <c r="DQ144" s="126" t="inlineStr">
        <is>
          <t>Prajakta Athalye · iFile, Financial Analyst — 0.37</t>
        </is>
      </c>
      <c r="DR144" s="126" t="n"/>
      <c r="DS144" s="126" t="n"/>
      <c r="DT144" s="126" t="inlineStr">
        <is>
          <t>A3 deep-dive: score 2.9 · gap to B1 0.66 · 0.5–1.0 from B1</t>
        </is>
      </c>
      <c r="DU144"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4"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4"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4" s="126" t="inlineStr">
        <is>
          <t>2–4 yrs</t>
        </is>
      </c>
      <c r="EA144" s="126" t="inlineStr">
        <is>
          <t>3–5 · 2–5</t>
        </is>
      </c>
      <c r="EB144" s="126" t="inlineStr">
        <is>
          <t>Senior Analyst / Associate</t>
        </is>
      </c>
      <c r="EC144" s="126" t="inlineStr">
        <is>
          <t>DataTracks: Senior Associate · 2–5 yrs · Big Four: Consultant · IRIS Vs Market Benchmark — XBRL US credential pathway: XBRL US GAAP Certificate</t>
        </is>
      </c>
      <c r="ED144" s="126" t="inlineStr">
        <is>
          <t>XBRL US GAAP Certificate · AICPA &amp; XBRL US; XBRL International specifications; IFRS / US GAAP / Ind AS</t>
        </is>
      </c>
      <c r="EE144" s="126" t="inlineStr">
        <is>
          <t>Core 2 · Future 2 · Functional 3 · Leadership not scored</t>
        </is>
      </c>
      <c r="EF144" s="139" t="n"/>
      <c r="EG144" s="126" t="inlineStr">
        <is>
          <t>✓ HRIS: 14.0 yrs, B.Com, 0 direct reports
✓ Survey: 20 of 20 questions answered
✓ KRAs: submitted, reported deliverables
✓ Manager mapping: rating, potential, 9-box
✗ Job description: not on file</t>
        </is>
      </c>
      <c r="EH144" s="118" t="inlineStr">
        <is>
          <t xml:space="preserve">D210 · Long-tenure A3 · 8+ yrs · Medium: No rule changed the level: the score decides. · owner Business head — CARBON · </t>
        </is>
      </c>
      <c r="EI144" s="118" t="n"/>
      <c r="EJ144" s="118" t="n"/>
      <c r="EK144" s="118" t="inlineStr">
        <is>
          <t>Survey: summary on file · KRAs: received · Experience: on file</t>
        </is>
      </c>
      <c r="EL144" s="141" t="n"/>
      <c r="EM144" s="142" t="n"/>
      <c r="EN144" s="142" t="n"/>
      <c r="EO144" s="142" t="n"/>
      <c r="EP144" s="142" t="n"/>
      <c r="EQ144" s="143" t="n"/>
      <c r="ER144" s="135" t="n"/>
      <c r="ES144" s="135" t="n"/>
      <c r="ET144" s="135" t="n"/>
      <c r="EU144" s="135" t="n"/>
      <c r="EV144" s="135" t="n"/>
      <c r="EW144" s="135" t="n"/>
      <c r="EX144" s="135" t="n"/>
      <c r="EY144" s="143" t="n"/>
      <c r="EZ144" s="135" t="n"/>
      <c r="FA144" s="135" t="n"/>
      <c r="FB144" s="135" t="n"/>
      <c r="FC144" s="135" t="n"/>
      <c r="FD144" s="135" t="n"/>
    </row>
    <row r="145" ht="300" customHeight="1">
      <c r="A145" s="109" t="inlineStr">
        <is>
          <t>CARBON</t>
        </is>
      </c>
      <c r="B145" s="110" t="inlineStr">
        <is>
          <t>IRIS0145</t>
        </is>
      </c>
      <c r="C145" s="110" t="inlineStr">
        <is>
          <t>Sunita Ram Singh</t>
        </is>
      </c>
      <c r="D145" s="110" t="inlineStr">
        <is>
          <t>Services</t>
        </is>
      </c>
      <c r="E145" s="110" t="inlineStr">
        <is>
          <t>RC-025</t>
        </is>
      </c>
      <c r="F145" s="110" t="inlineStr">
        <is>
          <t>Priyanka Jadhav</t>
        </is>
      </c>
      <c r="G145" s="110" t="inlineStr">
        <is>
          <t>IRIS0616</t>
        </is>
      </c>
      <c r="H145" s="110" t="inlineStr">
        <is>
          <t>B2</t>
        </is>
      </c>
      <c r="I145" s="110" t="n"/>
      <c r="J145" s="110" t="n">
        <v>18.8</v>
      </c>
      <c r="K145" s="110" t="n">
        <v>18.8</v>
      </c>
      <c r="L145" s="110" t="inlineStr">
        <is>
          <t>B.Com</t>
        </is>
      </c>
      <c r="M145" s="110" t="n"/>
      <c r="N145" s="111" t="inlineStr">
        <is>
          <t>Senior Financial Analyst</t>
        </is>
      </c>
      <c r="O145" s="112" t="inlineStr">
        <is>
          <t>Senior Financial Analyst</t>
        </is>
      </c>
      <c r="P145" s="112" t="inlineStr">
        <is>
          <t>Consulting &amp; Professional Services</t>
        </is>
      </c>
      <c r="Q145" s="112" t="inlineStr">
        <is>
          <t>XBRL Tagging, Conversion &amp; Filing</t>
        </is>
      </c>
      <c r="R145" s="112" t="inlineStr">
        <is>
          <t>L4 – Senior</t>
        </is>
      </c>
      <c r="S145" s="152" t="inlineStr">
        <is>
          <t>A3</t>
        </is>
      </c>
      <c r="T145" s="151" t="inlineStr">
        <is>
          <t>Senior Associate</t>
        </is>
      </c>
      <c r="U145" s="151" t="inlineStr">
        <is>
          <t>A</t>
        </is>
      </c>
      <c r="V145" s="112" t="inlineStr">
        <is>
          <t>IC</t>
        </is>
      </c>
      <c r="W145" s="153" t="inlineStr">
        <is>
          <t>• Same level</t>
        </is>
      </c>
      <c r="X145" s="112" t="inlineStr">
        <is>
          <t>P2</t>
        </is>
      </c>
      <c r="Y145" s="112" t="inlineStr">
        <is>
          <t>Developing</t>
        </is>
      </c>
      <c r="Z145" s="112" t="inlineStr">
        <is>
          <t>3 Apply</t>
        </is>
      </c>
      <c r="AA145" s="117" t="inlineStr">
        <is>
          <t>A3</t>
        </is>
      </c>
      <c r="AB145" s="118" t="inlineStr">
        <is>
          <t>Band A · Practitioner</t>
        </is>
      </c>
      <c r="AC145" s="118" t="inlineStr">
        <is>
          <t>Senior Associate</t>
        </is>
      </c>
      <c r="AD145" s="118" t="inlineStr">
        <is>
          <t>• Same as the model</t>
        </is>
      </c>
      <c r="AE145" s="118" t="inlineStr">
        <is>
          <t>B1</t>
        </is>
      </c>
      <c r="AF145" s="118" t="inlineStr">
        <is>
          <t>OK</t>
        </is>
      </c>
      <c r="AG145" s="118" t="inlineStr">
        <is>
          <t>No change · already below the manager</t>
        </is>
      </c>
      <c r="AH145" s="118" t="n">
        <v>7</v>
      </c>
      <c r="AI145" s="118" t="n"/>
      <c r="AJ145" s="119" t="inlineStr">
        <is>
          <t>CARBON · Services · Band A · Early career</t>
        </is>
      </c>
      <c r="AK145" s="120" t="n">
        <v>3</v>
      </c>
      <c r="AL145" s="121">
        <f>IFERROR(INDEX(WM_C,MATCH($AJ145,WM_KEY,0)),"")</f>
        <v>0.54</v>
      </c>
      <c r="AM145" s="122">
        <f>IF(OR(AK145="",AL145=""),"",AK145*AL145)</f>
        <v>1.62</v>
      </c>
      <c r="AN145" s="120" t="n">
        <v>2.5</v>
      </c>
      <c r="AO145" s="121">
        <f>IFERROR(INDEX(WM_AU,MATCH($AJ145,WM_KEY,0)),"")</f>
        <v>0.16</v>
      </c>
      <c r="AP145" s="122">
        <f>IF(OR(AN145="",AO145=""),"",AN145*AO145)</f>
        <v>0.4</v>
      </c>
      <c r="AQ145" s="120" t="n">
        <v>2.5</v>
      </c>
      <c r="AR145" s="121">
        <f>IFERROR(INDEX(WM_AC,MATCH($AJ145,WM_KEY,0)),"")</f>
        <v>0.14</v>
      </c>
      <c r="AS145" s="122">
        <f>IF(OR(AQ145="",AR145=""),"",AQ145*AR145)</f>
        <v>0.35</v>
      </c>
      <c r="AT145" s="120" t="n">
        <v>1.5</v>
      </c>
      <c r="AU145" s="121">
        <f>IFERROR(INDEX(WM_L,MATCH($AJ145,WM_KEY,0)),"")</f>
        <v>0</v>
      </c>
      <c r="AV145" s="122">
        <f>IF(OR(AT145="",AU145=""),"",AT145*AU145)</f>
        <v>0</v>
      </c>
      <c r="AW145" s="120" t="n">
        <v>9.5</v>
      </c>
      <c r="AX145" s="121">
        <f>IFERROR(INDEX(WM_E,MATCH($AJ145,WM_KEY,0)),"")</f>
        <v>0.1</v>
      </c>
      <c r="AY145" s="122">
        <f>IF(OR(AW145="",AX145=""),"",AW145*AX145)</f>
        <v>0.95</v>
      </c>
      <c r="AZ145" s="123" t="n">
        <v>3</v>
      </c>
      <c r="BA145" s="121">
        <f>IFERROR(INDEX(WM_BI,MATCH($AJ145,WM_KEY,0)),"")</f>
        <v>0.06</v>
      </c>
      <c r="BB145" s="122">
        <f>IF(OR(AZ145="",BA145=""),"",AZ145*BA145)</f>
        <v>0.18</v>
      </c>
      <c r="BC145" s="122">
        <f>IF(COUNT(AM145,AP145,AS145,AV145,AY145,BB145)&lt;6,"",SUM(AM145,AP145,AS145,AV145,AY145,BB145))</f>
        <v>3.5</v>
      </c>
      <c r="BD145" s="122" t="str">
        <f>IF(BC145="","",INDEX({"A1","A2","A3","B1","B2","B3","C1","C2","D1","D2","E1","E2"},MAX(1,MIN(12,ROUND(BC145,0)))))</f>
        <v>B1</v>
      </c>
      <c r="BE145" s="152" t="inlineStr">
        <is>
          <t>A3</t>
        </is>
      </c>
      <c r="BF145" s="124" t="inlineStr">
        <is>
          <t>Rule: R6 top of band</t>
        </is>
      </c>
      <c r="BG14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5" s="125" t="inlineStr">
        <is>
          <t>At build: Complexity 1.62 + Autonomy 0.40 + Accountability 0.35 + Leadership 0.00 + Experience 0.95 + Business impact 0.18
= 3.50 points → nearest level 4 = B1
Final level: A3 · a rule applied: see the next column</t>
        </is>
      </c>
      <c r="BI145" s="125" t="inlineStr">
        <is>
          <t>• Stays at A3, the top of Band A: to enter Band B the score must reach 3.5 on Band B's own weights, and it is 3.42.
Final level: A3.</t>
        </is>
      </c>
      <c r="BJ145" s="125" t="inlineStr">
        <is>
          <t>Near a gate</t>
        </is>
      </c>
      <c r="BK145" s="147" t="inlineStr">
        <is>
          <t>Near a gate: top of band: 3.42 on Band B's weights, 0.08 short of the 3.5 needed to enter Band B</t>
        </is>
      </c>
      <c r="BL145" s="126" t="inlineStr">
        <is>
          <t>Medium</t>
        </is>
      </c>
      <c r="BM145" s="126" t="inlineStr">
        <is>
          <t>• 18.8 yrs of experience in a role that reads as Band A work — a career-path question for the manager: can the role be widened · Specialist, B1 or is it correctly sized?
• Near a gate: top of band: 3.42 on Band B's weights, 0.08 short of the 3.5 needed to enter Band B — calibrate before confirming
• Survey response was submitted anonymously; the source record attributes it to this employee · Emp ID named in the matching note, so it is used. HR to tell the employee and record any correction during validation</t>
        </is>
      </c>
      <c r="BN145" s="125" t="inlineStr">
        <is>
          <t>Stable · moves in fewer than 5 of 30 weight tests</t>
        </is>
      </c>
      <c r="BO145" s="148" t="inlineStr">
        <is>
          <t>Rated 3 of 12
Start: 3.0 · senior practitioner title
Evidence reads like A3: Prepares and checks DM annual reports · Word/Excel, validates KVK, ESMA, Infocamere XBRL files → matches the start
KRA: “1. Complete assigned XBRL/conversion/filing tasks with &gt;=99% accuracy · zero critical errors 2. Meet 100% of regulatory / client filing…”
Market: A3 = Varied and non-standard work; handles exceptions</t>
        </is>
      </c>
      <c r="BP145" s="129" t="inlineStr">
        <is>
          <t>Rated 2.5 of 12 · between A2 and A3
Start: 3.0 · senior practitioner title
Evidence reads like A2: Routine checking, formatting and minor corrections; major or client changes need CM approval → moved down 0.5
Market: A2 = Chooses own approach within standards · A3 = Technical / QC / client calls on own work</t>
        </is>
      </c>
      <c r="BQ145" s="129" t="inlineStr">
        <is>
          <t>Rated 2.5 of 12 · between A2 and A3
Start: 3.0 · senior practitioner title
Evidence reads like A2: Correctness of data checks and final report review; file goes to CM → moved down 0.5
KRA: “1. Complete assigned XBRL/conversion/filing tasks with &gt;=99% accuracy · zero critical errors 2. Meet 100% of regulatory / client filing…”
Market: A2 = Own deliverables · accuracy, TAT · A3 = A module / process, or work with client or regulatory consequences</t>
        </is>
      </c>
      <c r="BR145"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45" s="129" t="inlineStr">
        <is>
          <t>Rated 9.5 of 12 · between D1 and D2
Experience: 18.8 yrs total · 18.8 at IRIS; none recorded before IRIS = 9.4 on the experience scale
Qualification: B.Com · graduate, relevant to the work → no change
Market: A3 roles typically have 2–5 yrs · IRIS guide 2–4</t>
        </is>
      </c>
      <c r="BT14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5"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5" s="125" t="n"/>
      <c r="BW145" s="125" t="n"/>
      <c r="BX145" s="125" t="n"/>
      <c r="BY145" s="125" t="n"/>
      <c r="BZ145" s="125" t="inlineStr">
        <is>
          <t>Received · manager annual</t>
        </is>
      </c>
      <c r="CA145" s="125" t="inlineStr">
        <is>
          <t>CARBON Mapping Master</t>
        </is>
      </c>
      <c r="CB145" s="130" t="n">
        <v>20</v>
      </c>
      <c r="CC145" s="131" t="inlineStr">
        <is>
          <t>• No input received.</t>
        </is>
      </c>
      <c r="CD145" s="131"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CE145" s="131" t="inlineStr">
        <is>
          <t>• Current capabilities: Accuracy of work time; Tools / software used: Disclosure Management - DM - Word editor.</t>
        </is>
      </c>
      <c r="CF145" s="131" t="inlineStr">
        <is>
          <t>• Development priorities: No input received.
• Learning and Development Need: No input received.</t>
        </is>
      </c>
      <c r="CG145" s="131" t="inlineStr">
        <is>
          <t>• Key challenges: No input received.
• Support required: No input received.</t>
        </is>
      </c>
      <c r="CH145" s="132" t="inlineStr">
        <is>
          <t>Complexity: Evidence reads like A3: Prepares and checks DM annual reports · Word/Excel, validates KVK, ESMA, Infocamere XBRL files → matches the start
Autonomy: Evidence reads like A2: Routine checking, formatting and minor corrections; major or client changes need CM approval → moved down 0.5
Accountability: Evidence reads like A2: Correctness of data checks and final report review; file goes to CM → moved down 0.5
Leadership: Evidence reads like A1: No guiding or leading of others described → moved down 0.5
Business Impact: Moved +0.5: the survey / manager mapping marks it business-critical.</t>
        </is>
      </c>
      <c r="CI145"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5" s="131" t="inlineStr">
        <is>
          <t>Self-identified: Testing &amp; quality · Domain, regulatory &amp; XBRL · Communication &amp; presentation · Broader exposure &amp; ownership
For the next role: Testing &amp; quality · Domain, regulatory &amp; XBRL · Communication &amp; presentation · Strategy &amp; business acumen · Broader exposure &amp; ownership</t>
        </is>
      </c>
      <c r="CK145" s="131" t="inlineStr">
        <is>
          <t>Per-person summary · CARBON Mapping Master</t>
        </is>
      </c>
      <c r="CL145"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5"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5" s="135" t="n"/>
      <c r="CO145" s="135" t="n">
        <v>3</v>
      </c>
      <c r="CP145" s="136" t="n">
        <v>3</v>
      </c>
      <c r="CQ145" s="137" t="inlineStr">
        <is>
          <t>Medium</t>
        </is>
      </c>
      <c r="CR145" s="137" t="inlineStr">
        <is>
          <t>Core Contributor</t>
        </is>
      </c>
      <c r="CS145" s="137" t="inlineStr">
        <is>
          <t>Develop in role</t>
        </is>
      </c>
      <c r="CT145" s="137" t="n"/>
      <c r="CU145" s="137" t="inlineStr">
        <is>
          <t>Yes</t>
        </is>
      </c>
      <c r="CV145" s="137" t="n"/>
      <c r="CW145" s="137" t="n"/>
      <c r="CX145" s="137" t="inlineStr">
        <is>
          <t>Medium · critical role Yes · only this person — · successor named No</t>
        </is>
      </c>
      <c r="CY145" s="137" t="inlineStr">
        <is>
          <t>Jinesh Kumar S · B2, CARBON · Mayur Zope · B2, CARBON · Mohammed Dholkawala · B2, CARBON</t>
        </is>
      </c>
      <c r="CZ145" s="137" t="inlineStr">
        <is>
          <t>Name a successor; document the key process; cross-train one person</t>
        </is>
      </c>
      <c r="DA145" s="119" t="n">
        <v>102</v>
      </c>
      <c r="DB145" s="138" t="inlineStr">
        <is>
          <t>Meets the level</t>
        </is>
      </c>
      <c r="DC145" s="138" t="n">
        <v>105</v>
      </c>
      <c r="DD145" s="138" t="n">
        <v>92</v>
      </c>
      <c r="DE145" s="138" t="n">
        <v>104</v>
      </c>
      <c r="DF145" s="138" t="n"/>
      <c r="DG145" s="138" t="inlineStr">
        <is>
          <t>AI / GenAI, Learning agility</t>
        </is>
      </c>
      <c r="DH145" s="138" t="inlineStr">
        <is>
          <t>B1: 91% of profile — ready on competencies</t>
        </is>
      </c>
      <c r="DI145" s="138" t="inlineStr">
        <is>
          <t>Evidence: Survey + KRAs | Core: Ownership 3/2, Problem solving 3/2, Communication &amp; collaboration 3/2, Client &amp; quality focus 3/2, Learning agility 1/2, Integrity &amp; compliance 2/2 | Future-ready: AI literacy 1/2, Data literacy 3/2, Digital fluency 2/2, Innovation 2/2 | Functional: XBRL &amp; taxonomy 4/3, Accounting standards 3/3, Regulatory domain 3/3, Quality &amp; process 4/3, Excel &amp; tools 4/3, AI / GenAI 2/3</t>
        </is>
      </c>
      <c r="DJ145" s="111" t="inlineStr">
        <is>
          <t>Testing &amp; quality · Domain, regulatory &amp; XBRL · Communication &amp; presentation · Broader exposure &amp; ownership</t>
        </is>
      </c>
      <c r="DK145" s="112" t="n"/>
      <c r="DL145" s="112" t="inlineStr">
        <is>
          <t>Process Improvement &amp; Quality Mindset; AI, GenAI &amp; Prompt Engineering; Stakeholder &amp; Client Management</t>
        </is>
      </c>
      <c r="DM145" s="112" t="inlineStr">
        <is>
          <t>Testing &amp; quality · Domain, regulatory &amp; XBRL · Communication &amp; presentation · Strategy &amp; business acumen · Broader exposure &amp; ownership</t>
        </is>
      </c>
      <c r="DN145" s="112" t="n"/>
      <c r="DO145" s="139" t="inlineStr">
        <is>
          <t>Finance &amp; Accounts · 83% of competencies evidenced; must-haves met; Data Operations &amp; Digitization · 83% of competencies evidenced; must-haves met</t>
        </is>
      </c>
      <c r="DP145" s="126" t="inlineStr">
        <is>
          <t>Sushma Shinde · Senior Financial Analyst — 0.34: file, validation, quality, project; Rajendra Gupta · Senior Financial Analyst — 0.33: file, validation, xbrl, files; Pradul Meshram · Senior Financial Analyst — 0.31: file, esma, meet, stage</t>
        </is>
      </c>
      <c r="DQ145" s="126" t="inlineStr">
        <is>
          <t>No close match in other businesses</t>
        </is>
      </c>
      <c r="DR145" s="126" t="n"/>
      <c r="DS145" s="126" t="n"/>
      <c r="DT145" s="126" t="inlineStr">
        <is>
          <t>A3 deep-dive: score 3.5 · gap to B1 0.08 · Within 0.25 of B1</t>
        </is>
      </c>
      <c r="DU145"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5"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5"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5" s="126" t="inlineStr">
        <is>
          <t>2–4 yrs</t>
        </is>
      </c>
      <c r="EA145" s="126" t="inlineStr">
        <is>
          <t>3–5 · 2–5</t>
        </is>
      </c>
      <c r="EB145" s="126" t="inlineStr">
        <is>
          <t>Senior Analyst / Associate</t>
        </is>
      </c>
      <c r="EC145" s="126" t="inlineStr">
        <is>
          <t>DataTracks: Senior Associate · 2–5 yrs · Big Four: Consultant · IRIS Vs Market Benchmark — XBRL US credential pathway: XBRL US GAAP Certificate</t>
        </is>
      </c>
      <c r="ED145" s="126" t="inlineStr">
        <is>
          <t>XBRL US GAAP Certificate · AICPA &amp; XBRL US; XBRL International specifications; IFRS / US GAAP / Ind AS</t>
        </is>
      </c>
      <c r="EE145" s="126" t="inlineStr">
        <is>
          <t>Core 2 · Future 2 · Functional 3 · Leadership not scored</t>
        </is>
      </c>
      <c r="EF145" s="139" t="n"/>
      <c r="EG145" s="126" t="inlineStr">
        <is>
          <t>✓ HRIS: 18.8 yrs, B.Com, 0 direct reports
✓ Survey: 20 of 20 questions answered
✓ KRAs: submitted, reported deliverables
✓ Manager mapping: rating, potential, 9-box
✗ Job description: not on file</t>
        </is>
      </c>
      <c r="EH145" s="118" t="inlineStr">
        <is>
          <t xml:space="preserve">D054 · Near a gate · High: Top of band: 3.42 on Band B's weights, 0.08 short of the 3.5 needed to enter Band B. · owner Calibration panel · 
D211 · Long-tenure A3 · 8+ yrs · Medium: Stays at A3, the top of Band A: to enter Band B the score must reach 3.5 on Band B's own weights, and it is 3.42. · owner Business head — CARBON · </t>
        </is>
      </c>
      <c r="EI145" s="118" t="n"/>
      <c r="EJ145" s="118" t="n"/>
      <c r="EK145" s="118" t="inlineStr">
        <is>
          <t>Survey: summary on file · KRAs: received · Experience: on file</t>
        </is>
      </c>
      <c r="EL145" s="141" t="n"/>
      <c r="EM145" s="142" t="n"/>
      <c r="EN145" s="142" t="n"/>
      <c r="EO145" s="142" t="n"/>
      <c r="EP145" s="142" t="n"/>
      <c r="EQ145" s="143" t="n"/>
      <c r="ER145" s="135" t="n"/>
      <c r="ES145" s="135" t="n"/>
      <c r="ET145" s="135" t="n"/>
      <c r="EU145" s="135" t="n"/>
      <c r="EV145" s="135" t="n"/>
      <c r="EW145" s="135" t="n"/>
      <c r="EX145" s="135" t="n"/>
      <c r="EY145" s="143" t="n"/>
      <c r="EZ145" s="135" t="n"/>
      <c r="FA145" s="135" t="n"/>
      <c r="FB145" s="135" t="n"/>
      <c r="FC145" s="135" t="n"/>
      <c r="FD145" s="135" t="n"/>
    </row>
    <row r="146" ht="300" customHeight="1">
      <c r="A146" s="109" t="inlineStr">
        <is>
          <t>CARBON</t>
        </is>
      </c>
      <c r="B146" s="110" t="inlineStr">
        <is>
          <t>IRIS0149</t>
        </is>
      </c>
      <c r="C146" s="110" t="inlineStr">
        <is>
          <t>Sunny Kirtane</t>
        </is>
      </c>
      <c r="D146" s="110" t="inlineStr">
        <is>
          <t>Services</t>
        </is>
      </c>
      <c r="E146" s="110" t="inlineStr">
        <is>
          <t>RC-025</t>
        </is>
      </c>
      <c r="F146" s="110" t="inlineStr">
        <is>
          <t>Shailesh Kumar Sharma</t>
        </is>
      </c>
      <c r="G146" s="110" t="inlineStr">
        <is>
          <t>IRIS0506</t>
        </is>
      </c>
      <c r="H146" s="110" t="inlineStr">
        <is>
          <t>B2</t>
        </is>
      </c>
      <c r="I146" s="110" t="n"/>
      <c r="J146" s="110" t="n">
        <v>18.8</v>
      </c>
      <c r="K146" s="110" t="n">
        <v>18.8</v>
      </c>
      <c r="L146" s="110" t="inlineStr">
        <is>
          <t>B.Com</t>
        </is>
      </c>
      <c r="M146" s="110" t="n"/>
      <c r="N146" s="111" t="inlineStr">
        <is>
          <t>Senior Financial Analyst</t>
        </is>
      </c>
      <c r="O146" s="112" t="inlineStr">
        <is>
          <t>Senior Financial Analyst</t>
        </is>
      </c>
      <c r="P146" s="112" t="inlineStr">
        <is>
          <t>Consulting &amp; Professional Services</t>
        </is>
      </c>
      <c r="Q146" s="112" t="inlineStr">
        <is>
          <t>XBRL Tagging, Conversion &amp; Filing</t>
        </is>
      </c>
      <c r="R146" s="112" t="inlineStr">
        <is>
          <t>L4 – Senior</t>
        </is>
      </c>
      <c r="S146" s="152" t="inlineStr">
        <is>
          <t>A3</t>
        </is>
      </c>
      <c r="T146" s="151" t="inlineStr">
        <is>
          <t>Senior Associate</t>
        </is>
      </c>
      <c r="U146" s="151" t="inlineStr">
        <is>
          <t>A</t>
        </is>
      </c>
      <c r="V146" s="112" t="inlineStr">
        <is>
          <t>IC</t>
        </is>
      </c>
      <c r="W146" s="153" t="inlineStr">
        <is>
          <t>• Same level</t>
        </is>
      </c>
      <c r="X146" s="112" t="inlineStr">
        <is>
          <t>P2</t>
        </is>
      </c>
      <c r="Y146" s="112" t="inlineStr">
        <is>
          <t>Developing</t>
        </is>
      </c>
      <c r="Z146" s="112" t="inlineStr">
        <is>
          <t>3 Apply</t>
        </is>
      </c>
      <c r="AA146" s="117" t="inlineStr">
        <is>
          <t>A3</t>
        </is>
      </c>
      <c r="AB146" s="118" t="inlineStr">
        <is>
          <t>Band A · Practitioner</t>
        </is>
      </c>
      <c r="AC146" s="118" t="inlineStr">
        <is>
          <t>Senior Associate</t>
        </is>
      </c>
      <c r="AD146" s="118" t="inlineStr">
        <is>
          <t>• Same as the model</t>
        </is>
      </c>
      <c r="AE146" s="118" t="inlineStr">
        <is>
          <t>B1</t>
        </is>
      </c>
      <c r="AF146" s="118" t="inlineStr">
        <is>
          <t>OK</t>
        </is>
      </c>
      <c r="AG146" s="118" t="inlineStr">
        <is>
          <t>No change · already below the manager</t>
        </is>
      </c>
      <c r="AH146" s="118" t="n">
        <v>7</v>
      </c>
      <c r="AI146" s="118" t="n"/>
      <c r="AJ146" s="119" t="inlineStr">
        <is>
          <t>CARBON · Services · Band A · Early career</t>
        </is>
      </c>
      <c r="AK146" s="120" t="n">
        <v>3</v>
      </c>
      <c r="AL146" s="121">
        <f>IFERROR(INDEX(WM_C,MATCH($AJ146,WM_KEY,0)),"")</f>
        <v>0.54</v>
      </c>
      <c r="AM146" s="122">
        <f>IF(OR(AK146="",AL146=""),"",AK146*AL146)</f>
        <v>1.62</v>
      </c>
      <c r="AN146" s="120" t="n">
        <v>2.5</v>
      </c>
      <c r="AO146" s="121">
        <f>IFERROR(INDEX(WM_AU,MATCH($AJ146,WM_KEY,0)),"")</f>
        <v>0.16</v>
      </c>
      <c r="AP146" s="122">
        <f>IF(OR(AN146="",AO146=""),"",AN146*AO146)</f>
        <v>0.4</v>
      </c>
      <c r="AQ146" s="120" t="n">
        <v>2.5</v>
      </c>
      <c r="AR146" s="121">
        <f>IFERROR(INDEX(WM_AC,MATCH($AJ146,WM_KEY,0)),"")</f>
        <v>0.14</v>
      </c>
      <c r="AS146" s="122">
        <f>IF(OR(AQ146="",AR146=""),"",AQ146*AR146)</f>
        <v>0.35</v>
      </c>
      <c r="AT146" s="120" t="n">
        <v>1.5</v>
      </c>
      <c r="AU146" s="121">
        <f>IFERROR(INDEX(WM_L,MATCH($AJ146,WM_KEY,0)),"")</f>
        <v>0</v>
      </c>
      <c r="AV146" s="122">
        <f>IF(OR(AT146="",AU146=""),"",AT146*AU146)</f>
        <v>0</v>
      </c>
      <c r="AW146" s="120" t="n">
        <v>9.5</v>
      </c>
      <c r="AX146" s="121">
        <f>IFERROR(INDEX(WM_E,MATCH($AJ146,WM_KEY,0)),"")</f>
        <v>0.1</v>
      </c>
      <c r="AY146" s="122">
        <f>IF(OR(AW146="",AX146=""),"",AW146*AX146)</f>
        <v>0.95</v>
      </c>
      <c r="AZ146" s="123" t="n">
        <v>3</v>
      </c>
      <c r="BA146" s="121">
        <f>IFERROR(INDEX(WM_BI,MATCH($AJ146,WM_KEY,0)),"")</f>
        <v>0.06</v>
      </c>
      <c r="BB146" s="122">
        <f>IF(OR(AZ146="",BA146=""),"",AZ146*BA146)</f>
        <v>0.18</v>
      </c>
      <c r="BC146" s="122">
        <f>IF(COUNT(AM146,AP146,AS146,AV146,AY146,BB146)&lt;6,"",SUM(AM146,AP146,AS146,AV146,AY146,BB146))</f>
        <v>3.5</v>
      </c>
      <c r="BD146" s="122" t="str">
        <f>IF(BC146="","",INDEX({"A1","A2","A3","B1","B2","B3","C1","C2","D1","D2","E1","E2"},MAX(1,MIN(12,ROUND(BC146,0)))))</f>
        <v>B1</v>
      </c>
      <c r="BE146" s="152" t="inlineStr">
        <is>
          <t>A3</t>
        </is>
      </c>
      <c r="BF146" s="124" t="inlineStr">
        <is>
          <t>Rule: R6 top of band</t>
        </is>
      </c>
      <c r="BG14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6" s="125" t="inlineStr">
        <is>
          <t>At build: Complexity 1.62 + Autonomy 0.40 + Accountability 0.35 + Leadership 0.00 + Experience 0.95 + Business impact 0.18
= 3.50 points → nearest level 4 = B1
Final level: A3 · a rule applied: see the next column</t>
        </is>
      </c>
      <c r="BI146" s="125" t="inlineStr">
        <is>
          <t>• Stays at A3, the top of Band A: to enter Band B the score must reach 3.5 on Band B's own weights, and it is 3.42.
Final level: A3.</t>
        </is>
      </c>
      <c r="BJ146" s="125" t="inlineStr">
        <is>
          <t>Near a gate</t>
        </is>
      </c>
      <c r="BK146" s="147" t="inlineStr">
        <is>
          <t>Near a gate: top of band: 3.42 on Band B's weights, 0.08 short of the 3.5 needed to enter Band B</t>
        </is>
      </c>
      <c r="BL146" s="126" t="inlineStr">
        <is>
          <t>Medium</t>
        </is>
      </c>
      <c r="BM146" s="126" t="inlineStr">
        <is>
          <t>• 18.8 yrs of experience in a role that reads as Band A work — a career-path question for the manager: can the role be widened · Specialist, B1 or is it correctly sized?
• Near a gate: top of band: 3.42 on Band B's weights, 0.08 short of the 3.5 needed to enter Band B — calibrate before confirming</t>
        </is>
      </c>
      <c r="BN146" s="125" t="inlineStr">
        <is>
          <t>Stable · moves in fewer than 5 of 30 weight tests</t>
        </is>
      </c>
      <c r="BO146" s="148" t="inlineStr">
        <is>
          <t>Rated 3 of 12
Start: 3.0 · senior practitioner title
Evidence reads like A3: own survey / KRA answers · summarised by the rater; not quoted → matches the start
KRA: “1. Complete assigned XBRL/conversion/filing tasks with &gt;=99% accuracy · zero critical errors 2. Meet 100% of regulatory / client filing…”
Market: A3 = Varied and non-standard work; handles exceptions</t>
        </is>
      </c>
      <c r="BP146" s="129" t="inlineStr">
        <is>
          <t>Rated 2.5 of 12 · between A2 and A3
Start: 3.0 · senior practitioner title
Evidence reads like A2: Decision scope stated only vaguely; works on allotted files → moved down 0.5
Market: A2 = Chooses own approach within standards · A3 = Technical / QC / client calls on own work</t>
        </is>
      </c>
      <c r="BQ146" s="129" t="inlineStr">
        <is>
          <t>Rated 2.5 of 12 · between A2 and A3
Start: 3.0 · senior practitioner title
Evidence reads like A2: own survey / KRA answers · summarised by the rater; not quoted → moved down 0.5
KRA: “1. Complete assigned XBRL/conversion/filing tasks with &gt;=99% accuracy · zero critical errors 2. Meet 100% of regulatory / client filing…”
Market: A2 = Own deliverables · accuracy, TAT · A3 = A module / process, or work with client or regulatory consequences</t>
        </is>
      </c>
      <c r="BR146"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46" s="129" t="inlineStr">
        <is>
          <t>Rated 9.5 of 12 · between D1 and D2
Experience: 18.8 yrs total · 18.8 at IRIS; none recorded before IRIS = 9.4 on the experience scale
Qualification: B.Com · graduate, relevant to the work → no change
Market: A3 roles typically have 2–5 yrs · IRIS guide 2–4</t>
        </is>
      </c>
      <c r="BT14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6"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6" s="125" t="n"/>
      <c r="BW146" s="125" t="n"/>
      <c r="BX146" s="125" t="n"/>
      <c r="BY146" s="125" t="n"/>
      <c r="BZ146" s="125" t="inlineStr">
        <is>
          <t>Received · manager annual</t>
        </is>
      </c>
      <c r="CA146" s="125" t="inlineStr">
        <is>
          <t>CARBON Mapping Master</t>
        </is>
      </c>
      <c r="CB146" s="130" t="n">
        <v>20</v>
      </c>
      <c r="CC146" s="131" t="inlineStr">
        <is>
          <t>• Role / sub-team: UK ESMA CIPC.</t>
        </is>
      </c>
      <c r="CD146" s="131" t="inlineStr">
        <is>
          <t>• Key responsibilities include: Formatting, tagging and quality analysis of allotted files.
• Reported deliverables and outcomes include: On ESMA, completed work with pending-task details is handed over to whoever is on the next shift.</t>
        </is>
      </c>
      <c r="CE146" s="131" t="inlineStr">
        <is>
          <t>• Current capabilities: Adaptability of work; Tools / software used: HTML - Editor.</t>
        </is>
      </c>
      <c r="CF146" s="131" t="inlineStr">
        <is>
          <t>• Development priorities: No input received.
• Learning and Development Need: Work efficiently.</t>
        </is>
      </c>
      <c r="CG146" s="131" t="inlineStr">
        <is>
          <t>• Key challenges: No input received.
• Support required: No input received.</t>
        </is>
      </c>
      <c r="CH146" s="132" t="inlineStr">
        <is>
          <t>Complexity: Evidence reads like A3: own survey / KRA answers · summarised by the rater; not quoted → matches the start
Autonomy: Evidence reads like A2: Decision scope stated only vaguely; works on allotted files → moved down 0.5
Accountability: Evidence reads like A2: own survey / KRA answers · summarised by the rater; not quoted → moved down 0.5
Leadership: Evidence reads like A1: No guiding or leading of others described → moved down 0.5
Business Impact: Moved +0.5: the survey / manager mapping marks it business-critical.</t>
        </is>
      </c>
      <c r="CI146"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6" s="131" t="inlineStr">
        <is>
          <t>Self-identified: Project / programme management · Domain, regulatory &amp; XBRL
For the next role: Project / programme management · Domain, regulatory &amp; XBRL</t>
        </is>
      </c>
      <c r="CK146" s="131" t="inlineStr">
        <is>
          <t>Per-person summary · CARBON Mapping Master</t>
        </is>
      </c>
      <c r="CL146"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6" s="135" t="n"/>
      <c r="CO146" s="135" t="n">
        <v>3</v>
      </c>
      <c r="CP146" s="136" t="n">
        <v>3</v>
      </c>
      <c r="CQ146" s="137" t="inlineStr">
        <is>
          <t>Medium</t>
        </is>
      </c>
      <c r="CR146" s="137" t="inlineStr">
        <is>
          <t>Core Contributor</t>
        </is>
      </c>
      <c r="CS146" s="137" t="inlineStr">
        <is>
          <t>Develop in role</t>
        </is>
      </c>
      <c r="CT146" s="137" t="n"/>
      <c r="CU146" s="137" t="inlineStr">
        <is>
          <t>Yes</t>
        </is>
      </c>
      <c r="CV146" s="137" t="n"/>
      <c r="CW146" s="137" t="n"/>
      <c r="CX146" s="137" t="inlineStr">
        <is>
          <t>Medium · critical role Yes · only this person — · successor named No</t>
        </is>
      </c>
      <c r="CY146" s="137" t="inlineStr">
        <is>
          <t>Jinesh Kumar S · B2, CARBON · Mayur Zope · B2, CARBON · Mohammed Dholkawala · B2, CARBON</t>
        </is>
      </c>
      <c r="CZ146" s="137" t="inlineStr">
        <is>
          <t>Name a successor; document the key process; cross-train one person</t>
        </is>
      </c>
      <c r="DA146" s="119" t="n">
        <v>98</v>
      </c>
      <c r="DB146" s="138" t="inlineStr">
        <is>
          <t>Meets the level</t>
        </is>
      </c>
      <c r="DC146" s="138" t="n">
        <v>110</v>
      </c>
      <c r="DD146" s="138" t="n">
        <v>88</v>
      </c>
      <c r="DE146" s="138" t="n">
        <v>96</v>
      </c>
      <c r="DF146" s="138" t="n"/>
      <c r="DG146" s="138" t="inlineStr">
        <is>
          <t>Accounting standards, AI / GenAI</t>
        </is>
      </c>
      <c r="DH146" s="138" t="inlineStr">
        <is>
          <t>B1: 86% of profile — close</t>
        </is>
      </c>
      <c r="DI146" s="138" t="inlineStr">
        <is>
          <t>Evidence: Survey + KRAs | Core: Ownership 2/2, Problem solving 3/2, Communication &amp; collaboration 3/2, Client &amp; quality focus 3/2, Learning agility 2/2, Integrity &amp; compliance 2/2 | Future-ready: AI literacy 1/2, Data literacy 2/2, Digital fluency 2/2, Innovation 2/2 | Functional: XBRL &amp; taxonomy 4/3, Accounting standards 2/3, Regulatory domain 3/3, Quality &amp; process 4/3, Excel &amp; tools 3/3, AI / GenAI 2/3</t>
        </is>
      </c>
      <c r="DJ146" s="111" t="inlineStr">
        <is>
          <t>Project / programme management · Domain, regulatory &amp; XBRL</t>
        </is>
      </c>
      <c r="DK146" s="112" t="n"/>
      <c r="DL146" s="112" t="inlineStr">
        <is>
          <t>AI, GenAI &amp; Prompt Engineering</t>
        </is>
      </c>
      <c r="DM146" s="112" t="inlineStr">
        <is>
          <t>Project / programme management · Domain, regulatory &amp; XBRL</t>
        </is>
      </c>
      <c r="DN146" s="112" t="n"/>
      <c r="DO146" s="139" t="inlineStr">
        <is>
          <t>No strong match from survey evidence</t>
        </is>
      </c>
      <c r="DP146" s="126" t="inlineStr">
        <is>
          <t>Jivika Wadhwani · Senior Financial Analyst — 0.49: financial, reports, analysis, taxonomy; Mandar Vatare · Senior Financial Analyst — 0.43: financial, tagging, ixbrl, quality; Kiran Mane · Senior Financial Analyst — 0.42: tagging, financial, analysis, ixbrl</t>
        </is>
      </c>
      <c r="DQ146" s="126" t="inlineStr">
        <is>
          <t>Bhanu Vardhan Nelly · iFile, Financial Analyst — 0.47; Prajakta Athalye · iFile, Financial Analyst — 0.40; Tuku Deb · iFile, Senior Financial Analyst — 0.27</t>
        </is>
      </c>
      <c r="DR146" s="126" t="n"/>
      <c r="DS146" s="126" t="n"/>
      <c r="DT146" s="126" t="inlineStr">
        <is>
          <t>A3 deep-dive: score 3.5 · gap to B1 0.08 · Within 0.25 of B1</t>
        </is>
      </c>
      <c r="DU146"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6" s="126" t="inlineStr">
        <is>
          <t>2–4 yrs</t>
        </is>
      </c>
      <c r="EA146" s="126" t="inlineStr">
        <is>
          <t>3–5 · 2–5</t>
        </is>
      </c>
      <c r="EB146" s="126" t="inlineStr">
        <is>
          <t>Senior Analyst / Associate</t>
        </is>
      </c>
      <c r="EC146" s="126" t="inlineStr">
        <is>
          <t>DataTracks: Senior Associate · 2–5 yrs · Big Four: Consultant · IRIS Vs Market Benchmark — XBRL US credential pathway: XBRL US GAAP Certificate</t>
        </is>
      </c>
      <c r="ED146" s="126" t="inlineStr">
        <is>
          <t>XBRL US GAAP Certificate · AICPA &amp; XBRL US; XBRL International specifications; IFRS / US GAAP / Ind AS</t>
        </is>
      </c>
      <c r="EE146" s="126" t="inlineStr">
        <is>
          <t>Core 2 · Future 2 · Functional 3 · Leadership not scored</t>
        </is>
      </c>
      <c r="EF146" s="139" t="n"/>
      <c r="EG146" s="126" t="inlineStr">
        <is>
          <t>✓ HRIS: 18.8 yrs, B.Com, 0 direct reports
✓ Survey: 20 of 20 questions answered
✓ KRAs: submitted, reported deliverables
✓ Manager mapping: rating, potential, 9-box
✗ Job description: not on file</t>
        </is>
      </c>
      <c r="EH146" s="118" t="inlineStr">
        <is>
          <t xml:space="preserve">D055 · Near a gate · High: Top of band: 3.42 on Band B's weights, 0.08 short of the 3.5 needed to enter Band B. · owner Calibration panel · 
D212 · Long-tenure A3 · 8+ yrs · Medium: Stays at A3, the top of Band A: to enter Band B the score must reach 3.5 on Band B's own weights, and it is 3.42. · owner Business head — CARBON · </t>
        </is>
      </c>
      <c r="EI146" s="118" t="n"/>
      <c r="EJ146" s="118" t="n"/>
      <c r="EK146" s="118" t="inlineStr">
        <is>
          <t>Survey: summary on file · KRAs: received · Experience: on file</t>
        </is>
      </c>
      <c r="EL146" s="141" t="n"/>
      <c r="EM146" s="142" t="n"/>
      <c r="EN146" s="142" t="n"/>
      <c r="EO146" s="142" t="n"/>
      <c r="EP146" s="142" t="n"/>
      <c r="EQ146" s="143" t="n"/>
      <c r="ER146" s="135" t="n"/>
      <c r="ES146" s="135" t="n"/>
      <c r="ET146" s="135" t="n"/>
      <c r="EU146" s="135" t="n"/>
      <c r="EV146" s="135" t="n"/>
      <c r="EW146" s="135" t="n"/>
      <c r="EX146" s="135" t="n"/>
      <c r="EY146" s="143" t="n"/>
      <c r="EZ146" s="135" t="n"/>
      <c r="FA146" s="135" t="n"/>
      <c r="FB146" s="135" t="n"/>
      <c r="FC146" s="135" t="n"/>
      <c r="FD146" s="135" t="n"/>
    </row>
    <row r="147" ht="300" customHeight="1">
      <c r="A147" s="109" t="inlineStr">
        <is>
          <t>CARBON</t>
        </is>
      </c>
      <c r="B147" s="110" t="inlineStr">
        <is>
          <t>IRIS0128</t>
        </is>
      </c>
      <c r="C147" s="110" t="inlineStr">
        <is>
          <t>Supriya Thakur</t>
        </is>
      </c>
      <c r="D147" s="110" t="inlineStr">
        <is>
          <t>Services</t>
        </is>
      </c>
      <c r="E147" s="110" t="inlineStr">
        <is>
          <t>RC-025</t>
        </is>
      </c>
      <c r="F147" s="110" t="inlineStr">
        <is>
          <t>Priyanka Jadhav</t>
        </is>
      </c>
      <c r="G147" s="110" t="inlineStr">
        <is>
          <t>IRIS0616</t>
        </is>
      </c>
      <c r="H147" s="110" t="inlineStr">
        <is>
          <t>B2</t>
        </is>
      </c>
      <c r="I147" s="110" t="n"/>
      <c r="J147" s="110" t="n">
        <v>18.9</v>
      </c>
      <c r="K147" s="110" t="n">
        <v>18.9</v>
      </c>
      <c r="L147" s="110" t="inlineStr">
        <is>
          <t>B.Com</t>
        </is>
      </c>
      <c r="M147" s="110" t="n"/>
      <c r="N147" s="144" t="inlineStr">
        <is>
          <t>Financial Analyst</t>
        </is>
      </c>
      <c r="O147" s="113" t="inlineStr">
        <is>
          <t>Senior Financial Analyst</t>
        </is>
      </c>
      <c r="P147" s="112" t="inlineStr">
        <is>
          <t>Consulting &amp; Professional Services</t>
        </is>
      </c>
      <c r="Q147" s="112" t="inlineStr">
        <is>
          <t>XBRL Tagging, Conversion &amp; Filing</t>
        </is>
      </c>
      <c r="R147" s="113" t="inlineStr">
        <is>
          <t>L3 – Professional / Associate</t>
        </is>
      </c>
      <c r="S147" s="114" t="inlineStr">
        <is>
          <t>A3</t>
        </is>
      </c>
      <c r="T147" s="151" t="inlineStr">
        <is>
          <t>Senior Associate</t>
        </is>
      </c>
      <c r="U147" s="151" t="inlineStr">
        <is>
          <t>A</t>
        </is>
      </c>
      <c r="V147" s="112" t="inlineStr">
        <is>
          <t>IC</t>
        </is>
      </c>
      <c r="W147" s="150" t="inlineStr">
        <is>
          <t>▲ Up</t>
        </is>
      </c>
      <c r="X147" s="112" t="inlineStr">
        <is>
          <t>P2</t>
        </is>
      </c>
      <c r="Y147" s="112" t="inlineStr">
        <is>
          <t>Developing</t>
        </is>
      </c>
      <c r="Z147" s="112" t="inlineStr">
        <is>
          <t>3 Apply</t>
        </is>
      </c>
      <c r="AA147" s="117" t="inlineStr">
        <is>
          <t>A3</t>
        </is>
      </c>
      <c r="AB147" s="118" t="inlineStr">
        <is>
          <t>Band A · Practitioner</t>
        </is>
      </c>
      <c r="AC147" s="118" t="inlineStr">
        <is>
          <t>Senior Associate</t>
        </is>
      </c>
      <c r="AD147" s="118" t="inlineStr">
        <is>
          <t>• Same as the model</t>
        </is>
      </c>
      <c r="AE147" s="118" t="inlineStr">
        <is>
          <t>B1</t>
        </is>
      </c>
      <c r="AF147" s="118" t="inlineStr">
        <is>
          <t>OK</t>
        </is>
      </c>
      <c r="AG147" s="118" t="inlineStr">
        <is>
          <t>No change · already below the manager</t>
        </is>
      </c>
      <c r="AH147" s="118" t="n">
        <v>7</v>
      </c>
      <c r="AI147" s="118" t="n"/>
      <c r="AJ147" s="119" t="inlineStr">
        <is>
          <t>CARBON · Services · Band A · Early career</t>
        </is>
      </c>
      <c r="AK147" s="120" t="n">
        <v>2.5</v>
      </c>
      <c r="AL147" s="121">
        <f>IFERROR(INDEX(WM_C,MATCH($AJ147,WM_KEY,0)),"")</f>
        <v>0.54</v>
      </c>
      <c r="AM147" s="122">
        <f>IF(OR(AK147="",AL147=""),"",AK147*AL147)</f>
        <v>1.35</v>
      </c>
      <c r="AN147" s="120" t="n">
        <v>2</v>
      </c>
      <c r="AO147" s="121">
        <f>IFERROR(INDEX(WM_AU,MATCH($AJ147,WM_KEY,0)),"")</f>
        <v>0.16</v>
      </c>
      <c r="AP147" s="122">
        <f>IF(OR(AN147="",AO147=""),"",AN147*AO147)</f>
        <v>0.32</v>
      </c>
      <c r="AQ147" s="120" t="n">
        <v>2.5</v>
      </c>
      <c r="AR147" s="121">
        <f>IFERROR(INDEX(WM_AC,MATCH($AJ147,WM_KEY,0)),"")</f>
        <v>0.14</v>
      </c>
      <c r="AS147" s="122">
        <f>IF(OR(AQ147="",AR147=""),"",AQ147*AR147)</f>
        <v>0.35</v>
      </c>
      <c r="AT147" s="120" t="n">
        <v>1</v>
      </c>
      <c r="AU147" s="121">
        <f>IFERROR(INDEX(WM_L,MATCH($AJ147,WM_KEY,0)),"")</f>
        <v>0</v>
      </c>
      <c r="AV147" s="122">
        <f>IF(OR(AT147="",AU147=""),"",AT147*AU147)</f>
        <v>0</v>
      </c>
      <c r="AW147" s="120" t="n">
        <v>9.5</v>
      </c>
      <c r="AX147" s="121">
        <f>IFERROR(INDEX(WM_E,MATCH($AJ147,WM_KEY,0)),"")</f>
        <v>0.1</v>
      </c>
      <c r="AY147" s="122">
        <f>IF(OR(AW147="",AX147=""),"",AW147*AX147)</f>
        <v>0.95</v>
      </c>
      <c r="AZ147" s="123" t="n">
        <v>3</v>
      </c>
      <c r="BA147" s="121">
        <f>IFERROR(INDEX(WM_BI,MATCH($AJ147,WM_KEY,0)),"")</f>
        <v>0.06</v>
      </c>
      <c r="BB147" s="122">
        <f>IF(OR(AZ147="",BA147=""),"",AZ147*BA147)</f>
        <v>0.18</v>
      </c>
      <c r="BC147" s="122">
        <f>IF(COUNT(AM147,AP147,AS147,AV147,AY147,BB147)&lt;6,"",SUM(AM147,AP147,AS147,AV147,AY147,BB147))</f>
        <v>3.15</v>
      </c>
      <c r="BD147" s="122" t="str">
        <f>IF(BC147="","",INDEX({"A1","A2","A3","B1","B2","B3","C1","C2","D1","D2","E1","E2"},MAX(1,MIN(12,ROUND(BC147,0)))))</f>
        <v>A3</v>
      </c>
      <c r="BE147" s="114" t="inlineStr">
        <is>
          <t>A3</t>
        </is>
      </c>
      <c r="BF147" s="124" t="inlineStr">
        <is>
          <t>The score decided the level</t>
        </is>
      </c>
      <c r="BG14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7" s="125" t="inlineStr">
        <is>
          <t>At build: Complexity 1.35 + Autonomy 0.32 + Accountability 0.35 + Leadership 0.00 + Experience 0.95 + Business impact 0.18
= 3.15 points → nearest level 3 = A3
Final level: A3 · same as the score</t>
        </is>
      </c>
      <c r="BI147" s="125" t="inlineStr">
        <is>
          <t>No rule applied: the score decides.</t>
        </is>
      </c>
      <c r="BJ147" s="125" t="inlineStr">
        <is>
          <t>—</t>
        </is>
      </c>
      <c r="BK147" s="126" t="n"/>
      <c r="BL147" s="126" t="inlineStr">
        <is>
          <t>Medium</t>
        </is>
      </c>
      <c r="BM147" s="126" t="inlineStr">
        <is>
          <t>• 18.9 yrs of experience in a role that reads as Band A work — a career-path question for the manager: can the role be widened · Specialist, B1 or is it correctly sized?</t>
        </is>
      </c>
      <c r="BN147" s="125" t="inlineStr">
        <is>
          <t>Stable · moves in fewer than 5 of 30 weight tests</t>
        </is>
      </c>
      <c r="BO147" s="148" t="inlineStr">
        <is>
          <t>Rated 2.5 of 12 · between A2 and A3
Start: 2.0 · practitioner title
Evidence reads like A3: Runs MCA, ESMA and KVK filings start to finish: tagging, QC, validations, client queries → moved up 0.5
KRA: “1. Complete assigned XBRL/conversion/filing tasks with &gt;=99% accuracy · zero critical errors 2. Meet 100% of regulatory / client filing…”
Market: A2 = Standard work of the discipline · A3 = Varied and non-standard work; handles exceptions</t>
        </is>
      </c>
      <c r="BP147" s="129" t="inlineStr">
        <is>
          <t>Rated 2 of 12
Start: 2.0 · practitioner title
Evidence reads like A2: No decisions stated; works to the defined filing process with QC and validation steps → matches the start
Market: A2 = Chooses own approach within standards</t>
        </is>
      </c>
      <c r="BQ147" s="129" t="inlineStr">
        <is>
          <t>Rated 2.5 of 12 · between A2 and A3
Start: 2.0 · practitioner title
Evidence reads like A3: Timely, accurate HTML/XML deliverables shared with the client; resolves client queries on MCA → moved up 0.5
KRA: “1. Complete assigned XBRL/conversion/filing tasks with &gt;=99% accuracy · zero critical errors 2. Meet 100% of regulatory / client filing…”
Market: A2 = Own deliverables · accuracy, TAT · A3 = A module / process, or work with client or regulatory consequences</t>
        </is>
      </c>
      <c r="BR147"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147" s="129" t="inlineStr">
        <is>
          <t>Rated 9.5 of 12 · between D1 and D2
Experience: 18.9 yrs total · 18.9 at IRIS; none recorded before IRIS = 9.4 on the experience scale
Qualification: B.Com · graduate, relevant to the work → no change
Market: A3 roles typically have 2–5 yrs · IRIS guide 2–4</t>
        </is>
      </c>
      <c r="BT147"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7"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7" s="125" t="n"/>
      <c r="BW147" s="125" t="n"/>
      <c r="BX147" s="125" t="n"/>
      <c r="BY147" s="125" t="n"/>
      <c r="BZ147" s="125" t="inlineStr">
        <is>
          <t>Received · manager annual</t>
        </is>
      </c>
      <c r="CA147" s="125" t="inlineStr">
        <is>
          <t>CARBON Mapping Master</t>
        </is>
      </c>
      <c r="CB147" s="130" t="n">
        <v>19</v>
      </c>
      <c r="CC147" s="131" t="inlineStr">
        <is>
          <t>• Role / sub-team: XBRL Conversion Service.</t>
        </is>
      </c>
      <c r="CD147" s="131" t="inlineStr">
        <is>
          <t>• Key responsibilities include: Tagging and QC of ESMA, KVK and MCA.
• Reported deliverables and outcomes include: Share with client.</t>
        </is>
      </c>
      <c r="CE147" s="131" t="inlineStr">
        <is>
          <t>• Current capabilities: Time management; Tools / software used: Carbon [Teams chat].</t>
        </is>
      </c>
      <c r="CF147" s="131" t="inlineStr">
        <is>
          <t>• Development priorities: No input received.
• Learning and Development Need: Time and work management.</t>
        </is>
      </c>
      <c r="CG147" s="131" t="inlineStr">
        <is>
          <t>• Key challenges: Tool issue.
• Support required: No input received.</t>
        </is>
      </c>
      <c r="CH147" s="132" t="inlineStr">
        <is>
          <t>Complexity: Evidence reads like A3: Runs MCA, ESMA and KVK filings start to finish: tagging, QC, validations, client queries → moved up 0.5
Autonomy: Evidence reads like A2: No decisions stated; works to the defined filing process with QC and validation steps → matches the start
Accountability: Evidence reads like A3: Timely, accurate HTML/XML deliverables shared with the client; resolves client queries on MCA → moved up 0.5
Leadership: Evidence reads like A1: No guiding or leading of others described → matches the start
Business Impact: Moved +0.5: the survey / manager mapping marks it business-critical.</t>
        </is>
      </c>
      <c r="CI147"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7" s="131" t="inlineStr">
        <is>
          <t>Self-identified: Answered · no common topic
For the next role: Answered · no common topic</t>
        </is>
      </c>
      <c r="CK147" s="131" t="inlineStr">
        <is>
          <t>Per-person summary · CARBON Mapping Master</t>
        </is>
      </c>
      <c r="CL147"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7"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7" s="135" t="n"/>
      <c r="CO147" s="135" t="n">
        <v>3</v>
      </c>
      <c r="CP147" s="136" t="n">
        <v>3</v>
      </c>
      <c r="CQ147" s="137" t="inlineStr">
        <is>
          <t>Medium</t>
        </is>
      </c>
      <c r="CR147" s="137" t="inlineStr">
        <is>
          <t>Core Contributor</t>
        </is>
      </c>
      <c r="CS147" s="137" t="inlineStr">
        <is>
          <t>Develop in role</t>
        </is>
      </c>
      <c r="CT147" s="137" t="n"/>
      <c r="CU147" s="137" t="inlineStr">
        <is>
          <t>Yes</t>
        </is>
      </c>
      <c r="CV147" s="137" t="n"/>
      <c r="CW147" s="137" t="n"/>
      <c r="CX147" s="137" t="inlineStr">
        <is>
          <t>Medium · critical role Yes · only this person — · successor named No</t>
        </is>
      </c>
      <c r="CY147" s="137" t="inlineStr">
        <is>
          <t>Jinesh Kumar S · B2, CARBON · Mayur Zope · B2, CARBON · Mohammed Dholkawala · B2, CARBON</t>
        </is>
      </c>
      <c r="CZ147" s="137" t="inlineStr">
        <is>
          <t>Name a successor; document the key process; cross-train one person</t>
        </is>
      </c>
      <c r="DA147" s="119" t="n">
        <v>100</v>
      </c>
      <c r="DB147" s="138" t="inlineStr">
        <is>
          <t>Meets the level</t>
        </is>
      </c>
      <c r="DC147" s="138" t="n">
        <v>102</v>
      </c>
      <c r="DD147" s="138" t="n">
        <v>92</v>
      </c>
      <c r="DE147" s="138" t="n">
        <v>102</v>
      </c>
      <c r="DF147" s="138" t="n"/>
      <c r="DG147" s="138" t="inlineStr">
        <is>
          <t>Accounting standards, AI / GenAI, Learning agility</t>
        </is>
      </c>
      <c r="DH147" s="138" t="inlineStr">
        <is>
          <t>B1: 89% of profile — close</t>
        </is>
      </c>
      <c r="DI147" s="138" t="inlineStr">
        <is>
          <t>Evidence: Survey + KRAs | Core: Ownership 3/2, Problem solving 2/2, Communication &amp; collaboration 3/2, Client &amp; quality focus 3/2, Learning agility 1/2, Integrity &amp; compliance 2/2 | Future-ready: AI literacy 1/2, Data literacy 3/2, Digital fluency 2/2, Innovation 2/2 | Functional: XBRL &amp; taxonomy 4/3, Accounting standards 2/3, Regulatory domain 4/3, Quality &amp; process 4/3, Excel &amp; tools 4/3, AI / GenAI 2/3</t>
        </is>
      </c>
      <c r="DJ147" s="111" t="inlineStr">
        <is>
          <t>Answered · no common topic</t>
        </is>
      </c>
      <c r="DK147" s="112" t="n"/>
      <c r="DL147" s="112" t="inlineStr">
        <is>
          <t>XBRL, iXBRL &amp; Taxonomy</t>
        </is>
      </c>
      <c r="DM147" s="112" t="inlineStr">
        <is>
          <t>Answered · no common topic</t>
        </is>
      </c>
      <c r="DN147" s="112" t="n"/>
      <c r="DO147" s="139" t="inlineStr">
        <is>
          <t>Customer Success &amp; Support · 100% of competencies evidenced; must-haves met; Project &amp; Program Management · 83% of competencies evidenced; must-haves met</t>
        </is>
      </c>
      <c r="DP147" s="126" t="inlineStr">
        <is>
          <t>Atul Paradkar · Senior Financial Analyst — 0.57: tagging, filing, accurate, process; Dipak Warkhade · Senior Financial Analyst — 0.34: finish, start, knowledge, tagging; Ashok Yadav · Senior Financial Analyst — 0.33: tagging, complete, knowledge, process</t>
        </is>
      </c>
      <c r="DQ147" s="126" t="inlineStr">
        <is>
          <t>No close match in other businesses</t>
        </is>
      </c>
      <c r="DR147" s="126" t="n"/>
      <c r="DS147" s="126" t="n"/>
      <c r="DT147" s="126" t="inlineStr">
        <is>
          <t>A3 deep-dive: score 3.15 · gap to B1 0.42 · 0.25–0.5 from B1</t>
        </is>
      </c>
      <c r="DU147"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7"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7"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7" s="126" t="inlineStr">
        <is>
          <t>2–4 yrs</t>
        </is>
      </c>
      <c r="EA147" s="126" t="inlineStr">
        <is>
          <t>3–5 · 2–5</t>
        </is>
      </c>
      <c r="EB147" s="126" t="inlineStr">
        <is>
          <t>Senior Analyst / Associate</t>
        </is>
      </c>
      <c r="EC147" s="126" t="inlineStr">
        <is>
          <t>DataTracks: Senior Associate · 2–5 yrs · Big Four: Consultant · IRIS Vs Market Benchmark — XBRL US credential pathway: XBRL US GAAP Certificate</t>
        </is>
      </c>
      <c r="ED147" s="126" t="inlineStr">
        <is>
          <t>XBRL US GAAP Certificate · AICPA &amp; XBRL US; XBRL International specifications; IFRS / US GAAP / Ind AS</t>
        </is>
      </c>
      <c r="EE147" s="126" t="inlineStr">
        <is>
          <t>Core 2 · Future 2 · Functional 3 · Leadership not scored</t>
        </is>
      </c>
      <c r="EF147" s="139" t="n"/>
      <c r="EG147" s="126" t="inlineStr">
        <is>
          <t>✓ HRIS: 18.9 yrs, B.Com, 0 direct reports
✓ Survey: 19 of 20 questions answered
✓ KRAs: submitted, reported deliverables
✓ Manager mapping: rating, potential, 9-box
✗ Job description: not on file</t>
        </is>
      </c>
      <c r="EH147" s="118" t="inlineStr">
        <is>
          <t xml:space="preserve">D213 · Long-tenure A3 · 8+ yrs · Medium: No rule changed the level: the score decides. · owner Business head — CARBON · </t>
        </is>
      </c>
      <c r="EI147" s="118" t="n"/>
      <c r="EJ147" s="118" t="n"/>
      <c r="EK147" s="118" t="inlineStr">
        <is>
          <t>Survey: summary on file · KRAs: received · Experience: on file</t>
        </is>
      </c>
      <c r="EL147" s="141" t="n"/>
      <c r="EM147" s="142" t="n"/>
      <c r="EN147" s="142" t="n"/>
      <c r="EO147" s="142" t="n"/>
      <c r="EP147" s="142" t="n"/>
      <c r="EQ147" s="143" t="n"/>
      <c r="ER147" s="135" t="n"/>
      <c r="ES147" s="135" t="n"/>
      <c r="ET147" s="135" t="n"/>
      <c r="EU147" s="135" t="n"/>
      <c r="EV147" s="135" t="n"/>
      <c r="EW147" s="135" t="n"/>
      <c r="EX147" s="135" t="n"/>
      <c r="EY147" s="143" t="n"/>
      <c r="EZ147" s="135" t="n"/>
      <c r="FA147" s="135" t="n"/>
      <c r="FB147" s="135" t="n"/>
      <c r="FC147" s="135" t="n"/>
      <c r="FD147" s="135" t="n"/>
    </row>
    <row r="148" ht="300" customHeight="1">
      <c r="A148" s="109" t="inlineStr">
        <is>
          <t>CARBON</t>
        </is>
      </c>
      <c r="B148" s="110" t="inlineStr">
        <is>
          <t>IRIS1247</t>
        </is>
      </c>
      <c r="C148" s="110" t="inlineStr">
        <is>
          <t>Sushma Shinde</t>
        </is>
      </c>
      <c r="D148" s="110" t="inlineStr">
        <is>
          <t>Services</t>
        </is>
      </c>
      <c r="E148" s="110" t="inlineStr">
        <is>
          <t>RC-025</t>
        </is>
      </c>
      <c r="F148" s="110" t="inlineStr">
        <is>
          <t>Lalita Waghmare</t>
        </is>
      </c>
      <c r="G148" s="110" t="inlineStr">
        <is>
          <t>IRIS1705</t>
        </is>
      </c>
      <c r="H148" s="110" t="inlineStr">
        <is>
          <t>B1</t>
        </is>
      </c>
      <c r="I148" s="110" t="n"/>
      <c r="J148" s="110" t="n">
        <v>14.1</v>
      </c>
      <c r="K148" s="110" t="n">
        <v>14.1</v>
      </c>
      <c r="L148" s="110" t="inlineStr">
        <is>
          <t>M.Com</t>
        </is>
      </c>
      <c r="M148" s="110" t="n"/>
      <c r="N148" s="144" t="inlineStr">
        <is>
          <t>Financial Analyst</t>
        </is>
      </c>
      <c r="O148" s="113" t="inlineStr">
        <is>
          <t>Senior Financial Analyst</t>
        </is>
      </c>
      <c r="P148" s="112" t="inlineStr">
        <is>
          <t>Consulting &amp; Professional Services</t>
        </is>
      </c>
      <c r="Q148" s="112" t="inlineStr">
        <is>
          <t>XBRL Tagging, Conversion &amp; Filing</t>
        </is>
      </c>
      <c r="R148" s="113" t="inlineStr">
        <is>
          <t>L3 – Professional / Associate</t>
        </is>
      </c>
      <c r="S148" s="114" t="inlineStr">
        <is>
          <t>A3</t>
        </is>
      </c>
      <c r="T148" s="151" t="inlineStr">
        <is>
          <t>Senior Associate</t>
        </is>
      </c>
      <c r="U148" s="151" t="inlineStr">
        <is>
          <t>A</t>
        </is>
      </c>
      <c r="V148" s="112" t="inlineStr">
        <is>
          <t>IC</t>
        </is>
      </c>
      <c r="W148" s="150" t="inlineStr">
        <is>
          <t>▲ Up</t>
        </is>
      </c>
      <c r="X148" s="112" t="inlineStr">
        <is>
          <t>P2</t>
        </is>
      </c>
      <c r="Y148" s="112" t="inlineStr">
        <is>
          <t>Developing</t>
        </is>
      </c>
      <c r="Z148" s="112" t="inlineStr">
        <is>
          <t>3 Apply</t>
        </is>
      </c>
      <c r="AA148" s="117" t="inlineStr">
        <is>
          <t>A3</t>
        </is>
      </c>
      <c r="AB148" s="118" t="inlineStr">
        <is>
          <t>Band A · Practitioner</t>
        </is>
      </c>
      <c r="AC148" s="118" t="inlineStr">
        <is>
          <t>Senior Associate</t>
        </is>
      </c>
      <c r="AD148" s="118" t="inlineStr">
        <is>
          <t>• Same as the model</t>
        </is>
      </c>
      <c r="AE148" s="118" t="inlineStr">
        <is>
          <t>B1</t>
        </is>
      </c>
      <c r="AF148" s="118" t="inlineStr">
        <is>
          <t>OK</t>
        </is>
      </c>
      <c r="AG148" s="118" t="inlineStr">
        <is>
          <t>No change · already below the manager</t>
        </is>
      </c>
      <c r="AH148" s="118" t="n">
        <v>7</v>
      </c>
      <c r="AI148" s="118" t="n"/>
      <c r="AJ148" s="119" t="inlineStr">
        <is>
          <t>CARBON · Services · Band A · Early career</t>
        </is>
      </c>
      <c r="AK148" s="120" t="n">
        <v>2.5</v>
      </c>
      <c r="AL148" s="121">
        <f>IFERROR(INDEX(WM_C,MATCH($AJ148,WM_KEY,0)),"")</f>
        <v>0.54</v>
      </c>
      <c r="AM148" s="122">
        <f>IF(OR(AK148="",AL148=""),"",AK148*AL148)</f>
        <v>1.35</v>
      </c>
      <c r="AN148" s="120" t="n">
        <v>2</v>
      </c>
      <c r="AO148" s="121">
        <f>IFERROR(INDEX(WM_AU,MATCH($AJ148,WM_KEY,0)),"")</f>
        <v>0.16</v>
      </c>
      <c r="AP148" s="122">
        <f>IF(OR(AN148="",AO148=""),"",AN148*AO148)</f>
        <v>0.32</v>
      </c>
      <c r="AQ148" s="120" t="n">
        <v>2.5</v>
      </c>
      <c r="AR148" s="121">
        <f>IFERROR(INDEX(WM_AC,MATCH($AJ148,WM_KEY,0)),"")</f>
        <v>0.14</v>
      </c>
      <c r="AS148" s="122">
        <f>IF(OR(AQ148="",AR148=""),"",AQ148*AR148)</f>
        <v>0.35</v>
      </c>
      <c r="AT148" s="120" t="n">
        <v>1</v>
      </c>
      <c r="AU148" s="121">
        <f>IFERROR(INDEX(WM_L,MATCH($AJ148,WM_KEY,0)),"")</f>
        <v>0</v>
      </c>
      <c r="AV148" s="122">
        <f>IF(OR(AT148="",AU148=""),"",AT148*AU148)</f>
        <v>0</v>
      </c>
      <c r="AW148" s="120" t="n">
        <v>8.5</v>
      </c>
      <c r="AX148" s="121">
        <f>IFERROR(INDEX(WM_E,MATCH($AJ148,WM_KEY,0)),"")</f>
        <v>0.1</v>
      </c>
      <c r="AY148" s="122">
        <f>IF(OR(AW148="",AX148=""),"",AW148*AX148)</f>
        <v>0.85</v>
      </c>
      <c r="AZ148" s="123" t="n">
        <v>3</v>
      </c>
      <c r="BA148" s="121">
        <f>IFERROR(INDEX(WM_BI,MATCH($AJ148,WM_KEY,0)),"")</f>
        <v>0.06</v>
      </c>
      <c r="BB148" s="122">
        <f>IF(OR(AZ148="",BA148=""),"",AZ148*BA148)</f>
        <v>0.18</v>
      </c>
      <c r="BC148" s="122">
        <f>IF(COUNT(AM148,AP148,AS148,AV148,AY148,BB148)&lt;6,"",SUM(AM148,AP148,AS148,AV148,AY148,BB148))</f>
        <v>3.05</v>
      </c>
      <c r="BD148" s="122" t="str">
        <f>IF(BC148="","",INDEX({"A1","A2","A3","B1","B2","B3","C1","C2","D1","D2","E1","E2"},MAX(1,MIN(12,ROUND(BC148,0)))))</f>
        <v>A3</v>
      </c>
      <c r="BE148" s="114" t="inlineStr">
        <is>
          <t>A3</t>
        </is>
      </c>
      <c r="BF148" s="124" t="inlineStr">
        <is>
          <t>The score decided the level</t>
        </is>
      </c>
      <c r="BG14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8" s="125" t="inlineStr">
        <is>
          <t>At build: Complexity 1.35 + Autonomy 0.32 + Accountability 0.35 + Leadership 0.00 + Experience 0.85 + Business impact 0.18
= 3.05 points → nearest level 3 = A3
Final level: A3 · same as the score</t>
        </is>
      </c>
      <c r="BI148" s="125" t="inlineStr">
        <is>
          <t>No rule applied: the score decides.</t>
        </is>
      </c>
      <c r="BJ148" s="125" t="inlineStr">
        <is>
          <t>—</t>
        </is>
      </c>
      <c r="BK148" s="126" t="n"/>
      <c r="BL148" s="126" t="inlineStr">
        <is>
          <t>High</t>
        </is>
      </c>
      <c r="BM148" s="126" t="inlineStr">
        <is>
          <t>• 14.1 yrs of experience in a role that reads as Band A work — a career-path question for the manager: can the role be widened · Specialist, B1 or is it correctly sized?</t>
        </is>
      </c>
      <c r="BN148" s="125" t="inlineStr">
        <is>
          <t>Stable · moves in fewer than 5 of 30 weight tests</t>
        </is>
      </c>
      <c r="BO148" s="148" t="inlineStr">
        <is>
          <t>Rated 2.5 of 12 · between A2 and A3
Start: 2.0 · practitioner title
Evidence reads like A3: MCA tagging and QC, error identification, and resolving errors directly with clients on calls → moved up 0.5
KRA: “1. Complete assigned XBRL/conversion/filing tasks with &gt;=99% accuracy · zero critical errors 2. Meet 100% of regulatory / client filing…”
Market: A2 = Standard work of the discipline · A3 = Varied and non-standard work; handles exceptions</t>
        </is>
      </c>
      <c r="BP148" s="129" t="inlineStr">
        <is>
          <t>Rated 2 of 12
Start: 2.0 · practitioner title
Evidence reads like A2: No decision list given; judges resolutions during client calls within the MCA process → matches the start
Market: A2 = Chooses own approach within standards</t>
        </is>
      </c>
      <c r="BQ148" s="129" t="inlineStr">
        <is>
          <t>Rated 2.5 of 12 · between A2 and A3
Start: 2.0 · practitioner title
Evidence reads like A3: Tagging accuracy, QC results and final XML/PDF deliverables sent directly to the client → moved up 0.5
KRA: “1. Complete assigned XBRL/conversion/filing tasks with &gt;=99% accuracy · zero critical errors 2. Meet 100% of regulatory / client filing…”
Market: A2 = Own deliverables · accuracy, TAT · A3 = A module / process, or work with client or regulatory consequences</t>
        </is>
      </c>
      <c r="BR148"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148" s="129" t="inlineStr">
        <is>
          <t>Rated 8.5 of 12 · between C2 and D1
Experience: 14.1 yrs total · 14.1 at IRIS; none recorded before IRIS = 7.8 on the experience scale
Qualification: M.Com · postgraduate, relevant to the work → +0.5
Market: A3 roles typically have 2–5 yrs · IRIS guide 2–4</t>
        </is>
      </c>
      <c r="BT148"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8"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8" s="125" t="n"/>
      <c r="BW148" s="125" t="n"/>
      <c r="BX148" s="125" t="n"/>
      <c r="BY148" s="125" t="n"/>
      <c r="BZ148" s="125" t="inlineStr">
        <is>
          <t>Received · manager annual</t>
        </is>
      </c>
      <c r="CA148" s="125" t="inlineStr">
        <is>
          <t>CARBON Mapping Master</t>
        </is>
      </c>
      <c r="CB148" s="130" t="n">
        <v>18</v>
      </c>
      <c r="CC148" s="131" t="inlineStr">
        <is>
          <t>• Role / sub-team: Tagging Analyst</t>
        </is>
      </c>
      <c r="CD148" s="131" t="inlineStr">
        <is>
          <t>• Key responsibilities include: Tagging of the files, QC of the file, Client changes, Client interaction etc.
• Reported deliverables and outcomes include: MCA - output file direct send to the client.</t>
        </is>
      </c>
      <c r="CE148" s="131" t="inlineStr">
        <is>
          <t>• Current capabilities: Handel multiple things; Tools / software used: Disclosure Management - DM - Word editor | Ifile [Teams chat], HTML Editor.</t>
        </is>
      </c>
      <c r="CF148" s="131" t="inlineStr">
        <is>
          <t>• Development priorities: No input received.
• Learning and Development Need: Time and work management.</t>
        </is>
      </c>
      <c r="CG148" s="131" t="inlineStr">
        <is>
          <t>• Key challenges: No input received.
• Support required: No input received.</t>
        </is>
      </c>
      <c r="CH148" s="132" t="inlineStr">
        <is>
          <t>Complexity: Evidence reads like A3: MCA tagging and QC, error identification, and resolving errors directly with clients on calls → moved up 0.5
Autonomy: Evidence reads like A2: No decision list given; judges resolutions during client calls within the MCA process → matches the start
Accountability: Evidence reads like A3: Tagging accuracy, QC results and final XML/PDF deliverables sent directly to the client → moved up 0.5
Leadership: Evidence reads like A1: No guiding or leading of others described → matches the start
Business Impact: Moved +0.5: the survey / manager mapping marks it business-critical.</t>
        </is>
      </c>
      <c r="CI148"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8" s="131" t="inlineStr">
        <is>
          <t>Self-identified: Testing &amp; quality · Domain, regulatory &amp; XBRL · Client, sales &amp; stakeholders · Communication &amp; presentation · Broader exposure &amp; ownership
For the next role: Testing &amp; quality · Domain, regulatory &amp; XBRL · Client, sales &amp; stakeholders · Communication &amp; presentation · Broader exposure &amp; ownership</t>
        </is>
      </c>
      <c r="CK148" s="131" t="inlineStr">
        <is>
          <t>Per-person summary · CARBON Mapping Master</t>
        </is>
      </c>
      <c r="CL148"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8"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5 · Potential: High · 9-Box Grid placement: Emerging Talent.</t>
        </is>
      </c>
      <c r="CN148" s="135" t="n"/>
      <c r="CO148" s="135" t="n">
        <v>3</v>
      </c>
      <c r="CP148" s="136" t="n">
        <v>5</v>
      </c>
      <c r="CQ148" s="137" t="inlineStr">
        <is>
          <t>High</t>
        </is>
      </c>
      <c r="CR148" s="137" t="inlineStr">
        <is>
          <t>Emerging Talent</t>
        </is>
      </c>
      <c r="CS148" s="137" t="inlineStr">
        <is>
          <t>Ready now</t>
        </is>
      </c>
      <c r="CT148" s="137" t="inlineStr">
        <is>
          <t>Yes</t>
        </is>
      </c>
      <c r="CU148" s="137" t="inlineStr">
        <is>
          <t>Yes</t>
        </is>
      </c>
      <c r="CV148" s="137" t="n"/>
      <c r="CW148" s="137" t="n"/>
      <c r="CX148" s="137" t="inlineStr">
        <is>
          <t>Medium · critical role Yes · only this person — · successor named No</t>
        </is>
      </c>
      <c r="CY148" s="137" t="inlineStr">
        <is>
          <t>Jinesh Kumar S · B2, CARBON · Mayur Zope · B2, CARBON · Mohammed Dholkawala · B2, CARBON</t>
        </is>
      </c>
      <c r="CZ148" s="137" t="inlineStr">
        <is>
          <t>Name a successor; document the key process; cross-train one person</t>
        </is>
      </c>
      <c r="DA148" s="119" t="n">
        <v>95</v>
      </c>
      <c r="DB148" s="138" t="inlineStr">
        <is>
          <t>Meets the level</t>
        </is>
      </c>
      <c r="DC148" s="138" t="n">
        <v>102</v>
      </c>
      <c r="DD148" s="138" t="n">
        <v>75</v>
      </c>
      <c r="DE148" s="138" t="n">
        <v>99</v>
      </c>
      <c r="DF148" s="138" t="n"/>
      <c r="DG148" s="138" t="inlineStr">
        <is>
          <t>Accounting standards, AI / GenAI, Learning agility</t>
        </is>
      </c>
      <c r="DH148" s="138" t="inlineStr">
        <is>
          <t>B1: 86% of profile — close</t>
        </is>
      </c>
      <c r="DI148" s="138" t="inlineStr">
        <is>
          <t>Evidence: Survey + KRAs | Core: Ownership 4/2, Problem solving 2/2, Communication &amp; collaboration 3/2, Client &amp; quality focus 4/2, Learning agility 1/2, Integrity &amp; compliance 2/2 | Future-ready: AI literacy 1/2, Data literacy 2/2, Digital fluency 2/2, Innovation 1/2 | Functional: XBRL &amp; taxonomy 4/3, Accounting standards 2/3, Regulatory domain 4/3, Quality &amp; process 4/3, Excel &amp; tools 3/3, AI / GenAI 2/3</t>
        </is>
      </c>
      <c r="DJ148" s="111" t="inlineStr">
        <is>
          <t>Testing &amp; quality · Domain, regulatory &amp; XBRL · Client, sales &amp; stakeholders · Communication &amp; presentation · Broader exposure &amp; ownership</t>
        </is>
      </c>
      <c r="DK148" s="112" t="n"/>
      <c r="DL148" s="112" t="inlineStr">
        <is>
          <t>Stakeholder &amp; Client Management; AI, GenAI &amp; Prompt Engineering</t>
        </is>
      </c>
      <c r="DM148" s="112" t="inlineStr">
        <is>
          <t>Testing &amp; quality · Domain, regulatory &amp; XBRL · Client, sales &amp; stakeholders · Communication &amp; presentation · Broader exposure &amp; ownership</t>
        </is>
      </c>
      <c r="DN148" s="112" t="n"/>
      <c r="DO148" s="139" t="inlineStr">
        <is>
          <t>Data Operations &amp; Digitization · 83% of competencies evidenced; must-haves met</t>
        </is>
      </c>
      <c r="DP148" s="126" t="inlineStr">
        <is>
          <t>Rajendra Gupta · Senior Financial Analyst — 0.45: file, validation, xml, mca; Atul Paradkar · Senior Financial Analyst — 0.42: process, tagging, file, mca; Sandeep Dhere · Senior Financial Analyst — 0.38: tool, file, mca, tagging</t>
        </is>
      </c>
      <c r="DQ148" s="126" t="inlineStr">
        <is>
          <t>No close match in other businesses</t>
        </is>
      </c>
      <c r="DR148" s="126" t="n"/>
      <c r="DS148" s="126" t="n"/>
      <c r="DT148" s="126" t="inlineStr">
        <is>
          <t>A3 deep-dive: score 3.05 · gap to B1 0.52 · 0.5–1.0 from B1</t>
        </is>
      </c>
      <c r="DU148"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8"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8"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8" s="126" t="inlineStr">
        <is>
          <t>2–4 yrs</t>
        </is>
      </c>
      <c r="EA148" s="126" t="inlineStr">
        <is>
          <t>3–5 · 2–5</t>
        </is>
      </c>
      <c r="EB148" s="126" t="inlineStr">
        <is>
          <t>Senior Analyst / Associate</t>
        </is>
      </c>
      <c r="EC148" s="126" t="inlineStr">
        <is>
          <t>DataTracks: Senior Associate · 2–5 yrs · Big Four: Consultant · IRIS Vs Market Benchmark — XBRL US credential pathway: XBRL US GAAP Certificate</t>
        </is>
      </c>
      <c r="ED148" s="126" t="inlineStr">
        <is>
          <t>XBRL US GAAP Certificate · AICPA &amp; XBRL US; XBRL International specifications; IFRS / US GAAP / Ind AS</t>
        </is>
      </c>
      <c r="EE148" s="126" t="inlineStr">
        <is>
          <t>Core 2 · Future 2 · Functional 3 · Leadership not scored</t>
        </is>
      </c>
      <c r="EF148" s="139" t="n"/>
      <c r="EG148" s="126" t="inlineStr">
        <is>
          <t>✓ HRIS: 14.1 yrs, M.Com, 0 direct reports
✓ Survey: 18 of 20 questions answered
✓ KRAs: submitted, reported deliverables
✓ Manager mapping: rating, potential, 9-box
✗ Job description: not on file</t>
        </is>
      </c>
      <c r="EH148" s="118" t="inlineStr">
        <is>
          <t xml:space="preserve">D214 · Long-tenure A3 · 8+ yrs · Medium: No rule changed the level: the score decides. · owner Business head — CARBON · </t>
        </is>
      </c>
      <c r="EI148" s="118" t="n"/>
      <c r="EJ148" s="118" t="n"/>
      <c r="EK148" s="118" t="inlineStr">
        <is>
          <t>Survey: summary on file · KRAs: received · Experience: on file</t>
        </is>
      </c>
      <c r="EL148" s="141" t="n"/>
      <c r="EM148" s="142" t="n"/>
      <c r="EN148" s="142" t="n"/>
      <c r="EO148" s="142" t="n"/>
      <c r="EP148" s="142" t="n"/>
      <c r="EQ148" s="143" t="n"/>
      <c r="ER148" s="135" t="n"/>
      <c r="ES148" s="135" t="n"/>
      <c r="ET148" s="135" t="n"/>
      <c r="EU148" s="135" t="n"/>
      <c r="EV148" s="135" t="n"/>
      <c r="EW148" s="135" t="n"/>
      <c r="EX148" s="135" t="n"/>
      <c r="EY148" s="143" t="n"/>
      <c r="EZ148" s="135" t="n"/>
      <c r="FA148" s="135" t="n"/>
      <c r="FB148" s="135" t="n"/>
      <c r="FC148" s="135" t="n"/>
      <c r="FD148" s="135" t="n"/>
    </row>
    <row r="149" ht="300" customHeight="1">
      <c r="A149" s="109" t="inlineStr">
        <is>
          <t>CARBON</t>
        </is>
      </c>
      <c r="B149" s="110" t="inlineStr">
        <is>
          <t>IRIS0819</t>
        </is>
      </c>
      <c r="C149" s="110" t="inlineStr">
        <is>
          <t>Vikram Bangera</t>
        </is>
      </c>
      <c r="D149" s="110" t="inlineStr">
        <is>
          <t>Services</t>
        </is>
      </c>
      <c r="E149" s="110" t="inlineStr">
        <is>
          <t>RC-025</t>
        </is>
      </c>
      <c r="F149" s="110" t="inlineStr">
        <is>
          <t>Priyanka Jadhav</t>
        </is>
      </c>
      <c r="G149" s="110" t="inlineStr">
        <is>
          <t>IRIS0616</t>
        </is>
      </c>
      <c r="H149" s="110" t="inlineStr">
        <is>
          <t>B2</t>
        </is>
      </c>
      <c r="I149" s="110" t="n"/>
      <c r="J149" s="110" t="n">
        <v>15.6</v>
      </c>
      <c r="K149" s="110" t="n">
        <v>15.1</v>
      </c>
      <c r="L149" s="110" t="inlineStr">
        <is>
          <t>B.Com</t>
        </is>
      </c>
      <c r="M149" s="110" t="n"/>
      <c r="N149" s="111" t="inlineStr">
        <is>
          <t>Senior Financial Analyst</t>
        </is>
      </c>
      <c r="O149" s="112" t="inlineStr">
        <is>
          <t>Senior Financial Analyst</t>
        </is>
      </c>
      <c r="P149" s="112" t="inlineStr">
        <is>
          <t>Consulting &amp; Professional Services</t>
        </is>
      </c>
      <c r="Q149" s="112" t="inlineStr">
        <is>
          <t>XBRL Tagging, Conversion &amp; Filing</t>
        </is>
      </c>
      <c r="R149" s="112" t="inlineStr">
        <is>
          <t>L4 – Senior</t>
        </is>
      </c>
      <c r="S149" s="152" t="inlineStr">
        <is>
          <t>A3</t>
        </is>
      </c>
      <c r="T149" s="151" t="inlineStr">
        <is>
          <t>Senior Associate</t>
        </is>
      </c>
      <c r="U149" s="151" t="inlineStr">
        <is>
          <t>A</t>
        </is>
      </c>
      <c r="V149" s="112" t="inlineStr">
        <is>
          <t>IC</t>
        </is>
      </c>
      <c r="W149" s="153" t="inlineStr">
        <is>
          <t>• Same level</t>
        </is>
      </c>
      <c r="X149" s="112" t="inlineStr">
        <is>
          <t>P2</t>
        </is>
      </c>
      <c r="Y149" s="112" t="inlineStr">
        <is>
          <t>Developing</t>
        </is>
      </c>
      <c r="Z149" s="112" t="inlineStr">
        <is>
          <t>3 Apply</t>
        </is>
      </c>
      <c r="AA149" s="117" t="inlineStr">
        <is>
          <t>A3</t>
        </is>
      </c>
      <c r="AB149" s="118" t="inlineStr">
        <is>
          <t>Band A · Practitioner</t>
        </is>
      </c>
      <c r="AC149" s="118" t="inlineStr">
        <is>
          <t>Senior Associate</t>
        </is>
      </c>
      <c r="AD149" s="118" t="inlineStr">
        <is>
          <t>• Same as the model</t>
        </is>
      </c>
      <c r="AE149" s="118" t="inlineStr">
        <is>
          <t>B1</t>
        </is>
      </c>
      <c r="AF149" s="118" t="inlineStr">
        <is>
          <t>OK</t>
        </is>
      </c>
      <c r="AG149" s="118" t="inlineStr">
        <is>
          <t>No change · already below the manager</t>
        </is>
      </c>
      <c r="AH149" s="118" t="n">
        <v>7</v>
      </c>
      <c r="AI149" s="118" t="n"/>
      <c r="AJ149" s="119" t="inlineStr">
        <is>
          <t>CARBON · Services · Band A · Early career</t>
        </is>
      </c>
      <c r="AK149" s="120" t="n">
        <v>3</v>
      </c>
      <c r="AL149" s="121">
        <f>IFERROR(INDEX(WM_C,MATCH($AJ149,WM_KEY,0)),"")</f>
        <v>0.54</v>
      </c>
      <c r="AM149" s="122">
        <f>IF(OR(AK149="",AL149=""),"",AK149*AL149)</f>
        <v>1.62</v>
      </c>
      <c r="AN149" s="120" t="n">
        <v>3</v>
      </c>
      <c r="AO149" s="121">
        <f>IFERROR(INDEX(WM_AU,MATCH($AJ149,WM_KEY,0)),"")</f>
        <v>0.16</v>
      </c>
      <c r="AP149" s="122">
        <f>IF(OR(AN149="",AO149=""),"",AN149*AO149)</f>
        <v>0.48</v>
      </c>
      <c r="AQ149" s="120" t="n">
        <v>2.5</v>
      </c>
      <c r="AR149" s="121">
        <f>IFERROR(INDEX(WM_AC,MATCH($AJ149,WM_KEY,0)),"")</f>
        <v>0.14</v>
      </c>
      <c r="AS149" s="122">
        <f>IF(OR(AQ149="",AR149=""),"",AQ149*AR149)</f>
        <v>0.35</v>
      </c>
      <c r="AT149" s="120" t="n">
        <v>2.5</v>
      </c>
      <c r="AU149" s="121">
        <f>IFERROR(INDEX(WM_L,MATCH($AJ149,WM_KEY,0)),"")</f>
        <v>0</v>
      </c>
      <c r="AV149" s="122">
        <f>IF(OR(AT149="",AU149=""),"",AT149*AU149)</f>
        <v>0</v>
      </c>
      <c r="AW149" s="120" t="n">
        <v>8.5</v>
      </c>
      <c r="AX149" s="121">
        <f>IFERROR(INDEX(WM_E,MATCH($AJ149,WM_KEY,0)),"")</f>
        <v>0.1</v>
      </c>
      <c r="AY149" s="122">
        <f>IF(OR(AW149="",AX149=""),"",AW149*AX149)</f>
        <v>0.85</v>
      </c>
      <c r="AZ149" s="123" t="n">
        <v>3</v>
      </c>
      <c r="BA149" s="121">
        <f>IFERROR(INDEX(WM_BI,MATCH($AJ149,WM_KEY,0)),"")</f>
        <v>0.06</v>
      </c>
      <c r="BB149" s="122">
        <f>IF(OR(AZ149="",BA149=""),"",AZ149*BA149)</f>
        <v>0.18</v>
      </c>
      <c r="BC149" s="122">
        <f>IF(COUNT(AM149,AP149,AS149,AV149,AY149,BB149)&lt;6,"",SUM(AM149,AP149,AS149,AV149,AY149,BB149))</f>
        <v>3.48</v>
      </c>
      <c r="BD149" s="122" t="str">
        <f>IF(BC149="","",INDEX({"A1","A2","A3","B1","B2","B3","C1","C2","D1","D2","E1","E2"},MAX(1,MIN(12,ROUND(BC149,0)))))</f>
        <v>A3</v>
      </c>
      <c r="BE149" s="152" t="inlineStr">
        <is>
          <t>A3</t>
        </is>
      </c>
      <c r="BF149" s="124" t="inlineStr">
        <is>
          <t>The score decided the level</t>
        </is>
      </c>
      <c r="BG14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9" s="125" t="inlineStr">
        <is>
          <t>At build: Complexity 1.62 + Autonomy 0.48 + Accountability 0.35 + Leadership 0.00 + Experience 0.85 + Business impact 0.18
= 3.48 points → nearest level 3 = A3
Final level: A3 · same as the score</t>
        </is>
      </c>
      <c r="BI149" s="125" t="inlineStr">
        <is>
          <t>No rule applied: the score decides.</t>
        </is>
      </c>
      <c r="BJ149" s="125" t="inlineStr">
        <is>
          <t>Close call · Input needed</t>
        </is>
      </c>
      <c r="BK149" s="147" t="inlineStr">
        <is>
          <t>Close call</t>
        </is>
      </c>
      <c r="BL149" s="126" t="inlineStr">
        <is>
          <t>Medium</t>
        </is>
      </c>
      <c r="BM149" s="126" t="inlineStr">
        <is>
          <t>• Describes leading or allocating work to a team but has no formal reports in the Employee Master — confirm; may be a POD Lead / Team Lead
• 15.6 yrs of experience in a role that reads as Band A work — a career-path question for the manager: can the role be widened · Specialist, B1 or is it correctly sized?
• Close call: score 3.48 is within 0.05 of a rounding point and the score decided the level — calibrate against peers before confirming</t>
        </is>
      </c>
      <c r="BN149" s="125" t="inlineStr">
        <is>
          <t>Stable · moves in fewer than 5 of 30 weight tests</t>
        </is>
      </c>
      <c r="BO149" s="148" t="inlineStr">
        <is>
          <t>Rated 3 of 12
Start: 3.0 · senior practitioner title
Evidence reads like A3: DM report processing, XBRL tagging and analysis, validation, testing; shift-lead duty named → matches the start
KRA: “1. Complete assigned XBRL/conversion/filing tasks with &gt;=99% accuracy · zero critical errors 2. Meet 100% of regulatory / client filing…”
Market: A3 = Varied and non-standard work; handles exceptions</t>
        </is>
      </c>
      <c r="BP149" s="129" t="inlineStr">
        <is>
          <t>Rated 3 of 12
Start: 3.0 · senior practitioner title
Evidence reads like A3: Resolves routine tagging/disclosure issues, makes corrections, prioritises testing; raises other issues → matches the start
Market: A3 = Technical / QC / client calls on own work</t>
        </is>
      </c>
      <c r="BQ149" s="129" t="inlineStr">
        <is>
          <t>Rated 2.5 of 12 · between A2 and A3
Start: 3.0 · senior practitioner title
Evidence reads like A2: Accuracy of own tagging, disclosure updates and testing results; output to Customer Engagement team → moved down 0.5
KRA: “1. Complete assigned XBRL/conversion/filing tasks with &gt;=99% accuracy · zero critical errors 2. Meet 100% of regulatory / client filing…”
Market: A2 = Own deliverables · accuracy, TAT · A3 = A module / process, or work with client or regulatory consequences</t>
        </is>
      </c>
      <c r="BR149" s="129" t="inlineStr">
        <is>
          <t>Rated 2.5 of 12 · between A2 and A3 — not counted: the weight is 0% at this level
Start: 2.0 · individual contributor, so influence only
Evidence reads like A3: Lists shift-lead responsibility without detail; no formal reports → moved up 0.5
Team: 0 direct reports · IC
Market: A2–A3 = Not scored in Band A</t>
        </is>
      </c>
      <c r="BS149" s="129" t="inlineStr">
        <is>
          <t>Rated 8.5 of 12 · between C2 and D1
Experience: 15.6 yrs total · 0.5 before IRIS + 15.1 at IRIS = 8.4 on the experience scale
Qualification: B.Com · graduate, relevant to the work → no change
Market: A3 roles typically have 2–5 yrs · IRIS guide 2–4</t>
        </is>
      </c>
      <c r="BT14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9"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49" s="125" t="n"/>
      <c r="BW149" s="125" t="n"/>
      <c r="BX149" s="125" t="n"/>
      <c r="BY149" s="125" t="n"/>
      <c r="BZ149" s="125" t="inlineStr">
        <is>
          <t>Received · manager annual</t>
        </is>
      </c>
      <c r="CA149" s="125" t="inlineStr">
        <is>
          <t>CARBON Mapping Master</t>
        </is>
      </c>
      <c r="CB149" s="130" t="n">
        <v>18</v>
      </c>
      <c r="CC149" s="131" t="inlineStr">
        <is>
          <t>• Role / sub-team: Tagging Analyst, Disclosure management.</t>
        </is>
      </c>
      <c r="CD149" s="131" t="inlineStr">
        <is>
          <t>• Key responsibilities include: DM file process, Tagging, Mail Monitoring, Testing Activity.
• Reported deliverables and outcomes include: DM file or Xbrl file to Customer Engagement team.</t>
        </is>
      </c>
      <c r="CE149" s="131" t="inlineStr">
        <is>
          <t>• Current capabilities: Team Work; Tools / software used: Both.</t>
        </is>
      </c>
      <c r="CF149" s="131" t="inlineStr">
        <is>
          <t>• Development priorities: No input received.
• Learning and Development Need: Time Management skills.</t>
        </is>
      </c>
      <c r="CG149" s="131" t="inlineStr">
        <is>
          <t>• Key challenges: Remote desktop applicatio.
• Support required: No input received.</t>
        </is>
      </c>
      <c r="CH149" s="132" t="inlineStr">
        <is>
          <t>Complexity: Evidence reads like A3: DM report processing, XBRL tagging and analysis, validation, testing; shift-lead duty named → matches the start
Autonomy: Evidence reads like A3: Resolves routine tagging/disclosure issues, makes corrections, prioritises testing; raises other issues → matches the start
Accountability: Evidence reads like A2: Accuracy of own tagging, disclosure updates and testing results; output to Customer Engagement team → moved down 0.5
Leadership: Evidence reads like A3: Lists shift-lead responsibility without detail; no formal reports → moved up 0.5
Business Impact: Moved +0.5: the survey / manager mapping marks it business-critical.</t>
        </is>
      </c>
      <c r="CI149"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9" s="131" t="inlineStr">
        <is>
          <t>Self-identified: Client, sales &amp; stakeholders · Communication &amp; presentation
For the next role: Client, sales &amp; stakeholders · Communication &amp; presentation</t>
        </is>
      </c>
      <c r="CK149" s="131" t="inlineStr">
        <is>
          <t>Per-person summary · CARBON Mapping Master</t>
        </is>
      </c>
      <c r="CL149"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9"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High · 9-Box Grid placement: Core Contributor.</t>
        </is>
      </c>
      <c r="CN149" s="135" t="n"/>
      <c r="CO149" s="135" t="n">
        <v>3</v>
      </c>
      <c r="CP149" s="136" t="n">
        <v>3</v>
      </c>
      <c r="CQ149" s="137" t="inlineStr">
        <is>
          <t>High</t>
        </is>
      </c>
      <c r="CR149" s="137" t="inlineStr">
        <is>
          <t>Core Contributor</t>
        </is>
      </c>
      <c r="CS149" s="137" t="inlineStr">
        <is>
          <t>Ready in 6–12 months</t>
        </is>
      </c>
      <c r="CT149" s="137" t="n"/>
      <c r="CU149" s="137" t="inlineStr">
        <is>
          <t>Yes</t>
        </is>
      </c>
      <c r="CV149" s="137" t="n"/>
      <c r="CW149" s="137" t="n"/>
      <c r="CX149" s="137" t="inlineStr">
        <is>
          <t>Medium · critical role Yes · only this person — · successor named No</t>
        </is>
      </c>
      <c r="CY149" s="137" t="inlineStr">
        <is>
          <t>Jinesh Kumar S · B2, CARBON · Mayur Zope · B2, CARBON · Mohammed Dholkawala · B2, CARBON</t>
        </is>
      </c>
      <c r="CZ149" s="137" t="inlineStr">
        <is>
          <t>Name a successor; document the key process; cross-train one person</t>
        </is>
      </c>
      <c r="DA149" s="119" t="n">
        <v>97</v>
      </c>
      <c r="DB149" s="138" t="inlineStr">
        <is>
          <t>Meets the level</t>
        </is>
      </c>
      <c r="DC149" s="138" t="n">
        <v>102</v>
      </c>
      <c r="DD149" s="138" t="n">
        <v>88</v>
      </c>
      <c r="DE149" s="138" t="n">
        <v>99</v>
      </c>
      <c r="DF149" s="138" t="n"/>
      <c r="DG149" s="138" t="inlineStr">
        <is>
          <t>Regulatory domain, AI / GenAI, Learning agility</t>
        </is>
      </c>
      <c r="DH149" s="138" t="inlineStr">
        <is>
          <t>B1: 86% of profile — close</t>
        </is>
      </c>
      <c r="DI149" s="138" t="inlineStr">
        <is>
          <t>Evidence: Survey + KRAs | Core: Ownership 3/2, Problem solving 3/2, Communication &amp; collaboration 2/2, Client &amp; quality focus 3/2, Learning agility 1/2, Integrity &amp; compliance 2/2 | Future-ready: AI literacy 1/2, Data literacy 2/2, Digital fluency 2/2, Innovation 2/2 | Functional: XBRL &amp; taxonomy 4/3, Accounting standards 4/3, Regulatory domain 2/3, Quality &amp; process 4/3, Excel &amp; tools 3/3, AI / GenAI 2/3</t>
        </is>
      </c>
      <c r="DJ149" s="111" t="inlineStr">
        <is>
          <t>Client, sales &amp; stakeholders · Communication &amp; presentation</t>
        </is>
      </c>
      <c r="DK149" s="112" t="n"/>
      <c r="DL149" s="112" t="inlineStr">
        <is>
          <t>AI, GenAI &amp; Prompt Engineering; Process Improvement &amp; Quality Mindset</t>
        </is>
      </c>
      <c r="DM149" s="112" t="inlineStr">
        <is>
          <t>Client, sales &amp; stakeholders · Communication &amp; presentation</t>
        </is>
      </c>
      <c r="DN149" s="112" t="n"/>
      <c r="DO149" s="139" t="inlineStr">
        <is>
          <t>No strong match from survey evidence</t>
        </is>
      </c>
      <c r="DP149" s="126" t="inlineStr">
        <is>
          <t>Dhananjay Bavkar · Senior Financial Analyst — 0.83: disclosure, issue, management, validation; Jinesh Kumar S · Manager – Assisted Services — 0.35: management, xbrl, quality, testing; Namrata Juvekar · Financial Analyst — 0.34: management, validation, issue, shift</t>
        </is>
      </c>
      <c r="DQ149" s="126" t="inlineStr">
        <is>
          <t>Prajakta Athalye · iFile, Financial Analyst — 0.26</t>
        </is>
      </c>
      <c r="DR149" s="126" t="n"/>
      <c r="DS149" s="126" t="n"/>
      <c r="DT149" s="126" t="inlineStr">
        <is>
          <t>A3 deep-dive: score 3.48 · gap to B1 0.05 · Within 0.25 of B1</t>
        </is>
      </c>
      <c r="DU149"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9"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9"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9" s="126" t="inlineStr">
        <is>
          <t>2–4 yrs</t>
        </is>
      </c>
      <c r="EA149" s="126" t="inlineStr">
        <is>
          <t>3–5 · 2–5</t>
        </is>
      </c>
      <c r="EB149" s="126" t="inlineStr">
        <is>
          <t>Senior Analyst / Associate</t>
        </is>
      </c>
      <c r="EC149" s="126" t="inlineStr">
        <is>
          <t>DataTracks: Senior Associate · 2–5 yrs · Big Four: Consultant · IRIS Vs Market Benchmark — XBRL US credential pathway: XBRL US GAAP Certificate</t>
        </is>
      </c>
      <c r="ED149" s="126" t="inlineStr">
        <is>
          <t>XBRL US GAAP Certificate · AICPA &amp; XBRL US; XBRL International specifications; IFRS / US GAAP / Ind AS</t>
        </is>
      </c>
      <c r="EE149" s="126" t="inlineStr">
        <is>
          <t>Core 2 · Future 2 · Functional 3 · Leadership not scored</t>
        </is>
      </c>
      <c r="EF149" s="127" t="inlineStr">
        <is>
          <t>• Confirm the reporting line — Manager</t>
        </is>
      </c>
      <c r="EG149" s="126" t="inlineStr">
        <is>
          <t>✓ HRIS: 15.6 yrs, B.Com, 0 direct reports
✓ Survey: 18 of 20 questions answered
✓ KRAs: submitted, reported deliverables
✓ Manager mapping: rating, potential, 9-box
✗ Job description: not on file</t>
        </is>
      </c>
      <c r="EH149" s="118" t="inlineStr">
        <is>
          <t xml:space="preserve">D023 · Close call · High: Score 3.48 is 0.02 below the 3.5 rounding point between A3 and B1, and no rule moved it: confirm A3 against peers in similar roles, or place at B1. · owner Calibration panel · 
D215 · Long-tenure A3 · 8+ yrs · Medium: No rule changed the level: the score decides. · owner Business head — CARBON · 
D308 · Input needed · Medium: • Confirm the reporting line — Manager · owner Manager · </t>
        </is>
      </c>
      <c r="EI149" s="118" t="inlineStr">
        <is>
          <t>R025 · Confirm the reporting line · Manager · Open</t>
        </is>
      </c>
      <c r="EJ149" s="118" t="inlineStr">
        <is>
          <t>Confirm the reporting line · Manager</t>
        </is>
      </c>
      <c r="EK149" s="118" t="inlineStr">
        <is>
          <t>Survey: summary on file · KRAs: received · Experience: on file</t>
        </is>
      </c>
      <c r="EL149" s="141" t="n"/>
      <c r="EM149" s="142" t="n"/>
      <c r="EN149" s="142" t="n"/>
      <c r="EO149" s="142" t="n"/>
      <c r="EP149" s="142" t="n"/>
      <c r="EQ149" s="143" t="n"/>
      <c r="ER149" s="135" t="n"/>
      <c r="ES149" s="135" t="n"/>
      <c r="ET149" s="135" t="n"/>
      <c r="EU149" s="135" t="n"/>
      <c r="EV149" s="135" t="n"/>
      <c r="EW149" s="135" t="n"/>
      <c r="EX149" s="135" t="n"/>
      <c r="EY149" s="143" t="n"/>
      <c r="EZ149" s="135" t="n"/>
      <c r="FA149" s="135" t="n"/>
      <c r="FB149" s="135" t="n"/>
      <c r="FC149" s="135" t="n"/>
      <c r="FD149" s="135" t="n"/>
    </row>
    <row r="150" ht="300" customHeight="1">
      <c r="A150" s="109" t="inlineStr">
        <is>
          <t>CARBON</t>
        </is>
      </c>
      <c r="B150" s="110" t="inlineStr">
        <is>
          <t>IRISC212</t>
        </is>
      </c>
      <c r="C150" s="110" t="inlineStr">
        <is>
          <t>Vishakha Vitmal</t>
        </is>
      </c>
      <c r="D150" s="110" t="inlineStr">
        <is>
          <t>Services</t>
        </is>
      </c>
      <c r="E150" s="110" t="inlineStr">
        <is>
          <t>RC-025</t>
        </is>
      </c>
      <c r="F150" s="110" t="inlineStr">
        <is>
          <t>Priyanka Mehra</t>
        </is>
      </c>
      <c r="G150" s="110" t="inlineStr">
        <is>
          <t>IRIS2071</t>
        </is>
      </c>
      <c r="H150" s="110" t="inlineStr">
        <is>
          <t>B2</t>
        </is>
      </c>
      <c r="I150" s="110" t="n"/>
      <c r="J150" s="110" t="n">
        <v>5.2</v>
      </c>
      <c r="K150" s="110" t="n">
        <v>5.2</v>
      </c>
      <c r="L150" s="110" t="inlineStr">
        <is>
          <t>B.Com</t>
        </is>
      </c>
      <c r="M150" s="110" t="n"/>
      <c r="N150" s="144" t="inlineStr">
        <is>
          <t>Consultant</t>
        </is>
      </c>
      <c r="O150" s="113" t="inlineStr">
        <is>
          <t>Senior Financial Analyst</t>
        </is>
      </c>
      <c r="P150" s="112" t="inlineStr">
        <is>
          <t>Consulting &amp; Professional Services</t>
        </is>
      </c>
      <c r="Q150" s="112" t="inlineStr">
        <is>
          <t>XBRL Tagging, Conversion &amp; Filing</t>
        </is>
      </c>
      <c r="R150" s="113" t="inlineStr">
        <is>
          <t>L3 – Professional / Associate</t>
        </is>
      </c>
      <c r="S150" s="114" t="inlineStr">
        <is>
          <t>A3</t>
        </is>
      </c>
      <c r="T150" s="151" t="inlineStr">
        <is>
          <t>Senior Associate</t>
        </is>
      </c>
      <c r="U150" s="151" t="inlineStr">
        <is>
          <t>A</t>
        </is>
      </c>
      <c r="V150" s="112" t="inlineStr">
        <is>
          <t>IC</t>
        </is>
      </c>
      <c r="W150" s="150" t="inlineStr">
        <is>
          <t>▲ Up</t>
        </is>
      </c>
      <c r="X150" s="112" t="inlineStr">
        <is>
          <t>P2</t>
        </is>
      </c>
      <c r="Y150" s="112" t="inlineStr">
        <is>
          <t>Developing</t>
        </is>
      </c>
      <c r="Z150" s="112" t="inlineStr">
        <is>
          <t>3 Apply</t>
        </is>
      </c>
      <c r="AA150" s="117" t="inlineStr">
        <is>
          <t>A3</t>
        </is>
      </c>
      <c r="AB150" s="118" t="inlineStr">
        <is>
          <t>Band A · Practitioner</t>
        </is>
      </c>
      <c r="AC150" s="118" t="inlineStr">
        <is>
          <t>Senior Associate</t>
        </is>
      </c>
      <c r="AD150" s="118" t="inlineStr">
        <is>
          <t>• Same as the model</t>
        </is>
      </c>
      <c r="AE150" s="118" t="inlineStr">
        <is>
          <t>B1</t>
        </is>
      </c>
      <c r="AF150" s="118" t="inlineStr">
        <is>
          <t>OK</t>
        </is>
      </c>
      <c r="AG150" s="118" t="inlineStr">
        <is>
          <t>No change · already below the manager</t>
        </is>
      </c>
      <c r="AH150" s="118" t="n">
        <v>7</v>
      </c>
      <c r="AI150" s="118" t="n"/>
      <c r="AJ150" s="119" t="inlineStr">
        <is>
          <t>CARBON · Services · Band A · Early career</t>
        </is>
      </c>
      <c r="AK150" s="120" t="n">
        <v>2.5</v>
      </c>
      <c r="AL150" s="121">
        <f>IFERROR(INDEX(WM_C,MATCH($AJ150,WM_KEY,0)),"")</f>
        <v>0.54</v>
      </c>
      <c r="AM150" s="122">
        <f>IF(OR(AK150="",AL150=""),"",AK150*AL150)</f>
        <v>1.35</v>
      </c>
      <c r="AN150" s="120" t="n">
        <v>2.5</v>
      </c>
      <c r="AO150" s="121">
        <f>IFERROR(INDEX(WM_AU,MATCH($AJ150,WM_KEY,0)),"")</f>
        <v>0.16</v>
      </c>
      <c r="AP150" s="122">
        <f>IF(OR(AN150="",AO150=""),"",AN150*AO150)</f>
        <v>0.4</v>
      </c>
      <c r="AQ150" s="120" t="n">
        <v>2.5</v>
      </c>
      <c r="AR150" s="121">
        <f>IFERROR(INDEX(WM_AC,MATCH($AJ150,WM_KEY,0)),"")</f>
        <v>0.14</v>
      </c>
      <c r="AS150" s="122">
        <f>IF(OR(AQ150="",AR150=""),"",AQ150*AR150)</f>
        <v>0.35</v>
      </c>
      <c r="AT150" s="120" t="n">
        <v>1</v>
      </c>
      <c r="AU150" s="121">
        <f>IFERROR(INDEX(WM_L,MATCH($AJ150,WM_KEY,0)),"")</f>
        <v>0</v>
      </c>
      <c r="AV150" s="122">
        <f>IF(OR(AT150="",AU150=""),"",AT150*AU150)</f>
        <v>0</v>
      </c>
      <c r="AW150" s="120" t="n">
        <v>4</v>
      </c>
      <c r="AX150" s="121">
        <f>IFERROR(INDEX(WM_E,MATCH($AJ150,WM_KEY,0)),"")</f>
        <v>0.1</v>
      </c>
      <c r="AY150" s="122">
        <f>IF(OR(AW150="",AX150=""),"",AW150*AX150)</f>
        <v>0.4</v>
      </c>
      <c r="AZ150" s="123" t="n">
        <v>3</v>
      </c>
      <c r="BA150" s="121">
        <f>IFERROR(INDEX(WM_BI,MATCH($AJ150,WM_KEY,0)),"")</f>
        <v>0.06</v>
      </c>
      <c r="BB150" s="122">
        <f>IF(OR(AZ150="",BA150=""),"",AZ150*BA150)</f>
        <v>0.18</v>
      </c>
      <c r="BC150" s="122">
        <f>IF(COUNT(AM150,AP150,AS150,AV150,AY150,BB150)&lt;6,"",SUM(AM150,AP150,AS150,AV150,AY150,BB150))</f>
        <v>2.68</v>
      </c>
      <c r="BD150" s="122" t="str">
        <f>IF(BC150="","",INDEX({"A1","A2","A3","B1","B2","B3","C1","C2","D1","D2","E1","E2"},MAX(1,MIN(12,ROUND(BC150,0)))))</f>
        <v>A3</v>
      </c>
      <c r="BE150" s="114" t="inlineStr">
        <is>
          <t>A3</t>
        </is>
      </c>
      <c r="BF150" s="124" t="inlineStr">
        <is>
          <t>The score decided the level</t>
        </is>
      </c>
      <c r="BG15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50" s="125" t="inlineStr">
        <is>
          <t>At build: Complexity 1.35 + Autonomy 0.40 + Accountability 0.35 + Leadership 0.00 + Experience 0.40 + Business impact 0.18
= 2.68 points → nearest level 3 = A3
Final level: A3 · same as the score</t>
        </is>
      </c>
      <c r="BI150" s="125" t="inlineStr">
        <is>
          <t>No rule applied: the score decides.</t>
        </is>
      </c>
      <c r="BJ150" s="125" t="inlineStr">
        <is>
          <t>Input needed</t>
        </is>
      </c>
      <c r="BK150" s="126" t="n"/>
      <c r="BL150" s="126" t="inlineStr">
        <is>
          <t>Low</t>
        </is>
      </c>
      <c r="BM150" s="126" t="inlineStr">
        <is>
          <t>• Experience on record · 5.2 yrs looks incomplete — experience before IRIS appears to be missing; HR to confirm</t>
        </is>
      </c>
      <c r="BN150" s="125" t="inlineStr">
        <is>
          <t>Stable · moves in fewer than 5 of 30 weight tests</t>
        </is>
      </c>
      <c r="BO150" s="148" t="inlineStr">
        <is>
          <t>Rated 2.5 of 12 · between A2 and A3
Start: 2.0 · practitioner title
Evidence reads like A3: MCA taxonomy tagging, QA, troubleshooting validation errors, advising clients on taxonomy rules → moved up 0.5
KRA: “1. Complete assigned XBRL/conversion/filing tasks with &gt;=99% accuracy · zero critical errors 2. Meet 100% of regulatory / client filing…”
Market: A2 = Standard work of the discipline · A3 = Varied and non-standard work; handles exceptions</t>
        </is>
      </c>
      <c r="BP150" s="129" t="inlineStr">
        <is>
          <t>Rated 2.5 of 12 · between A2 and A3
Start: 2.0 · practitioner title
Evidence reads like A3: Selects tags, resolves validation errors, finalises files for upload; MCA files go straight to client → moved up 0.5
Market: A2 = Chooses own approach within standards · A3 = Technical / QC / client calls on own work</t>
        </is>
      </c>
      <c r="BQ150" s="129" t="inlineStr">
        <is>
          <t>Rated 2.5 of 12 · between A2 and A3
Start: 2.0 · practitioner title
Evidence reads like A3: Own files sent directly to clients; wrong guidance or late filing means client penalties → moved up 0.5
KRA: “1. Complete assigned XBRL/conversion/filing tasks with &gt;=99% accuracy · zero critical errors 2. Meet 100% of regulatory / client filing…”
Market: A2 = Own deliverables · accuracy, TAT · A3 = A module / process, or work with client or regulatory consequences</t>
        </is>
      </c>
      <c r="BR150"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50" s="129" t="inlineStr">
        <is>
          <t>Rated 4 of 12
Experience: 5.2 yrs total · 5.2 at IRIS; none recorded before IRIS = 3.9 on the experience scale
Note: the record looks incomplete, so this is a minimum · HR to confirm
Qualification: B.Com · graduate, relevant to the work → no change
Market: A3 roles typically have 2–5 yrs · IRIS guide 2–4</t>
        </is>
      </c>
      <c r="BT150"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50"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50" s="125" t="n"/>
      <c r="BW150" s="125" t="n"/>
      <c r="BX150" s="125" t="n"/>
      <c r="BY150" s="125" t="inlineStr">
        <is>
          <t>Tagging</t>
        </is>
      </c>
      <c r="BZ150" s="125" t="inlineStr">
        <is>
          <t>Received · manager annual</t>
        </is>
      </c>
      <c r="CA150" s="125" t="inlineStr">
        <is>
          <t>CARBON Mapping Master · CARBON Talent Mapping · Raw</t>
        </is>
      </c>
      <c r="CB150" s="130" t="n">
        <v>19</v>
      </c>
      <c r="CC150" s="131" t="inlineStr">
        <is>
          <t>• Role / sub-team: Tagging.</t>
        </is>
      </c>
      <c r="CD150" s="131"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CE150" s="131" t="inlineStr">
        <is>
          <t>• Current capabilities: Coordination.</t>
        </is>
      </c>
      <c r="CF150" s="131" t="inlineStr">
        <is>
          <t>• Development priorities: No input received.
• Learning and Development Need: No input received.</t>
        </is>
      </c>
      <c r="CG150" s="131" t="inlineStr">
        <is>
          <t>• Key challenges: When 5-6 files are uploaded in a single day there is a delay in work, because the team is on continuous client calls.
• Support required: No input received.</t>
        </is>
      </c>
      <c r="CH150" s="132" t="inlineStr">
        <is>
          <t>Complexity: Evidence reads like A3: MCA taxonomy tagging, QA, troubleshooting validation errors, advising clients on taxonomy rules → moved up 0.5
Autonomy: Evidence reads like A3: Selects tags, resolves validation errors, finalises files for upload; MCA files go straight to client → moved up 0.5
Accountability: Evidence reads like A3: Own files sent directly to clients; wrong guidance or late filing means client penalties → moved up 0.5
Leadership: Evidence reads like A1: No guidance or leadership of others described → matches the start
Business Impact: Moved +0.5: the survey / manager mapping marks it business-critical.</t>
        </is>
      </c>
      <c r="CI150"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50" s="131" t="inlineStr">
        <is>
          <t>Self-identified: Project / programme management
For the next role: Project / programme management</t>
        </is>
      </c>
      <c r="CK150" s="131" t="inlineStr">
        <is>
          <t>Per-person summary · CARBON Mapping Master</t>
        </is>
      </c>
      <c r="CL150"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50"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50" s="135" t="n"/>
      <c r="CO150" s="135" t="n">
        <v>3</v>
      </c>
      <c r="CP150" s="136" t="n">
        <v>3</v>
      </c>
      <c r="CQ150" s="137" t="inlineStr">
        <is>
          <t>Medium</t>
        </is>
      </c>
      <c r="CR150" s="137" t="inlineStr">
        <is>
          <t>Core Contributor</t>
        </is>
      </c>
      <c r="CS150" s="137" t="inlineStr">
        <is>
          <t>Develop in role</t>
        </is>
      </c>
      <c r="CT150" s="137" t="n"/>
      <c r="CU150" s="137" t="inlineStr">
        <is>
          <t>Yes</t>
        </is>
      </c>
      <c r="CV150" s="137" t="n"/>
      <c r="CW150" s="137" t="n"/>
      <c r="CX150" s="137" t="inlineStr">
        <is>
          <t>Medium · critical role Yes · only this person — · successor named No</t>
        </is>
      </c>
      <c r="CY150" s="137" t="inlineStr">
        <is>
          <t>Jinesh Kumar S · B2, CARBON · Mayur Zope · B2, CARBON · Mohammed Dholkawala · B2, CARBON</t>
        </is>
      </c>
      <c r="CZ150" s="137" t="inlineStr">
        <is>
          <t>Name a successor; document the key process; cross-train one person</t>
        </is>
      </c>
      <c r="DA150" s="119" t="n">
        <v>100</v>
      </c>
      <c r="DB150" s="138" t="inlineStr">
        <is>
          <t>Meets the level</t>
        </is>
      </c>
      <c r="DC150" s="138" t="n">
        <v>102</v>
      </c>
      <c r="DD150" s="138" t="n">
        <v>85</v>
      </c>
      <c r="DE150" s="138" t="n">
        <v>104</v>
      </c>
      <c r="DF150" s="138" t="n"/>
      <c r="DG150" s="138" t="inlineStr">
        <is>
          <t>AI / GenAI, Learning agility, Innovation</t>
        </is>
      </c>
      <c r="DH150" s="138" t="inlineStr">
        <is>
          <t>B1: 90% of profile — close</t>
        </is>
      </c>
      <c r="DI150" s="138" t="inlineStr">
        <is>
          <t>Evidence: Survey + KRAs | Core: Ownership 2/2, Problem solving 3/2, Communication &amp; collaboration 3/2, Client &amp; quality focus 3/2, Learning agility 1/2, Integrity &amp; compliance 2/2 | Future-ready: AI literacy 1/2, Data literacy 3/2, Digital fluency 3/2, Innovation 1/2 | Functional: XBRL &amp; taxonomy 4/3, Accounting standards 3/3, Regulatory domain 4/3, Quality &amp; process 4/3, Excel &amp; tools 3/3, AI / GenAI 2/3</t>
        </is>
      </c>
      <c r="DJ150" s="111" t="inlineStr">
        <is>
          <t>Project / programme management</t>
        </is>
      </c>
      <c r="DK150" s="112" t="n"/>
      <c r="DL150" s="112" t="inlineStr">
        <is>
          <t>AI, GenAI &amp; Prompt Engineering; Process Improvement &amp; Quality Mindset</t>
        </is>
      </c>
      <c r="DM150" s="112" t="inlineStr">
        <is>
          <t>Project / programme management</t>
        </is>
      </c>
      <c r="DN150" s="112" t="n"/>
      <c r="DO150" s="139" t="inlineStr">
        <is>
          <t>No strong match from survey evidence</t>
        </is>
      </c>
      <c r="DP150" s="126" t="inlineStr">
        <is>
          <t>Lalita Waghmare · Team Lead – Assisted Services — 0.36: queries, xml, knowledge, ifile</t>
        </is>
      </c>
      <c r="DQ150" s="126" t="inlineStr">
        <is>
          <t>No close match in other businesses</t>
        </is>
      </c>
      <c r="DR150" s="126" t="n"/>
      <c r="DS150" s="126" t="n"/>
      <c r="DT150" s="126" t="inlineStr">
        <is>
          <t>A3 deep-dive: score 2.68 · gap to B1 0.89 · 0.5–1.0 from B1</t>
        </is>
      </c>
      <c r="DU150"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50"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5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5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50"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50" s="126" t="inlineStr">
        <is>
          <t>2–4 yrs</t>
        </is>
      </c>
      <c r="EA150" s="126" t="inlineStr">
        <is>
          <t>3–5 · 2–5</t>
        </is>
      </c>
      <c r="EB150" s="126" t="inlineStr">
        <is>
          <t>Senior Analyst / Associate</t>
        </is>
      </c>
      <c r="EC150" s="126" t="inlineStr">
        <is>
          <t>DataTracks: Senior Associate · 2–5 yrs · Big Four: Consultant · IRIS Vs Market Benchmark — XBRL US credential pathway: XBRL US GAAP Certificate</t>
        </is>
      </c>
      <c r="ED150" s="126" t="inlineStr">
        <is>
          <t>XBRL US GAAP Certificate · AICPA &amp; XBRL US; XBRL International specifications; IFRS / US GAAP / Ind AS</t>
        </is>
      </c>
      <c r="EE150" s="126" t="inlineStr">
        <is>
          <t>Core 2 · Future 2 · Functional 3 · Leadership not scored</t>
        </is>
      </c>
      <c r="EF150" s="127" t="inlineStr">
        <is>
          <t>• Correct the experience record — HR</t>
        </is>
      </c>
      <c r="EG150" s="126" t="inlineStr">
        <is>
          <t>✓ HRIS: 5.2 yrs, B.Com, 0 direct reports
✓ Survey: 19 of 20 questions answered
✓ KRAs: submitted, reported deliverables
✓ Manager mapping: rating, potential, 9-box
✓ Job description</t>
        </is>
      </c>
      <c r="EH150" s="118" t="inlineStr">
        <is>
          <t xml:space="preserve">D309 · Input needed · Medium: • Correct the experience record — HR · owner HR · </t>
        </is>
      </c>
      <c r="EI150" s="118" t="inlineStr">
        <is>
          <t>R026 · Correct the experience record · HR · Open</t>
        </is>
      </c>
      <c r="EJ150" s="118" t="inlineStr">
        <is>
          <t>Correct the experience record · HR</t>
        </is>
      </c>
      <c r="EK150" s="118" t="inlineStr">
        <is>
          <t>Survey: summary on file · KRAs: received · Experience: on file</t>
        </is>
      </c>
      <c r="EL150" s="141" t="n"/>
      <c r="EM150" s="142" t="n"/>
      <c r="EN150" s="142" t="n"/>
      <c r="EO150" s="142" t="n"/>
      <c r="EP150" s="142" t="n"/>
      <c r="EQ150" s="143" t="n"/>
      <c r="ER150" s="135" t="n"/>
      <c r="ES150" s="135" t="n"/>
      <c r="ET150" s="135" t="n"/>
      <c r="EU150" s="135" t="n"/>
      <c r="EV150" s="135" t="n"/>
      <c r="EW150" s="135" t="n"/>
      <c r="EX150" s="135" t="n"/>
      <c r="EY150" s="143" t="n"/>
      <c r="EZ150" s="135" t="n"/>
      <c r="FA150" s="135" t="n"/>
      <c r="FB150" s="135" t="n"/>
      <c r="FC150" s="135" t="n"/>
      <c r="FD150" s="135" t="n"/>
    </row>
    <row r="151" ht="300" customHeight="1">
      <c r="A151" s="109" t="inlineStr">
        <is>
          <t>CARBON</t>
        </is>
      </c>
      <c r="B151" s="110" t="inlineStr">
        <is>
          <t>IRIS2475</t>
        </is>
      </c>
      <c r="C151" s="110" t="inlineStr">
        <is>
          <t>Yadavar Velumurgan S.</t>
        </is>
      </c>
      <c r="D151" s="110" t="inlineStr">
        <is>
          <t>Services</t>
        </is>
      </c>
      <c r="E151" s="110" t="inlineStr">
        <is>
          <t>RC-141</t>
        </is>
      </c>
      <c r="F151" s="110" t="inlineStr">
        <is>
          <t>K Ashok Kumar</t>
        </is>
      </c>
      <c r="G151" s="110" t="inlineStr">
        <is>
          <t>IRIS0018</t>
        </is>
      </c>
      <c r="H151" s="110" t="inlineStr">
        <is>
          <t>C1</t>
        </is>
      </c>
      <c r="I151" s="110" t="n"/>
      <c r="J151" s="110" t="n">
        <v>3.3</v>
      </c>
      <c r="K151" s="110" t="n">
        <v>0.6</v>
      </c>
      <c r="L151" s="110" t="inlineStr">
        <is>
          <t>B.Com</t>
        </is>
      </c>
      <c r="M151" s="110" t="n"/>
      <c r="N151" s="144" t="inlineStr">
        <is>
          <t>Senior Financial Analyst</t>
        </is>
      </c>
      <c r="O151" s="113" t="inlineStr">
        <is>
          <t>Senior QA Engineer</t>
        </is>
      </c>
      <c r="P151" s="112" t="inlineStr">
        <is>
          <t>Quality Assurance</t>
        </is>
      </c>
      <c r="Q151" s="112" t="inlineStr">
        <is>
          <t>Functional &amp; Domain Testing</t>
        </is>
      </c>
      <c r="R151" s="112" t="inlineStr">
        <is>
          <t>L4 – Senior</t>
        </is>
      </c>
      <c r="S151" s="152" t="inlineStr">
        <is>
          <t>A3</t>
        </is>
      </c>
      <c r="T151" s="151" t="inlineStr">
        <is>
          <t>Senior Associate</t>
        </is>
      </c>
      <c r="U151" s="151" t="inlineStr">
        <is>
          <t>A</t>
        </is>
      </c>
      <c r="V151" s="112" t="inlineStr">
        <is>
          <t>IC</t>
        </is>
      </c>
      <c r="W151" s="153" t="inlineStr">
        <is>
          <t>• Same level</t>
        </is>
      </c>
      <c r="X151" s="112" t="inlineStr">
        <is>
          <t>P2</t>
        </is>
      </c>
      <c r="Y151" s="112" t="inlineStr">
        <is>
          <t>Developing</t>
        </is>
      </c>
      <c r="Z151" s="112" t="inlineStr">
        <is>
          <t>3 Apply</t>
        </is>
      </c>
      <c r="AA151" s="117" t="inlineStr">
        <is>
          <t>A3</t>
        </is>
      </c>
      <c r="AB151" s="118" t="inlineStr">
        <is>
          <t>Band A · Practitioner</t>
        </is>
      </c>
      <c r="AC151" s="118" t="inlineStr">
        <is>
          <t>Senior Associate</t>
        </is>
      </c>
      <c r="AD151" s="118" t="inlineStr">
        <is>
          <t>• Same as the model</t>
        </is>
      </c>
      <c r="AE151" s="118" t="inlineStr">
        <is>
          <t>B3</t>
        </is>
      </c>
      <c r="AF151" s="118" t="inlineStr">
        <is>
          <t>OK</t>
        </is>
      </c>
      <c r="AG151" s="118" t="inlineStr">
        <is>
          <t>No change · already below the manager</t>
        </is>
      </c>
      <c r="AH151" s="118" t="n">
        <v>5</v>
      </c>
      <c r="AI151" s="118" t="n"/>
      <c r="AJ151" s="119" t="inlineStr">
        <is>
          <t>CARBON · Services · Band A · Early career</t>
        </is>
      </c>
      <c r="AK151" s="120" t="n">
        <v>3</v>
      </c>
      <c r="AL151" s="121">
        <f>IFERROR(INDEX(WM_C,MATCH($AJ151,WM_KEY,0)),"")</f>
        <v>0.54</v>
      </c>
      <c r="AM151" s="122">
        <f>IF(OR(AK151="",AL151=""),"",AK151*AL151)</f>
        <v>1.62</v>
      </c>
      <c r="AN151" s="120" t="n">
        <v>3</v>
      </c>
      <c r="AO151" s="121">
        <f>IFERROR(INDEX(WM_AU,MATCH($AJ151,WM_KEY,0)),"")</f>
        <v>0.16</v>
      </c>
      <c r="AP151" s="122">
        <f>IF(OR(AN151="",AO151=""),"",AN151*AO151)</f>
        <v>0.48</v>
      </c>
      <c r="AQ151" s="120" t="n">
        <v>2.5</v>
      </c>
      <c r="AR151" s="121">
        <f>IFERROR(INDEX(WM_AC,MATCH($AJ151,WM_KEY,0)),"")</f>
        <v>0.14</v>
      </c>
      <c r="AS151" s="122">
        <f>IF(OR(AQ151="",AR151=""),"",AQ151*AR151)</f>
        <v>0.35</v>
      </c>
      <c r="AT151" s="120" t="n">
        <v>1.5</v>
      </c>
      <c r="AU151" s="121">
        <f>IFERROR(INDEX(WM_L,MATCH($AJ151,WM_KEY,0)),"")</f>
        <v>0</v>
      </c>
      <c r="AV151" s="122">
        <f>IF(OR(AT151="",AU151=""),"",AT151*AU151)</f>
        <v>0</v>
      </c>
      <c r="AW151" s="120" t="n">
        <v>3</v>
      </c>
      <c r="AX151" s="121">
        <f>IFERROR(INDEX(WM_E,MATCH($AJ151,WM_KEY,0)),"")</f>
        <v>0.1</v>
      </c>
      <c r="AY151" s="122">
        <f>IF(OR(AW151="",AX151=""),"",AW151*AX151)</f>
        <v>0.3</v>
      </c>
      <c r="AZ151" s="123" t="n">
        <v>3</v>
      </c>
      <c r="BA151" s="121">
        <f>IFERROR(INDEX(WM_BI,MATCH($AJ151,WM_KEY,0)),"")</f>
        <v>0.06</v>
      </c>
      <c r="BB151" s="122">
        <f>IF(OR(AZ151="",BA151=""),"",AZ151*BA151)</f>
        <v>0.18</v>
      </c>
      <c r="BC151" s="122">
        <f>IF(COUNT(AM151,AP151,AS151,AV151,AY151,BB151)&lt;6,"",SUM(AM151,AP151,AS151,AV151,AY151,BB151))</f>
        <v>2.93</v>
      </c>
      <c r="BD151" s="122" t="str">
        <f>IF(BC151="","",INDEX({"A1","A2","A3","B1","B2","B3","C1","C2","D1","D2","E1","E2"},MAX(1,MIN(12,ROUND(BC151,0)))))</f>
        <v>A3</v>
      </c>
      <c r="BE151" s="152" t="inlineStr">
        <is>
          <t>A3</t>
        </is>
      </c>
      <c r="BF151" s="124" t="inlineStr">
        <is>
          <t>The score decided the level</t>
        </is>
      </c>
      <c r="BG15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51" s="125" t="inlineStr">
        <is>
          <t>At build: Complexity 1.62 + Autonomy 0.48 + Accountability 0.35 + Leadership 0.00 + Experience 0.30 + Business impact 0.18
= 2.93 points → nearest level 3 = A3
Final level: A3 · same as the score</t>
        </is>
      </c>
      <c r="BI151" s="125" t="inlineStr">
        <is>
          <t>No rule applied: the score decides.</t>
        </is>
      </c>
      <c r="BJ151" s="125" t="inlineStr">
        <is>
          <t>Input needed</t>
        </is>
      </c>
      <c r="BK151" s="126" t="n"/>
      <c r="BL151" s="126" t="inlineStr">
        <is>
          <t>Low</t>
        </is>
      </c>
      <c r="BM151" s="126" t="inlineStr">
        <is>
          <t>• Experience on record · 3.3 yrs looks incomplete — experience before IRIS appears to be missing; HR to confirm</t>
        </is>
      </c>
      <c r="BN151" s="125" t="inlineStr">
        <is>
          <t>Stable · moves in fewer than 5 of 30 weight tests</t>
        </is>
      </c>
      <c r="BO151" s="148" t="inlineStr">
        <is>
          <t>Rated 3 of 12
Start: 3.0 · senior practitioner title
Evidence reads like A3: Designs test cases; validates AI-extracted financial data and anomaly detection against source filings → matches the start
KRA: “1. Testing of AI related features. 2. Providing suggestions/Corrections in new and existing functionality of AI related features. 3.…”
Market: A3 = Varied and non-standard work; handles exceptions</t>
        </is>
      </c>
      <c r="BP151" s="129" t="inlineStr">
        <is>
          <t>Rated 3 of 12
Start: 3.0 · senior practitioner title
Evidence reads like A3: Plans own testing, prioritises test cases, raises quality concerns without prior approval → matches the start
Market: A3 = Technical / QC / client calls on own work</t>
        </is>
      </c>
      <c r="BQ151" s="129" t="inlineStr">
        <is>
          <t>Rated 2.5 of 12 · between A2 and A3
Start: 3.0 · senior practitioner title
Evidence reads like A2: Accuracy of own data validation and test results; defect reports go to developers → moved down 0.5
KRA: “1. Testing of AI related features. 2. Providing suggestions/Corrections in new and existing functionality of AI related features. 3.…”
Market: A2 = Own deliverables · accuracy, TAT · A3 = A module / process, or work with client or regulatory consequences</t>
        </is>
      </c>
      <c r="BR151"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151" s="129" t="inlineStr">
        <is>
          <t>Rated 3 of 12
Experience: 3.3 yrs total · 2.7 before IRIS + 0.6 at IRIS = 3.1 on the experience scale
Note: the record looks incomplete, so this is a minimum · HR to confirm
Qualification: B.Com · graduate, relevant to the work → no change
Market: A3 roles typically have 2–5 yrs · IRIS guide 2–4</t>
        </is>
      </c>
      <c r="BT151"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51" s="124"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BV151" s="125" t="n"/>
      <c r="BW151" s="125" t="n"/>
      <c r="BX151" s="125" t="n"/>
      <c r="BY151" s="125" t="n"/>
      <c r="BZ151" s="125" t="inlineStr">
        <is>
          <t>Received · manager annual</t>
        </is>
      </c>
      <c r="CA151" s="125" t="inlineStr">
        <is>
          <t>CARBON Mapping Master</t>
        </is>
      </c>
      <c r="CB151" s="130" t="n">
        <v>20</v>
      </c>
      <c r="CC151" s="131" t="inlineStr">
        <is>
          <t>• Role / sub-team: AI Testing.</t>
        </is>
      </c>
      <c r="CD151" s="131"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CE151" s="131" t="inlineStr">
        <is>
          <t>• Current capabilities: I am patient and detail; oriented which helps me; Tools / software used: HTML - Editor.</t>
        </is>
      </c>
      <c r="CF151" s="131"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CG151" s="131" t="inlineStr">
        <is>
          <t>• Key challenges: Yes sometimes work gets; delayed while waiting; for issue fixes updated; builds or clarification; from the team.
• Support required: No input received.</t>
        </is>
      </c>
      <c r="CH151" s="132" t="inlineStr">
        <is>
          <t>Complexity: Evidence reads like A3: Designs test cases; validates AI-extracted financial data and anomaly detection against source filings → matches the start
Autonomy: Evidence reads like A3: Plans own testing, prioritises test cases, raises quality concerns without prior approval → matches the start
Accountability: Evidence reads like A2: Accuracy of own data validation and test results; defect reports go to developers → moved down 0.5
Leadership: Evidence reads like A1: No guidance or leadership of others described → moved down 0.5
Business Impact: Moved +0.5: the survey / manager mapping marks it business-critical.</t>
        </is>
      </c>
      <c r="CI151"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151" s="131" t="inlineStr">
        <is>
          <t>Self-identified: AI / automation · Testing &amp; quality · Product &amp; tool knowledge · Broader exposure &amp; ownership
For the next role: AI / automation · Testing &amp; quality · Product &amp; tool knowledge · Strategy &amp; business acumen · Broader exposure &amp; ownership</t>
        </is>
      </c>
      <c r="CK151" s="131" t="inlineStr">
        <is>
          <t>Per-person summary · CARBON Mapping Master</t>
        </is>
      </c>
      <c r="CL151"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151"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production · client · customer.
Measured on · manager-set KRA themes: project · quality · production · knowledge · test.
Manager talent mapping — Latest rating: 3 · Potential: Medium · 9-Box Grid placement: Core Contributor.</t>
        </is>
      </c>
      <c r="CN151" s="135" t="n"/>
      <c r="CO151" s="135" t="n">
        <v>3</v>
      </c>
      <c r="CP151" s="136" t="n">
        <v>3</v>
      </c>
      <c r="CQ151" s="137" t="inlineStr">
        <is>
          <t>Medium</t>
        </is>
      </c>
      <c r="CR151" s="137" t="inlineStr">
        <is>
          <t>Core Contributor</t>
        </is>
      </c>
      <c r="CS151" s="137" t="inlineStr">
        <is>
          <t>Develop in role</t>
        </is>
      </c>
      <c r="CT151" s="137" t="n"/>
      <c r="CU151" s="137" t="inlineStr">
        <is>
          <t>Yes</t>
        </is>
      </c>
      <c r="CV151" s="137" t="n"/>
      <c r="CW151" s="137" t="n"/>
      <c r="CX151" s="137" t="inlineStr">
        <is>
          <t>Medium · critical role Yes · only this person — · successor named No</t>
        </is>
      </c>
      <c r="CY151" s="137" t="inlineStr">
        <is>
          <t>Mohammed Sameer Shamsudin · B2, CARBON · Brehmjit Gopalkrishnan · A3, CARBON · Hrishikesh Thombare · A3, CARBON</t>
        </is>
      </c>
      <c r="CZ151" s="137" t="inlineStr">
        <is>
          <t>Name a successor; document the key process; cross-train one person</t>
        </is>
      </c>
      <c r="DA151" s="119" t="n">
        <v>110</v>
      </c>
      <c r="DB151" s="138" t="inlineStr">
        <is>
          <t>Exceeds — ready for stretch</t>
        </is>
      </c>
      <c r="DC151" s="138" t="n">
        <v>113</v>
      </c>
      <c r="DD151" s="138" t="n">
        <v>110</v>
      </c>
      <c r="DE151" s="138" t="n">
        <v>108</v>
      </c>
      <c r="DF151" s="138" t="n"/>
      <c r="DG151" s="138" t="inlineStr">
        <is>
          <t>SQL &amp; data</t>
        </is>
      </c>
      <c r="DH151" s="138" t="inlineStr">
        <is>
          <t>B1: 97% of profile — ready on competencies</t>
        </is>
      </c>
      <c r="DI151" s="138" t="inlineStr">
        <is>
          <t>Evidence: Survey + KRAs | Core: Ownership 3/2, Problem solving 3/2, Communication &amp; collaboration 3/2, Client &amp; quality focus 3/2, Learning agility 2/2, Integrity &amp; compliance 2/2 | Future-ready: AI literacy 3/2, Data literacy 2/2, Digital fluency 2/2, Innovation 3/2 | Functional: Testing &amp; automation 4/3, Product &amp; domain 4/3, SQL &amp; data 2/3, AI / GenAI 4/3, Quality &amp; process 4/3, Communication 3/3</t>
        </is>
      </c>
      <c r="DJ151" s="111" t="inlineStr">
        <is>
          <t>AI / automation · Testing &amp; quality · Product &amp; tool knowledge · Broader exposure &amp; ownership</t>
        </is>
      </c>
      <c r="DK151" s="112" t="n"/>
      <c r="DL151" s="112" t="inlineStr">
        <is>
          <t>AI, GenAI &amp; Prompt Engineering; Advanced Excel &amp; Productivity Tools; Accounting &amp; Reporting Standards · IFRS/US GAAP</t>
        </is>
      </c>
      <c r="DM151" s="112" t="inlineStr">
        <is>
          <t>AI / automation · Testing &amp; quality · Product &amp; tool knowledge · Strategy &amp; business acumen · Broader exposure &amp; ownership</t>
        </is>
      </c>
      <c r="DN151" s="112" t="n"/>
      <c r="DO151" s="139" t="inlineStr">
        <is>
          <t>Design &amp; Creative · 83% of competencies evidenced; must-haves met; Customer Success &amp; Support · 83% of competencies evidenced; must-haves met</t>
        </is>
      </c>
      <c r="DP151" s="126" t="inlineStr">
        <is>
          <t>No material overlap found</t>
        </is>
      </c>
      <c r="DQ151" s="126" t="inlineStr">
        <is>
          <t>Sandeep Padhi · iFile, QA Engineer — 0.26</t>
        </is>
      </c>
      <c r="DR151" s="126" t="n"/>
      <c r="DS151" s="126" t="n"/>
      <c r="DT151" s="126" t="inlineStr">
        <is>
          <t>A3 deep-dive: score 2.93 · gap to B1 0.65 · 0.5–1.0 from B1</t>
        </is>
      </c>
      <c r="DU151" s="140" t="inlineStr">
        <is>
          <t>Senior QA Engineer in Services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151"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151"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151"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51" s="139" t="inlineStr">
        <is>
          <t>Market level: P2 · SFIA 3 Apply
Typical title: QA Engineer
At peers: Workiva – SE · Broadridge India – SE · Nasdaq / AxiomSL – SE
Typical experience: 2–5 yrs · IRIS guide 2–4
Standard: ISTQB Foundation → Advanced → Expert; SFIA testing</t>
        </is>
      </c>
      <c r="DZ151" s="126" t="inlineStr">
        <is>
          <t>2–4 yrs</t>
        </is>
      </c>
      <c r="EA151" s="126" t="inlineStr">
        <is>
          <t>3–5 · 2–5</t>
        </is>
      </c>
      <c r="EB151" s="126" t="inlineStr">
        <is>
          <t>QA Engineer</t>
        </is>
      </c>
      <c r="EC151" s="126" t="inlineStr">
        <is>
          <t>Workiva: SE · Broadridge India: SE · Nasdaq / AxiomSL: SE · IRIS Vs Market Benchmark — ISTQB certification pathway: Foundation</t>
        </is>
      </c>
      <c r="ED151" s="126" t="inlineStr">
        <is>
          <t>ISTQB Foundation → Advanced → Expert; SFIA testing</t>
        </is>
      </c>
      <c r="EE151" s="126" t="inlineStr">
        <is>
          <t>Core 2 · Future 2 · Functional 3 · Leadership not scored</t>
        </is>
      </c>
      <c r="EF151" s="127" t="inlineStr">
        <is>
          <t>• Correct the experience record — HR</t>
        </is>
      </c>
      <c r="EG151" s="126" t="inlineStr">
        <is>
          <t>✓ HRIS: 3.3 yrs, B.Com, 0 direct reports
✓ Survey: 20 of 20 questions answered
✓ KRAs: submitted, reported deliverables
✓ Manager mapping: rating, potential, 9-box
✗ Job description: not on file</t>
        </is>
      </c>
      <c r="EH151" s="118" t="inlineStr">
        <is>
          <t xml:space="preserve">D311 · Input needed · Medium: • Correct the experience record — HR · owner HR · </t>
        </is>
      </c>
      <c r="EI151" s="118" t="inlineStr">
        <is>
          <t>R028 · Correct the experience record · HR · Open</t>
        </is>
      </c>
      <c r="EJ151" s="118" t="inlineStr">
        <is>
          <t>Correct the experience record · HR</t>
        </is>
      </c>
      <c r="EK151" s="118" t="inlineStr">
        <is>
          <t>Survey: summary on file · KRAs: received · Experience: on file</t>
        </is>
      </c>
      <c r="EL151" s="141" t="n"/>
      <c r="EM151" s="142" t="n"/>
      <c r="EN151" s="142" t="n"/>
      <c r="EO151" s="142" t="n"/>
      <c r="EP151" s="142" t="n"/>
      <c r="EQ151" s="143" t="n"/>
      <c r="ER151" s="135" t="n"/>
      <c r="ES151" s="135" t="n"/>
      <c r="ET151" s="135" t="n"/>
      <c r="EU151" s="135" t="n"/>
      <c r="EV151" s="135" t="n"/>
      <c r="EW151" s="135" t="n"/>
      <c r="EX151" s="135" t="n"/>
      <c r="EY151" s="143" t="n"/>
      <c r="EZ151" s="135" t="n"/>
      <c r="FA151" s="135" t="n"/>
      <c r="FB151" s="135" t="n"/>
      <c r="FC151" s="135" t="n"/>
      <c r="FD151" s="135" t="n"/>
    </row>
    <row r="152" ht="300" customHeight="1">
      <c r="A152" s="109" t="inlineStr">
        <is>
          <t>CARBON</t>
        </is>
      </c>
      <c r="B152" s="110" t="inlineStr">
        <is>
          <t>IRISC341</t>
        </is>
      </c>
      <c r="C152" s="110" t="inlineStr">
        <is>
          <t>Anjali Singh</t>
        </is>
      </c>
      <c r="D152" s="110" t="inlineStr">
        <is>
          <t>Services</t>
        </is>
      </c>
      <c r="E152" s="110" t="inlineStr">
        <is>
          <t>RC-024</t>
        </is>
      </c>
      <c r="F152" s="110" t="inlineStr">
        <is>
          <t>Priyanka Mehra</t>
        </is>
      </c>
      <c r="G152" s="110" t="inlineStr">
        <is>
          <t>IRIS2071</t>
        </is>
      </c>
      <c r="H152" s="110" t="inlineStr">
        <is>
          <t>B2</t>
        </is>
      </c>
      <c r="I152" s="110" t="n"/>
      <c r="J152" s="110" t="n">
        <v>1.3</v>
      </c>
      <c r="K152" s="110" t="n">
        <v>0.6</v>
      </c>
      <c r="L152" s="110" t="inlineStr">
        <is>
          <t>M.Com</t>
        </is>
      </c>
      <c r="M152" s="110" t="n"/>
      <c r="N152" s="144" t="inlineStr">
        <is>
          <t>Consultant</t>
        </is>
      </c>
      <c r="O152" s="113" t="inlineStr">
        <is>
          <t>Financial Analyst</t>
        </is>
      </c>
      <c r="P152" s="112" t="inlineStr">
        <is>
          <t>Consulting &amp; Professional Services</t>
        </is>
      </c>
      <c r="Q152" s="112" t="inlineStr">
        <is>
          <t>XBRL Tagging, Conversion &amp; Filing</t>
        </is>
      </c>
      <c r="R152" s="112" t="inlineStr">
        <is>
          <t>L3 – Professional / Associate</t>
        </is>
      </c>
      <c r="S152" s="152" t="inlineStr">
        <is>
          <t>A2</t>
        </is>
      </c>
      <c r="T152" s="151" t="inlineStr">
        <is>
          <t>Associate</t>
        </is>
      </c>
      <c r="U152" s="151" t="inlineStr">
        <is>
          <t>A</t>
        </is>
      </c>
      <c r="V152" s="112" t="inlineStr">
        <is>
          <t>IC</t>
        </is>
      </c>
      <c r="W152" s="153" t="inlineStr">
        <is>
          <t>• Same level</t>
        </is>
      </c>
      <c r="X152" s="112" t="inlineStr">
        <is>
          <t>P1–P2</t>
        </is>
      </c>
      <c r="Y152" s="112" t="inlineStr">
        <is>
          <t>Entry / Developing</t>
        </is>
      </c>
      <c r="Z152" s="112" t="inlineStr">
        <is>
          <t>2 Assist</t>
        </is>
      </c>
      <c r="AA152" s="117" t="inlineStr">
        <is>
          <t>A2</t>
        </is>
      </c>
      <c r="AB152" s="118" t="inlineStr">
        <is>
          <t>Band A · Practitioner</t>
        </is>
      </c>
      <c r="AC152" s="118" t="inlineStr">
        <is>
          <t>Associate</t>
        </is>
      </c>
      <c r="AD152" s="118" t="inlineStr">
        <is>
          <t>• Same as the model</t>
        </is>
      </c>
      <c r="AE152" s="118" t="inlineStr">
        <is>
          <t>B1</t>
        </is>
      </c>
      <c r="AF152" s="118" t="inlineStr">
        <is>
          <t>OK</t>
        </is>
      </c>
      <c r="AG152" s="118" t="inlineStr">
        <is>
          <t>No change · already below the manager</t>
        </is>
      </c>
      <c r="AH152" s="118" t="n">
        <v>7</v>
      </c>
      <c r="AI152" s="118" t="n"/>
      <c r="AJ152" s="119" t="inlineStr">
        <is>
          <t>CARBON · Services · Band A · Early career</t>
        </is>
      </c>
      <c r="AK152" s="120" t="n">
        <v>2</v>
      </c>
      <c r="AL152" s="121">
        <f>IFERROR(INDEX(WM_C,MATCH($AJ152,WM_KEY,0)),"")</f>
        <v>0.54</v>
      </c>
      <c r="AM152" s="122">
        <f>IF(OR(AK152="",AL152=""),"",AK152*AL152)</f>
        <v>1.08</v>
      </c>
      <c r="AN152" s="120" t="n">
        <v>2</v>
      </c>
      <c r="AO152" s="121">
        <f>IFERROR(INDEX(WM_AU,MATCH($AJ152,WM_KEY,0)),"")</f>
        <v>0.16</v>
      </c>
      <c r="AP152" s="122">
        <f>IF(OR(AN152="",AO152=""),"",AN152*AO152)</f>
        <v>0.32</v>
      </c>
      <c r="AQ152" s="120" t="n">
        <v>2</v>
      </c>
      <c r="AR152" s="121">
        <f>IFERROR(INDEX(WM_AC,MATCH($AJ152,WM_KEY,0)),"")</f>
        <v>0.14</v>
      </c>
      <c r="AS152" s="122">
        <f>IF(OR(AQ152="",AR152=""),"",AQ152*AR152)</f>
        <v>0.28</v>
      </c>
      <c r="AT152" s="120" t="n">
        <v>1</v>
      </c>
      <c r="AU152" s="121">
        <f>IFERROR(INDEX(WM_L,MATCH($AJ152,WM_KEY,0)),"")</f>
        <v>0</v>
      </c>
      <c r="AV152" s="122">
        <f>IF(OR(AT152="",AU152=""),"",AT152*AU152)</f>
        <v>0</v>
      </c>
      <c r="AW152" s="120" t="n">
        <v>2.5</v>
      </c>
      <c r="AX152" s="121">
        <f>IFERROR(INDEX(WM_E,MATCH($AJ152,WM_KEY,0)),"")</f>
        <v>0.1</v>
      </c>
      <c r="AY152" s="122">
        <f>IF(OR(AW152="",AX152=""),"",AW152*AX152)</f>
        <v>0.25</v>
      </c>
      <c r="AZ152" s="123" t="n">
        <v>2.5</v>
      </c>
      <c r="BA152" s="121">
        <f>IFERROR(INDEX(WM_BI,MATCH($AJ152,WM_KEY,0)),"")</f>
        <v>0.06</v>
      </c>
      <c r="BB152" s="122">
        <f>IF(OR(AZ152="",BA152=""),"",AZ152*BA152)</f>
        <v>0.15</v>
      </c>
      <c r="BC152" s="122">
        <f>IF(COUNT(AM152,AP152,AS152,AV152,AY152,BB152)&lt;6,"",SUM(AM152,AP152,AS152,AV152,AY152,BB152))</f>
        <v>2.08</v>
      </c>
      <c r="BD152" s="122" t="str">
        <f>IF(BC152="","",INDEX({"A1","A2","A3","B1","B2","B3","C1","C2","D1","D2","E1","E2"},MAX(1,MIN(12,ROUND(BC152,0)))))</f>
        <v>A2</v>
      </c>
      <c r="BE152" s="152" t="inlineStr">
        <is>
          <t>A2</t>
        </is>
      </c>
      <c r="BF152" s="124" t="inlineStr">
        <is>
          <t>The score decided the level</t>
        </is>
      </c>
      <c r="BG15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52" s="125" t="inlineStr">
        <is>
          <t>At build: Complexity 1.08 + Autonomy 0.32 + Accountability 0.28 + Leadership 0.00 + Experience 0.25 + Business impact 0.15
= 2.08 points → nearest level 2 = A2
Final level: A2 · same as the score</t>
        </is>
      </c>
      <c r="BI152" s="125" t="inlineStr">
        <is>
          <t>No rule applied: the score decides.</t>
        </is>
      </c>
      <c r="BJ152" s="125" t="inlineStr">
        <is>
          <t>—</t>
        </is>
      </c>
      <c r="BK152" s="126" t="n"/>
      <c r="BL152" s="126" t="inlineStr">
        <is>
          <t>High</t>
        </is>
      </c>
      <c r="BM152" s="126" t="n"/>
      <c r="BN152" s="125" t="inlineStr">
        <is>
          <t>Stable · moves in fewer than 5 of 30 weight tests</t>
        </is>
      </c>
      <c r="BO152" s="148" t="inlineStr">
        <is>
          <t>Rated 2 of 12
Start: 2.0 · practitioner title
Evidence reads like A2: Data mapping, XBRL tagging and validation of CIPC files to a defined process → matches the start
KRA: “1. Complete assigned XBRL/conversion/filing tasks with &gt;=99% accuracy · zero critical errors 2. Meet 100% of regulatory / client filing…”
Market: A2 = Standard work of the discipline</t>
        </is>
      </c>
      <c r="BP152" s="129" t="inlineStr">
        <is>
          <t>Rated 2 of 12
Start: 2.0 · practitioner title
Evidence reads like A2: Does tagging and checks basic errors on own → matches the start
Market: A2 = Chooses own approach within standards</t>
        </is>
      </c>
      <c r="BQ152" s="129" t="inlineStr">
        <is>
          <t>Rated 2 of 12
Start: 2.0 · practitioner title
Evidence reads like A2: Accurate tagging and mapping; errors cause validation failures and team rework → matches the start
KRA: “1. Complete assigned XBRL/conversion/filing tasks with &gt;=99% accuracy · zero critical errors 2. Meet 100% of regulatory / client filing…”
Market: A2 = Own deliverables · accuracy, TAT</t>
        </is>
      </c>
      <c r="BR152"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52" s="129" t="inlineStr">
        <is>
          <t>Rated 2.5 of 12 · between A2 and A3
Experience: 1.3 yrs total · 0.7 before IRIS + 0.6 at IRIS = 2.1 on the experience scale
Qualification: M.Com · postgraduate, relevant to the work → +0.5
Market: A2 roles typically have 0–3 yrs · IRIS guide 0–2</t>
        </is>
      </c>
      <c r="BT152"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5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52" s="125" t="n"/>
      <c r="BW152" s="125" t="n"/>
      <c r="BX152" s="125" t="n"/>
      <c r="BY152" s="125" t="n"/>
      <c r="BZ152" s="125" t="inlineStr">
        <is>
          <t>Received · manager annual</t>
        </is>
      </c>
      <c r="CA152" s="125" t="inlineStr">
        <is>
          <t>CARBON Mapping Master</t>
        </is>
      </c>
      <c r="CB152" s="130" t="n">
        <v>20</v>
      </c>
      <c r="CC152" s="131" t="inlineStr">
        <is>
          <t>• Role / sub-team: CIPC.</t>
        </is>
      </c>
      <c r="CD152" s="131" t="inlineStr">
        <is>
          <t>• Key responsibilities include: Formatting, tagging, validation.
• Reported deliverables and outcomes include: Mail the final file to PMO.</t>
        </is>
      </c>
      <c r="CE152" s="131" t="inlineStr">
        <is>
          <t>• Current capabilities: No input received.</t>
        </is>
      </c>
      <c r="CF152" s="131" t="inlineStr">
        <is>
          <t>• Development priorities: No input received.
• Learning and Development Need: Time management.</t>
        </is>
      </c>
      <c r="CG152" s="131" t="inlineStr">
        <is>
          <t>• Key challenges: No input received.
• Support required: No input received.</t>
        </is>
      </c>
      <c r="CH152" s="132" t="inlineStr">
        <is>
          <t>Complexity: Evidence reads like A2: Data mapping, XBRL tagging and validation of CIPC files to a defined process → matches the start
Autonomy: Evidence reads like A2: Does tagging and checks basic errors on own → matches the start
Accountability: Evidence reads like A2: Accurate tagging and mapping; errors cause validation failures and team rework → matches the start
Leadership: Evidence reads like A1: No guidance or leadership of others described → matches the start
Business Impact: Moved +0.5: the survey / manager mapping marks it business-critical.</t>
        </is>
      </c>
      <c r="CI152" s="131"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J152" s="131" t="inlineStr">
        <is>
          <t>Self-identified: Domain, regulatory &amp; XBRL
For the next role: Domain, regulatory &amp; XBRL</t>
        </is>
      </c>
      <c r="CK152" s="131" t="inlineStr">
        <is>
          <t>Per-person summary · CARBON Mapping Master</t>
        </is>
      </c>
      <c r="CL152" s="133"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M152" s="134" t="inlineStr">
        <is>
          <t>What the role answers for: Own deliverables · accuracy, TAT.
Accountability &amp; Impact rating: 2 of 12 · A2-level impact.
From the survey and manager mapping — critical role: yes; successor named: no.
If the work is missed · role-holders' themes: errors · validation · extra · incorrect.
Measured on · manager-set KRA themes: complete iris · resolve · cycle full · accuracy targets · maintained · logs document.
Manager talent mapping — Latest rating: 2 · Potential: Low · 9-Box Grid placement: Reliable Specialist.</t>
        </is>
      </c>
      <c r="CN152" s="135" t="n"/>
      <c r="CO152" s="135" t="n">
        <v>2.5</v>
      </c>
      <c r="CP152" s="136" t="n">
        <v>2</v>
      </c>
      <c r="CQ152" s="137" t="inlineStr">
        <is>
          <t>Low</t>
        </is>
      </c>
      <c r="CR152" s="137" t="inlineStr">
        <is>
          <t>Reliable Specialist</t>
        </is>
      </c>
      <c r="CS152" s="137" t="inlineStr">
        <is>
          <t>Performance first</t>
        </is>
      </c>
      <c r="CT152" s="137" t="n"/>
      <c r="CU152" s="137" t="inlineStr">
        <is>
          <t>Yes</t>
        </is>
      </c>
      <c r="CV152" s="137" t="n"/>
      <c r="CW152" s="137" t="n"/>
      <c r="CX152" s="137" t="inlineStr">
        <is>
          <t>Medium · critical role Yes · only this person — · successor named No</t>
        </is>
      </c>
      <c r="CY152" s="137" t="inlineStr">
        <is>
          <t>Jinesh Kumar S · B2, CARBON · Mayur Zope · B2, CARBON · Mohammed Dholkawala · B2, CARBON</t>
        </is>
      </c>
      <c r="CZ152" s="137" t="inlineStr">
        <is>
          <t>Name a successor; document the key process; cross-train one person</t>
        </is>
      </c>
      <c r="DA152" s="119" t="n">
        <v>87</v>
      </c>
      <c r="DB152" s="138" t="inlineStr">
        <is>
          <t>Developing</t>
        </is>
      </c>
      <c r="DC152" s="138" t="n">
        <v>75</v>
      </c>
      <c r="DD152" s="138" t="n">
        <v>75</v>
      </c>
      <c r="DE152" s="138" t="n">
        <v>98</v>
      </c>
      <c r="DF152" s="138" t="n"/>
      <c r="DG152" s="138" t="inlineStr">
        <is>
          <t>AI / GenAI, Ownership, Problem solving</t>
        </is>
      </c>
      <c r="DH152" s="138" t="inlineStr">
        <is>
          <t>A3: 74% of profile — not yet</t>
        </is>
      </c>
      <c r="DI152" s="138" t="inlineStr">
        <is>
          <t>Evidence: Survey + KRAs | Core: Ownership 1/2, Problem solving 1/2, Communication &amp; collaboration 2/2, Client &amp; quality focus 2/2, Learning agility 1/2, Integrity &amp; compliance 2/2 | Future-ready: AI literacy 1/2, Data literacy 2/2, Digital fluency 1/2, Innovation 2/2 | Functional: XBRL &amp; taxonomy 3/2, Accounting standards 2/2, Regulatory domain 2/2, Quality &amp; process 3/2, Excel &amp; tools 2/2, AI / GenAI 1/2</t>
        </is>
      </c>
      <c r="DJ152" s="111" t="inlineStr">
        <is>
          <t>Domain, regulatory &amp; XBRL</t>
        </is>
      </c>
      <c r="DK152" s="112" t="n"/>
      <c r="DL152" s="112" t="inlineStr">
        <is>
          <t>XBRL, iXBRL &amp; Taxonomy; AI, GenAI &amp; Prompt Engineering; Advanced Excel &amp; Productivity Tools</t>
        </is>
      </c>
      <c r="DM152" s="112" t="inlineStr">
        <is>
          <t>Domain, regulatory &amp; XBRL</t>
        </is>
      </c>
      <c r="DN152" s="112" t="n"/>
      <c r="DO152" s="139" t="inlineStr">
        <is>
          <t>No strong match from survey evidence</t>
        </is>
      </c>
      <c r="DP152" s="126" t="inlineStr">
        <is>
          <t>Rohit Sawant · Senior Financial Analyst — 0.53: mapping, mail, xbrl, html; Roshni Surve · Senior Financial Analyst — 0.46: xbrl, mapping, data, taxonomy; Jivika Wadhwani · Senior Financial Analyst — 0.41: xbrl, mapping, taxonomy, reports</t>
        </is>
      </c>
      <c r="DQ152" s="126" t="inlineStr">
        <is>
          <t>Prajakta Athalye · iFile, Financial Analyst — 0.53; Bhanu Vardhan Nelly · iFile, Financial Analyst — 0.34; Tuku Deb · iFile, Senior Financial Analyst — 0.32</t>
        </is>
      </c>
      <c r="DR152" s="126" t="n"/>
      <c r="DS152" s="126" t="n"/>
      <c r="DT152" s="126" t="n"/>
      <c r="DU152" s="140" t="inlineStr">
        <is>
          <t>Financial Analyst in Services · CARBON,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V152"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152"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X152"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52"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152" s="126" t="inlineStr">
        <is>
          <t>0–2 yrs</t>
        </is>
      </c>
      <c r="EA152" s="126" t="inlineStr">
        <is>
          <t>1–3 · 0–3</t>
        </is>
      </c>
      <c r="EB152" s="126" t="inlineStr">
        <is>
          <t>Analyst / Senior Analyst / Associate</t>
        </is>
      </c>
      <c r="EC152" s="126" t="inlineStr">
        <is>
          <t>Toppan Merrill: XBRL Financial Analyst, Associate · DataTracks: Associate · Big Four: Analyst</t>
        </is>
      </c>
      <c r="ED152" s="126" t="inlineStr">
        <is>
          <t>XBRL US GAAP Certificate · AICPA &amp; XBRL US; XBRL International specifications; IFRS / US GAAP / Ind AS</t>
        </is>
      </c>
      <c r="EE152" s="126" t="inlineStr">
        <is>
          <t>Core 2 · Future 2 · Functional 2 · Leadership not scored</t>
        </is>
      </c>
      <c r="EF152" s="139" t="n"/>
      <c r="EG152" s="126" t="inlineStr">
        <is>
          <t>✓ HRIS: 1.3 yrs, M.Com, 0 direct reports
✓ Survey: 20 of 20 questions answered
✓ KRAs: submitted, reported deliverables
✓ Manager mapping: rating, potential, 9-box
✗ Job description: not on file</t>
        </is>
      </c>
      <c r="EH152" s="118" t="n"/>
      <c r="EI152" s="118" t="n"/>
      <c r="EJ152" s="118" t="n"/>
      <c r="EK152" s="118" t="inlineStr">
        <is>
          <t>Survey: summary on file · KRAs: received · Experience: on file</t>
        </is>
      </c>
      <c r="EL152" s="141" t="n"/>
      <c r="EM152" s="142" t="n"/>
      <c r="EN152" s="142" t="n"/>
      <c r="EO152" s="142" t="n"/>
      <c r="EP152" s="142" t="n"/>
      <c r="EQ152" s="143" t="n"/>
      <c r="ER152" s="135" t="n"/>
      <c r="ES152" s="135" t="n"/>
      <c r="ET152" s="135" t="n"/>
      <c r="EU152" s="135" t="n"/>
      <c r="EV152" s="135" t="n"/>
      <c r="EW152" s="135" t="n"/>
      <c r="EX152" s="135" t="n"/>
      <c r="EY152" s="143" t="n"/>
      <c r="EZ152" s="135" t="n"/>
      <c r="FA152" s="135" t="n"/>
      <c r="FB152" s="135" t="n"/>
      <c r="FC152" s="135" t="n"/>
      <c r="FD152" s="135" t="n"/>
    </row>
    <row r="153" ht="300" customHeight="1">
      <c r="A153" s="109" t="inlineStr">
        <is>
          <t>CARBON</t>
        </is>
      </c>
      <c r="B153" s="110" t="inlineStr">
        <is>
          <t>IRIS1335</t>
        </is>
      </c>
      <c r="C153" s="110" t="inlineStr">
        <is>
          <t>Anushree Aparajit</t>
        </is>
      </c>
      <c r="D153" s="110" t="inlineStr">
        <is>
          <t>Support</t>
        </is>
      </c>
      <c r="E153" s="110" t="inlineStr">
        <is>
          <t>RC-EL-BH-C1</t>
        </is>
      </c>
      <c r="F153" s="110" t="inlineStr">
        <is>
          <t>Suman Adhikary</t>
        </is>
      </c>
      <c r="G153" s="110" t="inlineStr">
        <is>
          <t>IRIS2359</t>
        </is>
      </c>
      <c r="H153" s="110" t="inlineStr">
        <is>
          <t>D1</t>
        </is>
      </c>
      <c r="I153" s="110" t="n">
        <v>7</v>
      </c>
      <c r="J153" s="110" t="n">
        <v>14.6</v>
      </c>
      <c r="K153" s="110" t="n">
        <v>13.3</v>
      </c>
      <c r="L153" s="110" t="inlineStr">
        <is>
          <t>CA</t>
        </is>
      </c>
      <c r="M153" s="110" t="n"/>
      <c r="N153" s="144" t="inlineStr">
        <is>
          <t>Global Customer Success Head</t>
        </is>
      </c>
      <c r="O153" s="113" t="inlineStr">
        <is>
          <t>Associate Head – Customer Success</t>
        </is>
      </c>
      <c r="P153" s="113" t="inlineStr">
        <is>
          <t>Executive Leadership</t>
        </is>
      </c>
      <c r="Q153" s="113" t="inlineStr">
        <is>
          <t>Business Head</t>
        </is>
      </c>
      <c r="R153" s="113" t="inlineStr">
        <is>
          <t>L7 – Head / Sr Director</t>
        </is>
      </c>
      <c r="S153" s="114" t="inlineStr">
        <is>
          <t>C1</t>
        </is>
      </c>
      <c r="T153" s="146" t="inlineStr">
        <is>
          <t>Associate Head</t>
        </is>
      </c>
      <c r="U153" s="146" t="inlineStr">
        <is>
          <t>C</t>
        </is>
      </c>
      <c r="V153" s="112" t="inlineStr">
        <is>
          <t>People Manager</t>
        </is>
      </c>
      <c r="W153" s="147" t="inlineStr">
        <is>
          <t>▼ Down · protected</t>
        </is>
      </c>
      <c r="X153" s="112" t="inlineStr">
        <is>
          <t>P6 / M5</t>
        </is>
      </c>
      <c r="Y153" s="112" t="inlineStr">
        <is>
          <t>Principal / Director</t>
        </is>
      </c>
      <c r="Z153" s="112" t="inlineStr">
        <is>
          <t>5–6</t>
        </is>
      </c>
      <c r="AA153" s="117" t="inlineStr">
        <is>
          <t>B3</t>
        </is>
      </c>
      <c r="AB153" s="118" t="inlineStr">
        <is>
          <t>Band B · Specialist / Manager</t>
        </is>
      </c>
      <c r="AC153" s="118" t="inlineStr">
        <is>
          <t>Senior Manager</t>
        </is>
      </c>
      <c r="AD153" s="145" t="inlineStr">
        <is>
          <t>▼ Down · pay and title protected</t>
        </is>
      </c>
      <c r="AE153" s="118" t="inlineStr">
        <is>
          <t>C2</t>
        </is>
      </c>
      <c r="AF153" s="118" t="inlineStr">
        <is>
          <t>OK</t>
        </is>
      </c>
      <c r="AG153" s="118" t="inlineStr">
        <is>
          <t>Band rule: manager C2 is a head in Band C · Principal / Head; a reportee sits in a lower band · C1 → B3 · move down · pay and title protected for one cycle</t>
        </is>
      </c>
      <c r="AH153" s="118" t="n">
        <v>4</v>
      </c>
      <c r="AI153" s="118" t="inlineStr">
        <is>
          <t>Department head · moved to Executive Leadership · Business Head; was Customer Success &amp; Support · Customer Success Leadership</t>
        </is>
      </c>
      <c r="AJ153" s="119" t="inlineStr">
        <is>
          <t>CARBON · Support · Band C · Head / Manager</t>
        </is>
      </c>
      <c r="AK153" s="120" t="n">
        <v>8</v>
      </c>
      <c r="AL153" s="121">
        <f>IFERROR(INDEX(WM_C,MATCH($AJ153,WM_KEY,0)),"")</f>
        <v>0.38</v>
      </c>
      <c r="AM153" s="122">
        <f>IF(OR(AK153="",AL153=""),"",AK153*AL153)</f>
        <v>3.04</v>
      </c>
      <c r="AN153" s="120" t="n">
        <v>8</v>
      </c>
      <c r="AO153" s="121">
        <f>IFERROR(INDEX(WM_AU,MATCH($AJ153,WM_KEY,0)),"")</f>
        <v>0.18</v>
      </c>
      <c r="AP153" s="122">
        <f>IF(OR(AN153="",AO153=""),"",AN153*AO153)</f>
        <v>1.44</v>
      </c>
      <c r="AQ153" s="120" t="n">
        <v>6.5</v>
      </c>
      <c r="AR153" s="121">
        <f>IFERROR(INDEX(WM_AC,MATCH($AJ153,WM_KEY,0)),"")</f>
        <v>0.11</v>
      </c>
      <c r="AS153" s="122">
        <f>IF(OR(AQ153="",AR153=""),"",AQ153*AR153)</f>
        <v>0.715</v>
      </c>
      <c r="AT153" s="120" t="n">
        <v>7</v>
      </c>
      <c r="AU153" s="121">
        <f>IFERROR(INDEX(WM_L,MATCH($AJ153,WM_KEY,0)),"")</f>
        <v>0.15</v>
      </c>
      <c r="AV153" s="122">
        <f>IF(OR(AT153="",AU153=""),"",AT153*AU153)</f>
        <v>1.05</v>
      </c>
      <c r="AW153" s="120" t="n">
        <v>9</v>
      </c>
      <c r="AX153" s="121">
        <f>IFERROR(INDEX(WM_E,MATCH($AJ153,WM_KEY,0)),"")</f>
        <v>0.05</v>
      </c>
      <c r="AY153" s="122">
        <f>IF(OR(AW153="",AX153=""),"",AW153*AX153)</f>
        <v>0.45</v>
      </c>
      <c r="AZ153" s="123" t="n">
        <v>7</v>
      </c>
      <c r="BA153" s="121">
        <f>IFERROR(INDEX(WM_BI,MATCH($AJ153,WM_KEY,0)),"")</f>
        <v>0.13</v>
      </c>
      <c r="BB153" s="122">
        <f>IF(OR(AZ153="",BA153=""),"",AZ153*BA153)</f>
        <v>0.91</v>
      </c>
      <c r="BC153" s="122">
        <f>IF(COUNT(AM153,AP153,AS153,AV153,AY153,BB153)&lt;6,"",SUM(AM153,AP153,AS153,AV153,AY153,BB153))</f>
        <v>7.605</v>
      </c>
      <c r="BD153" s="122" t="str">
        <f>IF(BC153="","",INDEX({"A1","A2","A3","B1","B2","B3","C1","C2","D1","D2","E1","E2"},MAX(1,MIN(12,ROUND(BC153,0)))))</f>
        <v>C2</v>
      </c>
      <c r="BE153" s="114" t="inlineStr">
        <is>
          <t>C1</t>
        </is>
      </c>
      <c r="BF153" s="124" t="inlineStr">
        <is>
          <t>Rule: R5 structural gate</t>
        </is>
      </c>
      <c r="BG153" s="125" t="inlineStr">
        <is>
          <t>Weights: Complexity 38% · Autonomy 18% · Leadership 15% · Business impact 13% · Accountability 11% · Experience 5%
Why: a head answers for a function through managers: Leadership 15%, with autonomy, accountability and impact rising; expertise still counts most.
Type of work in the department: support is judged on client outcomes, so Business Impact +5 and Complexity −5.
Live: change the department's row on the Weightage Matrix and these weights, the points and the score update.</t>
        </is>
      </c>
      <c r="BH153" s="125" t="inlineStr">
        <is>
          <t>At build: Complexity 3.04 + Autonomy 1.44 + Accountability 0.71 + Leadership 1.05 + Experience 0.45 + Business impact 0.91
= 7.61 points → nearest level 8 = C2
Final level: C1 · a rule applied: see the next column</t>
        </is>
      </c>
      <c r="BI153" s="125" t="inlineStr">
        <is>
          <t>• Held at C1 instead of C2: C2 needs a whole function or a company-wide discipline, and the org chart does not show this yet.
Final level: C1.</t>
        </is>
      </c>
      <c r="BJ153" s="125" t="inlineStr">
        <is>
          <t>Input needed · Down — protected</t>
        </is>
      </c>
      <c r="BK153" s="126" t="n"/>
      <c r="BL153" s="126" t="inlineStr">
        <is>
          <t>Low</t>
        </is>
      </c>
      <c r="BM153" s="126" t="inlineStr">
        <is>
          <t>• No survey answers or KRA — the role factors rest on designation and reporting lines only
• Final level C1 is below the current level · L7 ≈ C2 — manager to confirm the scope of the role; pay and title are protected for one cycle</t>
        </is>
      </c>
      <c r="BN153" s="125" t="inlineStr">
        <is>
          <t>Stable · moves in fewer than 5 of 30 weight tests</t>
        </is>
      </c>
      <c r="BO153" s="127" t="inlineStr">
        <is>
          <t>Rated 8 of 12
Start: 8.0 · head-of-function title
Evidence: no survey answers or KRAs on file → rating stays at the start
KRA: “Net Revenue Retention ≥100–105%​ Target ARR - to be achieved - INR 2.35 CR 90% reach value milestone in 90 days​ Develop advocates…”
Market: C2 = Function-wide or company-wide problems; creates methods and standards</t>
        </is>
      </c>
      <c r="BP153" s="128" t="inlineStr">
        <is>
          <t>Rated 8 of 12
Start: 8.0 · head-of-function title
Evidence: no survey answers or KRAs on file → rating stays at the start
Market: C2 = Sets direction for a function</t>
        </is>
      </c>
      <c r="BQ153" s="128" t="inlineStr">
        <is>
          <t>Rated 6.5 of 12 · between B3 and C1
Start: 6.5 · head-of-function title; 7 direct reports, 8 people below
Evidence: no survey answers or KRAs on file → rating stays at the start
KRA: “Net Revenue Retention ≥100–105%​ Target ARR - to be achieved - INR 2.35 CR 90% reach value milestone in 90 days​ Develop advocates…”
Market: B3 = Several teams or a practice · C1 = Sub-function results or domain quality across products</t>
        </is>
      </c>
      <c r="BR153" s="128" t="inlineStr">
        <is>
          <t>Rated 7 of 12
Start: 7.0
Evidence: no survey answers or KRAs on file → rating stays at the start
Team: 7 direct reports · People Manager
Market: C1 = Leads managers or a community of practice</t>
        </is>
      </c>
      <c r="BS153" s="129" t="inlineStr">
        <is>
          <t>Rated 9 of 12
Experience: 14.6 yrs total · 1.3 before IRIS + 13.3 at IRIS = 8.0 on the experience scale
Qualification: CA · professional, relevant to the work → +1.0
Market: C1 roles typically have 12–17 yrs · IRIS guide 10–14</t>
        </is>
      </c>
      <c r="BT153" s="129" t="inlineStr">
        <is>
          <t>Rated 7 of 12 — a starting estimate.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is>
      </c>
      <c r="BU153" s="124"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3" s="125" t="n"/>
      <c r="BW153" s="125" t="n"/>
      <c r="BX153" s="125" t="n"/>
      <c r="BY153" s="125" t="inlineStr">
        <is>
          <t>Upsell, cross, improve NPS, follow up with tech team</t>
        </is>
      </c>
      <c r="BZ153" s="125" t="inlineStr">
        <is>
          <t>Received · manager annual</t>
        </is>
      </c>
      <c r="CA153" s="125" t="inlineStr">
        <is>
          <t>CARBON Mapping Master · CARBON Talent Mapping · Raw</t>
        </is>
      </c>
      <c r="CB153" s="130" t="n">
        <v>0</v>
      </c>
      <c r="CC153" s="128" t="inlineStr">
        <is>
          <t>No survey response on file</t>
        </is>
      </c>
      <c r="CD153" s="131" t="inlineStr">
        <is>
          <t>—</t>
        </is>
      </c>
      <c r="CE153" s="131" t="inlineStr">
        <is>
          <t>—</t>
        </is>
      </c>
      <c r="CF153" s="131" t="inlineStr">
        <is>
          <t>—</t>
        </is>
      </c>
      <c r="CG153" s="131" t="inlineStr">
        <is>
          <t>—</t>
        </is>
      </c>
      <c r="CH153"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153" s="131" t="n"/>
      <c r="CJ153" s="131" t="n"/>
      <c r="CK153" s="128" t="inlineStr">
        <is>
          <t>No survey response on file</t>
        </is>
      </c>
      <c r="CL153" s="133" t="inlineStr">
        <is>
          <t>WHAT THE ROLE DOES: Leads the customer success &amp; support function. At C1: a sub-function, or principal authority across products.
KEY RESPONSIBILITIES: Leads the customer success &amp; support function; Ambiguous, cross-product problems; Sub-function results or domain quality across products
DELIVERS: Sub-function results or domain quality across products
DECIDES ALONE: Sets direction for a sub-function or domain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4 · Future-ready 4 · Functional 4 · Leadership 4
CREDENTIALS: Internal product certification
SOURCE: Framework only · fewer than 3 answered — 1 holder, 0 answered the survey; sub-family 0 answered; catalogue RC-038</t>
        </is>
      </c>
      <c r="CM153" s="134" t="inlineStr">
        <is>
          <t>What the role answers for: Sub-function results or domain quality across products.
Accountability &amp; Impact rating: 6.5 of 12 · B3-level impact.
Leads 7 direct reports.
From the survey and manager mapping — critical role: yes; successor named: no.
Manager talent mapping — Latest rating: 4 · Potential: Medium · 9-Box Grid placement: High Impact / Growth Talent.</t>
        </is>
      </c>
      <c r="CN153" s="135" t="n"/>
      <c r="CO153" s="135" t="n">
        <v>7</v>
      </c>
      <c r="CP153" s="136" t="n">
        <v>4</v>
      </c>
      <c r="CQ153" s="137" t="inlineStr">
        <is>
          <t>Medium</t>
        </is>
      </c>
      <c r="CR153" s="137" t="inlineStr">
        <is>
          <t>High Impact / Growth Talent</t>
        </is>
      </c>
      <c r="CS153" s="137" t="inlineStr">
        <is>
          <t>Ready in 6–12 months</t>
        </is>
      </c>
      <c r="CT153" s="137" t="inlineStr">
        <is>
          <t>Yes</t>
        </is>
      </c>
      <c r="CU153" s="137" t="inlineStr">
        <is>
          <t>Yes</t>
        </is>
      </c>
      <c r="CV153" s="137" t="n"/>
      <c r="CW153" s="137" t="inlineStr">
        <is>
          <t>Succession: Ready-now successor · ready now Datta Hatagale · B1, CARBON, Aakanksha Swaminathan · B1, CARBON, Karthik Menon · B1, CARBON, Neha Gajbhiye · B2, CARBON, Chinmayi Patil · B2, CARBON · in 6–12 months Harshal Shah · B2, CARBON, Varun Bubna · B2, CARBON · high potential —</t>
        </is>
      </c>
      <c r="CX153" s="137" t="inlineStr">
        <is>
          <t>High · critical role Yes · only this person — · successor named No</t>
        </is>
      </c>
      <c r="CY153" s="137" t="inlineStr">
        <is>
          <t>No one in the same sub-family at or near this level — external hire or develop</t>
        </is>
      </c>
      <c r="CZ153" s="137" t="inlineStr">
        <is>
          <t>Name a successor this quarter; document the process; start cross-training the cover listed</t>
        </is>
      </c>
      <c r="DA153" s="119" t="n"/>
      <c r="DB153" s="138" t="inlineStr">
        <is>
          <t>Not assessed — no survey or KRA evidence</t>
        </is>
      </c>
      <c r="DC153" s="138" t="n"/>
      <c r="DD153" s="138" t="n"/>
      <c r="DE153" s="138" t="n"/>
      <c r="DF153" s="138" t="n"/>
      <c r="DG153" s="138" t="n"/>
      <c r="DH153" s="138" t="n"/>
      <c r="DI153" s="138" t="inlineStr">
        <is>
          <t>Required at C1: Core 4 · Future-ready 4 · Functional Product &amp; domain 4 · Stakeholder mgmt 4 · Communication 4 · SQL &amp; data 4 · Regulatory domain 4 · Quality &amp; process 4 · Leadership 4 — rate in manager validation using sheet 4.</t>
        </is>
      </c>
      <c r="DJ153" s="111" t="n"/>
      <c r="DK153" s="112" t="inlineStr">
        <is>
          <t>XBRL taxonomy &amp; regulatory updates; domain/accounting refreshers; quality &amp; accuracy practices; tooling proficiency | People management: goal-setting &amp; …</t>
        </is>
      </c>
      <c r="DL153" s="112" t="inlineStr">
        <is>
          <t>People Leadership &amp; Mentoring; Strategic Thinking &amp; Business Acumen</t>
        </is>
      </c>
      <c r="DM153" s="112" t="n"/>
      <c r="DN153" s="112" t="inlineStr">
        <is>
          <t>Leadership development: strategic thinking, cross-functional influence, financial/business acumen, succession &amp; talent development, change management, executive communication</t>
        </is>
      </c>
      <c r="DO153" s="139" t="n"/>
      <c r="DP153" s="126" t="inlineStr">
        <is>
          <t>No survey text</t>
        </is>
      </c>
      <c r="DQ153" s="126" t="inlineStr">
        <is>
          <t>No survey text</t>
        </is>
      </c>
      <c r="DR153" s="126" t="inlineStr">
        <is>
          <t>Within norm</t>
        </is>
      </c>
      <c r="DS153" s="126" t="n"/>
      <c r="DT153" s="126" t="n"/>
      <c r="DU153" s="140" t="inlineStr">
        <is>
          <t>Associate Head – Customer Success in Support · CARBON, C1 — People Manager.
The work: Leads the customer success &amp; support function.
At this level the role owns a sub-function, or principal authority across products.
Key responsibilities: Leads the customer success &amp; support function; Ambiguous, cross-product problems; Sub-function results or domain quality across products.
Leads 7 direct reports.</t>
        </is>
      </c>
      <c r="DV153" s="137" t="inlineStr">
        <is>
          <t>Hire as: Head of Function / AGM — IRIS C1 Associate Head · People Manager
Market level: P6 / M5 · SFIA 5–6
Experience: 10–14 yrs · Education: Graduate
Team size at this level: 5–8, mostly managers
Equivalent titles at peers: IRIS Vs Competitor Benchmark — SaaS customer-success ladder – Senior Manager CS
Credentials: Internal product certification
Must already know: ITIL / service-desk practice; SLA management</t>
        </is>
      </c>
      <c r="DW153"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X153"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153" s="139" t="inlineStr">
        <is>
          <t>Market level: P6 / M5 · SFIA 5–6
Typical title: Head of Function / AGM
At peers: IRIS Vs Competitor Benchmark — SaaS customer-success ladder: Senior Manager CS
Typical experience: 12–17 yrs · IRIS guide 10–14
Standard: TSIA frameworks and benchmarks; ITIL 4 service desk</t>
        </is>
      </c>
      <c r="DZ153" s="126" t="inlineStr">
        <is>
          <t>10–14 yrs</t>
        </is>
      </c>
      <c r="EA153" s="126" t="inlineStr">
        <is>
          <t>12–16 · 12–18</t>
        </is>
      </c>
      <c r="EB153" s="126" t="inlineStr">
        <is>
          <t>Head of Function / AGM</t>
        </is>
      </c>
      <c r="EC153" s="126" t="inlineStr">
        <is>
          <t>IRIS Vs Competitor Benchmark — SaaS customer-success ladder: Senior Manager CS</t>
        </is>
      </c>
      <c r="ED153" s="126" t="inlineStr">
        <is>
          <t>TSIA frameworks and benchmarks; ITIL 4 service desk; Gainsight customer-success practice</t>
        </is>
      </c>
      <c r="EE153" s="126" t="inlineStr">
        <is>
          <t>Core 4 · Future 4 · Functional 4 · Leadership 4</t>
        </is>
      </c>
      <c r="EF153" s="127" t="inlineStr">
        <is>
          <t>• Confirm structure behind the senior title · org chart — Business head</t>
        </is>
      </c>
      <c r="EG153" s="126" t="inlineStr">
        <is>
          <t>✓ HRIS: 14.6 yrs, CA, 7 direct reports
✗ Survey: no response
✓ KRAs: submitted
✓ Manager mapping: rating, potential, 9-box
✓ Job description</t>
        </is>
      </c>
      <c r="EH153" s="118" t="inlineStr">
        <is>
          <t xml:space="preserve">D090 · Move down · protected · High: Current L7 – Head / Sr Director → C1. Held at C1 instead of C2: C2 needs a whole function or a company-wide discipline, and the org chart does not show this yet. · owner HR · 
D279 · Senior title held by gate · High: Held at C1 instead of C2: C2 needs a whole function or a company-wide discipline, and the org chart does not show this yet. · owner Business head — CARBON · 
D312 · Input needed · Medium: • Confirm structure behind the senior title · org chart — Business head · owner Business head · </t>
        </is>
      </c>
      <c r="EI153" s="118" t="inlineStr">
        <is>
          <t>R031 · Confirm structure behind the senior title · org chart · Business head · Open</t>
        </is>
      </c>
      <c r="EJ153" s="118" t="inlineStr">
        <is>
          <t>Confirm structure behind the senior title · org chart · Business head</t>
        </is>
      </c>
      <c r="EK153" s="118" t="inlineStr">
        <is>
          <t>Survey: no response · KRAs: received · Experience: on file</t>
        </is>
      </c>
      <c r="EL153" s="141" t="n"/>
      <c r="EM153" s="142" t="n"/>
      <c r="EN153" s="142" t="n"/>
      <c r="EO153" s="142" t="n"/>
      <c r="EP153" s="142" t="n"/>
      <c r="EQ153" s="143" t="n"/>
      <c r="ER153" s="135" t="n"/>
      <c r="ES153" s="135" t="n"/>
      <c r="ET153" s="135" t="n"/>
      <c r="EU153" s="135" t="n"/>
      <c r="EV153" s="135" t="n"/>
      <c r="EW153" s="135" t="n"/>
      <c r="EX153" s="135" t="n"/>
      <c r="EY153" s="143" t="n"/>
      <c r="EZ153" s="135" t="n"/>
      <c r="FA153" s="135" t="n"/>
      <c r="FB153" s="135" t="n"/>
      <c r="FC153" s="135" t="n"/>
      <c r="FD153" s="135" t="n"/>
    </row>
    <row r="154" ht="300" customHeight="1">
      <c r="A154" s="109" t="inlineStr">
        <is>
          <t>CARBON</t>
        </is>
      </c>
      <c r="B154" s="110" t="inlineStr">
        <is>
          <t>IRIS1935</t>
        </is>
      </c>
      <c r="C154" s="110" t="inlineStr">
        <is>
          <t>Chinmayi Patil</t>
        </is>
      </c>
      <c r="D154" s="110" t="inlineStr">
        <is>
          <t>Support</t>
        </is>
      </c>
      <c r="E154" s="110" t="inlineStr">
        <is>
          <t>RC-036</t>
        </is>
      </c>
      <c r="F154" s="110" t="inlineStr">
        <is>
          <t>Anushree Aparajit</t>
        </is>
      </c>
      <c r="G154" s="110" t="inlineStr">
        <is>
          <t>IRIS1335</t>
        </is>
      </c>
      <c r="H154" s="110" t="inlineStr">
        <is>
          <t>C1</t>
        </is>
      </c>
      <c r="I154" s="110" t="n"/>
      <c r="J154" s="110" t="n">
        <v>5.2</v>
      </c>
      <c r="K154" s="110" t="n">
        <v>5.2</v>
      </c>
      <c r="L154" s="110" t="inlineStr">
        <is>
          <t>MMS</t>
        </is>
      </c>
      <c r="M154" s="110" t="n"/>
      <c r="N154" s="144" t="inlineStr">
        <is>
          <t>Customer Success Manager</t>
        </is>
      </c>
      <c r="O154" s="113" t="inlineStr">
        <is>
          <t>Customer Success Specialist</t>
        </is>
      </c>
      <c r="P154" s="112" t="inlineStr">
        <is>
          <t>Customer Success &amp; Support</t>
        </is>
      </c>
      <c r="Q154" s="112" t="inlineStr">
        <is>
          <t>Customer Success &amp; Account Management</t>
        </is>
      </c>
      <c r="R154" s="113" t="inlineStr">
        <is>
          <t>L5 – Manager</t>
        </is>
      </c>
      <c r="S154" s="114" t="inlineStr">
        <is>
          <t>B2</t>
        </is>
      </c>
      <c r="T154" s="149" t="inlineStr">
        <is>
          <t>Senior Specialist</t>
        </is>
      </c>
      <c r="U154" s="149" t="inlineStr">
        <is>
          <t>B</t>
        </is>
      </c>
      <c r="V154" s="112" t="inlineStr">
        <is>
          <t>IC</t>
        </is>
      </c>
      <c r="W154" s="147" t="inlineStr">
        <is>
          <t>▼ Down · protected</t>
        </is>
      </c>
      <c r="X154" s="112" t="inlineStr">
        <is>
          <t>P4 / M3</t>
        </is>
      </c>
      <c r="Y154" s="112" t="inlineStr">
        <is>
          <t>Senior / Manager</t>
        </is>
      </c>
      <c r="Z154" s="112" t="inlineStr">
        <is>
          <t>4–5</t>
        </is>
      </c>
      <c r="AA154" s="117" t="inlineStr">
        <is>
          <t>B2</t>
        </is>
      </c>
      <c r="AB154" s="118" t="inlineStr">
        <is>
          <t>Band B · Specialist / Manager</t>
        </is>
      </c>
      <c r="AC154" s="118" t="inlineStr">
        <is>
          <t>Senior Specialist</t>
        </is>
      </c>
      <c r="AD154" s="118" t="inlineStr">
        <is>
          <t>• Same as the model</t>
        </is>
      </c>
      <c r="AE154" s="118" t="inlineStr">
        <is>
          <t>B3</t>
        </is>
      </c>
      <c r="AF154" s="118" t="inlineStr">
        <is>
          <t>OK</t>
        </is>
      </c>
      <c r="AG154" s="118" t="inlineStr">
        <is>
          <t>No change · already below the manager</t>
        </is>
      </c>
      <c r="AH154" s="118" t="n">
        <v>5</v>
      </c>
      <c r="AI154" s="118" t="n"/>
      <c r="AJ154" s="119" t="inlineStr">
        <is>
          <t>CARBON · Support · Band B · Expert / POD Lead</t>
        </is>
      </c>
      <c r="AK154" s="120" t="n">
        <v>4.5</v>
      </c>
      <c r="AL154" s="121">
        <f>IFERROR(INDEX(WM_C,MATCH($AJ154,WM_KEY,0)),"")</f>
        <v>0.46</v>
      </c>
      <c r="AM154" s="122">
        <f>IF(OR(AK154="",AL154=""),"",AK154*AL154)</f>
        <v>2.07</v>
      </c>
      <c r="AN154" s="120" t="n">
        <v>4.5</v>
      </c>
      <c r="AO154" s="121">
        <f>IFERROR(INDEX(WM_AU,MATCH($AJ154,WM_KEY,0)),"")</f>
        <v>0.17</v>
      </c>
      <c r="AP154" s="122">
        <f>IF(OR(AN154="",AO154=""),"",AN154*AO154)</f>
        <v>0.765</v>
      </c>
      <c r="AQ154" s="120" t="n">
        <v>4.5</v>
      </c>
      <c r="AR154" s="121">
        <f>IFERROR(INDEX(WM_AC,MATCH($AJ154,WM_KEY,0)),"")</f>
        <v>0.1</v>
      </c>
      <c r="AS154" s="122">
        <f>IF(OR(AQ154="",AR154=""),"",AQ154*AR154)</f>
        <v>0.45</v>
      </c>
      <c r="AT154" s="120" t="n">
        <v>3.5</v>
      </c>
      <c r="AU154" s="121">
        <f>IFERROR(INDEX(WM_L,MATCH($AJ154,WM_KEY,0)),"")</f>
        <v>0.05</v>
      </c>
      <c r="AV154" s="122">
        <f>IF(OR(AT154="",AU154=""),"",AT154*AU154)</f>
        <v>0.175</v>
      </c>
      <c r="AW154" s="120" t="n">
        <v>4.5</v>
      </c>
      <c r="AX154" s="121">
        <f>IFERROR(INDEX(WM_E,MATCH($AJ154,WM_KEY,0)),"")</f>
        <v>0.1</v>
      </c>
      <c r="AY154" s="122">
        <f>IF(OR(AW154="",AX154=""),"",AW154*AX154)</f>
        <v>0.45</v>
      </c>
      <c r="AZ154" s="123" t="n">
        <v>5</v>
      </c>
      <c r="BA154" s="121">
        <f>IFERROR(INDEX(WM_BI,MATCH($AJ154,WM_KEY,0)),"")</f>
        <v>0.12</v>
      </c>
      <c r="BB154" s="122">
        <f>IF(OR(AZ154="",BA154=""),"",AZ154*BA154)</f>
        <v>0.6</v>
      </c>
      <c r="BC154" s="122">
        <f>IF(COUNT(AM154,AP154,AS154,AV154,AY154,BB154)&lt;6,"",SUM(AM154,AP154,AS154,AV154,AY154,BB154))</f>
        <v>4.51</v>
      </c>
      <c r="BD154" s="122" t="str">
        <f>IF(BC154="","",INDEX({"A1","A2","A3","B1","B2","B3","C1","C2","D1","D2","E1","E2"},MAX(1,MIN(12,ROUND(BC154,0)))))</f>
        <v>B2</v>
      </c>
      <c r="BE154" s="114" t="inlineStr">
        <is>
          <t>B2</t>
        </is>
      </c>
      <c r="BF154" s="124" t="inlineStr">
        <is>
          <t>The score decided the level</t>
        </is>
      </c>
      <c r="BG154"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54" s="125" t="inlineStr">
        <is>
          <t>At build: Complexity 2.07 + Autonomy 0.77 + Accountability 0.45 + Leadership 0.18 + Experience 0.45 + Business impact 0.60
= 4.51 points → nearest level 5 = B2
Final level: B2 · same as the score</t>
        </is>
      </c>
      <c r="BI154" s="125" t="inlineStr">
        <is>
          <t>No rule applied: the score decides.</t>
        </is>
      </c>
      <c r="BJ154" s="125" t="inlineStr">
        <is>
          <t>Close call · Down — protected</t>
        </is>
      </c>
      <c r="BK154" s="147" t="inlineStr">
        <is>
          <t>Close call</t>
        </is>
      </c>
      <c r="BL154" s="126" t="inlineStr">
        <is>
          <t>Medium</t>
        </is>
      </c>
      <c r="BM154" s="126" t="inlineStr">
        <is>
          <t>• Final level B2 is below the current level · L5 ≈ B2 — manager to confirm the scope of the role; pay and title are protected for one cycle
• Close call: score 4.51 is within 0.05 of a rounding point and the score decided the level — calibrate against peers before confirming</t>
        </is>
      </c>
      <c r="BN154" s="125" t="inlineStr">
        <is>
          <t>Moves in 9 of 30 weight tests · calibrate first</t>
        </is>
      </c>
      <c r="BO154" s="148" t="inlineStr">
        <is>
          <t>Rated 4.5 of 12 · between B1 and B2
Start: 5.0 · manager / senior specialist title
Evidence reads like A2: Listed duties are tracker updates and product self-help videos; basic finance knowledge → moved down 0.5
KRA: “Net Revenue Retention ≥100–105%​ Target ARR - to be achieved: INR 3000000 90% reach value milestone in 90 days​ Develop advocates…”
Market: B1 = Domain specialist work · B2 = Hardest problems in the domain</t>
        </is>
      </c>
      <c r="BP154" s="129" t="inlineStr">
        <is>
          <t>Rated 4.5 of 12 · between B1 and B2
Start: 5.0 · manager / senior specialist title
Evidence reads like A2: Decides independently only on product training material → moved down 0.5
Market: B1 = Technical / QC / client calls for the domain · B2 = Allocates people and sets team priorities</t>
        </is>
      </c>
      <c r="BQ154" s="129" t="inlineStr">
        <is>
          <t>Rated 4.5 of 12 · between B1 and B2
Start: 5.0 · manager / senior specialist title
Evidence reads like B1: Account retention and renewal, invoicing and timely payment for own accounts → moved down 0.5
KRA: “Net Revenue Retention ≥100–105%​ Target ARR - to be achieved: INR 3000000 90% reach value milestone in 90 days​ Develop advocates…”
Market: B1 = A domain or a small team · B2 = One team or a client portfolio</t>
        </is>
      </c>
      <c r="BR154" s="129" t="inlineStr">
        <is>
          <t>Rated 3.5 of 12 · between A3 and B1
Start: 4.0 · individual contributor, so influence only
Evidence reads like A1: No guidance of others described → moved down 0.5
Team: 0 direct reports · IC
Market: A3 = Not scored in Band A · B1 = IC: mentors and reviews · People: hands-on team lead of 3–5</t>
        </is>
      </c>
      <c r="BS154" s="129" t="inlineStr">
        <is>
          <t>Rated 4.5 of 12 · between B1 and B2
Experience: 5.2 yrs total · 5.2 at IRIS; none recorded before IRIS = 3.9 on the experience scale
Qualification: MMS · postgraduate, relevant to the work → +0.5
Market: B2 roles typically have 6–10 yrs · IRIS guide 6–9</t>
        </is>
      </c>
      <c r="BT154"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154" s="124"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4" s="125" t="n"/>
      <c r="BW154" s="125" t="n"/>
      <c r="BX154" s="125" t="n"/>
      <c r="BY154" s="125" t="inlineStr">
        <is>
          <t>Upsell, cross, improve NPS, follow up with tech team · USMarket</t>
        </is>
      </c>
      <c r="BZ154" s="125" t="inlineStr">
        <is>
          <t>Received · manager annual</t>
        </is>
      </c>
      <c r="CA154" s="125" t="inlineStr">
        <is>
          <t>CARBON Mapping Master · CARBON Talent Mapping · Raw</t>
        </is>
      </c>
      <c r="CB154" s="130" t="n">
        <v>20</v>
      </c>
      <c r="CC154" s="131"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CD154" s="131" t="inlineStr">
        <is>
          <t>• Key responsibilities include: Tracker update; Product self help videos.
• Personally accountable for: Account retention &amp; renewal; Invoicing and timely payment.
• Impact if missed or done wrong: Internal review and next steps.
• How measured: Same as everyone.</t>
        </is>
      </c>
      <c r="CE154" s="131" t="inlineStr">
        <is>
          <t>• Current capabilities: Communication; Basic finance knowledge.
• Tools / software used: Excel and Word.
• Workload: Rated a heavy load · 4/5 in a typical week.
• Judgment/way of working: Negotiations.</t>
        </is>
      </c>
      <c r="CF154" s="131" t="inlineStr">
        <is>
          <t>• Development priorities: PMO certification; Exposure to customer meetings.
• Learning and Development Need: Feedback and acc reviews. Handling tough conversations; Legal negotiations.
• Role evolving toward: New project with advanced deliverables; Sales target.</t>
        </is>
      </c>
      <c r="CG154" s="131" t="inlineStr">
        <is>
          <t>• Key challenges: Clarity and approvals.
• Support required: Defined shift time.</t>
        </is>
      </c>
      <c r="CH154" s="132" t="inlineStr">
        <is>
          <t>Complexity: Evidence reads like A2: Listed duties are tracker updates and product self-help videos; basic finance knowledge → moved down 0.5
Autonomy: Evidence reads like A2: Decides independently only on product training material → moved down 0.5
Accountability: Evidence reads like B1: Account retention and renewal, invoicing and timely payment for own accounts → moved down 0.5
Leadership: Evidence reads like A1: No guidance of others described → moved down 0.5
Business Impact: Moved +0.5: the survey / manager mapping marks it business-critical.</t>
        </is>
      </c>
      <c r="CI154" s="131"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J154" s="131" t="inlineStr">
        <is>
          <t>Self-identified: Client, sales &amp; stakeholders · Communication &amp; presentation · Certification / formal course · Broader exposure &amp; ownership
For the next role: Client, sales &amp; stakeholders · Communication &amp; presentation · Certification / formal course · Broader exposure &amp; ownership</t>
        </is>
      </c>
      <c r="CK154" s="131" t="inlineStr">
        <is>
          <t>Per-person summary · CARBON Mapping Master</t>
        </is>
      </c>
      <c r="CL154" s="133"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M154" s="134" t="inlineStr">
        <is>
          <t>What the role answers for: One team or a client portfolio.
Accountability &amp; Impact rating: 4.5 of 12 · B1-level impact.
From the survey and manager mapping — critical role: yes; successor named: yes.
Manager talent mapping — Latest rating: 4 · Potential: High · 9-Box Grid placement: Future Leader.</t>
        </is>
      </c>
      <c r="CN154" s="135" t="n"/>
      <c r="CO154" s="135" t="n">
        <v>5</v>
      </c>
      <c r="CP154" s="136" t="n">
        <v>4</v>
      </c>
      <c r="CQ154" s="137" t="inlineStr">
        <is>
          <t>High</t>
        </is>
      </c>
      <c r="CR154" s="137" t="inlineStr">
        <is>
          <t>Future Leader</t>
        </is>
      </c>
      <c r="CS154" s="137" t="inlineStr">
        <is>
          <t>Ready now</t>
        </is>
      </c>
      <c r="CT154" s="137" t="inlineStr">
        <is>
          <t>Yes</t>
        </is>
      </c>
      <c r="CU154" s="137" t="inlineStr">
        <is>
          <t>Yes</t>
        </is>
      </c>
      <c r="CV154" s="137" t="inlineStr">
        <is>
          <t>Y</t>
        </is>
      </c>
      <c r="CW154" s="137" t="n"/>
      <c r="CX154" s="137" t="n"/>
      <c r="CY154" s="137" t="n"/>
      <c r="CZ154" s="137" t="n"/>
      <c r="DA154" s="119" t="n">
        <v>94</v>
      </c>
      <c r="DB154" s="138" t="inlineStr">
        <is>
          <t>Meets the level</t>
        </is>
      </c>
      <c r="DC154" s="138" t="n">
        <v>99</v>
      </c>
      <c r="DD154" s="138" t="n">
        <v>75</v>
      </c>
      <c r="DE154" s="138" t="n">
        <v>98</v>
      </c>
      <c r="DF154" s="138" t="n">
        <v>105</v>
      </c>
      <c r="DG154" s="138" t="inlineStr">
        <is>
          <t>SQL &amp; data, Problem solving, Learning agility</t>
        </is>
      </c>
      <c r="DH154" s="138" t="inlineStr">
        <is>
          <t>B2: 80% of profile — close</t>
        </is>
      </c>
      <c r="DI154" s="138" t="inlineStr">
        <is>
          <t>Evidence: Survey + KRAs | Core: Ownership 4/3, Problem solving 2/3, Communication &amp; collaboration 4/3, Client &amp; quality focus 5/3, Learning agility 2/3, Integrity &amp; compliance 3/3 | Future-ready: AI literacy 2/3, Data literacy 3/3, Digital fluency 2/3, Innovation 2/3 | Functional: Product &amp; domain 4/3, Stakeholder mgmt 3/3, Communication 3/3, SQL &amp; data 2/3, Regulatory domain 3/3, Quality &amp; process 3/3 | Leadership: Developing people 1/1, Decision making 1/1, Strategic acumen 1/1, Influence &amp; change 2/1</t>
        </is>
      </c>
      <c r="DJ154" s="111" t="inlineStr">
        <is>
          <t>Client, sales &amp; stakeholders · Communication &amp; presentation · Certification / formal course · Broader exposure &amp; ownership</t>
        </is>
      </c>
      <c r="DK154" s="112" t="inlineStr">
        <is>
          <t>XBRL taxonomy &amp; regulatory updates; domain/accounting refreshers; quality &amp; accuracy practices; Data security and management</t>
        </is>
      </c>
      <c r="DL154" s="112" t="inlineStr">
        <is>
          <t>People Leadership &amp; Mentoring; Project, Program &amp; Agile Management; Stakeholder &amp; Client Management</t>
        </is>
      </c>
      <c r="DM154" s="112" t="inlineStr">
        <is>
          <t>Client, sales &amp; stakeholders · Communication &amp; presentation · Certification / formal course · Broader exposure &amp; ownership</t>
        </is>
      </c>
      <c r="DN154" s="112"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DO154" s="139" t="inlineStr">
        <is>
          <t>No strong match from survey evidence</t>
        </is>
      </c>
      <c r="DP154" s="126" t="inlineStr">
        <is>
          <t>No material overlap found</t>
        </is>
      </c>
      <c r="DQ154" s="126" t="inlineStr">
        <is>
          <t>No close match in other businesses</t>
        </is>
      </c>
      <c r="DR154" s="126" t="n"/>
      <c r="DS154" s="126" t="n"/>
      <c r="DT154" s="126" t="n"/>
      <c r="DU154" s="140" t="inlineStr">
        <is>
          <t>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V154" s="137" t="inlineStr">
        <is>
          <t>Hire as: Senior Executive / CSM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4"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X154"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4" s="139" t="inlineStr">
        <is>
          <t>Market level: P4 / M3 · SFIA 4–5
Typical title: Senior Executive / CSM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4" s="126" t="inlineStr">
        <is>
          <t>6–9 yrs</t>
        </is>
      </c>
      <c r="EA154" s="126" t="inlineStr">
        <is>
          <t>7–10 · 6–11</t>
        </is>
      </c>
      <c r="EB154" s="126" t="inlineStr">
        <is>
          <t>Senior Executive / CSM</t>
        </is>
      </c>
      <c r="EC154" s="126" t="inlineStr">
        <is>
          <t>Workiva: Product Success Manager · IRIS Vs Competitor Benchmark — SaaS customer-success ladder: Senior CSM · IRIS Vs Competitor Benchmark — support tiers: Support Team Manager</t>
        </is>
      </c>
      <c r="ED154" s="126" t="inlineStr">
        <is>
          <t>TSIA frameworks and benchmarks; ITIL 4 service desk; Gainsight customer-success practice</t>
        </is>
      </c>
      <c r="EE154" s="126" t="inlineStr">
        <is>
          <t>Core 3 · Future 3 · Functional 4 · Leadership 2</t>
        </is>
      </c>
      <c r="EF154" s="139" t="n"/>
      <c r="EG154" s="126" t="inlineStr">
        <is>
          <t>✓ HRIS: 5.2 yrs, MMS, 0 direct reports
✓ Survey: 20 of 20 questions answered
✓ KRAs: submitted, reported deliverables
✓ Manager mapping: rating, potential, 9-box
✓ Job description</t>
        </is>
      </c>
      <c r="EH154" s="118" t="inlineStr">
        <is>
          <t xml:space="preserve">D024 · Close call · High: Score 4.51 is 0.01 above the 4.5 rounding point between B1 and B2, and no rule moved it: confirm B2 against peers in similar roles, or place at B1. · owner Calibration panel · 
D091 · Move down · protected · High: Current L5 – Manager → B2. No rule changed the level: the score decides. · owner HR · 
D138 · Title to review · Low: Check title against ladder · owner HR · </t>
        </is>
      </c>
      <c r="EI154" s="118" t="n"/>
      <c r="EJ154" s="118" t="n"/>
      <c r="EK154" s="118" t="inlineStr">
        <is>
          <t>Survey: summary on file · KRAs: received · Experience: on file</t>
        </is>
      </c>
      <c r="EL154" s="141" t="n"/>
      <c r="EM154" s="142" t="n"/>
      <c r="EN154" s="142" t="n"/>
      <c r="EO154" s="142" t="n"/>
      <c r="EP154" s="142" t="n"/>
      <c r="EQ154" s="143" t="n"/>
      <c r="ER154" s="135" t="n"/>
      <c r="ES154" s="135" t="n"/>
      <c r="ET154" s="135" t="n"/>
      <c r="EU154" s="135" t="n"/>
      <c r="EV154" s="135" t="n"/>
      <c r="EW154" s="135" t="n"/>
      <c r="EX154" s="135" t="n"/>
      <c r="EY154" s="143" t="n"/>
      <c r="EZ154" s="135" t="n"/>
      <c r="FA154" s="135" t="n"/>
      <c r="FB154" s="135" t="n"/>
      <c r="FC154" s="135" t="n"/>
      <c r="FD154" s="135" t="n"/>
    </row>
    <row r="155" ht="300" customHeight="1">
      <c r="A155" s="109" t="inlineStr">
        <is>
          <t>CARBON</t>
        </is>
      </c>
      <c r="B155" s="110" t="inlineStr">
        <is>
          <t>IRIS0662</t>
        </is>
      </c>
      <c r="C155" s="110" t="inlineStr">
        <is>
          <t>Harshal Shah</t>
        </is>
      </c>
      <c r="D155" s="110" t="inlineStr">
        <is>
          <t>Support</t>
        </is>
      </c>
      <c r="E155" s="110" t="inlineStr">
        <is>
          <t>RC-033</t>
        </is>
      </c>
      <c r="F155" s="110" t="inlineStr">
        <is>
          <t>Suman Adhikary</t>
        </is>
      </c>
      <c r="G155" s="110" t="inlineStr">
        <is>
          <t>IRIS2359</t>
        </is>
      </c>
      <c r="H155" s="110" t="inlineStr">
        <is>
          <t>D1</t>
        </is>
      </c>
      <c r="I155" s="110" t="n">
        <v>4</v>
      </c>
      <c r="J155" s="110" t="n">
        <v>15.3</v>
      </c>
      <c r="K155" s="110" t="n">
        <v>15.3</v>
      </c>
      <c r="L155" s="110" t="inlineStr">
        <is>
          <t>B.Com</t>
        </is>
      </c>
      <c r="M155" s="110" t="n"/>
      <c r="N155" s="144" t="inlineStr">
        <is>
          <t>Support Lead</t>
        </is>
      </c>
      <c r="O155" s="113" t="inlineStr">
        <is>
          <t>Support Manager</t>
        </is>
      </c>
      <c r="P155" s="112" t="inlineStr">
        <is>
          <t>Customer Success &amp; Support</t>
        </is>
      </c>
      <c r="Q155" s="112" t="inlineStr">
        <is>
          <t>Application &amp; Product Support</t>
        </is>
      </c>
      <c r="R155" s="113" t="inlineStr">
        <is>
          <t>L5 – Lead · IC</t>
        </is>
      </c>
      <c r="S155" s="114" t="inlineStr">
        <is>
          <t>B2</t>
        </is>
      </c>
      <c r="T155" s="149" t="inlineStr">
        <is>
          <t>Manager</t>
        </is>
      </c>
      <c r="U155" s="149" t="inlineStr">
        <is>
          <t>B</t>
        </is>
      </c>
      <c r="V155" s="112" t="inlineStr">
        <is>
          <t>People Manager</t>
        </is>
      </c>
      <c r="W155" s="147" t="inlineStr">
        <is>
          <t>▼ Down · protected</t>
        </is>
      </c>
      <c r="X155" s="112" t="inlineStr">
        <is>
          <t>P4 / M3</t>
        </is>
      </c>
      <c r="Y155" s="112" t="inlineStr">
        <is>
          <t>Senior / Manager</t>
        </is>
      </c>
      <c r="Z155" s="112" t="inlineStr">
        <is>
          <t>4–5</t>
        </is>
      </c>
      <c r="AA155" s="117" t="inlineStr">
        <is>
          <t>B2</t>
        </is>
      </c>
      <c r="AB155" s="118" t="inlineStr">
        <is>
          <t>Band B · Specialist / Manager</t>
        </is>
      </c>
      <c r="AC155" s="118" t="inlineStr">
        <is>
          <t>Manager</t>
        </is>
      </c>
      <c r="AD155" s="118" t="inlineStr">
        <is>
          <t>• Same as the model</t>
        </is>
      </c>
      <c r="AE155" s="118" t="inlineStr">
        <is>
          <t>C2</t>
        </is>
      </c>
      <c r="AF155" s="118" t="inlineStr">
        <is>
          <t>OK</t>
        </is>
      </c>
      <c r="AG155" s="118" t="inlineStr">
        <is>
          <t>No change · already below the manager</t>
        </is>
      </c>
      <c r="AH155" s="118" t="n">
        <v>4</v>
      </c>
      <c r="AI155" s="118" t="n"/>
      <c r="AJ155" s="119" t="inlineStr">
        <is>
          <t>CARBON · Support · Band B · People Manager</t>
        </is>
      </c>
      <c r="AK155" s="120" t="n">
        <v>4</v>
      </c>
      <c r="AL155" s="121">
        <f>IFERROR(INDEX(WM_C,MATCH($AJ155,WM_KEY,0)),"")</f>
        <v>0.32</v>
      </c>
      <c r="AM155" s="122">
        <f>IF(OR(AK155="",AL155=""),"",AK155*AL155)</f>
        <v>1.28</v>
      </c>
      <c r="AN155" s="120" t="n">
        <v>4</v>
      </c>
      <c r="AO155" s="121">
        <f>IFERROR(INDEX(WM_AU,MATCH($AJ155,WM_KEY,0)),"")</f>
        <v>0.18</v>
      </c>
      <c r="AP155" s="122">
        <f>IF(OR(AN155="",AO155=""),"",AN155*AO155)</f>
        <v>0.72</v>
      </c>
      <c r="AQ155" s="120" t="n">
        <v>4</v>
      </c>
      <c r="AR155" s="121">
        <f>IFERROR(INDEX(WM_AC,MATCH($AJ155,WM_KEY,0)),"")</f>
        <v>0.11</v>
      </c>
      <c r="AS155" s="122">
        <f>IF(OR(AQ155="",AR155=""),"",AQ155*AR155)</f>
        <v>0.44</v>
      </c>
      <c r="AT155" s="120" t="n">
        <v>4</v>
      </c>
      <c r="AU155" s="121">
        <f>IFERROR(INDEX(WM_L,MATCH($AJ155,WM_KEY,0)),"")</f>
        <v>0.15</v>
      </c>
      <c r="AV155" s="122">
        <f>IF(OR(AT155="",AU155=""),"",AT155*AU155)</f>
        <v>0.6</v>
      </c>
      <c r="AW155" s="120" t="n">
        <v>8.5</v>
      </c>
      <c r="AX155" s="121">
        <f>IFERROR(INDEX(WM_E,MATCH($AJ155,WM_KEY,0)),"")</f>
        <v>0.1</v>
      </c>
      <c r="AY155" s="122">
        <f>IF(OR(AW155="",AX155=""),"",AW155*AX155)</f>
        <v>0.85</v>
      </c>
      <c r="AZ155" s="123" t="n">
        <v>5</v>
      </c>
      <c r="BA155" s="121">
        <f>IFERROR(INDEX(WM_BI,MATCH($AJ155,WM_KEY,0)),"")</f>
        <v>0.14</v>
      </c>
      <c r="BB155" s="122">
        <f>IF(OR(AZ155="",BA155=""),"",AZ155*BA155)</f>
        <v>0.7</v>
      </c>
      <c r="BC155" s="122">
        <f>IF(COUNT(AM155,AP155,AS155,AV155,AY155,BB155)&lt;6,"",SUM(AM155,AP155,AS155,AV155,AY155,BB155))</f>
        <v>4.59</v>
      </c>
      <c r="BD155" s="122" t="str">
        <f>IF(BC155="","",INDEX({"A1","A2","A3","B1","B2","B3","C1","C2","D1","D2","E1","E2"},MAX(1,MIN(12,ROUND(BC155,0)))))</f>
        <v>B2</v>
      </c>
      <c r="BE155" s="114" t="inlineStr">
        <is>
          <t>B2</t>
        </is>
      </c>
      <c r="BF155" s="124" t="inlineStr">
        <is>
          <t>The score decided the level</t>
        </is>
      </c>
      <c r="BG155" s="125" t="inlineStr">
        <is>
          <t>Weights: Complexity 32% · Autonomy 18% · Leadership 15% · Business impact 14% · Accountability 11% · Experience 10%
Why: a manager's results come through the team, so Leadership rises to 15% and Complexity falls; autonomy, accountability and impact rise.
Type of work in the department: support is judged on client outcomes, so Business Impact +5 and Complexity −5.
Live: change the department's row on the Weightage Matrix and these weights, the points and the score update.</t>
        </is>
      </c>
      <c r="BH155" s="125" t="inlineStr">
        <is>
          <t>At build: Complexity 1.28 + Autonomy 0.72 + Accountability 0.44 + Leadership 0.60 + Experience 0.85 + Business impact 0.70
= 4.59 points → nearest level 5 = B2
Final level: B2 · same as the score</t>
        </is>
      </c>
      <c r="BI155" s="125" t="inlineStr">
        <is>
          <t>No rule applied: the score decides.</t>
        </is>
      </c>
      <c r="BJ155" s="125" t="inlineStr">
        <is>
          <t>Down — protected</t>
        </is>
      </c>
      <c r="BK155" s="126" t="n"/>
      <c r="BL155" s="126" t="inlineStr">
        <is>
          <t>High</t>
        </is>
      </c>
      <c r="BM155" s="126" t="inlineStr">
        <is>
          <t>• Final level B2 is below the current level · L5 ≈ B3 — manager to confirm the scope of the role; pay and title are protected for one cycle</t>
        </is>
      </c>
      <c r="BN155" s="125" t="inlineStr">
        <is>
          <t>Moves in 5 of 30 weight tests · calibrate first</t>
        </is>
      </c>
      <c r="BO155" s="148" t="inlineStr">
        <is>
          <t>Rated 4 of 12
Start: 4.0 · lead / specialist title
Evidence reads like B1: Domain support and critical escalations; ensures regulatory filings are accurate and on time → matches the start
KRA: “• Maintain an average First Response Time · FRT of &lt; 30 minutes for all inbound tickets. • Achieve ≥ 80% First Contact Resolution · FCR…”
Market: B1 = Domain specialist work</t>
        </is>
      </c>
      <c r="BP155" s="129" t="inlineStr">
        <is>
          <t>Rated 4 of 12
Start: 4.0 · lead / specialist title
Evidence reads like B1: Decides priorities, coordinates other teams, makes calls on escalations for the team → matches the start
Market: B1 = Technical / QC / client calls for the domain</t>
        </is>
      </c>
      <c r="BQ155" s="129" t="inlineStr">
        <is>
          <t>Rated 4 of 12
Start: 4.0 · lead / specialist title; 4 direct reports, 7 people below, 1 of them leads a team
Evidence reads like B1: Fully responsible for resolutions and customer communication; manages a four-person team → matches the start
KRA: “• Maintain an average First Response Time · FRT of &lt; 30 minutes for all inbound tickets. • Achieve ≥ 80% First Contact Resolution · FCR…”
Market: B1 = A domain or a small team</t>
        </is>
      </c>
      <c r="BR155" s="129" t="inlineStr">
        <is>
          <t>Rated 4 of 12
Start: 4.0
Evidence reads like B1: States he manages the team and handles its escalations; four reports → matches the start
Team: 4 direct reports · People Manager
Market: B1 = IC: mentors and reviews · People: hands-on team lead of 3–5</t>
        </is>
      </c>
      <c r="BS155" s="129" t="inlineStr">
        <is>
          <t>Rated 8.5 of 12 · between C2 and D1
Experience: 15.3 yrs total · 15.3 at IRIS; none recorded before IRIS = 8.3 on the experience scale
Qualification: B.Com · graduate → no change
Market: B2 roles typically have 6–10 yrs · IRIS guide 6–9</t>
        </is>
      </c>
      <c r="BT155" s="129" t="inlineStr">
        <is>
          <t>Rated 5 of 12 — a starting estimate.
Start: 4,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B2 = Visible effect on a team's or client portfolio's revenue, quality or compliance</t>
        </is>
      </c>
      <c r="BU155"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55" s="125" t="n"/>
      <c r="BW155" s="125" t="n"/>
      <c r="BX155" s="125" t="n"/>
      <c r="BY155" s="125" t="inlineStr">
        <is>
          <t>Leads L1 Support</t>
        </is>
      </c>
      <c r="BZ155" s="125" t="inlineStr">
        <is>
          <t>Received · manager annual</t>
        </is>
      </c>
      <c r="CA155" s="125" t="inlineStr">
        <is>
          <t>CARBON Mapping Master · CARBON Talent Mapping · Raw</t>
        </is>
      </c>
      <c r="CB155" s="130" t="n">
        <v>20</v>
      </c>
      <c r="CC155" s="131"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CD155" s="131"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CE155" s="131"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CF155" s="131"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CG155" s="131" t="inlineStr">
        <is>
          <t>• Key challenges: Cross-team dependencies; lack of AI · tooling; use of multiple RDPs.
• Support required: More automation and streamlined processes.</t>
        </is>
      </c>
      <c r="CH155" s="132" t="inlineStr">
        <is>
          <t>Complexity: Evidence reads like B1: Domain support and critical escalations; ensures regulatory filings are accurate and on time → matches the start
Autonomy: Evidence reads like B1: Decides priorities, coordinates other teams, makes calls on escalations for the team → matches the start
Accountability: Evidence reads like B1: Fully responsible for resolutions and customer communication; manages a four-person team → matches the start
Leadership: Evidence reads like B1: States he manages the team and handles its escalations; four reports → matches the start
Business Impact: Moved +1: the survey / manager mapping marks it business-critical and it does work no one else does.</t>
        </is>
      </c>
      <c r="CI155" s="131"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J155" s="131" t="inlineStr">
        <is>
          <t>Self-identified: Leadership &amp; people management · Communication &amp; presentation · Broader exposure &amp; ownership
For the next role: Leadership &amp; people management · Communication &amp; presentation · Broader exposure &amp; ownership</t>
        </is>
      </c>
      <c r="CK155" s="131" t="inlineStr">
        <is>
          <t>Per-person summary · CARBON Mapping Master</t>
        </is>
      </c>
      <c r="CL155" s="133" t="inlineStr">
        <is>
          <t>WHAT THE ROLE DOES: Resolves client product and filing issues, troubleshoots, handles UAT/change requests and escalates to engineering. At B2: deep domain expertise, or one team.
Common themes in sub-family holders, all levels' answers: support · clients · queries · provide · issues · resolving
KEY RESPONSIBILITIES: Resolves client product and filing issues, troubleshoots, handles UAT/change requests and escalates to engineering; Hardest problems in the domain; One team or a client portfolio
Common themes in sub-family holders, all levels' answers: support · issue · testing · communication · customer · ticket
DELIVERS: One team or a client portfolio
Common themes in sub-family holders, all levels' answers: support · customer · product · provide · testing · deliver
ACCOUNTABLE FOR: One team or a client portfolio
Common themes in sub-family holders, all levels' answers: client · resolution · am · accountable · timely · if
DECIDES ALONE: Allocates people and sets team priorities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3
CREDENTIALS: Internal product certification
SOURCE: Framework + sub-family themes · 3+ answered — 1 holder, 1 answered the survey; sub-family 25 answered; catalogue RC-033</t>
        </is>
      </c>
      <c r="CM155" s="134" t="inlineStr">
        <is>
          <t>What the role answers for: One team or a client portfolio.
Accountability &amp; Impact rating: 4 of 12 · B1-level impact.
Leads 4 direct reports.
From the survey and manager mapping — critical role: yes; work only this person does: yes; successor named: yes.
If the work is missed · role-holders' themes: customer · rework · client · delays · incorrect.
Manager talent mapping — Latest rating: 4 · Potential: Medium · 9-Box Grid placement: High Impact / Growth Talent.</t>
        </is>
      </c>
      <c r="CN155" s="135" t="n"/>
      <c r="CO155" s="135" t="n">
        <v>5</v>
      </c>
      <c r="CP155" s="136" t="n">
        <v>4</v>
      </c>
      <c r="CQ155" s="137" t="inlineStr">
        <is>
          <t>Medium</t>
        </is>
      </c>
      <c r="CR155" s="137" t="inlineStr">
        <is>
          <t>High Impact / Growth Talent</t>
        </is>
      </c>
      <c r="CS155" s="137" t="inlineStr">
        <is>
          <t>Ready in 6–12 months</t>
        </is>
      </c>
      <c r="CT155" s="137" t="inlineStr">
        <is>
          <t>Yes</t>
        </is>
      </c>
      <c r="CU155" s="137" t="inlineStr">
        <is>
          <t>Yes</t>
        </is>
      </c>
      <c r="CV155" s="137" t="inlineStr">
        <is>
          <t>Nelson Paul</t>
        </is>
      </c>
      <c r="CW155" s="137" t="n"/>
      <c r="CX155" s="137" t="n"/>
      <c r="CY155" s="137" t="n"/>
      <c r="CZ155" s="137" t="n"/>
      <c r="DA155" s="119" t="n">
        <v>100</v>
      </c>
      <c r="DB155" s="138" t="inlineStr">
        <is>
          <t>Meets the level</t>
        </is>
      </c>
      <c r="DC155" s="138" t="n">
        <v>108</v>
      </c>
      <c r="DD155" s="138" t="n">
        <v>75</v>
      </c>
      <c r="DE155" s="138" t="n">
        <v>110</v>
      </c>
      <c r="DF155" s="138" t="n">
        <v>97</v>
      </c>
      <c r="DG155" s="138" t="inlineStr">
        <is>
          <t>Learning agility, AI literacy, Digital fluency</t>
        </is>
      </c>
      <c r="DH155" s="138" t="inlineStr">
        <is>
          <t>B3: 90% of profile — ready on competencies</t>
        </is>
      </c>
      <c r="DI155" s="138" t="inlineStr">
        <is>
          <t>Evidence: Survey + KRAs | Core: Ownership 5/3, Problem solving 4/3, Communication &amp; collaboration 4/3, Client &amp; quality focus 5/3, Learning agility 2/3, Integrity &amp; compliance 3/3 | Future-ready: AI literacy 2/3, Data literacy 3/3, Digital fluency 2/3, Innovation 2/3 | Functional: Product &amp; domain 5/4, Stakeholder mgmt 5/4, Communication 5/4, SQL &amp; data 4/4, Regulatory domain 4/4, Quality &amp; process 4/4 | Leadership: Developing people 3/3, Decision making 3/3, Strategic acumen 2/3, Influence &amp; change 4/3</t>
        </is>
      </c>
      <c r="DJ155" s="111" t="inlineStr">
        <is>
          <t>Leadership &amp; people management · Communication &amp; presentation · Broader exposure &amp; ownership</t>
        </is>
      </c>
      <c r="DK155" s="112" t="inlineStr">
        <is>
          <t>Customer success methods; communication &amp; de-escalation; People management: goal-setting &amp; feedback, 1:1 coaching, performance conversations</t>
        </is>
      </c>
      <c r="DL155" s="112" t="inlineStr">
        <is>
          <t>People Leadership &amp; Mentoring; Project, Program &amp; Agile Management; Process Improvement &amp; Quality Mindset</t>
        </is>
      </c>
      <c r="DM155" s="112" t="inlineStr">
        <is>
          <t>Leadership &amp; people management · Communication &amp; presentation · Broader exposure &amp; ownership</t>
        </is>
      </c>
      <c r="DN155" s="112" t="inlineStr">
        <is>
          <t>Leadership development: strategic thinking, cross-functional influence, financial/business acumen, succession &amp; talent development, change management, client  communication</t>
        </is>
      </c>
      <c r="DO155" s="139" t="inlineStr">
        <is>
          <t>No strong match from survey evidence</t>
        </is>
      </c>
      <c r="DP155" s="126" t="inlineStr">
        <is>
          <t>Nelson Paul Koonan · Senior Support Executive — 0.35: support, arelle, customer, office; Ravindra Kanojiya · Support Executive — 0.34: support, faveo, arelle, office; Kiran Pawar · Support Executive — 0.30: faveo, arelle, troubleshooting, customer</t>
        </is>
      </c>
      <c r="DQ155" s="126" t="inlineStr">
        <is>
          <t>Prajakta Mandhare · iFile, Support Executive — 0.25</t>
        </is>
      </c>
      <c r="DR155" s="126" t="inlineStr">
        <is>
          <t>Below norm</t>
        </is>
      </c>
      <c r="DS155" s="126" t="inlineStr">
        <is>
          <t>Team smaller than the norm for this level — merge with a peer team, widen scope, or treat as a POD Lead.</t>
        </is>
      </c>
      <c r="DT155" s="126" t="n"/>
      <c r="DU155" s="140" t="inlineStr">
        <is>
          <t>Support Manager in Support · CARBON, B2 — People Manager.
The work: Resolves client product and filing issues, troubleshoots, handles UAT/change requests and escalates to engineering.
At this level the role owns deep domain expertise, or one team.
Key responsibilities: Resolves client product and filing issues, troubleshoots, handles UAT/change requests and escalates to engineering; Hardest problems in the domain; One team or a client portfolio.
Holders describe it with: support · issue · testing · communication · customer · ticket.
Leads 4 direct reports.</t>
        </is>
      </c>
      <c r="DV155" s="137" t="inlineStr">
        <is>
          <t>Hire as: Manager — IRIS B2 Manager · People Manager
Market level: P4 / M3 · SFIA 4–5
Experience: 6–9 yrs · Education: Graduate
Team size at this level: IC: none · People: 6–8 knowledge work, 8–12 standardised delivery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5"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X155"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155" s="139" t="inlineStr">
        <is>
          <t>Market level: P4 / M3 · SFIA 4–5
Typical title: Manager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5" s="126" t="inlineStr">
        <is>
          <t>6–9 yrs</t>
        </is>
      </c>
      <c r="EA155" s="126" t="inlineStr">
        <is>
          <t>7–10 · 6–11</t>
        </is>
      </c>
      <c r="EB155" s="126" t="inlineStr">
        <is>
          <t>Manager</t>
        </is>
      </c>
      <c r="EC155" s="126" t="inlineStr">
        <is>
          <t>Workiva: Product Success Manager · IRIS Vs Competitor Benchmark — SaaS customer-success ladder: Senior CSM · IRIS Vs Competitor Benchmark — support tiers: Support Team Manager</t>
        </is>
      </c>
      <c r="ED155" s="126" t="inlineStr">
        <is>
          <t>TSIA frameworks and benchmarks; ITIL 4 service desk; Gainsight customer-success practice</t>
        </is>
      </c>
      <c r="EE155" s="126" t="inlineStr">
        <is>
          <t>Core 3 · Future 3 · Functional 4 · Leadership 3</t>
        </is>
      </c>
      <c r="EF155" s="139" t="n"/>
      <c r="EG155" s="126" t="inlineStr">
        <is>
          <t>✓ HRIS: 15.3 yrs, B.Com, 4 direct reports
✓ Survey: 20 of 20 questions answered
✓ KRAs: submitted, reported deliverables
✓ Manager mapping: rating, potential, 9-box
✓ Job description</t>
        </is>
      </c>
      <c r="EH155" s="118" t="inlineStr">
        <is>
          <t xml:space="preserve">D092 · Move down · protected · High: Current L5 – Lead · IC → B2. No rule changed the level: the score decides. · owner HR · </t>
        </is>
      </c>
      <c r="EI155" s="118" t="n"/>
      <c r="EJ155" s="118" t="n"/>
      <c r="EK155" s="118" t="inlineStr">
        <is>
          <t>Survey: summary on file · KRAs: received · Experience: on file</t>
        </is>
      </c>
      <c r="EL155" s="141" t="n"/>
      <c r="EM155" s="142" t="n"/>
      <c r="EN155" s="142" t="n"/>
      <c r="EO155" s="142" t="n"/>
      <c r="EP155" s="142" t="n"/>
      <c r="EQ155" s="143" t="n"/>
      <c r="ER155" s="135" t="n"/>
      <c r="ES155" s="135" t="n"/>
      <c r="ET155" s="135" t="n"/>
      <c r="EU155" s="135" t="n"/>
      <c r="EV155" s="135" t="n"/>
      <c r="EW155" s="135" t="n"/>
      <c r="EX155" s="135" t="n"/>
      <c r="EY155" s="143" t="n"/>
      <c r="EZ155" s="135" t="n"/>
      <c r="FA155" s="135" t="n"/>
      <c r="FB155" s="135" t="n"/>
      <c r="FC155" s="135" t="n"/>
      <c r="FD155" s="135" t="n"/>
    </row>
    <row r="156" ht="300" customHeight="1">
      <c r="A156" s="109" t="inlineStr">
        <is>
          <t>CARBON</t>
        </is>
      </c>
      <c r="B156" s="110" t="inlineStr">
        <is>
          <t>IRIS1963</t>
        </is>
      </c>
      <c r="C156" s="110" t="inlineStr">
        <is>
          <t>Neha Gajbhiye</t>
        </is>
      </c>
      <c r="D156" s="110" t="inlineStr">
        <is>
          <t>Support</t>
        </is>
      </c>
      <c r="E156" s="110" t="inlineStr">
        <is>
          <t>RC-036</t>
        </is>
      </c>
      <c r="F156" s="110" t="inlineStr">
        <is>
          <t>Anushree Aparajit</t>
        </is>
      </c>
      <c r="G156" s="110" t="inlineStr">
        <is>
          <t>IRIS1335</t>
        </is>
      </c>
      <c r="H156" s="110" t="inlineStr">
        <is>
          <t>C1</t>
        </is>
      </c>
      <c r="I156" s="110" t="n">
        <v>1</v>
      </c>
      <c r="J156" s="110" t="n">
        <v>16.2</v>
      </c>
      <c r="K156" s="110" t="n">
        <v>4.9</v>
      </c>
      <c r="L156" s="110" t="inlineStr">
        <is>
          <t>MBA</t>
        </is>
      </c>
      <c r="M156" s="110" t="n"/>
      <c r="N156" s="144" t="inlineStr">
        <is>
          <t>Manager- Customer Engagement</t>
        </is>
      </c>
      <c r="O156" s="113" t="inlineStr">
        <is>
          <t>Senior Customer Success Specialist – POD Lead</t>
        </is>
      </c>
      <c r="P156" s="112" t="inlineStr">
        <is>
          <t>Customer Success &amp; Support</t>
        </is>
      </c>
      <c r="Q156" s="112" t="inlineStr">
        <is>
          <t>Customer Success &amp; Account Management</t>
        </is>
      </c>
      <c r="R156" s="112" t="inlineStr">
        <is>
          <t>L5 – Manager</t>
        </is>
      </c>
      <c r="S156" s="154" t="inlineStr">
        <is>
          <t>B2</t>
        </is>
      </c>
      <c r="T156" s="149" t="inlineStr">
        <is>
          <t>Senior Specialist · POD Lead</t>
        </is>
      </c>
      <c r="U156" s="149" t="inlineStr">
        <is>
          <t>B</t>
        </is>
      </c>
      <c r="V156" s="112" t="inlineStr">
        <is>
          <t>POD Lead</t>
        </is>
      </c>
      <c r="W156" s="153" t="inlineStr">
        <is>
          <t>• Same level</t>
        </is>
      </c>
      <c r="X156" s="112" t="inlineStr">
        <is>
          <t>P4 / M3</t>
        </is>
      </c>
      <c r="Y156" s="112" t="inlineStr">
        <is>
          <t>Senior / Manager</t>
        </is>
      </c>
      <c r="Z156" s="112" t="inlineStr">
        <is>
          <t>4–5</t>
        </is>
      </c>
      <c r="AA156" s="117" t="inlineStr">
        <is>
          <t>B2</t>
        </is>
      </c>
      <c r="AB156" s="118" t="inlineStr">
        <is>
          <t>Band B · Specialist / Manager</t>
        </is>
      </c>
      <c r="AC156" s="118" t="inlineStr">
        <is>
          <t>Manager</t>
        </is>
      </c>
      <c r="AD156" s="118" t="inlineStr">
        <is>
          <t>• Same as the model</t>
        </is>
      </c>
      <c r="AE156" s="118" t="inlineStr">
        <is>
          <t>B3</t>
        </is>
      </c>
      <c r="AF156" s="118" t="inlineStr">
        <is>
          <t>OK</t>
        </is>
      </c>
      <c r="AG156" s="118" t="inlineStr">
        <is>
          <t>No change · already below the manager</t>
        </is>
      </c>
      <c r="AH156" s="118" t="n">
        <v>5</v>
      </c>
      <c r="AI156" s="118" t="n"/>
      <c r="AJ156" s="119" t="inlineStr">
        <is>
          <t>CARBON · Support · Band B · Expert / POD Lead</t>
        </is>
      </c>
      <c r="AK156" s="120" t="n">
        <v>4</v>
      </c>
      <c r="AL156" s="121">
        <f>IFERROR(INDEX(WM_C,MATCH($AJ156,WM_KEY,0)),"")</f>
        <v>0.46</v>
      </c>
      <c r="AM156" s="122">
        <f>IF(OR(AK156="",AL156=""),"",AK156*AL156)</f>
        <v>1.84</v>
      </c>
      <c r="AN156" s="120" t="n">
        <v>4</v>
      </c>
      <c r="AO156" s="121">
        <f>IFERROR(INDEX(WM_AU,MATCH($AJ156,WM_KEY,0)),"")</f>
        <v>0.17</v>
      </c>
      <c r="AP156" s="122">
        <f>IF(OR(AN156="",AO156=""),"",AN156*AO156)</f>
        <v>0.68</v>
      </c>
      <c r="AQ156" s="120" t="n">
        <v>4.5</v>
      </c>
      <c r="AR156" s="121">
        <f>IFERROR(INDEX(WM_AC,MATCH($AJ156,WM_KEY,0)),"")</f>
        <v>0.1</v>
      </c>
      <c r="AS156" s="122">
        <f>IF(OR(AQ156="",AR156=""),"",AQ156*AR156)</f>
        <v>0.45</v>
      </c>
      <c r="AT156" s="120" t="n">
        <v>3</v>
      </c>
      <c r="AU156" s="121">
        <f>IFERROR(INDEX(WM_L,MATCH($AJ156,WM_KEY,0)),"")</f>
        <v>0.05</v>
      </c>
      <c r="AV156" s="122">
        <f>IF(OR(AT156="",AU156=""),"",AT156*AU156)</f>
        <v>0.15</v>
      </c>
      <c r="AW156" s="120" t="n">
        <v>9</v>
      </c>
      <c r="AX156" s="121">
        <f>IFERROR(INDEX(WM_E,MATCH($AJ156,WM_KEY,0)),"")</f>
        <v>0.1</v>
      </c>
      <c r="AY156" s="122">
        <f>IF(OR(AW156="",AX156=""),"",AW156*AX156)</f>
        <v>0.9</v>
      </c>
      <c r="AZ156" s="123" t="n">
        <v>5</v>
      </c>
      <c r="BA156" s="121">
        <f>IFERROR(INDEX(WM_BI,MATCH($AJ156,WM_KEY,0)),"")</f>
        <v>0.12</v>
      </c>
      <c r="BB156" s="122">
        <f>IF(OR(AZ156="",BA156=""),"",AZ156*BA156)</f>
        <v>0.6</v>
      </c>
      <c r="BC156" s="122">
        <f>IF(COUNT(AM156,AP156,AS156,AV156,AY156,BB156)&lt;6,"",SUM(AM156,AP156,AS156,AV156,AY156,BB156))</f>
        <v>4.62</v>
      </c>
      <c r="BD156" s="122" t="str">
        <f>IF(BC156="","",INDEX({"A1","A2","A3","B1","B2","B3","C1","C2","D1","D2","E1","E2"},MAX(1,MIN(12,ROUND(BC156,0)))))</f>
        <v>B2</v>
      </c>
      <c r="BE156" s="154" t="inlineStr">
        <is>
          <t>B2</t>
        </is>
      </c>
      <c r="BF156" s="124" t="inlineStr">
        <is>
          <t>The score decided the level</t>
        </is>
      </c>
      <c r="BG156"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56" s="125" t="inlineStr">
        <is>
          <t>At build: Complexity 1.84 + Autonomy 0.68 + Accountability 0.45 + Leadership 0.15 + Experience 0.90 + Business impact 0.60
= 4.62 points → nearest level 5 = B2
Final level: B2 · same as the score</t>
        </is>
      </c>
      <c r="BI156" s="125" t="inlineStr">
        <is>
          <t>No rule applied: the score decides.</t>
        </is>
      </c>
      <c r="BJ156" s="125" t="inlineStr">
        <is>
          <t>—</t>
        </is>
      </c>
      <c r="BK156" s="126" t="n"/>
      <c r="BL156" s="126" t="inlineStr">
        <is>
          <t>High</t>
        </is>
      </c>
      <c r="BM156" s="126" t="n"/>
      <c r="BN156" s="125" t="inlineStr">
        <is>
          <t>Moves in 5 of 30 weight tests · calibrate first</t>
        </is>
      </c>
      <c r="BO156" s="148" t="inlineStr">
        <is>
          <t>Rated 4 of 12
Start: 5.0 · manager / senior specialist title
Evidence reads like A3: own survey / KRA answers · summarised by the rater; not quoted → moved down 1
KRA: “Net Revenue Retention ≥100–105%​ Target ARR - to be achieved: INR 1700000 90% reach value milestone in 90 days​ Develop advocates…”
Market: B1 = Domain specialist work</t>
        </is>
      </c>
      <c r="BP156" s="129" t="inlineStr">
        <is>
          <t>Rated 4 of 12
Start: 5.0 · manager / senior specialist title
Evidence reads like A2: States can decide independently on 'trainings only' → moved down 1
Market: B1 = Technical / QC / client calls for the domain</t>
        </is>
      </c>
      <c r="BQ156" s="129" t="inlineStr">
        <is>
          <t>Rated 4.5 of 12 · between B1 and B2
Start: 4.2 · manager / senior specialist title; 1 direct report
Evidence reads like B2: Renewals, upsell, cross-sell, outstanding payments and NPS/CSAT across multi-country accounts → moved up 0.2
KRA: “Net Revenue Retention ≥100–105%​ Target ARR - to be achieved: INR 1700000 90% reach value milestone in 90 days​ Develop advocates…”
Market: B1 = A domain or a small team · B2 = One team or a client portfolio</t>
        </is>
      </c>
      <c r="BR156" s="129" t="inlineStr">
        <is>
          <t>Rated 3 of 12
Start: 4.0
Evidence reads like A1: No guidance described despite one report → moved down 1
Team: 1 direct report · POD Lead
Market: A3 = Not scored in Band A</t>
        </is>
      </c>
      <c r="BS156" s="129" t="inlineStr">
        <is>
          <t>Rated 9 of 12
Experience: 16.2 yrs total · 11.3 before IRIS + 4.9 at IRIS = 8.6 on the experience scale
Qualification: MBA · postgraduate, relevant to the work → +0.5
Market: B2 roles typically have 6–10 yrs · IRIS guide 6–9</t>
        </is>
      </c>
      <c r="BT156"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156" s="124"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6" s="125" t="n"/>
      <c r="BW156" s="125" t="n"/>
      <c r="BX156" s="125" t="n"/>
      <c r="BY156" s="125" t="inlineStr">
        <is>
          <t>Upsell, cross, improve NPS, follow up with tech team · Non US Market</t>
        </is>
      </c>
      <c r="BZ156" s="125" t="inlineStr">
        <is>
          <t>Received · manager annual</t>
        </is>
      </c>
      <c r="CA156" s="125" t="inlineStr">
        <is>
          <t>CARBON Mapping Master · CARBON Talent Mapping · Raw</t>
        </is>
      </c>
      <c r="CB156" s="130" t="n">
        <v>20</v>
      </c>
      <c r="CC156" s="131"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CD156" s="131"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CE156" s="131"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CF156" s="131"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CG156" s="131" t="inlineStr">
        <is>
          <t>• Key challenges: Approval process; Getting agreements done; Explaining same thing to.
• Support required: Streamlining approval process.</t>
        </is>
      </c>
      <c r="CH156" s="132" t="inlineStr">
        <is>
          <t>Complexity: Evidence reads like A3: own survey / KRA answers · summarised by the rater; not quoted → moved down 1
Autonomy: Evidence reads like A2: States can decide independently on 'trainings only' → moved down 1
Accountability: Evidence reads like B2: Renewals, upsell, cross-sell, outstanding payments and NPS/CSAT across multi-country accounts → moved up 0.2
Leadership: Evidence reads like A1: No guidance described despite one report → moved down 1
Business Impact: Moved +0.5: the survey / manager mapping marks it business-critical.</t>
        </is>
      </c>
      <c r="CI156" s="131"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J156" s="131" t="inlineStr">
        <is>
          <t>Self-identified: Project / programme management · Data, SQL &amp; analytics
For the next role: Project / programme management · Data, SQL &amp; analytics</t>
        </is>
      </c>
      <c r="CK156" s="131" t="inlineStr">
        <is>
          <t>Per-person summary · CARBON Mapping Master</t>
        </is>
      </c>
      <c r="CL156" s="133"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M156" s="134" t="inlineStr">
        <is>
          <t>What the role answers for: One team or a client portfolio.
Accountability &amp; Impact rating: 4.5 of 12 · B1-level impact.
Leads 1 direct report.
From the survey and manager mapping — critical role: yes; successor named: yes.
Manager talent mapping — Latest rating: 4 · Potential: High · 9-Box Grid placement: High Impact / Growth Talent.</t>
        </is>
      </c>
      <c r="CN156" s="135" t="n"/>
      <c r="CO156" s="135" t="n">
        <v>5</v>
      </c>
      <c r="CP156" s="136" t="n">
        <v>4</v>
      </c>
      <c r="CQ156" s="137" t="inlineStr">
        <is>
          <t>High</t>
        </is>
      </c>
      <c r="CR156" s="137" t="inlineStr">
        <is>
          <t>High Impact / Growth Talent</t>
        </is>
      </c>
      <c r="CS156" s="137" t="inlineStr">
        <is>
          <t>Ready now</t>
        </is>
      </c>
      <c r="CT156" s="137" t="inlineStr">
        <is>
          <t>Yes</t>
        </is>
      </c>
      <c r="CU156" s="137" t="inlineStr">
        <is>
          <t>Yes</t>
        </is>
      </c>
      <c r="CV156" s="137" t="inlineStr">
        <is>
          <t>Y</t>
        </is>
      </c>
      <c r="CW156" s="137" t="n"/>
      <c r="CX156" s="137" t="n"/>
      <c r="CY156" s="137" t="n"/>
      <c r="CZ156" s="137" t="n"/>
      <c r="DA156" s="119" t="n">
        <v>89</v>
      </c>
      <c r="DB156" s="138" t="inlineStr">
        <is>
          <t>Developing</t>
        </is>
      </c>
      <c r="DC156" s="138" t="n">
        <v>99</v>
      </c>
      <c r="DD156" s="138" t="n">
        <v>67</v>
      </c>
      <c r="DE156" s="138" t="n">
        <v>91</v>
      </c>
      <c r="DF156" s="138" t="n">
        <v>88</v>
      </c>
      <c r="DG156" s="138" t="inlineStr">
        <is>
          <t>SQL &amp; data, Regulatory domain, Quality &amp; process</t>
        </is>
      </c>
      <c r="DH156" s="138" t="inlineStr">
        <is>
          <t>B3: 81% of profile — close</t>
        </is>
      </c>
      <c r="DI156" s="138" t="inlineStr">
        <is>
          <t>Evidence: Survey + KRAs | Core: Ownership 4/3, Problem solving 2/3, Communication &amp; collaboration 4/3, Client &amp; quality focus 5/3, Learning agility 2/3, Integrity &amp; compliance 3/3 | Future-ready: AI literacy 2/3, Data literacy 2/3, Digital fluency 2/3, Innovation 2/3 | Functional: Product &amp; domain 4/4, Stakeholder mgmt 5/4, Communication 4/4, SQL &amp; data 3/4, Regulatory domain 3/4, Quality &amp; process 3/4 | Leadership: Developing people 3/3, Decision making 2/3, Strategic acumen 2/3, Influence &amp; change 4/3</t>
        </is>
      </c>
      <c r="DJ156" s="111" t="inlineStr">
        <is>
          <t>Project / programme management · Data, SQL &amp; analytics</t>
        </is>
      </c>
      <c r="DK156" s="112" t="inlineStr">
        <is>
          <t>Quality &amp; accuracy practices| People management: goal-setting &amp; feedback, 1:1 coaching, performance conversations</t>
        </is>
      </c>
      <c r="DL156" s="112" t="inlineStr">
        <is>
          <t>Project, Program &amp; Agile Management; People Leadership &amp; Mentoring; Stakeholder &amp; Client Management</t>
        </is>
      </c>
      <c r="DM156" s="112" t="inlineStr">
        <is>
          <t>Project / programme management · Data, SQL &amp; analytics</t>
        </is>
      </c>
      <c r="DN156" s="112" t="inlineStr">
        <is>
          <t>Personality Development and C-suite communication for expansion</t>
        </is>
      </c>
      <c r="DO156" s="139" t="inlineStr">
        <is>
          <t>Sales &amp; Business Development · 83% of competencies evidenced; must-haves met</t>
        </is>
      </c>
      <c r="DP156" s="126" t="inlineStr">
        <is>
          <t>Praveen Kumar Rajpurohit · Senior Customer Success Specialist — 0.33: sell, upsell, cross, skills</t>
        </is>
      </c>
      <c r="DQ156" s="126" t="inlineStr">
        <is>
          <t>No close match in other businesses</t>
        </is>
      </c>
      <c r="DR156" s="126" t="inlineStr">
        <is>
          <t>POD Lead</t>
        </is>
      </c>
      <c r="DS156" s="126" t="n"/>
      <c r="DT156" s="126" t="inlineStr">
        <is>
          <t>Span: 1 direct reports · layer 6 · Very small team: merge with a neighbouring team or make a POD Lead role</t>
        </is>
      </c>
      <c r="DU156" s="140" t="inlineStr">
        <is>
          <t>Senior Customer Success Specialist – POD Lead in Support · CARBON, B2 — POD Lead.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
Leads 1 direct report.</t>
        </is>
      </c>
      <c r="DV156" s="137" t="inlineStr">
        <is>
          <t>Hire as: Senior CSM / Support Specialist — IRIS B2 Senior Specialist · POD Lead · POD Lead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6"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X156"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6" s="139"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6" s="126" t="inlineStr">
        <is>
          <t>6–9 yrs</t>
        </is>
      </c>
      <c r="EA156" s="126" t="inlineStr">
        <is>
          <t>7–10 · 6–11</t>
        </is>
      </c>
      <c r="EB156" s="126" t="inlineStr">
        <is>
          <t>Senior CSM / Support Specialist</t>
        </is>
      </c>
      <c r="EC156" s="126" t="inlineStr">
        <is>
          <t>Workiva: Product Success Manager · IRIS Vs Competitor Benchmark — SaaS customer-success ladder: Senior CSM · IRIS Vs Competitor Benchmark — support tiers: Support Team Manager</t>
        </is>
      </c>
      <c r="ED156" s="126" t="inlineStr">
        <is>
          <t>TSIA frameworks and benchmarks; ITIL 4 service desk; Gainsight customer-success practice</t>
        </is>
      </c>
      <c r="EE156" s="126" t="inlineStr">
        <is>
          <t>Core 3 · Future 3 · Functional 4 · Leadership 3</t>
        </is>
      </c>
      <c r="EF156" s="139" t="n"/>
      <c r="EG156" s="126" t="inlineStr">
        <is>
          <t>✓ HRIS: 16.2 yrs, MBA, 1 direct report
✓ Survey: 20 of 20 questions answered
✓ KRAs: submitted, reported deliverables
✓ Manager mapping: rating, potential, 9-box
✓ Job description</t>
        </is>
      </c>
      <c r="EH156" s="118" t="n"/>
      <c r="EI156" s="118" t="n"/>
      <c r="EJ156" s="118" t="n"/>
      <c r="EK156" s="118" t="inlineStr">
        <is>
          <t>Survey: summary on file · KRAs: received · Experience: on file</t>
        </is>
      </c>
      <c r="EL156" s="141" t="n"/>
      <c r="EM156" s="142" t="n"/>
      <c r="EN156" s="142" t="n"/>
      <c r="EO156" s="142" t="n"/>
      <c r="EP156" s="142" t="n"/>
      <c r="EQ156" s="143" t="n"/>
      <c r="ER156" s="135" t="n"/>
      <c r="ES156" s="135" t="n"/>
      <c r="ET156" s="135" t="n"/>
      <c r="EU156" s="135" t="n"/>
      <c r="EV156" s="135" t="n"/>
      <c r="EW156" s="135" t="n"/>
      <c r="EX156" s="135" t="n"/>
      <c r="EY156" s="143" t="n"/>
      <c r="EZ156" s="135" t="n"/>
      <c r="FA156" s="135" t="n"/>
      <c r="FB156" s="135" t="n"/>
      <c r="FC156" s="135" t="n"/>
      <c r="FD156" s="135" t="n"/>
    </row>
    <row r="157" ht="300" customHeight="1">
      <c r="A157" s="109" t="inlineStr">
        <is>
          <t>CARBON</t>
        </is>
      </c>
      <c r="B157" s="110" t="inlineStr">
        <is>
          <t>IRIS1959</t>
        </is>
      </c>
      <c r="C157" s="110" t="inlineStr">
        <is>
          <t>Praveen Kumar Rajpurohit</t>
        </is>
      </c>
      <c r="D157" s="110" t="inlineStr">
        <is>
          <t>Support</t>
        </is>
      </c>
      <c r="E157" s="110" t="inlineStr">
        <is>
          <t>RC-036</t>
        </is>
      </c>
      <c r="F157" s="110" t="inlineStr">
        <is>
          <t>Anushree Aparajit</t>
        </is>
      </c>
      <c r="G157" s="110" t="inlineStr">
        <is>
          <t>IRIS1335</t>
        </is>
      </c>
      <c r="H157" s="110" t="inlineStr">
        <is>
          <t>C1</t>
        </is>
      </c>
      <c r="I157" s="110" t="n"/>
      <c r="J157" s="110" t="n">
        <v>14.6</v>
      </c>
      <c r="K157" s="110" t="n">
        <v>5</v>
      </c>
      <c r="L157" s="110" t="inlineStr">
        <is>
          <t>MBA</t>
        </is>
      </c>
      <c r="M157" s="110" t="n"/>
      <c r="N157" s="144" t="inlineStr">
        <is>
          <t>Manager- Customer Engagement</t>
        </is>
      </c>
      <c r="O157" s="113" t="inlineStr">
        <is>
          <t>Senior Customer Success Specialist</t>
        </is>
      </c>
      <c r="P157" s="112" t="inlineStr">
        <is>
          <t>Customer Success &amp; Support</t>
        </is>
      </c>
      <c r="Q157" s="112" t="inlineStr">
        <is>
          <t>Customer Success &amp; Account Management</t>
        </is>
      </c>
      <c r="R157" s="112" t="inlineStr">
        <is>
          <t>L5 – Manager</t>
        </is>
      </c>
      <c r="S157" s="154" t="inlineStr">
        <is>
          <t>B2</t>
        </is>
      </c>
      <c r="T157" s="149" t="inlineStr">
        <is>
          <t>Senior Specialist</t>
        </is>
      </c>
      <c r="U157" s="149" t="inlineStr">
        <is>
          <t>B</t>
        </is>
      </c>
      <c r="V157" s="112" t="inlineStr">
        <is>
          <t>IC</t>
        </is>
      </c>
      <c r="W157" s="153" t="inlineStr">
        <is>
          <t>• Same level</t>
        </is>
      </c>
      <c r="X157" s="112" t="inlineStr">
        <is>
          <t>P4 / M3</t>
        </is>
      </c>
      <c r="Y157" s="112" t="inlineStr">
        <is>
          <t>Senior / Manager</t>
        </is>
      </c>
      <c r="Z157" s="112" t="inlineStr">
        <is>
          <t>4–5</t>
        </is>
      </c>
      <c r="AA157" s="117" t="inlineStr">
        <is>
          <t>B2</t>
        </is>
      </c>
      <c r="AB157" s="118" t="inlineStr">
        <is>
          <t>Band B · Specialist / Manager</t>
        </is>
      </c>
      <c r="AC157" s="118" t="inlineStr">
        <is>
          <t>Senior Specialist</t>
        </is>
      </c>
      <c r="AD157" s="118" t="inlineStr">
        <is>
          <t>• Same as the model</t>
        </is>
      </c>
      <c r="AE157" s="118" t="inlineStr">
        <is>
          <t>B3</t>
        </is>
      </c>
      <c r="AF157" s="118" t="inlineStr">
        <is>
          <t>OK</t>
        </is>
      </c>
      <c r="AG157" s="118" t="inlineStr">
        <is>
          <t>No change · already below the manager</t>
        </is>
      </c>
      <c r="AH157" s="118" t="n">
        <v>5</v>
      </c>
      <c r="AI157" s="118" t="n"/>
      <c r="AJ157" s="119" t="inlineStr">
        <is>
          <t>CARBON · Support · Band B · Expert / POD Lead</t>
        </is>
      </c>
      <c r="AK157" s="120" t="n">
        <v>4</v>
      </c>
      <c r="AL157" s="121">
        <f>IFERROR(INDEX(WM_C,MATCH($AJ157,WM_KEY,0)),"")</f>
        <v>0.46</v>
      </c>
      <c r="AM157" s="122">
        <f>IF(OR(AK157="",AL157=""),"",AK157*AL157)</f>
        <v>1.84</v>
      </c>
      <c r="AN157" s="120" t="n">
        <v>4</v>
      </c>
      <c r="AO157" s="121">
        <f>IFERROR(INDEX(WM_AU,MATCH($AJ157,WM_KEY,0)),"")</f>
        <v>0.17</v>
      </c>
      <c r="AP157" s="122">
        <f>IF(OR(AN157="",AO157=""),"",AN157*AO157)</f>
        <v>0.68</v>
      </c>
      <c r="AQ157" s="120" t="n">
        <v>5</v>
      </c>
      <c r="AR157" s="121">
        <f>IFERROR(INDEX(WM_AC,MATCH($AJ157,WM_KEY,0)),"")</f>
        <v>0.1</v>
      </c>
      <c r="AS157" s="122">
        <f>IF(OR(AQ157="",AR157=""),"",AQ157*AR157)</f>
        <v>0.5</v>
      </c>
      <c r="AT157" s="120" t="n">
        <v>3</v>
      </c>
      <c r="AU157" s="121">
        <f>IFERROR(INDEX(WM_L,MATCH($AJ157,WM_KEY,0)),"")</f>
        <v>0.05</v>
      </c>
      <c r="AV157" s="122">
        <f>IF(OR(AT157="",AU157=""),"",AT157*AU157)</f>
        <v>0.15</v>
      </c>
      <c r="AW157" s="120" t="n">
        <v>8.5</v>
      </c>
      <c r="AX157" s="121">
        <f>IFERROR(INDEX(WM_E,MATCH($AJ157,WM_KEY,0)),"")</f>
        <v>0.1</v>
      </c>
      <c r="AY157" s="122">
        <f>IF(OR(AW157="",AX157=""),"",AW157*AX157)</f>
        <v>0.85</v>
      </c>
      <c r="AZ157" s="123" t="n">
        <v>5.5</v>
      </c>
      <c r="BA157" s="121">
        <f>IFERROR(INDEX(WM_BI,MATCH($AJ157,WM_KEY,0)),"")</f>
        <v>0.12</v>
      </c>
      <c r="BB157" s="122">
        <f>IF(OR(AZ157="",BA157=""),"",AZ157*BA157)</f>
        <v>0.66</v>
      </c>
      <c r="BC157" s="122">
        <f>IF(COUNT(AM157,AP157,AS157,AV157,AY157,BB157)&lt;6,"",SUM(AM157,AP157,AS157,AV157,AY157,BB157))</f>
        <v>4.68</v>
      </c>
      <c r="BD157" s="122" t="str">
        <f>IF(BC157="","",INDEX({"A1","A2","A3","B1","B2","B3","C1","C2","D1","D2","E1","E2"},MAX(1,MIN(12,ROUND(BC157,0)))))</f>
        <v>B2</v>
      </c>
      <c r="BE157" s="154" t="inlineStr">
        <is>
          <t>B2</t>
        </is>
      </c>
      <c r="BF157" s="124" t="inlineStr">
        <is>
          <t>The score decided the level</t>
        </is>
      </c>
      <c r="BG157"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57" s="125" t="inlineStr">
        <is>
          <t>At build: Complexity 1.84 + Autonomy 0.68 + Accountability 0.50 + Leadership 0.15 + Experience 0.85 + Business impact 0.66
= 4.68 points → nearest level 5 = B2
Final level: B2 · same as the score</t>
        </is>
      </c>
      <c r="BI157" s="125" t="inlineStr">
        <is>
          <t>No rule applied: the score decides.</t>
        </is>
      </c>
      <c r="BJ157" s="125" t="inlineStr">
        <is>
          <t>—</t>
        </is>
      </c>
      <c r="BK157" s="126" t="n"/>
      <c r="BL157" s="126" t="inlineStr">
        <is>
          <t>High</t>
        </is>
      </c>
      <c r="BM157" s="126" t="n"/>
      <c r="BN157" s="125" t="inlineStr">
        <is>
          <t>Stable · moves in fewer than 5 of 30 weight tests</t>
        </is>
      </c>
      <c r="BO157" s="148" t="inlineStr">
        <is>
          <t>Rated 4 of 12
Start: 5.0 · manager / senior specialist title
Evidence reads like A3: Manages EU clients' ESEF filings on DM platform; product testing, client training, demos → moved down 1
KRA: “Net Revenue Retention ≥100–105%​ Target ARR - to be achieved: INR 50,00,000 90% reach value milestone in 90 days​ Develop advocates…”
Market: B1 = Domain specialist work</t>
        </is>
      </c>
      <c r="BP157" s="129" t="inlineStr">
        <is>
          <t>Rated 4 of 12
Start: 5.0 · manager / senior specialist title
Evidence reads like A2: Decides independently on client query handling only → moved down 1
Market: B1 = Technical / QC / client calls for the domain</t>
        </is>
      </c>
      <c r="BQ157" s="129" t="inlineStr">
        <is>
          <t>Rated 5 of 12
Start: 5.0 · manager / senior specialist title
Evidence reads like B2: EU client portfolios: timely ESEF filings, retention, renewals, cross-sell and upsell → matches the start
KRA: “Net Revenue Retention ≥100–105%​ Target ARR - to be achieved: INR 50,00,000 90% reach value milestone in 90 days​ Develop advocates…”
Market: B2 = One team or a client portfolio</t>
        </is>
      </c>
      <c r="BR157" s="129" t="inlineStr">
        <is>
          <t>Rated 3 of 12
Start: 4.0 · individual contributor, so influence only
Evidence reads like A1: Trains clients; no internal guidance described → moved down 1
Team: 0 direct reports · IC
Market: A3 = Not scored in Band A</t>
        </is>
      </c>
      <c r="BS157" s="129" t="inlineStr">
        <is>
          <t>Rated 8.5 of 12 · between C2 and D1
Experience: 14.6 yrs total · 9.6 before IRIS + 5.0 at IRIS = 8.0 on the experience scale
Qualification: MBA · postgraduate, relevant to the work → +0.5
Market: B2 roles typically have 6–10 yrs · IRIS guide 6–9</t>
        </is>
      </c>
      <c r="BT157"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157" s="124"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7" s="125" t="n"/>
      <c r="BW157" s="125" t="n"/>
      <c r="BX157" s="125" t="n"/>
      <c r="BY157" s="125" t="inlineStr">
        <is>
          <t>Upsell, cross, improve NPS, follow up with tech team · Non US Market</t>
        </is>
      </c>
      <c r="BZ157" s="125" t="inlineStr">
        <is>
          <t>Received · manager annual</t>
        </is>
      </c>
      <c r="CA157" s="125" t="inlineStr">
        <is>
          <t>CARBON Mapping Master · CARBON Talent Mapping · Raw</t>
        </is>
      </c>
      <c r="CB157" s="130" t="n">
        <v>20</v>
      </c>
      <c r="CC157" s="131"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CD157" s="131"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CE157" s="131" t="inlineStr">
        <is>
          <t>• Current capabilities: XBRL knowledge; Negotiation skills; Patience; Multi tasking.
• Tools / software used: ChatGPT; PPT.
• Workload: Rated a moderate load · 3/5 in a typical week.
• Judgment/way of working: Sales activities.</t>
        </is>
      </c>
      <c r="CF157" s="131" t="inlineStr">
        <is>
          <t>• Development priorities: Executive communication.
• Learning and Development Need: Rapo with internal teams; Advance Excel training. Nothing specific.
• Role evolving toward: Less collaboration in product development activities.</t>
        </is>
      </c>
      <c r="CG157" s="131" t="inlineStr">
        <is>
          <t>• Key challenges: Pricing approval; Same data in diff excels; Unplanned calls.
• Support required: Sales activities; Remove sales related activities; Ownership to take decisions on pricing.</t>
        </is>
      </c>
      <c r="CH157" s="132" t="inlineStr">
        <is>
          <t>Complexity: Evidence reads like A3: Manages EU clients' ESEF filings on DM platform; product testing, client training, demos → moved down 1
Autonomy: Evidence reads like A2: Decides independently on client query handling only → moved down 1
Accountability: Evidence reads like B2: EU client portfolios: timely ESEF filings, retention, renewals, cross-sell and upsell → matches the start
Leadership: Evidence reads like A1: Trains clients; no internal guidance described → moved down 1
Business Impact: Moved +0.5: the survey / manager mapping marks it business-critical.</t>
        </is>
      </c>
      <c r="CI157" s="131"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J157" s="131" t="inlineStr">
        <is>
          <t>Self-identified: Communication &amp; presentation
For the next role: Communication &amp; presentation</t>
        </is>
      </c>
      <c r="CK157" s="131" t="inlineStr">
        <is>
          <t>Per-person summary · CARBON Mapping Master</t>
        </is>
      </c>
      <c r="CL157" s="133"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M157" s="134" t="inlineStr">
        <is>
          <t>What the role answers for: One team or a client portfolio.
Accountability &amp; Impact rating: 5 of 12 · B2-level impact.
From the survey and manager mapping — critical role: yes; successor named: yes.
Manager talent mapping — Latest rating: 3 · Potential: Medium · 9-Box Grid placement: Core Contributor.</t>
        </is>
      </c>
      <c r="CN157" s="135" t="n"/>
      <c r="CO157" s="135" t="n">
        <v>5.5</v>
      </c>
      <c r="CP157" s="136" t="n">
        <v>3</v>
      </c>
      <c r="CQ157" s="137" t="inlineStr">
        <is>
          <t>Medium</t>
        </is>
      </c>
      <c r="CR157" s="137" t="inlineStr">
        <is>
          <t>Core Contributor</t>
        </is>
      </c>
      <c r="CS157" s="137" t="inlineStr">
        <is>
          <t>Develop in role</t>
        </is>
      </c>
      <c r="CT157" s="137" t="n"/>
      <c r="CU157" s="137" t="inlineStr">
        <is>
          <t>Yes</t>
        </is>
      </c>
      <c r="CV157" s="137" t="inlineStr">
        <is>
          <t>N</t>
        </is>
      </c>
      <c r="CW157" s="137" t="n"/>
      <c r="CX157" s="137" t="n"/>
      <c r="CY157" s="137" t="n"/>
      <c r="CZ157" s="137" t="n"/>
      <c r="DA157" s="119" t="n">
        <v>93</v>
      </c>
      <c r="DB157" s="138" t="inlineStr">
        <is>
          <t>Meets the level</t>
        </is>
      </c>
      <c r="DC157" s="138" t="n">
        <v>96</v>
      </c>
      <c r="DD157" s="138" t="n">
        <v>88</v>
      </c>
      <c r="DE157" s="138" t="n">
        <v>98</v>
      </c>
      <c r="DF157" s="138" t="n">
        <v>68</v>
      </c>
      <c r="DG157" s="138" t="inlineStr">
        <is>
          <t>Communication, Quality &amp; process, Problem solving</t>
        </is>
      </c>
      <c r="DH157" s="138" t="inlineStr">
        <is>
          <t>B3: 86% of profile — close</t>
        </is>
      </c>
      <c r="DI157" s="138" t="inlineStr">
        <is>
          <t>Evidence: Survey + KRAs | Core: Ownership 3/3, Problem solving 2/3, Communication &amp; collaboration 4/3, Client &amp; quality focus 4/3, Learning agility 2/3, Integrity &amp; compliance 3/3 | Future-ready: AI literacy 3/3, Data literacy 4/3, Digital fluency 2/3, Innovation 2/3 | Functional: Product &amp; domain 5/4, Stakeholder mgmt 5/4, Communication 3/4, SQL &amp; data 4/4, Regulatory domain 4/4, Quality &amp; process 3/4 | Leadership: Developing people 1/2, Decision making 1/2, Strategic acumen 1/2, Influence &amp; change 3/2</t>
        </is>
      </c>
      <c r="DJ157" s="111" t="inlineStr">
        <is>
          <t>Communication &amp; presentation</t>
        </is>
      </c>
      <c r="DK157" s="112" t="inlineStr">
        <is>
          <t>XBRL taxonomy &amp; regulatory updates; domain/accounting refreshers; quality &amp; accuracy practices; tooling proficiency</t>
        </is>
      </c>
      <c r="DL157" s="112" t="inlineStr">
        <is>
          <t>People Leadership &amp; Mentoring; Project, Program &amp; Agile Management; Stakeholder &amp; Client Management</t>
        </is>
      </c>
      <c r="DM157" s="112" t="inlineStr">
        <is>
          <t>Communication &amp; presentation</t>
        </is>
      </c>
      <c r="DN157" s="112" t="n"/>
      <c r="DO157" s="139" t="inlineStr">
        <is>
          <t>No strong match from survey evidence</t>
        </is>
      </c>
      <c r="DP157" s="126" t="inlineStr">
        <is>
          <t>Neha Gajbhiye · Senior Customer Success Specialist – POD Lead — 0.33: sell, upsell, cross, skills</t>
        </is>
      </c>
      <c r="DQ157" s="126" t="inlineStr">
        <is>
          <t>No close match in other businesses</t>
        </is>
      </c>
      <c r="DR157" s="126" t="n"/>
      <c r="DS157" s="126" t="n"/>
      <c r="DT157" s="126" t="n"/>
      <c r="DU157" s="140" t="inlineStr">
        <is>
          <t>Senior 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V157" s="137" t="inlineStr">
        <is>
          <t>Hire as: Senior CSM / Support Specialist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7"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X157"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7" s="139"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7" s="126" t="inlineStr">
        <is>
          <t>6–9 yrs</t>
        </is>
      </c>
      <c r="EA157" s="126" t="inlineStr">
        <is>
          <t>7–10 · 6–11</t>
        </is>
      </c>
      <c r="EB157" s="126" t="inlineStr">
        <is>
          <t>Senior CSM / Support Specialist</t>
        </is>
      </c>
      <c r="EC157" s="126" t="inlineStr">
        <is>
          <t>Workiva: Product Success Manager · IRIS Vs Competitor Benchmark — SaaS customer-success ladder: Senior CSM · IRIS Vs Competitor Benchmark — support tiers: Support Team Manager</t>
        </is>
      </c>
      <c r="ED157" s="126" t="inlineStr">
        <is>
          <t>TSIA frameworks and benchmarks; ITIL 4 service desk; Gainsight customer-success practice</t>
        </is>
      </c>
      <c r="EE157" s="126" t="inlineStr">
        <is>
          <t>Core 3 · Future 3 · Functional 4 · Leadership 2</t>
        </is>
      </c>
      <c r="EF157" s="139" t="n"/>
      <c r="EG157" s="126" t="inlineStr">
        <is>
          <t>✓ HRIS: 14.6 yrs, MBA, 0 direct reports
✓ Survey: 20 of 20 questions answered
✓ KRAs: submitted, reported deliverables
✓ Manager mapping: rating, potential, 9-box
✓ Job description</t>
        </is>
      </c>
      <c r="EH157" s="118" t="n"/>
      <c r="EI157" s="118" t="n"/>
      <c r="EJ157" s="118" t="n"/>
      <c r="EK157" s="118" t="inlineStr">
        <is>
          <t>Survey: summary on file · KRAs: received · Experience: on file</t>
        </is>
      </c>
      <c r="EL157" s="141" t="n"/>
      <c r="EM157" s="142" t="n"/>
      <c r="EN157" s="142" t="n"/>
      <c r="EO157" s="142" t="n"/>
      <c r="EP157" s="142" t="n"/>
      <c r="EQ157" s="143" t="n"/>
      <c r="ER157" s="135" t="n"/>
      <c r="ES157" s="135" t="n"/>
      <c r="ET157" s="135" t="n"/>
      <c r="EU157" s="135" t="n"/>
      <c r="EV157" s="135" t="n"/>
      <c r="EW157" s="135" t="n"/>
      <c r="EX157" s="135" t="n"/>
      <c r="EY157" s="143" t="n"/>
      <c r="EZ157" s="135" t="n"/>
      <c r="FA157" s="135" t="n"/>
      <c r="FB157" s="135" t="n"/>
      <c r="FC157" s="135" t="n"/>
      <c r="FD157" s="135" t="n"/>
    </row>
    <row r="158" ht="300" customHeight="1">
      <c r="A158" s="109" t="inlineStr">
        <is>
          <t>CARBON</t>
        </is>
      </c>
      <c r="B158" s="110" t="inlineStr">
        <is>
          <t>IRIS1967</t>
        </is>
      </c>
      <c r="C158" s="110" t="inlineStr">
        <is>
          <t>Pritam Agarwal</t>
        </is>
      </c>
      <c r="D158" s="110" t="inlineStr">
        <is>
          <t>Support</t>
        </is>
      </c>
      <c r="E158" s="110" t="inlineStr">
        <is>
          <t>RC-036</t>
        </is>
      </c>
      <c r="F158" s="110" t="inlineStr">
        <is>
          <t>Anushree Aparajit</t>
        </is>
      </c>
      <c r="G158" s="110" t="inlineStr">
        <is>
          <t>IRIS1335</t>
        </is>
      </c>
      <c r="H158" s="110" t="inlineStr">
        <is>
          <t>C1</t>
        </is>
      </c>
      <c r="I158" s="110" t="n"/>
      <c r="J158" s="110" t="n">
        <v>20.1</v>
      </c>
      <c r="K158" s="110" t="n">
        <v>4.8</v>
      </c>
      <c r="L158" s="110" t="inlineStr">
        <is>
          <t>PGDM</t>
        </is>
      </c>
      <c r="M158" s="110" t="n"/>
      <c r="N158" s="144" t="inlineStr">
        <is>
          <t>Manager- Customer Engagement</t>
        </is>
      </c>
      <c r="O158" s="113" t="inlineStr">
        <is>
          <t>Senior Customer Success Specialist</t>
        </is>
      </c>
      <c r="P158" s="112" t="inlineStr">
        <is>
          <t>Customer Success &amp; Support</t>
        </is>
      </c>
      <c r="Q158" s="112" t="inlineStr">
        <is>
          <t>Customer Success &amp; Account Management</t>
        </is>
      </c>
      <c r="R158" s="112" t="inlineStr">
        <is>
          <t>L5 – Manager</t>
        </is>
      </c>
      <c r="S158" s="154" t="inlineStr">
        <is>
          <t>B2</t>
        </is>
      </c>
      <c r="T158" s="149" t="inlineStr">
        <is>
          <t>Senior Specialist</t>
        </is>
      </c>
      <c r="U158" s="149" t="inlineStr">
        <is>
          <t>B</t>
        </is>
      </c>
      <c r="V158" s="112" t="inlineStr">
        <is>
          <t>IC</t>
        </is>
      </c>
      <c r="W158" s="153" t="inlineStr">
        <is>
          <t>• Same level</t>
        </is>
      </c>
      <c r="X158" s="112" t="inlineStr">
        <is>
          <t>P4 / M3</t>
        </is>
      </c>
      <c r="Y158" s="112" t="inlineStr">
        <is>
          <t>Senior / Manager</t>
        </is>
      </c>
      <c r="Z158" s="112" t="inlineStr">
        <is>
          <t>4–5</t>
        </is>
      </c>
      <c r="AA158" s="117" t="inlineStr">
        <is>
          <t>B2</t>
        </is>
      </c>
      <c r="AB158" s="118" t="inlineStr">
        <is>
          <t>Band B · Specialist / Manager</t>
        </is>
      </c>
      <c r="AC158" s="118" t="inlineStr">
        <is>
          <t>Senior Specialist</t>
        </is>
      </c>
      <c r="AD158" s="118" t="inlineStr">
        <is>
          <t>• Same as the model</t>
        </is>
      </c>
      <c r="AE158" s="118" t="inlineStr">
        <is>
          <t>B3</t>
        </is>
      </c>
      <c r="AF158" s="118" t="inlineStr">
        <is>
          <t>OK</t>
        </is>
      </c>
      <c r="AG158" s="118" t="inlineStr">
        <is>
          <t>No change · already below the manager</t>
        </is>
      </c>
      <c r="AH158" s="118" t="n">
        <v>5</v>
      </c>
      <c r="AI158" s="118" t="n"/>
      <c r="AJ158" s="119" t="inlineStr">
        <is>
          <t>CARBON · Support · Band B · Expert / POD Lead</t>
        </is>
      </c>
      <c r="AK158" s="120" t="n">
        <v>4.5</v>
      </c>
      <c r="AL158" s="121">
        <f>IFERROR(INDEX(WM_C,MATCH($AJ158,WM_KEY,0)),"")</f>
        <v>0.46</v>
      </c>
      <c r="AM158" s="122">
        <f>IF(OR(AK158="",AL158=""),"",AK158*AL158)</f>
        <v>2.07</v>
      </c>
      <c r="AN158" s="120" t="n">
        <v>4.5</v>
      </c>
      <c r="AO158" s="121">
        <f>IFERROR(INDEX(WM_AU,MATCH($AJ158,WM_KEY,0)),"")</f>
        <v>0.17</v>
      </c>
      <c r="AP158" s="122">
        <f>IF(OR(AN158="",AO158=""),"",AN158*AO158)</f>
        <v>0.765</v>
      </c>
      <c r="AQ158" s="120" t="n">
        <v>4.5</v>
      </c>
      <c r="AR158" s="121">
        <f>IFERROR(INDEX(WM_AC,MATCH($AJ158,WM_KEY,0)),"")</f>
        <v>0.1</v>
      </c>
      <c r="AS158" s="122">
        <f>IF(OR(AQ158="",AR158=""),"",AQ158*AR158)</f>
        <v>0.45</v>
      </c>
      <c r="AT158" s="120" t="n">
        <v>3.5</v>
      </c>
      <c r="AU158" s="121">
        <f>IFERROR(INDEX(WM_L,MATCH($AJ158,WM_KEY,0)),"")</f>
        <v>0.05</v>
      </c>
      <c r="AV158" s="122">
        <f>IF(OR(AT158="",AU158=""),"",AT158*AU158)</f>
        <v>0.175</v>
      </c>
      <c r="AW158" s="120" t="n">
        <v>10</v>
      </c>
      <c r="AX158" s="121">
        <f>IFERROR(INDEX(WM_E,MATCH($AJ158,WM_KEY,0)),"")</f>
        <v>0.1</v>
      </c>
      <c r="AY158" s="122">
        <f>IF(OR(AW158="",AX158=""),"",AW158*AX158)</f>
        <v>1</v>
      </c>
      <c r="AZ158" s="123" t="n">
        <v>5</v>
      </c>
      <c r="BA158" s="121">
        <f>IFERROR(INDEX(WM_BI,MATCH($AJ158,WM_KEY,0)),"")</f>
        <v>0.12</v>
      </c>
      <c r="BB158" s="122">
        <f>IF(OR(AZ158="",BA158=""),"",AZ158*BA158)</f>
        <v>0.6</v>
      </c>
      <c r="BC158" s="122">
        <f>IF(COUNT(AM158,AP158,AS158,AV158,AY158,BB158)&lt;6,"",SUM(AM158,AP158,AS158,AV158,AY158,BB158))</f>
        <v>5.06</v>
      </c>
      <c r="BD158" s="122" t="str">
        <f>IF(BC158="","",INDEX({"A1","A2","A3","B1","B2","B3","C1","C2","D1","D2","E1","E2"},MAX(1,MIN(12,ROUND(BC158,0)))))</f>
        <v>B2</v>
      </c>
      <c r="BE158" s="154" t="inlineStr">
        <is>
          <t>B2</t>
        </is>
      </c>
      <c r="BF158" s="124" t="inlineStr">
        <is>
          <t>The score decided the level</t>
        </is>
      </c>
      <c r="BG158"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58" s="125" t="inlineStr">
        <is>
          <t>At build: Complexity 2.07 + Autonomy 0.77 + Accountability 0.45 + Leadership 0.18 + Experience 1.00 + Business impact 0.60
= 5.06 points → nearest level 5 = B2
Final level: B2 · same as the score</t>
        </is>
      </c>
      <c r="BI158" s="125" t="inlineStr">
        <is>
          <t>No rule applied: the score decides.</t>
        </is>
      </c>
      <c r="BJ158" s="125" t="inlineStr">
        <is>
          <t>—</t>
        </is>
      </c>
      <c r="BK158" s="126" t="n"/>
      <c r="BL158" s="126" t="inlineStr">
        <is>
          <t>Medium</t>
        </is>
      </c>
      <c r="BM158" s="126" t="inlineStr">
        <is>
          <t>• Work described is smaller than the current designation suggests — manager to confirm the actual role</t>
        </is>
      </c>
      <c r="BN158" s="125" t="inlineStr">
        <is>
          <t>Stable · moves in fewer than 5 of 30 weight tests</t>
        </is>
      </c>
      <c r="BO158" s="148" t="inlineStr">
        <is>
          <t>Rated 4.5 of 12 · between B1 and B2
Start: 5.0 · manager / senior specialist title
Evidence reads like A2: Client communication, sharing ESEF files and HubSpot updates; skills cited are email drafting → moved down 0.5
KRA: “Net Revenue Retention ≥100–105%​ Target ARR - to be achieved: INR 30,00,000 90% reach value milestone in 90 days​ Develop advocates…”
Market: B1 = Domain specialist work · B2 = Hardest problems in the domain</t>
        </is>
      </c>
      <c r="BP158" s="129" t="inlineStr">
        <is>
          <t>Rated 4.5 of 12 · between B1 and B2
Start: 5.0 · manager / senior specialist title
Evidence reads like A1: States decides 'none of the activity' independently → moved down 0.5
Market: B1 = Technical / QC / client calls for the domain · B2 = Allocates people and sets team priorities</t>
        </is>
      </c>
      <c r="BQ158" s="129" t="inlineStr">
        <is>
          <t>Rated 4.5 of 12 · between B1 and B2
Start: 5.0 · manager / senior specialist title
Evidence reads like B1: CSAT, NPS, logo retention and new business for own Germany/Netherlands accounts → moved down 0.5
KRA: “Net Revenue Retention ≥100–105%​ Target ARR - to be achieved: INR 30,00,000 90% reach value milestone in 90 days​ Develop advocates…”
Market: B1 = A domain or a small team · B2 = One team or a client portfolio</t>
        </is>
      </c>
      <c r="BR158" s="129" t="inlineStr">
        <is>
          <t>Rated 3.5 of 12 · between A3 and B1
Start: 4.0 · individual contributor, so influence only
Evidence reads like A1: No guidance of others described → moved down 0.5
Team: 0 direct reports · IC
Market: A3 = Not scored in Band A · B1 = IC: mentors and reviews · People: hands-on team lead of 3–5</t>
        </is>
      </c>
      <c r="BS158" s="129" t="inlineStr">
        <is>
          <t>Rated 10 of 12
Experience: 20.1 yrs total · 15.3 before IRIS + 4.8 at IRIS = 9.7 on the experience scale
Qualification: PGDM · postgraduate, relevant to the work → +0.5
Market: B2 roles typically have 6–10 yrs · IRIS guide 6–9</t>
        </is>
      </c>
      <c r="BT158"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158" s="124"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8" s="125" t="n"/>
      <c r="BW158" s="125" t="n"/>
      <c r="BX158" s="125" t="n"/>
      <c r="BY158" s="125" t="inlineStr">
        <is>
          <t>Upsell, cross, improve NPS, follow up with tech team · Non US Market</t>
        </is>
      </c>
      <c r="BZ158" s="125" t="inlineStr">
        <is>
          <t>Received · manager annual</t>
        </is>
      </c>
      <c r="CA158" s="125" t="inlineStr">
        <is>
          <t>CARBON Mapping Master · CARBON Talent Mapping · Raw</t>
        </is>
      </c>
      <c r="CB158" s="130" t="n">
        <v>20</v>
      </c>
      <c r="CC158" s="131"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CD158" s="131" t="inlineStr">
        <is>
          <t>• Key responsibilities include: Hubspot updates.
• Personally accountable for: Maintaining CSAY Score, NPS, Logo Retention, New business.
• Impact if missed or done wrong: Client lost due to loss of care.
• How measured: Same as everyone else’s.</t>
        </is>
      </c>
      <c r="CE158" s="131" t="inlineStr">
        <is>
          <t>• Current capabilities: Client communication.
• Tools / software used: Hubspot and excel.
• Workload: Rated a heavy load · 4/5 in a typical week.
• Judgment/way of working: Email drafting.</t>
        </is>
      </c>
      <c r="CF158" s="131" t="inlineStr">
        <is>
          <t>• Development priorities: Business Analytics tool learning to forecast things related to client activities.
• Learning and Development Need: Product testing. Raise concerns when needed.
• Role evolving toward: Yes, outside the skill like completely new sales work.</t>
        </is>
      </c>
      <c r="CG158" s="131" t="inlineStr">
        <is>
          <t>• Key challenges: Multiple stage approval.
• Support required: No new account - Sales can handle it better.</t>
        </is>
      </c>
      <c r="CH158" s="132" t="inlineStr">
        <is>
          <t>Complexity: Evidence reads like A2: Client communication, sharing ESEF files and HubSpot updates; skills cited are email drafting → moved down 0.5
Autonomy: Evidence reads like A1: States decides 'none of the activity' independently → moved down 0.5
Accountability: Evidence reads like B1: CSAT, NPS, logo retention and new business for own Germany/Netherlands accounts → moved down 0.5
Leadership: Evidence reads like A1: No guidance of others described → moved down 0.5
Business Impact: Moved +0.5: the survey / manager mapping marks it business-critical.</t>
        </is>
      </c>
      <c r="CI158" s="131"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J158" s="131" t="inlineStr">
        <is>
          <t>Self-identified: Data, SQL &amp; analytics · Product &amp; tool knowledge · Client, sales &amp; stakeholders
For the next role: Data, SQL &amp; analytics · Product &amp; tool knowledge · Client, sales &amp; stakeholders</t>
        </is>
      </c>
      <c r="CK158" s="131" t="inlineStr">
        <is>
          <t>Per-person summary · CARBON Mapping Master</t>
        </is>
      </c>
      <c r="CL158" s="133"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M158" s="134" t="inlineStr">
        <is>
          <t>What the role answers for: One team or a client portfolio.
Accountability &amp; Impact rating: 4.5 of 12 · B1-level impact.
From the survey and manager mapping — critical role: yes; successor named: yes.
Manager talent mapping — Latest rating: 2 · Potential: Medium · 9-Box Grid placement: Core Contributor.</t>
        </is>
      </c>
      <c r="CN158" s="135" t="n"/>
      <c r="CO158" s="135" t="n">
        <v>5</v>
      </c>
      <c r="CP158" s="136" t="n">
        <v>2</v>
      </c>
      <c r="CQ158" s="137" t="inlineStr">
        <is>
          <t>Medium</t>
        </is>
      </c>
      <c r="CR158" s="137" t="inlineStr">
        <is>
          <t>Core Contributor</t>
        </is>
      </c>
      <c r="CS158" s="137" t="inlineStr">
        <is>
          <t>Performance first</t>
        </is>
      </c>
      <c r="CT158" s="137" t="n"/>
      <c r="CU158" s="137" t="inlineStr">
        <is>
          <t>Yes</t>
        </is>
      </c>
      <c r="CV158" s="137" t="inlineStr">
        <is>
          <t>N</t>
        </is>
      </c>
      <c r="CW158" s="137" t="n"/>
      <c r="CX158" s="137" t="n"/>
      <c r="CY158" s="137" t="n"/>
      <c r="CZ158" s="137" t="n"/>
      <c r="DA158" s="119" t="n">
        <v>84</v>
      </c>
      <c r="DB158" s="138" t="inlineStr">
        <is>
          <t>Developing</t>
        </is>
      </c>
      <c r="DC158" s="138" t="n">
        <v>87</v>
      </c>
      <c r="DD158" s="138" t="n">
        <v>75</v>
      </c>
      <c r="DE158" s="138" t="n">
        <v>91</v>
      </c>
      <c r="DF158" s="138" t="n">
        <v>68</v>
      </c>
      <c r="DG158" s="138" t="inlineStr">
        <is>
          <t>Product &amp; domain, SQL &amp; data, Quality &amp; process</t>
        </is>
      </c>
      <c r="DH158" s="138" t="inlineStr">
        <is>
          <t>B3: 78% of profile — close</t>
        </is>
      </c>
      <c r="DI158" s="138" t="inlineStr">
        <is>
          <t>Evidence: Survey + KRAs | Core: Ownership 2/3, Problem solving 2/3, Communication &amp; collaboration 4/3, Client &amp; quality focus 3/3, Learning agility 2/3, Integrity &amp; compliance 3/3 | Future-ready: AI literacy 2/3, Data literacy 3/3, Digital fluency 2/3, Innovation 2/3 | Functional: Product &amp; domain 3/4, Stakeholder mgmt 4/4, Communication 5/4, SQL &amp; data 3/4, Regulatory domain 4/4, Quality &amp; process 3/4 | Leadership: Developing people 1/2, Decision making 1/2, Strategic acumen 1/2, Influence &amp; change 3/2</t>
        </is>
      </c>
      <c r="DJ158" s="111" t="inlineStr">
        <is>
          <t>Data, SQL &amp; analytics · Product &amp; tool knowledge · Client, sales &amp; stakeholders</t>
        </is>
      </c>
      <c r="DK158" s="112" t="inlineStr">
        <is>
          <t>XBRL taxonomy &amp; regulatory updates; domain/accounting refreshers; quality &amp; accuracy practices; tooling proficiency</t>
        </is>
      </c>
      <c r="DL158" s="112" t="inlineStr">
        <is>
          <t>Strategic Thinking &amp; Business Acumen; People Leadership &amp; Mentoring; Project, Program &amp; Agile Management</t>
        </is>
      </c>
      <c r="DM158" s="112" t="inlineStr">
        <is>
          <t>Data, SQL &amp; analytics · Product &amp; tool knowledge · Client, sales &amp; stakeholders</t>
        </is>
      </c>
      <c r="DN158" s="112" t="n"/>
      <c r="DO158" s="139" t="inlineStr">
        <is>
          <t>No strong match from survey evidence</t>
        </is>
      </c>
      <c r="DP158" s="126" t="inlineStr">
        <is>
          <t>No material overlap found</t>
        </is>
      </c>
      <c r="DQ158" s="126" t="inlineStr">
        <is>
          <t>No close match in other businesses</t>
        </is>
      </c>
      <c r="DR158" s="126" t="n"/>
      <c r="DS158" s="126" t="n"/>
      <c r="DT158" s="126" t="n"/>
      <c r="DU158" s="140" t="inlineStr">
        <is>
          <t>Senior 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V158" s="137" t="inlineStr">
        <is>
          <t>Hire as: Senior CSM / Support Specialist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8"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X158"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8" s="139"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8" s="126" t="inlineStr">
        <is>
          <t>6–9 yrs</t>
        </is>
      </c>
      <c r="EA158" s="126" t="inlineStr">
        <is>
          <t>7–10 · 6–11</t>
        </is>
      </c>
      <c r="EB158" s="126" t="inlineStr">
        <is>
          <t>Senior CSM / Support Specialist</t>
        </is>
      </c>
      <c r="EC158" s="126" t="inlineStr">
        <is>
          <t>Workiva: Product Success Manager · IRIS Vs Competitor Benchmark — SaaS customer-success ladder: Senior CSM · IRIS Vs Competitor Benchmark — support tiers: Support Team Manager</t>
        </is>
      </c>
      <c r="ED158" s="126" t="inlineStr">
        <is>
          <t>TSIA frameworks and benchmarks; ITIL 4 service desk; Gainsight customer-success practice</t>
        </is>
      </c>
      <c r="EE158" s="126" t="inlineStr">
        <is>
          <t>Core 3 · Future 3 · Functional 4 · Leadership 2</t>
        </is>
      </c>
      <c r="EF158" s="139" t="n"/>
      <c r="EG158" s="126" t="inlineStr">
        <is>
          <t>✓ HRIS: 20.1 yrs, PGDM, 0 direct reports
✓ Survey: 20 of 20 questions answered
✓ KRAs: submitted, reported deliverables
✓ Manager mapping: rating, potential, 9-box
✓ Job description</t>
        </is>
      </c>
      <c r="EH158" s="118" t="n"/>
      <c r="EI158" s="118" t="n"/>
      <c r="EJ158" s="118" t="n"/>
      <c r="EK158" s="118" t="inlineStr">
        <is>
          <t>Survey: summary on file · KRAs: received · Experience: on file</t>
        </is>
      </c>
      <c r="EL158" s="141" t="n"/>
      <c r="EM158" s="142" t="n"/>
      <c r="EN158" s="142" t="n"/>
      <c r="EO158" s="142" t="n"/>
      <c r="EP158" s="142" t="n"/>
      <c r="EQ158" s="143" t="n"/>
      <c r="ER158" s="135" t="n"/>
      <c r="ES158" s="135" t="n"/>
      <c r="ET158" s="135" t="n"/>
      <c r="EU158" s="135" t="n"/>
      <c r="EV158" s="135" t="n"/>
      <c r="EW158" s="135" t="n"/>
      <c r="EX158" s="135" t="n"/>
      <c r="EY158" s="143" t="n"/>
      <c r="EZ158" s="135" t="n"/>
      <c r="FA158" s="135" t="n"/>
      <c r="FB158" s="135" t="n"/>
      <c r="FC158" s="135" t="n"/>
      <c r="FD158" s="135" t="n"/>
    </row>
    <row r="159" ht="300" customHeight="1">
      <c r="A159" s="109" t="inlineStr">
        <is>
          <t>CARBON</t>
        </is>
      </c>
      <c r="B159" s="110" t="inlineStr">
        <is>
          <t>IRIS1911</t>
        </is>
      </c>
      <c r="C159" s="110" t="inlineStr">
        <is>
          <t>Varun Bubna</t>
        </is>
      </c>
      <c r="D159" s="110" t="inlineStr">
        <is>
          <t>Support</t>
        </is>
      </c>
      <c r="E159" s="110" t="inlineStr">
        <is>
          <t>RC-036</t>
        </is>
      </c>
      <c r="F159" s="110" t="inlineStr">
        <is>
          <t>Anushree Aparajit</t>
        </is>
      </c>
      <c r="G159" s="110" t="inlineStr">
        <is>
          <t>IRIS1335</t>
        </is>
      </c>
      <c r="H159" s="110" t="inlineStr">
        <is>
          <t>C1</t>
        </is>
      </c>
      <c r="I159" s="110" t="n"/>
      <c r="J159" s="110" t="n">
        <v>8.4</v>
      </c>
      <c r="K159" s="110" t="n">
        <v>5.4</v>
      </c>
      <c r="L159" s="110" t="inlineStr">
        <is>
          <t>B.Com</t>
        </is>
      </c>
      <c r="M159" s="110" t="n"/>
      <c r="N159" s="144" t="inlineStr">
        <is>
          <t>Customer Success Manager</t>
        </is>
      </c>
      <c r="O159" s="113" t="inlineStr">
        <is>
          <t>Senior Customer Success Specialist</t>
        </is>
      </c>
      <c r="P159" s="112" t="inlineStr">
        <is>
          <t>Customer Success &amp; Support</t>
        </is>
      </c>
      <c r="Q159" s="112" t="inlineStr">
        <is>
          <t>Customer Success &amp; Account Management</t>
        </is>
      </c>
      <c r="R159" s="112" t="inlineStr">
        <is>
          <t>L5 – Manager</t>
        </is>
      </c>
      <c r="S159" s="154" t="inlineStr">
        <is>
          <t>B2</t>
        </is>
      </c>
      <c r="T159" s="149" t="inlineStr">
        <is>
          <t>Senior Specialist</t>
        </is>
      </c>
      <c r="U159" s="149" t="inlineStr">
        <is>
          <t>B</t>
        </is>
      </c>
      <c r="V159" s="112" t="inlineStr">
        <is>
          <t>IC</t>
        </is>
      </c>
      <c r="W159" s="153" t="inlineStr">
        <is>
          <t>• Same level</t>
        </is>
      </c>
      <c r="X159" s="112" t="inlineStr">
        <is>
          <t>P4 / M3</t>
        </is>
      </c>
      <c r="Y159" s="112" t="inlineStr">
        <is>
          <t>Senior / Manager</t>
        </is>
      </c>
      <c r="Z159" s="112" t="inlineStr">
        <is>
          <t>4–5</t>
        </is>
      </c>
      <c r="AA159" s="117" t="inlineStr">
        <is>
          <t>B2</t>
        </is>
      </c>
      <c r="AB159" s="118" t="inlineStr">
        <is>
          <t>Band B · Specialist / Manager</t>
        </is>
      </c>
      <c r="AC159" s="118" t="inlineStr">
        <is>
          <t>Senior Specialist</t>
        </is>
      </c>
      <c r="AD159" s="118" t="inlineStr">
        <is>
          <t>• Same as the model</t>
        </is>
      </c>
      <c r="AE159" s="118" t="inlineStr">
        <is>
          <t>B3</t>
        </is>
      </c>
      <c r="AF159" s="118" t="inlineStr">
        <is>
          <t>OK</t>
        </is>
      </c>
      <c r="AG159" s="118" t="inlineStr">
        <is>
          <t>No change · already below the manager</t>
        </is>
      </c>
      <c r="AH159" s="118" t="n">
        <v>5</v>
      </c>
      <c r="AI159" s="118" t="n"/>
      <c r="AJ159" s="119" t="inlineStr">
        <is>
          <t>CARBON · Support · Band B · Expert / POD Lead</t>
        </is>
      </c>
      <c r="AK159" s="120" t="n">
        <v>4.5</v>
      </c>
      <c r="AL159" s="121">
        <f>IFERROR(INDEX(WM_C,MATCH($AJ159,WM_KEY,0)),"")</f>
        <v>0.46</v>
      </c>
      <c r="AM159" s="122">
        <f>IF(OR(AK159="",AL159=""),"",AK159*AL159)</f>
        <v>2.07</v>
      </c>
      <c r="AN159" s="120" t="n">
        <v>4</v>
      </c>
      <c r="AO159" s="121">
        <f>IFERROR(INDEX(WM_AU,MATCH($AJ159,WM_KEY,0)),"")</f>
        <v>0.17</v>
      </c>
      <c r="AP159" s="122">
        <f>IF(OR(AN159="",AO159=""),"",AN159*AO159)</f>
        <v>0.68</v>
      </c>
      <c r="AQ159" s="120" t="n">
        <v>5</v>
      </c>
      <c r="AR159" s="121">
        <f>IFERROR(INDEX(WM_AC,MATCH($AJ159,WM_KEY,0)),"")</f>
        <v>0.1</v>
      </c>
      <c r="AS159" s="122">
        <f>IF(OR(AQ159="",AR159=""),"",AQ159*AR159)</f>
        <v>0.5</v>
      </c>
      <c r="AT159" s="120" t="n">
        <v>3</v>
      </c>
      <c r="AU159" s="121">
        <f>IFERROR(INDEX(WM_L,MATCH($AJ159,WM_KEY,0)),"")</f>
        <v>0.05</v>
      </c>
      <c r="AV159" s="122">
        <f>IF(OR(AT159="",AU159=""),"",AT159*AU159)</f>
        <v>0.15</v>
      </c>
      <c r="AW159" s="120" t="n">
        <v>5</v>
      </c>
      <c r="AX159" s="121">
        <f>IFERROR(INDEX(WM_E,MATCH($AJ159,WM_KEY,0)),"")</f>
        <v>0.1</v>
      </c>
      <c r="AY159" s="122">
        <f>IF(OR(AW159="",AX159=""),"",AW159*AX159)</f>
        <v>0.5</v>
      </c>
      <c r="AZ159" s="123" t="n">
        <v>5</v>
      </c>
      <c r="BA159" s="121">
        <f>IFERROR(INDEX(WM_BI,MATCH($AJ159,WM_KEY,0)),"")</f>
        <v>0.12</v>
      </c>
      <c r="BB159" s="122">
        <f>IF(OR(AZ159="",BA159=""),"",AZ159*BA159)</f>
        <v>0.6</v>
      </c>
      <c r="BC159" s="122">
        <f>IF(COUNT(AM159,AP159,AS159,AV159,AY159,BB159)&lt;6,"",SUM(AM159,AP159,AS159,AV159,AY159,BB159))</f>
        <v>4.5</v>
      </c>
      <c r="BD159" s="122" t="str">
        <f>IF(BC159="","",INDEX({"A1","A2","A3","B1","B2","B3","C1","C2","D1","D2","E1","E2"},MAX(1,MIN(12,ROUND(BC159,0)))))</f>
        <v>B2</v>
      </c>
      <c r="BE159" s="154" t="inlineStr">
        <is>
          <t>B2</t>
        </is>
      </c>
      <c r="BF159" s="124" t="inlineStr">
        <is>
          <t>The score decided the level</t>
        </is>
      </c>
      <c r="BG159"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59" s="125" t="inlineStr">
        <is>
          <t>At build: Complexity 2.07 + Autonomy 0.68 + Accountability 0.50 + Leadership 0.15 + Experience 0.50 + Business impact 0.60
= 4.50 points → nearest level 5 = B2
Final level: B2 · same as the score</t>
        </is>
      </c>
      <c r="BI159" s="125" t="inlineStr">
        <is>
          <t>No rule applied: the score decides.</t>
        </is>
      </c>
      <c r="BJ159" s="125" t="inlineStr">
        <is>
          <t>Close call · Input needed</t>
        </is>
      </c>
      <c r="BK159" s="147" t="inlineStr">
        <is>
          <t>Close call</t>
        </is>
      </c>
      <c r="BL159" s="126" t="inlineStr">
        <is>
          <t>Low</t>
        </is>
      </c>
      <c r="BM159" s="126" t="inlineStr">
        <is>
          <t>• Experience on record · 8.4 yrs looks too high for the record — HR to check; 7.0 yrs used — HR to correct
• Close call: score 4.50 is within 0.05 of a rounding point and the score decided the level — calibrate against peers before confirming</t>
        </is>
      </c>
      <c r="BN159" s="125" t="inlineStr">
        <is>
          <t>Moves in 12 of 30 weight tests · calibrate first</t>
        </is>
      </c>
      <c r="BO159" s="148" t="inlineStr">
        <is>
          <t>Rated 4.5 of 12 · between B1 and B2
Start: 5.0 · manager / senior specialist title
Evidence reads like B1: SEC subject-matter expert; multiple geos and mandates; product UAT and customer training → moved down 0.5
KRA: “Net Revenue Retention ≥100–105%​ Target ARR - to be achieved Rs. 50,00,000 per year 90% reach value milestone in 90 days​ Develop advocates…”
Market: B1 = Domain specialist work · B2 = Hardest problems in the domain</t>
        </is>
      </c>
      <c r="BP159" s="129" t="inlineStr">
        <is>
          <t>Rated 4 of 12
Start: 5.0 · manager / senior specialist title
Evidence reads like A2: Decides independently only on customer feedback → moved down 1
Market: B1 = Technical / QC / client calls for the domain</t>
        </is>
      </c>
      <c r="BQ159" s="129" t="inlineStr">
        <is>
          <t>Rated 5 of 12
Start: 5.0 · manager / senior specialist title
Evidence reads like B2: Renewals, ARR expansion, receivables, cross-sell and partners across multi-geo key accounts → matches the start
KRA: “Net Revenue Retention ≥100–105%​ Target ARR - to be achieved Rs. 50,00,000 per year 90% reach value milestone in 90 days​ Develop advocates…”
Market: B2 = One team or a client portfolio</t>
        </is>
      </c>
      <c r="BR159" s="129" t="inlineStr">
        <is>
          <t>Rated 3 of 12
Start: 4.0 · individual contributor, so influence only
Evidence reads like A1: Trains customers; no internal guidance or leadership described → moved down 1
Team: 0 direct reports · IC
Market: A3 = Not scored in Band A</t>
        </is>
      </c>
      <c r="BS159" s="129" t="inlineStr">
        <is>
          <t>Rated 5 of 12
Experience: 8.4 yrs; qualification: B.Com. 7.0 yrs used · the 8.4 yrs on record looks too high for the record — HR to check sits at 4.8 on the experience scale · the range it fits: B1–B2; qualification B.Com · graduate: no adjustment.
Market: B2 roles typically have 6–10 yrs · IRIS guide 6–9</t>
        </is>
      </c>
      <c r="BT159"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159" s="124"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9" s="125" t="n"/>
      <c r="BW159" s="125" t="n"/>
      <c r="BX159" s="125" t="n"/>
      <c r="BY159" s="125" t="inlineStr">
        <is>
          <t>Upsell, cross, improve NPS, follow up with tech team · US Market</t>
        </is>
      </c>
      <c r="BZ159" s="125" t="inlineStr">
        <is>
          <t>Received · manager annual</t>
        </is>
      </c>
      <c r="CA159" s="125" t="inlineStr">
        <is>
          <t>CARBON Mapping Master · CARBON Talent Mapping · Raw</t>
        </is>
      </c>
      <c r="CB159" s="130" t="n">
        <v>20</v>
      </c>
      <c r="CC159" s="131"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CD159" s="131"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CE159" s="131"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CF159" s="131" t="inlineStr">
        <is>
          <t>• Development priorities: Forecasting and data analysis.
• Learning and Development Need: Negotiating; Product planning.
• Role evolving toward: Focus on creating a brand for DM; Lots of new clients for DM with enablement; Revenue targets.</t>
        </is>
      </c>
      <c r="CG159" s="131" t="inlineStr">
        <is>
          <t>• Key challenges: Internal approvals; Invoicing delays; Lack of clarity; Continuous process change.
• Support required: Give more ownership while assigning responsibilities; Provide more authority.</t>
        </is>
      </c>
      <c r="CH159" s="132" t="inlineStr">
        <is>
          <t>Complexity: Evidence reads like B1: SEC subject-matter expert; multiple geos and mandates; product UAT and customer training → moved down 0.5
Autonomy: Evidence reads like A2: Decides independently only on customer feedback → moved down 1
Accountability: Evidence reads like B2: Renewals, ARR expansion, receivables, cross-sell and partners across multi-geo key accounts → matches the start
Leadership: Evidence reads like A1: Trains customers; no internal guidance or leadership described → moved down 1
Business Impact: No survey or manager-mapping signal on criticality: kept at the start point.</t>
        </is>
      </c>
      <c r="CI159" s="131"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J159" s="131" t="inlineStr">
        <is>
          <t>Self-identified: Data, SQL &amp; analytics
For the next role: Data, SQL &amp; analytics</t>
        </is>
      </c>
      <c r="CK159" s="131" t="inlineStr">
        <is>
          <t>Per-person summary · CARBON Mapping Master</t>
        </is>
      </c>
      <c r="CL159" s="133"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M159" s="134" t="inlineStr">
        <is>
          <t>What the role answers for: One team or a client portfolio.
Accountability &amp; Impact rating: 5 of 12 · B2-level impact.
Manager talent mapping — Latest rating: 4 · Potential: Medium · 9-Box Grid placement: High Impact / Growth Talent.</t>
        </is>
      </c>
      <c r="CN159" s="135" t="n"/>
      <c r="CO159" s="135" t="n">
        <v>5</v>
      </c>
      <c r="CP159" s="136" t="n">
        <v>4</v>
      </c>
      <c r="CQ159" s="137" t="inlineStr">
        <is>
          <t>Medium</t>
        </is>
      </c>
      <c r="CR159" s="137" t="inlineStr">
        <is>
          <t>High Impact / Growth Talent</t>
        </is>
      </c>
      <c r="CS159" s="137" t="inlineStr">
        <is>
          <t>Ready in 6–12 months</t>
        </is>
      </c>
      <c r="CT159" s="137" t="inlineStr">
        <is>
          <t>Yes</t>
        </is>
      </c>
      <c r="CU159" s="137" t="n"/>
      <c r="CV159" s="137" t="n"/>
      <c r="CW159" s="137" t="n"/>
      <c r="CX159" s="137" t="n"/>
      <c r="CY159" s="137" t="n"/>
      <c r="CZ159" s="137" t="n"/>
      <c r="DA159" s="119" t="n">
        <v>92</v>
      </c>
      <c r="DB159" s="138" t="inlineStr">
        <is>
          <t>Meets the level</t>
        </is>
      </c>
      <c r="DC159" s="138" t="n">
        <v>99</v>
      </c>
      <c r="DD159" s="138" t="n">
        <v>75</v>
      </c>
      <c r="DE159" s="138" t="n">
        <v>98</v>
      </c>
      <c r="DF159" s="138" t="n">
        <v>80</v>
      </c>
      <c r="DG159" s="138" t="inlineStr">
        <is>
          <t>Communication, SQL &amp; data, Quality &amp; process</t>
        </is>
      </c>
      <c r="DH159" s="138" t="inlineStr">
        <is>
          <t>B3: 85% of profile — close</t>
        </is>
      </c>
      <c r="DI159" s="138" t="inlineStr">
        <is>
          <t>Evidence: Survey + KRAs | Core: Ownership 4/3, Problem solving 2/3, Communication &amp; collaboration 4/3, Client &amp; quality focus 5/3, Learning agility 2/3, Integrity &amp; compliance 3/3 | Future-ready: AI literacy 3/3, Data literacy 2/3, Digital fluency 2/3, Innovation 2/3 | Functional: Product &amp; domain 5/4, Stakeholder mgmt 5/4, Communication 3/4, SQL &amp; data 3/4, Regulatory domain 5/4, Quality &amp; process 3/4 | Leadership: Developing people 1/2, Decision making 1/2, Strategic acumen 2/2, Influence &amp; change 3/2</t>
        </is>
      </c>
      <c r="DJ159" s="111" t="inlineStr">
        <is>
          <t>Data, SQL &amp; analytics</t>
        </is>
      </c>
      <c r="DK159" s="112" t="inlineStr">
        <is>
          <t>Communication, Handling Escalation, AI application</t>
        </is>
      </c>
      <c r="DL159" s="112" t="inlineStr">
        <is>
          <t>Strategic Thinking &amp; Business Acumen; Product, Platform &amp; Domain Knowledge; People Leadership &amp; Mentoring</t>
        </is>
      </c>
      <c r="DM159" s="112" t="inlineStr">
        <is>
          <t>Data, SQL &amp; analytics</t>
        </is>
      </c>
      <c r="DN159" s="112" t="n"/>
      <c r="DO159" s="139" t="inlineStr">
        <is>
          <t>No strong match from survey evidence</t>
        </is>
      </c>
      <c r="DP159" s="126" t="inlineStr">
        <is>
          <t>No material overlap found</t>
        </is>
      </c>
      <c r="DQ159" s="126" t="inlineStr">
        <is>
          <t>No close match in other businesses</t>
        </is>
      </c>
      <c r="DR159" s="126" t="n"/>
      <c r="DS159" s="126" t="n"/>
      <c r="DT159" s="126" t="n"/>
      <c r="DU159" s="140" t="inlineStr">
        <is>
          <t>Senior 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V159" s="137" t="inlineStr">
        <is>
          <t>Hire as: Senior CSM / Support Specialist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9"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X159"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9" s="139"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9" s="126" t="inlineStr">
        <is>
          <t>6–9 yrs</t>
        </is>
      </c>
      <c r="EA159" s="126" t="inlineStr">
        <is>
          <t>7–10 · 6–11</t>
        </is>
      </c>
      <c r="EB159" s="126" t="inlineStr">
        <is>
          <t>Senior CSM / Support Specialist</t>
        </is>
      </c>
      <c r="EC159" s="126" t="inlineStr">
        <is>
          <t>Workiva: Product Success Manager · IRIS Vs Competitor Benchmark — SaaS customer-success ladder: Senior CSM · IRIS Vs Competitor Benchmark — support tiers: Support Team Manager</t>
        </is>
      </c>
      <c r="ED159" s="126" t="inlineStr">
        <is>
          <t>TSIA frameworks and benchmarks; ITIL 4 service desk; Gainsight customer-success practice</t>
        </is>
      </c>
      <c r="EE159" s="126" t="inlineStr">
        <is>
          <t>Core 3 · Future 3 · Functional 4 · Leadership 2</t>
        </is>
      </c>
      <c r="EF159" s="127" t="inlineStr">
        <is>
          <t>• Correct the experience record — HR</t>
        </is>
      </c>
      <c r="EG159" s="126" t="inlineStr">
        <is>
          <t>✓ HRIS: 8.4 yrs, B.Com, 0 direct reports
✓ Survey: 20 of 20 questions answered
✓ KRAs: submitted, reported deliverables
✓ Manager mapping: rating, potential, 9-box
✓ Job description</t>
        </is>
      </c>
      <c r="EH159" s="118" t="inlineStr">
        <is>
          <t xml:space="preserve">D025 · Close call · High: Score 4.50 is 0.00 above the 4.5 rounding point between B1 and B2, and no rule moved it: confirm B2 against peers in similar roles, or place at B1. · owner Calibration panel · 
D315 · Input needed · Medium: • Correct the experience record — HR · owner HR · </t>
        </is>
      </c>
      <c r="EI159" s="118" t="inlineStr">
        <is>
          <t>R032 · Correct the experience record · HR · Open</t>
        </is>
      </c>
      <c r="EJ159" s="118" t="inlineStr">
        <is>
          <t>Correct the experience record · HR</t>
        </is>
      </c>
      <c r="EK159" s="118" t="inlineStr">
        <is>
          <t>Survey: summary on file · KRAs: received · Experience: on file</t>
        </is>
      </c>
      <c r="EL159" s="141" t="n"/>
      <c r="EM159" s="142" t="n"/>
      <c r="EN159" s="142" t="n"/>
      <c r="EO159" s="142" t="n"/>
      <c r="EP159" s="142" t="n"/>
      <c r="EQ159" s="143" t="n"/>
      <c r="ER159" s="135" t="n"/>
      <c r="ES159" s="135" t="n"/>
      <c r="ET159" s="135" t="n"/>
      <c r="EU159" s="135" t="n"/>
      <c r="EV159" s="135" t="n"/>
      <c r="EW159" s="135" t="n"/>
      <c r="EX159" s="135" t="n"/>
      <c r="EY159" s="143" t="n"/>
      <c r="EZ159" s="135" t="n"/>
      <c r="FA159" s="135" t="n"/>
      <c r="FB159" s="135" t="n"/>
      <c r="FC159" s="135" t="n"/>
      <c r="FD159" s="135" t="n"/>
    </row>
    <row r="160" ht="300" customHeight="1">
      <c r="A160" s="109" t="inlineStr">
        <is>
          <t>CARBON</t>
        </is>
      </c>
      <c r="B160" s="110" t="inlineStr">
        <is>
          <t>IRIS1939</t>
        </is>
      </c>
      <c r="C160" s="110" t="inlineStr">
        <is>
          <t>Nupur Samantaray</t>
        </is>
      </c>
      <c r="D160" s="110" t="inlineStr">
        <is>
          <t>Support</t>
        </is>
      </c>
      <c r="E160" s="110" t="inlineStr">
        <is>
          <t>RC-035</t>
        </is>
      </c>
      <c r="F160" s="110" t="inlineStr">
        <is>
          <t>Anushree Aparajit</t>
        </is>
      </c>
      <c r="G160" s="110" t="inlineStr">
        <is>
          <t>IRIS1335</t>
        </is>
      </c>
      <c r="H160" s="110" t="inlineStr">
        <is>
          <t>C1</t>
        </is>
      </c>
      <c r="I160" s="110" t="n"/>
      <c r="J160" s="110" t="n">
        <v>9.1</v>
      </c>
      <c r="K160" s="110" t="n">
        <v>5.1</v>
      </c>
      <c r="L160" s="110" t="inlineStr">
        <is>
          <t>CA</t>
        </is>
      </c>
      <c r="M160" s="110" t="n"/>
      <c r="N160" s="144" t="inlineStr">
        <is>
          <t>Manager- Customer Engagement</t>
        </is>
      </c>
      <c r="O160" s="113" t="inlineStr">
        <is>
          <t>Senior Customer Success Specialist</t>
        </is>
      </c>
      <c r="P160" s="112" t="inlineStr">
        <is>
          <t>Customer Success &amp; Support</t>
        </is>
      </c>
      <c r="Q160" s="112" t="inlineStr">
        <is>
          <t>Customer Success &amp; Account Management</t>
        </is>
      </c>
      <c r="R160" s="112" t="inlineStr">
        <is>
          <t>L5 – Manager</t>
        </is>
      </c>
      <c r="S160" s="154" t="inlineStr">
        <is>
          <t>B1</t>
        </is>
      </c>
      <c r="T160" s="149" t="inlineStr">
        <is>
          <t>Specialist</t>
        </is>
      </c>
      <c r="U160" s="149" t="inlineStr">
        <is>
          <t>B</t>
        </is>
      </c>
      <c r="V160" s="112" t="inlineStr">
        <is>
          <t>IC</t>
        </is>
      </c>
      <c r="W160" s="153" t="inlineStr">
        <is>
          <t>• Same level</t>
        </is>
      </c>
      <c r="X160" s="112" t="inlineStr">
        <is>
          <t>P3 / M2</t>
        </is>
      </c>
      <c r="Y160" s="112" t="inlineStr">
        <is>
          <t>Career / · Team Lead</t>
        </is>
      </c>
      <c r="Z160" s="112" t="inlineStr">
        <is>
          <t>4 Enable</t>
        </is>
      </c>
      <c r="AA160" s="117" t="inlineStr">
        <is>
          <t>B1</t>
        </is>
      </c>
      <c r="AB160" s="118" t="inlineStr">
        <is>
          <t>Band B · Specialist / Manager</t>
        </is>
      </c>
      <c r="AC160" s="118" t="inlineStr">
        <is>
          <t>Specialist</t>
        </is>
      </c>
      <c r="AD160" s="118" t="inlineStr">
        <is>
          <t>• Same as the model</t>
        </is>
      </c>
      <c r="AE160" s="118" t="inlineStr">
        <is>
          <t>B3</t>
        </is>
      </c>
      <c r="AF160" s="118" t="inlineStr">
        <is>
          <t>OK</t>
        </is>
      </c>
      <c r="AG160" s="118" t="inlineStr">
        <is>
          <t>No change · already below the manager</t>
        </is>
      </c>
      <c r="AH160" s="118" t="n">
        <v>5</v>
      </c>
      <c r="AI160" s="118" t="n"/>
      <c r="AJ160" s="119" t="inlineStr">
        <is>
          <t>CARBON · Support · Band B · Expert / POD Lead</t>
        </is>
      </c>
      <c r="AK160" s="120" t="n">
        <v>4</v>
      </c>
      <c r="AL160" s="121">
        <f>IFERROR(INDEX(WM_C,MATCH($AJ160,WM_KEY,0)),"")</f>
        <v>0.46</v>
      </c>
      <c r="AM160" s="122">
        <f>IF(OR(AK160="",AL160=""),"",AK160*AL160)</f>
        <v>1.84</v>
      </c>
      <c r="AN160" s="120" t="n">
        <v>4</v>
      </c>
      <c r="AO160" s="121">
        <f>IFERROR(INDEX(WM_AU,MATCH($AJ160,WM_KEY,0)),"")</f>
        <v>0.17</v>
      </c>
      <c r="AP160" s="122">
        <f>IF(OR(AN160="",AO160=""),"",AN160*AO160)</f>
        <v>0.68</v>
      </c>
      <c r="AQ160" s="120" t="n">
        <v>4.5</v>
      </c>
      <c r="AR160" s="121">
        <f>IFERROR(INDEX(WM_AC,MATCH($AJ160,WM_KEY,0)),"")</f>
        <v>0.1</v>
      </c>
      <c r="AS160" s="122">
        <f>IF(OR(AQ160="",AR160=""),"",AQ160*AR160)</f>
        <v>0.45</v>
      </c>
      <c r="AT160" s="120" t="n">
        <v>3</v>
      </c>
      <c r="AU160" s="121">
        <f>IFERROR(INDEX(WM_L,MATCH($AJ160,WM_KEY,0)),"")</f>
        <v>0.05</v>
      </c>
      <c r="AV160" s="122">
        <f>IF(OR(AT160="",AU160=""),"",AT160*AU160)</f>
        <v>0.15</v>
      </c>
      <c r="AW160" s="120" t="n">
        <v>6.5</v>
      </c>
      <c r="AX160" s="121">
        <f>IFERROR(INDEX(WM_E,MATCH($AJ160,WM_KEY,0)),"")</f>
        <v>0.1</v>
      </c>
      <c r="AY160" s="122">
        <f>IF(OR(AW160="",AX160=""),"",AW160*AX160)</f>
        <v>0.65</v>
      </c>
      <c r="AZ160" s="123" t="n">
        <v>5</v>
      </c>
      <c r="BA160" s="121">
        <f>IFERROR(INDEX(WM_BI,MATCH($AJ160,WM_KEY,0)),"")</f>
        <v>0.12</v>
      </c>
      <c r="BB160" s="122">
        <f>IF(OR(AZ160="",BA160=""),"",AZ160*BA160)</f>
        <v>0.6</v>
      </c>
      <c r="BC160" s="122">
        <f>IF(COUNT(AM160,AP160,AS160,AV160,AY160,BB160)&lt;6,"",SUM(AM160,AP160,AS160,AV160,AY160,BB160))</f>
        <v>4.37</v>
      </c>
      <c r="BD160" s="122" t="str">
        <f>IF(BC160="","",INDEX({"A1","A2","A3","B1","B2","B3","C1","C2","D1","D2","E1","E2"},MAX(1,MIN(12,ROUND(BC160,0)))))</f>
        <v>B1</v>
      </c>
      <c r="BE160" s="154" t="inlineStr">
        <is>
          <t>B1</t>
        </is>
      </c>
      <c r="BF160" s="124" t="inlineStr">
        <is>
          <t>The score decided the level</t>
        </is>
      </c>
      <c r="BG160"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60" s="125" t="inlineStr">
        <is>
          <t>At build: Complexity 1.84 + Autonomy 0.68 + Accountability 0.45 + Leadership 0.15 + Experience 0.65 + Business impact 0.60
= 4.37 points → nearest level 4 = B1
Final level: B1 · same as the score</t>
        </is>
      </c>
      <c r="BI160" s="125" t="inlineStr">
        <is>
          <t>No rule applied: the score decides.</t>
        </is>
      </c>
      <c r="BJ160" s="125" t="inlineStr">
        <is>
          <t>—</t>
        </is>
      </c>
      <c r="BK160" s="126" t="n"/>
      <c r="BL160" s="126" t="inlineStr">
        <is>
          <t>Medium</t>
        </is>
      </c>
      <c r="BM160" s="126" t="n"/>
      <c r="BN160" s="125" t="inlineStr">
        <is>
          <t>Stable · moves in fewer than 5 of 30 weight tests</t>
        </is>
      </c>
      <c r="BO160" s="148" t="inlineStr">
        <is>
          <t>Rated 4 of 12
Start: 5.0 · manager / senior specialist title
Evidence reads like A3: Delivers ESEF reports for demanding customers with highly stylised reports; product testing, training → moved down 1
KRA: “Net Revenue Retention ≥100–105%​ Target ARR - to be achieved: INR 55,00,000 90% reach value milestone in 90 days​ Develop advocates…”
Market: B1 = Domain specialist work</t>
        </is>
      </c>
      <c r="BP160" s="129" t="inlineStr">
        <is>
          <t>Rated 4 of 12
Start: 5.0 · manager / senior specialist title
Evidence reads like A2: Passes requirements to product or service teams; only 'new logo' cited as own decision → moved down 1
Market: B1 = Technical / QC / client calls for the domain</t>
        </is>
      </c>
      <c r="BQ160" s="129" t="inlineStr">
        <is>
          <t>Rated 4.5 of 12 · between B1 and B2
Start: 5.0 · manager / senior specialist title
Evidence reads like B1: ESEF output, invoices, renewals and receivables for own accounts → moved down 0.5
KRA: “Net Revenue Retention ≥100–105%​ Target ARR - to be achieved: INR 55,00,000 90% reach value milestone in 90 days​ Develop advocates…”
Market: B1 = A domain or a small team · B2 = One team or a client portfolio</t>
        </is>
      </c>
      <c r="BR160" s="129" t="inlineStr">
        <is>
          <t>Rated 3 of 12
Start: 4.0 · individual contributor, so influence only
Evidence reads like A1: No guidance of others described → moved down 1
Team: 0 direct reports · IC
Market: A3 = Not scored in Band A</t>
        </is>
      </c>
      <c r="BS160" s="129" t="inlineStr">
        <is>
          <t>Rated 6.5 of 12 · between B3 and C1
Experience: 9.1 yrs total · 4.0 before IRIS + 5.1 at IRIS = 5.6 on the experience scale
Qualification: CA · professional, relevant to the work → +1.0
Market: B1 roles typically have 4–8 yrs · IRIS guide 4–7</t>
        </is>
      </c>
      <c r="BT160"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160" s="124"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60" s="125" t="n"/>
      <c r="BW160" s="125" t="n"/>
      <c r="BX160" s="125" t="n"/>
      <c r="BY160" s="125" t="inlineStr">
        <is>
          <t>Upsell, cross, improve NPS, follow up with tech team · Non US Market</t>
        </is>
      </c>
      <c r="BZ160" s="125" t="inlineStr">
        <is>
          <t>Received · manager annual</t>
        </is>
      </c>
      <c r="CA160" s="125" t="inlineStr">
        <is>
          <t>CARBON Mapping Master · CARBON Talent Mapping · Raw</t>
        </is>
      </c>
      <c r="CB160" s="130" t="n">
        <v>20</v>
      </c>
      <c r="CC160" s="131"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CD160" s="131"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CE160" s="131" t="inlineStr">
        <is>
          <t>• Current capabilities: Basic excel; Email drafting; Communication.
• Tools / software used: Office 365; IRIS Carbon.
• Workload: Rated a heavy load · 4/5 in a typical week.
• Judgment/way of working: Collaboration with internal team.</t>
        </is>
      </c>
      <c r="CF160" s="131" t="inlineStr">
        <is>
          <t>• Development priorities: AI certification; PMO certication.
• Learning and Development Need: Product testing; Mandate enablement. Sales activity.
• Role evolving toward: Hubspot; Targets; Introduction of targets.</t>
        </is>
      </c>
      <c r="CG160" s="131" t="inlineStr">
        <is>
          <t>• Key challenges: Internal approvals; Invoicing process.
• Support required: More ownership; Remove sales related activities.</t>
        </is>
      </c>
      <c r="CH160" s="132" t="inlineStr">
        <is>
          <t>Complexity: Evidence reads like A3: Delivers ESEF reports for demanding customers with highly stylised reports; product testing, training → moved down 1
Autonomy: Evidence reads like A2: Passes requirements to product or service teams; only 'new logo' cited as own decision → moved down 1
Accountability: Evidence reads like B1: ESEF output, invoices, renewals and receivables for own accounts → moved down 0.5
Leadership: Evidence reads like A1: No guidance of others described → moved down 1
Business Impact: Moved +0.5: the survey / manager mapping marks it business-critical.</t>
        </is>
      </c>
      <c r="CI160" s="131"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J160" s="131" t="inlineStr">
        <is>
          <t>Self-identified: AI / automation · Certification / formal course
For the next role: AI / automation · Certification / formal course</t>
        </is>
      </c>
      <c r="CK160" s="131" t="inlineStr">
        <is>
          <t>Per-person summary · CARBON Mapping Master</t>
        </is>
      </c>
      <c r="CL160" s="133" t="inlineStr">
        <is>
          <t>WHAT THE ROLE DOES: Owns client relationships after sale — hypercare, renewals, upsell, CSAT/NPS, delivery follow-through. At B1: a domain / module, or a small team.
Common themes in sub-family holders, all levels' answers: cross improve · upsell cross · nps follow · tech · improve nps · us market
KEY RESPONSIBILITIES: Owns client relationships after sale — hypercare, renewals, upsell, CSAT/NPS, delivery follow-through; Domain specialist work; A domain or a small team
Common themes in sub-family holders, all levels' answers: product · renewals · testing · upsell · cross sell · training
DELIVERS: A domain or a small team
Common themes in sub-family holders, all levels' answers: customer · csat · product · esef · client
ACCOUNTABLE FOR: A domain or a small team
Common themes in sub-family holders, all levels' answers: retention · renewals · sell · cross · invoicing · outstanding
DECIDES ALONE: Technical / QC / client calls for the domain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sub-family themes · 3+ answered — 2 holders, 2 answered the survey; sub-family 9 answered; catalogue RC-035</t>
        </is>
      </c>
      <c r="CM160" s="134" t="inlineStr">
        <is>
          <t>What the role answers for: A domain or a small team.
Accountability &amp; Impact rating: 4.5 of 12 · B1-level impact.
From the survey and manager mapping — critical role: yes; successor named: yes.
If the work is missed · role-holders' themes: business · impact · revenue.
Manager talent mapping — Latest rating: 3 · Potential: Medium · 9-Box Grid placement: Core Contributor.</t>
        </is>
      </c>
      <c r="CN160" s="135" t="n"/>
      <c r="CO160" s="135" t="n">
        <v>5</v>
      </c>
      <c r="CP160" s="136" t="n">
        <v>3</v>
      </c>
      <c r="CQ160" s="137" t="inlineStr">
        <is>
          <t>Medium</t>
        </is>
      </c>
      <c r="CR160" s="137" t="inlineStr">
        <is>
          <t>Core Contributor</t>
        </is>
      </c>
      <c r="CS160" s="137" t="inlineStr">
        <is>
          <t>Develop in role</t>
        </is>
      </c>
      <c r="CT160" s="137" t="n"/>
      <c r="CU160" s="137" t="inlineStr">
        <is>
          <t>Yes</t>
        </is>
      </c>
      <c r="CV160" s="137" t="inlineStr">
        <is>
          <t>N</t>
        </is>
      </c>
      <c r="CW160" s="137" t="n"/>
      <c r="CX160" s="137" t="n"/>
      <c r="CY160" s="137" t="n"/>
      <c r="CZ160" s="137" t="n"/>
      <c r="DA160" s="119" t="n">
        <v>88</v>
      </c>
      <c r="DB160" s="138" t="inlineStr">
        <is>
          <t>Developing</t>
        </is>
      </c>
      <c r="DC160" s="138" t="n">
        <v>96</v>
      </c>
      <c r="DD160" s="138" t="n">
        <v>75</v>
      </c>
      <c r="DE160" s="138" t="n">
        <v>95</v>
      </c>
      <c r="DF160" s="138" t="n">
        <v>68</v>
      </c>
      <c r="DG160" s="138" t="inlineStr">
        <is>
          <t>SQL &amp; data, Quality &amp; process, Problem solving</t>
        </is>
      </c>
      <c r="DH160" s="138" t="inlineStr">
        <is>
          <t>B3: 82% of profile — close</t>
        </is>
      </c>
      <c r="DI160" s="138" t="inlineStr">
        <is>
          <t>Evidence: Survey + KRAs | Core: Ownership 3/3, Problem solving 2/3, Communication &amp; collaboration 4/3, Client &amp; quality focus 4/3, Learning agility 2/3, Integrity &amp; compliance 3/3 | Future-ready: AI literacy 2/3, Data literacy 3/3, Digital fluency 2/3, Innovation 2/3 | Functional: Product &amp; domain 4/4, Stakeholder mgmt 4/4, Communication 4/4, SQL &amp; data 3/4, Regulatory domain 5/4, Quality &amp; process 3/4 | Leadership: Developing people 1/2, Decision making 1/2, Strategic acumen 1/2, Influence &amp; change 3/2</t>
        </is>
      </c>
      <c r="DJ160" s="111" t="inlineStr">
        <is>
          <t>AI / automation · Certification / formal course</t>
        </is>
      </c>
      <c r="DK160" s="112" t="inlineStr">
        <is>
          <t>XBRL taxonomy &amp; regulatory updates; domain/accounting refreshers; quality &amp; accuracy practices; tooling proficiency, DM proficiency, in-person meeting gearing …</t>
        </is>
      </c>
      <c r="DL160" s="112" t="inlineStr">
        <is>
          <t>People Leadership &amp; Mentoring; Project, Program &amp; Agile Management; Stakeholder &amp; Client Management</t>
        </is>
      </c>
      <c r="DM160" s="112" t="inlineStr">
        <is>
          <t>AI / automation · Certification / formal course</t>
        </is>
      </c>
      <c r="DN160" s="112" t="n"/>
      <c r="DO160" s="139" t="inlineStr">
        <is>
          <t>No strong match from survey evidence</t>
        </is>
      </c>
      <c r="DP160" s="126" t="inlineStr">
        <is>
          <t>No material overlap found</t>
        </is>
      </c>
      <c r="DQ160" s="126" t="inlineStr">
        <is>
          <t>No close match in other businesses</t>
        </is>
      </c>
      <c r="DR160" s="126" t="n"/>
      <c r="DS160" s="126" t="n"/>
      <c r="DT160" s="126" t="n"/>
      <c r="DU160" s="140" t="inlineStr">
        <is>
          <t>Senior Customer Success Specialist in Support · CARBON, B1 — IC.
The work: Owns client relationships after sale — hypercare, renewals, upsell, CSAT/NPS, delivery follow-through.
At this level the role owns a domain / module, or a small team.
Key responsibilities: Owns client relationships after sale — hypercare, renewals, upsell, CSAT/NPS, delivery follow-through; Domain specialist work; A domain or a small team.
Holders describe it with: product · renewals · testing · upsell · cross sell · training.</t>
        </is>
      </c>
      <c r="DV160" s="137" t="inlineStr">
        <is>
          <t>Hire as: Senior CSM / Support Specialist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160"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Communication
TOOLS: Hubspot · excel · Office 365
★ = must-have for the family. Scale: 1 Awareness · 2 Working · 3 Practitioner · 4 Advanced · 5 Expert.</t>
        </is>
      </c>
      <c r="DX160"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60" s="139" t="inlineStr">
        <is>
          <t>Market level: P3 / M2 · SFIA 4 Enable
Typical title: Senior CSM / Support Specialist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160" s="126" t="inlineStr">
        <is>
          <t>4–7 yrs</t>
        </is>
      </c>
      <c r="EA160" s="126" t="inlineStr">
        <is>
          <t>5–8 · 4–8</t>
        </is>
      </c>
      <c r="EB160" s="126" t="inlineStr">
        <is>
          <t>Senior CSM / Support Specialist</t>
        </is>
      </c>
      <c r="EC160" s="126" t="inlineStr">
        <is>
          <t>Workiva: Customer Success Manager · IRIS Vs Competitor Benchmark — SaaS customer-success ladder: CSM · IRIS Vs Competitor Benchmark — support tiers: L3 / Problem Analyst</t>
        </is>
      </c>
      <c r="ED160" s="126" t="inlineStr">
        <is>
          <t>TSIA frameworks and benchmarks; ITIL 4 service desk; Gainsight customer-success practice</t>
        </is>
      </c>
      <c r="EE160" s="126" t="inlineStr">
        <is>
          <t>Core 3 · Future 3 · Functional 3 · Leadership 1</t>
        </is>
      </c>
      <c r="EF160" s="139" t="n"/>
      <c r="EG160" s="126" t="inlineStr">
        <is>
          <t>✓ HRIS: 9.1 yrs, CA, 0 direct reports
✓ Survey: 20 of 20 questions answered
✓ KRAs: submitted, reported deliverables
✓ Manager mapping: rating, potential, 9-box
✓ Job description</t>
        </is>
      </c>
      <c r="EH160" s="118" t="n"/>
      <c r="EI160" s="118" t="n"/>
      <c r="EJ160" s="118" t="n"/>
      <c r="EK160" s="118" t="inlineStr">
        <is>
          <t>Survey: summary on file · KRAs: received · Experience: on file</t>
        </is>
      </c>
      <c r="EL160" s="141" t="n"/>
      <c r="EM160" s="142" t="n"/>
      <c r="EN160" s="142" t="n"/>
      <c r="EO160" s="142" t="n"/>
      <c r="EP160" s="142" t="n"/>
      <c r="EQ160" s="143" t="n"/>
      <c r="ER160" s="135" t="n"/>
      <c r="ES160" s="135" t="n"/>
      <c r="ET160" s="135" t="n"/>
      <c r="EU160" s="135" t="n"/>
      <c r="EV160" s="135" t="n"/>
      <c r="EW160" s="135" t="n"/>
      <c r="EX160" s="135" t="n"/>
      <c r="EY160" s="143" t="n"/>
      <c r="EZ160" s="135" t="n"/>
      <c r="FA160" s="135" t="n"/>
      <c r="FB160" s="135" t="n"/>
      <c r="FC160" s="135" t="n"/>
      <c r="FD160" s="135" t="n"/>
    </row>
    <row r="161" ht="300" customHeight="1">
      <c r="A161" s="109" t="inlineStr">
        <is>
          <t>CARBON</t>
        </is>
      </c>
      <c r="B161" s="110" t="inlineStr">
        <is>
          <t>IRIS1878</t>
        </is>
      </c>
      <c r="C161" s="110" t="inlineStr">
        <is>
          <t>Shailesh Koradiya</t>
        </is>
      </c>
      <c r="D161" s="110" t="inlineStr">
        <is>
          <t>Support</t>
        </is>
      </c>
      <c r="E161" s="110" t="inlineStr">
        <is>
          <t>RC-077</t>
        </is>
      </c>
      <c r="F161" s="110" t="inlineStr">
        <is>
          <t>Chetan Kotwal</t>
        </is>
      </c>
      <c r="G161" s="110" t="inlineStr">
        <is>
          <t>IRIS1832</t>
        </is>
      </c>
      <c r="H161" s="110" t="inlineStr">
        <is>
          <t>B3</t>
        </is>
      </c>
      <c r="I161" s="110" t="n">
        <v>1</v>
      </c>
      <c r="J161" s="110" t="n">
        <v>13.1</v>
      </c>
      <c r="K161" s="110" t="n">
        <v>5.9</v>
      </c>
      <c r="L161" s="110" t="inlineStr">
        <is>
          <t>MCA</t>
        </is>
      </c>
      <c r="M161" s="110" t="n"/>
      <c r="N161" s="144" t="inlineStr">
        <is>
          <t>Technical Support Lead</t>
        </is>
      </c>
      <c r="O161" s="113" t="inlineStr">
        <is>
          <t>DevOps Specialist – POD Lead</t>
        </is>
      </c>
      <c r="P161" s="112" t="inlineStr">
        <is>
          <t>Engineering &amp; Development</t>
        </is>
      </c>
      <c r="Q161" s="112" t="inlineStr">
        <is>
          <t>DevOps &amp; Release Engineering</t>
        </is>
      </c>
      <c r="R161" s="113" t="inlineStr">
        <is>
          <t>L5 – Lead · IC</t>
        </is>
      </c>
      <c r="S161" s="114" t="inlineStr">
        <is>
          <t>B1</t>
        </is>
      </c>
      <c r="T161" s="149" t="inlineStr">
        <is>
          <t>Specialist · POD Lead</t>
        </is>
      </c>
      <c r="U161" s="149" t="inlineStr">
        <is>
          <t>B</t>
        </is>
      </c>
      <c r="V161" s="112" t="inlineStr">
        <is>
          <t>POD Lead</t>
        </is>
      </c>
      <c r="W161" s="147" t="inlineStr">
        <is>
          <t>▼ Down · protected</t>
        </is>
      </c>
      <c r="X161" s="112" t="inlineStr">
        <is>
          <t>P3 / M2</t>
        </is>
      </c>
      <c r="Y161" s="112" t="inlineStr">
        <is>
          <t>Career / · Team Lead</t>
        </is>
      </c>
      <c r="Z161" s="112" t="inlineStr">
        <is>
          <t>4 Enable</t>
        </is>
      </c>
      <c r="AA161" s="117" t="inlineStr">
        <is>
          <t>B1</t>
        </is>
      </c>
      <c r="AB161" s="118" t="inlineStr">
        <is>
          <t>Band B · Specialist / Manager</t>
        </is>
      </c>
      <c r="AC161" s="118" t="inlineStr">
        <is>
          <t>Team Lead / Asst Manager</t>
        </is>
      </c>
      <c r="AD161" s="118" t="inlineStr">
        <is>
          <t>• Same as the model</t>
        </is>
      </c>
      <c r="AE161" s="118" t="inlineStr">
        <is>
          <t>B3</t>
        </is>
      </c>
      <c r="AF161" s="118" t="inlineStr">
        <is>
          <t>OK</t>
        </is>
      </c>
      <c r="AG161" s="118" t="inlineStr">
        <is>
          <t>No change · already below the manager</t>
        </is>
      </c>
      <c r="AH161" s="118" t="n">
        <v>3</v>
      </c>
      <c r="AI161" s="118" t="n"/>
      <c r="AJ161" s="119" t="inlineStr">
        <is>
          <t>CARBON · Support · Band B · Expert / POD Lead</t>
        </is>
      </c>
      <c r="AK161" s="120" t="n">
        <v>3.5</v>
      </c>
      <c r="AL161" s="121">
        <f>IFERROR(INDEX(WM_C,MATCH($AJ161,WM_KEY,0)),"")</f>
        <v>0.46</v>
      </c>
      <c r="AM161" s="122">
        <f>IF(OR(AK161="",AL161=""),"",AK161*AL161)</f>
        <v>1.61</v>
      </c>
      <c r="AN161" s="120" t="n">
        <v>4</v>
      </c>
      <c r="AO161" s="121">
        <f>IFERROR(INDEX(WM_AU,MATCH($AJ161,WM_KEY,0)),"")</f>
        <v>0.17</v>
      </c>
      <c r="AP161" s="122">
        <f>IF(OR(AN161="",AO161=""),"",AN161*AO161)</f>
        <v>0.68</v>
      </c>
      <c r="AQ161" s="120" t="n">
        <v>3.5</v>
      </c>
      <c r="AR161" s="121">
        <f>IFERROR(INDEX(WM_AC,MATCH($AJ161,WM_KEY,0)),"")</f>
        <v>0.1</v>
      </c>
      <c r="AS161" s="122">
        <f>IF(OR(AQ161="",AR161=""),"",AQ161*AR161)</f>
        <v>0.35</v>
      </c>
      <c r="AT161" s="120" t="n">
        <v>3</v>
      </c>
      <c r="AU161" s="121">
        <f>IFERROR(INDEX(WM_L,MATCH($AJ161,WM_KEY,0)),"")</f>
        <v>0.05</v>
      </c>
      <c r="AV161" s="122">
        <f>IF(OR(AT161="",AU161=""),"",AT161*AU161)</f>
        <v>0.15</v>
      </c>
      <c r="AW161" s="120" t="n">
        <v>8</v>
      </c>
      <c r="AX161" s="121">
        <f>IFERROR(INDEX(WM_E,MATCH($AJ161,WM_KEY,0)),"")</f>
        <v>0.1</v>
      </c>
      <c r="AY161" s="122">
        <f>IF(OR(AW161="",AX161=""),"",AW161*AX161)</f>
        <v>0.8</v>
      </c>
      <c r="AZ161" s="123" t="n">
        <v>3.5</v>
      </c>
      <c r="BA161" s="121">
        <f>IFERROR(INDEX(WM_BI,MATCH($AJ161,WM_KEY,0)),"")</f>
        <v>0.12</v>
      </c>
      <c r="BB161" s="122">
        <f>IF(OR(AZ161="",BA161=""),"",AZ161*BA161)</f>
        <v>0.42</v>
      </c>
      <c r="BC161" s="122">
        <f>IF(COUNT(AM161,AP161,AS161,AV161,AY161,BB161)&lt;6,"",SUM(AM161,AP161,AS161,AV161,AY161,BB161))</f>
        <v>4.01</v>
      </c>
      <c r="BD161" s="122" t="str">
        <f>IF(BC161="","",INDEX({"A1","A2","A3","B1","B2","B3","C1","C2","D1","D2","E1","E2"},MAX(1,MIN(12,ROUND(BC161,0)))))</f>
        <v>B1</v>
      </c>
      <c r="BE161" s="114" t="inlineStr">
        <is>
          <t>B1</t>
        </is>
      </c>
      <c r="BF161" s="124" t="inlineStr">
        <is>
          <t>The score decided the level</t>
        </is>
      </c>
      <c r="BG161"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61" s="125" t="inlineStr">
        <is>
          <t>At build: Complexity 1.61 + Autonomy 0.68 + Accountability 0.35 + Leadership 0.15 + Experience 0.80 + Business impact 0.42
= 4.01 points → nearest level 4 = B1
Final level: B1 · same as the score</t>
        </is>
      </c>
      <c r="BI161" s="125" t="inlineStr">
        <is>
          <t>No rule applied: the score decides.</t>
        </is>
      </c>
      <c r="BJ161" s="125" t="inlineStr">
        <is>
          <t>Down — protected</t>
        </is>
      </c>
      <c r="BK161" s="126" t="n"/>
      <c r="BL161" s="126" t="inlineStr">
        <is>
          <t>Medium</t>
        </is>
      </c>
      <c r="BM161" s="126" t="inlineStr">
        <is>
          <t>• Final level B1 is below the current level · L5 ≈ B3 — manager to confirm the scope of the role; pay and title are protected for one cycle</t>
        </is>
      </c>
      <c r="BN161" s="125" t="inlineStr">
        <is>
          <t>Stable · moves in fewer than 5 of 30 weight tests</t>
        </is>
      </c>
      <c r="BO161" s="148" t="inlineStr">
        <is>
          <t>Rated 3.5 of 12 · between A3 and B1
Start: 4.0 · lead / specialist title
Evidence reads like A3: Jenkins CI/CD pipelines, deployments on Azure/Podman, troubleshooting and root-cause analysis; answers very brief → moved down 0.5
KRA: “1.Ensure ≥ 95% support tickets/incidents are acknowledged and responded to within defined TAT/SLA across all supported products. 2.Improve…”
Market: A3 = Varied and non-standard work; handles exceptions · B1 = Domain specialist work</t>
        </is>
      </c>
      <c r="BP161" s="129" t="inlineStr">
        <is>
          <t>Rated 4 of 12
Start: 4.0 · lead / specialist title
Evidence reads like B1: Decides deployment strategy for the application independently → matches the start
Market: B1 = Technical / QC / client calls for the domain</t>
        </is>
      </c>
      <c r="BQ161" s="129" t="inlineStr">
        <is>
          <t>Rated 3.5 of 12 · between A3 and B1
Start: 3.8 · lead / specialist title; 1 direct report
Evidence reads like A3: own survey / KRA answers · summarised by the rater; not quoted → moved down 0.2
KRA: “1.Ensure ≥ 95% support tickets/incidents are acknowledged and responded to within defined TAT/SLA across all supported products. 2.Improve…”
Market: A3 = A module / process, or work with client or regulatory consequences · B1 = A domain or a small team</t>
        </is>
      </c>
      <c r="BR161" s="129" t="inlineStr">
        <is>
          <t>Rated 3 of 12
Start: 3.5
Evidence reads like A1: No guidance described despite one report → moved down 0.5
Team: 1 direct report · POD Lead
Market: A3 = Not scored in Band A</t>
        </is>
      </c>
      <c r="BS161" s="129" t="inlineStr">
        <is>
          <t>Rated 8 of 12
Experience: 13.1 yrs total · 7.2 before IRIS + 5.9 at IRIS = 7.4 on the experience scale
Qualification: MCA · postgraduate, relevant to the work → +0.5
Market: B1 roles typically have 4–8 yrs · IRIS guide 4–7</t>
        </is>
      </c>
      <c r="BT161"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61" s="124"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BV161" s="125" t="n"/>
      <c r="BW161" s="125" t="n"/>
      <c r="BX161" s="125" t="n"/>
      <c r="BY161" s="125" t="n"/>
      <c r="BZ161" s="125" t="inlineStr">
        <is>
          <t>Received · manager annual</t>
        </is>
      </c>
      <c r="CA161" s="125" t="inlineStr">
        <is>
          <t>CARBON Mapping Master</t>
        </is>
      </c>
      <c r="CB161" s="130" t="n">
        <v>20</v>
      </c>
      <c r="CC161" s="131"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CD161" s="131"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CE161" s="131"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CF161" s="131"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CG161" s="131" t="inlineStr">
        <is>
          <t>• Key challenges: Workload.
• Support required: Faster decision-making, clearer ownership, and reduced dependency on management approvals.</t>
        </is>
      </c>
      <c r="CH161" s="132" t="inlineStr">
        <is>
          <t>Complexity: Evidence reads like A3: Jenkins CI/CD pipelines, deployments on Azure/Podman, troubleshooting and root-cause analysis; answers very brief → moved down 0.5
Autonomy: Evidence reads like B1: Decides deployment strategy for the application independently → matches the start
Accountability: Evidence reads like A3: own survey / KRA answers · summarised by the rater; not quoted → moved down 0.2
Leadership: Evidence reads like A1: No guidance described despite one report → moved down 0.5
Business Impact: No survey or manager-mapping signal on criticality: kept at the start point.</t>
        </is>
      </c>
      <c r="CI161" s="131" t="inlineStr">
        <is>
          <t>Common themes in sub-family holders, all levels' answers: support · devops activities
Common themes in sub-family holders, all levels' answers: application
If the work is missed · role-holders' themes: level.</t>
        </is>
      </c>
      <c r="CJ161" s="131" t="inlineStr">
        <is>
          <t>Self-identified: AI / automation · Technical depth &amp; architecture · Broader exposure &amp; ownership
For the next role: AI / automation · Technical depth &amp; architecture · Broader exposure &amp; ownership</t>
        </is>
      </c>
      <c r="CK161" s="131" t="inlineStr">
        <is>
          <t>Per-person summary · CARBON Mapping Master</t>
        </is>
      </c>
      <c r="CL161" s="133" t="inlineStr">
        <is>
          <t>WHAT THE ROLE DOES: Builds and runs CI/CD pipelines, environments, deployments and release automation. At B1: a domain / module, or a small team.
Common themes in sub-family holders, all levels' answers: support · devops activities
KEY RESPONSIBILITIES: Builds and runs CI/CD pipelines, environments, deployments and release automation; Domain specialist work; A domain or a small team
DELIVERS: A domain or a small team
ACCOUNTABLE FOR: A domain or a small team
Common themes in sub-family holders, all levels' answers: application
DECIDES ALONE: Technical / QC / client calls for the domain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3 answered; catalogue RC-077</t>
        </is>
      </c>
      <c r="CM161" s="134" t="inlineStr">
        <is>
          <t>What the role answers for: A domain or a small team.
Accountability &amp; Impact rating: 3.5 of 12 · B1-level impact.
Leads 1 direct report.
If the work is missed · role-holders' themes: level.
Manager talent mapping — Latest rating: Not rated · manager · 9-Box Grid placement: Trusted Professional.</t>
        </is>
      </c>
      <c r="CN161" s="135" t="n"/>
      <c r="CO161" s="135" t="n">
        <v>3.5</v>
      </c>
      <c r="CP161" s="136" t="inlineStr">
        <is>
          <t>Not rated · manager</t>
        </is>
      </c>
      <c r="CQ161" s="137" t="inlineStr">
        <is>
          <t>—</t>
        </is>
      </c>
      <c r="CR161" s="137" t="inlineStr">
        <is>
          <t>Trusted Professional</t>
        </is>
      </c>
      <c r="CS161" s="137" t="inlineStr">
        <is>
          <t>No rating data</t>
        </is>
      </c>
      <c r="CT161" s="137" t="n"/>
      <c r="CU161" s="137" t="n"/>
      <c r="CV161" s="137" t="n"/>
      <c r="CW161" s="137" t="n"/>
      <c r="CX161" s="137" t="n"/>
      <c r="CY161" s="137" t="n"/>
      <c r="CZ161" s="137" t="n"/>
      <c r="DA161" s="119" t="n">
        <v>89</v>
      </c>
      <c r="DB161" s="138" t="inlineStr">
        <is>
          <t>Developing</t>
        </is>
      </c>
      <c r="DC161" s="138" t="n">
        <v>98</v>
      </c>
      <c r="DD161" s="138" t="n">
        <v>83</v>
      </c>
      <c r="DE161" s="138" t="n">
        <v>87</v>
      </c>
      <c r="DF161" s="138" t="n">
        <v>88</v>
      </c>
      <c r="DG161" s="138" t="inlineStr">
        <is>
          <t>Programming &amp; stack, System design, SQL &amp; data</t>
        </is>
      </c>
      <c r="DH161" s="138" t="inlineStr">
        <is>
          <t>B2: 75% of profile — close</t>
        </is>
      </c>
      <c r="DI161" s="138" t="inlineStr">
        <is>
          <t>Evidence: Survey + KRAs | Core: Ownership 3/3, Problem solving 4/3, Communication &amp; collaboration 3/3, Client &amp; quality focus 3/3, Learning agility 2/3, Integrity &amp; compliance 3/3 | Future-ready: AI literacy 3/3, Data literacy 2/3, Digital fluency 3/3, Innovation 2/3 | Functional: Programming &amp; stack 2/3, System design 2/3, SQL &amp; data 2/3, Cloud &amp; DevOps 4/3, AI / GenAI 3/3, Product &amp; domain 3/3 | Leadership: Developing people 2/2, Decision making 1/2, Strategic acumen 2/2, Influence &amp; change 2/2</t>
        </is>
      </c>
      <c r="DJ161" s="111" t="inlineStr">
        <is>
          <t>AI / automation · Technical depth &amp; architecture · Broader exposure &amp; ownership</t>
        </is>
      </c>
      <c r="DK161" s="112" t="n"/>
      <c r="DL161" s="112" t="inlineStr">
        <is>
          <t>Cloud, DevOps &amp; CI/CD; AI, GenAI &amp; Prompt Engineering; People Leadership &amp; Mentoring</t>
        </is>
      </c>
      <c r="DM161" s="112" t="inlineStr">
        <is>
          <t>AI / automation · Technical depth &amp; architecture · Broader exposure &amp; ownership</t>
        </is>
      </c>
      <c r="DN161" s="112" t="n"/>
      <c r="DO161" s="139" t="inlineStr">
        <is>
          <t>No strong match from survey evidence</t>
        </is>
      </c>
      <c r="DP161" s="126" t="inlineStr">
        <is>
          <t>No material overlap found</t>
        </is>
      </c>
      <c r="DQ161" s="126" t="inlineStr">
        <is>
          <t>No close match in other businesses</t>
        </is>
      </c>
      <c r="DR161" s="126" t="inlineStr">
        <is>
          <t>POD Lead</t>
        </is>
      </c>
      <c r="DS161" s="126" t="n"/>
      <c r="DT161" s="126" t="inlineStr">
        <is>
          <t>Span: 1 direct reports · layer 4 · Very small team: merge with a neighbouring team or make a POD Lead role</t>
        </is>
      </c>
      <c r="DU161" s="140" t="inlineStr">
        <is>
          <t>DevOps Specialist – POD Lead in Support · CARBON, B1 — POD Lead.
The work: Builds and runs CI/CD pipelines, environments, deployments and release automation.
At this level the role owns a domain / module, or a small team.
Key responsibilities: Builds and runs CI/CD pipelines, environments, deployments and release automation; Domain specialist work; A domain or a small team.
Leads 1 direct report.</t>
        </is>
      </c>
      <c r="DV161"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16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 = must-have for the family. Scale: 1 Awareness · 2 Working · 3 Practitioner · 4 Advanced · 5 Expert.</t>
        </is>
      </c>
      <c r="DX16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61" s="139" t="inlineStr">
        <is>
          <t>Market level: P3 / M2 · SFIA 4 Enable
Typical title: Senior Software Engineer
At peers: Workiva – SE / Senior SE · Broadridge India – Senior SE · Nasdaq / AxiomSL – Senior SE
Typical experience: 4–8 yrs · IRIS guide 4–7
Standard: SFIA 9; OWASP secure coding</t>
        </is>
      </c>
      <c r="DZ161" s="126" t="inlineStr">
        <is>
          <t>4–7 yrs</t>
        </is>
      </c>
      <c r="EA161" s="126" t="inlineStr">
        <is>
          <t>5–8 · 4–8</t>
        </is>
      </c>
      <c r="EB161" s="126" t="inlineStr">
        <is>
          <t>Senior Software Engineer</t>
        </is>
      </c>
      <c r="EC161" s="126" t="inlineStr">
        <is>
          <t>Workiva: SE / Senior SE · Broadridge India: Senior SE · Nasdaq / AxiomSL: Senior SE · Salesforce: MTS · Atlassian: P40 · Freshworks: Senior SE</t>
        </is>
      </c>
      <c r="ED161" s="126" t="inlineStr">
        <is>
          <t>SFIA 9 · software development, programming; OWASP secure coding; cloud vendor certifications</t>
        </is>
      </c>
      <c r="EE161" s="126" t="inlineStr">
        <is>
          <t>Core 3 · Future 3 · Functional 3 · Leadership 2</t>
        </is>
      </c>
      <c r="EF161" s="139" t="n"/>
      <c r="EG161" s="126" t="inlineStr">
        <is>
          <t>✓ HRIS: 13.1 yrs, MCA, 1 direct report
✓ Survey: 20 of 20 questions answered
✓ KRAs: submitted, reported deliverables
✓ Manager mapping: rating, 9-box — filled from talent-mapping files: 9-box · CARBON grid
✗ Job description: not on file</t>
        </is>
      </c>
      <c r="EH161" s="118" t="inlineStr">
        <is>
          <t xml:space="preserve">D093 · Move down · protected · High: Current L5 – Lead · IC → B1. No rule changed the level: the score decides. · owner HR · </t>
        </is>
      </c>
      <c r="EI161" s="118" t="n"/>
      <c r="EJ161" s="118" t="n"/>
      <c r="EK161" s="118" t="inlineStr">
        <is>
          <t>Survey: summary on file · KRAs: received · Experience: on file</t>
        </is>
      </c>
      <c r="EL161" s="141" t="n"/>
      <c r="EM161" s="142" t="n"/>
      <c r="EN161" s="142" t="n"/>
      <c r="EO161" s="142" t="n"/>
      <c r="EP161" s="142" t="n"/>
      <c r="EQ161" s="143" t="n"/>
      <c r="ER161" s="135" t="n"/>
      <c r="ES161" s="135" t="n"/>
      <c r="ET161" s="135" t="n"/>
      <c r="EU161" s="135" t="n"/>
      <c r="EV161" s="135" t="n"/>
      <c r="EW161" s="135" t="n"/>
      <c r="EX161" s="135" t="n"/>
      <c r="EY161" s="143" t="n"/>
      <c r="EZ161" s="135" t="n"/>
      <c r="FA161" s="135" t="n"/>
      <c r="FB161" s="135" t="n"/>
      <c r="FC161" s="135" t="n"/>
      <c r="FD161" s="135" t="n"/>
    </row>
    <row r="162" ht="300" customHeight="1">
      <c r="A162" s="109" t="inlineStr">
        <is>
          <t>CARBON</t>
        </is>
      </c>
      <c r="B162" s="110" t="inlineStr">
        <is>
          <t>IRIS2081</t>
        </is>
      </c>
      <c r="C162" s="110" t="inlineStr">
        <is>
          <t>Chandra Sekhar Sahu</t>
        </is>
      </c>
      <c r="D162" s="110" t="inlineStr">
        <is>
          <t>Support</t>
        </is>
      </c>
      <c r="E162" s="110" t="inlineStr">
        <is>
          <t>RC-031</t>
        </is>
      </c>
      <c r="F162" s="110" t="inlineStr">
        <is>
          <t>Harshal Shah</t>
        </is>
      </c>
      <c r="G162" s="110" t="inlineStr">
        <is>
          <t>IRIS0662</t>
        </is>
      </c>
      <c r="H162" s="110" t="inlineStr">
        <is>
          <t>B2</t>
        </is>
      </c>
      <c r="I162" s="110" t="n"/>
      <c r="J162" s="110" t="n">
        <v>5.5</v>
      </c>
      <c r="K162" s="110" t="n">
        <v>3.8</v>
      </c>
      <c r="L162" s="110" t="inlineStr">
        <is>
          <t>B.Com</t>
        </is>
      </c>
      <c r="M162" s="110" t="n"/>
      <c r="N162" s="144" t="inlineStr">
        <is>
          <t>Executive- Customer Support</t>
        </is>
      </c>
      <c r="O162" s="113" t="inlineStr">
        <is>
          <t>Senior Support Executive</t>
        </is>
      </c>
      <c r="P162" s="112" t="inlineStr">
        <is>
          <t>Customer Success &amp; Support</t>
        </is>
      </c>
      <c r="Q162" s="112" t="inlineStr">
        <is>
          <t>Application &amp; Product Support</t>
        </is>
      </c>
      <c r="R162" s="113" t="inlineStr">
        <is>
          <t>L3 – Professional / Associate</t>
        </is>
      </c>
      <c r="S162" s="114" t="inlineStr">
        <is>
          <t>A3</t>
        </is>
      </c>
      <c r="T162" s="151" t="inlineStr">
        <is>
          <t>Senior Associate</t>
        </is>
      </c>
      <c r="U162" s="151" t="inlineStr">
        <is>
          <t>A</t>
        </is>
      </c>
      <c r="V162" s="112" t="inlineStr">
        <is>
          <t>IC</t>
        </is>
      </c>
      <c r="W162" s="150" t="inlineStr">
        <is>
          <t>▲ Up</t>
        </is>
      </c>
      <c r="X162" s="112" t="inlineStr">
        <is>
          <t>P2</t>
        </is>
      </c>
      <c r="Y162" s="112" t="inlineStr">
        <is>
          <t>Developing</t>
        </is>
      </c>
      <c r="Z162" s="112" t="inlineStr">
        <is>
          <t>3 Apply</t>
        </is>
      </c>
      <c r="AA162" s="117" t="inlineStr">
        <is>
          <t>A3</t>
        </is>
      </c>
      <c r="AB162" s="118" t="inlineStr">
        <is>
          <t>Band A · Practitioner</t>
        </is>
      </c>
      <c r="AC162" s="118" t="inlineStr">
        <is>
          <t>Senior Associate</t>
        </is>
      </c>
      <c r="AD162" s="118" t="inlineStr">
        <is>
          <t>• Same as the model</t>
        </is>
      </c>
      <c r="AE162" s="118" t="inlineStr">
        <is>
          <t>B2</t>
        </is>
      </c>
      <c r="AF162" s="118" t="inlineStr">
        <is>
          <t>OK</t>
        </is>
      </c>
      <c r="AG162" s="118" t="inlineStr">
        <is>
          <t>No change · already below the manager</t>
        </is>
      </c>
      <c r="AH162" s="118" t="n">
        <v>5</v>
      </c>
      <c r="AI162" s="118" t="n"/>
      <c r="AJ162" s="119" t="inlineStr">
        <is>
          <t>CARBON · Support · Band A · Early career</t>
        </is>
      </c>
      <c r="AK162" s="120" t="n">
        <v>2.5</v>
      </c>
      <c r="AL162" s="121">
        <f>IFERROR(INDEX(WM_C,MATCH($AJ162,WM_KEY,0)),"")</f>
        <v>0.54</v>
      </c>
      <c r="AM162" s="122">
        <f>IF(OR(AK162="",AL162=""),"",AK162*AL162)</f>
        <v>1.35</v>
      </c>
      <c r="AN162" s="120" t="n">
        <v>2</v>
      </c>
      <c r="AO162" s="121">
        <f>IFERROR(INDEX(WM_AU,MATCH($AJ162,WM_KEY,0)),"")</f>
        <v>0.16</v>
      </c>
      <c r="AP162" s="122">
        <f>IF(OR(AN162="",AO162=""),"",AN162*AO162)</f>
        <v>0.32</v>
      </c>
      <c r="AQ162" s="120" t="n">
        <v>2</v>
      </c>
      <c r="AR162" s="121">
        <f>IFERROR(INDEX(WM_AC,MATCH($AJ162,WM_KEY,0)),"")</f>
        <v>0.09</v>
      </c>
      <c r="AS162" s="122">
        <f>IF(OR(AQ162="",AR162=""),"",AQ162*AR162)</f>
        <v>0.18</v>
      </c>
      <c r="AT162" s="120" t="n">
        <v>1</v>
      </c>
      <c r="AU162" s="121">
        <f>IFERROR(INDEX(WM_L,MATCH($AJ162,WM_KEY,0)),"")</f>
        <v>0</v>
      </c>
      <c r="AV162" s="122">
        <f>IF(OR(AT162="",AU162=""),"",AT162*AU162)</f>
        <v>0</v>
      </c>
      <c r="AW162" s="120" t="n">
        <v>4</v>
      </c>
      <c r="AX162" s="121">
        <f>IFERROR(INDEX(WM_E,MATCH($AJ162,WM_KEY,0)),"")</f>
        <v>0.1</v>
      </c>
      <c r="AY162" s="122">
        <f>IF(OR(AW162="",AX162=""),"",AW162*AX162)</f>
        <v>0.4</v>
      </c>
      <c r="AZ162" s="123" t="n">
        <v>2</v>
      </c>
      <c r="BA162" s="121">
        <f>IFERROR(INDEX(WM_BI,MATCH($AJ162,WM_KEY,0)),"")</f>
        <v>0.11</v>
      </c>
      <c r="BB162" s="122">
        <f>IF(OR(AZ162="",BA162=""),"",AZ162*BA162)</f>
        <v>0.22</v>
      </c>
      <c r="BC162" s="122">
        <f>IF(COUNT(AM162,AP162,AS162,AV162,AY162,BB162)&lt;6,"",SUM(AM162,AP162,AS162,AV162,AY162,BB162))</f>
        <v>2.47</v>
      </c>
      <c r="BD162" s="122" t="str">
        <f>IF(BC162="","",INDEX({"A1","A2","A3","B1","B2","B3","C1","C2","D1","D2","E1","E2"},MAX(1,MIN(12,ROUND(BC162,0)))))</f>
        <v>A2</v>
      </c>
      <c r="BE162" s="114" t="inlineStr">
        <is>
          <t>A3</t>
        </is>
      </c>
      <c r="BF162" s="124" t="inlineStr">
        <is>
          <t>Rule: R7 Band A experience</t>
        </is>
      </c>
      <c r="BG162"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2" s="125" t="inlineStr">
        <is>
          <t>At build: Complexity 1.35 + Autonomy 0.32 + Accountability 0.18 + Leadership 0.00 + Experience 0.40 + Business impact 0.22
= 2.47 points → nearest level 2 = A2
Final level: A3 · a rule applied: see the next column</t>
        </is>
      </c>
      <c r="BI162" s="125" t="inlineStr">
        <is>
          <t>• Raised to A3: 5.5 years' experience is 2 years or more.
Final level: A3.</t>
        </is>
      </c>
      <c r="BJ162" s="125" t="inlineStr">
        <is>
          <t>—</t>
        </is>
      </c>
      <c r="BK162" s="126" t="n"/>
      <c r="BL162" s="126" t="inlineStr">
        <is>
          <t>Medium</t>
        </is>
      </c>
      <c r="BM162" s="126" t="n"/>
      <c r="BN162" s="125" t="inlineStr">
        <is>
          <t>Stable · moves in fewer than 5 of 30 weight tests</t>
        </is>
      </c>
      <c r="BO162" s="148" t="inlineStr">
        <is>
          <t>Rated 2.5 of 12 · between A2 and A3
Start: 2.0 · practitioner title
Evidence reads like A3: Researches and troubleshoots DM platform issues, tests platform, suggests features; HTML and XBRL knowledge → moved up 0.5
KRA: “• Maintain an average First Response Time · FRT of &lt; 30 minutes for all inbound tickets. • Achieve ≥ 80% First Contact Resolution · FCR…”
Market: A2 = Standard work of the discipline · A3 = Varied and non-standard work; handles exceptions</t>
        </is>
      </c>
      <c r="BP162" s="129" t="inlineStr">
        <is>
          <t>Rated 2 of 12
Start: 2.0 · practitioner title
Evidence reads like A2: Researches and resolves issues independently; no wider decisions stated → matches the start
Market: A2 = Chooses own approach within standards</t>
        </is>
      </c>
      <c r="BQ162" s="129" t="inlineStr">
        <is>
          <t>Rated 2 of 12
Start: 2.0 · practitioner title
Evidence reads like A2: Correctness of own resolutions to clients and internal teams → matches the start
KRA: “• Maintain an average First Response Time · FRT of &lt; 30 minutes for all inbound tickets. • Achieve ≥ 80% First Contact Resolution · FCR…”
Market: A2 = Own deliverables · accuracy, TAT</t>
        </is>
      </c>
      <c r="BR162" s="129" t="inlineStr">
        <is>
          <t>Rated 1 of 12 — not counted: the weight is 0% at this level
Start: 1.0 · individual contributor, so influence only
Evidence reads like A1: No guidance of others described → matches the start
Team: 0 direct reports · IC
Market: A1 = Not scored in Band A</t>
        </is>
      </c>
      <c r="BS162" s="129" t="inlineStr">
        <is>
          <t>Rated 4 of 12
Experience: 5.5 yrs total · 1.7 before IRIS + 3.8 at IRIS = 4.0 on the experience scale
Qualification: B.Com · graduate → no change
Market: A3 roles typically have 2–5 yrs · IRIS guide 2–4</t>
        </is>
      </c>
      <c r="BT162"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62"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2" s="125" t="n"/>
      <c r="BW162" s="125" t="n"/>
      <c r="BX162" s="125" t="n"/>
      <c r="BY162" s="125" t="inlineStr">
        <is>
          <t>L1 support</t>
        </is>
      </c>
      <c r="BZ162" s="125" t="inlineStr">
        <is>
          <t>Received · manager annual</t>
        </is>
      </c>
      <c r="CA162" s="125" t="inlineStr">
        <is>
          <t>CARBON Mapping Master · CARBON Talent Mapping · Raw</t>
        </is>
      </c>
      <c r="CB162" s="130" t="n">
        <v>20</v>
      </c>
      <c r="CC162" s="131"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CD162" s="131"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CE162" s="131"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CF162" s="131" t="inlineStr">
        <is>
          <t>• Development priorities: Wants complete XBRL knowledge to move into the next role.
• Learning and Development Need: Building complete product knowledge by learning from seniors, asking questions, and practising regularly cited as making a difference.</t>
        </is>
      </c>
      <c r="CG162" s="131" t="inlineStr">
        <is>
          <t>• Key challenges: Slow laptop; using RDP.
• Support required: Training sessions arranged for product knowledge and personal development.</t>
        </is>
      </c>
      <c r="CH162" s="132" t="inlineStr">
        <is>
          <t>Complexity: Evidence reads like A3: Researches and troubleshoots DM platform issues, tests platform, suggests features; HTML and XBRL knowledge → moved up 0.5
Autonomy: Evidence reads like A2: Researches and resolves issues independently; no wider decisions stated → matches the start
Accountability: Evidence reads like A2: Correctness of own resolutions to clients and internal teams → matches the start
Leadership: Evidence reads like A1: No guidance of others described → matches the start
Business Impact: No survey or manager-mapping signal on criticality: kept at the start point.</t>
        </is>
      </c>
      <c r="CI162"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2" s="131" t="inlineStr">
        <is>
          <t>Self-identified: Domain, regulatory &amp; XBRL · Client, sales &amp; stakeholders
For the next role: Domain, regulatory &amp; XBRL · Client, sales &amp; stakeholders</t>
        </is>
      </c>
      <c r="CK162" s="131" t="inlineStr">
        <is>
          <t>Per-person summary · CARBON Mapping Master</t>
        </is>
      </c>
      <c r="CL162"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2"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Trusted Professional.</t>
        </is>
      </c>
      <c r="CN162" s="135" t="n"/>
      <c r="CO162" s="135" t="n">
        <v>2</v>
      </c>
      <c r="CP162" s="136" t="n">
        <v>3</v>
      </c>
      <c r="CQ162" s="137" t="inlineStr">
        <is>
          <t>Medium</t>
        </is>
      </c>
      <c r="CR162" s="137" t="inlineStr">
        <is>
          <t>Trusted Professional</t>
        </is>
      </c>
      <c r="CS162" s="137" t="inlineStr">
        <is>
          <t>Develop in role</t>
        </is>
      </c>
      <c r="CT162" s="137" t="n"/>
      <c r="CU162" s="137" t="n"/>
      <c r="CV162" s="137" t="n"/>
      <c r="CW162" s="137" t="n"/>
      <c r="CX162" s="137" t="n"/>
      <c r="CY162" s="137" t="n"/>
      <c r="CZ162" s="137" t="n"/>
      <c r="DA162" s="119" t="n">
        <v>96</v>
      </c>
      <c r="DB162" s="138" t="inlineStr">
        <is>
          <t>Meets the level</t>
        </is>
      </c>
      <c r="DC162" s="138" t="n">
        <v>102</v>
      </c>
      <c r="DD162" s="138" t="n">
        <v>100</v>
      </c>
      <c r="DE162" s="138" t="n">
        <v>90</v>
      </c>
      <c r="DF162" s="138" t="n"/>
      <c r="DG162" s="138" t="inlineStr">
        <is>
          <t>Communication, SQL &amp; data, Regulatory domain</t>
        </is>
      </c>
      <c r="DH162" s="138" t="inlineStr">
        <is>
          <t>B1: 83% of profile — close</t>
        </is>
      </c>
      <c r="DI162" s="138" t="inlineStr">
        <is>
          <t>Evidence: Survey + KRAs | Core: Ownership 2/2, Problem solving 3/2, Communication &amp; collaboration 3/2, Client &amp; quality focus 3/2, Learning agility 1/2, Integrity &amp; compliance 2/2 | Future-ready: AI literacy 2/2, Data literacy 2/2, Digital fluency 2/2, Innovation 2/2 | Functional: Product &amp; domain 4/3, Stakeholder mgmt 4/3, Communication 2/3, SQL &amp; data 2/3, Regulatory domain 2/3, Quality &amp; process 3/3</t>
        </is>
      </c>
      <c r="DJ162" s="111" t="inlineStr">
        <is>
          <t>Domain, regulatory &amp; XBRL · Client, sales &amp; stakeholders</t>
        </is>
      </c>
      <c r="DK162" s="112" t="inlineStr">
        <is>
          <t>Customer success methods; communication &amp; de-escalation; product/domain depth; ticketing &amp; SLA tools</t>
        </is>
      </c>
      <c r="DL162" s="112" t="inlineStr">
        <is>
          <t>Product, Platform &amp; Domain Knowledge</t>
        </is>
      </c>
      <c r="DM162" s="112" t="inlineStr">
        <is>
          <t>Domain, regulatory &amp; XBRL · Client, sales &amp; stakeholders</t>
        </is>
      </c>
      <c r="DN162" s="112" t="inlineStr">
        <is>
          <t>Transition to leadership: people management &amp; delegation, mentoring/coaching, project ownership &amp; stakeholder management, prioritisation under ambiguity, presentation &amp; influence skills</t>
        </is>
      </c>
      <c r="DO162" s="139" t="inlineStr">
        <is>
          <t>No strong match from survey evidence</t>
        </is>
      </c>
      <c r="DP162" s="126" t="inlineStr">
        <is>
          <t>Nelson Paul Koonan · Senior Support Executive — 0.36: support, platform, arelle, customer; Ravindra Kanojiya · Support Executive — 0.33: support, arelle, issue, office; Shruti Samant · Support Executive — 0.30: platform, arelle, issue, support</t>
        </is>
      </c>
      <c r="DQ162" s="126" t="inlineStr">
        <is>
          <t>Shreya Shinde · iFile, Senior Support Executive — 0.27</t>
        </is>
      </c>
      <c r="DR162" s="126" t="n"/>
      <c r="DS162" s="126" t="n"/>
      <c r="DT162" s="126" t="inlineStr">
        <is>
          <t>A3 deep-dive: score 2.47 · gap to B1 1.12 · More than 1.0 from B1</t>
        </is>
      </c>
      <c r="DU162"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162"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2"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2"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2"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2" s="126" t="inlineStr">
        <is>
          <t>2–4 yrs</t>
        </is>
      </c>
      <c r="EA162" s="126" t="inlineStr">
        <is>
          <t>3–5 · 2–5</t>
        </is>
      </c>
      <c r="EB162" s="126" t="inlineStr">
        <is>
          <t>Support / CS Executive</t>
        </is>
      </c>
      <c r="EC162" s="126" t="inlineStr">
        <is>
          <t>IRIS Vs Competitor Benchmark — SaaS customer-success ladder: Associate CSM · Regnology: Product Support Specialist · Reg Reporting · IRIS Vs Competitor Benchmark — support tiers: L2 Application Support</t>
        </is>
      </c>
      <c r="ED162" s="126" t="inlineStr">
        <is>
          <t>TSIA frameworks and benchmarks; ITIL 4 service desk; Gainsight customer-success practice</t>
        </is>
      </c>
      <c r="EE162" s="126" t="inlineStr">
        <is>
          <t>Core 2 · Future 2 · Functional 3 · Leadership not scored</t>
        </is>
      </c>
      <c r="EF162" s="139" t="n"/>
      <c r="EG162" s="126" t="inlineStr">
        <is>
          <t>✓ HRIS: 5.5 yrs, B.Com, 0 direct reports
✓ Survey: 20 of 20 questions answered
✓ KRAs: submitted, reported deliverables
✓ Manager mapping: rating, potential, 9-box
✓ Job description</t>
        </is>
      </c>
      <c r="EH162" s="118" t="n"/>
      <c r="EI162" s="118" t="n"/>
      <c r="EJ162" s="118" t="n"/>
      <c r="EK162" s="118" t="inlineStr">
        <is>
          <t>Survey: summary on file · KRAs: received · Experience: on file</t>
        </is>
      </c>
      <c r="EL162" s="141" t="n"/>
      <c r="EM162" s="142" t="n"/>
      <c r="EN162" s="142" t="n"/>
      <c r="EO162" s="142" t="n"/>
      <c r="EP162" s="142" t="n"/>
      <c r="EQ162" s="143" t="n"/>
      <c r="ER162" s="135" t="n"/>
      <c r="ES162" s="135" t="n"/>
      <c r="ET162" s="135" t="n"/>
      <c r="EU162" s="135" t="n"/>
      <c r="EV162" s="135" t="n"/>
      <c r="EW162" s="135" t="n"/>
      <c r="EX162" s="135" t="n"/>
      <c r="EY162" s="143" t="n"/>
      <c r="EZ162" s="135" t="n"/>
      <c r="FA162" s="135" t="n"/>
      <c r="FB162" s="135" t="n"/>
      <c r="FC162" s="135" t="n"/>
      <c r="FD162" s="135" t="n"/>
    </row>
    <row r="163" ht="300" customHeight="1">
      <c r="A163" s="109" t="inlineStr">
        <is>
          <t>CARBON</t>
        </is>
      </c>
      <c r="B163" s="110" t="inlineStr">
        <is>
          <t>IRIS1951</t>
        </is>
      </c>
      <c r="C163" s="110" t="inlineStr">
        <is>
          <t>Kiran Pawar</t>
        </is>
      </c>
      <c r="D163" s="110" t="inlineStr">
        <is>
          <t>Support</t>
        </is>
      </c>
      <c r="E163" s="110" t="inlineStr">
        <is>
          <t>RC-031</t>
        </is>
      </c>
      <c r="F163" s="110" t="inlineStr">
        <is>
          <t>Harshal Shah</t>
        </is>
      </c>
      <c r="G163" s="110" t="inlineStr">
        <is>
          <t>IRIS0662</t>
        </is>
      </c>
      <c r="H163" s="110" t="inlineStr">
        <is>
          <t>B2</t>
        </is>
      </c>
      <c r="I163" s="110" t="n">
        <v>1</v>
      </c>
      <c r="J163" s="110" t="n">
        <v>8.6</v>
      </c>
      <c r="K163" s="110" t="n">
        <v>5</v>
      </c>
      <c r="L163" s="110" t="inlineStr">
        <is>
          <t>B.Com</t>
        </is>
      </c>
      <c r="M163" s="110" t="n"/>
      <c r="N163" s="144" t="inlineStr">
        <is>
          <t>Executive- Product Support</t>
        </is>
      </c>
      <c r="O163" s="113" t="inlineStr">
        <is>
          <t>Senior Support Executive</t>
        </is>
      </c>
      <c r="P163" s="112" t="inlineStr">
        <is>
          <t>Customer Success &amp; Support</t>
        </is>
      </c>
      <c r="Q163" s="112" t="inlineStr">
        <is>
          <t>Application &amp; Product Support</t>
        </is>
      </c>
      <c r="R163" s="113" t="inlineStr">
        <is>
          <t>L3 – Professional / Associate</t>
        </is>
      </c>
      <c r="S163" s="114" t="inlineStr">
        <is>
          <t>A3</t>
        </is>
      </c>
      <c r="T163" s="151" t="inlineStr">
        <is>
          <t>Senior Associate</t>
        </is>
      </c>
      <c r="U163" s="151" t="inlineStr">
        <is>
          <t>A</t>
        </is>
      </c>
      <c r="V163" s="112" t="inlineStr">
        <is>
          <t>IC</t>
        </is>
      </c>
      <c r="W163" s="150" t="inlineStr">
        <is>
          <t>▲ Up</t>
        </is>
      </c>
      <c r="X163" s="112" t="inlineStr">
        <is>
          <t>P2</t>
        </is>
      </c>
      <c r="Y163" s="112" t="inlineStr">
        <is>
          <t>Developing</t>
        </is>
      </c>
      <c r="Z163" s="112" t="inlineStr">
        <is>
          <t>3 Apply</t>
        </is>
      </c>
      <c r="AA163" s="117" t="inlineStr">
        <is>
          <t>B1</t>
        </is>
      </c>
      <c r="AB163" s="118" t="inlineStr">
        <is>
          <t>Band B · Specialist / Manager</t>
        </is>
      </c>
      <c r="AC163" s="118" t="inlineStr">
        <is>
          <t>Specialist</t>
        </is>
      </c>
      <c r="AD163" s="156" t="inlineStr">
        <is>
          <t>▲ Up</t>
        </is>
      </c>
      <c r="AE163" s="118" t="inlineStr">
        <is>
          <t>B2</t>
        </is>
      </c>
      <c r="AF163" s="118" t="inlineStr">
        <is>
          <t>OK</t>
        </is>
      </c>
      <c r="AG163" s="118" t="inlineStr">
        <is>
          <t>Leads people at or above their own level · A3 → B1 Team Lead</t>
        </is>
      </c>
      <c r="AH163" s="118" t="n">
        <v>5</v>
      </c>
      <c r="AI163" s="118" t="n"/>
      <c r="AJ163" s="119" t="inlineStr">
        <is>
          <t>CARBON · Support · Band A · Early career</t>
        </is>
      </c>
      <c r="AK163" s="120" t="n">
        <v>2.5</v>
      </c>
      <c r="AL163" s="121">
        <f>IFERROR(INDEX(WM_C,MATCH($AJ163,WM_KEY,0)),"")</f>
        <v>0.54</v>
      </c>
      <c r="AM163" s="122">
        <f>IF(OR(AK163="",AL163=""),"",AK163*AL163)</f>
        <v>1.35</v>
      </c>
      <c r="AN163" s="120" t="n">
        <v>3</v>
      </c>
      <c r="AO163" s="121">
        <f>IFERROR(INDEX(WM_AU,MATCH($AJ163,WM_KEY,0)),"")</f>
        <v>0.16</v>
      </c>
      <c r="AP163" s="122">
        <f>IF(OR(AN163="",AO163=""),"",AN163*AO163)</f>
        <v>0.48</v>
      </c>
      <c r="AQ163" s="120" t="n">
        <v>3</v>
      </c>
      <c r="AR163" s="121">
        <f>IFERROR(INDEX(WM_AC,MATCH($AJ163,WM_KEY,0)),"")</f>
        <v>0.09</v>
      </c>
      <c r="AS163" s="122">
        <f>IF(OR(AQ163="",AR163=""),"",AQ163*AR163)</f>
        <v>0.27</v>
      </c>
      <c r="AT163" s="120" t="n">
        <v>2.5</v>
      </c>
      <c r="AU163" s="121">
        <f>IFERROR(INDEX(WM_L,MATCH($AJ163,WM_KEY,0)),"")</f>
        <v>0</v>
      </c>
      <c r="AV163" s="122">
        <f>IF(OR(AT163="",AU163=""),"",AT163*AU163)</f>
        <v>0</v>
      </c>
      <c r="AW163" s="120" t="n">
        <v>5.5</v>
      </c>
      <c r="AX163" s="121">
        <f>IFERROR(INDEX(WM_E,MATCH($AJ163,WM_KEY,0)),"")</f>
        <v>0.1</v>
      </c>
      <c r="AY163" s="122">
        <f>IF(OR(AW163="",AX163=""),"",AW163*AX163)</f>
        <v>0.55</v>
      </c>
      <c r="AZ163" s="123" t="n">
        <v>3.5</v>
      </c>
      <c r="BA163" s="121">
        <f>IFERROR(INDEX(WM_BI,MATCH($AJ163,WM_KEY,0)),"")</f>
        <v>0.11</v>
      </c>
      <c r="BB163" s="122">
        <f>IF(OR(AZ163="",BA163=""),"",AZ163*BA163)</f>
        <v>0.385</v>
      </c>
      <c r="BC163" s="122">
        <f>IF(COUNT(AM163,AP163,AS163,AV163,AY163,BB163)&lt;6,"",SUM(AM163,AP163,AS163,AV163,AY163,BB163))</f>
        <v>3.035</v>
      </c>
      <c r="BD163" s="122" t="str">
        <f>IF(BC163="","",INDEX({"A1","A2","A3","B1","B2","B3","C1","C2","D1","D2","E1","E2"},MAX(1,MIN(12,ROUND(BC163,0)))))</f>
        <v>A3</v>
      </c>
      <c r="BE163" s="114" t="inlineStr">
        <is>
          <t>A3</t>
        </is>
      </c>
      <c r="BF163" s="124" t="inlineStr">
        <is>
          <t>The score decided the level</t>
        </is>
      </c>
      <c r="BG163"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3" s="125" t="inlineStr">
        <is>
          <t>At build: Complexity 1.35 + Autonomy 0.48 + Accountability 0.27 + Leadership 0.00 + Experience 0.55 + Business impact 0.39
= 3.04 points → nearest level 3 = A3
Final level: A3 · same as the score</t>
        </is>
      </c>
      <c r="BI163" s="125" t="inlineStr">
        <is>
          <t>No rule applied: the score decides.</t>
        </is>
      </c>
      <c r="BJ163" s="125" t="inlineStr">
        <is>
          <t>Input needed</t>
        </is>
      </c>
      <c r="BK163" s="126" t="n"/>
      <c r="BL163" s="126" t="inlineStr">
        <is>
          <t>Medium</t>
        </is>
      </c>
      <c r="BM163" s="126" t="inlineStr">
        <is>
          <t>• 1 formal report on record for an individual-contributor placement — confirm the reporting line
• 8.6 yrs of experience in a role that reads as Band A work — a career-path question for the manager: can the role be widened · Specialist, B1 or is it correctly sized?</t>
        </is>
      </c>
      <c r="BN163" s="125" t="inlineStr">
        <is>
          <t>Stable · moves in fewer than 5 of 30 weight tests</t>
        </is>
      </c>
      <c r="BO163" s="148" t="inlineStr">
        <is>
          <t>Rated 2.5 of 12 · between A2 and A3
Start: 2.0 · practitioner title
Evidence reads like A3: own survey / KRA answers · summarised by the rater; not quoted → moved up 0.5
KRA: “• Maintain an average First Response Time · FRT of &lt; 30 minutes for all inbound tickets. • Achieve ≥ 80% First Contact Resolution · FCR…”
Market: A2 = Standard work of the discipline · A3 = Varied and non-standard work; handles exceptions</t>
        </is>
      </c>
      <c r="BP163" s="129" t="inlineStr">
        <is>
          <t>Rated 3 of 12
Start: 2.5 · practitioner title; reporting lines show a bigger role: 1 direct report
Evidence reads like A3: Handles client requests independently; goes to team lead only on escalation → moved up 0.5
Market: A3 = Technical / QC / client calls on own work</t>
        </is>
      </c>
      <c r="BQ163" s="129" t="inlineStr">
        <is>
          <t>Rated 3 of 12
Start: 3.5 · practitioner title; 1 direct report
Evidence reads like A3: Answerable for requirements passed to Product and high-priority client tickets → moved down 0.5
KRA: “• Maintain an average First Response Time · FRT of &lt; 30 minutes for all inbound tickets. • Achieve ≥ 80% First Contact Resolution · FCR…”
Market: A3 = A module / process, or work with client or regulatory consequences</t>
        </is>
      </c>
      <c r="BR163" s="129" t="inlineStr">
        <is>
          <t>Rated 2.5 of 12 · between A2 and A3 — not counted: the weight is 0% at this level
Start: 3.5
Evidence reads like A1: Writes knowledge-base articles; no guidance of others described despite one report → moved down 1
Team: 1 direct report · IC
Market: A2–A3 = Not scored in Band A</t>
        </is>
      </c>
      <c r="BS163" s="129" t="inlineStr">
        <is>
          <t>Rated 5.5 of 12 · between B2 and B3
Experience: 8.6 yrs total · 3.6 before IRIS + 5.0 at IRIS = 5.4 on the experience scale
Qualification: B.Com · graduate → no change
Market: A3 roles typically have 2–5 yrs · IRIS guide 2–4</t>
        </is>
      </c>
      <c r="BT16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63"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3" s="125" t="n"/>
      <c r="BW163" s="125" t="n"/>
      <c r="BX163" s="125" t="n"/>
      <c r="BY163" s="125" t="inlineStr">
        <is>
          <t>L1 support</t>
        </is>
      </c>
      <c r="BZ163" s="125" t="inlineStr">
        <is>
          <t>Received · manager annual</t>
        </is>
      </c>
      <c r="CA163" s="125" t="inlineStr">
        <is>
          <t>CARBON Mapping Master · CARBON Talent Mapping · Raw</t>
        </is>
      </c>
      <c r="CB163" s="130" t="n">
        <v>20</v>
      </c>
      <c r="CC163" s="131"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CD163" s="131"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CE163" s="131"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CF163" s="131" t="inlineStr">
        <is>
          <t>• Development priorities: Wants faster collaboration and response from dependent teams, and stronger product-process knowledge and proactive communication skills.</t>
        </is>
      </c>
      <c r="CG163" s="131" t="inlineStr">
        <is>
          <t>• Key challenges: Dependency on other teams; supporting new DM product features.
• Support required: Faster collaboration and response from dependent teams.</t>
        </is>
      </c>
      <c r="CH163" s="132" t="inlineStr">
        <is>
          <t>Complexity: Evidence reads like A3: own survey / KRA answers · summarised by the rater; not quoted → moved up 0.5
Autonomy: Evidence reads like A3: Handles client requests independently; goes to team lead only on escalation → moved up 0.5
Accountability: Evidence reads like A3: Answerable for requirements passed to Product and high-priority client tickets → moved down 0.5
Leadership: Evidence reads like A1: Writes knowledge-base articles; no guidance of others described despite one report → moved down 1
Business Impact: Moved +0.5: the survey / manager mapping marks it business-critical.</t>
        </is>
      </c>
      <c r="CI163"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3" s="131" t="inlineStr">
        <is>
          <t>Self-identified: Leadership &amp; people management · Technical depth &amp; architecture
For the next role: Leadership &amp; people management · Technical depth &amp; architecture</t>
        </is>
      </c>
      <c r="CK163" s="131" t="inlineStr">
        <is>
          <t>Per-person summary · CARBON Mapping Master</t>
        </is>
      </c>
      <c r="CL163"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3" s="134" t="inlineStr">
        <is>
          <t>What the role answers for: A module / process, or work with client or regulatory consequences.
Accountability &amp; Impact rating: 3 of 12 · A3-level impact.
Leads 1 direct report.
From the survey and manager mapping — critical role: yes; successor named: no.
If the work is missed · role-holders' themes: rework · incorrect · customer · client · dissatisfaction.
Measured on · manager-set KRA themes: resolve · accounts · maintain accurate · accurate up-to-date · escalations owned · tickets/queries sla.
Manager talent mapping — Latest rating: 4 · Potential: Medium · 9-Box Grid placement: High Impact / Growth Talent.</t>
        </is>
      </c>
      <c r="CN163" s="135" t="n"/>
      <c r="CO163" s="135" t="n">
        <v>3.5</v>
      </c>
      <c r="CP163" s="136" t="n">
        <v>4</v>
      </c>
      <c r="CQ163" s="137" t="inlineStr">
        <is>
          <t>Medium</t>
        </is>
      </c>
      <c r="CR163" s="137" t="inlineStr">
        <is>
          <t>High Impact / Growth Talent</t>
        </is>
      </c>
      <c r="CS163" s="137" t="inlineStr">
        <is>
          <t>Ready in 6–12 months</t>
        </is>
      </c>
      <c r="CT163" s="137" t="inlineStr">
        <is>
          <t>Yes</t>
        </is>
      </c>
      <c r="CU163" s="137" t="inlineStr">
        <is>
          <t>Yes</t>
        </is>
      </c>
      <c r="CV163" s="137" t="n"/>
      <c r="CW163" s="137" t="n"/>
      <c r="CX163" s="137" t="inlineStr">
        <is>
          <t>Medium · critical role Yes · only this person — · successor named No</t>
        </is>
      </c>
      <c r="CY163" s="137" t="inlineStr">
        <is>
          <t>Harshal Shah · B2, CARBON · Karthik Menon · B1, CARBON · Chandra Sekhar Sahu · A3, CARBON</t>
        </is>
      </c>
      <c r="CZ163" s="137" t="inlineStr">
        <is>
          <t>Name a successor; document the key process; cross-train one person</t>
        </is>
      </c>
      <c r="DA163" s="119" t="n">
        <v>96</v>
      </c>
      <c r="DB163" s="138" t="inlineStr">
        <is>
          <t>Meets the level</t>
        </is>
      </c>
      <c r="DC163" s="138" t="n">
        <v>105</v>
      </c>
      <c r="DD163" s="138" t="n">
        <v>62</v>
      </c>
      <c r="DE163" s="138" t="n">
        <v>104</v>
      </c>
      <c r="DF163" s="138" t="n"/>
      <c r="DG163" s="138" t="inlineStr">
        <is>
          <t>Quality &amp; process, Learning agility, AI literacy</t>
        </is>
      </c>
      <c r="DH163" s="138" t="inlineStr">
        <is>
          <t>B1: 87% of profile — close</t>
        </is>
      </c>
      <c r="DI163" s="138" t="inlineStr">
        <is>
          <t>Evidence: Survey + KRAs | Core: Ownership 3/2, Problem solving 3/2, Communication &amp; collaboration 3/2, Client &amp; quality focus 4/2, Learning agility 1/2, Integrity &amp; compliance 2/2 | Future-ready: AI literacy 1/2, Data literacy 2/2, Digital fluency 1/2, Innovation 1/2 | Functional: Product &amp; domain 4/3, Stakeholder mgmt 4/3, Communication 4/3, SQL &amp; data 3/3, Regulatory domain 3/3, Quality &amp; process 2/3</t>
        </is>
      </c>
      <c r="DJ163" s="111" t="inlineStr">
        <is>
          <t>Leadership &amp; people management · Technical depth &amp; architecture</t>
        </is>
      </c>
      <c r="DK163" s="112" t="inlineStr">
        <is>
          <t>Customer success methods; communication &amp; de-escalation; product/domain depth; ticketing &amp; SLA tools | People management: goal-setting &amp; feedback, 1:1 …</t>
        </is>
      </c>
      <c r="DL163" s="112" t="inlineStr">
        <is>
          <t>Project, Program &amp; Agile Management</t>
        </is>
      </c>
      <c r="DM163" s="112" t="inlineStr">
        <is>
          <t>Leadership &amp; people management · Technical depth &amp; architecture</t>
        </is>
      </c>
      <c r="DN163" s="112" t="inlineStr">
        <is>
          <t>Leadership development: strategic thinking, cross-functional influence, financial/business acumen, succession &amp; talent development, change management, executive communication</t>
        </is>
      </c>
      <c r="DO163" s="139" t="inlineStr">
        <is>
          <t>No strong match from survey evidence</t>
        </is>
      </c>
      <c r="DP163" s="126" t="inlineStr">
        <is>
          <t>Pritam Kadam · Senior Support Executive — 0.36: ticket, customer, troubleshooting, basic; Harshal Shah · Support Manager — 0.30: faveo, arelle, troubleshooting, customer</t>
        </is>
      </c>
      <c r="DQ163" s="126" t="inlineStr">
        <is>
          <t>Shraddha Gawali · iFile, Support Specialist — 0.36</t>
        </is>
      </c>
      <c r="DR163" s="126" t="inlineStr">
        <is>
          <t>Reports on record</t>
        </is>
      </c>
      <c r="DS163" s="126" t="inlineStr">
        <is>
          <t>1 formal report on an individual-contributor role — confirm the reporting line.</t>
        </is>
      </c>
      <c r="DT163" s="126" t="inlineStr">
        <is>
          <t>Span: 1 direct reports · layer 6 · Very small team: merge with a neighbouring team or make a POD Lead role
A3 deep-dive: score 3.04 · gap to B1 0.44 · 0.25–0.5 from B1</t>
        </is>
      </c>
      <c r="DU163"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
Leads 1 direct report.</t>
        </is>
      </c>
      <c r="DV163"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3"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3"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3"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3" s="126" t="inlineStr">
        <is>
          <t>2–4 yrs</t>
        </is>
      </c>
      <c r="EA163" s="126" t="inlineStr">
        <is>
          <t>3–5 · 2–5</t>
        </is>
      </c>
      <c r="EB163" s="126" t="inlineStr">
        <is>
          <t>Support / CS Executive</t>
        </is>
      </c>
      <c r="EC163" s="126" t="inlineStr">
        <is>
          <t>IRIS Vs Competitor Benchmark — SaaS customer-success ladder: Associate CSM · Regnology: Product Support Specialist · Reg Reporting · IRIS Vs Competitor Benchmark — support tiers: L2 Application Support</t>
        </is>
      </c>
      <c r="ED163" s="126" t="inlineStr">
        <is>
          <t>TSIA frameworks and benchmarks; ITIL 4 service desk; Gainsight customer-success practice</t>
        </is>
      </c>
      <c r="EE163" s="126" t="inlineStr">
        <is>
          <t>Core 2 · Future 2 · Functional 3 · Leadership not scored</t>
        </is>
      </c>
      <c r="EF163" s="127" t="inlineStr">
        <is>
          <t>• Confirm the reporting line — Manager</t>
        </is>
      </c>
      <c r="EG163" s="126" t="inlineStr">
        <is>
          <t>✓ HRIS: 8.6 yrs, B.Com, 1 direct report
✓ Survey: 20 of 20 questions answered
✓ KRAs: submitted, reported deliverables
✓ Manager mapping: rating, potential, 9-box
✓ Job description</t>
        </is>
      </c>
      <c r="EH163" s="118" t="inlineStr">
        <is>
          <t xml:space="preserve">D216 · Long-tenure A3 · 8+ yrs · Medium: No rule changed the level: the score decides. · owner Business head — CARBON · 
D313 · Input needed · Medium: • Confirm the reporting line — Manager · owner Manager · </t>
        </is>
      </c>
      <c r="EI163" s="118" t="inlineStr">
        <is>
          <t>R034 · Confirm the reporting line · Manager · Open</t>
        </is>
      </c>
      <c r="EJ163" s="118" t="inlineStr">
        <is>
          <t>Confirm the reporting line · Manager</t>
        </is>
      </c>
      <c r="EK163" s="118" t="inlineStr">
        <is>
          <t>Survey: summary on file · KRAs: received · Experience: on file</t>
        </is>
      </c>
      <c r="EL163" s="141" t="n"/>
      <c r="EM163" s="142" t="n"/>
      <c r="EN163" s="142" t="n"/>
      <c r="EO163" s="142" t="n"/>
      <c r="EP163" s="142" t="n"/>
      <c r="EQ163" s="143" t="n"/>
      <c r="ER163" s="135" t="n"/>
      <c r="ES163" s="135" t="n"/>
      <c r="ET163" s="135" t="n"/>
      <c r="EU163" s="135" t="n"/>
      <c r="EV163" s="135" t="n"/>
      <c r="EW163" s="135" t="n"/>
      <c r="EX163" s="135" t="n"/>
      <c r="EY163" s="143" t="n"/>
      <c r="EZ163" s="135" t="n"/>
      <c r="FA163" s="135" t="n"/>
      <c r="FB163" s="135" t="n"/>
      <c r="FC163" s="135" t="n"/>
      <c r="FD163" s="135" t="n"/>
    </row>
    <row r="164" ht="300" customHeight="1">
      <c r="A164" s="109" t="inlineStr">
        <is>
          <t>CARBON</t>
        </is>
      </c>
      <c r="B164" s="110" t="inlineStr">
        <is>
          <t>IRIS0341</t>
        </is>
      </c>
      <c r="C164" s="110" t="inlineStr">
        <is>
          <t>Nelson Paul Koonan</t>
        </is>
      </c>
      <c r="D164" s="110" t="inlineStr">
        <is>
          <t>Support</t>
        </is>
      </c>
      <c r="E164" s="110" t="inlineStr">
        <is>
          <t>RC-031</t>
        </is>
      </c>
      <c r="F164" s="110" t="inlineStr">
        <is>
          <t>Harshal Shah</t>
        </is>
      </c>
      <c r="G164" s="110" t="inlineStr">
        <is>
          <t>IRIS0662</t>
        </is>
      </c>
      <c r="H164" s="110" t="inlineStr">
        <is>
          <t>B2</t>
        </is>
      </c>
      <c r="I164" s="110" t="n">
        <v>2</v>
      </c>
      <c r="J164" s="110" t="n">
        <v>16.3</v>
      </c>
      <c r="K164" s="110" t="n">
        <v>16.3</v>
      </c>
      <c r="L164" s="110" t="inlineStr">
        <is>
          <t>B.Com</t>
        </is>
      </c>
      <c r="M164" s="110" t="n"/>
      <c r="N164" s="144" t="inlineStr">
        <is>
          <t>Client Solutions Executive</t>
        </is>
      </c>
      <c r="O164" s="113" t="inlineStr">
        <is>
          <t>Senior Support Executive</t>
        </is>
      </c>
      <c r="P164" s="112" t="inlineStr">
        <is>
          <t>Customer Success &amp; Support</t>
        </is>
      </c>
      <c r="Q164" s="112" t="inlineStr">
        <is>
          <t>Application &amp; Product Support</t>
        </is>
      </c>
      <c r="R164" s="113" t="inlineStr">
        <is>
          <t>L3 – Professional / Associate</t>
        </is>
      </c>
      <c r="S164" s="114" t="inlineStr">
        <is>
          <t>A3</t>
        </is>
      </c>
      <c r="T164" s="151" t="inlineStr">
        <is>
          <t>Senior Associate</t>
        </is>
      </c>
      <c r="U164" s="151" t="inlineStr">
        <is>
          <t>A</t>
        </is>
      </c>
      <c r="V164" s="112" t="inlineStr">
        <is>
          <t>IC</t>
        </is>
      </c>
      <c r="W164" s="150" t="inlineStr">
        <is>
          <t>▲ Up</t>
        </is>
      </c>
      <c r="X164" s="112" t="inlineStr">
        <is>
          <t>P2</t>
        </is>
      </c>
      <c r="Y164" s="112" t="inlineStr">
        <is>
          <t>Developing</t>
        </is>
      </c>
      <c r="Z164" s="112" t="inlineStr">
        <is>
          <t>3 Apply</t>
        </is>
      </c>
      <c r="AA164" s="117" t="inlineStr">
        <is>
          <t>B1</t>
        </is>
      </c>
      <c r="AB164" s="118" t="inlineStr">
        <is>
          <t>Band B · Specialist / Manager</t>
        </is>
      </c>
      <c r="AC164" s="118" t="inlineStr">
        <is>
          <t>Specialist</t>
        </is>
      </c>
      <c r="AD164" s="156" t="inlineStr">
        <is>
          <t>▲ Up</t>
        </is>
      </c>
      <c r="AE164" s="118" t="inlineStr">
        <is>
          <t>B2</t>
        </is>
      </c>
      <c r="AF164" s="118" t="inlineStr">
        <is>
          <t>OK</t>
        </is>
      </c>
      <c r="AG164" s="118" t="inlineStr">
        <is>
          <t>Leads people at or above their own level · A3 → B1 Team Lead</t>
        </is>
      </c>
      <c r="AH164" s="118" t="n">
        <v>5</v>
      </c>
      <c r="AI164" s="118" t="n"/>
      <c r="AJ164" s="119" t="inlineStr">
        <is>
          <t>CARBON · Support · Band A · Early career</t>
        </is>
      </c>
      <c r="AK164" s="120" t="n">
        <v>2</v>
      </c>
      <c r="AL164" s="121">
        <f>IFERROR(INDEX(WM_C,MATCH($AJ164,WM_KEY,0)),"")</f>
        <v>0.54</v>
      </c>
      <c r="AM164" s="122">
        <f>IF(OR(AK164="",AL164=""),"",AK164*AL164)</f>
        <v>1.08</v>
      </c>
      <c r="AN164" s="120" t="n">
        <v>2.5</v>
      </c>
      <c r="AO164" s="121">
        <f>IFERROR(INDEX(WM_AU,MATCH($AJ164,WM_KEY,0)),"")</f>
        <v>0.16</v>
      </c>
      <c r="AP164" s="122">
        <f>IF(OR(AN164="",AO164=""),"",AN164*AO164)</f>
        <v>0.4</v>
      </c>
      <c r="AQ164" s="120" t="n">
        <v>3</v>
      </c>
      <c r="AR164" s="121">
        <f>IFERROR(INDEX(WM_AC,MATCH($AJ164,WM_KEY,0)),"")</f>
        <v>0.09</v>
      </c>
      <c r="AS164" s="122">
        <f>IF(OR(AQ164="",AR164=""),"",AQ164*AR164)</f>
        <v>0.27</v>
      </c>
      <c r="AT164" s="120" t="n">
        <v>3.5</v>
      </c>
      <c r="AU164" s="121">
        <f>IFERROR(INDEX(WM_L,MATCH($AJ164,WM_KEY,0)),"")</f>
        <v>0</v>
      </c>
      <c r="AV164" s="122">
        <f>IF(OR(AT164="",AU164=""),"",AT164*AU164)</f>
        <v>0</v>
      </c>
      <c r="AW164" s="120" t="n">
        <v>8.5</v>
      </c>
      <c r="AX164" s="121">
        <f>IFERROR(INDEX(WM_E,MATCH($AJ164,WM_KEY,0)),"")</f>
        <v>0.1</v>
      </c>
      <c r="AY164" s="122">
        <f>IF(OR(AW164="",AX164=""),"",AW164*AX164)</f>
        <v>0.85</v>
      </c>
      <c r="AZ164" s="123" t="n">
        <v>3.5</v>
      </c>
      <c r="BA164" s="121">
        <f>IFERROR(INDEX(WM_BI,MATCH($AJ164,WM_KEY,0)),"")</f>
        <v>0.11</v>
      </c>
      <c r="BB164" s="122">
        <f>IF(OR(AZ164="",BA164=""),"",AZ164*BA164)</f>
        <v>0.385</v>
      </c>
      <c r="BC164" s="122">
        <f>IF(COUNT(AM164,AP164,AS164,AV164,AY164,BB164)&lt;6,"",SUM(AM164,AP164,AS164,AV164,AY164,BB164))</f>
        <v>2.985</v>
      </c>
      <c r="BD164" s="122" t="str">
        <f>IF(BC164="","",INDEX({"A1","A2","A3","B1","B2","B3","C1","C2","D1","D2","E1","E2"},MAX(1,MIN(12,ROUND(BC164,0)))))</f>
        <v>A3</v>
      </c>
      <c r="BE164" s="114" t="inlineStr">
        <is>
          <t>A3</t>
        </is>
      </c>
      <c r="BF164" s="124" t="inlineStr">
        <is>
          <t>The score decided the level</t>
        </is>
      </c>
      <c r="BG164"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4" s="125" t="inlineStr">
        <is>
          <t>At build: Complexity 1.08 + Autonomy 0.40 + Accountability 0.27 + Leadership 0.00 + Experience 0.85 + Business impact 0.39
= 2.99 points → nearest level 3 = A3
Final level: A3 · same as the score</t>
        </is>
      </c>
      <c r="BI164" s="125" t="inlineStr">
        <is>
          <t>No rule applied: the score decides.</t>
        </is>
      </c>
      <c r="BJ164" s="125" t="inlineStr">
        <is>
          <t>Input needed</t>
        </is>
      </c>
      <c r="BK164" s="126" t="n"/>
      <c r="BL164" s="126" t="inlineStr">
        <is>
          <t>Low</t>
        </is>
      </c>
      <c r="BM164" s="126" t="inlineStr">
        <is>
          <t>• 2 formal direct reports in the Employee Master, but the role and score are Band A → level kept; HR to confirm whether these are real reporting lines · a first-line lead would be B1
• 16.3 yrs of experience in a role that reads as Band A work — a career-path question for the manager: can the role be widened · Specialist, B1 or is it correctly sized?
• Reporting lines show a much bigger role than the designation suggests — confirm the mandate; the designation may need to change</t>
        </is>
      </c>
      <c r="BN164" s="125" t="inlineStr">
        <is>
          <t>Stable · moves in fewer than 5 of 30 weight tests</t>
        </is>
      </c>
      <c r="BO164" s="148" t="inlineStr">
        <is>
          <t>Rated 2 of 12
Start: 2.0 · practitioner title
Evidence reads like A2: Handles support requests by chat, email and calls; prepares ticket stats reports; basic XBRL → matches the start
KRA: “• Maintain an average First Response Time · FRT of &lt; 30 minutes for all inbound tickets. • Achieve ≥ 80% First Contact Resolution · FCR…”
Market: A2 = Standard work of the discipline</t>
        </is>
      </c>
      <c r="BP164" s="129" t="inlineStr">
        <is>
          <t>Rated 2.5 of 12 · between A2 and A3
Start: 3.0 · practitioner title; reporting lines show a bigger role: 2 direct reports
Evidence reads like A2: own survey / KRA answers · summarised by the rater; not quoted → moved down 0.5
Market: A2 = Chooses own approach within standards · A3 = Technical / QC / client calls on own work</t>
        </is>
      </c>
      <c r="BQ164" s="129" t="inlineStr">
        <is>
          <t>Rated 3 of 12
Start: 4.0 · practitioner title; 2 direct reports
Evidence reads like A2: own survey / KRA answers · summarised by the rater; not quoted → moved down 1
KRA: “• Maintain an average First Response Time · FRT of &lt; 30 minutes for all inbound tickets. • Achieve ≥ 80% First Contact Resolution · FCR…”
Market: A3 = A module / process, or work with client or regulatory consequences</t>
        </is>
      </c>
      <c r="BR164" s="129" t="inlineStr">
        <is>
          <t>Rated 3.5 of 12 · between A3 and B1 — not counted: the weight is 0% at this level
Start: 4.0
Evidence reads like A3: Lists mentoring the team as a main responsibility; two reports → moved down 0.5
Team: 2 direct reports · IC
Market: A3 = Not scored in Band A · B1 = IC: mentors and reviews · People: hands-on team lead of 3–5</t>
        </is>
      </c>
      <c r="BS164" s="129" t="inlineStr">
        <is>
          <t>Rated 8.5 of 12 · between C2 and D1
Experience: 16.3 yrs total · 16.3 at IRIS; none recorded before IRIS = 8.6 on the experience scale
Qualification: B.Com · graduate → no change
Market: A3 roles typically have 2–5 yrs · IRIS guide 2–4</t>
        </is>
      </c>
      <c r="BT164"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64"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4" s="125" t="n"/>
      <c r="BW164" s="125" t="n"/>
      <c r="BX164" s="125" t="n"/>
      <c r="BY164" s="125" t="inlineStr">
        <is>
          <t>L1 support</t>
        </is>
      </c>
      <c r="BZ164" s="125" t="inlineStr">
        <is>
          <t>Received · manager annual</t>
        </is>
      </c>
      <c r="CA164" s="125" t="inlineStr">
        <is>
          <t>CARBON Mapping Master · CARBON Talent Mapping · Raw</t>
        </is>
      </c>
      <c r="CB164" s="130" t="n">
        <v>20</v>
      </c>
      <c r="CC164" s="131"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CD164" s="131"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CE164" s="131"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CF164" s="131" t="inlineStr">
        <is>
          <t>• Development priorities: Wants in-depth product knowledge, more advanced technical skills, and man-management exposure to move into the next role.</t>
        </is>
      </c>
      <c r="CG164" s="131" t="inlineStr">
        <is>
          <t>• Key challenges: System issues; needing a RAM upgrade; cross-team dependency; product upgrades.
• Support required: More fixed/defined roles and responsibilities.</t>
        </is>
      </c>
      <c r="CH164" s="132" t="inlineStr">
        <is>
          <t>Complexity: Evidence reads like A2: Handles support requests by chat, email and calls; prepares ticket stats reports; basic XBRL → matches the start
Autonomy: Evidence reads like A2: own survey / KRA answers · summarised by the rater; not quoted → moved down 0.5
Accountability: Evidence reads like A2: own survey / KRA answers · summarised by the rater; not quoted → moved down 1
Leadership: Evidence reads like A3: Lists mentoring the team as a main responsibility; two reports → moved down 0.5
Business Impact: Moved +0.5: the survey / manager mapping marks it business-critical.</t>
        </is>
      </c>
      <c r="CI164"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4" s="131" t="inlineStr">
        <is>
          <t>Self-identified: Product &amp; tool knowledge
For the next role: Product &amp; tool knowledge</t>
        </is>
      </c>
      <c r="CK164" s="131" t="inlineStr">
        <is>
          <t>Per-person summary · CARBON Mapping Master</t>
        </is>
      </c>
      <c r="CL164"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4" s="134" t="inlineStr">
        <is>
          <t>What the role answers for: A module / process, or work with client or regulatory consequences.
Accountability &amp; Impact rating: 3 of 12 · A3-level impact.
Leads 2 direct reports.
From the survey and manager mapping — critical role: yes; successor named: no.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High Impact / Growth Talent.</t>
        </is>
      </c>
      <c r="CN164" s="135" t="n"/>
      <c r="CO164" s="135" t="n">
        <v>3.5</v>
      </c>
      <c r="CP164" s="136" t="n">
        <v>3</v>
      </c>
      <c r="CQ164" s="137" t="inlineStr">
        <is>
          <t>Medium</t>
        </is>
      </c>
      <c r="CR164" s="137" t="inlineStr">
        <is>
          <t>High Impact / Growth Talent</t>
        </is>
      </c>
      <c r="CS164" s="137" t="inlineStr">
        <is>
          <t>Develop in role</t>
        </is>
      </c>
      <c r="CT164" s="137" t="n"/>
      <c r="CU164" s="137" t="inlineStr">
        <is>
          <t>Yes</t>
        </is>
      </c>
      <c r="CV164" s="137" t="n"/>
      <c r="CW164" s="137" t="n"/>
      <c r="CX164" s="137" t="inlineStr">
        <is>
          <t>Medium · critical role Yes · only this person — · successor named No</t>
        </is>
      </c>
      <c r="CY164" s="137" t="inlineStr">
        <is>
          <t>Harshal Shah · B2, CARBON · Karthik Menon · B1, CARBON · Chandra Sekhar Sahu · A3, CARBON</t>
        </is>
      </c>
      <c r="CZ164" s="137" t="inlineStr">
        <is>
          <t>Name a successor; document the key process; cross-train one person</t>
        </is>
      </c>
      <c r="DA164" s="119" t="n">
        <v>88</v>
      </c>
      <c r="DB164" s="138" t="inlineStr">
        <is>
          <t>Developing</t>
        </is>
      </c>
      <c r="DC164" s="138" t="n">
        <v>98</v>
      </c>
      <c r="DD164" s="138" t="n">
        <v>62</v>
      </c>
      <c r="DE164" s="138" t="n">
        <v>92</v>
      </c>
      <c r="DF164" s="138" t="n"/>
      <c r="DG164" s="138" t="inlineStr">
        <is>
          <t>Regulatory domain, Quality &amp; process, Learning agility</t>
        </is>
      </c>
      <c r="DH164" s="138" t="inlineStr">
        <is>
          <t>B1: 78% of profile — close</t>
        </is>
      </c>
      <c r="DI164" s="138" t="inlineStr">
        <is>
          <t>Evidence: Survey + KRAs | Core: Ownership 2/2, Problem solving 2/2, Communication &amp; collaboration 3/2, Client &amp; quality focus 3/2, Learning agility 1/2, Integrity &amp; compliance 2/2 | Future-ready: AI literacy 1/2, Data literacy 2/2, Digital fluency 1/2, Innovation 1/2 | Functional: Product &amp; domain 3/3, Stakeholder mgmt 4/3, Communication 3/3, SQL &amp; data 3/3, Regulatory domain 2/3, Quality &amp; process 2/3</t>
        </is>
      </c>
      <c r="DJ164" s="111" t="inlineStr">
        <is>
          <t>Product &amp; tool knowledge</t>
        </is>
      </c>
      <c r="DK164" s="112" t="inlineStr">
        <is>
          <t>Customer success methods; communication &amp; de-escalation; product/domain depth; ticketing &amp; SLA tools | People management: goal-setting &amp; feedback, 1:1 …</t>
        </is>
      </c>
      <c r="DL164" s="112" t="inlineStr">
        <is>
          <t>Project, Program &amp; Agile Management</t>
        </is>
      </c>
      <c r="DM164" s="112" t="inlineStr">
        <is>
          <t>Product &amp; tool knowledge</t>
        </is>
      </c>
      <c r="DN164" s="112" t="inlineStr">
        <is>
          <t>Leadership development: strategic thinking, cross-functional influence, financial/business acumen, succession &amp; talent development, change management, executive communication, Client conversations</t>
        </is>
      </c>
      <c r="DO164" s="139" t="inlineStr">
        <is>
          <t>No strong match from survey evidence</t>
        </is>
      </c>
      <c r="DP164" s="126" t="inlineStr">
        <is>
          <t>Chandra Sekhar Sahu · Support Executive — 0.36: support, platform, arelle, customer; Pritam Kadam · Senior Support Executive — 0.36: customer, support, basic, office; Harshal Shah · Support Manager — 0.35: support, arelle, customer, office</t>
        </is>
      </c>
      <c r="DQ164" s="126" t="inlineStr">
        <is>
          <t>No close match in other businesses</t>
        </is>
      </c>
      <c r="DR164" s="126" t="inlineStr">
        <is>
          <t>Reports on record</t>
        </is>
      </c>
      <c r="DS164" s="126" t="inlineStr">
        <is>
          <t>2 formal reports on an individual-contributor role — confirm the reporting line.</t>
        </is>
      </c>
      <c r="DT164" s="126" t="inlineStr">
        <is>
          <t>Span: 2 direct reports · layer 6 · Very small team: merge with a neighbouring team or make a POD Lead role
A3 deep-dive: score 2.99 · gap to B1 0.41 · 0.25–0.5 from B1</t>
        </is>
      </c>
      <c r="DU164"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
Leads 2 direct reports.</t>
        </is>
      </c>
      <c r="DV164"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4"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4"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4"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4" s="126" t="inlineStr">
        <is>
          <t>2–4 yrs</t>
        </is>
      </c>
      <c r="EA164" s="126" t="inlineStr">
        <is>
          <t>3–5 · 2–5</t>
        </is>
      </c>
      <c r="EB164" s="126" t="inlineStr">
        <is>
          <t>Support / CS Executive</t>
        </is>
      </c>
      <c r="EC164" s="126" t="inlineStr">
        <is>
          <t>IRIS Vs Competitor Benchmark — SaaS customer-success ladder: Associate CSM · Regnology: Product Support Specialist · Reg Reporting · IRIS Vs Competitor Benchmark — support tiers: L2 Application Support</t>
        </is>
      </c>
      <c r="ED164" s="126" t="inlineStr">
        <is>
          <t>TSIA frameworks and benchmarks; ITIL 4 service desk; Gainsight customer-success practice</t>
        </is>
      </c>
      <c r="EE164" s="126" t="inlineStr">
        <is>
          <t>Core 2 · Future 2 · Functional 3 · Leadership not scored</t>
        </is>
      </c>
      <c r="EF164" s="127" t="inlineStr">
        <is>
          <t>• Confirm the reporting line — Manager</t>
        </is>
      </c>
      <c r="EG164" s="126" t="inlineStr">
        <is>
          <t>✓ HRIS: 16.3 yrs, B.Com, 2 direct reports
✓ Survey: 20 of 20 questions answered
✓ KRAs: submitted, reported deliverables
✓ Manager mapping: rating, potential, 9-box
✓ Job description</t>
        </is>
      </c>
      <c r="EH164" s="118" t="inlineStr">
        <is>
          <t xml:space="preserve">D218 · Long-tenure A3 · 8+ yrs · Medium: No rule changed the level: the score decides. · owner Business head — CARBON · 
D314 · Input needed · Medium: • Confirm the reporting line — Manager · owner Manager · </t>
        </is>
      </c>
      <c r="EI164" s="118" t="inlineStr">
        <is>
          <t>R033 · Confirm the reporting line · Manager · Open</t>
        </is>
      </c>
      <c r="EJ164" s="118" t="inlineStr">
        <is>
          <t>Confirm the reporting line · Manager</t>
        </is>
      </c>
      <c r="EK164" s="118" t="inlineStr">
        <is>
          <t>Survey: summary on file · KRAs: received · Experience: on file</t>
        </is>
      </c>
      <c r="EL164" s="141" t="n"/>
      <c r="EM164" s="142" t="n"/>
      <c r="EN164" s="142" t="n"/>
      <c r="EO164" s="142" t="n"/>
      <c r="EP164" s="142" t="n"/>
      <c r="EQ164" s="143" t="n"/>
      <c r="ER164" s="135" t="n"/>
      <c r="ES164" s="135" t="n"/>
      <c r="ET164" s="135" t="n"/>
      <c r="EU164" s="135" t="n"/>
      <c r="EV164" s="135" t="n"/>
      <c r="EW164" s="135" t="n"/>
      <c r="EX164" s="135" t="n"/>
      <c r="EY164" s="143" t="n"/>
      <c r="EZ164" s="135" t="n"/>
      <c r="FA164" s="135" t="n"/>
      <c r="FB164" s="135" t="n"/>
      <c r="FC164" s="135" t="n"/>
      <c r="FD164" s="135" t="n"/>
    </row>
    <row r="165" ht="300" customHeight="1">
      <c r="A165" s="109" t="inlineStr">
        <is>
          <t>CARBON</t>
        </is>
      </c>
      <c r="B165" s="110" t="inlineStr">
        <is>
          <t>IRIS2331</t>
        </is>
      </c>
      <c r="C165" s="110" t="inlineStr">
        <is>
          <t>Pritam Kadam</t>
        </is>
      </c>
      <c r="D165" s="110" t="inlineStr">
        <is>
          <t>Support</t>
        </is>
      </c>
      <c r="E165" s="110" t="inlineStr">
        <is>
          <t>RC-031</t>
        </is>
      </c>
      <c r="F165" s="110" t="inlineStr">
        <is>
          <t>Nelson Paul Koonan</t>
        </is>
      </c>
      <c r="G165" s="110" t="inlineStr">
        <is>
          <t>IRIS0341</t>
        </is>
      </c>
      <c r="H165" s="110" t="inlineStr">
        <is>
          <t>A3</t>
        </is>
      </c>
      <c r="I165" s="110" t="n"/>
      <c r="J165" s="110" t="n">
        <v>5.7</v>
      </c>
      <c r="K165" s="110" t="n">
        <v>1.7</v>
      </c>
      <c r="L165" s="110" t="inlineStr">
        <is>
          <t>MBA</t>
        </is>
      </c>
      <c r="M165" s="110" t="n"/>
      <c r="N165" s="144" t="inlineStr">
        <is>
          <t>Client Support Executive</t>
        </is>
      </c>
      <c r="O165" s="113" t="inlineStr">
        <is>
          <t>Senior Support Executive</t>
        </is>
      </c>
      <c r="P165" s="112" t="inlineStr">
        <is>
          <t>Customer Success &amp; Support</t>
        </is>
      </c>
      <c r="Q165" s="112" t="inlineStr">
        <is>
          <t>Application &amp; Product Support</t>
        </is>
      </c>
      <c r="R165" s="113" t="inlineStr">
        <is>
          <t>L3 – Professional / Associate</t>
        </is>
      </c>
      <c r="S165" s="114" t="inlineStr">
        <is>
          <t>A3</t>
        </is>
      </c>
      <c r="T165" s="151" t="inlineStr">
        <is>
          <t>Senior Associate</t>
        </is>
      </c>
      <c r="U165" s="151" t="inlineStr">
        <is>
          <t>A</t>
        </is>
      </c>
      <c r="V165" s="112" t="inlineStr">
        <is>
          <t>IC</t>
        </is>
      </c>
      <c r="W165" s="150" t="inlineStr">
        <is>
          <t>▲ Up</t>
        </is>
      </c>
      <c r="X165" s="112" t="inlineStr">
        <is>
          <t>P2</t>
        </is>
      </c>
      <c r="Y165" s="112" t="inlineStr">
        <is>
          <t>Developing</t>
        </is>
      </c>
      <c r="Z165" s="112" t="inlineStr">
        <is>
          <t>3 Apply</t>
        </is>
      </c>
      <c r="AA165" s="117" t="inlineStr">
        <is>
          <t>A3</t>
        </is>
      </c>
      <c r="AB165" s="118" t="inlineStr">
        <is>
          <t>Band A · Practitioner</t>
        </is>
      </c>
      <c r="AC165" s="118" t="inlineStr">
        <is>
          <t>Senior Associate</t>
        </is>
      </c>
      <c r="AD165" s="118" t="inlineStr">
        <is>
          <t>• Same as the model</t>
        </is>
      </c>
      <c r="AE165" s="118" t="inlineStr">
        <is>
          <t>B1</t>
        </is>
      </c>
      <c r="AF165" s="118" t="inlineStr">
        <is>
          <t>OK</t>
        </is>
      </c>
      <c r="AG165" s="118" t="inlineStr">
        <is>
          <t>No change · already below the manager</t>
        </is>
      </c>
      <c r="AH165" s="118" t="n">
        <v>6</v>
      </c>
      <c r="AI165" s="118" t="n"/>
      <c r="AJ165" s="119" t="inlineStr">
        <is>
          <t>CARBON · Support · Band A · Early career</t>
        </is>
      </c>
      <c r="AK165" s="120" t="n">
        <v>2</v>
      </c>
      <c r="AL165" s="121">
        <f>IFERROR(INDEX(WM_C,MATCH($AJ165,WM_KEY,0)),"")</f>
        <v>0.54</v>
      </c>
      <c r="AM165" s="122">
        <f>IF(OR(AK165="",AL165=""),"",AK165*AL165)</f>
        <v>1.08</v>
      </c>
      <c r="AN165" s="120" t="n">
        <v>2</v>
      </c>
      <c r="AO165" s="121">
        <f>IFERROR(INDEX(WM_AU,MATCH($AJ165,WM_KEY,0)),"")</f>
        <v>0.16</v>
      </c>
      <c r="AP165" s="122">
        <f>IF(OR(AN165="",AO165=""),"",AN165*AO165)</f>
        <v>0.32</v>
      </c>
      <c r="AQ165" s="120" t="n">
        <v>2</v>
      </c>
      <c r="AR165" s="121">
        <f>IFERROR(INDEX(WM_AC,MATCH($AJ165,WM_KEY,0)),"")</f>
        <v>0.09</v>
      </c>
      <c r="AS165" s="122">
        <f>IF(OR(AQ165="",AR165=""),"",AQ165*AR165)</f>
        <v>0.18</v>
      </c>
      <c r="AT165" s="120" t="n">
        <v>1</v>
      </c>
      <c r="AU165" s="121">
        <f>IFERROR(INDEX(WM_L,MATCH($AJ165,WM_KEY,0)),"")</f>
        <v>0</v>
      </c>
      <c r="AV165" s="122">
        <f>IF(OR(AT165="",AU165=""),"",AT165*AU165)</f>
        <v>0</v>
      </c>
      <c r="AW165" s="120" t="n">
        <v>4.5</v>
      </c>
      <c r="AX165" s="121">
        <f>IFERROR(INDEX(WM_E,MATCH($AJ165,WM_KEY,0)),"")</f>
        <v>0.1</v>
      </c>
      <c r="AY165" s="122">
        <f>IF(OR(AW165="",AX165=""),"",AW165*AX165)</f>
        <v>0.45</v>
      </c>
      <c r="AZ165" s="123" t="n">
        <v>2</v>
      </c>
      <c r="BA165" s="121">
        <f>IFERROR(INDEX(WM_BI,MATCH($AJ165,WM_KEY,0)),"")</f>
        <v>0.11</v>
      </c>
      <c r="BB165" s="122">
        <f>IF(OR(AZ165="",BA165=""),"",AZ165*BA165)</f>
        <v>0.22</v>
      </c>
      <c r="BC165" s="122">
        <f>IF(COUNT(AM165,AP165,AS165,AV165,AY165,BB165)&lt;6,"",SUM(AM165,AP165,AS165,AV165,AY165,BB165))</f>
        <v>2.25</v>
      </c>
      <c r="BD165" s="122" t="str">
        <f>IF(BC165="","",INDEX({"A1","A2","A3","B1","B2","B3","C1","C2","D1","D2","E1","E2"},MAX(1,MIN(12,ROUND(BC165,0)))))</f>
        <v>A2</v>
      </c>
      <c r="BE165" s="114" t="inlineStr">
        <is>
          <t>A3</t>
        </is>
      </c>
      <c r="BF165" s="124" t="inlineStr">
        <is>
          <t>Rule: R7 Band A experience</t>
        </is>
      </c>
      <c r="BG165"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5" s="125" t="inlineStr">
        <is>
          <t>At build: Complexity 1.08 + Autonomy 0.32 + Accountability 0.18 + Leadership 0.00 + Experience 0.45 + Business impact 0.22
= 2.25 points → nearest level 2 = A2
Final level: A3 · a rule applied: see the next column</t>
        </is>
      </c>
      <c r="BI165" s="125" t="inlineStr">
        <is>
          <t>• Raised to A3: 5.7 years' experience is 2 years or more.
Final level: A3.</t>
        </is>
      </c>
      <c r="BJ165" s="125" t="inlineStr">
        <is>
          <t>—</t>
        </is>
      </c>
      <c r="BK165" s="126" t="n"/>
      <c r="BL165" s="126" t="inlineStr">
        <is>
          <t>Medium</t>
        </is>
      </c>
      <c r="BM165" s="126" t="n"/>
      <c r="BN165" s="125" t="inlineStr">
        <is>
          <t>Stable · moves in fewer than 5 of 30 weight tests</t>
        </is>
      </c>
      <c r="BO165" s="148" t="inlineStr">
        <is>
          <t>Rated 2 of 12
Start: 2.0 · practitioner title
Evidence reads like A2: First-line support: troubleshoots L1 product issues and follows up escalated tickets → matches the start
KRA: “• Maintain an average First Response Time · FRT of &lt; 30 minutes for all inbound tickets. • Achieve ≥ 80% First Contact Resolution · FCR…”
Market: A2 = Standard work of the discipline</t>
        </is>
      </c>
      <c r="BP165" s="129" t="inlineStr">
        <is>
          <t>Rated 2 of 12
Start: 2.0 · practitioner title
Evidence reads like A2: Troubleshoots L1 issues and updates tickets without approval; escalates to L2/Product → matches the start
Market: A2 = Chooses own approach within standards</t>
        </is>
      </c>
      <c r="BQ165" s="129" t="inlineStr">
        <is>
          <t>Rated 2 of 12
Start: 2.0 · practitioner title
Evidence reads like A2: Timely resolution of own tickets, SLAs and follow-up on escalations → matches the start
KRA: “• Maintain an average First Response Time · FRT of &lt; 30 minutes for all inbound tickets. • Achieve ≥ 80% First Contact Resolution · FCR…”
Market: A2 = Own deliverables · accuracy, TAT</t>
        </is>
      </c>
      <c r="BR165" s="129" t="inlineStr">
        <is>
          <t>Rated 1 of 12 — not counted: the weight is 0% at this level
Start: 1.0 · individual contributor, so influence only
Evidence reads like A1: No guidance of others described → matches the start
Team: 0 direct reports · IC
Market: A1 = Not scored in Band A</t>
        </is>
      </c>
      <c r="BS165" s="129" t="inlineStr">
        <is>
          <t>Rated 4.5 of 12 · between B1 and B2
Experience: 5.7 yrs total · 4.0 before IRIS + 1.7 at IRIS = 4.1 on the experience scale
Qualification: MBA · postgraduate, relevant to the work → +0.5
Market: A3 roles typically have 2–5 yrs · IRIS guide 2–4</t>
        </is>
      </c>
      <c r="BT16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65"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BV165" s="125" t="n"/>
      <c r="BW165" s="125" t="n"/>
      <c r="BX165" s="125" t="n"/>
      <c r="BY165" s="125" t="inlineStr">
        <is>
          <t>L1 support</t>
        </is>
      </c>
      <c r="BZ165" s="125" t="inlineStr">
        <is>
          <t>Received · manager annual</t>
        </is>
      </c>
      <c r="CA165" s="125" t="inlineStr">
        <is>
          <t>CARBON Mapping Master · CARBON Talent Mapping · Raw</t>
        </is>
      </c>
      <c r="CB165" s="130" t="n">
        <v>20</v>
      </c>
      <c r="CC165" s="131"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CD165" s="131" t="inlineStr">
        <is>
          <t>• Key responsibilities include: Resolving common issues.
• How measured: No input received.</t>
        </is>
      </c>
      <c r="CE165" s="131" t="inlineStr">
        <is>
          <t>• Current capabilities: No input received.
• Tools / software used: Faveo.
• Workload: Rated a manageable load · 2/5 in a typical week.</t>
        </is>
      </c>
      <c r="CF165" s="131" t="inlineStr">
        <is>
          <t>• Learning and Development Need: No input received.</t>
        </is>
      </c>
      <c r="CG165" s="131" t="inlineStr">
        <is>
          <t>• Key challenges: Slow laptop.
• Support required: No input received.</t>
        </is>
      </c>
      <c r="CH165" s="132" t="inlineStr">
        <is>
          <t>Complexity: Evidence reads like A2: First-line support: troubleshoots L1 product issues and follows up escalated tickets → matches the start
Autonomy: Evidence reads like A2: Troubleshoots L1 issues and updates tickets without approval; escalates to L2/Product → matches the start
Accountability: Evidence reads like A2: Timely resolution of own tickets, SLAs and follow-up on escalations → matches the start
Leadership: Evidence reads like A1: No guidance of others described → matches the start
Business Impact: No survey or manager-mapping signal on criticality: kept at the start point.</t>
        </is>
      </c>
      <c r="CI165"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5" s="131" t="inlineStr">
        <is>
          <t>Self-identified: Product &amp; tool knowledge · Broader exposure &amp; ownership
For the next role: Product &amp; tool knowledge · Broader exposure &amp; ownership</t>
        </is>
      </c>
      <c r="CK165" s="131" t="inlineStr">
        <is>
          <t>Per-person summary · CARBON Mapping Master</t>
        </is>
      </c>
      <c r="CL165"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5"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165" s="135" t="n"/>
      <c r="CO165" s="135" t="n">
        <v>2</v>
      </c>
      <c r="CP165" s="136" t="n">
        <v>3</v>
      </c>
      <c r="CQ165" s="137" t="inlineStr">
        <is>
          <t>Medium</t>
        </is>
      </c>
      <c r="CR165" s="137" t="inlineStr">
        <is>
          <t>Core Contributor</t>
        </is>
      </c>
      <c r="CS165" s="137" t="inlineStr">
        <is>
          <t>Develop in role</t>
        </is>
      </c>
      <c r="CT165" s="137" t="n"/>
      <c r="CU165" s="137" t="n"/>
      <c r="CV165" s="137" t="n"/>
      <c r="CW165" s="137" t="n"/>
      <c r="CX165" s="137" t="n"/>
      <c r="CY165" s="137" t="n"/>
      <c r="CZ165" s="137" t="n"/>
      <c r="DA165" s="119" t="n">
        <v>100</v>
      </c>
      <c r="DB165" s="138" t="inlineStr">
        <is>
          <t>Meets the level</t>
        </is>
      </c>
      <c r="DC165" s="138" t="n">
        <v>102</v>
      </c>
      <c r="DD165" s="138" t="n">
        <v>88</v>
      </c>
      <c r="DE165" s="138" t="n">
        <v>104</v>
      </c>
      <c r="DF165" s="138" t="n"/>
      <c r="DG165" s="138" t="inlineStr">
        <is>
          <t>Regulatory domain, Learning agility, Digital fluency</t>
        </is>
      </c>
      <c r="DH165" s="138" t="inlineStr">
        <is>
          <t>B1: 88% of profile — close</t>
        </is>
      </c>
      <c r="DI165" s="138" t="inlineStr">
        <is>
          <t>Evidence: Survey + KRAs | Core: Ownership 2/2, Problem solving 3/2, Communication &amp; collaboration 3/2, Client &amp; quality focus 3/2, Learning agility 1/2, Integrity &amp; compliance 2/2 | Future-ready: AI literacy 2/2, Data literacy 2/2, Digital fluency 1/2, Innovation 2/2 | Functional: Product &amp; domain 4/3, Stakeholder mgmt 4/3, Communication 3/3, SQL &amp; data 3/3, Regulatory domain 2/3, Quality &amp; process 4/3</t>
        </is>
      </c>
      <c r="DJ165" s="111" t="inlineStr">
        <is>
          <t>Product &amp; tool knowledge · Broader exposure &amp; ownership</t>
        </is>
      </c>
      <c r="DK165" s="112" t="inlineStr">
        <is>
          <t>Customer success methods; communication &amp; de-escalation; product/domain depth; ticketing &amp; SLA tools</t>
        </is>
      </c>
      <c r="DL165" s="112" t="inlineStr">
        <is>
          <t>Product, Platform &amp; Domain Knowledge; AI, GenAI &amp; Prompt Engineering; Project, Program &amp; Agile Management</t>
        </is>
      </c>
      <c r="DM165" s="112" t="inlineStr">
        <is>
          <t>Product &amp; tool knowledge · Broader exposure &amp; ownership</t>
        </is>
      </c>
      <c r="DN165" s="112" t="inlineStr">
        <is>
          <t>Transition to leadership: people management &amp; delegation, mentoring/coaching, project ownership &amp; stakeholder management, prioritisation under ambiguity, presentation &amp; influence skills</t>
        </is>
      </c>
      <c r="DO165" s="139" t="inlineStr">
        <is>
          <t>No strong match from survey evidence</t>
        </is>
      </c>
      <c r="DP165" s="126" t="inlineStr">
        <is>
          <t>Kiran Pawar · Support Executive — 0.36: ticket, customer, troubleshooting, basic; Nelson Paul Koonan · Senior Support Executive — 0.36: customer, support, basic, office</t>
        </is>
      </c>
      <c r="DQ165" s="126" t="inlineStr">
        <is>
          <t>Shraddha Gawali · iFile, Support Specialist — 0.32</t>
        </is>
      </c>
      <c r="DR165" s="126" t="n"/>
      <c r="DS165" s="126" t="n"/>
      <c r="DT165" s="126" t="inlineStr">
        <is>
          <t>A3 deep-dive: score 2.25 · gap to B1 1.3 · More than 1.0 from B1</t>
        </is>
      </c>
      <c r="DU165"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165"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5"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5"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5"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5" s="126" t="inlineStr">
        <is>
          <t>2–4 yrs</t>
        </is>
      </c>
      <c r="EA165" s="126" t="inlineStr">
        <is>
          <t>3–5 · 2–5</t>
        </is>
      </c>
      <c r="EB165" s="126" t="inlineStr">
        <is>
          <t>Support / CS Executive</t>
        </is>
      </c>
      <c r="EC165" s="126" t="inlineStr">
        <is>
          <t>IRIS Vs Competitor Benchmark — SaaS customer-success ladder: Associate CSM · Regnology: Product Support Specialist · Reg Reporting · IRIS Vs Competitor Benchmark — support tiers: L2 Application Support</t>
        </is>
      </c>
      <c r="ED165" s="126" t="inlineStr">
        <is>
          <t>TSIA frameworks and benchmarks; ITIL 4 service desk; Gainsight customer-success practice</t>
        </is>
      </c>
      <c r="EE165" s="126" t="inlineStr">
        <is>
          <t>Core 2 · Future 2 · Functional 3 · Leadership not scored</t>
        </is>
      </c>
      <c r="EF165" s="139" t="n"/>
      <c r="EG165" s="126" t="inlineStr">
        <is>
          <t>✓ HRIS: 5.7 yrs, MBA, 0 direct reports
✓ Survey: 20 of 20 questions answered
✓ KRAs: submitted, reported deliverables
✓ Manager mapping: rating, potential, 9-box
✓ Job description</t>
        </is>
      </c>
      <c r="EH165" s="118" t="n"/>
      <c r="EI165" s="118" t="n"/>
      <c r="EJ165" s="118" t="n"/>
      <c r="EK165" s="118" t="inlineStr">
        <is>
          <t>Survey: summary on file · KRAs: received · Experience: on file</t>
        </is>
      </c>
      <c r="EL165" s="141" t="n"/>
      <c r="EM165" s="142" t="n"/>
      <c r="EN165" s="142" t="n"/>
      <c r="EO165" s="142" t="n"/>
      <c r="EP165" s="142" t="n"/>
      <c r="EQ165" s="143" t="n"/>
      <c r="ER165" s="135" t="n"/>
      <c r="ES165" s="135" t="n"/>
      <c r="ET165" s="135" t="n"/>
      <c r="EU165" s="135" t="n"/>
      <c r="EV165" s="135" t="n"/>
      <c r="EW165" s="135" t="n"/>
      <c r="EX165" s="135" t="n"/>
      <c r="EY165" s="143" t="n"/>
      <c r="EZ165" s="135" t="n"/>
      <c r="FA165" s="135" t="n"/>
      <c r="FB165" s="135" t="n"/>
      <c r="FC165" s="135" t="n"/>
      <c r="FD165" s="135" t="n"/>
    </row>
    <row r="166" ht="300" customHeight="1">
      <c r="A166" s="109" t="inlineStr">
        <is>
          <t>CARBON</t>
        </is>
      </c>
      <c r="B166" s="110" t="inlineStr">
        <is>
          <t>IRIS2346</t>
        </is>
      </c>
      <c r="C166" s="110" t="inlineStr">
        <is>
          <t>Ravindra Kanojiya</t>
        </is>
      </c>
      <c r="D166" s="110" t="inlineStr">
        <is>
          <t>Support</t>
        </is>
      </c>
      <c r="E166" s="110" t="inlineStr">
        <is>
          <t>RC-031</t>
        </is>
      </c>
      <c r="F166" s="110" t="inlineStr">
        <is>
          <t>Kiran Pawar</t>
        </is>
      </c>
      <c r="G166" s="110" t="inlineStr">
        <is>
          <t>IRIS1951</t>
        </is>
      </c>
      <c r="H166" s="110" t="inlineStr">
        <is>
          <t>A3</t>
        </is>
      </c>
      <c r="I166" s="110" t="n"/>
      <c r="J166" s="110" t="n">
        <v>8.300000000000001</v>
      </c>
      <c r="K166" s="110" t="n">
        <v>1.6</v>
      </c>
      <c r="L166" s="110" t="inlineStr">
        <is>
          <t>MBA</t>
        </is>
      </c>
      <c r="M166" s="110" t="n"/>
      <c r="N166" s="144" t="inlineStr">
        <is>
          <t>Client Support Executive</t>
        </is>
      </c>
      <c r="O166" s="113" t="inlineStr">
        <is>
          <t>Senior Support Executive</t>
        </is>
      </c>
      <c r="P166" s="112" t="inlineStr">
        <is>
          <t>Customer Success &amp; Support</t>
        </is>
      </c>
      <c r="Q166" s="112" t="inlineStr">
        <is>
          <t>Application &amp; Product Support</t>
        </is>
      </c>
      <c r="R166" s="113" t="inlineStr">
        <is>
          <t>L3 – Professional / Associate</t>
        </is>
      </c>
      <c r="S166" s="114" t="inlineStr">
        <is>
          <t>A3</t>
        </is>
      </c>
      <c r="T166" s="151" t="inlineStr">
        <is>
          <t>Senior Associate</t>
        </is>
      </c>
      <c r="U166" s="151" t="inlineStr">
        <is>
          <t>A</t>
        </is>
      </c>
      <c r="V166" s="112" t="inlineStr">
        <is>
          <t>IC</t>
        </is>
      </c>
      <c r="W166" s="150" t="inlineStr">
        <is>
          <t>▲ Up</t>
        </is>
      </c>
      <c r="X166" s="112" t="inlineStr">
        <is>
          <t>P2</t>
        </is>
      </c>
      <c r="Y166" s="112" t="inlineStr">
        <is>
          <t>Developing</t>
        </is>
      </c>
      <c r="Z166" s="112" t="inlineStr">
        <is>
          <t>3 Apply</t>
        </is>
      </c>
      <c r="AA166" s="117" t="inlineStr">
        <is>
          <t>A3</t>
        </is>
      </c>
      <c r="AB166" s="118" t="inlineStr">
        <is>
          <t>Band A · Practitioner</t>
        </is>
      </c>
      <c r="AC166" s="118" t="inlineStr">
        <is>
          <t>Senior Associate</t>
        </is>
      </c>
      <c r="AD166" s="118" t="inlineStr">
        <is>
          <t>• Same as the model</t>
        </is>
      </c>
      <c r="AE166" s="118" t="inlineStr">
        <is>
          <t>B1</t>
        </is>
      </c>
      <c r="AF166" s="118" t="inlineStr">
        <is>
          <t>OK</t>
        </is>
      </c>
      <c r="AG166" s="118" t="inlineStr">
        <is>
          <t>No change · already below the manager</t>
        </is>
      </c>
      <c r="AH166" s="118" t="n">
        <v>6</v>
      </c>
      <c r="AI166" s="118" t="n"/>
      <c r="AJ166" s="119" t="inlineStr">
        <is>
          <t>CARBON · Support · Band A · Early career</t>
        </is>
      </c>
      <c r="AK166" s="120" t="n">
        <v>2</v>
      </c>
      <c r="AL166" s="121">
        <f>IFERROR(INDEX(WM_C,MATCH($AJ166,WM_KEY,0)),"")</f>
        <v>0.54</v>
      </c>
      <c r="AM166" s="122">
        <f>IF(OR(AK166="",AL166=""),"",AK166*AL166)</f>
        <v>1.08</v>
      </c>
      <c r="AN166" s="120" t="n">
        <v>2</v>
      </c>
      <c r="AO166" s="121">
        <f>IFERROR(INDEX(WM_AU,MATCH($AJ166,WM_KEY,0)),"")</f>
        <v>0.16</v>
      </c>
      <c r="AP166" s="122">
        <f>IF(OR(AN166="",AO166=""),"",AN166*AO166)</f>
        <v>0.32</v>
      </c>
      <c r="AQ166" s="120" t="n">
        <v>2</v>
      </c>
      <c r="AR166" s="121">
        <f>IFERROR(INDEX(WM_AC,MATCH($AJ166,WM_KEY,0)),"")</f>
        <v>0.09</v>
      </c>
      <c r="AS166" s="122">
        <f>IF(OR(AQ166="",AR166=""),"",AQ166*AR166)</f>
        <v>0.18</v>
      </c>
      <c r="AT166" s="120" t="n">
        <v>1</v>
      </c>
      <c r="AU166" s="121">
        <f>IFERROR(INDEX(WM_L,MATCH($AJ166,WM_KEY,0)),"")</f>
        <v>0</v>
      </c>
      <c r="AV166" s="122">
        <f>IF(OR(AT166="",AU166=""),"",AT166*AU166)</f>
        <v>0</v>
      </c>
      <c r="AW166" s="120" t="n">
        <v>6</v>
      </c>
      <c r="AX166" s="121">
        <f>IFERROR(INDEX(WM_E,MATCH($AJ166,WM_KEY,0)),"")</f>
        <v>0.1</v>
      </c>
      <c r="AY166" s="122">
        <f>IF(OR(AW166="",AX166=""),"",AW166*AX166)</f>
        <v>0.6</v>
      </c>
      <c r="AZ166" s="123" t="n">
        <v>2</v>
      </c>
      <c r="BA166" s="121">
        <f>IFERROR(INDEX(WM_BI,MATCH($AJ166,WM_KEY,0)),"")</f>
        <v>0.11</v>
      </c>
      <c r="BB166" s="122">
        <f>IF(OR(AZ166="",BA166=""),"",AZ166*BA166)</f>
        <v>0.22</v>
      </c>
      <c r="BC166" s="122">
        <f>IF(COUNT(AM166,AP166,AS166,AV166,AY166,BB166)&lt;6,"",SUM(AM166,AP166,AS166,AV166,AY166,BB166))</f>
        <v>2.4</v>
      </c>
      <c r="BD166" s="122" t="str">
        <f>IF(BC166="","",INDEX({"A1","A2","A3","B1","B2","B3","C1","C2","D1","D2","E1","E2"},MAX(1,MIN(12,ROUND(BC166,0)))))</f>
        <v>A2</v>
      </c>
      <c r="BE166" s="114" t="inlineStr">
        <is>
          <t>A3</t>
        </is>
      </c>
      <c r="BF166" s="124" t="inlineStr">
        <is>
          <t>Rule: R7 Band A experience</t>
        </is>
      </c>
      <c r="BG166"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6" s="125" t="inlineStr">
        <is>
          <t>At build: Complexity 1.08 + Autonomy 0.32 + Accountability 0.18 + Leadership 0.00 + Experience 0.60 + Business impact 0.22
= 2.40 points → nearest level 2 = A2
Final level: A3 · a rule applied: see the next column</t>
        </is>
      </c>
      <c r="BI166" s="125" t="inlineStr">
        <is>
          <t>• Raised to A3: 8.3 years' experience is 2 years or more.
Final level: A3.</t>
        </is>
      </c>
      <c r="BJ166" s="125" t="inlineStr">
        <is>
          <t>—</t>
        </is>
      </c>
      <c r="BK166" s="126" t="n"/>
      <c r="BL166" s="126" t="inlineStr">
        <is>
          <t>High</t>
        </is>
      </c>
      <c r="BM166" s="126" t="inlineStr">
        <is>
          <t>• 8.3 yrs of experience in a role that reads as Band A work — a career-path question for the manager: can the role be widened · Specialist, B1 or is it correctly sized?</t>
        </is>
      </c>
      <c r="BN166" s="125" t="inlineStr">
        <is>
          <t>Stable · moves in fewer than 5 of 30 weight tests</t>
        </is>
      </c>
      <c r="BO166" s="148" t="inlineStr">
        <is>
          <t>Rated 2 of 12
Start: 2.0 · practitioner title
Evidence reads like A2: Handles known issues on DM and Carbon; checks prior SEC filings for tagging styles → matches the start
KRA: “• Maintain an average First Response Time · FRT of &lt; 30 minutes for all inbound tickets. • Achieve ≥ 80% First Contact Resolution · FCR…”
Market: A2 = Standard work of the discipline</t>
        </is>
      </c>
      <c r="BP166" s="129" t="inlineStr">
        <is>
          <t>Rated 2 of 12
Start: 2.0 · practitioner title
Evidence reads like A2: Handles known issues; coordinates with Product team for others → matches the start
Market: A2 = Chooses own approach within standards</t>
        </is>
      </c>
      <c r="BQ166" s="129" t="inlineStr">
        <is>
          <t>Rated 2 of 12
Start: 2.0 · practitioner title
Evidence reads like A2: Timely responses to client queries; errors matter at filing deadlines → matches the start
KRA: “• Maintain an average First Response Time · FRT of &lt; 30 minutes for all inbound tickets. • Achieve ≥ 80% First Contact Resolution · FCR…”
Market: A2 = Own deliverables · accuracy, TAT</t>
        </is>
      </c>
      <c r="BR166" s="129" t="inlineStr">
        <is>
          <t>Rated 1 of 12 — not counted: the weight is 0% at this level
Start: 1.0 · individual contributor, so influence only
Evidence reads like A1: No guidance of others described → matches the start
Team: 0 direct reports · IC
Market: A1 = Not scored in Band A</t>
        </is>
      </c>
      <c r="BS166" s="129" t="inlineStr">
        <is>
          <t>Rated 6 of 12
Experience: 8.3 yrs total · 6.7 before IRIS + 1.6 at IRIS = 5.3 on the experience scale
Qualification: MBA · postgraduate, relevant to the work → +0.5
Market: A3 roles typically have 2–5 yrs · IRIS guide 2–4</t>
        </is>
      </c>
      <c r="BT16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66"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BV166" s="125" t="n"/>
      <c r="BW166" s="125" t="n"/>
      <c r="BX166" s="125" t="n"/>
      <c r="BY166" s="125" t="inlineStr">
        <is>
          <t>L1 support</t>
        </is>
      </c>
      <c r="BZ166" s="125" t="inlineStr">
        <is>
          <t>Received · manager annual</t>
        </is>
      </c>
      <c r="CA166" s="125" t="inlineStr">
        <is>
          <t>CARBON Mapping Master · CARBON Talent Mapping · Raw</t>
        </is>
      </c>
      <c r="CB166" s="130" t="n">
        <v>20</v>
      </c>
      <c r="CC166" s="131"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CD166" s="131"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CE166" s="131"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CF166" s="131" t="inlineStr">
        <is>
          <t>• Development priorities: Wants better training, and a stronger understanding of processes, tools, and tagging requirements, to move into the next role.</t>
        </is>
      </c>
      <c r="CG166" s="131" t="inlineStr">
        <is>
          <t>• Key challenges: Slow laptop performance; RAM upgrade needed; new tools; evolving XBRL requirements; shifting priorities; product upgrades · DM and Carbon; new SEC form types; using RDP.
• Support required: Fixed roles and responsibilities; better training.</t>
        </is>
      </c>
      <c r="CH166" s="132" t="inlineStr">
        <is>
          <t>Complexity: Evidence reads like A2: Handles known issues on DM and Carbon; checks prior SEC filings for tagging styles → matches the start
Autonomy: Evidence reads like A2: Handles known issues; coordinates with Product team for others → matches the start
Accountability: Evidence reads like A2: Timely responses to client queries; errors matter at filing deadlines → matches the start
Leadership: Evidence reads like A1: No guidance of others described → matches the start
Business Impact: No survey or manager-mapping signal on criticality: kept at the start point.</t>
        </is>
      </c>
      <c r="CI166"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6" s="131" t="inlineStr">
        <is>
          <t>Self-identified: Domain, regulatory &amp; XBRL · Product &amp; tool knowledge
For the next role: Domain, regulatory &amp; XBRL · Product &amp; tool knowledge</t>
        </is>
      </c>
      <c r="CK166" s="131" t="inlineStr">
        <is>
          <t>Per-person summary · CARBON Mapping Master</t>
        </is>
      </c>
      <c r="CL166"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6"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Low · 9-Box Grid placement: Core Contributor.</t>
        </is>
      </c>
      <c r="CN166" s="135" t="n"/>
      <c r="CO166" s="135" t="n">
        <v>2</v>
      </c>
      <c r="CP166" s="136" t="n">
        <v>3</v>
      </c>
      <c r="CQ166" s="137" t="inlineStr">
        <is>
          <t>Low</t>
        </is>
      </c>
      <c r="CR166" s="137" t="inlineStr">
        <is>
          <t>Core Contributor</t>
        </is>
      </c>
      <c r="CS166" s="137" t="inlineStr">
        <is>
          <t>Develop in role</t>
        </is>
      </c>
      <c r="CT166" s="137" t="n"/>
      <c r="CU166" s="137" t="n"/>
      <c r="CV166" s="137" t="n"/>
      <c r="CW166" s="137" t="n"/>
      <c r="CX166" s="137" t="n"/>
      <c r="CY166" s="137" t="n"/>
      <c r="CZ166" s="137" t="n"/>
      <c r="DA166" s="119" t="n">
        <v>98</v>
      </c>
      <c r="DB166" s="138" t="inlineStr">
        <is>
          <t>Meets the level</t>
        </is>
      </c>
      <c r="DC166" s="138" t="n">
        <v>90</v>
      </c>
      <c r="DD166" s="138" t="n">
        <v>80</v>
      </c>
      <c r="DE166" s="138" t="n">
        <v>110</v>
      </c>
      <c r="DF166" s="138" t="n"/>
      <c r="DG166" s="138" t="inlineStr">
        <is>
          <t>Problem solving, Learning agility, Digital fluency</t>
        </is>
      </c>
      <c r="DH166" s="138" t="inlineStr">
        <is>
          <t>B1: 88% of profile — close</t>
        </is>
      </c>
      <c r="DI166" s="138" t="inlineStr">
        <is>
          <t>Evidence: Survey + KRAs | Core: Ownership 2/2, Problem solving 1/2, Communication &amp; collaboration 3/2, Client &amp; quality focus 3/2, Learning agility 1/2, Integrity &amp; compliance 2/2 | Future-ready: AI literacy 2/2, Data literacy 3/2, Digital fluency 1/2, Innovation 1/2 | Functional: Product &amp; domain 3/3, Stakeholder mgmt 4/3, Communication 3/3, SQL &amp; data 4/3, Regulatory domain 3/3, Quality &amp; process 4/3</t>
        </is>
      </c>
      <c r="DJ166" s="111" t="inlineStr">
        <is>
          <t>Domain, regulatory &amp; XBRL · Product &amp; tool knowledge</t>
        </is>
      </c>
      <c r="DK166" s="112" t="inlineStr">
        <is>
          <t>Customer success methods; communication &amp; de-escalation; product/domain depth; ticketing &amp; SLA tools</t>
        </is>
      </c>
      <c r="DL166" s="112" t="inlineStr">
        <is>
          <t>XBRL, iXBRL &amp; Taxonomy</t>
        </is>
      </c>
      <c r="DM166" s="112" t="inlineStr">
        <is>
          <t>Domain, regulatory &amp; XBRL · Product &amp; tool knowledge</t>
        </is>
      </c>
      <c r="DN166" s="112" t="inlineStr">
        <is>
          <t>Transition to leadership: people management &amp; delegation, mentoring/coaching, project ownership &amp; stakeholder management, prioritisation under ambiguity, presentation &amp; influence skills</t>
        </is>
      </c>
      <c r="DO166" s="139" t="inlineStr">
        <is>
          <t>No strong match from survey evidence</t>
        </is>
      </c>
      <c r="DP166" s="126" t="inlineStr">
        <is>
          <t>Harshal Shah · Support Manager — 0.34: support, faveo, arelle, office; Nelson Paul Koonan · Senior Support Executive — 0.34: support, arelle, office, xbrl; Chandra Sekhar Sahu · Support Executive — 0.33: support, arelle, issue, office</t>
        </is>
      </c>
      <c r="DQ166" s="126" t="inlineStr">
        <is>
          <t>Shraddha Gawali · iFile, Support Specialist — 0.29; Shreekanth Samala · iDEAL, Senior Support Executive — 0.28</t>
        </is>
      </c>
      <c r="DR166" s="126" t="n"/>
      <c r="DS166" s="126" t="n"/>
      <c r="DT166" s="126" t="inlineStr">
        <is>
          <t>A3 deep-dive: score 2.4 · gap to B1 1.15 · More than 1.0 from B1</t>
        </is>
      </c>
      <c r="DU166"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166"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6"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6"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6" s="126" t="inlineStr">
        <is>
          <t>2–4 yrs</t>
        </is>
      </c>
      <c r="EA166" s="126" t="inlineStr">
        <is>
          <t>3–5 · 2–5</t>
        </is>
      </c>
      <c r="EB166" s="126" t="inlineStr">
        <is>
          <t>Support / CS Executive</t>
        </is>
      </c>
      <c r="EC166" s="126" t="inlineStr">
        <is>
          <t>IRIS Vs Competitor Benchmark — SaaS customer-success ladder: Associate CSM · Regnology: Product Support Specialist · Reg Reporting · IRIS Vs Competitor Benchmark — support tiers: L2 Application Support</t>
        </is>
      </c>
      <c r="ED166" s="126" t="inlineStr">
        <is>
          <t>TSIA frameworks and benchmarks; ITIL 4 service desk; Gainsight customer-success practice</t>
        </is>
      </c>
      <c r="EE166" s="126" t="inlineStr">
        <is>
          <t>Core 2 · Future 2 · Functional 3 · Leadership not scored</t>
        </is>
      </c>
      <c r="EF166" s="139" t="n"/>
      <c r="EG166" s="126" t="inlineStr">
        <is>
          <t>✓ HRIS: 8.3 yrs, MBA, 0 direct reports
✓ Survey: 20 of 20 questions answered
✓ KRAs: submitted, reported deliverables
✓ Manager mapping: rating, potential, 9-box
✓ Job description</t>
        </is>
      </c>
      <c r="EH166" s="118" t="inlineStr">
        <is>
          <t xml:space="preserve">D219 · Long-tenure A3 · 8+ yrs · Medium: Raised to A3: 8.3 years' experience is 2 years or more. · owner Business head — CARBON · </t>
        </is>
      </c>
      <c r="EI166" s="118" t="n"/>
      <c r="EJ166" s="118" t="n"/>
      <c r="EK166" s="118" t="inlineStr">
        <is>
          <t>Survey: summary on file · KRAs: received · Experience: on file</t>
        </is>
      </c>
      <c r="EL166" s="141" t="n"/>
      <c r="EM166" s="142" t="n"/>
      <c r="EN166" s="142" t="n"/>
      <c r="EO166" s="142" t="n"/>
      <c r="EP166" s="142" t="n"/>
      <c r="EQ166" s="143" t="n"/>
      <c r="ER166" s="135" t="n"/>
      <c r="ES166" s="135" t="n"/>
      <c r="ET166" s="135" t="n"/>
      <c r="EU166" s="135" t="n"/>
      <c r="EV166" s="135" t="n"/>
      <c r="EW166" s="135" t="n"/>
      <c r="EX166" s="135" t="n"/>
      <c r="EY166" s="143" t="n"/>
      <c r="EZ166" s="135" t="n"/>
      <c r="FA166" s="135" t="n"/>
      <c r="FB166" s="135" t="n"/>
      <c r="FC166" s="135" t="n"/>
      <c r="FD166" s="135" t="n"/>
    </row>
    <row r="167" ht="300" customHeight="1">
      <c r="A167" s="109" t="inlineStr">
        <is>
          <t>CARBON</t>
        </is>
      </c>
      <c r="B167" s="110" t="inlineStr">
        <is>
          <t>IRIS2448</t>
        </is>
      </c>
      <c r="C167" s="110" t="inlineStr">
        <is>
          <t>Samiksha Kadam</t>
        </is>
      </c>
      <c r="D167" s="110" t="inlineStr">
        <is>
          <t>Support</t>
        </is>
      </c>
      <c r="E167" s="110" t="inlineStr">
        <is>
          <t>RC-034</t>
        </is>
      </c>
      <c r="F167" s="110" t="inlineStr">
        <is>
          <t>Anushree Aparajit</t>
        </is>
      </c>
      <c r="G167" s="110" t="inlineStr">
        <is>
          <t>IRIS1335</t>
        </is>
      </c>
      <c r="H167" s="110" t="inlineStr">
        <is>
          <t>C1</t>
        </is>
      </c>
      <c r="I167" s="110" t="n"/>
      <c r="J167" s="110" t="n">
        <v>9.800000000000001</v>
      </c>
      <c r="K167" s="110" t="n">
        <v>0.8</v>
      </c>
      <c r="L167" s="110" t="inlineStr">
        <is>
          <t>BMS</t>
        </is>
      </c>
      <c r="M167" s="110" t="n"/>
      <c r="N167" s="144" t="inlineStr">
        <is>
          <t>Customer Engagement Executive</t>
        </is>
      </c>
      <c r="O167" s="113" t="inlineStr">
        <is>
          <t>Senior Customer Success Executive</t>
        </is>
      </c>
      <c r="P167" s="112" t="inlineStr">
        <is>
          <t>Customer Success &amp; Support</t>
        </is>
      </c>
      <c r="Q167" s="112" t="inlineStr">
        <is>
          <t>Customer Success &amp; Account Management</t>
        </is>
      </c>
      <c r="R167" s="113" t="inlineStr">
        <is>
          <t>L3 – Professional / Associate</t>
        </is>
      </c>
      <c r="S167" s="114" t="inlineStr">
        <is>
          <t>A3</t>
        </is>
      </c>
      <c r="T167" s="151" t="inlineStr">
        <is>
          <t>Senior Associate</t>
        </is>
      </c>
      <c r="U167" s="151" t="inlineStr">
        <is>
          <t>A</t>
        </is>
      </c>
      <c r="V167" s="112" t="inlineStr">
        <is>
          <t>IC</t>
        </is>
      </c>
      <c r="W167" s="150" t="inlineStr">
        <is>
          <t>▲ Up</t>
        </is>
      </c>
      <c r="X167" s="112" t="inlineStr">
        <is>
          <t>P2</t>
        </is>
      </c>
      <c r="Y167" s="112" t="inlineStr">
        <is>
          <t>Developing</t>
        </is>
      </c>
      <c r="Z167" s="112" t="inlineStr">
        <is>
          <t>3 Apply</t>
        </is>
      </c>
      <c r="AA167" s="117" t="inlineStr">
        <is>
          <t>A3</t>
        </is>
      </c>
      <c r="AB167" s="118" t="inlineStr">
        <is>
          <t>Band A · Practitioner</t>
        </is>
      </c>
      <c r="AC167" s="118" t="inlineStr">
        <is>
          <t>Senior Associate</t>
        </is>
      </c>
      <c r="AD167" s="118" t="inlineStr">
        <is>
          <t>• Same as the model</t>
        </is>
      </c>
      <c r="AE167" s="118" t="inlineStr">
        <is>
          <t>B3</t>
        </is>
      </c>
      <c r="AF167" s="118" t="inlineStr">
        <is>
          <t>OK</t>
        </is>
      </c>
      <c r="AG167" s="118" t="inlineStr">
        <is>
          <t>No change · already below the manager</t>
        </is>
      </c>
      <c r="AH167" s="118" t="n">
        <v>5</v>
      </c>
      <c r="AI167" s="118" t="n"/>
      <c r="AJ167" s="119" t="inlineStr">
        <is>
          <t>CARBON · Support · Band A · Early career</t>
        </is>
      </c>
      <c r="AK167" s="120" t="n">
        <v>2.5</v>
      </c>
      <c r="AL167" s="121">
        <f>IFERROR(INDEX(WM_C,MATCH($AJ167,WM_KEY,0)),"")</f>
        <v>0.54</v>
      </c>
      <c r="AM167" s="122">
        <f>IF(OR(AK167="",AL167=""),"",AK167*AL167)</f>
        <v>1.35</v>
      </c>
      <c r="AN167" s="120" t="n">
        <v>2</v>
      </c>
      <c r="AO167" s="121">
        <f>IFERROR(INDEX(WM_AU,MATCH($AJ167,WM_KEY,0)),"")</f>
        <v>0.16</v>
      </c>
      <c r="AP167" s="122">
        <f>IF(OR(AN167="",AO167=""),"",AN167*AO167)</f>
        <v>0.32</v>
      </c>
      <c r="AQ167" s="120" t="n">
        <v>3</v>
      </c>
      <c r="AR167" s="121">
        <f>IFERROR(INDEX(WM_AC,MATCH($AJ167,WM_KEY,0)),"")</f>
        <v>0.09</v>
      </c>
      <c r="AS167" s="122">
        <f>IF(OR(AQ167="",AR167=""),"",AQ167*AR167)</f>
        <v>0.27</v>
      </c>
      <c r="AT167" s="120" t="n">
        <v>1</v>
      </c>
      <c r="AU167" s="121">
        <f>IFERROR(INDEX(WM_L,MATCH($AJ167,WM_KEY,0)),"")</f>
        <v>0</v>
      </c>
      <c r="AV167" s="122">
        <f>IF(OR(AT167="",AU167=""),"",AT167*AU167)</f>
        <v>0</v>
      </c>
      <c r="AW167" s="120" t="n">
        <v>6</v>
      </c>
      <c r="AX167" s="121">
        <f>IFERROR(INDEX(WM_E,MATCH($AJ167,WM_KEY,0)),"")</f>
        <v>0.1</v>
      </c>
      <c r="AY167" s="122">
        <f>IF(OR(AW167="",AX167=""),"",AW167*AX167)</f>
        <v>0.6</v>
      </c>
      <c r="AZ167" s="123" t="n">
        <v>3.5</v>
      </c>
      <c r="BA167" s="121">
        <f>IFERROR(INDEX(WM_BI,MATCH($AJ167,WM_KEY,0)),"")</f>
        <v>0.11</v>
      </c>
      <c r="BB167" s="122">
        <f>IF(OR(AZ167="",BA167=""),"",AZ167*BA167)</f>
        <v>0.385</v>
      </c>
      <c r="BC167" s="122">
        <f>IF(COUNT(AM167,AP167,AS167,AV167,AY167,BB167)&lt;6,"",SUM(AM167,AP167,AS167,AV167,AY167,BB167))</f>
        <v>2.925</v>
      </c>
      <c r="BD167" s="122" t="str">
        <f>IF(BC167="","",INDEX({"A1","A2","A3","B1","B2","B3","C1","C2","D1","D2","E1","E2"},MAX(1,MIN(12,ROUND(BC167,0)))))</f>
        <v>A3</v>
      </c>
      <c r="BE167" s="114" t="inlineStr">
        <is>
          <t>A3</t>
        </is>
      </c>
      <c r="BF167" s="124" t="inlineStr">
        <is>
          <t>The score decided the level</t>
        </is>
      </c>
      <c r="BG167"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7" s="125" t="inlineStr">
        <is>
          <t>At build: Complexity 1.35 + Autonomy 0.32 + Accountability 0.27 + Leadership 0.00 + Experience 0.60 + Business impact 0.39
= 2.93 points → nearest level 3 = A3
Final level: A3 · same as the score</t>
        </is>
      </c>
      <c r="BI167" s="125" t="inlineStr">
        <is>
          <t>No rule applied: the score decides.</t>
        </is>
      </c>
      <c r="BJ167" s="125" t="inlineStr">
        <is>
          <t>—</t>
        </is>
      </c>
      <c r="BK167" s="126" t="n"/>
      <c r="BL167" s="126" t="inlineStr">
        <is>
          <t>Medium</t>
        </is>
      </c>
      <c r="BM167" s="126" t="inlineStr">
        <is>
          <t>• Serving notice · Employee Master, 23 Sep 2026
• 9.8 yrs of experience in a role that reads as Band A work — a career-path question for the manager: can the role be widened · Specialist, B1 or is it correctly sized?</t>
        </is>
      </c>
      <c r="BN167" s="125" t="inlineStr">
        <is>
          <t>Stable · moves in fewer than 5 of 30 weight tests</t>
        </is>
      </c>
      <c r="BO167" s="148" t="inlineStr">
        <is>
          <t>Rated 2.5 of 12 · between A2 and A3
Start: 2.0 · practitioner title
Evidence reads like A3: Client enablement, renewals, upsell and cross-sell plus data analysis and sanitisation in CRM → moved up 0.5
KRA: “Net Revenue Retention - 105% Target ARR - to be achieved Rs. 10,50,000 per quarter - Cross Sell 90% reach value milestone in 90 days​…”
Market: A2 = Standard work of the discipline · A3 = Varied and non-standard work; handles exceptions</t>
        </is>
      </c>
      <c r="BP167" s="129" t="inlineStr">
        <is>
          <t>Rated 2 of 12
Start: 2.0 · practitioner title
Evidence reads like A2: Decides independently only on trainings → matches the start
Market: A2 = Chooses own approach within standards</t>
        </is>
      </c>
      <c r="BQ167" s="129" t="inlineStr">
        <is>
          <t>Rated 3 of 12
Start: 2.0 · practitioner title
Evidence reads like B1: own survey / KRA answers · summarised by the rater; not quoted → moved up 1
KRA: “Net Revenue Retention - 105% Target ARR - to be achieved Rs. 10,50,000 per quarter - Cross Sell 90% reach value milestone in 90 days​…”
Market: A3 = A module / process, or work with client or regulatory consequences</t>
        </is>
      </c>
      <c r="BR167" s="129" t="inlineStr">
        <is>
          <t>Rated 1 of 12 — not counted: the weight is 0% at this level
Start: 1.0 · individual contributor, so influence only
Evidence reads like A1: No guidance of others described → matches the start
Team: 0 direct reports · IC
Market: A1 = Not scored in Band A</t>
        </is>
      </c>
      <c r="BS167" s="129" t="inlineStr">
        <is>
          <t>Rated 6 of 12
Experience: 9.8 yrs total · 9.0 before IRIS + 0.8 at IRIS = 5.9 on the experience scale
Qualification: BMS · graduate, relevant to the work → no change
Market: A3 roles typically have 2–5 yrs · IRIS guide 2–4</t>
        </is>
      </c>
      <c r="BT167"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67" s="124"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67" s="125" t="n"/>
      <c r="BW167" s="125" t="n"/>
      <c r="BX167" s="125" t="n"/>
      <c r="BY167" s="125" t="inlineStr">
        <is>
          <t>Upsell, cross, improve NPS, follow up with tech team · US Market</t>
        </is>
      </c>
      <c r="BZ167" s="125" t="inlineStr">
        <is>
          <t>Received · manager annual</t>
        </is>
      </c>
      <c r="CA167" s="125" t="inlineStr">
        <is>
          <t>CARBON Mapping Master · CARBON Talent Mapping · Raw</t>
        </is>
      </c>
      <c r="CB167" s="130" t="n">
        <v>20</v>
      </c>
      <c r="CC167" s="131"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CD167" s="131"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CE167" s="131" t="inlineStr">
        <is>
          <t>• Current capabilities: No input received.
• Tools / software used: No input received.
• Workload: Rated a manageable load · 2/5 in a typical week.
• Judgment/way of working: CRM Optimisation.</t>
        </is>
      </c>
      <c r="CF167" s="131" t="inlineStr">
        <is>
          <t>• Development priorities: Claude certification; Data Analysis and Project Management.
• Learning and Development Need: Vibe coding; Product landscape. Negotiation skills.
• Role evolving toward: Exposure to domain knowledge.</t>
        </is>
      </c>
      <c r="CG167" s="131" t="inlineStr">
        <is>
          <t>• Key challenges: Minimal mentorship.
• Support required: No to less excel files, optimising CRM  and automation to make CEM's life easy and no to less manual data management.</t>
        </is>
      </c>
      <c r="CH167" s="132" t="inlineStr">
        <is>
          <t>Complexity: Evidence reads like A3: Client enablement, renewals, upsell and cross-sell plus data analysis and sanitisation in CRM → moved up 0.5
Autonomy: Evidence reads like A2: Decides independently only on trainings → matches the start
Accountability: Evidence reads like B1: own survey / KRA answers · summarised by the rater; not quoted → moved up 1
Leadership: Evidence reads like A1: No guidance of others described → matches the start
Business Impact: Moved +0.5: the survey / manager mapping marks it business-critical.</t>
        </is>
      </c>
      <c r="CI167" s="131"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J167" s="131" t="inlineStr">
        <is>
          <t>Self-identified: Project / programme management · Data, SQL &amp; analytics · Certification / formal course
For the next role: Project / programme management · Data, SQL &amp; analytics · Certification / formal course</t>
        </is>
      </c>
      <c r="CK167" s="131" t="inlineStr">
        <is>
          <t>Per-person summary · CARBON Mapping Master</t>
        </is>
      </c>
      <c r="CL167" s="133" t="inlineStr">
        <is>
          <t>WHAT THE ROLE DOES: Owns client relationships after sale — hypercare, renewals, upsell, CSAT/NPS, delivery follow-through. At A3: varied work; reviews juniors; go-to for a process.
Common themes in sub-family holders, all levels' answers: cross improve · upsell cross · nps follow · tech · improve nps · us market
KEY RESPONSIBILITIES: Owns client relationships after sale — hypercare, renewals, upsell, CSAT/NPS, delivery follow-through; Varied and non-standard work; handles exceptions; A module / process, or work with client or regulatory consequences
Common themes in sub-family holders, all levels' answers: product · renewals · testing · upsell · cross sell · training
DELIVERS: A module / process, or work with client or regulatory consequences
Common themes in sub-family holders, all levels' answers: customer · csat · product · esef · client
ACCOUNTABLE FOR: A module / process, or work with client or regulatory consequences
Common themes in sub-family holders, all levels' answers: retention · renewals · sell · cross · invoicing · outstanding
DECIDES ALONE: Technical / QC / client calls on own work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sub-family themes · 3+ answered — 2 holders, 2 answered the survey; sub-family 9 answered; catalogue RC-034</t>
        </is>
      </c>
      <c r="CM167" s="134" t="inlineStr">
        <is>
          <t>What the role answers for: A module / process, or work with client or regulatory consequences.
Accountability &amp; Impact rating: 3 of 12 · A3-level impact.
From the survey and manager mapping — critical role: yes; successor named: yes.
If the work is missed · role-holders' themes: business · impact · revenue.
Manager talent mapping — Latest rating: 3 · Potential: Medium · 9-Box Grid placement: Core Contributor.</t>
        </is>
      </c>
      <c r="CN167" s="135" t="n"/>
      <c r="CO167" s="135" t="n">
        <v>3.5</v>
      </c>
      <c r="CP167" s="136" t="n">
        <v>3</v>
      </c>
      <c r="CQ167" s="137" t="inlineStr">
        <is>
          <t>Medium</t>
        </is>
      </c>
      <c r="CR167" s="137" t="inlineStr">
        <is>
          <t>Core Contributor</t>
        </is>
      </c>
      <c r="CS167" s="137" t="inlineStr">
        <is>
          <t>Develop in role</t>
        </is>
      </c>
      <c r="CT167" s="137" t="n"/>
      <c r="CU167" s="137" t="inlineStr">
        <is>
          <t>Yes</t>
        </is>
      </c>
      <c r="CV167" s="137" t="inlineStr">
        <is>
          <t>N</t>
        </is>
      </c>
      <c r="CW167" s="137" t="n"/>
      <c r="CX167" s="137" t="n"/>
      <c r="CY167" s="137" t="n"/>
      <c r="CZ167" s="137" t="n"/>
      <c r="DA167" s="119" t="n">
        <v>89</v>
      </c>
      <c r="DB167" s="138" t="inlineStr">
        <is>
          <t>Developing</t>
        </is>
      </c>
      <c r="DC167" s="138" t="n">
        <v>100</v>
      </c>
      <c r="DD167" s="138" t="n">
        <v>80</v>
      </c>
      <c r="DE167" s="138" t="n">
        <v>87</v>
      </c>
      <c r="DF167" s="138" t="n"/>
      <c r="DG167" s="138" t="inlineStr">
        <is>
          <t>SQL &amp; data, Regulatory domain, Quality &amp; process</t>
        </is>
      </c>
      <c r="DH167" s="138" t="inlineStr">
        <is>
          <t>B1: 77% of profile — close</t>
        </is>
      </c>
      <c r="DI167" s="138" t="inlineStr">
        <is>
          <t>Evidence: Survey + KRAs | Core: Ownership 2/2, Problem solving 2/2, Communication &amp; collaboration 2/2, Client &amp; quality focus 2/2, Learning agility 2/2, Integrity &amp; compliance 2/2 | Future-ready: AI literacy 1/2, Data literacy 2/2, Digital fluency 1/2, Innovation 3/2 | Functional: Product &amp; domain 4/3, Stakeholder mgmt 3/3, Communication 3/3, SQL &amp; data 2/3, Regulatory domain 2/3, Quality &amp; process 2/3</t>
        </is>
      </c>
      <c r="DJ167" s="111" t="inlineStr">
        <is>
          <t>Project / programme management · Data, SQL &amp; analytics · Certification / formal course</t>
        </is>
      </c>
      <c r="DK167" s="112" t="inlineStr">
        <is>
          <t>XBRL taxonomy &amp; regulatory updates; domain/accounting refreshers;</t>
        </is>
      </c>
      <c r="DL167" s="112" t="inlineStr">
        <is>
          <t>AI, GenAI &amp; Prompt Engineering; Project, Program &amp; Agile Management; Advanced Excel &amp; Productivity Tools</t>
        </is>
      </c>
      <c r="DM167" s="112" t="inlineStr">
        <is>
          <t>Project / programme management · Data, SQL &amp; analytics · Certification / formal course</t>
        </is>
      </c>
      <c r="DN167" s="112" t="inlineStr">
        <is>
          <t>Transition to leadership: people management &amp; delegation, mentoring/coaching, project ownership &amp; stakeholder management, prioritisation under ambiguity, presentation &amp; influence skills</t>
        </is>
      </c>
      <c r="DO167" s="139" t="inlineStr">
        <is>
          <t>No strong match from survey evidence</t>
        </is>
      </c>
      <c r="DP167" s="126" t="inlineStr">
        <is>
          <t>No material overlap found</t>
        </is>
      </c>
      <c r="DQ167" s="126" t="inlineStr">
        <is>
          <t>No close match in other businesses</t>
        </is>
      </c>
      <c r="DR167" s="126" t="n"/>
      <c r="DS167" s="126" t="n"/>
      <c r="DT167" s="126" t="inlineStr">
        <is>
          <t>A3 deep-dive: score 2.93 · gap to B1 0.64 · 0.5–1.0 from B1</t>
        </is>
      </c>
      <c r="DU167" s="140" t="inlineStr">
        <is>
          <t>Senior Customer Success Executive in Support · CARBON, A3 — IC.
The work: Owns client relationships after sale — hypercare, renewals, upsell, CSAT/NPS, delivery follow-through.
At this level the role owns varied work; reviews juniors; go-to for a process.
Key responsibilities: Owns client relationships after sale — hypercare, renewals, upsell, CSAT/NPS, delivery follow-through; Varied and non-standard work; handles exceptions; A module / process, or work with client or regulatory consequences.
Holders describe it with: product · renewals · testing · upsell · cross sell · training.</t>
        </is>
      </c>
      <c r="DV167"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7"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Communication
TOOLS: Hubspot · excel · Office 365
★ = must-have for the family. Scale: 1 Awareness · 2 Working · 3 Practitioner · 4 Advanced · 5 Expert.</t>
        </is>
      </c>
      <c r="DX167"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7"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7" s="126" t="inlineStr">
        <is>
          <t>2–4 yrs</t>
        </is>
      </c>
      <c r="EA167" s="126" t="inlineStr">
        <is>
          <t>3–5 · 2–5</t>
        </is>
      </c>
      <c r="EB167" s="126" t="inlineStr">
        <is>
          <t>Support / CS Executive</t>
        </is>
      </c>
      <c r="EC167" s="126" t="inlineStr">
        <is>
          <t>IRIS Vs Competitor Benchmark — SaaS customer-success ladder: Associate CSM · Regnology: Product Support Specialist · Reg Reporting · IRIS Vs Competitor Benchmark — support tiers: L2 Application Support</t>
        </is>
      </c>
      <c r="ED167" s="126" t="inlineStr">
        <is>
          <t>TSIA frameworks and benchmarks; ITIL 4 service desk; Gainsight customer-success practice</t>
        </is>
      </c>
      <c r="EE167" s="126" t="inlineStr">
        <is>
          <t>Core 2 · Future 2 · Functional 3 · Leadership not scored</t>
        </is>
      </c>
      <c r="EF167" s="139" t="n"/>
      <c r="EG167" s="126" t="inlineStr">
        <is>
          <t>✓ HRIS: 9.8 yrs, BMS, 0 direct reports
✓ Survey: 20 of 20 questions answered
✓ KRAs: submitted, reported deliverables
✓ Manager mapping: rating, potential, 9-box
✓ Job description</t>
        </is>
      </c>
      <c r="EH167" s="118" t="inlineStr">
        <is>
          <t xml:space="preserve">D220 · Long-tenure A3 · 8+ yrs · Medium: No rule changed the level: the score decides. · owner Business head — CARBON · </t>
        </is>
      </c>
      <c r="EI167" s="118" t="n"/>
      <c r="EJ167" s="118" t="n"/>
      <c r="EK167" s="118" t="inlineStr">
        <is>
          <t>Survey: summary on file · KRAs: received · Experience: on file</t>
        </is>
      </c>
      <c r="EL167" s="141" t="n"/>
      <c r="EM167" s="142" t="n"/>
      <c r="EN167" s="142" t="n"/>
      <c r="EO167" s="142" t="n"/>
      <c r="EP167" s="142" t="n"/>
      <c r="EQ167" s="143" t="n"/>
      <c r="ER167" s="135" t="n"/>
      <c r="ES167" s="135" t="n"/>
      <c r="ET167" s="135" t="n"/>
      <c r="EU167" s="135" t="n"/>
      <c r="EV167" s="135" t="n"/>
      <c r="EW167" s="135" t="n"/>
      <c r="EX167" s="135" t="n"/>
      <c r="EY167" s="143" t="n"/>
      <c r="EZ167" s="135" t="n"/>
      <c r="FA167" s="135" t="n"/>
      <c r="FB167" s="135" t="n"/>
      <c r="FC167" s="135" t="n"/>
      <c r="FD167" s="135" t="n"/>
    </row>
    <row r="168" ht="300" customHeight="1">
      <c r="A168" s="109" t="inlineStr">
        <is>
          <t>CARBON</t>
        </is>
      </c>
      <c r="B168" s="110" t="inlineStr">
        <is>
          <t>IRIS2494</t>
        </is>
      </c>
      <c r="C168" s="110" t="inlineStr">
        <is>
          <t>Shruti Samant</t>
        </is>
      </c>
      <c r="D168" s="110" t="inlineStr">
        <is>
          <t>Support</t>
        </is>
      </c>
      <c r="E168" s="110" t="inlineStr">
        <is>
          <t>RC-031</t>
        </is>
      </c>
      <c r="F168" s="110" t="inlineStr">
        <is>
          <t>Nelson Paul Koonan</t>
        </is>
      </c>
      <c r="G168" s="110" t="inlineStr">
        <is>
          <t>IRIS0341</t>
        </is>
      </c>
      <c r="H168" s="110" t="inlineStr">
        <is>
          <t>A3</t>
        </is>
      </c>
      <c r="I168" s="110" t="n"/>
      <c r="J168" s="110" t="n">
        <v>3.5</v>
      </c>
      <c r="K168" s="110" t="n">
        <v>0.5</v>
      </c>
      <c r="L168" s="110" t="inlineStr">
        <is>
          <t>PGDM</t>
        </is>
      </c>
      <c r="M168" s="110" t="n"/>
      <c r="N168" s="144" t="inlineStr">
        <is>
          <t>Executive- Customer Support</t>
        </is>
      </c>
      <c r="O168" s="113" t="inlineStr">
        <is>
          <t>Senior Support Executive</t>
        </is>
      </c>
      <c r="P168" s="112" t="inlineStr">
        <is>
          <t>Customer Success &amp; Support</t>
        </is>
      </c>
      <c r="Q168" s="112" t="inlineStr">
        <is>
          <t>Application &amp; Product Support</t>
        </is>
      </c>
      <c r="R168" s="113" t="inlineStr">
        <is>
          <t>L3 – Professional / Associate</t>
        </is>
      </c>
      <c r="S168" s="114" t="inlineStr">
        <is>
          <t>A3</t>
        </is>
      </c>
      <c r="T168" s="151" t="inlineStr">
        <is>
          <t>Senior Associate</t>
        </is>
      </c>
      <c r="U168" s="151" t="inlineStr">
        <is>
          <t>A</t>
        </is>
      </c>
      <c r="V168" s="112" t="inlineStr">
        <is>
          <t>IC</t>
        </is>
      </c>
      <c r="W168" s="150" t="inlineStr">
        <is>
          <t>▲ Up</t>
        </is>
      </c>
      <c r="X168" s="112" t="inlineStr">
        <is>
          <t>P2</t>
        </is>
      </c>
      <c r="Y168" s="112" t="inlineStr">
        <is>
          <t>Developing</t>
        </is>
      </c>
      <c r="Z168" s="112" t="inlineStr">
        <is>
          <t>3 Apply</t>
        </is>
      </c>
      <c r="AA168" s="117" t="inlineStr">
        <is>
          <t>A3</t>
        </is>
      </c>
      <c r="AB168" s="118" t="inlineStr">
        <is>
          <t>Band A · Practitioner</t>
        </is>
      </c>
      <c r="AC168" s="118" t="inlineStr">
        <is>
          <t>Senior Associate</t>
        </is>
      </c>
      <c r="AD168" s="118" t="inlineStr">
        <is>
          <t>• Same as the model</t>
        </is>
      </c>
      <c r="AE168" s="118" t="inlineStr">
        <is>
          <t>B1</t>
        </is>
      </c>
      <c r="AF168" s="118" t="inlineStr">
        <is>
          <t>OK</t>
        </is>
      </c>
      <c r="AG168" s="118" t="inlineStr">
        <is>
          <t>No change · already below the manager</t>
        </is>
      </c>
      <c r="AH168" s="118" t="n">
        <v>6</v>
      </c>
      <c r="AI168" s="118" t="n"/>
      <c r="AJ168" s="119" t="inlineStr">
        <is>
          <t>CARBON · Support · Band A · Early career</t>
        </is>
      </c>
      <c r="AK168" s="120" t="n">
        <v>2</v>
      </c>
      <c r="AL168" s="121">
        <f>IFERROR(INDEX(WM_C,MATCH($AJ168,WM_KEY,0)),"")</f>
        <v>0.54</v>
      </c>
      <c r="AM168" s="122">
        <f>IF(OR(AK168="",AL168=""),"",AK168*AL168)</f>
        <v>1.08</v>
      </c>
      <c r="AN168" s="120" t="n">
        <v>2</v>
      </c>
      <c r="AO168" s="121">
        <f>IFERROR(INDEX(WM_AU,MATCH($AJ168,WM_KEY,0)),"")</f>
        <v>0.16</v>
      </c>
      <c r="AP168" s="122">
        <f>IF(OR(AN168="",AO168=""),"",AN168*AO168)</f>
        <v>0.32</v>
      </c>
      <c r="AQ168" s="120" t="n">
        <v>2</v>
      </c>
      <c r="AR168" s="121">
        <f>IFERROR(INDEX(WM_AC,MATCH($AJ168,WM_KEY,0)),"")</f>
        <v>0.09</v>
      </c>
      <c r="AS168" s="122">
        <f>IF(OR(AQ168="",AR168=""),"",AQ168*AR168)</f>
        <v>0.18</v>
      </c>
      <c r="AT168" s="120" t="n">
        <v>1</v>
      </c>
      <c r="AU168" s="121">
        <f>IFERROR(INDEX(WM_L,MATCH($AJ168,WM_KEY,0)),"")</f>
        <v>0</v>
      </c>
      <c r="AV168" s="122">
        <f>IF(OR(AT168="",AU168=""),"",AT168*AU168)</f>
        <v>0</v>
      </c>
      <c r="AW168" s="120" t="n">
        <v>3.5</v>
      </c>
      <c r="AX168" s="121">
        <f>IFERROR(INDEX(WM_E,MATCH($AJ168,WM_KEY,0)),"")</f>
        <v>0.1</v>
      </c>
      <c r="AY168" s="122">
        <f>IF(OR(AW168="",AX168=""),"",AW168*AX168)</f>
        <v>0.35</v>
      </c>
      <c r="AZ168" s="123" t="n">
        <v>2</v>
      </c>
      <c r="BA168" s="121">
        <f>IFERROR(INDEX(WM_BI,MATCH($AJ168,WM_KEY,0)),"")</f>
        <v>0.11</v>
      </c>
      <c r="BB168" s="122">
        <f>IF(OR(AZ168="",BA168=""),"",AZ168*BA168)</f>
        <v>0.22</v>
      </c>
      <c r="BC168" s="122">
        <f>IF(COUNT(AM168,AP168,AS168,AV168,AY168,BB168)&lt;6,"",SUM(AM168,AP168,AS168,AV168,AY168,BB168))</f>
        <v>2.15</v>
      </c>
      <c r="BD168" s="122" t="str">
        <f>IF(BC168="","",INDEX({"A1","A2","A3","B1","B2","B3","C1","C2","D1","D2","E1","E2"},MAX(1,MIN(12,ROUND(BC168,0)))))</f>
        <v>A2</v>
      </c>
      <c r="BE168" s="114" t="inlineStr">
        <is>
          <t>A3</t>
        </is>
      </c>
      <c r="BF168" s="124" t="inlineStr">
        <is>
          <t>Rule: R7 Band A experience</t>
        </is>
      </c>
      <c r="BG168"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8" s="125" t="inlineStr">
        <is>
          <t>At build: Complexity 1.08 + Autonomy 0.32 + Accountability 0.18 + Leadership 0.00 + Experience 0.35 + Business impact 0.22
= 2.15 points → nearest level 2 = A2
Final level: A3 · a rule applied: see the next column</t>
        </is>
      </c>
      <c r="BI168" s="125" t="inlineStr">
        <is>
          <t>• Raised to A3: 3.5 years' experience is 2 years or more.
Final level: A3.</t>
        </is>
      </c>
      <c r="BJ168" s="125" t="inlineStr">
        <is>
          <t>—</t>
        </is>
      </c>
      <c r="BK168" s="126" t="n"/>
      <c r="BL168" s="126" t="inlineStr">
        <is>
          <t>Medium</t>
        </is>
      </c>
      <c r="BM168" s="126" t="n"/>
      <c r="BN168" s="125" t="inlineStr">
        <is>
          <t>Stable · moves in fewer than 5 of 30 weight tests</t>
        </is>
      </c>
      <c r="BO168" s="148" t="inlineStr">
        <is>
          <t>Rated 2 of 12
Start: 2.0 · practitioner title
Evidence reads like A2: First-level support: handles tickets and resolves issues using platform knowledge → matches the start
KRA: “• Maintain an average First Response Time · FRT of &lt; 30 minutes for all inbound tickets. • Achieve ≥ 80% First Contact Resolution · FCR…”
Market: A2 = Standard work of the discipline</t>
        </is>
      </c>
      <c r="BP168" s="129" t="inlineStr">
        <is>
          <t>Rated 2 of 12
Start: 2.0 · practitioner title
Evidence reads like A2: Prioritises tickets; no other decisions stated → matches the start
Market: A2 = Chooses own approach within standards</t>
        </is>
      </c>
      <c r="BQ168" s="129" t="inlineStr">
        <is>
          <t>Rated 2 of 12
Start: 2.0 · practitioner title
Evidence reads like A2: own survey / KRA answers · summarised by the rater; not quoted → matches the start
KRA: “• Maintain an average First Response Time · FRT of &lt; 30 minutes for all inbound tickets. • Achieve ≥ 80% First Contact Resolution · FCR…”
Market: A2 = Own deliverables · accuracy, TAT</t>
        </is>
      </c>
      <c r="BR168" s="129" t="inlineStr">
        <is>
          <t>Rated 1 of 12 — not counted: the weight is 0% at this level
Start: 1.0 · individual contributor, so influence only
Evidence reads like A1: No guidance of others described → matches the start
Team: 0 direct reports · IC
Market: A1 = Not scored in Band A</t>
        </is>
      </c>
      <c r="BS168" s="129" t="inlineStr">
        <is>
          <t>Rated 3.5 of 12 · between A3 and B1
Experience: 3.5 yrs total · 3.0 before IRIS + 0.5 at IRIS = 3.2 on the experience scale
Qualification: PGDM · postgraduate, relevant to the work → +0.5
Market: A3 roles typically have 2–5 yrs · IRIS guide 2–4</t>
        </is>
      </c>
      <c r="BT16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68"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8" s="125" t="n"/>
      <c r="BW168" s="125" t="n"/>
      <c r="BX168" s="125" t="n"/>
      <c r="BY168" s="125" t="inlineStr">
        <is>
          <t>L1 support</t>
        </is>
      </c>
      <c r="BZ168" s="125" t="inlineStr">
        <is>
          <t>Received · manager annual</t>
        </is>
      </c>
      <c r="CA168" s="125" t="inlineStr">
        <is>
          <t>CARBON Mapping Master · CARBON Talent Mapping · Raw</t>
        </is>
      </c>
      <c r="CB168" s="130" t="n">
        <v>19</v>
      </c>
      <c r="CC168" s="131"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CD168" s="131"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CE168" s="131"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CF168" s="131" t="inlineStr">
        <is>
          <t>• Development priorities: Wants advanced product knowledge, technical skills, and leadership experience to move into the next role.</t>
        </is>
      </c>
      <c r="CG168" s="131" t="inlineStr">
        <is>
          <t>• Key challenges: Unclear issue details; changing customer requirements; new platform features.
• Support required: Automating routine responses and ticket categorization; balancing speed and accuracy.</t>
        </is>
      </c>
      <c r="CH168" s="132" t="inlineStr">
        <is>
          <t>Complexity: Evidence reads like A2: First-level support: handles tickets and resolves issues using platform knowledge → matches the start
Autonomy: Evidence reads like A2: Prioritises tickets; no other decisions stated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CI168"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8" s="131" t="inlineStr">
        <is>
          <t>Self-identified: Leadership &amp; people management · Product &amp; tool knowledge
For the next role: Leadership &amp; people management · Product &amp; tool knowledge</t>
        </is>
      </c>
      <c r="CK168" s="131" t="inlineStr">
        <is>
          <t>Per-person summary · CARBON Mapping Master</t>
        </is>
      </c>
      <c r="CL168"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8"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2 · Potential: Medium · 9-Box Grid placement: Emerging Talent.</t>
        </is>
      </c>
      <c r="CN168" s="135" t="n"/>
      <c r="CO168" s="135" t="n">
        <v>2</v>
      </c>
      <c r="CP168" s="136" t="n">
        <v>2</v>
      </c>
      <c r="CQ168" s="137" t="inlineStr">
        <is>
          <t>Medium</t>
        </is>
      </c>
      <c r="CR168" s="137" t="inlineStr">
        <is>
          <t>Emerging Talent</t>
        </is>
      </c>
      <c r="CS168" s="137" t="inlineStr">
        <is>
          <t>Performance first</t>
        </is>
      </c>
      <c r="CT168" s="137" t="n"/>
      <c r="CU168" s="137" t="n"/>
      <c r="CV168" s="137" t="n"/>
      <c r="CW168" s="137" t="n"/>
      <c r="CX168" s="137" t="n"/>
      <c r="CY168" s="137" t="n"/>
      <c r="CZ168" s="137" t="n"/>
      <c r="DA168" s="119" t="n">
        <v>81</v>
      </c>
      <c r="DB168" s="138" t="inlineStr">
        <is>
          <t>Developing</t>
        </is>
      </c>
      <c r="DC168" s="138" t="n">
        <v>90</v>
      </c>
      <c r="DD168" s="138" t="n">
        <v>50</v>
      </c>
      <c r="DE168" s="138" t="n">
        <v>89</v>
      </c>
      <c r="DF168" s="138" t="n"/>
      <c r="DG168" s="138" t="inlineStr">
        <is>
          <t>SQL &amp; data, Regulatory domain, Ownership</t>
        </is>
      </c>
      <c r="DH168" s="138" t="inlineStr">
        <is>
          <t>B1: 73% of profile — not yet</t>
        </is>
      </c>
      <c r="DI168" s="138" t="inlineStr">
        <is>
          <t>Evidence: Survey + KRAs | Core: Ownership 1/2, Problem solving 3/2, Communication &amp; collaboration 3/2, Client &amp; quality focus 2/2, Learning agility 1/2, Integrity &amp; compliance 2/2 | Future-ready: AI literacy 1/2, Data literacy 1/2, Digital fluency 1/2, Innovation 1/2 | Functional: Product &amp; domain 3/3, Stakeholder mgmt 3/3, Communication 3/3, SQL &amp; data 2/3, Regulatory domain 2/3, Quality &amp; process 3/3</t>
        </is>
      </c>
      <c r="DJ168" s="111" t="inlineStr">
        <is>
          <t>Leadership &amp; people management · Product &amp; tool knowledge</t>
        </is>
      </c>
      <c r="DK168" s="112" t="inlineStr">
        <is>
          <t>Communication &amp; de-escalation; product/domain depth; ticketing &amp; SLA tools</t>
        </is>
      </c>
      <c r="DL168" s="112" t="inlineStr">
        <is>
          <t>Product, Platform &amp; Domain Knowledge; Project, Program &amp; Agile Management; Stakeholder &amp; Client Management</t>
        </is>
      </c>
      <c r="DM168" s="112" t="inlineStr">
        <is>
          <t>Leadership &amp; people management · Product &amp; tool knowledge</t>
        </is>
      </c>
      <c r="DN168" s="112" t="inlineStr">
        <is>
          <t>Transition to leadership: people management &amp; delegation, mentoring/coaching, project ownership &amp; stakeholder management, prioritisation under ambiguity, presentation &amp; influence skills</t>
        </is>
      </c>
      <c r="DO168" s="139" t="inlineStr">
        <is>
          <t>No strong match from survey evidence</t>
        </is>
      </c>
      <c r="DP168" s="126" t="inlineStr">
        <is>
          <t>Chandra Sekhar Sahu · Support Executive — 0.30: platform, arelle, issue, support</t>
        </is>
      </c>
      <c r="DQ168" s="126" t="inlineStr">
        <is>
          <t>Shraddha Gawali · iFile, Support Specialist — 0.25</t>
        </is>
      </c>
      <c r="DR168" s="126" t="n"/>
      <c r="DS168" s="126" t="n"/>
      <c r="DT168" s="126" t="inlineStr">
        <is>
          <t>A3 deep-dive: score 2.15 · gap to B1 1.4 · More than 1.0 from B1</t>
        </is>
      </c>
      <c r="DU168"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168"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8"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8"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8"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8" s="126" t="inlineStr">
        <is>
          <t>2–4 yrs</t>
        </is>
      </c>
      <c r="EA168" s="126" t="inlineStr">
        <is>
          <t>3–5 · 2–5</t>
        </is>
      </c>
      <c r="EB168" s="126" t="inlineStr">
        <is>
          <t>Support / CS Executive</t>
        </is>
      </c>
      <c r="EC168" s="126" t="inlineStr">
        <is>
          <t>IRIS Vs Competitor Benchmark — SaaS customer-success ladder: Associate CSM · Regnology: Product Support Specialist · Reg Reporting · IRIS Vs Competitor Benchmark — support tiers: L2 Application Support</t>
        </is>
      </c>
      <c r="ED168" s="126" t="inlineStr">
        <is>
          <t>TSIA frameworks and benchmarks; ITIL 4 service desk; Gainsight customer-success practice</t>
        </is>
      </c>
      <c r="EE168" s="126" t="inlineStr">
        <is>
          <t>Core 2 · Future 2 · Functional 3 · Leadership not scored</t>
        </is>
      </c>
      <c r="EF168" s="139" t="n"/>
      <c r="EG168" s="126" t="inlineStr">
        <is>
          <t>✓ HRIS: 3.5 yrs, PGDM, 0 direct reports
✓ Survey: 19 of 20 questions answered
✓ KRAs: submitted, reported deliverables
✓ Manager mapping: rating, potential, 9-box
✓ Job description</t>
        </is>
      </c>
      <c r="EH168" s="118" t="n"/>
      <c r="EI168" s="118" t="n"/>
      <c r="EJ168" s="118" t="n"/>
      <c r="EK168" s="118" t="inlineStr">
        <is>
          <t>Survey: summary on file · KRAs: received · Experience: on file</t>
        </is>
      </c>
      <c r="EL168" s="141" t="n"/>
      <c r="EM168" s="142" t="n"/>
      <c r="EN168" s="142" t="n"/>
      <c r="EO168" s="142" t="n"/>
      <c r="EP168" s="142" t="n"/>
      <c r="EQ168" s="143" t="n"/>
      <c r="ER168" s="135" t="n"/>
      <c r="ES168" s="135" t="n"/>
      <c r="ET168" s="135" t="n"/>
      <c r="EU168" s="135" t="n"/>
      <c r="EV168" s="135" t="n"/>
      <c r="EW168" s="135" t="n"/>
      <c r="EX168" s="135" t="n"/>
      <c r="EY168" s="143" t="n"/>
      <c r="EZ168" s="135" t="n"/>
      <c r="FA168" s="135" t="n"/>
      <c r="FB168" s="135" t="n"/>
      <c r="FC168" s="135" t="n"/>
      <c r="FD168" s="135" t="n"/>
    </row>
    <row r="169" ht="300" customHeight="1">
      <c r="A169" s="109" t="inlineStr">
        <is>
          <t>CARBON</t>
        </is>
      </c>
      <c r="B169" s="110" t="inlineStr">
        <is>
          <t>IRIS2096</t>
        </is>
      </c>
      <c r="C169" s="110" t="inlineStr">
        <is>
          <t>Sweety Mukherjee</t>
        </is>
      </c>
      <c r="D169" s="110" t="inlineStr">
        <is>
          <t>Support</t>
        </is>
      </c>
      <c r="E169" s="110" t="inlineStr">
        <is>
          <t>RC-031</t>
        </is>
      </c>
      <c r="F169" s="110" t="inlineStr">
        <is>
          <t>Harshal Shah</t>
        </is>
      </c>
      <c r="G169" s="110" t="inlineStr">
        <is>
          <t>IRIS0662</t>
        </is>
      </c>
      <c r="H169" s="110" t="inlineStr">
        <is>
          <t>B2</t>
        </is>
      </c>
      <c r="I169" s="110" t="n"/>
      <c r="J169" s="110" t="n">
        <v>7</v>
      </c>
      <c r="K169" s="110" t="n">
        <v>3.7</v>
      </c>
      <c r="L169" s="110" t="inlineStr">
        <is>
          <t>BCA</t>
        </is>
      </c>
      <c r="M169" s="110" t="n"/>
      <c r="N169" s="144" t="inlineStr">
        <is>
          <t>Executive- Customer Support</t>
        </is>
      </c>
      <c r="O169" s="113" t="inlineStr">
        <is>
          <t>Senior Support Executive</t>
        </is>
      </c>
      <c r="P169" s="112" t="inlineStr">
        <is>
          <t>Customer Success &amp; Support</t>
        </is>
      </c>
      <c r="Q169" s="112" t="inlineStr">
        <is>
          <t>Application &amp; Product Support</t>
        </is>
      </c>
      <c r="R169" s="113" t="inlineStr">
        <is>
          <t>L3 – Professional / Associate</t>
        </is>
      </c>
      <c r="S169" s="114" t="inlineStr">
        <is>
          <t>A3</t>
        </is>
      </c>
      <c r="T169" s="151" t="inlineStr">
        <is>
          <t>Senior Associate</t>
        </is>
      </c>
      <c r="U169" s="151" t="inlineStr">
        <is>
          <t>A</t>
        </is>
      </c>
      <c r="V169" s="112" t="inlineStr">
        <is>
          <t>IC</t>
        </is>
      </c>
      <c r="W169" s="150" t="inlineStr">
        <is>
          <t>▲ Up</t>
        </is>
      </c>
      <c r="X169" s="112" t="inlineStr">
        <is>
          <t>P2</t>
        </is>
      </c>
      <c r="Y169" s="112" t="inlineStr">
        <is>
          <t>Developing</t>
        </is>
      </c>
      <c r="Z169" s="112" t="inlineStr">
        <is>
          <t>3 Apply</t>
        </is>
      </c>
      <c r="AA169" s="117" t="inlineStr">
        <is>
          <t>A3</t>
        </is>
      </c>
      <c r="AB169" s="118" t="inlineStr">
        <is>
          <t>Band A · Practitioner</t>
        </is>
      </c>
      <c r="AC169" s="118" t="inlineStr">
        <is>
          <t>Senior Associate</t>
        </is>
      </c>
      <c r="AD169" s="118" t="inlineStr">
        <is>
          <t>• Same as the model</t>
        </is>
      </c>
      <c r="AE169" s="118" t="inlineStr">
        <is>
          <t>B2</t>
        </is>
      </c>
      <c r="AF169" s="118" t="inlineStr">
        <is>
          <t>OK</t>
        </is>
      </c>
      <c r="AG169" s="118" t="inlineStr">
        <is>
          <t>No change · already below the manager</t>
        </is>
      </c>
      <c r="AH169" s="118" t="n">
        <v>5</v>
      </c>
      <c r="AI169" s="118" t="n"/>
      <c r="AJ169" s="119" t="inlineStr">
        <is>
          <t>CARBON · Support · Band A · Early career</t>
        </is>
      </c>
      <c r="AK169" s="120" t="n">
        <v>2</v>
      </c>
      <c r="AL169" s="121">
        <f>IFERROR(INDEX(WM_C,MATCH($AJ169,WM_KEY,0)),"")</f>
        <v>0.54</v>
      </c>
      <c r="AM169" s="122">
        <f>IF(OR(AK169="",AL169=""),"",AK169*AL169)</f>
        <v>1.08</v>
      </c>
      <c r="AN169" s="120" t="n">
        <v>2</v>
      </c>
      <c r="AO169" s="121">
        <f>IFERROR(INDEX(WM_AU,MATCH($AJ169,WM_KEY,0)),"")</f>
        <v>0.16</v>
      </c>
      <c r="AP169" s="122">
        <f>IF(OR(AN169="",AO169=""),"",AN169*AO169)</f>
        <v>0.32</v>
      </c>
      <c r="AQ169" s="120" t="n">
        <v>2</v>
      </c>
      <c r="AR169" s="121">
        <f>IFERROR(INDEX(WM_AC,MATCH($AJ169,WM_KEY,0)),"")</f>
        <v>0.09</v>
      </c>
      <c r="AS169" s="122">
        <f>IF(OR(AQ169="",AR169=""),"",AQ169*AR169)</f>
        <v>0.18</v>
      </c>
      <c r="AT169" s="120" t="n">
        <v>1</v>
      </c>
      <c r="AU169" s="121">
        <f>IFERROR(INDEX(WM_L,MATCH($AJ169,WM_KEY,0)),"")</f>
        <v>0</v>
      </c>
      <c r="AV169" s="122">
        <f>IF(OR(AT169="",AU169=""),"",AT169*AU169)</f>
        <v>0</v>
      </c>
      <c r="AW169" s="120" t="n">
        <v>5</v>
      </c>
      <c r="AX169" s="121">
        <f>IFERROR(INDEX(WM_E,MATCH($AJ169,WM_KEY,0)),"")</f>
        <v>0.1</v>
      </c>
      <c r="AY169" s="122">
        <f>IF(OR(AW169="",AX169=""),"",AW169*AX169)</f>
        <v>0.5</v>
      </c>
      <c r="AZ169" s="123" t="n">
        <v>2</v>
      </c>
      <c r="BA169" s="121">
        <f>IFERROR(INDEX(WM_BI,MATCH($AJ169,WM_KEY,0)),"")</f>
        <v>0.11</v>
      </c>
      <c r="BB169" s="122">
        <f>IF(OR(AZ169="",BA169=""),"",AZ169*BA169)</f>
        <v>0.22</v>
      </c>
      <c r="BC169" s="122">
        <f>IF(COUNT(AM169,AP169,AS169,AV169,AY169,BB169)&lt;6,"",SUM(AM169,AP169,AS169,AV169,AY169,BB169))</f>
        <v>2.3</v>
      </c>
      <c r="BD169" s="122" t="str">
        <f>IF(BC169="","",INDEX({"A1","A2","A3","B1","B2","B3","C1","C2","D1","D2","E1","E2"},MAX(1,MIN(12,ROUND(BC169,0)))))</f>
        <v>A2</v>
      </c>
      <c r="BE169" s="114" t="inlineStr">
        <is>
          <t>A3</t>
        </is>
      </c>
      <c r="BF169" s="124" t="inlineStr">
        <is>
          <t>Rule: R7 Band A experience</t>
        </is>
      </c>
      <c r="BG169"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9" s="125" t="inlineStr">
        <is>
          <t>At build: Complexity 1.08 + Autonomy 0.32 + Accountability 0.18 + Leadership 0.00 + Experience 0.50 + Business impact 0.22
= 2.30 points → nearest level 2 = A2
Final level: A3 · a rule applied: see the next column</t>
        </is>
      </c>
      <c r="BI169" s="125" t="inlineStr">
        <is>
          <t>• Raised to A3: 7 years' experience is 2 years or more.
Final level: A3.</t>
        </is>
      </c>
      <c r="BJ169" s="125" t="inlineStr">
        <is>
          <t>—</t>
        </is>
      </c>
      <c r="BK169" s="126" t="n"/>
      <c r="BL169" s="126" t="inlineStr">
        <is>
          <t>High</t>
        </is>
      </c>
      <c r="BM169" s="126" t="inlineStr">
        <is>
          <t>• 7.0 yrs of experience in a role that reads as Band A work — a career-path question for the manager: can the role be widened · Specialist, B1 or is it correctly sized?</t>
        </is>
      </c>
      <c r="BN169" s="125" t="inlineStr">
        <is>
          <t>Stable · moves in fewer than 5 of 30 weight tests</t>
        </is>
      </c>
      <c r="BO169" s="148" t="inlineStr">
        <is>
          <t>Rated 2 of 12
Start: 2.0 · practitioner title
Evidence reads like A2: Resolves routine customer issues and basic complaints with standard solutions; some testing → matches the start
KRA: “• Maintain an average First Response Time · FRT of &lt; 30 minutes for all inbound tickets. • Achieve ≥ 80% First Contact Resolution · FCR…”
Market: A2 = Standard work of the discipline</t>
        </is>
      </c>
      <c r="BP169" s="129" t="inlineStr">
        <is>
          <t>Rated 2 of 12
Start: 2.0 · practitioner title
Evidence reads like A2: Resolves routine issues, handles basic complaints, gives standard solutions → matches the start
Market: A2 = Chooses own approach within standards</t>
        </is>
      </c>
      <c r="BQ169" s="129" t="inlineStr">
        <is>
          <t>Rated 2 of 12
Start: 2.0 · practitioner title
Evidence reads like A2: Timely, accurate responses on own customer complaints → matches the start
KRA: “• Maintain an average First Response Time · FRT of &lt; 30 minutes for all inbound tickets. • Achieve ≥ 80% First Contact Resolution · FCR…”
Market: A2 = Own deliverables · accuracy, TAT</t>
        </is>
      </c>
      <c r="BR169" s="129" t="inlineStr">
        <is>
          <t>Rated 1 of 12 — not counted: the weight is 0% at this level
Start: 1.0 · individual contributor, so influence only
Evidence reads like A1: No guidance of others described → matches the start
Team: 0 direct reports · IC
Market: A1 = Not scored in Band A</t>
        </is>
      </c>
      <c r="BS169" s="129" t="inlineStr">
        <is>
          <t>Rated 5 of 12
Experience: 7.0 yrs total · 3.3 before IRIS + 3.7 at IRIS = 4.8 on the experience scale
Qualification: BCA · graduate → no change
Market: A3 roles typically have 2–5 yrs · IRIS guide 2–4</t>
        </is>
      </c>
      <c r="BT16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69"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9" s="125" t="n"/>
      <c r="BW169" s="125" t="n"/>
      <c r="BX169" s="125" t="n"/>
      <c r="BY169" s="125" t="inlineStr">
        <is>
          <t>L1 support</t>
        </is>
      </c>
      <c r="BZ169" s="125" t="inlineStr">
        <is>
          <t>Received · manager annual</t>
        </is>
      </c>
      <c r="CA169" s="125" t="inlineStr">
        <is>
          <t>CARBON Mapping Master · CARBON Talent Mapping · Raw</t>
        </is>
      </c>
      <c r="CB169" s="130" t="n">
        <v>20</v>
      </c>
      <c r="CC169" s="131"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CD169" s="131"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CE169" s="131"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CF169" s="131"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CG169" s="131" t="inlineStr">
        <is>
          <t>• Support required: No input received.</t>
        </is>
      </c>
      <c r="CH169" s="132" t="inlineStr">
        <is>
          <t>Complexity: Evidence reads like A2: Resolves routine customer issues and basic complaints with standard solutions; some testing → matches the start
Autonomy: Evidence reads like A2: Resolves routine issues, handles basic complaints, gives standard solutions → matches the start
Accountability: Evidence reads like A2: Timely, accurate responses on own customer complaints → matches the start
Leadership: Evidence reads like A1: No guidance of others described → matches the start
Business Impact: No survey or manager-mapping signal on criticality: kept at the start point.</t>
        </is>
      </c>
      <c r="CI169"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9" s="131" t="inlineStr">
        <is>
          <t>Self-identified: Product &amp; tool knowledge · Client, sales &amp; stakeholders
For the next role: Product &amp; tool knowledge · Client, sales &amp; stakeholders</t>
        </is>
      </c>
      <c r="CK169" s="131" t="inlineStr">
        <is>
          <t>Per-person summary · CARBON Mapping Master</t>
        </is>
      </c>
      <c r="CL169"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9"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169" s="135" t="n"/>
      <c r="CO169" s="135" t="n">
        <v>2</v>
      </c>
      <c r="CP169" s="136" t="n">
        <v>3</v>
      </c>
      <c r="CQ169" s="137" t="inlineStr">
        <is>
          <t>Medium</t>
        </is>
      </c>
      <c r="CR169" s="137" t="inlineStr">
        <is>
          <t>Core Contributor</t>
        </is>
      </c>
      <c r="CS169" s="137" t="inlineStr">
        <is>
          <t>Develop in role</t>
        </is>
      </c>
      <c r="CT169" s="137" t="n"/>
      <c r="CU169" s="137" t="n"/>
      <c r="CV169" s="137" t="n"/>
      <c r="CW169" s="137" t="n"/>
      <c r="CX169" s="137" t="n"/>
      <c r="CY169" s="137" t="n"/>
      <c r="CZ169" s="137" t="n"/>
      <c r="DA169" s="119" t="n">
        <v>91</v>
      </c>
      <c r="DB169" s="138" t="inlineStr">
        <is>
          <t>Meets the level</t>
        </is>
      </c>
      <c r="DC169" s="138" t="n">
        <v>98</v>
      </c>
      <c r="DD169" s="138" t="n">
        <v>75</v>
      </c>
      <c r="DE169" s="138" t="n">
        <v>93</v>
      </c>
      <c r="DF169" s="138" t="n"/>
      <c r="DG169" s="138" t="inlineStr">
        <is>
          <t>Communication, SQL &amp; data, Regulatory domain</t>
        </is>
      </c>
      <c r="DH169" s="138" t="inlineStr">
        <is>
          <t>B1: 80% of profile — close</t>
        </is>
      </c>
      <c r="DI169" s="138" t="inlineStr">
        <is>
          <t>Evidence: Survey + KRAs | Core: Ownership 2/2, Problem solving 2/2, Communication &amp; collaboration 3/2, Client &amp; quality focus 3/2, Learning agility 1/2, Integrity &amp; compliance 2/2 | Future-ready: AI literacy 2/2, Data literacy 1/2, Digital fluency 2/2, Innovation 1/2 | Functional: Product &amp; domain 4/3, Stakeholder mgmt 4/3, Communication 2/3, SQL &amp; data 2/3, Regulatory domain 2/3, Quality &amp; process 4/3</t>
        </is>
      </c>
      <c r="DJ169" s="111" t="inlineStr">
        <is>
          <t>Product &amp; tool knowledge · Client, sales &amp; stakeholders</t>
        </is>
      </c>
      <c r="DK169" s="112" t="inlineStr">
        <is>
          <t>Customer success methods; communication &amp; de-escalation; product/domain depth; ticketing &amp; SLA tools</t>
        </is>
      </c>
      <c r="DL169" s="112" t="inlineStr">
        <is>
          <t>AI, GenAI &amp; Prompt Engineering; Project, Program &amp; Agile Management; Process Improvement &amp; Quality Mindset</t>
        </is>
      </c>
      <c r="DM169" s="112" t="inlineStr">
        <is>
          <t>Product &amp; tool knowledge · Client, sales &amp; stakeholders</t>
        </is>
      </c>
      <c r="DN169" s="112" t="inlineStr">
        <is>
          <t>Transition to leadership: people management &amp; delegation, mentoring/coaching, project ownership &amp; stakeholder management, prioritisation under ambiguity, presentation &amp; influence skills</t>
        </is>
      </c>
      <c r="DO169" s="139" t="inlineStr">
        <is>
          <t>No strong match from survey evidence</t>
        </is>
      </c>
      <c r="DP169" s="126" t="inlineStr">
        <is>
          <t>No material overlap found</t>
        </is>
      </c>
      <c r="DQ169" s="126" t="inlineStr">
        <is>
          <t>No close match in other businesses</t>
        </is>
      </c>
      <c r="DR169" s="126" t="n"/>
      <c r="DS169" s="126" t="n"/>
      <c r="DT169" s="126" t="inlineStr">
        <is>
          <t>A3 deep-dive: score 2.3 · gap to B1 1.25 · More than 1.0 from B1</t>
        </is>
      </c>
      <c r="DU169"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169"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9"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9"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9"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9" s="126" t="inlineStr">
        <is>
          <t>2–4 yrs</t>
        </is>
      </c>
      <c r="EA169" s="126" t="inlineStr">
        <is>
          <t>3–5 · 2–5</t>
        </is>
      </c>
      <c r="EB169" s="126" t="inlineStr">
        <is>
          <t>Support / CS Executive</t>
        </is>
      </c>
      <c r="EC169" s="126" t="inlineStr">
        <is>
          <t>IRIS Vs Competitor Benchmark — SaaS customer-success ladder: Associate CSM · Regnology: Product Support Specialist · Reg Reporting · IRIS Vs Competitor Benchmark — support tiers: L2 Application Support</t>
        </is>
      </c>
      <c r="ED169" s="126" t="inlineStr">
        <is>
          <t>TSIA frameworks and benchmarks; ITIL 4 service desk; Gainsight customer-success practice</t>
        </is>
      </c>
      <c r="EE169" s="126" t="inlineStr">
        <is>
          <t>Core 2 · Future 2 · Functional 3 · Leadership not scored</t>
        </is>
      </c>
      <c r="EF169" s="139" t="n"/>
      <c r="EG169" s="126" t="inlineStr">
        <is>
          <t>✓ HRIS: 7.0 yrs, BCA, 0 direct reports
✓ Survey: 20 of 20 questions answered
✓ KRAs: submitted, reported deliverables
✓ Manager mapping: rating, potential, 9-box
✓ Job description</t>
        </is>
      </c>
      <c r="EH169" s="118" t="n"/>
      <c r="EI169" s="118" t="n"/>
      <c r="EJ169" s="118" t="n"/>
      <c r="EK169" s="118" t="inlineStr">
        <is>
          <t>Survey: summary on file · KRAs: received · Experience: on file</t>
        </is>
      </c>
      <c r="EL169" s="141" t="n"/>
      <c r="EM169" s="142" t="n"/>
      <c r="EN169" s="142" t="n"/>
      <c r="EO169" s="142" t="n"/>
      <c r="EP169" s="142" t="n"/>
      <c r="EQ169" s="143" t="n"/>
      <c r="ER169" s="135" t="n"/>
      <c r="ES169" s="135" t="n"/>
      <c r="ET169" s="135" t="n"/>
      <c r="EU169" s="135" t="n"/>
      <c r="EV169" s="135" t="n"/>
      <c r="EW169" s="135" t="n"/>
      <c r="EX169" s="135" t="n"/>
      <c r="EY169" s="143" t="n"/>
      <c r="EZ169" s="135" t="n"/>
      <c r="FA169" s="135" t="n"/>
      <c r="FB169" s="135" t="n"/>
      <c r="FC169" s="135" t="n"/>
      <c r="FD169" s="135" t="n"/>
    </row>
    <row r="170" ht="300" customHeight="1">
      <c r="A170" s="109" t="inlineStr">
        <is>
          <t>CARBON</t>
        </is>
      </c>
      <c r="B170" s="110" t="inlineStr">
        <is>
          <t>IRISC184</t>
        </is>
      </c>
      <c r="C170" s="110" t="inlineStr">
        <is>
          <t>Tanya Dhere</t>
        </is>
      </c>
      <c r="D170" s="110" t="inlineStr">
        <is>
          <t>Support</t>
        </is>
      </c>
      <c r="E170" s="110" t="inlineStr">
        <is>
          <t>RC-034</t>
        </is>
      </c>
      <c r="F170" s="110" t="inlineStr">
        <is>
          <t>Neha Gajbhiye</t>
        </is>
      </c>
      <c r="G170" s="110" t="inlineStr">
        <is>
          <t>IRIS1963</t>
        </is>
      </c>
      <c r="H170" s="110" t="inlineStr">
        <is>
          <t>B2</t>
        </is>
      </c>
      <c r="I170" s="110" t="n"/>
      <c r="J170" s="110" t="n">
        <v>13</v>
      </c>
      <c r="K170" s="110" t="n">
        <v>6</v>
      </c>
      <c r="L170" s="110" t="inlineStr">
        <is>
          <t>B.Com</t>
        </is>
      </c>
      <c r="M170" s="110" t="n"/>
      <c r="N170" s="144" t="inlineStr">
        <is>
          <t>Consultant</t>
        </is>
      </c>
      <c r="O170" s="113" t="inlineStr">
        <is>
          <t>Senior Customer Success Executive</t>
        </is>
      </c>
      <c r="P170" s="112" t="inlineStr">
        <is>
          <t>Customer Success &amp; Support</t>
        </is>
      </c>
      <c r="Q170" s="112" t="inlineStr">
        <is>
          <t>Customer Success &amp; Account Management</t>
        </is>
      </c>
      <c r="R170" s="113" t="inlineStr">
        <is>
          <t>L3 – Professional / Associate</t>
        </is>
      </c>
      <c r="S170" s="114" t="inlineStr">
        <is>
          <t>A3</t>
        </is>
      </c>
      <c r="T170" s="151" t="inlineStr">
        <is>
          <t>Senior Associate</t>
        </is>
      </c>
      <c r="U170" s="151" t="inlineStr">
        <is>
          <t>A</t>
        </is>
      </c>
      <c r="V170" s="112" t="inlineStr">
        <is>
          <t>IC</t>
        </is>
      </c>
      <c r="W170" s="150" t="inlineStr">
        <is>
          <t>▲ Up</t>
        </is>
      </c>
      <c r="X170" s="112" t="inlineStr">
        <is>
          <t>P2</t>
        </is>
      </c>
      <c r="Y170" s="112" t="inlineStr">
        <is>
          <t>Developing</t>
        </is>
      </c>
      <c r="Z170" s="112" t="inlineStr">
        <is>
          <t>3 Apply</t>
        </is>
      </c>
      <c r="AA170" s="117" t="inlineStr">
        <is>
          <t>A3</t>
        </is>
      </c>
      <c r="AB170" s="118" t="inlineStr">
        <is>
          <t>Band A · Practitioner</t>
        </is>
      </c>
      <c r="AC170" s="118" t="inlineStr">
        <is>
          <t>Senior Associate</t>
        </is>
      </c>
      <c r="AD170" s="118" t="inlineStr">
        <is>
          <t>• Same as the model</t>
        </is>
      </c>
      <c r="AE170" s="118" t="inlineStr">
        <is>
          <t>B2</t>
        </is>
      </c>
      <c r="AF170" s="118" t="inlineStr">
        <is>
          <t>OK</t>
        </is>
      </c>
      <c r="AG170" s="118" t="inlineStr">
        <is>
          <t>No change · already below the manager</t>
        </is>
      </c>
      <c r="AH170" s="118" t="n">
        <v>6</v>
      </c>
      <c r="AI170" s="118" t="n"/>
      <c r="AJ170" s="119" t="inlineStr">
        <is>
          <t>CARBON · Support · Band A · Early career</t>
        </is>
      </c>
      <c r="AK170" s="120" t="n">
        <v>2.5</v>
      </c>
      <c r="AL170" s="121">
        <f>IFERROR(INDEX(WM_C,MATCH($AJ170,WM_KEY,0)),"")</f>
        <v>0.54</v>
      </c>
      <c r="AM170" s="122">
        <f>IF(OR(AK170="",AL170=""),"",AK170*AL170)</f>
        <v>1.35</v>
      </c>
      <c r="AN170" s="120" t="n">
        <v>2</v>
      </c>
      <c r="AO170" s="121">
        <f>IFERROR(INDEX(WM_AU,MATCH($AJ170,WM_KEY,0)),"")</f>
        <v>0.16</v>
      </c>
      <c r="AP170" s="122">
        <f>IF(OR(AN170="",AO170=""),"",AN170*AO170)</f>
        <v>0.32</v>
      </c>
      <c r="AQ170" s="120" t="n">
        <v>2.5</v>
      </c>
      <c r="AR170" s="121">
        <f>IFERROR(INDEX(WM_AC,MATCH($AJ170,WM_KEY,0)),"")</f>
        <v>0.09</v>
      </c>
      <c r="AS170" s="122">
        <f>IF(OR(AQ170="",AR170=""),"",AQ170*AR170)</f>
        <v>0.225</v>
      </c>
      <c r="AT170" s="120" t="n">
        <v>1</v>
      </c>
      <c r="AU170" s="121">
        <f>IFERROR(INDEX(WM_L,MATCH($AJ170,WM_KEY,0)),"")</f>
        <v>0</v>
      </c>
      <c r="AV170" s="122">
        <f>IF(OR(AT170="",AU170=""),"",AT170*AU170)</f>
        <v>0</v>
      </c>
      <c r="AW170" s="120" t="n">
        <v>7.5</v>
      </c>
      <c r="AX170" s="121">
        <f>IFERROR(INDEX(WM_E,MATCH($AJ170,WM_KEY,0)),"")</f>
        <v>0.1</v>
      </c>
      <c r="AY170" s="122">
        <f>IF(OR(AW170="",AX170=""),"",AW170*AX170)</f>
        <v>0.75</v>
      </c>
      <c r="AZ170" s="123" t="n">
        <v>2.5</v>
      </c>
      <c r="BA170" s="121">
        <f>IFERROR(INDEX(WM_BI,MATCH($AJ170,WM_KEY,0)),"")</f>
        <v>0.11</v>
      </c>
      <c r="BB170" s="122">
        <f>IF(OR(AZ170="",BA170=""),"",AZ170*BA170)</f>
        <v>0.275</v>
      </c>
      <c r="BC170" s="122">
        <f>IF(COUNT(AM170,AP170,AS170,AV170,AY170,BB170)&lt;6,"",SUM(AM170,AP170,AS170,AV170,AY170,BB170))</f>
        <v>2.92</v>
      </c>
      <c r="BD170" s="122" t="str">
        <f>IF(BC170="","",INDEX({"A1","A2","A3","B1","B2","B3","C1","C2","D1","D2","E1","E2"},MAX(1,MIN(12,ROUND(BC170,0)))))</f>
        <v>A3</v>
      </c>
      <c r="BE170" s="114" t="inlineStr">
        <is>
          <t>A3</t>
        </is>
      </c>
      <c r="BF170" s="124" t="inlineStr">
        <is>
          <t>The score decided the level</t>
        </is>
      </c>
      <c r="BG170"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70" s="125" t="inlineStr">
        <is>
          <t>At build: Complexity 1.35 + Autonomy 0.32 + Accountability 0.22 + Leadership 0.00 + Experience 0.75 + Business impact 0.28
= 2.92 points → nearest level 3 = A3
Final level: A3 · same as the score</t>
        </is>
      </c>
      <c r="BI170" s="125" t="inlineStr">
        <is>
          <t>No rule applied: the score decides.</t>
        </is>
      </c>
      <c r="BJ170" s="125" t="inlineStr">
        <is>
          <t>—</t>
        </is>
      </c>
      <c r="BK170" s="126" t="n"/>
      <c r="BL170" s="126" t="inlineStr">
        <is>
          <t>Medium</t>
        </is>
      </c>
      <c r="BM170" s="126" t="inlineStr">
        <is>
          <t>• 13.0 yrs of experience in a role that reads as Band A work — a career-path question for the manager: can the role be widened · Specialist, B1 or is it correctly sized?</t>
        </is>
      </c>
      <c r="BN170" s="125" t="inlineStr">
        <is>
          <t>Stable · moves in fewer than 5 of 30 weight tests</t>
        </is>
      </c>
      <c r="BO170" s="148" t="inlineStr">
        <is>
          <t>Rated 2.5 of 12 · between A2 and A3
Start: 2.0 · practitioner title
Evidence reads like A3: Invoicing, proposals, legal documentation, receivables; mediates between service, client and auditors → moved up 0.5
Market: A2 = Standard work of the discipline · A3 = Varied and non-standard work; handles exceptions</t>
        </is>
      </c>
      <c r="BP170" s="129" t="inlineStr">
        <is>
          <t>Rated 2 of 12
Start: 2.0 · practitioner title
Evidence reads like A2: Handles daily work alone; manager covers urgent items when absent; no decisions stated → matches the start
Market: A2 = Chooses own approach within standards</t>
        </is>
      </c>
      <c r="BQ170" s="129" t="inlineStr">
        <is>
          <t>Rated 2.5 of 12 · between A2 and A3
Start: 2.0 · practitioner title
Evidence reads like A3: Invoices, outstanding payments, renewal and legal documentation; direct revenue impact → moved up 0.5
Market: A2 = Own deliverables · accuracy, TAT · A3 = A module / process, or work with client or regulatory consequences</t>
        </is>
      </c>
      <c r="BR170" s="129" t="inlineStr">
        <is>
          <t>Rated 1 of 12 — not counted: the weight is 0% at this level
Start: 1.0 · individual contributor, so influence only
Evidence reads like A1: No guidance of others described → matches the start
Team: 0 direct reports · IC
Market: A1 = Not scored in Band A</t>
        </is>
      </c>
      <c r="BS170" s="129" t="inlineStr">
        <is>
          <t>Rated 7.5 of 12 · between C1 and C2
Experience: 13.0 yrs total · 7.0 before IRIS + 6.0 at IRIS = 7.4 on the experience scale
Qualification: B.Com · graduate → no change
Market: A3 roles typically have 2–5 yrs · IRIS guide 2–4</t>
        </is>
      </c>
      <c r="BT17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170" s="127" t="inlineStr">
        <is>
          <t>KRAs not received · manager to supply</t>
        </is>
      </c>
      <c r="BV170" s="125" t="n"/>
      <c r="BW170" s="125" t="n"/>
      <c r="BX170" s="125" t="n"/>
      <c r="BY170" s="125" t="n"/>
      <c r="BZ170" s="128" t="inlineStr">
        <is>
          <t>KRAs not received · manager to supply</t>
        </is>
      </c>
      <c r="CA170" s="125" t="n"/>
      <c r="CB170" s="130" t="n">
        <v>19</v>
      </c>
      <c r="CC170" s="131" t="inlineStr">
        <is>
          <t>• Role / sub-team: PMO Activity, AI Testing.</t>
        </is>
      </c>
      <c r="CD170" s="131"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CE170" s="131" t="inlineStr">
        <is>
          <t>• Current capabilities: Quick resolutions; NEW WAYS OF WORKING OUT T.</t>
        </is>
      </c>
      <c r="CF170" s="131" t="inlineStr">
        <is>
          <t>• Development priorities: No input received.
• Learning and Development Need: Past experiences.
• AI Enablement Need: AI prompt engineering and using AI to increase efficiency, given their reported use of AI.</t>
        </is>
      </c>
      <c r="CG170" s="131" t="inlineStr">
        <is>
          <t>• Key challenges: Net Access Approvals; tools not working.
• Support required: No input received.</t>
        </is>
      </c>
      <c r="CH170" s="132" t="inlineStr">
        <is>
          <t>Complexity: Evidence reads like A3: Invoicing, proposals, legal documentation, receivables; mediates between service, client and auditors → moved up 0.5
Autonomy: Evidence reads like A2: Handles daily work alone; manager covers urgent items when absent; no decisions stated → matches the start
Accountability: Evidence reads like A3: Invoices, outstanding payments, renewal and legal documentation; direct revenue impact → moved up 0.5
Leadership: Evidence reads like A1: No guidance of others described → matches the start
Business Impact: No survey or manager-mapping signal on criticality: kept at the start point.</t>
        </is>
      </c>
      <c r="CI170" s="131"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J170" s="131" t="inlineStr">
        <is>
          <t>Self-identified: Answered · no common topic
For the next role: Answered · no common topic</t>
        </is>
      </c>
      <c r="CK170" s="131" t="inlineStr">
        <is>
          <t>Per-person summary · CARBON Mapping Master</t>
        </is>
      </c>
      <c r="CL170" s="133" t="inlineStr">
        <is>
          <t>WHAT THE ROLE DOES: Owns client relationships after sale — hypercare, renewals, upsell, CSAT/NPS, delivery follow-through. At A3: varied work; reviews juniors; go-to for a process.
Common themes in sub-family holders, all levels' answers: cross improve · upsell cross · nps follow · tech · improve nps · us market
KEY RESPONSIBILITIES: Owns client relationships after sale — hypercare, renewals, upsell, CSAT/NPS, delivery follow-through; Varied and non-standard work; handles exceptions; A module / process, or work with client or regulatory consequences
Common themes in sub-family holders, all levels' answers: product · renewals · testing · upsell · cross sell · training
DELIVERS: A module / process, or work with client or regulatory consequences
Common themes in sub-family holders, all levels' answers: customer · csat · product · esef · client
ACCOUNTABLE FOR: A module / process, or work with client or regulatory consequences
Common themes in sub-family holders, all levels' answers: retention · renewals · sell · cross · invoicing · outstanding
DECIDES ALONE: Technical / QC / client calls on own work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sub-family themes · 3+ answered — 2 holders, 2 answered the survey; sub-family 9 answered; catalogue RC-034</t>
        </is>
      </c>
      <c r="CM170" s="134" t="inlineStr">
        <is>
          <t>What the role answers for: A module / process, or work with client or regulatory consequences.
Accountability &amp; Impact rating: 2.5 of 12 · A2-level impact.
If the work is missed · role-holders' themes: business · impact · revenue.
Manager talent mapping — Latest rating: 3 · Potential: Low · 9-Box Grid placement: Reliable Specialist.</t>
        </is>
      </c>
      <c r="CN170" s="135" t="n"/>
      <c r="CO170" s="135" t="n">
        <v>2.5</v>
      </c>
      <c r="CP170" s="136" t="n">
        <v>3</v>
      </c>
      <c r="CQ170" s="137" t="inlineStr">
        <is>
          <t>Low</t>
        </is>
      </c>
      <c r="CR170" s="137" t="inlineStr">
        <is>
          <t>Reliable Specialist</t>
        </is>
      </c>
      <c r="CS170" s="137" t="inlineStr">
        <is>
          <t>Develop in role</t>
        </is>
      </c>
      <c r="CT170" s="137" t="n"/>
      <c r="CU170" s="137" t="n"/>
      <c r="CV170" s="137" t="n"/>
      <c r="CW170" s="137" t="n"/>
      <c r="CX170" s="137" t="n"/>
      <c r="CY170" s="137" t="n"/>
      <c r="CZ170" s="137" t="n"/>
      <c r="DA170" s="119" t="n">
        <v>91</v>
      </c>
      <c r="DB170" s="138" t="inlineStr">
        <is>
          <t>Meets the level</t>
        </is>
      </c>
      <c r="DC170" s="138" t="n">
        <v>107</v>
      </c>
      <c r="DD170" s="138" t="n">
        <v>100</v>
      </c>
      <c r="DE170" s="138" t="n">
        <v>78</v>
      </c>
      <c r="DF170" s="138" t="n"/>
      <c r="DG170" s="138" t="inlineStr">
        <is>
          <t>Product &amp; domain, SQL &amp; data, Regulatory domain</t>
        </is>
      </c>
      <c r="DH170" s="138" t="inlineStr">
        <is>
          <t>B1: 78% of profile — close</t>
        </is>
      </c>
      <c r="DI170" s="138" t="inlineStr">
        <is>
          <t>Evidence: Survey + KRAs | Core: Ownership 2/2, Problem solving 2/2, Communication &amp; collaboration 3/2, Client &amp; quality focus 3/2, Learning agility 2/2, Integrity &amp; compliance 2/2 | Future-ready: AI literacy 2/2, Data literacy 2/2, Digital fluency 2/2, Innovation 2/2 | Functional: Product &amp; domain 2/3, Stakeholder mgmt 3/3, Communication 3/3, SQL &amp; data 2/3, Regulatory domain 2/3, Quality &amp; process 2/3</t>
        </is>
      </c>
      <c r="DJ170" s="111" t="inlineStr">
        <is>
          <t>Answered · no common topic</t>
        </is>
      </c>
      <c r="DK170" s="112" t="inlineStr">
        <is>
          <t>XBRL taxonomy &amp; regulatory updates; domain/accounting refreshers; quality &amp; accuracy practices; tooling proficiency</t>
        </is>
      </c>
      <c r="DL170" s="112" t="inlineStr">
        <is>
          <t>Project, Program &amp; Agile Management; Sales, Negotiation &amp; Account Growth; Broader Ownership &amp; Cross-functional Exposure</t>
        </is>
      </c>
      <c r="DM170" s="112" t="inlineStr">
        <is>
          <t>Answered · no common topic</t>
        </is>
      </c>
      <c r="DN170" s="112" t="inlineStr">
        <is>
          <t>Transition to leadership: people management &amp; delegation, mentoring/coaching, project ownership &amp; stakeholder management, prioritisation under ambiguity, presentation &amp; influence skills</t>
        </is>
      </c>
      <c r="DO170" s="139" t="inlineStr">
        <is>
          <t>No strong match from survey evidence</t>
        </is>
      </c>
      <c r="DP170" s="126" t="inlineStr">
        <is>
          <t>No material overlap found</t>
        </is>
      </c>
      <c r="DQ170" s="126" t="inlineStr">
        <is>
          <t>No close match in other businesses</t>
        </is>
      </c>
      <c r="DR170" s="126" t="n"/>
      <c r="DS170" s="126" t="n"/>
      <c r="DT170" s="126" t="inlineStr">
        <is>
          <t>A3 deep-dive: score 2.92 · gap to B1 0.66 · 0.5–1.0 from B1</t>
        </is>
      </c>
      <c r="DU170" s="140" t="inlineStr">
        <is>
          <t>Senior Customer Success Executive in Support · CARBON, A3 — IC.
The work: Owns client relationships after sale — hypercare, renewals, upsell, CSAT/NPS, delivery follow-through.
At this level the role owns varied work; reviews juniors; go-to for a process.
Key responsibilities: Owns client relationships after sale — hypercare, renewals, upsell, CSAT/NPS, delivery follow-through; Varied and non-standard work; handles exceptions; A module / process, or work with client or regulatory consequences.
Holders describe it with: product · renewals · testing · upsell · cross sell · training.</t>
        </is>
      </c>
      <c r="DV170"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70"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Communication
TOOLS: Hubspot · excel · Office 365
★ = must-have for the family. Scale: 1 Awareness · 2 Working · 3 Practitioner · 4 Advanced · 5 Expert.</t>
        </is>
      </c>
      <c r="DX170"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70"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70" s="126" t="inlineStr">
        <is>
          <t>2–4 yrs</t>
        </is>
      </c>
      <c r="EA170" s="126" t="inlineStr">
        <is>
          <t>3–5 · 2–5</t>
        </is>
      </c>
      <c r="EB170" s="126" t="inlineStr">
        <is>
          <t>Support / CS Executive</t>
        </is>
      </c>
      <c r="EC170" s="126" t="inlineStr">
        <is>
          <t>IRIS Vs Competitor Benchmark — SaaS customer-success ladder: Associate CSM · Regnology: Product Support Specialist · Reg Reporting · IRIS Vs Competitor Benchmark — support tiers: L2 Application Support</t>
        </is>
      </c>
      <c r="ED170" s="126" t="inlineStr">
        <is>
          <t>TSIA frameworks and benchmarks; ITIL 4 service desk; Gainsight customer-success practice</t>
        </is>
      </c>
      <c r="EE170" s="126" t="inlineStr">
        <is>
          <t>Core 2 · Future 2 · Functional 3 · Leadership not scored</t>
        </is>
      </c>
      <c r="EF170" s="139" t="n"/>
      <c r="EG170" s="126" t="inlineStr">
        <is>
          <t>✓ HRIS: 13.0 yrs, B.Com, 0 direct reports
✓ Survey: 19 of 20 questions answered
✓ KRAs: reported deliverables
✓ Manager mapping: rating, potential, 9-box
✗ Job description: not on file</t>
        </is>
      </c>
      <c r="EH170" s="118" t="inlineStr">
        <is>
          <t xml:space="preserve">D221 · Long-tenure A3 · 8+ yrs · Medium: No rule changed the level: the score decides. · owner Business head — CARBON · </t>
        </is>
      </c>
      <c r="EI170" s="118" t="n"/>
      <c r="EJ170" s="118" t="n"/>
      <c r="EK170" s="118" t="inlineStr">
        <is>
          <t>Survey: summary on file · KRAs: not received · Experience: on file</t>
        </is>
      </c>
      <c r="EL170" s="141" t="n"/>
      <c r="EM170" s="142" t="n"/>
      <c r="EN170" s="142" t="n"/>
      <c r="EO170" s="142" t="n"/>
      <c r="EP170" s="142" t="n"/>
      <c r="EQ170" s="143" t="n"/>
      <c r="ER170" s="135" t="n"/>
      <c r="ES170" s="135" t="n"/>
      <c r="ET170" s="135" t="n"/>
      <c r="EU170" s="135" t="n"/>
      <c r="EV170" s="135" t="n"/>
      <c r="EW170" s="135" t="n"/>
      <c r="EX170" s="135" t="n"/>
      <c r="EY170" s="143" t="n"/>
      <c r="EZ170" s="135" t="n"/>
      <c r="FA170" s="135" t="n"/>
      <c r="FB170" s="135" t="n"/>
      <c r="FC170" s="135" t="n"/>
      <c r="FD170" s="135" t="n"/>
    </row>
    <row r="171" ht="300" customHeight="1">
      <c r="A171" s="109" t="inlineStr">
        <is>
          <t>CARBON</t>
        </is>
      </c>
      <c r="B171" s="110" t="inlineStr">
        <is>
          <t>IRIS0118</t>
        </is>
      </c>
      <c r="C171" s="110" t="inlineStr">
        <is>
          <t>Mayur Narvekar</t>
        </is>
      </c>
      <c r="D171" s="110" t="inlineStr">
        <is>
          <t>Support</t>
        </is>
      </c>
      <c r="E171" s="110" t="inlineStr">
        <is>
          <t>RC-044</t>
        </is>
      </c>
      <c r="F171" s="110" t="inlineStr">
        <is>
          <t>Aniket Das</t>
        </is>
      </c>
      <c r="G171" s="110" t="inlineStr">
        <is>
          <t>IRIS2351</t>
        </is>
      </c>
      <c r="H171" s="110" t="inlineStr">
        <is>
          <t>B1</t>
        </is>
      </c>
      <c r="I171" s="110" t="n"/>
      <c r="J171" s="110" t="n">
        <v>19.1</v>
      </c>
      <c r="K171" s="110" t="n">
        <v>19.1</v>
      </c>
      <c r="L171" s="110" t="inlineStr">
        <is>
          <t>B.Com</t>
        </is>
      </c>
      <c r="M171" s="110" t="n"/>
      <c r="N171" s="144" t="inlineStr">
        <is>
          <t>Image Processing Specialist</t>
        </is>
      </c>
      <c r="O171" s="113" t="inlineStr">
        <is>
          <t>MIS Specialist</t>
        </is>
      </c>
      <c r="P171" s="112" t="inlineStr">
        <is>
          <t>Data &amp; Analytics</t>
        </is>
      </c>
      <c r="Q171" s="112" t="inlineStr">
        <is>
          <t>MIS &amp; Business Reporting</t>
        </is>
      </c>
      <c r="R171" s="113" t="inlineStr">
        <is>
          <t>L3 – Professional / Associate</t>
        </is>
      </c>
      <c r="S171" s="114" t="inlineStr">
        <is>
          <t>A3</t>
        </is>
      </c>
      <c r="T171" s="151" t="inlineStr">
        <is>
          <t>Senior Associate</t>
        </is>
      </c>
      <c r="U171" s="151" t="inlineStr">
        <is>
          <t>A</t>
        </is>
      </c>
      <c r="V171" s="112" t="inlineStr">
        <is>
          <t>IC</t>
        </is>
      </c>
      <c r="W171" s="150" t="inlineStr">
        <is>
          <t>▲ Up</t>
        </is>
      </c>
      <c r="X171" s="112" t="inlineStr">
        <is>
          <t>P2</t>
        </is>
      </c>
      <c r="Y171" s="112" t="inlineStr">
        <is>
          <t>Developing</t>
        </is>
      </c>
      <c r="Z171" s="112" t="inlineStr">
        <is>
          <t>3 Apply</t>
        </is>
      </c>
      <c r="AA171" s="117" t="inlineStr">
        <is>
          <t>A3</t>
        </is>
      </c>
      <c r="AB171" s="118" t="inlineStr">
        <is>
          <t>Band A · Practitioner</t>
        </is>
      </c>
      <c r="AC171" s="118" t="inlineStr">
        <is>
          <t>Senior Associate</t>
        </is>
      </c>
      <c r="AD171" s="118" t="inlineStr">
        <is>
          <t>• Same as the model</t>
        </is>
      </c>
      <c r="AE171" s="118" t="inlineStr">
        <is>
          <t>B1</t>
        </is>
      </c>
      <c r="AF171" s="118" t="inlineStr">
        <is>
          <t>OK</t>
        </is>
      </c>
      <c r="AG171" s="118" t="inlineStr">
        <is>
          <t>No change · already below the manager</t>
        </is>
      </c>
      <c r="AH171" s="118" t="n">
        <v>4</v>
      </c>
      <c r="AI171" s="118" t="n"/>
      <c r="AJ171" s="119" t="inlineStr">
        <is>
          <t>CARBON · Support · Band A · Early career</t>
        </is>
      </c>
      <c r="AK171" s="120" t="n">
        <v>3</v>
      </c>
      <c r="AL171" s="121">
        <f>IFERROR(INDEX(WM_C,MATCH($AJ171,WM_KEY,0)),"")</f>
        <v>0.54</v>
      </c>
      <c r="AM171" s="122">
        <f>IF(OR(AK171="",AL171=""),"",AK171*AL171)</f>
        <v>1.62</v>
      </c>
      <c r="AN171" s="120" t="n">
        <v>2.5</v>
      </c>
      <c r="AO171" s="121">
        <f>IFERROR(INDEX(WM_AU,MATCH($AJ171,WM_KEY,0)),"")</f>
        <v>0.16</v>
      </c>
      <c r="AP171" s="122">
        <f>IF(OR(AN171="",AO171=""),"",AN171*AO171)</f>
        <v>0.4</v>
      </c>
      <c r="AQ171" s="120" t="n">
        <v>3</v>
      </c>
      <c r="AR171" s="121">
        <f>IFERROR(INDEX(WM_AC,MATCH($AJ171,WM_KEY,0)),"")</f>
        <v>0.09</v>
      </c>
      <c r="AS171" s="122">
        <f>IF(OR(AQ171="",AR171=""),"",AQ171*AR171)</f>
        <v>0.27</v>
      </c>
      <c r="AT171" s="120" t="n">
        <v>1.5</v>
      </c>
      <c r="AU171" s="121">
        <f>IFERROR(INDEX(WM_L,MATCH($AJ171,WM_KEY,0)),"")</f>
        <v>0</v>
      </c>
      <c r="AV171" s="122">
        <f>IF(OR(AT171="",AU171=""),"",AT171*AU171)</f>
        <v>0</v>
      </c>
      <c r="AW171" s="120" t="n">
        <v>9.5</v>
      </c>
      <c r="AX171" s="121">
        <f>IFERROR(INDEX(WM_E,MATCH($AJ171,WM_KEY,0)),"")</f>
        <v>0.1</v>
      </c>
      <c r="AY171" s="122">
        <f>IF(OR(AW171="",AX171=""),"",AW171*AX171)</f>
        <v>0.95</v>
      </c>
      <c r="AZ171" s="123" t="n">
        <v>3</v>
      </c>
      <c r="BA171" s="121">
        <f>IFERROR(INDEX(WM_BI,MATCH($AJ171,WM_KEY,0)),"")</f>
        <v>0.11</v>
      </c>
      <c r="BB171" s="122">
        <f>IF(OR(AZ171="",BA171=""),"",AZ171*BA171)</f>
        <v>0.33</v>
      </c>
      <c r="BC171" s="122">
        <f>IF(COUNT(AM171,AP171,AS171,AV171,AY171,BB171)&lt;6,"",SUM(AM171,AP171,AS171,AV171,AY171,BB171))</f>
        <v>3.57</v>
      </c>
      <c r="BD171" s="122" t="str">
        <f>IF(BC171="","",INDEX({"A1","A2","A3","B1","B2","B3","C1","C2","D1","D2","E1","E2"},MAX(1,MIN(12,ROUND(BC171,0)))))</f>
        <v>B1</v>
      </c>
      <c r="BE171" s="114" t="inlineStr">
        <is>
          <t>A3</t>
        </is>
      </c>
      <c r="BF171" s="124" t="inlineStr">
        <is>
          <t>Rule: R6 top of band</t>
        </is>
      </c>
      <c r="BG171"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71" s="125" t="inlineStr">
        <is>
          <t>At build: Complexity 1.62 + Autonomy 0.40 + Accountability 0.27 + Leadership 0.00 + Experience 0.95 + Business impact 0.33
= 3.57 points → nearest level 4 = B1
Final level: A3 · a rule applied: see the next column</t>
        </is>
      </c>
      <c r="BI171" s="125" t="inlineStr">
        <is>
          <t>• Stays at A3, the top of Band A: to enter Band B the score must reach 3.5 on Band B's own weights, and it is 3.49.
Final level: A3.</t>
        </is>
      </c>
      <c r="BJ171" s="125" t="inlineStr">
        <is>
          <t>Near a gate</t>
        </is>
      </c>
      <c r="BK171" s="147" t="inlineStr">
        <is>
          <t>Near a gate: top of band: 3.49 on Band B's weights, 0.01 short of the 3.5 needed to enter Band B</t>
        </is>
      </c>
      <c r="BL171" s="126" t="inlineStr">
        <is>
          <t>Medium</t>
        </is>
      </c>
      <c r="BM171" s="126" t="inlineStr">
        <is>
          <t>• Work described is bigger than the current designation suggests — manager to confirm the actual role
• Near a gate: top of band: 3.49 on Band B's weights, 0.01 short of the 3.5 needed to enter Band B — calibrate before confirming</t>
        </is>
      </c>
      <c r="BN171" s="125" t="inlineStr">
        <is>
          <t>Moves in 12 of 30 weight tests · calibrate first</t>
        </is>
      </c>
      <c r="BO171" s="148" t="inlineStr">
        <is>
          <t>Rated 3 of 12
Start: 3.0 · senior practitioner title
Evidence reads like A3: Prepares revenue and ARR forecasts on assumptions, IR data and invoices; needs accounting knowledge → matches the start
Market: A3 = Varied and non-standard work; handles exceptions</t>
        </is>
      </c>
      <c r="BP171" s="129" t="inlineStr">
        <is>
          <t>Rated 2.5 of 12 · between A2 and A3
Start: 3.0 · senior practitioner title
Evidence reads like A2: No decisions stated; answerable for wrong forecast assumptions → moved down 0.5
Market: A2 = Chooses own approach within standards · A3 = Technical / QC / client calls on own work</t>
        </is>
      </c>
      <c r="BQ171" s="129" t="inlineStr">
        <is>
          <t>Rated 3 of 12
Start: 3.0 · senior practitioner title
Evidence reads like A3: Revenue and ARR forecast, invoicing and IR data involving confidential numbers → matches the start
Market: A3 = A module / process, or work with client or regulatory consequences</t>
        </is>
      </c>
      <c r="BR171" s="129" t="inlineStr">
        <is>
          <t>Rated 1.5 of 12 · between A1 and A2 — not counted: the weight is 0% at this level
Start: 2.0 · individual contributor, so influence only
Evidence reads like A1: No guidance of others described → moved down 0.5
Team: 0 direct reports · IC
Market: A1–A2 = Not scored in Band A</t>
        </is>
      </c>
      <c r="BS171" s="129" t="inlineStr">
        <is>
          <t>Rated 9.5 of 12 · between D1 and D2
Experience: 19.1 yrs total · 19.1 at IRIS; none recorded before IRIS = 9.5 on the experience scale
Qualification: B.Com · graduate → no change
Market: A3 roles typically have 2–5 yrs · IRIS guide 2–4</t>
        </is>
      </c>
      <c r="BT171"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171" s="127" t="inlineStr">
        <is>
          <t>KRAs not received · manager to supply</t>
        </is>
      </c>
      <c r="BV171" s="125" t="n"/>
      <c r="BW171" s="125" t="n"/>
      <c r="BX171" s="125" t="n"/>
      <c r="BY171" s="125" t="n"/>
      <c r="BZ171" s="128" t="inlineStr">
        <is>
          <t>KRAs not received · manager to supply</t>
        </is>
      </c>
      <c r="CA171" s="125" t="n"/>
      <c r="CB171" s="130" t="n">
        <v>18</v>
      </c>
      <c r="CC171" s="131"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CD171" s="131"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CE171" s="131" t="inlineStr">
        <is>
          <t>• Current capabilities: Data collection; adaptability.
• Tools / software used: MS Office; PDF Professional.
• Workload: Rated a moderate load · 3/5 in a typical week.
• Judgment/way of working: Budget creation.</t>
        </is>
      </c>
      <c r="CF171" s="131" t="inlineStr">
        <is>
          <t>• Learning and Development Need: Training on other tasks cited as making a difference.</t>
        </is>
      </c>
      <c r="CG171" s="131" t="inlineStr">
        <is>
          <t>• Key challenges: New tasks added over the last 3 months.
• Support required: Better scheduling and time-framing of work.</t>
        </is>
      </c>
      <c r="CH171" s="132" t="inlineStr">
        <is>
          <t>Complexity: Evidence reads like A3: Prepares revenue and ARR forecasts on assumptions, IR data and invoices; needs accounting knowledge → matches the start
Autonomy: Evidence reads like A2: No decisions stated; answerable for wrong forecast assumptions → moved down 0.5
Accountability: Evidence reads like A3: Revenue and ARR forecast, invoicing and IR data involving confidential numbers → matches the start
Leadership: Evidence reads like A1: No guidance of others described → moved down 0.5
Business Impact: No survey or manager-mapping signal on criticality: kept at the start point.</t>
        </is>
      </c>
      <c r="CI171" s="131" t="n"/>
      <c r="CJ171" s="131" t="inlineStr">
        <is>
          <t>Self-identified: Answered · no common topic
For the next role: Answered · no common topic</t>
        </is>
      </c>
      <c r="CK171" s="131" t="inlineStr">
        <is>
          <t>Per-person summary · CARBON Mapping Master</t>
        </is>
      </c>
      <c r="CL171" s="133" t="inlineStr">
        <is>
          <t>WHAT THE ROLE DOES: Builds MIS, dashboards and revenue/ARR forecasts. At A3: varied work; reviews juniors; go-to for a process.
KEY RESPONSIBILITIES: Builds MIS, dashboards and revenue/ARR forecasts; Varied and non-standard work; handles exceptions; A module / process, or work with client or regulatory consequences
DELIVERS: A module / process, or work with client or regulatory consequences
DECIDES ALONE: Technical / QC / client calls on own work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only · fewer than 3 answered — 1 holder, 1 answered the survey; sub-family 2 answered; catalogue RC-044</t>
        </is>
      </c>
      <c r="CM171" s="134" t="inlineStr">
        <is>
          <t>What the role answers for: A module / process, or work with client or regulatory consequences.
Accountability &amp; Impact rating: 3 of 12 · A3-level impact.
Manager talent mapping — Latest rating: Not rated · manager · 9-Box Grid placement: Not placed · manager.</t>
        </is>
      </c>
      <c r="CN171" s="135" t="n"/>
      <c r="CO171" s="135" t="n">
        <v>3</v>
      </c>
      <c r="CP171" s="136" t="inlineStr">
        <is>
          <t>Not rated · manager</t>
        </is>
      </c>
      <c r="CQ171" s="137" t="inlineStr">
        <is>
          <t>—</t>
        </is>
      </c>
      <c r="CR171" s="137" t="inlineStr">
        <is>
          <t>Not placed · manager</t>
        </is>
      </c>
      <c r="CS171" s="137" t="inlineStr">
        <is>
          <t>No rating data</t>
        </is>
      </c>
      <c r="CT171" s="137" t="n"/>
      <c r="CU171" s="137" t="n"/>
      <c r="CV171" s="137" t="n"/>
      <c r="CW171" s="137" t="n"/>
      <c r="CX171" s="137" t="n"/>
      <c r="CY171" s="137" t="n"/>
      <c r="CZ171" s="137" t="n"/>
      <c r="DA171" s="119" t="n">
        <v>85</v>
      </c>
      <c r="DB171" s="138" t="inlineStr">
        <is>
          <t>Developing</t>
        </is>
      </c>
      <c r="DC171" s="138" t="n">
        <v>100</v>
      </c>
      <c r="DD171" s="138" t="n">
        <v>75</v>
      </c>
      <c r="DE171" s="138" t="n">
        <v>78</v>
      </c>
      <c r="DF171" s="138" t="n">
        <v>105</v>
      </c>
      <c r="DG171" s="138" t="inlineStr">
        <is>
          <t>Analytics &amp; BI, SQL &amp; data, Regulatory domain</t>
        </is>
      </c>
      <c r="DH171" s="138" t="inlineStr">
        <is>
          <t>B2: 72% of profile — not yet</t>
        </is>
      </c>
      <c r="DI171" s="138" t="inlineStr">
        <is>
          <t>Evidence: Survey + KRAs | Core: Ownership 3/3, Problem solving 3/3, Communication &amp; collaboration 3/3, Client &amp; quality focus 3/3, Learning agility 3/3, Integrity &amp; compliance 3/3 | Future-ready: AI literacy 2/3, Data literacy 3/3, Digital fluency 2/3, Innovation 2/3 | Functional: Analytics &amp; BI 2/3, SQL &amp; data 2/3, Excel &amp; tools 3/3, Regulatory domain 2/3, Quality &amp; process 2/3, Accounting standards 3/3 | Leadership: Developing people 1/1, Decision making 1/1, Strategic acumen 2/1, Influence &amp; change 1/1</t>
        </is>
      </c>
      <c r="DJ171" s="111" t="inlineStr">
        <is>
          <t>Answered · no common topic</t>
        </is>
      </c>
      <c r="DK171" s="112" t="n"/>
      <c r="DL171" s="112" t="inlineStr">
        <is>
          <t>DA.BI-F: metric definition; SQL/Excel; visualisation; reconciliation</t>
        </is>
      </c>
      <c r="DM171" s="112" t="inlineStr">
        <is>
          <t>Answered · no common topic</t>
        </is>
      </c>
      <c r="DN171" s="112" t="n"/>
      <c r="DO171" s="139" t="inlineStr">
        <is>
          <t>No strong match from survey evidence</t>
        </is>
      </c>
      <c r="DP171" s="126" t="inlineStr">
        <is>
          <t>No material overlap found</t>
        </is>
      </c>
      <c r="DQ171" s="126" t="inlineStr">
        <is>
          <t>No close match in other businesses</t>
        </is>
      </c>
      <c r="DR171" s="126" t="n"/>
      <c r="DS171" s="126" t="n"/>
      <c r="DT171" s="126" t="inlineStr">
        <is>
          <t>A3 deep-dive: score 3.57 · gap to B1 0.01 · Within 0.25 of B1</t>
        </is>
      </c>
      <c r="DU171" s="140" t="inlineStr">
        <is>
          <t>MIS Specialist in Support · CARBON, A3 — IC.
The work: Builds MIS, dashboards and revenue/ARR forecasts.
At this level the role owns varied work; reviews juniors; go-to for a process.
Key responsibilities: Builds MIS, dashboards and revenue/ARR forecasts; Varied and non-standard work; handles exceptions; A module / process, or work with client or regulatory consequences.</t>
        </is>
      </c>
      <c r="DV171" s="137" t="inlineStr">
        <is>
          <t>Hire as: Senior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171"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171"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71" s="139" t="inlineStr">
        <is>
          <t>Market level: P2 · SFIA 3 Apply
Typical title: Senior Data Analyst
At peers: Atlassian company-wide P-levels – P40 Analyst · IRIS Vs Competitor Benchmark — data analyst ladder: Data Analyst II
Typical experience: 2–5 yrs · IRIS guide 2–4
Standard: DAMA-DMBOK</t>
        </is>
      </c>
      <c r="DZ171" s="126" t="inlineStr">
        <is>
          <t>2–4 yrs</t>
        </is>
      </c>
      <c r="EA171" s="126" t="inlineStr">
        <is>
          <t>3–5 · 2–5</t>
        </is>
      </c>
      <c r="EB171" s="126" t="inlineStr">
        <is>
          <t>Senior Data Analyst</t>
        </is>
      </c>
      <c r="EC171" s="126" t="inlineStr">
        <is>
          <t>Atlassian company-wide P-levels: P40 Analyst · IRIS Vs Competitor Benchmark — data analyst ladder: Data Analyst II</t>
        </is>
      </c>
      <c r="ED171" s="126" t="inlineStr">
        <is>
          <t>DAMA-DMBOK · 11 knowledge areas around data governance</t>
        </is>
      </c>
      <c r="EE171" s="126" t="inlineStr">
        <is>
          <t>Core 2 · Future 2 · Functional 3 · Leadership not scored</t>
        </is>
      </c>
      <c r="EF171" s="139" t="n"/>
      <c r="EG171" s="126" t="inlineStr">
        <is>
          <t>✓ HRIS: 19.1 yrs, B.Com, 0 direct reports
✓ Survey: 18 of 20 questions answered
✓ KRAs: reported deliverables
✓ Manager mapping: rating, 9-box
✗ Job description: not on file</t>
        </is>
      </c>
      <c r="EH171" s="118" t="inlineStr">
        <is>
          <t xml:space="preserve">D056 · Near a gate · High: Top of band: 3.49 on Band B's weights, 0.01 short of the 3.5 needed to enter Band B. · owner Calibration panel · 
D139 · Title to review · Low: Check title against ladder · owner HR · 
D217 · Long-tenure A3 · 8+ yrs · Medium: Stays at A3, the top of Band A: to enter Band B the score must reach 3.5 on Band B's own weights, and it is 3.49. · owner Business head — CARBON · </t>
        </is>
      </c>
      <c r="EI171" s="118" t="n"/>
      <c r="EJ171" s="118" t="n"/>
      <c r="EK171" s="118" t="inlineStr">
        <is>
          <t>Survey: summary on file · KRAs: not received · Experience: on file</t>
        </is>
      </c>
      <c r="EL171" s="141" t="n"/>
      <c r="EM171" s="142" t="n"/>
      <c r="EN171" s="142" t="n"/>
      <c r="EO171" s="142" t="n"/>
      <c r="EP171" s="142" t="n"/>
      <c r="EQ171" s="143" t="n"/>
      <c r="ER171" s="135" t="n"/>
      <c r="ES171" s="135" t="n"/>
      <c r="ET171" s="135" t="n"/>
      <c r="EU171" s="135" t="n"/>
      <c r="EV171" s="135" t="n"/>
      <c r="EW171" s="135" t="n"/>
      <c r="EX171" s="135" t="n"/>
      <c r="EY171" s="143" t="n"/>
      <c r="EZ171" s="135" t="n"/>
      <c r="FA171" s="135" t="n"/>
      <c r="FB171" s="135" t="n"/>
      <c r="FC171" s="135" t="n"/>
      <c r="FD171" s="135" t="n"/>
    </row>
    <row r="172" ht="300" customHeight="1">
      <c r="A172" s="109" t="inlineStr">
        <is>
          <t>CARBON</t>
        </is>
      </c>
      <c r="B172" s="110" t="inlineStr">
        <is>
          <t>IRIS2048</t>
        </is>
      </c>
      <c r="C172" s="110" t="inlineStr">
        <is>
          <t>Gajanan Vadekar</t>
        </is>
      </c>
      <c r="D172" s="110" t="inlineStr">
        <is>
          <t>Support</t>
        </is>
      </c>
      <c r="E172" s="110" t="inlineStr">
        <is>
          <t>RC-062</t>
        </is>
      </c>
      <c r="F172" s="110" t="inlineStr">
        <is>
          <t>Jayshiv Patel</t>
        </is>
      </c>
      <c r="G172" s="110" t="inlineStr">
        <is>
          <t>IRIS2109</t>
        </is>
      </c>
      <c r="H172" s="110" t="inlineStr">
        <is>
          <t>A3</t>
        </is>
      </c>
      <c r="I172" s="110" t="n"/>
      <c r="J172" s="110" t="n">
        <v>4.1</v>
      </c>
      <c r="K172" s="110" t="n">
        <v>4.1</v>
      </c>
      <c r="L172" s="110" t="inlineStr">
        <is>
          <t>B.Tech</t>
        </is>
      </c>
      <c r="M172" s="110" t="n"/>
      <c r="N172" s="144" t="inlineStr">
        <is>
          <t>Software Engineer</t>
        </is>
      </c>
      <c r="O172" s="113" t="inlineStr">
        <is>
          <t>Senior Software Engineer</t>
        </is>
      </c>
      <c r="P172" s="112" t="inlineStr">
        <is>
          <t>Engineering &amp; Development</t>
        </is>
      </c>
      <c r="Q172" s="112" t="inlineStr">
        <is>
          <t>Application Maintenance &amp; Production Support</t>
        </is>
      </c>
      <c r="R172" s="113" t="inlineStr">
        <is>
          <t>L3 – Professional / Associate</t>
        </is>
      </c>
      <c r="S172" s="114" t="inlineStr">
        <is>
          <t>A3</t>
        </is>
      </c>
      <c r="T172" s="151" t="inlineStr">
        <is>
          <t>Senior Associate</t>
        </is>
      </c>
      <c r="U172" s="151" t="inlineStr">
        <is>
          <t>A</t>
        </is>
      </c>
      <c r="V172" s="112" t="inlineStr">
        <is>
          <t>IC</t>
        </is>
      </c>
      <c r="W172" s="150" t="inlineStr">
        <is>
          <t>▲ Up</t>
        </is>
      </c>
      <c r="X172" s="112" t="inlineStr">
        <is>
          <t>P2</t>
        </is>
      </c>
      <c r="Y172" s="112" t="inlineStr">
        <is>
          <t>Developing</t>
        </is>
      </c>
      <c r="Z172" s="112" t="inlineStr">
        <is>
          <t>3 Apply</t>
        </is>
      </c>
      <c r="AA172" s="117" t="inlineStr">
        <is>
          <t>A3</t>
        </is>
      </c>
      <c r="AB172" s="118" t="inlineStr">
        <is>
          <t>Band A · Practitioner</t>
        </is>
      </c>
      <c r="AC172" s="118" t="inlineStr">
        <is>
          <t>Senior Associate</t>
        </is>
      </c>
      <c r="AD172" s="118" t="inlineStr">
        <is>
          <t>• Same as the model</t>
        </is>
      </c>
      <c r="AE172" s="118" t="inlineStr">
        <is>
          <t>B1</t>
        </is>
      </c>
      <c r="AF172" s="118" t="inlineStr">
        <is>
          <t>OK</t>
        </is>
      </c>
      <c r="AG172" s="118" t="inlineStr">
        <is>
          <t>No change · already below the manager</t>
        </is>
      </c>
      <c r="AH172" s="118" t="n">
        <v>4</v>
      </c>
      <c r="AI172" s="118" t="n"/>
      <c r="AJ172" s="119" t="inlineStr">
        <is>
          <t>CARBON · Support · Band A · Early career</t>
        </is>
      </c>
      <c r="AK172" s="120" t="n">
        <v>2</v>
      </c>
      <c r="AL172" s="121">
        <f>IFERROR(INDEX(WM_C,MATCH($AJ172,WM_KEY,0)),"")</f>
        <v>0.54</v>
      </c>
      <c r="AM172" s="122">
        <f>IF(OR(AK172="",AL172=""),"",AK172*AL172)</f>
        <v>1.08</v>
      </c>
      <c r="AN172" s="120" t="n">
        <v>2</v>
      </c>
      <c r="AO172" s="121">
        <f>IFERROR(INDEX(WM_AU,MATCH($AJ172,WM_KEY,0)),"")</f>
        <v>0.16</v>
      </c>
      <c r="AP172" s="122">
        <f>IF(OR(AN172="",AO172=""),"",AN172*AO172)</f>
        <v>0.32</v>
      </c>
      <c r="AQ172" s="120" t="n">
        <v>2.5</v>
      </c>
      <c r="AR172" s="121">
        <f>IFERROR(INDEX(WM_AC,MATCH($AJ172,WM_KEY,0)),"")</f>
        <v>0.09</v>
      </c>
      <c r="AS172" s="122">
        <f>IF(OR(AQ172="",AR172=""),"",AQ172*AR172)</f>
        <v>0.225</v>
      </c>
      <c r="AT172" s="120" t="n">
        <v>1</v>
      </c>
      <c r="AU172" s="121">
        <f>IFERROR(INDEX(WM_L,MATCH($AJ172,WM_KEY,0)),"")</f>
        <v>0</v>
      </c>
      <c r="AV172" s="122">
        <f>IF(OR(AT172="",AU172=""),"",AT172*AU172)</f>
        <v>0</v>
      </c>
      <c r="AW172" s="120" t="n">
        <v>3.5</v>
      </c>
      <c r="AX172" s="121">
        <f>IFERROR(INDEX(WM_E,MATCH($AJ172,WM_KEY,0)),"")</f>
        <v>0.1</v>
      </c>
      <c r="AY172" s="122">
        <f>IF(OR(AW172="",AX172=""),"",AW172*AX172)</f>
        <v>0.35</v>
      </c>
      <c r="AZ172" s="123" t="n">
        <v>2.5</v>
      </c>
      <c r="BA172" s="121">
        <f>IFERROR(INDEX(WM_BI,MATCH($AJ172,WM_KEY,0)),"")</f>
        <v>0.11</v>
      </c>
      <c r="BB172" s="122">
        <f>IF(OR(AZ172="",BA172=""),"",AZ172*BA172)</f>
        <v>0.275</v>
      </c>
      <c r="BC172" s="122">
        <f>IF(COUNT(AM172,AP172,AS172,AV172,AY172,BB172)&lt;6,"",SUM(AM172,AP172,AS172,AV172,AY172,BB172))</f>
        <v>2.25</v>
      </c>
      <c r="BD172" s="122" t="str">
        <f>IF(BC172="","",INDEX({"A1","A2","A3","B1","B2","B3","C1","C2","D1","D2","E1","E2"},MAX(1,MIN(12,ROUND(BC172,0)))))</f>
        <v>A2</v>
      </c>
      <c r="BE172" s="114" t="inlineStr">
        <is>
          <t>A3</t>
        </is>
      </c>
      <c r="BF172" s="124" t="inlineStr">
        <is>
          <t>Rule: R7 Band A experience</t>
        </is>
      </c>
      <c r="BG172"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72" s="125" t="inlineStr">
        <is>
          <t>At build: Complexity 1.08 + Autonomy 0.32 + Accountability 0.22 + Leadership 0.00 + Experience 0.35 + Business impact 0.28
= 2.25 points → nearest level 2 = A2
Final level: A3 · a rule applied: see the next column</t>
        </is>
      </c>
      <c r="BI172" s="125" t="inlineStr">
        <is>
          <t>• Raised to A3: 4.1 years' experience is 2 years or more.
Final level: A3.</t>
        </is>
      </c>
      <c r="BJ172" s="125" t="inlineStr">
        <is>
          <t>—</t>
        </is>
      </c>
      <c r="BK172" s="126" t="n"/>
      <c r="BL172" s="126" t="inlineStr">
        <is>
          <t>Medium</t>
        </is>
      </c>
      <c r="BM172" s="126" t="n"/>
      <c r="BN172" s="125" t="inlineStr">
        <is>
          <t>Stable · moves in fewer than 5 of 30 weight tests</t>
        </is>
      </c>
      <c r="BO172" s="148" t="inlineStr">
        <is>
          <t>Rated 2 of 12
Start: 2.0 · practitioner title
Evidence reads like A2: Feature development, code quality and production support; no specific problems described → matches the start
KRA: “1.Ensure ≥ 95% MS 365 Add-in support tickets/incidents are acknowledged and responded to within defined TAT/SLA. 2.Improve issue resolution…”
Market: A2 = Standard work of the discipline</t>
        </is>
      </c>
      <c r="BP172" s="129" t="inlineStr">
        <is>
          <t>Rated 2 of 12
Start: 2.0 · practitioner title
Evidence reads like A2: Decides on code fixes and improvements only → matches the start
Market: A2 = Chooses own approach within standards</t>
        </is>
      </c>
      <c r="BQ172" s="129" t="inlineStr">
        <is>
          <t>Rated 2.5 of 12 · between A2 and A3
Start: 2.0 · practitioner title
Evidence reads like A3: Own features and assigned areas, with production issues affecting multiple end users → moved up 0.5
KRA: “1.Ensure ≥ 95% MS 365 Add-in support tickets/incidents are acknowledged and responded to within defined TAT/SLA. 2.Improve issue resolution…”
Market: A2 = Own deliverables · accuracy, TAT · A3 = A module / process, or work with client or regulatory consequences</t>
        </is>
      </c>
      <c r="BR172" s="129" t="inlineStr">
        <is>
          <t>Rated 1 of 12 — not counted: the weight is 0% at this level
Start: 1.0 · individual contributor, so influence only
Evidence reads like A1: No guidance of others described → matches the start
Team: 0 direct reports · IC
Market: A1 = Not scored in Band A</t>
        </is>
      </c>
      <c r="BS172" s="129" t="inlineStr">
        <is>
          <t>Rated 3.5 of 12 · between A3 and B1
Experience: 4.1 yrs total · 4.1 at IRIS; none recorded before IRIS = 3.4 on the experience scale
Qualification: B.Tech · graduate → no change
Market: A3 roles typically have 2–5 yrs · IRIS guide 2–4</t>
        </is>
      </c>
      <c r="BT17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172" s="124"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BV172" s="125" t="n"/>
      <c r="BW172" s="125" t="n"/>
      <c r="BX172" s="125" t="n"/>
      <c r="BY172" s="125" t="n"/>
      <c r="BZ172" s="125" t="inlineStr">
        <is>
          <t>Received · manager annual</t>
        </is>
      </c>
      <c r="CA172" s="125" t="inlineStr">
        <is>
          <t>CARBON Mapping Master</t>
        </is>
      </c>
      <c r="CB172" s="130" t="n">
        <v>20</v>
      </c>
      <c r="CC172" s="131"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CD172" s="131"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CE172" s="131"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CF172" s="131"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CG172" s="131" t="inlineStr">
        <is>
          <t>• Key challenges: Changing requirements.
• Support required: Better documentation, clearer requirements, and faster access to required tools and support would reduce delays and help deliver features more efficiently and reliably.</t>
        </is>
      </c>
      <c r="CH172" s="132" t="inlineStr">
        <is>
          <t>Complexity: Evidence reads like A2: Feature development, code quality and production support; no specific problems described → matches the start
Autonomy: Evidence reads like A2: Decides on code fixes and improvements only → matches the start
Accountability: Evidence reads like A3: Own features and assigned areas, with production issues affecting multiple end users → moved up 0.5
Leadership: Evidence reads like A1: No guidance of others described → matches the start
Business Impact: No survey or manager-mapping signal on criticality: kept at the start point.</t>
        </is>
      </c>
      <c r="CI172" s="131"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J172" s="131" t="inlineStr">
        <is>
          <t>Self-identified: AI / automation · Leadership &amp; people management · Technical depth &amp; architecture · Strategy &amp; business acumen · Broader exposure &amp; ownership
For the next role: AI / automation · Leadership &amp; people management · Technical depth &amp; architecture · Strategy &amp; business acumen · Broader exposure &amp; ownership</t>
        </is>
      </c>
      <c r="CK172" s="131" t="inlineStr">
        <is>
          <t>Per-person summary · CARBON Mapping Master</t>
        </is>
      </c>
      <c r="CL172" s="133"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M172" s="134" t="inlineStr">
        <is>
          <t>What the role answers for: A module / process, or work with client or regulatory consequences.
Accountability &amp; Impact rating: 2.5 of 12 · A2-level impact.
If the work is missed · role-holders' themes: delays · lead · issues · poor.
Measured on · manager-set KRA themes: considering critical · stories considering · leakage qa/uat · production support · live production · responsibilities.
Manager talent mapping — Latest rating: Not rated · manager · 9-Box Grid placement: Trusted Professional.</t>
        </is>
      </c>
      <c r="CN172" s="135" t="n"/>
      <c r="CO172" s="135" t="n">
        <v>2.5</v>
      </c>
      <c r="CP172" s="136" t="inlineStr">
        <is>
          <t>Not rated · manager</t>
        </is>
      </c>
      <c r="CQ172" s="137" t="inlineStr">
        <is>
          <t>—</t>
        </is>
      </c>
      <c r="CR172" s="137" t="inlineStr">
        <is>
          <t>Trusted Professional</t>
        </is>
      </c>
      <c r="CS172" s="137" t="inlineStr">
        <is>
          <t>No rating data</t>
        </is>
      </c>
      <c r="CT172" s="137" t="n"/>
      <c r="CU172" s="137" t="n"/>
      <c r="CV172" s="137" t="n"/>
      <c r="CW172" s="137" t="n"/>
      <c r="CX172" s="137" t="n"/>
      <c r="CY172" s="137" t="n"/>
      <c r="CZ172" s="137" t="n"/>
      <c r="DA172" s="119" t="n">
        <v>91</v>
      </c>
      <c r="DB172" s="138" t="inlineStr">
        <is>
          <t>Meets the level</t>
        </is>
      </c>
      <c r="DC172" s="138" t="n">
        <v>95</v>
      </c>
      <c r="DD172" s="138" t="n">
        <v>88</v>
      </c>
      <c r="DE172" s="138" t="n">
        <v>90</v>
      </c>
      <c r="DF172" s="138" t="n"/>
      <c r="DG172" s="138" t="inlineStr">
        <is>
          <t>System design, SQL &amp; data, Cloud &amp; DevOps</t>
        </is>
      </c>
      <c r="DH172" s="138" t="inlineStr">
        <is>
          <t>B1: 79% of profile — close</t>
        </is>
      </c>
      <c r="DI172" s="138" t="inlineStr">
        <is>
          <t>Evidence: Survey + KRAs | Core: Ownership 2/2, Problem solving 2/2, Communication &amp; collaboration 2/2, Client &amp; quality focus 3/2, Learning agility 1/2, Integrity &amp; compliance 2/2 | Future-ready: AI literacy 2/2, Data literacy 1/2, Digital fluency 2/2, Innovation 2/2 | Functional: Programming &amp; stack 3/3, System design 2/3, SQL &amp; data 2/3, Cloud &amp; DevOps 2/3, AI / GenAI 4/3, Product &amp; domain 4/3</t>
        </is>
      </c>
      <c r="DJ172" s="111" t="inlineStr">
        <is>
          <t>AI / automation · Leadership &amp; people management · Technical depth &amp; architecture · Strategy &amp; business acumen · Broader exposure &amp; ownership</t>
        </is>
      </c>
      <c r="DK172" s="112" t="n"/>
      <c r="DL172" s="112" t="inlineStr">
        <is>
          <t>AI, GenAI &amp; Prompt Engineering; Product, Platform &amp; Domain Knowledge; Stakeholder &amp; Client Management</t>
        </is>
      </c>
      <c r="DM172" s="112" t="inlineStr">
        <is>
          <t>AI / automation · Leadership &amp; people management · Technical depth &amp; architecture · Strategy &amp; business acumen · Broader exposure &amp; ownership</t>
        </is>
      </c>
      <c r="DN172" s="112" t="n"/>
      <c r="DO172" s="139" t="inlineStr">
        <is>
          <t>No strong match from survey evidence</t>
        </is>
      </c>
      <c r="DP172" s="126" t="inlineStr">
        <is>
          <t>No material overlap found</t>
        </is>
      </c>
      <c r="DQ172" s="126" t="inlineStr">
        <is>
          <t>Vivek Shinde · iFile, Team Lead – Engineering — 0.34; Siddharth Dhone · iFile, Senior Software Engineer — 0.31; Amol Pawar · iFile, Senior Software Engineer — 0.26</t>
        </is>
      </c>
      <c r="DR172" s="126" t="n"/>
      <c r="DS172" s="126" t="n"/>
      <c r="DT172" s="126" t="inlineStr">
        <is>
          <t>A3 deep-dive: score 2.25 · gap to B1 1.29 · More than 1.0 from B1</t>
        </is>
      </c>
      <c r="DU172" s="140" t="inlineStr">
        <is>
          <t>Senior Software Engineer in Support · CARBON,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V17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7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X17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72" s="139" t="inlineStr">
        <is>
          <t>Market level: P2 · SFIA 3 Apply
Typical title: Software Engineer
At peers: Workiva – SE · Broadridge India – SE · Nasdaq / AxiomSL – SE
Typical experience: 2–5 yrs · IRIS guide 2–4
Standard: SFIA 9; OWASP secure coding</t>
        </is>
      </c>
      <c r="DZ172" s="126" t="inlineStr">
        <is>
          <t>2–4 yrs</t>
        </is>
      </c>
      <c r="EA172" s="126" t="inlineStr">
        <is>
          <t>3–5 · 2–5</t>
        </is>
      </c>
      <c r="EB172" s="126" t="inlineStr">
        <is>
          <t>Software Engineer</t>
        </is>
      </c>
      <c r="EC172" s="126" t="inlineStr">
        <is>
          <t>Workiva: SE · Broadridge India: SE · Nasdaq / AxiomSL: SE · Salesforce: MTS · Atlassian: P40 · 3–7 yrs · Freshworks: Senior SE</t>
        </is>
      </c>
      <c r="ED172" s="126" t="inlineStr">
        <is>
          <t>SFIA 9 · software development, programming; OWASP secure coding; cloud vendor certifications</t>
        </is>
      </c>
      <c r="EE172" s="126" t="inlineStr">
        <is>
          <t>Core 2 · Future 2 · Functional 3 · Leadership not scored</t>
        </is>
      </c>
      <c r="EF172" s="139" t="n"/>
      <c r="EG172" s="126" t="inlineStr">
        <is>
          <t>✓ HRIS: 4.1 yrs, B.Tech, 0 direct reports
✓ Survey: 20 of 20 questions answered
✓ KRAs: submitted, reported deliverables
✓ Manager mapping: rating, 9-box — filled from talent-mapping files: 9-box · CARBON grid
✗ Job description: not on file</t>
        </is>
      </c>
      <c r="EH172" s="118" t="n"/>
      <c r="EI172" s="118" t="n"/>
      <c r="EJ172" s="118" t="n"/>
      <c r="EK172" s="118" t="inlineStr">
        <is>
          <t>Survey: summary on file · KRAs: received · Experience: on file</t>
        </is>
      </c>
      <c r="EL172" s="141" t="n"/>
      <c r="EM172" s="142" t="n"/>
      <c r="EN172" s="142" t="n"/>
      <c r="EO172" s="142" t="n"/>
      <c r="EP172" s="142" t="n"/>
      <c r="EQ172" s="143" t="n"/>
      <c r="ER172" s="135" t="n"/>
      <c r="ES172" s="135" t="n"/>
      <c r="ET172" s="135" t="n"/>
      <c r="EU172" s="135" t="n"/>
      <c r="EV172" s="135" t="n"/>
      <c r="EW172" s="135" t="n"/>
      <c r="EX172" s="135" t="n"/>
      <c r="EY172" s="143" t="n"/>
      <c r="EZ172" s="135" t="n"/>
      <c r="FA172" s="135" t="n"/>
      <c r="FB172" s="135" t="n"/>
      <c r="FC172" s="135" t="n"/>
      <c r="FD172" s="135" t="n"/>
    </row>
    <row r="173" ht="300" customHeight="1">
      <c r="A173" s="109" t="inlineStr">
        <is>
          <t>CARBON</t>
        </is>
      </c>
      <c r="B173" s="110" t="inlineStr">
        <is>
          <t>IRIS1941</t>
        </is>
      </c>
      <c r="C173" s="110" t="inlineStr">
        <is>
          <t>Manish Yadav</t>
        </is>
      </c>
      <c r="D173" s="110" t="inlineStr">
        <is>
          <t>Support</t>
        </is>
      </c>
      <c r="E173" s="110" t="inlineStr">
        <is>
          <t>RC-062</t>
        </is>
      </c>
      <c r="F173" s="110" t="inlineStr">
        <is>
          <t>Shailesh Koradiya</t>
        </is>
      </c>
      <c r="G173" s="110" t="inlineStr">
        <is>
          <t>IRIS1878</t>
        </is>
      </c>
      <c r="H173" s="110" t="inlineStr">
        <is>
          <t>B1</t>
        </is>
      </c>
      <c r="I173" s="110" t="n"/>
      <c r="J173" s="110" t="n">
        <v>5.3</v>
      </c>
      <c r="K173" s="110" t="n">
        <v>5.1</v>
      </c>
      <c r="L173" s="110" t="inlineStr">
        <is>
          <t>B.E</t>
        </is>
      </c>
      <c r="M173" s="110" t="n"/>
      <c r="N173" s="144" t="inlineStr">
        <is>
          <t>Software Engineer</t>
        </is>
      </c>
      <c r="O173" s="113" t="inlineStr">
        <is>
          <t>Senior Software Engineer</t>
        </is>
      </c>
      <c r="P173" s="112" t="inlineStr">
        <is>
          <t>Engineering &amp; Development</t>
        </is>
      </c>
      <c r="Q173" s="112" t="inlineStr">
        <is>
          <t>Application Maintenance &amp; Production Support</t>
        </is>
      </c>
      <c r="R173" s="113" t="inlineStr">
        <is>
          <t>L3 – Professional / Associate</t>
        </is>
      </c>
      <c r="S173" s="114" t="inlineStr">
        <is>
          <t>A3</t>
        </is>
      </c>
      <c r="T173" s="151" t="inlineStr">
        <is>
          <t>Senior Associate</t>
        </is>
      </c>
      <c r="U173" s="151" t="inlineStr">
        <is>
          <t>A</t>
        </is>
      </c>
      <c r="V173" s="112" t="inlineStr">
        <is>
          <t>IC</t>
        </is>
      </c>
      <c r="W173" s="150" t="inlineStr">
        <is>
          <t>▲ Up</t>
        </is>
      </c>
      <c r="X173" s="112" t="inlineStr">
        <is>
          <t>P2</t>
        </is>
      </c>
      <c r="Y173" s="112" t="inlineStr">
        <is>
          <t>Developing</t>
        </is>
      </c>
      <c r="Z173" s="112" t="inlineStr">
        <is>
          <t>3 Apply</t>
        </is>
      </c>
      <c r="AA173" s="117" t="inlineStr">
        <is>
          <t>A3</t>
        </is>
      </c>
      <c r="AB173" s="118" t="inlineStr">
        <is>
          <t>Band A · Practitioner</t>
        </is>
      </c>
      <c r="AC173" s="118" t="inlineStr">
        <is>
          <t>Senior Associate</t>
        </is>
      </c>
      <c r="AD173" s="118" t="inlineStr">
        <is>
          <t>• Same as the model</t>
        </is>
      </c>
      <c r="AE173" s="118" t="inlineStr">
        <is>
          <t>B1</t>
        </is>
      </c>
      <c r="AF173" s="118" t="inlineStr">
        <is>
          <t>OK</t>
        </is>
      </c>
      <c r="AG173" s="118" t="inlineStr">
        <is>
          <t>No change · already below the manager</t>
        </is>
      </c>
      <c r="AH173" s="118" t="n">
        <v>4</v>
      </c>
      <c r="AI173" s="118" t="n"/>
      <c r="AJ173" s="119" t="inlineStr">
        <is>
          <t>CARBON · Support · Band A · Early career</t>
        </is>
      </c>
      <c r="AK173" s="120" t="n">
        <v>2.5</v>
      </c>
      <c r="AL173" s="121">
        <f>IFERROR(INDEX(WM_C,MATCH($AJ173,WM_KEY,0)),"")</f>
        <v>0.54</v>
      </c>
      <c r="AM173" s="122">
        <f>IF(OR(AK173="",AL173=""),"",AK173*AL173)</f>
        <v>1.35</v>
      </c>
      <c r="AN173" s="120" t="n">
        <v>2.5</v>
      </c>
      <c r="AO173" s="121">
        <f>IFERROR(INDEX(WM_AU,MATCH($AJ173,WM_KEY,0)),"")</f>
        <v>0.16</v>
      </c>
      <c r="AP173" s="122">
        <f>IF(OR(AN173="",AO173=""),"",AN173*AO173)</f>
        <v>0.4</v>
      </c>
      <c r="AQ173" s="120" t="n">
        <v>2.5</v>
      </c>
      <c r="AR173" s="121">
        <f>IFERROR(INDEX(WM_AC,MATCH($AJ173,WM_KEY,0)),"")</f>
        <v>0.09</v>
      </c>
      <c r="AS173" s="122">
        <f>IF(OR(AQ173="",AR173=""),"",AQ173*AR173)</f>
        <v>0.225</v>
      </c>
      <c r="AT173" s="120" t="n">
        <v>1</v>
      </c>
      <c r="AU173" s="121">
        <f>IFERROR(INDEX(WM_L,MATCH($AJ173,WM_KEY,0)),"")</f>
        <v>0</v>
      </c>
      <c r="AV173" s="122">
        <f>IF(OR(AT173="",AU173=""),"",AT173*AU173)</f>
        <v>0</v>
      </c>
      <c r="AW173" s="120" t="n">
        <v>4</v>
      </c>
      <c r="AX173" s="121">
        <f>IFERROR(INDEX(WM_E,MATCH($AJ173,WM_KEY,0)),"")</f>
        <v>0.1</v>
      </c>
      <c r="AY173" s="122">
        <f>IF(OR(AW173="",AX173=""),"",AW173*AX173)</f>
        <v>0.4</v>
      </c>
      <c r="AZ173" s="123" t="n">
        <v>2.5</v>
      </c>
      <c r="BA173" s="121">
        <f>IFERROR(INDEX(WM_BI,MATCH($AJ173,WM_KEY,0)),"")</f>
        <v>0.11</v>
      </c>
      <c r="BB173" s="122">
        <f>IF(OR(AZ173="",BA173=""),"",AZ173*BA173)</f>
        <v>0.275</v>
      </c>
      <c r="BC173" s="122">
        <f>IF(COUNT(AM173,AP173,AS173,AV173,AY173,BB173)&lt;6,"",SUM(AM173,AP173,AS173,AV173,AY173,BB173))</f>
        <v>2.65</v>
      </c>
      <c r="BD173" s="122" t="str">
        <f>IF(BC173="","",INDEX({"A1","A2","A3","B1","B2","B3","C1","C2","D1","D2","E1","E2"},MAX(1,MIN(12,ROUND(BC173,0)))))</f>
        <v>A3</v>
      </c>
      <c r="BE173" s="114" t="inlineStr">
        <is>
          <t>A3</t>
        </is>
      </c>
      <c r="BF173" s="124" t="inlineStr">
        <is>
          <t>The score decided the level</t>
        </is>
      </c>
      <c r="BG173"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73" s="125" t="inlineStr">
        <is>
          <t>At build: Complexity 1.35 + Autonomy 0.40 + Accountability 0.22 + Leadership 0.00 + Experience 0.40 + Business impact 0.28
= 2.65 points → nearest level 3 = A3
Final level: A3 · same as the score</t>
        </is>
      </c>
      <c r="BI173" s="125" t="inlineStr">
        <is>
          <t>No rule applied: the score decides.</t>
        </is>
      </c>
      <c r="BJ173" s="125" t="inlineStr">
        <is>
          <t>—</t>
        </is>
      </c>
      <c r="BK173" s="126" t="n"/>
      <c r="BL173" s="126" t="inlineStr">
        <is>
          <t>High</t>
        </is>
      </c>
      <c r="BM173" s="126" t="n"/>
      <c r="BN173" s="125" t="inlineStr">
        <is>
          <t>Stable · moves in fewer than 5 of 30 weight tests</t>
        </is>
      </c>
      <c r="BO173" s="148" t="inlineStr">
        <is>
          <t>Rated 2.5 of 12 · between A2 and A3
Start: 2.0 · practitioner title
Evidence reads like A3: Full-stack features across UI, backend services, APIs and database; root-cause debugging in established system → moved up 0.5
KRA: “1.Ensure ≥ 90% support tickets/incidents are acknowledged and responded to within defined TAT/SLA across supported products. 2.Improve…”
Market: A2 = Standard work of the discipline · A3 = Varied and non-standard work; handles exceptions</t>
        </is>
      </c>
      <c r="BP173" s="129" t="inlineStr">
        <is>
          <t>Rated 2.5 of 12 · between A2 and A3
Start: 2.0 · practitioner title
Evidence reads like A3: Chooses implementation approaches and modifies code independently within project scope → moved up 0.5
Market: A2 = Chooses own approach within standards · A3 = Technical / QC / client calls on own work</t>
        </is>
      </c>
      <c r="BQ173" s="129" t="inlineStr">
        <is>
          <t>Rated 2.5 of 12 · between A2 and A3
Start: 2.0 · practitioner title
Evidence reads like A3: Features end to end from requirement to delivery; manager notes platform-level fixes → moved up 0.5
KRA: “1.Ensure ≥ 90% support tickets/incidents are acknowledged and responded to within defined TAT/SLA across supported products. 2.Improve…”
Market: A2 = Own deliverables · accuracy, TAT · A3 = A module / process, or work with client or regulatory consequences</t>
        </is>
      </c>
      <c r="BR173" s="129" t="inlineStr">
        <is>
          <t>Rated 1 of 12 — not counted: the weight is 0% at this level
Start: 1.0 · individual contributor, so influence only
Evidence reads like A1: No guidance of others described → matches the start
Team: 0 direct reports · IC
Market: A1 = Not scored in Band A</t>
        </is>
      </c>
      <c r="BS173" s="129" t="inlineStr">
        <is>
          <t>Rated 4 of 12
Experience: 5.3 yrs total · 0.2 before IRIS + 5.1 at IRIS = 3.9 on the experience scale
Qualification: B.E · graduate → no change
Market: A3 roles typically have 2–5 yrs · IRIS guide 2–4</t>
        </is>
      </c>
      <c r="BT17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173" s="124"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BV173" s="125" t="n"/>
      <c r="BW173" s="125" t="n"/>
      <c r="BX173" s="125" t="n"/>
      <c r="BY173" s="125" t="n"/>
      <c r="BZ173" s="125" t="inlineStr">
        <is>
          <t>Received · manager annual</t>
        </is>
      </c>
      <c r="CA173" s="125" t="inlineStr">
        <is>
          <t>CARBON Mapping Master</t>
        </is>
      </c>
      <c r="CB173" s="130" t="n">
        <v>20</v>
      </c>
      <c r="CC173" s="131"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CD173" s="131"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CE173" s="131" t="inlineStr">
        <is>
          <t>• Current capabilities: XBRL knowledge.
• Tools / software used: Visual Studio; VS Code; MongoDB; MS Office; debugging tools.
• Workload: Rated a moderate load · 3/5 in a typical week.
• Judgment/way of working: Writing scripts to solve issues as soon as possible.</t>
        </is>
      </c>
      <c r="CF173" s="131" t="inlineStr">
        <is>
          <t>• Learning and Development Need: No input received.</t>
        </is>
      </c>
      <c r="CG173" s="131" t="inlineStr">
        <is>
          <t>• Support required: No input received.</t>
        </is>
      </c>
      <c r="CH173" s="132" t="inlineStr">
        <is>
          <t>Complexity: Evidence reads like A3: Full-stack features across UI, backend services, APIs and database; root-cause debugging in established system → moved up 0.5
Autonomy: Evidence reads like A3: Chooses implementation approaches and modifies code independently within project scope → moved up 0.5
Accountability: Evidence reads like A3: Features end to end from requirement to delivery; manager notes platform-level fixes → moved up 0.5
Leadership: Evidence reads like A1: No guidance of others described → matches the start
Business Impact: No survey or manager-mapping signal on criticality: kept at the start point.</t>
        </is>
      </c>
      <c r="CI173" s="131"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J173" s="131"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K173" s="131" t="inlineStr">
        <is>
          <t>Per-person summary · CARBON Mapping Master</t>
        </is>
      </c>
      <c r="CL173" s="133"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M173" s="134" t="inlineStr">
        <is>
          <t>What the role answers for: A module / process, or work with client or regulatory consequences.
Accountability &amp; Impact rating: 2.5 of 12 · A2-level impact.
If the work is missed · role-holders' themes: delays · lead · issues · poor.
Measured on · manager-set KRA themes: considering critical · stories considering · leakage qa/uat · production support · live production · responsibilities.
Manager talent mapping — Latest rating: Not rated · manager · 9-Box Grid placement: Trusted Professional.</t>
        </is>
      </c>
      <c r="CN173" s="135" t="n"/>
      <c r="CO173" s="135" t="n">
        <v>2.5</v>
      </c>
      <c r="CP173" s="136" t="inlineStr">
        <is>
          <t>Not rated · manager</t>
        </is>
      </c>
      <c r="CQ173" s="137" t="inlineStr">
        <is>
          <t>—</t>
        </is>
      </c>
      <c r="CR173" s="137" t="inlineStr">
        <is>
          <t>Trusted Professional</t>
        </is>
      </c>
      <c r="CS173" s="137" t="inlineStr">
        <is>
          <t>No rating data</t>
        </is>
      </c>
      <c r="CT173" s="137" t="n"/>
      <c r="CU173" s="137" t="n"/>
      <c r="CV173" s="137" t="n"/>
      <c r="CW173" s="137" t="n"/>
      <c r="CX173" s="137" t="n"/>
      <c r="CY173" s="137" t="n"/>
      <c r="CZ173" s="137" t="n"/>
      <c r="DA173" s="119" t="n">
        <v>98</v>
      </c>
      <c r="DB173" s="138" t="inlineStr">
        <is>
          <t>Meets the level</t>
        </is>
      </c>
      <c r="DC173" s="138" t="n">
        <v>110</v>
      </c>
      <c r="DD173" s="138" t="n">
        <v>92</v>
      </c>
      <c r="DE173" s="138" t="n">
        <v>92</v>
      </c>
      <c r="DF173" s="138" t="n"/>
      <c r="DG173" s="138" t="inlineStr">
        <is>
          <t>Cloud &amp; DevOps, AI / GenAI</t>
        </is>
      </c>
      <c r="DH173" s="138" t="inlineStr">
        <is>
          <t>B1: 86% of profile — close</t>
        </is>
      </c>
      <c r="DI173" s="138" t="inlineStr">
        <is>
          <t>Evidence: Survey + KRAs | Core: Ownership 3/2, Problem solving 3/2, Communication &amp; collaboration 2/2, Client &amp; quality focus 3/2, Learning agility 2/2, Integrity &amp; compliance 2/2 | Future-ready: AI literacy 1/2, Data literacy 2/2, Digital fluency 3/2, Innovation 2/2 | Functional: Programming &amp; stack 4/3, System design 3/3, SQL &amp; data 3/3, Cloud &amp; DevOps 2/3, AI / GenAI 2/3, Product &amp; domain 3/3</t>
        </is>
      </c>
      <c r="DJ173" s="111" t="inlineStr">
        <is>
          <t>Leadership &amp; people management · Project / programme management · Technical depth &amp; architecture · Broader exposure &amp; ownership</t>
        </is>
      </c>
      <c r="DK173" s="112" t="n"/>
      <c r="DL173" s="112" t="inlineStr">
        <is>
          <t>System Design &amp; Architecture; AI, GenAI &amp; Prompt Engineering; Programming &amp; Tech-Stack Depth</t>
        </is>
      </c>
      <c r="DM173" s="112" t="inlineStr">
        <is>
          <t>Leadership &amp; people management · Project / programme management · Technical depth &amp; architecture · Broader exposure &amp; ownership</t>
        </is>
      </c>
      <c r="DN173" s="112" t="n"/>
      <c r="DO173" s="139" t="inlineStr">
        <is>
          <t>No strong match from survey evidence</t>
        </is>
      </c>
      <c r="DP173" s="126" t="inlineStr">
        <is>
          <t>No material overlap found</t>
        </is>
      </c>
      <c r="DQ173" s="126" t="inlineStr">
        <is>
          <t>Atharv Sameer Shevade · iDEAL, Trainee Software Engineer — 0.49; Vikash Gupta · iFile, Senior Software Engineer — 0.38; Shubham Mhadgut · iFile, Senior Software Engineer — 0.37</t>
        </is>
      </c>
      <c r="DR173" s="126" t="n"/>
      <c r="DS173" s="126" t="n"/>
      <c r="DT173" s="126" t="inlineStr">
        <is>
          <t>A3 deep-dive: score 2.65 · gap to B1 0.92 · 0.5–1.0 from B1</t>
        </is>
      </c>
      <c r="DU173" s="140" t="inlineStr">
        <is>
          <t>Senior Software Engineer in Support · CARBON,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V17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7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X17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73" s="139" t="inlineStr">
        <is>
          <t>Market level: P2 · SFIA 3 Apply
Typical title: Software Engineer
At peers: Workiva – SE · Broadridge India – SE · Nasdaq / AxiomSL – SE
Typical experience: 2–5 yrs · IRIS guide 2–4
Standard: SFIA 9; OWASP secure coding</t>
        </is>
      </c>
      <c r="DZ173" s="126" t="inlineStr">
        <is>
          <t>2–4 yrs</t>
        </is>
      </c>
      <c r="EA173" s="126" t="inlineStr">
        <is>
          <t>3–5 · 2–5</t>
        </is>
      </c>
      <c r="EB173" s="126" t="inlineStr">
        <is>
          <t>Software Engineer</t>
        </is>
      </c>
      <c r="EC173" s="126" t="inlineStr">
        <is>
          <t>Workiva: SE · Broadridge India: SE · Nasdaq / AxiomSL: SE · Salesforce: MTS · Atlassian: P40 · 3–7 yrs · Freshworks: Senior SE</t>
        </is>
      </c>
      <c r="ED173" s="126" t="inlineStr">
        <is>
          <t>SFIA 9 · software development, programming; OWASP secure coding; cloud vendor certifications</t>
        </is>
      </c>
      <c r="EE173" s="126" t="inlineStr">
        <is>
          <t>Core 2 · Future 2 · Functional 3 · Leadership not scored</t>
        </is>
      </c>
      <c r="EF173" s="139" t="n"/>
      <c r="EG173" s="126" t="inlineStr">
        <is>
          <t>✓ HRIS: 5.3 yrs, B.E, 0 direct reports
✓ Survey: 20 of 20 questions answered
✓ KRAs: submitted, reported deliverables
✓ Manager mapping: rating, 9-box — filled from talent-mapping files: 9-box · CARBON grid
✗ Job description: not on file</t>
        </is>
      </c>
      <c r="EH173" s="118" t="n"/>
      <c r="EI173" s="118" t="n"/>
      <c r="EJ173" s="118" t="n"/>
      <c r="EK173" s="118" t="inlineStr">
        <is>
          <t>Survey: summary on file · KRAs: received · Experience: on file</t>
        </is>
      </c>
      <c r="EL173" s="141" t="n"/>
      <c r="EM173" s="142" t="n"/>
      <c r="EN173" s="142" t="n"/>
      <c r="EO173" s="142" t="n"/>
      <c r="EP173" s="142" t="n"/>
      <c r="EQ173" s="143" t="n"/>
      <c r="ER173" s="135" t="n"/>
      <c r="ES173" s="135" t="n"/>
      <c r="ET173" s="135" t="n"/>
      <c r="EU173" s="135" t="n"/>
      <c r="EV173" s="135" t="n"/>
      <c r="EW173" s="135" t="n"/>
      <c r="EX173" s="135" t="n"/>
      <c r="EY173" s="143" t="n"/>
      <c r="EZ173" s="135" t="n"/>
      <c r="FA173" s="135" t="n"/>
      <c r="FB173" s="135" t="n"/>
      <c r="FC173" s="135" t="n"/>
      <c r="FD173" s="135" t="n"/>
    </row>
    <row r="174" ht="300" customHeight="1">
      <c r="A174" s="109" t="inlineStr">
        <is>
          <t>CARBON</t>
        </is>
      </c>
      <c r="B174" s="110" t="inlineStr">
        <is>
          <t>No Emp ID · in-house consultant</t>
        </is>
      </c>
      <c r="C174" s="110" t="inlineStr">
        <is>
          <t>Kanika Jain</t>
        </is>
      </c>
      <c r="D174" s="110" t="inlineStr">
        <is>
          <t>Support</t>
        </is>
      </c>
      <c r="E174" s="110" t="inlineStr">
        <is>
          <t>RC-037</t>
        </is>
      </c>
      <c r="F174" s="110" t="inlineStr">
        <is>
          <t>Not provided · HRIS</t>
        </is>
      </c>
      <c r="G174" s="110" t="inlineStr">
        <is>
          <t>Not in this file</t>
        </is>
      </c>
      <c r="H174" s="110" t="inlineStr">
        <is>
          <t>—</t>
        </is>
      </c>
      <c r="I174" s="110" t="n"/>
      <c r="J174" s="110" t="inlineStr">
        <is>
          <t>Not provided · HRIS</t>
        </is>
      </c>
      <c r="K174" s="110" t="n">
        <v>2.3</v>
      </c>
      <c r="L174" s="110" t="inlineStr">
        <is>
          <t>Not provided · HRIS</t>
        </is>
      </c>
      <c r="M174" s="110" t="inlineStr">
        <is>
          <t>IRISC295</t>
        </is>
      </c>
      <c r="N174" s="144" t="inlineStr">
        <is>
          <t>Consultant</t>
        </is>
      </c>
      <c r="O174" s="113" t="inlineStr">
        <is>
          <t>Associate Consultant – Customer Success &amp; Account Management</t>
        </is>
      </c>
      <c r="P174" s="112" t="inlineStr">
        <is>
          <t>Customer Success &amp; Support</t>
        </is>
      </c>
      <c r="Q174" s="112" t="inlineStr">
        <is>
          <t>Customer Success &amp; Account Management</t>
        </is>
      </c>
      <c r="R174" s="112" t="inlineStr">
        <is>
          <t>L3 – Professional / Associate</t>
        </is>
      </c>
      <c r="S174" s="155" t="inlineStr">
        <is>
          <t>X1</t>
        </is>
      </c>
      <c r="T174" s="142" t="inlineStr">
        <is>
          <t>Associate Consultant</t>
        </is>
      </c>
      <c r="U174" s="142" t="inlineStr">
        <is>
          <t>X</t>
        </is>
      </c>
      <c r="V174" s="112" t="inlineStr">
        <is>
          <t>Consultant</t>
        </is>
      </c>
      <c r="W174" s="153" t="inlineStr">
        <is>
          <t>• Same level</t>
        </is>
      </c>
      <c r="X174" s="112" t="inlineStr">
        <is>
          <t>Contractor</t>
        </is>
      </c>
      <c r="Y174" s="112" t="inlineStr">
        <is>
          <t>—</t>
        </is>
      </c>
      <c r="Z174" s="112" t="inlineStr">
        <is>
          <t>—</t>
        </is>
      </c>
      <c r="AA174" s="117" t="inlineStr">
        <is>
          <t>X1</t>
        </is>
      </c>
      <c r="AB174" s="118" t="inlineStr">
        <is>
          <t>Band X · Consultant</t>
        </is>
      </c>
      <c r="AC174" s="118" t="n"/>
      <c r="AD174" s="118" t="inlineStr">
        <is>
          <t>• Same as the model</t>
        </is>
      </c>
      <c r="AE174" s="118" t="inlineStr">
        <is>
          <t>—</t>
        </is>
      </c>
      <c r="AF174" s="118" t="inlineStr">
        <is>
          <t>—</t>
        </is>
      </c>
      <c r="AG174" s="118" t="inlineStr">
        <is>
          <t>Consultant · outside the ladder</t>
        </is>
      </c>
      <c r="AH174" s="118" t="n">
        <v>0</v>
      </c>
      <c r="AI174" s="118" t="n"/>
      <c r="AJ174" s="119" t="inlineStr">
        <is>
          <t>—</t>
        </is>
      </c>
      <c r="AK174" s="120" t="n"/>
      <c r="AL174" s="121" t="str">
        <f>IFERROR(INDEX(WM_C,MATCH($AJ174,WM_KEY,0)),"")</f>
        <v/>
      </c>
      <c r="AM174" s="122" t="str">
        <f>IF(OR(AK174="",AL174=""),"",AK174*AL174)</f>
        <v/>
      </c>
      <c r="AN174" s="120" t="n"/>
      <c r="AO174" s="121" t="str">
        <f>IFERROR(INDEX(WM_AU,MATCH($AJ174,WM_KEY,0)),"")</f>
        <v/>
      </c>
      <c r="AP174" s="122" t="str">
        <f>IF(OR(AN174="",AO174=""),"",AN174*AO174)</f>
        <v/>
      </c>
      <c r="AQ174" s="120" t="n"/>
      <c r="AR174" s="121" t="str">
        <f>IFERROR(INDEX(WM_AC,MATCH($AJ174,WM_KEY,0)),"")</f>
        <v/>
      </c>
      <c r="AS174" s="122" t="str">
        <f>IF(OR(AQ174="",AR174=""),"",AQ174*AR174)</f>
        <v/>
      </c>
      <c r="AT174" s="120" t="n"/>
      <c r="AU174" s="121" t="str">
        <f>IFERROR(INDEX(WM_L,MATCH($AJ174,WM_KEY,0)),"")</f>
        <v/>
      </c>
      <c r="AV174" s="122" t="str">
        <f>IF(OR(AT174="",AU174=""),"",AT174*AU174)</f>
        <v/>
      </c>
      <c r="AW174" s="120" t="n"/>
      <c r="AX174" s="121" t="str">
        <f>IFERROR(INDEX(WM_E,MATCH($AJ174,WM_KEY,0)),"")</f>
        <v/>
      </c>
      <c r="AY174" s="122" t="str">
        <f>IF(OR(AW174="",AX174=""),"",AW174*AX174)</f>
        <v/>
      </c>
      <c r="AZ174" s="123" t="n"/>
      <c r="BA174" s="121" t="str">
        <f>IFERROR(INDEX(WM_BI,MATCH($AJ174,WM_KEY,0)),"")</f>
        <v/>
      </c>
      <c r="BB174" s="122" t="str">
        <f>IF(OR(AZ174="",BA174=""),"",AZ174*BA174)</f>
        <v/>
      </c>
      <c r="BC174" s="122" t="str">
        <f>IF(COUNT(AM174,AP174,AS174,AV174,AY174,BB174)&lt;6,"",SUM(AM174,AP174,AS174,AV174,AY174,BB174))</f>
        <v/>
      </c>
      <c r="BD174" s="122" t="str">
        <f>IF(BC174="","",INDEX({"A1","A2","A3","B1","B2","B3","C1","C2","D1","D2","E1","E2"},MAX(1,MIN(12,ROUND(BC174,0)))))</f>
        <v/>
      </c>
      <c r="BE174" s="155" t="inlineStr">
        <is>
          <t>X1</t>
        </is>
      </c>
      <c r="BF174" s="124" t="inlineStr">
        <is>
          <t>Placed by rule</t>
        </is>
      </c>
      <c r="BG174" s="125" t="inlineStr">
        <is>
          <t>Not scored: consultants sit outside the career ladder · X1–X3, by the scope of their statement of work.</t>
        </is>
      </c>
      <c r="BH174" s="125" t="inlineStr">
        <is>
          <t>Not scored: consultants sit outside the career ladder · X1–X3, by the scope of their statement of work.</t>
        </is>
      </c>
      <c r="BI174" s="125" t="inlineStr">
        <is>
          <t>Consultants sit outside the career ladder, at X1–X3 by the scope of their statement of work.</t>
        </is>
      </c>
      <c r="BJ174" s="125" t="inlineStr">
        <is>
          <t>—</t>
        </is>
      </c>
      <c r="BK174" s="126" t="n"/>
      <c r="BL174" s="126" t="inlineStr">
        <is>
          <t>—</t>
        </is>
      </c>
      <c r="BM174" s="126" t="n"/>
      <c r="BN174" s="125" t="inlineStr">
        <is>
          <t>Stable · moves in fewer than 5 of 30 weight tests</t>
        </is>
      </c>
      <c r="BO174" s="148" t="inlineStr">
        <is>
          <t>Not scored: consultants sit outside the career ladder · X1–X3, by the scope of their statement of work.</t>
        </is>
      </c>
      <c r="BP174" s="129" t="inlineStr">
        <is>
          <t>Not scored: consultants sit outside the career ladder · X1–X3, by the scope of their statement of work.</t>
        </is>
      </c>
      <c r="BQ174" s="129" t="inlineStr">
        <is>
          <t>Not scored: consultants sit outside the career ladder · X1–X3, by the scope of their statement of work.</t>
        </is>
      </c>
      <c r="BR174" s="129" t="inlineStr">
        <is>
          <t>Not scored: consultants sit outside the career ladder · X1–X3, by the scope of their statement of work.</t>
        </is>
      </c>
      <c r="BS174" s="129" t="inlineStr">
        <is>
          <t>Not scored: consultants sit outside the career ladder · X1–X3, by the scope of their statement of work.</t>
        </is>
      </c>
      <c r="BT174" s="129" t="inlineStr">
        <is>
          <t>Not scored: consultants sit outside the career ladder · X1–X3, by the scope of their statement of work.</t>
        </is>
      </c>
      <c r="BU174" s="127" t="inlineStr">
        <is>
          <t>KRAs not received · manager to supply</t>
        </is>
      </c>
      <c r="BV174" s="125" t="n"/>
      <c r="BW174" s="125" t="n"/>
      <c r="BX174" s="125" t="n"/>
      <c r="BY174" s="125" t="inlineStr">
        <is>
          <t>Helps Anushree in agreement review etc</t>
        </is>
      </c>
      <c r="BZ174" s="128" t="inlineStr">
        <is>
          <t>KRAs not received · manager to supply</t>
        </is>
      </c>
      <c r="CA174" s="125" t="inlineStr">
        <is>
          <t>CARBON Talent Mapping · Raw</t>
        </is>
      </c>
      <c r="CB174" s="130" t="n">
        <v>0</v>
      </c>
      <c r="CC174" s="128" t="inlineStr">
        <is>
          <t>No survey response on file</t>
        </is>
      </c>
      <c r="CD174" s="131" t="inlineStr">
        <is>
          <t>—</t>
        </is>
      </c>
      <c r="CE174" s="131" t="inlineStr">
        <is>
          <t>—</t>
        </is>
      </c>
      <c r="CF174" s="131" t="inlineStr">
        <is>
          <t>—</t>
        </is>
      </c>
      <c r="CG174" s="131" t="inlineStr">
        <is>
          <t>—</t>
        </is>
      </c>
      <c r="CH174" s="132" t="n"/>
      <c r="CI174" s="131"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J174" s="131" t="n"/>
      <c r="CK174" s="128" t="inlineStr">
        <is>
          <t>No survey response on file</t>
        </is>
      </c>
      <c r="CL174" s="133" t="inlineStr">
        <is>
          <t>WHAT THE ROLE DOES: Owns client relationships after sale — hypercare, renewals, upsell, CSAT/NPS, delivery follow-through. At X1: defined deliverables under a statement of work · ≈ A2–A3.
Common themes in sub-family holders, all levels' answers: cross improve · upsell cross · nps follow · tech · improve nps · us market
KEY RESPONSIBILITIES: Owns client relationships after sale — hypercare, renewals, upsell, CSAT/NPS, delivery follow-through
Common themes in sub-family holders, all levels' answers: product · renewals · testing · upsell · cross sell · training
DELIVERS: Owns client relationships after sale — hypercare, renewals, upsell, CSAT/NPS, delivery follow-through.
Common themes in sub-family holders, all levels' answers: customer · csat · product · esef · client
ACCOUNTABLE FOR: Deliverables under the statement of work
Common themes in sub-family holders, all levels' answers: retention · renewals · sell · cross · invoicing · outstanding
DECIDES ALONE: Within the statement of work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Per statement of work
CREDENTIALS: Internal product certification
SOURCE: Framework + sub-family themes · 3+ answered — 1 holder, 0 answered the survey; sub-family 9 answered; catalogue RC-037</t>
        </is>
      </c>
      <c r="CM174" s="134" t="inlineStr">
        <is>
          <t>What the role answers for: —.
If the work is missed · role-holders' themes: business · impact · revenue.
Manager talent mapping — Latest rating: Not rated · manager.</t>
        </is>
      </c>
      <c r="CN174" s="135" t="n"/>
      <c r="CO174" s="135" t="n"/>
      <c r="CP174" s="136" t="inlineStr">
        <is>
          <t>Not rated · manager</t>
        </is>
      </c>
      <c r="CQ174" s="137" t="n"/>
      <c r="CR174" s="137" t="n"/>
      <c r="CS174" s="137" t="inlineStr">
        <is>
          <t>n/a · consultant</t>
        </is>
      </c>
      <c r="CT174" s="137" t="n"/>
      <c r="CU174" s="137" t="n"/>
      <c r="CV174" s="137" t="n"/>
      <c r="CW174" s="137" t="n"/>
      <c r="CX174" s="137" t="n"/>
      <c r="CY174" s="137" t="n"/>
      <c r="CZ174" s="137" t="n"/>
      <c r="DA174" s="119" t="n"/>
      <c r="DB174" s="138" t="inlineStr">
        <is>
          <t>Consultant — assessed against statement-of-work deliverables</t>
        </is>
      </c>
      <c r="DC174" s="138" t="n"/>
      <c r="DD174" s="138" t="n"/>
      <c r="DE174" s="138" t="n"/>
      <c r="DF174" s="138" t="n"/>
      <c r="DG174" s="138" t="n"/>
      <c r="DH174" s="138" t="n"/>
      <c r="DI174" s="138" t="inlineStr">
        <is>
          <t>Not assessed on the employee competency profile.</t>
        </is>
      </c>
      <c r="DJ174" s="111" t="n"/>
      <c r="DK174" s="112" t="inlineStr">
        <is>
          <t>XBRL taxonomy &amp; regulatory updates; domain/accounting refreshers; quality &amp; accuracy practices; tooling proficiency</t>
        </is>
      </c>
      <c r="DL174" s="112" t="n"/>
      <c r="DM174" s="112" t="n"/>
      <c r="DN174" s="112" t="inlineStr">
        <is>
          <t>Transition to leadership: people management &amp; delegation, mentoring/coaching, project ownership &amp; stakeholder management, prioritisation under ambiguity, presentation &amp; influence skills</t>
        </is>
      </c>
      <c r="DO174" s="139" t="n"/>
      <c r="DP174" s="126" t="inlineStr">
        <is>
          <t>No survey text</t>
        </is>
      </c>
      <c r="DQ174" s="126" t="inlineStr">
        <is>
          <t>No survey text</t>
        </is>
      </c>
      <c r="DR174" s="126" t="n"/>
      <c r="DS174" s="126" t="n"/>
      <c r="DT174" s="126" t="n"/>
      <c r="DU174" s="140" t="inlineStr">
        <is>
          <t>Associate Consultant – Customer Success &amp; Account Management in Support · CARBON, X1 — Consultant.
The work: Owns client relationships after sale — hypercare, renewals, upsell, CSAT/NPS, delivery follow-through.
At this level the role owns defined deliverables under a statement of work · ≈ A2–A3.
Key responsibilities: Owns client relationships after sale — hypercare, renewals, upsell, CSAT/NPS, delivery follow-through.
Holders describe it with: product · renewals · testing · upsell · cross sell · training.</t>
        </is>
      </c>
      <c r="DV174" s="137" t="inlineStr">
        <is>
          <t>External consultant — hire under a statement of work, priced by rate card. Scope: Associate Consultant – Customer Success &amp; Account Management.
Skills: XBRL Domain · Communication</t>
        </is>
      </c>
      <c r="DW174" s="137" t="inlineStr">
        <is>
          <t>Consultant: competencies are set by the statement of work.</t>
        </is>
      </c>
      <c r="DX174" s="137" t="inlineStr">
        <is>
          <t>Consultant: assess against the statement of work — deliverables, rate card and references.</t>
        </is>
      </c>
      <c r="DY174" s="139" t="inlineStr">
        <is>
          <t>Consultant: priced by rate card under the statement of work.</t>
        </is>
      </c>
      <c r="DZ174" s="126" t="inlineStr">
        <is>
          <t>0–5 yrs</t>
        </is>
      </c>
      <c r="EA174" s="126" t="inlineStr">
        <is>
          <t>—</t>
        </is>
      </c>
      <c r="EB174" s="126" t="inlineStr">
        <is>
          <t>Contractor · rate card</t>
        </is>
      </c>
      <c r="EC174" s="126" t="inlineStr">
        <is>
          <t>—</t>
        </is>
      </c>
      <c r="ED174" s="126" t="inlineStr">
        <is>
          <t>TSIA frameworks and benchmarks; ITIL 4 service desk; Gainsight customer-success practice</t>
        </is>
      </c>
      <c r="EE174" s="126" t="inlineStr">
        <is>
          <t>Per statement of work</t>
        </is>
      </c>
      <c r="EF174" s="139" t="n"/>
      <c r="EG174" s="126" t="inlineStr">
        <is>
          <t>✗ HRIS: experience missing, qualification missing, 0 direct reports
✗ Survey: no response
✗ KRAs: none on file
✓ Manager mapping: rating — filled from talent-mapping files: total experience, reporting manager
✓ Job description</t>
        </is>
      </c>
      <c r="EH174" s="118" t="n"/>
      <c r="EI174" s="118" t="n"/>
      <c r="EJ174" s="118" t="n"/>
      <c r="EK174" s="118" t="inlineStr">
        <is>
          <t>Survey: no response · KRAs: not received · Experience: on file · Emp ID differs in source files: IRISC295</t>
        </is>
      </c>
      <c r="EL174" s="141" t="n"/>
      <c r="EM174" s="142" t="n"/>
      <c r="EN174" s="142" t="n"/>
      <c r="EO174" s="142" t="n"/>
      <c r="EP174" s="142" t="n"/>
      <c r="EQ174" s="143" t="n"/>
      <c r="ER174" s="135" t="n"/>
      <c r="ES174" s="135" t="n"/>
      <c r="ET174" s="135" t="n"/>
      <c r="EU174" s="135" t="n"/>
      <c r="EV174" s="135" t="n"/>
      <c r="EW174" s="135" t="n"/>
      <c r="EX174" s="135" t="n"/>
      <c r="EY174" s="143" t="n"/>
      <c r="EZ174" s="135" t="n"/>
      <c r="FA174" s="135" t="n"/>
      <c r="FB174" s="135" t="n"/>
      <c r="FC174" s="135" t="n"/>
      <c r="FD174" s="135" t="n"/>
    </row>
    <row r="175" ht="300" customHeight="1">
      <c r="A175" s="109" t="inlineStr">
        <is>
          <t>CARBON</t>
        </is>
      </c>
      <c r="B175" s="110" t="inlineStr">
        <is>
          <t>IRIS0249</t>
        </is>
      </c>
      <c r="C175" s="110" t="inlineStr">
        <is>
          <t>Ashish Singhvi</t>
        </is>
      </c>
      <c r="D175" s="110" t="inlineStr">
        <is>
          <t>Technology</t>
        </is>
      </c>
      <c r="E175" s="110" t="inlineStr">
        <is>
          <t>RC-EL-BH-C2</t>
        </is>
      </c>
      <c r="F175" s="110" t="inlineStr">
        <is>
          <t>P K X Thomas</t>
        </is>
      </c>
      <c r="G175" s="110" t="inlineStr">
        <is>
          <t>IRIS2060</t>
        </is>
      </c>
      <c r="H175" s="110" t="inlineStr">
        <is>
          <t>E1</t>
        </is>
      </c>
      <c r="I175" s="110" t="n">
        <v>9</v>
      </c>
      <c r="J175" s="110" t="n">
        <v>17.7</v>
      </c>
      <c r="K175" s="110" t="n">
        <v>17.7</v>
      </c>
      <c r="L175" s="110" t="inlineStr">
        <is>
          <t>MCA</t>
        </is>
      </c>
      <c r="M175" s="110" t="n"/>
      <c r="N175" s="144" t="inlineStr">
        <is>
          <t>Product Engineering Head</t>
        </is>
      </c>
      <c r="O175" s="113" t="inlineStr">
        <is>
          <t>Head – Product Engineering</t>
        </is>
      </c>
      <c r="P175" s="113" t="inlineStr">
        <is>
          <t>Executive Leadership</t>
        </is>
      </c>
      <c r="Q175" s="113" t="inlineStr">
        <is>
          <t>Business Head</t>
        </is>
      </c>
      <c r="R175" s="113" t="inlineStr">
        <is>
          <t>Not in current mapping files</t>
        </is>
      </c>
      <c r="S175" s="114" t="inlineStr">
        <is>
          <t>C2</t>
        </is>
      </c>
      <c r="T175" s="146" t="inlineStr">
        <is>
          <t>Head of Function</t>
        </is>
      </c>
      <c r="U175" s="146" t="inlineStr">
        <is>
          <t>C</t>
        </is>
      </c>
      <c r="V175" s="112" t="inlineStr">
        <is>
          <t>People Manager</t>
        </is>
      </c>
      <c r="W175" s="116" t="inlineStr">
        <is>
          <t>● Newly mapped</t>
        </is>
      </c>
      <c r="X175" s="112" t="inlineStr">
        <is>
          <t>P7 / M6</t>
        </is>
      </c>
      <c r="Y175" s="112" t="inlineStr">
        <is>
          <t>— / Senior Director</t>
        </is>
      </c>
      <c r="Z175" s="112" t="inlineStr">
        <is>
          <t>6 Initiate, influence</t>
        </is>
      </c>
      <c r="AA175" s="117" t="inlineStr">
        <is>
          <t>C2</t>
        </is>
      </c>
      <c r="AB175" s="118" t="inlineStr">
        <is>
          <t>Band C · Principal / Head</t>
        </is>
      </c>
      <c r="AC175" s="118" t="inlineStr">
        <is>
          <t>Head of Function</t>
        </is>
      </c>
      <c r="AD175" s="118" t="inlineStr">
        <is>
          <t>• Same as the model</t>
        </is>
      </c>
      <c r="AE175" s="118" t="inlineStr">
        <is>
          <t>E1</t>
        </is>
      </c>
      <c r="AF175" s="118" t="inlineStr">
        <is>
          <t>OK</t>
        </is>
      </c>
      <c r="AG175" s="118" t="inlineStr">
        <is>
          <t>No change · already below the manager</t>
        </is>
      </c>
      <c r="AH175" s="118" t="n">
        <v>1</v>
      </c>
      <c r="AI175" s="118" t="inlineStr">
        <is>
          <t>Department head · moved to Executive Leadership · Business Head; was Engineering &amp; Development · Engineering Leadership</t>
        </is>
      </c>
      <c r="AJ175" s="119" t="inlineStr">
        <is>
          <t>CARBON · Technology · Band C · Head / Manager</t>
        </is>
      </c>
      <c r="AK175" s="120" t="n">
        <v>8</v>
      </c>
      <c r="AL175" s="121">
        <f>IFERROR(INDEX(WM_C,MATCH($AJ175,WM_KEY,0)),"")</f>
        <v>0.48</v>
      </c>
      <c r="AM175" s="122">
        <f>IF(OR(AK175="",AL175=""),"",AK175*AL175)</f>
        <v>3.84</v>
      </c>
      <c r="AN175" s="120" t="n">
        <v>8</v>
      </c>
      <c r="AO175" s="121">
        <f>IFERROR(INDEX(WM_AU,MATCH($AJ175,WM_KEY,0)),"")</f>
        <v>0.18</v>
      </c>
      <c r="AP175" s="122">
        <f>IF(OR(AN175="",AO175=""),"",AN175*AO175)</f>
        <v>1.44</v>
      </c>
      <c r="AQ175" s="120" t="n">
        <v>8</v>
      </c>
      <c r="AR175" s="121">
        <f>IFERROR(INDEX(WM_AC,MATCH($AJ175,WM_KEY,0)),"")</f>
        <v>0.06</v>
      </c>
      <c r="AS175" s="122">
        <f>IF(OR(AQ175="",AR175=""),"",AQ175*AR175)</f>
        <v>0.48</v>
      </c>
      <c r="AT175" s="120" t="n">
        <v>8</v>
      </c>
      <c r="AU175" s="121">
        <f>IFERROR(INDEX(WM_L,MATCH($AJ175,WM_KEY,0)),"")</f>
        <v>0.15</v>
      </c>
      <c r="AV175" s="122">
        <f>IF(OR(AT175="",AU175=""),"",AT175*AU175)</f>
        <v>1.2</v>
      </c>
      <c r="AW175" s="120" t="n">
        <v>9.5</v>
      </c>
      <c r="AX175" s="121">
        <f>IFERROR(INDEX(WM_E,MATCH($AJ175,WM_KEY,0)),"")</f>
        <v>0.05</v>
      </c>
      <c r="AY175" s="122">
        <f>IF(OR(AW175="",AX175=""),"",AW175*AX175)</f>
        <v>0.475</v>
      </c>
      <c r="AZ175" s="123" t="n">
        <v>8</v>
      </c>
      <c r="BA175" s="121">
        <f>IFERROR(INDEX(WM_BI,MATCH($AJ175,WM_KEY,0)),"")</f>
        <v>0.08</v>
      </c>
      <c r="BB175" s="122">
        <f>IF(OR(AZ175="",BA175=""),"",AZ175*BA175)</f>
        <v>0.64</v>
      </c>
      <c r="BC175" s="122">
        <f>IF(COUNT(AM175,AP175,AS175,AV175,AY175,BB175)&lt;6,"",SUM(AM175,AP175,AS175,AV175,AY175,BB175))</f>
        <v>8.075</v>
      </c>
      <c r="BD175" s="122" t="str">
        <f>IF(BC175="","",INDEX({"A1","A2","A3","B1","B2","B3","C1","C2","D1","D2","E1","E2"},MAX(1,MIN(12,ROUND(BC175,0)))))</f>
        <v>C2</v>
      </c>
      <c r="BE175" s="114" t="inlineStr">
        <is>
          <t>C2</t>
        </is>
      </c>
      <c r="BF175" s="124" t="inlineStr">
        <is>
          <t>The score decided the level</t>
        </is>
      </c>
      <c r="BG175" s="125" t="inlineStr">
        <is>
          <t>Weights: Complexity 48% · Autonomy 18% · Leadership 15% · Business impact 8% · Accountability 6% · Experience 5%
Why: a head answers for a function through managers: Leadership 15%, with autonomy, accountability and impact rising; expertise still counts most.
Type of work in the department: technology work is valued for technical depth, so Complexity +5 and Accountability −5.
Live: change the department's row on the Weightage Matrix and these weights, the points and the score update.</t>
        </is>
      </c>
      <c r="BH175" s="125" t="inlineStr">
        <is>
          <t>At build: Complexity 3.84 + Autonomy 1.44 + Accountability 0.48 + Leadership 1.20 + Experience 0.48 + Business impact 0.64
= 8.07 points → nearest level 8 = C2
Final level: C2 · same as the score</t>
        </is>
      </c>
      <c r="BI175" s="125" t="inlineStr">
        <is>
          <t>No rule applied: the score decides.</t>
        </is>
      </c>
      <c r="BJ175" s="125" t="inlineStr">
        <is>
          <t>Input needed</t>
        </is>
      </c>
      <c r="BK175" s="147" t="inlineStr">
        <is>
          <t>C+ watch: leads people, Player-Coach score 8.07 · needs 8.25, C–A average 8.00 · needs 7.5</t>
        </is>
      </c>
      <c r="BL175" s="126" t="inlineStr">
        <is>
          <t>Low</t>
        </is>
      </c>
      <c r="BM175" s="126" t="inlineStr">
        <is>
          <t>• No survey answers or KRA — the role factors rest on designation and reporting lines only</t>
        </is>
      </c>
      <c r="BN175" s="125" t="inlineStr">
        <is>
          <t>Stable · moves in fewer than 5 of 30 weight tests</t>
        </is>
      </c>
      <c r="BO175" s="127" t="inlineStr">
        <is>
          <t>Rated 8 of 12
Start: 8.0 · head-of-function title
Evidence: no survey answers or KRAs on file → rating stays at the start
Market: C2 = Function-wide or company-wide problems; creates methods and standards</t>
        </is>
      </c>
      <c r="BP175" s="128" t="inlineStr">
        <is>
          <t>Rated 8 of 12
Start: 8.0 · head-of-function title
Evidence: no survey answers or KRAs on file → rating stays at the start
Market: C2 = Sets direction for a function</t>
        </is>
      </c>
      <c r="BQ175" s="128" t="inlineStr">
        <is>
          <t>Rated 8 of 12
Start: 8.0 · head-of-function title; 9 direct reports, 55 people below, 5 of them lead teams
Evidence: no survey answers or KRAs on file → rating stays at the start
Market: C2 = Function results, budget and risk</t>
        </is>
      </c>
      <c r="BR175" s="128" t="inlineStr">
        <is>
          <t>Rated 8 of 12
Start: 8.0
Evidence: no survey answers or KRAs on file → rating stays at the start
Team: 9 direct reports · People Manager
Market: C2 = Leads a function; shapes functional strategy</t>
        </is>
      </c>
      <c r="BS175" s="129" t="inlineStr">
        <is>
          <t>Rated 9.5 of 12 · between D1 and D2
Experience: 17.7 yrs total · 17.7 at IRIS; none recorded before IRIS = 9.1 on the experience scale
Qualification: MCA · postgraduate, relevant to the work → +0.5</t>
        </is>
      </c>
      <c r="BT175" s="129" t="inlineStr">
        <is>
          <t>Rated 8 of 12 — a starting estimate.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is>
      </c>
      <c r="BU175" s="127" t="inlineStr">
        <is>
          <t>KRAs not received · manager to supply</t>
        </is>
      </c>
      <c r="BV175" s="125" t="n"/>
      <c r="BW175" s="125" t="n"/>
      <c r="BX175" s="125" t="n"/>
      <c r="BY175" s="125" t="n"/>
      <c r="BZ175" s="128" t="inlineStr">
        <is>
          <t>KRAs not received · manager to supply</t>
        </is>
      </c>
      <c r="CA175" s="125" t="n"/>
      <c r="CB175" s="130" t="n">
        <v>0</v>
      </c>
      <c r="CC175" s="128" t="inlineStr">
        <is>
          <t>No survey response on file</t>
        </is>
      </c>
      <c r="CD175" s="131" t="inlineStr">
        <is>
          <t>—</t>
        </is>
      </c>
      <c r="CE175" s="131" t="inlineStr">
        <is>
          <t>—</t>
        </is>
      </c>
      <c r="CF175" s="131" t="inlineStr">
        <is>
          <t>—</t>
        </is>
      </c>
      <c r="CG175" s="131" t="inlineStr">
        <is>
          <t>—</t>
        </is>
      </c>
      <c r="CH175"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175" s="131" t="n"/>
      <c r="CJ175" s="131" t="n"/>
      <c r="CK175" s="128" t="inlineStr">
        <is>
          <t>No survey response on file</t>
        </is>
      </c>
      <c r="CL175" s="133" t="inlineStr">
        <is>
          <t>WHAT THE ROLE DOES: Leads the product engineering organisation. At C2: a function or department, or a company-wide discipline.
KEY RESPONSIBILITIES: Leads the product engineering organisation; Function-wide or company-wide problems; creates methods and standards; Function results, budget and risk
DELIVERS: Function results, budget and risk
DECIDES ALONE: Sets direction for a function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4 · Functional 5 · Leadership 4
CREDENTIALS: Cloud / language certifications · optional; AWS / Azure architect · optional
SOURCE: Framework only · fewer than 3 answered — 1 holder, 0 answered the survey; sub-family 0 answered; catalogue RC-078</t>
        </is>
      </c>
      <c r="CM175" s="134" t="inlineStr">
        <is>
          <t>What the role answers for: Function results, budget and risk.
Accountability &amp; Impact rating: 8 of 12 · C2-level impact.
Leads 9 direct reports.
Manager talent mapping — Latest rating: Not rated · manager · 9-Box Grid placement: Underperformer / Exit Risk.</t>
        </is>
      </c>
      <c r="CN175" s="135" t="n"/>
      <c r="CO175" s="135" t="n">
        <v>8</v>
      </c>
      <c r="CP175" s="136" t="inlineStr">
        <is>
          <t>Not rated · manager</t>
        </is>
      </c>
      <c r="CQ175" s="137" t="inlineStr">
        <is>
          <t>—</t>
        </is>
      </c>
      <c r="CR175" s="137" t="inlineStr">
        <is>
          <t>Underperformer / Exit Risk</t>
        </is>
      </c>
      <c r="CS175" s="137" t="inlineStr">
        <is>
          <t>No rating data</t>
        </is>
      </c>
      <c r="CT175" s="137" t="n"/>
      <c r="CU175" s="137" t="n"/>
      <c r="CV175" s="137" t="n"/>
      <c r="CW175" s="137" t="inlineStr">
        <is>
          <t>Succession: Ready-now successor · ready now Arpit Pagaria · B2, iFile, Monisha Ubriani · B2, iFile, Prasad Gavhane · B2, iFile, Amruta Kadam · B2, iFile, Sagar Jadhav · B2, iFile, Nishant Kohakade · B3, Consume · in 6–12 months Alwina Shaikh · B3, iFile, Anup Salve · B2, iFile, Deepa Karmarkar · B2, iFile, Prathmesh Ramdas Sutar · B3, iFile, Ravikant Karmoju · B3, iFile, Ravi Ranjan · B3, iDEAL · high potential Ravikant Karmoju · B3, iFile</t>
        </is>
      </c>
      <c r="CX175" s="137" t="n"/>
      <c r="CY175" s="137" t="n"/>
      <c r="CZ175" s="137" t="n"/>
      <c r="DA175" s="119" t="n"/>
      <c r="DB175" s="138" t="inlineStr">
        <is>
          <t>Not assessed — no survey or KRA evidence</t>
        </is>
      </c>
      <c r="DC175" s="138" t="n"/>
      <c r="DD175" s="138" t="n"/>
      <c r="DE175" s="138" t="n"/>
      <c r="DF175" s="138" t="n"/>
      <c r="DG175" s="138" t="n"/>
      <c r="DH175" s="138" t="n"/>
      <c r="DI175" s="138" t="inlineStr">
        <is>
          <t>Required at C2: Core 4 · Future-ready 4 · Functional Programming &amp; stack 5 · System design 5 · SQL &amp; data 5 · Cloud &amp; DevOps 5 · AI / GenAI 5 · Product &amp; domain 5 · Leadership 4 — rate in manager validation using sheet 4.</t>
        </is>
      </c>
      <c r="DJ175" s="111" t="n"/>
      <c r="DK175" s="112" t="n"/>
      <c r="DL175" s="112" t="inlineStr">
        <is>
          <t>People Leadership &amp; Mentoring; Strategic Thinking &amp; Business Acumen</t>
        </is>
      </c>
      <c r="DM175" s="112" t="n"/>
      <c r="DN175" s="112" t="n"/>
      <c r="DO175" s="139" t="n"/>
      <c r="DP175" s="126" t="inlineStr">
        <is>
          <t>No survey text</t>
        </is>
      </c>
      <c r="DQ175" s="126" t="inlineStr">
        <is>
          <t>No survey text</t>
        </is>
      </c>
      <c r="DR175" s="126" t="inlineStr">
        <is>
          <t>Above norm</t>
        </is>
      </c>
      <c r="DS175" s="126" t="inlineStr">
        <is>
          <t>Above the norm of 5–8 — appoint POD Leads · up to 3 reports each or a Team Lead under this manager.</t>
        </is>
      </c>
      <c r="DT175" s="126" t="n"/>
      <c r="DU175" s="140" t="inlineStr">
        <is>
          <t>Head – Product Engineering in Technology · CARBON, C2 — People Manager.
The work: Leads the product engineering organisation.
At this level the role owns a function or department, or a company-wide discipline.
Key responsibilities: Leads the product engineering organisation; Function-wide or company-wide problems; creates methods and standards; Function results, budget and risk.
Leads 9 direct reports.</t>
        </is>
      </c>
      <c r="DV175" s="137" t="inlineStr">
        <is>
          <t>Hire as: Senior Head / General Manager — IRIS C2 Head of Function · People Manager
Market level: P7 / M6 · SFIA 6 Initiate, influence
Experience: 12–17 yrs · Education: BE / B.Tech / MCA / M.Tech / B.Sc · CS
Team size at this level: 5–8 managers / associate heads
Equivalent titles at peers: Salesforce – Architect / Principal Architect · Atlassian – P70 · Freshworks – Principal Engineer · IRIS Vs Competitor Benchmark — engineering managers – Director Engineering
Credentials: Cloud / language certifications · optional; AWS / Azure architect · optional
Must already know: Secure coding · OWASP, code review, unit testing</t>
        </is>
      </c>
      <c r="DW175" s="137" t="inlineStr">
        <is>
          <t>FUNCTIONAL — skill level 5 of 5 · Expert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X175" s="137" t="inlineStr">
        <is>
          <t>Draft — generated from the framework; hiring-manager review pending · HR Super Master, sheet T5.
1. [Programming &amp; Tech-Stack Depth · level 5] Tell me about recent work that shows this: "Sets coding standards; solves performance and design issues across modules". What exactly did you do, how, and what was the result? Assess with: Coding test + code review.
2. [System Design &amp; Architecture · level 5] Tell me about recent work that shows this: "Designs scalable, secure solutions across products; reviews designs". What exactly did you do, how, and what was the result? Assess with: System-design interview / design review.
3. [Database, SQL &amp; Data Engineering · level 5] Give an example that shows you can do this: "Designs data models and pipelines; optimises at scale". Assess with: SQL test / case.
4. [Cloud, DevOps &amp; CI/CD · level 5] Give an example that shows you can do this: "Designs platform, monitoring and release strategy". Assess with: Practical task.
5. [AI, GenAI &amp; Prompt Engineering · level 5]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175" s="139" t="inlineStr">
        <is>
          <t>Market level: P7 / M6 · SFIA 6 Initiate, influence
Typical title: Senior Head / General Manager
At peers: Salesforce – Architect / Principal Architect · Atlassian – P70 · Freshworks – Principal Engineer
Standard: SFIA 9; OWASP secure coding</t>
        </is>
      </c>
      <c r="DZ175" s="126" t="inlineStr">
        <is>
          <t>12–17 yrs</t>
        </is>
      </c>
      <c r="EA175" s="126" t="inlineStr">
        <is>
          <t>—</t>
        </is>
      </c>
      <c r="EB175" s="126" t="inlineStr">
        <is>
          <t>Senior Head / General Manager</t>
        </is>
      </c>
      <c r="EC175" s="126" t="inlineStr">
        <is>
          <t>Salesforce: Architect / Principal Architect · Atlassian: P70 · Freshworks: Principal Engineer · IRIS Vs Competitor Benchmark — engineering managers: Director Engineering</t>
        </is>
      </c>
      <c r="ED175" s="126" t="inlineStr">
        <is>
          <t>SFIA 9 · software development, programming; OWASP secure coding; cloud vendor certifications</t>
        </is>
      </c>
      <c r="EE175" s="126" t="inlineStr">
        <is>
          <t>Core 4 · Future 4 · Functional 5 · Leadership 4</t>
        </is>
      </c>
      <c r="EF175" s="127" t="inlineStr">
        <is>
          <t>• Survey response or KRAs describing the work · nothing on file — Employee + manager</t>
        </is>
      </c>
      <c r="EG175" s="126" t="inlineStr">
        <is>
          <t>✓ HRIS: 17.7 yrs, MCA, 9 direct reports
✗ Survey: no response
✗ KRAs: none on file
✓ Manager mapping: rating, 9-box — filled from talent-mapping files: 9-box · CARBON grid
✗ Job description: not on file</t>
        </is>
      </c>
      <c r="EH175" s="118" t="inlineStr">
        <is>
          <t xml:space="preserve">D008 · Player-Coach candidate / watch · Medium: C+ watch: leads people, Player-Coach score 8.07 · needs 8.25, C–A average 8.00 · needs 7.5 · owner Business head — CARBON · 
D318 · Input needed · Medium: • Survey response or KRAs describing the work · nothing on file — Employee + manager · owner Employee + manager · </t>
        </is>
      </c>
      <c r="EI175" s="118" t="inlineStr">
        <is>
          <t>R035 · Survey response or KRAs describing the work · nothing on file · Employee + manager · Open</t>
        </is>
      </c>
      <c r="EJ175" s="118" t="inlineStr">
        <is>
          <t>Survey response or KRAs describing the work · nothing on file · Employee + manager</t>
        </is>
      </c>
      <c r="EK175" s="118" t="inlineStr">
        <is>
          <t>Survey: no response · KRAs: not received · Experience: on file</t>
        </is>
      </c>
      <c r="EL175" s="141" t="n"/>
      <c r="EM175" s="142" t="n"/>
      <c r="EN175" s="142" t="n"/>
      <c r="EO175" s="142" t="n"/>
      <c r="EP175" s="142" t="n"/>
      <c r="EQ175" s="143" t="n"/>
      <c r="ER175" s="135" t="n"/>
      <c r="ES175" s="135" t="n"/>
      <c r="ET175" s="135" t="n"/>
      <c r="EU175" s="135" t="n"/>
      <c r="EV175" s="135" t="n"/>
      <c r="EW175" s="135" t="n"/>
      <c r="EX175" s="135" t="n"/>
      <c r="EY175" s="143" t="n"/>
      <c r="EZ175" s="135" t="n"/>
      <c r="FA175" s="135" t="n"/>
      <c r="FB175" s="135" t="n"/>
      <c r="FC175" s="135" t="n"/>
      <c r="FD175" s="135" t="n"/>
    </row>
    <row r="176" ht="300" customHeight="1">
      <c r="A176" s="109" t="inlineStr">
        <is>
          <t>CARBON</t>
        </is>
      </c>
      <c r="B176" s="110" t="inlineStr">
        <is>
          <t>IRIS1832</t>
        </is>
      </c>
      <c r="C176" s="110" t="inlineStr">
        <is>
          <t>Chetan Kotwal</t>
        </is>
      </c>
      <c r="D176" s="110" t="inlineStr">
        <is>
          <t>Technology</t>
        </is>
      </c>
      <c r="E176" s="110" t="inlineStr">
        <is>
          <t>RC-072</t>
        </is>
      </c>
      <c r="F176" s="110" t="inlineStr">
        <is>
          <t>Ashish Singhvi</t>
        </is>
      </c>
      <c r="G176" s="110" t="inlineStr">
        <is>
          <t>IRIS0249</t>
        </is>
      </c>
      <c r="H176" s="110" t="inlineStr">
        <is>
          <t>C2</t>
        </is>
      </c>
      <c r="I176" s="110" t="n">
        <v>4</v>
      </c>
      <c r="J176" s="110" t="n">
        <v>13.7</v>
      </c>
      <c r="K176" s="110" t="n">
        <v>6.7</v>
      </c>
      <c r="L176" s="110" t="inlineStr">
        <is>
          <t>B.E</t>
        </is>
      </c>
      <c r="M176" s="110" t="n"/>
      <c r="N176" s="144" t="inlineStr">
        <is>
          <t>Lead Software Engineer</t>
        </is>
      </c>
      <c r="O176" s="113" t="inlineStr">
        <is>
          <t>Senior Engineering Manager</t>
        </is>
      </c>
      <c r="P176" s="112" t="inlineStr">
        <is>
          <t>Engineering &amp; Development</t>
        </is>
      </c>
      <c r="Q176" s="112" t="inlineStr">
        <is>
          <t>Backend Development</t>
        </is>
      </c>
      <c r="R176" s="112" t="inlineStr">
        <is>
          <t>L5 – Lead · IC</t>
        </is>
      </c>
      <c r="S176" s="154" t="inlineStr">
        <is>
          <t>B3</t>
        </is>
      </c>
      <c r="T176" s="149" t="inlineStr">
        <is>
          <t>Senior Manager</t>
        </is>
      </c>
      <c r="U176" s="149" t="inlineStr">
        <is>
          <t>B</t>
        </is>
      </c>
      <c r="V176" s="112" t="inlineStr">
        <is>
          <t>People Manager</t>
        </is>
      </c>
      <c r="W176" s="153" t="inlineStr">
        <is>
          <t>• Same level</t>
        </is>
      </c>
      <c r="X176" s="112" t="inlineStr">
        <is>
          <t>P5 / M4</t>
        </is>
      </c>
      <c r="Y176" s="112" t="inlineStr">
        <is>
          <t>Expert / Senior Manager</t>
        </is>
      </c>
      <c r="Z176" s="112" t="inlineStr">
        <is>
          <t>5 Ensure, advise</t>
        </is>
      </c>
      <c r="AA176" s="117" t="inlineStr">
        <is>
          <t>B3</t>
        </is>
      </c>
      <c r="AB176" s="118" t="inlineStr">
        <is>
          <t>Band B · Specialist / Manager</t>
        </is>
      </c>
      <c r="AC176" s="118" t="inlineStr">
        <is>
          <t>Senior Manager</t>
        </is>
      </c>
      <c r="AD176" s="118" t="inlineStr">
        <is>
          <t>• Same as the model</t>
        </is>
      </c>
      <c r="AE176" s="118" t="inlineStr">
        <is>
          <t>C2</t>
        </is>
      </c>
      <c r="AF176" s="118" t="inlineStr">
        <is>
          <t>OK</t>
        </is>
      </c>
      <c r="AG176" s="118" t="inlineStr">
        <is>
          <t>No change · already below the manager</t>
        </is>
      </c>
      <c r="AH176" s="118" t="n">
        <v>2</v>
      </c>
      <c r="AI176" s="118" t="n"/>
      <c r="AJ176" s="119" t="inlineStr">
        <is>
          <t>CARBON · Technology · Band B · People Manager</t>
        </is>
      </c>
      <c r="AK176" s="120" t="n">
        <v>5.5</v>
      </c>
      <c r="AL176" s="121">
        <f>IFERROR(INDEX(WM_C,MATCH($AJ176,WM_KEY,0)),"")</f>
        <v>0.42</v>
      </c>
      <c r="AM176" s="122">
        <f>IF(OR(AK176="",AL176=""),"",AK176*AL176)</f>
        <v>2.31</v>
      </c>
      <c r="AN176" s="120" t="n">
        <v>5.5</v>
      </c>
      <c r="AO176" s="121">
        <f>IFERROR(INDEX(WM_AU,MATCH($AJ176,WM_KEY,0)),"")</f>
        <v>0.18</v>
      </c>
      <c r="AP176" s="122">
        <f>IF(OR(AN176="",AO176=""),"",AN176*AO176)</f>
        <v>0.99</v>
      </c>
      <c r="AQ176" s="120" t="n">
        <v>5.5</v>
      </c>
      <c r="AR176" s="121">
        <f>IFERROR(INDEX(WM_AC,MATCH($AJ176,WM_KEY,0)),"")</f>
        <v>0.06</v>
      </c>
      <c r="AS176" s="122">
        <f>IF(OR(AQ176="",AR176=""),"",AQ176*AR176)</f>
        <v>0.33</v>
      </c>
      <c r="AT176" s="120" t="n">
        <v>5.5</v>
      </c>
      <c r="AU176" s="121">
        <f>IFERROR(INDEX(WM_L,MATCH($AJ176,WM_KEY,0)),"")</f>
        <v>0.15</v>
      </c>
      <c r="AV176" s="122">
        <f>IF(OR(AT176="",AU176=""),"",AT176*AU176)</f>
        <v>0.825</v>
      </c>
      <c r="AW176" s="120" t="n">
        <v>7.5</v>
      </c>
      <c r="AX176" s="121">
        <f>IFERROR(INDEX(WM_E,MATCH($AJ176,WM_KEY,0)),"")</f>
        <v>0.1</v>
      </c>
      <c r="AY176" s="122">
        <f>IF(OR(AW176="",AX176=""),"",AW176*AX176)</f>
        <v>0.75</v>
      </c>
      <c r="AZ176" s="123" t="n">
        <v>5.5</v>
      </c>
      <c r="BA176" s="121">
        <f>IFERROR(INDEX(WM_BI,MATCH($AJ176,WM_KEY,0)),"")</f>
        <v>0.09</v>
      </c>
      <c r="BB176" s="122">
        <f>IF(OR(AZ176="",BA176=""),"",AZ176*BA176)</f>
        <v>0.495</v>
      </c>
      <c r="BC176" s="122">
        <f>IF(COUNT(AM176,AP176,AS176,AV176,AY176,BB176)&lt;6,"",SUM(AM176,AP176,AS176,AV176,AY176,BB176))</f>
        <v>5.7</v>
      </c>
      <c r="BD176" s="122" t="str">
        <f>IF(BC176="","",INDEX({"A1","A2","A3","B1","B2","B3","C1","C2","D1","D2","E1","E2"},MAX(1,MIN(12,ROUND(BC176,0)))))</f>
        <v>B3</v>
      </c>
      <c r="BE176" s="154" t="inlineStr">
        <is>
          <t>B3</t>
        </is>
      </c>
      <c r="BF176" s="124" t="inlineStr">
        <is>
          <t>The score decided the level</t>
        </is>
      </c>
      <c r="BG176"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176" s="125" t="inlineStr">
        <is>
          <t>At build: Complexity 2.31 + Autonomy 0.99 + Accountability 0.33 + Leadership 0.82 + Experience 0.75 + Business impact 0.49
= 5.70 points → nearest level 6 = B3
Final level: B3 · same as the score</t>
        </is>
      </c>
      <c r="BI176" s="125" t="inlineStr">
        <is>
          <t>No rule applied: the score decides.</t>
        </is>
      </c>
      <c r="BJ176" s="125" t="inlineStr">
        <is>
          <t>—</t>
        </is>
      </c>
      <c r="BK176" s="126" t="n"/>
      <c r="BL176" s="126" t="inlineStr">
        <is>
          <t>Medium</t>
        </is>
      </c>
      <c r="BM176" s="126" t="n"/>
      <c r="BN176" s="125" t="inlineStr">
        <is>
          <t>Stable · moves in fewer than 5 of 30 weight tests</t>
        </is>
      </c>
      <c r="BO176" s="148" t="inlineStr">
        <is>
          <t>Rated 5.5 of 12 · between B2 and B3
Start: 6.0 · senior manager / lead specialist title
Evidence reads like B1: Technical feasibility analysis, solution design and resolving complex technical issues; few concrete objects named → moved down 0.5
KRA: “1.Ensure ≥ 95% delivery adherence for all committed DM module milestones across sprints and releases. 2.Develop deep expertise in Microsoft…”
Market: B2 = Hardest problems in the domain · B3 = Sets standards for a practice; cross-team problems</t>
        </is>
      </c>
      <c r="BP176" s="129" t="inlineStr">
        <is>
          <t>Rated 5.5 of 12 · between B2 and B3
Start: 6.0 · senior manager / lead specialist title
Evidence reads like A3: Independently does R&amp;D on unknown challenges; no team-level calls stated → moved down 0.5
Market: B2 = Allocates people and sets team priorities · B3 = Commercial / strategic calls for the unit</t>
        </is>
      </c>
      <c r="BQ176" s="129" t="inlineStr">
        <is>
          <t>Rated 5.5 of 12 · between B2 and B3
Start: 6.0 · senior manager / lead specialist title; 4 direct reports, 12 people below, 2 of them lead teams
Evidence reads like A3: Accountable for the features he owns being delivered with quality and on time → moved down 0.5
KRA: “1.Ensure ≥ 95% delivery adherence for all committed DM module milestones across sprints and releases. 2.Develop deep expertise in Microsoft…”
Market: B2 = One team or a client portfolio · B3 = Several teams or a practice</t>
        </is>
      </c>
      <c r="BR176" s="129" t="inlineStr">
        <is>
          <t>Rated 5.5 of 12 · between B2 and B3
Start: 6.0
Evidence reads like A3: 4 direct reports, but text only mentions team tuning and healthy team environment → moved down 0.5
Team: 4 direct reports · People Manager
Market: B2 = IC: guides others in the domain · People: manages a team of 6+ · B3 = IC: leads a practice · People: team leads / managers report in</t>
        </is>
      </c>
      <c r="BS176" s="129" t="inlineStr">
        <is>
          <t>Rated 7.5 of 12 · between C1 and C2
Experience: 13.7 yrs total · 7.0 before IRIS + 6.7 at IRIS = 7.7 on the experience scale
Qualification: B.E · graduate, relevant to the work → no change
Market: B3 roles typically have 8–13 yrs · IRIS guide 8–12</t>
        </is>
      </c>
      <c r="BT176"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176" s="124"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BV176" s="125" t="n"/>
      <c r="BW176" s="125" t="n"/>
      <c r="BX176" s="125" t="n"/>
      <c r="BY176" s="125" t="n"/>
      <c r="BZ176" s="125" t="inlineStr">
        <is>
          <t>Received · manager annual</t>
        </is>
      </c>
      <c r="CA176" s="125" t="inlineStr">
        <is>
          <t>CARBON Mapping Master</t>
        </is>
      </c>
      <c r="CB176" s="130" t="n">
        <v>20</v>
      </c>
      <c r="CC176" s="131"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CD176" s="131"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CE176" s="131"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CF176" s="131"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CG176" s="131" t="inlineStr">
        <is>
          <t>• Key challenges: Ad-hoc requirements; AI credits.
• Support required: More opportunities to contribute to architecture and long-term technical strategy.</t>
        </is>
      </c>
      <c r="CH176" s="132" t="inlineStr">
        <is>
          <t>Complexity: Evidence reads like B1: Technical feasibility analysis, solution design and resolving complex technical issues; few concrete objects named → moved down 0.5
Autonomy: Evidence reads like A3: Independently does R&amp;D on unknown challenges; no team-level calls stated → moved down 0.5
Accountability: Evidence reads like A3: Accountable for the features he owns being delivered with quality and on time → moved down 0.5
Leadership: Evidence reads like A3: 4 direct reports, but text only mentions team tuning and healthy team environment → moved down 0.5
Business Impact: No survey or manager-mapping signal on criticality: kept at the start point.</t>
        </is>
      </c>
      <c r="CI176"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176" s="131" t="inlineStr">
        <is>
          <t>Self-identified: Leadership &amp; people management · Technical depth &amp; architecture · Domain, regulatory &amp; XBRL · Communication &amp; presentation · Broader exposure &amp; ownership
For the next role: AI / automation · Leadership &amp; people management · Technical depth &amp; architecture · Domain, regulatory &amp; XBRL · Communication &amp; presentation · Broader exposure &amp; ownership</t>
        </is>
      </c>
      <c r="CK176" s="131" t="inlineStr">
        <is>
          <t>Per-person summary · CARBON Mapping Master</t>
        </is>
      </c>
      <c r="CL176" s="133" t="inlineStr">
        <is>
          <t>WHAT THE ROLE DOES: Builds back-end services, APIs, processing/validation logic and DB code; fixes defects and delivers change requests. At B3: a practice, or several teams through team leads.
Common themes in sub-family holders, all levels' answers: software · solutions · business · reliable · develop · technical
KEY RESPONSIBILITIES: Builds back-end services, APIs, processing/validation logic and DB code; fixes defects and delivers change requests; Sets standards for a practice; cross-team problems; Several teams or a practice
Common themes in sub-family holders, all levels' answers: development · code · quality · technical · support · software
DELIVERS: Several teams or a practice
Common themes in sub-family holders, all levels' answers: features · software · product · application · support · code
ACCOUNTABLE FOR: Several teams or a practice
Common themes in sub-family holders, all levels' answers: quality · accountable · am · delivery · features · code
DECIDES ALONE: Commercial / strategic calls for the unit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4
CREDENTIALS: Cloud / language certifications · optional; AWS / Azure architect · optional
SOURCE: Framework + sub-family themes · 3+ answered — 1 holder, 1 answered the survey; sub-family 79 answered; catalogue RC-072</t>
        </is>
      </c>
      <c r="CM176" s="134" t="inlineStr">
        <is>
          <t>What the role answers for: Several teams or a practice.
Accountability &amp; Impact rating: 5.5 of 12 · B3-level impact.
Leads 4 direct reports.
If the work is missed · role-holders' themes: delays · rework · issues · impact.
Manager talent mapping — Latest rating: Not rated · manager · 9-Box Grid placement: Underperformer / Exit Risk.</t>
        </is>
      </c>
      <c r="CN176" s="135" t="n"/>
      <c r="CO176" s="135" t="n">
        <v>5.5</v>
      </c>
      <c r="CP176" s="136" t="inlineStr">
        <is>
          <t>Not rated · manager</t>
        </is>
      </c>
      <c r="CQ176" s="137" t="inlineStr">
        <is>
          <t>—</t>
        </is>
      </c>
      <c r="CR176" s="137" t="inlineStr">
        <is>
          <t>Underperformer / Exit Risk</t>
        </is>
      </c>
      <c r="CS176" s="137" t="inlineStr">
        <is>
          <t>No rating data</t>
        </is>
      </c>
      <c r="CT176" s="137" t="n"/>
      <c r="CU176" s="137" t="n"/>
      <c r="CV176" s="137" t="n"/>
      <c r="CW176" s="137" t="n"/>
      <c r="CX176" s="137" t="n"/>
      <c r="CY176" s="137" t="n"/>
      <c r="CZ176" s="137" t="n"/>
      <c r="DA176" s="119" t="n">
        <v>98</v>
      </c>
      <c r="DB176" s="138" t="inlineStr">
        <is>
          <t>Meets the level</t>
        </is>
      </c>
      <c r="DC176" s="138" t="n">
        <v>109</v>
      </c>
      <c r="DD176" s="138" t="n">
        <v>92</v>
      </c>
      <c r="DE176" s="138" t="n">
        <v>98</v>
      </c>
      <c r="DF176" s="138" t="n">
        <v>94</v>
      </c>
      <c r="DG176" s="138" t="inlineStr">
        <is>
          <t>Programming &amp; stack, SQL &amp; data, Cloud &amp; DevOps</t>
        </is>
      </c>
      <c r="DH176" s="138" t="inlineStr">
        <is>
          <t>C1: 94% of profile — ready on competencies</t>
        </is>
      </c>
      <c r="DI176" s="138" t="inlineStr">
        <is>
          <t>Evidence: Survey + KRAs | Core: Ownership 5/4, Problem solving 5/4, Communication &amp; collaboration 5/4, Client &amp; quality focus 5/4, Learning agility 3/4, Integrity &amp; compliance 4/4 | Future-ready: AI literacy 3/3, Data literacy 2/3, Digital fluency 3/3, Innovation 3/3 | Functional: Programming &amp; stack 3/4, System design 5/4, SQL &amp; data 3/4, Cloud &amp; DevOps 3/4, AI / GenAI 5/4, Product &amp; domain 5/4 | Leadership: Developing people 4/4, Decision making 4/4, Strategic acumen 3/4, Influence &amp; change 4/4</t>
        </is>
      </c>
      <c r="DJ176" s="111" t="inlineStr">
        <is>
          <t>Leadership &amp; people management · Technical depth &amp; architecture · Domain, regulatory &amp; XBRL · Communication &amp; presentation · Broader exposure &amp; ownership</t>
        </is>
      </c>
      <c r="DK176" s="112" t="n"/>
      <c r="DL176" s="112" t="inlineStr">
        <is>
          <t>AI, GenAI &amp; Prompt Engineering; People Leadership &amp; Mentoring; Project, Program &amp; Agile Management</t>
        </is>
      </c>
      <c r="DM176" s="112" t="inlineStr">
        <is>
          <t>AI / automation · Leadership &amp; people management · Technical depth &amp; architecture · Domain, regulatory &amp; XBRL · Communication &amp; presentation · Broader exposure &amp; ownership</t>
        </is>
      </c>
      <c r="DN176" s="112" t="n"/>
      <c r="DO176" s="139" t="inlineStr">
        <is>
          <t>No strong match from survey evidence</t>
        </is>
      </c>
      <c r="DP176" s="126" t="inlineStr">
        <is>
          <t>Raj Chauhan · Senior Software Engineer — 0.33: delivery, product, skill, debugging; Kunal Jadhav · Software Engineer — 0.33: github, copilot, studio, visual</t>
        </is>
      </c>
      <c r="DQ176" s="126" t="inlineStr">
        <is>
          <t>Akshata Sabale · iDEAL, Software Engineer — 0.26</t>
        </is>
      </c>
      <c r="DR176" s="126" t="inlineStr">
        <is>
          <t>Below norm</t>
        </is>
      </c>
      <c r="DS176" s="126" t="inlineStr">
        <is>
          <t>Team smaller than the norm for this level — merge with a peer team, widen scope, or treat as a POD Lead.</t>
        </is>
      </c>
      <c r="DT176" s="126" t="n"/>
      <c r="DU176" s="140" t="inlineStr">
        <is>
          <t>Senior Engineering Manager in Technology · CARBON, B3 — People Manager.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
Holders describe it with: development · code · quality · technical · support · software.
Leads 4 direct reports.</t>
        </is>
      </c>
      <c r="DV176" s="137" t="inlineStr">
        <is>
          <t>Hire as: Senior Manager — IRIS B3 Senior Manager · People Manager
Market level: P5 / M4 · SFIA 5 Ensure, advise
Experience: 8–12 yrs · Education: BE / B.Tech / MCA / M.Tech / B.Sc · CS
Team size at this level: IC: none · People: 5–8 incl. team leads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176"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NET MVC · Debugging · AI · SQL · Technical knowledge · Problem Solving · Python
TOOLS: VS code · Visual studio · Claude · Git · Postman · Oracle Database · Copilot · Excel
★ = must-have for the family. Scale: 1 Awareness · 2 Working · 3 Practitioner · 4 Advanced · 5 Expert.</t>
        </is>
      </c>
      <c r="DX176"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176" s="139" t="inlineStr">
        <is>
          <t>Market level: P5 / M4 · SFIA 5 Ensure, advise
Typical title: Senior Manager
At peers: Workiva – Staff SE · Broadridge India – Senior Lead SE · Nasdaq / AxiomSL – Lead SE
Typical experience: 8–13 yrs · IRIS guide 8–12
Standard: SFIA 9; OWASP secure coding</t>
        </is>
      </c>
      <c r="DZ176" s="126" t="inlineStr">
        <is>
          <t>8–12 yrs</t>
        </is>
      </c>
      <c r="EA176" s="126" t="inlineStr">
        <is>
          <t>9–13 · 9–14</t>
        </is>
      </c>
      <c r="EB176" s="126" t="inlineStr">
        <is>
          <t>Senior Manager</t>
        </is>
      </c>
      <c r="EC176" s="126" t="inlineStr">
        <is>
          <t>Workiva: Staff SE · Broadridge India: Senior Lead SE · Nasdaq / AxiomSL: Lead SE · Salesforce: LMTS · Atlassian: P50 Senior · Freshworks: Staff SE</t>
        </is>
      </c>
      <c r="ED176" s="126" t="inlineStr">
        <is>
          <t>SFIA 9 · software development, programming; OWASP secure coding; cloud vendor certifications</t>
        </is>
      </c>
      <c r="EE176" s="126" t="inlineStr">
        <is>
          <t>Core 4 · Future 3 · Functional 4 · Leadership 4</t>
        </is>
      </c>
      <c r="EF176" s="139" t="n"/>
      <c r="EG176" s="126" t="inlineStr">
        <is>
          <t>✓ HRIS: 13.7 yrs, B.E, 4 direct reports
✓ Survey: 20 of 20 questions answered
✓ KRAs: submitted, reported deliverables
✓ Manager mapping: rating, 9-box — filled from talent-mapping files: 9-box · CARBON grid
✗ Job description: not on file</t>
        </is>
      </c>
      <c r="EH176" s="118" t="n"/>
      <c r="EI176" s="118" t="n"/>
      <c r="EJ176" s="118" t="n"/>
      <c r="EK176" s="118" t="inlineStr">
        <is>
          <t>Survey: summary on file · KRAs: received · Experience: on file</t>
        </is>
      </c>
      <c r="EL176" s="141" t="n"/>
      <c r="EM176" s="142" t="n"/>
      <c r="EN176" s="142" t="n"/>
      <c r="EO176" s="142" t="n"/>
      <c r="EP176" s="142" t="n"/>
      <c r="EQ176" s="143" t="n"/>
      <c r="ER176" s="135" t="n"/>
      <c r="ES176" s="135" t="n"/>
      <c r="ET176" s="135" t="n"/>
      <c r="EU176" s="135" t="n"/>
      <c r="EV176" s="135" t="n"/>
      <c r="EW176" s="135" t="n"/>
      <c r="EX176" s="135" t="n"/>
      <c r="EY176" s="143" t="n"/>
      <c r="EZ176" s="135" t="n"/>
      <c r="FA176" s="135" t="n"/>
      <c r="FB176" s="135" t="n"/>
      <c r="FC176" s="135" t="n"/>
      <c r="FD176" s="135" t="n"/>
    </row>
    <row r="177" ht="300" customHeight="1">
      <c r="A177" s="109" t="inlineStr">
        <is>
          <t>CARBON</t>
        </is>
      </c>
      <c r="B177" s="110" t="inlineStr">
        <is>
          <t>IRIS0622</t>
        </is>
      </c>
      <c r="C177" s="110" t="inlineStr">
        <is>
          <t>Prasad Shirke</t>
        </is>
      </c>
      <c r="D177" s="110" t="inlineStr">
        <is>
          <t>Technology</t>
        </is>
      </c>
      <c r="E177" s="110" t="inlineStr">
        <is>
          <t>RC-012</t>
        </is>
      </c>
      <c r="F177" s="110" t="inlineStr">
        <is>
          <t>Ashish Singhvi</t>
        </is>
      </c>
      <c r="G177" s="110" t="inlineStr">
        <is>
          <t>IRIS0249</t>
        </is>
      </c>
      <c r="H177" s="110" t="inlineStr">
        <is>
          <t>C2</t>
        </is>
      </c>
      <c r="I177" s="110" t="n">
        <v>3</v>
      </c>
      <c r="J177" s="110" t="n">
        <v>15.4</v>
      </c>
      <c r="K177" s="110" t="n">
        <v>15.4</v>
      </c>
      <c r="L177" s="110" t="inlineStr">
        <is>
          <t>B.Com</t>
        </is>
      </c>
      <c r="M177" s="110" t="n"/>
      <c r="N177" s="144" t="inlineStr">
        <is>
          <t>Senior Business Analyst</t>
        </is>
      </c>
      <c r="O177" s="113" t="inlineStr">
        <is>
          <t>Senior Business Analysis Specialist – POD Lead</t>
        </is>
      </c>
      <c r="P177" s="112" t="inlineStr">
        <is>
          <t>Business Analysis</t>
        </is>
      </c>
      <c r="Q177" s="112" t="inlineStr">
        <is>
          <t>Business Analysis</t>
        </is>
      </c>
      <c r="R177" s="113" t="inlineStr">
        <is>
          <t>L4 – Senior</t>
        </is>
      </c>
      <c r="S177" s="114" t="inlineStr">
        <is>
          <t>B2</t>
        </is>
      </c>
      <c r="T177" s="149" t="inlineStr">
        <is>
          <t>Senior Specialist · POD Lead</t>
        </is>
      </c>
      <c r="U177" s="149" t="inlineStr">
        <is>
          <t>B</t>
        </is>
      </c>
      <c r="V177" s="112" t="inlineStr">
        <is>
          <t>POD Lead</t>
        </is>
      </c>
      <c r="W177" s="150" t="inlineStr">
        <is>
          <t>▲ Up</t>
        </is>
      </c>
      <c r="X177" s="112" t="inlineStr">
        <is>
          <t>P4 / M3</t>
        </is>
      </c>
      <c r="Y177" s="112" t="inlineStr">
        <is>
          <t>Senior / Manager</t>
        </is>
      </c>
      <c r="Z177" s="112" t="inlineStr">
        <is>
          <t>4–5</t>
        </is>
      </c>
      <c r="AA177" s="117" t="inlineStr">
        <is>
          <t>B2</t>
        </is>
      </c>
      <c r="AB177" s="118" t="inlineStr">
        <is>
          <t>Band B · Specialist / Manager</t>
        </is>
      </c>
      <c r="AC177" s="118" t="inlineStr">
        <is>
          <t>Manager</t>
        </is>
      </c>
      <c r="AD177" s="118" t="inlineStr">
        <is>
          <t>• Same as the model</t>
        </is>
      </c>
      <c r="AE177" s="118" t="inlineStr">
        <is>
          <t>C2</t>
        </is>
      </c>
      <c r="AF177" s="118" t="inlineStr">
        <is>
          <t>OK</t>
        </is>
      </c>
      <c r="AG177" s="118" t="inlineStr">
        <is>
          <t>No change · already below the manager</t>
        </is>
      </c>
      <c r="AH177" s="118" t="n">
        <v>2</v>
      </c>
      <c r="AI177" s="118" t="n"/>
      <c r="AJ177" s="119" t="inlineStr">
        <is>
          <t>CARBON · Technology · Band B · Expert / POD Lead</t>
        </is>
      </c>
      <c r="AK177" s="120" t="n">
        <v>3.5</v>
      </c>
      <c r="AL177" s="121">
        <f>IFERROR(INDEX(WM_C,MATCH($AJ177,WM_KEY,0)),"")</f>
        <v>0.56</v>
      </c>
      <c r="AM177" s="122">
        <f>IF(OR(AK177="",AL177=""),"",AK177*AL177)</f>
        <v>1.96</v>
      </c>
      <c r="AN177" s="120" t="n">
        <v>4.5</v>
      </c>
      <c r="AO177" s="121">
        <f>IFERROR(INDEX(WM_AU,MATCH($AJ177,WM_KEY,0)),"")</f>
        <v>0.17</v>
      </c>
      <c r="AP177" s="122">
        <f>IF(OR(AN177="",AO177=""),"",AN177*AO177)</f>
        <v>0.765</v>
      </c>
      <c r="AQ177" s="120" t="n">
        <v>5.5</v>
      </c>
      <c r="AR177" s="121">
        <f>IFERROR(INDEX(WM_AC,MATCH($AJ177,WM_KEY,0)),"")</f>
        <v>0.05</v>
      </c>
      <c r="AS177" s="122">
        <f>IF(OR(AQ177="",AR177=""),"",AQ177*AR177)</f>
        <v>0.275</v>
      </c>
      <c r="AT177" s="120" t="n">
        <v>5.5</v>
      </c>
      <c r="AU177" s="121">
        <f>IFERROR(INDEX(WM_L,MATCH($AJ177,WM_KEY,0)),"")</f>
        <v>0.05</v>
      </c>
      <c r="AV177" s="122">
        <f>IF(OR(AT177="",AU177=""),"",AT177*AU177)</f>
        <v>0.275</v>
      </c>
      <c r="AW177" s="120" t="n">
        <v>8.5</v>
      </c>
      <c r="AX177" s="121">
        <f>IFERROR(INDEX(WM_E,MATCH($AJ177,WM_KEY,0)),"")</f>
        <v>0.1</v>
      </c>
      <c r="AY177" s="122">
        <f>IF(OR(AW177="",AX177=""),"",AW177*AX177)</f>
        <v>0.85</v>
      </c>
      <c r="AZ177" s="123" t="n">
        <v>5.5</v>
      </c>
      <c r="BA177" s="121">
        <f>IFERROR(INDEX(WM_BI,MATCH($AJ177,WM_KEY,0)),"")</f>
        <v>0.07</v>
      </c>
      <c r="BB177" s="122">
        <f>IF(OR(AZ177="",BA177=""),"",AZ177*BA177)</f>
        <v>0.385</v>
      </c>
      <c r="BC177" s="122">
        <f>IF(COUNT(AM177,AP177,AS177,AV177,AY177,BB177)&lt;6,"",SUM(AM177,AP177,AS177,AV177,AY177,BB177))</f>
        <v>4.51</v>
      </c>
      <c r="BD177" s="122" t="str">
        <f>IF(BC177="","",INDEX({"A1","A2","A3","B1","B2","B3","C1","C2","D1","D2","E1","E2"},MAX(1,MIN(12,ROUND(BC177,0)))))</f>
        <v>B2</v>
      </c>
      <c r="BE177" s="114" t="inlineStr">
        <is>
          <t>B2</t>
        </is>
      </c>
      <c r="BF177" s="124" t="inlineStr">
        <is>
          <t>The score decided the level</t>
        </is>
      </c>
      <c r="BG177"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77" s="125" t="inlineStr">
        <is>
          <t>At build: Complexity 1.96 + Autonomy 0.77 + Accountability 0.28 + Leadership 0.28 + Experience 0.85 + Business impact 0.39
= 4.51 points → nearest level 5 = B2
Final level: B2 · same as the score</t>
        </is>
      </c>
      <c r="BI177" s="125" t="inlineStr">
        <is>
          <t>No rule applied: the score decides.</t>
        </is>
      </c>
      <c r="BJ177" s="125" t="inlineStr">
        <is>
          <t>Close call · Input needed</t>
        </is>
      </c>
      <c r="BK177" s="147" t="inlineStr">
        <is>
          <t>Close call</t>
        </is>
      </c>
      <c r="BL177" s="126" t="inlineStr">
        <is>
          <t>Medium</t>
        </is>
      </c>
      <c r="BM177" s="126" t="inlineStr">
        <is>
          <t>• Reporting lines show a much bigger role than the designation suggests — confirm the mandate; the designation may need to change
• Close call: score 4.51 is within 0.05 of a rounding point and the score decided the level — calibrate against peers before confirming</t>
        </is>
      </c>
      <c r="BN177" s="125" t="inlineStr">
        <is>
          <t>Moves in 12 of 30 weight tests · calibrate first</t>
        </is>
      </c>
      <c r="BO177" s="148" t="inlineStr">
        <is>
          <t>Rated 3.5 of 12 · between A3 and B1
Start: 4.0 · lead / specialist title
Evidence reads like A3: Requirements and user stories for XBRL/SEC reporting product; SOC audit and XBRL certification → moved down 0.5
KRA: “1.Improve requirement clarity and completeness by ensuring ≥ 95% user stories are delivered with clear acceptance criteria, business rules,…”
Market: A3 = Varied and non-standard work; handles exceptions · B1 = Domain specialist work</t>
        </is>
      </c>
      <c r="BP177" s="129" t="inlineStr">
        <is>
          <t>Rated 4.5 of 12 · between B1 and B2
Start: 5.0 · lead / specialist title; reporting lines show a bigger role: 3 direct reports, 11 people below, 1 of them leads a team
Evidence reads like A3: Decides requirement priorities; nothing else named → moved down 0.5
Market: B1 = Technical / QC / client calls for the domain · B2 = Allocates people and sets team priorities</t>
        </is>
      </c>
      <c r="BQ177" s="129" t="inlineStr">
        <is>
          <t>Rated 5.5 of 12 · between B2 and B3
Start: 6.0 · lead / specialist title; 3 direct reports, 11 people below, 1 of them leads a team
Evidence reads like A3: Requirement and user-story accuracy; SOC audit and XBRL certification for CARBON → moved down 0.5
KRA: “1.Improve requirement clarity and completeness by ensuring ≥ 95% user stories are delivered with clear acceptance criteria, business rules,…”
Market: B2 = One team or a client portfolio · B3 = Several teams or a practice</t>
        </is>
      </c>
      <c r="BR177" s="129" t="inlineStr">
        <is>
          <t>Rated 5.5 of 12 · between B2 and B3
Start: 6.0
Evidence reads like A3: 3 direct reports; survey describes no people leadership → moved down 0.5
Team: 3 direct reports · POD Lead
Market: B2 = IC: guides others in the domain · People: manages a team of 6+ · B3 = IC: leads a practice · People: team leads / managers report in</t>
        </is>
      </c>
      <c r="BS177" s="129" t="inlineStr">
        <is>
          <t>Rated 8.5 of 12 · between C2 and D1
Experience: 15.4 yrs total · 15.4 at IRIS; none recorded before IRIS = 8.3 on the experience scale
Qualification: B.Com · graduate → no change
Market: B2 roles typically have 6–10 yrs · IRIS guide 6–9</t>
        </is>
      </c>
      <c r="BT177"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177" s="124"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BV177" s="125" t="n"/>
      <c r="BW177" s="125" t="n"/>
      <c r="BX177" s="125" t="n"/>
      <c r="BY177" s="125" t="n"/>
      <c r="BZ177" s="125" t="inlineStr">
        <is>
          <t>Received · manager annual</t>
        </is>
      </c>
      <c r="CA177" s="125" t="inlineStr">
        <is>
          <t>CARBON Mapping Master</t>
        </is>
      </c>
      <c r="CB177" s="130" t="n">
        <v>20</v>
      </c>
      <c r="CC177" s="131" t="inlineStr">
        <is>
          <t>To bridge business needs and product development by turning requirements into valuable, user-focused solutions.; Requirements priorities</t>
        </is>
      </c>
      <c r="CD177" s="131"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CE177" s="131"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CF177" s="131"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CG177" s="131" t="inlineStr">
        <is>
          <t>Changing requirements; I would improve cross team coordination, establish clearer priorities, reduce dependency related delays, and ensure faster stakeholder decisions to support smoother and more predictable delivery.</t>
        </is>
      </c>
      <c r="CH177" s="132" t="inlineStr">
        <is>
          <t>Complexity: Evidence reads like A3: Requirements and user stories for XBRL/SEC reporting product; SOC audit and XBRL certification → moved down 0.5
Autonomy: Evidence reads like A3: Decides requirement priorities; nothing else named → moved down 0.5
Accountability: Evidence reads like A3: Requirement and user-story accuracy; SOC audit and XBRL certification for CARBON → moved down 0.5
Leadership: Evidence reads like A3: 3 direct reports; survey describes no people leadership → moved down 0.5
Business Impact: No survey or manager-mapping signal on criticality: kept at the start point.</t>
        </is>
      </c>
      <c r="CI177"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J177" s="131" t="inlineStr">
        <is>
          <t>Self-identified: AI / automation · Leadership &amp; people management · Product &amp; tool knowledge · Client, sales &amp; stakeholders · Strategy &amp; business acumen · Broader exposure &amp; ownership
For the next role: AI / automation · Leadership &amp; people management · Product &amp; tool knowledge · Client, sales &amp; stakeholders · Strategy &amp; business acumen · Broader exposure &amp; ownership</t>
        </is>
      </c>
      <c r="CK177" s="131" t="inlineStr">
        <is>
          <t>Per-person summary · CARBON Mapping Master</t>
        </is>
      </c>
      <c r="CL177" s="133" t="inlineStr">
        <is>
          <t>WHAT THE ROLE DOES: Gathers and documents requirements · BRD/FRD/SRS/user stories, configures solutions and supports UAT and releases. At B2: deep domain expertise, or one team.
Common themes in sub-family holders, all levels' answers: business · requirements · bridge · analyst · between · technical
KEY RESPONSIBILITIES: Gathers and documents requirements · BRD/FRD/SRS/user stories, configures solutions and supports UAT and releases; Hardest problems in the domain; One team or a client portfolio
Common themes in sub-family holders, all levels' answers: requirement · documentation · stakeholder · client · gathering · analysis
DELIVERS: One team or a client portfolio
Common themes in sub-family holders, all levels' answers: product · user stories · requirements · process · client · deliver
ACCOUNTABLE FOR: One team or a client portfolio
Common themes in sub-family holders, all levels' answers: requirements · accountable · documentation · delivery · am · business
DECIDES ALONE: Allocates people and sets team priorities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4 · Leadership 2
CREDENTIALS: CBAP / CCBA · optional; Domain certifications · optional
SOURCE: Framework + sub-family themes · 3+ answered — 1 holder, 1 answered the survey; sub-family 27 answered; catalogue RC-012</t>
        </is>
      </c>
      <c r="CM177" s="134" t="inlineStr">
        <is>
          <t>What the role answers for: One team or a client portfolio.
Accountability &amp; Impact rating: 5.5 of 12 · B3-level impact.
Leads 3 direct reports.
If the work is missed · role-holders' themes: client · rework · delays.
Manager talent mapping — Latest rating: Not rated · manager · 9-Box Grid placement: Underperformer / Exit Risk.</t>
        </is>
      </c>
      <c r="CN177" s="135" t="n"/>
      <c r="CO177" s="135" t="n">
        <v>5.5</v>
      </c>
      <c r="CP177" s="136" t="inlineStr">
        <is>
          <t>Not rated · manager</t>
        </is>
      </c>
      <c r="CQ177" s="137" t="inlineStr">
        <is>
          <t>—</t>
        </is>
      </c>
      <c r="CR177" s="137" t="inlineStr">
        <is>
          <t>Underperformer / Exit Risk</t>
        </is>
      </c>
      <c r="CS177" s="137" t="inlineStr">
        <is>
          <t>No rating data</t>
        </is>
      </c>
      <c r="CT177" s="137" t="n"/>
      <c r="CU177" s="137" t="n"/>
      <c r="CV177" s="137" t="n"/>
      <c r="CW177" s="137" t="n"/>
      <c r="CX177" s="137" t="n"/>
      <c r="CY177" s="137" t="n"/>
      <c r="CZ177" s="137" t="n"/>
      <c r="DA177" s="119" t="n">
        <v>99</v>
      </c>
      <c r="DB177" s="138" t="inlineStr">
        <is>
          <t>Meets the level</t>
        </is>
      </c>
      <c r="DC177" s="138" t="n">
        <v>110</v>
      </c>
      <c r="DD177" s="138" t="n">
        <v>83</v>
      </c>
      <c r="DE177" s="138" t="n">
        <v>98</v>
      </c>
      <c r="DF177" s="138" t="n">
        <v>97</v>
      </c>
      <c r="DG177" s="138" t="inlineStr">
        <is>
          <t>Regulatory domain, SQL &amp; data, AI literacy</t>
        </is>
      </c>
      <c r="DH177" s="138" t="inlineStr">
        <is>
          <t>B3: 89% of profile — close</t>
        </is>
      </c>
      <c r="DI177" s="138" t="inlineStr">
        <is>
          <t>Evidence: Survey + KRAs | Core: Ownership 4/3, Problem solving 3/3, Communication &amp; collaboration 4/3, Client &amp; quality focus 4/3, Learning agility 3/3, Integrity &amp; compliance 3/3 | Future-ready: AI literacy 2/3, Data literacy 3/3, Digital fluency 3/3, Innovation 2/3 | Functional: Requirements 5/4, Regulatory domain 3/4, Product &amp; domain 4/4, SQL &amp; data 3/4, Stakeholder mgmt 5/4, Communication 4/4 | Leadership: Developing people 3/3, Decision making 3/3, Strategic acumen 2/3, Influence &amp; change 4/3</t>
        </is>
      </c>
      <c r="DJ177" s="111" t="inlineStr">
        <is>
          <t>AI / automation · Leadership &amp; people management · Product &amp; tool knowledge · Client, sales &amp; stakeholders · Strategy &amp; business acumen · Broader exposure &amp; ownership</t>
        </is>
      </c>
      <c r="DK177" s="112" t="n"/>
      <c r="DL177" s="112" t="inlineStr">
        <is>
          <t>AI, GenAI &amp; Prompt Engineering; Product, Platform &amp; Domain Knowledge; Stakeholder &amp; Client Management</t>
        </is>
      </c>
      <c r="DM177" s="112" t="inlineStr">
        <is>
          <t>AI / automation · Leadership &amp; people management · Product &amp; tool knowledge · Client, sales &amp; stakeholders · Strategy &amp; business acumen · Broader exposure &amp; ownership</t>
        </is>
      </c>
      <c r="DN177" s="112" t="n"/>
      <c r="DO177" s="139" t="inlineStr">
        <is>
          <t>No strong match from survey evidence</t>
        </is>
      </c>
      <c r="DP177" s="126" t="inlineStr">
        <is>
          <t>No material overlap found</t>
        </is>
      </c>
      <c r="DQ177" s="126" t="inlineStr">
        <is>
          <t>No close match in other businesses</t>
        </is>
      </c>
      <c r="DR177" s="126" t="inlineStr">
        <is>
          <t>POD Lead</t>
        </is>
      </c>
      <c r="DS177" s="126" t="n"/>
      <c r="DT177" s="126" t="n"/>
      <c r="DU177" s="140" t="inlineStr">
        <is>
          <t>Senior Business Analysis Specialist – POD Lead in Technology · CARBON, B2 — POD Lead.
The work: Gathers and documents requirements · BRD/FRD/SRS/user stories, configures solutions and supports UAT and releases.
At this level the role owns deep domain expertise, or one team.
Key responsibilities: Gathers and documents requirements · BRD/FRD/SRS/user stories, configures solutions and supports UAT and releases; Hardest problems in the domain; One team or a client portfolio.
Holders describe it with: requirement · documentation · stakeholder · client · gathering · analysis.
Leads 3 direct reports.</t>
        </is>
      </c>
      <c r="DV177" s="137" t="inlineStr">
        <is>
          <t>Hire as: Lead Business Analyst — IRIS B2 Senior Specialist · POD Lead · POD Lead
Market level: P4 / M3 · SFIA 4–5
Experience: 6–9 yrs · Education: Commerce or engineering graduate; MBA a plus
Equivalent titles at peers: Regnology — regulatory reporting – Senior BA · Reg Reporting · Big Four consulting – Manager · IRIS Vs Market Benchmark — IIBA certification pathway – CBAP · Infosys / Accenture – JL5 · L8 Associate Manager
Credentials: CBAP / CCBA · optional; Domain certifications · optional
Must already know: Regulatory reporting domain · RBI / SEBI / IRDAI / SEC</t>
        </is>
      </c>
      <c r="DW177" s="137" t="inlineStr">
        <is>
          <t>FUNCTIONAL — skill level 4 of 5 · Advanced
 ★ Business Analysis &amp; Requirements Engineering: Leads complex requirement programmes; sets BA standards
 ★ Regulatory &amp; BFSI Domain: Interprets new regulation; advises clients and product
 • Product, Platform &amp; Domain Knowledge: Recognised product / domain expert; trains others
 • Database, SQL &amp; Data Engineering: Designs data models and pipelines; optimises at scale
 • Stakeholder &amp; Client Management: Owns key relationships; resolves escalations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177" s="137" t="inlineStr">
        <is>
          <t>Draft — generated from the framework; hiring-manager review pending · HR Super Master, sheet T5.
1. [Business Analysis &amp; Requirements Engineering · level 4] Tell me about recent work that shows this: "Leads complex requirement programmes; sets BA standards". What exactly did you do, how, and what was the result? Assess with: Case study.
2. [Regulatory &amp; BFSI Domain · level 4] Tell me about recent work that shows this: "Interprets new regulation; advises clients and product". What exactly did you do, how, and what was the result? Assess with: Domain interview.
3. [Product, Platform &amp; Domain Knowledge · level 4] Give an example that shows you can do this: "Recognised product / domain expert; trains others". Assess with: Scenario interview.
4. [Database, SQL &amp; Data Engineering · level 4] Give an example that shows you can do this: "Designs data models and pipelines; optimises at scale". Assess with: SQL test / case.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77" s="139" t="inlineStr">
        <is>
          <t>Market level: P4 / M3 · SFIA 4–5
Typical title: Lead Business Analyst
At peers: Regnology — regulatory reporting – Senior BA · Reg Reporting · Big Four consulting – Manager · IRIS Vs Market Benchmark — IIBA certification pathway: CBAP
Typical experience: 6–10 yrs · IRIS guide 6–9
Standard: IIBA BABOK v3; certifications ECBA → CCBA → CBAP</t>
        </is>
      </c>
      <c r="DZ177" s="126" t="inlineStr">
        <is>
          <t>6–9 yrs</t>
        </is>
      </c>
      <c r="EA177" s="126" t="inlineStr">
        <is>
          <t>7–10 · 6–11</t>
        </is>
      </c>
      <c r="EB177" s="126" t="inlineStr">
        <is>
          <t>Lead Business Analyst</t>
        </is>
      </c>
      <c r="EC177" s="126" t="inlineStr">
        <is>
          <t>Regnology — regulatory reporting: Senior BA · Reg Reporting · Big Four consulting: Manager · IRIS Vs Market Benchmark — IIBA certification pathway: CBAP · Infosys / Accenture: JL5 · L8 Associate Manager</t>
        </is>
      </c>
      <c r="ED177" s="126" t="inlineStr">
        <is>
          <t>IIBA BABOK v3; certifications ECBA · entry → CCBA → CBAP · senior</t>
        </is>
      </c>
      <c r="EE177" s="126" t="inlineStr">
        <is>
          <t>Core 3 · Future 3 · Functional 4 · Leadership 3</t>
        </is>
      </c>
      <c r="EF177" s="127" t="inlineStr">
        <is>
          <t>• Confirm the reporting line — Manager</t>
        </is>
      </c>
      <c r="EG177" s="126" t="inlineStr">
        <is>
          <t>✓ HRIS: 15.4 yrs, B.Com, 3 direct reports
✓ Survey: 20 of 20 questions answered
✓ KRAs: submitted, reported deliverables
✓ Manager mapping: rating, 9-box — filled from talent-mapping files: 9-box · CARBON grid
✗ Job description: not on file</t>
        </is>
      </c>
      <c r="EH177" s="118" t="inlineStr">
        <is>
          <t xml:space="preserve">D028 · Close call · High: Score 4.51 is 0.01 above the 4.5 rounding point between B1 and B2, and no rule moved it: confirm B2 against peers in similar roles, or place at B1. · owner Calibration panel · 
D327 · Input needed · Medium: • Confirm the reporting line — Manager · owner Manager · </t>
        </is>
      </c>
      <c r="EI177" s="118" t="inlineStr">
        <is>
          <t>R037 · Confirm the reporting line · Manager · Open</t>
        </is>
      </c>
      <c r="EJ177" s="118" t="inlineStr">
        <is>
          <t>Confirm the reporting line · Manager</t>
        </is>
      </c>
      <c r="EK177" s="118" t="inlineStr">
        <is>
          <t>Survey: summary on file · KRAs: received · Experience: on file</t>
        </is>
      </c>
      <c r="EL177" s="141" t="n"/>
      <c r="EM177" s="142" t="n"/>
      <c r="EN177" s="142" t="n"/>
      <c r="EO177" s="142" t="n"/>
      <c r="EP177" s="142" t="n"/>
      <c r="EQ177" s="143" t="n"/>
      <c r="ER177" s="135" t="n"/>
      <c r="ES177" s="135" t="n"/>
      <c r="ET177" s="135" t="n"/>
      <c r="EU177" s="135" t="n"/>
      <c r="EV177" s="135" t="n"/>
      <c r="EW177" s="135" t="n"/>
      <c r="EX177" s="135" t="n"/>
      <c r="EY177" s="143" t="n"/>
      <c r="EZ177" s="135" t="n"/>
      <c r="FA177" s="135" t="n"/>
      <c r="FB177" s="135" t="n"/>
      <c r="FC177" s="135" t="n"/>
      <c r="FD177" s="135" t="n"/>
    </row>
    <row r="178" ht="300" customHeight="1">
      <c r="A178" s="109" t="inlineStr">
        <is>
          <t>CARBON</t>
        </is>
      </c>
      <c r="B178" s="110" t="inlineStr">
        <is>
          <t>IRIS1477</t>
        </is>
      </c>
      <c r="C178" s="110" t="inlineStr">
        <is>
          <t>Dhiraj Suryawanshi</t>
        </is>
      </c>
      <c r="D178" s="110" t="inlineStr">
        <is>
          <t>Technology</t>
        </is>
      </c>
      <c r="E178" s="110" t="inlineStr">
        <is>
          <t>RC-087</t>
        </is>
      </c>
      <c r="F178" s="110" t="inlineStr">
        <is>
          <t>Ashish Singhvi</t>
        </is>
      </c>
      <c r="G178" s="110" t="inlineStr">
        <is>
          <t>IRIS0249</t>
        </is>
      </c>
      <c r="H178" s="110" t="inlineStr">
        <is>
          <t>C2</t>
        </is>
      </c>
      <c r="I178" s="110" t="n">
        <v>3</v>
      </c>
      <c r="J178" s="110" t="n">
        <v>14.4</v>
      </c>
      <c r="K178" s="110" t="n">
        <v>12.1</v>
      </c>
      <c r="L178" s="110" t="inlineStr">
        <is>
          <t>B.E</t>
        </is>
      </c>
      <c r="M178" s="110" t="n"/>
      <c r="N178" s="144" t="inlineStr">
        <is>
          <t>Lead Software Engineer</t>
        </is>
      </c>
      <c r="O178" s="113" t="inlineStr">
        <is>
          <t>Lead Software Engineer – POD Lead</t>
        </is>
      </c>
      <c r="P178" s="112" t="inlineStr">
        <is>
          <t>Engineering &amp; Development</t>
        </is>
      </c>
      <c r="Q178" s="112" t="inlineStr">
        <is>
          <t>Full-Stack Development</t>
        </is>
      </c>
      <c r="R178" s="112" t="inlineStr">
        <is>
          <t>L5 – Lead · IC</t>
        </is>
      </c>
      <c r="S178" s="154" t="inlineStr">
        <is>
          <t>B2</t>
        </is>
      </c>
      <c r="T178" s="149" t="inlineStr">
        <is>
          <t>Senior Specialist · POD Lead</t>
        </is>
      </c>
      <c r="U178" s="149" t="inlineStr">
        <is>
          <t>B</t>
        </is>
      </c>
      <c r="V178" s="112" t="inlineStr">
        <is>
          <t>POD Lead</t>
        </is>
      </c>
      <c r="W178" s="153" t="inlineStr">
        <is>
          <t>• Same level</t>
        </is>
      </c>
      <c r="X178" s="112" t="inlineStr">
        <is>
          <t>P4 / M3</t>
        </is>
      </c>
      <c r="Y178" s="112" t="inlineStr">
        <is>
          <t>Senior / Manager</t>
        </is>
      </c>
      <c r="Z178" s="112" t="inlineStr">
        <is>
          <t>4–5</t>
        </is>
      </c>
      <c r="AA178" s="117" t="inlineStr">
        <is>
          <t>B2</t>
        </is>
      </c>
      <c r="AB178" s="118" t="inlineStr">
        <is>
          <t>Band B · Specialist / Manager</t>
        </is>
      </c>
      <c r="AC178" s="118" t="inlineStr">
        <is>
          <t>Manager</t>
        </is>
      </c>
      <c r="AD178" s="118" t="inlineStr">
        <is>
          <t>• Same as the model</t>
        </is>
      </c>
      <c r="AE178" s="118" t="inlineStr">
        <is>
          <t>C2</t>
        </is>
      </c>
      <c r="AF178" s="118" t="inlineStr">
        <is>
          <t>OK</t>
        </is>
      </c>
      <c r="AG178" s="118" t="inlineStr">
        <is>
          <t>No change · already below the manager</t>
        </is>
      </c>
      <c r="AH178" s="118" t="n">
        <v>2</v>
      </c>
      <c r="AI178" s="118" t="n"/>
      <c r="AJ178" s="119" t="inlineStr">
        <is>
          <t>CARBON · Technology · Band B · Expert / POD Lead</t>
        </is>
      </c>
      <c r="AK178" s="120" t="n">
        <v>5.5</v>
      </c>
      <c r="AL178" s="121">
        <f>IFERROR(INDEX(WM_C,MATCH($AJ178,WM_KEY,0)),"")</f>
        <v>0.56</v>
      </c>
      <c r="AM178" s="122">
        <f>IF(OR(AK178="",AL178=""),"",AK178*AL178)</f>
        <v>3.08</v>
      </c>
      <c r="AN178" s="120" t="n">
        <v>5</v>
      </c>
      <c r="AO178" s="121">
        <f>IFERROR(INDEX(WM_AU,MATCH($AJ178,WM_KEY,0)),"")</f>
        <v>0.17</v>
      </c>
      <c r="AP178" s="122">
        <f>IF(OR(AN178="",AO178=""),"",AN178*AO178)</f>
        <v>0.85</v>
      </c>
      <c r="AQ178" s="120" t="n">
        <v>4.5</v>
      </c>
      <c r="AR178" s="121">
        <f>IFERROR(INDEX(WM_AC,MATCH($AJ178,WM_KEY,0)),"")</f>
        <v>0.05</v>
      </c>
      <c r="AS178" s="122">
        <f>IF(OR(AQ178="",AR178=""),"",AQ178*AR178)</f>
        <v>0.225</v>
      </c>
      <c r="AT178" s="120" t="n">
        <v>4.5</v>
      </c>
      <c r="AU178" s="121">
        <f>IFERROR(INDEX(WM_L,MATCH($AJ178,WM_KEY,0)),"")</f>
        <v>0.05</v>
      </c>
      <c r="AV178" s="122">
        <f>IF(OR(AT178="",AU178=""),"",AT178*AU178)</f>
        <v>0.225</v>
      </c>
      <c r="AW178" s="120" t="n">
        <v>8</v>
      </c>
      <c r="AX178" s="121">
        <f>IFERROR(INDEX(WM_E,MATCH($AJ178,WM_KEY,0)),"")</f>
        <v>0.1</v>
      </c>
      <c r="AY178" s="122">
        <f>IF(OR(AW178="",AX178=""),"",AW178*AX178)</f>
        <v>0.8</v>
      </c>
      <c r="AZ178" s="123" t="n">
        <v>4.5</v>
      </c>
      <c r="BA178" s="121">
        <f>IFERROR(INDEX(WM_BI,MATCH($AJ178,WM_KEY,0)),"")</f>
        <v>0.07</v>
      </c>
      <c r="BB178" s="122">
        <f>IF(OR(AZ178="",BA178=""),"",AZ178*BA178)</f>
        <v>0.315</v>
      </c>
      <c r="BC178" s="122">
        <f>IF(COUNT(AM178,AP178,AS178,AV178,AY178,BB178)&lt;6,"",SUM(AM178,AP178,AS178,AV178,AY178,BB178))</f>
        <v>5.495</v>
      </c>
      <c r="BD178" s="122" t="str">
        <f>IF(BC178="","",INDEX({"A1","A2","A3","B1","B2","B3","C1","C2","D1","D2","E1","E2"},MAX(1,MIN(12,ROUND(BC178,0)))))</f>
        <v>B2</v>
      </c>
      <c r="BE178" s="154" t="inlineStr">
        <is>
          <t>B2</t>
        </is>
      </c>
      <c r="BF178" s="124" t="inlineStr">
        <is>
          <t>The score decided the level</t>
        </is>
      </c>
      <c r="BG178"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78" s="125" t="inlineStr">
        <is>
          <t>At build: Complexity 3.08 + Autonomy 0.85 + Accountability 0.23 + Leadership 0.23 + Experience 0.80 + Business impact 0.32
= 5.50 points → nearest level 5 = B2
Final level: B2 · same as the score</t>
        </is>
      </c>
      <c r="BI178" s="125" t="inlineStr">
        <is>
          <t>No rule applied: the score decides.</t>
        </is>
      </c>
      <c r="BJ178" s="125" t="inlineStr">
        <is>
          <t>Close call</t>
        </is>
      </c>
      <c r="BK178" s="147" t="inlineStr">
        <is>
          <t>Close call</t>
        </is>
      </c>
      <c r="BL178" s="126" t="inlineStr">
        <is>
          <t>Medium</t>
        </is>
      </c>
      <c r="BM178" s="126" t="inlineStr">
        <is>
          <t>• Close call: score 5.50 is within 0.05 of a rounding point and the score decided the level — calibrate against peers before confirming</t>
        </is>
      </c>
      <c r="BN178" s="125" t="inlineStr">
        <is>
          <t>Moves in 12 of 30 weight tests · calibrate first</t>
        </is>
      </c>
      <c r="BO178" s="148" t="inlineStr">
        <is>
          <t>Rated 5.5 of 12 · between B2 and B3
Start: 6.0 · senior manager / lead specialist title
Evidence reads like B2: Solution architecture for AI agentic workflows and Azure document-processing automation; leads problem-solving on team's complex challenges → moved down 0.5
KRA: “1.Successfully deliver 100% committed milestones for strategic projects · including ACRA mandate within agreed scope, quality, and…”
Market: B2 = Hardest problems in the domain · B3 = Sets standards for a practice; cross-team problems</t>
        </is>
      </c>
      <c r="BP178" s="129" t="inlineStr">
        <is>
          <t>Rated 5 of 12
Start: 6.0 · senior manager / lead specialist title
Evidence reads like B1: Decides architecture, R&amp;D implementation and code quality standards for the team → moved down 1
Market: B2 = Allocates people and sets team priorities</t>
        </is>
      </c>
      <c r="BQ178" s="129" t="inlineStr">
        <is>
          <t>Rated 4.5 of 12 · between B1 and B2
Start: 5.0 · senior manager / lead specialist title; 3 direct reports, 6 people below, 1 of them leads a team
Evidence reads like B1: Architecture decisions, end-to-end delivery and R&amp;D outcomes for a 3-person team → moved down 0.5
KRA: “1.Successfully deliver 100% committed milestones for strategic projects · including ACRA mandate within agreed scope, quality, and…”
Market: B1 = A domain or a small team · B2 = One team or a client portfolio</t>
        </is>
      </c>
      <c r="BR178" s="129" t="inlineStr">
        <is>
          <t>Rated 4.5 of 12 · between B1 and B2
Start: 5.0
Evidence reads like B1: Team technical mentorship as a listed responsibility; 3 direct reports → moved down 0.5
Team: 3 direct reports · POD Lead
Market: B1 = IC: mentors and reviews · People: hands-on team lead of 3–5 · B2 = IC: guides others in the domain · People: manages a team of 6+</t>
        </is>
      </c>
      <c r="BS178" s="129" t="inlineStr">
        <is>
          <t>Rated 8 of 12
Experience: 14.4 yrs total · 2.3 before IRIS + 12.1 at IRIS = 8.0 on the experience scale
Qualification: B.E · graduate, relevant to the work → no change
Market: B2 roles typically have 6–10 yrs · IRIS guide 6–9</t>
        </is>
      </c>
      <c r="BT178"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178" s="124"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BV178" s="125" t="n"/>
      <c r="BW178" s="125" t="n"/>
      <c r="BX178" s="125" t="n"/>
      <c r="BY178" s="125" t="n"/>
      <c r="BZ178" s="125" t="inlineStr">
        <is>
          <t>Received · manager annual</t>
        </is>
      </c>
      <c r="CA178" s="125" t="inlineStr">
        <is>
          <t>CARBON Mapping Master</t>
        </is>
      </c>
      <c r="CB178" s="130" t="n">
        <v>20</v>
      </c>
      <c r="CC178" s="131"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CD178" s="131"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CE178" s="131" t="inlineStr">
        <is>
          <t>• Current capabilities: React; Microservices architectur.
• Tools / software used: GitHub Copilot; DOT NET CLI tools; Azure cloud services.
• Workload: Rated a moderate load · 3/5 in a typical week.
• Judgment/way of working: AI-first approach.</t>
        </is>
      </c>
      <c r="CF178" s="131"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CG178" s="131" t="inlineStr">
        <is>
          <t>• Key challenges: Requirement changes.
• Support required: Continuous AI upskilling program.</t>
        </is>
      </c>
      <c r="CH178" s="132" t="inlineStr">
        <is>
          <t>Complexity: Evidence reads like B2: Solution architecture for AI agentic workflows and Azure document-processing automation; leads problem-solving on team's complex challenges → moved down 0.5
Autonomy: Evidence reads like B1: Decides architecture, R&amp;D implementation and code quality standards for the team → moved down 1
Accountability: Evidence reads like B1: Architecture decisions, end-to-end delivery and R&amp;D outcomes for a 3-person team → moved down 0.5
Leadership: Evidence reads like B1: Team technical mentorship as a listed responsibility; 3 direct reports → moved down 0.5
Business Impact: No survey or manager-mapping signal on criticality: kept at the start point.</t>
        </is>
      </c>
      <c r="CI178" s="131"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J178" s="131" t="inlineStr">
        <is>
          <t>Self-identified: AI / automation · Technical depth &amp; architecture · Communication &amp; presentation
For the next role: AI / automation · Technical depth &amp; architecture · Communication &amp; presentation</t>
        </is>
      </c>
      <c r="CK178" s="131" t="inlineStr">
        <is>
          <t>Per-person summary · CARBON Mapping Master</t>
        </is>
      </c>
      <c r="CL178" s="133" t="inlineStr">
        <is>
          <t>WHAT THE ROLE DOES: Builds features end to end — back-end services/APIs plus UI screens. At B2: deep domain expertise, or one team.
Common themes in sub-family holders, all levels' answers: software · develop · solutions · product · improve · business
KEY RESPONSIBILITIES: Builds features end to end — back-end services/APIs plus UI screens; Hardest problems in the domain; One team or a client portfolio
Common themes in sub-family holders, all levels' answers: development · bug · fixing · feature · support · code
DELIVERS: One team or a client portfolio
Common themes in sub-family holders, all levels' answers: features · software · fixes · bug · solutions · product
ACCOUNTABLE FOR: One team or a client portfolio
Common themes in sub-family holders, all levels' answers: accountable · production · development · quality · delivery · am
DECIDES ALONE: Allocates people and sets team priorities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sub-family themes · 3+ answered — 2 holders, 2 answered the survey; sub-family 35 answered; catalogue RC-087</t>
        </is>
      </c>
      <c r="CM178" s="134" t="inlineStr">
        <is>
          <t>What the role answers for: One team or a client portfolio.
Accountability &amp; Impact rating: 4.5 of 12 · B1-level impact.
Leads 3 direct reports.
If the work is missed · role-holders' themes: delays · rework · issues.
Manager talent mapping — Latest rating: Not rated · manager · 9-Box Grid placement: Underperformer / Exit Risk.</t>
        </is>
      </c>
      <c r="CN178" s="135" t="n"/>
      <c r="CO178" s="135" t="n">
        <v>4.5</v>
      </c>
      <c r="CP178" s="136" t="inlineStr">
        <is>
          <t>Not rated · manager</t>
        </is>
      </c>
      <c r="CQ178" s="137" t="inlineStr">
        <is>
          <t>—</t>
        </is>
      </c>
      <c r="CR178" s="137" t="inlineStr">
        <is>
          <t>Underperformer / Exit Risk</t>
        </is>
      </c>
      <c r="CS178" s="137" t="inlineStr">
        <is>
          <t>No rating data</t>
        </is>
      </c>
      <c r="CT178" s="137" t="n"/>
      <c r="CU178" s="137" t="n"/>
      <c r="CV178" s="137" t="n"/>
      <c r="CW178" s="137" t="n"/>
      <c r="CX178" s="137" t="n"/>
      <c r="CY178" s="137" t="n"/>
      <c r="CZ178" s="137" t="n"/>
      <c r="DA178" s="119" t="n">
        <v>103</v>
      </c>
      <c r="DB178" s="138" t="inlineStr">
        <is>
          <t>Meets the level</t>
        </is>
      </c>
      <c r="DC178" s="138" t="n">
        <v>106</v>
      </c>
      <c r="DD178" s="138" t="n">
        <v>102</v>
      </c>
      <c r="DE178" s="138" t="n">
        <v>106</v>
      </c>
      <c r="DF178" s="138" t="n">
        <v>92</v>
      </c>
      <c r="DG178" s="138" t="inlineStr">
        <is>
          <t>SQL &amp; data, Learning agility, Data literacy</t>
        </is>
      </c>
      <c r="DH178" s="138" t="inlineStr">
        <is>
          <t>C1: 97% of profile — ready on competencies</t>
        </is>
      </c>
      <c r="DI178" s="138" t="inlineStr">
        <is>
          <t>Evidence: Survey + KRAs | Core: Ownership 5/4, Problem solving 4/4, Communication &amp; collaboration 5/4, Client &amp; quality focus 5/4, Learning agility 3/4, Integrity &amp; compliance 4/4 | Future-ready: AI literacy 4/3, Data literacy 2/3, Digital fluency 3/3, Innovation 4/3 | Functional: Programming &amp; stack 4/4, System design 5/4, SQL &amp; data 3/4, Cloud &amp; DevOps 5/4, AI / GenAI 5/4, Product &amp; domain 4/4 | Leadership: Developing people 5/4, Decision making 3/4, Strategic acumen 4/4, Influence &amp; change 3/4</t>
        </is>
      </c>
      <c r="DJ178" s="111" t="inlineStr">
        <is>
          <t>AI / automation · Technical depth &amp; architecture · Communication &amp; presentation</t>
        </is>
      </c>
      <c r="DK178" s="112" t="n"/>
      <c r="DL178" s="112" t="inlineStr">
        <is>
          <t>AI, GenAI &amp; Prompt Engineering; People Leadership &amp; Mentoring; Project, Program &amp; Agile Management</t>
        </is>
      </c>
      <c r="DM178" s="112" t="inlineStr">
        <is>
          <t>AI / automation · Technical depth &amp; architecture · Communication &amp; presentation</t>
        </is>
      </c>
      <c r="DN178" s="112" t="n"/>
      <c r="DO178" s="139" t="inlineStr">
        <is>
          <t>No strong match from survey evidence</t>
        </is>
      </c>
      <c r="DP178" s="126" t="inlineStr">
        <is>
          <t>No material overlap found</t>
        </is>
      </c>
      <c r="DQ178" s="126" t="inlineStr">
        <is>
          <t>No close match in other businesses</t>
        </is>
      </c>
      <c r="DR178" s="126" t="inlineStr">
        <is>
          <t>POD Lead</t>
        </is>
      </c>
      <c r="DS178" s="126" t="n"/>
      <c r="DT178" s="126" t="n"/>
      <c r="DU178" s="140" t="inlineStr">
        <is>
          <t>Lead Software Engineer – POD Lead in Technology · CARBON, B2 — POD Lead.
The work: Builds features end to end — back-end services/APIs plus UI screens.
At this level the role owns deep domain expertise, or one team.
Key responsibilities: Builds features end to end — back-end services/APIs plus UI screens; Hardest problems in the domain; One team or a client portfolio.
Holders describe it with: development · bug · fixing · feature · support · code.
Leads 3 direct reports.</t>
        </is>
      </c>
      <c r="DV178" s="137" t="inlineStr">
        <is>
          <t>Hire as: Principal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178"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X178"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78" s="139" t="inlineStr">
        <is>
          <t>Market level: P4 / M3 · SFIA 4–5
Typical title: Principal Engineer
At peers: Workiva – Senior SE · Broadridge India – Lead SE · Nasdaq / AxiomSL – Senior SE
Typical experience: 6–10 yrs · IRIS guide 6–9
Standard: SFIA 9; OWASP secure coding</t>
        </is>
      </c>
      <c r="DZ178" s="126" t="inlineStr">
        <is>
          <t>6–9 yrs</t>
        </is>
      </c>
      <c r="EA178" s="126" t="inlineStr">
        <is>
          <t>7–10 · 6–11</t>
        </is>
      </c>
      <c r="EB178" s="126" t="inlineStr">
        <is>
          <t>Principal Engineer</t>
        </is>
      </c>
      <c r="EC178" s="126" t="inlineStr">
        <is>
          <t>Workiva: Senior SE · Broadridge India: Lead SE · Nasdaq / AxiomSL: Senior SE · Salesforce: SMTS · Atlassian: P50 Senior · 6–12 yrs · Freshworks: Lead SE</t>
        </is>
      </c>
      <c r="ED178" s="126" t="inlineStr">
        <is>
          <t>SFIA 9 · software development, programming; OWASP secure coding; cloud vendor certifications</t>
        </is>
      </c>
      <c r="EE178" s="126" t="inlineStr">
        <is>
          <t>Core 3 · Future 3 · Functional 4 · Leadership 3</t>
        </is>
      </c>
      <c r="EF178" s="139" t="n"/>
      <c r="EG178" s="126" t="inlineStr">
        <is>
          <t>✓ HRIS: 14.4 yrs, B.E, 3 direct reports
✓ Survey: 20 of 20 questions answered
✓ KRAs: submitted, reported deliverables
✓ Manager mapping: rating, 9-box — filled from talent-mapping files: 9-box · CARBON grid
✗ Job description: not on file</t>
        </is>
      </c>
      <c r="EH178" s="118" t="inlineStr">
        <is>
          <t xml:space="preserve">D026 · Close call · High: Score 5.50 is 0.00 below the 5.5 rounding point between B2 and B3, and no rule moved it: confirm B2 against peers in similar roles, or place at B3. · owner Calibration panel · 
D141 · Title to review · Low: Check title against ladder · owner HR · </t>
        </is>
      </c>
      <c r="EI178" s="118" t="n"/>
      <c r="EJ178" s="118" t="n"/>
      <c r="EK178" s="118" t="inlineStr">
        <is>
          <t>Survey: summary on file · KRAs: received · Experience: on file</t>
        </is>
      </c>
      <c r="EL178" s="141" t="n"/>
      <c r="EM178" s="142" t="n"/>
      <c r="EN178" s="142" t="n"/>
      <c r="EO178" s="142" t="n"/>
      <c r="EP178" s="142" t="n"/>
      <c r="EQ178" s="143" t="n"/>
      <c r="ER178" s="135" t="n"/>
      <c r="ES178" s="135" t="n"/>
      <c r="ET178" s="135" t="n"/>
      <c r="EU178" s="135" t="n"/>
      <c r="EV178" s="135" t="n"/>
      <c r="EW178" s="135" t="n"/>
      <c r="EX178" s="135" t="n"/>
      <c r="EY178" s="143" t="n"/>
      <c r="EZ178" s="135" t="n"/>
      <c r="FA178" s="135" t="n"/>
      <c r="FB178" s="135" t="n"/>
      <c r="FC178" s="135" t="n"/>
      <c r="FD178" s="135" t="n"/>
    </row>
    <row r="179" ht="300" customHeight="1">
      <c r="A179" s="109" t="inlineStr">
        <is>
          <t>CARBON</t>
        </is>
      </c>
      <c r="B179" s="110" t="inlineStr">
        <is>
          <t>IRIS1986</t>
        </is>
      </c>
      <c r="C179" s="110" t="inlineStr">
        <is>
          <t>Sarfaraz Badi</t>
        </is>
      </c>
      <c r="D179" s="110" t="inlineStr">
        <is>
          <t>Technology</t>
        </is>
      </c>
      <c r="E179" s="110" t="inlineStr">
        <is>
          <t>RC-069</t>
        </is>
      </c>
      <c r="F179" s="110" t="inlineStr">
        <is>
          <t>Ashish Singhvi</t>
        </is>
      </c>
      <c r="G179" s="110" t="inlineStr">
        <is>
          <t>IRIS0249</t>
        </is>
      </c>
      <c r="H179" s="110" t="inlineStr">
        <is>
          <t>C2</t>
        </is>
      </c>
      <c r="I179" s="110" t="n">
        <v>3</v>
      </c>
      <c r="J179" s="110" t="n">
        <v>13.6</v>
      </c>
      <c r="K179" s="110" t="n">
        <v>4.6</v>
      </c>
      <c r="L179" s="110" t="inlineStr">
        <is>
          <t>MCA</t>
        </is>
      </c>
      <c r="M179" s="110" t="n"/>
      <c r="N179" s="144" t="inlineStr">
        <is>
          <t>Lead Software Engineer</t>
        </is>
      </c>
      <c r="O179" s="113" t="inlineStr">
        <is>
          <t>Lead Software Engineer – POD Lead</t>
        </is>
      </c>
      <c r="P179" s="112" t="inlineStr">
        <is>
          <t>Engineering &amp; Development</t>
        </is>
      </c>
      <c r="Q179" s="112" t="inlineStr">
        <is>
          <t>Backend Development</t>
        </is>
      </c>
      <c r="R179" s="112" t="inlineStr">
        <is>
          <t>L5 – Lead · IC</t>
        </is>
      </c>
      <c r="S179" s="154" t="inlineStr">
        <is>
          <t>B2</t>
        </is>
      </c>
      <c r="T179" s="149" t="inlineStr">
        <is>
          <t>Senior Specialist · POD Lead</t>
        </is>
      </c>
      <c r="U179" s="149" t="inlineStr">
        <is>
          <t>B</t>
        </is>
      </c>
      <c r="V179" s="112" t="inlineStr">
        <is>
          <t>POD Lead</t>
        </is>
      </c>
      <c r="W179" s="153" t="inlineStr">
        <is>
          <t>• Same level</t>
        </is>
      </c>
      <c r="X179" s="112" t="inlineStr">
        <is>
          <t>P4 / M3</t>
        </is>
      </c>
      <c r="Y179" s="112" t="inlineStr">
        <is>
          <t>Senior / Manager</t>
        </is>
      </c>
      <c r="Z179" s="112" t="inlineStr">
        <is>
          <t>4–5</t>
        </is>
      </c>
      <c r="AA179" s="117" t="inlineStr">
        <is>
          <t>B2</t>
        </is>
      </c>
      <c r="AB179" s="118" t="inlineStr">
        <is>
          <t>Band B · Specialist / Manager</t>
        </is>
      </c>
      <c r="AC179" s="118" t="inlineStr">
        <is>
          <t>Manager</t>
        </is>
      </c>
      <c r="AD179" s="118" t="inlineStr">
        <is>
          <t>• Same as the model</t>
        </is>
      </c>
      <c r="AE179" s="118" t="inlineStr">
        <is>
          <t>C2</t>
        </is>
      </c>
      <c r="AF179" s="118" t="inlineStr">
        <is>
          <t>OK</t>
        </is>
      </c>
      <c r="AG179" s="118" t="inlineStr">
        <is>
          <t>No change · already below the manager</t>
        </is>
      </c>
      <c r="AH179" s="118" t="n">
        <v>2</v>
      </c>
      <c r="AI179" s="118" t="n"/>
      <c r="AJ179" s="119" t="inlineStr">
        <is>
          <t>CARBON · Technology · Band B · Expert / POD Lead</t>
        </is>
      </c>
      <c r="AK179" s="120" t="n">
        <v>5.5</v>
      </c>
      <c r="AL179" s="121">
        <f>IFERROR(INDEX(WM_C,MATCH($AJ179,WM_KEY,0)),"")</f>
        <v>0.56</v>
      </c>
      <c r="AM179" s="122">
        <f>IF(OR(AK179="",AL179=""),"",AK179*AL179)</f>
        <v>3.08</v>
      </c>
      <c r="AN179" s="120" t="n">
        <v>5</v>
      </c>
      <c r="AO179" s="121">
        <f>IFERROR(INDEX(WM_AU,MATCH($AJ179,WM_KEY,0)),"")</f>
        <v>0.17</v>
      </c>
      <c r="AP179" s="122">
        <f>IF(OR(AN179="",AO179=""),"",AN179*AO179)</f>
        <v>0.85</v>
      </c>
      <c r="AQ179" s="120" t="n">
        <v>4.5</v>
      </c>
      <c r="AR179" s="121">
        <f>IFERROR(INDEX(WM_AC,MATCH($AJ179,WM_KEY,0)),"")</f>
        <v>0.05</v>
      </c>
      <c r="AS179" s="122">
        <f>IF(OR(AQ179="",AR179=""),"",AQ179*AR179)</f>
        <v>0.225</v>
      </c>
      <c r="AT179" s="120" t="n">
        <v>4.5</v>
      </c>
      <c r="AU179" s="121">
        <f>IFERROR(INDEX(WM_L,MATCH($AJ179,WM_KEY,0)),"")</f>
        <v>0.05</v>
      </c>
      <c r="AV179" s="122">
        <f>IF(OR(AT179="",AU179=""),"",AT179*AU179)</f>
        <v>0.225</v>
      </c>
      <c r="AW179" s="120" t="n">
        <v>8</v>
      </c>
      <c r="AX179" s="121">
        <f>IFERROR(INDEX(WM_E,MATCH($AJ179,WM_KEY,0)),"")</f>
        <v>0.1</v>
      </c>
      <c r="AY179" s="122">
        <f>IF(OR(AW179="",AX179=""),"",AW179*AX179)</f>
        <v>0.8</v>
      </c>
      <c r="AZ179" s="123" t="n">
        <v>4.5</v>
      </c>
      <c r="BA179" s="121">
        <f>IFERROR(INDEX(WM_BI,MATCH($AJ179,WM_KEY,0)),"")</f>
        <v>0.07</v>
      </c>
      <c r="BB179" s="122">
        <f>IF(OR(AZ179="",BA179=""),"",AZ179*BA179)</f>
        <v>0.315</v>
      </c>
      <c r="BC179" s="122">
        <f>IF(COUNT(AM179,AP179,AS179,AV179,AY179,BB179)&lt;6,"",SUM(AM179,AP179,AS179,AV179,AY179,BB179))</f>
        <v>5.495</v>
      </c>
      <c r="BD179" s="122" t="str">
        <f>IF(BC179="","",INDEX({"A1","A2","A3","B1","B2","B3","C1","C2","D1","D2","E1","E2"},MAX(1,MIN(12,ROUND(BC179,0)))))</f>
        <v>B2</v>
      </c>
      <c r="BE179" s="154" t="inlineStr">
        <is>
          <t>B2</t>
        </is>
      </c>
      <c r="BF179" s="124" t="inlineStr">
        <is>
          <t>The score decided the level</t>
        </is>
      </c>
      <c r="BG17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79" s="125" t="inlineStr">
        <is>
          <t>At build: Complexity 3.08 + Autonomy 0.85 + Accountability 0.23 + Leadership 0.23 + Experience 0.80 + Business impact 0.32
= 5.50 points → nearest level 5 = B2
Final level: B2 · same as the score</t>
        </is>
      </c>
      <c r="BI179" s="125" t="inlineStr">
        <is>
          <t>No rule applied: the score decides.</t>
        </is>
      </c>
      <c r="BJ179" s="125" t="inlineStr">
        <is>
          <t>Close call</t>
        </is>
      </c>
      <c r="BK179" s="147" t="inlineStr">
        <is>
          <t>Close call</t>
        </is>
      </c>
      <c r="BL179" s="126" t="inlineStr">
        <is>
          <t>Medium</t>
        </is>
      </c>
      <c r="BM179" s="126" t="inlineStr">
        <is>
          <t>• Close call: score 5.50 is within 0.05 of a rounding point and the score decided the level — calibrate against peers before confirming</t>
        </is>
      </c>
      <c r="BN179" s="125" t="inlineStr">
        <is>
          <t>Moves in 12 of 30 weight tests · calibrate first</t>
        </is>
      </c>
      <c r="BO179" s="148" t="inlineStr">
        <is>
          <t>Rated 5.5 of 12 · between B2 and B3
Start: 6.0 · senior manager / lead specialist title
Evidence reads like B2: Technical design and leadership; cross-team dependencies, architecture responsibility, AI technology selection → moved down 0.5
KRA: “1.Improve engineering fundamentals and ensure ≥ 90% assigned deliverables meet expected quality standards without missing basic…”
Market: B2 = Hardest problems in the domain · B3 = Sets standards for a practice; cross-team problems</t>
        </is>
      </c>
      <c r="BP179" s="129" t="inlineStr">
        <is>
          <t>Rated 5 of 12
Start: 6.0 · senior manager / lead specialist title
Evidence reads like B1: Decides implementation approach, AI technology selection, development priority, problem resolution → moved down 1
Market: B2 = Allocates people and sets team priorities</t>
        </is>
      </c>
      <c r="BQ179" s="129" t="inlineStr">
        <is>
          <t>Rated 4.5 of 12 · between B1 and B2
Start: 5.0 · senior manager / lead specialist title; 3 direct reports, 7 people below, 1 of them leads a team
Evidence reads like B1: Technical design, code quality and team delivery efficiency for a 3-person team → moved down 0.5
KRA: “1.Improve engineering fundamentals and ensure ≥ 90% assigned deliverables meet expected quality standards without missing basic…”
Market: B1 = A domain or a small team · B2 = One team or a client portfolio</t>
        </is>
      </c>
      <c r="BR179" s="129" t="inlineStr">
        <is>
          <t>Rated 4.5 of 12 · between B1 and B2
Start: 5.0
Evidence reads like B1: Team leadership and guiding team members; code review; 3 direct reports → moved down 0.5
Team: 3 direct reports · POD Lead
Market: B1 = IC: mentors and reviews · People: hands-on team lead of 3–5 · B2 = IC: guides others in the domain · People: manages a team of 6+</t>
        </is>
      </c>
      <c r="BS179" s="129" t="inlineStr">
        <is>
          <t>Rated 8 of 12
Experience: 13.6 yrs total · 9.0 before IRIS + 4.6 at IRIS = 7.6 on the experience scale
Qualification: MCA · postgraduate, relevant to the work → +0.5
Market: B2 roles typically have 6–10 yrs · IRIS guide 6–9</t>
        </is>
      </c>
      <c r="BT179"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179" s="124"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BV179" s="125" t="n"/>
      <c r="BW179" s="125" t="n"/>
      <c r="BX179" s="125" t="n"/>
      <c r="BY179" s="125" t="n"/>
      <c r="BZ179" s="125" t="inlineStr">
        <is>
          <t>Received · manager annual</t>
        </is>
      </c>
      <c r="CA179" s="125" t="inlineStr">
        <is>
          <t>CARBON Mapping Master</t>
        </is>
      </c>
      <c r="CB179" s="130" t="n">
        <v>20</v>
      </c>
      <c r="CC179" s="131"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CD179" s="131"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CE179" s="131"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CF179" s="131"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CG179" s="131" t="inlineStr">
        <is>
          <t>• Key challenges: Unclear requirements; Manual processes; Context switching.
• Support required: AI based training; Clearer ownership, stronger decision-making authority; streamlined processes.</t>
        </is>
      </c>
      <c r="CH179" s="132" t="inlineStr">
        <is>
          <t>Complexity: Evidence reads like B2: Technical design and leadership; cross-team dependencies, architecture responsibility, AI technology selection → moved down 0.5
Autonomy: Evidence reads like B1: Decides implementation approach, AI technology selection, development priority, problem resolution → moved down 1
Accountability: Evidence reads like B1: Technical design, code quality and team delivery efficiency for a 3-person team → moved down 0.5
Leadership: Evidence reads like B1: Team leadership and guiding team members; code review; 3 direct reports → moved down 0.5
Business Impact: No survey or manager-mapping signal on criticality: kept at the start point.</t>
        </is>
      </c>
      <c r="CI179"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179" s="131" t="inlineStr">
        <is>
          <t>Self-identified: AI / automation · Technical depth &amp; architecture · Broader exposure &amp; ownership
For the next role: AI / automation · Technical depth &amp; architecture · Broader exposure &amp; ownership</t>
        </is>
      </c>
      <c r="CK179" s="131" t="inlineStr">
        <is>
          <t>Per-person summary · CARBON Mapping Master</t>
        </is>
      </c>
      <c r="CL179"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179" s="134" t="inlineStr">
        <is>
          <t>What the role answers for: One team or a client portfolio.
Accountability &amp; Impact rating: 4.5 of 12 · B1-level impact.
Leads 3 direct reports.
If the work is missed · role-holders' themes: rework · client · impact · production · issues.
Measured on · manager-set KRA themes: modules · coverage · complete · components · committed · sprint.
Manager talent mapping — Latest rating: Not rated · manager · 9-Box Grid placement: Underperformer / Exit Risk.</t>
        </is>
      </c>
      <c r="CN179" s="135" t="n"/>
      <c r="CO179" s="135" t="n">
        <v>4.5</v>
      </c>
      <c r="CP179" s="136" t="inlineStr">
        <is>
          <t>Not rated · manager</t>
        </is>
      </c>
      <c r="CQ179" s="137" t="inlineStr">
        <is>
          <t>—</t>
        </is>
      </c>
      <c r="CR179" s="137" t="inlineStr">
        <is>
          <t>Underperformer / Exit Risk</t>
        </is>
      </c>
      <c r="CS179" s="137" t="inlineStr">
        <is>
          <t>No rating data</t>
        </is>
      </c>
      <c r="CT179" s="137" t="n"/>
      <c r="CU179" s="137" t="n"/>
      <c r="CV179" s="137" t="n"/>
      <c r="CW179" s="137" t="n"/>
      <c r="CX179" s="137" t="n"/>
      <c r="CY179" s="137" t="n"/>
      <c r="CZ179" s="137" t="n"/>
      <c r="DA179" s="119" t="n">
        <v>102</v>
      </c>
      <c r="DB179" s="138" t="inlineStr">
        <is>
          <t>Meets the level</t>
        </is>
      </c>
      <c r="DC179" s="138" t="n">
        <v>110</v>
      </c>
      <c r="DD179" s="138" t="n">
        <v>100</v>
      </c>
      <c r="DE179" s="138" t="n">
        <v>98</v>
      </c>
      <c r="DF179" s="138" t="n">
        <v>100</v>
      </c>
      <c r="DG179" s="138" t="inlineStr">
        <is>
          <t>Programming &amp; stack, Cloud &amp; DevOps</t>
        </is>
      </c>
      <c r="DH179" s="138" t="inlineStr">
        <is>
          <t>C1: 98% of profile — ready on competencies</t>
        </is>
      </c>
      <c r="DI179" s="138"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Programming &amp; stack 3/4, System design 5/4, SQL &amp; data 4/4, Cloud &amp; DevOps 3/4, AI / GenAI 5/4, Product &amp; domain 4/4 | Leadership: Developing people 4/4, Decision making 4/4, Strategic acumen 4/4, Influence &amp; change 4/4</t>
        </is>
      </c>
      <c r="DJ179" s="111" t="inlineStr">
        <is>
          <t>AI / automation · Technical depth &amp; architecture · Broader exposure &amp; ownership</t>
        </is>
      </c>
      <c r="DK179" s="112" t="n"/>
      <c r="DL179" s="112" t="inlineStr">
        <is>
          <t>System Design &amp; Architecture; AI, GenAI &amp; Prompt Engineering; People Leadership &amp; Mentoring</t>
        </is>
      </c>
      <c r="DM179" s="112" t="inlineStr">
        <is>
          <t>AI / automation · Technical depth &amp; architecture · Broader exposure &amp; ownership</t>
        </is>
      </c>
      <c r="DN179" s="112" t="n"/>
      <c r="DO179" s="139" t="inlineStr">
        <is>
          <t>No strong match from survey evidence</t>
        </is>
      </c>
      <c r="DP179" s="126" t="inlineStr">
        <is>
          <t>No material overlap found</t>
        </is>
      </c>
      <c r="DQ179" s="126" t="inlineStr">
        <is>
          <t>Himanshu Pawar · iFile, Lead Software Engineer — 0.38; Amruta Kadam · iFile, Engineering Manager — 0.33; Amiz Azad · iFile, Senior Software Engineer — 0.28</t>
        </is>
      </c>
      <c r="DR179" s="126" t="inlineStr">
        <is>
          <t>POD Lead</t>
        </is>
      </c>
      <c r="DS179" s="126" t="n"/>
      <c r="DT179" s="126" t="n"/>
      <c r="DU179" s="140" t="inlineStr">
        <is>
          <t>Lead Software Engineer – POD Lead in Technology · CARBON,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3 direct reports.</t>
        </is>
      </c>
      <c r="DV179" s="137" t="inlineStr">
        <is>
          <t>Hire as: Principal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179"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179"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79" s="139" t="inlineStr">
        <is>
          <t>Market level: P4 / M3 · SFIA 4–5
Typical title: Principal Engineer
At peers: Workiva – Senior SE · Broadridge India – Lead SE · Nasdaq / AxiomSL – Senior SE
Typical experience: 6–10 yrs · IRIS guide 6–9
Standard: SFIA 9; OWASP secure coding</t>
        </is>
      </c>
      <c r="DZ179" s="126" t="inlineStr">
        <is>
          <t>6–9 yrs</t>
        </is>
      </c>
      <c r="EA179" s="126" t="inlineStr">
        <is>
          <t>7–10 · 6–11</t>
        </is>
      </c>
      <c r="EB179" s="126" t="inlineStr">
        <is>
          <t>Principal Engineer</t>
        </is>
      </c>
      <c r="EC179" s="126" t="inlineStr">
        <is>
          <t>Workiva: Senior SE · Broadridge India: Lead SE · Nasdaq / AxiomSL: Senior SE · Salesforce: SMTS · Atlassian: P50 Senior · 6–12 yrs · Freshworks: Lead SE</t>
        </is>
      </c>
      <c r="ED179" s="126" t="inlineStr">
        <is>
          <t>SFIA 9 · software development, programming; OWASP secure coding; cloud vendor certifications</t>
        </is>
      </c>
      <c r="EE179" s="126" t="inlineStr">
        <is>
          <t>Core 3 · Future 3 · Functional 4 · Leadership 3</t>
        </is>
      </c>
      <c r="EF179" s="139" t="n"/>
      <c r="EG179" s="126" t="inlineStr">
        <is>
          <t>✓ HRIS: 13.6 yrs, MCA, 3 direct reports
✓ Survey: 20 of 20 questions answered
✓ KRAs: submitted, reported deliverables
✓ Manager mapping: rating, 9-box — filled from talent-mapping files: 9-box · CARBON grid
✗ Job description: not on file</t>
        </is>
      </c>
      <c r="EH179" s="118" t="inlineStr">
        <is>
          <t xml:space="preserve">D029 · Close call · High: Score 5.50 is 0.00 below the 5.5 rounding point between B2 and B3, and no rule moved it: confirm B2 against peers in similar roles, or place at B3. · owner Calibration panel · 
D142 · Title to review · Low: Check title against ladder · owner HR · </t>
        </is>
      </c>
      <c r="EI179" s="118" t="n"/>
      <c r="EJ179" s="118" t="n"/>
      <c r="EK179" s="118" t="inlineStr">
        <is>
          <t>Survey: summary on file · KRAs: received · Experience: on file</t>
        </is>
      </c>
      <c r="EL179" s="141" t="n"/>
      <c r="EM179" s="142" t="n"/>
      <c r="EN179" s="142" t="n"/>
      <c r="EO179" s="142" t="n"/>
      <c r="EP179" s="142" t="n"/>
      <c r="EQ179" s="143" t="n"/>
      <c r="ER179" s="135" t="n"/>
      <c r="ES179" s="135" t="n"/>
      <c r="ET179" s="135" t="n"/>
      <c r="EU179" s="135" t="n"/>
      <c r="EV179" s="135" t="n"/>
      <c r="EW179" s="135" t="n"/>
      <c r="EX179" s="135" t="n"/>
      <c r="EY179" s="143" t="n"/>
      <c r="EZ179" s="135" t="n"/>
      <c r="FA179" s="135" t="n"/>
      <c r="FB179" s="135" t="n"/>
      <c r="FC179" s="135" t="n"/>
      <c r="FD179" s="135" t="n"/>
    </row>
    <row r="180" ht="300" customHeight="1">
      <c r="A180" s="109" t="inlineStr">
        <is>
          <t>CARBON</t>
        </is>
      </c>
      <c r="B180" s="110" t="inlineStr">
        <is>
          <t>IRIS1535</t>
        </is>
      </c>
      <c r="C180" s="110" t="inlineStr">
        <is>
          <t>Siddhesh Kadam</t>
        </is>
      </c>
      <c r="D180" s="110" t="inlineStr">
        <is>
          <t>Technology</t>
        </is>
      </c>
      <c r="E180" s="110" t="inlineStr">
        <is>
          <t>RC-069</t>
        </is>
      </c>
      <c r="F180" s="110" t="inlineStr">
        <is>
          <t>Ashish Singhvi</t>
        </is>
      </c>
      <c r="G180" s="110" t="inlineStr">
        <is>
          <t>IRIS0249</t>
        </is>
      </c>
      <c r="H180" s="110" t="inlineStr">
        <is>
          <t>C2</t>
        </is>
      </c>
      <c r="I180" s="110" t="n">
        <v>3</v>
      </c>
      <c r="J180" s="110" t="n">
        <v>11.4</v>
      </c>
      <c r="K180" s="110" t="n">
        <v>11.4</v>
      </c>
      <c r="L180" s="110" t="inlineStr">
        <is>
          <t>B.E</t>
        </is>
      </c>
      <c r="M180" s="110" t="n"/>
      <c r="N180" s="144" t="inlineStr">
        <is>
          <t>Senior Software Engineer</t>
        </is>
      </c>
      <c r="O180" s="113" t="inlineStr">
        <is>
          <t>Senior Technical Specialist – POD Lead</t>
        </is>
      </c>
      <c r="P180" s="112" t="inlineStr">
        <is>
          <t>Engineering &amp; Development</t>
        </is>
      </c>
      <c r="Q180" s="112" t="inlineStr">
        <is>
          <t>Backend Development</t>
        </is>
      </c>
      <c r="R180" s="113" t="inlineStr">
        <is>
          <t>L4 – Senior</t>
        </is>
      </c>
      <c r="S180" s="114" t="inlineStr">
        <is>
          <t>B2</t>
        </is>
      </c>
      <c r="T180" s="149" t="inlineStr">
        <is>
          <t>Senior Specialist · POD Lead</t>
        </is>
      </c>
      <c r="U180" s="149" t="inlineStr">
        <is>
          <t>B</t>
        </is>
      </c>
      <c r="V180" s="112" t="inlineStr">
        <is>
          <t>POD Lead</t>
        </is>
      </c>
      <c r="W180" s="150" t="inlineStr">
        <is>
          <t>▲ Up</t>
        </is>
      </c>
      <c r="X180" s="112" t="inlineStr">
        <is>
          <t>P4 / M3</t>
        </is>
      </c>
      <c r="Y180" s="112" t="inlineStr">
        <is>
          <t>Senior / Manager</t>
        </is>
      </c>
      <c r="Z180" s="112" t="inlineStr">
        <is>
          <t>4–5</t>
        </is>
      </c>
      <c r="AA180" s="117" t="inlineStr">
        <is>
          <t>B2</t>
        </is>
      </c>
      <c r="AB180" s="118" t="inlineStr">
        <is>
          <t>Band B · Specialist / Manager</t>
        </is>
      </c>
      <c r="AC180" s="118" t="inlineStr">
        <is>
          <t>Manager</t>
        </is>
      </c>
      <c r="AD180" s="118" t="inlineStr">
        <is>
          <t>• Same as the model</t>
        </is>
      </c>
      <c r="AE180" s="118" t="inlineStr">
        <is>
          <t>C2</t>
        </is>
      </c>
      <c r="AF180" s="118" t="inlineStr">
        <is>
          <t>OK</t>
        </is>
      </c>
      <c r="AG180" s="118" t="inlineStr">
        <is>
          <t>No change · already below the manager</t>
        </is>
      </c>
      <c r="AH180" s="118" t="n">
        <v>2</v>
      </c>
      <c r="AI180" s="118" t="n"/>
      <c r="AJ180" s="119" t="inlineStr">
        <is>
          <t>CARBON · Technology · Band B · Expert / POD Lead</t>
        </is>
      </c>
      <c r="AK180" s="120" t="n">
        <v>4</v>
      </c>
      <c r="AL180" s="121">
        <f>IFERROR(INDEX(WM_C,MATCH($AJ180,WM_KEY,0)),"")</f>
        <v>0.56</v>
      </c>
      <c r="AM180" s="122">
        <f>IF(OR(AK180="",AL180=""),"",AK180*AL180)</f>
        <v>2.24</v>
      </c>
      <c r="AN180" s="120" t="n">
        <v>5</v>
      </c>
      <c r="AO180" s="121">
        <f>IFERROR(INDEX(WM_AU,MATCH($AJ180,WM_KEY,0)),"")</f>
        <v>0.17</v>
      </c>
      <c r="AP180" s="122">
        <f>IF(OR(AN180="",AO180=""),"",AN180*AO180)</f>
        <v>0.85</v>
      </c>
      <c r="AQ180" s="120" t="n">
        <v>6</v>
      </c>
      <c r="AR180" s="121">
        <f>IFERROR(INDEX(WM_AC,MATCH($AJ180,WM_KEY,0)),"")</f>
        <v>0.05</v>
      </c>
      <c r="AS180" s="122">
        <f>IF(OR(AQ180="",AR180=""),"",AQ180*AR180)</f>
        <v>0.3</v>
      </c>
      <c r="AT180" s="120" t="n">
        <v>6</v>
      </c>
      <c r="AU180" s="121">
        <f>IFERROR(INDEX(WM_L,MATCH($AJ180,WM_KEY,0)),"")</f>
        <v>0.05</v>
      </c>
      <c r="AV180" s="122">
        <f>IF(OR(AT180="",AU180=""),"",AT180*AU180)</f>
        <v>0.3</v>
      </c>
      <c r="AW180" s="120" t="n">
        <v>6.5</v>
      </c>
      <c r="AX180" s="121">
        <f>IFERROR(INDEX(WM_E,MATCH($AJ180,WM_KEY,0)),"")</f>
        <v>0.1</v>
      </c>
      <c r="AY180" s="122">
        <f>IF(OR(AW180="",AX180=""),"",AW180*AX180)</f>
        <v>0.65</v>
      </c>
      <c r="AZ180" s="123" t="n">
        <v>6</v>
      </c>
      <c r="BA180" s="121">
        <f>IFERROR(INDEX(WM_BI,MATCH($AJ180,WM_KEY,0)),"")</f>
        <v>0.07</v>
      </c>
      <c r="BB180" s="122">
        <f>IF(OR(AZ180="",BA180=""),"",AZ180*BA180)</f>
        <v>0.42</v>
      </c>
      <c r="BC180" s="122">
        <f>IF(COUNT(AM180,AP180,AS180,AV180,AY180,BB180)&lt;6,"",SUM(AM180,AP180,AS180,AV180,AY180,BB180))</f>
        <v>4.76</v>
      </c>
      <c r="BD180" s="122" t="str">
        <f>IF(BC180="","",INDEX({"A1","A2","A3","B1","B2","B3","C1","C2","D1","D2","E1","E2"},MAX(1,MIN(12,ROUND(BC180,0)))))</f>
        <v>B2</v>
      </c>
      <c r="BE180" s="114" t="inlineStr">
        <is>
          <t>B2</t>
        </is>
      </c>
      <c r="BF180" s="124" t="inlineStr">
        <is>
          <t>The score decided the level</t>
        </is>
      </c>
      <c r="BG180"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0" s="125" t="inlineStr">
        <is>
          <t>At build: Complexity 2.24 + Autonomy 0.85 + Accountability 0.30 + Leadership 0.30 + Experience 0.65 + Business impact 0.42
= 4.76 points → nearest level 5 = B2
Final level: B2 · same as the score</t>
        </is>
      </c>
      <c r="BI180" s="125" t="inlineStr">
        <is>
          <t>No rule applied: the score decides.</t>
        </is>
      </c>
      <c r="BJ180" s="125" t="inlineStr">
        <is>
          <t>Input needed</t>
        </is>
      </c>
      <c r="BK180" s="126" t="n"/>
      <c r="BL180" s="126" t="inlineStr">
        <is>
          <t>Low</t>
        </is>
      </c>
      <c r="BM180" s="126" t="inlineStr">
        <is>
          <t>• Survey answers are generic or do not match the role — not used as evidence; manager input needed
• Reporting lines show a much bigger role than the designation suggests — confirm the mandate; the designation may need to change</t>
        </is>
      </c>
      <c r="BN180" s="125" t="inlineStr">
        <is>
          <t>Stable · moves in fewer than 5 of 30 weight tests</t>
        </is>
      </c>
      <c r="BO180" s="148" t="inlineStr">
        <is>
          <t>Rated 4 of 12
Start: 4.0 · senior practitioner title; reporting lines show a bigger role: 3 direct reports, 8 people below, 1 of them leads a team
Evidence: rated like 15 colleagues in the same role and department · own answers too general to rate → no change
KRA: “1.Design, build, and maintain minimum 4 reusable organization-wide platforms/tools · such as Scanning Portal, ETL utilities, RFP Portal,…”
Market: B1 = Domain specialist work</t>
        </is>
      </c>
      <c r="BP180" s="129" t="inlineStr">
        <is>
          <t>Rated 5 of 12
Start: 5.0 · senior practitioner title; reporting lines show a bigger role: 3 direct reports, 8 people below, 1 of them leads a team
Evidence: rated like 15 colleagues in the same role and department · own answers too general to rate → no change
Market: B2 = Allocates people and sets team priorities</t>
        </is>
      </c>
      <c r="BQ180" s="129" t="inlineStr">
        <is>
          <t>Rated 6 of 12
Start: 6.0 · senior practitioner title; 3 direct reports, 8 people below, 1 of them leads a team
Evidence: rated like 15 colleagues in the same role and department · own answers too general to rate → no change
KRA: “1.Design, build, and maintain minimum 4 reusable organization-wide platforms/tools · such as Scanning Portal, ETL utilities, RFP Portal,…”
Market: B3 = Several teams or a practice</t>
        </is>
      </c>
      <c r="BR180" s="129" t="inlineStr">
        <is>
          <t>Rated 6 of 12
Start: 6.0
Evidence: rated like 15 colleagues in the same role and department · own answers too general to rate → no change
Team: 3 direct reports · POD Lead
Market: B3 = IC: leads a practice · People: team leads / managers report in</t>
        </is>
      </c>
      <c r="BS180" s="129" t="inlineStr">
        <is>
          <t>Rated 6.5 of 12 · between B3 and C1
Experience: 11.4 yrs total · 11.4 at IRIS; none recorded before IRIS = 6.7 on the experience scale
Qualification: B.E · graduate, relevant to the work → no change
Market: B2 roles typically have 6–10 yrs · IRIS guide 6–9</t>
        </is>
      </c>
      <c r="BT180"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180" s="124"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BV180" s="125" t="n"/>
      <c r="BW180" s="125" t="n"/>
      <c r="BX180" s="125" t="n"/>
      <c r="BY180" s="125" t="n"/>
      <c r="BZ180" s="125" t="inlineStr">
        <is>
          <t>Received · manager annual</t>
        </is>
      </c>
      <c r="CA180" s="125" t="inlineStr">
        <is>
          <t>CARBON Mapping Master</t>
        </is>
      </c>
      <c r="CB180" s="130" t="n">
        <v>20</v>
      </c>
      <c r="CC180" s="131"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CD180" s="131"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CE180" s="131"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CF180" s="131"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CG180" s="131" t="inlineStr">
        <is>
          <t>• Key challenges: Changing priorities; unclear requirements; cross-team dependencies.
• Support required: Clearer requirements, better documentation, and faster cross-team communication.</t>
        </is>
      </c>
      <c r="CH180" s="132" t="inlineStr">
        <is>
          <t>Business Impact: No survey or manager-mapping signal on criticality: kept at the start point.</t>
        </is>
      </c>
      <c r="CI180"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180" s="131" t="inlineStr">
        <is>
          <t>Self-identified: Leadership &amp; people management · Technical depth &amp; architecture · Product &amp; tool knowledge · Client, sales &amp; stakeholders
For the next role: Leadership &amp; people management · Technical depth &amp; architecture · Product &amp; tool knowledge · Client, sales &amp; stakeholders</t>
        </is>
      </c>
      <c r="CK180" s="131" t="inlineStr">
        <is>
          <t>Per-person summary · CARBON Mapping Master</t>
        </is>
      </c>
      <c r="CL180"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180" s="134" t="inlineStr">
        <is>
          <t>What the role answers for: One team or a client portfolio.
Accountability &amp; Impact rating: 6 of 12 · B3-level impact.
Leads 3 direct reports.
If the work is missed · role-holders' themes: rework · client · impact · production · issues.
Measured on · manager-set KRA themes: modules · coverage · complete · components · committed · sprint.
Manager talent mapping — Latest rating: Not rated · manager · 9-Box Grid placement: Not placed · manager.</t>
        </is>
      </c>
      <c r="CN180" s="135" t="n"/>
      <c r="CO180" s="135" t="n">
        <v>6</v>
      </c>
      <c r="CP180" s="136" t="inlineStr">
        <is>
          <t>Not rated · manager</t>
        </is>
      </c>
      <c r="CQ180" s="137" t="inlineStr">
        <is>
          <t>—</t>
        </is>
      </c>
      <c r="CR180" s="137" t="inlineStr">
        <is>
          <t>Not placed · manager</t>
        </is>
      </c>
      <c r="CS180" s="137" t="inlineStr">
        <is>
          <t>No rating data</t>
        </is>
      </c>
      <c r="CT180" s="137" t="n"/>
      <c r="CU180" s="137" t="n"/>
      <c r="CV180" s="137" t="n"/>
      <c r="CW180" s="137" t="n"/>
      <c r="CX180" s="137" t="n"/>
      <c r="CY180" s="137" t="n"/>
      <c r="CZ180" s="137" t="n"/>
      <c r="DA180" s="119" t="n">
        <v>91</v>
      </c>
      <c r="DB180" s="138" t="inlineStr">
        <is>
          <t>Meets the level</t>
        </is>
      </c>
      <c r="DC180" s="138" t="n">
        <v>104</v>
      </c>
      <c r="DD180" s="138" t="n">
        <v>88</v>
      </c>
      <c r="DE180" s="138" t="n">
        <v>91</v>
      </c>
      <c r="DF180" s="138" t="n">
        <v>75</v>
      </c>
      <c r="DG180" s="138" t="inlineStr">
        <is>
          <t>Programming &amp; stack, System design, AI / GenAI</t>
        </is>
      </c>
      <c r="DH180" s="138" t="inlineStr">
        <is>
          <t>B3: 82% of profile — close</t>
        </is>
      </c>
      <c r="DI180" s="138" t="inlineStr">
        <is>
          <t>Evidence: Survey + KRAs | Core: Ownership 4/3, Problem solving 4/3, Communication &amp; collaboration 3/3, Client &amp; quality focus 4/3, Learning agility 2/3, Integrity &amp; compliance 3/3 | Future-ready: AI literacy 2/3, Data literacy 3/3, Digital fluency 4/3, Innovation 2/3 | Functional: Programming &amp; stack 3/4, System design 3/4, SQL &amp; data 4/4, Cloud &amp; DevOps 4/4, AI / GenAI 3/4, Product &amp; domain 5/4 | Leadership: Developing people 3/3, Decision making 2/3, Strategic acumen 2/3, Influence &amp; change 2/3</t>
        </is>
      </c>
      <c r="DJ180" s="111" t="inlineStr">
        <is>
          <t>Leadership &amp; people management · Technical depth &amp; architecture · Product &amp; tool knowledge · Client, sales &amp; stakeholders</t>
        </is>
      </c>
      <c r="DK180" s="112" t="n"/>
      <c r="DL180" s="112" t="inlineStr">
        <is>
          <t>Product, Platform &amp; Domain Knowledge; Stakeholder &amp; Client Management; Broader Ownership &amp; Cross-functional Exposure</t>
        </is>
      </c>
      <c r="DM180" s="112" t="inlineStr">
        <is>
          <t>Leadership &amp; people management · Technical depth &amp; architecture · Product &amp; tool knowledge · Client, sales &amp; stakeholders</t>
        </is>
      </c>
      <c r="DN180" s="112" t="n"/>
      <c r="DO180" s="139" t="inlineStr">
        <is>
          <t>No strong match from survey evidence</t>
        </is>
      </c>
      <c r="DP180" s="126" t="inlineStr">
        <is>
          <t>Imtiyaz Pathan · Senior Software Engineer — 0.46: development, software, feature, features; Jayshiv Patel · Software Engineer — 0.43: development, production, debugging, feature; Harsh Borad · Software Engineer — 0.32: development, debugging, feature, code</t>
        </is>
      </c>
      <c r="DQ180" s="126" t="inlineStr">
        <is>
          <t>Atharv Sameer Shevade · iDEAL, Trainee Software Engineer — 0.47; Vikash Gupta · iFile, Senior Software Engineer — 0.43; Faisal Pathan · iFile, UI Developer — 0.43</t>
        </is>
      </c>
      <c r="DR180" s="126" t="inlineStr">
        <is>
          <t>POD Lead</t>
        </is>
      </c>
      <c r="DS180" s="126" t="n"/>
      <c r="DT180" s="126" t="n"/>
      <c r="DU180" s="140" t="inlineStr">
        <is>
          <t>Senior Technical Specialist – POD Lead in Technology · CARBON,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3 direct reports.</t>
        </is>
      </c>
      <c r="DV180" s="137"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180"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180"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0" s="139" t="inlineStr">
        <is>
          <t>Market level: P4 / M3 · SFIA 4–5
Typical title: Lead / Staff Engineer
At peers: Workiva – Senior SE · Broadridge India – Lead SE · Nasdaq / AxiomSL – Senior SE
Typical experience: 6–10 yrs · IRIS guide 6–9
Standard: SFIA 9; OWASP secure coding</t>
        </is>
      </c>
      <c r="DZ180" s="126" t="inlineStr">
        <is>
          <t>6–9 yrs</t>
        </is>
      </c>
      <c r="EA180" s="126" t="inlineStr">
        <is>
          <t>7–10 · 6–11</t>
        </is>
      </c>
      <c r="EB180" s="126" t="inlineStr">
        <is>
          <t>Lead / Staff Engineer</t>
        </is>
      </c>
      <c r="EC180" s="126" t="inlineStr">
        <is>
          <t>Workiva: Senior SE · Broadridge India: Lead SE · Nasdaq / AxiomSL: Senior SE · Salesforce: SMTS · Atlassian: P50 Senior · 6–12 yrs · Freshworks: Lead SE</t>
        </is>
      </c>
      <c r="ED180" s="126" t="inlineStr">
        <is>
          <t>SFIA 9 · software development, programming; OWASP secure coding; cloud vendor certifications</t>
        </is>
      </c>
      <c r="EE180" s="126" t="inlineStr">
        <is>
          <t>Core 3 · Future 3 · Functional 4 · Leadership 3</t>
        </is>
      </c>
      <c r="EF180" s="127" t="inlineStr">
        <is>
          <t>• Confirm the reporting line — Manager</t>
        </is>
      </c>
      <c r="EG180" s="126" t="inlineStr">
        <is>
          <t>✓ HRIS: 11.4 yrs, B.E, 3 direct reports
✓ Survey: 20 of 20 questions answered
✓ KRAs: submitted, reported deliverables
✓ Manager mapping: rating, 9-box
✗ Job description: not on file</t>
        </is>
      </c>
      <c r="EH180" s="118" t="inlineStr">
        <is>
          <t xml:space="preserve">D330 · Input needed · Medium: • Confirm the reporting line — Manager · owner Manager · </t>
        </is>
      </c>
      <c r="EI180" s="118" t="inlineStr">
        <is>
          <t>R038 · Confirm the reporting line · Manager · Open</t>
        </is>
      </c>
      <c r="EJ180" s="118" t="inlineStr">
        <is>
          <t>Confirm the reporting line · Manager</t>
        </is>
      </c>
      <c r="EK180" s="118" t="inlineStr">
        <is>
          <t>Survey: summary on file · KRAs: received · Experience: on file</t>
        </is>
      </c>
      <c r="EL180" s="141" t="n"/>
      <c r="EM180" s="142" t="n"/>
      <c r="EN180" s="142" t="n"/>
      <c r="EO180" s="142" t="n"/>
      <c r="EP180" s="142" t="n"/>
      <c r="EQ180" s="143" t="n"/>
      <c r="ER180" s="135" t="n"/>
      <c r="ES180" s="135" t="n"/>
      <c r="ET180" s="135" t="n"/>
      <c r="EU180" s="135" t="n"/>
      <c r="EV180" s="135" t="n"/>
      <c r="EW180" s="135" t="n"/>
      <c r="EX180" s="135" t="n"/>
      <c r="EY180" s="143" t="n"/>
      <c r="EZ180" s="135" t="n"/>
      <c r="FA180" s="135" t="n"/>
      <c r="FB180" s="135" t="n"/>
      <c r="FC180" s="135" t="n"/>
      <c r="FD180" s="135" t="n"/>
    </row>
    <row r="181" ht="300" customHeight="1">
      <c r="A181" s="109" t="inlineStr">
        <is>
          <t>CARBON</t>
        </is>
      </c>
      <c r="B181" s="110" t="inlineStr">
        <is>
          <t>IRIS1272</t>
        </is>
      </c>
      <c r="C181" s="110" t="inlineStr">
        <is>
          <t>Aaron Michael</t>
        </is>
      </c>
      <c r="D181" s="110" t="inlineStr">
        <is>
          <t>Technology</t>
        </is>
      </c>
      <c r="E181" s="110" t="inlineStr">
        <is>
          <t>RC-135</t>
        </is>
      </c>
      <c r="F181" s="110" t="inlineStr">
        <is>
          <t>Suman Adhikary</t>
        </is>
      </c>
      <c r="G181" s="110" t="inlineStr">
        <is>
          <t>IRIS2359</t>
        </is>
      </c>
      <c r="H181" s="110" t="inlineStr">
        <is>
          <t>D1</t>
        </is>
      </c>
      <c r="I181" s="110" t="n"/>
      <c r="J181" s="110" t="n">
        <v>15.4</v>
      </c>
      <c r="K181" s="110" t="n">
        <v>14</v>
      </c>
      <c r="L181" s="110" t="inlineStr">
        <is>
          <t>MMS</t>
        </is>
      </c>
      <c r="M181" s="110" t="n"/>
      <c r="N181" s="111" t="inlineStr">
        <is>
          <t>Project Manager</t>
        </is>
      </c>
      <c r="O181" s="112" t="inlineStr">
        <is>
          <t>Project Manager</t>
        </is>
      </c>
      <c r="P181" s="112" t="inlineStr">
        <is>
          <t>Project &amp; Program Management</t>
        </is>
      </c>
      <c r="Q181" s="112" t="inlineStr">
        <is>
          <t>Project &amp; Program Delivery</t>
        </is>
      </c>
      <c r="R181" s="112" t="inlineStr">
        <is>
          <t>L5 – Manager</t>
        </is>
      </c>
      <c r="S181" s="154" t="inlineStr">
        <is>
          <t>B2</t>
        </is>
      </c>
      <c r="T181" s="149" t="inlineStr">
        <is>
          <t>Senior Specialist</t>
        </is>
      </c>
      <c r="U181" s="149" t="inlineStr">
        <is>
          <t>B</t>
        </is>
      </c>
      <c r="V181" s="112" t="inlineStr">
        <is>
          <t>IC</t>
        </is>
      </c>
      <c r="W181" s="153" t="inlineStr">
        <is>
          <t>• Same level</t>
        </is>
      </c>
      <c r="X181" s="112" t="inlineStr">
        <is>
          <t>P4 / M3</t>
        </is>
      </c>
      <c r="Y181" s="112" t="inlineStr">
        <is>
          <t>Senior / Manager</t>
        </is>
      </c>
      <c r="Z181" s="112" t="inlineStr">
        <is>
          <t>4–5</t>
        </is>
      </c>
      <c r="AA181" s="117" t="inlineStr">
        <is>
          <t>B2</t>
        </is>
      </c>
      <c r="AB181" s="118" t="inlineStr">
        <is>
          <t>Band B · Specialist / Manager</t>
        </is>
      </c>
      <c r="AC181" s="118" t="inlineStr">
        <is>
          <t>Senior Specialist</t>
        </is>
      </c>
      <c r="AD181" s="118" t="inlineStr">
        <is>
          <t>• Same as the model</t>
        </is>
      </c>
      <c r="AE181" s="118" t="inlineStr">
        <is>
          <t>C2</t>
        </is>
      </c>
      <c r="AF181" s="118" t="inlineStr">
        <is>
          <t>OK</t>
        </is>
      </c>
      <c r="AG181" s="118" t="inlineStr">
        <is>
          <t>No change · already below the manager</t>
        </is>
      </c>
      <c r="AH181" s="118" t="n">
        <v>4</v>
      </c>
      <c r="AI181" s="118" t="n"/>
      <c r="AJ181" s="119" t="inlineStr">
        <is>
          <t>CARBON · Technology · Band B · Expert / POD Lead</t>
        </is>
      </c>
      <c r="AK181" s="120" t="n">
        <v>4.5</v>
      </c>
      <c r="AL181" s="121">
        <f>IFERROR(INDEX(WM_C,MATCH($AJ181,WM_KEY,0)),"")</f>
        <v>0.56</v>
      </c>
      <c r="AM181" s="122">
        <f>IF(OR(AK181="",AL181=""),"",AK181*AL181)</f>
        <v>2.52</v>
      </c>
      <c r="AN181" s="120" t="n">
        <v>5</v>
      </c>
      <c r="AO181" s="121">
        <f>IFERROR(INDEX(WM_AU,MATCH($AJ181,WM_KEY,0)),"")</f>
        <v>0.17</v>
      </c>
      <c r="AP181" s="122">
        <f>IF(OR(AN181="",AO181=""),"",AN181*AO181)</f>
        <v>0.85</v>
      </c>
      <c r="AQ181" s="120" t="n">
        <v>5</v>
      </c>
      <c r="AR181" s="121">
        <f>IFERROR(INDEX(WM_AC,MATCH($AJ181,WM_KEY,0)),"")</f>
        <v>0.05</v>
      </c>
      <c r="AS181" s="122">
        <f>IF(OR(AQ181="",AR181=""),"",AQ181*AR181)</f>
        <v>0.25</v>
      </c>
      <c r="AT181" s="120" t="n">
        <v>4</v>
      </c>
      <c r="AU181" s="121">
        <f>IFERROR(INDEX(WM_L,MATCH($AJ181,WM_KEY,0)),"")</f>
        <v>0.05</v>
      </c>
      <c r="AV181" s="122">
        <f>IF(OR(AT181="",AU181=""),"",AT181*AU181)</f>
        <v>0.2</v>
      </c>
      <c r="AW181" s="120" t="n">
        <v>8.5</v>
      </c>
      <c r="AX181" s="121">
        <f>IFERROR(INDEX(WM_E,MATCH($AJ181,WM_KEY,0)),"")</f>
        <v>0.1</v>
      </c>
      <c r="AY181" s="122">
        <f>IF(OR(AW181="",AX181=""),"",AW181*AX181)</f>
        <v>0.85</v>
      </c>
      <c r="AZ181" s="123" t="n">
        <v>5.5</v>
      </c>
      <c r="BA181" s="121">
        <f>IFERROR(INDEX(WM_BI,MATCH($AJ181,WM_KEY,0)),"")</f>
        <v>0.07</v>
      </c>
      <c r="BB181" s="122">
        <f>IF(OR(AZ181="",BA181=""),"",AZ181*BA181)</f>
        <v>0.385</v>
      </c>
      <c r="BC181" s="122">
        <f>IF(COUNT(AM181,AP181,AS181,AV181,AY181,BB181)&lt;6,"",SUM(AM181,AP181,AS181,AV181,AY181,BB181))</f>
        <v>5.055</v>
      </c>
      <c r="BD181" s="122" t="str">
        <f>IF(BC181="","",INDEX({"A1","A2","A3","B1","B2","B3","C1","C2","D1","D2","E1","E2"},MAX(1,MIN(12,ROUND(BC181,0)))))</f>
        <v>B2</v>
      </c>
      <c r="BE181" s="154" t="inlineStr">
        <is>
          <t>B2</t>
        </is>
      </c>
      <c r="BF181" s="124" t="inlineStr">
        <is>
          <t>The score decided the level</t>
        </is>
      </c>
      <c r="BG18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1" s="125" t="inlineStr">
        <is>
          <t>At build: Complexity 2.52 + Autonomy 0.85 + Accountability 0.25 + Leadership 0.20 + Experience 0.85 + Business impact 0.39
= 5.06 points → nearest level 5 = B2
Final level: B2 · same as the score</t>
        </is>
      </c>
      <c r="BI181" s="125" t="inlineStr">
        <is>
          <t>No rule applied: the score decides.</t>
        </is>
      </c>
      <c r="BJ181" s="125" t="inlineStr">
        <is>
          <t>Input needed</t>
        </is>
      </c>
      <c r="BK181" s="126" t="n"/>
      <c r="BL181" s="126" t="inlineStr">
        <is>
          <t>Medium</t>
        </is>
      </c>
      <c r="BM181" s="126" t="inlineStr">
        <is>
          <t>• Describes leading or allocating work to a team but has no formal reports in the Employee Master — confirm; may be a POD Lead / Team Lead</t>
        </is>
      </c>
      <c r="BN181" s="125" t="inlineStr">
        <is>
          <t>Stable · moves in fewer than 5 of 30 weight tests</t>
        </is>
      </c>
      <c r="BO181" s="148" t="inlineStr">
        <is>
          <t>Rated 4.5 of 12 · between B1 and B2
Start: 5.0 · manager / senior specialist title
Evidence reads like B1: Scope, schedule, risk and client alignment for projects, including invoicing and payments → moved down 0.5
KRA: “On-time delivery: ≥95% Budget adherence: ≥90% Project CSAT: ≥4.7/5 Implementation NPS: &gt;70 First-time go-live success: ≥95% Average…”
Market: B1 = Domain specialist work · B2 = Hardest problems in the domain</t>
        </is>
      </c>
      <c r="BP181" s="129" t="inlineStr">
        <is>
          <t>Rated 5 of 12
Start: 5.0 · manager / senior specialist title
Evidence reads like B2: Decides client engagement and task assignment; sets team priorities → matches the start
Market: B2 = Allocates people and sets team priorities</t>
        </is>
      </c>
      <c r="BQ181" s="129" t="inlineStr">
        <is>
          <t>Rated 5 of 12
Start: 5.0 · manager / senior specialist title
Evidence reads like B2: Planning, execution and end-to-end delivery including invoicing and payments → matches the start
KRA: “On-time delivery: ≥95% Budget adherence: ≥90% Project CSAT: ≥4.7/5 Implementation NPS: &gt;70 First-time go-live success: ≥95% Average…”
Market: B2 = One team or a client portfolio</t>
        </is>
      </c>
      <c r="BR181" s="129" t="inlineStr">
        <is>
          <t>Rated 4 of 12
Start: 4.0 · individual contributor, so influence only
Evidence reads like B1: Assigns tasks, sets priorities and guides the team; 0 direct reports → matches the start
Team: 0 direct reports · IC
Market: B1 = IC: mentors and reviews · People: hands-on team lead of 3–5</t>
        </is>
      </c>
      <c r="BS181" s="129" t="inlineStr">
        <is>
          <t>Rated 8.5 of 12 · between C2 and D1
Experience: 15.4 yrs total · 1.4 before IRIS + 14.0 at IRIS = 8.3 on the experience scale
Qualification: MMS · postgraduate → no change
Market: B2 roles typically have 6–10 yrs · IRIS guide 6–9</t>
        </is>
      </c>
      <c r="BT181"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181" s="124"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BV181" s="125" t="n"/>
      <c r="BW181" s="125" t="n"/>
      <c r="BX181" s="125" t="n"/>
      <c r="BY181" s="125" t="inlineStr">
        <is>
          <t>Project Manager</t>
        </is>
      </c>
      <c r="BZ181" s="125" t="inlineStr">
        <is>
          <t>Received · manager annual</t>
        </is>
      </c>
      <c r="CA181" s="125" t="inlineStr">
        <is>
          <t>CARBON Mapping Master · CARBON Talent Mapping · Raw</t>
        </is>
      </c>
      <c r="CB181" s="130" t="n">
        <v>20</v>
      </c>
      <c r="CC181" s="131"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CD181" s="131"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CE181" s="131"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CF181" s="131"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CG181" s="131"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CH181" s="132" t="inlineStr">
        <is>
          <t>Complexity: Evidence reads like B1: Scope, schedule, risk and client alignment for projects, including invoicing and payments → moved down 0.5
Autonomy: Evidence reads like B2: Decides client engagement and task assignment; sets team priorities → matches the start
Accountability: Evidence reads like B2: Planning, execution and end-to-end delivery including invoicing and payments → matches the start
Leadership: Evidence reads like B1: Assigns tasks, sets priorities and guides the team; 0 direct reports → matches the start
Business Impact: Moved +0.5: the survey / manager mapping marks it business-critical.</t>
        </is>
      </c>
      <c r="CI181" s="131"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J181" s="131" t="inlineStr">
        <is>
          <t>Self-identified: AI / automation · Project / programme management · Product &amp; tool knowledge
For the next role: AI / automation · Project / programme management · Product &amp; tool knowledge</t>
        </is>
      </c>
      <c r="CK181" s="131" t="inlineStr">
        <is>
          <t>Per-person summary · CARBON Mapping Master</t>
        </is>
      </c>
      <c r="CL181" s="133" t="inlineStr">
        <is>
          <t>WHAT THE ROLE DOES: Plans and delivers projects/programmes to scope, time and cost; manages CRs, risks and stakeholders. At B2: deep domain expertise, or one team.
Common themes in sub-family holders, all levels' answers: project · business · client · manager · management · bridge
KEY RESPONSIBILITIES: Plans and delivers projects/programmes to scope, time and cost; manages CRs, risks and stakeholders; Hardest problems in the domain; One team or a client portfolio
Common themes in sub-family holders, all levels' answers: management · project · delivery · client · define · priorities
DELIVERS: One team or a client portfolio
Common themes in sub-family holders, all levels' answers: project · delivery · product · client · transformation · timely
ACCOUNTABLE FOR: One team or a client portfolio
Common themes in sub-family holders, all levels' answers: delivery · project · accountable · timelines · quality · management
DECIDES ALONE: Allocates people and sets team priorities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2
CREDENTIALS: PMP / PRINCE2 / CSM / SAFe
SOURCE: Framework + sub-family themes · 3+ answered — 2 holders, 2 answered the survey; sub-family 14 answered; catalogue RC-135</t>
        </is>
      </c>
      <c r="CM181" s="134" t="inlineStr">
        <is>
          <t>What the role answers for: One team or a client portfolio.
Accountability &amp; Impact rating: 5 of 12 · B2-level impact.
From the survey and manager mapping — critical role: yes; successor named: no.
If the work is missed · role-holders' themes: client · delivery · delays · project.
Manager talent mapping — Latest rating: 3 · Potential: Medium · 9-Box Grid placement: Core Contributor.</t>
        </is>
      </c>
      <c r="CN181" s="135" t="n"/>
      <c r="CO181" s="135" t="n">
        <v>5.5</v>
      </c>
      <c r="CP181" s="136" t="n">
        <v>3</v>
      </c>
      <c r="CQ181" s="137" t="inlineStr">
        <is>
          <t>Medium</t>
        </is>
      </c>
      <c r="CR181" s="137" t="inlineStr">
        <is>
          <t>Core Contributor</t>
        </is>
      </c>
      <c r="CS181" s="137" t="inlineStr">
        <is>
          <t>Develop in role</t>
        </is>
      </c>
      <c r="CT181" s="137" t="n"/>
      <c r="CU181" s="137" t="inlineStr">
        <is>
          <t>Yes</t>
        </is>
      </c>
      <c r="CV181" s="137" t="n"/>
      <c r="CW181" s="137" t="n"/>
      <c r="CX181" s="137" t="inlineStr">
        <is>
          <t>Medium · critical role Yes · only this person — · successor named No</t>
        </is>
      </c>
      <c r="CY181" s="137" t="inlineStr">
        <is>
          <t>Izharuddin Shaikh · B+, iFile · Tarun Kumar Mittal · B3, iFile · Deepa Vaman Shinde · B2, iFile</t>
        </is>
      </c>
      <c r="CZ181" s="137" t="inlineStr">
        <is>
          <t>Name a successor; document the key process; cross-train one person</t>
        </is>
      </c>
      <c r="DA181" s="119" t="n">
        <v>95</v>
      </c>
      <c r="DB181" s="138" t="inlineStr">
        <is>
          <t>Meets the level</t>
        </is>
      </c>
      <c r="DC181" s="138" t="n">
        <v>99</v>
      </c>
      <c r="DD181" s="138" t="n">
        <v>83</v>
      </c>
      <c r="DE181" s="138" t="n">
        <v>98</v>
      </c>
      <c r="DF181" s="138" t="n">
        <v>92</v>
      </c>
      <c r="DG181" s="138" t="inlineStr">
        <is>
          <t>Quality &amp; process, Business acumen, Problem solving</t>
        </is>
      </c>
      <c r="DH181" s="138" t="inlineStr">
        <is>
          <t>B3: 87% of profile — close</t>
        </is>
      </c>
      <c r="DI181" s="138" t="inlineStr">
        <is>
          <t>Evidence: Survey + KRAs | Core: Ownership 4/3, Problem solving 2/3, Communication &amp; collaboration 4/3, Client &amp; quality focus 4/3, Learning agility 2/3, Integrity &amp; compliance 3/3 | Future-ready: AI literacy 3/3, Data literacy 2/3, Digital fluency 3/3, Innovation 2/3 | Functional: Project &amp; agile 5/4, Stakeholder mgmt 5/4, Communication 4/4, Quality &amp; process 3/4, Business acumen 3/4, Product &amp; domain 4/4 | Leadership: Developing people 2/2, Decision making 2/2, Strategic acumen 1/2, Influence &amp; change 3/2</t>
        </is>
      </c>
      <c r="DJ181" s="111" t="inlineStr">
        <is>
          <t>AI / automation · Project / programme management · Product &amp; tool knowledge</t>
        </is>
      </c>
      <c r="DK181" s="112" t="inlineStr">
        <is>
          <t>Agile/Scrum &amp; PMP fundamentals; risk &amp; stakeholder management; estimation; reporting/governance tools</t>
        </is>
      </c>
      <c r="DL181" s="112" t="inlineStr">
        <is>
          <t>AI, GenAI &amp; Prompt Engineering; People Leadership &amp; Mentoring; Stakeholder &amp; Client Management</t>
        </is>
      </c>
      <c r="DM181" s="112" t="inlineStr">
        <is>
          <t>AI / automation · Project / programme management · Product &amp; tool knowledge</t>
        </is>
      </c>
      <c r="DN181" s="112" t="inlineStr">
        <is>
          <t>Transition to leadership: people management &amp; delegation, mentoring/coaching, project ownership &amp; stakeholder management, prioritisation under ambiguity, presentation &amp; influence skills</t>
        </is>
      </c>
      <c r="DO181" s="139" t="inlineStr">
        <is>
          <t>No strong match from survey evidence</t>
        </is>
      </c>
      <c r="DP181" s="126" t="inlineStr">
        <is>
          <t>No material overlap found</t>
        </is>
      </c>
      <c r="DQ181" s="126" t="inlineStr">
        <is>
          <t>Sandeep Dwivedi · iFile, Delivery Manager — 0.26</t>
        </is>
      </c>
      <c r="DR181" s="126" t="n"/>
      <c r="DS181" s="126" t="n"/>
      <c r="DT181" s="126" t="n"/>
      <c r="DU181" s="140" t="inlineStr">
        <is>
          <t>Project Manager in Technology · CARBON, B2 — IC.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management · project · delivery · client · define · priorities.</t>
        </is>
      </c>
      <c r="DV181" s="137" t="inlineStr">
        <is>
          <t>Hire as: Senior Project / Program Manager — IRIS B2 Senior Specialist · IC
Market level: P4 / M3 · SFIA 4–5
Experience: 6–9 yrs · Education: Graduate; PMP / PRINCE2 / CSM preferred from B2
Equivalent titles at peers: IRIS Vs Competitor Benchmark — PMI pathway + SaaS delivery ladder – Senior PM
Credentials: PMP / PRINCE2 / CSM / SAFe
Must already know: Hybrid delivery governance</t>
        </is>
      </c>
      <c r="DW181"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Project Management · Stakeholder management · Requirement analysis
TOOLS: Excel · Claude · Quickscrum · Quick Scrum
★ = must-have for the family. Scale: 1 Awareness · 2 Working · 3 Practitioner · 4 Advanced · 5 Expert.</t>
        </is>
      </c>
      <c r="DX181"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1" s="139" t="inlineStr">
        <is>
          <t>Market level: P4 / M3 · SFIA 4–5
Typical title: Senior Project / Program Manager
At peers: IRIS Vs Competitor Benchmark — PMI pathway + SaaS delivery ladder: Senior PM
Typical experience: 6–10 yrs · IRIS guide 6–9
Standard: PMI PMBOK and Talent Triangle; CAPM → PMP → PgMP</t>
        </is>
      </c>
      <c r="DZ181" s="126" t="inlineStr">
        <is>
          <t>6–9 yrs</t>
        </is>
      </c>
      <c r="EA181" s="126" t="inlineStr">
        <is>
          <t>7–10 · 6–11</t>
        </is>
      </c>
      <c r="EB181" s="126" t="inlineStr">
        <is>
          <t>Senior Project / Program Manager</t>
        </is>
      </c>
      <c r="EC181" s="126" t="inlineStr">
        <is>
          <t>IRIS Vs Competitor Benchmark — PMI pathway + SaaS delivery ladder: Senior PM</t>
        </is>
      </c>
      <c r="ED181" s="126" t="inlineStr">
        <is>
          <t>PMI PMBOK and Talent Triangle; CAPM · entry → PMP → PgMP; Scrum / SAFe</t>
        </is>
      </c>
      <c r="EE181" s="126" t="inlineStr">
        <is>
          <t>Core 3 · Future 3 · Functional 4 · Leadership 2</t>
        </is>
      </c>
      <c r="EF181" s="127" t="inlineStr">
        <is>
          <t>• Confirm the reporting line — Manager</t>
        </is>
      </c>
      <c r="EG181" s="126" t="inlineStr">
        <is>
          <t>✓ HRIS: 15.4 yrs, MMS, 0 direct reports
✓ Survey: 20 of 20 questions answered
✓ KRAs: submitted, reported deliverables
✓ Manager mapping: rating, potential, 9-box
✓ Job description</t>
        </is>
      </c>
      <c r="EH181" s="118" t="inlineStr">
        <is>
          <t xml:space="preserve">D140 · Title to review · Low: Market-standard role title · owner HR · 
D316 · Input needed · Medium: • Confirm the reporting line — Manager · owner Manager · </t>
        </is>
      </c>
      <c r="EI181" s="118" t="inlineStr">
        <is>
          <t>R039 · Confirm the reporting line · Manager · Open</t>
        </is>
      </c>
      <c r="EJ181" s="118" t="inlineStr">
        <is>
          <t>Confirm the reporting line · Manager</t>
        </is>
      </c>
      <c r="EK181" s="118" t="inlineStr">
        <is>
          <t>Survey: summary on file · KRAs: received · Experience: on file</t>
        </is>
      </c>
      <c r="EL181" s="141" t="n"/>
      <c r="EM181" s="142" t="n"/>
      <c r="EN181" s="142" t="n"/>
      <c r="EO181" s="142" t="n"/>
      <c r="EP181" s="142" t="n"/>
      <c r="EQ181" s="143" t="n"/>
      <c r="ER181" s="135" t="n"/>
      <c r="ES181" s="135" t="n"/>
      <c r="ET181" s="135" t="n"/>
      <c r="EU181" s="135" t="n"/>
      <c r="EV181" s="135" t="n"/>
      <c r="EW181" s="135" t="n"/>
      <c r="EX181" s="135" t="n"/>
      <c r="EY181" s="143" t="n"/>
      <c r="EZ181" s="135" t="n"/>
      <c r="FA181" s="135" t="n"/>
      <c r="FB181" s="135" t="n"/>
      <c r="FC181" s="135" t="n"/>
      <c r="FD181" s="135" t="n"/>
    </row>
    <row r="182" ht="300" customHeight="1">
      <c r="A182" s="109" t="inlineStr">
        <is>
          <t>CARBON</t>
        </is>
      </c>
      <c r="B182" s="110" t="inlineStr">
        <is>
          <t>IRIS2153</t>
        </is>
      </c>
      <c r="C182" s="110" t="inlineStr">
        <is>
          <t>Dhaval Lotwala</t>
        </is>
      </c>
      <c r="D182" s="110" t="inlineStr">
        <is>
          <t>Technology</t>
        </is>
      </c>
      <c r="E182" s="110" t="inlineStr">
        <is>
          <t>RC-010</t>
        </is>
      </c>
      <c r="F182" s="110" t="inlineStr">
        <is>
          <t>Prasad Shirke</t>
        </is>
      </c>
      <c r="G182" s="110" t="inlineStr">
        <is>
          <t>IRIS0622</t>
        </is>
      </c>
      <c r="H182" s="110" t="inlineStr">
        <is>
          <t>B2</t>
        </is>
      </c>
      <c r="I182" s="110" t="n"/>
      <c r="J182" s="110" t="n">
        <v>11.6</v>
      </c>
      <c r="K182" s="110" t="n">
        <v>3.2</v>
      </c>
      <c r="L182" s="110" t="inlineStr">
        <is>
          <t>B.E</t>
        </is>
      </c>
      <c r="M182" s="110" t="n"/>
      <c r="N182" s="144" t="inlineStr">
        <is>
          <t>Senior Business Analyst</t>
        </is>
      </c>
      <c r="O182" s="113" t="inlineStr">
        <is>
          <t>Business Analysis Specialist</t>
        </is>
      </c>
      <c r="P182" s="112" t="inlineStr">
        <is>
          <t>Business Analysis</t>
        </is>
      </c>
      <c r="Q182" s="112" t="inlineStr">
        <is>
          <t>Business Analysis</t>
        </is>
      </c>
      <c r="R182" s="113" t="inlineStr">
        <is>
          <t>L4 – Senior</t>
        </is>
      </c>
      <c r="S182" s="114" t="inlineStr">
        <is>
          <t>B1</t>
        </is>
      </c>
      <c r="T182" s="149" t="inlineStr">
        <is>
          <t>Specialist</t>
        </is>
      </c>
      <c r="U182" s="149" t="inlineStr">
        <is>
          <t>B</t>
        </is>
      </c>
      <c r="V182" s="112" t="inlineStr">
        <is>
          <t>IC</t>
        </is>
      </c>
      <c r="W182" s="150" t="inlineStr">
        <is>
          <t>▲ Up</t>
        </is>
      </c>
      <c r="X182" s="112" t="inlineStr">
        <is>
          <t>P3 / M2</t>
        </is>
      </c>
      <c r="Y182" s="112" t="inlineStr">
        <is>
          <t>Career / · Team Lead</t>
        </is>
      </c>
      <c r="Z182" s="112" t="inlineStr">
        <is>
          <t>4 Enable</t>
        </is>
      </c>
      <c r="AA182" s="117" t="inlineStr">
        <is>
          <t>B1</t>
        </is>
      </c>
      <c r="AB182" s="118" t="inlineStr">
        <is>
          <t>Band B · Specialist / Manager</t>
        </is>
      </c>
      <c r="AC182" s="118" t="inlineStr">
        <is>
          <t>Specialist</t>
        </is>
      </c>
      <c r="AD182" s="118" t="inlineStr">
        <is>
          <t>• Same as the model</t>
        </is>
      </c>
      <c r="AE182" s="118" t="inlineStr">
        <is>
          <t>B2</t>
        </is>
      </c>
      <c r="AF182" s="118" t="inlineStr">
        <is>
          <t>OK</t>
        </is>
      </c>
      <c r="AG182" s="118" t="inlineStr">
        <is>
          <t>No change · already below the manager</t>
        </is>
      </c>
      <c r="AH182" s="118" t="n">
        <v>3</v>
      </c>
      <c r="AI182" s="118" t="n"/>
      <c r="AJ182" s="119" t="inlineStr">
        <is>
          <t>CARBON · Technology · Band B · Expert / POD Lead</t>
        </is>
      </c>
      <c r="AK182" s="120" t="n">
        <v>3.5</v>
      </c>
      <c r="AL182" s="121">
        <f>IFERROR(INDEX(WM_C,MATCH($AJ182,WM_KEY,0)),"")</f>
        <v>0.56</v>
      </c>
      <c r="AM182" s="122">
        <f>IF(OR(AK182="",AL182=""),"",AK182*AL182)</f>
        <v>1.96</v>
      </c>
      <c r="AN182" s="120" t="n">
        <v>3.5</v>
      </c>
      <c r="AO182" s="121">
        <f>IFERROR(INDEX(WM_AU,MATCH($AJ182,WM_KEY,0)),"")</f>
        <v>0.17</v>
      </c>
      <c r="AP182" s="122">
        <f>IF(OR(AN182="",AO182=""),"",AN182*AO182)</f>
        <v>0.595</v>
      </c>
      <c r="AQ182" s="120" t="n">
        <v>3.5</v>
      </c>
      <c r="AR182" s="121">
        <f>IFERROR(INDEX(WM_AC,MATCH($AJ182,WM_KEY,0)),"")</f>
        <v>0.05</v>
      </c>
      <c r="AS182" s="122">
        <f>IF(OR(AQ182="",AR182=""),"",AQ182*AR182)</f>
        <v>0.175</v>
      </c>
      <c r="AT182" s="120" t="n">
        <v>2.5</v>
      </c>
      <c r="AU182" s="121">
        <f>IFERROR(INDEX(WM_L,MATCH($AJ182,WM_KEY,0)),"")</f>
        <v>0.05</v>
      </c>
      <c r="AV182" s="122">
        <f>IF(OR(AT182="",AU182=""),"",AT182*AU182)</f>
        <v>0.125</v>
      </c>
      <c r="AW182" s="120" t="n">
        <v>7</v>
      </c>
      <c r="AX182" s="121">
        <f>IFERROR(INDEX(WM_E,MATCH($AJ182,WM_KEY,0)),"")</f>
        <v>0.1</v>
      </c>
      <c r="AY182" s="122">
        <f>IF(OR(AW182="",AX182=""),"",AW182*AX182)</f>
        <v>0.7</v>
      </c>
      <c r="AZ182" s="123" t="n">
        <v>3.5</v>
      </c>
      <c r="BA182" s="121">
        <f>IFERROR(INDEX(WM_BI,MATCH($AJ182,WM_KEY,0)),"")</f>
        <v>0.07</v>
      </c>
      <c r="BB182" s="122">
        <f>IF(OR(AZ182="",BA182=""),"",AZ182*BA182)</f>
        <v>0.245</v>
      </c>
      <c r="BC182" s="122">
        <f>IF(COUNT(AM182,AP182,AS182,AV182,AY182,BB182)&lt;6,"",SUM(AM182,AP182,AS182,AV182,AY182,BB182))</f>
        <v>3.8</v>
      </c>
      <c r="BD182" s="122" t="str">
        <f>IF(BC182="","",INDEX({"A1","A2","A3","B1","B2","B3","C1","C2","D1","D2","E1","E2"},MAX(1,MIN(12,ROUND(BC182,0)))))</f>
        <v>B1</v>
      </c>
      <c r="BE182" s="114" t="inlineStr">
        <is>
          <t>B1</t>
        </is>
      </c>
      <c r="BF182" s="124" t="inlineStr">
        <is>
          <t>The score decided the level</t>
        </is>
      </c>
      <c r="BG18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2" s="125" t="inlineStr">
        <is>
          <t>At build: Complexity 1.96 + Autonomy 0.60 + Accountability 0.18 + Leadership 0.12 + Experience 0.70 + Business impact 0.25
= 3.80 points → nearest level 4 = B1
Final level: B1 · same as the score</t>
        </is>
      </c>
      <c r="BI182" s="125" t="inlineStr">
        <is>
          <t>No rule applied: the score decides.</t>
        </is>
      </c>
      <c r="BJ182" s="125" t="inlineStr">
        <is>
          <t>—</t>
        </is>
      </c>
      <c r="BK182" s="126" t="n"/>
      <c r="BL182" s="126" t="inlineStr">
        <is>
          <t>High</t>
        </is>
      </c>
      <c r="BM182" s="126" t="n"/>
      <c r="BN182" s="125" t="inlineStr">
        <is>
          <t>Stable · moves in fewer than 5 of 30 weight tests</t>
        </is>
      </c>
      <c r="BO182" s="148" t="inlineStr">
        <is>
          <t>Rated 3.5 of 12 · between A3 and B1
Start: 4.0 · lead / specialist title
Evidence reads like A3: own survey / KRA answers · summarised by the rater; not quoted → moved down 0.5
KRA: “1.Ensure ≥ 95% user stories are prepared before development start with complete business requirements, acceptance criteria, dependencies,…”
Market: A3 = Varied and non-standard work; handles exceptions · B1 = Domain specialist work</t>
        </is>
      </c>
      <c r="BP182" s="129" t="inlineStr">
        <is>
          <t>Rated 3.5 of 12 · between A3 and B1
Start: 4.0 · lead / specialist title
Evidence reads like A3: Decides stakeholder communication and system flow definition → moved down 0.5
Market: A3 = Technical / QC / client calls on own work · B1 = Technical / QC / client calls for the domain</t>
        </is>
      </c>
      <c r="BQ182" s="129" t="inlineStr">
        <is>
          <t>Rated 3.5 of 12 · between A3 and B1
Start: 4.0 · lead / specialist title
Evidence reads like A3: own survey / KRA answers · summarised by the rater; not quoted → moved down 0.5
KRA: “1.Ensure ≥ 95% user stories are prepared before development start with complete business requirements, acceptance criteria, dependencies,…”
Market: A3 = A module / process, or work with client or regulatory consequences · B1 = A domain or a small team</t>
        </is>
      </c>
      <c r="BR182" s="129" t="inlineStr">
        <is>
          <t>Rated 2.5 of 12 · between A2 and A3
Start: 3.0 · individual contributor, so influence only
Evidence reads like A2: Checks in with team members on blockers and helps with detail → moved down 0.5
Team: 0 direct reports · IC
Market: A2–A3 = Not scored in Band A</t>
        </is>
      </c>
      <c r="BS182" s="129" t="inlineStr">
        <is>
          <t>Rated 7 of 12
Experience: 11.6 yrs total · 8.4 before IRIS + 3.2 at IRIS = 6.8 on the experience scale
Qualification: B.E · graduate, relevant to the work → no change
Market: B1 roles typically have 4–8 yrs · IRIS guide 4–7</t>
        </is>
      </c>
      <c r="BT182"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82" s="124"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BV182" s="125" t="n"/>
      <c r="BW182" s="125" t="n"/>
      <c r="BX182" s="125" t="n"/>
      <c r="BY182" s="125" t="n"/>
      <c r="BZ182" s="125" t="inlineStr">
        <is>
          <t>Received · manager annual</t>
        </is>
      </c>
      <c r="CA182" s="125" t="inlineStr">
        <is>
          <t>CARBON Mapping Master</t>
        </is>
      </c>
      <c r="CB182" s="130" t="n">
        <v>20</v>
      </c>
      <c r="CC182" s="131"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CD182" s="131"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CE182" s="131"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CF182" s="131" t="inlineStr">
        <is>
          <t>• Development priorities: CSPO Certification.
• Learning and Development Need: Domain. Domain knowledge.
• Role evolving toward: Yes AI tools help me to present clear requirement to the team.</t>
        </is>
      </c>
      <c r="CG182" s="131" t="inlineStr">
        <is>
          <t>• Key challenges: Thinking of developers.
• Support required: Think before start working.</t>
        </is>
      </c>
      <c r="CH182" s="132" t="inlineStr">
        <is>
          <t>Complexity: Evidence reads like A3: own survey / KRA answers · summarised by the rater; not quoted → moved down 0.5
Autonomy: Evidence reads like A3: Decides stakeholder communication and system flow definition → moved down 0.5
Accountability: Evidence reads like A3: own survey / KRA answers · summarised by the rater; not quoted → moved down 0.5
Leadership: Evidence reads like A2: Checks in with team members on blockers and helps with detail → moved down 0.5
Business Impact: No survey or manager-mapping signal on criticality: kept at the start point.</t>
        </is>
      </c>
      <c r="CI182"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182" s="131" t="inlineStr">
        <is>
          <t>Self-identified: Certification / formal course
For the next role: Certification / formal course</t>
        </is>
      </c>
      <c r="CK182" s="131" t="inlineStr">
        <is>
          <t>Per-person summary · CARBON Mapping Master</t>
        </is>
      </c>
      <c r="CL182"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182" s="134" t="inlineStr">
        <is>
          <t>What the role answers for: A domain or a small team.
Accountability &amp; Impact rating: 3.5 of 12 · B1-level impact.
If the work is missed · role-holders' themes: client · delivery · escalation · unresolved · without.
Measured on · manager-set KRA themes: releases · satisfaction · delivery · assigned · requirement.
Manager talent mapping — Latest rating: Not rated · manager · 9-Box Grid placement: Underperformer / Exit Risk.</t>
        </is>
      </c>
      <c r="CN182" s="135" t="n"/>
      <c r="CO182" s="135" t="n">
        <v>3.5</v>
      </c>
      <c r="CP182" s="136" t="inlineStr">
        <is>
          <t>Not rated · manager</t>
        </is>
      </c>
      <c r="CQ182" s="137" t="inlineStr">
        <is>
          <t>—</t>
        </is>
      </c>
      <c r="CR182" s="137" t="inlineStr">
        <is>
          <t>Underperformer / Exit Risk</t>
        </is>
      </c>
      <c r="CS182" s="137" t="inlineStr">
        <is>
          <t>No rating data</t>
        </is>
      </c>
      <c r="CT182" s="137" t="n"/>
      <c r="CU182" s="137" t="n"/>
      <c r="CV182" s="137" t="n"/>
      <c r="CW182" s="137" t="n"/>
      <c r="CX182" s="137" t="n"/>
      <c r="CY182" s="137" t="n"/>
      <c r="CZ182" s="137" t="n"/>
      <c r="DA182" s="119" t="n">
        <v>96</v>
      </c>
      <c r="DB182" s="138" t="inlineStr">
        <is>
          <t>Meets the level</t>
        </is>
      </c>
      <c r="DC182" s="138" t="n">
        <v>101</v>
      </c>
      <c r="DD182" s="138" t="n">
        <v>92</v>
      </c>
      <c r="DE182" s="138" t="n">
        <v>92</v>
      </c>
      <c r="DF182" s="138" t="n">
        <v>105</v>
      </c>
      <c r="DG182" s="138" t="inlineStr">
        <is>
          <t>Regulatory domain, SQL &amp; data, Learning agility</t>
        </is>
      </c>
      <c r="DH182" s="138" t="inlineStr">
        <is>
          <t>B2: 82% of profile — close</t>
        </is>
      </c>
      <c r="DI182" s="138" t="inlineStr">
        <is>
          <t>Evidence: Survey + KRAs | Core: Ownership 3/3, Problem solving 3/3, Communication &amp; collaboration 4/3, Client &amp; quality focus 4/3, Learning agility 2/3, Integrity &amp; compliance 3/3 | Future-ready: AI literacy 3/3, Data literacy 2/3, Digital fluency 3/3, Innovation 3/3 | Functional: Requirements 4/3, Regulatory domain 2/3, Product &amp; domain 3/3, SQL &amp; data 2/3, Stakeholder mgmt 3/3, Communication 3/3 | Leadership: Developing people 1/1, Decision making 1/1, Strategic acumen 1/1, Influence &amp; change 2/1</t>
        </is>
      </c>
      <c r="DJ182" s="111" t="inlineStr">
        <is>
          <t>Certification / formal course</t>
        </is>
      </c>
      <c r="DK182" s="112" t="n"/>
      <c r="DL182" s="112" t="inlineStr">
        <is>
          <t>AI, GenAI &amp; Prompt Engineering</t>
        </is>
      </c>
      <c r="DM182" s="112" t="inlineStr">
        <is>
          <t>Certification / formal course</t>
        </is>
      </c>
      <c r="DN182" s="112" t="n"/>
      <c r="DO182" s="139" t="inlineStr">
        <is>
          <t>No strong match from survey evidence</t>
        </is>
      </c>
      <c r="DP182" s="126" t="inlineStr">
        <is>
          <t>No material overlap found</t>
        </is>
      </c>
      <c r="DQ182" s="126" t="inlineStr">
        <is>
          <t>Tanishq Gupta · iFile, Business Analyst — 0.38</t>
        </is>
      </c>
      <c r="DR182" s="126" t="n"/>
      <c r="DS182" s="126" t="n"/>
      <c r="DT182" s="126" t="n"/>
      <c r="DU182" s="140" t="inlineStr">
        <is>
          <t>Business Analysis Specialist in Technology · CARBON,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182" s="137"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182"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182"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2"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182" s="126" t="inlineStr">
        <is>
          <t>4–7 yrs</t>
        </is>
      </c>
      <c r="EA182" s="126" t="inlineStr">
        <is>
          <t>5–8 · 4–8</t>
        </is>
      </c>
      <c r="EB182" s="126" t="inlineStr">
        <is>
          <t>Senior Business Analyst</t>
        </is>
      </c>
      <c r="EC182" s="126" t="inlineStr">
        <is>
          <t>Regnology — regulatory reporting: BA · Reg Reporting · Big Four consulting: Senior Consultant · IRIS Vs Market Benchmark — IIBA certification pathway: CCBA · Infosys / Accenture: JL4 · L9 Consultant</t>
        </is>
      </c>
      <c r="ED182" s="126" t="inlineStr">
        <is>
          <t>IIBA BABOK v3; certifications ECBA · entry → CCBA → CBAP · senior</t>
        </is>
      </c>
      <c r="EE182" s="126" t="inlineStr">
        <is>
          <t>Core 3 · Future 3 · Functional 3 · Leadership 1</t>
        </is>
      </c>
      <c r="EF182" s="139" t="n"/>
      <c r="EG182" s="126" t="inlineStr">
        <is>
          <t>✓ HRIS: 11.6 yrs, B.E, 0 direct reports
✓ Survey: 20 of 20 questions answered
✓ KRAs: submitted, reported deliverables
✓ Manager mapping: rating, 9-box — filled from talent-mapping files: 9-box · CARBON grid
✗ Job description: not on file</t>
        </is>
      </c>
      <c r="EH182" s="118" t="n"/>
      <c r="EI182" s="118" t="n"/>
      <c r="EJ182" s="118" t="n"/>
      <c r="EK182" s="118" t="inlineStr">
        <is>
          <t>Survey: summary on file · KRAs: received · Experience: on file</t>
        </is>
      </c>
      <c r="EL182" s="141" t="n"/>
      <c r="EM182" s="142" t="n"/>
      <c r="EN182" s="142" t="n"/>
      <c r="EO182" s="142" t="n"/>
      <c r="EP182" s="142" t="n"/>
      <c r="EQ182" s="143" t="n"/>
      <c r="ER182" s="135" t="n"/>
      <c r="ES182" s="135" t="n"/>
      <c r="ET182" s="135" t="n"/>
      <c r="EU182" s="135" t="n"/>
      <c r="EV182" s="135" t="n"/>
      <c r="EW182" s="135" t="n"/>
      <c r="EX182" s="135" t="n"/>
      <c r="EY182" s="143" t="n"/>
      <c r="EZ182" s="135" t="n"/>
      <c r="FA182" s="135" t="n"/>
      <c r="FB182" s="135" t="n"/>
      <c r="FC182" s="135" t="n"/>
      <c r="FD182" s="135" t="n"/>
    </row>
    <row r="183" ht="300" customHeight="1">
      <c r="A183" s="109" t="inlineStr">
        <is>
          <t>CARBON</t>
        </is>
      </c>
      <c r="B183" s="110" t="inlineStr">
        <is>
          <t>IRIS1890</t>
        </is>
      </c>
      <c r="C183" s="110" t="inlineStr">
        <is>
          <t>Hetal Chauhan</t>
        </is>
      </c>
      <c r="D183" s="110" t="inlineStr">
        <is>
          <t>Technology</t>
        </is>
      </c>
      <c r="E183" s="110" t="inlineStr">
        <is>
          <t>RC-068</t>
        </is>
      </c>
      <c r="F183" s="110" t="inlineStr">
        <is>
          <t>Siddhesh Kadam</t>
        </is>
      </c>
      <c r="G183" s="110" t="inlineStr">
        <is>
          <t>IRIS1535</t>
        </is>
      </c>
      <c r="H183" s="110" t="inlineStr">
        <is>
          <t>B2</t>
        </is>
      </c>
      <c r="I183" s="110" t="n">
        <v>3</v>
      </c>
      <c r="J183" s="110" t="n">
        <v>16.8</v>
      </c>
      <c r="K183" s="110" t="n">
        <v>5.7</v>
      </c>
      <c r="L183" s="110" t="inlineStr">
        <is>
          <t>MCA</t>
        </is>
      </c>
      <c r="M183" s="110" t="n"/>
      <c r="N183" s="144" t="inlineStr">
        <is>
          <t>Software Engineer</t>
        </is>
      </c>
      <c r="O183" s="113" t="inlineStr">
        <is>
          <t>Technical Specialist – POD Lead</t>
        </is>
      </c>
      <c r="P183" s="112" t="inlineStr">
        <is>
          <t>Engineering &amp; Development</t>
        </is>
      </c>
      <c r="Q183" s="112" t="inlineStr">
        <is>
          <t>Backend Development</t>
        </is>
      </c>
      <c r="R183" s="113" t="inlineStr">
        <is>
          <t>L3 – Professional / Associate</t>
        </is>
      </c>
      <c r="S183" s="114" t="inlineStr">
        <is>
          <t>B1</t>
        </is>
      </c>
      <c r="T183" s="149" t="inlineStr">
        <is>
          <t>Specialist · POD Lead</t>
        </is>
      </c>
      <c r="U183" s="149" t="inlineStr">
        <is>
          <t>B</t>
        </is>
      </c>
      <c r="V183" s="112" t="inlineStr">
        <is>
          <t>POD Lead</t>
        </is>
      </c>
      <c r="W183" s="150" t="inlineStr">
        <is>
          <t>▲ Up</t>
        </is>
      </c>
      <c r="X183" s="112" t="inlineStr">
        <is>
          <t>P3 / M2</t>
        </is>
      </c>
      <c r="Y183" s="112" t="inlineStr">
        <is>
          <t>Career / · Team Lead</t>
        </is>
      </c>
      <c r="Z183" s="112" t="inlineStr">
        <is>
          <t>4 Enable</t>
        </is>
      </c>
      <c r="AA183" s="117" t="inlineStr">
        <is>
          <t>B1</t>
        </is>
      </c>
      <c r="AB183" s="118" t="inlineStr">
        <is>
          <t>Band B · Specialist / Manager</t>
        </is>
      </c>
      <c r="AC183" s="118" t="inlineStr">
        <is>
          <t>Team Lead / Asst Manager</t>
        </is>
      </c>
      <c r="AD183" s="118" t="inlineStr">
        <is>
          <t>• Same as the model</t>
        </is>
      </c>
      <c r="AE183" s="118" t="inlineStr">
        <is>
          <t>B2</t>
        </is>
      </c>
      <c r="AF183" s="118" t="inlineStr">
        <is>
          <t>OK</t>
        </is>
      </c>
      <c r="AG183" s="118" t="inlineStr">
        <is>
          <t>No change · already below the manager</t>
        </is>
      </c>
      <c r="AH183" s="118" t="n">
        <v>3</v>
      </c>
      <c r="AI183" s="118" t="n"/>
      <c r="AJ183" s="119" t="inlineStr">
        <is>
          <t>CARBON · Technology · Band B · Expert / POD Lead</t>
        </is>
      </c>
      <c r="AK183" s="120" t="n">
        <v>2.5</v>
      </c>
      <c r="AL183" s="121">
        <f>IFERROR(INDEX(WM_C,MATCH($AJ183,WM_KEY,0)),"")</f>
        <v>0.56</v>
      </c>
      <c r="AM183" s="122">
        <f>IF(OR(AK183="",AL183=""),"",AK183*AL183)</f>
        <v>1.4</v>
      </c>
      <c r="AN183" s="120" t="n">
        <v>3</v>
      </c>
      <c r="AO183" s="121">
        <f>IFERROR(INDEX(WM_AU,MATCH($AJ183,WM_KEY,0)),"")</f>
        <v>0.17</v>
      </c>
      <c r="AP183" s="122">
        <f>IF(OR(AN183="",AO183=""),"",AN183*AO183)</f>
        <v>0.51</v>
      </c>
      <c r="AQ183" s="120" t="n">
        <v>3.5</v>
      </c>
      <c r="AR183" s="121">
        <f>IFERROR(INDEX(WM_AC,MATCH($AJ183,WM_KEY,0)),"")</f>
        <v>0.05</v>
      </c>
      <c r="AS183" s="122">
        <f>IF(OR(AQ183="",AR183=""),"",AQ183*AR183)</f>
        <v>0.175</v>
      </c>
      <c r="AT183" s="120" t="n">
        <v>3.5</v>
      </c>
      <c r="AU183" s="121">
        <f>IFERROR(INDEX(WM_L,MATCH($AJ183,WM_KEY,0)),"")</f>
        <v>0.05</v>
      </c>
      <c r="AV183" s="122">
        <f>IF(OR(AT183="",AU183=""),"",AT183*AU183)</f>
        <v>0.175</v>
      </c>
      <c r="AW183" s="120" t="n">
        <v>9.5</v>
      </c>
      <c r="AX183" s="121">
        <f>IFERROR(INDEX(WM_E,MATCH($AJ183,WM_KEY,0)),"")</f>
        <v>0.1</v>
      </c>
      <c r="AY183" s="122">
        <f>IF(OR(AW183="",AX183=""),"",AW183*AX183)</f>
        <v>0.95</v>
      </c>
      <c r="AZ183" s="123" t="n">
        <v>3.5</v>
      </c>
      <c r="BA183" s="121">
        <f>IFERROR(INDEX(WM_BI,MATCH($AJ183,WM_KEY,0)),"")</f>
        <v>0.07</v>
      </c>
      <c r="BB183" s="122">
        <f>IF(OR(AZ183="",BA183=""),"",AZ183*BA183)</f>
        <v>0.245</v>
      </c>
      <c r="BC183" s="122">
        <f>IF(COUNT(AM183,AP183,AS183,AV183,AY183,BB183)&lt;6,"",SUM(AM183,AP183,AS183,AV183,AY183,BB183))</f>
        <v>3.455</v>
      </c>
      <c r="BD183" s="122" t="str">
        <f>IF(BC183="","",INDEX({"A1","A2","A3","B1","B2","B3","C1","C2","D1","D2","E1","E2"},MAX(1,MIN(12,ROUND(BC183,0)))))</f>
        <v>A3</v>
      </c>
      <c r="BE183" s="114" t="inlineStr">
        <is>
          <t>B1</t>
        </is>
      </c>
      <c r="BF183" s="124" t="inlineStr">
        <is>
          <t>Rule: R9 POD Lead / manager minimum</t>
        </is>
      </c>
      <c r="BG18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3" s="125" t="inlineStr">
        <is>
          <t>At build: Complexity 1.40 + Autonomy 0.51 + Accountability 0.18 + Leadership 0.18 + Experience 0.95 + Business impact 0.25
= 3.46 points → nearest level 3 = A3
Final level: B1 · a rule applied: see the next column</t>
        </is>
      </c>
      <c r="BI183" s="125" t="inlineStr">
        <is>
          <t>• Raised from A3 to B1: POD Leads and People Managers start at B1.
Final level: B1.</t>
        </is>
      </c>
      <c r="BJ183" s="125" t="inlineStr">
        <is>
          <t>Input needed</t>
        </is>
      </c>
      <c r="BK183" s="126" t="n"/>
      <c r="BL183" s="126" t="inlineStr">
        <is>
          <t>Medium</t>
        </is>
      </c>
      <c r="BM183" s="126" t="inlineStr">
        <is>
          <t>• Reporting lines show a much bigger role than the designation suggests — confirm the mandate; the designation may need to change</t>
        </is>
      </c>
      <c r="BN183" s="125" t="inlineStr">
        <is>
          <t>Stable · moves in fewer than 5 of 30 weight tests</t>
        </is>
      </c>
      <c r="BO183" s="148" t="inlineStr">
        <is>
          <t>Rated 2.5 of 12 · between A2 and A3
Start: 2.0 · practitioner title
Evidence reads like A3: Development plus requirement analysis, live-issue quick fixes and guiding team members; answers are brief → moved up 0.5
KRA: “1.Deliver ≥ 95% committed tasks for legacy and current CARBON modules within agreed timelines with high-quality execution. 2.Maintain…”
Market: A2 = Standard work of the discipline · A3 = Varied and non-standard work; handles exceptions</t>
        </is>
      </c>
      <c r="BP183" s="129" t="inlineStr">
        <is>
          <t>Rated 3 of 12
Start: 3.0 · practitioner title; reporting lines show a bigger role: 3 direct reports, 5 people below, 1 of them leads a team
Evidence reads like A3: Decides quick fixes of live issues on his own → matches the start
Market: A3 = Technical / QC / client calls on own work</t>
        </is>
      </c>
      <c r="BQ183" s="129" t="inlineStr">
        <is>
          <t>Rated 3.5 of 12 · between A3 and B1
Start: 4.0 · practitioner title; 3 direct reports, 5 people below, 1 of them leads a team
Evidence reads like A3: On-time delivery of product requirements; errors pass wrong message to customer → moved down 0.5
KRA: “1.Deliver ≥ 95% committed tasks for legacy and current CARBON modules within agreed timelines with high-quality execution. 2.Maintain…”
Market: A3 = A module / process, or work with client or regulatory consequences · B1 = A domain or a small team</t>
        </is>
      </c>
      <c r="BR183" s="129" t="inlineStr">
        <is>
          <t>Rated 3.5 of 12 · between A3 and B1
Start: 4.0
Evidence reads like A3: States 'guide team member' twice; 3 reports, no allocation or review described → moved down 0.5
Team: 3 direct reports · POD Lead
Market: A3 = Not scored in Band A · B1 = IC: mentors and reviews · People: hands-on team lead of 3–5</t>
        </is>
      </c>
      <c r="BS183" s="129" t="inlineStr">
        <is>
          <t>Rated 9.5 of 12 · between D1 and D2
Experience: 16.8 yrs total · 11.1 before IRIS + 5.7 at IRIS = 8.8 on the experience scale
Qualification: MCA · postgraduate, relevant to the work → +0.5
Market: B1 roles typically have 4–8 yrs · IRIS guide 4–7</t>
        </is>
      </c>
      <c r="BT183"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83" s="124"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BV183" s="125" t="n"/>
      <c r="BW183" s="125" t="n"/>
      <c r="BX183" s="125" t="n"/>
      <c r="BY183" s="125" t="n"/>
      <c r="BZ183" s="125" t="inlineStr">
        <is>
          <t>Received · manager annual</t>
        </is>
      </c>
      <c r="CA183" s="125" t="inlineStr">
        <is>
          <t>CARBON Mapping Master</t>
        </is>
      </c>
      <c r="CB183" s="130" t="n">
        <v>19</v>
      </c>
      <c r="CC183" s="131" t="inlineStr">
        <is>
          <t>• Role / sub-team: Technology — Software Engineer.
• Core purpose: Input not given by Participant.
• Decision-making autonomy: Input not given by Participant.
• Is this something only they do: Input not given by Participant.</t>
        </is>
      </c>
      <c r="CD183" s="131" t="inlineStr">
        <is>
          <t>• Key responsibilities include: Input not given by Participant.
• Impact if missed or done wrong: Input not given by Participant.
• How measured: Input not given by Participant.</t>
        </is>
      </c>
      <c r="CE183" s="131" t="inlineStr">
        <is>
          <t>• Current capabilities: Input not given by Participant.
• Tools / software used: Input not given by Participant.</t>
        </is>
      </c>
      <c r="CF183" s="131" t="inlineStr">
        <is>
          <t>• Development priorities: Input not given by Participant.</t>
        </is>
      </c>
      <c r="CG183" s="131" t="inlineStr">
        <is>
          <t>• Key challenges: Input not given by Participant.
• Support required: Input not given by Participant.</t>
        </is>
      </c>
      <c r="CH183" s="132" t="inlineStr">
        <is>
          <t>Complexity: Evidence reads like A3: Development plus requirement analysis, live-issue quick fixes and guiding team members; answers are brief → moved up 0.5
Autonomy: Evidence reads like A3: Decides quick fixes of live issues on his own → matches the start
Accountability: Evidence reads like A3: On-time delivery of product requirements; errors pass wrong message to customer → moved down 0.5
Leadership: Evidence reads like A3: States 'guide team member' twice; 3 reports, no allocation or review described → moved down 0.5
Business Impact: No survey or manager-mapping signal on criticality: kept at the start point.</t>
        </is>
      </c>
      <c r="CI183"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183" s="131" t="inlineStr">
        <is>
          <t>Self-identified: AI / automation
For the next role: AI / automation</t>
        </is>
      </c>
      <c r="CK183" s="131" t="inlineStr">
        <is>
          <t>Per-person summary · CARBON Mapping Master</t>
        </is>
      </c>
      <c r="CL183"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183" s="134" t="inlineStr">
        <is>
          <t>What the role answers for: A domain or a small team.
Accountability &amp; Impact rating: 3.5 of 12 · B1-level impact.
Leads 3 direct reports.
If the work is missed · role-holders' themes: timeline · delays · rework.
Measured on · manager-set KRA themes: reduce · production · time · quarterly · incidents resolved · stability critical.
Manager talent mapping — Latest rating: Not rated · manager · 9-Box Grid placement: Underperformer / Exit Risk.</t>
        </is>
      </c>
      <c r="CN183" s="135" t="n"/>
      <c r="CO183" s="135" t="n">
        <v>3.5</v>
      </c>
      <c r="CP183" s="136" t="inlineStr">
        <is>
          <t>Not rated · manager</t>
        </is>
      </c>
      <c r="CQ183" s="137" t="inlineStr">
        <is>
          <t>—</t>
        </is>
      </c>
      <c r="CR183" s="137" t="inlineStr">
        <is>
          <t>Underperformer / Exit Risk</t>
        </is>
      </c>
      <c r="CS183" s="137" t="inlineStr">
        <is>
          <t>No rating data</t>
        </is>
      </c>
      <c r="CT183" s="137" t="n"/>
      <c r="CU183" s="137" t="n"/>
      <c r="CV183" s="137" t="n"/>
      <c r="CW183" s="137" t="n"/>
      <c r="CX183" s="137" t="n"/>
      <c r="CY183" s="137" t="n"/>
      <c r="CZ183" s="137" t="n"/>
      <c r="DA183" s="119" t="n">
        <v>80</v>
      </c>
      <c r="DB183" s="138" t="inlineStr">
        <is>
          <t>Developing</t>
        </is>
      </c>
      <c r="DC183" s="138" t="n">
        <v>98</v>
      </c>
      <c r="DD183" s="138" t="n">
        <v>75</v>
      </c>
      <c r="DE183" s="138" t="n">
        <v>72</v>
      </c>
      <c r="DF183" s="138" t="n">
        <v>75</v>
      </c>
      <c r="DG183" s="138" t="inlineStr">
        <is>
          <t>Programming &amp; stack, System design, SQL &amp; data</t>
        </is>
      </c>
      <c r="DH183" s="138" t="inlineStr">
        <is>
          <t>B2: 67% of profile — not yet</t>
        </is>
      </c>
      <c r="DI183" s="138" t="inlineStr">
        <is>
          <t>Evidence: Survey + KRAs | Core: Ownership 3/3, Problem solving 3/3, Communication &amp; collaboration 4/3, Client &amp; quality focus 3/3, Learning agility 2/3, Integrity &amp; compliance 3/3 | Future-ready: AI literacy 2/3, Data literacy 2/3, Digital fluency 3/3, Innovation 2/3 | Functional: Programming &amp; stack 2/3, System design 2/3, SQL &amp; data 2/3, Cloud &amp; DevOps 2/3, AI / GenAI 2/3, Product &amp; domain 3/3 | Leadership: Developing people 2/2, Decision making 1/2, Strategic acumen 1/2, Influence &amp; change 2/2</t>
        </is>
      </c>
      <c r="DJ183" s="111" t="inlineStr">
        <is>
          <t>AI / automation</t>
        </is>
      </c>
      <c r="DK183" s="112" t="n"/>
      <c r="DL183" s="112" t="inlineStr">
        <is>
          <t>Stakeholder &amp; Client Management</t>
        </is>
      </c>
      <c r="DM183" s="112" t="inlineStr">
        <is>
          <t>AI / automation</t>
        </is>
      </c>
      <c r="DN183" s="112" t="n"/>
      <c r="DO183" s="139" t="inlineStr">
        <is>
          <t>No strong match from survey evidence</t>
        </is>
      </c>
      <c r="DP183" s="126" t="inlineStr">
        <is>
          <t>Harsh Icecreamwala · Software Engineer — 0.32: use, proper, features</t>
        </is>
      </c>
      <c r="DQ183" s="126" t="inlineStr">
        <is>
          <t>No close match in other businesses</t>
        </is>
      </c>
      <c r="DR183" s="126" t="inlineStr">
        <is>
          <t>POD Lead</t>
        </is>
      </c>
      <c r="DS183" s="126" t="n"/>
      <c r="DT183" s="126" t="n"/>
      <c r="DU183" s="140" t="inlineStr">
        <is>
          <t>Technical Specialist – POD Lead in Technology · CARBON,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V183"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18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18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3" s="139" t="inlineStr">
        <is>
          <t>Market level: P3 / M2 · SFIA 4 Enable
Typical title: Senior Software Engineer
At peers: Workiva – SE / Senior SE · Broadridge India – Senior SE · Nasdaq / AxiomSL – Senior SE
Typical experience: 4–8 yrs · IRIS guide 4–7
Standard: SFIA 9; OWASP secure coding</t>
        </is>
      </c>
      <c r="DZ183" s="126" t="inlineStr">
        <is>
          <t>4–7 yrs</t>
        </is>
      </c>
      <c r="EA183" s="126" t="inlineStr">
        <is>
          <t>5–8 · 4–8</t>
        </is>
      </c>
      <c r="EB183" s="126" t="inlineStr">
        <is>
          <t>Senior Software Engineer</t>
        </is>
      </c>
      <c r="EC183" s="126" t="inlineStr">
        <is>
          <t>Workiva: SE / Senior SE · Broadridge India: Senior SE · Nasdaq / AxiomSL: Senior SE · Salesforce: MTS · Atlassian: P40 · Freshworks: Senior SE</t>
        </is>
      </c>
      <c r="ED183" s="126" t="inlineStr">
        <is>
          <t>SFIA 9 · software development, programming; OWASP secure coding; cloud vendor certifications</t>
        </is>
      </c>
      <c r="EE183" s="126" t="inlineStr">
        <is>
          <t>Core 3 · Future 3 · Functional 3 · Leadership 2</t>
        </is>
      </c>
      <c r="EF183" s="127" t="inlineStr">
        <is>
          <t>• Confirm the reporting line — Manager</t>
        </is>
      </c>
      <c r="EG183" s="126" t="inlineStr">
        <is>
          <t>✓ HRIS: 16.8 yrs, MCA, 3 direct reports
✓ Survey: 19 of 20 questions answered
✓ KRAs: submitted, reported deliverables
✓ Manager mapping: rating, 9-box — filled from talent-mapping files: 9-box · CARBON grid
✗ Job description: not on file</t>
        </is>
      </c>
      <c r="EH183" s="118" t="inlineStr">
        <is>
          <t xml:space="preserve">D320 · Input needed · Medium: • Confirm the reporting line — Manager · owner Manager · </t>
        </is>
      </c>
      <c r="EI183" s="118" t="inlineStr">
        <is>
          <t>R041 · Confirm the reporting line · Manager · Open</t>
        </is>
      </c>
      <c r="EJ183" s="118" t="inlineStr">
        <is>
          <t>Confirm the reporting line · Manager</t>
        </is>
      </c>
      <c r="EK183" s="118" t="inlineStr">
        <is>
          <t>Survey: summary on file · KRAs: received · Experience: on file</t>
        </is>
      </c>
      <c r="EL183" s="141" t="n"/>
      <c r="EM183" s="142" t="n"/>
      <c r="EN183" s="142" t="n"/>
      <c r="EO183" s="142" t="n"/>
      <c r="EP183" s="142" t="n"/>
      <c r="EQ183" s="143" t="n"/>
      <c r="ER183" s="135" t="n"/>
      <c r="ES183" s="135" t="n"/>
      <c r="ET183" s="135" t="n"/>
      <c r="EU183" s="135" t="n"/>
      <c r="EV183" s="135" t="n"/>
      <c r="EW183" s="135" t="n"/>
      <c r="EX183" s="135" t="n"/>
      <c r="EY183" s="143" t="n"/>
      <c r="EZ183" s="135" t="n"/>
      <c r="FA183" s="135" t="n"/>
      <c r="FB183" s="135" t="n"/>
      <c r="FC183" s="135" t="n"/>
      <c r="FD183" s="135" t="n"/>
    </row>
    <row r="184" ht="300" customHeight="1">
      <c r="A184" s="109" t="inlineStr">
        <is>
          <t>CARBON</t>
        </is>
      </c>
      <c r="B184" s="110" t="inlineStr">
        <is>
          <t>IRIS2374</t>
        </is>
      </c>
      <c r="C184" s="110" t="inlineStr">
        <is>
          <t>Huzefa Petit</t>
        </is>
      </c>
      <c r="D184" s="110" t="inlineStr">
        <is>
          <t>Technology</t>
        </is>
      </c>
      <c r="E184" s="110" t="inlineStr">
        <is>
          <t>RC-068</t>
        </is>
      </c>
      <c r="F184" s="110" t="inlineStr">
        <is>
          <t>Vinod Katekar</t>
        </is>
      </c>
      <c r="G184" s="110" t="inlineStr">
        <is>
          <t>IRIS0591</t>
        </is>
      </c>
      <c r="H184" s="110" t="inlineStr">
        <is>
          <t>B2</t>
        </is>
      </c>
      <c r="I184" s="110" t="n"/>
      <c r="J184" s="110" t="n">
        <v>16.4</v>
      </c>
      <c r="K184" s="110" t="n">
        <v>1.4</v>
      </c>
      <c r="L184" s="110" t="inlineStr">
        <is>
          <t>MCA</t>
        </is>
      </c>
      <c r="M184" s="110" t="n"/>
      <c r="N184" s="144" t="inlineStr">
        <is>
          <t>Technical Support Lead</t>
        </is>
      </c>
      <c r="O184" s="113" t="inlineStr">
        <is>
          <t>Technical Specialist</t>
        </is>
      </c>
      <c r="P184" s="112" t="inlineStr">
        <is>
          <t>Engineering &amp; Development</t>
        </is>
      </c>
      <c r="Q184" s="112" t="inlineStr">
        <is>
          <t>Backend Development</t>
        </is>
      </c>
      <c r="R184" s="113" t="inlineStr">
        <is>
          <t>L5 – Lead · IC</t>
        </is>
      </c>
      <c r="S184" s="114" t="inlineStr">
        <is>
          <t>B1</t>
        </is>
      </c>
      <c r="T184" s="149" t="inlineStr">
        <is>
          <t>Specialist</t>
        </is>
      </c>
      <c r="U184" s="149" t="inlineStr">
        <is>
          <t>B</t>
        </is>
      </c>
      <c r="V184" s="112" t="inlineStr">
        <is>
          <t>IC</t>
        </is>
      </c>
      <c r="W184" s="147" t="inlineStr">
        <is>
          <t>▼ Down · protected</t>
        </is>
      </c>
      <c r="X184" s="112" t="inlineStr">
        <is>
          <t>P3 / M2</t>
        </is>
      </c>
      <c r="Y184" s="112" t="inlineStr">
        <is>
          <t>Career / · Team Lead</t>
        </is>
      </c>
      <c r="Z184" s="112" t="inlineStr">
        <is>
          <t>4 Enable</t>
        </is>
      </c>
      <c r="AA184" s="117" t="inlineStr">
        <is>
          <t>A3</t>
        </is>
      </c>
      <c r="AB184" s="118" t="inlineStr">
        <is>
          <t>Band A · Practitioner</t>
        </is>
      </c>
      <c r="AC184" s="118" t="inlineStr">
        <is>
          <t>Senior Associate</t>
        </is>
      </c>
      <c r="AD184" s="145" t="inlineStr">
        <is>
          <t>▼ Down · pay and title protected</t>
        </is>
      </c>
      <c r="AE184" s="118" t="inlineStr">
        <is>
          <t>B1</t>
        </is>
      </c>
      <c r="AF184" s="118" t="inlineStr">
        <is>
          <t>OK</t>
        </is>
      </c>
      <c r="AG184" s="118" t="inlineStr">
        <is>
          <t>Level rule: manager B1; a reportee sits at least one level below · B1 → A3 · move down · pay and title protected for one cycle</t>
        </is>
      </c>
      <c r="AH184" s="118" t="n">
        <v>4</v>
      </c>
      <c r="AI184" s="118" t="n"/>
      <c r="AJ184" s="119" t="inlineStr">
        <is>
          <t>CARBON · Technology · Band B · Expert / POD Lead</t>
        </is>
      </c>
      <c r="AK184" s="120" t="n">
        <v>3.5</v>
      </c>
      <c r="AL184" s="121">
        <f>IFERROR(INDEX(WM_C,MATCH($AJ184,WM_KEY,0)),"")</f>
        <v>0.56</v>
      </c>
      <c r="AM184" s="122">
        <f>IF(OR(AK184="",AL184=""),"",AK184*AL184)</f>
        <v>1.96</v>
      </c>
      <c r="AN184" s="120" t="n">
        <v>3.5</v>
      </c>
      <c r="AO184" s="121">
        <f>IFERROR(INDEX(WM_AU,MATCH($AJ184,WM_KEY,0)),"")</f>
        <v>0.17</v>
      </c>
      <c r="AP184" s="122">
        <f>IF(OR(AN184="",AO184=""),"",AN184*AO184)</f>
        <v>0.595</v>
      </c>
      <c r="AQ184" s="120" t="n">
        <v>3.5</v>
      </c>
      <c r="AR184" s="121">
        <f>IFERROR(INDEX(WM_AC,MATCH($AJ184,WM_KEY,0)),"")</f>
        <v>0.05</v>
      </c>
      <c r="AS184" s="122">
        <f>IF(OR(AQ184="",AR184=""),"",AQ184*AR184)</f>
        <v>0.175</v>
      </c>
      <c r="AT184" s="120" t="n">
        <v>3</v>
      </c>
      <c r="AU184" s="121">
        <f>IFERROR(INDEX(WM_L,MATCH($AJ184,WM_KEY,0)),"")</f>
        <v>0.05</v>
      </c>
      <c r="AV184" s="122">
        <f>IF(OR(AT184="",AU184=""),"",AT184*AU184)</f>
        <v>0.15</v>
      </c>
      <c r="AW184" s="120" t="n">
        <v>9</v>
      </c>
      <c r="AX184" s="121">
        <f>IFERROR(INDEX(WM_E,MATCH($AJ184,WM_KEY,0)),"")</f>
        <v>0.1</v>
      </c>
      <c r="AY184" s="122">
        <f>IF(OR(AW184="",AX184=""),"",AW184*AX184)</f>
        <v>0.9</v>
      </c>
      <c r="AZ184" s="123" t="n">
        <v>3.5</v>
      </c>
      <c r="BA184" s="121">
        <f>IFERROR(INDEX(WM_BI,MATCH($AJ184,WM_KEY,0)),"")</f>
        <v>0.07</v>
      </c>
      <c r="BB184" s="122">
        <f>IF(OR(AZ184="",BA184=""),"",AZ184*BA184)</f>
        <v>0.245</v>
      </c>
      <c r="BC184" s="122">
        <f>IF(COUNT(AM184,AP184,AS184,AV184,AY184,BB184)&lt;6,"",SUM(AM184,AP184,AS184,AV184,AY184,BB184))</f>
        <v>4.025</v>
      </c>
      <c r="BD184" s="122" t="str">
        <f>IF(BC184="","",INDEX({"A1","A2","A3","B1","B2","B3","C1","C2","D1","D2","E1","E2"},MAX(1,MIN(12,ROUND(BC184,0)))))</f>
        <v>B1</v>
      </c>
      <c r="BE184" s="114" t="inlineStr">
        <is>
          <t>B1</t>
        </is>
      </c>
      <c r="BF184" s="124" t="inlineStr">
        <is>
          <t>The score decided the level</t>
        </is>
      </c>
      <c r="BG18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4" s="125" t="inlineStr">
        <is>
          <t>At build: Complexity 1.96 + Autonomy 0.60 + Accountability 0.18 + Leadership 0.15 + Experience 0.90 + Business impact 0.25
= 4.03 points → nearest level 4 = B1
Final level: B1 · same as the score</t>
        </is>
      </c>
      <c r="BI184" s="125" t="inlineStr">
        <is>
          <t>No rule applied: the score decides.</t>
        </is>
      </c>
      <c r="BJ184" s="125" t="inlineStr">
        <is>
          <t>Input needed · Down — protected</t>
        </is>
      </c>
      <c r="BK184" s="126" t="n"/>
      <c r="BL184" s="126" t="inlineStr">
        <is>
          <t>Medium</t>
        </is>
      </c>
      <c r="BM184" s="126" t="inlineStr">
        <is>
          <t>• Describes leading or allocating work to a team but has no formal reports in the Employee Master — confirm; may be a POD Lead / Team Lead
• Work described is smaller than the current designation suggests — manager to confirm the actual role
• Final level B1 is below the current level · L5 ≈ B3 — manager to confirm the scope of the role; pay and title are protected for one cycle</t>
        </is>
      </c>
      <c r="BN184" s="125" t="inlineStr">
        <is>
          <t>Stable · moves in fewer than 5 of 30 weight tests</t>
        </is>
      </c>
      <c r="BO184" s="148" t="inlineStr">
        <is>
          <t>Rated 3.5 of 12 · between A3 and B1
Start: 4.0 · lead / specialist title
Evidence reads like A3: Builds web UI automation, API and performance tests with JMeter and Postman → moved down 0.5
KRA: “1.Increase automation coverage across CARBON 3.0 to ≥ 90% UI regression coverage by FY end. 2.Enhance API performance testing framework…”
Market: A3 = Varied and non-standard work; handles exceptions · B1 = Domain specialist work</t>
        </is>
      </c>
      <c r="BP184" s="129" t="inlineStr">
        <is>
          <t>Rated 3.5 of 12 · between A3 and B1
Start: 4.0 · lead / specialist title
Evidence reads like A2: Chooses best approach and tools for own current testing work → moved down 0.5
Market: A3 = Technical / QC / client calls on own work · B1 = Technical / QC / client calls for the domain</t>
        </is>
      </c>
      <c r="BQ184" s="129" t="inlineStr">
        <is>
          <t>Rated 3.5 of 12 · between A3 and B1
Start: 4.0 · lead / specialist title
Evidence reads like A2: Accountable for own automation and API testing output → moved down 0.5
KRA: “1.Increase automation coverage across CARBON 3.0 to ≥ 90% UI regression coverage by FY end. 2.Enhance API performance testing framework…”
Market: A3 = A module / process, or work with client or regulatory consequences · B1 = A domain or a small team</t>
        </is>
      </c>
      <c r="BR184" s="129" t="inlineStr">
        <is>
          <t>Rated 3 of 12
Start: 3.0 · individual contributor, so influence only
Evidence reads like A3: Says leads support team and guides peers; all concrete work is own testing; 0 reports → matches the start
Team: 0 direct reports · IC
Market: A3 = Not scored in Band A</t>
        </is>
      </c>
      <c r="BS184" s="129" t="inlineStr">
        <is>
          <t>Rated 9 of 12
Experience: 16.4 yrs total · 15.0 before IRIS + 1.4 at IRIS = 8.6 on the experience scale
Qualification: MCA · postgraduate, relevant to the work → +0.5
Market: B1 roles typically have 4–8 yrs · IRIS guide 4–7</t>
        </is>
      </c>
      <c r="BT184"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84" s="124"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BV184" s="125" t="n"/>
      <c r="BW184" s="125" t="n"/>
      <c r="BX184" s="125" t="n"/>
      <c r="BY184" s="125" t="n"/>
      <c r="BZ184" s="125" t="inlineStr">
        <is>
          <t>Received · manager annual</t>
        </is>
      </c>
      <c r="CA184" s="125" t="inlineStr">
        <is>
          <t>CARBON Mapping Master</t>
        </is>
      </c>
      <c r="CB184" s="130" t="n">
        <v>20</v>
      </c>
      <c r="CC184" s="131"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CD184" s="131"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CE184" s="131"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CF184" s="131"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CG184" s="131" t="inlineStr">
        <is>
          <t>• Key challenges: Learning new skills; More dependency on AI; Bug fixing.
• Support required: More work flexibility; IT team support; Clear requirements; Team building exercises to be implemented; Long team meetings.</t>
        </is>
      </c>
      <c r="CH184" s="132" t="inlineStr">
        <is>
          <t>Complexity: Evidence reads like A3: Builds web UI automation, API and performance tests with JMeter and Postman → moved down 0.5
Autonomy: Evidence reads like A2: Chooses best approach and tools for own current testing work → moved down 0.5
Accountability: Evidence reads like A2: Accountable for own automation and API testing output → moved down 0.5
Leadership: Evidence reads like A3: Says leads support team and guides peers; all concrete work is own testing; 0 reports → matches the start
Business Impact: No survey or manager-mapping signal on criticality: kept at the start point.</t>
        </is>
      </c>
      <c r="CI184"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184" s="131" t="inlineStr">
        <is>
          <t>Self-identified: AI / automation
For the next role: AI / automation</t>
        </is>
      </c>
      <c r="CK184" s="131" t="inlineStr">
        <is>
          <t>Per-person summary · CARBON Mapping Master</t>
        </is>
      </c>
      <c r="CL184"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184" s="134" t="inlineStr">
        <is>
          <t>What the role answers for: A domain or a small team.
Accountability &amp; Impact rating: 3.5 of 12 · B1-level impact.
If the work is missed · role-holders' themes: timeline · delays · rework.
Measured on · manager-set KRA themes: reduce · production · time · quarterly · incidents resolved · stability critical.
Manager talent mapping — Latest rating: Not rated · manager · 9-Box Grid placement: Trusted Professional.</t>
        </is>
      </c>
      <c r="CN184" s="135" t="n"/>
      <c r="CO184" s="135" t="n">
        <v>3.5</v>
      </c>
      <c r="CP184" s="136" t="inlineStr">
        <is>
          <t>Not rated · manager</t>
        </is>
      </c>
      <c r="CQ184" s="137" t="inlineStr">
        <is>
          <t>—</t>
        </is>
      </c>
      <c r="CR184" s="137" t="inlineStr">
        <is>
          <t>Trusted Professional</t>
        </is>
      </c>
      <c r="CS184" s="137" t="inlineStr">
        <is>
          <t>No rating data</t>
        </is>
      </c>
      <c r="CT184" s="137" t="n"/>
      <c r="CU184" s="137" t="n"/>
      <c r="CV184" s="137" t="n"/>
      <c r="CW184" s="137" t="n"/>
      <c r="CX184" s="137" t="n"/>
      <c r="CY184" s="137" t="n"/>
      <c r="CZ184" s="137" t="n"/>
      <c r="DA184" s="119" t="n">
        <v>91</v>
      </c>
      <c r="DB184" s="138" t="inlineStr">
        <is>
          <t>Meets the level</t>
        </is>
      </c>
      <c r="DC184" s="138" t="n">
        <v>98</v>
      </c>
      <c r="DD184" s="138" t="n">
        <v>102</v>
      </c>
      <c r="DE184" s="138" t="n">
        <v>81</v>
      </c>
      <c r="DF184" s="138" t="n">
        <v>100</v>
      </c>
      <c r="DG184" s="138" t="inlineStr">
        <is>
          <t>Programming &amp; stack, System design, SQL &amp; data</t>
        </is>
      </c>
      <c r="DH184" s="138" t="inlineStr">
        <is>
          <t>B2: 78% of profile — close</t>
        </is>
      </c>
      <c r="DI184" s="138" t="inlineStr">
        <is>
          <t>Evidence: Survey + KRAs | Core: Ownership 3/3, Problem solving 2/3, Communication &amp; collaboration 3/3, Client &amp; quality focus 3/3, Learning agility 4/3, Integrity &amp; compliance 3/3 | Future-ready: AI literacy 3/3, Data literacy 2/3, Digital fluency 4/3, Innovation 4/3 | Functional: Programming &amp; stack 2/3, System design 2/3, SQL &amp; data 2/3, Cloud &amp; DevOps 2/3, AI / GenAI 4/3, Product &amp; domain 3/3 | Leadership: Developing people 1/1, Decision making 1/1, Strategic acumen 1/1, Influence &amp; change 1/1</t>
        </is>
      </c>
      <c r="DJ184" s="111" t="inlineStr">
        <is>
          <t>AI / automation</t>
        </is>
      </c>
      <c r="DK184" s="112" t="n"/>
      <c r="DL184" s="112" t="inlineStr">
        <is>
          <t>AI, GenAI &amp; Prompt Engineering; People Leadership &amp; Mentoring; Project, Program &amp; Agile Management</t>
        </is>
      </c>
      <c r="DM184" s="112" t="inlineStr">
        <is>
          <t>AI / automation</t>
        </is>
      </c>
      <c r="DN184" s="112" t="n"/>
      <c r="DO184" s="139" t="inlineStr">
        <is>
          <t>No strong match from survey evidence</t>
        </is>
      </c>
      <c r="DP184" s="126" t="inlineStr">
        <is>
          <t>Pritesh Wani · Software Engineer — 0.41: automation, pilot, code</t>
        </is>
      </c>
      <c r="DQ184" s="126" t="inlineStr">
        <is>
          <t>No close match in other businesses</t>
        </is>
      </c>
      <c r="DR184" s="126" t="n"/>
      <c r="DS184" s="126" t="n"/>
      <c r="DT184" s="126" t="n"/>
      <c r="DU184" s="140" t="inlineStr">
        <is>
          <t>Technical Specialist in Technology · CARBON, B1 — IC.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t>
        </is>
      </c>
      <c r="DV184" s="137"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18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18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4" s="139" t="inlineStr">
        <is>
          <t>Market level: P3 / M2 · SFIA 4 Enable
Typical title: Senior Software Engineer
At peers: Workiva – SE / Senior SE · Broadridge India – Senior SE · Nasdaq / AxiomSL – Senior SE
Typical experience: 4–8 yrs · IRIS guide 4–7
Standard: SFIA 9; OWASP secure coding</t>
        </is>
      </c>
      <c r="DZ184" s="126" t="inlineStr">
        <is>
          <t>4–7 yrs</t>
        </is>
      </c>
      <c r="EA184" s="126" t="inlineStr">
        <is>
          <t>5–8 · 4–8</t>
        </is>
      </c>
      <c r="EB184" s="126" t="inlineStr">
        <is>
          <t>Senior Software Engineer</t>
        </is>
      </c>
      <c r="EC184" s="126" t="inlineStr">
        <is>
          <t>Workiva: SE / Senior SE · Broadridge India: Senior SE · Nasdaq / AxiomSL: Senior SE · Salesforce: MTS · Atlassian: P40 · Freshworks: Senior SE</t>
        </is>
      </c>
      <c r="ED184" s="126" t="inlineStr">
        <is>
          <t>SFIA 9 · software development, programming; OWASP secure coding; cloud vendor certifications</t>
        </is>
      </c>
      <c r="EE184" s="126" t="inlineStr">
        <is>
          <t>Core 3 · Future 3 · Functional 3 · Leadership 1</t>
        </is>
      </c>
      <c r="EF184" s="127" t="inlineStr">
        <is>
          <t>• Confirm the reporting line — Manager</t>
        </is>
      </c>
      <c r="EG184" s="126" t="inlineStr">
        <is>
          <t>✓ HRIS: 16.4 yrs, MCA, 0 direct reports
✓ Survey: 20 of 20 questions answered
✓ KRAs: submitted, reported deliverables
✓ Manager mapping: rating, 9-box — filled from talent-mapping files: 9-box · CARBON grid
✗ Job description: not on file</t>
        </is>
      </c>
      <c r="EH184" s="118" t="inlineStr">
        <is>
          <t xml:space="preserve">D094 · Move down · protected · High: Current L5 – Lead · IC → B1. No rule changed the level: the score decides. · owner HR · 
D321 · Input needed · Medium: • Confirm the reporting line — Manager · owner Manager · </t>
        </is>
      </c>
      <c r="EI184" s="118" t="inlineStr">
        <is>
          <t>R036 · Confirm the reporting line · Manager · Open</t>
        </is>
      </c>
      <c r="EJ184" s="118" t="inlineStr">
        <is>
          <t>Confirm the reporting line · Manager</t>
        </is>
      </c>
      <c r="EK184" s="118" t="inlineStr">
        <is>
          <t>Survey: summary on file · KRAs: received · Experience: on file</t>
        </is>
      </c>
      <c r="EL184" s="141" t="n"/>
      <c r="EM184" s="142" t="n"/>
      <c r="EN184" s="142" t="n"/>
      <c r="EO184" s="142" t="n"/>
      <c r="EP184" s="142" t="n"/>
      <c r="EQ184" s="143" t="n"/>
      <c r="ER184" s="135" t="n"/>
      <c r="ES184" s="135" t="n"/>
      <c r="ET184" s="135" t="n"/>
      <c r="EU184" s="135" t="n"/>
      <c r="EV184" s="135" t="n"/>
      <c r="EW184" s="135" t="n"/>
      <c r="EX184" s="135" t="n"/>
      <c r="EY184" s="143" t="n"/>
      <c r="EZ184" s="135" t="n"/>
      <c r="FA184" s="135" t="n"/>
      <c r="FB184" s="135" t="n"/>
      <c r="FC184" s="135" t="n"/>
      <c r="FD184" s="135" t="n"/>
    </row>
    <row r="185" ht="300" customHeight="1">
      <c r="A185" s="109" t="inlineStr">
        <is>
          <t>CARBON</t>
        </is>
      </c>
      <c r="B185" s="110" t="inlineStr">
        <is>
          <t>IRIS2495</t>
        </is>
      </c>
      <c r="C185" s="110" t="inlineStr">
        <is>
          <t>Manasvi Sharma</t>
        </is>
      </c>
      <c r="D185" s="110" t="inlineStr">
        <is>
          <t>Technology</t>
        </is>
      </c>
      <c r="E185" s="110" t="inlineStr">
        <is>
          <t>RC-061</t>
        </is>
      </c>
      <c r="F185" s="110" t="inlineStr">
        <is>
          <t>Ashish Singhvi</t>
        </is>
      </c>
      <c r="G185" s="110" t="inlineStr">
        <is>
          <t>IRIS0249</t>
        </is>
      </c>
      <c r="H185" s="110" t="inlineStr">
        <is>
          <t>C2</t>
        </is>
      </c>
      <c r="I185" s="110" t="n">
        <v>1</v>
      </c>
      <c r="J185" s="110" t="n">
        <v>7.5</v>
      </c>
      <c r="K185" s="110" t="n">
        <v>0.5</v>
      </c>
      <c r="L185" s="110" t="inlineStr">
        <is>
          <t>B.Sc</t>
        </is>
      </c>
      <c r="M185" s="110" t="n"/>
      <c r="N185" s="144" t="inlineStr">
        <is>
          <t>Senior Software Engineer - AI/ML</t>
        </is>
      </c>
      <c r="O185" s="113" t="inlineStr">
        <is>
          <t>AI/ML Specialist – POD Lead</t>
        </is>
      </c>
      <c r="P185" s="112" t="inlineStr">
        <is>
          <t>Engineering &amp; Development</t>
        </is>
      </c>
      <c r="Q185" s="112" t="inlineStr">
        <is>
          <t>AI / ML &amp; GenAI Engineering</t>
        </is>
      </c>
      <c r="R185" s="113" t="inlineStr">
        <is>
          <t>L4 – Senior</t>
        </is>
      </c>
      <c r="S185" s="114" t="inlineStr">
        <is>
          <t>B1</t>
        </is>
      </c>
      <c r="T185" s="149" t="inlineStr">
        <is>
          <t>Specialist · POD Lead</t>
        </is>
      </c>
      <c r="U185" s="149" t="inlineStr">
        <is>
          <t>B</t>
        </is>
      </c>
      <c r="V185" s="112" t="inlineStr">
        <is>
          <t>POD Lead</t>
        </is>
      </c>
      <c r="W185" s="150" t="inlineStr">
        <is>
          <t>▲ Up</t>
        </is>
      </c>
      <c r="X185" s="112" t="inlineStr">
        <is>
          <t>P3 / M2</t>
        </is>
      </c>
      <c r="Y185" s="112" t="inlineStr">
        <is>
          <t>Career / · Team Lead</t>
        </is>
      </c>
      <c r="Z185" s="112" t="inlineStr">
        <is>
          <t>4 Enable</t>
        </is>
      </c>
      <c r="AA185" s="117" t="inlineStr">
        <is>
          <t>B1</t>
        </is>
      </c>
      <c r="AB185" s="118" t="inlineStr">
        <is>
          <t>Band B · Specialist / Manager</t>
        </is>
      </c>
      <c r="AC185" s="118" t="inlineStr">
        <is>
          <t>Team Lead / Asst Manager</t>
        </is>
      </c>
      <c r="AD185" s="118" t="inlineStr">
        <is>
          <t>• Same as the model</t>
        </is>
      </c>
      <c r="AE185" s="118" t="inlineStr">
        <is>
          <t>C2</t>
        </is>
      </c>
      <c r="AF185" s="118" t="inlineStr">
        <is>
          <t>OK</t>
        </is>
      </c>
      <c r="AG185" s="118" t="inlineStr">
        <is>
          <t>No change · already below the manager</t>
        </is>
      </c>
      <c r="AH185" s="118" t="n">
        <v>2</v>
      </c>
      <c r="AI185" s="118" t="n"/>
      <c r="AJ185" s="119" t="inlineStr">
        <is>
          <t>CARBON · Technology · Band B · Expert / POD Lead</t>
        </is>
      </c>
      <c r="AK185" s="120" t="n">
        <v>3.5</v>
      </c>
      <c r="AL185" s="121">
        <f>IFERROR(INDEX(WM_C,MATCH($AJ185,WM_KEY,0)),"")</f>
        <v>0.56</v>
      </c>
      <c r="AM185" s="122">
        <f>IF(OR(AK185="",AL185=""),"",AK185*AL185)</f>
        <v>1.96</v>
      </c>
      <c r="AN185" s="120" t="n">
        <v>3</v>
      </c>
      <c r="AO185" s="121">
        <f>IFERROR(INDEX(WM_AU,MATCH($AJ185,WM_KEY,0)),"")</f>
        <v>0.17</v>
      </c>
      <c r="AP185" s="122">
        <f>IF(OR(AN185="",AO185=""),"",AN185*AO185)</f>
        <v>0.51</v>
      </c>
      <c r="AQ185" s="120" t="n">
        <v>3</v>
      </c>
      <c r="AR185" s="121">
        <f>IFERROR(INDEX(WM_AC,MATCH($AJ185,WM_KEY,0)),"")</f>
        <v>0.05</v>
      </c>
      <c r="AS185" s="122">
        <f>IF(OR(AQ185="",AR185=""),"",AQ185*AR185)</f>
        <v>0.15</v>
      </c>
      <c r="AT185" s="120" t="n">
        <v>3</v>
      </c>
      <c r="AU185" s="121">
        <f>IFERROR(INDEX(WM_L,MATCH($AJ185,WM_KEY,0)),"")</f>
        <v>0.05</v>
      </c>
      <c r="AV185" s="122">
        <f>IF(OR(AT185="",AU185=""),"",AT185*AU185)</f>
        <v>0.15</v>
      </c>
      <c r="AW185" s="120" t="n">
        <v>5</v>
      </c>
      <c r="AX185" s="121">
        <f>IFERROR(INDEX(WM_E,MATCH($AJ185,WM_KEY,0)),"")</f>
        <v>0.1</v>
      </c>
      <c r="AY185" s="122">
        <f>IF(OR(AW185="",AX185=""),"",AW185*AX185)</f>
        <v>0.5</v>
      </c>
      <c r="AZ185" s="123" t="n">
        <v>3.5</v>
      </c>
      <c r="BA185" s="121">
        <f>IFERROR(INDEX(WM_BI,MATCH($AJ185,WM_KEY,0)),"")</f>
        <v>0.07</v>
      </c>
      <c r="BB185" s="122">
        <f>IF(OR(AZ185="",BA185=""),"",AZ185*BA185)</f>
        <v>0.245</v>
      </c>
      <c r="BC185" s="122">
        <f>IF(COUNT(AM185,AP185,AS185,AV185,AY185,BB185)&lt;6,"",SUM(AM185,AP185,AS185,AV185,AY185,BB185))</f>
        <v>3.515</v>
      </c>
      <c r="BD185" s="122" t="str">
        <f>IF(BC185="","",INDEX({"A1","A2","A3","B1","B2","B3","C1","C2","D1","D2","E1","E2"},MAX(1,MIN(12,ROUND(BC185,0)))))</f>
        <v>B1</v>
      </c>
      <c r="BE185" s="114" t="inlineStr">
        <is>
          <t>B1</t>
        </is>
      </c>
      <c r="BF185" s="124" t="inlineStr">
        <is>
          <t>The score decided the level</t>
        </is>
      </c>
      <c r="BG18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5" s="125" t="inlineStr">
        <is>
          <t>At build: Complexity 1.96 + Autonomy 0.51 + Accountability 0.15 + Leadership 0.15 + Experience 0.50 + Business impact 0.25
= 3.52 points → nearest level 4 = B1
Final level: B1 · same as the score</t>
        </is>
      </c>
      <c r="BI185" s="125" t="inlineStr">
        <is>
          <t>No rule applied: the score decides.</t>
        </is>
      </c>
      <c r="BJ185" s="125" t="inlineStr">
        <is>
          <t>Close call</t>
        </is>
      </c>
      <c r="BK185" s="147" t="inlineStr">
        <is>
          <t>Close call</t>
        </is>
      </c>
      <c r="BL185" s="126" t="inlineStr">
        <is>
          <t>Medium</t>
        </is>
      </c>
      <c r="BM185" s="126" t="inlineStr">
        <is>
          <t>• Close call: score 3.52 is within 0.05 of a rounding point and the score decided the level — calibrate against peers before confirming</t>
        </is>
      </c>
      <c r="BN185" s="125" t="inlineStr">
        <is>
          <t>Stable · moves in fewer than 5 of 30 weight tests</t>
        </is>
      </c>
      <c r="BO185" s="148" t="inlineStr">
        <is>
          <t>Rated 3.5 of 12 · between A3 and B1
Start: 3.0 · senior practitioner title
Evidence reads like B1: Trains small language models, builds the data-engineering pipeline, benchmarks embeddings for anomaly detection → moved up 0.5
KRA: “1.Benchmark and evaluate minimum 5 open-source LLMs / SLMs against commercial models for IRIS AI use cases. 2.Reduce dependency on…”
Market: A3 = Varied and non-standard work; handles exceptions · B1 = Domain specialist work</t>
        </is>
      </c>
      <c r="BP185" s="129" t="inlineStr">
        <is>
          <t>Rated 3 of 12
Start: 3.0 · senior practitioner title
Evidence reads like A3: Decides research methodology and which AI tools to build → matches the start
Market: A3 = Technical / QC / client calls on own work</t>
        </is>
      </c>
      <c r="BQ185" s="129" t="inlineStr">
        <is>
          <t>Rated 3 of 12
Start: 3.5 · senior practitioner title; 1 direct report
Evidence reads like A3: Owns the SLM training/data pipeline and embedding benchmarking; owned production anomaly-detection issues → moved down 0.5
KRA: “1.Benchmark and evaluate minimum 5 open-source LLMs / SLMs against commercial models for IRIS AI use cases. 2.Reduce dependency on…”
Market: A3 = A module / process, or work with client or regulatory consequences</t>
        </is>
      </c>
      <c r="BR185" s="129" t="inlineStr">
        <is>
          <t>Rated 3 of 12
Start: 3.5
Evidence reads like A2: Helps the team understand problems across domains; no guiding of the one report described → moved down 0.5
Team: 1 direct report · POD Lead
Market: A3 = Not scored in Band A</t>
        </is>
      </c>
      <c r="BS185" s="129" t="inlineStr">
        <is>
          <t>Rated 5 of 12
Experience: 7.5 yrs total · 7.0 before IRIS + 0.5 at IRIS = 5.0 on the experience scale
Qualification: B.Sc · graduate, relevant to the work → no change
Market: B1 roles typically have 4–8 yrs · IRIS guide 4–7</t>
        </is>
      </c>
      <c r="BT185" s="129"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U185" s="12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BV185" s="125" t="n"/>
      <c r="BW185" s="125" t="n"/>
      <c r="BX185" s="125" t="n"/>
      <c r="BY185" s="125" t="n"/>
      <c r="BZ185" s="125" t="inlineStr">
        <is>
          <t>Received · manager annual</t>
        </is>
      </c>
      <c r="CA185" s="125" t="inlineStr">
        <is>
          <t>CARBON Mapping Master</t>
        </is>
      </c>
      <c r="CB185" s="130" t="n">
        <v>20</v>
      </c>
      <c r="CC185" s="131"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CD185" s="131"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CE185" s="131"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CF185" s="131"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CG185" s="131"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CH185" s="132" t="inlineStr">
        <is>
          <t>Complexity: Evidence reads like B1: Trains small language models, builds the data-engineering pipeline, benchmarks embeddings for anomaly detection → moved up 0.5
Autonomy: Evidence reads like A3: Decides research methodology and which AI tools to build → matches the start
Accountability: Evidence reads like A3: Owns the SLM training/data pipeline and embedding benchmarking; owned production anomaly-detection issues → moved down 0.5
Leadership: Evidence reads like A2: Helps the team understand problems across domains; no guiding of the one report described → moved down 0.5</t>
        </is>
      </c>
      <c r="CI185" s="131"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CJ185" s="131" t="inlineStr">
        <is>
          <t>Self-identified: Leadership &amp; people management · Domain, regulatory &amp; XBRL · Product &amp; tool knowledge · Broader exposure &amp; ownership
For the next role: Leadership &amp; people management · Domain, regulatory &amp; XBRL · Product &amp; tool knowledge · Broader exposure &amp; ownership</t>
        </is>
      </c>
      <c r="CK185" s="131" t="inlineStr">
        <is>
          <t>Per-person summary · CARBON Mapping Master</t>
        </is>
      </c>
      <c r="CL185" s="133" t="inlineStr">
        <is>
          <t>WHAT THE ROLE DOES: Builds AI/ML and LLM features — auto-tagging, classification, agentic workflows, anomaly detection. At B1: a domain / module, or a small team.
Common themes in sub-family holders, all levels' answers: business · ai · solutions · building · solve · enhance
KEY RESPONSIBILITIES: Builds AI/ML and LLM features — auto-tagging, classification, agentic workflows, anomaly detection; Domain specialist work; A domain or a small team
Common themes in sub-family holders, all levels' answers: ai · technical · development · evaluation · research · system
DELIVERS: A domain or a small team
Common themes in sub-family holders, all levels' answers: ai · solutions · anomaly · features · automated
ACCOUNTABLE FOR: A domain or a small team
Common themes in sub-family holders, all levels' answers: quality · ai · accountable · accuracy · reliability · solutions
DECIDES ALONE: Technical / QC / client calls for the domain
Common themes in sub-family holders, all levels' answers: approach · research · ai · technical · quality
SKILLS &amp; KNOWLEDGE · role-holders: AI/ML · Python
TOOLS &amp; SYSTEMS: Azure · FastAPI · Vs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2 holders, 2 answered the survey; sub-family 11 answered; catalogue RC-061</t>
        </is>
      </c>
      <c r="CM185" s="134" t="inlineStr">
        <is>
          <t>What the role answers for: A domain or a small team.
Accountability &amp; Impact rating: 3 of 12 · A3-level impact.
Leads 1 direct report.
From the survey and manager mapping — work only this person does: yes; successor named: no.
If the work is missed · role-holders' themes: delays · lead · incorrect · rework · quality.
Manager talent mapping — Latest rating: Not rated · manager · 9-Box Grid placement: Trusted Professional.</t>
        </is>
      </c>
      <c r="CN185" s="135" t="n"/>
      <c r="CO185" s="135" t="n">
        <v>3.5</v>
      </c>
      <c r="CP185" s="136" t="inlineStr">
        <is>
          <t>Not rated · manager</t>
        </is>
      </c>
      <c r="CQ185" s="137" t="inlineStr">
        <is>
          <t>—</t>
        </is>
      </c>
      <c r="CR185" s="137" t="inlineStr">
        <is>
          <t>Trusted Professional</t>
        </is>
      </c>
      <c r="CS185" s="137" t="inlineStr">
        <is>
          <t>No rating data</t>
        </is>
      </c>
      <c r="CT185" s="137" t="n"/>
      <c r="CU185" s="137" t="n"/>
      <c r="CV185" s="137" t="n"/>
      <c r="CW185" s="137" t="n"/>
      <c r="CX185" s="137" t="inlineStr">
        <is>
          <t>Medium · critical role — · only this person Yes · successor named No</t>
        </is>
      </c>
      <c r="CY185" s="137" t="inlineStr">
        <is>
          <t>Mandar Ukrulkar · A3, CARBON · Mohammad Irfan · A3, CARBON · Saurabh Kadam · A3, CARBON</t>
        </is>
      </c>
      <c r="CZ185" s="137" t="inlineStr">
        <is>
          <t>Name a successor; document the key process; cross-train one person</t>
        </is>
      </c>
      <c r="DA185" s="119" t="n">
        <v>99</v>
      </c>
      <c r="DB185" s="138" t="inlineStr">
        <is>
          <t>Meets the level</t>
        </is>
      </c>
      <c r="DC185" s="138" t="n">
        <v>104</v>
      </c>
      <c r="DD185" s="138" t="n">
        <v>102</v>
      </c>
      <c r="DE185" s="138" t="n">
        <v>101</v>
      </c>
      <c r="DF185" s="138" t="n">
        <v>88</v>
      </c>
      <c r="DG185" s="138" t="inlineStr">
        <is>
          <t>SQL &amp; data, Learning agility, Data literacy</t>
        </is>
      </c>
      <c r="DH185" s="138" t="inlineStr">
        <is>
          <t>B2: 85% of profile — close</t>
        </is>
      </c>
      <c r="DI185" s="138" t="inlineStr">
        <is>
          <t>Evidence: Survey + KRAs | Core: Ownership 4/3, Problem solving 4/3, Communication &amp; collaboration 4/3, Client &amp; quality focus 3/3, Learning agility 2/3, Integrity &amp; compliance 3/3 | Future-ready: AI literacy 4/3, Data literacy 2/3, Digital fluency 4/3, Innovation 3/3 | Functional: Programming &amp; stack 3/3, System design 3/3, SQL &amp; data 2/3, Cloud &amp; DevOps 3/3, AI / GenAI 4/3, Product &amp; domain 4/3 | Leadership: Developing people 2/2, Decision making 1/2, Strategic acumen 2/2, Influence &amp; change 2/2</t>
        </is>
      </c>
      <c r="DJ185" s="111" t="inlineStr">
        <is>
          <t>Leadership &amp; people management · Domain, regulatory &amp; XBRL · Product &amp; tool knowledge · Broader exposure &amp; ownership</t>
        </is>
      </c>
      <c r="DK185" s="112" t="n"/>
      <c r="DL185" s="112" t="inlineStr">
        <is>
          <t>Product, Platform &amp; Domain Knowledge; System Design &amp; Architecture; AI, GenAI &amp; Prompt Engineering</t>
        </is>
      </c>
      <c r="DM185" s="112" t="inlineStr">
        <is>
          <t>Leadership &amp; people management · Domain, regulatory &amp; XBRL · Product &amp; tool knowledge · Broader exposure &amp; ownership</t>
        </is>
      </c>
      <c r="DN185" s="112" t="n"/>
      <c r="DO185" s="139" t="inlineStr">
        <is>
          <t>No strong match from survey evidence</t>
        </is>
      </c>
      <c r="DP185" s="126" t="inlineStr">
        <is>
          <t>No material overlap found</t>
        </is>
      </c>
      <c r="DQ185" s="126" t="inlineStr">
        <is>
          <t>Soham Narsinge · iFile, Trainee AI/ML Engineer — 0.35</t>
        </is>
      </c>
      <c r="DR185" s="126" t="inlineStr">
        <is>
          <t>POD Lead</t>
        </is>
      </c>
      <c r="DS185" s="126" t="n"/>
      <c r="DT185" s="126" t="inlineStr">
        <is>
          <t>Span: 1 direct reports · layer 3 · Very small team: merge with a neighbouring team or make a POD Lead role</t>
        </is>
      </c>
      <c r="DU185" s="140" t="inlineStr">
        <is>
          <t>AI/ML Specialist – POD Lead in Technology · CARBON, B1 — POD Lead.
The work: Builds AI/ML and LLM features — auto-tagging, classification, agentic workflows, anomaly detection.
At this level the role owns a domain / module, or a small team.
Key responsibilities: Builds AI/ML and LLM features — auto-tagging, classification, agentic workflows, anomaly detection; Domain specialist work; A domain or a small team.
Holders describe it with: ai · technical · development · evaluation · research · system.
Leads 1 direct report.</t>
        </is>
      </c>
      <c r="DV185"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18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AI/ML · Python
TOOLS: Azure · FastAPI · Vs Code
★ = must-have for the family. Scale: 1 Awareness · 2 Working · 3 Practitioner · 4 Advanced · 5 Expert.</t>
        </is>
      </c>
      <c r="DX18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5" s="139" t="inlineStr">
        <is>
          <t>Market level: P3 / M2 · SFIA 4 Enable
Typical title: Senior Software Engineer
At peers: Workiva – SE / Senior SE · Broadridge India – Senior SE · Nasdaq / AxiomSL – Senior SE
Typical experience: 4–8 yrs · IRIS guide 4–7
Standard: SFIA 9; OWASP secure coding</t>
        </is>
      </c>
      <c r="DZ185" s="126" t="inlineStr">
        <is>
          <t>4–7 yrs</t>
        </is>
      </c>
      <c r="EA185" s="126" t="inlineStr">
        <is>
          <t>5–8 · 4–8</t>
        </is>
      </c>
      <c r="EB185" s="126" t="inlineStr">
        <is>
          <t>Senior Software Engineer</t>
        </is>
      </c>
      <c r="EC185" s="126" t="inlineStr">
        <is>
          <t>Workiva: SE / Senior SE · Broadridge India: Senior SE · Nasdaq / AxiomSL: Senior SE · Salesforce: MTS · Atlassian: P40 · Freshworks: Senior SE</t>
        </is>
      </c>
      <c r="ED185" s="126" t="inlineStr">
        <is>
          <t>SFIA 9 · software development, programming; OWASP secure coding; cloud vendor certifications</t>
        </is>
      </c>
      <c r="EE185" s="126" t="inlineStr">
        <is>
          <t>Core 3 · Future 3 · Functional 3 · Leadership 2</t>
        </is>
      </c>
      <c r="EF185" s="139" t="n"/>
      <c r="EG185" s="126" t="inlineStr">
        <is>
          <t>✓ HRIS: 7.5 yrs, B.Sc, 1 direct report
✓ Survey: 20 of 20 questions answered
✓ KRAs: submitted, reported deliverables
✓ Manager mapping: rating, 9-box — filled from talent-mapping files: 9-box · CARBON grid
✗ Job description: not on file</t>
        </is>
      </c>
      <c r="EH185" s="118" t="inlineStr">
        <is>
          <t xml:space="preserve">D027 · Close call · High: Score 3.52 is 0.02 above the 3.5 rounding point between A3 and B1, and no rule moved it: confirm B1 against peers in similar roles, or place at A3. · owner Calibration panel · </t>
        </is>
      </c>
      <c r="EI185" s="118" t="n"/>
      <c r="EJ185" s="118" t="n"/>
      <c r="EK185" s="118" t="inlineStr">
        <is>
          <t>Survey: summary on file · KRAs: received · Experience: on file</t>
        </is>
      </c>
      <c r="EL185" s="141" t="n"/>
      <c r="EM185" s="142" t="n"/>
      <c r="EN185" s="142" t="n"/>
      <c r="EO185" s="142" t="n"/>
      <c r="EP185" s="142" t="n"/>
      <c r="EQ185" s="143" t="n"/>
      <c r="ER185" s="135" t="n"/>
      <c r="ES185" s="135" t="n"/>
      <c r="ET185" s="135" t="n"/>
      <c r="EU185" s="135" t="n"/>
      <c r="EV185" s="135" t="n"/>
      <c r="EW185" s="135" t="n"/>
      <c r="EX185" s="135" t="n"/>
      <c r="EY185" s="143" t="n"/>
      <c r="EZ185" s="135" t="n"/>
      <c r="FA185" s="135" t="n"/>
      <c r="FB185" s="135" t="n"/>
      <c r="FC185" s="135" t="n"/>
      <c r="FD185" s="135" t="n"/>
    </row>
    <row r="186" ht="300" customHeight="1">
      <c r="A186" s="109" t="inlineStr">
        <is>
          <t>CARBON</t>
        </is>
      </c>
      <c r="B186" s="110" t="inlineStr">
        <is>
          <t>IRIS2491</t>
        </is>
      </c>
      <c r="C186" s="110" t="inlineStr">
        <is>
          <t>Ritik Wadje</t>
        </is>
      </c>
      <c r="D186" s="110" t="inlineStr">
        <is>
          <t>Technology</t>
        </is>
      </c>
      <c r="E186" s="110" t="inlineStr">
        <is>
          <t>RC-054</t>
        </is>
      </c>
      <c r="F186" s="110" t="inlineStr">
        <is>
          <t>Farzad Wadia</t>
        </is>
      </c>
      <c r="G186" s="110" t="inlineStr">
        <is>
          <t>IRIS2353</t>
        </is>
      </c>
      <c r="H186" s="110" t="inlineStr">
        <is>
          <t>B2</t>
        </is>
      </c>
      <c r="I186" s="110" t="n"/>
      <c r="J186" s="110" t="n">
        <v>3.9</v>
      </c>
      <c r="K186" s="110" t="n">
        <v>0.5</v>
      </c>
      <c r="L186" s="110" t="inlineStr">
        <is>
          <t>B.E</t>
        </is>
      </c>
      <c r="M186" s="110" t="n"/>
      <c r="N186" s="144" t="inlineStr">
        <is>
          <t>Product Designer</t>
        </is>
      </c>
      <c r="O186" s="113" t="inlineStr">
        <is>
          <t>Senior Product Designer</t>
        </is>
      </c>
      <c r="P186" s="112" t="inlineStr">
        <is>
          <t>Design &amp; Creative</t>
        </is>
      </c>
      <c r="Q186" s="112" t="inlineStr">
        <is>
          <t>UX / UI Design</t>
        </is>
      </c>
      <c r="R186" s="113" t="inlineStr">
        <is>
          <t>L3 – Professional / Associate</t>
        </is>
      </c>
      <c r="S186" s="114" t="inlineStr">
        <is>
          <t>A3</t>
        </is>
      </c>
      <c r="T186" s="151" t="inlineStr">
        <is>
          <t>Senior Associate</t>
        </is>
      </c>
      <c r="U186" s="151" t="inlineStr">
        <is>
          <t>A</t>
        </is>
      </c>
      <c r="V186" s="112" t="inlineStr">
        <is>
          <t>IC</t>
        </is>
      </c>
      <c r="W186" s="150" t="inlineStr">
        <is>
          <t>▲ Up</t>
        </is>
      </c>
      <c r="X186" s="112" t="inlineStr">
        <is>
          <t>P2</t>
        </is>
      </c>
      <c r="Y186" s="112" t="inlineStr">
        <is>
          <t>Developing</t>
        </is>
      </c>
      <c r="Z186" s="112" t="inlineStr">
        <is>
          <t>3 Apply</t>
        </is>
      </c>
      <c r="AA186" s="117" t="inlineStr">
        <is>
          <t>A3</t>
        </is>
      </c>
      <c r="AB186" s="118" t="inlineStr">
        <is>
          <t>Band A · Practitioner</t>
        </is>
      </c>
      <c r="AC186" s="118" t="inlineStr">
        <is>
          <t>Senior Associate</t>
        </is>
      </c>
      <c r="AD186" s="118" t="inlineStr">
        <is>
          <t>• Same as the model</t>
        </is>
      </c>
      <c r="AE186" s="118" t="inlineStr">
        <is>
          <t>B2</t>
        </is>
      </c>
      <c r="AF186" s="118" t="inlineStr">
        <is>
          <t>OK</t>
        </is>
      </c>
      <c r="AG186" s="118" t="inlineStr">
        <is>
          <t>No change · already below the manager</t>
        </is>
      </c>
      <c r="AH186" s="118" t="n">
        <v>4</v>
      </c>
      <c r="AI186" s="118" t="n"/>
      <c r="AJ186" s="119" t="inlineStr">
        <is>
          <t>CARBON · Technology · Band A · Early career</t>
        </is>
      </c>
      <c r="AK186" s="120" t="n">
        <v>3.5</v>
      </c>
      <c r="AL186" s="121">
        <f>IFERROR(INDEX(WM_C,MATCH($AJ186,WM_KEY,0)),"")</f>
        <v>0.64</v>
      </c>
      <c r="AM186" s="122">
        <f>IF(OR(AK186="",AL186=""),"",AK186*AL186)</f>
        <v>2.24</v>
      </c>
      <c r="AN186" s="120" t="n">
        <v>3</v>
      </c>
      <c r="AO186" s="121">
        <f>IFERROR(INDEX(WM_AU,MATCH($AJ186,WM_KEY,0)),"")</f>
        <v>0.16</v>
      </c>
      <c r="AP186" s="122">
        <f>IF(OR(AN186="",AO186=""),"",AN186*AO186)</f>
        <v>0.48</v>
      </c>
      <c r="AQ186" s="120" t="n">
        <v>3</v>
      </c>
      <c r="AR186" s="121">
        <f>IFERROR(INDEX(WM_AC,MATCH($AJ186,WM_KEY,0)),"")</f>
        <v>0.04</v>
      </c>
      <c r="AS186" s="122">
        <f>IF(OR(AQ186="",AR186=""),"",AQ186*AR186)</f>
        <v>0.12</v>
      </c>
      <c r="AT186" s="120" t="n">
        <v>2</v>
      </c>
      <c r="AU186" s="121">
        <f>IFERROR(INDEX(WM_L,MATCH($AJ186,WM_KEY,0)),"")</f>
        <v>0</v>
      </c>
      <c r="AV186" s="122">
        <f>IF(OR(AT186="",AU186=""),"",AT186*AU186)</f>
        <v>0</v>
      </c>
      <c r="AW186" s="120" t="n">
        <v>3.5</v>
      </c>
      <c r="AX186" s="121">
        <f>IFERROR(INDEX(WM_E,MATCH($AJ186,WM_KEY,0)),"")</f>
        <v>0.1</v>
      </c>
      <c r="AY186" s="122">
        <f>IF(OR(AW186="",AX186=""),"",AW186*AX186)</f>
        <v>0.35</v>
      </c>
      <c r="AZ186" s="123" t="n">
        <v>3.5</v>
      </c>
      <c r="BA186" s="121">
        <f>IFERROR(INDEX(WM_BI,MATCH($AJ186,WM_KEY,0)),"")</f>
        <v>0.06</v>
      </c>
      <c r="BB186" s="122">
        <f>IF(OR(AZ186="",BA186=""),"",AZ186*BA186)</f>
        <v>0.21</v>
      </c>
      <c r="BC186" s="122">
        <f>IF(COUNT(AM186,AP186,AS186,AV186,AY186,BB186)&lt;6,"",SUM(AM186,AP186,AS186,AV186,AY186,BB186))</f>
        <v>3.4</v>
      </c>
      <c r="BD186" s="122" t="str">
        <f>IF(BC186="","",INDEX({"A1","A2","A3","B1","B2","B3","C1","C2","D1","D2","E1","E2"},MAX(1,MIN(12,ROUND(BC186,0)))))</f>
        <v>A3</v>
      </c>
      <c r="BE186" s="114" t="inlineStr">
        <is>
          <t>A3</t>
        </is>
      </c>
      <c r="BF186" s="124" t="inlineStr">
        <is>
          <t>The score decided the level</t>
        </is>
      </c>
      <c r="BG18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86" s="125" t="inlineStr">
        <is>
          <t>At build: Complexity 2.24 + Autonomy 0.48 + Accountability 0.12 + Leadership 0.00 + Experience 0.35 + Business impact 0.21
= 3.40 points → nearest level 3 = A3
Final level: A3 · same as the score</t>
        </is>
      </c>
      <c r="BI186" s="125" t="inlineStr">
        <is>
          <t>No rule applied: the score decides.</t>
        </is>
      </c>
      <c r="BJ186" s="125" t="inlineStr">
        <is>
          <t>—</t>
        </is>
      </c>
      <c r="BK186" s="126" t="n"/>
      <c r="BL186" s="126" t="inlineStr">
        <is>
          <t>High</t>
        </is>
      </c>
      <c r="BM186" s="126" t="n"/>
      <c r="BN186" s="125" t="inlineStr">
        <is>
          <t>Stable · moves in fewer than 5 of 30 weight tests</t>
        </is>
      </c>
      <c r="BO186" s="148" t="inlineStr">
        <is>
          <t>Rated 3.5 of 12 · between A3 and B1
Start: 3.0 · senior practitioner title
Evidence reads like B1: Sole designer: end-to-end product and UX design, research, brand assets, setting up design processes → moved up 0.5
KRA: “Refer to a separate sheet”
Market: A3 = Varied and non-standard work; handles exceptions · B1 = Domain specialist work</t>
        </is>
      </c>
      <c r="BP186" s="129" t="inlineStr">
        <is>
          <t>Rated 3 of 12
Start: 3.0 · senior practitioner title
Evidence reads like A3: Plans design sprints, research and competitor analysis independently → matches the start
Market: A3 = Technical / QC / client calls on own work</t>
        </is>
      </c>
      <c r="BQ186" s="129" t="inlineStr">
        <is>
          <t>Rated 3 of 12
Start: 3.0 · senior practitioner title
Evidence reads like A3: Whole design process alone; reviews whether builds match Figma designs → matches the start
KRA: “Refer to a separate sheet”
Market: A3 = A module / process, or work with client or regulatory consequences</t>
        </is>
      </c>
      <c r="BR186" s="129" t="inlineStr">
        <is>
          <t>Rated 2 of 12 — not counted: the weight is 0% at this level
Start: 2.0 · individual contributor, so influence only
Evidence reads like A2: No reports; collaborates with developers and reviews their implementation → matches the start
Team: 0 direct reports · IC
Market: A2 = Not scored in Band A</t>
        </is>
      </c>
      <c r="BS186" s="129" t="inlineStr">
        <is>
          <t>Rated 3.5 of 12 · between A3 and B1
Experience: 3.9 yrs total · 3.4 before IRIS + 0.5 at IRIS = 3.4 on the experience scale
Qualification: B.E · graduate, relevant to the work → no change
Market: A3 roles typically have 2–5 yrs · IRIS guide 2–4</t>
        </is>
      </c>
      <c r="BT186"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86" s="124" t="inlineStr">
        <is>
          <t>Refer to a separate sheet</t>
        </is>
      </c>
      <c r="BV186" s="125" t="n"/>
      <c r="BW186" s="125" t="n"/>
      <c r="BX186" s="125" t="n"/>
      <c r="BY186" s="125" t="inlineStr">
        <is>
          <t>UI/UX produc designing</t>
        </is>
      </c>
      <c r="BZ186" s="125" t="inlineStr">
        <is>
          <t>Received · manager annual</t>
        </is>
      </c>
      <c r="CA186" s="125" t="inlineStr">
        <is>
          <t>CARBON Mapping Master · CARBON Talent Mapping · Raw</t>
        </is>
      </c>
      <c r="CB186" s="130" t="n">
        <v>20</v>
      </c>
      <c r="CC186" s="131"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CD186" s="131"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CE186" s="131"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CF186" s="131"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CG186" s="131"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CH186" s="132" t="inlineStr">
        <is>
          <t>Complexity: Evidence reads like B1: Sole designer: end-to-end product and UX design, research, brand assets, setting up design processes → moved up 0.5
Autonomy: Evidence reads like A3: Plans design sprints, research and competitor analysis independently → matches the start
Accountability: Evidence reads like A3: Whole design process alone; reviews whether builds match Figma designs → matches the start
Leadership: Evidence reads like A2: No reports; collaborates with developers and reviews their implementation → matches the start
Business Impact: Moved +0.5: the survey / manager mapping marks it business-critical.</t>
        </is>
      </c>
      <c r="CI186" s="131" t="n"/>
      <c r="CJ186" s="131" t="inlineStr">
        <is>
          <t>Self-identified: Answered · no common topic
For the next role: Answered · no common topic</t>
        </is>
      </c>
      <c r="CK186" s="131" t="inlineStr">
        <is>
          <t>Per-person summary · CARBON Mapping Master</t>
        </is>
      </c>
      <c r="CL186" s="133" t="inlineStr">
        <is>
          <t>WHAT THE ROLE DOES: Designs product screens, flows and prototypes. At A3: varied work; reviews juniors; go-to for a process.
KEY RESPONSIBILITIES: Designs product screens, flows and prototypes; Varied and non-standard work; handles exceptions; A module / process, or work with client or regulatory consequences
DELIVERS: A module / process, or work with client or regulatory consequences
DECIDES ALONE: Technical / QC / client calls on own work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only · fewer than 3 answered — 2 holders, 2 answered the survey; sub-family 2 answered; catalogue RC-054</t>
        </is>
      </c>
      <c r="CM186" s="134" t="inlineStr">
        <is>
          <t>What the role answers for: A module / process, or work with client or regulatory consequences.
Accountability &amp; Impact rating: 3 of 12 · A3-level impact.
From the survey and manager mapping — critical role: yes; successor named: no.
Manager talent mapping — Latest rating: 4 · Potential: High · 9-Box Grid placement: High Impact / Growth Talent.</t>
        </is>
      </c>
      <c r="CN186" s="135" t="n"/>
      <c r="CO186" s="135" t="n">
        <v>3.5</v>
      </c>
      <c r="CP186" s="136" t="n">
        <v>4</v>
      </c>
      <c r="CQ186" s="137" t="inlineStr">
        <is>
          <t>High</t>
        </is>
      </c>
      <c r="CR186" s="137" t="inlineStr">
        <is>
          <t>High Impact / Growth Talent</t>
        </is>
      </c>
      <c r="CS186" s="137" t="inlineStr">
        <is>
          <t>Ready now</t>
        </is>
      </c>
      <c r="CT186" s="137" t="inlineStr">
        <is>
          <t>Yes</t>
        </is>
      </c>
      <c r="CU186" s="137" t="inlineStr">
        <is>
          <t>Yes</t>
        </is>
      </c>
      <c r="CV186" s="137" t="n"/>
      <c r="CW186" s="137" t="n"/>
      <c r="CX186" s="137" t="inlineStr">
        <is>
          <t>Medium · critical role Yes · only this person — · successor named No</t>
        </is>
      </c>
      <c r="CY186" s="137" t="inlineStr">
        <is>
          <t>Utkarsh Sagar Bafana · A3, Datatech</t>
        </is>
      </c>
      <c r="CZ186" s="137" t="inlineStr">
        <is>
          <t>Name a successor; document the key process; cross-train one person</t>
        </is>
      </c>
      <c r="DA186" s="119" t="n">
        <v>95</v>
      </c>
      <c r="DB186" s="138" t="inlineStr">
        <is>
          <t>Meets the level</t>
        </is>
      </c>
      <c r="DC186" s="138" t="n">
        <v>110</v>
      </c>
      <c r="DD186" s="138" t="n">
        <v>92</v>
      </c>
      <c r="DE186" s="138" t="n">
        <v>87</v>
      </c>
      <c r="DF186" s="138" t="n"/>
      <c r="DG186" s="138" t="inlineStr">
        <is>
          <t>Communication, Digital marketing, Stakeholder mgmt</t>
        </is>
      </c>
      <c r="DH186" s="138" t="inlineStr">
        <is>
          <t>B1: 83% of profile — close</t>
        </is>
      </c>
      <c r="DI186" s="138" t="inlineStr">
        <is>
          <t>Evidence: Survey + KRAs | Core: Ownership 3/2, Problem solving 3/2, Communication &amp; collaboration 2/2, Client &amp; quality focus 3/2, Learning agility 2/2, Integrity &amp; compliance 2/2 | Future-ready: AI literacy 2/2, Data literacy 1/2, Digital fluency 2/2, Innovation 3/2 | Functional: Product &amp; domain 4/3, Communication 2/3, Digital marketing 2/3, Quality &amp; process 3/3, AI / GenAI 3/3, Stakeholder mgmt 2/3</t>
        </is>
      </c>
      <c r="DJ186" s="111" t="inlineStr">
        <is>
          <t>Answered · no common topic</t>
        </is>
      </c>
      <c r="DK186" s="112" t="inlineStr">
        <is>
          <t>-None at this time</t>
        </is>
      </c>
      <c r="DL186" s="112" t="inlineStr">
        <is>
          <t>System Design &amp; Architecture; AI, GenAI &amp; Prompt Engineering; Product, Platform &amp; Domain Knowledge</t>
        </is>
      </c>
      <c r="DM186" s="112" t="inlineStr">
        <is>
          <t>Answered · no common topic</t>
        </is>
      </c>
      <c r="DN186" s="112" t="n"/>
      <c r="DO186" s="139" t="inlineStr">
        <is>
          <t>No strong match from survey evidence</t>
        </is>
      </c>
      <c r="DP186" s="126" t="inlineStr">
        <is>
          <t>No material overlap found</t>
        </is>
      </c>
      <c r="DQ186" s="126" t="inlineStr">
        <is>
          <t>Utkarsh Sagar Bafana · Datatech, Senior Product Designer — 0.32</t>
        </is>
      </c>
      <c r="DR186" s="126" t="n"/>
      <c r="DS186" s="126" t="n"/>
      <c r="DT186" s="126" t="inlineStr">
        <is>
          <t>A3 deep-dive: score 3.4 · gap to B1 0.18 · Within 0.25 of B1</t>
        </is>
      </c>
      <c r="DU186" s="140" t="inlineStr">
        <is>
          <t>Senior Product Designer in Technology · CARBON, A3 — IC.
The work: Designs product screens, flows and prototypes.
At this level the role owns varied work; reviews juniors; go-to for a process.
Key responsibilities: Designs product screens, flows and prototypes; Varied and non-standard work; handles exceptions; A module / process, or work with client or regulatory consequences.</t>
        </is>
      </c>
      <c r="DV186" s="137"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W186" s="137"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18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86" s="139" t="inlineStr">
        <is>
          <t>Market level: P2 · SFIA 3 Apply
Typical title: Designer
At peers: IRIS Vs Competitor Benchmark — UX / design ladder: Designer
Typical experience: 2–5 yrs · IRIS guide 2–4
Standard: UX career ladder Junior → Designer → Senior → Lead → Principal; WCAG accessibility</t>
        </is>
      </c>
      <c r="DZ186" s="126" t="inlineStr">
        <is>
          <t>2–4 yrs</t>
        </is>
      </c>
      <c r="EA186" s="126" t="inlineStr">
        <is>
          <t>3–5 · 2–5</t>
        </is>
      </c>
      <c r="EB186" s="126" t="inlineStr">
        <is>
          <t>Designer</t>
        </is>
      </c>
      <c r="EC186" s="126" t="inlineStr">
        <is>
          <t>IRIS Vs Competitor Benchmark — UX / design ladder: Designer</t>
        </is>
      </c>
      <c r="ED186" s="126" t="inlineStr">
        <is>
          <t>UX career ladder Junior → Designer → Senior → Lead → Principal; WCAG accessibility</t>
        </is>
      </c>
      <c r="EE186" s="126" t="inlineStr">
        <is>
          <t>Core 2 · Future 2 · Functional 3 · Leadership not scored</t>
        </is>
      </c>
      <c r="EF186" s="139" t="n"/>
      <c r="EG186" s="126" t="inlineStr">
        <is>
          <t>✓ HRIS: 3.9 yrs, B.E, 0 direct reports
✓ Survey: 20 of 20 questions answered
✓ KRAs: submitted, reported deliverables
✓ Manager mapping: rating, potential, 9-box
✓ Job description</t>
        </is>
      </c>
      <c r="EH186" s="118" t="n"/>
      <c r="EI186" s="118" t="n"/>
      <c r="EJ186" s="118" t="n"/>
      <c r="EK186" s="118" t="inlineStr">
        <is>
          <t>Survey: summary on file · KRAs: received · Experience: on file</t>
        </is>
      </c>
      <c r="EL186" s="141" t="n"/>
      <c r="EM186" s="142" t="n"/>
      <c r="EN186" s="142" t="n"/>
      <c r="EO186" s="142" t="n"/>
      <c r="EP186" s="142" t="n"/>
      <c r="EQ186" s="143" t="n"/>
      <c r="ER186" s="135" t="n"/>
      <c r="ES186" s="135" t="n"/>
      <c r="ET186" s="135" t="n"/>
      <c r="EU186" s="135" t="n"/>
      <c r="EV186" s="135" t="n"/>
      <c r="EW186" s="135" t="n"/>
      <c r="EX186" s="135" t="n"/>
      <c r="EY186" s="143" t="n"/>
      <c r="EZ186" s="135" t="n"/>
      <c r="FA186" s="135" t="n"/>
      <c r="FB186" s="135" t="n"/>
      <c r="FC186" s="135" t="n"/>
      <c r="FD186" s="135" t="n"/>
    </row>
    <row r="187" ht="300" customHeight="1">
      <c r="A187" s="109" t="inlineStr">
        <is>
          <t>CARBON</t>
        </is>
      </c>
      <c r="B187" s="110" t="inlineStr">
        <is>
          <t>IRIS2021</t>
        </is>
      </c>
      <c r="C187" s="110" t="inlineStr">
        <is>
          <t>Alpesh Chaudhari</t>
        </is>
      </c>
      <c r="D187" s="110" t="inlineStr">
        <is>
          <t>Technology</t>
        </is>
      </c>
      <c r="E187" s="110" t="inlineStr">
        <is>
          <t>RC-067</t>
        </is>
      </c>
      <c r="F187" s="110" t="inlineStr">
        <is>
          <t>Dhiraj Suryawanshi</t>
        </is>
      </c>
      <c r="G187" s="110" t="inlineStr">
        <is>
          <t>IRIS1477</t>
        </is>
      </c>
      <c r="H187" s="110" t="inlineStr">
        <is>
          <t>B2</t>
        </is>
      </c>
      <c r="I187" s="110" t="n">
        <v>3</v>
      </c>
      <c r="J187" s="110" t="n">
        <v>4.6</v>
      </c>
      <c r="K187" s="110" t="n">
        <v>4.3</v>
      </c>
      <c r="L187" s="110" t="inlineStr">
        <is>
          <t>MCA</t>
        </is>
      </c>
      <c r="M187" s="110" t="n"/>
      <c r="N187" s="144" t="inlineStr">
        <is>
          <t>Software Engineer</t>
        </is>
      </c>
      <c r="O187" s="113" t="inlineStr">
        <is>
          <t>Senior Software Engineer</t>
        </is>
      </c>
      <c r="P187" s="112" t="inlineStr">
        <is>
          <t>Engineering &amp; Development</t>
        </is>
      </c>
      <c r="Q187" s="112" t="inlineStr">
        <is>
          <t>Backend Development</t>
        </is>
      </c>
      <c r="R187" s="113" t="inlineStr">
        <is>
          <t>L3 – Professional / Associate</t>
        </is>
      </c>
      <c r="S187" s="114" t="inlineStr">
        <is>
          <t>A3</t>
        </is>
      </c>
      <c r="T187" s="151" t="inlineStr">
        <is>
          <t>Senior Associate</t>
        </is>
      </c>
      <c r="U187" s="151" t="inlineStr">
        <is>
          <t>A</t>
        </is>
      </c>
      <c r="V187" s="112" t="inlineStr">
        <is>
          <t>IC</t>
        </is>
      </c>
      <c r="W187" s="150" t="inlineStr">
        <is>
          <t>▲ Up</t>
        </is>
      </c>
      <c r="X187" s="112" t="inlineStr">
        <is>
          <t>P2</t>
        </is>
      </c>
      <c r="Y187" s="112" t="inlineStr">
        <is>
          <t>Developing</t>
        </is>
      </c>
      <c r="Z187" s="112" t="inlineStr">
        <is>
          <t>3 Apply</t>
        </is>
      </c>
      <c r="AA187" s="117" t="inlineStr">
        <is>
          <t>A3</t>
        </is>
      </c>
      <c r="AB187" s="118" t="inlineStr">
        <is>
          <t>Band A · Practitioner</t>
        </is>
      </c>
      <c r="AC187" s="118" t="inlineStr">
        <is>
          <t>Senior Associate</t>
        </is>
      </c>
      <c r="AD187" s="118" t="inlineStr">
        <is>
          <t>• Same as the model</t>
        </is>
      </c>
      <c r="AE187" s="118" t="inlineStr">
        <is>
          <t>B2</t>
        </is>
      </c>
      <c r="AF187" s="118" t="inlineStr">
        <is>
          <t>OK</t>
        </is>
      </c>
      <c r="AG187" s="118" t="inlineStr">
        <is>
          <t>No change · already below the manager</t>
        </is>
      </c>
      <c r="AH187" s="118" t="n">
        <v>3</v>
      </c>
      <c r="AI187" s="118" t="n"/>
      <c r="AJ187" s="119" t="inlineStr">
        <is>
          <t>CARBON · Technology · Band A · Early career</t>
        </is>
      </c>
      <c r="AK187" s="120" t="n">
        <v>3</v>
      </c>
      <c r="AL187" s="121">
        <f>IFERROR(INDEX(WM_C,MATCH($AJ187,WM_KEY,0)),"")</f>
        <v>0.64</v>
      </c>
      <c r="AM187" s="122">
        <f>IF(OR(AK187="",AL187=""),"",AK187*AL187)</f>
        <v>1.92</v>
      </c>
      <c r="AN187" s="120" t="n">
        <v>3</v>
      </c>
      <c r="AO187" s="121">
        <f>IFERROR(INDEX(WM_AU,MATCH($AJ187,WM_KEY,0)),"")</f>
        <v>0.16</v>
      </c>
      <c r="AP187" s="122">
        <f>IF(OR(AN187="",AO187=""),"",AN187*AO187)</f>
        <v>0.48</v>
      </c>
      <c r="AQ187" s="120" t="n">
        <v>3.5</v>
      </c>
      <c r="AR187" s="121">
        <f>IFERROR(INDEX(WM_AC,MATCH($AJ187,WM_KEY,0)),"")</f>
        <v>0.04</v>
      </c>
      <c r="AS187" s="122">
        <f>IF(OR(AQ187="",AR187=""),"",AQ187*AR187)</f>
        <v>0.14</v>
      </c>
      <c r="AT187" s="120" t="n">
        <v>4</v>
      </c>
      <c r="AU187" s="121">
        <f>IFERROR(INDEX(WM_L,MATCH($AJ187,WM_KEY,0)),"")</f>
        <v>0</v>
      </c>
      <c r="AV187" s="122">
        <f>IF(OR(AT187="",AU187=""),"",AT187*AU187)</f>
        <v>0</v>
      </c>
      <c r="AW187" s="120" t="n">
        <v>4</v>
      </c>
      <c r="AX187" s="121">
        <f>IFERROR(INDEX(WM_E,MATCH($AJ187,WM_KEY,0)),"")</f>
        <v>0.1</v>
      </c>
      <c r="AY187" s="122">
        <f>IF(OR(AW187="",AX187=""),"",AW187*AX187)</f>
        <v>0.4</v>
      </c>
      <c r="AZ187" s="123" t="n">
        <v>3.5</v>
      </c>
      <c r="BA187" s="121">
        <f>IFERROR(INDEX(WM_BI,MATCH($AJ187,WM_KEY,0)),"")</f>
        <v>0.06</v>
      </c>
      <c r="BB187" s="122">
        <f>IF(OR(AZ187="",BA187=""),"",AZ187*BA187)</f>
        <v>0.21</v>
      </c>
      <c r="BC187" s="122">
        <f>IF(COUNT(AM187,AP187,AS187,AV187,AY187,BB187)&lt;6,"",SUM(AM187,AP187,AS187,AV187,AY187,BB187))</f>
        <v>3.15</v>
      </c>
      <c r="BD187" s="122" t="str">
        <f>IF(BC187="","",INDEX({"A1","A2","A3","B1","B2","B3","C1","C2","D1","D2","E1","E2"},MAX(1,MIN(12,ROUND(BC187,0)))))</f>
        <v>A3</v>
      </c>
      <c r="BE187" s="114" t="inlineStr">
        <is>
          <t>A3</t>
        </is>
      </c>
      <c r="BF187" s="124" t="inlineStr">
        <is>
          <t>The score decided the level</t>
        </is>
      </c>
      <c r="BG18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87" s="125" t="inlineStr">
        <is>
          <t>At build: Complexity 1.92 + Autonomy 0.48 + Accountability 0.14 + Leadership 0.00 + Experience 0.40 + Business impact 0.21
= 3.15 points → nearest level 3 = A3
Final level: A3 · same as the score</t>
        </is>
      </c>
      <c r="BI187" s="125" t="inlineStr">
        <is>
          <t>No rule applied: the score decides.</t>
        </is>
      </c>
      <c r="BJ187" s="125" t="inlineStr">
        <is>
          <t>Input needed</t>
        </is>
      </c>
      <c r="BK187" s="126" t="n"/>
      <c r="BL187" s="126" t="inlineStr">
        <is>
          <t>Low</t>
        </is>
      </c>
      <c r="BM187" s="126" t="inlineStr">
        <is>
          <t>• 3 formal direct reports in the Employee Master, but the role and score are Band A → level kept; HR to confirm whether these are real reporting lines · a first-line lead would be B1
• Work described is bigger than the current designation suggests — manager to confirm the actual role
• Reporting lines show a much bigger role than the designation suggests — confirm the mandate; the designation may need to change</t>
        </is>
      </c>
      <c r="BN187" s="125" t="inlineStr">
        <is>
          <t>Stable · moves in fewer than 5 of 30 weight tests</t>
        </is>
      </c>
      <c r="BO187" s="148" t="inlineStr">
        <is>
          <t>Rated 3 of 12
Start: 2.0 · practitioner title
Evidence reads like B1: Takes the most complex features to production; builds AI features with LangGraph; architects solutions → moved up 1
KRA: “1.Deliver ≥ 95% committed AI / adhoc engineering tasks within agreed timelines with high-quality implementation. 2.Design and implement…”
Market: A3 = Varied and non-standard work; handles exceptions</t>
        </is>
      </c>
      <c r="BP187" s="129" t="inlineStr">
        <is>
          <t>Rated 3 of 12
Start: 3.0 · practitioner title; reporting lines show a bigger role: 3 direct reports
Evidence reads like A3: Decides research on new approaches, bug fixes and optimisation of existing code → matches the start
Market: A3 = Technical / QC / client calls on own work</t>
        </is>
      </c>
      <c r="BQ187" s="129" t="inlineStr">
        <is>
          <t>Rated 3.5 of 12 · between A3 and B1
Start: 4.0 · practitioner title; 3 direct reports
Evidence reads like A3: Complex and AI-based features made production-ready, then owned and maintained → moved down 0.5
KRA: “1.Deliver ≥ 95% committed AI / adhoc engineering tasks within agreed timelines with high-quality implementation. 2.Design and implement…”
Market: A3 = A module / process, or work with client or regulatory consequences · B1 = A domain or a small team</t>
        </is>
      </c>
      <c r="BR187" s="129" t="inlineStr">
        <is>
          <t>Rated 4 of 12 — not counted: the weight is 0% at this level
Start: 4.0
Evidence reads like B1: Gives technical leadership and guidance to a team of junior developers; 3 reports → matches the start
Team: 3 direct reports · IC
Market: B1 = IC: mentors and reviews · People: hands-on team lead of 3–5</t>
        </is>
      </c>
      <c r="BS187" s="129" t="inlineStr">
        <is>
          <t>Rated 4 of 12
Experience: 4.6 yrs total · 0.3 before IRIS + 4.3 at IRIS = 3.6 on the experience scale
Qualification: MCA · postgraduate, relevant to the work → +0.5
Market: A3 roles typically have 2–5 yrs · IRIS guide 2–4</t>
        </is>
      </c>
      <c r="BT187"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87" s="124"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BV187" s="125" t="n"/>
      <c r="BW187" s="125" t="n"/>
      <c r="BX187" s="125" t="n"/>
      <c r="BY187" s="125" t="n"/>
      <c r="BZ187" s="125" t="inlineStr">
        <is>
          <t>Received · manager annual</t>
        </is>
      </c>
      <c r="CA187" s="125" t="inlineStr">
        <is>
          <t>CARBON Mapping Master</t>
        </is>
      </c>
      <c r="CB187" s="130" t="n">
        <v>20</v>
      </c>
      <c r="CC187" s="131"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CD187" s="131"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CE187" s="131"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CF187" s="131"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CG187" s="131"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CH187" s="132" t="inlineStr">
        <is>
          <t>Complexity: Evidence reads like B1: Takes the most complex features to production; builds AI features with LangGraph; architects solutions → moved up 1
Autonomy: Evidence reads like A3: Decides research on new approaches, bug fixes and optimisation of existing code → matches the start
Accountability: Evidence reads like A3: Complex and AI-based features made production-ready, then owned and maintained → moved down 0.5
Leadership: Evidence reads like B1: Gives technical leadership and guidance to a team of junior developers; 3 reports → matches the start
Business Impact: No survey or manager-mapping signal on criticality: kept at the start point.</t>
        </is>
      </c>
      <c r="CI18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87" s="131" t="inlineStr">
        <is>
          <t>Self-identified: AI / automation · Leadership &amp; people management · Technical depth &amp; architecture · Communication &amp; presentation
For the next role: AI / automation · Leadership &amp; people management · Technical depth &amp; architecture · Product &amp; tool knowledge · Communication &amp; presentation</t>
        </is>
      </c>
      <c r="CK187" s="131" t="inlineStr">
        <is>
          <t>Per-person summary · CARBON Mapping Master</t>
        </is>
      </c>
      <c r="CL18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87" s="134" t="inlineStr">
        <is>
          <t>What the role answers for: A module / process, or work with client or regulatory consequences.
Accountability &amp; Impact rating: 3.5 of 12 · B1-level impact.
Leads 3 direct reports.
If the work is missed · role-holders' themes: delays · impact · rework.
Measured on · manager-set KRA themes: year · coverage · code · quality · deliver · assigned.
Manager talent mapping — Latest rating: Not rated · manager · 9-Box Grid placement: Not placed · manager.</t>
        </is>
      </c>
      <c r="CN187" s="135" t="n"/>
      <c r="CO187" s="135" t="n">
        <v>3.5</v>
      </c>
      <c r="CP187" s="136" t="inlineStr">
        <is>
          <t>Not rated · manager</t>
        </is>
      </c>
      <c r="CQ187" s="137" t="inlineStr">
        <is>
          <t>—</t>
        </is>
      </c>
      <c r="CR187" s="137" t="inlineStr">
        <is>
          <t>Not placed · manager</t>
        </is>
      </c>
      <c r="CS187" s="137" t="inlineStr">
        <is>
          <t>No rating data</t>
        </is>
      </c>
      <c r="CT187" s="137" t="n"/>
      <c r="CU187" s="137" t="n"/>
      <c r="CV187" s="137" t="n"/>
      <c r="CW187" s="137" t="n"/>
      <c r="CX187" s="137" t="n"/>
      <c r="CY187" s="137" t="n"/>
      <c r="CZ187" s="137" t="n"/>
      <c r="DA187" s="119" t="n">
        <v>93</v>
      </c>
      <c r="DB187" s="138" t="inlineStr">
        <is>
          <t>Meets the level</t>
        </is>
      </c>
      <c r="DC187" s="138" t="n">
        <v>95</v>
      </c>
      <c r="DD187" s="138" t="n">
        <v>98</v>
      </c>
      <c r="DE187" s="138" t="n">
        <v>90</v>
      </c>
      <c r="DF187" s="138" t="n"/>
      <c r="DG187" s="138" t="inlineStr">
        <is>
          <t>Programming &amp; stack, SQL &amp; data, Cloud &amp; DevOps</t>
        </is>
      </c>
      <c r="DH187" s="138" t="inlineStr">
        <is>
          <t>B1: 82% of profile — close</t>
        </is>
      </c>
      <c r="DI187" s="138" t="inlineStr">
        <is>
          <t>Evidence: Survey + KRAs | Core: Ownership 2/2, Problem solving 1/2, Communication &amp; collaboration 3/2, Client &amp; quality focus 2/2, Learning agility 2/2, Integrity &amp; compliance 2/2 | Future-ready: AI literacy 3/2, Data literacy 1/2, Digital fluency 2/2, Innovation 3/2 | Functional: Programming &amp; stack 2/3, System design 3/3, SQL &amp; data 2/3, Cloud &amp; DevOps 2/3, AI / GenAI 4/3, Product &amp; domain 4/3</t>
        </is>
      </c>
      <c r="DJ187" s="111" t="inlineStr">
        <is>
          <t>AI / automation · Leadership &amp; people management · Technical depth &amp; architecture · Communication &amp; presentation</t>
        </is>
      </c>
      <c r="DK187" s="112" t="n"/>
      <c r="DL187" s="112" t="inlineStr">
        <is>
          <t>AI, GenAI &amp; Prompt Engineering; Programming &amp; Tech-Stack Depth</t>
        </is>
      </c>
      <c r="DM187" s="112" t="inlineStr">
        <is>
          <t>AI / automation · Leadership &amp; people management · Technical depth &amp; architecture · Product &amp; tool knowledge · Communication &amp; presentation</t>
        </is>
      </c>
      <c r="DN187" s="112" t="n"/>
      <c r="DO187" s="139" t="inlineStr">
        <is>
          <t>No strong match from survey evidence</t>
        </is>
      </c>
      <c r="DP187" s="126" t="inlineStr">
        <is>
          <t>No material overlap found</t>
        </is>
      </c>
      <c r="DQ187" s="126" t="inlineStr">
        <is>
          <t>No close match in other businesses</t>
        </is>
      </c>
      <c r="DR187" s="126" t="inlineStr">
        <is>
          <t>Reports on record</t>
        </is>
      </c>
      <c r="DS187" s="126" t="inlineStr">
        <is>
          <t>3 formal reports on an individual-contributor role — confirm the reporting line.</t>
        </is>
      </c>
      <c r="DT187" s="126" t="inlineStr">
        <is>
          <t>A3 deep-dive: score 3.15 · gap to B1 0.29 · 0.25–0.5 from B1</t>
        </is>
      </c>
      <c r="DU187"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3 direct reports.</t>
        </is>
      </c>
      <c r="DV18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8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8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87" s="139" t="inlineStr">
        <is>
          <t>Market level: P2 · SFIA 3 Apply
Typical title: Software Engineer
At peers: Workiva – SE · Broadridge India – SE · Nasdaq / AxiomSL – SE
Typical experience: 2–5 yrs · IRIS guide 2–4
Standard: SFIA 9; OWASP secure coding</t>
        </is>
      </c>
      <c r="DZ187" s="126" t="inlineStr">
        <is>
          <t>2–4 yrs</t>
        </is>
      </c>
      <c r="EA187" s="126" t="inlineStr">
        <is>
          <t>3–5 · 2–5</t>
        </is>
      </c>
      <c r="EB187" s="126" t="inlineStr">
        <is>
          <t>Software Engineer</t>
        </is>
      </c>
      <c r="EC187" s="126" t="inlineStr">
        <is>
          <t>Workiva: SE · Broadridge India: SE · Nasdaq / AxiomSL: SE · Salesforce: MTS · Atlassian: P40 · 3–7 yrs · Freshworks: Senior SE</t>
        </is>
      </c>
      <c r="ED187" s="126" t="inlineStr">
        <is>
          <t>SFIA 9 · software development, programming; OWASP secure coding; cloud vendor certifications</t>
        </is>
      </c>
      <c r="EE187" s="126" t="inlineStr">
        <is>
          <t>Core 2 · Future 2 · Functional 3 · Leadership not scored</t>
        </is>
      </c>
      <c r="EF187" s="127" t="inlineStr">
        <is>
          <t>• Confirm the reporting line — Manager</t>
        </is>
      </c>
      <c r="EG187" s="126" t="inlineStr">
        <is>
          <t>✓ HRIS: 4.6 yrs, MCA, 3 direct reports
✓ Survey: 20 of 20 questions answered
✓ KRAs: submitted, reported deliverables
✓ Manager mapping: rating, 9-box
✗ Job description: not on file</t>
        </is>
      </c>
      <c r="EH187" s="118" t="inlineStr">
        <is>
          <t xml:space="preserve">D317 · Input needed · Medium: • Confirm the reporting line — Manager · owner Manager · </t>
        </is>
      </c>
      <c r="EI187" s="118" t="inlineStr">
        <is>
          <t>R040 · Confirm the reporting line · Manager · Open</t>
        </is>
      </c>
      <c r="EJ187" s="118" t="inlineStr">
        <is>
          <t>Confirm the reporting line · Manager</t>
        </is>
      </c>
      <c r="EK187" s="118" t="inlineStr">
        <is>
          <t>Survey: summary on file · KRAs: received · Experience: on file</t>
        </is>
      </c>
      <c r="EL187" s="141" t="n"/>
      <c r="EM187" s="142" t="n"/>
      <c r="EN187" s="142" t="n"/>
      <c r="EO187" s="142" t="n"/>
      <c r="EP187" s="142" t="n"/>
      <c r="EQ187" s="143" t="n"/>
      <c r="ER187" s="135" t="n"/>
      <c r="ES187" s="135" t="n"/>
      <c r="ET187" s="135" t="n"/>
      <c r="EU187" s="135" t="n"/>
      <c r="EV187" s="135" t="n"/>
      <c r="EW187" s="135" t="n"/>
      <c r="EX187" s="135" t="n"/>
      <c r="EY187" s="143" t="n"/>
      <c r="EZ187" s="135" t="n"/>
      <c r="FA187" s="135" t="n"/>
      <c r="FB187" s="135" t="n"/>
      <c r="FC187" s="135" t="n"/>
      <c r="FD187" s="135" t="n"/>
    </row>
    <row r="188" ht="300" customHeight="1">
      <c r="A188" s="109" t="inlineStr">
        <is>
          <t>CARBON</t>
        </is>
      </c>
      <c r="B188" s="110" t="inlineStr">
        <is>
          <t>IRIS2440</t>
        </is>
      </c>
      <c r="C188" s="110" t="inlineStr">
        <is>
          <t>Aniket Kale</t>
        </is>
      </c>
      <c r="D188" s="110" t="inlineStr">
        <is>
          <t>Technology</t>
        </is>
      </c>
      <c r="E188" s="110" t="inlineStr">
        <is>
          <t>RC-067</t>
        </is>
      </c>
      <c r="F188" s="110" t="inlineStr">
        <is>
          <t>Sarfaraz Badi</t>
        </is>
      </c>
      <c r="G188" s="110" t="inlineStr">
        <is>
          <t>IRIS1986</t>
        </is>
      </c>
      <c r="H188" s="110" t="inlineStr">
        <is>
          <t>B2</t>
        </is>
      </c>
      <c r="I188" s="110" t="n"/>
      <c r="J188" s="110" t="n">
        <v>6.9</v>
      </c>
      <c r="K188" s="110" t="n">
        <v>0.9</v>
      </c>
      <c r="L188" s="110" t="inlineStr">
        <is>
          <t>B.E</t>
        </is>
      </c>
      <c r="M188" s="110" t="n"/>
      <c r="N188" s="111" t="inlineStr">
        <is>
          <t>Senior Software Engineer</t>
        </is>
      </c>
      <c r="O188" s="112" t="inlineStr">
        <is>
          <t>Senior Software Engineer</t>
        </is>
      </c>
      <c r="P188" s="112" t="inlineStr">
        <is>
          <t>Engineering &amp; Development</t>
        </is>
      </c>
      <c r="Q188" s="112" t="inlineStr">
        <is>
          <t>Backend Development</t>
        </is>
      </c>
      <c r="R188" s="112" t="inlineStr">
        <is>
          <t>L4 – Senior</t>
        </is>
      </c>
      <c r="S188" s="152" t="inlineStr">
        <is>
          <t>A3</t>
        </is>
      </c>
      <c r="T188" s="151" t="inlineStr">
        <is>
          <t>Senior Associate</t>
        </is>
      </c>
      <c r="U188" s="151" t="inlineStr">
        <is>
          <t>A</t>
        </is>
      </c>
      <c r="V188" s="112" t="inlineStr">
        <is>
          <t>IC</t>
        </is>
      </c>
      <c r="W188" s="153" t="inlineStr">
        <is>
          <t>• Same level</t>
        </is>
      </c>
      <c r="X188" s="112" t="inlineStr">
        <is>
          <t>P2</t>
        </is>
      </c>
      <c r="Y188" s="112" t="inlineStr">
        <is>
          <t>Developing</t>
        </is>
      </c>
      <c r="Z188" s="112" t="inlineStr">
        <is>
          <t>3 Apply</t>
        </is>
      </c>
      <c r="AA188" s="117" t="inlineStr">
        <is>
          <t>A3</t>
        </is>
      </c>
      <c r="AB188" s="118" t="inlineStr">
        <is>
          <t>Band A · Practitioner</t>
        </is>
      </c>
      <c r="AC188" s="118" t="inlineStr">
        <is>
          <t>Senior Associate</t>
        </is>
      </c>
      <c r="AD188" s="118" t="inlineStr">
        <is>
          <t>• Same as the model</t>
        </is>
      </c>
      <c r="AE188" s="118" t="inlineStr">
        <is>
          <t>B2</t>
        </is>
      </c>
      <c r="AF188" s="118" t="inlineStr">
        <is>
          <t>OK</t>
        </is>
      </c>
      <c r="AG188" s="118" t="inlineStr">
        <is>
          <t>No change · already below the manager</t>
        </is>
      </c>
      <c r="AH188" s="118" t="n">
        <v>3</v>
      </c>
      <c r="AI188" s="118" t="n"/>
      <c r="AJ188" s="119" t="inlineStr">
        <is>
          <t>CARBON · Technology · Band A · Early career</t>
        </is>
      </c>
      <c r="AK188" s="120" t="n">
        <v>3</v>
      </c>
      <c r="AL188" s="121">
        <f>IFERROR(INDEX(WM_C,MATCH($AJ188,WM_KEY,0)),"")</f>
        <v>0.64</v>
      </c>
      <c r="AM188" s="122">
        <f>IF(OR(AK188="",AL188=""),"",AK188*AL188)</f>
        <v>1.92</v>
      </c>
      <c r="AN188" s="120" t="n">
        <v>3</v>
      </c>
      <c r="AO188" s="121">
        <f>IFERROR(INDEX(WM_AU,MATCH($AJ188,WM_KEY,0)),"")</f>
        <v>0.16</v>
      </c>
      <c r="AP188" s="122">
        <f>IF(OR(AN188="",AO188=""),"",AN188*AO188)</f>
        <v>0.48</v>
      </c>
      <c r="AQ188" s="120" t="n">
        <v>3</v>
      </c>
      <c r="AR188" s="121">
        <f>IFERROR(INDEX(WM_AC,MATCH($AJ188,WM_KEY,0)),"")</f>
        <v>0.04</v>
      </c>
      <c r="AS188" s="122">
        <f>IF(OR(AQ188="",AR188=""),"",AQ188*AR188)</f>
        <v>0.12</v>
      </c>
      <c r="AT188" s="120" t="n">
        <v>2.5</v>
      </c>
      <c r="AU188" s="121">
        <f>IFERROR(INDEX(WM_L,MATCH($AJ188,WM_KEY,0)),"")</f>
        <v>0</v>
      </c>
      <c r="AV188" s="122">
        <f>IF(OR(AT188="",AU188=""),"",AT188*AU188)</f>
        <v>0</v>
      </c>
      <c r="AW188" s="120" t="n">
        <v>4.5</v>
      </c>
      <c r="AX188" s="121">
        <f>IFERROR(INDEX(WM_E,MATCH($AJ188,WM_KEY,0)),"")</f>
        <v>0.1</v>
      </c>
      <c r="AY188" s="122">
        <f>IF(OR(AW188="",AX188=""),"",AW188*AX188)</f>
        <v>0.45</v>
      </c>
      <c r="AZ188" s="123" t="n">
        <v>3</v>
      </c>
      <c r="BA188" s="121">
        <f>IFERROR(INDEX(WM_BI,MATCH($AJ188,WM_KEY,0)),"")</f>
        <v>0.06</v>
      </c>
      <c r="BB188" s="122">
        <f>IF(OR(AZ188="",BA188=""),"",AZ188*BA188)</f>
        <v>0.18</v>
      </c>
      <c r="BC188" s="122">
        <f>IF(COUNT(AM188,AP188,AS188,AV188,AY188,BB188)&lt;6,"",SUM(AM188,AP188,AS188,AV188,AY188,BB188))</f>
        <v>3.15</v>
      </c>
      <c r="BD188" s="122" t="str">
        <f>IF(BC188="","",INDEX({"A1","A2","A3","B1","B2","B3","C1","C2","D1","D2","E1","E2"},MAX(1,MIN(12,ROUND(BC188,0)))))</f>
        <v>A3</v>
      </c>
      <c r="BE188" s="152" t="inlineStr">
        <is>
          <t>A3</t>
        </is>
      </c>
      <c r="BF188" s="124" t="inlineStr">
        <is>
          <t>The score decided the level</t>
        </is>
      </c>
      <c r="BG18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88" s="125" t="inlineStr">
        <is>
          <t>At build: Complexity 1.92 + Autonomy 0.48 + Accountability 0.12 + Leadership 0.00 + Experience 0.45 + Business impact 0.18
= 3.15 points → nearest level 3 = A3
Final level: A3 · same as the score</t>
        </is>
      </c>
      <c r="BI188" s="125" t="inlineStr">
        <is>
          <t>No rule applied: the score decides.</t>
        </is>
      </c>
      <c r="BJ188" s="125" t="inlineStr">
        <is>
          <t>—</t>
        </is>
      </c>
      <c r="BK188" s="126" t="n"/>
      <c r="BL188" s="126" t="inlineStr">
        <is>
          <t>Medium</t>
        </is>
      </c>
      <c r="BM188" s="126" t="n"/>
      <c r="BN188" s="125" t="inlineStr">
        <is>
          <t>Stable · moves in fewer than 5 of 30 weight tests</t>
        </is>
      </c>
      <c r="BO188" s="148" t="inlineStr">
        <is>
          <t>Rated 3 of 12
Start: 3.0 · senior practitioner title
Evidence reads like A3: Handles production issues, builds release packages, works on new POCs → matches the start
KRA: “1. Achieve ≥ 92% sprint and release delivery adherence by completing committed tasks within agreed timelines with high-quality execution…”
Market: A3 = Varied and non-standard work; handles exceptions</t>
        </is>
      </c>
      <c r="BP188" s="129" t="inlineStr">
        <is>
          <t>Rated 3 of 12
Start: 3.0 · senior practitioner title
Evidence reads like A3: Decides code changes; mentors juniors → matches the start
Market: A3 = Technical / QC / client calls on own work</t>
        </is>
      </c>
      <c r="BQ188" s="129" t="inlineStr">
        <is>
          <t>Rated 3 of 12
Start: 3.0 · senior practitioner title
Evidence reads like A3: Solutions owned; production issue fixes and release packages → matches the start
KRA: “1. Achieve ≥ 92% sprint and release delivery adherence by completing committed tasks within agreed timelines with high-quality execution…”
Market: A3 = A module / process, or work with client or regulatory consequences</t>
        </is>
      </c>
      <c r="BR188" s="129" t="inlineStr">
        <is>
          <t>Rated 2.5 of 12 · between A2 and A3 — not counted: the weight is 0% at this level
Start: 2.0 · individual contributor, so influence only
Evidence reads like A3: Mentors juniors and assists team members to finish work on time → moved up 0.5
Team: 0 direct reports · IC
Market: A2–A3 = Not scored in Band A</t>
        </is>
      </c>
      <c r="BS188" s="129" t="inlineStr">
        <is>
          <t>Rated 4.5 of 12 · between B1 and B2
Experience: 6.9 yrs total · 6.0 before IRIS + 0.9 at IRIS = 4.7 on the experience scale
Qualification: B.E · graduate, relevant to the work → no change
Market: A3 roles typically have 2–5 yrs · IRIS guide 2–4</t>
        </is>
      </c>
      <c r="BT18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188" s="124"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BV188" s="125" t="n"/>
      <c r="BW188" s="125" t="n"/>
      <c r="BX188" s="125" t="n"/>
      <c r="BY188" s="125" t="n"/>
      <c r="BZ188" s="125" t="inlineStr">
        <is>
          <t>Received · manager annual</t>
        </is>
      </c>
      <c r="CA188" s="125" t="inlineStr">
        <is>
          <t>CARBON Mapping Master</t>
        </is>
      </c>
      <c r="CB188" s="130" t="n">
        <v>20</v>
      </c>
      <c r="CC188" s="131"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CD188" s="131"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CE188" s="131" t="inlineStr">
        <is>
          <t>• Current capabilities: Scalability; Technical knowledge.
• Tools / software used: VS code AI tools VS.
• Workload: Rated a moderate load · 3/5 in a typical week.
• Judgment/way of working: Team Coordination.</t>
        </is>
      </c>
      <c r="CF188" s="131" t="inlineStr">
        <is>
          <t>• Development priorities: More exposure to DevOps and AI.
• Learning and Development Need: Handling people at workplace with better communication.</t>
        </is>
      </c>
      <c r="CG188" s="131" t="inlineStr">
        <is>
          <t>• Key challenges: No input received.
• Support required: More Work Flexibility; Better AI tools.</t>
        </is>
      </c>
      <c r="CH188" s="132" t="inlineStr">
        <is>
          <t>Complexity: Evidence reads like A3: Handles production issues, builds release packages, works on new POCs → matches the start
Autonomy: Evidence reads like A3: Decides code changes; mentors juniors → matches the start
Accountability: Evidence reads like A3: Solutions owned; production issue fixes and release packages → matches the start
Leadership: Evidence reads like A3: Mentors juniors and assists team members to finish work on time → moved up 0.5
Business Impact: No survey or manager-mapping signal on criticality: kept at the start point.</t>
        </is>
      </c>
      <c r="CI188"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88" s="131" t="inlineStr">
        <is>
          <t>Self-identified: AI / automation · Technical depth &amp; architecture · Broader exposure &amp; ownership
For the next role: AI / automation · Technical depth &amp; architecture · Broader exposure &amp; ownership</t>
        </is>
      </c>
      <c r="CK188" s="131" t="inlineStr">
        <is>
          <t>Per-person summary · CARBON Mapping Master</t>
        </is>
      </c>
      <c r="CL188"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88" s="134" t="inlineStr">
        <is>
          <t>What the role answers for: A module / process, or work with client or regulatory consequences.
Accountability &amp; Impact rating: 3 of 12 · A3-level impact.
If the work is missed · role-holders' themes: delays · impact · rework.
Measured on · manager-set KRA themes: year · coverage · code · quality · deliver · assigned.
Manager talent mapping — Latest rating: Not rated · manager · 9-Box Grid placement: Reliable Specialist.</t>
        </is>
      </c>
      <c r="CN188" s="135" t="n"/>
      <c r="CO188" s="135" t="n">
        <v>3</v>
      </c>
      <c r="CP188" s="136" t="inlineStr">
        <is>
          <t>Not rated · manager</t>
        </is>
      </c>
      <c r="CQ188" s="137" t="inlineStr">
        <is>
          <t>—</t>
        </is>
      </c>
      <c r="CR188" s="137" t="inlineStr">
        <is>
          <t>Reliable Specialist</t>
        </is>
      </c>
      <c r="CS188" s="137" t="inlineStr">
        <is>
          <t>No rating data</t>
        </is>
      </c>
      <c r="CT188" s="137" t="n"/>
      <c r="CU188" s="137" t="n"/>
      <c r="CV188" s="137" t="n"/>
      <c r="CW188" s="137" t="n"/>
      <c r="CX188" s="137" t="n"/>
      <c r="CY188" s="137" t="n"/>
      <c r="CZ188" s="137" t="n"/>
      <c r="DA188" s="119" t="n">
        <v>97</v>
      </c>
      <c r="DB188" s="138" t="inlineStr">
        <is>
          <t>Meets the level</t>
        </is>
      </c>
      <c r="DC188" s="138" t="n">
        <v>110</v>
      </c>
      <c r="DD188" s="138" t="n">
        <v>88</v>
      </c>
      <c r="DE188" s="138" t="n">
        <v>92</v>
      </c>
      <c r="DF188" s="138" t="n"/>
      <c r="DG188" s="138" t="inlineStr">
        <is>
          <t>Programming &amp; stack, AI / GenAI</t>
        </is>
      </c>
      <c r="DH188" s="138" t="inlineStr">
        <is>
          <t>B1: 84% of profile — close</t>
        </is>
      </c>
      <c r="DI188" s="138" t="inlineStr">
        <is>
          <t>Evidence: Survey + KRAs | Core: Ownership 2/2, Problem solving 3/2, Communication &amp; collaboration 3/2, Client &amp; quality focus 3/2, Learning agility 2/2, Integrity &amp; compliance 2/2 | Future-ready: AI literacy 1/2, Data literacy 2/2, Digital fluency 2/2, Innovation 2/2 | Functional: Programming &amp; stack 2/3, System design 3/3, SQL &amp; data 3/3, Cloud &amp; DevOps 3/3, AI / GenAI 2/3, Product &amp; domain 4/3</t>
        </is>
      </c>
      <c r="DJ188" s="111" t="inlineStr">
        <is>
          <t>AI / automation · Technical depth &amp; architecture · Broader exposure &amp; ownership</t>
        </is>
      </c>
      <c r="DK188" s="112" t="n"/>
      <c r="DL188" s="112" t="inlineStr">
        <is>
          <t>AI, GenAI &amp; Prompt Engineering; Broader Ownership &amp; Cross-functional Exposure; System Design &amp; Architecture</t>
        </is>
      </c>
      <c r="DM188" s="112" t="inlineStr">
        <is>
          <t>AI / automation · Technical depth &amp; architecture · Broader exposure &amp; ownership</t>
        </is>
      </c>
      <c r="DN188" s="112" t="n"/>
      <c r="DO188" s="139" t="inlineStr">
        <is>
          <t>No strong match from survey evidence</t>
        </is>
      </c>
      <c r="DP188" s="126" t="inlineStr">
        <is>
          <t>No material overlap found</t>
        </is>
      </c>
      <c r="DQ188" s="126" t="inlineStr">
        <is>
          <t>No close match in other businesses</t>
        </is>
      </c>
      <c r="DR188" s="126" t="n"/>
      <c r="DS188" s="126" t="n"/>
      <c r="DT188" s="126" t="inlineStr">
        <is>
          <t>A3 deep-dive: score 3.15 · gap to B1 0.38 · 0.25–0.5 from B1</t>
        </is>
      </c>
      <c r="DU188"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18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8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8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88" s="139" t="inlineStr">
        <is>
          <t>Market level: P2 · SFIA 3 Apply
Typical title: Software Engineer
At peers: Workiva – SE · Broadridge India – SE · Nasdaq / AxiomSL – SE
Typical experience: 2–5 yrs · IRIS guide 2–4
Standard: SFIA 9; OWASP secure coding</t>
        </is>
      </c>
      <c r="DZ188" s="126" t="inlineStr">
        <is>
          <t>2–4 yrs</t>
        </is>
      </c>
      <c r="EA188" s="126" t="inlineStr">
        <is>
          <t>3–5 · 2–5</t>
        </is>
      </c>
      <c r="EB188" s="126" t="inlineStr">
        <is>
          <t>Software Engineer</t>
        </is>
      </c>
      <c r="EC188" s="126" t="inlineStr">
        <is>
          <t>Workiva: SE · Broadridge India: SE · Nasdaq / AxiomSL: SE · Salesforce: MTS · Atlassian: P40 · 3–7 yrs · Freshworks: Senior SE</t>
        </is>
      </c>
      <c r="ED188" s="126" t="inlineStr">
        <is>
          <t>SFIA 9 · software development, programming; OWASP secure coding; cloud vendor certifications</t>
        </is>
      </c>
      <c r="EE188" s="126" t="inlineStr">
        <is>
          <t>Core 2 · Future 2 · Functional 3 · Leadership not scored</t>
        </is>
      </c>
      <c r="EF188" s="139" t="n"/>
      <c r="EG188" s="126" t="inlineStr">
        <is>
          <t>✓ HRIS: 6.9 yrs, B.E, 0 direct reports
✓ Survey: 20 of 20 questions answered
✓ KRAs: submitted, reported deliverables
✓ Manager mapping: rating, 9-box — filled from talent-mapping files: 9-box · CARBON grid
✗ Job description: not on file</t>
        </is>
      </c>
      <c r="EH188" s="118" t="n"/>
      <c r="EI188" s="118" t="n"/>
      <c r="EJ188" s="118" t="n"/>
      <c r="EK188" s="118" t="inlineStr">
        <is>
          <t>Survey: summary on file · KRAs: received · Experience: on file</t>
        </is>
      </c>
      <c r="EL188" s="141" t="n"/>
      <c r="EM188" s="142" t="n"/>
      <c r="EN188" s="142" t="n"/>
      <c r="EO188" s="142" t="n"/>
      <c r="EP188" s="142" t="n"/>
      <c r="EQ188" s="143" t="n"/>
      <c r="ER188" s="135" t="n"/>
      <c r="ES188" s="135" t="n"/>
      <c r="ET188" s="135" t="n"/>
      <c r="EU188" s="135" t="n"/>
      <c r="EV188" s="135" t="n"/>
      <c r="EW188" s="135" t="n"/>
      <c r="EX188" s="135" t="n"/>
      <c r="EY188" s="143" t="n"/>
      <c r="EZ188" s="135" t="n"/>
      <c r="FA188" s="135" t="n"/>
      <c r="FB188" s="135" t="n"/>
      <c r="FC188" s="135" t="n"/>
      <c r="FD188" s="135" t="n"/>
    </row>
    <row r="189" ht="300" customHeight="1">
      <c r="A189" s="109" t="inlineStr">
        <is>
          <t>CARBON</t>
        </is>
      </c>
      <c r="B189" s="110" t="inlineStr">
        <is>
          <t>IRIS2473</t>
        </is>
      </c>
      <c r="C189" s="110" t="inlineStr">
        <is>
          <t>Anuj Pardeshi</t>
        </is>
      </c>
      <c r="D189" s="110" t="inlineStr">
        <is>
          <t>Technology</t>
        </is>
      </c>
      <c r="E189" s="110" t="inlineStr">
        <is>
          <t>RC-085</t>
        </is>
      </c>
      <c r="F189" s="110" t="inlineStr">
        <is>
          <t>Prachi Digambar Raut</t>
        </is>
      </c>
      <c r="G189" s="110" t="inlineStr">
        <is>
          <t>IRIS2434</t>
        </is>
      </c>
      <c r="H189" s="110" t="inlineStr">
        <is>
          <t>A3</t>
        </is>
      </c>
      <c r="I189" s="110" t="n"/>
      <c r="J189" s="110" t="n">
        <v>4</v>
      </c>
      <c r="K189" s="110" t="n">
        <v>0.6</v>
      </c>
      <c r="L189" s="110" t="inlineStr">
        <is>
          <t>B.Tech</t>
        </is>
      </c>
      <c r="M189" s="110" t="n"/>
      <c r="N189" s="144" t="inlineStr">
        <is>
          <t>Software Engineer</t>
        </is>
      </c>
      <c r="O189" s="113" t="inlineStr">
        <is>
          <t>Senior Software Engineer</t>
        </is>
      </c>
      <c r="P189" s="112" t="inlineStr">
        <is>
          <t>Engineering &amp; Development</t>
        </is>
      </c>
      <c r="Q189" s="112" t="inlineStr">
        <is>
          <t>Full-Stack Development</t>
        </is>
      </c>
      <c r="R189" s="113" t="inlineStr">
        <is>
          <t>L3 – Professional / Associate</t>
        </is>
      </c>
      <c r="S189" s="114" t="inlineStr">
        <is>
          <t>A3</t>
        </is>
      </c>
      <c r="T189" s="151" t="inlineStr">
        <is>
          <t>Senior Associate</t>
        </is>
      </c>
      <c r="U189" s="151" t="inlineStr">
        <is>
          <t>A</t>
        </is>
      </c>
      <c r="V189" s="112" t="inlineStr">
        <is>
          <t>IC</t>
        </is>
      </c>
      <c r="W189" s="150" t="inlineStr">
        <is>
          <t>▲ Up</t>
        </is>
      </c>
      <c r="X189" s="112" t="inlineStr">
        <is>
          <t>P2</t>
        </is>
      </c>
      <c r="Y189" s="112" t="inlineStr">
        <is>
          <t>Developing</t>
        </is>
      </c>
      <c r="Z189" s="112" t="inlineStr">
        <is>
          <t>3 Apply</t>
        </is>
      </c>
      <c r="AA189" s="117" t="inlineStr">
        <is>
          <t>A3</t>
        </is>
      </c>
      <c r="AB189" s="118" t="inlineStr">
        <is>
          <t>Band A · Practitioner</t>
        </is>
      </c>
      <c r="AC189" s="118" t="inlineStr">
        <is>
          <t>Senior Associate</t>
        </is>
      </c>
      <c r="AD189" s="118" t="inlineStr">
        <is>
          <t>• Same as the model</t>
        </is>
      </c>
      <c r="AE189" s="118" t="inlineStr">
        <is>
          <t>B1</t>
        </is>
      </c>
      <c r="AF189" s="118" t="inlineStr">
        <is>
          <t>OK</t>
        </is>
      </c>
      <c r="AG189" s="118" t="inlineStr">
        <is>
          <t>No change · already below the manager</t>
        </is>
      </c>
      <c r="AH189" s="118" t="n">
        <v>4</v>
      </c>
      <c r="AI189" s="118" t="n"/>
      <c r="AJ189" s="119" t="inlineStr">
        <is>
          <t>CARBON · Technology · Band A · Early career</t>
        </is>
      </c>
      <c r="AK189" s="120" t="n">
        <v>2</v>
      </c>
      <c r="AL189" s="121">
        <f>IFERROR(INDEX(WM_C,MATCH($AJ189,WM_KEY,0)),"")</f>
        <v>0.64</v>
      </c>
      <c r="AM189" s="122">
        <f>IF(OR(AK189="",AL189=""),"",AK189*AL189)</f>
        <v>1.28</v>
      </c>
      <c r="AN189" s="120" t="n">
        <v>1.5</v>
      </c>
      <c r="AO189" s="121">
        <f>IFERROR(INDEX(WM_AU,MATCH($AJ189,WM_KEY,0)),"")</f>
        <v>0.16</v>
      </c>
      <c r="AP189" s="122">
        <f>IF(OR(AN189="",AO189=""),"",AN189*AO189)</f>
        <v>0.24</v>
      </c>
      <c r="AQ189" s="120" t="n">
        <v>2</v>
      </c>
      <c r="AR189" s="121">
        <f>IFERROR(INDEX(WM_AC,MATCH($AJ189,WM_KEY,0)),"")</f>
        <v>0.04</v>
      </c>
      <c r="AS189" s="122">
        <f>IF(OR(AQ189="",AR189=""),"",AQ189*AR189)</f>
        <v>0.08</v>
      </c>
      <c r="AT189" s="120" t="n">
        <v>1</v>
      </c>
      <c r="AU189" s="121">
        <f>IFERROR(INDEX(WM_L,MATCH($AJ189,WM_KEY,0)),"")</f>
        <v>0</v>
      </c>
      <c r="AV189" s="122">
        <f>IF(OR(AT189="",AU189=""),"",AT189*AU189)</f>
        <v>0</v>
      </c>
      <c r="AW189" s="120" t="n">
        <v>3.5</v>
      </c>
      <c r="AX189" s="121">
        <f>IFERROR(INDEX(WM_E,MATCH($AJ189,WM_KEY,0)),"")</f>
        <v>0.1</v>
      </c>
      <c r="AY189" s="122">
        <f>IF(OR(AW189="",AX189=""),"",AW189*AX189)</f>
        <v>0.35</v>
      </c>
      <c r="AZ189" s="123" t="n">
        <v>2</v>
      </c>
      <c r="BA189" s="121">
        <f>IFERROR(INDEX(WM_BI,MATCH($AJ189,WM_KEY,0)),"")</f>
        <v>0.06</v>
      </c>
      <c r="BB189" s="122">
        <f>IF(OR(AZ189="",BA189=""),"",AZ189*BA189)</f>
        <v>0.12</v>
      </c>
      <c r="BC189" s="122">
        <f>IF(COUNT(AM189,AP189,AS189,AV189,AY189,BB189)&lt;6,"",SUM(AM189,AP189,AS189,AV189,AY189,BB189))</f>
        <v>2.07</v>
      </c>
      <c r="BD189" s="122" t="str">
        <f>IF(BC189="","",INDEX({"A1","A2","A3","B1","B2","B3","C1","C2","D1","D2","E1","E2"},MAX(1,MIN(12,ROUND(BC189,0)))))</f>
        <v>A2</v>
      </c>
      <c r="BE189" s="114" t="inlineStr">
        <is>
          <t>A3</t>
        </is>
      </c>
      <c r="BF189" s="124" t="inlineStr">
        <is>
          <t>Rule: R7 Band A experience</t>
        </is>
      </c>
      <c r="BG18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89" s="125" t="inlineStr">
        <is>
          <t>At build: Complexity 1.28 + Autonomy 0.24 + Accountability 0.08 + Leadership 0.00 + Experience 0.35 + Business impact 0.12
= 2.07 points → nearest level 2 = A2
Final level: A3 · a rule applied: see the next column</t>
        </is>
      </c>
      <c r="BI189" s="125" t="inlineStr">
        <is>
          <t>• Raised to A3: 4 years' experience is 2 years or more.
Final level: A3.</t>
        </is>
      </c>
      <c r="BJ189" s="125" t="inlineStr">
        <is>
          <t>—</t>
        </is>
      </c>
      <c r="BK189" s="126" t="n"/>
      <c r="BL189" s="126" t="inlineStr">
        <is>
          <t>Medium</t>
        </is>
      </c>
      <c r="BM189" s="126" t="inlineStr">
        <is>
          <t>• Serving notice · Employee Master, 23 Sep 2026</t>
        </is>
      </c>
      <c r="BN189" s="125" t="inlineStr">
        <is>
          <t>Stable · moves in fewer than 5 of 30 weight tests</t>
        </is>
      </c>
      <c r="BO189" s="148" t="inlineStr">
        <is>
          <t>Rated 2 of 12
Start: 2.0 · practitioner title
Evidence reads like A2: own survey / KRA answers · summarised by the rater; not quoted → matches the start
KRA: “1. Achieve ≥ 90% sprint delivery adherence by completing committed tasks within agreed timelines with high-quality execution and minimal…”
Market: A2 = Standard work of the discipline</t>
        </is>
      </c>
      <c r="BP189" s="129" t="inlineStr">
        <is>
          <t>Rated 1.5 of 12 · between A1 and A2
Start: 2.0 · practitioner title
Evidence reads like A1: Answers 'I cannot' when asked what is decided independently → moved down 0.5
Market: A1 = Needs approval / close guidance · A2 = Chooses own approach within standards</t>
        </is>
      </c>
      <c r="BQ189" s="129" t="inlineStr">
        <is>
          <t>Rated 2 of 12
Start: 2.0 · practitioner title
Evidence reads like A2: Work on Carbon Calculator and Reports modules; no end-to-end ownership described → matches the start
KRA: “1. Achieve ≥ 90% sprint delivery adherence by completing committed tasks within agreed timelines with high-quality execution and minimal…”
Market: A2 = Own deliverables · accuracy, TAT</t>
        </is>
      </c>
      <c r="BR189" s="129" t="inlineStr">
        <is>
          <t>Rated 1 of 12 — not counted: the weight is 0% at this level
Start: 1.0 · individual contributor, so influence only
Evidence reads like A1: No guiding or reviewing of others described → matches the start
Team: 0 direct reports · IC
Market: A1 = Not scored in Band A</t>
        </is>
      </c>
      <c r="BS189" s="129" t="inlineStr">
        <is>
          <t>Rated 3.5 of 12 · between A3 and B1
Experience: 4.0 yrs total · 3.4 before IRIS + 0.6 at IRIS = 3.4 on the experience scale
Qualification: B.Tech · graduate, relevant to the work → no change
Market: A3 roles typically have 2–5 yrs · IRIS guide 2–4</t>
        </is>
      </c>
      <c r="BT18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89" s="124"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BV189" s="125" t="n"/>
      <c r="BW189" s="125" t="n"/>
      <c r="BX189" s="125" t="n"/>
      <c r="BY189" s="125" t="n"/>
      <c r="BZ189" s="125" t="inlineStr">
        <is>
          <t>Received · manager annual</t>
        </is>
      </c>
      <c r="CA189" s="125" t="inlineStr">
        <is>
          <t>CARBON Mapping Master</t>
        </is>
      </c>
      <c r="CB189" s="130" t="n">
        <v>20</v>
      </c>
      <c r="CC189" s="131" t="inlineStr">
        <is>
          <t>Im a software engineer at iris developing and Maintaining esg product.; I connot</t>
        </is>
      </c>
      <c r="CD189" s="131" t="inlineStr">
        <is>
          <t>Product Features; Module of Carbon Calculator, Reports; Deployment support Backend model creation Database changes; Database changes</t>
        </is>
      </c>
      <c r="CE189" s="131" t="inlineStr">
        <is>
          <t>NET Development Angular React Javascript; Github Copilot Cursor; Impact analysis even for small changes</t>
        </is>
      </c>
      <c r="CF189" s="131"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CG189" s="131" t="inlineStr">
        <is>
          <t>Backlog of existing featu; more automated tools for routine data so the team can spend more time on high-impact strategy.</t>
        </is>
      </c>
      <c r="CH189" s="132" t="inlineStr">
        <is>
          <t>Complexity: Evidence reads like A2: own survey / KRA answers · summarised by the rater; not quoted → matches the start
Autonomy: Evidence reads like A1: Answers 'I cannot' when asked what is decided independently → moved down 0.5
Accountability: Evidence reads like A2: Work on Carbon Calculator and Reports modules; no end-to-end ownership described → matches the start
Leadership: Evidence reads like A1: No guiding or reviewing of others described → matches the start
Business Impact: No survey or manager-mapping signal on criticality: kept at the start point.</t>
        </is>
      </c>
      <c r="CI189"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89" s="131" t="inlineStr">
        <is>
          <t>Self-identified: Product &amp; tool knowledge
For the next role: Product &amp; tool knowledge</t>
        </is>
      </c>
      <c r="CK189" s="131" t="inlineStr">
        <is>
          <t>Per-person summary · CARBON Mapping Master</t>
        </is>
      </c>
      <c r="CL189"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89"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Trusted Professional.</t>
        </is>
      </c>
      <c r="CN189" s="135" t="n"/>
      <c r="CO189" s="135" t="n">
        <v>2</v>
      </c>
      <c r="CP189" s="136" t="inlineStr">
        <is>
          <t>Not rated · manager</t>
        </is>
      </c>
      <c r="CQ189" s="137" t="inlineStr">
        <is>
          <t>—</t>
        </is>
      </c>
      <c r="CR189" s="137" t="inlineStr">
        <is>
          <t>Trusted Professional</t>
        </is>
      </c>
      <c r="CS189" s="137" t="inlineStr">
        <is>
          <t>No rating data</t>
        </is>
      </c>
      <c r="CT189" s="137" t="n"/>
      <c r="CU189" s="137" t="n"/>
      <c r="CV189" s="137" t="n"/>
      <c r="CW189" s="137" t="n"/>
      <c r="CX189" s="137" t="n"/>
      <c r="CY189" s="137" t="n"/>
      <c r="CZ189" s="137" t="n"/>
      <c r="DA189" s="119" t="n">
        <v>92</v>
      </c>
      <c r="DB189" s="138" t="inlineStr">
        <is>
          <t>Meets the level</t>
        </is>
      </c>
      <c r="DC189" s="138" t="n">
        <v>75</v>
      </c>
      <c r="DD189" s="138" t="n">
        <v>105</v>
      </c>
      <c r="DE189" s="138" t="n">
        <v>98</v>
      </c>
      <c r="DF189" s="138" t="n"/>
      <c r="DG189" s="138" t="inlineStr">
        <is>
          <t>System design, Ownership, Client &amp; quality focus</t>
        </is>
      </c>
      <c r="DH189" s="138" t="inlineStr">
        <is>
          <t>B1: 82% of profile — close</t>
        </is>
      </c>
      <c r="DI189" s="138" t="inlineStr">
        <is>
          <t>Evidence: Survey + KRAs | Core: Ownership 1/2, Problem solving 2/2, Communication &amp; collaboration 2/2, Client &amp; quality focus 1/2, Learning agility 1/2, Integrity &amp; compliance 2/2 | Future-ready: AI literacy 2/2, Data literacy 2/2, Digital fluency 3/2, Innovation 2/2 | Functional: Programming &amp; stack 3/3, System design 2/3, SQL &amp; data 3/3, Cloud &amp; DevOps 3/3, AI / GenAI 3/3, Product &amp; domain 4/3</t>
        </is>
      </c>
      <c r="DJ189" s="111" t="inlineStr">
        <is>
          <t>Product &amp; tool knowledge</t>
        </is>
      </c>
      <c r="DK189" s="112" t="n"/>
      <c r="DL189" s="112" t="inlineStr">
        <is>
          <t>AI, GenAI &amp; Prompt Engineering; Programming &amp; Tech-Stack Depth; Broader Ownership &amp; Cross-functional Exposure</t>
        </is>
      </c>
      <c r="DM189" s="112" t="inlineStr">
        <is>
          <t>Product &amp; tool knowledge</t>
        </is>
      </c>
      <c r="DN189" s="112" t="n"/>
      <c r="DO189" s="139" t="inlineStr">
        <is>
          <t>No strong match from survey evidence</t>
        </is>
      </c>
      <c r="DP189" s="126" t="inlineStr">
        <is>
          <t>Kuldip D Shah · Software Engineer — 0.30: github, react, copilot, features</t>
        </is>
      </c>
      <c r="DQ189" s="126" t="inlineStr">
        <is>
          <t>Atharv Sameer Shevade · iDEAL, Trainee Software Engineer — 0.32; Amiz Azad · iFile, Senior Software Engineer — 0.29</t>
        </is>
      </c>
      <c r="DR189" s="126" t="n"/>
      <c r="DS189" s="126" t="n"/>
      <c r="DT189" s="126" t="inlineStr">
        <is>
          <t>A3 deep-dive: score 2.07 · gap to B1 1.48 · More than 1.0 from B1</t>
        </is>
      </c>
      <c r="DU189"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18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8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8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89" s="139" t="inlineStr">
        <is>
          <t>Market level: P2 · SFIA 3 Apply
Typical title: Software Engineer
At peers: Workiva – SE · Broadridge India – SE · Nasdaq / AxiomSL – SE
Typical experience: 2–5 yrs · IRIS guide 2–4
Standard: SFIA 9; OWASP secure coding</t>
        </is>
      </c>
      <c r="DZ189" s="126" t="inlineStr">
        <is>
          <t>2–4 yrs</t>
        </is>
      </c>
      <c r="EA189" s="126" t="inlineStr">
        <is>
          <t>3–5 · 2–5</t>
        </is>
      </c>
      <c r="EB189" s="126" t="inlineStr">
        <is>
          <t>Software Engineer</t>
        </is>
      </c>
      <c r="EC189" s="126" t="inlineStr">
        <is>
          <t>Workiva: SE · Broadridge India: SE · Nasdaq / AxiomSL: SE · Salesforce: MTS · Atlassian: P40 · 3–7 yrs · Freshworks: Senior SE</t>
        </is>
      </c>
      <c r="ED189" s="126" t="inlineStr">
        <is>
          <t>SFIA 9 · software development, programming; OWASP secure coding; cloud vendor certifications</t>
        </is>
      </c>
      <c r="EE189" s="126" t="inlineStr">
        <is>
          <t>Core 2 · Future 2 · Functional 3 · Leadership not scored</t>
        </is>
      </c>
      <c r="EF189" s="139" t="n"/>
      <c r="EG189" s="126" t="inlineStr">
        <is>
          <t>✓ HRIS: 4.0 yrs, B.Tech, 0 direct reports
✓ Survey: 20 of 20 questions answered
✓ KRAs: submitted, reported deliverables
✓ Manager mapping: rating, 9-box — filled from talent-mapping files: 9-box · CARBON grid
✗ Job description: not on file</t>
        </is>
      </c>
      <c r="EH189" s="118" t="n"/>
      <c r="EI189" s="118" t="n"/>
      <c r="EJ189" s="118" t="n"/>
      <c r="EK189" s="118" t="inlineStr">
        <is>
          <t>Survey: summary on file · KRAs: received · Experience: on file</t>
        </is>
      </c>
      <c r="EL189" s="141" t="n"/>
      <c r="EM189" s="142" t="n"/>
      <c r="EN189" s="142" t="n"/>
      <c r="EO189" s="142" t="n"/>
      <c r="EP189" s="142" t="n"/>
      <c r="EQ189" s="143" t="n"/>
      <c r="ER189" s="135" t="n"/>
      <c r="ES189" s="135" t="n"/>
      <c r="ET189" s="135" t="n"/>
      <c r="EU189" s="135" t="n"/>
      <c r="EV189" s="135" t="n"/>
      <c r="EW189" s="135" t="n"/>
      <c r="EX189" s="135" t="n"/>
      <c r="EY189" s="143" t="n"/>
      <c r="EZ189" s="135" t="n"/>
      <c r="FA189" s="135" t="n"/>
      <c r="FB189" s="135" t="n"/>
      <c r="FC189" s="135" t="n"/>
      <c r="FD189" s="135" t="n"/>
    </row>
    <row r="190" ht="300" customHeight="1">
      <c r="A190" s="109" t="inlineStr">
        <is>
          <t>CARBON</t>
        </is>
      </c>
      <c r="B190" s="110" t="inlineStr">
        <is>
          <t>IRIS2031</t>
        </is>
      </c>
      <c r="C190" s="110" t="inlineStr">
        <is>
          <t>Bansi Amipara</t>
        </is>
      </c>
      <c r="D190" s="110" t="inlineStr">
        <is>
          <t>Technology</t>
        </is>
      </c>
      <c r="E190" s="110" t="inlineStr">
        <is>
          <t>RC-067</t>
        </is>
      </c>
      <c r="F190" s="110" t="inlineStr">
        <is>
          <t>Parth Jitendrabhai Parmar</t>
        </is>
      </c>
      <c r="G190" s="110" t="inlineStr">
        <is>
          <t>IRIS2160</t>
        </is>
      </c>
      <c r="H190" s="110" t="inlineStr">
        <is>
          <t>A3</t>
        </is>
      </c>
      <c r="I190" s="110" t="n"/>
      <c r="J190" s="110" t="n">
        <v>4.2</v>
      </c>
      <c r="K190" s="110" t="n">
        <v>4.2</v>
      </c>
      <c r="L190" s="110" t="inlineStr">
        <is>
          <t>MSC-ICT</t>
        </is>
      </c>
      <c r="M190" s="110" t="n"/>
      <c r="N190" s="144" t="inlineStr">
        <is>
          <t>Software Engineer</t>
        </is>
      </c>
      <c r="O190" s="113" t="inlineStr">
        <is>
          <t>Senior Software Engineer</t>
        </is>
      </c>
      <c r="P190" s="112" t="inlineStr">
        <is>
          <t>Engineering &amp; Development</t>
        </is>
      </c>
      <c r="Q190" s="112" t="inlineStr">
        <is>
          <t>Backend Development</t>
        </is>
      </c>
      <c r="R190" s="113" t="inlineStr">
        <is>
          <t>L3 – Professional / Associate</t>
        </is>
      </c>
      <c r="S190" s="114" t="inlineStr">
        <is>
          <t>A3</t>
        </is>
      </c>
      <c r="T190" s="151" t="inlineStr">
        <is>
          <t>Senior Associate</t>
        </is>
      </c>
      <c r="U190" s="151" t="inlineStr">
        <is>
          <t>A</t>
        </is>
      </c>
      <c r="V190" s="112" t="inlineStr">
        <is>
          <t>IC</t>
        </is>
      </c>
      <c r="W190" s="150" t="inlineStr">
        <is>
          <t>▲ Up</t>
        </is>
      </c>
      <c r="X190" s="112" t="inlineStr">
        <is>
          <t>P2</t>
        </is>
      </c>
      <c r="Y190" s="112" t="inlineStr">
        <is>
          <t>Developing</t>
        </is>
      </c>
      <c r="Z190" s="112" t="inlineStr">
        <is>
          <t>3 Apply</t>
        </is>
      </c>
      <c r="AA190" s="117" t="inlineStr">
        <is>
          <t>A2</t>
        </is>
      </c>
      <c r="AB190" s="118" t="inlineStr">
        <is>
          <t>Band A · Practitioner</t>
        </is>
      </c>
      <c r="AC190" s="118" t="inlineStr">
        <is>
          <t>Associate</t>
        </is>
      </c>
      <c r="AD190" s="145" t="inlineStr">
        <is>
          <t>▼ Down · pay and title protected</t>
        </is>
      </c>
      <c r="AE190" s="118" t="inlineStr">
        <is>
          <t>A3</t>
        </is>
      </c>
      <c r="AF190" s="118" t="inlineStr">
        <is>
          <t>OK</t>
        </is>
      </c>
      <c r="AG190" s="118" t="inlineStr">
        <is>
          <t>Level rule: manager A3; a reportee sits at least one level below · A3 → A2 · move down · pay and title protected for one cycle</t>
        </is>
      </c>
      <c r="AH190" s="118" t="n">
        <v>5</v>
      </c>
      <c r="AI190" s="118" t="n"/>
      <c r="AJ190" s="119" t="inlineStr">
        <is>
          <t>CARBON · Technology · Band A · Early career</t>
        </is>
      </c>
      <c r="AK190" s="120" t="n">
        <v>2</v>
      </c>
      <c r="AL190" s="121">
        <f>IFERROR(INDEX(WM_C,MATCH($AJ190,WM_KEY,0)),"")</f>
        <v>0.64</v>
      </c>
      <c r="AM190" s="122">
        <f>IF(OR(AK190="",AL190=""),"",AK190*AL190)</f>
        <v>1.28</v>
      </c>
      <c r="AN190" s="120" t="n">
        <v>2</v>
      </c>
      <c r="AO190" s="121">
        <f>IFERROR(INDEX(WM_AU,MATCH($AJ190,WM_KEY,0)),"")</f>
        <v>0.16</v>
      </c>
      <c r="AP190" s="122">
        <f>IF(OR(AN190="",AO190=""),"",AN190*AO190)</f>
        <v>0.32</v>
      </c>
      <c r="AQ190" s="120" t="n">
        <v>2</v>
      </c>
      <c r="AR190" s="121">
        <f>IFERROR(INDEX(WM_AC,MATCH($AJ190,WM_KEY,0)),"")</f>
        <v>0.04</v>
      </c>
      <c r="AS190" s="122">
        <f>IF(OR(AQ190="",AR190=""),"",AQ190*AR190)</f>
        <v>0.08</v>
      </c>
      <c r="AT190" s="120" t="n">
        <v>1</v>
      </c>
      <c r="AU190" s="121">
        <f>IFERROR(INDEX(WM_L,MATCH($AJ190,WM_KEY,0)),"")</f>
        <v>0</v>
      </c>
      <c r="AV190" s="122">
        <f>IF(OR(AT190="",AU190=""),"",AT190*AU190)</f>
        <v>0</v>
      </c>
      <c r="AW190" s="120" t="n">
        <v>4</v>
      </c>
      <c r="AX190" s="121">
        <f>IFERROR(INDEX(WM_E,MATCH($AJ190,WM_KEY,0)),"")</f>
        <v>0.1</v>
      </c>
      <c r="AY190" s="122">
        <f>IF(OR(AW190="",AX190=""),"",AW190*AX190)</f>
        <v>0.4</v>
      </c>
      <c r="AZ190" s="123" t="n">
        <v>2</v>
      </c>
      <c r="BA190" s="121">
        <f>IFERROR(INDEX(WM_BI,MATCH($AJ190,WM_KEY,0)),"")</f>
        <v>0.06</v>
      </c>
      <c r="BB190" s="122">
        <f>IF(OR(AZ190="",BA190=""),"",AZ190*BA190)</f>
        <v>0.12</v>
      </c>
      <c r="BC190" s="122">
        <f>IF(COUNT(AM190,AP190,AS190,AV190,AY190,BB190)&lt;6,"",SUM(AM190,AP190,AS190,AV190,AY190,BB190))</f>
        <v>2.2</v>
      </c>
      <c r="BD190" s="122" t="str">
        <f>IF(BC190="","",INDEX({"A1","A2","A3","B1","B2","B3","C1","C2","D1","D2","E1","E2"},MAX(1,MIN(12,ROUND(BC190,0)))))</f>
        <v>A2</v>
      </c>
      <c r="BE190" s="114" t="inlineStr">
        <is>
          <t>A3</t>
        </is>
      </c>
      <c r="BF190" s="124" t="inlineStr">
        <is>
          <t>Rule: R7 Band A experience</t>
        </is>
      </c>
      <c r="BG19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0" s="125" t="inlineStr">
        <is>
          <t>At build: Complexity 1.28 + Autonomy 0.32 + Accountability 0.08 + Leadership 0.00 + Experience 0.40 + Business impact 0.12
= 2.20 points → nearest level 2 = A2
Final level: A3 · a rule applied: see the next column</t>
        </is>
      </c>
      <c r="BI190" s="125" t="inlineStr">
        <is>
          <t>• Raised to A3: 4.2 years' experience is 2 years or more.
Final level: A3.</t>
        </is>
      </c>
      <c r="BJ190" s="125" t="inlineStr">
        <is>
          <t>—</t>
        </is>
      </c>
      <c r="BK190" s="126" t="n"/>
      <c r="BL190" s="126" t="inlineStr">
        <is>
          <t>Medium</t>
        </is>
      </c>
      <c r="BM190" s="126" t="n"/>
      <c r="BN190" s="125" t="inlineStr">
        <is>
          <t>Stable · moves in fewer than 5 of 30 weight tests</t>
        </is>
      </c>
      <c r="BO190" s="148" t="inlineStr">
        <is>
          <t>Rated 2 of 12
Start: 2.0 · practitioner title
Evidence reads like A2: Full-stack development of AI-based reusable components; no harder cases described → matches the start
KRA: “1.Deliver ≥ 95% committed frontend/full-stack tasks within agreed timelines with high-quality implementation. 2.Strengthen expertise in…”
Market: A2 = Standard work of the discipline</t>
        </is>
      </c>
      <c r="BP190" s="129" t="inlineStr">
        <is>
          <t>Rated 2 of 12
Start: 2.0 · practitioner title
Evidence reads like A2: Decides only on optimising existing output → matches the start
Market: A2 = Chooses own approach within standards</t>
        </is>
      </c>
      <c r="BQ190" s="129" t="inlineStr">
        <is>
          <t>Rated 2 of 12
Start: 2.0 · practitioner title
Evidence reads like A2: Own common components and feature stability meeting expected standards → matches the start
KRA: “1.Deliver ≥ 95% committed frontend/full-stack tasks within agreed timelines with high-quality implementation. 2.Strengthen expertise in…”
Market: A2 = Own deliverables · accuracy, TAT</t>
        </is>
      </c>
      <c r="BR190" s="129" t="inlineStr">
        <is>
          <t>Rated 1 of 12 — not counted: the weight is 0% at this level
Start: 1.0 · individual contributor, so influence only
Evidence reads like A1: No guiding or reviewing of others described → matches the start
Team: 0 direct reports · IC
Market: A1 = Not scored in Band A</t>
        </is>
      </c>
      <c r="BS190" s="129" t="inlineStr">
        <is>
          <t>Rated 4 of 12
Experience: 4.2 yrs total · 4.2 at IRIS; none recorded before IRIS = 3.5 on the experience scale
Qualification: MSC-ICT · postgraduate, relevant to the work → +0.5
Market: A3 roles typically have 2–5 yrs · IRIS guide 2–4</t>
        </is>
      </c>
      <c r="BT19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0" s="124"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BV190" s="125" t="n"/>
      <c r="BW190" s="125" t="n"/>
      <c r="BX190" s="125" t="n"/>
      <c r="BY190" s="125" t="n"/>
      <c r="BZ190" s="125" t="inlineStr">
        <is>
          <t>Received · manager annual</t>
        </is>
      </c>
      <c r="CA190" s="125" t="inlineStr">
        <is>
          <t>CARBON Mapping Master</t>
        </is>
      </c>
      <c r="CB190" s="130" t="n">
        <v>20</v>
      </c>
      <c r="CC190" s="131"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CD190" s="131"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CE190" s="131" t="inlineStr">
        <is>
          <t>• Current capabilities: How to devide problems.
• Tools / software used: Vs code; Copilot.
• Workload: Rated a heavy load · 4/5 in a typical week.
• Judgment/way of working: Quick learner; AI first approch, flexibility.</t>
        </is>
      </c>
      <c r="CF190" s="131"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CG190" s="131" t="inlineStr">
        <is>
          <t>• Key challenges: Unclear requirements.
• Support required: Need to clear requirement before develop any features.</t>
        </is>
      </c>
      <c r="CH190" s="132" t="inlineStr">
        <is>
          <t>Complexity: Evidence reads like A2: Full-stack development of AI-based reusable components; no harder cases described → matches the start
Autonomy: Evidence reads like A2: Decides only on optimising existing output → matches the start
Accountability: Evidence reads like A2: Own common components and feature stability meeting expected standards → matches the start
Leadership: Evidence reads like A1: No guiding or reviewing of others described → matches the start
Business Impact: No survey or manager-mapping signal on criticality: kept at the start point.</t>
        </is>
      </c>
      <c r="CI19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90" s="131" t="inlineStr">
        <is>
          <t>Self-identified: AI / automation · Technical depth &amp; architecture · Product &amp; tool knowledge
For the next role: AI / automation · Technical depth &amp; architecture · Product &amp; tool knowledge</t>
        </is>
      </c>
      <c r="CK190" s="131" t="inlineStr">
        <is>
          <t>Per-person summary · CARBON Mapping Master</t>
        </is>
      </c>
      <c r="CL19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90"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Trusted Professional.</t>
        </is>
      </c>
      <c r="CN190" s="135" t="n"/>
      <c r="CO190" s="135" t="n">
        <v>2</v>
      </c>
      <c r="CP190" s="136" t="inlineStr">
        <is>
          <t>Not rated · manager</t>
        </is>
      </c>
      <c r="CQ190" s="137" t="inlineStr">
        <is>
          <t>—</t>
        </is>
      </c>
      <c r="CR190" s="137" t="inlineStr">
        <is>
          <t>Trusted Professional</t>
        </is>
      </c>
      <c r="CS190" s="137" t="inlineStr">
        <is>
          <t>No rating data</t>
        </is>
      </c>
      <c r="CT190" s="137" t="n"/>
      <c r="CU190" s="137" t="n"/>
      <c r="CV190" s="137" t="n"/>
      <c r="CW190" s="137" t="n"/>
      <c r="CX190" s="137" t="n"/>
      <c r="CY190" s="137" t="n"/>
      <c r="CZ190" s="137" t="n"/>
      <c r="DA190" s="119" t="n">
        <v>86</v>
      </c>
      <c r="DB190" s="138" t="inlineStr">
        <is>
          <t>Developing</t>
        </is>
      </c>
      <c r="DC190" s="138" t="n">
        <v>87</v>
      </c>
      <c r="DD190" s="138" t="n">
        <v>98</v>
      </c>
      <c r="DE190" s="138" t="n">
        <v>81</v>
      </c>
      <c r="DF190" s="138" t="n"/>
      <c r="DG190" s="138" t="inlineStr">
        <is>
          <t>Programming &amp; stack, System design, SQL &amp; data</t>
        </is>
      </c>
      <c r="DH190" s="138" t="inlineStr">
        <is>
          <t>B1: 77% of profile — close</t>
        </is>
      </c>
      <c r="DI190" s="138" t="inlineStr">
        <is>
          <t>Evidence: Survey + KRAs | Core: Ownership 3/2, Problem solving 1/2, Communication &amp; collaboration 2/2, Client &amp; quality focus 1/2, Learning agility 2/2, Integrity &amp; compliance 2/2 | Future-ready: AI literacy 3/2, Data literacy 1/2, Digital fluency 2/2, Innovation 3/2 | Functional: Programming &amp; stack 2/3, System design 2/3, SQL &amp; data 2/3, Cloud &amp; DevOps 2/3, AI / GenAI 4/3, Product &amp; domain 3/3</t>
        </is>
      </c>
      <c r="DJ190" s="111" t="inlineStr">
        <is>
          <t>AI / automation · Technical depth &amp; architecture · Product &amp; tool knowledge</t>
        </is>
      </c>
      <c r="DK190" s="112" t="n"/>
      <c r="DL190" s="112" t="inlineStr">
        <is>
          <t>Stakeholder &amp; Client Management</t>
        </is>
      </c>
      <c r="DM190" s="112" t="inlineStr">
        <is>
          <t>AI / automation · Technical depth &amp; architecture · Product &amp; tool knowledge</t>
        </is>
      </c>
      <c r="DN190" s="112" t="n"/>
      <c r="DO190" s="139" t="inlineStr">
        <is>
          <t>No strong match from survey evidence</t>
        </is>
      </c>
      <c r="DP190" s="126" t="inlineStr">
        <is>
          <t>Raj Chauhan · Senior Software Engineer — 0.31: end, ownership</t>
        </is>
      </c>
      <c r="DQ190" s="126" t="inlineStr">
        <is>
          <t>Balram Mahato · iFile, Software Engineer — 0.41; Khelendra Pratap Singh · iFile, Senior Software Engineer — 0.26</t>
        </is>
      </c>
      <c r="DR190" s="126" t="n"/>
      <c r="DS190" s="126" t="n"/>
      <c r="DT190" s="126" t="inlineStr">
        <is>
          <t>A3 deep-dive: score 2.2 · gap to B1 1.35 · More than 1.0 from B1</t>
        </is>
      </c>
      <c r="DU190"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19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9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0" s="139" t="inlineStr">
        <is>
          <t>Market level: P2 · SFIA 3 Apply
Typical title: Software Engineer
At peers: Workiva – SE · Broadridge India – SE · Nasdaq / AxiomSL – SE
Typical experience: 2–5 yrs · IRIS guide 2–4
Standard: SFIA 9; OWASP secure coding</t>
        </is>
      </c>
      <c r="DZ190" s="126" t="inlineStr">
        <is>
          <t>2–4 yrs</t>
        </is>
      </c>
      <c r="EA190" s="126" t="inlineStr">
        <is>
          <t>3–5 · 2–5</t>
        </is>
      </c>
      <c r="EB190" s="126" t="inlineStr">
        <is>
          <t>Software Engineer</t>
        </is>
      </c>
      <c r="EC190" s="126" t="inlineStr">
        <is>
          <t>Workiva: SE · Broadridge India: SE · Nasdaq / AxiomSL: SE · Salesforce: MTS · Atlassian: P40 · 3–7 yrs · Freshworks: Senior SE</t>
        </is>
      </c>
      <c r="ED190" s="126" t="inlineStr">
        <is>
          <t>SFIA 9 · software development, programming; OWASP secure coding; cloud vendor certifications</t>
        </is>
      </c>
      <c r="EE190" s="126" t="inlineStr">
        <is>
          <t>Core 2 · Future 2 · Functional 3 · Leadership not scored</t>
        </is>
      </c>
      <c r="EF190" s="139" t="n"/>
      <c r="EG190" s="126" t="inlineStr">
        <is>
          <t>✓ HRIS: 4.2 yrs, MSC-ICT, 0 direct reports
✓ Survey: 20 of 20 questions answered
✓ KRAs: submitted, reported deliverables
✓ Manager mapping: rating, 9-box — filled from talent-mapping files: 9-box · CARBON grid
✗ Job description: not on file</t>
        </is>
      </c>
      <c r="EH190" s="118" t="n"/>
      <c r="EI190" s="118" t="n"/>
      <c r="EJ190" s="118" t="n"/>
      <c r="EK190" s="118" t="inlineStr">
        <is>
          <t>Survey: summary on file · KRAs: received · Experience: on file</t>
        </is>
      </c>
      <c r="EL190" s="141" t="n"/>
      <c r="EM190" s="142" t="n"/>
      <c r="EN190" s="142" t="n"/>
      <c r="EO190" s="142" t="n"/>
      <c r="EP190" s="142" t="n"/>
      <c r="EQ190" s="143" t="n"/>
      <c r="ER190" s="135" t="n"/>
      <c r="ES190" s="135" t="n"/>
      <c r="ET190" s="135" t="n"/>
      <c r="EU190" s="135" t="n"/>
      <c r="EV190" s="135" t="n"/>
      <c r="EW190" s="135" t="n"/>
      <c r="EX190" s="135" t="n"/>
      <c r="EY190" s="143" t="n"/>
      <c r="EZ190" s="135" t="n"/>
      <c r="FA190" s="135" t="n"/>
      <c r="FB190" s="135" t="n"/>
      <c r="FC190" s="135" t="n"/>
      <c r="FD190" s="135" t="n"/>
    </row>
    <row r="191" ht="300" customHeight="1">
      <c r="A191" s="109" t="inlineStr">
        <is>
          <t>CARBON</t>
        </is>
      </c>
      <c r="B191" s="110" t="inlineStr">
        <is>
          <t>IRIS1883</t>
        </is>
      </c>
      <c r="C191" s="110" t="inlineStr">
        <is>
          <t>Bikram Prasad</t>
        </is>
      </c>
      <c r="D191" s="110" t="inlineStr">
        <is>
          <t>Technology</t>
        </is>
      </c>
      <c r="E191" s="110" t="inlineStr">
        <is>
          <t>RC-067</t>
        </is>
      </c>
      <c r="F191" s="110" t="inlineStr">
        <is>
          <t>Chetan Kotwal</t>
        </is>
      </c>
      <c r="G191" s="110" t="inlineStr">
        <is>
          <t>IRIS1832</t>
        </is>
      </c>
      <c r="H191" s="110" t="inlineStr">
        <is>
          <t>B3</t>
        </is>
      </c>
      <c r="I191" s="110" t="n">
        <v>1</v>
      </c>
      <c r="J191" s="110" t="n">
        <v>5.8</v>
      </c>
      <c r="K191" s="110" t="n">
        <v>5.8</v>
      </c>
      <c r="L191" s="110" t="inlineStr">
        <is>
          <t>B.Tech</t>
        </is>
      </c>
      <c r="M191" s="110" t="n"/>
      <c r="N191" s="144" t="inlineStr">
        <is>
          <t>Software Engineer</t>
        </is>
      </c>
      <c r="O191" s="113" t="inlineStr">
        <is>
          <t>Senior Software Engineer</t>
        </is>
      </c>
      <c r="P191" s="112" t="inlineStr">
        <is>
          <t>Engineering &amp; Development</t>
        </is>
      </c>
      <c r="Q191" s="112" t="inlineStr">
        <is>
          <t>Backend Development</t>
        </is>
      </c>
      <c r="R191" s="113" t="inlineStr">
        <is>
          <t>L3 – Professional / Associate</t>
        </is>
      </c>
      <c r="S191" s="114" t="inlineStr">
        <is>
          <t>A3</t>
        </is>
      </c>
      <c r="T191" s="151" t="inlineStr">
        <is>
          <t>Senior Associate</t>
        </is>
      </c>
      <c r="U191" s="151" t="inlineStr">
        <is>
          <t>A</t>
        </is>
      </c>
      <c r="V191" s="112" t="inlineStr">
        <is>
          <t>IC</t>
        </is>
      </c>
      <c r="W191" s="150" t="inlineStr">
        <is>
          <t>▲ Up</t>
        </is>
      </c>
      <c r="X191" s="112" t="inlineStr">
        <is>
          <t>P2</t>
        </is>
      </c>
      <c r="Y191" s="112" t="inlineStr">
        <is>
          <t>Developing</t>
        </is>
      </c>
      <c r="Z191" s="112" t="inlineStr">
        <is>
          <t>3 Apply</t>
        </is>
      </c>
      <c r="AA191" s="117" t="inlineStr">
        <is>
          <t>B1</t>
        </is>
      </c>
      <c r="AB191" s="118" t="inlineStr">
        <is>
          <t>Band B · Specialist / Manager</t>
        </is>
      </c>
      <c r="AC191" s="118" t="inlineStr">
        <is>
          <t>Specialist</t>
        </is>
      </c>
      <c r="AD191" s="156" t="inlineStr">
        <is>
          <t>▲ Up</t>
        </is>
      </c>
      <c r="AE191" s="118" t="inlineStr">
        <is>
          <t>B3</t>
        </is>
      </c>
      <c r="AF191" s="118" t="inlineStr">
        <is>
          <t>OK</t>
        </is>
      </c>
      <c r="AG191" s="118" t="inlineStr">
        <is>
          <t>Leads people at or above their own level · A3 → B1 Team Lead</t>
        </is>
      </c>
      <c r="AH191" s="118" t="n">
        <v>3</v>
      </c>
      <c r="AI191" s="118" t="n"/>
      <c r="AJ191" s="119" t="inlineStr">
        <is>
          <t>CARBON · Technology · Band A · Early career</t>
        </is>
      </c>
      <c r="AK191" s="120" t="n">
        <v>2.5</v>
      </c>
      <c r="AL191" s="121">
        <f>IFERROR(INDEX(WM_C,MATCH($AJ191,WM_KEY,0)),"")</f>
        <v>0.64</v>
      </c>
      <c r="AM191" s="122">
        <f>IF(OR(AK191="",AL191=""),"",AK191*AL191)</f>
        <v>1.6</v>
      </c>
      <c r="AN191" s="120" t="n">
        <v>2</v>
      </c>
      <c r="AO191" s="121">
        <f>IFERROR(INDEX(WM_AU,MATCH($AJ191,WM_KEY,0)),"")</f>
        <v>0.16</v>
      </c>
      <c r="AP191" s="122">
        <f>IF(OR(AN191="",AO191=""),"",AN191*AO191)</f>
        <v>0.32</v>
      </c>
      <c r="AQ191" s="120" t="n">
        <v>3</v>
      </c>
      <c r="AR191" s="121">
        <f>IFERROR(INDEX(WM_AC,MATCH($AJ191,WM_KEY,0)),"")</f>
        <v>0.04</v>
      </c>
      <c r="AS191" s="122">
        <f>IF(OR(AQ191="",AR191=""),"",AQ191*AR191)</f>
        <v>0.12</v>
      </c>
      <c r="AT191" s="120" t="n">
        <v>2.5</v>
      </c>
      <c r="AU191" s="121">
        <f>IFERROR(INDEX(WM_L,MATCH($AJ191,WM_KEY,0)),"")</f>
        <v>0</v>
      </c>
      <c r="AV191" s="122">
        <f>IF(OR(AT191="",AU191=""),"",AT191*AU191)</f>
        <v>0</v>
      </c>
      <c r="AW191" s="120" t="n">
        <v>4</v>
      </c>
      <c r="AX191" s="121">
        <f>IFERROR(INDEX(WM_E,MATCH($AJ191,WM_KEY,0)),"")</f>
        <v>0.1</v>
      </c>
      <c r="AY191" s="122">
        <f>IF(OR(AW191="",AX191=""),"",AW191*AX191)</f>
        <v>0.4</v>
      </c>
      <c r="AZ191" s="123" t="n">
        <v>3.5</v>
      </c>
      <c r="BA191" s="121">
        <f>IFERROR(INDEX(WM_BI,MATCH($AJ191,WM_KEY,0)),"")</f>
        <v>0.06</v>
      </c>
      <c r="BB191" s="122">
        <f>IF(OR(AZ191="",BA191=""),"",AZ191*BA191)</f>
        <v>0.21</v>
      </c>
      <c r="BC191" s="122">
        <f>IF(COUNT(AM191,AP191,AS191,AV191,AY191,BB191)&lt;6,"",SUM(AM191,AP191,AS191,AV191,AY191,BB191))</f>
        <v>2.65</v>
      </c>
      <c r="BD191" s="122" t="str">
        <f>IF(BC191="","",INDEX({"A1","A2","A3","B1","B2","B3","C1","C2","D1","D2","E1","E2"},MAX(1,MIN(12,ROUND(BC191,0)))))</f>
        <v>A3</v>
      </c>
      <c r="BE191" s="114" t="inlineStr">
        <is>
          <t>A3</t>
        </is>
      </c>
      <c r="BF191" s="124" t="inlineStr">
        <is>
          <t>The score decided the level</t>
        </is>
      </c>
      <c r="BG19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1" s="125" t="inlineStr">
        <is>
          <t>At build: Complexity 1.60 + Autonomy 0.32 + Accountability 0.12 + Leadership 0.00 + Experience 0.40 + Business impact 0.21
= 2.65 points → nearest level 3 = A3
Final level: A3 · same as the score</t>
        </is>
      </c>
      <c r="BI191" s="125" t="inlineStr">
        <is>
          <t>No rule applied: the score decides.</t>
        </is>
      </c>
      <c r="BJ191" s="125" t="inlineStr">
        <is>
          <t>Input needed</t>
        </is>
      </c>
      <c r="BK191" s="126" t="n"/>
      <c r="BL191" s="126" t="inlineStr">
        <is>
          <t>High</t>
        </is>
      </c>
      <c r="BM191" s="126" t="inlineStr">
        <is>
          <t>• 1 formal report on record for an individual-contributor placement — confirm the reporting line</t>
        </is>
      </c>
      <c r="BN191" s="125" t="inlineStr">
        <is>
          <t>Stable · moves in fewer than 5 of 30 weight tests</t>
        </is>
      </c>
      <c r="BO191" s="148" t="inlineStr">
        <is>
          <t>Rated 2.5 of 12 · between A2 and A3
Start: 2.0 · practitioner title
Evidence reads like A3: Runs deployments, patch releases, CVE fixes and production issue fixes; handles InDesign PDF issues → moved up 0.5
KRA: “1.Ensure ≥ 99.5% infrastructure/platform availability across all critical environments with minimal downtime. 2.Improve DevOps automation…”
Market: A2 = Standard work of the discipline · A3 = Varied and non-standard work; handles exceptions</t>
        </is>
      </c>
      <c r="BP191" s="129" t="inlineStr">
        <is>
          <t>Rated 2 of 12
Start: 2.5 · practitioner title; reporting lines show a bigger role: 1 direct report, 3 people below, 1 of them leads a team
Evidence reads like A2: Only cites 'new technology' as an independent decision → moved down 0.5
Market: A2 = Chooses own approach within standards</t>
        </is>
      </c>
      <c r="BQ191" s="129" t="inlineStr">
        <is>
          <t>Rated 3 of 12
Start: 3.5 · practitioner title; 1 direct report, 3 people below, 1 of them leads a team
Evidence reads like A3: Answers for applications running smoothly on servers and daily patch/CVE updates → moved down 0.5
KRA: “1.Ensure ≥ 99.5% infrastructure/platform availability across all critical environments with minimal downtime. 2.Improve DevOps automation…”
Market: A3 = A module / process, or work with client or regulatory consequences</t>
        </is>
      </c>
      <c r="BR191" s="129" t="inlineStr">
        <is>
          <t>Rated 2.5 of 12 · between A2 and A3 — not counted: the weight is 0% at this level
Start: 3.5
Evidence reads like A1: No guiding described despite one report → moved down 1
Team: 1 direct report · IC
Market: A2–A3 = Not scored in Band A</t>
        </is>
      </c>
      <c r="BS191" s="129" t="inlineStr">
        <is>
          <t>Rated 4 of 12
Experience: 5.8 yrs total · 5.8 at IRIS; none recorded before IRIS = 4.2 on the experience scale
Qualification: B.Tech · graduate, relevant to the work → no change
Market: A3 roles typically have 2–5 yrs · IRIS guide 2–4</t>
        </is>
      </c>
      <c r="BT191" s="129"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U191" s="124"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BV191" s="125" t="n"/>
      <c r="BW191" s="125" t="n"/>
      <c r="BX191" s="125" t="n"/>
      <c r="BY191" s="125" t="n"/>
      <c r="BZ191" s="125" t="inlineStr">
        <is>
          <t>Received · manager annual</t>
        </is>
      </c>
      <c r="CA191" s="125" t="inlineStr">
        <is>
          <t>CARBON Mapping Master</t>
        </is>
      </c>
      <c r="CB191" s="130" t="n">
        <v>20</v>
      </c>
      <c r="CC191" s="131" t="inlineStr">
        <is>
          <t>• Role / sub-team: Technology — Software Engineer.
• Core purpose: Input not given by Participant.
• Decision-making autonomy: Input not given by Participant.
• Is this something only they do: Input not given by Participant.</t>
        </is>
      </c>
      <c r="CD191" s="131" t="inlineStr">
        <is>
          <t>• Key responsibilities include: Input not given by Participant.
• Impact if missed or done wrong: Input not given by Participant.
• How measured: Input not given by Participant.</t>
        </is>
      </c>
      <c r="CE191" s="131" t="inlineStr">
        <is>
          <t>• Current capabilities: Input not given by Participant.
• Tools / software used: Input not given by Participant.</t>
        </is>
      </c>
      <c r="CF191" s="131" t="inlineStr">
        <is>
          <t>• Development priorities: Input not given by Participant.</t>
        </is>
      </c>
      <c r="CG191" s="131" t="inlineStr">
        <is>
          <t>• Key challenges: Input not given by Participant.
• Support required: Input not given by Participant.</t>
        </is>
      </c>
      <c r="CH191" s="132" t="inlineStr">
        <is>
          <t>Complexity: Evidence reads like A3: Runs deployments, patch releases, CVE fixes and production issue fixes; handles InDesign PDF issues → moved up 0.5
Autonomy: Evidence reads like A2: Only cites 'new technology' as an independent decision → moved down 0.5
Accountability: Evidence reads like A3: Answers for applications running smoothly on servers and daily patch/CVE updates → moved down 0.5
Leadership: Evidence reads like A1: No guiding described despite one report → moved down 1</t>
        </is>
      </c>
      <c r="CI191"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91" s="131" t="inlineStr">
        <is>
          <t>Self-identified: Answered · no common topic
For the next role: Answered · no common topic</t>
        </is>
      </c>
      <c r="CK191" s="131" t="inlineStr">
        <is>
          <t>Per-person summary · CARBON Mapping Master</t>
        </is>
      </c>
      <c r="CL191"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91" s="134" t="inlineStr">
        <is>
          <t>What the role answers for: A module / process, or work with client or regulatory consequences.
Accountability &amp; Impact rating: 3 of 12 · A3-level impact.
Leads 1 direct report.
From the survey and manager mapping — work only this person does: yes; successor named: no.
If the work is missed · role-holders' themes: delays · impact · rework.
Measured on · manager-set KRA themes: year · coverage · code · quality · deliver · assigned.
Manager talent mapping — Latest rating: Not rated · manager · 9-Box Grid placement: Underperformer / Exit Risk.</t>
        </is>
      </c>
      <c r="CN191" s="135" t="n"/>
      <c r="CO191" s="135" t="n">
        <v>3.5</v>
      </c>
      <c r="CP191" s="136" t="inlineStr">
        <is>
          <t>Not rated · manager</t>
        </is>
      </c>
      <c r="CQ191" s="137" t="inlineStr">
        <is>
          <t>—</t>
        </is>
      </c>
      <c r="CR191" s="137" t="inlineStr">
        <is>
          <t>Underperformer / Exit Risk</t>
        </is>
      </c>
      <c r="CS191" s="137" t="inlineStr">
        <is>
          <t>No rating data</t>
        </is>
      </c>
      <c r="CT191" s="137" t="n"/>
      <c r="CU191" s="137" t="n"/>
      <c r="CV191" s="137" t="n"/>
      <c r="CW191" s="137" t="n"/>
      <c r="CX191" s="137" t="inlineStr">
        <is>
          <t>Medium · critical role — · only this person Yes · successor named No</t>
        </is>
      </c>
      <c r="CY191" s="137" t="inlineStr">
        <is>
          <t>Chetan Kotwal · B3, CARBON · Sarfaraz Badi · B2, CARBON · Siddhesh Kadam · B2, CARBON</t>
        </is>
      </c>
      <c r="CZ191" s="137" t="inlineStr">
        <is>
          <t>Name a successor; document the key process; cross-train one person</t>
        </is>
      </c>
      <c r="DA191" s="119" t="n">
        <v>87</v>
      </c>
      <c r="DB191" s="138" t="inlineStr">
        <is>
          <t>Developing</t>
        </is>
      </c>
      <c r="DC191" s="138" t="n">
        <v>87</v>
      </c>
      <c r="DD191" s="138" t="n">
        <v>100</v>
      </c>
      <c r="DE191" s="138" t="n">
        <v>81</v>
      </c>
      <c r="DF191" s="138" t="n"/>
      <c r="DG191" s="138" t="inlineStr">
        <is>
          <t>Programming &amp; stack, System design, SQL &amp; data</t>
        </is>
      </c>
      <c r="DH191" s="138" t="inlineStr">
        <is>
          <t>B1: 75% of profile — close</t>
        </is>
      </c>
      <c r="DI191" s="138" t="inlineStr">
        <is>
          <t>Evidence: Survey + KRAs | Core: Ownership 3/2, Problem solving 1/2, Communication &amp; collaboration 2/2, Client &amp; quality focus 2/2, Learning agility 1/2, Integrity &amp; compliance 2/2 | Future-ready: AI literacy 2/2, Data literacy 2/2, Digital fluency 2/2, Innovation 2/2 | Functional: Programming &amp; stack 2/3, System design 2/3, SQL &amp; data 2/3, Cloud &amp; DevOps 4/3, AI / GenAI 3/3, Product &amp; domain 2/3</t>
        </is>
      </c>
      <c r="DJ191" s="111" t="inlineStr">
        <is>
          <t>Answered · no common topic</t>
        </is>
      </c>
      <c r="DK191" s="112" t="n"/>
      <c r="DL191" s="112" t="inlineStr">
        <is>
          <t>AI, GenAI &amp; Prompt Engineering; Process Improvement &amp; Quality Mindset</t>
        </is>
      </c>
      <c r="DM191" s="112" t="inlineStr">
        <is>
          <t>Answered · no common topic</t>
        </is>
      </c>
      <c r="DN191" s="112" t="n"/>
      <c r="DO191" s="139" t="inlineStr">
        <is>
          <t>No strong match from survey evidence</t>
        </is>
      </c>
      <c r="DP191" s="126" t="inlineStr">
        <is>
          <t>No material overlap found</t>
        </is>
      </c>
      <c r="DQ191" s="126" t="inlineStr">
        <is>
          <t>No close match in other businesses</t>
        </is>
      </c>
      <c r="DR191" s="126" t="inlineStr">
        <is>
          <t>Reports on record</t>
        </is>
      </c>
      <c r="DS191" s="126" t="inlineStr">
        <is>
          <t>1 formal report on an individual-contributor role — confirm the reporting line.</t>
        </is>
      </c>
      <c r="DT191" s="126" t="inlineStr">
        <is>
          <t>Span: 1 direct reports · layer 4 · Very small team: merge with a neighbouring team or make a POD Lead role
A3 deep-dive: score 2.65 · gap to B1 0.84 · 0.5–1.0 from B1</t>
        </is>
      </c>
      <c r="DU191"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1 direct report.</t>
        </is>
      </c>
      <c r="DV19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9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1" s="139" t="inlineStr">
        <is>
          <t>Market level: P2 · SFIA 3 Apply
Typical title: Software Engineer
At peers: Workiva – SE · Broadridge India – SE · Nasdaq / AxiomSL – SE
Typical experience: 2–5 yrs · IRIS guide 2–4
Standard: SFIA 9; OWASP secure coding</t>
        </is>
      </c>
      <c r="DZ191" s="126" t="inlineStr">
        <is>
          <t>2–4 yrs</t>
        </is>
      </c>
      <c r="EA191" s="126" t="inlineStr">
        <is>
          <t>3–5 · 2–5</t>
        </is>
      </c>
      <c r="EB191" s="126" t="inlineStr">
        <is>
          <t>Software Engineer</t>
        </is>
      </c>
      <c r="EC191" s="126" t="inlineStr">
        <is>
          <t>Workiva: SE · Broadridge India: SE · Nasdaq / AxiomSL: SE · Salesforce: MTS · Atlassian: P40 · 3–7 yrs · Freshworks: Senior SE</t>
        </is>
      </c>
      <c r="ED191" s="126" t="inlineStr">
        <is>
          <t>SFIA 9 · software development, programming; OWASP secure coding; cloud vendor certifications</t>
        </is>
      </c>
      <c r="EE191" s="126" t="inlineStr">
        <is>
          <t>Core 2 · Future 2 · Functional 3 · Leadership not scored</t>
        </is>
      </c>
      <c r="EF191" s="127" t="inlineStr">
        <is>
          <t>• Confirm the reporting line — Manager</t>
        </is>
      </c>
      <c r="EG191" s="126" t="inlineStr">
        <is>
          <t>✓ HRIS: 5.8 yrs, B.Tech, 1 direct report
✓ Survey: 20 of 20 questions answered
✓ KRAs: submitted, reported deliverables
✓ Manager mapping: rating, 9-box — filled from talent-mapping files: 9-box · CARBON grid
✗ Job description: not on file</t>
        </is>
      </c>
      <c r="EH191" s="118" t="inlineStr">
        <is>
          <t xml:space="preserve">D319 · Input needed · Medium: • Confirm the reporting line — Manager · owner Manager · </t>
        </is>
      </c>
      <c r="EI191" s="118" t="inlineStr">
        <is>
          <t>R045 · Confirm the reporting line · Manager · Open</t>
        </is>
      </c>
      <c r="EJ191" s="118" t="inlineStr">
        <is>
          <t>Confirm the reporting line · Manager</t>
        </is>
      </c>
      <c r="EK191" s="118" t="inlineStr">
        <is>
          <t>Survey: summary on file · KRAs: received · Experience: on file</t>
        </is>
      </c>
      <c r="EL191" s="141" t="n"/>
      <c r="EM191" s="142" t="n"/>
      <c r="EN191" s="142" t="n"/>
      <c r="EO191" s="142" t="n"/>
      <c r="EP191" s="142" t="n"/>
      <c r="EQ191" s="143" t="n"/>
      <c r="ER191" s="135" t="n"/>
      <c r="ES191" s="135" t="n"/>
      <c r="ET191" s="135" t="n"/>
      <c r="EU191" s="135" t="n"/>
      <c r="EV191" s="135" t="n"/>
      <c r="EW191" s="135" t="n"/>
      <c r="EX191" s="135" t="n"/>
      <c r="EY191" s="143" t="n"/>
      <c r="EZ191" s="135" t="n"/>
      <c r="FA191" s="135" t="n"/>
      <c r="FB191" s="135" t="n"/>
      <c r="FC191" s="135" t="n"/>
      <c r="FD191" s="135" t="n"/>
    </row>
    <row r="192" ht="300" customHeight="1">
      <c r="A192" s="109" t="inlineStr">
        <is>
          <t>CARBON</t>
        </is>
      </c>
      <c r="B192" s="110" t="inlineStr">
        <is>
          <t>IRIS2280</t>
        </is>
      </c>
      <c r="C192" s="110" t="inlineStr">
        <is>
          <t>Harsh Borad</t>
        </is>
      </c>
      <c r="D192" s="110" t="inlineStr">
        <is>
          <t>Technology</t>
        </is>
      </c>
      <c r="E192" s="110" t="inlineStr">
        <is>
          <t>RC-085</t>
        </is>
      </c>
      <c r="F192" s="110" t="inlineStr">
        <is>
          <t>Hetal Chauhan</t>
        </is>
      </c>
      <c r="G192" s="110" t="inlineStr">
        <is>
          <t>IRIS1890</t>
        </is>
      </c>
      <c r="H192" s="110" t="inlineStr">
        <is>
          <t>B1</t>
        </is>
      </c>
      <c r="I192" s="110" t="n"/>
      <c r="J192" s="110" t="n">
        <v>2.4</v>
      </c>
      <c r="K192" s="110" t="n">
        <v>2.2</v>
      </c>
      <c r="L192" s="110" t="inlineStr">
        <is>
          <t>B.Tech</t>
        </is>
      </c>
      <c r="M192" s="110" t="n"/>
      <c r="N192" s="144" t="inlineStr">
        <is>
          <t>Software Engineer</t>
        </is>
      </c>
      <c r="O192" s="113" t="inlineStr">
        <is>
          <t>Senior Software Engineer</t>
        </is>
      </c>
      <c r="P192" s="112" t="inlineStr">
        <is>
          <t>Engineering &amp; Development</t>
        </is>
      </c>
      <c r="Q192" s="112" t="inlineStr">
        <is>
          <t>Full-Stack Development</t>
        </is>
      </c>
      <c r="R192" s="113" t="inlineStr">
        <is>
          <t>L3 – Professional / Associate</t>
        </is>
      </c>
      <c r="S192" s="114" t="inlineStr">
        <is>
          <t>A3</t>
        </is>
      </c>
      <c r="T192" s="151" t="inlineStr">
        <is>
          <t>Senior Associate</t>
        </is>
      </c>
      <c r="U192" s="151" t="inlineStr">
        <is>
          <t>A</t>
        </is>
      </c>
      <c r="V192" s="112" t="inlineStr">
        <is>
          <t>IC</t>
        </is>
      </c>
      <c r="W192" s="150" t="inlineStr">
        <is>
          <t>▲ Up</t>
        </is>
      </c>
      <c r="X192" s="112" t="inlineStr">
        <is>
          <t>P2</t>
        </is>
      </c>
      <c r="Y192" s="112" t="inlineStr">
        <is>
          <t>Developing</t>
        </is>
      </c>
      <c r="Z192" s="112" t="inlineStr">
        <is>
          <t>3 Apply</t>
        </is>
      </c>
      <c r="AA192" s="117" t="inlineStr">
        <is>
          <t>A3</t>
        </is>
      </c>
      <c r="AB192" s="118" t="inlineStr">
        <is>
          <t>Band A · Practitioner</t>
        </is>
      </c>
      <c r="AC192" s="118" t="inlineStr">
        <is>
          <t>Senior Associate</t>
        </is>
      </c>
      <c r="AD192" s="118" t="inlineStr">
        <is>
          <t>• Same as the model</t>
        </is>
      </c>
      <c r="AE192" s="118" t="inlineStr">
        <is>
          <t>B1</t>
        </is>
      </c>
      <c r="AF192" s="118" t="inlineStr">
        <is>
          <t>OK</t>
        </is>
      </c>
      <c r="AG192" s="118" t="inlineStr">
        <is>
          <t>No change · already below the manager</t>
        </is>
      </c>
      <c r="AH192" s="118" t="n">
        <v>4</v>
      </c>
      <c r="AI192" s="118" t="n"/>
      <c r="AJ192" s="119" t="inlineStr">
        <is>
          <t>CARBON · Technology · Band A · Early career</t>
        </is>
      </c>
      <c r="AK192" s="120" t="n">
        <v>2.5</v>
      </c>
      <c r="AL192" s="121">
        <f>IFERROR(INDEX(WM_C,MATCH($AJ192,WM_KEY,0)),"")</f>
        <v>0.64</v>
      </c>
      <c r="AM192" s="122">
        <f>IF(OR(AK192="",AL192=""),"",AK192*AL192)</f>
        <v>1.6</v>
      </c>
      <c r="AN192" s="120" t="n">
        <v>2.5</v>
      </c>
      <c r="AO192" s="121">
        <f>IFERROR(INDEX(WM_AU,MATCH($AJ192,WM_KEY,0)),"")</f>
        <v>0.16</v>
      </c>
      <c r="AP192" s="122">
        <f>IF(OR(AN192="",AO192=""),"",AN192*AO192)</f>
        <v>0.4</v>
      </c>
      <c r="AQ192" s="120" t="n">
        <v>2</v>
      </c>
      <c r="AR192" s="121">
        <f>IFERROR(INDEX(WM_AC,MATCH($AJ192,WM_KEY,0)),"")</f>
        <v>0.04</v>
      </c>
      <c r="AS192" s="122">
        <f>IF(OR(AQ192="",AR192=""),"",AQ192*AR192)</f>
        <v>0.08</v>
      </c>
      <c r="AT192" s="120" t="n">
        <v>1</v>
      </c>
      <c r="AU192" s="121">
        <f>IFERROR(INDEX(WM_L,MATCH($AJ192,WM_KEY,0)),"")</f>
        <v>0</v>
      </c>
      <c r="AV192" s="122">
        <f>IF(OR(AT192="",AU192=""),"",AT192*AU192)</f>
        <v>0</v>
      </c>
      <c r="AW192" s="120" t="n">
        <v>2.5</v>
      </c>
      <c r="AX192" s="121">
        <f>IFERROR(INDEX(WM_E,MATCH($AJ192,WM_KEY,0)),"")</f>
        <v>0.1</v>
      </c>
      <c r="AY192" s="122">
        <f>IF(OR(AW192="",AX192=""),"",AW192*AX192)</f>
        <v>0.25</v>
      </c>
      <c r="AZ192" s="123" t="n">
        <v>2</v>
      </c>
      <c r="BA192" s="121">
        <f>IFERROR(INDEX(WM_BI,MATCH($AJ192,WM_KEY,0)),"")</f>
        <v>0.06</v>
      </c>
      <c r="BB192" s="122">
        <f>IF(OR(AZ192="",BA192=""),"",AZ192*BA192)</f>
        <v>0.12</v>
      </c>
      <c r="BC192" s="122">
        <f>IF(COUNT(AM192,AP192,AS192,AV192,AY192,BB192)&lt;6,"",SUM(AM192,AP192,AS192,AV192,AY192,BB192))</f>
        <v>2.45</v>
      </c>
      <c r="BD192" s="122" t="str">
        <f>IF(BC192="","",INDEX({"A1","A2","A3","B1","B2","B3","C1","C2","D1","D2","E1","E2"},MAX(1,MIN(12,ROUND(BC192,0)))))</f>
        <v>A2</v>
      </c>
      <c r="BE192" s="114" t="inlineStr">
        <is>
          <t>A3</t>
        </is>
      </c>
      <c r="BF192" s="124" t="inlineStr">
        <is>
          <t>Rule: R7 Band A experience</t>
        </is>
      </c>
      <c r="BG19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2" s="125" t="inlineStr">
        <is>
          <t>At build: Complexity 1.60 + Autonomy 0.40 + Accountability 0.08 + Leadership 0.00 + Experience 0.25 + Business impact 0.12
= 2.45 points → nearest level 2 = A2
Final level: A3 · a rule applied: see the next column</t>
        </is>
      </c>
      <c r="BI192" s="125" t="inlineStr">
        <is>
          <t>• Raised to A3: 2.4 years' experience is 2 years or more.
Final level: A3.</t>
        </is>
      </c>
      <c r="BJ192" s="125" t="inlineStr">
        <is>
          <t>—</t>
        </is>
      </c>
      <c r="BK192" s="126" t="n"/>
      <c r="BL192" s="126" t="inlineStr">
        <is>
          <t>Medium</t>
        </is>
      </c>
      <c r="BM192" s="126" t="n"/>
      <c r="BN192" s="125" t="inlineStr">
        <is>
          <t>Stable · moves in fewer than 5 of 30 weight tests</t>
        </is>
      </c>
      <c r="BO192" s="148" t="inlineStr">
        <is>
          <t>Rated 2.5 of 12 · between A2 and A3
Start: 2.0 · practitioner title
Evidence reads like A3: Builds reusable front-end components and REST APIs for whole features; solves performance issues → moved up 0.5
KRA: “1.Deliver ≥ 85% committed frontend tasks within agreed timelines with improved execution speed and quality. 2.Improve execution speed and…”
Market: A2 = Standard work of the discipline · A3 = Varied and non-standard work; handles exceptions</t>
        </is>
      </c>
      <c r="BP192" s="129" t="inlineStr">
        <is>
          <t>Rated 2.5 of 12 · between A2 and A3
Start: 2.0 · practitioner title
Evidence reads like A3: Decides feature enhancements, code structure, performance and bug fixes on own features → moved up 0.5
Market: A2 = Chooses own approach within standards · A3 = Technical / QC / client calls on own work</t>
        </is>
      </c>
      <c r="BQ192" s="129" t="inlineStr">
        <is>
          <t>Rated 2 of 12
Start: 2.0 · practitioner title
Evidence reads like A2: own survey / KRA answers · summarised by the rater; not quoted → matches the start
KRA: “1.Deliver ≥ 85% committed frontend tasks within agreed timelines with improved execution speed and quality. 2.Improve execution speed and…”
Market: A2 = Own deliverables · accuracy, TAT</t>
        </is>
      </c>
      <c r="BR192" s="129" t="inlineStr">
        <is>
          <t>Rated 1 of 12 — not counted: the weight is 0% at this level
Start: 1.0 · individual contributor, so influence only
Evidence reads like A1: No guiding or reviewing of others described → matches the start
Team: 0 direct reports · IC
Market: A1 = Not scored in Band A</t>
        </is>
      </c>
      <c r="BS192" s="129" t="inlineStr">
        <is>
          <t>Rated 2.5 of 12 · between A2 and A3
Experience: 2.4 yrs total · 0.2 before IRIS + 2.2 at IRIS = 2.7 on the experience scale
Qualification: B.Tech · graduate, relevant to the work → no change
Market: A3 roles typically have 2–5 yrs · IRIS guide 2–4</t>
        </is>
      </c>
      <c r="BT192"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2" s="124"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BV192" s="125" t="n"/>
      <c r="BW192" s="125" t="n"/>
      <c r="BX192" s="125" t="n"/>
      <c r="BY192" s="125" t="n"/>
      <c r="BZ192" s="125" t="inlineStr">
        <is>
          <t>Received · manager annual</t>
        </is>
      </c>
      <c r="CA192" s="125" t="inlineStr">
        <is>
          <t>CARBON Mapping Master</t>
        </is>
      </c>
      <c r="CB192" s="130" t="n">
        <v>20</v>
      </c>
      <c r="CC192" s="131"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CD192" s="131"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CE192" s="131"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CF192" s="131"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CG192" s="131" t="inlineStr">
        <is>
          <t>• Key challenges: AI Credits; Laptop; Ad hoc requirements; No Clarity in requirement; Changing in requirements.
• Support required: Clear Requirements and better AI tools; AI tools usage training; Technical Lead with Better tech knowledge in specific Tech Stack.</t>
        </is>
      </c>
      <c r="CH192" s="132" t="inlineStr">
        <is>
          <t>Complexity: Evidence reads like A3: Builds reusable front-end components and REST APIs for whole features; solves performance issues → moved up 0.5
Autonomy: Evidence reads like A3: Decides feature enhancements, code structure, performance and bug fixes on own features → moved up 0.5
Accountability: Evidence reads like A2: own survey / KRA answers · summarised by the rater; not quoted → matches the start
Leadership: Evidence reads like A1: No guiding or reviewing of others described → matches the start
Business Impact: No survey or manager-mapping signal on criticality: kept at the start point.</t>
        </is>
      </c>
      <c r="CI192"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92" s="131" t="inlineStr">
        <is>
          <t>Self-identified: AI / automation · Product &amp; tool knowledge
For the next role: AI / automation · Product &amp; tool knowledge</t>
        </is>
      </c>
      <c r="CK192" s="131" t="inlineStr">
        <is>
          <t>Per-person summary · CARBON Mapping Master</t>
        </is>
      </c>
      <c r="CL192"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92"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Trusted Professional.</t>
        </is>
      </c>
      <c r="CN192" s="135" t="n"/>
      <c r="CO192" s="135" t="n">
        <v>2</v>
      </c>
      <c r="CP192" s="136" t="inlineStr">
        <is>
          <t>Not rated · manager</t>
        </is>
      </c>
      <c r="CQ192" s="137" t="inlineStr">
        <is>
          <t>—</t>
        </is>
      </c>
      <c r="CR192" s="137" t="inlineStr">
        <is>
          <t>Trusted Professional</t>
        </is>
      </c>
      <c r="CS192" s="137" t="inlineStr">
        <is>
          <t>No rating data</t>
        </is>
      </c>
      <c r="CT192" s="137" t="n"/>
      <c r="CU192" s="137" t="n"/>
      <c r="CV192" s="137" t="n"/>
      <c r="CW192" s="137" t="n"/>
      <c r="CX192" s="137" t="n"/>
      <c r="CY192" s="137" t="n"/>
      <c r="CZ192" s="137" t="n"/>
      <c r="DA192" s="119" t="n">
        <v>97</v>
      </c>
      <c r="DB192" s="138" t="inlineStr">
        <is>
          <t>Meets the level</t>
        </is>
      </c>
      <c r="DC192" s="138" t="n">
        <v>103</v>
      </c>
      <c r="DD192" s="138" t="n">
        <v>88</v>
      </c>
      <c r="DE192" s="138" t="n">
        <v>98</v>
      </c>
      <c r="DF192" s="138" t="n"/>
      <c r="DG192" s="138" t="inlineStr">
        <is>
          <t>Programming &amp; stack, Innovation</t>
        </is>
      </c>
      <c r="DH192" s="138" t="inlineStr">
        <is>
          <t>B1: 84% of profile — close</t>
        </is>
      </c>
      <c r="DI192" s="138" t="inlineStr">
        <is>
          <t>Evidence: Survey + KRAs | Core: Ownership 3/2, Problem solving 2/2, Communication &amp; collaboration 2/2, Client &amp; quality focus 2/2, Learning agility 2/2, Integrity &amp; compliance 2/2 | Future-ready: AI literacy 2/2, Data literacy 2/2, Digital fluency 2/2, Innovation 1/2 | Functional: Programming &amp; stack 2/3, System design 3/3, SQL &amp; data 3/3, Cloud &amp; DevOps 3/3, AI / GenAI 3/3, Product &amp; domain 4/3</t>
        </is>
      </c>
      <c r="DJ192" s="111" t="inlineStr">
        <is>
          <t>AI / automation · Product &amp; tool knowledge</t>
        </is>
      </c>
      <c r="DK192" s="112" t="n"/>
      <c r="DL192" s="112" t="inlineStr">
        <is>
          <t>AI, GenAI &amp; Prompt Engineering; Programming &amp; Tech-Stack Depth; Product, Platform &amp; Domain Knowledge</t>
        </is>
      </c>
      <c r="DM192" s="112" t="inlineStr">
        <is>
          <t>AI / automation · Product &amp; tool knowledge</t>
        </is>
      </c>
      <c r="DN192" s="112" t="n"/>
      <c r="DO192" s="139" t="inlineStr">
        <is>
          <t>No strong match from survey evidence</t>
        </is>
      </c>
      <c r="DP192" s="126" t="inlineStr">
        <is>
          <t>Meet Patel · Trainee Software Engineer — 0.46: development, feature, fixing, claude; Imtiyaz Pathan · Senior Software Engineer — 0.43: development, feature, code, bug; Jayshiv Patel · Software Engineer — 0.36: development, feature, code, debugging</t>
        </is>
      </c>
      <c r="DQ192" s="126" t="inlineStr">
        <is>
          <t>Balram Mahato · iFile, Software Engineer — 0.44; Mukesh Babulal Suthar · iFile, Senior Software Engineer — 0.37; Faisal Pathan · iFile, UI Developer — 0.36</t>
        </is>
      </c>
      <c r="DR192" s="126" t="n"/>
      <c r="DS192" s="126" t="n"/>
      <c r="DT192" s="126" t="inlineStr">
        <is>
          <t>A3 deep-dive: score 2.45 · gap to B1 1.13 · More than 1.0 from B1</t>
        </is>
      </c>
      <c r="DU192"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19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9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2" s="139" t="inlineStr">
        <is>
          <t>Market level: P2 · SFIA 3 Apply
Typical title: Software Engineer
At peers: Workiva – SE · Broadridge India – SE · Nasdaq / AxiomSL – SE
Typical experience: 2–5 yrs · IRIS guide 2–4
Standard: SFIA 9; OWASP secure coding</t>
        </is>
      </c>
      <c r="DZ192" s="126" t="inlineStr">
        <is>
          <t>2–4 yrs</t>
        </is>
      </c>
      <c r="EA192" s="126" t="inlineStr">
        <is>
          <t>3–5 · 2–5</t>
        </is>
      </c>
      <c r="EB192" s="126" t="inlineStr">
        <is>
          <t>Software Engineer</t>
        </is>
      </c>
      <c r="EC192" s="126" t="inlineStr">
        <is>
          <t>Workiva: SE · Broadridge India: SE · Nasdaq / AxiomSL: SE · Salesforce: MTS · Atlassian: P40 · 3–7 yrs · Freshworks: Senior SE</t>
        </is>
      </c>
      <c r="ED192" s="126" t="inlineStr">
        <is>
          <t>SFIA 9 · software development, programming; OWASP secure coding; cloud vendor certifications</t>
        </is>
      </c>
      <c r="EE192" s="126" t="inlineStr">
        <is>
          <t>Core 2 · Future 2 · Functional 3 · Leadership not scored</t>
        </is>
      </c>
      <c r="EF192" s="139" t="n"/>
      <c r="EG192" s="126" t="inlineStr">
        <is>
          <t>✓ HRIS: 2.4 yrs, B.Tech, 0 direct reports
✓ Survey: 20 of 20 questions answered
✓ KRAs: submitted, reported deliverables
✓ Manager mapping: rating, 9-box — filled from talent-mapping files: 9-box · CARBON grid
✗ Job description: not on file</t>
        </is>
      </c>
      <c r="EH192" s="118" t="n"/>
      <c r="EI192" s="118" t="n"/>
      <c r="EJ192" s="118" t="n"/>
      <c r="EK192" s="118" t="inlineStr">
        <is>
          <t>Survey: summary on file · KRAs: received · Experience: on file</t>
        </is>
      </c>
      <c r="EL192" s="141" t="n"/>
      <c r="EM192" s="142" t="n"/>
      <c r="EN192" s="142" t="n"/>
      <c r="EO192" s="142" t="n"/>
      <c r="EP192" s="142" t="n"/>
      <c r="EQ192" s="143" t="n"/>
      <c r="ER192" s="135" t="n"/>
      <c r="ES192" s="135" t="n"/>
      <c r="ET192" s="135" t="n"/>
      <c r="EU192" s="135" t="n"/>
      <c r="EV192" s="135" t="n"/>
      <c r="EW192" s="135" t="n"/>
      <c r="EX192" s="135" t="n"/>
      <c r="EY192" s="143" t="n"/>
      <c r="EZ192" s="135" t="n"/>
      <c r="FA192" s="135" t="n"/>
      <c r="FB192" s="135" t="n"/>
      <c r="FC192" s="135" t="n"/>
      <c r="FD192" s="135" t="n"/>
    </row>
    <row r="193" ht="300" customHeight="1">
      <c r="A193" s="109" t="inlineStr">
        <is>
          <t>CARBON</t>
        </is>
      </c>
      <c r="B193" s="110" t="inlineStr">
        <is>
          <t>IRIS2544</t>
        </is>
      </c>
      <c r="C193" s="110" t="inlineStr">
        <is>
          <t>Harsh Icecreamwala</t>
        </is>
      </c>
      <c r="D193" s="110" t="inlineStr">
        <is>
          <t>Technology</t>
        </is>
      </c>
      <c r="E193" s="110" t="inlineStr">
        <is>
          <t>RC-067</t>
        </is>
      </c>
      <c r="F193" s="110" t="inlineStr">
        <is>
          <t>Siddhesh Kadam</t>
        </is>
      </c>
      <c r="G193" s="110" t="inlineStr">
        <is>
          <t>IRIS1535</t>
        </is>
      </c>
      <c r="H193" s="110" t="inlineStr">
        <is>
          <t>B2</t>
        </is>
      </c>
      <c r="I193" s="110" t="n"/>
      <c r="J193" s="110" t="n">
        <v>2.9</v>
      </c>
      <c r="K193" s="110" t="n">
        <v>0.2</v>
      </c>
      <c r="L193" s="110" t="inlineStr">
        <is>
          <t>Master of Science</t>
        </is>
      </c>
      <c r="M193" s="110" t="n"/>
      <c r="N193" s="144" t="inlineStr">
        <is>
          <t>Software Engineer</t>
        </is>
      </c>
      <c r="O193" s="113" t="inlineStr">
        <is>
          <t>Senior Software Engineer</t>
        </is>
      </c>
      <c r="P193" s="112" t="inlineStr">
        <is>
          <t>Engineering &amp; Development</t>
        </is>
      </c>
      <c r="Q193" s="112" t="inlineStr">
        <is>
          <t>Backend Development</t>
        </is>
      </c>
      <c r="R193" s="113" t="inlineStr">
        <is>
          <t>Not in current mapping files</t>
        </is>
      </c>
      <c r="S193" s="114" t="inlineStr">
        <is>
          <t>A3</t>
        </is>
      </c>
      <c r="T193" s="151" t="inlineStr">
        <is>
          <t>Senior Associate</t>
        </is>
      </c>
      <c r="U193" s="151" t="inlineStr">
        <is>
          <t>A</t>
        </is>
      </c>
      <c r="V193" s="112" t="inlineStr">
        <is>
          <t>IC</t>
        </is>
      </c>
      <c r="W193" s="116" t="inlineStr">
        <is>
          <t>● Newly mapped</t>
        </is>
      </c>
      <c r="X193" s="112" t="inlineStr">
        <is>
          <t>P2</t>
        </is>
      </c>
      <c r="Y193" s="112" t="inlineStr">
        <is>
          <t>Developing</t>
        </is>
      </c>
      <c r="Z193" s="112" t="inlineStr">
        <is>
          <t>3 Apply</t>
        </is>
      </c>
      <c r="AA193" s="117" t="inlineStr">
        <is>
          <t>A3</t>
        </is>
      </c>
      <c r="AB193" s="118" t="inlineStr">
        <is>
          <t>Band A · Practitioner</t>
        </is>
      </c>
      <c r="AC193" s="118" t="inlineStr">
        <is>
          <t>Senior Associate</t>
        </is>
      </c>
      <c r="AD193" s="118" t="inlineStr">
        <is>
          <t>• Same as the model</t>
        </is>
      </c>
      <c r="AE193" s="118" t="inlineStr">
        <is>
          <t>B2</t>
        </is>
      </c>
      <c r="AF193" s="118" t="inlineStr">
        <is>
          <t>OK</t>
        </is>
      </c>
      <c r="AG193" s="118" t="inlineStr">
        <is>
          <t>No change · already below the manager</t>
        </is>
      </c>
      <c r="AH193" s="118" t="n">
        <v>3</v>
      </c>
      <c r="AI193" s="118" t="n"/>
      <c r="AJ193" s="119" t="inlineStr">
        <is>
          <t>CARBON · Technology · Band A · Early career</t>
        </is>
      </c>
      <c r="AK193" s="120" t="n">
        <v>2</v>
      </c>
      <c r="AL193" s="121">
        <f>IFERROR(INDEX(WM_C,MATCH($AJ193,WM_KEY,0)),"")</f>
        <v>0.64</v>
      </c>
      <c r="AM193" s="122">
        <f>IF(OR(AK193="",AL193=""),"",AK193*AL193)</f>
        <v>1.28</v>
      </c>
      <c r="AN193" s="120" t="n">
        <v>2</v>
      </c>
      <c r="AO193" s="121">
        <f>IFERROR(INDEX(WM_AU,MATCH($AJ193,WM_KEY,0)),"")</f>
        <v>0.16</v>
      </c>
      <c r="AP193" s="122">
        <f>IF(OR(AN193="",AO193=""),"",AN193*AO193)</f>
        <v>0.32</v>
      </c>
      <c r="AQ193" s="120" t="n">
        <v>2</v>
      </c>
      <c r="AR193" s="121">
        <f>IFERROR(INDEX(WM_AC,MATCH($AJ193,WM_KEY,0)),"")</f>
        <v>0.04</v>
      </c>
      <c r="AS193" s="122">
        <f>IF(OR(AQ193="",AR193=""),"",AQ193*AR193)</f>
        <v>0.08</v>
      </c>
      <c r="AT193" s="120" t="n">
        <v>1</v>
      </c>
      <c r="AU193" s="121">
        <f>IFERROR(INDEX(WM_L,MATCH($AJ193,WM_KEY,0)),"")</f>
        <v>0</v>
      </c>
      <c r="AV193" s="122">
        <f>IF(OR(AT193="",AU193=""),"",AT193*AU193)</f>
        <v>0</v>
      </c>
      <c r="AW193" s="120" t="n">
        <v>3.5</v>
      </c>
      <c r="AX193" s="121">
        <f>IFERROR(INDEX(WM_E,MATCH($AJ193,WM_KEY,0)),"")</f>
        <v>0.1</v>
      </c>
      <c r="AY193" s="122">
        <f>IF(OR(AW193="",AX193=""),"",AW193*AX193)</f>
        <v>0.35</v>
      </c>
      <c r="AZ193" s="123" t="n">
        <v>2</v>
      </c>
      <c r="BA193" s="121">
        <f>IFERROR(INDEX(WM_BI,MATCH($AJ193,WM_KEY,0)),"")</f>
        <v>0.06</v>
      </c>
      <c r="BB193" s="122">
        <f>IF(OR(AZ193="",BA193=""),"",AZ193*BA193)</f>
        <v>0.12</v>
      </c>
      <c r="BC193" s="122">
        <f>IF(COUNT(AM193,AP193,AS193,AV193,AY193,BB193)&lt;6,"",SUM(AM193,AP193,AS193,AV193,AY193,BB193))</f>
        <v>2.15</v>
      </c>
      <c r="BD193" s="122" t="str">
        <f>IF(BC193="","",INDEX({"A1","A2","A3","B1","B2","B3","C1","C2","D1","D2","E1","E2"},MAX(1,MIN(12,ROUND(BC193,0)))))</f>
        <v>A2</v>
      </c>
      <c r="BE193" s="114" t="inlineStr">
        <is>
          <t>A3</t>
        </is>
      </c>
      <c r="BF193" s="124" t="inlineStr">
        <is>
          <t>Rule: R7 Band A experience</t>
        </is>
      </c>
      <c r="BG19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3" s="125" t="inlineStr">
        <is>
          <t>At build: Complexity 1.28 + Autonomy 0.32 + Accountability 0.08 + Leadership 0.00 + Experience 0.35 + Business impact 0.12
= 2.15 points → nearest level 2 = A2
Final level: A3 · a rule applied: see the next column</t>
        </is>
      </c>
      <c r="BI193" s="125" t="inlineStr">
        <is>
          <t>• Raised to A3: 2.9 years' experience is 2 years or more.
Final level: A3.</t>
        </is>
      </c>
      <c r="BJ193" s="125" t="inlineStr">
        <is>
          <t>—</t>
        </is>
      </c>
      <c r="BK193" s="126" t="n"/>
      <c r="BL193" s="126" t="inlineStr">
        <is>
          <t>Medium</t>
        </is>
      </c>
      <c r="BM193" s="126" t="n"/>
      <c r="BN193" s="125" t="inlineStr">
        <is>
          <t>Stable · moves in fewer than 5 of 30 weight tests</t>
        </is>
      </c>
      <c r="BO193" s="148" t="inlineStr">
        <is>
          <t>Rated 2 of 12
Start: 2.0 · practitioner title
Evidence reads like A2: Builds product features from gathered requirements, checking compatibility with existing features → matches the start
Market: A2 = Standard work of the discipline</t>
        </is>
      </c>
      <c r="BP193" s="129" t="inlineStr">
        <is>
          <t>Rated 2 of 12
Start: 2.0 · practitioner title
Evidence reads like A2: Decides the end-to-end flow of own features → matches the start
Market: A2 = Chooses own approach within standards</t>
        </is>
      </c>
      <c r="BQ193" s="129" t="inlineStr">
        <is>
          <t>Rated 2 of 12
Start: 2.0 · practitioner title
Evidence reads like A2: Features personally built for clients; delay hurts release consistency → matches the start
Market: A2 = Own deliverables · accuracy, TAT</t>
        </is>
      </c>
      <c r="BR193" s="129" t="inlineStr">
        <is>
          <t>Rated 1 of 12 — not counted: the weight is 0% at this level
Start: 1.0 · individual contributor, so influence only
Evidence reads like A1: No guiding or reviewing of others described → matches the start
Team: 0 direct reports · IC
Market: A1 = Not scored in Band A</t>
        </is>
      </c>
      <c r="BS193" s="129" t="inlineStr">
        <is>
          <t>Rated 3.5 of 12 · between A3 and B1
Experience: 2.9 yrs total · 2.7 before IRIS + 0.2 at IRIS = 3.0 on the experience scale
Qualification: Master of Science · postgraduate, relevant to the work → +0.5
Market: A3 roles typically have 2–5 yrs · IRIS guide 2–4</t>
        </is>
      </c>
      <c r="BT19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3" s="127" t="inlineStr">
        <is>
          <t>KRAs not received · manager to supply</t>
        </is>
      </c>
      <c r="BV193" s="125" t="n"/>
      <c r="BW193" s="125" t="n"/>
      <c r="BX193" s="125" t="n"/>
      <c r="BY193" s="125" t="n"/>
      <c r="BZ193" s="128" t="inlineStr">
        <is>
          <t>KRAs not received · manager to supply</t>
        </is>
      </c>
      <c r="CA193" s="125" t="n"/>
      <c r="CB193" s="130" t="n">
        <v>20</v>
      </c>
      <c r="CC193" s="128" t="inlineStr">
        <is>
          <t>Full survey answers not in the files received · How We Grow export needed · HR</t>
        </is>
      </c>
      <c r="CD193" s="131" t="inlineStr">
        <is>
          <t>—</t>
        </is>
      </c>
      <c r="CE193" s="131" t="inlineStr">
        <is>
          <t>—</t>
        </is>
      </c>
      <c r="CF193" s="131" t="inlineStr">
        <is>
          <t>—</t>
        </is>
      </c>
      <c r="CG193" s="131" t="inlineStr">
        <is>
          <t>—</t>
        </is>
      </c>
      <c r="CH193" s="132" t="inlineStr">
        <is>
          <t>Complexity: Evidence reads like A2: Builds product features from gathered requirements, checking compatibility with existing features → matches the start
Autonomy: Evidence reads like A2: Decides the end-to-end flow of own features → matches the start
Accountability: Evidence reads like A2: Features personally built for clients; delay hurts release consistency → matches the start
Leadership: Evidence reads like A1: No guiding or reviewing of others described → matches the start
Business Impact: No survey or manager-mapping signal on criticality: kept at the start point.</t>
        </is>
      </c>
      <c r="CI193"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93" s="131" t="inlineStr">
        <is>
          <t>Self-identified: AI / automation
For the next role: AI / automation</t>
        </is>
      </c>
      <c r="CK193" s="128" t="inlineStr">
        <is>
          <t>Full survey answers not in the files received · How We Grow export needed · HR</t>
        </is>
      </c>
      <c r="CL193"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93"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Not placed · manager.</t>
        </is>
      </c>
      <c r="CN193" s="135" t="n"/>
      <c r="CO193" s="135" t="n">
        <v>2</v>
      </c>
      <c r="CP193" s="136" t="inlineStr">
        <is>
          <t>Not rated · manager</t>
        </is>
      </c>
      <c r="CQ193" s="137" t="inlineStr">
        <is>
          <t>—</t>
        </is>
      </c>
      <c r="CR193" s="137" t="inlineStr">
        <is>
          <t>Not placed · manager</t>
        </is>
      </c>
      <c r="CS193" s="137" t="inlineStr">
        <is>
          <t>No rating data</t>
        </is>
      </c>
      <c r="CT193" s="137" t="n"/>
      <c r="CU193" s="137" t="n"/>
      <c r="CV193" s="137" t="n"/>
      <c r="CW193" s="137" t="n"/>
      <c r="CX193" s="137" t="n"/>
      <c r="CY193" s="137" t="n"/>
      <c r="CZ193" s="137" t="n"/>
      <c r="DA193" s="119" t="n">
        <v>83</v>
      </c>
      <c r="DB193" s="138" t="inlineStr">
        <is>
          <t>Developing</t>
        </is>
      </c>
      <c r="DC193" s="138" t="n">
        <v>98</v>
      </c>
      <c r="DD193" s="138" t="n">
        <v>62</v>
      </c>
      <c r="DE193" s="138" t="n">
        <v>81</v>
      </c>
      <c r="DF193" s="138" t="n"/>
      <c r="DG193" s="138" t="inlineStr">
        <is>
          <t>Programming &amp; stack, SQL &amp; data, Cloud &amp; DevOps</t>
        </is>
      </c>
      <c r="DH193" s="138" t="inlineStr">
        <is>
          <t>B1: 73% of profile — not yet</t>
        </is>
      </c>
      <c r="DI193" s="138" t="inlineStr">
        <is>
          <t>Evidence: Survey | Core: Ownership 2/2, Problem solving 1/2, Communication &amp; collaboration 3/2, Client &amp; quality focus 3/2, Learning agility 2/2, Integrity &amp; compliance 2/2 | Future-ready: AI literacy 1/2, Data literacy 1/2, Digital fluency 2/2, Innovation 1/2 | Functional: Programming &amp; stack 2/3, System design 3/3, SQL &amp; data 2/3, Cloud &amp; DevOps 2/3, AI / GenAI 2/3, Product &amp; domain 4/3</t>
        </is>
      </c>
      <c r="DJ193" s="111" t="inlineStr">
        <is>
          <t>AI / automation</t>
        </is>
      </c>
      <c r="DK193" s="112" t="n"/>
      <c r="DL193" s="112" t="inlineStr">
        <is>
          <t>AI, GenAI &amp; Prompt Engineering; System Design &amp; Architecture; Product, Platform &amp; Domain Knowledge</t>
        </is>
      </c>
      <c r="DM193" s="112" t="inlineStr">
        <is>
          <t>AI / automation</t>
        </is>
      </c>
      <c r="DN193" s="112" t="n"/>
      <c r="DO193" s="139" t="inlineStr">
        <is>
          <t>No strong match from survey evidence</t>
        </is>
      </c>
      <c r="DP193" s="126" t="inlineStr">
        <is>
          <t>Kinjal Rathod · Software Engineer — 0.43: features, co-pilot, architecture; Kuldip D Shah · Software Engineer — 0.37: features, code, github, studio; Hetal Chauhan · Team Lead – Engineering — 0.32: use, proper, features</t>
        </is>
      </c>
      <c r="DQ193" s="126" t="inlineStr">
        <is>
          <t>Akshata Sabale · iDEAL, Software Engineer — 0.31</t>
        </is>
      </c>
      <c r="DR193" s="126" t="n"/>
      <c r="DS193" s="126" t="n"/>
      <c r="DT193" s="126" t="inlineStr">
        <is>
          <t>A3 deep-dive: score 2.15 · gap to B1 1.4 · More than 1.0 from B1</t>
        </is>
      </c>
      <c r="DU193"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19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9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3" s="139" t="inlineStr">
        <is>
          <t>Market level: P2 · SFIA 3 Apply
Typical title: Software Engineer
At peers: Workiva – SE · Broadridge India – SE · Nasdaq / AxiomSL – SE
Typical experience: 2–5 yrs · IRIS guide 2–4
Standard: SFIA 9; OWASP secure coding</t>
        </is>
      </c>
      <c r="DZ193" s="126" t="inlineStr">
        <is>
          <t>2–4 yrs</t>
        </is>
      </c>
      <c r="EA193" s="126" t="inlineStr">
        <is>
          <t>3–5 · 2–5</t>
        </is>
      </c>
      <c r="EB193" s="126" t="inlineStr">
        <is>
          <t>Software Engineer</t>
        </is>
      </c>
      <c r="EC193" s="126" t="inlineStr">
        <is>
          <t>Workiva: SE · Broadridge India: SE · Nasdaq / AxiomSL: SE · Salesforce: MTS · Atlassian: P40 · 3–7 yrs · Freshworks: Senior SE</t>
        </is>
      </c>
      <c r="ED193" s="126" t="inlineStr">
        <is>
          <t>SFIA 9 · software development, programming; OWASP secure coding; cloud vendor certifications</t>
        </is>
      </c>
      <c r="EE193" s="126" t="inlineStr">
        <is>
          <t>Core 2 · Future 2 · Functional 3 · Leadership not scored</t>
        </is>
      </c>
      <c r="EF193" s="139" t="n"/>
      <c r="EG193" s="126" t="inlineStr">
        <is>
          <t>✓ HRIS: 2.9 yrs, Master of Science, 0 direct reports
✓ Survey: 20 of 20 questions answered
✗ KRAs: none on file
✓ Manager mapping: rating, 9-box
✗ Job description: not on file</t>
        </is>
      </c>
      <c r="EH193" s="118" t="n"/>
      <c r="EI193" s="118" t="n"/>
      <c r="EJ193" s="118" t="n"/>
      <c r="EK193" s="118" t="inlineStr">
        <is>
          <t>Survey: answered · full text needed · KRAs: not received · Experience: on file</t>
        </is>
      </c>
      <c r="EL193" s="141" t="n"/>
      <c r="EM193" s="142" t="n"/>
      <c r="EN193" s="142" t="n"/>
      <c r="EO193" s="142" t="n"/>
      <c r="EP193" s="142" t="n"/>
      <c r="EQ193" s="143" t="n"/>
      <c r="ER193" s="135" t="n"/>
      <c r="ES193" s="135" t="n"/>
      <c r="ET193" s="135" t="n"/>
      <c r="EU193" s="135" t="n"/>
      <c r="EV193" s="135" t="n"/>
      <c r="EW193" s="135" t="n"/>
      <c r="EX193" s="135" t="n"/>
      <c r="EY193" s="143" t="n"/>
      <c r="EZ193" s="135" t="n"/>
      <c r="FA193" s="135" t="n"/>
      <c r="FB193" s="135" t="n"/>
      <c r="FC193" s="135" t="n"/>
      <c r="FD193" s="135" t="n"/>
    </row>
    <row r="194" ht="300" customHeight="1">
      <c r="A194" s="109" t="inlineStr">
        <is>
          <t>CARBON</t>
        </is>
      </c>
      <c r="B194" s="110" t="inlineStr">
        <is>
          <t>IRIS2024</t>
        </is>
      </c>
      <c r="C194" s="110" t="inlineStr">
        <is>
          <t>Imtiyaz Pathan</t>
        </is>
      </c>
      <c r="D194" s="110" t="inlineStr">
        <is>
          <t>Technology</t>
        </is>
      </c>
      <c r="E194" s="110" t="inlineStr">
        <is>
          <t>RC-067</t>
        </is>
      </c>
      <c r="F194" s="110" t="inlineStr">
        <is>
          <t>Dhiraj Suryawanshi</t>
        </is>
      </c>
      <c r="G194" s="110" t="inlineStr">
        <is>
          <t>IRIS1477</t>
        </is>
      </c>
      <c r="H194" s="110" t="inlineStr">
        <is>
          <t>B2</t>
        </is>
      </c>
      <c r="I194" s="110" t="n"/>
      <c r="J194" s="110" t="n">
        <v>4.3</v>
      </c>
      <c r="K194" s="110" t="n">
        <v>4.3</v>
      </c>
      <c r="L194" s="110" t="inlineStr">
        <is>
          <t>MCA</t>
        </is>
      </c>
      <c r="M194" s="110" t="n"/>
      <c r="N194" s="144" t="inlineStr">
        <is>
          <t>Software Engineer</t>
        </is>
      </c>
      <c r="O194" s="113" t="inlineStr">
        <is>
          <t>Senior Software Engineer</t>
        </is>
      </c>
      <c r="P194" s="112" t="inlineStr">
        <is>
          <t>Engineering &amp; Development</t>
        </is>
      </c>
      <c r="Q194" s="112" t="inlineStr">
        <is>
          <t>Backend Development</t>
        </is>
      </c>
      <c r="R194" s="113" t="inlineStr">
        <is>
          <t>L3 – Professional / Associate</t>
        </is>
      </c>
      <c r="S194" s="114" t="inlineStr">
        <is>
          <t>A3</t>
        </is>
      </c>
      <c r="T194" s="151" t="inlineStr">
        <is>
          <t>Senior Associate</t>
        </is>
      </c>
      <c r="U194" s="151" t="inlineStr">
        <is>
          <t>A</t>
        </is>
      </c>
      <c r="V194" s="112" t="inlineStr">
        <is>
          <t>IC</t>
        </is>
      </c>
      <c r="W194" s="150" t="inlineStr">
        <is>
          <t>▲ Up</t>
        </is>
      </c>
      <c r="X194" s="112" t="inlineStr">
        <is>
          <t>P2</t>
        </is>
      </c>
      <c r="Y194" s="112" t="inlineStr">
        <is>
          <t>Developing</t>
        </is>
      </c>
      <c r="Z194" s="112" t="inlineStr">
        <is>
          <t>3 Apply</t>
        </is>
      </c>
      <c r="AA194" s="117" t="inlineStr">
        <is>
          <t>A3</t>
        </is>
      </c>
      <c r="AB194" s="118" t="inlineStr">
        <is>
          <t>Band A · Practitioner</t>
        </is>
      </c>
      <c r="AC194" s="118" t="inlineStr">
        <is>
          <t>Senior Associate</t>
        </is>
      </c>
      <c r="AD194" s="118" t="inlineStr">
        <is>
          <t>• Same as the model</t>
        </is>
      </c>
      <c r="AE194" s="118" t="inlineStr">
        <is>
          <t>B2</t>
        </is>
      </c>
      <c r="AF194" s="118" t="inlineStr">
        <is>
          <t>OK</t>
        </is>
      </c>
      <c r="AG194" s="118" t="inlineStr">
        <is>
          <t>No change · already below the manager</t>
        </is>
      </c>
      <c r="AH194" s="118" t="n">
        <v>3</v>
      </c>
      <c r="AI194" s="118" t="n"/>
      <c r="AJ194" s="119" t="inlineStr">
        <is>
          <t>CARBON · Technology · Band A · Early career</t>
        </is>
      </c>
      <c r="AK194" s="120" t="n">
        <v>2</v>
      </c>
      <c r="AL194" s="121">
        <f>IFERROR(INDEX(WM_C,MATCH($AJ194,WM_KEY,0)),"")</f>
        <v>0.64</v>
      </c>
      <c r="AM194" s="122">
        <f>IF(OR(AK194="",AL194=""),"",AK194*AL194)</f>
        <v>1.28</v>
      </c>
      <c r="AN194" s="120" t="n">
        <v>2</v>
      </c>
      <c r="AO194" s="121">
        <f>IFERROR(INDEX(WM_AU,MATCH($AJ194,WM_KEY,0)),"")</f>
        <v>0.16</v>
      </c>
      <c r="AP194" s="122">
        <f>IF(OR(AN194="",AO194=""),"",AN194*AO194)</f>
        <v>0.32</v>
      </c>
      <c r="AQ194" s="120" t="n">
        <v>2</v>
      </c>
      <c r="AR194" s="121">
        <f>IFERROR(INDEX(WM_AC,MATCH($AJ194,WM_KEY,0)),"")</f>
        <v>0.04</v>
      </c>
      <c r="AS194" s="122">
        <f>IF(OR(AQ194="",AR194=""),"",AQ194*AR194)</f>
        <v>0.08</v>
      </c>
      <c r="AT194" s="120" t="n">
        <v>1</v>
      </c>
      <c r="AU194" s="121">
        <f>IFERROR(INDEX(WM_L,MATCH($AJ194,WM_KEY,0)),"")</f>
        <v>0</v>
      </c>
      <c r="AV194" s="122">
        <f>IF(OR(AT194="",AU194=""),"",AT194*AU194)</f>
        <v>0</v>
      </c>
      <c r="AW194" s="120" t="n">
        <v>4</v>
      </c>
      <c r="AX194" s="121">
        <f>IFERROR(INDEX(WM_E,MATCH($AJ194,WM_KEY,0)),"")</f>
        <v>0.1</v>
      </c>
      <c r="AY194" s="122">
        <f>IF(OR(AW194="",AX194=""),"",AW194*AX194)</f>
        <v>0.4</v>
      </c>
      <c r="AZ194" s="123" t="n">
        <v>2</v>
      </c>
      <c r="BA194" s="121">
        <f>IFERROR(INDEX(WM_BI,MATCH($AJ194,WM_KEY,0)),"")</f>
        <v>0.06</v>
      </c>
      <c r="BB194" s="122">
        <f>IF(OR(AZ194="",BA194=""),"",AZ194*BA194)</f>
        <v>0.12</v>
      </c>
      <c r="BC194" s="122">
        <f>IF(COUNT(AM194,AP194,AS194,AV194,AY194,BB194)&lt;6,"",SUM(AM194,AP194,AS194,AV194,AY194,BB194))</f>
        <v>2.2</v>
      </c>
      <c r="BD194" s="122" t="str">
        <f>IF(BC194="","",INDEX({"A1","A2","A3","B1","B2","B3","C1","C2","D1","D2","E1","E2"},MAX(1,MIN(12,ROUND(BC194,0)))))</f>
        <v>A2</v>
      </c>
      <c r="BE194" s="114" t="inlineStr">
        <is>
          <t>A3</t>
        </is>
      </c>
      <c r="BF194" s="124" t="inlineStr">
        <is>
          <t>Rule: R7 Band A experience</t>
        </is>
      </c>
      <c r="BG19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4" s="125" t="inlineStr">
        <is>
          <t>At build: Complexity 1.28 + Autonomy 0.32 + Accountability 0.08 + Leadership 0.00 + Experience 0.40 + Business impact 0.12
= 2.20 points → nearest level 2 = A2
Final level: A3 · a rule applied: see the next column</t>
        </is>
      </c>
      <c r="BI194" s="125" t="inlineStr">
        <is>
          <t>• Raised to A3: 4.3 years' experience is 2 years or more.
Final level: A3.</t>
        </is>
      </c>
      <c r="BJ194" s="125" t="inlineStr">
        <is>
          <t>—</t>
        </is>
      </c>
      <c r="BK194" s="126" t="n"/>
      <c r="BL194" s="126" t="inlineStr">
        <is>
          <t>Medium</t>
        </is>
      </c>
      <c r="BM194" s="126" t="n"/>
      <c r="BN194" s="125" t="inlineStr">
        <is>
          <t>Stable · moves in fewer than 5 of 30 weight tests</t>
        </is>
      </c>
      <c r="BO194" s="148" t="inlineStr">
        <is>
          <t>Rated 2 of 12
Start: 2.0 · practitioner title
Evidence reads like A2: own survey / KRA answers · summarised by the rater; not quoted → matches the start
KRA: “1.Deliver ≥ 95% committed full-stack tasks within agreed timelines with high-quality implementation. 2.Improve technical depth by…”
Market: A2 = Standard work of the discipline</t>
        </is>
      </c>
      <c r="BP194" s="129" t="inlineStr">
        <is>
          <t>Rated 2 of 12
Start: 2.0 · practitioner title
Evidence reads like A2: Independent only on 'technical implementation' of own tasks → matches the start
Market: A2 = Chooses own approach within standards</t>
        </is>
      </c>
      <c r="BQ194" s="129" t="inlineStr">
        <is>
          <t>Rated 2 of 12
Start: 2.0 · practitioner title
Evidence reads like A2: Own features and automation workflows working reliably; errors cause rework and bugs → matches the start
KRA: “1.Deliver ≥ 95% committed full-stack tasks within agreed timelines with high-quality implementation. 2.Improve technical depth by…”
Market: A2 = Own deliverables · accuracy, TAT</t>
        </is>
      </c>
      <c r="BR194" s="129" t="inlineStr">
        <is>
          <t>Rated 1 of 12 — not counted: the weight is 0% at this level
Start: 1.0 · individual contributor, so influence only
Evidence reads like A1: No guidance or review of others described → matches the start
Team: 0 direct reports · IC
Market: A1 = Not scored in Band A</t>
        </is>
      </c>
      <c r="BS194" s="129" t="inlineStr">
        <is>
          <t>Rated 4 of 12
Experience: 4.3 yrs total · 4.3 at IRIS; none recorded before IRIS = 3.5 on the experience scale
Qualification: MCA · postgraduate, relevant to the work → +0.5
Market: A3 roles typically have 2–5 yrs · IRIS guide 2–4</t>
        </is>
      </c>
      <c r="BT19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4" s="124"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BV194" s="125" t="n"/>
      <c r="BW194" s="125" t="n"/>
      <c r="BX194" s="125" t="n"/>
      <c r="BY194" s="125" t="n"/>
      <c r="BZ194" s="125" t="inlineStr">
        <is>
          <t>Received · manager annual</t>
        </is>
      </c>
      <c r="CA194" s="125" t="inlineStr">
        <is>
          <t>CARBON Mapping Master</t>
        </is>
      </c>
      <c r="CB194" s="130" t="n">
        <v>20</v>
      </c>
      <c r="CC194" s="131"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CD194" s="131"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CE194" s="131" t="inlineStr">
        <is>
          <t>• Current capabilities: Software development.
• Tools / software used: VS Code; Github and Copilot.
• Workload: Rated a moderate load · 3/5 in a typical week.
• Judgment/way of working: Understanding the business requirement.</t>
        </is>
      </c>
      <c r="CF194" s="131"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CG194" s="131" t="inlineStr">
        <is>
          <t>• Key challenges: Juggling between multiple.
• Support required: Frequent context switching.</t>
        </is>
      </c>
      <c r="CH194" s="132" t="inlineStr">
        <is>
          <t>Complexity: Evidence reads like A2: own survey / KRA answers · summarised by the rater; not quoted → matches the start
Autonomy: Evidence reads like A2: Independent only on 'technical implementation' of own tasks → matches the start
Accountability: Evidence reads like A2: Own features and automation workflows working reliably; errors cause rework and bugs → matches the start
Leadership: Evidence reads like A1: No guidance or review of others described → matches the start
Business Impact: No survey or manager-mapping signal on criticality: kept at the start point.</t>
        </is>
      </c>
      <c r="CI19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94" s="131" t="inlineStr">
        <is>
          <t>Self-identified: AI / automation · Leadership &amp; people management · Technical depth &amp; architecture · Strategy &amp; business acumen · Broader exposure &amp; ownership
For the next role: AI / automation · Leadership &amp; people management · Project / programme management · Technical depth &amp; architecture · Strategy &amp; business acumen · Broader exposure &amp; ownership</t>
        </is>
      </c>
      <c r="CK194" s="131" t="inlineStr">
        <is>
          <t>Per-person summary · CARBON Mapping Master</t>
        </is>
      </c>
      <c r="CL19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94"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Trusted Professional.</t>
        </is>
      </c>
      <c r="CN194" s="135" t="n"/>
      <c r="CO194" s="135" t="n">
        <v>2</v>
      </c>
      <c r="CP194" s="136" t="inlineStr">
        <is>
          <t>Not rated · manager</t>
        </is>
      </c>
      <c r="CQ194" s="137" t="inlineStr">
        <is>
          <t>—</t>
        </is>
      </c>
      <c r="CR194" s="137" t="inlineStr">
        <is>
          <t>Trusted Professional</t>
        </is>
      </c>
      <c r="CS194" s="137" t="inlineStr">
        <is>
          <t>No rating data</t>
        </is>
      </c>
      <c r="CT194" s="137" t="n"/>
      <c r="CU194" s="137" t="n"/>
      <c r="CV194" s="137" t="n"/>
      <c r="CW194" s="137" t="n"/>
      <c r="CX194" s="137" t="n"/>
      <c r="CY194" s="137" t="n"/>
      <c r="CZ194" s="137" t="n"/>
      <c r="DA194" s="119" t="n">
        <v>85</v>
      </c>
      <c r="DB194" s="138" t="inlineStr">
        <is>
          <t>Developing</t>
        </is>
      </c>
      <c r="DC194" s="138" t="n">
        <v>92</v>
      </c>
      <c r="DD194" s="138" t="n">
        <v>98</v>
      </c>
      <c r="DE194" s="138" t="n">
        <v>76</v>
      </c>
      <c r="DF194" s="138" t="n"/>
      <c r="DG194" s="138" t="inlineStr">
        <is>
          <t>Programming &amp; stack, System design, SQL &amp; data</t>
        </is>
      </c>
      <c r="DH194" s="138" t="inlineStr">
        <is>
          <t>B1: 74% of profile — not yet</t>
        </is>
      </c>
      <c r="DI194" s="138" t="inlineStr">
        <is>
          <t>Evidence: Survey + KRAs | Core: Ownership 2/2, Problem solving 2/2, Communication &amp; collaboration 2/2, Client &amp; quality focus 2/2, Learning agility 1/2, Integrity &amp; compliance 2/2 | Future-ready: AI literacy 2/2, Data literacy 1/2, Digital fluency 3/2, Innovation 3/2 | Functional: Programming &amp; stack 2/3, System design 2/3, SQL &amp; data 2/3, Cloud &amp; DevOps 2/3, AI / GenAI 4/3, Product &amp; domain 2/3</t>
        </is>
      </c>
      <c r="DJ194" s="111" t="inlineStr">
        <is>
          <t>AI / automation · Leadership &amp; people management · Technical depth &amp; architecture · Strategy &amp; business acumen · Broader exposure &amp; ownership</t>
        </is>
      </c>
      <c r="DK194" s="112" t="n"/>
      <c r="DL194" s="112" t="inlineStr">
        <is>
          <t>AI, GenAI &amp; Prompt Engineering; Broader Ownership &amp; Cross-functional Exposure; Process Improvement &amp; Quality Mindset</t>
        </is>
      </c>
      <c r="DM194" s="112" t="inlineStr">
        <is>
          <t>AI / automation · Leadership &amp; people management · Project / programme management · Technical depth &amp; architecture · Strategy &amp; business acumen · Broader exposure &amp; ownership</t>
        </is>
      </c>
      <c r="DN194" s="112" t="n"/>
      <c r="DO194" s="139" t="inlineStr">
        <is>
          <t>No strong match from survey evidence</t>
        </is>
      </c>
      <c r="DP194" s="126" t="inlineStr">
        <is>
          <t>Siddhesh Kadam · Senior Engineering Manager — 0.46: development, software, feature, features; Kuldip D Shah · Software Engineer — 0.45: github, copilot, bug, features; Harsh Borad · Software Engineer — 0.43: development, feature, code, bug</t>
        </is>
      </c>
      <c r="DQ194" s="126" t="inlineStr">
        <is>
          <t>Faisal Pathan · iFile, UI Developer — 0.39; Amiz Azad · iFile, Senior Software Engineer — 0.39; Atharv Sameer Shevade · iDEAL, Trainee Software Engineer — 0.38</t>
        </is>
      </c>
      <c r="DR194" s="126" t="n"/>
      <c r="DS194" s="126" t="n"/>
      <c r="DT194" s="126" t="inlineStr">
        <is>
          <t>A3 deep-dive: score 2.2 · gap to B1 1.35 · More than 1.0 from B1</t>
        </is>
      </c>
      <c r="DU194"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19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9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4" s="139" t="inlineStr">
        <is>
          <t>Market level: P2 · SFIA 3 Apply
Typical title: Software Engineer
At peers: Workiva – SE · Broadridge India – SE · Nasdaq / AxiomSL – SE
Typical experience: 2–5 yrs · IRIS guide 2–4
Standard: SFIA 9; OWASP secure coding</t>
        </is>
      </c>
      <c r="DZ194" s="126" t="inlineStr">
        <is>
          <t>2–4 yrs</t>
        </is>
      </c>
      <c r="EA194" s="126" t="inlineStr">
        <is>
          <t>3–5 · 2–5</t>
        </is>
      </c>
      <c r="EB194" s="126" t="inlineStr">
        <is>
          <t>Software Engineer</t>
        </is>
      </c>
      <c r="EC194" s="126" t="inlineStr">
        <is>
          <t>Workiva: SE · Broadridge India: SE · Nasdaq / AxiomSL: SE · Salesforce: MTS · Atlassian: P40 · 3–7 yrs · Freshworks: Senior SE</t>
        </is>
      </c>
      <c r="ED194" s="126" t="inlineStr">
        <is>
          <t>SFIA 9 · software development, programming; OWASP secure coding; cloud vendor certifications</t>
        </is>
      </c>
      <c r="EE194" s="126" t="inlineStr">
        <is>
          <t>Core 2 · Future 2 · Functional 3 · Leadership not scored</t>
        </is>
      </c>
      <c r="EF194" s="139" t="n"/>
      <c r="EG194" s="126" t="inlineStr">
        <is>
          <t>✓ HRIS: 4.3 yrs, MCA, 0 direct reports
✓ Survey: 20 of 20 questions answered
✓ KRAs: submitted, reported deliverables
✓ Manager mapping: rating, 9-box — filled from talent-mapping files: 9-box · CARBON grid
✗ Job description: not on file</t>
        </is>
      </c>
      <c r="EH194" s="118" t="n"/>
      <c r="EI194" s="118" t="n"/>
      <c r="EJ194" s="118" t="n"/>
      <c r="EK194" s="118" t="inlineStr">
        <is>
          <t>Survey: summary on file · KRAs: received · Experience: on file</t>
        </is>
      </c>
      <c r="EL194" s="141" t="n"/>
      <c r="EM194" s="142" t="n"/>
      <c r="EN194" s="142" t="n"/>
      <c r="EO194" s="142" t="n"/>
      <c r="EP194" s="142" t="n"/>
      <c r="EQ194" s="143" t="n"/>
      <c r="ER194" s="135" t="n"/>
      <c r="ES194" s="135" t="n"/>
      <c r="ET194" s="135" t="n"/>
      <c r="EU194" s="135" t="n"/>
      <c r="EV194" s="135" t="n"/>
      <c r="EW194" s="135" t="n"/>
      <c r="EX194" s="135" t="n"/>
      <c r="EY194" s="143" t="n"/>
      <c r="EZ194" s="135" t="n"/>
      <c r="FA194" s="135" t="n"/>
      <c r="FB194" s="135" t="n"/>
      <c r="FC194" s="135" t="n"/>
      <c r="FD194" s="135" t="n"/>
    </row>
    <row r="195" ht="300" customHeight="1">
      <c r="A195" s="109" t="inlineStr">
        <is>
          <t>CARBON</t>
        </is>
      </c>
      <c r="B195" s="110" t="inlineStr">
        <is>
          <t>IRIS2109</t>
        </is>
      </c>
      <c r="C195" s="110" t="inlineStr">
        <is>
          <t>Jayshiv Patel</t>
        </is>
      </c>
      <c r="D195" s="110" t="inlineStr">
        <is>
          <t>Technology</t>
        </is>
      </c>
      <c r="E195" s="110" t="inlineStr">
        <is>
          <t>RC-085</t>
        </is>
      </c>
      <c r="F195" s="110" t="inlineStr">
        <is>
          <t>Chetan Kotwal</t>
        </is>
      </c>
      <c r="G195" s="110" t="inlineStr">
        <is>
          <t>IRIS1832</t>
        </is>
      </c>
      <c r="H195" s="110" t="inlineStr">
        <is>
          <t>B3</t>
        </is>
      </c>
      <c r="I195" s="110" t="n">
        <v>2</v>
      </c>
      <c r="J195" s="110" t="n">
        <v>3.5</v>
      </c>
      <c r="K195" s="110" t="n">
        <v>3.5</v>
      </c>
      <c r="L195" s="110" t="inlineStr">
        <is>
          <t>Msc</t>
        </is>
      </c>
      <c r="M195" s="110" t="n"/>
      <c r="N195" s="144" t="inlineStr">
        <is>
          <t>Software Engineer</t>
        </is>
      </c>
      <c r="O195" s="113" t="inlineStr">
        <is>
          <t>Senior Software Engineer</t>
        </is>
      </c>
      <c r="P195" s="112" t="inlineStr">
        <is>
          <t>Engineering &amp; Development</t>
        </is>
      </c>
      <c r="Q195" s="112" t="inlineStr">
        <is>
          <t>Full-Stack Development</t>
        </is>
      </c>
      <c r="R195" s="113" t="inlineStr">
        <is>
          <t>L3 – Professional / Associate</t>
        </is>
      </c>
      <c r="S195" s="114" t="inlineStr">
        <is>
          <t>A3</t>
        </is>
      </c>
      <c r="T195" s="151" t="inlineStr">
        <is>
          <t>Senior Associate</t>
        </is>
      </c>
      <c r="U195" s="151" t="inlineStr">
        <is>
          <t>A</t>
        </is>
      </c>
      <c r="V195" s="112" t="inlineStr">
        <is>
          <t>IC</t>
        </is>
      </c>
      <c r="W195" s="150" t="inlineStr">
        <is>
          <t>▲ Up</t>
        </is>
      </c>
      <c r="X195" s="112" t="inlineStr">
        <is>
          <t>P2</t>
        </is>
      </c>
      <c r="Y195" s="112" t="inlineStr">
        <is>
          <t>Developing</t>
        </is>
      </c>
      <c r="Z195" s="112" t="inlineStr">
        <is>
          <t>3 Apply</t>
        </is>
      </c>
      <c r="AA195" s="117" t="inlineStr">
        <is>
          <t>B1</t>
        </is>
      </c>
      <c r="AB195" s="118" t="inlineStr">
        <is>
          <t>Band B · Specialist / Manager</t>
        </is>
      </c>
      <c r="AC195" s="118" t="inlineStr">
        <is>
          <t>Specialist</t>
        </is>
      </c>
      <c r="AD195" s="156" t="inlineStr">
        <is>
          <t>▲ Up</t>
        </is>
      </c>
      <c r="AE195" s="118" t="inlineStr">
        <is>
          <t>B3</t>
        </is>
      </c>
      <c r="AF195" s="118" t="inlineStr">
        <is>
          <t>OK</t>
        </is>
      </c>
      <c r="AG195" s="118" t="inlineStr">
        <is>
          <t>Leads people at or above their own level · A3 → B1 Team Lead</t>
        </is>
      </c>
      <c r="AH195" s="118" t="n">
        <v>3</v>
      </c>
      <c r="AI195" s="118" t="n"/>
      <c r="AJ195" s="119" t="inlineStr">
        <is>
          <t>CARBON · Technology · Band A · Early career</t>
        </is>
      </c>
      <c r="AK195" s="120" t="n">
        <v>2.5</v>
      </c>
      <c r="AL195" s="121">
        <f>IFERROR(INDEX(WM_C,MATCH($AJ195,WM_KEY,0)),"")</f>
        <v>0.64</v>
      </c>
      <c r="AM195" s="122">
        <f>IF(OR(AK195="",AL195=""),"",AK195*AL195)</f>
        <v>1.6</v>
      </c>
      <c r="AN195" s="120" t="n">
        <v>2.5</v>
      </c>
      <c r="AO195" s="121">
        <f>IFERROR(INDEX(WM_AU,MATCH($AJ195,WM_KEY,0)),"")</f>
        <v>0.16</v>
      </c>
      <c r="AP195" s="122">
        <f>IF(OR(AN195="",AO195=""),"",AN195*AO195)</f>
        <v>0.4</v>
      </c>
      <c r="AQ195" s="120" t="n">
        <v>3.5</v>
      </c>
      <c r="AR195" s="121">
        <f>IFERROR(INDEX(WM_AC,MATCH($AJ195,WM_KEY,0)),"")</f>
        <v>0.04</v>
      </c>
      <c r="AS195" s="122">
        <f>IF(OR(AQ195="",AR195=""),"",AQ195*AR195)</f>
        <v>0.14</v>
      </c>
      <c r="AT195" s="120" t="n">
        <v>3.5</v>
      </c>
      <c r="AU195" s="121">
        <f>IFERROR(INDEX(WM_L,MATCH($AJ195,WM_KEY,0)),"")</f>
        <v>0</v>
      </c>
      <c r="AV195" s="122">
        <f>IF(OR(AT195="",AU195=""),"",AT195*AU195)</f>
        <v>0</v>
      </c>
      <c r="AW195" s="120" t="n">
        <v>3.5</v>
      </c>
      <c r="AX195" s="121">
        <f>IFERROR(INDEX(WM_E,MATCH($AJ195,WM_KEY,0)),"")</f>
        <v>0.1</v>
      </c>
      <c r="AY195" s="122">
        <f>IF(OR(AW195="",AX195=""),"",AW195*AX195)</f>
        <v>0.35</v>
      </c>
      <c r="AZ195" s="123" t="n">
        <v>3.5</v>
      </c>
      <c r="BA195" s="121">
        <f>IFERROR(INDEX(WM_BI,MATCH($AJ195,WM_KEY,0)),"")</f>
        <v>0.06</v>
      </c>
      <c r="BB195" s="122">
        <f>IF(OR(AZ195="",BA195=""),"",AZ195*BA195)</f>
        <v>0.21</v>
      </c>
      <c r="BC195" s="122">
        <f>IF(COUNT(AM195,AP195,AS195,AV195,AY195,BB195)&lt;6,"",SUM(AM195,AP195,AS195,AV195,AY195,BB195))</f>
        <v>2.7</v>
      </c>
      <c r="BD195" s="122" t="str">
        <f>IF(BC195="","",INDEX({"A1","A2","A3","B1","B2","B3","C1","C2","D1","D2","E1","E2"},MAX(1,MIN(12,ROUND(BC195,0)))))</f>
        <v>A3</v>
      </c>
      <c r="BE195" s="114" t="inlineStr">
        <is>
          <t>A3</t>
        </is>
      </c>
      <c r="BF195" s="124" t="inlineStr">
        <is>
          <t>The score decided the level</t>
        </is>
      </c>
      <c r="BG19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5" s="125" t="inlineStr">
        <is>
          <t>At build: Complexity 1.60 + Autonomy 0.40 + Accountability 0.14 + Leadership 0.00 + Experience 0.35 + Business impact 0.21
= 2.70 points → nearest level 3 = A3
Final level: A3 · same as the score</t>
        </is>
      </c>
      <c r="BI195" s="125" t="inlineStr">
        <is>
          <t>No rule applied: the score decides.</t>
        </is>
      </c>
      <c r="BJ195" s="125" t="inlineStr">
        <is>
          <t>Input needed</t>
        </is>
      </c>
      <c r="BK195" s="126" t="n"/>
      <c r="BL195" s="126" t="inlineStr">
        <is>
          <t>Low</t>
        </is>
      </c>
      <c r="BM195" s="12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195" s="125" t="inlineStr">
        <is>
          <t>Stable · moves in fewer than 5 of 30 weight tests</t>
        </is>
      </c>
      <c r="BO195" s="148" t="inlineStr">
        <is>
          <t>Rated 2.5 of 12 · between A2 and A3
Start: 2.0 · practitioner title
Evidence reads like A3: Feature development across backend and frontend, production support, technical guidance to team → moved up 0.5
KRA: “1.Deliver ≥ 95% committed MS 365 / Office Add-in tasks within agreed timelines with high-quality implementation. 2.Improve technical…”
Market: A2 = Standard work of the discipline · A3 = Varied and non-standard work; handles exceptions</t>
        </is>
      </c>
      <c r="BP195" s="129" t="inlineStr">
        <is>
          <t>Rated 2.5 of 12 · between A2 and A3
Start: 3.0 · practitioner title; reporting lines show a bigger role: 2 direct reports
Evidence reads like A2: Decides 'feature implementation' only; no wider calls stated → moved down 0.5
Market: A2 = Chooses own approach within standards · A3 = Technical / QC / client calls on own work</t>
        </is>
      </c>
      <c r="BQ195" s="129" t="inlineStr">
        <is>
          <t>Rated 3.5 of 12 · between A3 and B1
Start: 4.0 · practitioner title; 2 direct reports
Evidence reads like A3: own survey / KRA answers · summarised by the rater; not quoted → moved down 0.5
KRA: “1.Deliver ≥ 95% committed MS 365 / Office Add-in tasks within agreed timelines with high-quality implementation. 2.Improve technical…”
Market: A3 = A module / process, or work with client or regulatory consequences · B1 = A domain or a small team</t>
        </is>
      </c>
      <c r="BR195" s="129" t="inlineStr">
        <is>
          <t>Rated 3.5 of 12 · between A3 and B1 — not counted: the weight is 0% at this level
Start: 4.0
Evidence reads like A3: 'Team technical guidance' is a listed responsibility; 2 reports → moved down 0.5
Team: 2 direct reports · IC
Market: A3 = Not scored in Band A · B1 = IC: mentors and reviews · People: hands-on team lead of 3–5</t>
        </is>
      </c>
      <c r="BS195" s="129" t="inlineStr">
        <is>
          <t>Rated 3.5 of 12 · between A3 and B1
Experience: 3.5 yrs total · 3.5 at IRIS; none recorded before IRIS = 3.2 on the experience scale
Qualification: Msc · postgraduate, relevant to the work → +0.5
Market: A3 roles typically have 2–5 yrs · IRIS guide 2–4</t>
        </is>
      </c>
      <c r="BT19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95" s="124"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BV195" s="125" t="n"/>
      <c r="BW195" s="125" t="n"/>
      <c r="BX195" s="125" t="n"/>
      <c r="BY195" s="125" t="n"/>
      <c r="BZ195" s="125" t="inlineStr">
        <is>
          <t>Received · manager annual</t>
        </is>
      </c>
      <c r="CA195" s="125" t="inlineStr">
        <is>
          <t>CARBON Mapping Master</t>
        </is>
      </c>
      <c r="CB195" s="130" t="n">
        <v>20</v>
      </c>
      <c r="CC195" s="131"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CD195" s="131"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CE195" s="131" t="inlineStr">
        <is>
          <t>• Current capabilities: Net - React Development; office js; debugging.
• Tools / software used: VS Code.
• Workload: Rated a heavy load · 4/5 in a typical week.
• Judgment/way of working: Problem Solving.</t>
        </is>
      </c>
      <c r="CF195" s="131"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CG195" s="131" t="inlineStr">
        <is>
          <t>• Key challenges: Ad hoc requirements; AI credits; Changing Requirements; Unclear Requirements; 3 party tool Dependencies.
• Support required: Clearer Requirements.</t>
        </is>
      </c>
      <c r="CH195" s="132" t="inlineStr">
        <is>
          <t>Complexity: Evidence reads like A3: Feature development across backend and frontend, production support, technical guidance to team → moved up 0.5
Autonomy: Evidence reads like A2: Decides 'feature implementation' only; no wider calls stated → moved down 0.5
Accountability: Evidence reads like A3: own survey / KRA answers · summarised by the rater; not quoted → moved down 0.5
Leadership: Evidence reads like A3: 'Team technical guidance' is a listed responsibility; 2 reports → moved down 0.5
Business Impact: No survey or manager-mapping signal on criticality: kept at the start point.</t>
        </is>
      </c>
      <c r="CI195"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95" s="131" t="inlineStr">
        <is>
          <t>Self-identified: Leadership &amp; people management · Project / programme management · Technical depth &amp; architecture · Strategy &amp; business acumen · Broader exposure &amp; ownership
For the next role: Leadership &amp; people management · Project / programme management · Technical depth &amp; architecture · Strategy &amp; business acumen · Broader exposure &amp; ownership</t>
        </is>
      </c>
      <c r="CK195" s="131" t="inlineStr">
        <is>
          <t>Per-person summary · CARBON Mapping Master</t>
        </is>
      </c>
      <c r="CL195"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95" s="134" t="inlineStr">
        <is>
          <t>What the role answers for: A module / process, or work with client or regulatory consequences.
Accountability &amp; Impact rating: 3.5 of 12 · B1-level impact.
Leads 2 direct reports.
If the work is missed · role-holders' themes: delays · impact · rework.
Measured on · manager-set KRA themes: complete · improve · code quality · assigned · year · deliver.
Manager talent mapping — Latest rating: Not rated · manager · 9-Box Grid placement: Not placed · manager.</t>
        </is>
      </c>
      <c r="CN195" s="135" t="n"/>
      <c r="CO195" s="135" t="n">
        <v>3.5</v>
      </c>
      <c r="CP195" s="136" t="inlineStr">
        <is>
          <t>Not rated · manager</t>
        </is>
      </c>
      <c r="CQ195" s="137" t="inlineStr">
        <is>
          <t>—</t>
        </is>
      </c>
      <c r="CR195" s="137" t="inlineStr">
        <is>
          <t>Not placed · manager</t>
        </is>
      </c>
      <c r="CS195" s="137" t="inlineStr">
        <is>
          <t>No rating data</t>
        </is>
      </c>
      <c r="CT195" s="137" t="n"/>
      <c r="CU195" s="137" t="n"/>
      <c r="CV195" s="137" t="n"/>
      <c r="CW195" s="137" t="n"/>
      <c r="CX195" s="137" t="n"/>
      <c r="CY195" s="137" t="n"/>
      <c r="CZ195" s="137" t="n"/>
      <c r="DA195" s="119" t="n">
        <v>91</v>
      </c>
      <c r="DB195" s="138" t="inlineStr">
        <is>
          <t>Meets the level</t>
        </is>
      </c>
      <c r="DC195" s="138" t="n">
        <v>98</v>
      </c>
      <c r="DD195" s="138" t="n">
        <v>92</v>
      </c>
      <c r="DE195" s="138" t="n">
        <v>87</v>
      </c>
      <c r="DF195" s="138" t="n"/>
      <c r="DG195" s="138" t="inlineStr">
        <is>
          <t>System design, SQL &amp; data, Cloud &amp; DevOps</t>
        </is>
      </c>
      <c r="DH195" s="138" t="inlineStr">
        <is>
          <t>B1: 80% of profile — close</t>
        </is>
      </c>
      <c r="DI195" s="138" t="inlineStr">
        <is>
          <t>Evidence: Survey + KRAs | Core: Ownership 2/2, Problem solving 3/2, Communication &amp; collaboration 2/2, Client &amp; quality focus 3/2, Learning agility 1/2, Integrity &amp; compliance 2/2 | Future-ready: AI literacy 2/2, Data literacy 1/2, Digital fluency 3/2, Innovation 2/2 | Functional: Programming &amp; stack 3/3, System design 2/3, SQL &amp; data 2/3, Cloud &amp; DevOps 2/3, AI / GenAI 3/3, Product &amp; domain 4/3</t>
        </is>
      </c>
      <c r="DJ195" s="111" t="inlineStr">
        <is>
          <t>Leadership &amp; people management · Project / programme management · Technical depth &amp; architecture · Strategy &amp; business acumen · Broader exposure &amp; ownership</t>
        </is>
      </c>
      <c r="DK195" s="112" t="n"/>
      <c r="DL195" s="112" t="inlineStr">
        <is>
          <t>AI, GenAI &amp; Prompt Engineering; Project, Program &amp; Agile Management; Stakeholder &amp; Client Management</t>
        </is>
      </c>
      <c r="DM195" s="112" t="inlineStr">
        <is>
          <t>Leadership &amp; people management · Project / programme management · Technical depth &amp; architecture · Strategy &amp; business acumen · Broader exposure &amp; ownership</t>
        </is>
      </c>
      <c r="DN195" s="112" t="n"/>
      <c r="DO195" s="139" t="inlineStr">
        <is>
          <t>No strong match from survey evidence</t>
        </is>
      </c>
      <c r="DP195" s="126" t="inlineStr">
        <is>
          <t>Siddhesh Kadam · Senior Engineering Manager — 0.43: development, production, debugging, feature; Imtiyaz Pathan · Senior Software Engineer — 0.40: development, feature, features, code; Soniya Paliwal · Trainee Software Engineer — 0.39: development, react, net, debugging</t>
        </is>
      </c>
      <c r="DQ195" s="126" t="inlineStr">
        <is>
          <t>Manish Chouhan · iFile, Senior Software Engineer — 0.38; Rajneesh Patel · iFile, Senior Software Engineer — 0.36; Atharv Sameer Shevade · iDEAL, Trainee Software Engineer — 0.36</t>
        </is>
      </c>
      <c r="DR195" s="126" t="inlineStr">
        <is>
          <t>Reports on record</t>
        </is>
      </c>
      <c r="DS195" s="126" t="inlineStr">
        <is>
          <t>2 formal reports on an individual-contributor role — confirm the reporting line.</t>
        </is>
      </c>
      <c r="DT195" s="126" t="inlineStr">
        <is>
          <t>Span: 2 direct reports · layer 4 · Very small team: merge with a neighbouring team or make a POD Lead role
A3 deep-dive: score 2.7 · gap to B1 0.73 · 0.5–1.0 from B1</t>
        </is>
      </c>
      <c r="DU195"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2 direct reports.</t>
        </is>
      </c>
      <c r="DV19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9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5" s="139" t="inlineStr">
        <is>
          <t>Market level: P2 · SFIA 3 Apply
Typical title: Software Engineer
At peers: Workiva – SE · Broadridge India – SE · Nasdaq / AxiomSL – SE
Typical experience: 2–5 yrs · IRIS guide 2–4
Standard: SFIA 9; OWASP secure coding</t>
        </is>
      </c>
      <c r="DZ195" s="126" t="inlineStr">
        <is>
          <t>2–4 yrs</t>
        </is>
      </c>
      <c r="EA195" s="126" t="inlineStr">
        <is>
          <t>3–5 · 2–5</t>
        </is>
      </c>
      <c r="EB195" s="126" t="inlineStr">
        <is>
          <t>Software Engineer</t>
        </is>
      </c>
      <c r="EC195" s="126" t="inlineStr">
        <is>
          <t>Workiva: SE · Broadridge India: SE · Nasdaq / AxiomSL: SE · Salesforce: MTS · Atlassian: P40 · 3–7 yrs · Freshworks: Senior SE</t>
        </is>
      </c>
      <c r="ED195" s="126" t="inlineStr">
        <is>
          <t>SFIA 9 · software development, programming; OWASP secure coding; cloud vendor certifications</t>
        </is>
      </c>
      <c r="EE195" s="126" t="inlineStr">
        <is>
          <t>Core 2 · Future 2 · Functional 3 · Leadership not scored</t>
        </is>
      </c>
      <c r="EF195" s="127" t="inlineStr">
        <is>
          <t>• Confirm the reporting line — Manager</t>
        </is>
      </c>
      <c r="EG195" s="126" t="inlineStr">
        <is>
          <t>✓ HRIS: 3.5 yrs, Msc, 2 direct reports
✓ Survey: 20 of 20 questions answered
✓ KRAs: submitted, reported deliverables
✓ Manager mapping: rating, 9-box
✗ Job description: not on file</t>
        </is>
      </c>
      <c r="EH195" s="118" t="inlineStr">
        <is>
          <t xml:space="preserve">D322 · Input needed · Medium: • Confirm the reporting line — Manager · owner Manager · </t>
        </is>
      </c>
      <c r="EI195" s="118" t="inlineStr">
        <is>
          <t>R046 · Confirm the reporting line · Manager · Open</t>
        </is>
      </c>
      <c r="EJ195" s="118" t="inlineStr">
        <is>
          <t>Confirm the reporting line · Manager</t>
        </is>
      </c>
      <c r="EK195" s="118" t="inlineStr">
        <is>
          <t>Survey: summary on file · KRAs: received · Experience: on file</t>
        </is>
      </c>
      <c r="EL195" s="141" t="n"/>
      <c r="EM195" s="142" t="n"/>
      <c r="EN195" s="142" t="n"/>
      <c r="EO195" s="142" t="n"/>
      <c r="EP195" s="142" t="n"/>
      <c r="EQ195" s="143" t="n"/>
      <c r="ER195" s="135" t="n"/>
      <c r="ES195" s="135" t="n"/>
      <c r="ET195" s="135" t="n"/>
      <c r="EU195" s="135" t="n"/>
      <c r="EV195" s="135" t="n"/>
      <c r="EW195" s="135" t="n"/>
      <c r="EX195" s="135" t="n"/>
      <c r="EY195" s="143" t="n"/>
      <c r="EZ195" s="135" t="n"/>
      <c r="FA195" s="135" t="n"/>
      <c r="FB195" s="135" t="n"/>
      <c r="FC195" s="135" t="n"/>
      <c r="FD195" s="135" t="n"/>
    </row>
    <row r="196" ht="300" customHeight="1">
      <c r="A196" s="109" t="inlineStr">
        <is>
          <t>CARBON</t>
        </is>
      </c>
      <c r="B196" s="110" t="inlineStr">
        <is>
          <t>IRIS2472</t>
        </is>
      </c>
      <c r="C196" s="110" t="inlineStr">
        <is>
          <t>Karan Kapadia</t>
        </is>
      </c>
      <c r="D196" s="110" t="inlineStr">
        <is>
          <t>Technology</t>
        </is>
      </c>
      <c r="E196" s="110" t="inlineStr">
        <is>
          <t>RC-085</t>
        </is>
      </c>
      <c r="F196" s="110" t="inlineStr">
        <is>
          <t>Prachi Digambar Raut</t>
        </is>
      </c>
      <c r="G196" s="110" t="inlineStr">
        <is>
          <t>IRIS2434</t>
        </is>
      </c>
      <c r="H196" s="110" t="inlineStr">
        <is>
          <t>A3</t>
        </is>
      </c>
      <c r="I196" s="110" t="n"/>
      <c r="J196" s="110" t="n">
        <v>4.4</v>
      </c>
      <c r="K196" s="110" t="n">
        <v>0.6</v>
      </c>
      <c r="L196" s="110" t="inlineStr">
        <is>
          <t>MCA</t>
        </is>
      </c>
      <c r="M196" s="110" t="n"/>
      <c r="N196" s="144" t="inlineStr">
        <is>
          <t>Software Engineer</t>
        </is>
      </c>
      <c r="O196" s="113" t="inlineStr">
        <is>
          <t>Senior Software Engineer</t>
        </is>
      </c>
      <c r="P196" s="112" t="inlineStr">
        <is>
          <t>Engineering &amp; Development</t>
        </is>
      </c>
      <c r="Q196" s="112" t="inlineStr">
        <is>
          <t>Full-Stack Development</t>
        </is>
      </c>
      <c r="R196" s="113" t="inlineStr">
        <is>
          <t>L3 – Professional / Associate</t>
        </is>
      </c>
      <c r="S196" s="114" t="inlineStr">
        <is>
          <t>A3</t>
        </is>
      </c>
      <c r="T196" s="151" t="inlineStr">
        <is>
          <t>Senior Associate</t>
        </is>
      </c>
      <c r="U196" s="151" t="inlineStr">
        <is>
          <t>A</t>
        </is>
      </c>
      <c r="V196" s="112" t="inlineStr">
        <is>
          <t>IC</t>
        </is>
      </c>
      <c r="W196" s="150" t="inlineStr">
        <is>
          <t>▲ Up</t>
        </is>
      </c>
      <c r="X196" s="112" t="inlineStr">
        <is>
          <t>P2</t>
        </is>
      </c>
      <c r="Y196" s="112" t="inlineStr">
        <is>
          <t>Developing</t>
        </is>
      </c>
      <c r="Z196" s="112" t="inlineStr">
        <is>
          <t>3 Apply</t>
        </is>
      </c>
      <c r="AA196" s="117" t="inlineStr">
        <is>
          <t>A3</t>
        </is>
      </c>
      <c r="AB196" s="118" t="inlineStr">
        <is>
          <t>Band A · Practitioner</t>
        </is>
      </c>
      <c r="AC196" s="118" t="inlineStr">
        <is>
          <t>Senior Associate</t>
        </is>
      </c>
      <c r="AD196" s="118" t="inlineStr">
        <is>
          <t>• Same as the model</t>
        </is>
      </c>
      <c r="AE196" s="118" t="inlineStr">
        <is>
          <t>B1</t>
        </is>
      </c>
      <c r="AF196" s="118" t="inlineStr">
        <is>
          <t>OK</t>
        </is>
      </c>
      <c r="AG196" s="118" t="inlineStr">
        <is>
          <t>No change · already below the manager</t>
        </is>
      </c>
      <c r="AH196" s="118" t="n">
        <v>4</v>
      </c>
      <c r="AI196" s="118" t="n"/>
      <c r="AJ196" s="119" t="inlineStr">
        <is>
          <t>CARBON · Technology · Band A · Early career</t>
        </is>
      </c>
      <c r="AK196" s="120" t="n">
        <v>2</v>
      </c>
      <c r="AL196" s="121">
        <f>IFERROR(INDEX(WM_C,MATCH($AJ196,WM_KEY,0)),"")</f>
        <v>0.64</v>
      </c>
      <c r="AM196" s="122">
        <f>IF(OR(AK196="",AL196=""),"",AK196*AL196)</f>
        <v>1.28</v>
      </c>
      <c r="AN196" s="120" t="n">
        <v>2</v>
      </c>
      <c r="AO196" s="121">
        <f>IFERROR(INDEX(WM_AU,MATCH($AJ196,WM_KEY,0)),"")</f>
        <v>0.16</v>
      </c>
      <c r="AP196" s="122">
        <f>IF(OR(AN196="",AO196=""),"",AN196*AO196)</f>
        <v>0.32</v>
      </c>
      <c r="AQ196" s="120" t="n">
        <v>2</v>
      </c>
      <c r="AR196" s="121">
        <f>IFERROR(INDEX(WM_AC,MATCH($AJ196,WM_KEY,0)),"")</f>
        <v>0.04</v>
      </c>
      <c r="AS196" s="122">
        <f>IF(OR(AQ196="",AR196=""),"",AQ196*AR196)</f>
        <v>0.08</v>
      </c>
      <c r="AT196" s="120" t="n">
        <v>1</v>
      </c>
      <c r="AU196" s="121">
        <f>IFERROR(INDEX(WM_L,MATCH($AJ196,WM_KEY,0)),"")</f>
        <v>0</v>
      </c>
      <c r="AV196" s="122">
        <f>IF(OR(AT196="",AU196=""),"",AT196*AU196)</f>
        <v>0</v>
      </c>
      <c r="AW196" s="120" t="n">
        <v>4</v>
      </c>
      <c r="AX196" s="121">
        <f>IFERROR(INDEX(WM_E,MATCH($AJ196,WM_KEY,0)),"")</f>
        <v>0.1</v>
      </c>
      <c r="AY196" s="122">
        <f>IF(OR(AW196="",AX196=""),"",AW196*AX196)</f>
        <v>0.4</v>
      </c>
      <c r="AZ196" s="123" t="n">
        <v>2</v>
      </c>
      <c r="BA196" s="121">
        <f>IFERROR(INDEX(WM_BI,MATCH($AJ196,WM_KEY,0)),"")</f>
        <v>0.06</v>
      </c>
      <c r="BB196" s="122">
        <f>IF(OR(AZ196="",BA196=""),"",AZ196*BA196)</f>
        <v>0.12</v>
      </c>
      <c r="BC196" s="122">
        <f>IF(COUNT(AM196,AP196,AS196,AV196,AY196,BB196)&lt;6,"",SUM(AM196,AP196,AS196,AV196,AY196,BB196))</f>
        <v>2.2</v>
      </c>
      <c r="BD196" s="122" t="str">
        <f>IF(BC196="","",INDEX({"A1","A2","A3","B1","B2","B3","C1","C2","D1","D2","E1","E2"},MAX(1,MIN(12,ROUND(BC196,0)))))</f>
        <v>A2</v>
      </c>
      <c r="BE196" s="114" t="inlineStr">
        <is>
          <t>A3</t>
        </is>
      </c>
      <c r="BF196" s="124" t="inlineStr">
        <is>
          <t>Rule: R7 Band A experience</t>
        </is>
      </c>
      <c r="BG19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6" s="125" t="inlineStr">
        <is>
          <t>At build: Complexity 1.28 + Autonomy 0.32 + Accountability 0.08 + Leadership 0.00 + Experience 0.40 + Business impact 0.12
= 2.20 points → nearest level 2 = A2
Final level: A3 · a rule applied: see the next column</t>
        </is>
      </c>
      <c r="BI196" s="125" t="inlineStr">
        <is>
          <t>• Raised to A3: 4.4 years' experience is 2 years or more.
Final level: A3.</t>
        </is>
      </c>
      <c r="BJ196" s="125" t="inlineStr">
        <is>
          <t>—</t>
        </is>
      </c>
      <c r="BK196" s="126" t="n"/>
      <c r="BL196" s="126" t="inlineStr">
        <is>
          <t>Medium</t>
        </is>
      </c>
      <c r="BM196" s="126" t="n"/>
      <c r="BN196" s="125" t="inlineStr">
        <is>
          <t>Stable · moves in fewer than 5 of 30 weight tests</t>
        </is>
      </c>
      <c r="BO196" s="148" t="inlineStr">
        <is>
          <t>Rated 2 of 12
Start: 2.0 · practitioner title
Evidence reads like A2: Lists product understanding, system design, logic; data integration; no concrete problems described → matches the start
KRA: “1. Strengthen technical expertise in.NET, React, APIs, database handling, and full-stack development by contributing to ≥ 50% end-to-end…”
Market: A2 = Standard work of the discipline</t>
        </is>
      </c>
      <c r="BP196" s="129" t="inlineStr">
        <is>
          <t>Rated 2 of 12
Start: 2.0 · practitioner title
Evidence reads like A2: Decides model change requests; discusses with team before starting any work → matches the start
Market: A2 = Chooses own approach within standards</t>
        </is>
      </c>
      <c r="BQ196" s="129" t="inlineStr">
        <is>
          <t>Rated 2 of 12
Start: 2.0 · practitioner title
Evidence reads like A2: own survey / KRA answers · summarised by the rater; not quoted → matches the start
KRA: “1. Strengthen technical expertise in.NET, React, APIs, database handling, and full-stack development by contributing to ≥ 50% end-to-end…”
Market: A2 = Own deliverables · accuracy, TAT</t>
        </is>
      </c>
      <c r="BR196" s="129" t="inlineStr">
        <is>
          <t>Rated 1 of 12 — not counted: the weight is 0% at this level
Start: 1.0 · individual contributor, so influence only
Evidence reads like A1: No guidance of others described → matches the start
Team: 0 direct reports · IC
Market: A1 = Not scored in Band A</t>
        </is>
      </c>
      <c r="BS196" s="129" t="inlineStr">
        <is>
          <t>Rated 4 of 12
Experience: 4.4 yrs total · 3.8 before IRIS + 0.6 at IRIS = 3.6 on the experience scale
Qualification: MCA · postgraduate, relevant to the work → +0.5
Market: A3 roles typically have 2–5 yrs · IRIS guide 2–4</t>
        </is>
      </c>
      <c r="BT19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6" s="124"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BV196" s="125" t="n"/>
      <c r="BW196" s="125" t="n"/>
      <c r="BX196" s="125" t="n"/>
      <c r="BY196" s="125" t="n"/>
      <c r="BZ196" s="125" t="inlineStr">
        <is>
          <t>Received · manager annual</t>
        </is>
      </c>
      <c r="CA196" s="125" t="inlineStr">
        <is>
          <t>CARBON Mapping Master</t>
        </is>
      </c>
      <c r="CB196" s="130" t="n">
        <v>19</v>
      </c>
      <c r="CC196" s="131"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CD196" s="131"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CE196" s="131" t="inlineStr">
        <is>
          <t>• Current capabilities: Dotnet Core; pyhton; Mongo; React.
• Tools / software used: Cursor; Better New Monitor.
• Workload: Rated a heavy load · 4/5 in a typical week.</t>
        </is>
      </c>
      <c r="CF196" s="131" t="inlineStr">
        <is>
          <t>• Development priorities: Management skills.
• Learning and Development Need: Good Senior Members.</t>
        </is>
      </c>
      <c r="CG196" s="131" t="inlineStr">
        <is>
          <t>• Key challenges: Other task given in betwe; co-pilot over cursor.
• Support required: Sensible Manager.</t>
        </is>
      </c>
      <c r="CH196" s="132" t="inlineStr">
        <is>
          <t>Complexity: Evidence reads like A2: Lists product understanding, system design, logic; data integration; no concrete problems described → matches the start
Autonomy: Evidence reads like A2: Decides model change requests; discusses with team before starting any work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CI196"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96" s="131" t="inlineStr">
        <is>
          <t>Self-identified: Answered · no common topic
For the next role: Answered · no common topic</t>
        </is>
      </c>
      <c r="CK196" s="131" t="inlineStr">
        <is>
          <t>Per-person summary · CARBON Mapping Master</t>
        </is>
      </c>
      <c r="CL196"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96"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Future Leader.</t>
        </is>
      </c>
      <c r="CN196" s="135" t="n"/>
      <c r="CO196" s="135" t="n">
        <v>2</v>
      </c>
      <c r="CP196" s="136" t="inlineStr">
        <is>
          <t>Not rated · manager</t>
        </is>
      </c>
      <c r="CQ196" s="137" t="inlineStr">
        <is>
          <t>—</t>
        </is>
      </c>
      <c r="CR196" s="137" t="inlineStr">
        <is>
          <t>Future Leader</t>
        </is>
      </c>
      <c r="CS196" s="137" t="inlineStr">
        <is>
          <t>No rating data</t>
        </is>
      </c>
      <c r="CT196" s="137" t="n"/>
      <c r="CU196" s="137" t="n"/>
      <c r="CV196" s="137" t="n"/>
      <c r="CW196" s="137" t="n"/>
      <c r="CX196" s="137" t="n"/>
      <c r="CY196" s="137" t="n"/>
      <c r="CZ196" s="137" t="n"/>
      <c r="DA196" s="119" t="n">
        <v>83</v>
      </c>
      <c r="DB196" s="138" t="inlineStr">
        <is>
          <t>Developing</t>
        </is>
      </c>
      <c r="DC196" s="138" t="n">
        <v>92</v>
      </c>
      <c r="DD196" s="138" t="n">
        <v>62</v>
      </c>
      <c r="DE196" s="138" t="n">
        <v>87</v>
      </c>
      <c r="DF196" s="138" t="n"/>
      <c r="DG196" s="138" t="inlineStr">
        <is>
          <t>SQL &amp; data, Cloud &amp; DevOps, AI / GenAI</t>
        </is>
      </c>
      <c r="DH196" s="138" t="inlineStr">
        <is>
          <t>B1: 73% of profile — not yet</t>
        </is>
      </c>
      <c r="DI196" s="138" t="inlineStr">
        <is>
          <t>Evidence: Survey + KRAs | Core: Ownership 2/2, Problem solving 2/2, Communication &amp; collaboration 2/2, Client &amp; quality focus 2/2, Learning agility 1/2, Integrity &amp; compliance 2/2 | Future-ready: AI literacy 1/2, Data literacy 1/2, Digital fluency 2/2, Innovation 1/2 | Functional: Programming &amp; stack 3/3, System design 3/3, SQL &amp; data 2/3, Cloud &amp; DevOps 2/3, AI / GenAI 2/3, Product &amp; domain 4/3</t>
        </is>
      </c>
      <c r="DJ196" s="111" t="inlineStr">
        <is>
          <t>Answered · no common topic</t>
        </is>
      </c>
      <c r="DK196" s="112" t="n"/>
      <c r="DL196" s="112" t="inlineStr">
        <is>
          <t>Programming &amp; Tech-Stack Depth; Process Improvement &amp; Quality Mindset</t>
        </is>
      </c>
      <c r="DM196" s="112" t="inlineStr">
        <is>
          <t>Answered · no common topic</t>
        </is>
      </c>
      <c r="DN196" s="112" t="n"/>
      <c r="DO196" s="139" t="inlineStr">
        <is>
          <t>No strong match from survey evidence</t>
        </is>
      </c>
      <c r="DP196" s="126" t="inlineStr">
        <is>
          <t>No material overlap found</t>
        </is>
      </c>
      <c r="DQ196" s="126" t="inlineStr">
        <is>
          <t>No close match in other businesses</t>
        </is>
      </c>
      <c r="DR196" s="126" t="n"/>
      <c r="DS196" s="126" t="n"/>
      <c r="DT196" s="126" t="inlineStr">
        <is>
          <t>A3 deep-dive: score 2.2 · gap to B1 1.35 · More than 1.0 from B1</t>
        </is>
      </c>
      <c r="DU196"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19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9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6" s="139" t="inlineStr">
        <is>
          <t>Market level: P2 · SFIA 3 Apply
Typical title: Software Engineer
At peers: Workiva – SE · Broadridge India – SE · Nasdaq / AxiomSL – SE
Typical experience: 2–5 yrs · IRIS guide 2–4
Standard: SFIA 9; OWASP secure coding</t>
        </is>
      </c>
      <c r="DZ196" s="126" t="inlineStr">
        <is>
          <t>2–4 yrs</t>
        </is>
      </c>
      <c r="EA196" s="126" t="inlineStr">
        <is>
          <t>3–5 · 2–5</t>
        </is>
      </c>
      <c r="EB196" s="126" t="inlineStr">
        <is>
          <t>Software Engineer</t>
        </is>
      </c>
      <c r="EC196" s="126" t="inlineStr">
        <is>
          <t>Workiva: SE · Broadridge India: SE · Nasdaq / AxiomSL: SE · Salesforce: MTS · Atlassian: P40 · 3–7 yrs · Freshworks: Senior SE</t>
        </is>
      </c>
      <c r="ED196" s="126" t="inlineStr">
        <is>
          <t>SFIA 9 · software development, programming; OWASP secure coding; cloud vendor certifications</t>
        </is>
      </c>
      <c r="EE196" s="126" t="inlineStr">
        <is>
          <t>Core 2 · Future 2 · Functional 3 · Leadership not scored</t>
        </is>
      </c>
      <c r="EF196" s="139" t="n"/>
      <c r="EG196" s="126" t="inlineStr">
        <is>
          <t>✓ HRIS: 4.4 yrs, MCA, 0 direct reports
✓ Survey: 19 of 20 questions answered
✓ KRAs: submitted, reported deliverables
✓ Manager mapping: rating, 9-box — filled from talent-mapping files: 9-box · CARBON grid
✗ Job description: not on file</t>
        </is>
      </c>
      <c r="EH196" s="118" t="n"/>
      <c r="EI196" s="118" t="n"/>
      <c r="EJ196" s="118" t="n"/>
      <c r="EK196" s="118" t="inlineStr">
        <is>
          <t>Survey: summary on file · KRAs: received · Experience: on file</t>
        </is>
      </c>
      <c r="EL196" s="141" t="n"/>
      <c r="EM196" s="142" t="n"/>
      <c r="EN196" s="142" t="n"/>
      <c r="EO196" s="142" t="n"/>
      <c r="EP196" s="142" t="n"/>
      <c r="EQ196" s="143" t="n"/>
      <c r="ER196" s="135" t="n"/>
      <c r="ES196" s="135" t="n"/>
      <c r="ET196" s="135" t="n"/>
      <c r="EU196" s="135" t="n"/>
      <c r="EV196" s="135" t="n"/>
      <c r="EW196" s="135" t="n"/>
      <c r="EX196" s="135" t="n"/>
      <c r="EY196" s="143" t="n"/>
      <c r="EZ196" s="135" t="n"/>
      <c r="FA196" s="135" t="n"/>
      <c r="FB196" s="135" t="n"/>
      <c r="FC196" s="135" t="n"/>
      <c r="FD196" s="135" t="n"/>
    </row>
    <row r="197" ht="300" customHeight="1">
      <c r="A197" s="109" t="inlineStr">
        <is>
          <t>CARBON</t>
        </is>
      </c>
      <c r="B197" s="110" t="inlineStr">
        <is>
          <t>IRIS2032</t>
        </is>
      </c>
      <c r="C197" s="110" t="inlineStr">
        <is>
          <t>Kinjal Rathod</t>
        </is>
      </c>
      <c r="D197" s="110" t="inlineStr">
        <is>
          <t>Technology</t>
        </is>
      </c>
      <c r="E197" s="110" t="inlineStr">
        <is>
          <t>RC-067</t>
        </is>
      </c>
      <c r="F197" s="110" t="inlineStr">
        <is>
          <t>Raj Chauhan</t>
        </is>
      </c>
      <c r="G197" s="110" t="inlineStr">
        <is>
          <t>IRIS2054</t>
        </is>
      </c>
      <c r="H197" s="110" t="inlineStr">
        <is>
          <t>A3</t>
        </is>
      </c>
      <c r="I197" s="110" t="n"/>
      <c r="J197" s="110" t="n">
        <v>4.2</v>
      </c>
      <c r="K197" s="110" t="n">
        <v>4.2</v>
      </c>
      <c r="L197" s="110" t="inlineStr">
        <is>
          <t>MSc</t>
        </is>
      </c>
      <c r="M197" s="110" t="n"/>
      <c r="N197" s="144" t="inlineStr">
        <is>
          <t>Software Engineer</t>
        </is>
      </c>
      <c r="O197" s="113" t="inlineStr">
        <is>
          <t>Senior Software Engineer</t>
        </is>
      </c>
      <c r="P197" s="112" t="inlineStr">
        <is>
          <t>Engineering &amp; Development</t>
        </is>
      </c>
      <c r="Q197" s="112" t="inlineStr">
        <is>
          <t>Backend Development</t>
        </is>
      </c>
      <c r="R197" s="113" t="inlineStr">
        <is>
          <t>L3 – Professional / Associate</t>
        </is>
      </c>
      <c r="S197" s="114" t="inlineStr">
        <is>
          <t>A3</t>
        </is>
      </c>
      <c r="T197" s="151" t="inlineStr">
        <is>
          <t>Senior Associate</t>
        </is>
      </c>
      <c r="U197" s="151" t="inlineStr">
        <is>
          <t>A</t>
        </is>
      </c>
      <c r="V197" s="112" t="inlineStr">
        <is>
          <t>IC</t>
        </is>
      </c>
      <c r="W197" s="150" t="inlineStr">
        <is>
          <t>▲ Up</t>
        </is>
      </c>
      <c r="X197" s="112" t="inlineStr">
        <is>
          <t>P2</t>
        </is>
      </c>
      <c r="Y197" s="112" t="inlineStr">
        <is>
          <t>Developing</t>
        </is>
      </c>
      <c r="Z197" s="112" t="inlineStr">
        <is>
          <t>3 Apply</t>
        </is>
      </c>
      <c r="AA197" s="117" t="inlineStr">
        <is>
          <t>A3</t>
        </is>
      </c>
      <c r="AB197" s="118" t="inlineStr">
        <is>
          <t>Band A · Practitioner</t>
        </is>
      </c>
      <c r="AC197" s="118" t="inlineStr">
        <is>
          <t>Senior Associate</t>
        </is>
      </c>
      <c r="AD197" s="118" t="inlineStr">
        <is>
          <t>• Same as the model</t>
        </is>
      </c>
      <c r="AE197" s="118" t="inlineStr">
        <is>
          <t>B1</t>
        </is>
      </c>
      <c r="AF197" s="118" t="inlineStr">
        <is>
          <t>OK</t>
        </is>
      </c>
      <c r="AG197" s="118" t="inlineStr">
        <is>
          <t>No change · already below the manager</t>
        </is>
      </c>
      <c r="AH197" s="118" t="n">
        <v>4</v>
      </c>
      <c r="AI197" s="118" t="n"/>
      <c r="AJ197" s="119" t="inlineStr">
        <is>
          <t>CARBON · Technology · Band A · Early career</t>
        </is>
      </c>
      <c r="AK197" s="120" t="n">
        <v>2</v>
      </c>
      <c r="AL197" s="121">
        <f>IFERROR(INDEX(WM_C,MATCH($AJ197,WM_KEY,0)),"")</f>
        <v>0.64</v>
      </c>
      <c r="AM197" s="122">
        <f>IF(OR(AK197="",AL197=""),"",AK197*AL197)</f>
        <v>1.28</v>
      </c>
      <c r="AN197" s="120" t="n">
        <v>2</v>
      </c>
      <c r="AO197" s="121">
        <f>IFERROR(INDEX(WM_AU,MATCH($AJ197,WM_KEY,0)),"")</f>
        <v>0.16</v>
      </c>
      <c r="AP197" s="122">
        <f>IF(OR(AN197="",AO197=""),"",AN197*AO197)</f>
        <v>0.32</v>
      </c>
      <c r="AQ197" s="120" t="n">
        <v>2</v>
      </c>
      <c r="AR197" s="121">
        <f>IFERROR(INDEX(WM_AC,MATCH($AJ197,WM_KEY,0)),"")</f>
        <v>0.04</v>
      </c>
      <c r="AS197" s="122">
        <f>IF(OR(AQ197="",AR197=""),"",AQ197*AR197)</f>
        <v>0.08</v>
      </c>
      <c r="AT197" s="120" t="n">
        <v>1</v>
      </c>
      <c r="AU197" s="121">
        <f>IFERROR(INDEX(WM_L,MATCH($AJ197,WM_KEY,0)),"")</f>
        <v>0</v>
      </c>
      <c r="AV197" s="122">
        <f>IF(OR(AT197="",AU197=""),"",AT197*AU197)</f>
        <v>0</v>
      </c>
      <c r="AW197" s="120" t="n">
        <v>4</v>
      </c>
      <c r="AX197" s="121">
        <f>IFERROR(INDEX(WM_E,MATCH($AJ197,WM_KEY,0)),"")</f>
        <v>0.1</v>
      </c>
      <c r="AY197" s="122">
        <f>IF(OR(AW197="",AX197=""),"",AW197*AX197)</f>
        <v>0.4</v>
      </c>
      <c r="AZ197" s="123" t="n">
        <v>2</v>
      </c>
      <c r="BA197" s="121">
        <f>IFERROR(INDEX(WM_BI,MATCH($AJ197,WM_KEY,0)),"")</f>
        <v>0.06</v>
      </c>
      <c r="BB197" s="122">
        <f>IF(OR(AZ197="",BA197=""),"",AZ197*BA197)</f>
        <v>0.12</v>
      </c>
      <c r="BC197" s="122">
        <f>IF(COUNT(AM197,AP197,AS197,AV197,AY197,BB197)&lt;6,"",SUM(AM197,AP197,AS197,AV197,AY197,BB197))</f>
        <v>2.2</v>
      </c>
      <c r="BD197" s="122" t="str">
        <f>IF(BC197="","",INDEX({"A1","A2","A3","B1","B2","B3","C1","C2","D1","D2","E1","E2"},MAX(1,MIN(12,ROUND(BC197,0)))))</f>
        <v>A2</v>
      </c>
      <c r="BE197" s="114" t="inlineStr">
        <is>
          <t>A3</t>
        </is>
      </c>
      <c r="BF197" s="124" t="inlineStr">
        <is>
          <t>Rule: R7 Band A experience</t>
        </is>
      </c>
      <c r="BG19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7" s="125" t="inlineStr">
        <is>
          <t>At build: Complexity 1.28 + Autonomy 0.32 + Accountability 0.08 + Leadership 0.00 + Experience 0.40 + Business impact 0.12
= 2.20 points → nearest level 2 = A2
Final level: A3 · a rule applied: see the next column</t>
        </is>
      </c>
      <c r="BI197" s="125" t="inlineStr">
        <is>
          <t>• Raised to A3: 4.2 years' experience is 2 years or more.
Final level: A3.</t>
        </is>
      </c>
      <c r="BJ197" s="125" t="inlineStr">
        <is>
          <t>—</t>
        </is>
      </c>
      <c r="BK197" s="126" t="n"/>
      <c r="BL197" s="126" t="inlineStr">
        <is>
          <t>Medium</t>
        </is>
      </c>
      <c r="BM197" s="126" t="n"/>
      <c r="BN197" s="125" t="inlineStr">
        <is>
          <t>Stable · moves in fewer than 5 of 30 weight tests</t>
        </is>
      </c>
      <c r="BO197" s="148" t="inlineStr">
        <is>
          <t>Rated 2 of 12
Start: 2.0 · practitioner title
Evidence reads like A2: Backend and frontend feature development; nothing beyond standard development described → matches the start
KRA: “1.Deliver ≥ 90% committed development tasks within agreed timelines with improved implementation quality. 2.Reduce issue reopen rate and…”
Market: A2 = Standard work of the discipline</t>
        </is>
      </c>
      <c r="BP197" s="129" t="inlineStr">
        <is>
          <t>Rated 2 of 12
Start: 2.0 · practitioner title
Evidence reads like A2: Only 'explore better outputs' given as independent decision → matches the start
Market: A2 = Chooses own approach within standards</t>
        </is>
      </c>
      <c r="BQ197" s="129" t="inlineStr">
        <is>
          <t>Rated 2 of 12
Start: 2.0 · practitioner title
Evidence reads like A2: Quality, correctness and timely delivery of own features → matches the start
KRA: “1.Deliver ≥ 90% committed development tasks within agreed timelines with improved implementation quality. 2.Reduce issue reopen rate and…”
Market: A2 = Own deliverables · accuracy, TAT</t>
        </is>
      </c>
      <c r="BR197" s="129" t="inlineStr">
        <is>
          <t>Rated 1 of 12 — not counted: the weight is 0% at this level
Start: 1.0 · individual contributor, so influence only
Evidence reads like A1: No guidance of others described → matches the start
Team: 0 direct reports · IC
Market: A1 = Not scored in Band A</t>
        </is>
      </c>
      <c r="BS197" s="129" t="inlineStr">
        <is>
          <t>Rated 4 of 12
Experience: 4.2 yrs total · 4.2 at IRIS; none recorded before IRIS = 3.5 on the experience scale
Qualification: MSc · postgraduate, relevant to the work → +0.5
Market: A3 roles typically have 2–5 yrs · IRIS guide 2–4</t>
        </is>
      </c>
      <c r="BT19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7" s="124"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BV197" s="125" t="n"/>
      <c r="BW197" s="125" t="n"/>
      <c r="BX197" s="125" t="n"/>
      <c r="BY197" s="125" t="n"/>
      <c r="BZ197" s="125" t="inlineStr">
        <is>
          <t>Received · manager annual</t>
        </is>
      </c>
      <c r="CA197" s="125" t="inlineStr">
        <is>
          <t>CARBON Mapping Master</t>
        </is>
      </c>
      <c r="CB197" s="130" t="n">
        <v>20</v>
      </c>
      <c r="CC197" s="131"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CD197" s="131"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CE197" s="131" t="inlineStr">
        <is>
          <t>• Current capabilities: Technical architecture.
• Tools / software used: Co-pilot.
• Workload: Rated a heavy load · 4/5 in a typical week.
• Judgment/way of working: Delivered on time.</t>
        </is>
      </c>
      <c r="CF197" s="131"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CG197" s="131" t="inlineStr">
        <is>
          <t>• Key challenges: Unclear requirements.
• Support required: Clarity of requirements.</t>
        </is>
      </c>
      <c r="CH197" s="132" t="inlineStr">
        <is>
          <t>Complexity: Evidence reads like A2: Backend and frontend feature development; nothing beyond standard development described → matches the start
Autonomy: Evidence reads like A2: Only 'explore better outputs' given as independent decision → matches the start
Accountability: Evidence reads like A2: Quality, correctness and timely delivery of own features → matches the start
Leadership: Evidence reads like A1: No guidance of others described → matches the start
Business Impact: No survey or manager-mapping signal on criticality: kept at the start point.</t>
        </is>
      </c>
      <c r="CI19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97" s="131" t="inlineStr">
        <is>
          <t>Self-identified: AI / automation · Technical depth &amp; architecture · Product &amp; tool knowledge
For the next role: AI / automation · Technical depth &amp; architecture · Product &amp; tool knowledge</t>
        </is>
      </c>
      <c r="CK197" s="131" t="inlineStr">
        <is>
          <t>Per-person summary · CARBON Mapping Master</t>
        </is>
      </c>
      <c r="CL19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97"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Future Leader.</t>
        </is>
      </c>
      <c r="CN197" s="135" t="n"/>
      <c r="CO197" s="135" t="n">
        <v>2</v>
      </c>
      <c r="CP197" s="136" t="inlineStr">
        <is>
          <t>Not rated · manager</t>
        </is>
      </c>
      <c r="CQ197" s="137" t="inlineStr">
        <is>
          <t>—</t>
        </is>
      </c>
      <c r="CR197" s="137" t="inlineStr">
        <is>
          <t>Future Leader</t>
        </is>
      </c>
      <c r="CS197" s="137" t="inlineStr">
        <is>
          <t>No rating data</t>
        </is>
      </c>
      <c r="CT197" s="137" t="n"/>
      <c r="CU197" s="137" t="n"/>
      <c r="CV197" s="137" t="n"/>
      <c r="CW197" s="137" t="n"/>
      <c r="CX197" s="137" t="n"/>
      <c r="CY197" s="137" t="n"/>
      <c r="CZ197" s="137" t="n"/>
      <c r="DA197" s="119" t="n">
        <v>82</v>
      </c>
      <c r="DB197" s="138" t="inlineStr">
        <is>
          <t>Developing</t>
        </is>
      </c>
      <c r="DC197" s="138" t="n">
        <v>95</v>
      </c>
      <c r="DD197" s="138" t="n">
        <v>75</v>
      </c>
      <c r="DE197" s="138" t="n">
        <v>78</v>
      </c>
      <c r="DF197" s="138" t="n"/>
      <c r="DG197" s="138" t="inlineStr">
        <is>
          <t>Programming &amp; stack, SQL &amp; data, Cloud &amp; DevOps</t>
        </is>
      </c>
      <c r="DH197" s="138" t="inlineStr">
        <is>
          <t>B1: 72% of profile — not yet</t>
        </is>
      </c>
      <c r="DI197" s="138" t="inlineStr">
        <is>
          <t>Evidence: Survey + KRAs | Core: Ownership 3/2, Problem solving 1/2, Communication &amp; collaboration 2/2, Client &amp; quality focus 2/2, Learning agility 2/2, Integrity &amp; compliance 2/2 | Future-ready: AI literacy 2/2, Data literacy 1/2, Digital fluency 2/2, Innovation 1/2 | Functional: Programming &amp; stack 2/3, System design 3/3, SQL &amp; data 2/3, Cloud &amp; DevOps 2/3, AI / GenAI 3/3, Product &amp; domain 2/3</t>
        </is>
      </c>
      <c r="DJ197" s="111" t="inlineStr">
        <is>
          <t>AI / automation · Technical depth &amp; architecture · Product &amp; tool knowledge</t>
        </is>
      </c>
      <c r="DK197" s="112" t="n"/>
      <c r="DL197" s="112" t="inlineStr">
        <is>
          <t>AI, GenAI &amp; Prompt Engineering; Stakeholder &amp; Client Management</t>
        </is>
      </c>
      <c r="DM197" s="112" t="inlineStr">
        <is>
          <t>AI / automation · Technical depth &amp; architecture · Product &amp; tool knowledge</t>
        </is>
      </c>
      <c r="DN197" s="112" t="n"/>
      <c r="DO197" s="139" t="inlineStr">
        <is>
          <t>No strong match from survey evidence</t>
        </is>
      </c>
      <c r="DP197" s="126" t="inlineStr">
        <is>
          <t>Harsh Icecreamwala · Software Engineer — 0.43: features, co-pilot, architecture; Jayshiv Patel · Software Engineer — 0.34: development, features, technical; Kuldip D Shah · Software Engineer — 0.32: features, development</t>
        </is>
      </c>
      <c r="DQ197" s="126" t="inlineStr">
        <is>
          <t>No close match in other businesses</t>
        </is>
      </c>
      <c r="DR197" s="126" t="n"/>
      <c r="DS197" s="126" t="n"/>
      <c r="DT197" s="126" t="inlineStr">
        <is>
          <t>A3 deep-dive: score 2.2 · gap to B1 1.35 · More than 1.0 from B1</t>
        </is>
      </c>
      <c r="DU197"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19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9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7" s="139" t="inlineStr">
        <is>
          <t>Market level: P2 · SFIA 3 Apply
Typical title: Software Engineer
At peers: Workiva – SE · Broadridge India – SE · Nasdaq / AxiomSL – SE
Typical experience: 2–5 yrs · IRIS guide 2–4
Standard: SFIA 9; OWASP secure coding</t>
        </is>
      </c>
      <c r="DZ197" s="126" t="inlineStr">
        <is>
          <t>2–4 yrs</t>
        </is>
      </c>
      <c r="EA197" s="126" t="inlineStr">
        <is>
          <t>3–5 · 2–5</t>
        </is>
      </c>
      <c r="EB197" s="126" t="inlineStr">
        <is>
          <t>Software Engineer</t>
        </is>
      </c>
      <c r="EC197" s="126" t="inlineStr">
        <is>
          <t>Workiva: SE · Broadridge India: SE · Nasdaq / AxiomSL: SE · Salesforce: MTS · Atlassian: P40 · 3–7 yrs · Freshworks: Senior SE</t>
        </is>
      </c>
      <c r="ED197" s="126" t="inlineStr">
        <is>
          <t>SFIA 9 · software development, programming; OWASP secure coding; cloud vendor certifications</t>
        </is>
      </c>
      <c r="EE197" s="126" t="inlineStr">
        <is>
          <t>Core 2 · Future 2 · Functional 3 · Leadership not scored</t>
        </is>
      </c>
      <c r="EF197" s="139" t="n"/>
      <c r="EG197" s="126" t="inlineStr">
        <is>
          <t>✓ HRIS: 4.2 yrs, MSc, 0 direct reports
✓ Survey: 20 of 20 questions answered
✓ KRAs: submitted, reported deliverables
✓ Manager mapping: rating, 9-box — filled from talent-mapping files: 9-box · CARBON grid
✗ Job description: not on file</t>
        </is>
      </c>
      <c r="EH197" s="118" t="n"/>
      <c r="EI197" s="118" t="n"/>
      <c r="EJ197" s="118" t="n"/>
      <c r="EK197" s="118" t="inlineStr">
        <is>
          <t>Survey: summary on file · KRAs: received · Experience: on file</t>
        </is>
      </c>
      <c r="EL197" s="141" t="n"/>
      <c r="EM197" s="142" t="n"/>
      <c r="EN197" s="142" t="n"/>
      <c r="EO197" s="142" t="n"/>
      <c r="EP197" s="142" t="n"/>
      <c r="EQ197" s="143" t="n"/>
      <c r="ER197" s="135" t="n"/>
      <c r="ES197" s="135" t="n"/>
      <c r="ET197" s="135" t="n"/>
      <c r="EU197" s="135" t="n"/>
      <c r="EV197" s="135" t="n"/>
      <c r="EW197" s="135" t="n"/>
      <c r="EX197" s="135" t="n"/>
      <c r="EY197" s="143" t="n"/>
      <c r="EZ197" s="135" t="n"/>
      <c r="FA197" s="135" t="n"/>
      <c r="FB197" s="135" t="n"/>
      <c r="FC197" s="135" t="n"/>
      <c r="FD197" s="135" t="n"/>
    </row>
    <row r="198" ht="300" customHeight="1">
      <c r="A198" s="109" t="inlineStr">
        <is>
          <t>CARBON</t>
        </is>
      </c>
      <c r="B198" s="110" t="inlineStr">
        <is>
          <t>IRIS2354</t>
        </is>
      </c>
      <c r="C198" s="110" t="inlineStr">
        <is>
          <t>Kuldip D Shah</t>
        </is>
      </c>
      <c r="D198" s="110" t="inlineStr">
        <is>
          <t>Technology</t>
        </is>
      </c>
      <c r="E198" s="110" t="inlineStr">
        <is>
          <t>RC-085</t>
        </is>
      </c>
      <c r="F198" s="110" t="inlineStr">
        <is>
          <t>Kunal Jadhav</t>
        </is>
      </c>
      <c r="G198" s="110" t="inlineStr">
        <is>
          <t>IRIS2283</t>
        </is>
      </c>
      <c r="H198" s="110" t="inlineStr">
        <is>
          <t>A3</t>
        </is>
      </c>
      <c r="I198" s="110" t="n"/>
      <c r="J198" s="110" t="n">
        <v>4.5</v>
      </c>
      <c r="K198" s="110" t="n">
        <v>1.5</v>
      </c>
      <c r="L198" s="110" t="inlineStr">
        <is>
          <t>BCA</t>
        </is>
      </c>
      <c r="M198" s="110" t="n"/>
      <c r="N198" s="144" t="inlineStr">
        <is>
          <t>Software Engineer</t>
        </is>
      </c>
      <c r="O198" s="113" t="inlineStr">
        <is>
          <t>Senior Software Engineer</t>
        </is>
      </c>
      <c r="P198" s="112" t="inlineStr">
        <is>
          <t>Engineering &amp; Development</t>
        </is>
      </c>
      <c r="Q198" s="112" t="inlineStr">
        <is>
          <t>Full-Stack Development</t>
        </is>
      </c>
      <c r="R198" s="113" t="inlineStr">
        <is>
          <t>L3 – Professional / Associate</t>
        </is>
      </c>
      <c r="S198" s="114" t="inlineStr">
        <is>
          <t>A3</t>
        </is>
      </c>
      <c r="T198" s="151" t="inlineStr">
        <is>
          <t>Senior Associate</t>
        </is>
      </c>
      <c r="U198" s="151" t="inlineStr">
        <is>
          <t>A</t>
        </is>
      </c>
      <c r="V198" s="112" t="inlineStr">
        <is>
          <t>IC</t>
        </is>
      </c>
      <c r="W198" s="150" t="inlineStr">
        <is>
          <t>▲ Up</t>
        </is>
      </c>
      <c r="X198" s="112" t="inlineStr">
        <is>
          <t>P2</t>
        </is>
      </c>
      <c r="Y198" s="112" t="inlineStr">
        <is>
          <t>Developing</t>
        </is>
      </c>
      <c r="Z198" s="112" t="inlineStr">
        <is>
          <t>3 Apply</t>
        </is>
      </c>
      <c r="AA198" s="117" t="inlineStr">
        <is>
          <t>A2</t>
        </is>
      </c>
      <c r="AB198" s="118" t="inlineStr">
        <is>
          <t>Band A · Practitioner</t>
        </is>
      </c>
      <c r="AC198" s="118" t="inlineStr">
        <is>
          <t>Associate</t>
        </is>
      </c>
      <c r="AD198" s="145" t="inlineStr">
        <is>
          <t>▼ Down · pay and title protected</t>
        </is>
      </c>
      <c r="AE198" s="118" t="inlineStr">
        <is>
          <t>A3</t>
        </is>
      </c>
      <c r="AF198" s="118" t="inlineStr">
        <is>
          <t>OK</t>
        </is>
      </c>
      <c r="AG198" s="118" t="inlineStr">
        <is>
          <t>Level rule: manager A3; a reportee sits at least one level below · A3 → A2 · move down · pay and title protected for one cycle</t>
        </is>
      </c>
      <c r="AH198" s="118" t="n">
        <v>5</v>
      </c>
      <c r="AI198" s="118" t="n"/>
      <c r="AJ198" s="119" t="inlineStr">
        <is>
          <t>CARBON · Technology · Band A · Early career</t>
        </is>
      </c>
      <c r="AK198" s="120" t="n">
        <v>2</v>
      </c>
      <c r="AL198" s="121">
        <f>IFERROR(INDEX(WM_C,MATCH($AJ198,WM_KEY,0)),"")</f>
        <v>0.64</v>
      </c>
      <c r="AM198" s="122">
        <f>IF(OR(AK198="",AL198=""),"",AK198*AL198)</f>
        <v>1.28</v>
      </c>
      <c r="AN198" s="120" t="n">
        <v>2</v>
      </c>
      <c r="AO198" s="121">
        <f>IFERROR(INDEX(WM_AU,MATCH($AJ198,WM_KEY,0)),"")</f>
        <v>0.16</v>
      </c>
      <c r="AP198" s="122">
        <f>IF(OR(AN198="",AO198=""),"",AN198*AO198)</f>
        <v>0.32</v>
      </c>
      <c r="AQ198" s="120" t="n">
        <v>2</v>
      </c>
      <c r="AR198" s="121">
        <f>IFERROR(INDEX(WM_AC,MATCH($AJ198,WM_KEY,0)),"")</f>
        <v>0.04</v>
      </c>
      <c r="AS198" s="122">
        <f>IF(OR(AQ198="",AR198=""),"",AQ198*AR198)</f>
        <v>0.08</v>
      </c>
      <c r="AT198" s="120" t="n">
        <v>1</v>
      </c>
      <c r="AU198" s="121">
        <f>IFERROR(INDEX(WM_L,MATCH($AJ198,WM_KEY,0)),"")</f>
        <v>0</v>
      </c>
      <c r="AV198" s="122">
        <f>IF(OR(AT198="",AU198=""),"",AT198*AU198)</f>
        <v>0</v>
      </c>
      <c r="AW198" s="120" t="n">
        <v>3.5</v>
      </c>
      <c r="AX198" s="121">
        <f>IFERROR(INDEX(WM_E,MATCH($AJ198,WM_KEY,0)),"")</f>
        <v>0.1</v>
      </c>
      <c r="AY198" s="122">
        <f>IF(OR(AW198="",AX198=""),"",AW198*AX198)</f>
        <v>0.35</v>
      </c>
      <c r="AZ198" s="123" t="n">
        <v>2</v>
      </c>
      <c r="BA198" s="121">
        <f>IFERROR(INDEX(WM_BI,MATCH($AJ198,WM_KEY,0)),"")</f>
        <v>0.06</v>
      </c>
      <c r="BB198" s="122">
        <f>IF(OR(AZ198="",BA198=""),"",AZ198*BA198)</f>
        <v>0.12</v>
      </c>
      <c r="BC198" s="122">
        <f>IF(COUNT(AM198,AP198,AS198,AV198,AY198,BB198)&lt;6,"",SUM(AM198,AP198,AS198,AV198,AY198,BB198))</f>
        <v>2.15</v>
      </c>
      <c r="BD198" s="122" t="str">
        <f>IF(BC198="","",INDEX({"A1","A2","A3","B1","B2","B3","C1","C2","D1","D2","E1","E2"},MAX(1,MIN(12,ROUND(BC198,0)))))</f>
        <v>A2</v>
      </c>
      <c r="BE198" s="114" t="inlineStr">
        <is>
          <t>A3</t>
        </is>
      </c>
      <c r="BF198" s="124" t="inlineStr">
        <is>
          <t>Rule: R7 Band A experience</t>
        </is>
      </c>
      <c r="BG19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8" s="125" t="inlineStr">
        <is>
          <t>At build: Complexity 1.28 + Autonomy 0.32 + Accountability 0.08 + Leadership 0.00 + Experience 0.35 + Business impact 0.12
= 2.15 points → nearest level 2 = A2
Final level: A3 · a rule applied: see the next column</t>
        </is>
      </c>
      <c r="BI198" s="125" t="inlineStr">
        <is>
          <t>• Raised to A3: 4.5 years' experience is 2 years or more.
Final level: A3.</t>
        </is>
      </c>
      <c r="BJ198" s="125" t="inlineStr">
        <is>
          <t>—</t>
        </is>
      </c>
      <c r="BK198" s="126" t="n"/>
      <c r="BL198" s="126" t="inlineStr">
        <is>
          <t>Medium</t>
        </is>
      </c>
      <c r="BM198" s="126" t="inlineStr">
        <is>
          <t>• Serving notice · Employee Master, 23 Sep 2026</t>
        </is>
      </c>
      <c r="BN198" s="125" t="inlineStr">
        <is>
          <t>Stable · moves in fewer than 5 of 30 weight tests</t>
        </is>
      </c>
      <c r="BO198" s="148" t="inlineStr">
        <is>
          <t>Rated 2 of 12
Start: 2.0 · practitioner title
Evidence reads like A2: Frontend features, bug fixing, API integration and performance improvement in React → matches the start
KRA: “1.Improve execution speed and reduce task completion turnaround time by ≥ 40% YoY. 2.Improve delivery ownership by completing ≥ 85%…”
Market: A2 = Standard work of the discipline</t>
        </is>
      </c>
      <c r="BP198" s="129" t="inlineStr">
        <is>
          <t>Rated 2 of 12
Start: 2.0 · practitioner title
Evidence reads like A2: Only 'problem solving' given as independent decision → matches the start
Market: A2 = Chooses own approach within standards</t>
        </is>
      </c>
      <c r="BQ198" s="129" t="inlineStr">
        <is>
          <t>Rated 2 of 12
Start: 2.0 · practitioner title
Evidence reads like A2: Own frontend features, API integration and bug fixes; errors cause UI issues and delays → matches the start
KRA: “1.Improve execution speed and reduce task completion turnaround time by ≥ 40% YoY. 2.Improve delivery ownership by completing ≥ 85%…”
Market: A2 = Own deliverables · accuracy, TAT</t>
        </is>
      </c>
      <c r="BR198" s="129" t="inlineStr">
        <is>
          <t>Rated 1 of 12 — not counted: the weight is 0% at this level
Start: 1.0 · individual contributor, so influence only
Evidence reads like A1: No guidance of others described → matches the start
Team: 0 direct reports · IC
Market: A1 = Not scored in Band A</t>
        </is>
      </c>
      <c r="BS198" s="129" t="inlineStr">
        <is>
          <t>Rated 3.5 of 12 · between A3 and B1
Experience: 4.5 yrs total · 3.0 before IRIS + 1.5 at IRIS = 3.6 on the experience scale
Qualification: BCA · graduate, relevant to the work → no change
Market: A3 roles typically have 2–5 yrs · IRIS guide 2–4</t>
        </is>
      </c>
      <c r="BT19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8" s="124"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BV198" s="125" t="n"/>
      <c r="BW198" s="125" t="n"/>
      <c r="BX198" s="125" t="n"/>
      <c r="BY198" s="125" t="n"/>
      <c r="BZ198" s="125" t="inlineStr">
        <is>
          <t>Received · manager annual</t>
        </is>
      </c>
      <c r="CA198" s="125" t="inlineStr">
        <is>
          <t>CARBON Mapping Master</t>
        </is>
      </c>
      <c r="CB198" s="130" t="n">
        <v>20</v>
      </c>
      <c r="CC198" s="131"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CD198" s="131"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CE198" s="131" t="inlineStr">
        <is>
          <t>• Current capabilities: React.
• Tools / software used: VS code; Visual studio code; Claude; Github Copilot; Quickscram.
• Workload: Rated a heavy load · 4/5 in a typical week.
• Judgment/way of working: Logical thinking.</t>
        </is>
      </c>
      <c r="CF198" s="131" t="inlineStr">
        <is>
          <t>• Development priorities: I would like to improve my full-stack development skills and communication skills.
• Learning and Development Need: Opportunity to prove. Improve communication and technical skills.
• Role evolving toward: AI based development.</t>
        </is>
      </c>
      <c r="CG198" s="131" t="inlineStr">
        <is>
          <t>• Key challenges: AI credits.
• Support required: Clear requirement and documentation.</t>
        </is>
      </c>
      <c r="CH198" s="132" t="inlineStr">
        <is>
          <t>Complexity: Evidence reads like A2: Frontend features, bug fixing, API integration and performance improvement in React → matches the start
Autonomy: Evidence reads like A2: Only 'problem solving' given as independent decision → matches the start
Accountability: Evidence reads like A2: Own frontend features, API integration and bug fixes; errors cause UI issues and delays → matches the start
Leadership: Evidence reads like A1: No guidance of others described → matches the start
Business Impact: No survey or manager-mapping signal on criticality: kept at the start point.</t>
        </is>
      </c>
      <c r="CI198"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98" s="131" t="inlineStr">
        <is>
          <t>Self-identified: Communication &amp; presentation
For the next role: Communication &amp; presentation</t>
        </is>
      </c>
      <c r="CK198" s="131" t="inlineStr">
        <is>
          <t>Per-person summary · CARBON Mapping Master</t>
        </is>
      </c>
      <c r="CL198"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98"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Underperformer / Exit Risk.</t>
        </is>
      </c>
      <c r="CN198" s="135" t="n"/>
      <c r="CO198" s="135" t="n">
        <v>2</v>
      </c>
      <c r="CP198" s="136" t="inlineStr">
        <is>
          <t>Not rated · manager</t>
        </is>
      </c>
      <c r="CQ198" s="137" t="inlineStr">
        <is>
          <t>—</t>
        </is>
      </c>
      <c r="CR198" s="137" t="inlineStr">
        <is>
          <t>Underperformer / Exit Risk</t>
        </is>
      </c>
      <c r="CS198" s="137" t="inlineStr">
        <is>
          <t>No rating data</t>
        </is>
      </c>
      <c r="CT198" s="137" t="n"/>
      <c r="CU198" s="137" t="n"/>
      <c r="CV198" s="137" t="n"/>
      <c r="CW198" s="137" t="n"/>
      <c r="CX198" s="137" t="n"/>
      <c r="CY198" s="137" t="n"/>
      <c r="CZ198" s="137" t="n"/>
      <c r="DA198" s="119" t="n">
        <v>90</v>
      </c>
      <c r="DB198" s="138" t="inlineStr">
        <is>
          <t>Meets the level</t>
        </is>
      </c>
      <c r="DC198" s="138" t="n">
        <v>92</v>
      </c>
      <c r="DD198" s="138" t="n">
        <v>92</v>
      </c>
      <c r="DE198" s="138" t="n">
        <v>89</v>
      </c>
      <c r="DF198" s="138" t="n"/>
      <c r="DG198" s="138" t="inlineStr">
        <is>
          <t>SQL &amp; data, Product &amp; domain, Learning agility</t>
        </is>
      </c>
      <c r="DH198" s="138" t="inlineStr">
        <is>
          <t>B1: 79% of profile — close</t>
        </is>
      </c>
      <c r="DI198" s="138" t="inlineStr">
        <is>
          <t>Evidence: Survey + KRAs | Core: Ownership 2/2, Problem solving 2/2, Communication &amp; collaboration 2/2, Client &amp; quality focus 2/2, Learning agility 1/2, Integrity &amp; compliance 2/2 | Future-ready: AI literacy 2/2, Data literacy 1/2, Digital fluency 3/2, Innovation 2/2 | Functional: Programming &amp; stack 3/3, System design 3/3, SQL &amp; data 2/3, Cloud &amp; DevOps 3/3, AI / GenAI 3/3, Product &amp; domain 2/3</t>
        </is>
      </c>
      <c r="DJ198" s="111" t="inlineStr">
        <is>
          <t>Communication &amp; presentation</t>
        </is>
      </c>
      <c r="DK198" s="112" t="n"/>
      <c r="DL198" s="112" t="inlineStr">
        <is>
          <t>AI, GenAI &amp; Prompt Engineering; Product, Platform &amp; Domain Knowledge</t>
        </is>
      </c>
      <c r="DM198" s="112" t="inlineStr">
        <is>
          <t>Communication &amp; presentation</t>
        </is>
      </c>
      <c r="DN198" s="112" t="n"/>
      <c r="DO198" s="139" t="inlineStr">
        <is>
          <t>No strong match from survey evidence</t>
        </is>
      </c>
      <c r="DP198" s="126" t="inlineStr">
        <is>
          <t>Imtiyaz Pathan · Senior Software Engineer — 0.45: github, copilot, bug, features; Ayush Sharma · Trainee Software Engineer — 0.38: react, features, studio, visual; Harsh Icecreamwala · Software Engineer — 0.37: features, code, github, studio</t>
        </is>
      </c>
      <c r="DQ198" s="126" t="inlineStr">
        <is>
          <t>Akshata Sabale · iDEAL, Software Engineer — 0.39; Vaibhav Govind Gahat · iDEAL, Software Engineer — 0.36; Sumeet Laxman Kurdia · iDEAL, Trainee Software Engineer — 0.34</t>
        </is>
      </c>
      <c r="DR198" s="126" t="n"/>
      <c r="DS198" s="126" t="n"/>
      <c r="DT198" s="126" t="inlineStr">
        <is>
          <t>A3 deep-dive: score 2.15 · gap to B1 1.4 · More than 1.0 from B1</t>
        </is>
      </c>
      <c r="DU198"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19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9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8" s="139" t="inlineStr">
        <is>
          <t>Market level: P2 · SFIA 3 Apply
Typical title: Software Engineer
At peers: Workiva – SE · Broadridge India – SE · Nasdaq / AxiomSL – SE
Typical experience: 2–5 yrs · IRIS guide 2–4
Standard: SFIA 9; OWASP secure coding</t>
        </is>
      </c>
      <c r="DZ198" s="126" t="inlineStr">
        <is>
          <t>2–4 yrs</t>
        </is>
      </c>
      <c r="EA198" s="126" t="inlineStr">
        <is>
          <t>3–5 · 2–5</t>
        </is>
      </c>
      <c r="EB198" s="126" t="inlineStr">
        <is>
          <t>Software Engineer</t>
        </is>
      </c>
      <c r="EC198" s="126" t="inlineStr">
        <is>
          <t>Workiva: SE · Broadridge India: SE · Nasdaq / AxiomSL: SE · Salesforce: MTS · Atlassian: P40 · 3–7 yrs · Freshworks: Senior SE</t>
        </is>
      </c>
      <c r="ED198" s="126" t="inlineStr">
        <is>
          <t>SFIA 9 · software development, programming; OWASP secure coding; cloud vendor certifications</t>
        </is>
      </c>
      <c r="EE198" s="126" t="inlineStr">
        <is>
          <t>Core 2 · Future 2 · Functional 3 · Leadership not scored</t>
        </is>
      </c>
      <c r="EF198" s="139" t="n"/>
      <c r="EG198" s="126" t="inlineStr">
        <is>
          <t>✓ HRIS: 4.5 yrs, BCA, 0 direct reports
✓ Survey: 20 of 20 questions answered
✓ KRAs: submitted, reported deliverables
✓ Manager mapping: rating, 9-box — filled from talent-mapping files: 9-box · CARBON grid
✗ Job description: not on file</t>
        </is>
      </c>
      <c r="EH198" s="118" t="n"/>
      <c r="EI198" s="118" t="n"/>
      <c r="EJ198" s="118" t="n"/>
      <c r="EK198" s="118" t="inlineStr">
        <is>
          <t>Survey: summary on file · KRAs: received · Experience: on file</t>
        </is>
      </c>
      <c r="EL198" s="141" t="n"/>
      <c r="EM198" s="142" t="n"/>
      <c r="EN198" s="142" t="n"/>
      <c r="EO198" s="142" t="n"/>
      <c r="EP198" s="142" t="n"/>
      <c r="EQ198" s="143" t="n"/>
      <c r="ER198" s="135" t="n"/>
      <c r="ES198" s="135" t="n"/>
      <c r="ET198" s="135" t="n"/>
      <c r="EU198" s="135" t="n"/>
      <c r="EV198" s="135" t="n"/>
      <c r="EW198" s="135" t="n"/>
      <c r="EX198" s="135" t="n"/>
      <c r="EY198" s="143" t="n"/>
      <c r="EZ198" s="135" t="n"/>
      <c r="FA198" s="135" t="n"/>
      <c r="FB198" s="135" t="n"/>
      <c r="FC198" s="135" t="n"/>
      <c r="FD198" s="135" t="n"/>
    </row>
    <row r="199" ht="300" customHeight="1">
      <c r="A199" s="109" t="inlineStr">
        <is>
          <t>CARBON</t>
        </is>
      </c>
      <c r="B199" s="110" t="inlineStr">
        <is>
          <t>IRIS2283</t>
        </is>
      </c>
      <c r="C199" s="110" t="inlineStr">
        <is>
          <t>Kunal Jadhav</t>
        </is>
      </c>
      <c r="D199" s="110" t="inlineStr">
        <is>
          <t>Technology</t>
        </is>
      </c>
      <c r="E199" s="110" t="inlineStr">
        <is>
          <t>RC-085</t>
        </is>
      </c>
      <c r="F199" s="110" t="inlineStr">
        <is>
          <t>Bikram Prasad</t>
        </is>
      </c>
      <c r="G199" s="110" t="inlineStr">
        <is>
          <t>IRIS1883</t>
        </is>
      </c>
      <c r="H199" s="110" t="inlineStr">
        <is>
          <t>A3</t>
        </is>
      </c>
      <c r="I199" s="110" t="n">
        <v>2</v>
      </c>
      <c r="J199" s="110" t="n">
        <v>2.2</v>
      </c>
      <c r="K199" s="110" t="n">
        <v>2.2</v>
      </c>
      <c r="L199" s="110" t="inlineStr">
        <is>
          <t>Bachelor of Science</t>
        </is>
      </c>
      <c r="M199" s="110" t="n"/>
      <c r="N199" s="144" t="inlineStr">
        <is>
          <t>Software Engineer</t>
        </is>
      </c>
      <c r="O199" s="113" t="inlineStr">
        <is>
          <t>Senior Software Engineer</t>
        </is>
      </c>
      <c r="P199" s="112" t="inlineStr">
        <is>
          <t>Engineering &amp; Development</t>
        </is>
      </c>
      <c r="Q199" s="112" t="inlineStr">
        <is>
          <t>Full-Stack Development</t>
        </is>
      </c>
      <c r="R199" s="113" t="inlineStr">
        <is>
          <t>L3 – Professional / Associate</t>
        </is>
      </c>
      <c r="S199" s="114" t="inlineStr">
        <is>
          <t>A3</t>
        </is>
      </c>
      <c r="T199" s="151" t="inlineStr">
        <is>
          <t>Senior Associate</t>
        </is>
      </c>
      <c r="U199" s="151" t="inlineStr">
        <is>
          <t>A</t>
        </is>
      </c>
      <c r="V199" s="112" t="inlineStr">
        <is>
          <t>IC</t>
        </is>
      </c>
      <c r="W199" s="150" t="inlineStr">
        <is>
          <t>▲ Up</t>
        </is>
      </c>
      <c r="X199" s="112" t="inlineStr">
        <is>
          <t>P2</t>
        </is>
      </c>
      <c r="Y199" s="112" t="inlineStr">
        <is>
          <t>Developing</t>
        </is>
      </c>
      <c r="Z199" s="112" t="inlineStr">
        <is>
          <t>3 Apply</t>
        </is>
      </c>
      <c r="AA199" s="117" t="inlineStr">
        <is>
          <t>A3</t>
        </is>
      </c>
      <c r="AB199" s="118" t="inlineStr">
        <is>
          <t>Band A · Practitioner</t>
        </is>
      </c>
      <c r="AC199" s="118" t="inlineStr">
        <is>
          <t>Senior Associate</t>
        </is>
      </c>
      <c r="AD199" s="118" t="inlineStr">
        <is>
          <t>• Same as the model</t>
        </is>
      </c>
      <c r="AE199" s="118" t="inlineStr">
        <is>
          <t>B1</t>
        </is>
      </c>
      <c r="AF199" s="118" t="inlineStr">
        <is>
          <t>OK</t>
        </is>
      </c>
      <c r="AG199" s="118" t="inlineStr">
        <is>
          <t>No change · already below the manager</t>
        </is>
      </c>
      <c r="AH199" s="118" t="n">
        <v>4</v>
      </c>
      <c r="AI199" s="118" t="n"/>
      <c r="AJ199" s="119" t="inlineStr">
        <is>
          <t>CARBON · Technology · Band A · Early career</t>
        </is>
      </c>
      <c r="AK199" s="120" t="n">
        <v>2.5</v>
      </c>
      <c r="AL199" s="121">
        <f>IFERROR(INDEX(WM_C,MATCH($AJ199,WM_KEY,0)),"")</f>
        <v>0.64</v>
      </c>
      <c r="AM199" s="122">
        <f>IF(OR(AK199="",AL199=""),"",AK199*AL199)</f>
        <v>1.6</v>
      </c>
      <c r="AN199" s="120" t="n">
        <v>3</v>
      </c>
      <c r="AO199" s="121">
        <f>IFERROR(INDEX(WM_AU,MATCH($AJ199,WM_KEY,0)),"")</f>
        <v>0.16</v>
      </c>
      <c r="AP199" s="122">
        <f>IF(OR(AN199="",AO199=""),"",AN199*AO199)</f>
        <v>0.48</v>
      </c>
      <c r="AQ199" s="120" t="n">
        <v>3</v>
      </c>
      <c r="AR199" s="121">
        <f>IFERROR(INDEX(WM_AC,MATCH($AJ199,WM_KEY,0)),"")</f>
        <v>0.04</v>
      </c>
      <c r="AS199" s="122">
        <f>IF(OR(AQ199="",AR199=""),"",AQ199*AR199)</f>
        <v>0.12</v>
      </c>
      <c r="AT199" s="120" t="n">
        <v>3</v>
      </c>
      <c r="AU199" s="121">
        <f>IFERROR(INDEX(WM_L,MATCH($AJ199,WM_KEY,0)),"")</f>
        <v>0</v>
      </c>
      <c r="AV199" s="122">
        <f>IF(OR(AT199="",AU199=""),"",AT199*AU199)</f>
        <v>0</v>
      </c>
      <c r="AW199" s="120" t="n">
        <v>2.5</v>
      </c>
      <c r="AX199" s="121">
        <f>IFERROR(INDEX(WM_E,MATCH($AJ199,WM_KEY,0)),"")</f>
        <v>0.1</v>
      </c>
      <c r="AY199" s="122">
        <f>IF(OR(AW199="",AX199=""),"",AW199*AX199)</f>
        <v>0.25</v>
      </c>
      <c r="AZ199" s="123" t="n">
        <v>3</v>
      </c>
      <c r="BA199" s="121">
        <f>IFERROR(INDEX(WM_BI,MATCH($AJ199,WM_KEY,0)),"")</f>
        <v>0.06</v>
      </c>
      <c r="BB199" s="122">
        <f>IF(OR(AZ199="",BA199=""),"",AZ199*BA199)</f>
        <v>0.18</v>
      </c>
      <c r="BC199" s="122">
        <f>IF(COUNT(AM199,AP199,AS199,AV199,AY199,BB199)&lt;6,"",SUM(AM199,AP199,AS199,AV199,AY199,BB199))</f>
        <v>2.63</v>
      </c>
      <c r="BD199" s="122" t="str">
        <f>IF(BC199="","",INDEX({"A1","A2","A3","B1","B2","B3","C1","C2","D1","D2","E1","E2"},MAX(1,MIN(12,ROUND(BC199,0)))))</f>
        <v>A3</v>
      </c>
      <c r="BE199" s="114" t="inlineStr">
        <is>
          <t>A3</t>
        </is>
      </c>
      <c r="BF199" s="124" t="inlineStr">
        <is>
          <t>The score decided the level</t>
        </is>
      </c>
      <c r="BG19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9" s="125" t="inlineStr">
        <is>
          <t>At build: Complexity 1.60 + Autonomy 0.48 + Accountability 0.12 + Leadership 0.00 + Experience 0.25 + Business impact 0.18
= 2.63 points → nearest level 3 = A3
Final level: A3 · same as the score</t>
        </is>
      </c>
      <c r="BI199" s="125" t="inlineStr">
        <is>
          <t>No rule applied: the score decides.</t>
        </is>
      </c>
      <c r="BJ199" s="125" t="inlineStr">
        <is>
          <t>Input needed</t>
        </is>
      </c>
      <c r="BK199" s="126" t="n"/>
      <c r="BL199" s="126" t="inlineStr">
        <is>
          <t>Low</t>
        </is>
      </c>
      <c r="BM199" s="12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199" s="125" t="inlineStr">
        <is>
          <t>Stable · moves in fewer than 5 of 30 weight tests</t>
        </is>
      </c>
      <c r="BO199" s="148" t="inlineStr">
        <is>
          <t>Rated 2.5 of 12 · between A2 and A3
Start: 2.0 · practitioner title
Evidence reads like A3: Develops and integrates client-driven features; ad-hoc requests and system designs; architects product flow → moved up 0.5
KRA: “1.Deliver ≥ 95% committed tasks within agreed timelines with high-quality implementation. 2.Improve technical depth by independently…”
Market: A2 = Standard work of the discipline · A3 = Varied and non-standard work; handles exceptions</t>
        </is>
      </c>
      <c r="BP199" s="129" t="inlineStr">
        <is>
          <t>Rated 3 of 12
Start: 3.0 · practitioner title; reporting lines show a bigger role: 2 direct reports
Evidence reads like A3: Independently architects product flow and adapts requirements in his own development → matches the start
Market: A3 = Technical / QC / client calls on own work</t>
        </is>
      </c>
      <c r="BQ199" s="129" t="inlineStr">
        <is>
          <t>Rated 3 of 12
Start: 4.0 · practitioner title; 2 direct reports
Evidence reads like A2: Bugs in product and correct understanding of requirements in his own work → moved down 1
KRA: “1.Deliver ≥ 95% committed tasks within agreed timelines with high-quality implementation. 2.Improve technical depth by independently…”
Market: A3 = A module / process, or work with client or regulatory consequences</t>
        </is>
      </c>
      <c r="BR199" s="129" t="inlineStr">
        <is>
          <t>Rated 3 of 12 — not counted: the weight is 0% at this level
Start: 4.0
Evidence reads like A1: No guidance or allocation described despite 2 reports → moved down 1
Team: 2 direct reports · IC
Market: A3 = Not scored in Band A</t>
        </is>
      </c>
      <c r="BS199" s="129" t="inlineStr">
        <is>
          <t>Rated 2.5 of 12 · between A2 and A3
Experience: 2.2 yrs total · 2.2 at IRIS; none recorded before IRIS = 2.6 on the experience scale
Qualification: Bachelor of Science · graduate, relevant to the work → no change
Market: A3 roles typically have 2–5 yrs · IRIS guide 2–4</t>
        </is>
      </c>
      <c r="BT199"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199" s="124"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BV199" s="125" t="n"/>
      <c r="BW199" s="125" t="n"/>
      <c r="BX199" s="125" t="n"/>
      <c r="BY199" s="125" t="n"/>
      <c r="BZ199" s="125" t="inlineStr">
        <is>
          <t>Received · manager annual</t>
        </is>
      </c>
      <c r="CA199" s="125" t="inlineStr">
        <is>
          <t>CARBON Mapping Master</t>
        </is>
      </c>
      <c r="CB199" s="130" t="n">
        <v>20</v>
      </c>
      <c r="CC199" s="131"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CD199" s="131"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CE199" s="131"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CF199" s="131"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CG199" s="131"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CH199" s="132" t="inlineStr">
        <is>
          <t>Complexity: Evidence reads like A3: Develops and integrates client-driven features; ad-hoc requests and system designs; architects product flow → moved up 0.5
Autonomy: Evidence reads like A3: Independently architects product flow and adapts requirements in his own development → matches the start
Accountability: Evidence reads like A2: Bugs in product and correct understanding of requirements in his own work → moved down 1
Leadership: Evidence reads like A1: No guidance or allocation described despite 2 reports → moved down 1
Business Impact: No survey or manager-mapping signal on criticality: kept at the start point.</t>
        </is>
      </c>
      <c r="CI199"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99" s="131" t="inlineStr">
        <is>
          <t>Self-identified: AI / automation · Certification / formal course
For the next role: AI / automation · Technical depth &amp; architecture · Strategy &amp; business acumen · Certification / formal course</t>
        </is>
      </c>
      <c r="CK199" s="131" t="inlineStr">
        <is>
          <t>Per-person summary · CARBON Mapping Master</t>
        </is>
      </c>
      <c r="CL199"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99" s="134" t="inlineStr">
        <is>
          <t>What the role answers for: A module / process, or work with client or regulatory consequences.
Accountability &amp; Impact rating: 3 of 12 · A3-level impact.
Leads 2 direct reports.
If the work is missed · role-holders' themes: delays · impact · rework.
Measured on · manager-set KRA themes: complete · improve · code quality · assigned · year · deliver.
Manager talent mapping — Latest rating: Not rated · manager · 9-Box Grid placement: Not placed · manager.</t>
        </is>
      </c>
      <c r="CN199" s="135" t="n"/>
      <c r="CO199" s="135" t="n">
        <v>3</v>
      </c>
      <c r="CP199" s="136" t="inlineStr">
        <is>
          <t>Not rated · manager</t>
        </is>
      </c>
      <c r="CQ199" s="137" t="inlineStr">
        <is>
          <t>—</t>
        </is>
      </c>
      <c r="CR199" s="137" t="inlineStr">
        <is>
          <t>Not placed · manager</t>
        </is>
      </c>
      <c r="CS199" s="137" t="inlineStr">
        <is>
          <t>No rating data</t>
        </is>
      </c>
      <c r="CT199" s="137" t="n"/>
      <c r="CU199" s="137" t="n"/>
      <c r="CV199" s="137" t="n"/>
      <c r="CW199" s="137" t="n"/>
      <c r="CX199" s="137" t="n"/>
      <c r="CY199" s="137" t="n"/>
      <c r="CZ199" s="137" t="n"/>
      <c r="DA199" s="119" t="n">
        <v>91</v>
      </c>
      <c r="DB199" s="138" t="inlineStr">
        <is>
          <t>Meets the level</t>
        </is>
      </c>
      <c r="DC199" s="138" t="n">
        <v>90</v>
      </c>
      <c r="DD199" s="138" t="n">
        <v>88</v>
      </c>
      <c r="DE199" s="138" t="n">
        <v>92</v>
      </c>
      <c r="DF199" s="138" t="n"/>
      <c r="DG199" s="138" t="inlineStr">
        <is>
          <t>SQL &amp; data, Cloud &amp; DevOps, Problem solving</t>
        </is>
      </c>
      <c r="DH199" s="138" t="inlineStr">
        <is>
          <t>B1: 80% of profile — close</t>
        </is>
      </c>
      <c r="DI199" s="138" t="inlineStr">
        <is>
          <t>Evidence: Survey + KRAs | Core: Ownership 2/2, Problem solving 1/2, Communication &amp; collaboration 3/2, Client &amp; quality focus 3/2, Learning agility 1/2, Integrity &amp; compliance 2/2 | Future-ready: AI literacy 2/2, Data literacy 1/2, Digital fluency 2/2, Innovation 2/2 | Functional: Programming &amp; stack 3/3, System design 3/3, SQL &amp; data 2/3, Cloud &amp; DevOps 2/3, AI / GenAI 3/3, Product &amp; domain 4/3</t>
        </is>
      </c>
      <c r="DJ199" s="111" t="inlineStr">
        <is>
          <t>AI / automation · Certification / formal course</t>
        </is>
      </c>
      <c r="DK199" s="112" t="n"/>
      <c r="DL199" s="112" t="inlineStr">
        <is>
          <t>AI, GenAI &amp; Prompt Engineering; Stakeholder &amp; Client Management</t>
        </is>
      </c>
      <c r="DM199" s="112" t="inlineStr">
        <is>
          <t>AI / automation · Technical depth &amp; architecture · Strategy &amp; business acumen · Certification / formal course</t>
        </is>
      </c>
      <c r="DN199" s="112" t="n"/>
      <c r="DO199" s="139" t="inlineStr">
        <is>
          <t>No strong match from survey evidence</t>
        </is>
      </c>
      <c r="DP199" s="126" t="inlineStr">
        <is>
          <t>Kuldip D Shah · Software Engineer — 0.35: github, copilot, react, studio; Chetan Kotwal · Senior Engineering Manager — 0.33: github, copilot, studio, visual</t>
        </is>
      </c>
      <c r="DQ199" s="126" t="inlineStr">
        <is>
          <t>No close match in other businesses</t>
        </is>
      </c>
      <c r="DR199" s="126" t="inlineStr">
        <is>
          <t>Reports on record</t>
        </is>
      </c>
      <c r="DS199" s="126" t="inlineStr">
        <is>
          <t>2 formal reports on an individual-contributor role — confirm the reporting line.</t>
        </is>
      </c>
      <c r="DT199" s="126" t="inlineStr">
        <is>
          <t>Span: 2 direct reports · layer 5 · Very small team: merge with a neighbouring team or make a POD Lead role
A3 deep-dive: score 2.63 · gap to B1 0.83 · 0.5–1.0 from B1</t>
        </is>
      </c>
      <c r="DU199"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2 direct reports.</t>
        </is>
      </c>
      <c r="DV19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9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9" s="139" t="inlineStr">
        <is>
          <t>Market level: P2 · SFIA 3 Apply
Typical title: Software Engineer
At peers: Workiva – SE · Broadridge India – SE · Nasdaq / AxiomSL – SE
Typical experience: 2–5 yrs · IRIS guide 2–4
Standard: SFIA 9; OWASP secure coding</t>
        </is>
      </c>
      <c r="DZ199" s="126" t="inlineStr">
        <is>
          <t>2–4 yrs</t>
        </is>
      </c>
      <c r="EA199" s="126" t="inlineStr">
        <is>
          <t>3–5 · 2–5</t>
        </is>
      </c>
      <c r="EB199" s="126" t="inlineStr">
        <is>
          <t>Software Engineer</t>
        </is>
      </c>
      <c r="EC199" s="126" t="inlineStr">
        <is>
          <t>Workiva: SE · Broadridge India: SE · Nasdaq / AxiomSL: SE · Salesforce: MTS · Atlassian: P40 · 3–7 yrs · Freshworks: Senior SE</t>
        </is>
      </c>
      <c r="ED199" s="126" t="inlineStr">
        <is>
          <t>SFIA 9 · software development, programming; OWASP secure coding; cloud vendor certifications</t>
        </is>
      </c>
      <c r="EE199" s="126" t="inlineStr">
        <is>
          <t>Core 2 · Future 2 · Functional 3 · Leadership not scored</t>
        </is>
      </c>
      <c r="EF199" s="127" t="inlineStr">
        <is>
          <t>• Confirm the reporting line — Manager</t>
        </is>
      </c>
      <c r="EG199" s="126" t="inlineStr">
        <is>
          <t>✓ HRIS: 2.2 yrs, Bachelor of Science, 2 direct reports
✓ Survey: 20 of 20 questions answered
✓ KRAs: submitted, reported deliverables
✓ Manager mapping: rating, 9-box
✗ Job description: not on file</t>
        </is>
      </c>
      <c r="EH199" s="118" t="inlineStr">
        <is>
          <t xml:space="preserve">D323 · Input needed · Medium: • Confirm the reporting line — Manager · owner Manager · </t>
        </is>
      </c>
      <c r="EI199" s="118" t="inlineStr">
        <is>
          <t>R047 · Confirm the reporting line · Manager · Open</t>
        </is>
      </c>
      <c r="EJ199" s="118" t="inlineStr">
        <is>
          <t>Confirm the reporting line · Manager</t>
        </is>
      </c>
      <c r="EK199" s="118" t="inlineStr">
        <is>
          <t>Survey: summary on file · KRAs: received · Experience: on file</t>
        </is>
      </c>
      <c r="EL199" s="141" t="n"/>
      <c r="EM199" s="142" t="n"/>
      <c r="EN199" s="142" t="n"/>
      <c r="EO199" s="142" t="n"/>
      <c r="EP199" s="142" t="n"/>
      <c r="EQ199" s="143" t="n"/>
      <c r="ER199" s="135" t="n"/>
      <c r="ES199" s="135" t="n"/>
      <c r="ET199" s="135" t="n"/>
      <c r="EU199" s="135" t="n"/>
      <c r="EV199" s="135" t="n"/>
      <c r="EW199" s="135" t="n"/>
      <c r="EX199" s="135" t="n"/>
      <c r="EY199" s="143" t="n"/>
      <c r="EZ199" s="135" t="n"/>
      <c r="FA199" s="135" t="n"/>
      <c r="FB199" s="135" t="n"/>
      <c r="FC199" s="135" t="n"/>
      <c r="FD199" s="135" t="n"/>
    </row>
    <row r="200" ht="300" customHeight="1">
      <c r="A200" s="109" t="inlineStr">
        <is>
          <t>CARBON</t>
        </is>
      </c>
      <c r="B200" s="110" t="inlineStr">
        <is>
          <t>IRIS2171</t>
        </is>
      </c>
      <c r="C200" s="110" t="inlineStr">
        <is>
          <t>Kush Govani</t>
        </is>
      </c>
      <c r="D200" s="110" t="inlineStr">
        <is>
          <t>Technology</t>
        </is>
      </c>
      <c r="E200" s="110" t="inlineStr">
        <is>
          <t>RC-081</t>
        </is>
      </c>
      <c r="F200" s="110" t="inlineStr">
        <is>
          <t>Jayshiv Patel</t>
        </is>
      </c>
      <c r="G200" s="110" t="inlineStr">
        <is>
          <t>IRIS2109</t>
        </is>
      </c>
      <c r="H200" s="110" t="inlineStr">
        <is>
          <t>A3</t>
        </is>
      </c>
      <c r="I200" s="110" t="n"/>
      <c r="J200" s="110" t="n">
        <v>3.1</v>
      </c>
      <c r="K200" s="110" t="n">
        <v>3.1</v>
      </c>
      <c r="L200" s="110" t="inlineStr">
        <is>
          <t>B.Com</t>
        </is>
      </c>
      <c r="M200" s="110" t="n"/>
      <c r="N200" s="144" t="inlineStr">
        <is>
          <t>Software Engineer</t>
        </is>
      </c>
      <c r="O200" s="113" t="inlineStr">
        <is>
          <t>Senior UI Developer</t>
        </is>
      </c>
      <c r="P200" s="112" t="inlineStr">
        <is>
          <t>Engineering &amp; Development</t>
        </is>
      </c>
      <c r="Q200" s="112" t="inlineStr">
        <is>
          <t>Front-End / UI Development</t>
        </is>
      </c>
      <c r="R200" s="113" t="inlineStr">
        <is>
          <t>L3 – Professional / Associate</t>
        </is>
      </c>
      <c r="S200" s="114" t="inlineStr">
        <is>
          <t>A3</t>
        </is>
      </c>
      <c r="T200" s="151" t="inlineStr">
        <is>
          <t>Senior Associate</t>
        </is>
      </c>
      <c r="U200" s="151" t="inlineStr">
        <is>
          <t>A</t>
        </is>
      </c>
      <c r="V200" s="112" t="inlineStr">
        <is>
          <t>IC</t>
        </is>
      </c>
      <c r="W200" s="150" t="inlineStr">
        <is>
          <t>▲ Up</t>
        </is>
      </c>
      <c r="X200" s="112" t="inlineStr">
        <is>
          <t>P2</t>
        </is>
      </c>
      <c r="Y200" s="112" t="inlineStr">
        <is>
          <t>Developing</t>
        </is>
      </c>
      <c r="Z200" s="112" t="inlineStr">
        <is>
          <t>3 Apply</t>
        </is>
      </c>
      <c r="AA200" s="117" t="inlineStr">
        <is>
          <t>A3</t>
        </is>
      </c>
      <c r="AB200" s="118" t="inlineStr">
        <is>
          <t>Band A · Practitioner</t>
        </is>
      </c>
      <c r="AC200" s="118" t="inlineStr">
        <is>
          <t>Senior Associate</t>
        </is>
      </c>
      <c r="AD200" s="118" t="inlineStr">
        <is>
          <t>• Same as the model</t>
        </is>
      </c>
      <c r="AE200" s="118" t="inlineStr">
        <is>
          <t>B1</t>
        </is>
      </c>
      <c r="AF200" s="118" t="inlineStr">
        <is>
          <t>OK</t>
        </is>
      </c>
      <c r="AG200" s="118" t="inlineStr">
        <is>
          <t>No change · already below the manager</t>
        </is>
      </c>
      <c r="AH200" s="118" t="n">
        <v>4</v>
      </c>
      <c r="AI200" s="118" t="n"/>
      <c r="AJ200" s="119" t="inlineStr">
        <is>
          <t>CARBON · Technology · Band A · Early career</t>
        </is>
      </c>
      <c r="AK200" s="120" t="n">
        <v>2</v>
      </c>
      <c r="AL200" s="121">
        <f>IFERROR(INDEX(WM_C,MATCH($AJ200,WM_KEY,0)),"")</f>
        <v>0.64</v>
      </c>
      <c r="AM200" s="122">
        <f>IF(OR(AK200="",AL200=""),"",AK200*AL200)</f>
        <v>1.28</v>
      </c>
      <c r="AN200" s="120" t="n">
        <v>2</v>
      </c>
      <c r="AO200" s="121">
        <f>IFERROR(INDEX(WM_AU,MATCH($AJ200,WM_KEY,0)),"")</f>
        <v>0.16</v>
      </c>
      <c r="AP200" s="122">
        <f>IF(OR(AN200="",AO200=""),"",AN200*AO200)</f>
        <v>0.32</v>
      </c>
      <c r="AQ200" s="120" t="n">
        <v>2</v>
      </c>
      <c r="AR200" s="121">
        <f>IFERROR(INDEX(WM_AC,MATCH($AJ200,WM_KEY,0)),"")</f>
        <v>0.04</v>
      </c>
      <c r="AS200" s="122">
        <f>IF(OR(AQ200="",AR200=""),"",AQ200*AR200)</f>
        <v>0.08</v>
      </c>
      <c r="AT200" s="120" t="n">
        <v>1</v>
      </c>
      <c r="AU200" s="121">
        <f>IFERROR(INDEX(WM_L,MATCH($AJ200,WM_KEY,0)),"")</f>
        <v>0</v>
      </c>
      <c r="AV200" s="122">
        <f>IF(OR(AT200="",AU200=""),"",AT200*AU200)</f>
        <v>0</v>
      </c>
      <c r="AW200" s="120" t="n">
        <v>3</v>
      </c>
      <c r="AX200" s="121">
        <f>IFERROR(INDEX(WM_E,MATCH($AJ200,WM_KEY,0)),"")</f>
        <v>0.1</v>
      </c>
      <c r="AY200" s="122">
        <f>IF(OR(AW200="",AX200=""),"",AW200*AX200)</f>
        <v>0.3</v>
      </c>
      <c r="AZ200" s="123" t="n">
        <v>2</v>
      </c>
      <c r="BA200" s="121">
        <f>IFERROR(INDEX(WM_BI,MATCH($AJ200,WM_KEY,0)),"")</f>
        <v>0.06</v>
      </c>
      <c r="BB200" s="122">
        <f>IF(OR(AZ200="",BA200=""),"",AZ200*BA200)</f>
        <v>0.12</v>
      </c>
      <c r="BC200" s="122">
        <f>IF(COUNT(AM200,AP200,AS200,AV200,AY200,BB200)&lt;6,"",SUM(AM200,AP200,AS200,AV200,AY200,BB200))</f>
        <v>2.1</v>
      </c>
      <c r="BD200" s="122" t="str">
        <f>IF(BC200="","",INDEX({"A1","A2","A3","B1","B2","B3","C1","C2","D1","D2","E1","E2"},MAX(1,MIN(12,ROUND(BC200,0)))))</f>
        <v>A2</v>
      </c>
      <c r="BE200" s="114" t="inlineStr">
        <is>
          <t>A3</t>
        </is>
      </c>
      <c r="BF200" s="124" t="inlineStr">
        <is>
          <t>Rule: R7 Band A experience</t>
        </is>
      </c>
      <c r="BG20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0" s="125" t="inlineStr">
        <is>
          <t>At build: Complexity 1.28 + Autonomy 0.32 + Accountability 0.08 + Leadership 0.00 + Experience 0.30 + Business impact 0.12
= 2.10 points → nearest level 2 = A2
Final level: A3 · a rule applied: see the next column</t>
        </is>
      </c>
      <c r="BI200" s="125" t="inlineStr">
        <is>
          <t>• Raised to A3: 3.1 years' experience is 2 years or more.
Final level: A3.</t>
        </is>
      </c>
      <c r="BJ200" s="125" t="inlineStr">
        <is>
          <t>—</t>
        </is>
      </c>
      <c r="BK200" s="126" t="n"/>
      <c r="BL200" s="126" t="inlineStr">
        <is>
          <t>Medium</t>
        </is>
      </c>
      <c r="BM200" s="126" t="n"/>
      <c r="BN200" s="125" t="inlineStr">
        <is>
          <t>Stable · moves in fewer than 5 of 30 weight tests</t>
        </is>
      </c>
      <c r="BO200" s="148" t="inlineStr">
        <is>
          <t>Rated 2 of 12
Start: 2.0 · practitioner title
Evidence reads like A2: React UI features, bug fixes, live issue resolution, UI improvements → matches the start
KRA: “1.Deliver ≥ 95% committed frontend tasks within agreed timelines with high-quality execution. 2.Improve technical capability by…”
Market: A2 = Standard work of the discipline</t>
        </is>
      </c>
      <c r="BP200" s="129" t="inlineStr">
        <is>
          <t>Rated 2 of 12
Start: 2.0 · practitioner title
Evidence reads like A2: Decides 'React UI new ideas' only → matches the start
Market: A2 = Chooses own approach within standards</t>
        </is>
      </c>
      <c r="BQ200" s="129" t="inlineStr">
        <is>
          <t>Rated 2 of 12
Start: 2.0 · practitioner title
Evidence reads like A2: Quality and timely delivery of own React features, UI changes and bug fixes → matches the start
KRA: “1.Deliver ≥ 95% committed frontend tasks within agreed timelines with high-quality execution. 2.Improve technical capability by…”
Market: A2 = Own deliverables · accuracy, TAT</t>
        </is>
      </c>
      <c r="BR200" s="129" t="inlineStr">
        <is>
          <t>Rated 1 of 12 — not counted: the weight is 0% at this level
Start: 1.0 · individual contributor, so influence only
Evidence reads like A1: No guidance of others described → matches the start
Team: 0 direct reports · IC
Market: A1 = Not scored in Band A</t>
        </is>
      </c>
      <c r="BS200" s="129" t="inlineStr">
        <is>
          <t>Rated 3 of 12
Experience: 3.1 yrs total · 3.1 at IRIS; none recorded before IRIS = 3.0 on the experience scale
Qualification: B.Com · graduate → no change
Market: A3 roles typically have 2–5 yrs · IRIS guide 2–4</t>
        </is>
      </c>
      <c r="BT20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00" s="124"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BV200" s="125" t="n"/>
      <c r="BW200" s="125" t="n"/>
      <c r="BX200" s="125" t="n"/>
      <c r="BY200" s="125" t="n"/>
      <c r="BZ200" s="125" t="inlineStr">
        <is>
          <t>Received · manager annual</t>
        </is>
      </c>
      <c r="CA200" s="125" t="inlineStr">
        <is>
          <t>CARBON Mapping Master</t>
        </is>
      </c>
      <c r="CB200" s="130" t="n">
        <v>20</v>
      </c>
      <c r="CC200" s="131"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CD200" s="131"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CE200" s="131"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CF200" s="131" t="inlineStr">
        <is>
          <t>• Development priorities: Learning how to use AI tools and automation effectively.
• Learning and Development Need: AI training.
• Role evolving toward: AI tools and automation are becoming part of the role, along with new ways of working.</t>
        </is>
      </c>
      <c r="CG200" s="131" t="inlineStr">
        <is>
          <t>• Key challenges: Unclear requirements or c; changes at the end.
• Support required: Dedicated Workload.</t>
        </is>
      </c>
      <c r="CH200" s="132" t="inlineStr">
        <is>
          <t>Complexity: Evidence reads like A2: React UI features, bug fixes, live issue resolution, UI improvements → matches the start
Autonomy: Evidence reads like A2: Decides 'React UI new ideas' only → matches the start
Accountability: Evidence reads like A2: Quality and timely delivery of own React features, UI changes and bug fixes → matches the start
Leadership: Evidence reads like A1: No guidance of others described → matches the start
Business Impact: No survey or manager-mapping signal on criticality: kept at the start point.</t>
        </is>
      </c>
      <c r="CI200"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200" s="131" t="inlineStr">
        <is>
          <t>Self-identified: AI / automation · Product &amp; tool knowledge
For the next role: AI / automation · Product &amp; tool knowledge</t>
        </is>
      </c>
      <c r="CK200" s="131" t="inlineStr">
        <is>
          <t>Per-person summary · CARBON Mapping Master</t>
        </is>
      </c>
      <c r="CL200"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200" s="134"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Trusted Professional.</t>
        </is>
      </c>
      <c r="CN200" s="135" t="n"/>
      <c r="CO200" s="135" t="n">
        <v>2</v>
      </c>
      <c r="CP200" s="136" t="inlineStr">
        <is>
          <t>Not rated · manager</t>
        </is>
      </c>
      <c r="CQ200" s="137" t="inlineStr">
        <is>
          <t>—</t>
        </is>
      </c>
      <c r="CR200" s="137" t="inlineStr">
        <is>
          <t>Trusted Professional</t>
        </is>
      </c>
      <c r="CS200" s="137" t="inlineStr">
        <is>
          <t>No rating data</t>
        </is>
      </c>
      <c r="CT200" s="137" t="n"/>
      <c r="CU200" s="137" t="n"/>
      <c r="CV200" s="137" t="n"/>
      <c r="CW200" s="137" t="n"/>
      <c r="CX200" s="137" t="n"/>
      <c r="CY200" s="137" t="n"/>
      <c r="CZ200" s="137" t="n"/>
      <c r="DA200" s="119" t="n">
        <v>86</v>
      </c>
      <c r="DB200" s="138" t="inlineStr">
        <is>
          <t>Developing</t>
        </is>
      </c>
      <c r="DC200" s="138" t="n">
        <v>102</v>
      </c>
      <c r="DD200" s="138" t="n">
        <v>75</v>
      </c>
      <c r="DE200" s="138" t="n">
        <v>81</v>
      </c>
      <c r="DF200" s="138" t="n"/>
      <c r="DG200" s="138" t="inlineStr">
        <is>
          <t>SQL &amp; data, Cloud &amp; DevOps, AI / GenAI</t>
        </is>
      </c>
      <c r="DH200" s="138" t="inlineStr">
        <is>
          <t>B1: 76% of profile — close</t>
        </is>
      </c>
      <c r="DI200" s="138" t="inlineStr">
        <is>
          <t>Evidence: Survey + KRAs | Core: Ownership 3/2, Problem solving 3/2, Communication &amp; collaboration 2/2, Client &amp; quality focus 3/2, Learning agility 1/2, Integrity &amp; compliance 2/2 | Future-ready: AI literacy 1/2, Data literacy 1/2, Digital fluency 2/2, Innovation 2/2 | Functional: Programming &amp; stack 4/3, System design 3/3, SQL &amp; data 2/3, Cloud &amp; DevOps 2/3, AI / GenAI 2/3, Product &amp; domain 2/3</t>
        </is>
      </c>
      <c r="DJ200" s="111" t="inlineStr">
        <is>
          <t>AI / automation · Product &amp; tool knowledge</t>
        </is>
      </c>
      <c r="DK200" s="112" t="n"/>
      <c r="DL200" s="112" t="inlineStr">
        <is>
          <t>AI, GenAI &amp; Prompt Engineering; Stakeholder &amp; Client Management</t>
        </is>
      </c>
      <c r="DM200" s="112" t="inlineStr">
        <is>
          <t>AI / automation · Product &amp; tool knowledge</t>
        </is>
      </c>
      <c r="DN200" s="112" t="n"/>
      <c r="DO200" s="139" t="inlineStr">
        <is>
          <t>No strong match from survey evidence</t>
        </is>
      </c>
      <c r="DP200" s="126" t="inlineStr">
        <is>
          <t>Kuldip D Shah · Software Engineer — 0.35: react, improvement, bug, features; Rahul Mejari · Senior UI Developer — 0.35: react, reactjs, code</t>
        </is>
      </c>
      <c r="DQ200" s="126" t="inlineStr">
        <is>
          <t>No close match in other businesses</t>
        </is>
      </c>
      <c r="DR200" s="126" t="n"/>
      <c r="DS200" s="126" t="n"/>
      <c r="DT200" s="126" t="inlineStr">
        <is>
          <t>A3 deep-dive: score 2.1 · gap to B1 1.45 · More than 1.0 from B1</t>
        </is>
      </c>
      <c r="DU200" s="140"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20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20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0" s="139" t="inlineStr">
        <is>
          <t>Market level: P2 · SFIA 3 Apply
Typical title: Software Engineer
At peers: Workiva – SE · Broadridge India – SE · Nasdaq / AxiomSL – SE
Typical experience: 2–5 yrs · IRIS guide 2–4
Standard: SFIA 9; OWASP secure coding</t>
        </is>
      </c>
      <c r="DZ200" s="126" t="inlineStr">
        <is>
          <t>2–4 yrs</t>
        </is>
      </c>
      <c r="EA200" s="126" t="inlineStr">
        <is>
          <t>3–5 · 2–5</t>
        </is>
      </c>
      <c r="EB200" s="126" t="inlineStr">
        <is>
          <t>Software Engineer</t>
        </is>
      </c>
      <c r="EC200" s="126" t="inlineStr">
        <is>
          <t>Workiva: SE · Broadridge India: SE · Nasdaq / AxiomSL: SE · Salesforce: MTS · Atlassian: P40 · 3–7 yrs · Freshworks: Senior SE</t>
        </is>
      </c>
      <c r="ED200" s="126" t="inlineStr">
        <is>
          <t>SFIA 9 · software development, programming; OWASP secure coding; cloud vendor certifications</t>
        </is>
      </c>
      <c r="EE200" s="126" t="inlineStr">
        <is>
          <t>Core 2 · Future 2 · Functional 3 · Leadership not scored</t>
        </is>
      </c>
      <c r="EF200" s="139" t="n"/>
      <c r="EG200" s="126" t="inlineStr">
        <is>
          <t>✓ HRIS: 3.1 yrs, B.Com, 0 direct reports
✓ Survey: 20 of 20 questions answered
✓ KRAs: submitted, reported deliverables
✓ Manager mapping: rating, 9-box — filled from talent-mapping files: 9-box · CARBON grid
✗ Job description: not on file</t>
        </is>
      </c>
      <c r="EH200" s="118" t="n"/>
      <c r="EI200" s="118" t="n"/>
      <c r="EJ200" s="118" t="n"/>
      <c r="EK200" s="118" t="inlineStr">
        <is>
          <t>Survey: summary on file · KRAs: received · Experience: on file</t>
        </is>
      </c>
      <c r="EL200" s="141" t="n"/>
      <c r="EM200" s="142" t="n"/>
      <c r="EN200" s="142" t="n"/>
      <c r="EO200" s="142" t="n"/>
      <c r="EP200" s="142" t="n"/>
      <c r="EQ200" s="143" t="n"/>
      <c r="ER200" s="135" t="n"/>
      <c r="ES200" s="135" t="n"/>
      <c r="ET200" s="135" t="n"/>
      <c r="EU200" s="135" t="n"/>
      <c r="EV200" s="135" t="n"/>
      <c r="EW200" s="135" t="n"/>
      <c r="EX200" s="135" t="n"/>
      <c r="EY200" s="143" t="n"/>
      <c r="EZ200" s="135" t="n"/>
      <c r="FA200" s="135" t="n"/>
      <c r="FB200" s="135" t="n"/>
      <c r="FC200" s="135" t="n"/>
      <c r="FD200" s="135" t="n"/>
    </row>
    <row r="201" ht="300" customHeight="1">
      <c r="A201" s="109" t="inlineStr">
        <is>
          <t>CARBON</t>
        </is>
      </c>
      <c r="B201" s="110" t="inlineStr">
        <is>
          <t>IRIS2509</t>
        </is>
      </c>
      <c r="C201" s="110" t="inlineStr">
        <is>
          <t>Mandar Ukrulkar</t>
        </is>
      </c>
      <c r="D201" s="110" t="inlineStr">
        <is>
          <t>Technology</t>
        </is>
      </c>
      <c r="E201" s="110" t="inlineStr">
        <is>
          <t>RC-060</t>
        </is>
      </c>
      <c r="F201" s="110" t="inlineStr">
        <is>
          <t>Ashish Singhvi</t>
        </is>
      </c>
      <c r="G201" s="110" t="inlineStr">
        <is>
          <t>IRIS0249</t>
        </is>
      </c>
      <c r="H201" s="110" t="inlineStr">
        <is>
          <t>C2</t>
        </is>
      </c>
      <c r="I201" s="110" t="n">
        <v>1</v>
      </c>
      <c r="J201" s="110" t="n">
        <v>4.4</v>
      </c>
      <c r="K201" s="110" t="n">
        <v>0.4</v>
      </c>
      <c r="L201" s="110" t="inlineStr">
        <is>
          <t>B.E</t>
        </is>
      </c>
      <c r="M201" s="110" t="n"/>
      <c r="N201" s="144" t="inlineStr">
        <is>
          <t>Software Engineer - AI/ML</t>
        </is>
      </c>
      <c r="O201" s="113" t="inlineStr">
        <is>
          <t>Senior AI/ML Engineer</t>
        </is>
      </c>
      <c r="P201" s="112" t="inlineStr">
        <is>
          <t>Engineering &amp; Development</t>
        </is>
      </c>
      <c r="Q201" s="112" t="inlineStr">
        <is>
          <t>AI / ML &amp; GenAI Engineering</t>
        </is>
      </c>
      <c r="R201" s="113" t="inlineStr">
        <is>
          <t>L3 – Professional / Associate</t>
        </is>
      </c>
      <c r="S201" s="114" t="inlineStr">
        <is>
          <t>A3</t>
        </is>
      </c>
      <c r="T201" s="151" t="inlineStr">
        <is>
          <t>Senior Associate</t>
        </is>
      </c>
      <c r="U201" s="151" t="inlineStr">
        <is>
          <t>A</t>
        </is>
      </c>
      <c r="V201" s="112" t="inlineStr">
        <is>
          <t>IC</t>
        </is>
      </c>
      <c r="W201" s="150" t="inlineStr">
        <is>
          <t>▲ Up</t>
        </is>
      </c>
      <c r="X201" s="112" t="inlineStr">
        <is>
          <t>P2</t>
        </is>
      </c>
      <c r="Y201" s="112" t="inlineStr">
        <is>
          <t>Developing</t>
        </is>
      </c>
      <c r="Z201" s="112" t="inlineStr">
        <is>
          <t>3 Apply</t>
        </is>
      </c>
      <c r="AA201" s="117" t="inlineStr">
        <is>
          <t>B1</t>
        </is>
      </c>
      <c r="AB201" s="118" t="inlineStr">
        <is>
          <t>Band B · Specialist / Manager</t>
        </is>
      </c>
      <c r="AC201" s="118" t="inlineStr">
        <is>
          <t>Specialist</t>
        </is>
      </c>
      <c r="AD201" s="156" t="inlineStr">
        <is>
          <t>▲ Up</t>
        </is>
      </c>
      <c r="AE201" s="118" t="inlineStr">
        <is>
          <t>C2</t>
        </is>
      </c>
      <c r="AF201" s="118" t="inlineStr">
        <is>
          <t>OK</t>
        </is>
      </c>
      <c r="AG201" s="118" t="inlineStr">
        <is>
          <t>Leads people at or above their own level · A3 → B1 Team Lead</t>
        </is>
      </c>
      <c r="AH201" s="118" t="n">
        <v>2</v>
      </c>
      <c r="AI201" s="118" t="n"/>
      <c r="AJ201" s="119" t="inlineStr">
        <is>
          <t>CARBON · Technology · Band A · Early career</t>
        </is>
      </c>
      <c r="AK201" s="120" t="n">
        <v>2</v>
      </c>
      <c r="AL201" s="121">
        <f>IFERROR(INDEX(WM_C,MATCH($AJ201,WM_KEY,0)),"")</f>
        <v>0.64</v>
      </c>
      <c r="AM201" s="122">
        <f>IF(OR(AK201="",AL201=""),"",AK201*AL201)</f>
        <v>1.28</v>
      </c>
      <c r="AN201" s="120" t="n">
        <v>2</v>
      </c>
      <c r="AO201" s="121">
        <f>IFERROR(INDEX(WM_AU,MATCH($AJ201,WM_KEY,0)),"")</f>
        <v>0.16</v>
      </c>
      <c r="AP201" s="122">
        <f>IF(OR(AN201="",AO201=""),"",AN201*AO201)</f>
        <v>0.32</v>
      </c>
      <c r="AQ201" s="120" t="n">
        <v>3</v>
      </c>
      <c r="AR201" s="121">
        <f>IFERROR(INDEX(WM_AC,MATCH($AJ201,WM_KEY,0)),"")</f>
        <v>0.04</v>
      </c>
      <c r="AS201" s="122">
        <f>IF(OR(AQ201="",AR201=""),"",AQ201*AR201)</f>
        <v>0.12</v>
      </c>
      <c r="AT201" s="120" t="n">
        <v>3</v>
      </c>
      <c r="AU201" s="121">
        <f>IFERROR(INDEX(WM_L,MATCH($AJ201,WM_KEY,0)),"")</f>
        <v>0</v>
      </c>
      <c r="AV201" s="122">
        <f>IF(OR(AT201="",AU201=""),"",AT201*AU201)</f>
        <v>0</v>
      </c>
      <c r="AW201" s="120" t="n">
        <v>3.5</v>
      </c>
      <c r="AX201" s="121">
        <f>IFERROR(INDEX(WM_E,MATCH($AJ201,WM_KEY,0)),"")</f>
        <v>0.1</v>
      </c>
      <c r="AY201" s="122">
        <f>IF(OR(AW201="",AX201=""),"",AW201*AX201)</f>
        <v>0.35</v>
      </c>
      <c r="AZ201" s="123" t="n">
        <v>3</v>
      </c>
      <c r="BA201" s="121">
        <f>IFERROR(INDEX(WM_BI,MATCH($AJ201,WM_KEY,0)),"")</f>
        <v>0.06</v>
      </c>
      <c r="BB201" s="122">
        <f>IF(OR(AZ201="",BA201=""),"",AZ201*BA201)</f>
        <v>0.18</v>
      </c>
      <c r="BC201" s="122">
        <f>IF(COUNT(AM201,AP201,AS201,AV201,AY201,BB201)&lt;6,"",SUM(AM201,AP201,AS201,AV201,AY201,BB201))</f>
        <v>2.25</v>
      </c>
      <c r="BD201" s="122" t="str">
        <f>IF(BC201="","",INDEX({"A1","A2","A3","B1","B2","B3","C1","C2","D1","D2","E1","E2"},MAX(1,MIN(12,ROUND(BC201,0)))))</f>
        <v>A2</v>
      </c>
      <c r="BE201" s="114" t="inlineStr">
        <is>
          <t>A3</t>
        </is>
      </c>
      <c r="BF201" s="124" t="inlineStr">
        <is>
          <t>Rule: R7 Band A experience</t>
        </is>
      </c>
      <c r="BG20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1" s="125" t="inlineStr">
        <is>
          <t>At build: Complexity 1.28 + Autonomy 0.32 + Accountability 0.12 + Leadership 0.00 + Experience 0.35 + Business impact 0.18
= 2.25 points → nearest level 2 = A2
Final level: A3 · a rule applied: see the next column</t>
        </is>
      </c>
      <c r="BI201" s="125" t="inlineStr">
        <is>
          <t>• Raised to A3: 4.4 years' experience is 2 years or more.
Final level: A3.</t>
        </is>
      </c>
      <c r="BJ201" s="125" t="inlineStr">
        <is>
          <t>Input needed</t>
        </is>
      </c>
      <c r="BK201" s="126" t="n"/>
      <c r="BL201" s="126" t="inlineStr">
        <is>
          <t>Medium</t>
        </is>
      </c>
      <c r="BM201" s="126" t="inlineStr">
        <is>
          <t>• 1 formal report on record for an individual-contributor placement — confirm the reporting line</t>
        </is>
      </c>
      <c r="BN201" s="125" t="inlineStr">
        <is>
          <t>Stable · moves in fewer than 5 of 30 weight tests</t>
        </is>
      </c>
      <c r="BO201" s="148" t="inlineStr">
        <is>
          <t>Rated 2 of 12
Start: 2.0 · practitioner title
Evidence reads like A2: Builds AI backends and APIs in Python; very little detail on the problems solved → matches the start
KRA: “1.Benchmark and evaluate minimum 5 open-source LLMs / SLMs against commercial models for IRIS AI use cases. 2.Reduce dependency on…”
Market: A2 = Standard work of the discipline</t>
        </is>
      </c>
      <c r="BP201" s="129" t="inlineStr">
        <is>
          <t>Rated 2 of 12
Start: 2.5 · practitioner title; reporting lines show a bigger role: 1 direct report
Evidence reads like A2: Only cites debugging as an independent decision → moved down 0.5
Market: A2 = Chooses own approach within standards</t>
        </is>
      </c>
      <c r="BQ201" s="129" t="inlineStr">
        <is>
          <t>Rated 3 of 12
Start: 3.5 · practitioner title; 1 direct report
Evidence reads like A2: Accountable for quality of AI-generated content; errors are root-caused and reworked → moved down 0.5
KRA: “1.Benchmark and evaluate minimum 5 open-source LLMs / SLMs against commercial models for IRIS AI use cases. 2.Reduce dependency on…”
Market: A3 = A module / process, or work with client or regulatory consequences</t>
        </is>
      </c>
      <c r="BR201" s="129" t="inlineStr">
        <is>
          <t>Rated 3 of 12 — not counted: the weight is 0% at this level
Start: 3.5
Evidence reads like A1: No guiding or leading described, despite one direct report in HR data → moved down 0.5
Team: 1 direct report · IC
Market: A3 = Not scored in Band A</t>
        </is>
      </c>
      <c r="BS201" s="129" t="inlineStr">
        <is>
          <t>Rated 3.5 of 12 · between A3 and B1
Experience: 4.4 yrs total · 4.0 before IRIS + 0.4 at IRIS = 3.6 on the experience scale
Qualification: B.E · graduate, relevant to the work → no change
Market: A3 roles typically have 2–5 yrs · IRIS guide 2–4</t>
        </is>
      </c>
      <c r="BT201"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01" s="12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BV201" s="125" t="n"/>
      <c r="BW201" s="125" t="n"/>
      <c r="BX201" s="125" t="n"/>
      <c r="BY201" s="125" t="n"/>
      <c r="BZ201" s="125" t="inlineStr">
        <is>
          <t>Received · manager annual</t>
        </is>
      </c>
      <c r="CA201" s="125" t="inlineStr">
        <is>
          <t>CARBON Mapping Master</t>
        </is>
      </c>
      <c r="CB201" s="130" t="n">
        <v>20</v>
      </c>
      <c r="CC201" s="128" t="inlineStr">
        <is>
          <t>Full survey answers not in the files received · How We Grow export needed · HR</t>
        </is>
      </c>
      <c r="CD201" s="131" t="inlineStr">
        <is>
          <t>—</t>
        </is>
      </c>
      <c r="CE201" s="131" t="inlineStr">
        <is>
          <t>—</t>
        </is>
      </c>
      <c r="CF201" s="131" t="inlineStr">
        <is>
          <t>—</t>
        </is>
      </c>
      <c r="CG201" s="131" t="inlineStr">
        <is>
          <t>—</t>
        </is>
      </c>
      <c r="CH201" s="132" t="inlineStr">
        <is>
          <t>Complexity: Evidence reads like A2: Builds AI backends and APIs in Python; very little detail on the problems solved → matches the start
Autonomy: Evidence reads like A2: Only cites debugging as an independent decision → moved down 0.5
Accountability: Evidence reads like A2: Accountable for quality of AI-generated content; errors are root-caused and reworked → moved down 0.5
Leadership: Evidence reads like A1: No guiding or leading described, despite one direct report in HR data → moved down 0.5
Business Impact: No survey or manager-mapping signal on criticality: kept at the start point.</t>
        </is>
      </c>
      <c r="CI201"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201" s="131" t="inlineStr">
        <is>
          <t>Self-identified: Leadership &amp; people management
For the next role: Leadership &amp; people management</t>
        </is>
      </c>
      <c r="CK201" s="128" t="inlineStr">
        <is>
          <t>Full survey answers not in the files received · How We Grow export needed · HR</t>
        </is>
      </c>
      <c r="CL201"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201" s="134" t="inlineStr">
        <is>
          <t>What the role answers for: A module / process, or work with client or regulatory consequences.
Accountability &amp; Impact rating: 3 of 12 · A3-level impact.
Leads 1 direct report.
If the work is missed · role-holders' themes: cause.
Manager talent mapping — Latest rating: Not rated · manager · 9-Box Grid placement: Future Leader.</t>
        </is>
      </c>
      <c r="CN201" s="135" t="n"/>
      <c r="CO201" s="135" t="n">
        <v>3</v>
      </c>
      <c r="CP201" s="136" t="inlineStr">
        <is>
          <t>Not rated · manager</t>
        </is>
      </c>
      <c r="CQ201" s="137" t="inlineStr">
        <is>
          <t>—</t>
        </is>
      </c>
      <c r="CR201" s="137" t="inlineStr">
        <is>
          <t>Future Leader</t>
        </is>
      </c>
      <c r="CS201" s="137" t="inlineStr">
        <is>
          <t>No rating data</t>
        </is>
      </c>
      <c r="CT201" s="137" t="n"/>
      <c r="CU201" s="137" t="n"/>
      <c r="CV201" s="137" t="n"/>
      <c r="CW201" s="137" t="n"/>
      <c r="CX201" s="137" t="n"/>
      <c r="CY201" s="137" t="n"/>
      <c r="CZ201" s="137" t="n"/>
      <c r="DA201" s="119" t="n">
        <v>79</v>
      </c>
      <c r="DB201" s="138" t="inlineStr">
        <is>
          <t>Developing</t>
        </is>
      </c>
      <c r="DC201" s="138" t="n">
        <v>83</v>
      </c>
      <c r="DD201" s="138" t="n">
        <v>75</v>
      </c>
      <c r="DE201" s="138" t="n">
        <v>78</v>
      </c>
      <c r="DF201" s="138" t="n"/>
      <c r="DG201" s="138" t="inlineStr">
        <is>
          <t>System design, SQL &amp; data, Cloud &amp; DevOps</t>
        </is>
      </c>
      <c r="DH201" s="138" t="inlineStr">
        <is>
          <t>B1: 69% of profile — not yet</t>
        </is>
      </c>
      <c r="DI201" s="138" t="inlineStr">
        <is>
          <t>Evidence: Survey | Core: Ownership 1/2, Problem solving 2/2, Communication &amp; collaboration 1/2, Client &amp; quality focus 2/2, Learning agility 2/2, Integrity &amp; compliance 2/2 | Future-ready: AI literacy 2/2, Data literacy 1/2, Digital fluency 2/2, Innovation 1/2 | Functional: Programming &amp; stack 3/3, System design 2/3, SQL &amp; data 2/3, Cloud &amp; DevOps 2/3, AI / GenAI 3/3, Product &amp; domain 2/3</t>
        </is>
      </c>
      <c r="DJ201" s="111" t="inlineStr">
        <is>
          <t>Leadership &amp; people management</t>
        </is>
      </c>
      <c r="DK201" s="112" t="n"/>
      <c r="DL201" s="112" t="inlineStr">
        <is>
          <t>AI, GenAI &amp; Prompt Engineering; Programming &amp; Tech-Stack Depth</t>
        </is>
      </c>
      <c r="DM201" s="112" t="inlineStr">
        <is>
          <t>Leadership &amp; people management</t>
        </is>
      </c>
      <c r="DN201" s="112" t="n"/>
      <c r="DO201" s="139" t="inlineStr">
        <is>
          <t>No strong match from survey evidence</t>
        </is>
      </c>
      <c r="DP201" s="126" t="inlineStr">
        <is>
          <t>No material overlap found</t>
        </is>
      </c>
      <c r="DQ201" s="126" t="inlineStr">
        <is>
          <t>Saurabh Padalkar · iFile, AI/ML Engineer — 0.38</t>
        </is>
      </c>
      <c r="DR201" s="126" t="inlineStr">
        <is>
          <t>Reports on record</t>
        </is>
      </c>
      <c r="DS201" s="126" t="inlineStr">
        <is>
          <t>1 formal report on an individual-contributor role — confirm the reporting line.</t>
        </is>
      </c>
      <c r="DT201" s="126" t="inlineStr">
        <is>
          <t>Span: 1 direct reports · layer 3 · Very small team: merge with a neighbouring team or make a POD Lead role
A3 deep-dive: score 2.25 · gap to B1 1.18 · More than 1.0 from B1</t>
        </is>
      </c>
      <c r="DU201" s="140"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
Leads 1 direct report.</t>
        </is>
      </c>
      <c r="DV20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20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1" s="139" t="inlineStr">
        <is>
          <t>Market level: P2 · SFIA 3 Apply
Typical title: Software Engineer
At peers: Workiva – SE · Broadridge India – SE · Nasdaq / AxiomSL – SE
Typical experience: 2–5 yrs · IRIS guide 2–4
Standard: SFIA 9; OWASP secure coding</t>
        </is>
      </c>
      <c r="DZ201" s="126" t="inlineStr">
        <is>
          <t>2–4 yrs</t>
        </is>
      </c>
      <c r="EA201" s="126" t="inlineStr">
        <is>
          <t>3–5 · 2–5</t>
        </is>
      </c>
      <c r="EB201" s="126" t="inlineStr">
        <is>
          <t>Software Engineer</t>
        </is>
      </c>
      <c r="EC201" s="126" t="inlineStr">
        <is>
          <t>Workiva: SE · Broadridge India: SE · Nasdaq / AxiomSL: SE · Salesforce: MTS · Atlassian: P40 · 3–7 yrs · Freshworks: Senior SE</t>
        </is>
      </c>
      <c r="ED201" s="126" t="inlineStr">
        <is>
          <t>SFIA 9 · software development, programming; OWASP secure coding; cloud vendor certifications</t>
        </is>
      </c>
      <c r="EE201" s="126" t="inlineStr">
        <is>
          <t>Core 2 · Future 2 · Functional 3 · Leadership not scored</t>
        </is>
      </c>
      <c r="EF201" s="127" t="inlineStr">
        <is>
          <t>• Confirm the reporting line — Manager</t>
        </is>
      </c>
      <c r="EG201" s="126" t="inlineStr">
        <is>
          <t>✓ HRIS: 4.4 yrs, B.E, 1 direct report
✓ Survey: 20 of 20 questions answered
✓ KRAs: submitted
✓ Manager mapping: rating, 9-box — filled from talent-mapping files: 9-box · CARBON grid
✗ Job description: not on file</t>
        </is>
      </c>
      <c r="EH201" s="118" t="inlineStr">
        <is>
          <t xml:space="preserve">D324 · Input needed · Medium: • Confirm the reporting line — Manager · owner Manager · </t>
        </is>
      </c>
      <c r="EI201" s="118" t="inlineStr">
        <is>
          <t>R048 · Confirm the reporting line · Manager · Open</t>
        </is>
      </c>
      <c r="EJ201" s="118" t="inlineStr">
        <is>
          <t>Confirm the reporting line · Manager</t>
        </is>
      </c>
      <c r="EK201" s="118" t="inlineStr">
        <is>
          <t>Survey: answered · full text needed · KRAs: received · Experience: on file</t>
        </is>
      </c>
      <c r="EL201" s="141" t="n"/>
      <c r="EM201" s="142" t="n"/>
      <c r="EN201" s="142" t="n"/>
      <c r="EO201" s="142" t="n"/>
      <c r="EP201" s="142" t="n"/>
      <c r="EQ201" s="143" t="n"/>
      <c r="ER201" s="135" t="n"/>
      <c r="ES201" s="135" t="n"/>
      <c r="ET201" s="135" t="n"/>
      <c r="EU201" s="135" t="n"/>
      <c r="EV201" s="135" t="n"/>
      <c r="EW201" s="135" t="n"/>
      <c r="EX201" s="135" t="n"/>
      <c r="EY201" s="143" t="n"/>
      <c r="EZ201" s="135" t="n"/>
      <c r="FA201" s="135" t="n"/>
      <c r="FB201" s="135" t="n"/>
      <c r="FC201" s="135" t="n"/>
      <c r="FD201" s="135" t="n"/>
    </row>
    <row r="202" ht="300" customHeight="1">
      <c r="A202" s="109" t="inlineStr">
        <is>
          <t>CARBON</t>
        </is>
      </c>
      <c r="B202" s="110" t="inlineStr">
        <is>
          <t>IRIS2445</t>
        </is>
      </c>
      <c r="C202" s="110" t="inlineStr">
        <is>
          <t>Mohammad Irfan</t>
        </is>
      </c>
      <c r="D202" s="110" t="inlineStr">
        <is>
          <t>Technology</t>
        </is>
      </c>
      <c r="E202" s="110" t="inlineStr">
        <is>
          <t>RC-060</t>
        </is>
      </c>
      <c r="F202" s="110" t="inlineStr">
        <is>
          <t>Ashish Singhvi</t>
        </is>
      </c>
      <c r="G202" s="110" t="inlineStr">
        <is>
          <t>IRIS0249</t>
        </is>
      </c>
      <c r="H202" s="110" t="inlineStr">
        <is>
          <t>C2</t>
        </is>
      </c>
      <c r="I202" s="110" t="n"/>
      <c r="J202" s="110" t="n">
        <v>4.5</v>
      </c>
      <c r="K202" s="110" t="n">
        <v>0.8</v>
      </c>
      <c r="L202" s="110" t="inlineStr">
        <is>
          <t>M.Sc</t>
        </is>
      </c>
      <c r="M202" s="110" t="n"/>
      <c r="N202" s="144" t="inlineStr">
        <is>
          <t>Senior Software Engineer - AI/ML</t>
        </is>
      </c>
      <c r="O202" s="113" t="inlineStr">
        <is>
          <t>Senior AI/ML Engineer</t>
        </is>
      </c>
      <c r="P202" s="112" t="inlineStr">
        <is>
          <t>Engineering &amp; Development</t>
        </is>
      </c>
      <c r="Q202" s="112" t="inlineStr">
        <is>
          <t>AI / ML &amp; GenAI Engineering</t>
        </is>
      </c>
      <c r="R202" s="112" t="inlineStr">
        <is>
          <t>L4 – Senior</t>
        </is>
      </c>
      <c r="S202" s="152" t="inlineStr">
        <is>
          <t>A3</t>
        </is>
      </c>
      <c r="T202" s="151" t="inlineStr">
        <is>
          <t>Senior Associate</t>
        </is>
      </c>
      <c r="U202" s="151" t="inlineStr">
        <is>
          <t>A</t>
        </is>
      </c>
      <c r="V202" s="112" t="inlineStr">
        <is>
          <t>IC</t>
        </is>
      </c>
      <c r="W202" s="153" t="inlineStr">
        <is>
          <t>• Same level</t>
        </is>
      </c>
      <c r="X202" s="112" t="inlineStr">
        <is>
          <t>P2</t>
        </is>
      </c>
      <c r="Y202" s="112" t="inlineStr">
        <is>
          <t>Developing</t>
        </is>
      </c>
      <c r="Z202" s="112" t="inlineStr">
        <is>
          <t>3 Apply</t>
        </is>
      </c>
      <c r="AA202" s="117" t="inlineStr">
        <is>
          <t>A3</t>
        </is>
      </c>
      <c r="AB202" s="118" t="inlineStr">
        <is>
          <t>Band A · Practitioner</t>
        </is>
      </c>
      <c r="AC202" s="118" t="inlineStr">
        <is>
          <t>Senior Associate</t>
        </is>
      </c>
      <c r="AD202" s="118" t="inlineStr">
        <is>
          <t>• Same as the model</t>
        </is>
      </c>
      <c r="AE202" s="118" t="inlineStr">
        <is>
          <t>C2</t>
        </is>
      </c>
      <c r="AF202" s="118" t="inlineStr">
        <is>
          <t>OK</t>
        </is>
      </c>
      <c r="AG202" s="118" t="inlineStr">
        <is>
          <t>No change · already below the manager</t>
        </is>
      </c>
      <c r="AH202" s="118" t="n">
        <v>2</v>
      </c>
      <c r="AI202" s="118" t="n"/>
      <c r="AJ202" s="119" t="inlineStr">
        <is>
          <t>CARBON · Technology · Band A · Early career</t>
        </is>
      </c>
      <c r="AK202" s="120" t="n">
        <v>3.5</v>
      </c>
      <c r="AL202" s="121">
        <f>IFERROR(INDEX(WM_C,MATCH($AJ202,WM_KEY,0)),"")</f>
        <v>0.64</v>
      </c>
      <c r="AM202" s="122">
        <f>IF(OR(AK202="",AL202=""),"",AK202*AL202)</f>
        <v>2.24</v>
      </c>
      <c r="AN202" s="120" t="n">
        <v>3</v>
      </c>
      <c r="AO202" s="121">
        <f>IFERROR(INDEX(WM_AU,MATCH($AJ202,WM_KEY,0)),"")</f>
        <v>0.16</v>
      </c>
      <c r="AP202" s="122">
        <f>IF(OR(AN202="",AO202=""),"",AN202*AO202)</f>
        <v>0.48</v>
      </c>
      <c r="AQ202" s="120" t="n">
        <v>3</v>
      </c>
      <c r="AR202" s="121">
        <f>IFERROR(INDEX(WM_AC,MATCH($AJ202,WM_KEY,0)),"")</f>
        <v>0.04</v>
      </c>
      <c r="AS202" s="122">
        <f>IF(OR(AQ202="",AR202=""),"",AQ202*AR202)</f>
        <v>0.12</v>
      </c>
      <c r="AT202" s="120" t="n">
        <v>1.5</v>
      </c>
      <c r="AU202" s="121">
        <f>IFERROR(INDEX(WM_L,MATCH($AJ202,WM_KEY,0)),"")</f>
        <v>0</v>
      </c>
      <c r="AV202" s="122">
        <f>IF(OR(AT202="",AU202=""),"",AT202*AU202)</f>
        <v>0</v>
      </c>
      <c r="AW202" s="120" t="n">
        <v>4</v>
      </c>
      <c r="AX202" s="121">
        <f>IFERROR(INDEX(WM_E,MATCH($AJ202,WM_KEY,0)),"")</f>
        <v>0.1</v>
      </c>
      <c r="AY202" s="122">
        <f>IF(OR(AW202="",AX202=""),"",AW202*AX202)</f>
        <v>0.4</v>
      </c>
      <c r="AZ202" s="123" t="n">
        <v>3</v>
      </c>
      <c r="BA202" s="121">
        <f>IFERROR(INDEX(WM_BI,MATCH($AJ202,WM_KEY,0)),"")</f>
        <v>0.06</v>
      </c>
      <c r="BB202" s="122">
        <f>IF(OR(AZ202="",BA202=""),"",AZ202*BA202)</f>
        <v>0.18</v>
      </c>
      <c r="BC202" s="122">
        <f>IF(COUNT(AM202,AP202,AS202,AV202,AY202,BB202)&lt;6,"",SUM(AM202,AP202,AS202,AV202,AY202,BB202))</f>
        <v>3.42</v>
      </c>
      <c r="BD202" s="122" t="str">
        <f>IF(BC202="","",INDEX({"A1","A2","A3","B1","B2","B3","C1","C2","D1","D2","E1","E2"},MAX(1,MIN(12,ROUND(BC202,0)))))</f>
        <v>A3</v>
      </c>
      <c r="BE202" s="152" t="inlineStr">
        <is>
          <t>A3</t>
        </is>
      </c>
      <c r="BF202" s="124" t="inlineStr">
        <is>
          <t>The score decided the level</t>
        </is>
      </c>
      <c r="BG20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2" s="125" t="inlineStr">
        <is>
          <t>At build: Complexity 2.24 + Autonomy 0.48 + Accountability 0.12 + Leadership 0.00 + Experience 0.40 + Business impact 0.18
= 3.42 points → nearest level 3 = A3
Final level: A3 · same as the score</t>
        </is>
      </c>
      <c r="BI202" s="125" t="inlineStr">
        <is>
          <t>No rule applied: the score decides.</t>
        </is>
      </c>
      <c r="BJ202" s="125" t="inlineStr">
        <is>
          <t>—</t>
        </is>
      </c>
      <c r="BK202" s="126" t="n"/>
      <c r="BL202" s="126" t="inlineStr">
        <is>
          <t>Medium</t>
        </is>
      </c>
      <c r="BM202" s="126" t="n"/>
      <c r="BN202" s="125" t="inlineStr">
        <is>
          <t>Stable · moves in fewer than 5 of 30 weight tests</t>
        </is>
      </c>
      <c r="BO202" s="148" t="inlineStr">
        <is>
          <t>Rated 3.5 of 12 · between A3 and B1
Start: 3.0 · senior practitioner title
Evidence reads like B1: Designs and builds a multi-agent financial assistant combining agentic AI, RAG and document intelligence → moved up 0.5
KRA: “1.Design and implement reusable IDP components/services by reusing current copilot capabilities, reducing duplicate development effort by ≥…”
Market: A3 = Varied and non-standard work; handles exceptions · B1 = Domain specialist work</t>
        </is>
      </c>
      <c r="BP202" s="129" t="inlineStr">
        <is>
          <t>Rated 3 of 12
Start: 3.0 · senior practitioner title
Evidence reads like A3: Decides research and experiments alone; sole owner of the assistant's design → matches the start
Market: A3 = Technical / QC / client calls on own work</t>
        </is>
      </c>
      <c r="BQ202" s="129" t="inlineStr">
        <is>
          <t>Rated 3 of 12
Start: 3.0 · senior practitioner title
Evidence reads like A3: Accuracy and reliability of the multi-agent assistant's responses; does RCA on tester-reported faults → matches the start
KRA: “1.Design and implement reusable IDP components/services by reusing current copilot capabilities, reducing duplicate development effort by ≥…”
Market: A3 = A module / process, or work with client or regulatory consequences</t>
        </is>
      </c>
      <c r="BR202"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202" s="129" t="inlineStr">
        <is>
          <t>Rated 4 of 12
Experience: 4.5 yrs total · 3.7 before IRIS + 0.8 at IRIS = 3.6 on the experience scale
Qualification: M.Sc · postgraduate, relevant to the work → +0.5
Market: A3 roles typically have 2–5 yrs · IRIS guide 2–4</t>
        </is>
      </c>
      <c r="BT202"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02" s="124"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BV202" s="125" t="n"/>
      <c r="BW202" s="125" t="n"/>
      <c r="BX202" s="125" t="n"/>
      <c r="BY202" s="125" t="n"/>
      <c r="BZ202" s="125" t="inlineStr">
        <is>
          <t>Received · manager annual</t>
        </is>
      </c>
      <c r="CA202" s="125" t="inlineStr">
        <is>
          <t>CARBON Mapping Master</t>
        </is>
      </c>
      <c r="CB202" s="130" t="n">
        <v>20</v>
      </c>
      <c r="CC202" s="131"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CD202" s="131"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CE202" s="131"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CF202" s="131"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CG202" s="131" t="inlineStr">
        <is>
          <t>• Key challenges: Limited compute and model.
• Support required: Better access to compute, models, tools, and dedicated time for experimentation, proper evaluation frameworks would enable faster development, testing, and improvement of AI solutions.</t>
        </is>
      </c>
      <c r="CH202" s="132" t="inlineStr">
        <is>
          <t>Complexity: Evidence reads like B1: Designs and builds a multi-agent financial assistant combining agentic AI, RAG and document intelligence → moved up 0.5
Autonomy: Evidence reads like A3: Decides research and experiments alone; sole owner of the assistant's design → matches the start
Accountability: Evidence reads like A3: Accuracy and reliability of the multi-agent assistant's responses; does RCA on tester-reported faults → matches the start
Leadership: Evidence reads like A1: No guiding or reviewing of others described → moved down 0.5
Business Impact: No survey or manager-mapping signal on criticality: kept at the start point.</t>
        </is>
      </c>
      <c r="CI202"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202" s="131" t="inlineStr">
        <is>
          <t>Self-identified: AI / automation · Leadership &amp; people management · Technical depth &amp; architecture · Product &amp; tool knowledge · Broader exposure &amp; ownership
For the next role: AI / automation · Leadership &amp; people management · Technical depth &amp; architecture · Product &amp; tool knowledge · Broader exposure &amp; ownership</t>
        </is>
      </c>
      <c r="CK202" s="131" t="inlineStr">
        <is>
          <t>Per-person summary · CARBON Mapping Master</t>
        </is>
      </c>
      <c r="CL202"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202" s="134" t="inlineStr">
        <is>
          <t>What the role answers for: A module / process, or work with client or regulatory consequences.
Accountability &amp; Impact rating: 3 of 12 · A3-level impact.
If the work is missed · role-holders' themes: cause.
Manager talent mapping — Latest rating: Not rated · manager · 9-Box Grid placement: Future Leader.</t>
        </is>
      </c>
      <c r="CN202" s="135" t="n"/>
      <c r="CO202" s="135" t="n">
        <v>3</v>
      </c>
      <c r="CP202" s="136" t="inlineStr">
        <is>
          <t>Not rated · manager</t>
        </is>
      </c>
      <c r="CQ202" s="137" t="inlineStr">
        <is>
          <t>—</t>
        </is>
      </c>
      <c r="CR202" s="137" t="inlineStr">
        <is>
          <t>Future Leader</t>
        </is>
      </c>
      <c r="CS202" s="137" t="inlineStr">
        <is>
          <t>No rating data</t>
        </is>
      </c>
      <c r="CT202" s="137" t="n"/>
      <c r="CU202" s="137" t="n"/>
      <c r="CV202" s="137" t="n"/>
      <c r="CW202" s="137" t="n"/>
      <c r="CX202" s="137" t="n"/>
      <c r="CY202" s="137" t="n"/>
      <c r="CZ202" s="137" t="n"/>
      <c r="DA202" s="119" t="n">
        <v>99</v>
      </c>
      <c r="DB202" s="138" t="inlineStr">
        <is>
          <t>Meets the level</t>
        </is>
      </c>
      <c r="DC202" s="138" t="n">
        <v>95</v>
      </c>
      <c r="DD202" s="138" t="n">
        <v>110</v>
      </c>
      <c r="DE202" s="138" t="n">
        <v>98</v>
      </c>
      <c r="DF202" s="138" t="n"/>
      <c r="DG202" s="138" t="inlineStr">
        <is>
          <t>Cloud &amp; DevOps, Learning agility</t>
        </is>
      </c>
      <c r="DH202" s="138" t="inlineStr">
        <is>
          <t>B1: 87% of profile — close</t>
        </is>
      </c>
      <c r="DI202" s="138" t="inlineStr">
        <is>
          <t>Evidence: Survey + KRAs | Core: Ownership 2/2, Problem solving 3/2, Communication &amp; collaboration 2/2, Client &amp; quality focus 2/2, Learning agility 1/2, Integrity &amp; compliance 2/2 | Future-ready: AI literacy 3/2, Data literacy 2/2, Digital fluency 3/2, Innovation 2/2 | Functional: Programming &amp; stack 3/3, System design 3/3, SQL &amp; data 3/3, Cloud &amp; DevOps 2/3, AI / GenAI 4/3, Product &amp; domain 3/3</t>
        </is>
      </c>
      <c r="DJ202" s="111" t="inlineStr">
        <is>
          <t>AI / automation · Leadership &amp; people management · Technical depth &amp; architecture · Product &amp; tool knowledge · Broader exposure &amp; ownership</t>
        </is>
      </c>
      <c r="DK202" s="112" t="n"/>
      <c r="DL202" s="112" t="inlineStr">
        <is>
          <t>AI, GenAI &amp; Prompt Engineering; Programming &amp; Tech-Stack Depth</t>
        </is>
      </c>
      <c r="DM202" s="112" t="inlineStr">
        <is>
          <t>AI / automation · Leadership &amp; people management · Technical depth &amp; architecture · Product &amp; tool knowledge · Broader exposure &amp; ownership</t>
        </is>
      </c>
      <c r="DN202" s="112" t="n"/>
      <c r="DO202" s="139" t="inlineStr">
        <is>
          <t>No strong match from survey evidence</t>
        </is>
      </c>
      <c r="DP202" s="126" t="inlineStr">
        <is>
          <t>Ayush Dattatraya Tikone · AI/ML Engineer — 0.32: evaluation, rag, podman, python; Vishal Nanaware · Senior AI/ML Engineer — 0.32: rag, llm, python, features</t>
        </is>
      </c>
      <c r="DQ202" s="126" t="inlineStr">
        <is>
          <t>Jay Gudhka · iDEAL, Senior Software Engineer — 0.30</t>
        </is>
      </c>
      <c r="DR202" s="126" t="n"/>
      <c r="DS202" s="126" t="n"/>
      <c r="DT202" s="126" t="inlineStr">
        <is>
          <t>A3 deep-dive: score 3.42 · gap to B1 0.19 · Within 0.25 of B1</t>
        </is>
      </c>
      <c r="DU202" s="140"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V20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20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2" s="139" t="inlineStr">
        <is>
          <t>Market level: P2 · SFIA 3 Apply
Typical title: Software Engineer
At peers: Workiva – SE · Broadridge India – SE · Nasdaq / AxiomSL – SE
Typical experience: 2–5 yrs · IRIS guide 2–4
Standard: SFIA 9; OWASP secure coding</t>
        </is>
      </c>
      <c r="DZ202" s="126" t="inlineStr">
        <is>
          <t>2–4 yrs</t>
        </is>
      </c>
      <c r="EA202" s="126" t="inlineStr">
        <is>
          <t>3–5 · 2–5</t>
        </is>
      </c>
      <c r="EB202" s="126" t="inlineStr">
        <is>
          <t>Software Engineer</t>
        </is>
      </c>
      <c r="EC202" s="126" t="inlineStr">
        <is>
          <t>Workiva: SE · Broadridge India: SE · Nasdaq / AxiomSL: SE · Salesforce: MTS · Atlassian: P40 · 3–7 yrs · Freshworks: Senior SE</t>
        </is>
      </c>
      <c r="ED202" s="126" t="inlineStr">
        <is>
          <t>SFIA 9 · software development, programming; OWASP secure coding; cloud vendor certifications</t>
        </is>
      </c>
      <c r="EE202" s="126" t="inlineStr">
        <is>
          <t>Core 2 · Future 2 · Functional 3 · Leadership not scored</t>
        </is>
      </c>
      <c r="EF202" s="139" t="n"/>
      <c r="EG202" s="126" t="inlineStr">
        <is>
          <t>✓ HRIS: 4.5 yrs, M.Sc, 0 direct reports
✓ Survey: 20 of 20 questions answered
✓ KRAs: submitted, reported deliverables
✓ Manager mapping: rating, 9-box — filled from talent-mapping files: 9-box · CARBON grid
✗ Job description: not on file</t>
        </is>
      </c>
      <c r="EH202" s="118" t="n"/>
      <c r="EI202" s="118" t="n"/>
      <c r="EJ202" s="118" t="n"/>
      <c r="EK202" s="118" t="inlineStr">
        <is>
          <t>Survey: summary on file · KRAs: received · Experience: on file</t>
        </is>
      </c>
      <c r="EL202" s="141" t="n"/>
      <c r="EM202" s="142" t="n"/>
      <c r="EN202" s="142" t="n"/>
      <c r="EO202" s="142" t="n"/>
      <c r="EP202" s="142" t="n"/>
      <c r="EQ202" s="143" t="n"/>
      <c r="ER202" s="135" t="n"/>
      <c r="ES202" s="135" t="n"/>
      <c r="ET202" s="135" t="n"/>
      <c r="EU202" s="135" t="n"/>
      <c r="EV202" s="135" t="n"/>
      <c r="EW202" s="135" t="n"/>
      <c r="EX202" s="135" t="n"/>
      <c r="EY202" s="143" t="n"/>
      <c r="EZ202" s="135" t="n"/>
      <c r="FA202" s="135" t="n"/>
      <c r="FB202" s="135" t="n"/>
      <c r="FC202" s="135" t="n"/>
      <c r="FD202" s="135" t="n"/>
    </row>
    <row r="203" ht="300" customHeight="1">
      <c r="A203" s="109" t="inlineStr">
        <is>
          <t>CARBON</t>
        </is>
      </c>
      <c r="B203" s="110" t="inlineStr">
        <is>
          <t>IRIS2418</t>
        </is>
      </c>
      <c r="C203" s="110" t="inlineStr">
        <is>
          <t>Omkar Dhumal</t>
        </is>
      </c>
      <c r="D203" s="110" t="inlineStr">
        <is>
          <t>Technology</t>
        </is>
      </c>
      <c r="E203" s="110" t="inlineStr">
        <is>
          <t>RC-081</t>
        </is>
      </c>
      <c r="F203" s="110" t="inlineStr">
        <is>
          <t>Prachi Digambar Raut</t>
        </is>
      </c>
      <c r="G203" s="110" t="inlineStr">
        <is>
          <t>IRIS2434</t>
        </is>
      </c>
      <c r="H203" s="110" t="inlineStr">
        <is>
          <t>A3</t>
        </is>
      </c>
      <c r="I203" s="110" t="n"/>
      <c r="J203" s="110" t="n">
        <v>3.3</v>
      </c>
      <c r="K203" s="110" t="n">
        <v>1.1</v>
      </c>
      <c r="L203" s="110" t="inlineStr">
        <is>
          <t>M.Sc</t>
        </is>
      </c>
      <c r="M203" s="110" t="n"/>
      <c r="N203" s="144" t="inlineStr">
        <is>
          <t>Software Engineer</t>
        </is>
      </c>
      <c r="O203" s="113" t="inlineStr">
        <is>
          <t>Senior UI Developer</t>
        </is>
      </c>
      <c r="P203" s="112" t="inlineStr">
        <is>
          <t>Engineering &amp; Development</t>
        </is>
      </c>
      <c r="Q203" s="112" t="inlineStr">
        <is>
          <t>Front-End / UI Development</t>
        </is>
      </c>
      <c r="R203" s="113" t="inlineStr">
        <is>
          <t>L3 – Professional / Associate</t>
        </is>
      </c>
      <c r="S203" s="114" t="inlineStr">
        <is>
          <t>A3</t>
        </is>
      </c>
      <c r="T203" s="151" t="inlineStr">
        <is>
          <t>Senior Associate</t>
        </is>
      </c>
      <c r="U203" s="151" t="inlineStr">
        <is>
          <t>A</t>
        </is>
      </c>
      <c r="V203" s="112" t="inlineStr">
        <is>
          <t>IC</t>
        </is>
      </c>
      <c r="W203" s="150" t="inlineStr">
        <is>
          <t>▲ Up</t>
        </is>
      </c>
      <c r="X203" s="112" t="inlineStr">
        <is>
          <t>P2</t>
        </is>
      </c>
      <c r="Y203" s="112" t="inlineStr">
        <is>
          <t>Developing</t>
        </is>
      </c>
      <c r="Z203" s="112" t="inlineStr">
        <is>
          <t>3 Apply</t>
        </is>
      </c>
      <c r="AA203" s="117" t="inlineStr">
        <is>
          <t>A3</t>
        </is>
      </c>
      <c r="AB203" s="118" t="inlineStr">
        <is>
          <t>Band A · Practitioner</t>
        </is>
      </c>
      <c r="AC203" s="118" t="inlineStr">
        <is>
          <t>Senior Associate</t>
        </is>
      </c>
      <c r="AD203" s="118" t="inlineStr">
        <is>
          <t>• Same as the model</t>
        </is>
      </c>
      <c r="AE203" s="118" t="inlineStr">
        <is>
          <t>B1</t>
        </is>
      </c>
      <c r="AF203" s="118" t="inlineStr">
        <is>
          <t>OK</t>
        </is>
      </c>
      <c r="AG203" s="118" t="inlineStr">
        <is>
          <t>No change · already below the manager</t>
        </is>
      </c>
      <c r="AH203" s="118" t="n">
        <v>4</v>
      </c>
      <c r="AI203" s="118" t="n"/>
      <c r="AJ203" s="119" t="inlineStr">
        <is>
          <t>CARBON · Technology · Band A · Early career</t>
        </is>
      </c>
      <c r="AK203" s="120" t="n">
        <v>2.5</v>
      </c>
      <c r="AL203" s="121">
        <f>IFERROR(INDEX(WM_C,MATCH($AJ203,WM_KEY,0)),"")</f>
        <v>0.64</v>
      </c>
      <c r="AM203" s="122">
        <f>IF(OR(AK203="",AL203=""),"",AK203*AL203)</f>
        <v>1.6</v>
      </c>
      <c r="AN203" s="120" t="n">
        <v>2</v>
      </c>
      <c r="AO203" s="121">
        <f>IFERROR(INDEX(WM_AU,MATCH($AJ203,WM_KEY,0)),"")</f>
        <v>0.16</v>
      </c>
      <c r="AP203" s="122">
        <f>IF(OR(AN203="",AO203=""),"",AN203*AO203)</f>
        <v>0.32</v>
      </c>
      <c r="AQ203" s="120" t="n">
        <v>2</v>
      </c>
      <c r="AR203" s="121">
        <f>IFERROR(INDEX(WM_AC,MATCH($AJ203,WM_KEY,0)),"")</f>
        <v>0.04</v>
      </c>
      <c r="AS203" s="122">
        <f>IF(OR(AQ203="",AR203=""),"",AQ203*AR203)</f>
        <v>0.08</v>
      </c>
      <c r="AT203" s="120" t="n">
        <v>1</v>
      </c>
      <c r="AU203" s="121">
        <f>IFERROR(INDEX(WM_L,MATCH($AJ203,WM_KEY,0)),"")</f>
        <v>0</v>
      </c>
      <c r="AV203" s="122">
        <f>IF(OR(AT203="",AU203=""),"",AT203*AU203)</f>
        <v>0</v>
      </c>
      <c r="AW203" s="120" t="n">
        <v>3.5</v>
      </c>
      <c r="AX203" s="121">
        <f>IFERROR(INDEX(WM_E,MATCH($AJ203,WM_KEY,0)),"")</f>
        <v>0.1</v>
      </c>
      <c r="AY203" s="122">
        <f>IF(OR(AW203="",AX203=""),"",AW203*AX203)</f>
        <v>0.35</v>
      </c>
      <c r="AZ203" s="123" t="n">
        <v>2</v>
      </c>
      <c r="BA203" s="121">
        <f>IFERROR(INDEX(WM_BI,MATCH($AJ203,WM_KEY,0)),"")</f>
        <v>0.06</v>
      </c>
      <c r="BB203" s="122">
        <f>IF(OR(AZ203="",BA203=""),"",AZ203*BA203)</f>
        <v>0.12</v>
      </c>
      <c r="BC203" s="122">
        <f>IF(COUNT(AM203,AP203,AS203,AV203,AY203,BB203)&lt;6,"",SUM(AM203,AP203,AS203,AV203,AY203,BB203))</f>
        <v>2.47</v>
      </c>
      <c r="BD203" s="122" t="str">
        <f>IF(BC203="","",INDEX({"A1","A2","A3","B1","B2","B3","C1","C2","D1","D2","E1","E2"},MAX(1,MIN(12,ROUND(BC203,0)))))</f>
        <v>A2</v>
      </c>
      <c r="BE203" s="114" t="inlineStr">
        <is>
          <t>A3</t>
        </is>
      </c>
      <c r="BF203" s="124" t="inlineStr">
        <is>
          <t>Rule: R7 Band A experience</t>
        </is>
      </c>
      <c r="BG20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3" s="125" t="inlineStr">
        <is>
          <t>At build: Complexity 1.60 + Autonomy 0.32 + Accountability 0.08 + Leadership 0.00 + Experience 0.35 + Business impact 0.12
= 2.47 points → nearest level 2 = A2
Final level: A3 · a rule applied: see the next column</t>
        </is>
      </c>
      <c r="BI203" s="125" t="inlineStr">
        <is>
          <t>• Raised to A3: 3.3 years' experience is 2 years or more.
Final level: A3.</t>
        </is>
      </c>
      <c r="BJ203" s="125" t="inlineStr">
        <is>
          <t>—</t>
        </is>
      </c>
      <c r="BK203" s="126" t="n"/>
      <c r="BL203" s="126" t="inlineStr">
        <is>
          <t>Medium</t>
        </is>
      </c>
      <c r="BM203" s="126" t="n"/>
      <c r="BN203" s="125" t="inlineStr">
        <is>
          <t>Stable · moves in fewer than 5 of 30 weight tests</t>
        </is>
      </c>
      <c r="BO203" s="148" t="inlineStr">
        <is>
          <t>Rated 2.5 of 12 · between A2 and A3
Start: 2.0 · practitioner title
Evidence reads like A3: UI work across micro-frontends, module federation, multiple frameworks and backend integrations; performance focus → moved up 0.5
KRA: “1. Achieve ≥ 90% sprint delivery adherence by completing committed tasks within agreed timelines with high-quality execution and minimal…”
Market: A2 = Standard work of the discipline · A3 = Varied and non-standard work; handles exceptions</t>
        </is>
      </c>
      <c r="BP203" s="129" t="inlineStr">
        <is>
          <t>Rated 2 of 12
Start: 2.0 · practitioner title
Evidence reads like A2: Decides user-experience aspects of own UI work only → matches the start
Market: A2 = Chooses own approach within standards</t>
        </is>
      </c>
      <c r="BQ203" s="129" t="inlineStr">
        <is>
          <t>Rated 2 of 12
Start: 2.0 · practitioner title
Evidence reads like A2: UI he develops, currently the Disclosure Management add-in interface → matches the start
KRA: “1. Achieve ≥ 90% sprint delivery adherence by completing committed tasks within agreed timelines with high-quality execution and minimal…”
Market: A2 = Own deliverables · accuracy, TAT</t>
        </is>
      </c>
      <c r="BR203" s="129" t="inlineStr">
        <is>
          <t>Rated 1 of 12 — not counted: the weight is 0% at this level
Start: 1.0 · individual contributor, so influence only
Evidence reads like A1: No guidance of others described → matches the start
Team: 0 direct reports · IC
Market: A1 = Not scored in Band A</t>
        </is>
      </c>
      <c r="BS203" s="129" t="inlineStr">
        <is>
          <t>Rated 3.5 of 12 · between A3 and B1
Experience: 3.3 yrs total · 2.2 before IRIS + 1.1 at IRIS = 3.1 on the experience scale
Qualification: M.Sc · postgraduate, relevant to the work → +0.5
Market: A3 roles typically have 2–5 yrs · IRIS guide 2–4</t>
        </is>
      </c>
      <c r="BT20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03" s="124"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BV203" s="125" t="n"/>
      <c r="BW203" s="125" t="n"/>
      <c r="BX203" s="125" t="n"/>
      <c r="BY203" s="125" t="n"/>
      <c r="BZ203" s="125" t="inlineStr">
        <is>
          <t>Received · manager annual</t>
        </is>
      </c>
      <c r="CA203" s="125" t="inlineStr">
        <is>
          <t>CARBON Mapping Master</t>
        </is>
      </c>
      <c r="CB203" s="130" t="n">
        <v>20</v>
      </c>
      <c r="CC203" s="131" t="inlineStr">
        <is>
          <t>• Role / sub-team: Technology — Software Engineer.
• Core purpose: Input not given by Participant.
• Decision-making autonomy: Input not given by Participant.
• Is this something only they do: Input not given by Participant.</t>
        </is>
      </c>
      <c r="CD203" s="131" t="inlineStr">
        <is>
          <t>• Key responsibilities include: Input not given by Participant.
• Impact if missed or done wrong: Input not given by Participant.
• How measured: Input not given by Participant.</t>
        </is>
      </c>
      <c r="CE203" s="131" t="inlineStr">
        <is>
          <t>• Current capabilities: Input not given by Participant.
• Tools / software used: Input not given by Participant.</t>
        </is>
      </c>
      <c r="CF203" s="131" t="inlineStr">
        <is>
          <t>• Development priorities: Input not given by Participant.</t>
        </is>
      </c>
      <c r="CG203" s="131" t="inlineStr">
        <is>
          <t>• Key challenges: Input not given by Participant.
• Support required: Input not given by Participant.</t>
        </is>
      </c>
      <c r="CH203" s="132" t="inlineStr">
        <is>
          <t>Complexity: Evidence reads like A3: UI work across micro-frontends, module federation, multiple frameworks and backend integrations; performance focus → moved up 0.5
Autonomy: Evidence reads like A2: Decides user-experience aspects of own UI work only → matches the start
Accountability: Evidence reads like A2: UI he develops, currently the Disclosure Management add-in interface → matches the start
Leadership: Evidence reads like A1: No guidance of others described → matches the start
Business Impact: No survey or manager-mapping signal on criticality: kept at the start point.</t>
        </is>
      </c>
      <c r="CI203"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203" s="131" t="inlineStr">
        <is>
          <t>Self-identified: Answered · no common topic
For the next role: Answered · no common topic</t>
        </is>
      </c>
      <c r="CK203" s="131" t="inlineStr">
        <is>
          <t>Per-person summary · CARBON Mapping Master</t>
        </is>
      </c>
      <c r="CL203"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203" s="134"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Reliable Specialist.</t>
        </is>
      </c>
      <c r="CN203" s="135" t="n"/>
      <c r="CO203" s="135" t="n">
        <v>2</v>
      </c>
      <c r="CP203" s="136" t="inlineStr">
        <is>
          <t>Not rated · manager</t>
        </is>
      </c>
      <c r="CQ203" s="137" t="inlineStr">
        <is>
          <t>—</t>
        </is>
      </c>
      <c r="CR203" s="137" t="inlineStr">
        <is>
          <t>Reliable Specialist</t>
        </is>
      </c>
      <c r="CS203" s="137" t="inlineStr">
        <is>
          <t>No rating data</t>
        </is>
      </c>
      <c r="CT203" s="137" t="n"/>
      <c r="CU203" s="137" t="n"/>
      <c r="CV203" s="137" t="n"/>
      <c r="CW203" s="137" t="n"/>
      <c r="CX203" s="137" t="n"/>
      <c r="CY203" s="137" t="n"/>
      <c r="CZ203" s="137" t="n"/>
      <c r="DA203" s="119" t="n">
        <v>82</v>
      </c>
      <c r="DB203" s="138" t="inlineStr">
        <is>
          <t>Developing</t>
        </is>
      </c>
      <c r="DC203" s="138" t="n">
        <v>83</v>
      </c>
      <c r="DD203" s="138" t="n">
        <v>75</v>
      </c>
      <c r="DE203" s="138" t="n">
        <v>83</v>
      </c>
      <c r="DF203" s="138" t="n"/>
      <c r="DG203" s="138" t="inlineStr">
        <is>
          <t>SQL &amp; data, Cloud &amp; DevOps, AI / GenAI</t>
        </is>
      </c>
      <c r="DH203" s="138" t="inlineStr">
        <is>
          <t>B1: 71% of profile — not yet</t>
        </is>
      </c>
      <c r="DI203" s="138" t="inlineStr">
        <is>
          <t>Evidence: Survey + KRAs | Core: Ownership 2/2, Problem solving 2/2, Communication &amp; collaboration 2/2, Client &amp; quality focus 1/2, Learning agility 1/2, Integrity &amp; compliance 2/2 | Future-ready: AI literacy 1/2, Data literacy 1/2, Digital fluency 2/2, Innovation 2/2 | Functional: Programming &amp; stack 3/3, System design 3/3, SQL &amp; data 2/3, Cloud &amp; DevOps 2/3, AI / GenAI 2/3, Product &amp; domain 3/3</t>
        </is>
      </c>
      <c r="DJ203" s="111" t="inlineStr">
        <is>
          <t>Answered · no common topic</t>
        </is>
      </c>
      <c r="DK203" s="112" t="n"/>
      <c r="DL203" s="112" t="inlineStr">
        <is>
          <t>AI, GenAI &amp; Prompt Engineering; Stakeholder &amp; Client Management; Process Improvement &amp; Quality Mindset</t>
        </is>
      </c>
      <c r="DM203" s="112" t="inlineStr">
        <is>
          <t>Answered · no common topic</t>
        </is>
      </c>
      <c r="DN203" s="112" t="n"/>
      <c r="DO203" s="139" t="inlineStr">
        <is>
          <t>No strong match from survey evidence</t>
        </is>
      </c>
      <c r="DP203" s="126" t="inlineStr">
        <is>
          <t>Rushali Patel · UI Developer — 0.38: user, react, code</t>
        </is>
      </c>
      <c r="DQ203" s="126" t="inlineStr">
        <is>
          <t>Rajeev Kumar · iFile, Senior UI Developer — 0.41</t>
        </is>
      </c>
      <c r="DR203" s="126" t="n"/>
      <c r="DS203" s="126" t="n"/>
      <c r="DT203" s="126" t="inlineStr">
        <is>
          <t>A3 deep-dive: score 2.47 · gap to B1 1.12 · More than 1.0 from B1</t>
        </is>
      </c>
      <c r="DU203" s="140"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20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20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3" s="139" t="inlineStr">
        <is>
          <t>Market level: P2 · SFIA 3 Apply
Typical title: Software Engineer
At peers: Workiva – SE · Broadridge India – SE · Nasdaq / AxiomSL – SE
Typical experience: 2–5 yrs · IRIS guide 2–4
Standard: SFIA 9; OWASP secure coding</t>
        </is>
      </c>
      <c r="DZ203" s="126" t="inlineStr">
        <is>
          <t>2–4 yrs</t>
        </is>
      </c>
      <c r="EA203" s="126" t="inlineStr">
        <is>
          <t>3–5 · 2–5</t>
        </is>
      </c>
      <c r="EB203" s="126" t="inlineStr">
        <is>
          <t>Software Engineer</t>
        </is>
      </c>
      <c r="EC203" s="126" t="inlineStr">
        <is>
          <t>Workiva: SE · Broadridge India: SE · Nasdaq / AxiomSL: SE · Salesforce: MTS · Atlassian: P40 · 3–7 yrs · Freshworks: Senior SE</t>
        </is>
      </c>
      <c r="ED203" s="126" t="inlineStr">
        <is>
          <t>SFIA 9 · software development, programming; OWASP secure coding; cloud vendor certifications</t>
        </is>
      </c>
      <c r="EE203" s="126" t="inlineStr">
        <is>
          <t>Core 2 · Future 2 · Functional 3 · Leadership not scored</t>
        </is>
      </c>
      <c r="EF203" s="139" t="n"/>
      <c r="EG203" s="126" t="inlineStr">
        <is>
          <t>✓ HRIS: 3.3 yrs, M.Sc, 0 direct reports
✓ Survey: 20 of 20 questions answered
✓ KRAs: submitted, reported deliverables
✓ Manager mapping: rating, 9-box — filled from talent-mapping files: 9-box · CARBON grid
✗ Job description: not on file</t>
        </is>
      </c>
      <c r="EH203" s="118" t="n"/>
      <c r="EI203" s="118" t="n"/>
      <c r="EJ203" s="118" t="n"/>
      <c r="EK203" s="118" t="inlineStr">
        <is>
          <t>Survey: summary on file · KRAs: received · Experience: on file</t>
        </is>
      </c>
      <c r="EL203" s="141" t="n"/>
      <c r="EM203" s="142" t="n"/>
      <c r="EN203" s="142" t="n"/>
      <c r="EO203" s="142" t="n"/>
      <c r="EP203" s="142" t="n"/>
      <c r="EQ203" s="143" t="n"/>
      <c r="ER203" s="135" t="n"/>
      <c r="ES203" s="135" t="n"/>
      <c r="ET203" s="135" t="n"/>
      <c r="EU203" s="135" t="n"/>
      <c r="EV203" s="135" t="n"/>
      <c r="EW203" s="135" t="n"/>
      <c r="EX203" s="135" t="n"/>
      <c r="EY203" s="143" t="n"/>
      <c r="EZ203" s="135" t="n"/>
      <c r="FA203" s="135" t="n"/>
      <c r="FB203" s="135" t="n"/>
      <c r="FC203" s="135" t="n"/>
      <c r="FD203" s="135" t="n"/>
    </row>
    <row r="204" ht="300" customHeight="1">
      <c r="A204" s="109" t="inlineStr">
        <is>
          <t>CARBON</t>
        </is>
      </c>
      <c r="B204" s="110" t="inlineStr">
        <is>
          <t>IRIS2160</t>
        </is>
      </c>
      <c r="C204" s="110" t="inlineStr">
        <is>
          <t>Parth Jitendrabhai Parmar</t>
        </is>
      </c>
      <c r="D204" s="110" t="inlineStr">
        <is>
          <t>Technology</t>
        </is>
      </c>
      <c r="E204" s="110" t="inlineStr">
        <is>
          <t>RC-085</t>
        </is>
      </c>
      <c r="F204" s="110" t="inlineStr">
        <is>
          <t>Hetal Chauhan</t>
        </is>
      </c>
      <c r="G204" s="110" t="inlineStr">
        <is>
          <t>IRIS1890</t>
        </is>
      </c>
      <c r="H204" s="110" t="inlineStr">
        <is>
          <t>B1</t>
        </is>
      </c>
      <c r="I204" s="110" t="n">
        <v>2</v>
      </c>
      <c r="J204" s="110" t="n">
        <v>4.4</v>
      </c>
      <c r="K204" s="110" t="n">
        <v>3.2</v>
      </c>
      <c r="L204" s="110" t="inlineStr">
        <is>
          <t>B.SC</t>
        </is>
      </c>
      <c r="M204" s="110" t="n"/>
      <c r="N204" s="144" t="inlineStr">
        <is>
          <t>Software Engineer</t>
        </is>
      </c>
      <c r="O204" s="113" t="inlineStr">
        <is>
          <t>Senior Software Engineer</t>
        </is>
      </c>
      <c r="P204" s="112" t="inlineStr">
        <is>
          <t>Engineering &amp; Development</t>
        </is>
      </c>
      <c r="Q204" s="112" t="inlineStr">
        <is>
          <t>Full-Stack Development</t>
        </is>
      </c>
      <c r="R204" s="113" t="inlineStr">
        <is>
          <t>L3 – Professional / Associate</t>
        </is>
      </c>
      <c r="S204" s="114" t="inlineStr">
        <is>
          <t>A3</t>
        </is>
      </c>
      <c r="T204" s="151" t="inlineStr">
        <is>
          <t>Senior Associate</t>
        </is>
      </c>
      <c r="U204" s="151" t="inlineStr">
        <is>
          <t>A</t>
        </is>
      </c>
      <c r="V204" s="112" t="inlineStr">
        <is>
          <t>IC</t>
        </is>
      </c>
      <c r="W204" s="150" t="inlineStr">
        <is>
          <t>▲ Up</t>
        </is>
      </c>
      <c r="X204" s="112" t="inlineStr">
        <is>
          <t>P2</t>
        </is>
      </c>
      <c r="Y204" s="112" t="inlineStr">
        <is>
          <t>Developing</t>
        </is>
      </c>
      <c r="Z204" s="112" t="inlineStr">
        <is>
          <t>3 Apply</t>
        </is>
      </c>
      <c r="AA204" s="117" t="inlineStr">
        <is>
          <t>A3</t>
        </is>
      </c>
      <c r="AB204" s="118" t="inlineStr">
        <is>
          <t>Band A · Practitioner</t>
        </is>
      </c>
      <c r="AC204" s="118" t="inlineStr">
        <is>
          <t>Senior Associate</t>
        </is>
      </c>
      <c r="AD204" s="118" t="inlineStr">
        <is>
          <t>• Same as the model</t>
        </is>
      </c>
      <c r="AE204" s="118" t="inlineStr">
        <is>
          <t>B1</t>
        </is>
      </c>
      <c r="AF204" s="118" t="inlineStr">
        <is>
          <t>OK</t>
        </is>
      </c>
      <c r="AG204" s="118" t="inlineStr">
        <is>
          <t>No change · already below the manager</t>
        </is>
      </c>
      <c r="AH204" s="118" t="n">
        <v>4</v>
      </c>
      <c r="AI204" s="118" t="n"/>
      <c r="AJ204" s="119" t="inlineStr">
        <is>
          <t>CARBON · Technology · Band A · Early career</t>
        </is>
      </c>
      <c r="AK204" s="120" t="n">
        <v>2.5</v>
      </c>
      <c r="AL204" s="121">
        <f>IFERROR(INDEX(WM_C,MATCH($AJ204,WM_KEY,0)),"")</f>
        <v>0.64</v>
      </c>
      <c r="AM204" s="122">
        <f>IF(OR(AK204="",AL204=""),"",AK204*AL204)</f>
        <v>1.6</v>
      </c>
      <c r="AN204" s="120" t="n">
        <v>3</v>
      </c>
      <c r="AO204" s="121">
        <f>IFERROR(INDEX(WM_AU,MATCH($AJ204,WM_KEY,0)),"")</f>
        <v>0.16</v>
      </c>
      <c r="AP204" s="122">
        <f>IF(OR(AN204="",AO204=""),"",AN204*AO204)</f>
        <v>0.48</v>
      </c>
      <c r="AQ204" s="120" t="n">
        <v>3.5</v>
      </c>
      <c r="AR204" s="121">
        <f>IFERROR(INDEX(WM_AC,MATCH($AJ204,WM_KEY,0)),"")</f>
        <v>0.04</v>
      </c>
      <c r="AS204" s="122">
        <f>IF(OR(AQ204="",AR204=""),"",AQ204*AR204)</f>
        <v>0.14</v>
      </c>
      <c r="AT204" s="120" t="n">
        <v>3</v>
      </c>
      <c r="AU204" s="121">
        <f>IFERROR(INDEX(WM_L,MATCH($AJ204,WM_KEY,0)),"")</f>
        <v>0</v>
      </c>
      <c r="AV204" s="122">
        <f>IF(OR(AT204="",AU204=""),"",AT204*AU204)</f>
        <v>0</v>
      </c>
      <c r="AW204" s="120" t="n">
        <v>3.5</v>
      </c>
      <c r="AX204" s="121">
        <f>IFERROR(INDEX(WM_E,MATCH($AJ204,WM_KEY,0)),"")</f>
        <v>0.1</v>
      </c>
      <c r="AY204" s="122">
        <f>IF(OR(AW204="",AX204=""),"",AW204*AX204)</f>
        <v>0.35</v>
      </c>
      <c r="AZ204" s="123" t="n">
        <v>3.5</v>
      </c>
      <c r="BA204" s="121">
        <f>IFERROR(INDEX(WM_BI,MATCH($AJ204,WM_KEY,0)),"")</f>
        <v>0.06</v>
      </c>
      <c r="BB204" s="122">
        <f>IF(OR(AZ204="",BA204=""),"",AZ204*BA204)</f>
        <v>0.21</v>
      </c>
      <c r="BC204" s="122">
        <f>IF(COUNT(AM204,AP204,AS204,AV204,AY204,BB204)&lt;6,"",SUM(AM204,AP204,AS204,AV204,AY204,BB204))</f>
        <v>2.78</v>
      </c>
      <c r="BD204" s="122" t="str">
        <f>IF(BC204="","",INDEX({"A1","A2","A3","B1","B2","B3","C1","C2","D1","D2","E1","E2"},MAX(1,MIN(12,ROUND(BC204,0)))))</f>
        <v>A3</v>
      </c>
      <c r="BE204" s="114" t="inlineStr">
        <is>
          <t>A3</t>
        </is>
      </c>
      <c r="BF204" s="124" t="inlineStr">
        <is>
          <t>The score decided the level</t>
        </is>
      </c>
      <c r="BG20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4" s="125" t="inlineStr">
        <is>
          <t>At build: Complexity 1.60 + Autonomy 0.48 + Accountability 0.14 + Leadership 0.00 + Experience 0.35 + Business impact 0.21
= 2.78 points → nearest level 3 = A3
Final level: A3 · same as the score</t>
        </is>
      </c>
      <c r="BI204" s="125" t="inlineStr">
        <is>
          <t>No rule applied: the score decides.</t>
        </is>
      </c>
      <c r="BJ204" s="125" t="inlineStr">
        <is>
          <t>Input needed</t>
        </is>
      </c>
      <c r="BK204" s="126" t="n"/>
      <c r="BL204" s="126" t="inlineStr">
        <is>
          <t>Low</t>
        </is>
      </c>
      <c r="BM204" s="12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204" s="125" t="inlineStr">
        <is>
          <t>Stable · moves in fewer than 5 of 30 weight tests</t>
        </is>
      </c>
      <c r="BO204" s="148" t="inlineStr">
        <is>
          <t>Rated 2.5 of 12 · between A2 and A3
Start: 2.0 · practitioner title
Evidence reads like A3: Designs and builds full-stack features; deployment and DevOps automation; production deployment done by few → moved up 0.5
KRA: “1.Deliver ≥ 95% committed full-stack and DevOps tasks within agreed timelines with high-quality execution. 2.Successfully manage and…”
Market: A2 = Standard work of the discipline · A3 = Varied and non-standard work; handles exceptions</t>
        </is>
      </c>
      <c r="BP204" s="129" t="inlineStr">
        <is>
          <t>Rated 3 of 12
Start: 3.0 · practitioner title; reporting lines show a bigger role: 2 direct reports
Evidence reads like A3: Independently designs solution, optimises code and automates repeated tasks → matches the start
Market: A3 = Technical / QC / client calls on own work</t>
        </is>
      </c>
      <c r="BQ204" s="129" t="inlineStr">
        <is>
          <t>Rated 3.5 of 12 · between A3 and B1
Start: 4.0 · practitioner title; 2 direct reports
Evidence reads like A3: Feature end to end from design to production readiness → moved down 0.5
KRA: “1.Deliver ≥ 95% committed full-stack and DevOps tasks within agreed timelines with high-quality execution. 2.Successfully manage and…”
Market: A3 = A module / process, or work with client or regulatory consequences · B1 = A domain or a small team</t>
        </is>
      </c>
      <c r="BR204" s="129" t="inlineStr">
        <is>
          <t>Rated 3 of 12 — not counted: the weight is 0% at this level
Start: 4.0
Evidence reads like A1: No guidance of others described despite 2 reports → moved down 1
Team: 2 direct reports · IC
Market: A3 = Not scored in Band A</t>
        </is>
      </c>
      <c r="BS204" s="129" t="inlineStr">
        <is>
          <t>Rated 3.5 of 12 · between A3 and B1
Experience: 4.4 yrs total · 1.2 before IRIS + 3.2 at IRIS = 3.6 on the experience scale
Qualification: B.SC · graduate, relevant to the work → no change
Market: A3 roles typically have 2–5 yrs · IRIS guide 2–4</t>
        </is>
      </c>
      <c r="BT204"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04" s="124"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BV204" s="125" t="n"/>
      <c r="BW204" s="125" t="n"/>
      <c r="BX204" s="125" t="n"/>
      <c r="BY204" s="125" t="n"/>
      <c r="BZ204" s="125" t="inlineStr">
        <is>
          <t>Received · manager annual</t>
        </is>
      </c>
      <c r="CA204" s="125" t="inlineStr">
        <is>
          <t>CARBON Mapping Master</t>
        </is>
      </c>
      <c r="CB204" s="130" t="n">
        <v>20</v>
      </c>
      <c r="CC204" s="131"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CD204" s="131"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CE204" s="131"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CF204" s="131"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CG204" s="131" t="inlineStr">
        <is>
          <t>• Key challenges: Approval delays; Laptop; AI Credits; Changing Requirements; lenevo laptop.
• Support required: Clear requirements upfront, with no changes during development.</t>
        </is>
      </c>
      <c r="CH204" s="132" t="inlineStr">
        <is>
          <t>Complexity: Evidence reads like A3: Designs and builds full-stack features; deployment and DevOps automation; production deployment done by few → moved up 0.5
Autonomy: Evidence reads like A3: Independently designs solution, optimises code and automates repeated tasks → matches the start
Accountability: Evidence reads like A3: Feature end to end from design to production readiness → moved down 0.5
Leadership: Evidence reads like A1: No guidance of others described despite 2 reports → moved down 1
Business Impact: No survey or manager-mapping signal on criticality: kept at the start point.</t>
        </is>
      </c>
      <c r="CI204"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204" s="131" t="inlineStr">
        <is>
          <t>Self-identified: Technical depth &amp; architecture
For the next role: Technical depth &amp; architecture</t>
        </is>
      </c>
      <c r="CK204" s="131" t="inlineStr">
        <is>
          <t>Per-person summary · CARBON Mapping Master</t>
        </is>
      </c>
      <c r="CL204"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204" s="134" t="inlineStr">
        <is>
          <t>What the role answers for: A module / process, or work with client or regulatory consequences.
Accountability &amp; Impact rating: 3.5 of 12 · B1-level impact.
Leads 2 direct reports.
If the work is missed · role-holders' themes: delays · impact · rework.
Measured on · manager-set KRA themes: complete · improve · code quality · assigned · year · deliver.
Manager talent mapping — Latest rating: Not rated · manager · 9-Box Grid placement: Not placed · manager.</t>
        </is>
      </c>
      <c r="CN204" s="135" t="n"/>
      <c r="CO204" s="135" t="n">
        <v>3.5</v>
      </c>
      <c r="CP204" s="136" t="inlineStr">
        <is>
          <t>Not rated · manager</t>
        </is>
      </c>
      <c r="CQ204" s="137" t="inlineStr">
        <is>
          <t>—</t>
        </is>
      </c>
      <c r="CR204" s="137" t="inlineStr">
        <is>
          <t>Not placed · manager</t>
        </is>
      </c>
      <c r="CS204" s="137" t="inlineStr">
        <is>
          <t>No rating data</t>
        </is>
      </c>
      <c r="CT204" s="137" t="n"/>
      <c r="CU204" s="137" t="n"/>
      <c r="CV204" s="137" t="n"/>
      <c r="CW204" s="137" t="n"/>
      <c r="CX204" s="137" t="n"/>
      <c r="CY204" s="137" t="n"/>
      <c r="CZ204" s="137" t="n"/>
      <c r="DA204" s="119" t="n">
        <v>100</v>
      </c>
      <c r="DB204" s="138" t="inlineStr">
        <is>
          <t>Meets the level</t>
        </is>
      </c>
      <c r="DC204" s="138" t="n">
        <v>107</v>
      </c>
      <c r="DD204" s="138" t="n">
        <v>92</v>
      </c>
      <c r="DE204" s="138" t="n">
        <v>99</v>
      </c>
      <c r="DF204" s="138" t="n"/>
      <c r="DG204" s="138" t="inlineStr">
        <is>
          <t>Programming &amp; stack, SQL &amp; data, Data literacy</t>
        </is>
      </c>
      <c r="DH204" s="138" t="inlineStr">
        <is>
          <t>B1: 87% of profile — close</t>
        </is>
      </c>
      <c r="DI204" s="138" t="inlineStr">
        <is>
          <t>Evidence: Survey + KRAs | Core: Ownership 3/2, Problem solving 2/2, Communication &amp; collaboration 2/2, Client &amp; quality focus 3/2, Learning agility 2/2, Integrity &amp; compliance 2/2 | Future-ready: AI literacy 2/2, Data literacy 1/2, Digital fluency 2/2, Innovation 3/2 | Functional: Programming &amp; stack 2/3, System design 4/3, SQL &amp; data 2/3, Cloud &amp; DevOps 4/3, AI / GenAI 3/3, Product &amp; domain 4/3</t>
        </is>
      </c>
      <c r="DJ204" s="111" t="inlineStr">
        <is>
          <t>Technical depth &amp; architecture</t>
        </is>
      </c>
      <c r="DK204" s="112" t="n"/>
      <c r="DL204" s="112" t="inlineStr">
        <is>
          <t>AI, GenAI &amp; Prompt Engineering; Project, Program &amp; Agile Management; Stakeholder &amp; Client Management</t>
        </is>
      </c>
      <c r="DM204" s="112" t="inlineStr">
        <is>
          <t>Technical depth &amp; architecture</t>
        </is>
      </c>
      <c r="DN204" s="112" t="n"/>
      <c r="DO204" s="139" t="inlineStr">
        <is>
          <t>No strong match from survey evidence</t>
        </is>
      </c>
      <c r="DP204" s="126" t="inlineStr">
        <is>
          <t>Raj Chauhan · Senior Software Engineer — 0.50: zero, product, release, skill</t>
        </is>
      </c>
      <c r="DQ204" s="126" t="inlineStr">
        <is>
          <t>No close match in other businesses</t>
        </is>
      </c>
      <c r="DR204" s="126" t="inlineStr">
        <is>
          <t>Reports on record</t>
        </is>
      </c>
      <c r="DS204" s="126" t="inlineStr">
        <is>
          <t>2 formal reports on an individual-contributor role — confirm the reporting line.</t>
        </is>
      </c>
      <c r="DT204" s="126" t="inlineStr">
        <is>
          <t>Span: 2 direct reports · layer 5 · Very small team: merge with a neighbouring team or make a POD Lead role
A3 deep-dive: score 2.78 · gap to B1 0.67 · 0.5–1.0 from B1</t>
        </is>
      </c>
      <c r="DU204"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2 direct reports.</t>
        </is>
      </c>
      <c r="DV20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20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4" s="139" t="inlineStr">
        <is>
          <t>Market level: P2 · SFIA 3 Apply
Typical title: Software Engineer
At peers: Workiva – SE · Broadridge India – SE · Nasdaq / AxiomSL – SE
Typical experience: 2–5 yrs · IRIS guide 2–4
Standard: SFIA 9; OWASP secure coding</t>
        </is>
      </c>
      <c r="DZ204" s="126" t="inlineStr">
        <is>
          <t>2–4 yrs</t>
        </is>
      </c>
      <c r="EA204" s="126" t="inlineStr">
        <is>
          <t>3–5 · 2–5</t>
        </is>
      </c>
      <c r="EB204" s="126" t="inlineStr">
        <is>
          <t>Software Engineer</t>
        </is>
      </c>
      <c r="EC204" s="126" t="inlineStr">
        <is>
          <t>Workiva: SE · Broadridge India: SE · Nasdaq / AxiomSL: SE · Salesforce: MTS · Atlassian: P40 · 3–7 yrs · Freshworks: Senior SE</t>
        </is>
      </c>
      <c r="ED204" s="126" t="inlineStr">
        <is>
          <t>SFIA 9 · software development, programming; OWASP secure coding; cloud vendor certifications</t>
        </is>
      </c>
      <c r="EE204" s="126" t="inlineStr">
        <is>
          <t>Core 2 · Future 2 · Functional 3 · Leadership not scored</t>
        </is>
      </c>
      <c r="EF204" s="127" t="inlineStr">
        <is>
          <t>• Confirm the reporting line — Manager</t>
        </is>
      </c>
      <c r="EG204" s="126" t="inlineStr">
        <is>
          <t>✓ HRIS: 4.4 yrs, B.SC, 2 direct reports
✓ Survey: 20 of 20 questions answered
✓ KRAs: submitted, reported deliverables
✓ Manager mapping: rating, 9-box
✗ Job description: not on file</t>
        </is>
      </c>
      <c r="EH204" s="118" t="inlineStr">
        <is>
          <t xml:space="preserve">D325 · Input needed · Medium: • Confirm the reporting line — Manager · owner Manager · </t>
        </is>
      </c>
      <c r="EI204" s="118" t="inlineStr">
        <is>
          <t>R043 · Confirm the reporting line · Manager · Open</t>
        </is>
      </c>
      <c r="EJ204" s="118" t="inlineStr">
        <is>
          <t>Confirm the reporting line · Manager</t>
        </is>
      </c>
      <c r="EK204" s="118" t="inlineStr">
        <is>
          <t>Survey: summary on file · KRAs: received · Experience: on file</t>
        </is>
      </c>
      <c r="EL204" s="141" t="n"/>
      <c r="EM204" s="142" t="n"/>
      <c r="EN204" s="142" t="n"/>
      <c r="EO204" s="142" t="n"/>
      <c r="EP204" s="142" t="n"/>
      <c r="EQ204" s="143" t="n"/>
      <c r="ER204" s="135" t="n"/>
      <c r="ES204" s="135" t="n"/>
      <c r="ET204" s="135" t="n"/>
      <c r="EU204" s="135" t="n"/>
      <c r="EV204" s="135" t="n"/>
      <c r="EW204" s="135" t="n"/>
      <c r="EX204" s="135" t="n"/>
      <c r="EY204" s="143" t="n"/>
      <c r="EZ204" s="135" t="n"/>
      <c r="FA204" s="135" t="n"/>
      <c r="FB204" s="135" t="n"/>
      <c r="FC204" s="135" t="n"/>
      <c r="FD204" s="135" t="n"/>
    </row>
    <row r="205" ht="300" customHeight="1">
      <c r="A205" s="109" t="inlineStr">
        <is>
          <t>CARBON</t>
        </is>
      </c>
      <c r="B205" s="110" t="inlineStr">
        <is>
          <t>IRIS2146</t>
        </is>
      </c>
      <c r="C205" s="110" t="inlineStr">
        <is>
          <t>Parthviben Mistry</t>
        </is>
      </c>
      <c r="D205" s="110" t="inlineStr">
        <is>
          <t>Technology</t>
        </is>
      </c>
      <c r="E205" s="110" t="inlineStr">
        <is>
          <t>RC-085</t>
        </is>
      </c>
      <c r="F205" s="110" t="inlineStr">
        <is>
          <t>Siddhesh Kadam</t>
        </is>
      </c>
      <c r="G205" s="110" t="inlineStr">
        <is>
          <t>IRIS1535</t>
        </is>
      </c>
      <c r="H205" s="110" t="inlineStr">
        <is>
          <t>B2</t>
        </is>
      </c>
      <c r="I205" s="110" t="n"/>
      <c r="J205" s="110" t="n">
        <v>4.3</v>
      </c>
      <c r="K205" s="110" t="n">
        <v>3.3</v>
      </c>
      <c r="L205" s="110" t="inlineStr">
        <is>
          <t>B.Tech</t>
        </is>
      </c>
      <c r="M205" s="110" t="n"/>
      <c r="N205" s="144" t="inlineStr">
        <is>
          <t>Software Engineer</t>
        </is>
      </c>
      <c r="O205" s="113" t="inlineStr">
        <is>
          <t>Senior Software Engineer</t>
        </is>
      </c>
      <c r="P205" s="112" t="inlineStr">
        <is>
          <t>Engineering &amp; Development</t>
        </is>
      </c>
      <c r="Q205" s="112" t="inlineStr">
        <is>
          <t>Full-Stack Development</t>
        </is>
      </c>
      <c r="R205" s="113" t="inlineStr">
        <is>
          <t>L3 – Professional / Associate</t>
        </is>
      </c>
      <c r="S205" s="114" t="inlineStr">
        <is>
          <t>A3</t>
        </is>
      </c>
      <c r="T205" s="151" t="inlineStr">
        <is>
          <t>Senior Associate</t>
        </is>
      </c>
      <c r="U205" s="151" t="inlineStr">
        <is>
          <t>A</t>
        </is>
      </c>
      <c r="V205" s="112" t="inlineStr">
        <is>
          <t>IC</t>
        </is>
      </c>
      <c r="W205" s="150" t="inlineStr">
        <is>
          <t>▲ Up</t>
        </is>
      </c>
      <c r="X205" s="112" t="inlineStr">
        <is>
          <t>P2</t>
        </is>
      </c>
      <c r="Y205" s="112" t="inlineStr">
        <is>
          <t>Developing</t>
        </is>
      </c>
      <c r="Z205" s="112" t="inlineStr">
        <is>
          <t>3 Apply</t>
        </is>
      </c>
      <c r="AA205" s="117" t="inlineStr">
        <is>
          <t>A3</t>
        </is>
      </c>
      <c r="AB205" s="118" t="inlineStr">
        <is>
          <t>Band A · Practitioner</t>
        </is>
      </c>
      <c r="AC205" s="118" t="inlineStr">
        <is>
          <t>Senior Associate</t>
        </is>
      </c>
      <c r="AD205" s="118" t="inlineStr">
        <is>
          <t>• Same as the model</t>
        </is>
      </c>
      <c r="AE205" s="118" t="inlineStr">
        <is>
          <t>B2</t>
        </is>
      </c>
      <c r="AF205" s="118" t="inlineStr">
        <is>
          <t>OK</t>
        </is>
      </c>
      <c r="AG205" s="118" t="inlineStr">
        <is>
          <t>No change · already below the manager</t>
        </is>
      </c>
      <c r="AH205" s="118" t="n">
        <v>3</v>
      </c>
      <c r="AI205" s="118" t="n"/>
      <c r="AJ205" s="119" t="inlineStr">
        <is>
          <t>CARBON · Technology · Band A · Early career</t>
        </is>
      </c>
      <c r="AK205" s="120" t="n">
        <v>3</v>
      </c>
      <c r="AL205" s="121">
        <f>IFERROR(INDEX(WM_C,MATCH($AJ205,WM_KEY,0)),"")</f>
        <v>0.64</v>
      </c>
      <c r="AM205" s="122">
        <f>IF(OR(AK205="",AL205=""),"",AK205*AL205)</f>
        <v>1.92</v>
      </c>
      <c r="AN205" s="120" t="n">
        <v>3</v>
      </c>
      <c r="AO205" s="121">
        <f>IFERROR(INDEX(WM_AU,MATCH($AJ205,WM_KEY,0)),"")</f>
        <v>0.16</v>
      </c>
      <c r="AP205" s="122">
        <f>IF(OR(AN205="",AO205=""),"",AN205*AO205)</f>
        <v>0.48</v>
      </c>
      <c r="AQ205" s="120" t="n">
        <v>3</v>
      </c>
      <c r="AR205" s="121">
        <f>IFERROR(INDEX(WM_AC,MATCH($AJ205,WM_KEY,0)),"")</f>
        <v>0.04</v>
      </c>
      <c r="AS205" s="122">
        <f>IF(OR(AQ205="",AR205=""),"",AQ205*AR205)</f>
        <v>0.12</v>
      </c>
      <c r="AT205" s="120" t="n">
        <v>2</v>
      </c>
      <c r="AU205" s="121">
        <f>IFERROR(INDEX(WM_L,MATCH($AJ205,WM_KEY,0)),"")</f>
        <v>0</v>
      </c>
      <c r="AV205" s="122">
        <f>IF(OR(AT205="",AU205=""),"",AT205*AU205)</f>
        <v>0</v>
      </c>
      <c r="AW205" s="120" t="n">
        <v>3.5</v>
      </c>
      <c r="AX205" s="121">
        <f>IFERROR(INDEX(WM_E,MATCH($AJ205,WM_KEY,0)),"")</f>
        <v>0.1</v>
      </c>
      <c r="AY205" s="122">
        <f>IF(OR(AW205="",AX205=""),"",AW205*AX205)</f>
        <v>0.35</v>
      </c>
      <c r="AZ205" s="123" t="n">
        <v>3</v>
      </c>
      <c r="BA205" s="121">
        <f>IFERROR(INDEX(WM_BI,MATCH($AJ205,WM_KEY,0)),"")</f>
        <v>0.06</v>
      </c>
      <c r="BB205" s="122">
        <f>IF(OR(AZ205="",BA205=""),"",AZ205*BA205)</f>
        <v>0.18</v>
      </c>
      <c r="BC205" s="122">
        <f>IF(COUNT(AM205,AP205,AS205,AV205,AY205,BB205)&lt;6,"",SUM(AM205,AP205,AS205,AV205,AY205,BB205))</f>
        <v>3.05</v>
      </c>
      <c r="BD205" s="122" t="str">
        <f>IF(BC205="","",INDEX({"A1","A2","A3","B1","B2","B3","C1","C2","D1","D2","E1","E2"},MAX(1,MIN(12,ROUND(BC205,0)))))</f>
        <v>A3</v>
      </c>
      <c r="BE205" s="114" t="inlineStr">
        <is>
          <t>A3</t>
        </is>
      </c>
      <c r="BF205" s="124" t="inlineStr">
        <is>
          <t>The score decided the level</t>
        </is>
      </c>
      <c r="BG20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5" s="125" t="inlineStr">
        <is>
          <t>At build: Complexity 1.92 + Autonomy 0.48 + Accountability 0.12 + Leadership 0.00 + Experience 0.35 + Business impact 0.18
= 3.05 points → nearest level 3 = A3
Final level: A3 · same as the score</t>
        </is>
      </c>
      <c r="BI205" s="125" t="inlineStr">
        <is>
          <t>No rule applied: the score decides.</t>
        </is>
      </c>
      <c r="BJ205" s="125" t="inlineStr">
        <is>
          <t>—</t>
        </is>
      </c>
      <c r="BK205" s="126" t="n"/>
      <c r="BL205" s="126" t="inlineStr">
        <is>
          <t>High</t>
        </is>
      </c>
      <c r="BM205" s="126" t="inlineStr">
        <is>
          <t>• Work described is bigger than the current designation suggests — manager to confirm the actual role</t>
        </is>
      </c>
      <c r="BN205" s="125" t="inlineStr">
        <is>
          <t>Stable · moves in fewer than 5 of 30 weight tests</t>
        </is>
      </c>
      <c r="BO205" s="148" t="inlineStr">
        <is>
          <t>Rated 3 of 12
Start: 2.0 · practitioner title
Evidence reads like B1: Micro-frontend architecture, Module Federation, shared libraries, CDNs and common components for the product → moved up 1
KRA: “1.Maintain and enhance CARBON 3.0 frontend architecture to ensure ≥ 95% adherence to UI framework standards and reusable component design.…”
Market: A3 = Varied and non-standard work; handles exceptions</t>
        </is>
      </c>
      <c r="BP205" s="129" t="inlineStr">
        <is>
          <t>Rated 3 of 12
Start: 2.0 · practitioner title
Evidence reads like B1: own survey / KRA answers · summarised by the rater; not quoted → moved up 1
Market: A3 = Technical / QC / client calls on own work</t>
        </is>
      </c>
      <c r="BQ205" s="129" t="inlineStr">
        <is>
          <t>Rated 3 of 12
Start: 2.0 · practitioner title
Evidence reads like B1: own survey / KRA answers · summarised by the rater; not quoted → moved up 1
KRA: “1.Maintain and enhance CARBON 3.0 frontend architecture to ensure ≥ 95% adherence to UI framework standards and reusable component design.…”
Market: A3 = A module / process, or work with client or regulatory consequences</t>
        </is>
      </c>
      <c r="BR205" s="129" t="inlineStr">
        <is>
          <t>Rated 2 of 12 — not counted: the weight is 0% at this level
Start: 1.0 · individual contributor, so influence only
Evidence reads like A3: Supports and guides the team; writes reusable skill doc for product team → moved up 1
Team: 0 direct reports · IC
Market: A2 = Not scored in Band A</t>
        </is>
      </c>
      <c r="BS205" s="129" t="inlineStr">
        <is>
          <t>Rated 3.5 of 12 · between A3 and B1
Experience: 4.3 yrs total · 1.0 before IRIS + 3.3 at IRIS = 3.5 on the experience scale
Qualification: B.Tech · graduate, relevant to the work → no change
Market: A3 roles typically have 2–5 yrs · IRIS guide 2–4</t>
        </is>
      </c>
      <c r="BT205"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05" s="124"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BV205" s="125" t="n"/>
      <c r="BW205" s="125" t="n"/>
      <c r="BX205" s="125" t="n"/>
      <c r="BY205" s="125" t="n"/>
      <c r="BZ205" s="125" t="inlineStr">
        <is>
          <t>Received · manager annual</t>
        </is>
      </c>
      <c r="CA205" s="125" t="inlineStr">
        <is>
          <t>CARBON Mapping Master</t>
        </is>
      </c>
      <c r="CB205" s="130" t="n">
        <v>20</v>
      </c>
      <c r="CC205" s="131" t="inlineStr">
        <is>
          <t>• Role / sub-team: Technology — Software Engineer.
• Core purpose: Input not given by Participant.
• Decision-making autonomy: Input not given by Participant.
• Is this something only they do: Input not given by Participant.</t>
        </is>
      </c>
      <c r="CD205" s="131" t="inlineStr">
        <is>
          <t>• Key responsibilities include: Input not given by Participant.
• Impact if missed or done wrong: Input not given by Participant.
• How measured: Input not given by Participant.</t>
        </is>
      </c>
      <c r="CE205" s="131" t="inlineStr">
        <is>
          <t>• Current capabilities: Input not given by Participant.
• Tools / software used: Input not given by Participant.</t>
        </is>
      </c>
      <c r="CF205" s="131" t="inlineStr">
        <is>
          <t>• Development priorities: Input not given by Participant.</t>
        </is>
      </c>
      <c r="CG205" s="131" t="inlineStr">
        <is>
          <t>• Key challenges: Input not given by Participant.
• Support required: Input not given by Participant.</t>
        </is>
      </c>
      <c r="CH205" s="132" t="inlineStr">
        <is>
          <t>Complexity: Evidence reads like B1: Micro-frontend architecture, Module Federation, shared libraries, CDNs and common components for the product → moved up 1
Autonomy: Evidence reads like B1: own survey / KRA answers · summarised by the rater; not quoted → moved up 1
Accountability: Evidence reads like B1: own survey / KRA answers · summarised by the rater; not quoted → moved up 1
Leadership: Evidence reads like A3: Supports and guides the team; writes reusable skill doc for product team → moved up 1
Business Impact: No survey or manager-mapping signal on criticality: kept at the start point.</t>
        </is>
      </c>
      <c r="CI205"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205" s="131" t="inlineStr">
        <is>
          <t>Self-identified: Leadership &amp; people management · Project / programme management · Technical depth &amp; architecture · Strategy &amp; business acumen · Broader exposure &amp; ownership
For the next role: AI / automation · Leadership &amp; people management · Project / programme management · Technical depth &amp; architecture · Product &amp; tool knowledge · Strategy &amp; business acumen · Broader exposure &amp; ownership</t>
        </is>
      </c>
      <c r="CK205" s="131" t="inlineStr">
        <is>
          <t>Per-person summary · CARBON Mapping Master</t>
        </is>
      </c>
      <c r="CL205"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205" s="134" t="inlineStr">
        <is>
          <t>What the role answers for: A module / process, or work with client or regulatory consequences.
Accountability &amp; Impact rating: 3 of 12 · A3-level impact.
If the work is missed · role-holders' themes: delays · impact · rework.
Measured on · manager-set KRA themes: complete · improve · code quality · assigned · year · deliver.
Manager talent mapping — Latest rating: Not rated · manager · 9-Box Grid placement: Trusted Professional.</t>
        </is>
      </c>
      <c r="CN205" s="135" t="n"/>
      <c r="CO205" s="135" t="n">
        <v>3</v>
      </c>
      <c r="CP205" s="136" t="inlineStr">
        <is>
          <t>Not rated · manager</t>
        </is>
      </c>
      <c r="CQ205" s="137" t="inlineStr">
        <is>
          <t>—</t>
        </is>
      </c>
      <c r="CR205" s="137" t="inlineStr">
        <is>
          <t>Trusted Professional</t>
        </is>
      </c>
      <c r="CS205" s="137" t="inlineStr">
        <is>
          <t>No rating data</t>
        </is>
      </c>
      <c r="CT205" s="137" t="n"/>
      <c r="CU205" s="137" t="n"/>
      <c r="CV205" s="137" t="n"/>
      <c r="CW205" s="137" t="n"/>
      <c r="CX205" s="137" t="n"/>
      <c r="CY205" s="137" t="n"/>
      <c r="CZ205" s="137" t="n"/>
      <c r="DA205" s="119" t="n">
        <v>99</v>
      </c>
      <c r="DB205" s="138" t="inlineStr">
        <is>
          <t>Meets the level</t>
        </is>
      </c>
      <c r="DC205" s="138" t="n">
        <v>110</v>
      </c>
      <c r="DD205" s="138" t="n">
        <v>92</v>
      </c>
      <c r="DE205" s="138" t="n">
        <v>96</v>
      </c>
      <c r="DF205" s="138" t="n"/>
      <c r="DG205" s="138" t="inlineStr">
        <is>
          <t>SQL &amp; data, Cloud &amp; DevOps, Data literacy</t>
        </is>
      </c>
      <c r="DH205" s="138" t="inlineStr">
        <is>
          <t>B1: 87% of profile — close</t>
        </is>
      </c>
      <c r="DI205" s="138" t="inlineStr">
        <is>
          <t>Evidence: Survey + KRAs | Core: Ownership 3/2, Problem solving 2/2, Communication &amp; collaboration 3/2, Client &amp; quality focus 3/2, Learning agility 2/2, Integrity &amp; compliance 2/2 | Future-ready: AI literacy 2/2, Data literacy 1/2, Digital fluency 3/2, Innovation 2/2 | Functional: Programming &amp; stack 3/3, System design 4/3, SQL &amp; data 2/3, Cloud &amp; DevOps 2/3, AI / GenAI 4/3, Product &amp; domain 3/3</t>
        </is>
      </c>
      <c r="DJ205" s="111" t="inlineStr">
        <is>
          <t>Leadership &amp; people management · Project / programme management · Technical depth &amp; architecture · Strategy &amp; business acumen · Broader exposure &amp; ownership</t>
        </is>
      </c>
      <c r="DK205" s="112" t="n"/>
      <c r="DL205" s="112" t="inlineStr">
        <is>
          <t>Programming &amp; Tech-Stack Depth; Stakeholder &amp; Client Management</t>
        </is>
      </c>
      <c r="DM205" s="112" t="inlineStr">
        <is>
          <t>AI / automation · Leadership &amp; people management · Project / programme management · Technical depth &amp; architecture · Product &amp; tool knowledge · Strategy &amp; business acumen · Broader exposure &amp; ownership</t>
        </is>
      </c>
      <c r="DN205" s="112" t="n"/>
      <c r="DO205" s="139" t="inlineStr">
        <is>
          <t>No strong match from survey evidence</t>
        </is>
      </c>
      <c r="DP205" s="126" t="inlineStr">
        <is>
          <t>Ayushi Prajapati · Trainee UI Developer — 0.33: frontend, react, architecture, code</t>
        </is>
      </c>
      <c r="DQ205" s="126" t="inlineStr">
        <is>
          <t>No close match in other businesses</t>
        </is>
      </c>
      <c r="DR205" s="126" t="n"/>
      <c r="DS205" s="126" t="n"/>
      <c r="DT205" s="126" t="inlineStr">
        <is>
          <t>A3 deep-dive: score 3.05 · gap to B1 0.5 · 0.25–0.5 from B1</t>
        </is>
      </c>
      <c r="DU205"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20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20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5" s="139" t="inlineStr">
        <is>
          <t>Market level: P2 · SFIA 3 Apply
Typical title: Software Engineer
At peers: Workiva – SE · Broadridge India – SE · Nasdaq / AxiomSL – SE
Typical experience: 2–5 yrs · IRIS guide 2–4
Standard: SFIA 9; OWASP secure coding</t>
        </is>
      </c>
      <c r="DZ205" s="126" t="inlineStr">
        <is>
          <t>2–4 yrs</t>
        </is>
      </c>
      <c r="EA205" s="126" t="inlineStr">
        <is>
          <t>3–5 · 2–5</t>
        </is>
      </c>
      <c r="EB205" s="126" t="inlineStr">
        <is>
          <t>Software Engineer</t>
        </is>
      </c>
      <c r="EC205" s="126" t="inlineStr">
        <is>
          <t>Workiva: SE · Broadridge India: SE · Nasdaq / AxiomSL: SE · Salesforce: MTS · Atlassian: P40 · 3–7 yrs · Freshworks: Senior SE</t>
        </is>
      </c>
      <c r="ED205" s="126" t="inlineStr">
        <is>
          <t>SFIA 9 · software development, programming; OWASP secure coding; cloud vendor certifications</t>
        </is>
      </c>
      <c r="EE205" s="126" t="inlineStr">
        <is>
          <t>Core 2 · Future 2 · Functional 3 · Leadership not scored</t>
        </is>
      </c>
      <c r="EF205" s="139" t="n"/>
      <c r="EG205" s="126" t="inlineStr">
        <is>
          <t>✓ HRIS: 4.3 yrs, B.Tech, 0 direct reports
✓ Survey: 20 of 20 questions answered
✓ KRAs: submitted, reported deliverables
✓ Manager mapping: rating, 9-box — filled from talent-mapping files: 9-box · CARBON grid
✗ Job description: not on file</t>
        </is>
      </c>
      <c r="EH205" s="118" t="n"/>
      <c r="EI205" s="118" t="n"/>
      <c r="EJ205" s="118" t="n"/>
      <c r="EK205" s="118" t="inlineStr">
        <is>
          <t>Survey: summary on file · KRAs: received · Experience: on file</t>
        </is>
      </c>
      <c r="EL205" s="141" t="n"/>
      <c r="EM205" s="142" t="n"/>
      <c r="EN205" s="142" t="n"/>
      <c r="EO205" s="142" t="n"/>
      <c r="EP205" s="142" t="n"/>
      <c r="EQ205" s="143" t="n"/>
      <c r="ER205" s="135" t="n"/>
      <c r="ES205" s="135" t="n"/>
      <c r="ET205" s="135" t="n"/>
      <c r="EU205" s="135" t="n"/>
      <c r="EV205" s="135" t="n"/>
      <c r="EW205" s="135" t="n"/>
      <c r="EX205" s="135" t="n"/>
      <c r="EY205" s="143" t="n"/>
      <c r="EZ205" s="135" t="n"/>
      <c r="FA205" s="135" t="n"/>
      <c r="FB205" s="135" t="n"/>
      <c r="FC205" s="135" t="n"/>
      <c r="FD205" s="135" t="n"/>
    </row>
    <row r="206" ht="300" customHeight="1">
      <c r="A206" s="109" t="inlineStr">
        <is>
          <t>CARBON</t>
        </is>
      </c>
      <c r="B206" s="110" t="inlineStr">
        <is>
          <t>IRIS2434</t>
        </is>
      </c>
      <c r="C206" s="110" t="inlineStr">
        <is>
          <t>Prachi Digambar Raut</t>
        </is>
      </c>
      <c r="D206" s="110" t="inlineStr">
        <is>
          <t>Technology</t>
        </is>
      </c>
      <c r="E206" s="110" t="inlineStr">
        <is>
          <t>RC-085</t>
        </is>
      </c>
      <c r="F206" s="110" t="inlineStr">
        <is>
          <t>Sarfaraz Badi</t>
        </is>
      </c>
      <c r="G206" s="110" t="inlineStr">
        <is>
          <t>IRIS1986</t>
        </is>
      </c>
      <c r="H206" s="110" t="inlineStr">
        <is>
          <t>B2</t>
        </is>
      </c>
      <c r="I206" s="110" t="n">
        <v>4</v>
      </c>
      <c r="J206" s="110" t="n">
        <v>4.2</v>
      </c>
      <c r="K206" s="110" t="n">
        <v>1</v>
      </c>
      <c r="L206" s="110" t="inlineStr">
        <is>
          <t>BCA</t>
        </is>
      </c>
      <c r="M206" s="110" t="n"/>
      <c r="N206" s="144" t="inlineStr">
        <is>
          <t>Software Engineer</t>
        </is>
      </c>
      <c r="O206" s="113" t="inlineStr">
        <is>
          <t>Senior Software Engineer</t>
        </is>
      </c>
      <c r="P206" s="112" t="inlineStr">
        <is>
          <t>Engineering &amp; Development</t>
        </is>
      </c>
      <c r="Q206" s="112" t="inlineStr">
        <is>
          <t>Full-Stack Development</t>
        </is>
      </c>
      <c r="R206" s="113" t="inlineStr">
        <is>
          <t>L3 – Professional / Associate</t>
        </is>
      </c>
      <c r="S206" s="114" t="inlineStr">
        <is>
          <t>A3</t>
        </is>
      </c>
      <c r="T206" s="151" t="inlineStr">
        <is>
          <t>Senior Associate</t>
        </is>
      </c>
      <c r="U206" s="151" t="inlineStr">
        <is>
          <t>A</t>
        </is>
      </c>
      <c r="V206" s="112" t="inlineStr">
        <is>
          <t>IC</t>
        </is>
      </c>
      <c r="W206" s="150" t="inlineStr">
        <is>
          <t>▲ Up</t>
        </is>
      </c>
      <c r="X206" s="112" t="inlineStr">
        <is>
          <t>P2</t>
        </is>
      </c>
      <c r="Y206" s="112" t="inlineStr">
        <is>
          <t>Developing</t>
        </is>
      </c>
      <c r="Z206" s="112" t="inlineStr">
        <is>
          <t>3 Apply</t>
        </is>
      </c>
      <c r="AA206" s="117" t="inlineStr">
        <is>
          <t>B1</t>
        </is>
      </c>
      <c r="AB206" s="118" t="inlineStr">
        <is>
          <t>Band B · Specialist / Manager</t>
        </is>
      </c>
      <c r="AC206" s="118" t="inlineStr">
        <is>
          <t>Specialist</t>
        </is>
      </c>
      <c r="AD206" s="156" t="inlineStr">
        <is>
          <t>▲ Up</t>
        </is>
      </c>
      <c r="AE206" s="118" t="inlineStr">
        <is>
          <t>B2</t>
        </is>
      </c>
      <c r="AF206" s="118" t="inlineStr">
        <is>
          <t>OK</t>
        </is>
      </c>
      <c r="AG206" s="118" t="inlineStr">
        <is>
          <t>Leads people at or above their own level · A3 → B1 Team Lead</t>
        </is>
      </c>
      <c r="AH206" s="118" t="n">
        <v>3</v>
      </c>
      <c r="AI206" s="118" t="n"/>
      <c r="AJ206" s="119" t="inlineStr">
        <is>
          <t>CARBON · Technology · Band A · Early career</t>
        </is>
      </c>
      <c r="AK206" s="120" t="n">
        <v>2</v>
      </c>
      <c r="AL206" s="121">
        <f>IFERROR(INDEX(WM_C,MATCH($AJ206,WM_KEY,0)),"")</f>
        <v>0.64</v>
      </c>
      <c r="AM206" s="122">
        <f>IF(OR(AK206="",AL206=""),"",AK206*AL206)</f>
        <v>1.28</v>
      </c>
      <c r="AN206" s="120" t="n">
        <v>2.5</v>
      </c>
      <c r="AO206" s="121">
        <f>IFERROR(INDEX(WM_AU,MATCH($AJ206,WM_KEY,0)),"")</f>
        <v>0.16</v>
      </c>
      <c r="AP206" s="122">
        <f>IF(OR(AN206="",AO206=""),"",AN206*AO206)</f>
        <v>0.4</v>
      </c>
      <c r="AQ206" s="120" t="n">
        <v>3.5</v>
      </c>
      <c r="AR206" s="121">
        <f>IFERROR(INDEX(WM_AC,MATCH($AJ206,WM_KEY,0)),"")</f>
        <v>0.04</v>
      </c>
      <c r="AS206" s="122">
        <f>IF(OR(AQ206="",AR206=""),"",AQ206*AR206)</f>
        <v>0.14</v>
      </c>
      <c r="AT206" s="120" t="n">
        <v>3.5</v>
      </c>
      <c r="AU206" s="121">
        <f>IFERROR(INDEX(WM_L,MATCH($AJ206,WM_KEY,0)),"")</f>
        <v>0</v>
      </c>
      <c r="AV206" s="122">
        <f>IF(OR(AT206="",AU206=""),"",AT206*AU206)</f>
        <v>0</v>
      </c>
      <c r="AW206" s="120" t="n">
        <v>3.5</v>
      </c>
      <c r="AX206" s="121">
        <f>IFERROR(INDEX(WM_E,MATCH($AJ206,WM_KEY,0)),"")</f>
        <v>0.1</v>
      </c>
      <c r="AY206" s="122">
        <f>IF(OR(AW206="",AX206=""),"",AW206*AX206)</f>
        <v>0.35</v>
      </c>
      <c r="AZ206" s="123" t="n">
        <v>4</v>
      </c>
      <c r="BA206" s="121">
        <f>IFERROR(INDEX(WM_BI,MATCH($AJ206,WM_KEY,0)),"")</f>
        <v>0.06</v>
      </c>
      <c r="BB206" s="122">
        <f>IF(OR(AZ206="",BA206=""),"",AZ206*BA206)</f>
        <v>0.24</v>
      </c>
      <c r="BC206" s="122">
        <f>IF(COUNT(AM206,AP206,AS206,AV206,AY206,BB206)&lt;6,"",SUM(AM206,AP206,AS206,AV206,AY206,BB206))</f>
        <v>2.41</v>
      </c>
      <c r="BD206" s="122" t="str">
        <f>IF(BC206="","",INDEX({"A1","A2","A3","B1","B2","B3","C1","C2","D1","D2","E1","E2"},MAX(1,MIN(12,ROUND(BC206,0)))))</f>
        <v>A2</v>
      </c>
      <c r="BE206" s="114" t="inlineStr">
        <is>
          <t>A3</t>
        </is>
      </c>
      <c r="BF206" s="124" t="inlineStr">
        <is>
          <t>Rule: R7 Band A experience</t>
        </is>
      </c>
      <c r="BG20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6" s="125" t="inlineStr">
        <is>
          <t>At build: Complexity 1.28 + Autonomy 0.40 + Accountability 0.14 + Leadership 0.00 + Experience 0.35 + Business impact 0.24
= 2.41 points → nearest level 2 = A2
Final level: A3 · a rule applied: see the next column</t>
        </is>
      </c>
      <c r="BI206" s="125" t="inlineStr">
        <is>
          <t>• Raised to A3: 4.2 years' experience is 2 years or more.
Final level: A3.</t>
        </is>
      </c>
      <c r="BJ206" s="125" t="inlineStr">
        <is>
          <t>Input needed</t>
        </is>
      </c>
      <c r="BK206" s="126" t="n"/>
      <c r="BL206" s="126" t="inlineStr">
        <is>
          <t>Low</t>
        </is>
      </c>
      <c r="BM206" s="126" t="inlineStr">
        <is>
          <t>• 4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206" s="125" t="inlineStr">
        <is>
          <t>Stable · moves in fewer than 5 of 30 weight tests</t>
        </is>
      </c>
      <c r="BO206" s="148" t="inlineStr">
        <is>
          <t>Rated 2 of 12
Start: 2.0 · practitioner title
Evidence reads like A2: Feature development and report generation; OOP and database design; no specifics beyond that → matches the start
KRA: “1.Deliver ≥ 95% committed sprint and release tasks within agreed timelines with high-quality execution. 2.Improve solution quality by…”
Market: A2 = Standard work of the discipline</t>
        </is>
      </c>
      <c r="BP206" s="129" t="inlineStr">
        <is>
          <t>Rated 2.5 of 12 · between A2 and A3
Start: 3.0 · practitioner title; reporting lines show a bigger role: 4 direct reports
Evidence reads like A2: Only 'brainstorming' listed; discusses with team and informs higher authorities on issues → moved down 0.5
Market: A2 = Chooses own approach within standards · A3 = Technical / QC / client calls on own work</t>
        </is>
      </c>
      <c r="BQ206" s="129" t="inlineStr">
        <is>
          <t>Rated 3.5 of 12 · between A3 and B1
Start: 4.0 · practitioner title; 4 direct reports
Evidence reads like A2: Describes accountability as shared by the team, not personal → moved down 0.5
KRA: “1.Deliver ≥ 95% committed sprint and release tasks within agreed timelines with high-quality execution. 2.Improve solution quality by…”
Market: A3 = A module / process, or work with client or regulatory consequences · B1 = A domain or a small team</t>
        </is>
      </c>
      <c r="BR206" s="129" t="inlineStr">
        <is>
          <t>Rated 3.5 of 12 · between A3 and B1 — not counted: the weight is 0% at this level
Start: 4.0
Evidence reads like A3: Guides team members and brainstorms with them; 4 reports, no allocation described → moved down 0.5
Team: 4 direct reports · IC
Market: A3 = Not scored in Band A · B1 = IC: mentors and reviews · People: hands-on team lead of 3–5</t>
        </is>
      </c>
      <c r="BS206" s="129" t="inlineStr">
        <is>
          <t>Rated 3.5 of 12 · between A3 and B1
Experience: 4.2 yrs total · 3.2 before IRIS + 1.0 at IRIS = 3.5 on the experience scale
Qualification: BCA · graduate, relevant to the work → no change
Market: A3 roles typically have 2–5 yrs · IRIS guide 2–4</t>
        </is>
      </c>
      <c r="BT206" s="129"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U206" s="124"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BV206" s="125" t="n"/>
      <c r="BW206" s="125" t="n"/>
      <c r="BX206" s="125" t="n"/>
      <c r="BY206" s="125" t="n"/>
      <c r="BZ206" s="125" t="inlineStr">
        <is>
          <t>Received · manager annual</t>
        </is>
      </c>
      <c r="CA206" s="125" t="inlineStr">
        <is>
          <t>CARBON Mapping Master</t>
        </is>
      </c>
      <c r="CB206" s="130" t="n">
        <v>20</v>
      </c>
      <c r="CC206" s="131" t="inlineStr">
        <is>
          <t>My current role is Software Engineer, developing features, provide optimized solutions, brainstorming with team members for gathering ideas, Guiding team members as i m in a managerial background also; Brainstorming</t>
        </is>
      </c>
      <c r="CD206" s="131"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CE206" s="131" t="inlineStr">
        <is>
          <t>OOPs and database design; Copilot; Brainstorming with team member coz discussion takes our thinking out of the box or can include the edge cases which we missed</t>
        </is>
      </c>
      <c r="CF206" s="131" t="inlineStr">
        <is>
          <t>Enhance more managerial skills, time management, Command in any suggestions or task assignments; Appreciation and Guidance; I m already in a managerial role but need to learn more about handling urgent situations, task delegation</t>
        </is>
      </c>
      <c r="CG206" s="131" t="inlineStr">
        <is>
          <t>Many tasks and urgency; Clear Requirements, if major changes in requirement then discuss it and provide proper time to do it, proper discussions with involvement of complete team.</t>
        </is>
      </c>
      <c r="CH206" s="132" t="inlineStr">
        <is>
          <t>Complexity: Evidence reads like A2: Feature development and report generation; OOP and database design; no specifics beyond that → matches the start
Autonomy: Evidence reads like A2: Only 'brainstorming' listed; discusses with team and informs higher authorities on issues → moved down 0.5
Accountability: Evidence reads like A2: Describes accountability as shared by the team, not personal → moved down 0.5
Leadership: Evidence reads like A3: Guides team members and brainstorms with them; 4 reports, no allocation described → moved down 0.5</t>
        </is>
      </c>
      <c r="CI206"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206" s="131" t="inlineStr">
        <is>
          <t>Self-identified: Leadership &amp; people management
For the next role: Leadership &amp; people management</t>
        </is>
      </c>
      <c r="CK206" s="131" t="inlineStr">
        <is>
          <t>Per-person summary · CARBON Mapping Master</t>
        </is>
      </c>
      <c r="CL206"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206" s="134" t="inlineStr">
        <is>
          <t>What the role answers for: A module / process, or work with client or regulatory consequences.
Accountability &amp; Impact rating: 3.5 of 12 · B1-level impact.
Leads 4 direct reports.
From the survey and manager mapping — work only this person does: yes; successor named: no.
If the work is missed · role-holders' themes: delays · impact · rework.
Measured on · manager-set KRA themes: complete · improve · code quality · assigned · year · deliver.
Manager talent mapping — Latest rating: Not rated · manager · 9-Box Grid placement: Not placed · manager.</t>
        </is>
      </c>
      <c r="CN206" s="135" t="n"/>
      <c r="CO206" s="135" t="n">
        <v>4</v>
      </c>
      <c r="CP206" s="136" t="inlineStr">
        <is>
          <t>Not rated · manager</t>
        </is>
      </c>
      <c r="CQ206" s="137" t="inlineStr">
        <is>
          <t>—</t>
        </is>
      </c>
      <c r="CR206" s="137" t="inlineStr">
        <is>
          <t>Not placed · manager</t>
        </is>
      </c>
      <c r="CS206" s="137" t="inlineStr">
        <is>
          <t>No rating data</t>
        </is>
      </c>
      <c r="CT206" s="137" t="n"/>
      <c r="CU206" s="137" t="n"/>
      <c r="CV206" s="137" t="n"/>
      <c r="CW206" s="137" t="n"/>
      <c r="CX206" s="137" t="inlineStr">
        <is>
          <t>Medium · critical role — · only this person Yes · successor named No</t>
        </is>
      </c>
      <c r="CY206" s="137" t="inlineStr">
        <is>
          <t>Dhiraj Suryawanshi · B2, CARBON · Anuj Pardeshi · A3, CARBON · Harsh Borad · A3, CARBON</t>
        </is>
      </c>
      <c r="CZ206" s="137" t="inlineStr">
        <is>
          <t>Name a successor; document the key process; cross-train one person</t>
        </is>
      </c>
      <c r="DA206" s="119" t="n">
        <v>93</v>
      </c>
      <c r="DB206" s="138" t="inlineStr">
        <is>
          <t>Meets the level</t>
        </is>
      </c>
      <c r="DC206" s="138" t="n">
        <v>87</v>
      </c>
      <c r="DD206" s="138" t="n">
        <v>100</v>
      </c>
      <c r="DE206" s="138" t="n">
        <v>94</v>
      </c>
      <c r="DF206" s="138" t="n"/>
      <c r="DG206" s="138" t="inlineStr">
        <is>
          <t>Product &amp; domain, Client &amp; quality focus, Learning agility</t>
        </is>
      </c>
      <c r="DH206" s="138" t="inlineStr">
        <is>
          <t>B1: 81% of profile — close</t>
        </is>
      </c>
      <c r="DI206" s="138" t="inlineStr">
        <is>
          <t>Evidence: Survey + KRAs | Core: Ownership 2/2, Problem solving 2/2, Communication &amp; collaboration 3/2, Client &amp; quality focus 1/2, Learning agility 1/2, Integrity &amp; compliance 2/2 | Future-ready: AI literacy 2/2, Data literacy 2/2, Digital fluency 2/2, Innovation 2/2 | Functional: Programming &amp; stack 3/3, System design 3/3, SQL &amp; data 3/3, Cloud &amp; DevOps 3/3, AI / GenAI 3/3, Product &amp; domain 2/3</t>
        </is>
      </c>
      <c r="DJ206" s="111" t="inlineStr">
        <is>
          <t>Leadership &amp; people management</t>
        </is>
      </c>
      <c r="DK206" s="112" t="n"/>
      <c r="DL206" s="112" t="inlineStr">
        <is>
          <t>AI, GenAI &amp; Prompt Engineering; Database, SQL &amp; Data Engineering; Stakeholder &amp; Client Management</t>
        </is>
      </c>
      <c r="DM206" s="112" t="inlineStr">
        <is>
          <t>Leadership &amp; people management</t>
        </is>
      </c>
      <c r="DN206" s="112" t="n"/>
      <c r="DO206" s="139" t="inlineStr">
        <is>
          <t>No strong match from survey evidence</t>
        </is>
      </c>
      <c r="DP206" s="126" t="inlineStr">
        <is>
          <t>Imtiyaz Pathan · Senior Software Engineer — 0.31: development, copilot, features</t>
        </is>
      </c>
      <c r="DQ206" s="126" t="inlineStr">
        <is>
          <t>Amiz Azad · iFile, Senior Software Engineer — 0.27; Harshal Wadode · iFile, Software Engineer — 0.26</t>
        </is>
      </c>
      <c r="DR206" s="126" t="inlineStr">
        <is>
          <t>Reports on record</t>
        </is>
      </c>
      <c r="DS206" s="126" t="inlineStr">
        <is>
          <t>4 formal reports on an individual-contributor role — confirm the reporting line.</t>
        </is>
      </c>
      <c r="DT206" s="126" t="inlineStr">
        <is>
          <t>A3 deep-dive: score 2.41 · gap to B1 0.97 · 0.5–1.0 from B1</t>
        </is>
      </c>
      <c r="DU206"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4 direct reports.</t>
        </is>
      </c>
      <c r="DV20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20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6" s="139" t="inlineStr">
        <is>
          <t>Market level: P2 · SFIA 3 Apply
Typical title: Software Engineer
At peers: Workiva – SE · Broadridge India – SE · Nasdaq / AxiomSL – SE
Typical experience: 2–5 yrs · IRIS guide 2–4
Standard: SFIA 9; OWASP secure coding</t>
        </is>
      </c>
      <c r="DZ206" s="126" t="inlineStr">
        <is>
          <t>2–4 yrs</t>
        </is>
      </c>
      <c r="EA206" s="126" t="inlineStr">
        <is>
          <t>3–5 · 2–5</t>
        </is>
      </c>
      <c r="EB206" s="126" t="inlineStr">
        <is>
          <t>Software Engineer</t>
        </is>
      </c>
      <c r="EC206" s="126" t="inlineStr">
        <is>
          <t>Workiva: SE · Broadridge India: SE · Nasdaq / AxiomSL: SE · Salesforce: MTS · Atlassian: P40 · 3–7 yrs · Freshworks: Senior SE</t>
        </is>
      </c>
      <c r="ED206" s="126" t="inlineStr">
        <is>
          <t>SFIA 9 · software development, programming; OWASP secure coding; cloud vendor certifications</t>
        </is>
      </c>
      <c r="EE206" s="126" t="inlineStr">
        <is>
          <t>Core 2 · Future 2 · Functional 3 · Leadership not scored</t>
        </is>
      </c>
      <c r="EF206" s="127" t="inlineStr">
        <is>
          <t>• Confirm the reporting line — Manager</t>
        </is>
      </c>
      <c r="EG206" s="126" t="inlineStr">
        <is>
          <t>✓ HRIS: 4.2 yrs, BCA, 4 direct reports
✓ Survey: 20 of 20 questions answered
✓ KRAs: submitted, reported deliverables
✓ Manager mapping: rating, 9-box
✗ Job description: not on file</t>
        </is>
      </c>
      <c r="EH206" s="118" t="inlineStr">
        <is>
          <t xml:space="preserve">D326 · Input needed · Medium: • Confirm the reporting line — Manager · owner Manager · </t>
        </is>
      </c>
      <c r="EI206" s="118" t="inlineStr">
        <is>
          <t>R042 · Confirm the reporting line · Manager · Open</t>
        </is>
      </c>
      <c r="EJ206" s="118" t="inlineStr">
        <is>
          <t>Confirm the reporting line · Manager</t>
        </is>
      </c>
      <c r="EK206" s="118" t="inlineStr">
        <is>
          <t>Survey: summary on file · KRAs: received · Experience: on file</t>
        </is>
      </c>
      <c r="EL206" s="141" t="n"/>
      <c r="EM206" s="142" t="n"/>
      <c r="EN206" s="142" t="n"/>
      <c r="EO206" s="142" t="n"/>
      <c r="EP206" s="142" t="n"/>
      <c r="EQ206" s="143" t="n"/>
      <c r="ER206" s="135" t="n"/>
      <c r="ES206" s="135" t="n"/>
      <c r="ET206" s="135" t="n"/>
      <c r="EU206" s="135" t="n"/>
      <c r="EV206" s="135" t="n"/>
      <c r="EW206" s="135" t="n"/>
      <c r="EX206" s="135" t="n"/>
      <c r="EY206" s="143" t="n"/>
      <c r="EZ206" s="135" t="n"/>
      <c r="FA206" s="135" t="n"/>
      <c r="FB206" s="135" t="n"/>
      <c r="FC206" s="135" t="n"/>
      <c r="FD206" s="135" t="n"/>
    </row>
    <row r="207" ht="300" customHeight="1">
      <c r="A207" s="109" t="inlineStr">
        <is>
          <t>CARBON</t>
        </is>
      </c>
      <c r="B207" s="110" t="inlineStr">
        <is>
          <t>IRIS1920</t>
        </is>
      </c>
      <c r="C207" s="110" t="inlineStr">
        <is>
          <t>Pritesh Wani</t>
        </is>
      </c>
      <c r="D207" s="110" t="inlineStr">
        <is>
          <t>Technology</t>
        </is>
      </c>
      <c r="E207" s="110" t="inlineStr">
        <is>
          <t>RC-067</t>
        </is>
      </c>
      <c r="F207" s="110" t="inlineStr">
        <is>
          <t>Dhiraj Suryawanshi</t>
        </is>
      </c>
      <c r="G207" s="110" t="inlineStr">
        <is>
          <t>IRIS1477</t>
        </is>
      </c>
      <c r="H207" s="110" t="inlineStr">
        <is>
          <t>B2</t>
        </is>
      </c>
      <c r="I207" s="110" t="n"/>
      <c r="J207" s="110" t="n">
        <v>5.3</v>
      </c>
      <c r="K207" s="110" t="n">
        <v>5.3</v>
      </c>
      <c r="L207" s="110" t="inlineStr">
        <is>
          <t>MCA</t>
        </is>
      </c>
      <c r="M207" s="110" t="n"/>
      <c r="N207" s="144" t="inlineStr">
        <is>
          <t>Software Engineer</t>
        </is>
      </c>
      <c r="O207" s="113" t="inlineStr">
        <is>
          <t>Senior Software Engineer</t>
        </is>
      </c>
      <c r="P207" s="112" t="inlineStr">
        <is>
          <t>Engineering &amp; Development</t>
        </is>
      </c>
      <c r="Q207" s="112" t="inlineStr">
        <is>
          <t>Backend Development</t>
        </is>
      </c>
      <c r="R207" s="113" t="inlineStr">
        <is>
          <t>L3 – Professional / Associate</t>
        </is>
      </c>
      <c r="S207" s="114" t="inlineStr">
        <is>
          <t>A3</t>
        </is>
      </c>
      <c r="T207" s="151" t="inlineStr">
        <is>
          <t>Senior Associate</t>
        </is>
      </c>
      <c r="U207" s="151" t="inlineStr">
        <is>
          <t>A</t>
        </is>
      </c>
      <c r="V207" s="112" t="inlineStr">
        <is>
          <t>IC</t>
        </is>
      </c>
      <c r="W207" s="150" t="inlineStr">
        <is>
          <t>▲ Up</t>
        </is>
      </c>
      <c r="X207" s="112" t="inlineStr">
        <is>
          <t>P2</t>
        </is>
      </c>
      <c r="Y207" s="112" t="inlineStr">
        <is>
          <t>Developing</t>
        </is>
      </c>
      <c r="Z207" s="112" t="inlineStr">
        <is>
          <t>3 Apply</t>
        </is>
      </c>
      <c r="AA207" s="117" t="inlineStr">
        <is>
          <t>A3</t>
        </is>
      </c>
      <c r="AB207" s="118" t="inlineStr">
        <is>
          <t>Band A · Practitioner</t>
        </is>
      </c>
      <c r="AC207" s="118" t="inlineStr">
        <is>
          <t>Senior Associate</t>
        </is>
      </c>
      <c r="AD207" s="118" t="inlineStr">
        <is>
          <t>• Same as the model</t>
        </is>
      </c>
      <c r="AE207" s="118" t="inlineStr">
        <is>
          <t>B2</t>
        </is>
      </c>
      <c r="AF207" s="118" t="inlineStr">
        <is>
          <t>OK</t>
        </is>
      </c>
      <c r="AG207" s="118" t="inlineStr">
        <is>
          <t>No change · already below the manager</t>
        </is>
      </c>
      <c r="AH207" s="118" t="n">
        <v>3</v>
      </c>
      <c r="AI207" s="118" t="n"/>
      <c r="AJ207" s="119" t="inlineStr">
        <is>
          <t>CARBON · Technology · Band A · Early career</t>
        </is>
      </c>
      <c r="AK207" s="120" t="n">
        <v>2.5</v>
      </c>
      <c r="AL207" s="121">
        <f>IFERROR(INDEX(WM_C,MATCH($AJ207,WM_KEY,0)),"")</f>
        <v>0.64</v>
      </c>
      <c r="AM207" s="122">
        <f>IF(OR(AK207="",AL207=""),"",AK207*AL207)</f>
        <v>1.6</v>
      </c>
      <c r="AN207" s="120" t="n">
        <v>3</v>
      </c>
      <c r="AO207" s="121">
        <f>IFERROR(INDEX(WM_AU,MATCH($AJ207,WM_KEY,0)),"")</f>
        <v>0.16</v>
      </c>
      <c r="AP207" s="122">
        <f>IF(OR(AN207="",AO207=""),"",AN207*AO207)</f>
        <v>0.48</v>
      </c>
      <c r="AQ207" s="120" t="n">
        <v>2.5</v>
      </c>
      <c r="AR207" s="121">
        <f>IFERROR(INDEX(WM_AC,MATCH($AJ207,WM_KEY,0)),"")</f>
        <v>0.04</v>
      </c>
      <c r="AS207" s="122">
        <f>IF(OR(AQ207="",AR207=""),"",AQ207*AR207)</f>
        <v>0.1</v>
      </c>
      <c r="AT207" s="120" t="n">
        <v>2</v>
      </c>
      <c r="AU207" s="121">
        <f>IFERROR(INDEX(WM_L,MATCH($AJ207,WM_KEY,0)),"")</f>
        <v>0</v>
      </c>
      <c r="AV207" s="122">
        <f>IF(OR(AT207="",AU207=""),"",AT207*AU207)</f>
        <v>0</v>
      </c>
      <c r="AW207" s="120" t="n">
        <v>4.5</v>
      </c>
      <c r="AX207" s="121">
        <f>IFERROR(INDEX(WM_E,MATCH($AJ207,WM_KEY,0)),"")</f>
        <v>0.1</v>
      </c>
      <c r="AY207" s="122">
        <f>IF(OR(AW207="",AX207=""),"",AW207*AX207)</f>
        <v>0.45</v>
      </c>
      <c r="AZ207" s="123" t="n">
        <v>2.5</v>
      </c>
      <c r="BA207" s="121">
        <f>IFERROR(INDEX(WM_BI,MATCH($AJ207,WM_KEY,0)),"")</f>
        <v>0.06</v>
      </c>
      <c r="BB207" s="122">
        <f>IF(OR(AZ207="",BA207=""),"",AZ207*BA207)</f>
        <v>0.15</v>
      </c>
      <c r="BC207" s="122">
        <f>IF(COUNT(AM207,AP207,AS207,AV207,AY207,BB207)&lt;6,"",SUM(AM207,AP207,AS207,AV207,AY207,BB207))</f>
        <v>2.78</v>
      </c>
      <c r="BD207" s="122" t="str">
        <f>IF(BC207="","",INDEX({"A1","A2","A3","B1","B2","B3","C1","C2","D1","D2","E1","E2"},MAX(1,MIN(12,ROUND(BC207,0)))))</f>
        <v>A3</v>
      </c>
      <c r="BE207" s="114" t="inlineStr">
        <is>
          <t>A3</t>
        </is>
      </c>
      <c r="BF207" s="124" t="inlineStr">
        <is>
          <t>The score decided the level</t>
        </is>
      </c>
      <c r="BG20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7" s="125" t="inlineStr">
        <is>
          <t>At build: Complexity 1.60 + Autonomy 0.48 + Accountability 0.10 + Leadership 0.00 + Experience 0.45 + Business impact 0.15
= 2.78 points → nearest level 3 = A3
Final level: A3 · same as the score</t>
        </is>
      </c>
      <c r="BI207" s="125" t="inlineStr">
        <is>
          <t>No rule applied: the score decides.</t>
        </is>
      </c>
      <c r="BJ207" s="125" t="inlineStr">
        <is>
          <t>Input needed</t>
        </is>
      </c>
      <c r="BK207" s="126" t="n"/>
      <c r="BL207" s="126" t="inlineStr">
        <is>
          <t>High</t>
        </is>
      </c>
      <c r="BM207" s="126" t="inlineStr">
        <is>
          <t>• Describes leading or allocating work to a team but has no formal reports in the Employee Master — confirm; may be a POD Lead / Team Lead</t>
        </is>
      </c>
      <c r="BN207" s="125" t="inlineStr">
        <is>
          <t>Stable · moves in fewer than 5 of 30 weight tests</t>
        </is>
      </c>
      <c r="BO207" s="148" t="inlineStr">
        <is>
          <t>Rated 2.5 of 12 · between A2 and A3
Start: 2.0 · practitioner title
Evidence reads like A3: Complex tasks, automation, optimisation, ad-hoc and live issues handled by few → moved up 0.5
KRA: “1.Deliver ≥ 95% committed backend and frontend tasks within agreed timelines with high-quality implementation. 2.Improve technical…”
Market: A2 = Standard work of the discipline · A3 = Varied and non-standard work; handles exceptions</t>
        </is>
      </c>
      <c r="BP207" s="129" t="inlineStr">
        <is>
          <t>Rated 3 of 12
Start: 2.0 · practitioner title
Evidence reads like B1: Plans the team's work and breaks down bigger problems; decides optimisation and R&amp;D → moved up 1
Market: A3 = Technical / QC / client calls on own work</t>
        </is>
      </c>
      <c r="BQ207" s="129" t="inlineStr">
        <is>
          <t>Rated 2.5 of 12 · between A2 and A3
Start: 2.0 · practitioner title
Evidence reads like A3: Features and automation that cut effort for internal CEM/OCR document preparation → moved up 0.5
KRA: “1.Deliver ≥ 95% committed backend and frontend tasks within agreed timelines with high-quality implementation. 2.Improve technical…”
Market: A2 = Own deliverables · accuracy, TAT · A3 = A module / process, or work with client or regulatory consequences</t>
        </is>
      </c>
      <c r="BR207" s="129" t="inlineStr">
        <is>
          <t>Rated 2 of 12 — not counted: the weight is 0% at this level
Start: 1.0 · individual contributor, so influence only
Evidence reads like A3: Says he plans work for and guides his team; team size not stated → moved up 1
Team: 0 direct reports · IC
Market: A2 = Not scored in Band A</t>
        </is>
      </c>
      <c r="BS207" s="129" t="inlineStr">
        <is>
          <t>Rated 4.5 of 12 · between B1 and B2
Experience: 5.3 yrs total · 5.3 at IRIS; none recorded before IRIS = 3.9 on the experience scale
Qualification: MCA · postgraduate, relevant to the work → +0.5
Market: A3 roles typically have 2–5 yrs · IRIS guide 2–4</t>
        </is>
      </c>
      <c r="BT207"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07" s="124"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BV207" s="125" t="n"/>
      <c r="BW207" s="125" t="n"/>
      <c r="BX207" s="125" t="n"/>
      <c r="BY207" s="125" t="n"/>
      <c r="BZ207" s="125" t="inlineStr">
        <is>
          <t>Received · manager annual</t>
        </is>
      </c>
      <c r="CA207" s="125" t="inlineStr">
        <is>
          <t>CARBON Mapping Master</t>
        </is>
      </c>
      <c r="CB207" s="130" t="n">
        <v>20</v>
      </c>
      <c r="CC207" s="131"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CD207" s="131"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CE207" s="131"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CF207" s="131"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CG207" s="131" t="inlineStr">
        <is>
          <t>• Key challenges: Unclear requirements.
• Support required: Clear requirements that doesn't change on the go, Ai tools using training sessions.</t>
        </is>
      </c>
      <c r="CH207" s="132" t="inlineStr">
        <is>
          <t>Complexity: Evidence reads like A3: Complex tasks, automation, optimisation, ad-hoc and live issues handled by few → moved up 0.5
Autonomy: Evidence reads like B1: Plans the team's work and breaks down bigger problems; decides optimisation and R&amp;D → moved up 1
Accountability: Evidence reads like A3: Features and automation that cut effort for internal CEM/OCR document preparation → moved up 0.5
Leadership: Evidence reads like A3: Says he plans work for and guides his team; team size not stated → moved up 1
Business Impact: No survey or manager-mapping signal on criticality: kept at the start point.</t>
        </is>
      </c>
      <c r="CI20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207" s="131" t="inlineStr">
        <is>
          <t>Self-identified: AI / automation · Leadership &amp; people management · Product &amp; tool knowledge · Communication &amp; presentation
For the next role: AI / automation · Leadership &amp; people management · Product &amp; tool knowledge · Communication &amp; presentation</t>
        </is>
      </c>
      <c r="CK207" s="131" t="inlineStr">
        <is>
          <t>Per-person summary · CARBON Mapping Master</t>
        </is>
      </c>
      <c r="CL20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207"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Not rated · manager · 9-Box Grid placement: Not placed · manager.</t>
        </is>
      </c>
      <c r="CN207" s="135" t="n"/>
      <c r="CO207" s="135" t="n">
        <v>2.5</v>
      </c>
      <c r="CP207" s="136" t="inlineStr">
        <is>
          <t>Not rated · manager</t>
        </is>
      </c>
      <c r="CQ207" s="137" t="inlineStr">
        <is>
          <t>—</t>
        </is>
      </c>
      <c r="CR207" s="137" t="inlineStr">
        <is>
          <t>Not placed · manager</t>
        </is>
      </c>
      <c r="CS207" s="137" t="inlineStr">
        <is>
          <t>No rating data</t>
        </is>
      </c>
      <c r="CT207" s="137" t="n"/>
      <c r="CU207" s="137" t="n"/>
      <c r="CV207" s="137" t="n"/>
      <c r="CW207" s="137" t="n"/>
      <c r="CX207" s="137" t="n"/>
      <c r="CY207" s="137" t="n"/>
      <c r="CZ207" s="137" t="n"/>
      <c r="DA207" s="119" t="n">
        <v>89</v>
      </c>
      <c r="DB207" s="138" t="inlineStr">
        <is>
          <t>Developing</t>
        </is>
      </c>
      <c r="DC207" s="138" t="n">
        <v>92</v>
      </c>
      <c r="DD207" s="138" t="n">
        <v>98</v>
      </c>
      <c r="DE207" s="138" t="n">
        <v>83</v>
      </c>
      <c r="DF207" s="138" t="n"/>
      <c r="DG207" s="138" t="inlineStr">
        <is>
          <t>System design, SQL &amp; data, Cloud &amp; DevOps</t>
        </is>
      </c>
      <c r="DH207" s="138" t="inlineStr">
        <is>
          <t>B1: 78% of profile — close</t>
        </is>
      </c>
      <c r="DI207" s="138" t="inlineStr">
        <is>
          <t>Evidence: Survey + KRAs | Core: Ownership 2/2, Problem solving 2/2, Communication &amp; collaboration 2/2, Client &amp; quality focus 2/2, Learning agility 1/2, Integrity &amp; compliance 2/2 | Future-ready: AI literacy 2/2, Data literacy 1/2, Digital fluency 3/2, Innovation 3/2 | Functional: Programming &amp; stack 3/3, System design 2/3, SQL &amp; data 2/3, Cloud &amp; DevOps 2/3, AI / GenAI 3/3, Product &amp; domain 3/3</t>
        </is>
      </c>
      <c r="DJ207" s="111" t="inlineStr">
        <is>
          <t>AI / automation · Leadership &amp; people management · Product &amp; tool knowledge · Communication &amp; presentation</t>
        </is>
      </c>
      <c r="DK207" s="112" t="n"/>
      <c r="DL207" s="112" t="inlineStr">
        <is>
          <t>AI, GenAI &amp; Prompt Engineering; Stakeholder &amp; Client Management</t>
        </is>
      </c>
      <c r="DM207" s="112" t="inlineStr">
        <is>
          <t>AI / automation · Leadership &amp; people management · Product &amp; tool knowledge · Communication &amp; presentation</t>
        </is>
      </c>
      <c r="DN207" s="112" t="n"/>
      <c r="DO207" s="139" t="inlineStr">
        <is>
          <t>No strong match from survey evidence</t>
        </is>
      </c>
      <c r="DP207" s="126" t="inlineStr">
        <is>
          <t>Huzefa Petit · Lead Software Engineer — 0.41: automation, pilot, code; Imtiyaz Pathan · Senior Software Engineer — 0.33: automation, features, development, code; Kuldip D Shah · Software Engineer — 0.32: features, studio, visual, code</t>
        </is>
      </c>
      <c r="DQ207" s="126" t="inlineStr">
        <is>
          <t>Rajeev Kumar · iFile, Senior UI Developer — 0.29; Akshata Sabale · iDEAL, Software Engineer — 0.27; Pranay Usatkar · iFile, Software Engineer — 0.27</t>
        </is>
      </c>
      <c r="DR207" s="126" t="n"/>
      <c r="DS207" s="126" t="n"/>
      <c r="DT207" s="126" t="inlineStr">
        <is>
          <t>A3 deep-dive: score 2.78 · gap to B1 0.74 · 0.5–1.0 from B1</t>
        </is>
      </c>
      <c r="DU207"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20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20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7" s="139" t="inlineStr">
        <is>
          <t>Market level: P2 · SFIA 3 Apply
Typical title: Software Engineer
At peers: Workiva – SE · Broadridge India – SE · Nasdaq / AxiomSL – SE
Typical experience: 2–5 yrs · IRIS guide 2–4
Standard: SFIA 9; OWASP secure coding</t>
        </is>
      </c>
      <c r="DZ207" s="126" t="inlineStr">
        <is>
          <t>2–4 yrs</t>
        </is>
      </c>
      <c r="EA207" s="126" t="inlineStr">
        <is>
          <t>3–5 · 2–5</t>
        </is>
      </c>
      <c r="EB207" s="126" t="inlineStr">
        <is>
          <t>Software Engineer</t>
        </is>
      </c>
      <c r="EC207" s="126" t="inlineStr">
        <is>
          <t>Workiva: SE · Broadridge India: SE · Nasdaq / AxiomSL: SE · Salesforce: MTS · Atlassian: P40 · 3–7 yrs · Freshworks: Senior SE</t>
        </is>
      </c>
      <c r="ED207" s="126" t="inlineStr">
        <is>
          <t>SFIA 9 · software development, programming; OWASP secure coding; cloud vendor certifications</t>
        </is>
      </c>
      <c r="EE207" s="126" t="inlineStr">
        <is>
          <t>Core 2 · Future 2 · Functional 3 · Leadership not scored</t>
        </is>
      </c>
      <c r="EF207" s="127" t="inlineStr">
        <is>
          <t>• Confirm the reporting line — Manager</t>
        </is>
      </c>
      <c r="EG207" s="126" t="inlineStr">
        <is>
          <t>✓ HRIS: 5.3 yrs, MCA, 0 direct reports
✓ Survey: 20 of 20 questions answered
✓ KRAs: submitted, reported deliverables
✓ Manager mapping: rating, 9-box
✗ Job description: not on file</t>
        </is>
      </c>
      <c r="EH207" s="118" t="inlineStr">
        <is>
          <t xml:space="preserve">D328 · Input needed · Medium: • Confirm the reporting line — Manager · owner Manager · </t>
        </is>
      </c>
      <c r="EI207" s="118" t="inlineStr">
        <is>
          <t>R049 · Confirm the reporting line · Manager · Open</t>
        </is>
      </c>
      <c r="EJ207" s="118" t="inlineStr">
        <is>
          <t>Confirm the reporting line · Manager</t>
        </is>
      </c>
      <c r="EK207" s="118" t="inlineStr">
        <is>
          <t>Survey: summary on file · KRAs: received · Experience: on file</t>
        </is>
      </c>
      <c r="EL207" s="141" t="n"/>
      <c r="EM207" s="142" t="n"/>
      <c r="EN207" s="142" t="n"/>
      <c r="EO207" s="142" t="n"/>
      <c r="EP207" s="142" t="n"/>
      <c r="EQ207" s="143" t="n"/>
      <c r="ER207" s="135" t="n"/>
      <c r="ES207" s="135" t="n"/>
      <c r="ET207" s="135" t="n"/>
      <c r="EU207" s="135" t="n"/>
      <c r="EV207" s="135" t="n"/>
      <c r="EW207" s="135" t="n"/>
      <c r="EX207" s="135" t="n"/>
      <c r="EY207" s="143" t="n"/>
      <c r="EZ207" s="135" t="n"/>
      <c r="FA207" s="135" t="n"/>
      <c r="FB207" s="135" t="n"/>
      <c r="FC207" s="135" t="n"/>
      <c r="FD207" s="135" t="n"/>
    </row>
    <row r="208" ht="300" customHeight="1">
      <c r="A208" s="109" t="inlineStr">
        <is>
          <t>CARBON</t>
        </is>
      </c>
      <c r="B208" s="110" t="inlineStr">
        <is>
          <t>IRIS1797</t>
        </is>
      </c>
      <c r="C208" s="110" t="inlineStr">
        <is>
          <t>Rahul Mejari</t>
        </is>
      </c>
      <c r="D208" s="110" t="inlineStr">
        <is>
          <t>Technology</t>
        </is>
      </c>
      <c r="E208" s="110" t="inlineStr">
        <is>
          <t>RC-081</t>
        </is>
      </c>
      <c r="F208" s="110" t="inlineStr">
        <is>
          <t>Sarfaraz Badi</t>
        </is>
      </c>
      <c r="G208" s="110" t="inlineStr">
        <is>
          <t>IRIS1986</t>
        </is>
      </c>
      <c r="H208" s="110" t="inlineStr">
        <is>
          <t>B2</t>
        </is>
      </c>
      <c r="I208" s="110" t="n"/>
      <c r="J208" s="110" t="n">
        <v>14</v>
      </c>
      <c r="K208" s="110" t="n">
        <v>7.2</v>
      </c>
      <c r="L208" s="110" t="inlineStr">
        <is>
          <t>B.E</t>
        </is>
      </c>
      <c r="M208" s="110" t="n"/>
      <c r="N208" s="111" t="inlineStr">
        <is>
          <t>Senior UI Developer</t>
        </is>
      </c>
      <c r="O208" s="112" t="inlineStr">
        <is>
          <t>Senior UI Developer</t>
        </is>
      </c>
      <c r="P208" s="112" t="inlineStr">
        <is>
          <t>Engineering &amp; Development</t>
        </is>
      </c>
      <c r="Q208" s="112" t="inlineStr">
        <is>
          <t>Front-End / UI Development</t>
        </is>
      </c>
      <c r="R208" s="112" t="inlineStr">
        <is>
          <t>L4 – Senior</t>
        </is>
      </c>
      <c r="S208" s="152" t="inlineStr">
        <is>
          <t>A3</t>
        </is>
      </c>
      <c r="T208" s="151" t="inlineStr">
        <is>
          <t>Senior Associate</t>
        </is>
      </c>
      <c r="U208" s="151" t="inlineStr">
        <is>
          <t>A</t>
        </is>
      </c>
      <c r="V208" s="112" t="inlineStr">
        <is>
          <t>IC</t>
        </is>
      </c>
      <c r="W208" s="153" t="inlineStr">
        <is>
          <t>• Same level</t>
        </is>
      </c>
      <c r="X208" s="112" t="inlineStr">
        <is>
          <t>P2</t>
        </is>
      </c>
      <c r="Y208" s="112" t="inlineStr">
        <is>
          <t>Developing</t>
        </is>
      </c>
      <c r="Z208" s="112" t="inlineStr">
        <is>
          <t>3 Apply</t>
        </is>
      </c>
      <c r="AA208" s="117" t="inlineStr">
        <is>
          <t>A3</t>
        </is>
      </c>
      <c r="AB208" s="118" t="inlineStr">
        <is>
          <t>Band A · Practitioner</t>
        </is>
      </c>
      <c r="AC208" s="118" t="inlineStr">
        <is>
          <t>Senior Associate</t>
        </is>
      </c>
      <c r="AD208" s="118" t="inlineStr">
        <is>
          <t>• Same as the model</t>
        </is>
      </c>
      <c r="AE208" s="118" t="inlineStr">
        <is>
          <t>B2</t>
        </is>
      </c>
      <c r="AF208" s="118" t="inlineStr">
        <is>
          <t>OK</t>
        </is>
      </c>
      <c r="AG208" s="118" t="inlineStr">
        <is>
          <t>No change · already below the manager</t>
        </is>
      </c>
      <c r="AH208" s="118" t="n">
        <v>3</v>
      </c>
      <c r="AI208" s="118" t="n"/>
      <c r="AJ208" s="119" t="inlineStr">
        <is>
          <t>CARBON · Technology · Band A · Early career</t>
        </is>
      </c>
      <c r="AK208" s="120" t="n">
        <v>2.5</v>
      </c>
      <c r="AL208" s="121">
        <f>IFERROR(INDEX(WM_C,MATCH($AJ208,WM_KEY,0)),"")</f>
        <v>0.64</v>
      </c>
      <c r="AM208" s="122">
        <f>IF(OR(AK208="",AL208=""),"",AK208*AL208)</f>
        <v>1.6</v>
      </c>
      <c r="AN208" s="120" t="n">
        <v>2.5</v>
      </c>
      <c r="AO208" s="121">
        <f>IFERROR(INDEX(WM_AU,MATCH($AJ208,WM_KEY,0)),"")</f>
        <v>0.16</v>
      </c>
      <c r="AP208" s="122">
        <f>IF(OR(AN208="",AO208=""),"",AN208*AO208)</f>
        <v>0.4</v>
      </c>
      <c r="AQ208" s="120" t="n">
        <v>2.5</v>
      </c>
      <c r="AR208" s="121">
        <f>IFERROR(INDEX(WM_AC,MATCH($AJ208,WM_KEY,0)),"")</f>
        <v>0.04</v>
      </c>
      <c r="AS208" s="122">
        <f>IF(OR(AQ208="",AR208=""),"",AQ208*AR208)</f>
        <v>0.1</v>
      </c>
      <c r="AT208" s="120" t="n">
        <v>1.5</v>
      </c>
      <c r="AU208" s="121">
        <f>IFERROR(INDEX(WM_L,MATCH($AJ208,WM_KEY,0)),"")</f>
        <v>0</v>
      </c>
      <c r="AV208" s="122">
        <f>IF(OR(AT208="",AU208=""),"",AT208*AU208)</f>
        <v>0</v>
      </c>
      <c r="AW208" s="120" t="n">
        <v>8</v>
      </c>
      <c r="AX208" s="121">
        <f>IFERROR(INDEX(WM_E,MATCH($AJ208,WM_KEY,0)),"")</f>
        <v>0.1</v>
      </c>
      <c r="AY208" s="122">
        <f>IF(OR(AW208="",AX208=""),"",AW208*AX208)</f>
        <v>0.8</v>
      </c>
      <c r="AZ208" s="123" t="n">
        <v>2.5</v>
      </c>
      <c r="BA208" s="121">
        <f>IFERROR(INDEX(WM_BI,MATCH($AJ208,WM_KEY,0)),"")</f>
        <v>0.06</v>
      </c>
      <c r="BB208" s="122">
        <f>IF(OR(AZ208="",BA208=""),"",AZ208*BA208)</f>
        <v>0.15</v>
      </c>
      <c r="BC208" s="122">
        <f>IF(COUNT(AM208,AP208,AS208,AV208,AY208,BB208)&lt;6,"",SUM(AM208,AP208,AS208,AV208,AY208,BB208))</f>
        <v>3.05</v>
      </c>
      <c r="BD208" s="122" t="str">
        <f>IF(BC208="","",INDEX({"A1","A2","A3","B1","B2","B3","C1","C2","D1","D2","E1","E2"},MAX(1,MIN(12,ROUND(BC208,0)))))</f>
        <v>A3</v>
      </c>
      <c r="BE208" s="152" t="inlineStr">
        <is>
          <t>A3</t>
        </is>
      </c>
      <c r="BF208" s="124" t="inlineStr">
        <is>
          <t>The score decided the level</t>
        </is>
      </c>
      <c r="BG20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8" s="125" t="inlineStr">
        <is>
          <t>At build: Complexity 1.60 + Autonomy 0.40 + Accountability 0.10 + Leadership 0.00 + Experience 0.80 + Business impact 0.15
= 3.05 points → nearest level 3 = A3
Final level: A3 · same as the score</t>
        </is>
      </c>
      <c r="BI208" s="125" t="inlineStr">
        <is>
          <t>No rule applied: the score decides.</t>
        </is>
      </c>
      <c r="BJ208" s="125" t="inlineStr">
        <is>
          <t>—</t>
        </is>
      </c>
      <c r="BK208" s="126" t="n"/>
      <c r="BL208" s="126" t="inlineStr">
        <is>
          <t>Medium</t>
        </is>
      </c>
      <c r="BM208" s="126" t="inlineStr">
        <is>
          <t>• 14.0 yrs of experience in a role that reads as Band A work — a career-path question for the manager: can the role be widened · Specialist, B1 or is it correctly sized?</t>
        </is>
      </c>
      <c r="BN208" s="125" t="inlineStr">
        <is>
          <t>Stable · moves in fewer than 5 of 30 weight tests</t>
        </is>
      </c>
      <c r="BO208" s="148" t="inlineStr">
        <is>
          <t>Rated 2.5 of 12 · between A2 and A3
Start: 3.0 · senior practitioner title
Evidence reads like A2: React/HTML/CSS front-end coding; 'UI architecture' named without any concrete example → moved down 0.5
KRA: “1. Ensure consistent sprint and release delivery by achieving ≥ 92% committed task completion within agreed timelines while maintaining…”
Market: A2 = Standard work of the discipline · A3 = Varied and non-standard work; handles exceptions</t>
        </is>
      </c>
      <c r="BP208" s="129" t="inlineStr">
        <is>
          <t>Rated 2.5 of 12 · between A2 and A3
Start: 3.0 · senior practitioner title
Evidence reads like A2: Decides the code approach → moved down 0.5
Market: A2 = Chooses own approach within standards · A3 = Technical / QC / client calls on own work</t>
        </is>
      </c>
      <c r="BQ208" s="129" t="inlineStr">
        <is>
          <t>Rated 2.5 of 12 · between A2 and A3
Start: 3.0 · senior practitioner title
Evidence reads like A2: own survey / KRA answers · summarised by the rater; not quoted → moved down 0.5
KRA: “1. Ensure consistent sprint and release delivery by achieving ≥ 92% committed task completion within agreed timelines while maintaining…”
Market: A2 = Own deliverables · accuracy, TAT · A3 = A module / process, or work with client or regulatory consequences</t>
        </is>
      </c>
      <c r="BR208"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208" s="129" t="inlineStr">
        <is>
          <t>Rated 8 of 12
Experience: 14.0 yrs total · 6.8 before IRIS + 7.2 at IRIS = 7.8 on the experience scale
Qualification: B.E · graduate, relevant to the work → no change
Market: A3 roles typically have 2–5 yrs · IRIS guide 2–4</t>
        </is>
      </c>
      <c r="BT20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08" s="124"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BV208" s="125" t="n"/>
      <c r="BW208" s="125" t="n"/>
      <c r="BX208" s="125" t="n"/>
      <c r="BY208" s="125" t="n"/>
      <c r="BZ208" s="125" t="inlineStr">
        <is>
          <t>Received · manager annual</t>
        </is>
      </c>
      <c r="CA208" s="125" t="inlineStr">
        <is>
          <t>CARBON Mapping Master</t>
        </is>
      </c>
      <c r="CB208" s="130" t="n">
        <v>20</v>
      </c>
      <c r="CC208" s="131" t="inlineStr">
        <is>
          <t>The core purpose of my role is to translate business and user requirements into scalable, high-quality, and user-friendly frontend solutions.; Decide code approach</t>
        </is>
      </c>
      <c r="CD208" s="131"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CE208" s="131" t="inlineStr">
        <is>
          <t>HTML CSS ReactJS; React JS; Yes. Beyond technical skills, the role requires strong judgment in understanding requirements, identifying risks and dependencies</t>
        </is>
      </c>
      <c r="CF208" s="131"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CG208" s="131" t="inlineStr">
        <is>
          <t>Changing requirements; better technical planning, and earlier coordination across Product, UI, Backend, QA, and DevOps to reduce rework and improve delivery efficiency.</t>
        </is>
      </c>
      <c r="CH208" s="132" t="inlineStr">
        <is>
          <t>Complexity: Evidence reads like A2: React/HTML/CSS front-end coding; 'UI architecture' named without any concrete example → moved down 0.5
Autonomy: Evidence reads like A2: Decides the code approach → moved down 0.5
Accountability: Evidence reads like A2: own survey / KRA answers · summarised by the rater; not quoted → moved down 0.5
Leadership: Evidence reads like A1: No guiding or reviewing of others described → moved down 0.5
Business Impact: No survey or manager-mapping signal on criticality: kept at the start point.</t>
        </is>
      </c>
      <c r="CI208"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208" s="131" t="inlineStr">
        <is>
          <t>Self-identified: Leadership &amp; people management · Technical depth &amp; architecture · Client, sales &amp; stakeholders · Communication &amp; presentation · Strategy &amp; business acumen
For the next role: Leadership &amp; people management · Technical depth &amp; architecture · Client, sales &amp; stakeholders · Communication &amp; presentation · Strategy &amp; business acumen</t>
        </is>
      </c>
      <c r="CK208" s="131" t="inlineStr">
        <is>
          <t>Per-person summary · CARBON Mapping Master</t>
        </is>
      </c>
      <c r="CL208"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208" s="134" t="inlineStr">
        <is>
          <t>What the role answers for: A module / process, or work with client or regulatory consequences.
Accountability &amp; Impact rating: 2.5 of 12 · A2-level impact.
If the work is missed · role-holders' themes: impact · delivery · performance · overall.
Measured on · manager-set KRA themes: components · sprint · code · coverage · quality · maintain.
Manager talent mapping — Latest rating: Not rated · manager · 9-Box Grid placement: Underperformer / Exit Risk.</t>
        </is>
      </c>
      <c r="CN208" s="135" t="n"/>
      <c r="CO208" s="135" t="n">
        <v>2.5</v>
      </c>
      <c r="CP208" s="136" t="inlineStr">
        <is>
          <t>Not rated · manager</t>
        </is>
      </c>
      <c r="CQ208" s="137" t="inlineStr">
        <is>
          <t>—</t>
        </is>
      </c>
      <c r="CR208" s="137" t="inlineStr">
        <is>
          <t>Underperformer / Exit Risk</t>
        </is>
      </c>
      <c r="CS208" s="137" t="inlineStr">
        <is>
          <t>No rating data</t>
        </is>
      </c>
      <c r="CT208" s="137" t="n"/>
      <c r="CU208" s="137" t="n"/>
      <c r="CV208" s="137" t="n"/>
      <c r="CW208" s="137" t="n"/>
      <c r="CX208" s="137" t="n"/>
      <c r="CY208" s="137" t="n"/>
      <c r="CZ208" s="137" t="n"/>
      <c r="DA208" s="119" t="n">
        <v>80</v>
      </c>
      <c r="DB208" s="138" t="inlineStr">
        <is>
          <t>Developing</t>
        </is>
      </c>
      <c r="DC208" s="138" t="n">
        <v>87</v>
      </c>
      <c r="DD208" s="138" t="n">
        <v>62</v>
      </c>
      <c r="DE208" s="138" t="n">
        <v>83</v>
      </c>
      <c r="DF208" s="138" t="n"/>
      <c r="DG208" s="138" t="inlineStr">
        <is>
          <t>SQL &amp; data, Cloud &amp; DevOps, AI / GenAI</t>
        </is>
      </c>
      <c r="DH208" s="138" t="inlineStr">
        <is>
          <t>B1: 71% of profile — not yet</t>
        </is>
      </c>
      <c r="DI208" s="138" t="inlineStr">
        <is>
          <t>Evidence: Survey + KRAs | Core: Ownership 3/2, Problem solving 2/2, Communication &amp; collaboration 1/2, Client &amp; quality focus 2/2, Learning agility 1/2, Integrity &amp; compliance 2/2 | Future-ready: AI literacy 1/2, Data literacy 2/2, Digital fluency 1/2, Innovation 1/2 | Functional: Programming &amp; stack 3/3, System design 3/3, SQL &amp; data 2/3, Cloud &amp; DevOps 2/3, AI / GenAI 2/3, Product &amp; domain 3/3</t>
        </is>
      </c>
      <c r="DJ208" s="111" t="inlineStr">
        <is>
          <t>Leadership &amp; people management · Technical depth &amp; architecture · Client, sales &amp; stakeholders · Communication &amp; presentation · Strategy &amp; business acumen</t>
        </is>
      </c>
      <c r="DK208" s="112" t="n"/>
      <c r="DL208" s="112" t="inlineStr">
        <is>
          <t>System Design &amp; Architecture; Stakeholder &amp; Client Management; AI, GenAI &amp; Prompt Engineering</t>
        </is>
      </c>
      <c r="DM208" s="112" t="inlineStr">
        <is>
          <t>Leadership &amp; people management · Technical depth &amp; architecture · Client, sales &amp; stakeholders · Communication &amp; presentation · Strategy &amp; business acumen</t>
        </is>
      </c>
      <c r="DN208" s="112" t="n"/>
      <c r="DO208" s="139" t="inlineStr">
        <is>
          <t>No strong match from survey evidence</t>
        </is>
      </c>
      <c r="DP208" s="126" t="inlineStr">
        <is>
          <t>Kush Govani · UI Developer — 0.35: react, reactjs, code; Ayush Sharma · Trainee Software Engineer — 0.30: scalable, react, code</t>
        </is>
      </c>
      <c r="DQ208" s="126" t="inlineStr">
        <is>
          <t>No close match in other businesses</t>
        </is>
      </c>
      <c r="DR208" s="126" t="n"/>
      <c r="DS208" s="126" t="n"/>
      <c r="DT208" s="126" t="inlineStr">
        <is>
          <t>A3 deep-dive: score 3.05 · gap to B1 0.5 · 0.25–0.5 from B1</t>
        </is>
      </c>
      <c r="DU208" s="140"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20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20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8" s="139" t="inlineStr">
        <is>
          <t>Market level: P2 · SFIA 3 Apply
Typical title: Software Engineer
At peers: Workiva – SE · Broadridge India – SE · Nasdaq / AxiomSL – SE
Typical experience: 2–5 yrs · IRIS guide 2–4
Standard: SFIA 9; OWASP secure coding</t>
        </is>
      </c>
      <c r="DZ208" s="126" t="inlineStr">
        <is>
          <t>2–4 yrs</t>
        </is>
      </c>
      <c r="EA208" s="126" t="inlineStr">
        <is>
          <t>3–5 · 2–5</t>
        </is>
      </c>
      <c r="EB208" s="126" t="inlineStr">
        <is>
          <t>Software Engineer</t>
        </is>
      </c>
      <c r="EC208" s="126" t="inlineStr">
        <is>
          <t>Workiva: SE · Broadridge India: SE · Nasdaq / AxiomSL: SE · Salesforce: MTS · Atlassian: P40 · 3–7 yrs · Freshworks: Senior SE</t>
        </is>
      </c>
      <c r="ED208" s="126" t="inlineStr">
        <is>
          <t>SFIA 9 · software development, programming; OWASP secure coding; cloud vendor certifications</t>
        </is>
      </c>
      <c r="EE208" s="126" t="inlineStr">
        <is>
          <t>Core 2 · Future 2 · Functional 3 · Leadership not scored</t>
        </is>
      </c>
      <c r="EF208" s="139" t="n"/>
      <c r="EG208" s="126" t="inlineStr">
        <is>
          <t>✓ HRIS: 14.0 yrs, B.E, 0 direct reports
✓ Survey: 20 of 20 questions answered
✓ KRAs: submitted, reported deliverables
✓ Manager mapping: rating, 9-box — filled from talent-mapping files: 9-box · CARBON grid
✗ Job description: not on file</t>
        </is>
      </c>
      <c r="EH208" s="118" t="inlineStr">
        <is>
          <t xml:space="preserve">D222 · Long-tenure A3 · 8+ yrs · Medium: No rule changed the level: the score decides. · owner Business head — CARBON · </t>
        </is>
      </c>
      <c r="EI208" s="118" t="n"/>
      <c r="EJ208" s="118" t="n"/>
      <c r="EK208" s="118" t="inlineStr">
        <is>
          <t>Survey: summary on file · KRAs: received · Experience: on file</t>
        </is>
      </c>
      <c r="EL208" s="141" t="n"/>
      <c r="EM208" s="142" t="n"/>
      <c r="EN208" s="142" t="n"/>
      <c r="EO208" s="142" t="n"/>
      <c r="EP208" s="142" t="n"/>
      <c r="EQ208" s="143" t="n"/>
      <c r="ER208" s="135" t="n"/>
      <c r="ES208" s="135" t="n"/>
      <c r="ET208" s="135" t="n"/>
      <c r="EU208" s="135" t="n"/>
      <c r="EV208" s="135" t="n"/>
      <c r="EW208" s="135" t="n"/>
      <c r="EX208" s="135" t="n"/>
      <c r="EY208" s="143" t="n"/>
      <c r="EZ208" s="135" t="n"/>
      <c r="FA208" s="135" t="n"/>
      <c r="FB208" s="135" t="n"/>
      <c r="FC208" s="135" t="n"/>
      <c r="FD208" s="135" t="n"/>
    </row>
    <row r="209" ht="300" customHeight="1">
      <c r="A209" s="109" t="inlineStr">
        <is>
          <t>CARBON</t>
        </is>
      </c>
      <c r="B209" s="110" t="inlineStr">
        <is>
          <t>IRIS2054</t>
        </is>
      </c>
      <c r="C209" s="110" t="inlineStr">
        <is>
          <t>Raj Chauhan</t>
        </is>
      </c>
      <c r="D209" s="110" t="inlineStr">
        <is>
          <t>Technology</t>
        </is>
      </c>
      <c r="E209" s="110" t="inlineStr">
        <is>
          <t>RC-067</t>
        </is>
      </c>
      <c r="F209" s="110" t="inlineStr">
        <is>
          <t>Chetan Kotwal</t>
        </is>
      </c>
      <c r="G209" s="110" t="inlineStr">
        <is>
          <t>IRIS1832</t>
        </is>
      </c>
      <c r="H209" s="110" t="inlineStr">
        <is>
          <t>B3</t>
        </is>
      </c>
      <c r="I209" s="110" t="n">
        <v>2</v>
      </c>
      <c r="J209" s="110" t="n">
        <v>4.6</v>
      </c>
      <c r="K209" s="110" t="n">
        <v>4.1</v>
      </c>
      <c r="L209" s="110" t="inlineStr">
        <is>
          <t>MSc</t>
        </is>
      </c>
      <c r="M209" s="110" t="n"/>
      <c r="N209" s="144" t="inlineStr">
        <is>
          <t>Software Engineer</t>
        </is>
      </c>
      <c r="O209" s="113" t="inlineStr">
        <is>
          <t>Senior Software Engineer</t>
        </is>
      </c>
      <c r="P209" s="112" t="inlineStr">
        <is>
          <t>Engineering &amp; Development</t>
        </is>
      </c>
      <c r="Q209" s="112" t="inlineStr">
        <is>
          <t>Backend Development</t>
        </is>
      </c>
      <c r="R209" s="113" t="inlineStr">
        <is>
          <t>L3 – Professional / Associate</t>
        </is>
      </c>
      <c r="S209" s="114" t="inlineStr">
        <is>
          <t>A3</t>
        </is>
      </c>
      <c r="T209" s="151" t="inlineStr">
        <is>
          <t>Senior Associate</t>
        </is>
      </c>
      <c r="U209" s="151" t="inlineStr">
        <is>
          <t>A</t>
        </is>
      </c>
      <c r="V209" s="112" t="inlineStr">
        <is>
          <t>IC</t>
        </is>
      </c>
      <c r="W209" s="150" t="inlineStr">
        <is>
          <t>▲ Up</t>
        </is>
      </c>
      <c r="X209" s="112" t="inlineStr">
        <is>
          <t>P2</t>
        </is>
      </c>
      <c r="Y209" s="112" t="inlineStr">
        <is>
          <t>Developing</t>
        </is>
      </c>
      <c r="Z209" s="112" t="inlineStr">
        <is>
          <t>3 Apply</t>
        </is>
      </c>
      <c r="AA209" s="117" t="inlineStr">
        <is>
          <t>B1</t>
        </is>
      </c>
      <c r="AB209" s="118" t="inlineStr">
        <is>
          <t>Band B · Specialist / Manager</t>
        </is>
      </c>
      <c r="AC209" s="118" t="inlineStr">
        <is>
          <t>Specialist</t>
        </is>
      </c>
      <c r="AD209" s="156" t="inlineStr">
        <is>
          <t>▲ Up</t>
        </is>
      </c>
      <c r="AE209" s="118" t="inlineStr">
        <is>
          <t>B3</t>
        </is>
      </c>
      <c r="AF209" s="118" t="inlineStr">
        <is>
          <t>OK</t>
        </is>
      </c>
      <c r="AG209" s="118" t="inlineStr">
        <is>
          <t>Leads people at or above their own level · A3 → B1 Team Lead</t>
        </is>
      </c>
      <c r="AH209" s="118" t="n">
        <v>3</v>
      </c>
      <c r="AI209" s="118" t="n"/>
      <c r="AJ209" s="119" t="inlineStr">
        <is>
          <t>CARBON · Technology · Band A · Early career</t>
        </is>
      </c>
      <c r="AK209" s="120" t="n">
        <v>2.5</v>
      </c>
      <c r="AL209" s="121">
        <f>IFERROR(INDEX(WM_C,MATCH($AJ209,WM_KEY,0)),"")</f>
        <v>0.64</v>
      </c>
      <c r="AM209" s="122">
        <f>IF(OR(AK209="",AL209=""),"",AK209*AL209)</f>
        <v>1.6</v>
      </c>
      <c r="AN209" s="120" t="n">
        <v>3</v>
      </c>
      <c r="AO209" s="121">
        <f>IFERROR(INDEX(WM_AU,MATCH($AJ209,WM_KEY,0)),"")</f>
        <v>0.16</v>
      </c>
      <c r="AP209" s="122">
        <f>IF(OR(AN209="",AO209=""),"",AN209*AO209)</f>
        <v>0.48</v>
      </c>
      <c r="AQ209" s="120" t="n">
        <v>3.5</v>
      </c>
      <c r="AR209" s="121">
        <f>IFERROR(INDEX(WM_AC,MATCH($AJ209,WM_KEY,0)),"")</f>
        <v>0.04</v>
      </c>
      <c r="AS209" s="122">
        <f>IF(OR(AQ209="",AR209=""),"",AQ209*AR209)</f>
        <v>0.14</v>
      </c>
      <c r="AT209" s="120" t="n">
        <v>3.5</v>
      </c>
      <c r="AU209" s="121">
        <f>IFERROR(INDEX(WM_L,MATCH($AJ209,WM_KEY,0)),"")</f>
        <v>0</v>
      </c>
      <c r="AV209" s="122">
        <f>IF(OR(AT209="",AU209=""),"",AT209*AU209)</f>
        <v>0</v>
      </c>
      <c r="AW209" s="120" t="n">
        <v>4</v>
      </c>
      <c r="AX209" s="121">
        <f>IFERROR(INDEX(WM_E,MATCH($AJ209,WM_KEY,0)),"")</f>
        <v>0.1</v>
      </c>
      <c r="AY209" s="122">
        <f>IF(OR(AW209="",AX209=""),"",AW209*AX209)</f>
        <v>0.4</v>
      </c>
      <c r="AZ209" s="123" t="n">
        <v>3.5</v>
      </c>
      <c r="BA209" s="121">
        <f>IFERROR(INDEX(WM_BI,MATCH($AJ209,WM_KEY,0)),"")</f>
        <v>0.06</v>
      </c>
      <c r="BB209" s="122">
        <f>IF(OR(AZ209="",BA209=""),"",AZ209*BA209)</f>
        <v>0.21</v>
      </c>
      <c r="BC209" s="122">
        <f>IF(COUNT(AM209,AP209,AS209,AV209,AY209,BB209)&lt;6,"",SUM(AM209,AP209,AS209,AV209,AY209,BB209))</f>
        <v>2.83</v>
      </c>
      <c r="BD209" s="122" t="str">
        <f>IF(BC209="","",INDEX({"A1","A2","A3","B1","B2","B3","C1","C2","D1","D2","E1","E2"},MAX(1,MIN(12,ROUND(BC209,0)))))</f>
        <v>A3</v>
      </c>
      <c r="BE209" s="114" t="inlineStr">
        <is>
          <t>A3</t>
        </is>
      </c>
      <c r="BF209" s="124" t="inlineStr">
        <is>
          <t>The score decided the level</t>
        </is>
      </c>
      <c r="BG20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9" s="125" t="inlineStr">
        <is>
          <t>At build: Complexity 1.60 + Autonomy 0.48 + Accountability 0.14 + Leadership 0.00 + Experience 0.40 + Business impact 0.21
= 2.83 points → nearest level 3 = A3
Final level: A3 · same as the score</t>
        </is>
      </c>
      <c r="BI209" s="125" t="inlineStr">
        <is>
          <t>No rule applied: the score decides.</t>
        </is>
      </c>
      <c r="BJ209" s="125" t="inlineStr">
        <is>
          <t>Input needed</t>
        </is>
      </c>
      <c r="BK209" s="126" t="n"/>
      <c r="BL209" s="126" t="inlineStr">
        <is>
          <t>Low</t>
        </is>
      </c>
      <c r="BM209" s="12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209" s="125" t="inlineStr">
        <is>
          <t>Stable · moves in fewer than 5 of 30 weight tests</t>
        </is>
      </c>
      <c r="BO209" s="148" t="inlineStr">
        <is>
          <t>Rated 2.5 of 12 · between A2 and A3
Start: 2.0 · practitioner title
Evidence reads like A3: Office JS features, ad-hoc features, live issues, sprint delivery planning; resolves edge cases upfront → moved up 0.5
KRA: “1.Deliver ≥ 95% committed MS 365 / Office Add-in tasks within agreed timelines with high-quality implementation. 2.Improve platform…”
Market: A2 = Standard work of the discipline · A3 = Varied and non-standard work; handles exceptions</t>
        </is>
      </c>
      <c r="BP209" s="129" t="inlineStr">
        <is>
          <t>Rated 3 of 12
Start: 3.0 · practitioner title; reporting lines show a bigger role: 2 direct reports
Evidence reads like A3: Decides technical R&amp;D and product optimisation independently → matches the start
Market: A3 = Technical / QC / client calls on own work</t>
        </is>
      </c>
      <c r="BQ209" s="129" t="inlineStr">
        <is>
          <t>Rated 3.5 of 12 · between A3 and B1
Start: 4.0 · practitioner title; 2 direct reports
Evidence reads like A3: Production-ready features end to end, delivered on time → moved down 0.5
KRA: “1.Deliver ≥ 95% committed MS 365 / Office Add-in tasks within agreed timelines with high-quality implementation. 2.Improve platform…”
Market: A3 = A module / process, or work with client or regulatory consequences · B1 = A domain or a small team</t>
        </is>
      </c>
      <c r="BR209" s="129" t="inlineStr">
        <is>
          <t>Rated 3.5 of 12 · between A3 and B1 — not counted: the weight is 0% at this level
Start: 4.0
Evidence reads like A3: Lists sprint delivery planning, team management and cross-team work; 2 reports → moved down 0.5
Team: 2 direct reports · IC
Market: A3 = Not scored in Band A · B1 = IC: mentors and reviews · People: hands-on team lead of 3–5</t>
        </is>
      </c>
      <c r="BS209" s="129" t="inlineStr">
        <is>
          <t>Rated 4 of 12
Experience: 4.6 yrs total · 0.5 before IRIS + 4.1 at IRIS = 3.6 on the experience scale
Qualification: MSc · postgraduate, relevant to the work → +0.5
Market: A3 roles typically have 2–5 yrs · IRIS guide 2–4</t>
        </is>
      </c>
      <c r="BT209"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09" s="124"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BV209" s="125" t="n"/>
      <c r="BW209" s="125" t="n"/>
      <c r="BX209" s="125" t="n"/>
      <c r="BY209" s="125" t="n"/>
      <c r="BZ209" s="125" t="inlineStr">
        <is>
          <t>Received · manager annual</t>
        </is>
      </c>
      <c r="CA209" s="125" t="inlineStr">
        <is>
          <t>CARBON Mapping Master</t>
        </is>
      </c>
      <c r="CB209" s="130" t="n">
        <v>20</v>
      </c>
      <c r="CC209" s="131"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CD209" s="131"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CE209" s="131" t="inlineStr">
        <is>
          <t>• Current capabilities: OfficeJS; Product knowledge; Debugging skill.
• Tools / software used: O365 applications; AI.
• Workload: Rated a heavy load · 4/5 in a typical week.
• Judgment/way of working: Team management; Cross team work.</t>
        </is>
      </c>
      <c r="CF209" s="131" t="inlineStr">
        <is>
          <t>• Development priorities: Team management.
• Learning and Development Need: Guidance from mentors. Smart work.
• Role evolving toward: AI first approach development.</t>
        </is>
      </c>
      <c r="CG209" s="131" t="inlineStr">
        <is>
          <t>• Key challenges: AI token limit; Adhoc requirements.
• Support required: Clear requirements.</t>
        </is>
      </c>
      <c r="CH209" s="132" t="inlineStr">
        <is>
          <t>Complexity: Evidence reads like A3: Office JS features, ad-hoc features, live issues, sprint delivery planning; resolves edge cases upfront → moved up 0.5
Autonomy: Evidence reads like A3: Decides technical R&amp;D and product optimisation independently → matches the start
Accountability: Evidence reads like A3: Production-ready features end to end, delivered on time → moved down 0.5
Leadership: Evidence reads like A3: Lists sprint delivery planning, team management and cross-team work; 2 reports → moved down 0.5
Business Impact: No survey or manager-mapping signal on criticality: kept at the start point.</t>
        </is>
      </c>
      <c r="CI209"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209" s="131" t="inlineStr">
        <is>
          <t>Self-identified: Leadership &amp; people management
For the next role: Leadership &amp; people management</t>
        </is>
      </c>
      <c r="CK209" s="131" t="inlineStr">
        <is>
          <t>Per-person summary · CARBON Mapping Master</t>
        </is>
      </c>
      <c r="CL209"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209" s="134" t="inlineStr">
        <is>
          <t>What the role answers for: A module / process, or work with client or regulatory consequences.
Accountability &amp; Impact rating: 3.5 of 12 · B1-level impact.
Leads 2 direct reports.
If the work is missed · role-holders' themes: delays · impact · rework.
Measured on · manager-set KRA themes: year · coverage · code · quality · deliver · assigned.
Manager talent mapping — Latest rating: Not rated · manager · 9-Box Grid placement: Not placed · manager.</t>
        </is>
      </c>
      <c r="CN209" s="135" t="n"/>
      <c r="CO209" s="135" t="n">
        <v>3.5</v>
      </c>
      <c r="CP209" s="136" t="inlineStr">
        <is>
          <t>Not rated · manager</t>
        </is>
      </c>
      <c r="CQ209" s="137" t="inlineStr">
        <is>
          <t>—</t>
        </is>
      </c>
      <c r="CR209" s="137" t="inlineStr">
        <is>
          <t>Not placed · manager</t>
        </is>
      </c>
      <c r="CS209" s="137" t="inlineStr">
        <is>
          <t>No rating data</t>
        </is>
      </c>
      <c r="CT209" s="137" t="n"/>
      <c r="CU209" s="137" t="n"/>
      <c r="CV209" s="137" t="n"/>
      <c r="CW209" s="137" t="n"/>
      <c r="CX209" s="137" t="n"/>
      <c r="CY209" s="137" t="n"/>
      <c r="CZ209" s="137" t="n"/>
      <c r="DA209" s="119" t="n">
        <v>95</v>
      </c>
      <c r="DB209" s="138" t="inlineStr">
        <is>
          <t>Meets the level</t>
        </is>
      </c>
      <c r="DC209" s="138" t="n">
        <v>98</v>
      </c>
      <c r="DD209" s="138" t="n">
        <v>88</v>
      </c>
      <c r="DE209" s="138" t="n">
        <v>96</v>
      </c>
      <c r="DF209" s="138" t="n"/>
      <c r="DG209" s="138" t="inlineStr">
        <is>
          <t>Programming &amp; stack, SQL &amp; data, Learning agility</t>
        </is>
      </c>
      <c r="DH209" s="138" t="inlineStr">
        <is>
          <t>B1: 83% of profile — close</t>
        </is>
      </c>
      <c r="DI209" s="138" t="inlineStr">
        <is>
          <t>Evidence: Survey + KRAs | Core: Ownership 3/2, Problem solving 3/2, Communication &amp; collaboration 2/2, Client &amp; quality focus 2/2, Learning agility 1/2, Integrity &amp; compliance 2/2 | Future-ready: AI literacy 2/2, Data literacy 1/2, Digital fluency 2/2, Innovation 2/2 | Functional: Programming &amp; stack 2/3, System design 4/3, SQL &amp; data 2/3, Cloud &amp; DevOps 3/3, AI / GenAI 3/3, Product &amp; domain 4/3</t>
        </is>
      </c>
      <c r="DJ209" s="111" t="inlineStr">
        <is>
          <t>Leadership &amp; people management</t>
        </is>
      </c>
      <c r="DK209" s="112" t="n"/>
      <c r="DL209" s="112" t="inlineStr">
        <is>
          <t>AI, GenAI &amp; Prompt Engineering; Process Improvement &amp; Quality Mindset</t>
        </is>
      </c>
      <c r="DM209" s="112" t="inlineStr">
        <is>
          <t>Leadership &amp; people management</t>
        </is>
      </c>
      <c r="DN209" s="112" t="n"/>
      <c r="DO209" s="139" t="inlineStr">
        <is>
          <t>No strong match from survey evidence</t>
        </is>
      </c>
      <c r="DP209" s="126" t="inlineStr">
        <is>
          <t>Parth Jitendrabhai Parmar · Senior Software Engineer — 0.50: zero, product, release, skill; Chetan Kotwal · Senior Engineering Manager — 0.33: delivery, product, skill, debugging; Harsh Borad · Software Engineer — 0.32: end, feature, architecture, debugging</t>
        </is>
      </c>
      <c r="DQ209" s="126" t="inlineStr">
        <is>
          <t>Khelendra Pratap Singh · iFile, Senior Software Engineer — 0.32; Balram Mahato · iFile, Software Engineer — 0.29</t>
        </is>
      </c>
      <c r="DR209" s="126" t="inlineStr">
        <is>
          <t>Reports on record</t>
        </is>
      </c>
      <c r="DS209" s="126" t="inlineStr">
        <is>
          <t>2 formal reports on an individual-contributor role — confirm the reporting line.</t>
        </is>
      </c>
      <c r="DT209" s="126" t="inlineStr">
        <is>
          <t>Span: 2 direct reports · layer 4 · Very small team: merge with a neighbouring team or make a POD Lead role
A3 deep-dive: score 2.83 · gap to B1 0.59 · 0.5–1.0 from B1</t>
        </is>
      </c>
      <c r="DU209"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2 direct reports.</t>
        </is>
      </c>
      <c r="DV20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20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9" s="139" t="inlineStr">
        <is>
          <t>Market level: P2 · SFIA 3 Apply
Typical title: Software Engineer
At peers: Workiva – SE · Broadridge India – SE · Nasdaq / AxiomSL – SE
Typical experience: 2–5 yrs · IRIS guide 2–4
Standard: SFIA 9; OWASP secure coding</t>
        </is>
      </c>
      <c r="DZ209" s="126" t="inlineStr">
        <is>
          <t>2–4 yrs</t>
        </is>
      </c>
      <c r="EA209" s="126" t="inlineStr">
        <is>
          <t>3–5 · 2–5</t>
        </is>
      </c>
      <c r="EB209" s="126" t="inlineStr">
        <is>
          <t>Software Engineer</t>
        </is>
      </c>
      <c r="EC209" s="126" t="inlineStr">
        <is>
          <t>Workiva: SE · Broadridge India: SE · Nasdaq / AxiomSL: SE · Salesforce: MTS · Atlassian: P40 · 3–7 yrs · Freshworks: Senior SE</t>
        </is>
      </c>
      <c r="ED209" s="126" t="inlineStr">
        <is>
          <t>SFIA 9 · software development, programming; OWASP secure coding; cloud vendor certifications</t>
        </is>
      </c>
      <c r="EE209" s="126" t="inlineStr">
        <is>
          <t>Core 2 · Future 2 · Functional 3 · Leadership not scored</t>
        </is>
      </c>
      <c r="EF209" s="127" t="inlineStr">
        <is>
          <t>• Confirm the reporting line — Manager</t>
        </is>
      </c>
      <c r="EG209" s="126" t="inlineStr">
        <is>
          <t>✓ HRIS: 4.6 yrs, MSc, 2 direct reports
✓ Survey: 20 of 20 questions answered
✓ KRAs: submitted, reported deliverables
✓ Manager mapping: rating, 9-box
✗ Job description: not on file</t>
        </is>
      </c>
      <c r="EH209" s="118" t="inlineStr">
        <is>
          <t xml:space="preserve">D329 · Input needed · Medium: • Confirm the reporting line — Manager · owner Manager · </t>
        </is>
      </c>
      <c r="EI209" s="118" t="inlineStr">
        <is>
          <t>R044 · Confirm the reporting line · Manager · Open</t>
        </is>
      </c>
      <c r="EJ209" s="118" t="inlineStr">
        <is>
          <t>Confirm the reporting line · Manager</t>
        </is>
      </c>
      <c r="EK209" s="118" t="inlineStr">
        <is>
          <t>Survey: summary on file · KRAs: received · Experience: on file</t>
        </is>
      </c>
      <c r="EL209" s="141" t="n"/>
      <c r="EM209" s="142" t="n"/>
      <c r="EN209" s="142" t="n"/>
      <c r="EO209" s="142" t="n"/>
      <c r="EP209" s="142" t="n"/>
      <c r="EQ209" s="143" t="n"/>
      <c r="ER209" s="135" t="n"/>
      <c r="ES209" s="135" t="n"/>
      <c r="ET209" s="135" t="n"/>
      <c r="EU209" s="135" t="n"/>
      <c r="EV209" s="135" t="n"/>
      <c r="EW209" s="135" t="n"/>
      <c r="EX209" s="135" t="n"/>
      <c r="EY209" s="143" t="n"/>
      <c r="EZ209" s="135" t="n"/>
      <c r="FA209" s="135" t="n"/>
      <c r="FB209" s="135" t="n"/>
      <c r="FC209" s="135" t="n"/>
      <c r="FD209" s="135" t="n"/>
    </row>
    <row r="210" ht="300" customHeight="1">
      <c r="A210" s="109" t="inlineStr">
        <is>
          <t>CARBON</t>
        </is>
      </c>
      <c r="B210" s="110" t="inlineStr">
        <is>
          <t>IRIS2281</t>
        </is>
      </c>
      <c r="C210" s="110" t="inlineStr">
        <is>
          <t>Riya Parekh</t>
        </is>
      </c>
      <c r="D210" s="110" t="inlineStr">
        <is>
          <t>Technology</t>
        </is>
      </c>
      <c r="E210" s="110" t="inlineStr">
        <is>
          <t>RC-085</t>
        </is>
      </c>
      <c r="F210" s="110" t="inlineStr">
        <is>
          <t>Hetal Chauhan</t>
        </is>
      </c>
      <c r="G210" s="110" t="inlineStr">
        <is>
          <t>IRIS1890</t>
        </is>
      </c>
      <c r="H210" s="110" t="inlineStr">
        <is>
          <t>B1</t>
        </is>
      </c>
      <c r="I210" s="110" t="n"/>
      <c r="J210" s="110" t="n">
        <v>2.2</v>
      </c>
      <c r="K210" s="110" t="n">
        <v>2.2</v>
      </c>
      <c r="L210" s="110" t="inlineStr">
        <is>
          <t>Bachelor of Science</t>
        </is>
      </c>
      <c r="M210" s="110" t="n"/>
      <c r="N210" s="144" t="inlineStr">
        <is>
          <t>Software Engineer</t>
        </is>
      </c>
      <c r="O210" s="113" t="inlineStr">
        <is>
          <t>Senior Software Engineer</t>
        </is>
      </c>
      <c r="P210" s="112" t="inlineStr">
        <is>
          <t>Engineering &amp; Development</t>
        </is>
      </c>
      <c r="Q210" s="112" t="inlineStr">
        <is>
          <t>Full-Stack Development</t>
        </is>
      </c>
      <c r="R210" s="113" t="inlineStr">
        <is>
          <t>L3 – Professional / Associate</t>
        </is>
      </c>
      <c r="S210" s="114" t="inlineStr">
        <is>
          <t>A3</t>
        </is>
      </c>
      <c r="T210" s="151" t="inlineStr">
        <is>
          <t>Senior Associate</t>
        </is>
      </c>
      <c r="U210" s="151" t="inlineStr">
        <is>
          <t>A</t>
        </is>
      </c>
      <c r="V210" s="112" t="inlineStr">
        <is>
          <t>IC</t>
        </is>
      </c>
      <c r="W210" s="150" t="inlineStr">
        <is>
          <t>▲ Up</t>
        </is>
      </c>
      <c r="X210" s="112" t="inlineStr">
        <is>
          <t>P2</t>
        </is>
      </c>
      <c r="Y210" s="112" t="inlineStr">
        <is>
          <t>Developing</t>
        </is>
      </c>
      <c r="Z210" s="112" t="inlineStr">
        <is>
          <t>3 Apply</t>
        </is>
      </c>
      <c r="AA210" s="117" t="inlineStr">
        <is>
          <t>A3</t>
        </is>
      </c>
      <c r="AB210" s="118" t="inlineStr">
        <is>
          <t>Band A · Practitioner</t>
        </is>
      </c>
      <c r="AC210" s="118" t="inlineStr">
        <is>
          <t>Senior Associate</t>
        </is>
      </c>
      <c r="AD210" s="118" t="inlineStr">
        <is>
          <t>• Same as the model</t>
        </is>
      </c>
      <c r="AE210" s="118" t="inlineStr">
        <is>
          <t>B1</t>
        </is>
      </c>
      <c r="AF210" s="118" t="inlineStr">
        <is>
          <t>OK</t>
        </is>
      </c>
      <c r="AG210" s="118" t="inlineStr">
        <is>
          <t>No change · already below the manager</t>
        </is>
      </c>
      <c r="AH210" s="118" t="n">
        <v>4</v>
      </c>
      <c r="AI210" s="118" t="n"/>
      <c r="AJ210" s="119" t="inlineStr">
        <is>
          <t>CARBON · Technology · Band A · Early career</t>
        </is>
      </c>
      <c r="AK210" s="120" t="n">
        <v>2.5</v>
      </c>
      <c r="AL210" s="121">
        <f>IFERROR(INDEX(WM_C,MATCH($AJ210,WM_KEY,0)),"")</f>
        <v>0.64</v>
      </c>
      <c r="AM210" s="122">
        <f>IF(OR(AK210="",AL210=""),"",AK210*AL210)</f>
        <v>1.6</v>
      </c>
      <c r="AN210" s="120" t="n">
        <v>2</v>
      </c>
      <c r="AO210" s="121">
        <f>IFERROR(INDEX(WM_AU,MATCH($AJ210,WM_KEY,0)),"")</f>
        <v>0.16</v>
      </c>
      <c r="AP210" s="122">
        <f>IF(OR(AN210="",AO210=""),"",AN210*AO210)</f>
        <v>0.32</v>
      </c>
      <c r="AQ210" s="120" t="n">
        <v>2.5</v>
      </c>
      <c r="AR210" s="121">
        <f>IFERROR(INDEX(WM_AC,MATCH($AJ210,WM_KEY,0)),"")</f>
        <v>0.04</v>
      </c>
      <c r="AS210" s="122">
        <f>IF(OR(AQ210="",AR210=""),"",AQ210*AR210)</f>
        <v>0.1</v>
      </c>
      <c r="AT210" s="120" t="n">
        <v>1</v>
      </c>
      <c r="AU210" s="121">
        <f>IFERROR(INDEX(WM_L,MATCH($AJ210,WM_KEY,0)),"")</f>
        <v>0</v>
      </c>
      <c r="AV210" s="122">
        <f>IF(OR(AT210="",AU210=""),"",AT210*AU210)</f>
        <v>0</v>
      </c>
      <c r="AW210" s="120" t="n">
        <v>2.5</v>
      </c>
      <c r="AX210" s="121">
        <f>IFERROR(INDEX(WM_E,MATCH($AJ210,WM_KEY,0)),"")</f>
        <v>0.1</v>
      </c>
      <c r="AY210" s="122">
        <f>IF(OR(AW210="",AX210=""),"",AW210*AX210)</f>
        <v>0.25</v>
      </c>
      <c r="AZ210" s="123" t="n">
        <v>2.5</v>
      </c>
      <c r="BA210" s="121">
        <f>IFERROR(INDEX(WM_BI,MATCH($AJ210,WM_KEY,0)),"")</f>
        <v>0.06</v>
      </c>
      <c r="BB210" s="122">
        <f>IF(OR(AZ210="",BA210=""),"",AZ210*BA210)</f>
        <v>0.15</v>
      </c>
      <c r="BC210" s="122">
        <f>IF(COUNT(AM210,AP210,AS210,AV210,AY210,BB210)&lt;6,"",SUM(AM210,AP210,AS210,AV210,AY210,BB210))</f>
        <v>2.42</v>
      </c>
      <c r="BD210" s="122" t="str">
        <f>IF(BC210="","",INDEX({"A1","A2","A3","B1","B2","B3","C1","C2","D1","D2","E1","E2"},MAX(1,MIN(12,ROUND(BC210,0)))))</f>
        <v>A2</v>
      </c>
      <c r="BE210" s="114" t="inlineStr">
        <is>
          <t>A3</t>
        </is>
      </c>
      <c r="BF210" s="124" t="inlineStr">
        <is>
          <t>Rule: R7 Band A experience</t>
        </is>
      </c>
      <c r="BG21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0" s="125" t="inlineStr">
        <is>
          <t>At build: Complexity 1.60 + Autonomy 0.32 + Accountability 0.10 + Leadership 0.00 + Experience 0.25 + Business impact 0.15
= 2.42 points → nearest level 2 = A2
Final level: A3 · a rule applied: see the next column</t>
        </is>
      </c>
      <c r="BI210" s="125" t="inlineStr">
        <is>
          <t>• Raised to A3: 2.2 years' experience is 2 years or more.
Final level: A3.</t>
        </is>
      </c>
      <c r="BJ210" s="125" t="inlineStr">
        <is>
          <t>Near a gate</t>
        </is>
      </c>
      <c r="BK210" s="147" t="inlineStr">
        <is>
          <t>Near a gate: Band A experience rule: 2.2 yrs is within three months of the 1- or 2-year threshold</t>
        </is>
      </c>
      <c r="BL210" s="126" t="inlineStr">
        <is>
          <t>Medium</t>
        </is>
      </c>
      <c r="BM210" s="126" t="inlineStr">
        <is>
          <t>• Near a gate: Band A experience rule: 2.2 yrs is within three months of the 1- or 2-year threshold — calibrate before confirming</t>
        </is>
      </c>
      <c r="BN210" s="125" t="inlineStr">
        <is>
          <t>Stable · moves in fewer than 5 of 30 weight tests</t>
        </is>
      </c>
      <c r="BO210" s="148" t="inlineStr">
        <is>
          <t>Rated 2.5 of 12 · between A2 and A3
Start: 2.0 · practitioner title
Evidence reads like A3: Backend APIs, data models and API performance optimisation patterns; one of few doing optimisation → moved up 0.5
KRA: “1.Deliver ≥ 95% committed backend/API tasks within agreed timelines with high-quality implementation. 2.Strengthen backend engineering…”
Market: A2 = Standard work of the discipline · A3 = Varied and non-standard work; handles exceptions</t>
        </is>
      </c>
      <c r="BP210" s="129" t="inlineStr">
        <is>
          <t>Rated 2 of 12
Start: 2.0 · practitioner title
Evidence reads like A2: Decides API optimisation within own backend work → matches the start
Market: A2 = Chooses own approach within standards</t>
        </is>
      </c>
      <c r="BQ210" s="129" t="inlineStr">
        <is>
          <t>Rated 2.5 of 12 · between A2 and A3
Start: 2.0 · practitioner title
Evidence reads like A3: API performance under multiple users and backend structure; slowness reaches clients → moved up 0.5
KRA: “1.Deliver ≥ 95% committed backend/API tasks within agreed timelines with high-quality implementation. 2.Strengthen backend engineering…”
Market: A2 = Own deliverables · accuracy, TAT · A3 = A module / process, or work with client or regulatory consequences</t>
        </is>
      </c>
      <c r="BR210" s="129" t="inlineStr">
        <is>
          <t>Rated 1 of 12 — not counted: the weight is 0% at this level
Start: 1.0 · individual contributor, so influence only
Evidence reads like A1: No guidance of others described → matches the start
Team: 0 direct reports · IC
Market: A1 = Not scored in Band A</t>
        </is>
      </c>
      <c r="BS210" s="129" t="inlineStr">
        <is>
          <t>Rated 2.5 of 12 · between A2 and A3
Experience: 2.2 yrs total · 2.2 at IRIS; none recorded before IRIS = 2.6 on the experience scale
Qualification: Bachelor of Science · graduate, relevant to the work → no change
Market: A3 roles typically have 2–5 yrs · IRIS guide 2–4</t>
        </is>
      </c>
      <c r="BT21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10" s="124" t="inlineStr">
        <is>
          <t>1.Deliver ≥ 95% committed backend/API tasks within agreed timelines with high-quality implementation.
2.Strengthen backend engineering expertise in advanced .NET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BV210" s="125" t="n"/>
      <c r="BW210" s="125" t="n"/>
      <c r="BX210" s="125" t="n"/>
      <c r="BY210" s="125" t="n"/>
      <c r="BZ210" s="125" t="inlineStr">
        <is>
          <t>Received · manager annual</t>
        </is>
      </c>
      <c r="CA210" s="125" t="inlineStr">
        <is>
          <t>CARBON Mapping Master</t>
        </is>
      </c>
      <c r="CB210" s="130" t="n">
        <v>20</v>
      </c>
      <c r="CC210" s="131"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CD210" s="131"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CE210" s="131"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CF210" s="131"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CG210" s="131"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CH210" s="132" t="inlineStr">
        <is>
          <t>Complexity: Evidence reads like A3: Backend APIs, data models and API performance optimisation patterns; one of few doing optimisation → moved up 0.5
Autonomy: Evidence reads like A2: Decides API optimisation within own backend work → matches the start
Accountability: Evidence reads like A3: API performance under multiple users and backend structure; slowness reaches clients → moved up 0.5
Leadership: Evidence reads like A1: No guidance of others described → matches the start
Business Impact: No survey or manager-mapping signal on criticality: kept at the start point.</t>
        </is>
      </c>
      <c r="CI210"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210" s="131" t="inlineStr">
        <is>
          <t>Self-identified: Leadership &amp; people management · Technical depth &amp; architecture · Broader exposure &amp; ownership
For the next role: Leadership &amp; people management · Technical depth &amp; architecture · Broader exposure &amp; ownership</t>
        </is>
      </c>
      <c r="CK210" s="131" t="inlineStr">
        <is>
          <t>Per-person summary · CARBON Mapping Master</t>
        </is>
      </c>
      <c r="CL210"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210" s="134"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Not rated · manager · 9-Box Grid placement: Not placed · manager.</t>
        </is>
      </c>
      <c r="CN210" s="135" t="n"/>
      <c r="CO210" s="135" t="n">
        <v>2.5</v>
      </c>
      <c r="CP210" s="136" t="inlineStr">
        <is>
          <t>Not rated · manager</t>
        </is>
      </c>
      <c r="CQ210" s="137" t="inlineStr">
        <is>
          <t>—</t>
        </is>
      </c>
      <c r="CR210" s="137" t="inlineStr">
        <is>
          <t>Not placed · manager</t>
        </is>
      </c>
      <c r="CS210" s="137" t="inlineStr">
        <is>
          <t>No rating data</t>
        </is>
      </c>
      <c r="CT210" s="137" t="n"/>
      <c r="CU210" s="137" t="n"/>
      <c r="CV210" s="137" t="n"/>
      <c r="CW210" s="137" t="n"/>
      <c r="CX210" s="137" t="n"/>
      <c r="CY210" s="137" t="n"/>
      <c r="CZ210" s="137" t="n"/>
      <c r="DA210" s="119" t="n">
        <v>93</v>
      </c>
      <c r="DB210" s="138" t="inlineStr">
        <is>
          <t>Meets the level</t>
        </is>
      </c>
      <c r="DC210" s="138" t="n">
        <v>95</v>
      </c>
      <c r="DD210" s="138" t="n">
        <v>98</v>
      </c>
      <c r="DE210" s="138" t="n">
        <v>90</v>
      </c>
      <c r="DF210" s="138" t="n"/>
      <c r="DG210" s="138" t="inlineStr">
        <is>
          <t>Programming &amp; stack, SQL &amp; data, Cloud &amp; DevOps</t>
        </is>
      </c>
      <c r="DH210" s="138" t="inlineStr">
        <is>
          <t>B1: 82% of profile — close</t>
        </is>
      </c>
      <c r="DI210" s="138" t="inlineStr">
        <is>
          <t>Evidence: Survey + KRAs | Core: Ownership 2/2, Problem solving 1/2, Communication &amp; collaboration 2/2, Client &amp; quality focus 2/2, Learning agility 3/2, Integrity &amp; compliance 2/2 | Future-ready: AI literacy 2/2, Data literacy 1/2, Digital fluency 3/2, Innovation 3/2 | Functional: Programming &amp; stack 2/3, System design 4/3, SQL &amp; data 2/3, Cloud &amp; DevOps 2/3, AI / GenAI 4/3, Product &amp; domain 3/3</t>
        </is>
      </c>
      <c r="DJ210" s="111" t="inlineStr">
        <is>
          <t>Leadership &amp; people management · Technical depth &amp; architecture · Broader exposure &amp; ownership</t>
        </is>
      </c>
      <c r="DK210" s="112" t="n"/>
      <c r="DL210" s="112" t="inlineStr">
        <is>
          <t>AI, GenAI &amp; Prompt Engineering</t>
        </is>
      </c>
      <c r="DM210" s="112" t="inlineStr">
        <is>
          <t>Leadership &amp; people management · Technical depth &amp; architecture · Broader exposure &amp; ownership</t>
        </is>
      </c>
      <c r="DN210" s="112" t="n"/>
      <c r="DO210" s="139" t="inlineStr">
        <is>
          <t>No strong match from survey evidence</t>
        </is>
      </c>
      <c r="DP210" s="126" t="inlineStr">
        <is>
          <t>No material overlap found</t>
        </is>
      </c>
      <c r="DQ210" s="126" t="inlineStr">
        <is>
          <t>Atharv Sameer Shevade · iDEAL, Trainee Software Engineer — 0.28; Shubham Mhadgut · iFile, Senior Software Engineer — 0.26</t>
        </is>
      </c>
      <c r="DR210" s="126" t="n"/>
      <c r="DS210" s="126" t="n"/>
      <c r="DT210" s="126" t="inlineStr">
        <is>
          <t>A3 deep-dive: score 2.42 · gap to B1 1.16 · More than 1.0 from B1</t>
        </is>
      </c>
      <c r="DU210"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21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1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21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0" s="139" t="inlineStr">
        <is>
          <t>Market level: P2 · SFIA 3 Apply
Typical title: Software Engineer
At peers: Workiva – SE · Broadridge India – SE · Nasdaq / AxiomSL – SE
Typical experience: 2–5 yrs · IRIS guide 2–4
Standard: SFIA 9; OWASP secure coding</t>
        </is>
      </c>
      <c r="DZ210" s="126" t="inlineStr">
        <is>
          <t>2–4 yrs</t>
        </is>
      </c>
      <c r="EA210" s="126" t="inlineStr">
        <is>
          <t>3–5 · 2–5</t>
        </is>
      </c>
      <c r="EB210" s="126" t="inlineStr">
        <is>
          <t>Software Engineer</t>
        </is>
      </c>
      <c r="EC210" s="126" t="inlineStr">
        <is>
          <t>Workiva: SE · Broadridge India: SE · Nasdaq / AxiomSL: SE · Salesforce: MTS · Atlassian: P40 · 3–7 yrs · Freshworks: Senior SE</t>
        </is>
      </c>
      <c r="ED210" s="126" t="inlineStr">
        <is>
          <t>SFIA 9 · software development, programming; OWASP secure coding; cloud vendor certifications</t>
        </is>
      </c>
      <c r="EE210" s="126" t="inlineStr">
        <is>
          <t>Core 2 · Future 2 · Functional 3 · Leadership not scored</t>
        </is>
      </c>
      <c r="EF210" s="139" t="n"/>
      <c r="EG210" s="126" t="inlineStr">
        <is>
          <t>✓ HRIS: 2.2 yrs, Bachelor of Science, 0 direct reports
✓ Survey: 20 of 20 questions answered
✓ KRAs: submitted, reported deliverables
✓ Manager mapping: rating, 9-box
✗ Job description: not on file</t>
        </is>
      </c>
      <c r="EH210" s="118" t="inlineStr">
        <is>
          <t xml:space="preserve">D057 · Near a gate · High: Band A experience rule: 2.2 yrs is within three months of the 1- or 2-year threshold. · owner Calibration panel · </t>
        </is>
      </c>
      <c r="EI210" s="118" t="n"/>
      <c r="EJ210" s="118" t="n"/>
      <c r="EK210" s="118" t="inlineStr">
        <is>
          <t>Survey: summary on file · KRAs: received · Experience: on file</t>
        </is>
      </c>
      <c r="EL210" s="141" t="n"/>
      <c r="EM210" s="142" t="n"/>
      <c r="EN210" s="142" t="n"/>
      <c r="EO210" s="142" t="n"/>
      <c r="EP210" s="142" t="n"/>
      <c r="EQ210" s="143" t="n"/>
      <c r="ER210" s="135" t="n"/>
      <c r="ES210" s="135" t="n"/>
      <c r="ET210" s="135" t="n"/>
      <c r="EU210" s="135" t="n"/>
      <c r="EV210" s="135" t="n"/>
      <c r="EW210" s="135" t="n"/>
      <c r="EX210" s="135" t="n"/>
      <c r="EY210" s="143" t="n"/>
      <c r="EZ210" s="135" t="n"/>
      <c r="FA210" s="135" t="n"/>
      <c r="FB210" s="135" t="n"/>
      <c r="FC210" s="135" t="n"/>
      <c r="FD210" s="135" t="n"/>
    </row>
    <row r="211" ht="300" customHeight="1">
      <c r="A211" s="109" t="inlineStr">
        <is>
          <t>CARBON</t>
        </is>
      </c>
      <c r="B211" s="110" t="inlineStr">
        <is>
          <t>IRIS2159</t>
        </is>
      </c>
      <c r="C211" s="110" t="inlineStr">
        <is>
          <t>Rushali Patel</t>
        </is>
      </c>
      <c r="D211" s="110" t="inlineStr">
        <is>
          <t>Technology</t>
        </is>
      </c>
      <c r="E211" s="110" t="inlineStr">
        <is>
          <t>RC-081</t>
        </is>
      </c>
      <c r="F211" s="110" t="inlineStr">
        <is>
          <t>Parth Jitendrabhai Parmar</t>
        </is>
      </c>
      <c r="G211" s="110" t="inlineStr">
        <is>
          <t>IRIS2160</t>
        </is>
      </c>
      <c r="H211" s="110" t="inlineStr">
        <is>
          <t>A3</t>
        </is>
      </c>
      <c r="I211" s="110" t="n"/>
      <c r="J211" s="110" t="n">
        <v>3.2</v>
      </c>
      <c r="K211" s="110" t="n">
        <v>3.2</v>
      </c>
      <c r="L211" s="110" t="inlineStr">
        <is>
          <t>MSc</t>
        </is>
      </c>
      <c r="M211" s="110" t="n"/>
      <c r="N211" s="144" t="inlineStr">
        <is>
          <t>Software Engineer</t>
        </is>
      </c>
      <c r="O211" s="113" t="inlineStr">
        <is>
          <t>Senior UI Developer</t>
        </is>
      </c>
      <c r="P211" s="112" t="inlineStr">
        <is>
          <t>Engineering &amp; Development</t>
        </is>
      </c>
      <c r="Q211" s="112" t="inlineStr">
        <is>
          <t>Front-End / UI Development</t>
        </is>
      </c>
      <c r="R211" s="113" t="inlineStr">
        <is>
          <t>L3 – Professional / Associate</t>
        </is>
      </c>
      <c r="S211" s="114" t="inlineStr">
        <is>
          <t>A3</t>
        </is>
      </c>
      <c r="T211" s="151" t="inlineStr">
        <is>
          <t>Senior Associate</t>
        </is>
      </c>
      <c r="U211" s="151" t="inlineStr">
        <is>
          <t>A</t>
        </is>
      </c>
      <c r="V211" s="112" t="inlineStr">
        <is>
          <t>IC</t>
        </is>
      </c>
      <c r="W211" s="150" t="inlineStr">
        <is>
          <t>▲ Up</t>
        </is>
      </c>
      <c r="X211" s="112" t="inlineStr">
        <is>
          <t>P2</t>
        </is>
      </c>
      <c r="Y211" s="112" t="inlineStr">
        <is>
          <t>Developing</t>
        </is>
      </c>
      <c r="Z211" s="112" t="inlineStr">
        <is>
          <t>3 Apply</t>
        </is>
      </c>
      <c r="AA211" s="117" t="inlineStr">
        <is>
          <t>A2</t>
        </is>
      </c>
      <c r="AB211" s="118" t="inlineStr">
        <is>
          <t>Band A · Practitioner</t>
        </is>
      </c>
      <c r="AC211" s="118" t="inlineStr">
        <is>
          <t>Associate</t>
        </is>
      </c>
      <c r="AD211" s="145" t="inlineStr">
        <is>
          <t>▼ Down · pay and title protected</t>
        </is>
      </c>
      <c r="AE211" s="118" t="inlineStr">
        <is>
          <t>A3</t>
        </is>
      </c>
      <c r="AF211" s="118" t="inlineStr">
        <is>
          <t>OK</t>
        </is>
      </c>
      <c r="AG211" s="118" t="inlineStr">
        <is>
          <t>Level rule: manager A3; a reportee sits at least one level below · A3 → A2 · move down · pay and title protected for one cycle</t>
        </is>
      </c>
      <c r="AH211" s="118" t="n">
        <v>5</v>
      </c>
      <c r="AI211" s="118" t="n"/>
      <c r="AJ211" s="119" t="inlineStr">
        <is>
          <t>CARBON · Technology · Band A · Early career</t>
        </is>
      </c>
      <c r="AK211" s="120" t="n">
        <v>2</v>
      </c>
      <c r="AL211" s="121">
        <f>IFERROR(INDEX(WM_C,MATCH($AJ211,WM_KEY,0)),"")</f>
        <v>0.64</v>
      </c>
      <c r="AM211" s="122">
        <f>IF(OR(AK211="",AL211=""),"",AK211*AL211)</f>
        <v>1.28</v>
      </c>
      <c r="AN211" s="120" t="n">
        <v>2</v>
      </c>
      <c r="AO211" s="121">
        <f>IFERROR(INDEX(WM_AU,MATCH($AJ211,WM_KEY,0)),"")</f>
        <v>0.16</v>
      </c>
      <c r="AP211" s="122">
        <f>IF(OR(AN211="",AO211=""),"",AN211*AO211)</f>
        <v>0.32</v>
      </c>
      <c r="AQ211" s="120" t="n">
        <v>2</v>
      </c>
      <c r="AR211" s="121">
        <f>IFERROR(INDEX(WM_AC,MATCH($AJ211,WM_KEY,0)),"")</f>
        <v>0.04</v>
      </c>
      <c r="AS211" s="122">
        <f>IF(OR(AQ211="",AR211=""),"",AQ211*AR211)</f>
        <v>0.08</v>
      </c>
      <c r="AT211" s="120" t="n">
        <v>1</v>
      </c>
      <c r="AU211" s="121">
        <f>IFERROR(INDEX(WM_L,MATCH($AJ211,WM_KEY,0)),"")</f>
        <v>0</v>
      </c>
      <c r="AV211" s="122">
        <f>IF(OR(AT211="",AU211=""),"",AT211*AU211)</f>
        <v>0</v>
      </c>
      <c r="AW211" s="120" t="n">
        <v>3.5</v>
      </c>
      <c r="AX211" s="121">
        <f>IFERROR(INDEX(WM_E,MATCH($AJ211,WM_KEY,0)),"")</f>
        <v>0.1</v>
      </c>
      <c r="AY211" s="122">
        <f>IF(OR(AW211="",AX211=""),"",AW211*AX211)</f>
        <v>0.35</v>
      </c>
      <c r="AZ211" s="123" t="n">
        <v>2</v>
      </c>
      <c r="BA211" s="121">
        <f>IFERROR(INDEX(WM_BI,MATCH($AJ211,WM_KEY,0)),"")</f>
        <v>0.06</v>
      </c>
      <c r="BB211" s="122">
        <f>IF(OR(AZ211="",BA211=""),"",AZ211*BA211)</f>
        <v>0.12</v>
      </c>
      <c r="BC211" s="122">
        <f>IF(COUNT(AM211,AP211,AS211,AV211,AY211,BB211)&lt;6,"",SUM(AM211,AP211,AS211,AV211,AY211,BB211))</f>
        <v>2.15</v>
      </c>
      <c r="BD211" s="122" t="str">
        <f>IF(BC211="","",INDEX({"A1","A2","A3","B1","B2","B3","C1","C2","D1","D2","E1","E2"},MAX(1,MIN(12,ROUND(BC211,0)))))</f>
        <v>A2</v>
      </c>
      <c r="BE211" s="114" t="inlineStr">
        <is>
          <t>A3</t>
        </is>
      </c>
      <c r="BF211" s="124" t="inlineStr">
        <is>
          <t>Rule: R7 Band A experience</t>
        </is>
      </c>
      <c r="BG21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1" s="125" t="inlineStr">
        <is>
          <t>At build: Complexity 1.28 + Autonomy 0.32 + Accountability 0.08 + Leadership 0.00 + Experience 0.35 + Business impact 0.12
= 2.15 points → nearest level 2 = A2
Final level: A3 · a rule applied: see the next column</t>
        </is>
      </c>
      <c r="BI211" s="125" t="inlineStr">
        <is>
          <t>• Raised to A3: 3.2 years' experience is 2 years or more.
Final level: A3.</t>
        </is>
      </c>
      <c r="BJ211" s="125" t="inlineStr">
        <is>
          <t>—</t>
        </is>
      </c>
      <c r="BK211" s="126" t="n"/>
      <c r="BL211" s="126" t="inlineStr">
        <is>
          <t>Medium</t>
        </is>
      </c>
      <c r="BM211" s="126" t="n"/>
      <c r="BN211" s="125" t="inlineStr">
        <is>
          <t>Stable · moves in fewer than 5 of 30 weight tests</t>
        </is>
      </c>
      <c r="BO211" s="148" t="inlineStr">
        <is>
          <t>Rated 2 of 12
Start: 2.0 · practitioner title
Evidence reads like A2: Develops user stories and bug fixes in React; still learning backend → matches the start
KRA: “1.Deliver ≥ 95% committed frontend/full-stack tasks within agreed timelines with high-quality implementation. 2.Strengthen frontend…”
Market: A2 = Standard work of the discipline</t>
        </is>
      </c>
      <c r="BP211" s="129" t="inlineStr">
        <is>
          <t>Rated 2 of 12
Start: 2.0 · practitioner title
Evidence reads like A2: Only 'understand the problem' given as independent decision → matches the start
Market: A2 = Chooses own approach within standards</t>
        </is>
      </c>
      <c r="BQ211" s="129" t="inlineStr">
        <is>
          <t>Rated 2 of 12
Start: 2.0 · practitioner title
Evidence reads like A2: User story development and bug fixes; errors cause delay and rework → matches the start
KRA: “1.Deliver ≥ 95% committed frontend/full-stack tasks within agreed timelines with high-quality implementation. 2.Strengthen frontend…”
Market: A2 = Own deliverables · accuracy, TAT</t>
        </is>
      </c>
      <c r="BR211" s="129" t="inlineStr">
        <is>
          <t>Rated 1 of 12 — not counted: the weight is 0% at this level
Start: 1.0 · individual contributor, so influence only
Evidence reads like A1: No guidance of others described → matches the start
Team: 0 direct reports · IC
Market: A1 = Not scored in Band A</t>
        </is>
      </c>
      <c r="BS211" s="129" t="inlineStr">
        <is>
          <t>Rated 3.5 of 12 · between A3 and B1
Experience: 3.2 yrs total · 3.2 at IRIS; none recorded before IRIS = 3.1 on the experience scale
Qualification: MSc · postgraduate, relevant to the work → +0.5
Market: A3 roles typically have 2–5 yrs · IRIS guide 2–4</t>
        </is>
      </c>
      <c r="BT21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11" s="124"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BV211" s="125" t="n"/>
      <c r="BW211" s="125" t="n"/>
      <c r="BX211" s="125" t="n"/>
      <c r="BY211" s="125" t="n"/>
      <c r="BZ211" s="125" t="inlineStr">
        <is>
          <t>Received · manager annual</t>
        </is>
      </c>
      <c r="CA211" s="125" t="inlineStr">
        <is>
          <t>CARBON Mapping Master</t>
        </is>
      </c>
      <c r="CB211" s="130" t="n">
        <v>20</v>
      </c>
      <c r="CC211" s="131"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CD211" s="131" t="inlineStr">
        <is>
          <t>• Key responsibilities include: Develop user stories; Bug fixes.
• Personally accountable for: User story development, bug fixes, API development.
• Impact if missed or done wrong: It can cause delay and rework.
• How measured: Same as everyone.</t>
        </is>
      </c>
      <c r="CE211" s="131" t="inlineStr">
        <is>
          <t>• Current capabilities: React js javascript.
• Tools / software used: Vs code.
• Workload: Rated a moderate load · 3/5 in a typical week.
• Judgment/way of working: Understand requirement clearly and deliver quality work.</t>
        </is>
      </c>
      <c r="CF211" s="131" t="inlineStr">
        <is>
          <t>• Development priorities: AI tools and prompt engineering for better coding standard.
• Learning and Development Need: Prompt Engineering. Learned backend and APIs earlier.
• Role evolving toward: More AI-assisted coding.</t>
        </is>
      </c>
      <c r="CG211" s="131" t="inlineStr">
        <is>
          <t>• Key challenges: Changing requirement.
• Support required: Clear requirements help developers work faster and avoid rework.</t>
        </is>
      </c>
      <c r="CH211" s="132" t="inlineStr">
        <is>
          <t>Complexity: Evidence reads like A2: Develops user stories and bug fixes in React; still learning backend → matches the start
Autonomy: Evidence reads like A2: Only 'understand the problem' given as independent decision → matches the start
Accountability: Evidence reads like A2: User story development and bug fixes; errors cause delay and rework → matches the start
Leadership: Evidence reads like A1: No guidance of others described → matches the start
Business Impact: No survey or manager-mapping signal on criticality: kept at the start point.</t>
        </is>
      </c>
      <c r="CI211"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211" s="131" t="inlineStr">
        <is>
          <t>Self-identified: AI / automation · Technical depth &amp; architecture · Product &amp; tool knowledge
For the next role: AI / automation · Technical depth &amp; architecture · Product &amp; tool knowledge</t>
        </is>
      </c>
      <c r="CK211" s="131" t="inlineStr">
        <is>
          <t>Per-person summary · CARBON Mapping Master</t>
        </is>
      </c>
      <c r="CL211"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211" s="134"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Future Leader.</t>
        </is>
      </c>
      <c r="CN211" s="135" t="n"/>
      <c r="CO211" s="135" t="n">
        <v>2</v>
      </c>
      <c r="CP211" s="136" t="inlineStr">
        <is>
          <t>Not rated · manager</t>
        </is>
      </c>
      <c r="CQ211" s="137" t="inlineStr">
        <is>
          <t>—</t>
        </is>
      </c>
      <c r="CR211" s="137" t="inlineStr">
        <is>
          <t>Future Leader</t>
        </is>
      </c>
      <c r="CS211" s="137" t="inlineStr">
        <is>
          <t>No rating data</t>
        </is>
      </c>
      <c r="CT211" s="137" t="n"/>
      <c r="CU211" s="137" t="n"/>
      <c r="CV211" s="137" t="n"/>
      <c r="CW211" s="137" t="n"/>
      <c r="CX211" s="137" t="n"/>
      <c r="CY211" s="137" t="n"/>
      <c r="CZ211" s="137" t="n"/>
      <c r="DA211" s="119" t="n">
        <v>81</v>
      </c>
      <c r="DB211" s="138" t="inlineStr">
        <is>
          <t>Developing</t>
        </is>
      </c>
      <c r="DC211" s="138" t="n">
        <v>92</v>
      </c>
      <c r="DD211" s="138" t="n">
        <v>88</v>
      </c>
      <c r="DE211" s="138" t="n">
        <v>72</v>
      </c>
      <c r="DF211" s="138" t="n"/>
      <c r="DG211" s="138" t="inlineStr">
        <is>
          <t>System design, SQL &amp; data, Cloud &amp; DevOps</t>
        </is>
      </c>
      <c r="DH211" s="138" t="inlineStr">
        <is>
          <t>B1: 69% of profile — not yet</t>
        </is>
      </c>
      <c r="DI211" s="138" t="inlineStr">
        <is>
          <t>Evidence: Survey + KRAs | Core: Ownership 2/2, Problem solving 1/2, Communication &amp; collaboration 2/2, Client &amp; quality focus 2/2, Learning agility 2/2, Integrity &amp; compliance 2/2 | Future-ready: AI literacy 2/2, Data literacy 1/2, Digital fluency 2/2, Innovation 2/2 | Functional: Programming &amp; stack 3/3, System design 2/3, SQL &amp; data 2/3, Cloud &amp; DevOps 2/3, AI / GenAI 2/3, Product &amp; domain 2/3</t>
        </is>
      </c>
      <c r="DJ211" s="111" t="inlineStr">
        <is>
          <t>AI / automation · Technical depth &amp; architecture · Product &amp; tool knowledge</t>
        </is>
      </c>
      <c r="DK211" s="112" t="n"/>
      <c r="DL211" s="112" t="inlineStr">
        <is>
          <t>AI, GenAI &amp; Prompt Engineering; Programming &amp; Tech-Stack Depth; Stakeholder &amp; Client Management</t>
        </is>
      </c>
      <c r="DM211" s="112" t="inlineStr">
        <is>
          <t>AI / automation · Technical depth &amp; architecture · Product &amp; tool knowledge</t>
        </is>
      </c>
      <c r="DN211" s="112" t="n"/>
      <c r="DO211" s="139" t="inlineStr">
        <is>
          <t>No strong match from survey evidence</t>
        </is>
      </c>
      <c r="DP211" s="126" t="inlineStr">
        <is>
          <t>Omkar Dhumal · UI Developer — 0.38: user, react, code</t>
        </is>
      </c>
      <c r="DQ211" s="126" t="inlineStr">
        <is>
          <t>Monisha Ubriani · iFile, Lead Software Engineer — 0.27; Prajwal Chitode · iFile, Software Engineer — 0.26</t>
        </is>
      </c>
      <c r="DR211" s="126" t="n"/>
      <c r="DS211" s="126" t="n"/>
      <c r="DT211" s="126" t="inlineStr">
        <is>
          <t>A3 deep-dive: score 2.15 · gap to B1 1.4 · More than 1.0 from B1</t>
        </is>
      </c>
      <c r="DU211" s="140"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21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1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21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1" s="139" t="inlineStr">
        <is>
          <t>Market level: P2 · SFIA 3 Apply
Typical title: Software Engineer
At peers: Workiva – SE · Broadridge India – SE · Nasdaq / AxiomSL – SE
Typical experience: 2–5 yrs · IRIS guide 2–4
Standard: SFIA 9; OWASP secure coding</t>
        </is>
      </c>
      <c r="DZ211" s="126" t="inlineStr">
        <is>
          <t>2–4 yrs</t>
        </is>
      </c>
      <c r="EA211" s="126" t="inlineStr">
        <is>
          <t>3–5 · 2–5</t>
        </is>
      </c>
      <c r="EB211" s="126" t="inlineStr">
        <is>
          <t>Software Engineer</t>
        </is>
      </c>
      <c r="EC211" s="126" t="inlineStr">
        <is>
          <t>Workiva: SE · Broadridge India: SE · Nasdaq / AxiomSL: SE · Salesforce: MTS · Atlassian: P40 · 3–7 yrs · Freshworks: Senior SE</t>
        </is>
      </c>
      <c r="ED211" s="126" t="inlineStr">
        <is>
          <t>SFIA 9 · software development, programming; OWASP secure coding; cloud vendor certifications</t>
        </is>
      </c>
      <c r="EE211" s="126" t="inlineStr">
        <is>
          <t>Core 2 · Future 2 · Functional 3 · Leadership not scored</t>
        </is>
      </c>
      <c r="EF211" s="139" t="n"/>
      <c r="EG211" s="126" t="inlineStr">
        <is>
          <t>✓ HRIS: 3.2 yrs, MSc, 0 direct reports
✓ Survey: 20 of 20 questions answered
✓ KRAs: submitted, reported deliverables
✓ Manager mapping: rating, 9-box — filled from talent-mapping files: 9-box · CARBON grid
✗ Job description: not on file</t>
        </is>
      </c>
      <c r="EH211" s="118" t="n"/>
      <c r="EI211" s="118" t="n"/>
      <c r="EJ211" s="118" t="n"/>
      <c r="EK211" s="118" t="inlineStr">
        <is>
          <t>Survey: summary on file · KRAs: received · Experience: on file</t>
        </is>
      </c>
      <c r="EL211" s="141" t="n"/>
      <c r="EM211" s="142" t="n"/>
      <c r="EN211" s="142" t="n"/>
      <c r="EO211" s="142" t="n"/>
      <c r="EP211" s="142" t="n"/>
      <c r="EQ211" s="143" t="n"/>
      <c r="ER211" s="135" t="n"/>
      <c r="ES211" s="135" t="n"/>
      <c r="ET211" s="135" t="n"/>
      <c r="EU211" s="135" t="n"/>
      <c r="EV211" s="135" t="n"/>
      <c r="EW211" s="135" t="n"/>
      <c r="EX211" s="135" t="n"/>
      <c r="EY211" s="143" t="n"/>
      <c r="EZ211" s="135" t="n"/>
      <c r="FA211" s="135" t="n"/>
      <c r="FB211" s="135" t="n"/>
      <c r="FC211" s="135" t="n"/>
      <c r="FD211" s="135" t="n"/>
    </row>
    <row r="212" ht="300" customHeight="1">
      <c r="A212" s="109" t="inlineStr">
        <is>
          <t>CARBON</t>
        </is>
      </c>
      <c r="B212" s="110" t="inlineStr">
        <is>
          <t>IRIS2406</t>
        </is>
      </c>
      <c r="C212" s="110" t="inlineStr">
        <is>
          <t>Saurabh Kadam</t>
        </is>
      </c>
      <c r="D212" s="110" t="inlineStr">
        <is>
          <t>Technology</t>
        </is>
      </c>
      <c r="E212" s="110" t="inlineStr">
        <is>
          <t>RC-060</t>
        </is>
      </c>
      <c r="F212" s="110" t="inlineStr">
        <is>
          <t>Mandar Ukrulkar</t>
        </is>
      </c>
      <c r="G212" s="110" t="inlineStr">
        <is>
          <t>IRIS2509</t>
        </is>
      </c>
      <c r="H212" s="110" t="inlineStr">
        <is>
          <t>A3</t>
        </is>
      </c>
      <c r="I212" s="110" t="n"/>
      <c r="J212" s="110" t="n">
        <v>3.2</v>
      </c>
      <c r="K212" s="110" t="n">
        <v>1.2</v>
      </c>
      <c r="L212" s="110" t="inlineStr">
        <is>
          <t>M.Sc</t>
        </is>
      </c>
      <c r="M212" s="110" t="n"/>
      <c r="N212" s="144" t="inlineStr">
        <is>
          <t>Software Engineer - AI/ML</t>
        </is>
      </c>
      <c r="O212" s="113" t="inlineStr">
        <is>
          <t>Senior AI/ML Engineer</t>
        </is>
      </c>
      <c r="P212" s="112" t="inlineStr">
        <is>
          <t>Engineering &amp; Development</t>
        </is>
      </c>
      <c r="Q212" s="112" t="inlineStr">
        <is>
          <t>AI / ML &amp; GenAI Engineering</t>
        </is>
      </c>
      <c r="R212" s="113" t="inlineStr">
        <is>
          <t>L3 – Professional / Associate</t>
        </is>
      </c>
      <c r="S212" s="114" t="inlineStr">
        <is>
          <t>A3</t>
        </is>
      </c>
      <c r="T212" s="151" t="inlineStr">
        <is>
          <t>Senior Associate</t>
        </is>
      </c>
      <c r="U212" s="151" t="inlineStr">
        <is>
          <t>A</t>
        </is>
      </c>
      <c r="V212" s="112" t="inlineStr">
        <is>
          <t>IC</t>
        </is>
      </c>
      <c r="W212" s="150" t="inlineStr">
        <is>
          <t>▲ Up</t>
        </is>
      </c>
      <c r="X212" s="112" t="inlineStr">
        <is>
          <t>P2</t>
        </is>
      </c>
      <c r="Y212" s="112" t="inlineStr">
        <is>
          <t>Developing</t>
        </is>
      </c>
      <c r="Z212" s="112" t="inlineStr">
        <is>
          <t>3 Apply</t>
        </is>
      </c>
      <c r="AA212" s="117" t="inlineStr">
        <is>
          <t>A3</t>
        </is>
      </c>
      <c r="AB212" s="118" t="inlineStr">
        <is>
          <t>Band A · Practitioner</t>
        </is>
      </c>
      <c r="AC212" s="118" t="inlineStr">
        <is>
          <t>Senior Associate</t>
        </is>
      </c>
      <c r="AD212" s="118" t="inlineStr">
        <is>
          <t>• Same as the model</t>
        </is>
      </c>
      <c r="AE212" s="118" t="inlineStr">
        <is>
          <t>B1</t>
        </is>
      </c>
      <c r="AF212" s="118" t="inlineStr">
        <is>
          <t>OK</t>
        </is>
      </c>
      <c r="AG212" s="118" t="inlineStr">
        <is>
          <t>No change · already below the manager</t>
        </is>
      </c>
      <c r="AH212" s="118" t="n">
        <v>3</v>
      </c>
      <c r="AI212" s="118" t="n"/>
      <c r="AJ212" s="119" t="inlineStr">
        <is>
          <t>CARBON · Technology · Band A · Early career</t>
        </is>
      </c>
      <c r="AK212" s="120" t="n">
        <v>2</v>
      </c>
      <c r="AL212" s="121">
        <f>IFERROR(INDEX(WM_C,MATCH($AJ212,WM_KEY,0)),"")</f>
        <v>0.64</v>
      </c>
      <c r="AM212" s="122">
        <f>IF(OR(AK212="",AL212=""),"",AK212*AL212)</f>
        <v>1.28</v>
      </c>
      <c r="AN212" s="120" t="n">
        <v>2</v>
      </c>
      <c r="AO212" s="121">
        <f>IFERROR(INDEX(WM_AU,MATCH($AJ212,WM_KEY,0)),"")</f>
        <v>0.16</v>
      </c>
      <c r="AP212" s="122">
        <f>IF(OR(AN212="",AO212=""),"",AN212*AO212)</f>
        <v>0.32</v>
      </c>
      <c r="AQ212" s="120" t="n">
        <v>2</v>
      </c>
      <c r="AR212" s="121">
        <f>IFERROR(INDEX(WM_AC,MATCH($AJ212,WM_KEY,0)),"")</f>
        <v>0.04</v>
      </c>
      <c r="AS212" s="122">
        <f>IF(OR(AQ212="",AR212=""),"",AQ212*AR212)</f>
        <v>0.08</v>
      </c>
      <c r="AT212" s="120" t="n">
        <v>1</v>
      </c>
      <c r="AU212" s="121">
        <f>IFERROR(INDEX(WM_L,MATCH($AJ212,WM_KEY,0)),"")</f>
        <v>0</v>
      </c>
      <c r="AV212" s="122">
        <f>IF(OR(AT212="",AU212=""),"",AT212*AU212)</f>
        <v>0</v>
      </c>
      <c r="AW212" s="120" t="n">
        <v>3.5</v>
      </c>
      <c r="AX212" s="121">
        <f>IFERROR(INDEX(WM_E,MATCH($AJ212,WM_KEY,0)),"")</f>
        <v>0.1</v>
      </c>
      <c r="AY212" s="122">
        <f>IF(OR(AW212="",AX212=""),"",AW212*AX212)</f>
        <v>0.35</v>
      </c>
      <c r="AZ212" s="123" t="n">
        <v>2</v>
      </c>
      <c r="BA212" s="121">
        <f>IFERROR(INDEX(WM_BI,MATCH($AJ212,WM_KEY,0)),"")</f>
        <v>0.06</v>
      </c>
      <c r="BB212" s="122">
        <f>IF(OR(AZ212="",BA212=""),"",AZ212*BA212)</f>
        <v>0.12</v>
      </c>
      <c r="BC212" s="122">
        <f>IF(COUNT(AM212,AP212,AS212,AV212,AY212,BB212)&lt;6,"",SUM(AM212,AP212,AS212,AV212,AY212,BB212))</f>
        <v>2.15</v>
      </c>
      <c r="BD212" s="122" t="str">
        <f>IF(BC212="","",INDEX({"A1","A2","A3","B1","B2","B3","C1","C2","D1","D2","E1","E2"},MAX(1,MIN(12,ROUND(BC212,0)))))</f>
        <v>A2</v>
      </c>
      <c r="BE212" s="114" t="inlineStr">
        <is>
          <t>A3</t>
        </is>
      </c>
      <c r="BF212" s="124" t="inlineStr">
        <is>
          <t>Rule: R7 Band A experience</t>
        </is>
      </c>
      <c r="BG21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2" s="125" t="inlineStr">
        <is>
          <t>At build: Complexity 1.28 + Autonomy 0.32 + Accountability 0.08 + Leadership 0.00 + Experience 0.35 + Business impact 0.12
= 2.15 points → nearest level 2 = A2
Final level: A3 · a rule applied: see the next column</t>
        </is>
      </c>
      <c r="BI212" s="125" t="inlineStr">
        <is>
          <t>• Raised to A3: 3.2 years' experience is 2 years or more.
Final level: A3.</t>
        </is>
      </c>
      <c r="BJ212" s="125" t="inlineStr">
        <is>
          <t>—</t>
        </is>
      </c>
      <c r="BK212" s="126" t="n"/>
      <c r="BL212" s="126" t="inlineStr">
        <is>
          <t>Low</t>
        </is>
      </c>
      <c r="BM212" s="126" t="inlineStr">
        <is>
          <t>• The manager KRA note filed under this name describes the other Saurabh Kadam · IRIS2176, Program Manager — excluded here; a KRA for this person is needed
• Work described is bigger than the current designation suggests — manager to confirm the actual role
• Survey answers are generic or do not match the role — not used as evidence; manager input needed
• No survey answers or KRA — the role factors rest on designation and reporting lines only</t>
        </is>
      </c>
      <c r="BN212" s="125" t="inlineStr">
        <is>
          <t>Stable · moves in fewer than 5 of 30 weight tests</t>
        </is>
      </c>
      <c r="BO212" s="127" t="inlineStr">
        <is>
          <t>Rated 2 of 12
Start: 2.0 · practitioner title
Evidence: no survey answers or KRAs on file → rating stays at the start
KRA: “1.Improve AI/ML fundamentals by successfully completing training in machine learning, deep learning, model evaluation, and fine-tuning…”
Market: A2 = Standard work of the discipline</t>
        </is>
      </c>
      <c r="BP212" s="128" t="inlineStr">
        <is>
          <t>Rated 2 of 12
Start: 2.0 · practitioner title
Evidence: no survey answers or KRAs on file → rating stays at the start
Market: A2 = Chooses own approach within standards</t>
        </is>
      </c>
      <c r="BQ212" s="128" t="inlineStr">
        <is>
          <t>Rated 2 of 12
Start: 2.0 · practitioner title
Evidence: no survey answers or KRAs on file → rating stays at the start
KRA: “1.Improve AI/ML fundamentals by successfully completing training in machine learning, deep learning, model evaluation, and fine-tuning…”
Market: A2 = Own deliverables · accuracy, TAT</t>
        </is>
      </c>
      <c r="BR212" s="128" t="inlineStr">
        <is>
          <t>Rated 1 of 12 — not counted: the weight is 0% at this level
Start: 1.0 · individual contributor, so influence only
Evidence: no survey answers or KRAs on file → rating stays at the start
Team: 0 direct reports · IC
Market: A1 = Not scored in Band A</t>
        </is>
      </c>
      <c r="BS212" s="129" t="inlineStr">
        <is>
          <t>Rated 3.5 of 12 · between A3 and B1
Experience: 3.2 yrs total · 2.0 before IRIS + 1.2 at IRIS = 3.1 on the experience scale
Qualification: M.Sc · postgraduate, relevant to the work → +0.5
Market: A3 roles typically have 2–5 yrs · IRIS guide 2–4</t>
        </is>
      </c>
      <c r="BT212"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12" s="124"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BV212" s="125" t="n"/>
      <c r="BW212" s="125" t="n"/>
      <c r="BX212" s="125" t="n"/>
      <c r="BY212" s="125" t="n"/>
      <c r="BZ212" s="125" t="inlineStr">
        <is>
          <t>Received · manager annual</t>
        </is>
      </c>
      <c r="CA212" s="125" t="inlineStr">
        <is>
          <t>CARBON Mapping Master</t>
        </is>
      </c>
      <c r="CB212" s="130" t="n">
        <v>0</v>
      </c>
      <c r="CC212" s="128" t="inlineStr">
        <is>
          <t>No survey response on file</t>
        </is>
      </c>
      <c r="CD212" s="131" t="inlineStr">
        <is>
          <t>—</t>
        </is>
      </c>
      <c r="CE212" s="131" t="inlineStr">
        <is>
          <t>—</t>
        </is>
      </c>
      <c r="CF212" s="131" t="inlineStr">
        <is>
          <t>—</t>
        </is>
      </c>
      <c r="CG212" s="131" t="inlineStr">
        <is>
          <t>—</t>
        </is>
      </c>
      <c r="CH21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12"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212" s="131" t="n"/>
      <c r="CK212" s="128" t="inlineStr">
        <is>
          <t>No survey response on file</t>
        </is>
      </c>
      <c r="CL212"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212" s="134" t="inlineStr">
        <is>
          <t>What the role answers for: A module / process, or work with client or regulatory consequences.
Accountability &amp; Impact rating: 2 of 12 · A2-level impact.
If the work is missed · role-holders' themes: cause.
Manager talent mapping — Latest rating: 4 · Potential: High · 9-Box Grid placement: Trusted Professional.</t>
        </is>
      </c>
      <c r="CN212" s="135" t="n"/>
      <c r="CO212" s="135" t="n">
        <v>2</v>
      </c>
      <c r="CP212" s="136" t="n">
        <v>4</v>
      </c>
      <c r="CQ212" s="137" t="inlineStr">
        <is>
          <t>High</t>
        </is>
      </c>
      <c r="CR212" s="137" t="inlineStr">
        <is>
          <t>Trusted Professional</t>
        </is>
      </c>
      <c r="CS212" s="137" t="inlineStr">
        <is>
          <t>Ready now</t>
        </is>
      </c>
      <c r="CT212" s="137" t="n"/>
      <c r="CU212" s="137" t="n"/>
      <c r="CV212" s="137" t="n"/>
      <c r="CW212" s="137" t="n"/>
      <c r="CX212" s="137" t="inlineStr">
        <is>
          <t>Medium · critical role Yes · only this person — · successor named No</t>
        </is>
      </c>
      <c r="CY212" s="137" t="inlineStr">
        <is>
          <t>Izharuddin Shaikh · B+, iFile · Tarun Kumar Mittal · B3, iFile · Deepa Vaman Shinde · B2, iFile</t>
        </is>
      </c>
      <c r="CZ212" s="137" t="inlineStr">
        <is>
          <t>Name a successor; document the key process; cross-train one person</t>
        </is>
      </c>
      <c r="DA212" s="119" t="n"/>
      <c r="DB212" s="138" t="inlineStr">
        <is>
          <t>Not assessed — no survey or KRA evidence</t>
        </is>
      </c>
      <c r="DC212" s="138" t="n"/>
      <c r="DD212" s="138" t="n"/>
      <c r="DE212" s="138" t="n"/>
      <c r="DF212" s="138" t="n"/>
      <c r="DG212" s="138" t="n"/>
      <c r="DH212" s="138" t="n"/>
      <c r="DI212" s="138" t="inlineStr">
        <is>
          <t>Required at A3: Core 2 · Future-ready 2 · Functional Programming &amp; stack 3 · System design 3 · SQL &amp; data 3 · Cloud &amp; DevOps 3 · AI / GenAI 3 · Product &amp; domain 3 — rate in manager validation using sheet 4.</t>
        </is>
      </c>
      <c r="DJ212" s="111" t="n"/>
      <c r="DK212" s="112" t="inlineStr">
        <is>
          <t>AI and SupTech related training, Deposit Insurance</t>
        </is>
      </c>
      <c r="DL212" s="112" t="inlineStr">
        <is>
          <t>SE.AI-P: model evaluation; retrieval; data controls; monitoring</t>
        </is>
      </c>
      <c r="DM212" s="112" t="n"/>
      <c r="DN212" s="112" t="n"/>
      <c r="DO212" s="139" t="n"/>
      <c r="DP212" s="126" t="inlineStr">
        <is>
          <t>No survey text</t>
        </is>
      </c>
      <c r="DQ212" s="126" t="inlineStr">
        <is>
          <t>No survey text</t>
        </is>
      </c>
      <c r="DR212" s="126" t="n"/>
      <c r="DS212" s="126" t="n"/>
      <c r="DT212" s="126" t="inlineStr">
        <is>
          <t>A3 deep-dive: score 2.15 · gap to B1 1.4 · More than 1.0 from B1</t>
        </is>
      </c>
      <c r="DU212" s="140"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V21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1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21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2" s="139" t="inlineStr">
        <is>
          <t>Market level: P2 · SFIA 3 Apply
Typical title: Software Engineer
At peers: Workiva – SE · Broadridge India – SE · Nasdaq / AxiomSL – SE
Typical experience: 2–5 yrs · IRIS guide 2–4
Standard: SFIA 9; OWASP secure coding</t>
        </is>
      </c>
      <c r="DZ212" s="126" t="inlineStr">
        <is>
          <t>2–4 yrs</t>
        </is>
      </c>
      <c r="EA212" s="126" t="inlineStr">
        <is>
          <t>3–5 · 2–5</t>
        </is>
      </c>
      <c r="EB212" s="126" t="inlineStr">
        <is>
          <t>Software Engineer</t>
        </is>
      </c>
      <c r="EC212" s="126" t="inlineStr">
        <is>
          <t>Workiva: SE · Broadridge India: SE · Nasdaq / AxiomSL: SE · Salesforce: MTS · Atlassian: P40 · 3–7 yrs · Freshworks: Senior SE</t>
        </is>
      </c>
      <c r="ED212" s="126" t="inlineStr">
        <is>
          <t>SFIA 9 · software development, programming; OWASP secure coding; cloud vendor certifications</t>
        </is>
      </c>
      <c r="EE212" s="126" t="inlineStr">
        <is>
          <t>Core 2 · Future 2 · Functional 3 · Leadership not scored</t>
        </is>
      </c>
      <c r="EF212" s="139" t="n"/>
      <c r="EG212" s="126" t="inlineStr">
        <is>
          <t>✓ HRIS: 3.2 yrs, M.Sc, 0 direct reports
✗ Survey: no response
✓ KRAs: submitted
✓ Manager mapping: rating, potential, 9-box
✗ Job description: not on file</t>
        </is>
      </c>
      <c r="EH212" s="118" t="inlineStr">
        <is>
          <t xml:space="preserve">D285 · Senior title held by gate · High: Held at B2 instead of B3: a B3 manager needs team leads reporting in, or 10+ people in the team, and the org chart does not show this yet. · owner Business head — iFile · 
D382 · Input needed · Medium: • Confirm structure behind the senior title · org chart — Business head · owner Business head · </t>
        </is>
      </c>
      <c r="EI212" s="118" t="inlineStr">
        <is>
          <t>R065 · Confirm structure behind the senior title · org chart · Business head · Open</t>
        </is>
      </c>
      <c r="EJ212" s="118" t="inlineStr">
        <is>
          <t>Confirm structure behind the senior title · org chart · Business head</t>
        </is>
      </c>
      <c r="EK212" s="118" t="inlineStr">
        <is>
          <t>Survey: no response · KRAs: received · Experience: on file</t>
        </is>
      </c>
      <c r="EL212" s="141" t="n"/>
      <c r="EM212" s="142" t="n"/>
      <c r="EN212" s="142" t="n"/>
      <c r="EO212" s="142" t="n"/>
      <c r="EP212" s="142" t="n"/>
      <c r="EQ212" s="143" t="n"/>
      <c r="ER212" s="135" t="n"/>
      <c r="ES212" s="135" t="n"/>
      <c r="ET212" s="135" t="n"/>
      <c r="EU212" s="135" t="n"/>
      <c r="EV212" s="135" t="n"/>
      <c r="EW212" s="135" t="n"/>
      <c r="EX212" s="135" t="n"/>
      <c r="EY212" s="143" t="n"/>
      <c r="EZ212" s="135" t="n"/>
      <c r="FA212" s="135" t="n"/>
      <c r="FB212" s="135" t="n"/>
      <c r="FC212" s="135" t="n"/>
      <c r="FD212" s="135" t="n"/>
    </row>
    <row r="213" ht="300" customHeight="1">
      <c r="A213" s="109" t="inlineStr">
        <is>
          <t>CARBON</t>
        </is>
      </c>
      <c r="B213" s="110" t="inlineStr">
        <is>
          <t>IRIS2375</t>
        </is>
      </c>
      <c r="C213" s="110" t="inlineStr">
        <is>
          <t>Shubham Baban Jagtap</t>
        </is>
      </c>
      <c r="D213" s="110" t="inlineStr">
        <is>
          <t>Technology</t>
        </is>
      </c>
      <c r="E213" s="110" t="inlineStr">
        <is>
          <t>RC-081</t>
        </is>
      </c>
      <c r="F213" s="110" t="inlineStr">
        <is>
          <t>Prachi Digambar Raut</t>
        </is>
      </c>
      <c r="G213" s="110" t="inlineStr">
        <is>
          <t>IRIS2434</t>
        </is>
      </c>
      <c r="H213" s="110" t="inlineStr">
        <is>
          <t>A3</t>
        </is>
      </c>
      <c r="I213" s="110" t="n"/>
      <c r="J213" s="110" t="n">
        <v>5.1</v>
      </c>
      <c r="K213" s="110" t="n">
        <v>1.4</v>
      </c>
      <c r="L213" s="110" t="inlineStr">
        <is>
          <t>B.E</t>
        </is>
      </c>
      <c r="M213" s="110" t="n"/>
      <c r="N213" s="144" t="inlineStr">
        <is>
          <t>Software Engineer</t>
        </is>
      </c>
      <c r="O213" s="113" t="inlineStr">
        <is>
          <t>Senior UI Developer</t>
        </is>
      </c>
      <c r="P213" s="112" t="inlineStr">
        <is>
          <t>Engineering &amp; Development</t>
        </is>
      </c>
      <c r="Q213" s="112" t="inlineStr">
        <is>
          <t>Front-End / UI Development</t>
        </is>
      </c>
      <c r="R213" s="113" t="inlineStr">
        <is>
          <t>L3 – Professional / Associate</t>
        </is>
      </c>
      <c r="S213" s="114" t="inlineStr">
        <is>
          <t>A3</t>
        </is>
      </c>
      <c r="T213" s="151" t="inlineStr">
        <is>
          <t>Senior Associate</t>
        </is>
      </c>
      <c r="U213" s="151" t="inlineStr">
        <is>
          <t>A</t>
        </is>
      </c>
      <c r="V213" s="112" t="inlineStr">
        <is>
          <t>IC</t>
        </is>
      </c>
      <c r="W213" s="150" t="inlineStr">
        <is>
          <t>▲ Up</t>
        </is>
      </c>
      <c r="X213" s="112" t="inlineStr">
        <is>
          <t>P2</t>
        </is>
      </c>
      <c r="Y213" s="112" t="inlineStr">
        <is>
          <t>Developing</t>
        </is>
      </c>
      <c r="Z213" s="112" t="inlineStr">
        <is>
          <t>3 Apply</t>
        </is>
      </c>
      <c r="AA213" s="117" t="inlineStr">
        <is>
          <t>A3</t>
        </is>
      </c>
      <c r="AB213" s="118" t="inlineStr">
        <is>
          <t>Band A · Practitioner</t>
        </is>
      </c>
      <c r="AC213" s="118" t="inlineStr">
        <is>
          <t>Senior Associate</t>
        </is>
      </c>
      <c r="AD213" s="118" t="inlineStr">
        <is>
          <t>• Same as the model</t>
        </is>
      </c>
      <c r="AE213" s="118" t="inlineStr">
        <is>
          <t>B1</t>
        </is>
      </c>
      <c r="AF213" s="118" t="inlineStr">
        <is>
          <t>OK</t>
        </is>
      </c>
      <c r="AG213" s="118" t="inlineStr">
        <is>
          <t>No change · already below the manager</t>
        </is>
      </c>
      <c r="AH213" s="118" t="n">
        <v>4</v>
      </c>
      <c r="AI213" s="118" t="n"/>
      <c r="AJ213" s="119" t="inlineStr">
        <is>
          <t>CARBON · Technology · Band A · Early career</t>
        </is>
      </c>
      <c r="AK213" s="120" t="n">
        <v>2.5</v>
      </c>
      <c r="AL213" s="121">
        <f>IFERROR(INDEX(WM_C,MATCH($AJ213,WM_KEY,0)),"")</f>
        <v>0.64</v>
      </c>
      <c r="AM213" s="122">
        <f>IF(OR(AK213="",AL213=""),"",AK213*AL213)</f>
        <v>1.6</v>
      </c>
      <c r="AN213" s="120" t="n">
        <v>2</v>
      </c>
      <c r="AO213" s="121">
        <f>IFERROR(INDEX(WM_AU,MATCH($AJ213,WM_KEY,0)),"")</f>
        <v>0.16</v>
      </c>
      <c r="AP213" s="122">
        <f>IF(OR(AN213="",AO213=""),"",AN213*AO213)</f>
        <v>0.32</v>
      </c>
      <c r="AQ213" s="120" t="n">
        <v>2.5</v>
      </c>
      <c r="AR213" s="121">
        <f>IFERROR(INDEX(WM_AC,MATCH($AJ213,WM_KEY,0)),"")</f>
        <v>0.04</v>
      </c>
      <c r="AS213" s="122">
        <f>IF(OR(AQ213="",AR213=""),"",AQ213*AR213)</f>
        <v>0.1</v>
      </c>
      <c r="AT213" s="120" t="n">
        <v>1</v>
      </c>
      <c r="AU213" s="121">
        <f>IFERROR(INDEX(WM_L,MATCH($AJ213,WM_KEY,0)),"")</f>
        <v>0</v>
      </c>
      <c r="AV213" s="122">
        <f>IF(OR(AT213="",AU213=""),"",AT213*AU213)</f>
        <v>0</v>
      </c>
      <c r="AW213" s="120" t="n">
        <v>4</v>
      </c>
      <c r="AX213" s="121">
        <f>IFERROR(INDEX(WM_E,MATCH($AJ213,WM_KEY,0)),"")</f>
        <v>0.1</v>
      </c>
      <c r="AY213" s="122">
        <f>IF(OR(AW213="",AX213=""),"",AW213*AX213)</f>
        <v>0.4</v>
      </c>
      <c r="AZ213" s="123" t="n">
        <v>2.5</v>
      </c>
      <c r="BA213" s="121">
        <f>IFERROR(INDEX(WM_BI,MATCH($AJ213,WM_KEY,0)),"")</f>
        <v>0.06</v>
      </c>
      <c r="BB213" s="122">
        <f>IF(OR(AZ213="",BA213=""),"",AZ213*BA213)</f>
        <v>0.15</v>
      </c>
      <c r="BC213" s="122">
        <f>IF(COUNT(AM213,AP213,AS213,AV213,AY213,BB213)&lt;6,"",SUM(AM213,AP213,AS213,AV213,AY213,BB213))</f>
        <v>2.57</v>
      </c>
      <c r="BD213" s="122" t="str">
        <f>IF(BC213="","",INDEX({"A1","A2","A3","B1","B2","B3","C1","C2","D1","D2","E1","E2"},MAX(1,MIN(12,ROUND(BC213,0)))))</f>
        <v>A3</v>
      </c>
      <c r="BE213" s="114" t="inlineStr">
        <is>
          <t>A3</t>
        </is>
      </c>
      <c r="BF213" s="124" t="inlineStr">
        <is>
          <t>The score decided the level</t>
        </is>
      </c>
      <c r="BG21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3" s="125" t="inlineStr">
        <is>
          <t>At build: Complexity 1.60 + Autonomy 0.32 + Accountability 0.10 + Leadership 0.00 + Experience 0.40 + Business impact 0.15
= 2.57 points → nearest level 3 = A3
Final level: A3 · same as the score</t>
        </is>
      </c>
      <c r="BI213" s="125" t="inlineStr">
        <is>
          <t>No rule applied: the score decides.</t>
        </is>
      </c>
      <c r="BJ213" s="125" t="inlineStr">
        <is>
          <t>—</t>
        </is>
      </c>
      <c r="BK213" s="126" t="n"/>
      <c r="BL213" s="126" t="inlineStr">
        <is>
          <t>Low</t>
        </is>
      </c>
      <c r="BM213" s="126" t="inlineStr">
        <is>
          <t>• Survey answers are generic or do not match the role — not used as evidence; manager input needed</t>
        </is>
      </c>
      <c r="BN213" s="125" t="inlineStr">
        <is>
          <t>Stable · moves in fewer than 5 of 30 weight tests</t>
        </is>
      </c>
      <c r="BO213" s="148" t="inlineStr">
        <is>
          <t>Rated 2.5 of 12 · between A2 and A3
Start: 2.0 · practitioner title
Evidence: rated like 36 colleagues in the same role and department · own answers too general to rate → moved +0.5
KRA: “1. Deliver ≥ 90% committed sprint tasks within agreed timelines with high-quality execution and minimal dependency. 2. Build strong…”
Market: A2 = Standard work of the discipline · A3 = Varied and non-standard work; handles exceptions</t>
        </is>
      </c>
      <c r="BP213" s="129" t="inlineStr">
        <is>
          <t>Rated 2 of 12
Start: 2.0 · practitioner title
Evidence: rated like 36 colleagues in the same role and department · own answers too general to rate → no change
Market: A2 = Chooses own approach within standards</t>
        </is>
      </c>
      <c r="BQ213" s="129" t="inlineStr">
        <is>
          <t>Rated 2.5 of 12 · between A2 and A3
Start: 2.0 · practitioner title
Evidence: rated like 36 colleagues in the same role and department · own answers too general to rate → moved +0.5
KRA: “1. Deliver ≥ 90% committed sprint tasks within agreed timelines with high-quality execution and minimal dependency. 2. Build strong…”
Market: A2 = Own deliverables · accuracy, TAT · A3 = A module / process, or work with client or regulatory consequences</t>
        </is>
      </c>
      <c r="BR213"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213" s="129" t="inlineStr">
        <is>
          <t>Rated 4 of 12
Experience: 5.1 yrs total · 3.7 before IRIS + 1.4 at IRIS = 3.8 on the experience scale
Qualification: B.E · graduate, relevant to the work → no change
Market: A3 roles typically have 2–5 yrs · IRIS guide 2–4</t>
        </is>
      </c>
      <c r="BT21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13" s="124"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BV213" s="125" t="n"/>
      <c r="BW213" s="125" t="n"/>
      <c r="BX213" s="125" t="n"/>
      <c r="BY213" s="125" t="n"/>
      <c r="BZ213" s="125" t="inlineStr">
        <is>
          <t>Received · manager annual</t>
        </is>
      </c>
      <c r="CA213" s="125" t="inlineStr">
        <is>
          <t>CARBON Mapping Master</t>
        </is>
      </c>
      <c r="CB213" s="130" t="n">
        <v>19</v>
      </c>
      <c r="CC213" s="131" t="inlineStr">
        <is>
          <t>Here my role is a software engineer basically a full stack development; shared reusable component</t>
        </is>
      </c>
      <c r="CD213" s="131" t="inlineStr">
        <is>
          <t>ESG; .; UI components; If a decision I made turns out to be wrong, I take ownership, fix it quickly, and loop in the right people so it doesn't repeat.</t>
        </is>
      </c>
      <c r="CE213" s="131" t="inlineStr">
        <is>
          <t>HTML CSS JS React; Git npm DevTools Figma; Anyone can write working code — what separates doing it well is judgment: knowing when a "quick fix" actually needs a second opinion, catching when a design spec doesn't quite make sense</t>
        </is>
      </c>
      <c r="CF213" s="131"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CG213" s="131" t="inlineStr">
        <is>
          <t>Unclear specs requirement; Getting clearer design specs and requirements upfront — it would cut down on back-and-forth and rework later.</t>
        </is>
      </c>
      <c r="CH213" s="132" t="inlineStr">
        <is>
          <t>Business Impact: No survey or manager-mapping signal on criticality: kept at the start point.</t>
        </is>
      </c>
      <c r="CI213"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213" s="131" t="inlineStr">
        <is>
          <t>Self-identified: Technical depth &amp; architecture · Strategy &amp; business acumen · Broader exposure &amp; ownership
For the next role: Technical depth &amp; architecture · Strategy &amp; business acumen · Broader exposure &amp; ownership</t>
        </is>
      </c>
      <c r="CK213" s="131" t="inlineStr">
        <is>
          <t>Per-person summary · CARBON Mapping Master</t>
        </is>
      </c>
      <c r="CL213"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213" s="134" t="inlineStr">
        <is>
          <t>What the role answers for: A module / process, or work with client or regulatory consequences.
Accountability &amp; Impact rating: 2.5 of 12 · A2-level impact.
If the work is missed · role-holders' themes: impact · delivery · performance · overall.
Measured on · manager-set KRA themes: components · sprint · code · coverage · quality · maintain.
Manager talent mapping — Latest rating: Not rated · manager · 9-Box Grid placement: Future Leader.</t>
        </is>
      </c>
      <c r="CN213" s="135" t="n"/>
      <c r="CO213" s="135" t="n">
        <v>2.5</v>
      </c>
      <c r="CP213" s="136" t="inlineStr">
        <is>
          <t>Not rated · manager</t>
        </is>
      </c>
      <c r="CQ213" s="137" t="inlineStr">
        <is>
          <t>—</t>
        </is>
      </c>
      <c r="CR213" s="137" t="inlineStr">
        <is>
          <t>Future Leader</t>
        </is>
      </c>
      <c r="CS213" s="137" t="inlineStr">
        <is>
          <t>No rating data</t>
        </is>
      </c>
      <c r="CT213" s="137" t="n"/>
      <c r="CU213" s="137" t="n"/>
      <c r="CV213" s="137" t="n"/>
      <c r="CW213" s="137" t="n"/>
      <c r="CX213" s="137" t="n"/>
      <c r="CY213" s="137" t="n"/>
      <c r="CZ213" s="137" t="n"/>
      <c r="DA213" s="119" t="n">
        <v>80</v>
      </c>
      <c r="DB213" s="138" t="inlineStr">
        <is>
          <t>Developing</t>
        </is>
      </c>
      <c r="DC213" s="138" t="n">
        <v>92</v>
      </c>
      <c r="DD213" s="138" t="n">
        <v>80</v>
      </c>
      <c r="DE213" s="138" t="n">
        <v>72</v>
      </c>
      <c r="DF213" s="138" t="n"/>
      <c r="DG213" s="138" t="inlineStr">
        <is>
          <t>System design, SQL &amp; data, Cloud &amp; DevOps</t>
        </is>
      </c>
      <c r="DH213" s="138" t="inlineStr">
        <is>
          <t>B1: 69% of profile — not yet</t>
        </is>
      </c>
      <c r="DI213" s="138" t="inlineStr">
        <is>
          <t>Evidence: Survey + KRAs | Core: Ownership 2/2, Problem solving 2/2, Communication &amp; collaboration 2/2, Client &amp; quality focus 2/2, Learning agility 1/2, Integrity &amp; compliance 2/2 | Future-ready: AI literacy 1/2, Data literacy 2/2, Digital fluency 3/2, Innovation 1/2 | Functional: Programming &amp; stack 3/3, System design 2/3, SQL &amp; data 2/3, Cloud &amp; DevOps 2/3, AI / GenAI 2/3, Product &amp; domain 2/3</t>
        </is>
      </c>
      <c r="DJ213" s="111" t="inlineStr">
        <is>
          <t>Technical depth &amp; architecture · Strategy &amp; business acumen · Broader exposure &amp; ownership</t>
        </is>
      </c>
      <c r="DK213" s="112" t="n"/>
      <c r="DL213" s="112" t="inlineStr">
        <is>
          <t>System Design &amp; Architecture; Broader Ownership &amp; Cross-functional Exposure; AI, GenAI &amp; Prompt Engineering</t>
        </is>
      </c>
      <c r="DM213" s="112" t="inlineStr">
        <is>
          <t>Technical depth &amp; architecture · Strategy &amp; business acumen · Broader exposure &amp; ownership</t>
        </is>
      </c>
      <c r="DN213" s="112" t="n"/>
      <c r="DO213" s="139" t="inlineStr">
        <is>
          <t>No strong match from survey evidence</t>
        </is>
      </c>
      <c r="DP213" s="126" t="inlineStr">
        <is>
          <t>No material overlap found</t>
        </is>
      </c>
      <c r="DQ213" s="126" t="inlineStr">
        <is>
          <t>No close match in other businesses</t>
        </is>
      </c>
      <c r="DR213" s="126" t="n"/>
      <c r="DS213" s="126" t="n"/>
      <c r="DT213" s="126" t="inlineStr">
        <is>
          <t>A3 deep-dive: score 2.57 · gap to B1 1.01 · More than 1.0 from B1</t>
        </is>
      </c>
      <c r="DU213" s="140"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21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1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21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3" s="139" t="inlineStr">
        <is>
          <t>Market level: P2 · SFIA 3 Apply
Typical title: Software Engineer
At peers: Workiva – SE · Broadridge India – SE · Nasdaq / AxiomSL – SE
Typical experience: 2–5 yrs · IRIS guide 2–4
Standard: SFIA 9; OWASP secure coding</t>
        </is>
      </c>
      <c r="DZ213" s="126" t="inlineStr">
        <is>
          <t>2–4 yrs</t>
        </is>
      </c>
      <c r="EA213" s="126" t="inlineStr">
        <is>
          <t>3–5 · 2–5</t>
        </is>
      </c>
      <c r="EB213" s="126" t="inlineStr">
        <is>
          <t>Software Engineer</t>
        </is>
      </c>
      <c r="EC213" s="126" t="inlineStr">
        <is>
          <t>Workiva: SE · Broadridge India: SE · Nasdaq / AxiomSL: SE · Salesforce: MTS · Atlassian: P40 · 3–7 yrs · Freshworks: Senior SE</t>
        </is>
      </c>
      <c r="ED213" s="126" t="inlineStr">
        <is>
          <t>SFIA 9 · software development, programming; OWASP secure coding; cloud vendor certifications</t>
        </is>
      </c>
      <c r="EE213" s="126" t="inlineStr">
        <is>
          <t>Core 2 · Future 2 · Functional 3 · Leadership not scored</t>
        </is>
      </c>
      <c r="EF213" s="139" t="n"/>
      <c r="EG213" s="126" t="inlineStr">
        <is>
          <t>✓ HRIS: 5.1 yrs, B.E, 0 direct reports
✓ Survey: 19 of 20 questions answered
✓ KRAs: submitted, reported deliverables
✓ Manager mapping: rating, 9-box — filled from talent-mapping files: 9-box · CARBON grid
✗ Job description: not on file</t>
        </is>
      </c>
      <c r="EH213" s="118" t="n"/>
      <c r="EI213" s="118" t="n"/>
      <c r="EJ213" s="118" t="n"/>
      <c r="EK213" s="118" t="inlineStr">
        <is>
          <t>Survey: summary on file · KRAs: received · Experience: on file</t>
        </is>
      </c>
      <c r="EL213" s="141" t="n"/>
      <c r="EM213" s="142" t="n"/>
      <c r="EN213" s="142" t="n"/>
      <c r="EO213" s="142" t="n"/>
      <c r="EP213" s="142" t="n"/>
      <c r="EQ213" s="143" t="n"/>
      <c r="ER213" s="135" t="n"/>
      <c r="ES213" s="135" t="n"/>
      <c r="ET213" s="135" t="n"/>
      <c r="EU213" s="135" t="n"/>
      <c r="EV213" s="135" t="n"/>
      <c r="EW213" s="135" t="n"/>
      <c r="EX213" s="135" t="n"/>
      <c r="EY213" s="143" t="n"/>
      <c r="EZ213" s="135" t="n"/>
      <c r="FA213" s="135" t="n"/>
      <c r="FB213" s="135" t="n"/>
      <c r="FC213" s="135" t="n"/>
      <c r="FD213" s="135" t="n"/>
    </row>
    <row r="214" ht="300" customHeight="1">
      <c r="A214" s="109" t="inlineStr">
        <is>
          <t>CARBON</t>
        </is>
      </c>
      <c r="B214" s="110" t="inlineStr">
        <is>
          <t>IRIS2500</t>
        </is>
      </c>
      <c r="C214" s="110" t="inlineStr">
        <is>
          <t>Vishal Nanaware</t>
        </is>
      </c>
      <c r="D214" s="110" t="inlineStr">
        <is>
          <t>Technology</t>
        </is>
      </c>
      <c r="E214" s="110" t="inlineStr">
        <is>
          <t>RC-060</t>
        </is>
      </c>
      <c r="F214" s="110" t="inlineStr">
        <is>
          <t>Ashish Singhvi</t>
        </is>
      </c>
      <c r="G214" s="110" t="inlineStr">
        <is>
          <t>IRIS0249</t>
        </is>
      </c>
      <c r="H214" s="110" t="inlineStr">
        <is>
          <t>C2</t>
        </is>
      </c>
      <c r="I214" s="110" t="n"/>
      <c r="J214" s="110" t="n">
        <v>4.5</v>
      </c>
      <c r="K214" s="110" t="n">
        <v>0.5</v>
      </c>
      <c r="L214" s="110" t="inlineStr">
        <is>
          <t>M.Tech</t>
        </is>
      </c>
      <c r="M214" s="110" t="n"/>
      <c r="N214" s="144" t="inlineStr">
        <is>
          <t>Senior Software Engineer - AI/ML</t>
        </is>
      </c>
      <c r="O214" s="113" t="inlineStr">
        <is>
          <t>Senior AI/ML Engineer</t>
        </is>
      </c>
      <c r="P214" s="112" t="inlineStr">
        <is>
          <t>Engineering &amp; Development</t>
        </is>
      </c>
      <c r="Q214" s="112" t="inlineStr">
        <is>
          <t>AI / ML &amp; GenAI Engineering</t>
        </is>
      </c>
      <c r="R214" s="112" t="inlineStr">
        <is>
          <t>L4 – Senior</t>
        </is>
      </c>
      <c r="S214" s="152" t="inlineStr">
        <is>
          <t>A3</t>
        </is>
      </c>
      <c r="T214" s="151" t="inlineStr">
        <is>
          <t>Senior Associate</t>
        </is>
      </c>
      <c r="U214" s="151" t="inlineStr">
        <is>
          <t>A</t>
        </is>
      </c>
      <c r="V214" s="112" t="inlineStr">
        <is>
          <t>IC</t>
        </is>
      </c>
      <c r="W214" s="153" t="inlineStr">
        <is>
          <t>• Same level</t>
        </is>
      </c>
      <c r="X214" s="112" t="inlineStr">
        <is>
          <t>P2</t>
        </is>
      </c>
      <c r="Y214" s="112" t="inlineStr">
        <is>
          <t>Developing</t>
        </is>
      </c>
      <c r="Z214" s="112" t="inlineStr">
        <is>
          <t>3 Apply</t>
        </is>
      </c>
      <c r="AA214" s="117" t="inlineStr">
        <is>
          <t>A3</t>
        </is>
      </c>
      <c r="AB214" s="118" t="inlineStr">
        <is>
          <t>Band A · Practitioner</t>
        </is>
      </c>
      <c r="AC214" s="118" t="inlineStr">
        <is>
          <t>Senior Associate</t>
        </is>
      </c>
      <c r="AD214" s="118" t="inlineStr">
        <is>
          <t>• Same as the model</t>
        </is>
      </c>
      <c r="AE214" s="118" t="inlineStr">
        <is>
          <t>C2</t>
        </is>
      </c>
      <c r="AF214" s="118" t="inlineStr">
        <is>
          <t>OK</t>
        </is>
      </c>
      <c r="AG214" s="118" t="inlineStr">
        <is>
          <t>No change · already below the manager</t>
        </is>
      </c>
      <c r="AH214" s="118" t="n">
        <v>2</v>
      </c>
      <c r="AI214" s="118" t="n"/>
      <c r="AJ214" s="119" t="inlineStr">
        <is>
          <t>CARBON · Technology · Band A · Early career</t>
        </is>
      </c>
      <c r="AK214" s="120" t="n">
        <v>3</v>
      </c>
      <c r="AL214" s="121">
        <f>IFERROR(INDEX(WM_C,MATCH($AJ214,WM_KEY,0)),"")</f>
        <v>0.64</v>
      </c>
      <c r="AM214" s="122">
        <f>IF(OR(AK214="",AL214=""),"",AK214*AL214)</f>
        <v>1.92</v>
      </c>
      <c r="AN214" s="120" t="n">
        <v>2.5</v>
      </c>
      <c r="AO214" s="121">
        <f>IFERROR(INDEX(WM_AU,MATCH($AJ214,WM_KEY,0)),"")</f>
        <v>0.16</v>
      </c>
      <c r="AP214" s="122">
        <f>IF(OR(AN214="",AO214=""),"",AN214*AO214)</f>
        <v>0.4</v>
      </c>
      <c r="AQ214" s="120" t="n">
        <v>2.5</v>
      </c>
      <c r="AR214" s="121">
        <f>IFERROR(INDEX(WM_AC,MATCH($AJ214,WM_KEY,0)),"")</f>
        <v>0.04</v>
      </c>
      <c r="AS214" s="122">
        <f>IF(OR(AQ214="",AR214=""),"",AQ214*AR214)</f>
        <v>0.1</v>
      </c>
      <c r="AT214" s="120" t="n">
        <v>1.5</v>
      </c>
      <c r="AU214" s="121">
        <f>IFERROR(INDEX(WM_L,MATCH($AJ214,WM_KEY,0)),"")</f>
        <v>0</v>
      </c>
      <c r="AV214" s="122">
        <f>IF(OR(AT214="",AU214=""),"",AT214*AU214)</f>
        <v>0</v>
      </c>
      <c r="AW214" s="120" t="n">
        <v>4</v>
      </c>
      <c r="AX214" s="121">
        <f>IFERROR(INDEX(WM_E,MATCH($AJ214,WM_KEY,0)),"")</f>
        <v>0.1</v>
      </c>
      <c r="AY214" s="122">
        <f>IF(OR(AW214="",AX214=""),"",AW214*AX214)</f>
        <v>0.4</v>
      </c>
      <c r="AZ214" s="123" t="n">
        <v>2.5</v>
      </c>
      <c r="BA214" s="121">
        <f>IFERROR(INDEX(WM_BI,MATCH($AJ214,WM_KEY,0)),"")</f>
        <v>0.06</v>
      </c>
      <c r="BB214" s="122">
        <f>IF(OR(AZ214="",BA214=""),"",AZ214*BA214)</f>
        <v>0.15</v>
      </c>
      <c r="BC214" s="122">
        <f>IF(COUNT(AM214,AP214,AS214,AV214,AY214,BB214)&lt;6,"",SUM(AM214,AP214,AS214,AV214,AY214,BB214))</f>
        <v>2.97</v>
      </c>
      <c r="BD214" s="122" t="str">
        <f>IF(BC214="","",INDEX({"A1","A2","A3","B1","B2","B3","C1","C2","D1","D2","E1","E2"},MAX(1,MIN(12,ROUND(BC214,0)))))</f>
        <v>A3</v>
      </c>
      <c r="BE214" s="152" t="inlineStr">
        <is>
          <t>A3</t>
        </is>
      </c>
      <c r="BF214" s="124" t="inlineStr">
        <is>
          <t>The score decided the level</t>
        </is>
      </c>
      <c r="BG21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4" s="125" t="inlineStr">
        <is>
          <t>At build: Complexity 1.92 + Autonomy 0.40 + Accountability 0.10 + Leadership 0.00 + Experience 0.40 + Business impact 0.15
= 2.97 points → nearest level 3 = A3
Final level: A3 · same as the score</t>
        </is>
      </c>
      <c r="BI214" s="125" t="inlineStr">
        <is>
          <t>No rule applied: the score decides.</t>
        </is>
      </c>
      <c r="BJ214" s="125" t="inlineStr">
        <is>
          <t>—</t>
        </is>
      </c>
      <c r="BK214" s="126" t="n"/>
      <c r="BL214" s="126" t="inlineStr">
        <is>
          <t>Medium</t>
        </is>
      </c>
      <c r="BM214" s="126" t="n"/>
      <c r="BN214" s="125" t="inlineStr">
        <is>
          <t>Stable · moves in fewer than 5 of 30 weight tests</t>
        </is>
      </c>
      <c r="BO214" s="148" t="inlineStr">
        <is>
          <t>Rated 3 of 12
Start: 3.0 · senior practitioner title
Evidence reads like A3: Enhances and adds AI features, evaluates LLMs, works to replace commercial LLMs with trained open models → matches the start
KRA: “1.Benchmark and evaluate minimum 5 open-source LLMs / SLMs against commercial models for IRIS AI use cases. 2.Reduce dependency on…”
Market: A3 = Varied and non-standard work; handles exceptions</t>
        </is>
      </c>
      <c r="BP214" s="129" t="inlineStr">
        <is>
          <t>Rated 2.5 of 12 · between A2 and A3
Start: 3.0 · senior practitioner title
Evidence reads like A2: Decides own approach and tests own development → moved down 0.5
Market: A2 = Chooses own approach within standards · A3 = Technical / QC / client calls on own work</t>
        </is>
      </c>
      <c r="BQ214" s="129" t="inlineStr">
        <is>
          <t>Rated 2.5 of 12 · between A2 and A3
Start: 3.0 · senior practitioner title
Evidence reads like A2: Own AI feature enhancements and new use cases → moved down 0.5
KRA: “1.Benchmark and evaluate minimum 5 open-source LLMs / SLMs against commercial models for IRIS AI use cases. 2.Reduce dependency on…”
Market: A2 = Own deliverables · accuracy, TAT · A3 = A module / process, or work with client or regulatory consequences</t>
        </is>
      </c>
      <c r="BR214" s="129" t="inlineStr">
        <is>
          <t>Rated 1.5 of 12 · between A1 and A2 — not counted: the weight is 0% at this level
Start: 2.0 · individual contributor, so influence only
Evidence reads like A1: 'Technical leadership' listed with no team, object or example → moved down 0.5
Team: 0 direct reports · IC
Market: A1–A2 = Not scored in Band A</t>
        </is>
      </c>
      <c r="BS214" s="129" t="inlineStr">
        <is>
          <t>Rated 4 of 12
Experience: 4.5 yrs total · 4.0 before IRIS + 0.5 at IRIS = 3.6 on the experience scale
Qualification: M.Tech · postgraduate, relevant to the work → +0.5
Market: A3 roles typically have 2–5 yrs · IRIS guide 2–4</t>
        </is>
      </c>
      <c r="BT21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14" s="12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BV214" s="125" t="n"/>
      <c r="BW214" s="125" t="n"/>
      <c r="BX214" s="125" t="n"/>
      <c r="BY214" s="125" t="n"/>
      <c r="BZ214" s="125" t="inlineStr">
        <is>
          <t>Received · manager annual</t>
        </is>
      </c>
      <c r="CA214" s="125" t="inlineStr">
        <is>
          <t>CARBON Mapping Master</t>
        </is>
      </c>
      <c r="CB214" s="130" t="n">
        <v>20</v>
      </c>
      <c r="CC214" s="131"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CD214" s="131"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CE214" s="131" t="inlineStr">
        <is>
          <t>• Current capabilities: Python and ML; Backend development; RAG pipeline.
• Tools / software used: Azure; Claude; Git.
• Workload: Rated a moderate load · 3/5 in a typical week.
• Judgment/way of working: Deliver within time.</t>
        </is>
      </c>
      <c r="CF214" s="131" t="inlineStr">
        <is>
          <t>• Development priorities: No input received.</t>
        </is>
      </c>
      <c r="CG214" s="131" t="inlineStr">
        <is>
          <t>• Key challenges: KT.
• Support required: Clear requirements.</t>
        </is>
      </c>
      <c r="CH214" s="132" t="inlineStr">
        <is>
          <t>Complexity: Evidence reads like A3: Enhances and adds AI features, evaluates LLMs, works to replace commercial LLMs with trained open models → matches the start
Autonomy: Evidence reads like A2: Decides own approach and tests own development → moved down 0.5
Accountability: Evidence reads like A2: Own AI feature enhancements and new use cases → moved down 0.5
Leadership: Evidence reads like A1: 'Technical leadership' listed with no team, object or example → moved down 0.5
Business Impact: No survey or manager-mapping signal on criticality: kept at the start point.</t>
        </is>
      </c>
      <c r="CI214"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214" s="131" t="inlineStr">
        <is>
          <t>Self-identified: AI / automation · Technical depth &amp; architecture
For the next role: AI / automation · Technical depth &amp; architecture</t>
        </is>
      </c>
      <c r="CK214" s="131" t="inlineStr">
        <is>
          <t>Per-person summary · CARBON Mapping Master</t>
        </is>
      </c>
      <c r="CL214"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214" s="134" t="inlineStr">
        <is>
          <t>What the role answers for: A module / process, or work with client or regulatory consequences.
Accountability &amp; Impact rating: 2.5 of 12 · A2-level impact.
If the work is missed · role-holders' themes: cause.
Manager talent mapping — Latest rating: Not rated · manager · 9-Box Grid placement: Future Leader.</t>
        </is>
      </c>
      <c r="CN214" s="135" t="n"/>
      <c r="CO214" s="135" t="n">
        <v>2.5</v>
      </c>
      <c r="CP214" s="136" t="inlineStr">
        <is>
          <t>Not rated · manager</t>
        </is>
      </c>
      <c r="CQ214" s="137" t="inlineStr">
        <is>
          <t>—</t>
        </is>
      </c>
      <c r="CR214" s="137" t="inlineStr">
        <is>
          <t>Future Leader</t>
        </is>
      </c>
      <c r="CS214" s="137" t="inlineStr">
        <is>
          <t>No rating data</t>
        </is>
      </c>
      <c r="CT214" s="137" t="n"/>
      <c r="CU214" s="137" t="n"/>
      <c r="CV214" s="137" t="n"/>
      <c r="CW214" s="137" t="n"/>
      <c r="CX214" s="137" t="n"/>
      <c r="CY214" s="137" t="n"/>
      <c r="CZ214" s="137" t="n"/>
      <c r="DA214" s="119" t="n">
        <v>91</v>
      </c>
      <c r="DB214" s="138" t="inlineStr">
        <is>
          <t>Meets the level</t>
        </is>
      </c>
      <c r="DC214" s="138" t="n">
        <v>95</v>
      </c>
      <c r="DD214" s="138" t="n">
        <v>80</v>
      </c>
      <c r="DE214" s="138" t="n">
        <v>92</v>
      </c>
      <c r="DF214" s="138" t="n"/>
      <c r="DG214" s="138" t="inlineStr">
        <is>
          <t>System design, SQL &amp; data, Learning agility</t>
        </is>
      </c>
      <c r="DH214" s="138" t="inlineStr">
        <is>
          <t>B1: 80% of profile — close</t>
        </is>
      </c>
      <c r="DI214" s="138" t="inlineStr">
        <is>
          <t>Evidence: Survey + KRAs | Core: Ownership 2/2, Problem solving 2/2, Communication &amp; collaboration 3/2, Client &amp; quality focus 2/2, Learning agility 1/2, Integrity &amp; compliance 2/2 | Future-ready: AI literacy 3/2, Data literacy 1/2, Digital fluency 2/2, Innovation 1/2 | Functional: Programming &amp; stack 3/3, System design 2/3, SQL &amp; data 2/3, Cloud &amp; DevOps 3/3, AI / GenAI 4/3, Product &amp; domain 3/3</t>
        </is>
      </c>
      <c r="DJ214" s="111" t="inlineStr">
        <is>
          <t>AI / automation · Technical depth &amp; architecture</t>
        </is>
      </c>
      <c r="DK214" s="112" t="n"/>
      <c r="DL214" s="112" t="inlineStr">
        <is>
          <t>AI, GenAI &amp; Prompt Engineering; Cloud, DevOps &amp; CI/CD; Programming &amp; Tech-Stack Depth</t>
        </is>
      </c>
      <c r="DM214" s="112" t="inlineStr">
        <is>
          <t>AI / automation · Technical depth &amp; architecture</t>
        </is>
      </c>
      <c r="DN214" s="112" t="n"/>
      <c r="DO214" s="139" t="inlineStr">
        <is>
          <t>No strong match from survey evidence</t>
        </is>
      </c>
      <c r="DP214" s="126" t="inlineStr">
        <is>
          <t>Mohammad Irfan · Senior AI/ML Engineer — 0.32: rag, llm, python, features</t>
        </is>
      </c>
      <c r="DQ214" s="126" t="inlineStr">
        <is>
          <t>Jay Gudhka · iDEAL, Senior Software Engineer — 0.28; Atharv Sameer Shevade · iDEAL, Trainee Software Engineer — 0.26; Shubham Mhadgut · iFile, Senior Software Engineer — 0.25</t>
        </is>
      </c>
      <c r="DR214" s="126" t="n"/>
      <c r="DS214" s="126" t="n"/>
      <c r="DT214" s="126" t="inlineStr">
        <is>
          <t>A3 deep-dive: score 2.97 · gap to B1 0.62 · 0.5–1.0 from B1</t>
        </is>
      </c>
      <c r="DU214" s="140"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V21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1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21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4" s="139" t="inlineStr">
        <is>
          <t>Market level: P2 · SFIA 3 Apply
Typical title: Software Engineer
At peers: Workiva – SE · Broadridge India – SE · Nasdaq / AxiomSL – SE
Typical experience: 2–5 yrs · IRIS guide 2–4
Standard: SFIA 9; OWASP secure coding</t>
        </is>
      </c>
      <c r="DZ214" s="126" t="inlineStr">
        <is>
          <t>2–4 yrs</t>
        </is>
      </c>
      <c r="EA214" s="126" t="inlineStr">
        <is>
          <t>3–5 · 2–5</t>
        </is>
      </c>
      <c r="EB214" s="126" t="inlineStr">
        <is>
          <t>Software Engineer</t>
        </is>
      </c>
      <c r="EC214" s="126" t="inlineStr">
        <is>
          <t>Workiva: SE · Broadridge India: SE · Nasdaq / AxiomSL: SE · Salesforce: MTS · Atlassian: P40 · 3–7 yrs · Freshworks: Senior SE</t>
        </is>
      </c>
      <c r="ED214" s="126" t="inlineStr">
        <is>
          <t>SFIA 9 · software development, programming; OWASP secure coding; cloud vendor certifications</t>
        </is>
      </c>
      <c r="EE214" s="126" t="inlineStr">
        <is>
          <t>Core 2 · Future 2 · Functional 3 · Leadership not scored</t>
        </is>
      </c>
      <c r="EF214" s="139" t="n"/>
      <c r="EG214" s="126" t="inlineStr">
        <is>
          <t>✓ HRIS: 4.5 yrs, M.Tech, 0 direct reports
✓ Survey: 20 of 20 questions answered
✓ KRAs: submitted, reported deliverables
✓ Manager mapping: rating, 9-box — filled from talent-mapping files: 9-box · CARBON grid
✗ Job description: not on file</t>
        </is>
      </c>
      <c r="EH214" s="118" t="n"/>
      <c r="EI214" s="118" t="n"/>
      <c r="EJ214" s="118" t="n"/>
      <c r="EK214" s="118" t="inlineStr">
        <is>
          <t>Survey: summary on file · KRAs: received · Experience: on file</t>
        </is>
      </c>
      <c r="EL214" s="141" t="n"/>
      <c r="EM214" s="142" t="n"/>
      <c r="EN214" s="142" t="n"/>
      <c r="EO214" s="142" t="n"/>
      <c r="EP214" s="142" t="n"/>
      <c r="EQ214" s="143" t="n"/>
      <c r="ER214" s="135" t="n"/>
      <c r="ES214" s="135" t="n"/>
      <c r="ET214" s="135" t="n"/>
      <c r="EU214" s="135" t="n"/>
      <c r="EV214" s="135" t="n"/>
      <c r="EW214" s="135" t="n"/>
      <c r="EX214" s="135" t="n"/>
      <c r="EY214" s="143" t="n"/>
      <c r="EZ214" s="135" t="n"/>
      <c r="FA214" s="135" t="n"/>
      <c r="FB214" s="135" t="n"/>
      <c r="FC214" s="135" t="n"/>
      <c r="FD214" s="135" t="n"/>
    </row>
    <row r="215" ht="300" customHeight="1">
      <c r="A215" s="109" t="inlineStr">
        <is>
          <t>CARBON</t>
        </is>
      </c>
      <c r="B215" s="110" t="inlineStr">
        <is>
          <t>IRIS2284</t>
        </is>
      </c>
      <c r="C215" s="110" t="inlineStr">
        <is>
          <t>Saniya Baxi</t>
        </is>
      </c>
      <c r="D215" s="110" t="inlineStr">
        <is>
          <t>Technology</t>
        </is>
      </c>
      <c r="E215" s="110" t="inlineStr">
        <is>
          <t>RC-008</t>
        </is>
      </c>
      <c r="F215" s="110" t="inlineStr">
        <is>
          <t>Prasad Shirke</t>
        </is>
      </c>
      <c r="G215" s="110" t="inlineStr">
        <is>
          <t>IRIS0622</t>
        </is>
      </c>
      <c r="H215" s="110" t="inlineStr">
        <is>
          <t>B2</t>
        </is>
      </c>
      <c r="I215" s="110" t="n"/>
      <c r="J215" s="110" t="n">
        <v>2.2</v>
      </c>
      <c r="K215" s="110" t="n">
        <v>2.2</v>
      </c>
      <c r="L215" s="110" t="inlineStr">
        <is>
          <t>Bachelor of Science</t>
        </is>
      </c>
      <c r="M215" s="110" t="n"/>
      <c r="N215" s="144" t="inlineStr">
        <is>
          <t>Trainee Business Analyst</t>
        </is>
      </c>
      <c r="O215" s="113" t="inlineStr">
        <is>
          <t>Business Analyst</t>
        </is>
      </c>
      <c r="P215" s="112" t="inlineStr">
        <is>
          <t>Business Analysis</t>
        </is>
      </c>
      <c r="Q215" s="112" t="inlineStr">
        <is>
          <t>Business Analysis</t>
        </is>
      </c>
      <c r="R215" s="113" t="inlineStr">
        <is>
          <t>L2 – Trainee</t>
        </is>
      </c>
      <c r="S215" s="114" t="inlineStr">
        <is>
          <t>A2</t>
        </is>
      </c>
      <c r="T215" s="151" t="inlineStr">
        <is>
          <t>Associate</t>
        </is>
      </c>
      <c r="U215" s="151" t="inlineStr">
        <is>
          <t>A</t>
        </is>
      </c>
      <c r="V215" s="112" t="inlineStr">
        <is>
          <t>IC</t>
        </is>
      </c>
      <c r="W215" s="150" t="inlineStr">
        <is>
          <t>▲ Up</t>
        </is>
      </c>
      <c r="X215" s="112" t="inlineStr">
        <is>
          <t>P1–P2</t>
        </is>
      </c>
      <c r="Y215" s="112" t="inlineStr">
        <is>
          <t>Entry / Developing</t>
        </is>
      </c>
      <c r="Z215" s="112" t="inlineStr">
        <is>
          <t>2 Assist</t>
        </is>
      </c>
      <c r="AA215" s="117" t="inlineStr">
        <is>
          <t>A2</t>
        </is>
      </c>
      <c r="AB215" s="118" t="inlineStr">
        <is>
          <t>Band A · Practitioner</t>
        </is>
      </c>
      <c r="AC215" s="118" t="inlineStr">
        <is>
          <t>Associate</t>
        </is>
      </c>
      <c r="AD215" s="118" t="inlineStr">
        <is>
          <t>• Same as the model</t>
        </is>
      </c>
      <c r="AE215" s="118" t="inlineStr">
        <is>
          <t>B2</t>
        </is>
      </c>
      <c r="AF215" s="118" t="inlineStr">
        <is>
          <t>OK</t>
        </is>
      </c>
      <c r="AG215" s="118" t="inlineStr">
        <is>
          <t>No change · already below the manager</t>
        </is>
      </c>
      <c r="AH215" s="118" t="n">
        <v>3</v>
      </c>
      <c r="AI215" s="118" t="n"/>
      <c r="AJ215" s="119" t="inlineStr">
        <is>
          <t>CARBON · Technology · Band A · Early career</t>
        </is>
      </c>
      <c r="AK215" s="120" t="n">
        <v>2</v>
      </c>
      <c r="AL215" s="121">
        <f>IFERROR(INDEX(WM_C,MATCH($AJ215,WM_KEY,0)),"")</f>
        <v>0.64</v>
      </c>
      <c r="AM215" s="122">
        <f>IF(OR(AK215="",AL215=""),"",AK215*AL215)</f>
        <v>1.28</v>
      </c>
      <c r="AN215" s="120" t="n">
        <v>1.5</v>
      </c>
      <c r="AO215" s="121">
        <f>IFERROR(INDEX(WM_AU,MATCH($AJ215,WM_KEY,0)),"")</f>
        <v>0.16</v>
      </c>
      <c r="AP215" s="122">
        <f>IF(OR(AN215="",AO215=""),"",AN215*AO215)</f>
        <v>0.24</v>
      </c>
      <c r="AQ215" s="120" t="n">
        <v>1.5</v>
      </c>
      <c r="AR215" s="121">
        <f>IFERROR(INDEX(WM_AC,MATCH($AJ215,WM_KEY,0)),"")</f>
        <v>0.04</v>
      </c>
      <c r="AS215" s="122">
        <f>IF(OR(AQ215="",AR215=""),"",AQ215*AR215)</f>
        <v>0.06</v>
      </c>
      <c r="AT215" s="120" t="n">
        <v>1</v>
      </c>
      <c r="AU215" s="121">
        <f>IFERROR(INDEX(WM_L,MATCH($AJ215,WM_KEY,0)),"")</f>
        <v>0</v>
      </c>
      <c r="AV215" s="122">
        <f>IF(OR(AT215="",AU215=""),"",AT215*AU215)</f>
        <v>0</v>
      </c>
      <c r="AW215" s="120" t="n">
        <v>2.5</v>
      </c>
      <c r="AX215" s="121">
        <f>IFERROR(INDEX(WM_E,MATCH($AJ215,WM_KEY,0)),"")</f>
        <v>0.1</v>
      </c>
      <c r="AY215" s="122">
        <f>IF(OR(AW215="",AX215=""),"",AW215*AX215)</f>
        <v>0.25</v>
      </c>
      <c r="AZ215" s="123" t="n">
        <v>1.5</v>
      </c>
      <c r="BA215" s="121">
        <f>IFERROR(INDEX(WM_BI,MATCH($AJ215,WM_KEY,0)),"")</f>
        <v>0.06</v>
      </c>
      <c r="BB215" s="122">
        <f>IF(OR(AZ215="",BA215=""),"",AZ215*BA215)</f>
        <v>0.09</v>
      </c>
      <c r="BC215" s="122">
        <f>IF(COUNT(AM215,AP215,AS215,AV215,AY215,BB215)&lt;6,"",SUM(AM215,AP215,AS215,AV215,AY215,BB215))</f>
        <v>1.92</v>
      </c>
      <c r="BD215" s="122" t="str">
        <f>IF(BC215="","",INDEX({"A1","A2","A3","B1","B2","B3","C1","C2","D1","D2","E1","E2"},MAX(1,MIN(12,ROUND(BC215,0)))))</f>
        <v>A2</v>
      </c>
      <c r="BE215" s="114" t="inlineStr">
        <is>
          <t>A2</t>
        </is>
      </c>
      <c r="BF215" s="124" t="inlineStr">
        <is>
          <t>Rule: R4 work-substance cap, R7 Band A experience</t>
        </is>
      </c>
      <c r="BG21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5" s="125" t="inlineStr">
        <is>
          <t>At build: Complexity 1.28 + Autonomy 0.24 + Accountability 0.06 + Leadership 0.00 + Experience 0.25 + Business impact 0.09
= 1.92 points → nearest level 2 = A2
Final level: A2 · same as the score</t>
        </is>
      </c>
      <c r="BI215" s="125" t="inlineStr">
        <is>
          <t>• Raised to A3: 2.2 years' experience is 2 years or more.
• Lowered from A3 to A2: the work itself · complexity 2, accountability 1.5, average 1.75 supports at most A2.
Final level: A2.</t>
        </is>
      </c>
      <c r="BJ215" s="125" t="inlineStr">
        <is>
          <t>Near a gate</t>
        </is>
      </c>
      <c r="BK215" s="147" t="inlineStr">
        <is>
          <t>Near a gate: role substance: complexity–accountability average 1.75 is 0.25 short of 2, which would lift the limit by one level; Band A experience rule: 2.2 yrs is within three months of the 1- or 2-year threshold</t>
        </is>
      </c>
      <c r="BL215" s="126" t="inlineStr">
        <is>
          <t>High</t>
        </is>
      </c>
      <c r="BM215" s="126" t="inlineStr">
        <is>
          <t>• Designation still says Trainee though experience is past the first year — confirm confirmation status / title
• Near a gate: role substance: complexity–accountability average 1.75 is 0.25 short of 2, which would lift the limit by one level; Band A experience rule: 2.2 yrs is within three months of the 1- or 2-year threshold — calibrate before confirming</t>
        </is>
      </c>
      <c r="BN215" s="125" t="inlineStr">
        <is>
          <t>Stable · moves in fewer than 5 of 30 weight tests</t>
        </is>
      </c>
      <c r="BO215" s="148" t="inlineStr">
        <is>
          <t>Rated 2 of 12
Start: 1.0 · trainee / intern title
Evidence reads like A3: BRDs, user stories, Figma prototypes and UAT through delivery; handles escalations raised to them → moved up 1
KRA: “1.Ensure ≥ 95% user stories for ESG module are documented with complete business rules, acceptance criteria, dependencies, and edge cases…”
Market: A2 = Standard work of the discipline</t>
        </is>
      </c>
      <c r="BP215" s="129" t="inlineStr">
        <is>
          <t>Rated 1.5 of 12 · between A1 and A2
Start: 1.0 · trainee / intern title
Evidence reads like A2: Only 'brainstorming user flows' named as an independent decision → moved up 0.5
Market: A1 = Needs approval / close guidance · A2 = Chooses own approach within standards</t>
        </is>
      </c>
      <c r="BQ215" s="129" t="inlineStr">
        <is>
          <t>Rated 1.5 of 12 · between A1 and A2
Start: 1.0 · trainee / intern title
Evidence reads like A2: That business needs are correctly captured in the product requirements → moved up 0.5
KRA: “1.Ensure ≥ 95% user stories for ESG module are documented with complete business rules, acceptance criteria, dependencies, and edge cases…”
Market: A1 = Learning tasks · A2 = Own deliverables · accuracy, TAT</t>
        </is>
      </c>
      <c r="BR215" s="129" t="inlineStr">
        <is>
          <t>Rated 1 of 12 — not counted: the weight is 0% at this level
Start: 1.0 · individual contributor, so influence only
Evidence reads like A1: None described → matches the start
Team: 0 direct reports · IC
Market: A1 = Not scored in Band A</t>
        </is>
      </c>
      <c r="BS215" s="129" t="inlineStr">
        <is>
          <t>Rated 2.5 of 12 · between A2 and A3
Experience: 2.2 yrs total · 2.2 at IRIS; none recorded before IRIS = 2.6 on the experience scale
Qualification: Bachelor of Science · graduate, relevant to the work → no change
Market: A2 roles typically have 0–3 yrs · IRIS guide 0–2</t>
        </is>
      </c>
      <c r="BT215"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215" s="124"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BV215" s="125" t="n"/>
      <c r="BW215" s="125" t="n"/>
      <c r="BX215" s="125" t="n"/>
      <c r="BY215" s="125" t="n"/>
      <c r="BZ215" s="125" t="inlineStr">
        <is>
          <t>Received · manager annual</t>
        </is>
      </c>
      <c r="CA215" s="125" t="inlineStr">
        <is>
          <t>CARBON Mapping Master</t>
        </is>
      </c>
      <c r="CB215" s="130" t="n">
        <v>20</v>
      </c>
      <c r="CC215" s="131"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CD215" s="131"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CE215" s="131"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CF215" s="131"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CG215" s="131"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CH215" s="132" t="inlineStr">
        <is>
          <t>Complexity: Evidence reads like A3: BRDs, user stories, Figma prototypes and UAT through delivery; handles escalations raised to them → moved up 1
Autonomy: Evidence reads like A2: Only 'brainstorming user flows' named as an independent decision → moved up 0.5
Accountability: Evidence reads like A2: That business needs are correctly captured in the product requirements → moved up 0.5
Leadership: Evidence reads like A1: None described → matches the start
Business Impact: No survey or manager-mapping signal on criticality: kept at the start point.</t>
        </is>
      </c>
      <c r="CI215"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J215" s="131" t="inlineStr">
        <is>
          <t>Self-identified: Project / programme management · Data, SQL &amp; analytics · Product &amp; tool knowledge · Strategy &amp; business acumen · Certification / formal course · Broader exposure &amp; ownership
For the next role: Project / programme management · Data, SQL &amp; analytics · Product &amp; tool knowledge · Strategy &amp; business acumen · Certification / formal course · Broader exposure &amp; ownership</t>
        </is>
      </c>
      <c r="CK215" s="131" t="inlineStr">
        <is>
          <t>Per-person summary · CARBON Mapping Master</t>
        </is>
      </c>
      <c r="CL215" s="133" t="inlineStr">
        <is>
          <t>WHAT THE ROLE DOES: Gathers and documents requirements · BRD/FRD/SRS/user stories, configures solutions and supports UAT and releases. At A2: standard work delivered independently.
Common themes in sub-family holders, all levels' answers: business · requirements · bridge · analyst · between · technical
KEY RESPONSIBILITIES: Gathers and documents requirements · BRD/FRD/SRS/user stories, configures solutions and supports UAT and releases; Standard work of the discipline; Own deliverables · accuracy, TAT
Common themes in sub-family holders, all levels' answers: requirement · documentation · stakeholder · client · gathering · analysis
DELIVERS: Own deliverables · accuracy, TAT
Common themes in sub-family holders, all levels' answers: product · user stories · requirements · process · client · deliver
ACCOUNTABLE FOR: Own deliverables · accuracy, TAT
Common themes in sub-family holders, all levels' answers: requirements · accountable · documentation · delivery · am · business
DECIDES ALONE: Chooses own approach within standards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2 · Leadership —
CREDENTIALS: CBAP / CCBA · optional; Domain certifications · optional
SOURCE: Framework + sub-family themes · 3+ answered — 2 holders, 2 answered the survey; sub-family 27 answered; catalogue RC-008</t>
        </is>
      </c>
      <c r="CM215" s="134" t="inlineStr">
        <is>
          <t>What the role answers for: Own deliverables · accuracy, TAT.
Accountability &amp; Impact rating: 1.5 of 12 · A2-level impact.
If the work is missed · role-holders' themes: client · rework · delays.
Manager talent mapping — Latest rating: Not rated · manager · 9-Box Grid placement: Future Leader.</t>
        </is>
      </c>
      <c r="CN215" s="135" t="n"/>
      <c r="CO215" s="135" t="n">
        <v>1.5</v>
      </c>
      <c r="CP215" s="136" t="inlineStr">
        <is>
          <t>Not rated · manager</t>
        </is>
      </c>
      <c r="CQ215" s="137" t="inlineStr">
        <is>
          <t>—</t>
        </is>
      </c>
      <c r="CR215" s="137" t="inlineStr">
        <is>
          <t>Future Leader</t>
        </is>
      </c>
      <c r="CS215" s="137" t="inlineStr">
        <is>
          <t>No rating data</t>
        </is>
      </c>
      <c r="CT215" s="137" t="n"/>
      <c r="CU215" s="137" t="n"/>
      <c r="CV215" s="137" t="n"/>
      <c r="CW215" s="137" t="n"/>
      <c r="CX215" s="137" t="n"/>
      <c r="CY215" s="137" t="n"/>
      <c r="CZ215" s="137" t="n"/>
      <c r="DA215" s="119" t="n">
        <v>98</v>
      </c>
      <c r="DB215" s="138" t="inlineStr">
        <is>
          <t>Meets the level</t>
        </is>
      </c>
      <c r="DC215" s="138" t="n">
        <v>102</v>
      </c>
      <c r="DD215" s="138" t="n">
        <v>105</v>
      </c>
      <c r="DE215" s="138" t="n">
        <v>93</v>
      </c>
      <c r="DF215" s="138" t="n"/>
      <c r="DG215" s="138" t="inlineStr">
        <is>
          <t>Regulatory domain, SQL &amp; data, Learning agility</t>
        </is>
      </c>
      <c r="DH215" s="138" t="inlineStr">
        <is>
          <t>A3: 88% of profile — close</t>
        </is>
      </c>
      <c r="DI215" s="138" t="inlineStr">
        <is>
          <t>Evidence: Survey + KRAs | Core: Ownership 3/2, Problem solving 2/2, Communication &amp; collaboration 3/2, Client &amp; quality focus 3/2, Learning agility 1/2, Integrity &amp; compliance 2/2 | Future-ready: AI literacy 2/2, Data literacy 2/2, Digital fluency 3/2, Innovation 2/2 | Functional: Requirements 3/2, Regulatory domain 1/2, Product &amp; domain 2/2, SQL &amp; data 1/2, Stakeholder mgmt 3/2, Communication 3/2</t>
        </is>
      </c>
      <c r="DJ215" s="111" t="inlineStr">
        <is>
          <t>Project / programme management · Data, SQL &amp; analytics · Product &amp; tool knowledge · Strategy &amp; business acumen · Certification / formal course · Broader exposure &amp; ownership</t>
        </is>
      </c>
      <c r="DK215" s="112" t="n"/>
      <c r="DL215" s="112" t="inlineStr">
        <is>
          <t>Project, Program &amp; Agile Management; AI, GenAI &amp; Prompt Engineering; Stakeholder &amp; Client Management</t>
        </is>
      </c>
      <c r="DM215" s="112" t="inlineStr">
        <is>
          <t>Project / programme management · Data, SQL &amp; analytics · Product &amp; tool knowledge · Strategy &amp; business acumen · Certification / formal course · Broader exposure &amp; ownership</t>
        </is>
      </c>
      <c r="DN215" s="112" t="n"/>
      <c r="DO215" s="139" t="inlineStr">
        <is>
          <t>No strong match from survey evidence</t>
        </is>
      </c>
      <c r="DP215" s="126" t="inlineStr">
        <is>
          <t>No material overlap found</t>
        </is>
      </c>
      <c r="DQ215" s="126" t="inlineStr">
        <is>
          <t>Darshit Vora · iFile, Business Analyst — 0.29; Tanishq Gupta · iFile, Business Analyst — 0.27</t>
        </is>
      </c>
      <c r="DR215" s="126" t="n"/>
      <c r="DS215" s="126" t="n"/>
      <c r="DT215" s="126" t="n"/>
      <c r="DU215" s="140" t="inlineStr">
        <is>
          <t>Business Analyst in Technology · CARBON, A2 — IC.
The work: Gathers and documents requirements · BRD/FRD/SRS/user stories, configures solutions and supports UAT and releases.
At this level the role owns standard work delivered independently.
Key responsibilities: Gathers and documents requirements · BRD/FRD/SRS/user stories, configures solutions and supports UAT and releases; Standard work of the discipline; Own deliverables · accuracy, TAT.
Holders describe it with: requirement · documentation · stakeholder · client · gathering · analysis.</t>
        </is>
      </c>
      <c r="DV215" s="137" t="inlineStr">
        <is>
          <t>Hire as: Associate Business Analyst / Business Analyst — IRIS A2 Associate · IC
Market level: P1–P2 · SFIA 2 Assist
Experience: 0–2 yrs · Education: Commerce or engineering graduate; MBA a plus
Equivalent titles at peers: Big Four consulting – Analyst · IRIS Vs Market Benchmark — IIBA certification pathway – ECBA · Infosys / Accenture – JL3B · L11 Analyst
Credentials: CBAP / CCBA · optional; Domain certifications · optional
Must already know: Regulatory reporting domain · RBI / SEBI / IRDAI / SEC</t>
        </is>
      </c>
      <c r="DW215" s="137" t="inlineStr">
        <is>
          <t>FUNCTIONAL — skill level 2 of 5 · Working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215" s="137" t="inlineStr">
        <is>
          <t>Draft — generated from the framework; hiring-manager review pending · HR Super Master, sheet T5.
1. [Business Analysis &amp; Requirements Engineering · level 2] Tell me about recent work that shows this: "Writes BRD / FSD / user stories and validates them". What exactly did you do, how, and what was the result? Assess with: Case study.
2. [Regulatory &amp; BFSI Domain · level 2] Tell me about recent work that shows this: "Knows the relevant regulators, returns and rules". What exactly did you do, how, and what was the result? Assess with: Domain interview.
3. [Product, Platform &amp; Domain Knowledge · level 2] Give an example that shows you can do this: "Handles most product and domain scenarios". Assess with: Scenario interview.
4. [Database, SQL &amp; Data Engineering · level 2] Give an example that shows you can do this: "Writes and tunes queries, procedures and ETL". Assess with: SQL test / case.
5. [Stakeholder &amp; Client Management · level 2]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5" s="139" t="inlineStr">
        <is>
          <t>Market level: P1–P2 · SFIA 2 Assist
Typical title: Associate Business Analyst / Business Analyst
At peers: Big Four consulting – Analyst · IRIS Vs Market Benchmark — IIBA certification pathway: ECBA · Infosys / Accenture – JL3B · L11 Analyst
Typical experience: 0–3 yrs · IRIS guide 0–2
Standard: IIBA BABOK v3; certifications ECBA → CCBA → CBAP</t>
        </is>
      </c>
      <c r="DZ215" s="126" t="inlineStr">
        <is>
          <t>0–2 yrs</t>
        </is>
      </c>
      <c r="EA215" s="126" t="inlineStr">
        <is>
          <t>1–3 · 0–3</t>
        </is>
      </c>
      <c r="EB215" s="126" t="inlineStr">
        <is>
          <t>Associate Business Analyst / Business Analyst</t>
        </is>
      </c>
      <c r="EC215" s="126" t="inlineStr">
        <is>
          <t>Big Four consulting: Analyst · IRIS Vs Market Benchmark — IIBA certification pathway: ECBA · Infosys / Accenture: JL3B · L11 Analyst</t>
        </is>
      </c>
      <c r="ED215" s="126" t="inlineStr">
        <is>
          <t>IIBA BABOK v3; certifications ECBA · entry → CCBA → CBAP · senior</t>
        </is>
      </c>
      <c r="EE215" s="126" t="inlineStr">
        <is>
          <t>Core 2 · Future 2 · Functional 2 · Leadership not scored</t>
        </is>
      </c>
      <c r="EF215" s="139" t="n"/>
      <c r="EG215" s="126" t="inlineStr">
        <is>
          <t>✓ HRIS: 2.2 yrs, Bachelor of Science, 0 direct reports
✓ Survey: 20 of 20 questions answered
✓ KRAs: submitted, reported deliverables
✓ Manager mapping: rating, 9-box — filled from talent-mapping files: 9-box · CARBON grid
✗ Job description: not on file</t>
        </is>
      </c>
      <c r="EH215" s="118" t="inlineStr">
        <is>
          <t xml:space="preserve">D058 · Near a gate · High: Role substance: complexity–accountability average 1.75 is 0.25 short of 2, which would lift the limit by one level; Band A experience rule: 2.2 yrs is within three months of the 1- or 2-year threshold. · owner Calibration panel · </t>
        </is>
      </c>
      <c r="EI215" s="118" t="n"/>
      <c r="EJ215" s="118" t="n"/>
      <c r="EK215" s="118" t="inlineStr">
        <is>
          <t>Survey: summary on file · KRAs: received · Experience: on file</t>
        </is>
      </c>
      <c r="EL215" s="141" t="n"/>
      <c r="EM215" s="142" t="n"/>
      <c r="EN215" s="142" t="n"/>
      <c r="EO215" s="142" t="n"/>
      <c r="EP215" s="142" t="n"/>
      <c r="EQ215" s="143" t="n"/>
      <c r="ER215" s="135" t="n"/>
      <c r="ES215" s="135" t="n"/>
      <c r="ET215" s="135" t="n"/>
      <c r="EU215" s="135" t="n"/>
      <c r="EV215" s="135" t="n"/>
      <c r="EW215" s="135" t="n"/>
      <c r="EX215" s="135" t="n"/>
      <c r="EY215" s="143" t="n"/>
      <c r="EZ215" s="135" t="n"/>
      <c r="FA215" s="135" t="n"/>
      <c r="FB215" s="135" t="n"/>
      <c r="FC215" s="135" t="n"/>
      <c r="FD215" s="135" t="n"/>
    </row>
    <row r="216" ht="300" customHeight="1">
      <c r="A216" s="109" t="inlineStr">
        <is>
          <t>CARBON</t>
        </is>
      </c>
      <c r="B216" s="110" t="inlineStr">
        <is>
          <t>IRIS2407</t>
        </is>
      </c>
      <c r="C216" s="110" t="inlineStr">
        <is>
          <t>Ayush Dattatraya Tikone</t>
        </is>
      </c>
      <c r="D216" s="110" t="inlineStr">
        <is>
          <t>Technology</t>
        </is>
      </c>
      <c r="E216" s="110" t="inlineStr">
        <is>
          <t>RC-059</t>
        </is>
      </c>
      <c r="F216" s="110" t="inlineStr">
        <is>
          <t>Manasvi Sharma</t>
        </is>
      </c>
      <c r="G216" s="110" t="inlineStr">
        <is>
          <t>IRIS2495</t>
        </is>
      </c>
      <c r="H216" s="110" t="inlineStr">
        <is>
          <t>B1</t>
        </is>
      </c>
      <c r="I216" s="110" t="n"/>
      <c r="J216" s="110" t="n">
        <v>1.2</v>
      </c>
      <c r="K216" s="110" t="n">
        <v>1.2</v>
      </c>
      <c r="L216" s="110" t="inlineStr">
        <is>
          <t>B.Tech</t>
        </is>
      </c>
      <c r="M216" s="110" t="n"/>
      <c r="N216" s="144" t="inlineStr">
        <is>
          <t>Software Engineer - AI/ML</t>
        </is>
      </c>
      <c r="O216" s="113" t="inlineStr">
        <is>
          <t>AI/ML Engineer</t>
        </is>
      </c>
      <c r="P216" s="112" t="inlineStr">
        <is>
          <t>Engineering &amp; Development</t>
        </is>
      </c>
      <c r="Q216" s="112" t="inlineStr">
        <is>
          <t>AI / ML &amp; GenAI Engineering</t>
        </is>
      </c>
      <c r="R216" s="112" t="inlineStr">
        <is>
          <t>L3 – Professional / Associate</t>
        </is>
      </c>
      <c r="S216" s="152" t="inlineStr">
        <is>
          <t>A2</t>
        </is>
      </c>
      <c r="T216" s="151" t="inlineStr">
        <is>
          <t>Associate</t>
        </is>
      </c>
      <c r="U216" s="151" t="inlineStr">
        <is>
          <t>A</t>
        </is>
      </c>
      <c r="V216" s="112" t="inlineStr">
        <is>
          <t>IC</t>
        </is>
      </c>
      <c r="W216" s="153" t="inlineStr">
        <is>
          <t>• Same level</t>
        </is>
      </c>
      <c r="X216" s="112" t="inlineStr">
        <is>
          <t>P1–P2</t>
        </is>
      </c>
      <c r="Y216" s="112" t="inlineStr">
        <is>
          <t>Entry / Developing</t>
        </is>
      </c>
      <c r="Z216" s="112" t="inlineStr">
        <is>
          <t>2 Assist</t>
        </is>
      </c>
      <c r="AA216" s="117" t="inlineStr">
        <is>
          <t>A2</t>
        </is>
      </c>
      <c r="AB216" s="118" t="inlineStr">
        <is>
          <t>Band A · Practitioner</t>
        </is>
      </c>
      <c r="AC216" s="118" t="inlineStr">
        <is>
          <t>Associate</t>
        </is>
      </c>
      <c r="AD216" s="118" t="inlineStr">
        <is>
          <t>• Same as the model</t>
        </is>
      </c>
      <c r="AE216" s="118" t="inlineStr">
        <is>
          <t>B1</t>
        </is>
      </c>
      <c r="AF216" s="118" t="inlineStr">
        <is>
          <t>OK</t>
        </is>
      </c>
      <c r="AG216" s="118" t="inlineStr">
        <is>
          <t>No change · already below the manager</t>
        </is>
      </c>
      <c r="AH216" s="118" t="n">
        <v>3</v>
      </c>
      <c r="AI216" s="118" t="n"/>
      <c r="AJ216" s="119" t="inlineStr">
        <is>
          <t>CARBON · Technology · Band A · Early career</t>
        </is>
      </c>
      <c r="AK216" s="120" t="n">
        <v>2.5</v>
      </c>
      <c r="AL216" s="121">
        <f>IFERROR(INDEX(WM_C,MATCH($AJ216,WM_KEY,0)),"")</f>
        <v>0.64</v>
      </c>
      <c r="AM216" s="122">
        <f>IF(OR(AK216="",AL216=""),"",AK216*AL216)</f>
        <v>1.6</v>
      </c>
      <c r="AN216" s="120" t="n">
        <v>2</v>
      </c>
      <c r="AO216" s="121">
        <f>IFERROR(INDEX(WM_AU,MATCH($AJ216,WM_KEY,0)),"")</f>
        <v>0.16</v>
      </c>
      <c r="AP216" s="122">
        <f>IF(OR(AN216="",AO216=""),"",AN216*AO216)</f>
        <v>0.32</v>
      </c>
      <c r="AQ216" s="120" t="n">
        <v>2.5</v>
      </c>
      <c r="AR216" s="121">
        <f>IFERROR(INDEX(WM_AC,MATCH($AJ216,WM_KEY,0)),"")</f>
        <v>0.04</v>
      </c>
      <c r="AS216" s="122">
        <f>IF(OR(AQ216="",AR216=""),"",AQ216*AR216)</f>
        <v>0.1</v>
      </c>
      <c r="AT216" s="120" t="n">
        <v>1</v>
      </c>
      <c r="AU216" s="121">
        <f>IFERROR(INDEX(WM_L,MATCH($AJ216,WM_KEY,0)),"")</f>
        <v>0</v>
      </c>
      <c r="AV216" s="122">
        <f>IF(OR(AT216="",AU216=""),"",AT216*AU216)</f>
        <v>0</v>
      </c>
      <c r="AW216" s="120" t="n">
        <v>2</v>
      </c>
      <c r="AX216" s="121">
        <f>IFERROR(INDEX(WM_E,MATCH($AJ216,WM_KEY,0)),"")</f>
        <v>0.1</v>
      </c>
      <c r="AY216" s="122">
        <f>IF(OR(AW216="",AX216=""),"",AW216*AX216)</f>
        <v>0.2</v>
      </c>
      <c r="AZ216" s="123" t="n">
        <v>2.5</v>
      </c>
      <c r="BA216" s="121">
        <f>IFERROR(INDEX(WM_BI,MATCH($AJ216,WM_KEY,0)),"")</f>
        <v>0.06</v>
      </c>
      <c r="BB216" s="122">
        <f>IF(OR(AZ216="",BA216=""),"",AZ216*BA216)</f>
        <v>0.15</v>
      </c>
      <c r="BC216" s="122">
        <f>IF(COUNT(AM216,AP216,AS216,AV216,AY216,BB216)&lt;6,"",SUM(AM216,AP216,AS216,AV216,AY216,BB216))</f>
        <v>2.37</v>
      </c>
      <c r="BD216" s="122" t="str">
        <f>IF(BC216="","",INDEX({"A1","A2","A3","B1","B2","B3","C1","C2","D1","D2","E1","E2"},MAX(1,MIN(12,ROUND(BC216,0)))))</f>
        <v>A2</v>
      </c>
      <c r="BE216" s="152" t="inlineStr">
        <is>
          <t>A2</t>
        </is>
      </c>
      <c r="BF216" s="124" t="inlineStr">
        <is>
          <t>The score decided the level</t>
        </is>
      </c>
      <c r="BG21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6" s="125" t="inlineStr">
        <is>
          <t>At build: Complexity 1.60 + Autonomy 0.32 + Accountability 0.10 + Leadership 0.00 + Experience 0.20 + Business impact 0.15
= 2.37 points → nearest level 2 = A2
Final level: A2 · same as the score</t>
        </is>
      </c>
      <c r="BI216" s="125" t="inlineStr">
        <is>
          <t>No rule applied: the score decides.</t>
        </is>
      </c>
      <c r="BJ216" s="125" t="inlineStr">
        <is>
          <t>—</t>
        </is>
      </c>
      <c r="BK216" s="126" t="n"/>
      <c r="BL216" s="126" t="inlineStr">
        <is>
          <t>High</t>
        </is>
      </c>
      <c r="BM216" s="126" t="n"/>
      <c r="BN216" s="125" t="inlineStr">
        <is>
          <t>Stable · moves in fewer than 5 of 30 weight tests</t>
        </is>
      </c>
      <c r="BO216" s="148" t="inlineStr">
        <is>
          <t>Rated 2.5 of 12 · between A2 and A3
Start: 2.0 · practitioner title
Evidence reads like A3: Designs and builds AI applications end to end: LLM/RAG solutions, pipelines, model testing and evaluation → moved up 0.5
KRA: “1.Build strong AI/ML fundamentals by completing training in machine learning, deep learning, LLM basics, embeddings, RAG, and model…”
Market: A2 = Standard work of the discipline · A3 = Varied and non-standard work; handles exceptions</t>
        </is>
      </c>
      <c r="BP216" s="129" t="inlineStr">
        <is>
          <t>Rated 2 of 12
Start: 2.0 · practitioner title
Evidence reads like A2: Only cites prioritising own tasks → matches the start
Market: A2 = Chooses own approach within standards</t>
        </is>
      </c>
      <c r="BQ216" s="129" t="inlineStr">
        <is>
          <t>Rated 2.5 of 12 · between A2 and A3
Start: 2.0 · practitioner title
Evidence reads like A3: Accountable for AI/ML solutions built and maintained, including model reliability, pipelines and evaluation → moved up 0.5
KRA: “1.Build strong AI/ML fundamentals by completing training in machine learning, deep learning, LLM basics, embeddings, RAG, and model…”
Market: A2 = Own deliverables · accuracy, TAT · A3 = A module / process, or work with client or regulatory consequences</t>
        </is>
      </c>
      <c r="BR216" s="129" t="inlineStr">
        <is>
          <t>Rated 1 of 12 — not counted: the weight is 0% at this level
Start: 1.0 · individual contributor, so influence only
Evidence reads like A1: No guiding or leading described → matches the start
Team: 0 direct reports · IC
Market: A1 = Not scored in Band A</t>
        </is>
      </c>
      <c r="BS216" s="129" t="inlineStr">
        <is>
          <t>Rated 2 of 12
Experience: 1.2 yrs total · 1.2 at IRIS; none recorded before IRIS = 2.1 on the experience scale
Qualification: B.Tech · graduate, relevant to the work → no change
Market: A2 roles typically have 0–3 yrs · IRIS guide 0–2</t>
        </is>
      </c>
      <c r="BT21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16" s="124"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BV216" s="125" t="n"/>
      <c r="BW216" s="125" t="n"/>
      <c r="BX216" s="125" t="n"/>
      <c r="BY216" s="125" t="n"/>
      <c r="BZ216" s="125" t="inlineStr">
        <is>
          <t>Received · manager annual</t>
        </is>
      </c>
      <c r="CA216" s="125" t="inlineStr">
        <is>
          <t>CARBON Mapping Master</t>
        </is>
      </c>
      <c r="CB216" s="130" t="n">
        <v>20</v>
      </c>
      <c r="CC216" s="128" t="inlineStr">
        <is>
          <t>Full survey answers not in the files received · How We Grow export needed · HR</t>
        </is>
      </c>
      <c r="CD216" s="131" t="inlineStr">
        <is>
          <t>—</t>
        </is>
      </c>
      <c r="CE216" s="131" t="inlineStr">
        <is>
          <t>—</t>
        </is>
      </c>
      <c r="CF216" s="131" t="inlineStr">
        <is>
          <t>—</t>
        </is>
      </c>
      <c r="CG216" s="131" t="inlineStr">
        <is>
          <t>—</t>
        </is>
      </c>
      <c r="CH216" s="132" t="inlineStr">
        <is>
          <t>Complexity: Evidence reads like A3: Designs and builds AI applications end to end: LLM/RAG solutions, pipelines, model testing and evaluation → moved up 0.5
Autonomy: Evidence reads like A2: Only cites prioritising own tasks → matches the start
Accountability: Evidence reads like A3: Accountable for AI/ML solutions built and maintained, including model reliability, pipelines and evaluation → moved up 0.5
Leadership: Evidence reads like A1: No guiding or leading described → matches the start
Business Impact: No survey or manager-mapping signal on criticality: kept at the start point.</t>
        </is>
      </c>
      <c r="CI216" s="131"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CJ216" s="131" t="inlineStr">
        <is>
          <t>Self-identified: AI / automation · Leadership &amp; people management · Project / programme management · Technical depth &amp; architecture · Broader exposure &amp; ownership
For the next role: AI / automation · Leadership &amp; people management · Project / programme management · Technical depth &amp; architecture · Broader exposure &amp; ownership</t>
        </is>
      </c>
      <c r="CK216" s="128" t="inlineStr">
        <is>
          <t>Full survey answers not in the files received · How We Grow export needed · HR</t>
        </is>
      </c>
      <c r="CL216" s="133" t="inlineStr">
        <is>
          <t>WHAT THE ROLE DOES: Builds AI/ML and LLM features — auto-tagging, classification, agentic workflows, anomaly detection. At A2: standard work delivered independently.
Common themes in role-holders' answers: building · solve · business · solutions
KEY RESPONSIBILITIES: Builds AI/ML and LLM features — auto-tagging, classification, agentic workflows, anomaly detection; Standard work of the discipline; Own deliverables · accuracy, TAT
Common themes in role-holders' answers: ai · solution · testing · technical
DELIVERS: Own deliverables · accuracy, TAT
Common themes in role-holders' answers: ai · solutions
ACCOUNTABLE FOR: Own deliverables · accuracy, TAT
Common themes in role-holders' answers: testing · develop · quality · solutions · ai · accountable
DECIDES ALONE: Chooses own approach within standards
SKILLS &amp; KNOWLEDGE · role-holders: AI/ML
TOOLS &amp; SYSTEMS: FastAPI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3 holders, 3 answered the survey; sub-family 11 answered; catalogue RC-059</t>
        </is>
      </c>
      <c r="CM216" s="134" t="inlineStr">
        <is>
          <t>What the role answers for: Own deliverables · accuracy, TAT.
Accountability &amp; Impact rating: 2.5 of 12 · A2-level impact.
If the work is missed · role-holders' themes: incorrect · lead · delays · rework.
Manager talent mapping — Latest rating: Not rated · manager · 9-Box Grid placement: Underperformer / Exit Risk.</t>
        </is>
      </c>
      <c r="CN216" s="135" t="n"/>
      <c r="CO216" s="135" t="n">
        <v>2.5</v>
      </c>
      <c r="CP216" s="136" t="inlineStr">
        <is>
          <t>Not rated · manager</t>
        </is>
      </c>
      <c r="CQ216" s="137" t="inlineStr">
        <is>
          <t>—</t>
        </is>
      </c>
      <c r="CR216" s="137" t="inlineStr">
        <is>
          <t>Underperformer / Exit Risk</t>
        </is>
      </c>
      <c r="CS216" s="137" t="inlineStr">
        <is>
          <t>No rating data</t>
        </is>
      </c>
      <c r="CT216" s="137" t="n"/>
      <c r="CU216" s="137" t="n"/>
      <c r="CV216" s="137" t="n"/>
      <c r="CW216" s="137" t="n"/>
      <c r="CX216" s="137" t="n"/>
      <c r="CY216" s="137" t="n"/>
      <c r="CZ216" s="137" t="n"/>
      <c r="DA216" s="119" t="n">
        <v>101</v>
      </c>
      <c r="DB216" s="138" t="inlineStr">
        <is>
          <t>Meets the level</t>
        </is>
      </c>
      <c r="DC216" s="138" t="n">
        <v>107</v>
      </c>
      <c r="DD216" s="138" t="n">
        <v>98</v>
      </c>
      <c r="DE216" s="138" t="n">
        <v>98</v>
      </c>
      <c r="DF216" s="138" t="n"/>
      <c r="DG216" s="138" t="inlineStr">
        <is>
          <t>Product &amp; domain, Innovation</t>
        </is>
      </c>
      <c r="DH216" s="138" t="inlineStr">
        <is>
          <t>A3: 88% of profile — close</t>
        </is>
      </c>
      <c r="DI216" s="138" t="inlineStr">
        <is>
          <t>Evidence: Survey | Core: Ownership 3/2, Problem solving 3/2, Communication &amp; collaboration 2/2, Client &amp; quality focus 2/2, Learning agility 2/2, Integrity &amp; compliance 2/2 | Future-ready: AI literacy 3/2, Data literacy 2/2, Digital fluency 3/2, Innovation 1/2 | Functional: Programming &amp; stack 2/2, System design 2/2, SQL &amp; data 2/2, Cloud &amp; DevOps 3/2, AI / GenAI 3/2, Product &amp; domain 1/2</t>
        </is>
      </c>
      <c r="DJ216" s="111" t="inlineStr">
        <is>
          <t>AI / automation · Leadership &amp; people management · Project / programme management · Technical depth &amp; architecture · Broader exposure &amp; ownership</t>
        </is>
      </c>
      <c r="DK216" s="112" t="n"/>
      <c r="DL216" s="112" t="inlineStr">
        <is>
          <t>AI, GenAI &amp; Prompt Engineering</t>
        </is>
      </c>
      <c r="DM216" s="112" t="inlineStr">
        <is>
          <t>AI / automation · Leadership &amp; people management · Project / programme management · Technical depth &amp; architecture · Broader exposure &amp; ownership</t>
        </is>
      </c>
      <c r="DN216" s="112" t="n"/>
      <c r="DO216" s="139" t="inlineStr">
        <is>
          <t>No strong match from survey evidence</t>
        </is>
      </c>
      <c r="DP216" s="126" t="inlineStr">
        <is>
          <t>Mohammad Irfan · Senior AI/ML Engineer — 0.32: evaluation, rag, podman, python</t>
        </is>
      </c>
      <c r="DQ216" s="126" t="inlineStr">
        <is>
          <t>Soham Narsinge · iFile, Trainee AI/ML Engineer — 0.36; Prabhakar Mhadse · iFile, Senior AI/ML Engineer — 0.27; Akbar Basha · iFile, Senior Database Engineer — 0.26</t>
        </is>
      </c>
      <c r="DR216" s="126" t="n"/>
      <c r="DS216" s="126" t="n"/>
      <c r="DT216" s="126" t="n"/>
      <c r="DU216" s="140" t="inlineStr">
        <is>
          <t>AI/ML Engineer in Technology · CARBON, A2 — IC.
The work: Builds AI/ML and LLM features — auto-tagging, classification, agentic workflows, anomaly detection.
At this level the role owns standard work delivered independently.
Key responsibilities: Builds AI/ML and LLM features — auto-tagging, classification, agentic workflows, anomaly detection; Standard work of the discipline; Own deliverables · accuracy, TAT.
Holders describe it with: ai · solution · testing · technical.</t>
        </is>
      </c>
      <c r="DV216"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216"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TOOLS: FastAPI
★ = must-have for the family. Scale: 1 Awareness · 2 Working · 3 Practitioner · 4 Advanced · 5 Expert.</t>
        </is>
      </c>
      <c r="DX216"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6" s="139" t="inlineStr">
        <is>
          <t>Market level: P1–P2 · SFIA 2 Assist
Typical title: Associate Software Engineer / Software Engineer
At peers: Workiva – Associate SE · Broadridge India – SE · Nasdaq / AxiomSL – SE
Typical experience: 0–3 yrs · IRIS guide 0–2
Standard: SFIA 9; OWASP secure coding</t>
        </is>
      </c>
      <c r="DZ216" s="126" t="inlineStr">
        <is>
          <t>0–2 yrs</t>
        </is>
      </c>
      <c r="EA216" s="126" t="inlineStr">
        <is>
          <t>1–3 · 0–3</t>
        </is>
      </c>
      <c r="EB216" s="126" t="inlineStr">
        <is>
          <t>Associate Software Engineer / Software Engineer</t>
        </is>
      </c>
      <c r="EC216" s="126" t="inlineStr">
        <is>
          <t>Workiva: Associate SE · Broadridge India: SE · Nasdaq / AxiomSL: SE · Salesforce: AMTS · Atlassian: P30 Junior · 0–2 yrs · Freshworks: SE</t>
        </is>
      </c>
      <c r="ED216" s="126" t="inlineStr">
        <is>
          <t>SFIA 9 · software development, programming; OWASP secure coding; cloud vendor certifications</t>
        </is>
      </c>
      <c r="EE216" s="126" t="inlineStr">
        <is>
          <t>Core 2 · Future 2 · Functional 2 · Leadership not scored</t>
        </is>
      </c>
      <c r="EF216" s="139" t="n"/>
      <c r="EG216" s="126" t="inlineStr">
        <is>
          <t>✓ HRIS: 1.2 yrs, B.Tech, 0 direct reports
✓ Survey: 20 of 20 questions answered
✓ KRAs: submitted
✓ Manager mapping: rating, 9-box — filled from talent-mapping files: 9-box · CARBON grid
✗ Job description: not on file</t>
        </is>
      </c>
      <c r="EH216" s="118" t="n"/>
      <c r="EI216" s="118" t="n"/>
      <c r="EJ216" s="118" t="n"/>
      <c r="EK216" s="118" t="inlineStr">
        <is>
          <t>Survey: answered · full text needed · KRAs: received · Experience: on file</t>
        </is>
      </c>
      <c r="EL216" s="141" t="n"/>
      <c r="EM216" s="142" t="n"/>
      <c r="EN216" s="142" t="n"/>
      <c r="EO216" s="142" t="n"/>
      <c r="EP216" s="142" t="n"/>
      <c r="EQ216" s="143" t="n"/>
      <c r="ER216" s="135" t="n"/>
      <c r="ES216" s="135" t="n"/>
      <c r="ET216" s="135" t="n"/>
      <c r="EU216" s="135" t="n"/>
      <c r="EV216" s="135" t="n"/>
      <c r="EW216" s="135" t="n"/>
      <c r="EX216" s="135" t="n"/>
      <c r="EY216" s="143" t="n"/>
      <c r="EZ216" s="135" t="n"/>
      <c r="FA216" s="135" t="n"/>
      <c r="FB216" s="135" t="n"/>
      <c r="FC216" s="135" t="n"/>
      <c r="FD216" s="135" t="n"/>
    </row>
    <row r="217" ht="300" customHeight="1">
      <c r="A217" s="109" t="inlineStr">
        <is>
          <t>CARBON</t>
        </is>
      </c>
      <c r="B217" s="110" t="inlineStr">
        <is>
          <t>IRIS2395</t>
        </is>
      </c>
      <c r="C217" s="110" t="inlineStr">
        <is>
          <t>Ayushi Prajapati</t>
        </is>
      </c>
      <c r="D217" s="110" t="inlineStr">
        <is>
          <t>Technology</t>
        </is>
      </c>
      <c r="E217" s="110" t="inlineStr">
        <is>
          <t>RC-080</t>
        </is>
      </c>
      <c r="F217" s="110" t="inlineStr">
        <is>
          <t>Kunal Jadhav</t>
        </is>
      </c>
      <c r="G217" s="110" t="inlineStr">
        <is>
          <t>IRIS2283</t>
        </is>
      </c>
      <c r="H217" s="110" t="inlineStr">
        <is>
          <t>A3</t>
        </is>
      </c>
      <c r="I217" s="110" t="n"/>
      <c r="J217" s="110" t="n">
        <v>1.2</v>
      </c>
      <c r="K217" s="110" t="n">
        <v>1.2</v>
      </c>
      <c r="L217" s="110" t="inlineStr">
        <is>
          <t>B.Sc</t>
        </is>
      </c>
      <c r="M217" s="110" t="n"/>
      <c r="N217" s="144" t="inlineStr">
        <is>
          <t>Trainee Software Engineer</t>
        </is>
      </c>
      <c r="O217" s="113" t="inlineStr">
        <is>
          <t>UI Developer</t>
        </is>
      </c>
      <c r="P217" s="112" t="inlineStr">
        <is>
          <t>Engineering &amp; Development</t>
        </is>
      </c>
      <c r="Q217" s="112" t="inlineStr">
        <is>
          <t>Front-End / UI Development</t>
        </is>
      </c>
      <c r="R217" s="113" t="inlineStr">
        <is>
          <t>L2 – Trainee</t>
        </is>
      </c>
      <c r="S217" s="114" t="inlineStr">
        <is>
          <t>A2</t>
        </is>
      </c>
      <c r="T217" s="151" t="inlineStr">
        <is>
          <t>Associate</t>
        </is>
      </c>
      <c r="U217" s="151" t="inlineStr">
        <is>
          <t>A</t>
        </is>
      </c>
      <c r="V217" s="112" t="inlineStr">
        <is>
          <t>IC</t>
        </is>
      </c>
      <c r="W217" s="150" t="inlineStr">
        <is>
          <t>▲ Up</t>
        </is>
      </c>
      <c r="X217" s="112" t="inlineStr">
        <is>
          <t>P1–P2</t>
        </is>
      </c>
      <c r="Y217" s="112" t="inlineStr">
        <is>
          <t>Entry / Developing</t>
        </is>
      </c>
      <c r="Z217" s="112" t="inlineStr">
        <is>
          <t>2 Assist</t>
        </is>
      </c>
      <c r="AA217" s="117" t="inlineStr">
        <is>
          <t>A2</t>
        </is>
      </c>
      <c r="AB217" s="118" t="inlineStr">
        <is>
          <t>Band A · Practitioner</t>
        </is>
      </c>
      <c r="AC217" s="118" t="inlineStr">
        <is>
          <t>Associate</t>
        </is>
      </c>
      <c r="AD217" s="118" t="inlineStr">
        <is>
          <t>• Same as the model</t>
        </is>
      </c>
      <c r="AE217" s="118" t="inlineStr">
        <is>
          <t>A3</t>
        </is>
      </c>
      <c r="AF217" s="118" t="inlineStr">
        <is>
          <t>OK</t>
        </is>
      </c>
      <c r="AG217" s="118" t="inlineStr">
        <is>
          <t>No change · already below the manager</t>
        </is>
      </c>
      <c r="AH217" s="118" t="n">
        <v>5</v>
      </c>
      <c r="AI217" s="118" t="n"/>
      <c r="AJ217" s="119" t="inlineStr">
        <is>
          <t>CARBON · Technology · Band A · Early career</t>
        </is>
      </c>
      <c r="AK217" s="120" t="n">
        <v>2</v>
      </c>
      <c r="AL217" s="121">
        <f>IFERROR(INDEX(WM_C,MATCH($AJ217,WM_KEY,0)),"")</f>
        <v>0.64</v>
      </c>
      <c r="AM217" s="122">
        <f>IF(OR(AK217="",AL217=""),"",AK217*AL217)</f>
        <v>1.28</v>
      </c>
      <c r="AN217" s="120" t="n">
        <v>1.5</v>
      </c>
      <c r="AO217" s="121">
        <f>IFERROR(INDEX(WM_AU,MATCH($AJ217,WM_KEY,0)),"")</f>
        <v>0.16</v>
      </c>
      <c r="AP217" s="122">
        <f>IF(OR(AN217="",AO217=""),"",AN217*AO217)</f>
        <v>0.24</v>
      </c>
      <c r="AQ217" s="120" t="n">
        <v>2</v>
      </c>
      <c r="AR217" s="121">
        <f>IFERROR(INDEX(WM_AC,MATCH($AJ217,WM_KEY,0)),"")</f>
        <v>0.04</v>
      </c>
      <c r="AS217" s="122">
        <f>IF(OR(AQ217="",AR217=""),"",AQ217*AR217)</f>
        <v>0.08</v>
      </c>
      <c r="AT217" s="120" t="n">
        <v>1</v>
      </c>
      <c r="AU217" s="121">
        <f>IFERROR(INDEX(WM_L,MATCH($AJ217,WM_KEY,0)),"")</f>
        <v>0</v>
      </c>
      <c r="AV217" s="122">
        <f>IF(OR(AT217="",AU217=""),"",AT217*AU217)</f>
        <v>0</v>
      </c>
      <c r="AW217" s="120" t="n">
        <v>2</v>
      </c>
      <c r="AX217" s="121">
        <f>IFERROR(INDEX(WM_E,MATCH($AJ217,WM_KEY,0)),"")</f>
        <v>0.1</v>
      </c>
      <c r="AY217" s="122">
        <f>IF(OR(AW217="",AX217=""),"",AW217*AX217)</f>
        <v>0.2</v>
      </c>
      <c r="AZ217" s="123" t="n">
        <v>2</v>
      </c>
      <c r="BA217" s="121">
        <f>IFERROR(INDEX(WM_BI,MATCH($AJ217,WM_KEY,0)),"")</f>
        <v>0.06</v>
      </c>
      <c r="BB217" s="122">
        <f>IF(OR(AZ217="",BA217=""),"",AZ217*BA217)</f>
        <v>0.12</v>
      </c>
      <c r="BC217" s="122">
        <f>IF(COUNT(AM217,AP217,AS217,AV217,AY217,BB217)&lt;6,"",SUM(AM217,AP217,AS217,AV217,AY217,BB217))</f>
        <v>1.92</v>
      </c>
      <c r="BD217" s="122" t="str">
        <f>IF(BC217="","",INDEX({"A1","A2","A3","B1","B2","B3","C1","C2","D1","D2","E1","E2"},MAX(1,MIN(12,ROUND(BC217,0)))))</f>
        <v>A2</v>
      </c>
      <c r="BE217" s="114" t="inlineStr">
        <is>
          <t>A2</t>
        </is>
      </c>
      <c r="BF217" s="124" t="inlineStr">
        <is>
          <t>The score decided the level</t>
        </is>
      </c>
      <c r="BG21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7" s="125" t="inlineStr">
        <is>
          <t>At build: Complexity 1.28 + Autonomy 0.24 + Accountability 0.08 + Leadership 0.00 + Experience 0.20 + Business impact 0.12
= 1.92 points → nearest level 2 = A2
Final level: A2 · same as the score</t>
        </is>
      </c>
      <c r="BI217" s="125" t="inlineStr">
        <is>
          <t>No rule applied: the score decides.</t>
        </is>
      </c>
      <c r="BJ217" s="125" t="inlineStr">
        <is>
          <t>—</t>
        </is>
      </c>
      <c r="BK217" s="126" t="n"/>
      <c r="BL217" s="126" t="inlineStr">
        <is>
          <t>High</t>
        </is>
      </c>
      <c r="BM217" s="126" t="inlineStr">
        <is>
          <t>• Designation still says Trainee though experience is past the first year — confirm confirmation status / title</t>
        </is>
      </c>
      <c r="BN217" s="125" t="inlineStr">
        <is>
          <t>Stable · moves in fewer than 5 of 30 weight tests</t>
        </is>
      </c>
      <c r="BO217" s="148" t="inlineStr">
        <is>
          <t>Rated 2 of 12
Start: 1.0 · trainee / intern title
Evidence reads like A3: Owns common components and shared UI across applications; Module Federation and frontend architecture → moved up 1
KRA: “1.Improve task execution speed and reduce average task completion turnaround time by ≥ 40% YoY. 2.Increase independent task execution…”
Market: A2 = Standard work of the discipline</t>
        </is>
      </c>
      <c r="BP217" s="129" t="inlineStr">
        <is>
          <t>Rated 1.5 of 12 · between A1 and A2
Start: 1.0 · trainee / intern title
Evidence reads like A2: Only 'solution decisions' stated, with no detail → moved up 0.5
Market: A1 = Needs approval / close guidance · A2 = Chooses own approach within standards</t>
        </is>
      </c>
      <c r="BQ217" s="129" t="inlineStr">
        <is>
          <t>Rated 2 of 12
Start: 1.0 · trainee / intern title
Evidence reads like A3: Stability of owned features and shared components used across applications → moved up 1
KRA: “1.Improve task execution speed and reduce average task completion turnaround time by ≥ 40% YoY. 2.Increase independent task execution…”
Market: A2 = Own deliverables · accuracy, TAT</t>
        </is>
      </c>
      <c r="BR217" s="129" t="inlineStr">
        <is>
          <t>Rated 1 of 12 — not counted: the weight is 0% at this level
Start: 1.0 · individual contributor, so influence only
Evidence reads like A1: None described beyond team collaboration → matches the start
Team: 0 direct reports · IC
Market: A1 = Not scored in Band A</t>
        </is>
      </c>
      <c r="BS217" s="129" t="inlineStr">
        <is>
          <t>Rated 2 of 12
Experience: 1.2 yrs total · 1.2 at IRIS; none recorded before IRIS = 2.1 on the experience scale
Qualification: B.Sc · graduate, relevant to the work → no change
Market: A2 roles typically have 0–3 yrs · IRIS guide 0–2</t>
        </is>
      </c>
      <c r="BT21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17" s="124"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BV217" s="125" t="n"/>
      <c r="BW217" s="125" t="n"/>
      <c r="BX217" s="125" t="n"/>
      <c r="BY217" s="125" t="n"/>
      <c r="BZ217" s="125" t="inlineStr">
        <is>
          <t>Received · manager annual</t>
        </is>
      </c>
      <c r="CA217" s="125" t="inlineStr">
        <is>
          <t>CARBON Mapping Master</t>
        </is>
      </c>
      <c r="CB217" s="130" t="n">
        <v>20</v>
      </c>
      <c r="CC217" s="131"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CD217" s="131"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CE217" s="131" t="inlineStr">
        <is>
          <t>• Current capabilities: Module Federation; Frontend Architecture; React.
• Tools / software used: VsCode; copilot.
• Workload: Rated a moderate load · 3/5 in a typical week.
• Judgment/way of working: Adaptability.</t>
        </is>
      </c>
      <c r="CF217" s="131"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CG217" s="131" t="inlineStr">
        <is>
          <t>• Key challenges: Changing requirements.
• Support required: Clearer requirements and timely UI decisions.</t>
        </is>
      </c>
      <c r="CH217" s="132" t="inlineStr">
        <is>
          <t>Complexity: Evidence reads like A3: Owns common components and shared UI across applications; Module Federation and frontend architecture → moved up 1
Autonomy: Evidence reads like A2: Only 'solution decisions' stated, with no detail → moved up 0.5
Accountability: Evidence reads like A3: Stability of owned features and shared components used across applications → moved up 1
Leadership: Evidence reads like A1: None described beyond team collaboration → matches the start
Business Impact: No survey or manager-mapping signal on criticality: kept at the start point.</t>
        </is>
      </c>
      <c r="CI217"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217" s="131" t="inlineStr">
        <is>
          <t>Self-identified: Leadership &amp; people management · Broader exposure &amp; ownership
For the next role: Leadership &amp; people management · Broader exposure &amp; ownership</t>
        </is>
      </c>
      <c r="CK217" s="131" t="inlineStr">
        <is>
          <t>Per-person summary · CARBON Mapping Master</t>
        </is>
      </c>
      <c r="CL217"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217" s="134" t="inlineStr">
        <is>
          <t>What the role answers for: Own deliverables · accuracy, TAT.
Accountability &amp; Impact rating: 2 of 12 · A2-level impact.
If the work is missed · role-holders' themes: delays · quality · impact · rework.
Measured on · manager-set KRA themes: complete · improve · assigned · resolve · code · leakage qa/uat.
Manager talent mapping — Latest rating: Not rated · manager · 9-Box Grid placement: Reliable Specialist.</t>
        </is>
      </c>
      <c r="CN217" s="135" t="n"/>
      <c r="CO217" s="135" t="n">
        <v>2</v>
      </c>
      <c r="CP217" s="136" t="inlineStr">
        <is>
          <t>Not rated · manager</t>
        </is>
      </c>
      <c r="CQ217" s="137" t="inlineStr">
        <is>
          <t>—</t>
        </is>
      </c>
      <c r="CR217" s="137" t="inlineStr">
        <is>
          <t>Reliable Specialist</t>
        </is>
      </c>
      <c r="CS217" s="137" t="inlineStr">
        <is>
          <t>No rating data</t>
        </is>
      </c>
      <c r="CT217" s="137" t="n"/>
      <c r="CU217" s="137" t="n"/>
      <c r="CV217" s="137" t="n"/>
      <c r="CW217" s="137" t="n"/>
      <c r="CX217" s="137" t="n"/>
      <c r="CY217" s="137" t="n"/>
      <c r="CZ217" s="137" t="n"/>
      <c r="DA217" s="119" t="n">
        <v>88</v>
      </c>
      <c r="DB217" s="138" t="inlineStr">
        <is>
          <t>Developing</t>
        </is>
      </c>
      <c r="DC217" s="138" t="n">
        <v>98</v>
      </c>
      <c r="DD217" s="138" t="n">
        <v>75</v>
      </c>
      <c r="DE217" s="138" t="n">
        <v>87</v>
      </c>
      <c r="DF217" s="138" t="n"/>
      <c r="DG217" s="138" t="inlineStr">
        <is>
          <t>SQL &amp; data, Cloud &amp; DevOps, Problem solving</t>
        </is>
      </c>
      <c r="DH217" s="138" t="inlineStr">
        <is>
          <t>A3: 75% of profile — close</t>
        </is>
      </c>
      <c r="DI217" s="138" t="inlineStr">
        <is>
          <t>Evidence: Survey + KRAs | Core: Ownership 3/2, Problem solving 1/2, Communication &amp; collaboration 2/2, Client &amp; quality focus 3/2, Learning agility 2/2, Integrity &amp; compliance 2/2 | Future-ready: AI literacy 2/2, Data literacy 1/2, Digital fluency 2/2, Innovation 1/2 | Functional: Programming &amp; stack 2/2, System design 3/2, SQL &amp; data 1/2, Cloud &amp; DevOps 1/2, AI / GenAI 2/2, Product &amp; domain 2/2</t>
        </is>
      </c>
      <c r="DJ217" s="111" t="inlineStr">
        <is>
          <t>Leadership &amp; people management · Broader exposure &amp; ownership</t>
        </is>
      </c>
      <c r="DK217" s="112" t="n"/>
      <c r="DL217" s="112" t="inlineStr">
        <is>
          <t>AI, GenAI &amp; Prompt Engineering; Stakeholder &amp; Client Management</t>
        </is>
      </c>
      <c r="DM217" s="112" t="inlineStr">
        <is>
          <t>Leadership &amp; people management · Broader exposure &amp; ownership</t>
        </is>
      </c>
      <c r="DN217" s="112" t="n"/>
      <c r="DO217" s="139" t="inlineStr">
        <is>
          <t>No strong match from survey evidence</t>
        </is>
      </c>
      <c r="DP217" s="126" t="inlineStr">
        <is>
          <t>Parthviben Mistry · Software Engineer — 0.33: frontend, react, architecture, code</t>
        </is>
      </c>
      <c r="DQ217" s="126" t="inlineStr">
        <is>
          <t>Kishori Rajigare · iFile, UI Developer — 0.46; Faisal Pathan · iFile, UI Developer — 0.36</t>
        </is>
      </c>
      <c r="DR217" s="126" t="n"/>
      <c r="DS217" s="126" t="n"/>
      <c r="DT217" s="126" t="n"/>
      <c r="DU217" s="140" t="inlineStr">
        <is>
          <t>UI Developer in Technology · CARBON,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217"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217"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217"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7" s="139" t="inlineStr">
        <is>
          <t>Market level: P1–P2 · SFIA 2 Assist
Typical title: Associate Software Engineer / Software Engineer
At peers: Workiva – Associate SE · Broadridge India – SE · Nasdaq / AxiomSL – SE
Typical experience: 0–3 yrs · IRIS guide 0–2
Standard: SFIA 9; OWASP secure coding</t>
        </is>
      </c>
      <c r="DZ217" s="126" t="inlineStr">
        <is>
          <t>0–2 yrs</t>
        </is>
      </c>
      <c r="EA217" s="126" t="inlineStr">
        <is>
          <t>1–3 · 0–3</t>
        </is>
      </c>
      <c r="EB217" s="126" t="inlineStr">
        <is>
          <t>Associate Software Engineer / Software Engineer</t>
        </is>
      </c>
      <c r="EC217" s="126" t="inlineStr">
        <is>
          <t>Workiva: Associate SE · Broadridge India: SE · Nasdaq / AxiomSL: SE · Salesforce: AMTS · Atlassian: P30 Junior · 0–2 yrs · Freshworks: SE</t>
        </is>
      </c>
      <c r="ED217" s="126" t="inlineStr">
        <is>
          <t>SFIA 9 · software development, programming; OWASP secure coding; cloud vendor certifications</t>
        </is>
      </c>
      <c r="EE217" s="126" t="inlineStr">
        <is>
          <t>Core 2 · Future 2 · Functional 2 · Leadership not scored</t>
        </is>
      </c>
      <c r="EF217" s="139" t="n"/>
      <c r="EG217" s="126" t="inlineStr">
        <is>
          <t>✓ HRIS: 1.2 yrs, B.Sc, 0 direct reports
✓ Survey: 20 of 20 questions answered
✓ KRAs: submitted, reported deliverables
✓ Manager mapping: rating, 9-box — filled from talent-mapping files: 9-box · CARBON grid
✗ Job description: not on file</t>
        </is>
      </c>
      <c r="EH217" s="118" t="n"/>
      <c r="EI217" s="118" t="n"/>
      <c r="EJ217" s="118" t="n"/>
      <c r="EK217" s="118" t="inlineStr">
        <is>
          <t>Survey: summary on file · KRAs: received · Experience: on file</t>
        </is>
      </c>
      <c r="EL217" s="141" t="n"/>
      <c r="EM217" s="142" t="n"/>
      <c r="EN217" s="142" t="n"/>
      <c r="EO217" s="142" t="n"/>
      <c r="EP217" s="142" t="n"/>
      <c r="EQ217" s="143" t="n"/>
      <c r="ER217" s="135" t="n"/>
      <c r="ES217" s="135" t="n"/>
      <c r="ET217" s="135" t="n"/>
      <c r="EU217" s="135" t="n"/>
      <c r="EV217" s="135" t="n"/>
      <c r="EW217" s="135" t="n"/>
      <c r="EX217" s="135" t="n"/>
      <c r="EY217" s="143" t="n"/>
      <c r="EZ217" s="135" t="n"/>
      <c r="FA217" s="135" t="n"/>
      <c r="FB217" s="135" t="n"/>
      <c r="FC217" s="135" t="n"/>
      <c r="FD217" s="135" t="n"/>
    </row>
    <row r="218" ht="300" customHeight="1">
      <c r="A218" s="109" t="inlineStr">
        <is>
          <t>CARBON</t>
        </is>
      </c>
      <c r="B218" s="110" t="inlineStr">
        <is>
          <t>IRIS2444</t>
        </is>
      </c>
      <c r="C218" s="110" t="inlineStr">
        <is>
          <t>Dev Hinged</t>
        </is>
      </c>
      <c r="D218" s="110" t="inlineStr">
        <is>
          <t>Technology</t>
        </is>
      </c>
      <c r="E218" s="110" t="inlineStr">
        <is>
          <t>RC-059</t>
        </is>
      </c>
      <c r="F218" s="110" t="inlineStr">
        <is>
          <t>Alpesh Chaudhari</t>
        </is>
      </c>
      <c r="G218" s="110" t="inlineStr">
        <is>
          <t>IRIS2021</t>
        </is>
      </c>
      <c r="H218" s="110" t="inlineStr">
        <is>
          <t>A3</t>
        </is>
      </c>
      <c r="I218" s="110" t="n"/>
      <c r="J218" s="110" t="n">
        <v>1.5</v>
      </c>
      <c r="K218" s="110" t="n">
        <v>0.9</v>
      </c>
      <c r="L218" s="110" t="inlineStr">
        <is>
          <t>B.Tech</t>
        </is>
      </c>
      <c r="M218" s="110" t="n"/>
      <c r="N218" s="144" t="inlineStr">
        <is>
          <t>Trainee AI Engineer</t>
        </is>
      </c>
      <c r="O218" s="113" t="inlineStr">
        <is>
          <t>AI/ML Engineer</t>
        </is>
      </c>
      <c r="P218" s="112" t="inlineStr">
        <is>
          <t>Engineering &amp; Development</t>
        </is>
      </c>
      <c r="Q218" s="112" t="inlineStr">
        <is>
          <t>AI / ML &amp; GenAI Engineering</t>
        </is>
      </c>
      <c r="R218" s="113" t="inlineStr">
        <is>
          <t>L2 – Trainee</t>
        </is>
      </c>
      <c r="S218" s="114" t="inlineStr">
        <is>
          <t>A2</t>
        </is>
      </c>
      <c r="T218" s="151" t="inlineStr">
        <is>
          <t>Associate</t>
        </is>
      </c>
      <c r="U218" s="151" t="inlineStr">
        <is>
          <t>A</t>
        </is>
      </c>
      <c r="V218" s="112" t="inlineStr">
        <is>
          <t>IC</t>
        </is>
      </c>
      <c r="W218" s="150" t="inlineStr">
        <is>
          <t>▲ Up</t>
        </is>
      </c>
      <c r="X218" s="112" t="inlineStr">
        <is>
          <t>P1–P2</t>
        </is>
      </c>
      <c r="Y218" s="112" t="inlineStr">
        <is>
          <t>Entry / Developing</t>
        </is>
      </c>
      <c r="Z218" s="112" t="inlineStr">
        <is>
          <t>2 Assist</t>
        </is>
      </c>
      <c r="AA218" s="117" t="inlineStr">
        <is>
          <t>A2</t>
        </is>
      </c>
      <c r="AB218" s="118" t="inlineStr">
        <is>
          <t>Band A · Practitioner</t>
        </is>
      </c>
      <c r="AC218" s="118" t="inlineStr">
        <is>
          <t>Associate</t>
        </is>
      </c>
      <c r="AD218" s="118" t="inlineStr">
        <is>
          <t>• Same as the model</t>
        </is>
      </c>
      <c r="AE218" s="118" t="inlineStr">
        <is>
          <t>A3</t>
        </is>
      </c>
      <c r="AF218" s="118" t="inlineStr">
        <is>
          <t>OK</t>
        </is>
      </c>
      <c r="AG218" s="118" t="inlineStr">
        <is>
          <t>No change · already below the manager</t>
        </is>
      </c>
      <c r="AH218" s="118" t="n">
        <v>4</v>
      </c>
      <c r="AI218" s="118" t="n"/>
      <c r="AJ218" s="119" t="inlineStr">
        <is>
          <t>CARBON · Technology · Band A · Early career</t>
        </is>
      </c>
      <c r="AK218" s="120" t="n">
        <v>2</v>
      </c>
      <c r="AL218" s="121">
        <f>IFERROR(INDEX(WM_C,MATCH($AJ218,WM_KEY,0)),"")</f>
        <v>0.64</v>
      </c>
      <c r="AM218" s="122">
        <f>IF(OR(AK218="",AL218=""),"",AK218*AL218)</f>
        <v>1.28</v>
      </c>
      <c r="AN218" s="120" t="n">
        <v>1.5</v>
      </c>
      <c r="AO218" s="121">
        <f>IFERROR(INDEX(WM_AU,MATCH($AJ218,WM_KEY,0)),"")</f>
        <v>0.16</v>
      </c>
      <c r="AP218" s="122">
        <f>IF(OR(AN218="",AO218=""),"",AN218*AO218)</f>
        <v>0.24</v>
      </c>
      <c r="AQ218" s="120" t="n">
        <v>1.5</v>
      </c>
      <c r="AR218" s="121">
        <f>IFERROR(INDEX(WM_AC,MATCH($AJ218,WM_KEY,0)),"")</f>
        <v>0.04</v>
      </c>
      <c r="AS218" s="122">
        <f>IF(OR(AQ218="",AR218=""),"",AQ218*AR218)</f>
        <v>0.06</v>
      </c>
      <c r="AT218" s="120" t="n">
        <v>1</v>
      </c>
      <c r="AU218" s="121">
        <f>IFERROR(INDEX(WM_L,MATCH($AJ218,WM_KEY,0)),"")</f>
        <v>0</v>
      </c>
      <c r="AV218" s="122">
        <f>IF(OR(AT218="",AU218=""),"",AT218*AU218)</f>
        <v>0</v>
      </c>
      <c r="AW218" s="120" t="n">
        <v>2</v>
      </c>
      <c r="AX218" s="121">
        <f>IFERROR(INDEX(WM_E,MATCH($AJ218,WM_KEY,0)),"")</f>
        <v>0.1</v>
      </c>
      <c r="AY218" s="122">
        <f>IF(OR(AW218="",AX218=""),"",AW218*AX218)</f>
        <v>0.2</v>
      </c>
      <c r="AZ218" s="123" t="n">
        <v>1.5</v>
      </c>
      <c r="BA218" s="121">
        <f>IFERROR(INDEX(WM_BI,MATCH($AJ218,WM_KEY,0)),"")</f>
        <v>0.06</v>
      </c>
      <c r="BB218" s="122">
        <f>IF(OR(AZ218="",BA218=""),"",AZ218*BA218)</f>
        <v>0.09</v>
      </c>
      <c r="BC218" s="122">
        <f>IF(COUNT(AM218,AP218,AS218,AV218,AY218,BB218)&lt;6,"",SUM(AM218,AP218,AS218,AV218,AY218,BB218))</f>
        <v>1.87</v>
      </c>
      <c r="BD218" s="122" t="str">
        <f>IF(BC218="","",INDEX({"A1","A2","A3","B1","B2","B3","C1","C2","D1","D2","E1","E2"},MAX(1,MIN(12,ROUND(BC218,0)))))</f>
        <v>A2</v>
      </c>
      <c r="BE218" s="114" t="inlineStr">
        <is>
          <t>A2</t>
        </is>
      </c>
      <c r="BF218" s="124" t="inlineStr">
        <is>
          <t>The score decided the level</t>
        </is>
      </c>
      <c r="BG21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8" s="125" t="inlineStr">
        <is>
          <t>At build: Complexity 1.28 + Autonomy 0.24 + Accountability 0.06 + Leadership 0.00 + Experience 0.20 + Business impact 0.09
= 1.87 points → nearest level 2 = A2
Final level: A2 · same as the score</t>
        </is>
      </c>
      <c r="BI218" s="125" t="inlineStr">
        <is>
          <t>No rule applied: the score decides.</t>
        </is>
      </c>
      <c r="BJ218" s="125" t="inlineStr">
        <is>
          <t>—</t>
        </is>
      </c>
      <c r="BK218" s="126" t="n"/>
      <c r="BL218" s="126" t="inlineStr">
        <is>
          <t>High</t>
        </is>
      </c>
      <c r="BM218" s="126" t="inlineStr">
        <is>
          <t>• Designation still says Trainee though experience is past the first year — confirm confirmation status / title</t>
        </is>
      </c>
      <c r="BN218" s="125" t="inlineStr">
        <is>
          <t>Stable · moves in fewer than 5 of 30 weight tests</t>
        </is>
      </c>
      <c r="BO218" s="148" t="inlineStr">
        <is>
          <t>Rated 2 of 12
Start: 1.0 · trainee / intern title
Evidence reads like A3: Builds LLM solutions for automated tagging, table classification, anomaly detection using Azure Document Intelligence and FAISS → moved up 1
KRA: “1.Build strong expertise in Agentic AI, LLM workflows, and document intelligence pipelines through structured learning and practical…”
Market: A2 = Standard work of the discipline</t>
        </is>
      </c>
      <c r="BP218" s="129" t="inlineStr">
        <is>
          <t>Rated 1.5 of 12 · between A1 and A2
Start: 1.0 · trainee / intern title
Evidence reads like A2: Identifies best approach and researches new technologies; nothing beyond own approach → moved up 0.5
Market: A1 = Needs approval / close guidance · A2 = Chooses own approach within standards</t>
        </is>
      </c>
      <c r="BQ218" s="129" t="inlineStr">
        <is>
          <t>Rated 1.5 of 12 · between A1 and A2
Start: 1.0 · trainee / intern title
Evidence reads like A2: Accuracy and reliability of the LLM solutions and prompts personally developed → moved up 0.5
KRA: “1.Build strong expertise in Agentic AI, LLM workflows, and document intelligence pipelines through structured learning and practical…”
Market: A1 = Learning tasks · A2 = Own deliverables · accuracy, TAT</t>
        </is>
      </c>
      <c r="BR218" s="129" t="inlineStr">
        <is>
          <t>Rated 1 of 12 — not counted: the weight is 0% at this level
Start: 1.0 · individual contributor, so influence only
Evidence reads like A1: None described → matches the start
Team: 0 direct reports · IC
Market: A1 = Not scored in Band A</t>
        </is>
      </c>
      <c r="BS218" s="129" t="inlineStr">
        <is>
          <t>Rated 2 of 12
Experience: 1.5 yrs total · 0.6 before IRIS + 0.9 at IRIS = 2.2 on the experience scale
Qualification: B.Tech · graduate, relevant to the work → no change
Market: A2 roles typically have 0–3 yrs · IRIS guide 0–2</t>
        </is>
      </c>
      <c r="BT218"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218" s="124"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BV218" s="125" t="n"/>
      <c r="BW218" s="125" t="n"/>
      <c r="BX218" s="125" t="n"/>
      <c r="BY218" s="125" t="n"/>
      <c r="BZ218" s="125" t="inlineStr">
        <is>
          <t>Received · manager annual</t>
        </is>
      </c>
      <c r="CA218" s="125" t="inlineStr">
        <is>
          <t>CARBON Mapping Master</t>
        </is>
      </c>
      <c r="CB218" s="130" t="n">
        <v>20</v>
      </c>
      <c r="CC218" s="131"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CD218" s="131"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CE218" s="131"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CF218" s="131"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CG218" s="131" t="inlineStr">
        <is>
          <t>• Key challenges: Frequent approach changes.
• Support required: Regular training on new AI tools.</t>
        </is>
      </c>
      <c r="CH218" s="132" t="inlineStr">
        <is>
          <t>Complexity: Evidence reads like A3: Builds LLM solutions for automated tagging, table classification, anomaly detection using Azure Document Intelligence and FAISS → moved up 1
Autonomy: Evidence reads like A2: Identifies best approach and researches new technologies; nothing beyond own approach → moved up 0.5
Accountability: Evidence reads like A2: Accuracy and reliability of the LLM solutions and prompts personally developed → moved up 0.5
Leadership: Evidence reads like A1: None described → matches the start
Business Impact: No survey or manager-mapping signal on criticality: kept at the start point.</t>
        </is>
      </c>
      <c r="CI218" s="131"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CJ218" s="131" t="inlineStr">
        <is>
          <t>Self-identified: AI / automation · Product &amp; tool knowledge
For the next role: AI / automation · Domain, regulatory &amp; XBRL · Product &amp; tool knowledge</t>
        </is>
      </c>
      <c r="CK218" s="131" t="inlineStr">
        <is>
          <t>Per-person summary · CARBON Mapping Master</t>
        </is>
      </c>
      <c r="CL218" s="133" t="inlineStr">
        <is>
          <t>WHAT THE ROLE DOES: Builds AI/ML and LLM features — auto-tagging, classification, agentic workflows, anomaly detection. At A2: standard work delivered independently.
Common themes in role-holders' answers: building · solve · business · solutions
KEY RESPONSIBILITIES: Builds AI/ML and LLM features — auto-tagging, classification, agentic workflows, anomaly detection; Standard work of the discipline; Own deliverables · accuracy, TAT
Common themes in role-holders' answers: ai · solution · testing · technical
DELIVERS: Own deliverables · accuracy, TAT
Common themes in role-holders' answers: ai · solutions
ACCOUNTABLE FOR: Own deliverables · accuracy, TAT
Common themes in role-holders' answers: testing · develop · quality · solutions · ai · accountable
DECIDES ALONE: Chooses own approach within standards
SKILLS &amp; KNOWLEDGE · role-holders: AI/ML
TOOLS &amp; SYSTEMS: FastAPI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3 holders, 3 answered the survey; sub-family 11 answered; catalogue RC-059</t>
        </is>
      </c>
      <c r="CM218" s="134" t="inlineStr">
        <is>
          <t>What the role answers for: Own deliverables · accuracy, TAT.
Accountability &amp; Impact rating: 1.5 of 12 · A2-level impact.
If the work is missed · role-holders' themes: incorrect · lead · delays · rework.
Manager talent mapping — Latest rating: Not rated · manager · 9-Box Grid placement: Future Leader.</t>
        </is>
      </c>
      <c r="CN218" s="135" t="n"/>
      <c r="CO218" s="135" t="n">
        <v>1.5</v>
      </c>
      <c r="CP218" s="136" t="inlineStr">
        <is>
          <t>Not rated · manager</t>
        </is>
      </c>
      <c r="CQ218" s="137" t="inlineStr">
        <is>
          <t>—</t>
        </is>
      </c>
      <c r="CR218" s="137" t="inlineStr">
        <is>
          <t>Future Leader</t>
        </is>
      </c>
      <c r="CS218" s="137" t="inlineStr">
        <is>
          <t>No rating data</t>
        </is>
      </c>
      <c r="CT218" s="137" t="n"/>
      <c r="CU218" s="137" t="n"/>
      <c r="CV218" s="137" t="n"/>
      <c r="CW218" s="137" t="n"/>
      <c r="CX218" s="137" t="n"/>
      <c r="CY218" s="137" t="n"/>
      <c r="CZ218" s="137" t="n"/>
      <c r="DA218" s="119" t="n">
        <v>91</v>
      </c>
      <c r="DB218" s="138" t="inlineStr">
        <is>
          <t>Meets the level</t>
        </is>
      </c>
      <c r="DC218" s="138" t="n">
        <v>98</v>
      </c>
      <c r="DD218" s="138" t="n">
        <v>102</v>
      </c>
      <c r="DE218" s="138" t="n">
        <v>82</v>
      </c>
      <c r="DF218" s="138" t="n"/>
      <c r="DG218" s="138" t="inlineStr">
        <is>
          <t>System design, SQL &amp; data, Product &amp; domain</t>
        </is>
      </c>
      <c r="DH218" s="138" t="inlineStr">
        <is>
          <t>A3: 81% of profile — close</t>
        </is>
      </c>
      <c r="DI218" s="138" t="inlineStr">
        <is>
          <t>Evidence: Survey + KRAs | Core: Ownership 2/2, Problem solving 3/2, Communication &amp; collaboration 2/2, Client &amp; quality focus 3/2, Learning agility 1/2, Integrity &amp; compliance 2/2 | Future-ready: AI literacy 3/2, Data literacy 1/2, Digital fluency 3/2, Innovation 3/2 | Functional: Programming &amp; stack 2/2, System design 1/2, SQL &amp; data 1/2, Cloud &amp; DevOps 3/2, AI / GenAI 3/2, Product &amp; domain 1/2</t>
        </is>
      </c>
      <c r="DJ218" s="111" t="inlineStr">
        <is>
          <t>AI / automation · Product &amp; tool knowledge</t>
        </is>
      </c>
      <c r="DK218" s="112" t="n"/>
      <c r="DL218" s="112" t="inlineStr">
        <is>
          <t>AI, GenAI &amp; Prompt Engineering; Cloud, DevOps &amp; CI/CD; Programming &amp; Tech-Stack Depth</t>
        </is>
      </c>
      <c r="DM218" s="112" t="inlineStr">
        <is>
          <t>AI / automation · Domain, regulatory &amp; XBRL · Product &amp; tool knowledge</t>
        </is>
      </c>
      <c r="DN218" s="112" t="n"/>
      <c r="DO218" s="139" t="inlineStr">
        <is>
          <t>No strong match from survey evidence</t>
        </is>
      </c>
      <c r="DP218" s="126" t="inlineStr">
        <is>
          <t>No material overlap found</t>
        </is>
      </c>
      <c r="DQ218" s="126" t="inlineStr">
        <is>
          <t>Jay Gudhka · iDEAL, Senior Software Engineer — 0.41; Akbar Basha · iFile, Senior Database Engineer — 0.26</t>
        </is>
      </c>
      <c r="DR218" s="126" t="n"/>
      <c r="DS218" s="126" t="n"/>
      <c r="DT218" s="126" t="n"/>
      <c r="DU218" s="140" t="inlineStr">
        <is>
          <t>AI/ML Engineer in Technology · CARBON, A2 — IC.
The work: Builds AI/ML and LLM features — auto-tagging, classification, agentic workflows, anomaly detection.
At this level the role owns standard work delivered independently.
Key responsibilities: Builds AI/ML and LLM features — auto-tagging, classification, agentic workflows, anomaly detection; Standard work of the discipline; Own deliverables · accuracy, TAT.
Holders describe it with: ai · solution · testing · technical.</t>
        </is>
      </c>
      <c r="DV218"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218"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TOOLS: FastAPI
★ = must-have for the family. Scale: 1 Awareness · 2 Working · 3 Practitioner · 4 Advanced · 5 Expert.</t>
        </is>
      </c>
      <c r="DX218"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8" s="139" t="inlineStr">
        <is>
          <t>Market level: P1–P2 · SFIA 2 Assist
Typical title: Associate Software Engineer / Software Engineer
At peers: Workiva – Associate SE · Broadridge India – SE · Nasdaq / AxiomSL – SE
Typical experience: 0–3 yrs · IRIS guide 0–2
Standard: SFIA 9; OWASP secure coding</t>
        </is>
      </c>
      <c r="DZ218" s="126" t="inlineStr">
        <is>
          <t>0–2 yrs</t>
        </is>
      </c>
      <c r="EA218" s="126" t="inlineStr">
        <is>
          <t>1–3 · 0–3</t>
        </is>
      </c>
      <c r="EB218" s="126" t="inlineStr">
        <is>
          <t>Associate Software Engineer / Software Engineer</t>
        </is>
      </c>
      <c r="EC218" s="126" t="inlineStr">
        <is>
          <t>Workiva: Associate SE · Broadridge India: SE · Nasdaq / AxiomSL: SE · Salesforce: AMTS · Atlassian: P30 Junior · 0–2 yrs · Freshworks: SE</t>
        </is>
      </c>
      <c r="ED218" s="126" t="inlineStr">
        <is>
          <t>SFIA 9 · software development, programming; OWASP secure coding; cloud vendor certifications</t>
        </is>
      </c>
      <c r="EE218" s="126" t="inlineStr">
        <is>
          <t>Core 2 · Future 2 · Functional 2 · Leadership not scored</t>
        </is>
      </c>
      <c r="EF218" s="139" t="n"/>
      <c r="EG218" s="126" t="inlineStr">
        <is>
          <t>✓ HRIS: 1.5 yrs, B.Tech, 0 direct reports
✓ Survey: 20 of 20 questions answered
✓ KRAs: submitted, reported deliverables
✓ Manager mapping: rating, 9-box — filled from talent-mapping files: 9-box · CARBON grid
✗ Job description: not on file</t>
        </is>
      </c>
      <c r="EH218" s="118" t="n"/>
      <c r="EI218" s="118" t="n"/>
      <c r="EJ218" s="118" t="n"/>
      <c r="EK218" s="118" t="inlineStr">
        <is>
          <t>Survey: summary on file · KRAs: received · Experience: on file</t>
        </is>
      </c>
      <c r="EL218" s="141" t="n"/>
      <c r="EM218" s="142" t="n"/>
      <c r="EN218" s="142" t="n"/>
      <c r="EO218" s="142" t="n"/>
      <c r="EP218" s="142" t="n"/>
      <c r="EQ218" s="143" t="n"/>
      <c r="ER218" s="135" t="n"/>
      <c r="ES218" s="135" t="n"/>
      <c r="ET218" s="135" t="n"/>
      <c r="EU218" s="135" t="n"/>
      <c r="EV218" s="135" t="n"/>
      <c r="EW218" s="135" t="n"/>
      <c r="EX218" s="135" t="n"/>
      <c r="EY218" s="143" t="n"/>
      <c r="EZ218" s="135" t="n"/>
      <c r="FA218" s="135" t="n"/>
      <c r="FB218" s="135" t="n"/>
      <c r="FC218" s="135" t="n"/>
      <c r="FD218" s="135" t="n"/>
    </row>
    <row r="219" ht="300" customHeight="1">
      <c r="A219" s="109" t="inlineStr">
        <is>
          <t>CARBON</t>
        </is>
      </c>
      <c r="B219" s="110" t="inlineStr">
        <is>
          <t>IRIS2394</t>
        </is>
      </c>
      <c r="C219" s="110" t="inlineStr">
        <is>
          <t>Meet Patel</t>
        </is>
      </c>
      <c r="D219" s="110" t="inlineStr">
        <is>
          <t>Technology</t>
        </is>
      </c>
      <c r="E219" s="110" t="inlineStr">
        <is>
          <t>RC-066</t>
        </is>
      </c>
      <c r="F219" s="110" t="inlineStr">
        <is>
          <t>Alpesh Chaudhari</t>
        </is>
      </c>
      <c r="G219" s="110" t="inlineStr">
        <is>
          <t>IRIS2021</t>
        </is>
      </c>
      <c r="H219" s="110" t="inlineStr">
        <is>
          <t>A3</t>
        </is>
      </c>
      <c r="I219" s="110" t="n"/>
      <c r="J219" s="110" t="n">
        <v>1.2</v>
      </c>
      <c r="K219" s="110" t="n">
        <v>1.2</v>
      </c>
      <c r="L219" s="110" t="inlineStr">
        <is>
          <t>B.Sc</t>
        </is>
      </c>
      <c r="M219" s="110" t="n"/>
      <c r="N219" s="144" t="inlineStr">
        <is>
          <t>Trainee Software Engineer</t>
        </is>
      </c>
      <c r="O219" s="113" t="inlineStr">
        <is>
          <t>Software Engineer</t>
        </is>
      </c>
      <c r="P219" s="112" t="inlineStr">
        <is>
          <t>Engineering &amp; Development</t>
        </is>
      </c>
      <c r="Q219" s="112" t="inlineStr">
        <is>
          <t>Backend Development</t>
        </is>
      </c>
      <c r="R219" s="113" t="inlineStr">
        <is>
          <t>L2 – Trainee</t>
        </is>
      </c>
      <c r="S219" s="114" t="inlineStr">
        <is>
          <t>A2</t>
        </is>
      </c>
      <c r="T219" s="151" t="inlineStr">
        <is>
          <t>Associate</t>
        </is>
      </c>
      <c r="U219" s="151" t="inlineStr">
        <is>
          <t>A</t>
        </is>
      </c>
      <c r="V219" s="112" t="inlineStr">
        <is>
          <t>IC</t>
        </is>
      </c>
      <c r="W219" s="150" t="inlineStr">
        <is>
          <t>▲ Up</t>
        </is>
      </c>
      <c r="X219" s="112" t="inlineStr">
        <is>
          <t>P1–P2</t>
        </is>
      </c>
      <c r="Y219" s="112" t="inlineStr">
        <is>
          <t>Entry / Developing</t>
        </is>
      </c>
      <c r="Z219" s="112" t="inlineStr">
        <is>
          <t>2 Assist</t>
        </is>
      </c>
      <c r="AA219" s="117" t="inlineStr">
        <is>
          <t>A2</t>
        </is>
      </c>
      <c r="AB219" s="118" t="inlineStr">
        <is>
          <t>Band A · Practitioner</t>
        </is>
      </c>
      <c r="AC219" s="118" t="inlineStr">
        <is>
          <t>Associate</t>
        </is>
      </c>
      <c r="AD219" s="118" t="inlineStr">
        <is>
          <t>• Same as the model</t>
        </is>
      </c>
      <c r="AE219" s="118" t="inlineStr">
        <is>
          <t>A3</t>
        </is>
      </c>
      <c r="AF219" s="118" t="inlineStr">
        <is>
          <t>OK</t>
        </is>
      </c>
      <c r="AG219" s="118" t="inlineStr">
        <is>
          <t>No change · already below the manager</t>
        </is>
      </c>
      <c r="AH219" s="118" t="n">
        <v>4</v>
      </c>
      <c r="AI219" s="118" t="n"/>
      <c r="AJ219" s="119" t="inlineStr">
        <is>
          <t>CARBON · Technology · Band A · Early career</t>
        </is>
      </c>
      <c r="AK219" s="120" t="n">
        <v>1.5</v>
      </c>
      <c r="AL219" s="121">
        <f>IFERROR(INDEX(WM_C,MATCH($AJ219,WM_KEY,0)),"")</f>
        <v>0.64</v>
      </c>
      <c r="AM219" s="122">
        <f>IF(OR(AK219="",AL219=""),"",AK219*AL219)</f>
        <v>0.96</v>
      </c>
      <c r="AN219" s="120" t="n">
        <v>1.5</v>
      </c>
      <c r="AO219" s="121">
        <f>IFERROR(INDEX(WM_AU,MATCH($AJ219,WM_KEY,0)),"")</f>
        <v>0.16</v>
      </c>
      <c r="AP219" s="122">
        <f>IF(OR(AN219="",AO219=""),"",AN219*AO219)</f>
        <v>0.24</v>
      </c>
      <c r="AQ219" s="120" t="n">
        <v>1.5</v>
      </c>
      <c r="AR219" s="121">
        <f>IFERROR(INDEX(WM_AC,MATCH($AJ219,WM_KEY,0)),"")</f>
        <v>0.04</v>
      </c>
      <c r="AS219" s="122">
        <f>IF(OR(AQ219="",AR219=""),"",AQ219*AR219)</f>
        <v>0.06</v>
      </c>
      <c r="AT219" s="120" t="n">
        <v>1.5</v>
      </c>
      <c r="AU219" s="121">
        <f>IFERROR(INDEX(WM_L,MATCH($AJ219,WM_KEY,0)),"")</f>
        <v>0</v>
      </c>
      <c r="AV219" s="122">
        <f>IF(OR(AT219="",AU219=""),"",AT219*AU219)</f>
        <v>0</v>
      </c>
      <c r="AW219" s="120" t="n">
        <v>2</v>
      </c>
      <c r="AX219" s="121">
        <f>IFERROR(INDEX(WM_E,MATCH($AJ219,WM_KEY,0)),"")</f>
        <v>0.1</v>
      </c>
      <c r="AY219" s="122">
        <f>IF(OR(AW219="",AX219=""),"",AW219*AX219)</f>
        <v>0.2</v>
      </c>
      <c r="AZ219" s="123" t="n">
        <v>1.5</v>
      </c>
      <c r="BA219" s="121">
        <f>IFERROR(INDEX(WM_BI,MATCH($AJ219,WM_KEY,0)),"")</f>
        <v>0.06</v>
      </c>
      <c r="BB219" s="122">
        <f>IF(OR(AZ219="",BA219=""),"",AZ219*BA219)</f>
        <v>0.09</v>
      </c>
      <c r="BC219" s="122">
        <f>IF(COUNT(AM219,AP219,AS219,AV219,AY219,BB219)&lt;6,"",SUM(AM219,AP219,AS219,AV219,AY219,BB219))</f>
        <v>1.55</v>
      </c>
      <c r="BD219" s="122" t="str">
        <f>IF(BC219="","",INDEX({"A1","A2","A3","B1","B2","B3","C1","C2","D1","D2","E1","E2"},MAX(1,MIN(12,ROUND(BC219,0)))))</f>
        <v>A2</v>
      </c>
      <c r="BE219" s="114" t="inlineStr">
        <is>
          <t>A2</t>
        </is>
      </c>
      <c r="BF219" s="124" t="inlineStr">
        <is>
          <t>The score decided the level</t>
        </is>
      </c>
      <c r="BG21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9" s="125" t="inlineStr">
        <is>
          <t>At build: Complexity 0.96 + Autonomy 0.24 + Accountability 0.06 + Leadership 0.00 + Experience 0.20 + Business impact 0.09
= 1.55 points → nearest level 2 = A2
Final level: A2 · same as the score</t>
        </is>
      </c>
      <c r="BI219" s="125" t="inlineStr">
        <is>
          <t>No rule applied: the score decides.</t>
        </is>
      </c>
      <c r="BJ219" s="125" t="inlineStr">
        <is>
          <t>—</t>
        </is>
      </c>
      <c r="BK219" s="126" t="n"/>
      <c r="BL219" s="126" t="inlineStr">
        <is>
          <t>Medium</t>
        </is>
      </c>
      <c r="BM219" s="126" t="inlineStr">
        <is>
          <t>• Designation still says Trainee though experience is past the first year — confirm confirmation status / title</t>
        </is>
      </c>
      <c r="BN219" s="125" t="inlineStr">
        <is>
          <t>Stable · moves in fewer than 5 of 30 weight tests</t>
        </is>
      </c>
      <c r="BO219" s="148" t="inlineStr">
        <is>
          <t>Rated 1.5 of 12 · between A1 and A2
Start: 1.0 · trainee / intern title
Evidence reads like A2: own survey / KRA answers · summarised by the rater; not quoted → moved up 0.5
KRA: “1.Deliver ≥ 90% committed development tasks within agreed timelines with high-quality implementation. 2.Strengthen technical capability in…”
Market: A1 = Learning; follows worked examples · A2 = Standard work of the discipline</t>
        </is>
      </c>
      <c r="BP219" s="129" t="inlineStr">
        <is>
          <t>Rated 1.5 of 12 · between A1 and A2
Start: 1.0 · trainee / intern title
Evidence reads like A2: Decides how to implement technical solutions for own tasks → moved up 0.5
Market: A1 = Needs approval / close guidance · A2 = Chooses own approach within standards</t>
        </is>
      </c>
      <c r="BQ219" s="129" t="inlineStr">
        <is>
          <t>Rated 1.5 of 12 · between A1 and A2
Start: 1.0 · trainee / intern title
Evidence reads like A2: own survey / KRA answers · summarised by the rater; not quoted → moved up 0.5
KRA: “1.Deliver ≥ 90% committed development tasks within agreed timelines with high-quality implementation. 2.Strengthen technical capability in…”
Market: A1 = Learning tasks · A2 = Own deliverables · accuracy, TAT</t>
        </is>
      </c>
      <c r="BR219" s="129" t="inlineStr">
        <is>
          <t>Rated 1.5 of 12 · between A1 and A2 — not counted: the weight is 0% at this level
Start: 1.0 · individual contributor, so influence only
Evidence reads like A2: Says helps others who need help → moved up 0.5
Team: 0 direct reports · IC
Market: A1–A2 = Not scored in Band A</t>
        </is>
      </c>
      <c r="BS219" s="129" t="inlineStr">
        <is>
          <t>Rated 2 of 12
Experience: 1.2 yrs total · 1.2 at IRIS; none recorded before IRIS = 2.1 on the experience scale
Qualification: B.Sc · graduate, relevant to the work → no change
Market: A2 roles typically have 0–3 yrs · IRIS guide 0–2</t>
        </is>
      </c>
      <c r="BT219"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219" s="124" t="inlineStr">
        <is>
          <t>1.Deliver ≥ 90% committed development tasks within agreed timelines with high-quality implementation.
2.Strengthen technical capability in advanced .NET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BV219" s="125" t="n"/>
      <c r="BW219" s="125" t="n"/>
      <c r="BX219" s="125" t="n"/>
      <c r="BY219" s="125" t="n"/>
      <c r="BZ219" s="125" t="inlineStr">
        <is>
          <t>Received · manager annual</t>
        </is>
      </c>
      <c r="CA219" s="125" t="inlineStr">
        <is>
          <t>CARBON Mapping Master</t>
        </is>
      </c>
      <c r="CB219" s="130" t="n">
        <v>20</v>
      </c>
      <c r="CC219" s="131"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CD219" s="131"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CE219" s="131" t="inlineStr">
        <is>
          <t>• Current capabilities: Full stack Development; Domain language.
• Tools / software used: Postman; Claude.
• Workload: Rated a heavy load · 4/5 in a typical week.
• Judgment/way of working: AI first approach.</t>
        </is>
      </c>
      <c r="CF219" s="131" t="inlineStr">
        <is>
          <t>• Development priorities: Leadership experience.
• Learning and Development Need: On the job mentoring. About tech stack used in Carbon...
• Role evolving toward: AI based development.</t>
        </is>
      </c>
      <c r="CG219" s="131" t="inlineStr">
        <is>
          <t>• Key challenges: Ai credits.
• Support required: Clear requirements.</t>
        </is>
      </c>
      <c r="CH219" s="132" t="inlineStr">
        <is>
          <t>Complexity: Evidence reads like A2: own survey / KRA answers · summarised by the rater; not quoted → moved up 0.5
Autonomy: Evidence reads like A2: Decides how to implement technical solutions for own tasks → moved up 0.5
Accountability: Evidence reads like A2: own survey / KRA answers · summarised by the rater; not quoted → moved up 0.5
Leadership: Evidence reads like A2: Says helps others who need help → moved up 0.5
Business Impact: No survey or manager-mapping signal on criticality: kept at the start point.</t>
        </is>
      </c>
      <c r="CI219"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219" s="131" t="inlineStr">
        <is>
          <t>Self-identified: Leadership &amp; people management
For the next role: Leadership &amp; people management</t>
        </is>
      </c>
      <c r="CK219" s="131" t="inlineStr">
        <is>
          <t>Per-person summary · CARBON Mapping Master</t>
        </is>
      </c>
      <c r="CL219"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219" s="134"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Not rated · manager · 9-Box Grid placement: Future Leader.</t>
        </is>
      </c>
      <c r="CN219" s="135" t="n"/>
      <c r="CO219" s="135" t="n">
        <v>1.5</v>
      </c>
      <c r="CP219" s="136" t="inlineStr">
        <is>
          <t>Not rated · manager</t>
        </is>
      </c>
      <c r="CQ219" s="137" t="inlineStr">
        <is>
          <t>—</t>
        </is>
      </c>
      <c r="CR219" s="137" t="inlineStr">
        <is>
          <t>Future Leader</t>
        </is>
      </c>
      <c r="CS219" s="137" t="inlineStr">
        <is>
          <t>No rating data</t>
        </is>
      </c>
      <c r="CT219" s="137" t="n"/>
      <c r="CU219" s="137" t="n"/>
      <c r="CV219" s="137" t="n"/>
      <c r="CW219" s="137" t="n"/>
      <c r="CX219" s="137" t="n"/>
      <c r="CY219" s="137" t="n"/>
      <c r="CZ219" s="137" t="n"/>
      <c r="DA219" s="119" t="n">
        <v>74</v>
      </c>
      <c r="DB219" s="138" t="inlineStr">
        <is>
          <t>Gap — development plan needed</t>
        </is>
      </c>
      <c r="DC219" s="138" t="n">
        <v>75</v>
      </c>
      <c r="DD219" s="138" t="n">
        <v>80</v>
      </c>
      <c r="DE219" s="138" t="n">
        <v>70</v>
      </c>
      <c r="DF219" s="138" t="n"/>
      <c r="DG219" s="138" t="inlineStr">
        <is>
          <t>Programming &amp; stack, System design, SQL &amp; data</t>
        </is>
      </c>
      <c r="DH219" s="138" t="inlineStr">
        <is>
          <t>A3: 64% of profile — not yet</t>
        </is>
      </c>
      <c r="DI219" s="138" t="inlineStr">
        <is>
          <t>Evidence: Survey + KRAs | Core: Ownership 2/2, Problem solving 1/2, Communication &amp; collaboration 2/2, Client &amp; quality focus 1/2, Learning agility 1/2, Integrity &amp; compliance 2/2 | Future-ready: AI literacy 3/2, Data literacy 1/2, Digital fluency 2/2, Innovation 1/2 | Functional: Programming &amp; stack 1/2, System design 1/2, SQL &amp; data 1/2, Cloud &amp; DevOps 1/2, AI / GenAI 3/2, Product &amp; domain 2/2</t>
        </is>
      </c>
      <c r="DJ219" s="111" t="inlineStr">
        <is>
          <t>Leadership &amp; people management</t>
        </is>
      </c>
      <c r="DK219" s="112" t="n"/>
      <c r="DL219" s="112" t="inlineStr">
        <is>
          <t>AI, GenAI &amp; Prompt Engineering</t>
        </is>
      </c>
      <c r="DM219" s="112" t="inlineStr">
        <is>
          <t>Leadership &amp; people management</t>
        </is>
      </c>
      <c r="DN219" s="112" t="n"/>
      <c r="DO219" s="139" t="inlineStr">
        <is>
          <t>No strong match from survey evidence</t>
        </is>
      </c>
      <c r="DP219" s="126" t="inlineStr">
        <is>
          <t>Harsh Borad · Software Engineer — 0.46: development, feature, fixing, claude; Imtiyaz Pathan · Senior Software Engineer — 0.43: development, bug, feature, api</t>
        </is>
      </c>
      <c r="DQ219" s="126" t="inlineStr">
        <is>
          <t>Devkumar Nishad · iFile, Software Engineer — 0.44; Mukesh Babulal Suthar · iFile, Senior Software Engineer — 0.43; Balram Mahato · iFile, Software Engineer — 0.35</t>
        </is>
      </c>
      <c r="DR219" s="126" t="n"/>
      <c r="DS219" s="126" t="n"/>
      <c r="DT219" s="126" t="n"/>
      <c r="DU219" s="140" t="inlineStr">
        <is>
          <t>Software Engineer in Technology · CARBON,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219"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219"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219"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9" s="139" t="inlineStr">
        <is>
          <t>Market level: P1–P2 · SFIA 2 Assist
Typical title: Associate Software Engineer / Software Engineer
At peers: Workiva – Associate SE · Broadridge India – SE · Nasdaq / AxiomSL – SE
Typical experience: 0–3 yrs · IRIS guide 0–2
Standard: SFIA 9; OWASP secure coding</t>
        </is>
      </c>
      <c r="DZ219" s="126" t="inlineStr">
        <is>
          <t>0–2 yrs</t>
        </is>
      </c>
      <c r="EA219" s="126" t="inlineStr">
        <is>
          <t>1–3 · 0–3</t>
        </is>
      </c>
      <c r="EB219" s="126" t="inlineStr">
        <is>
          <t>Associate Software Engineer / Software Engineer</t>
        </is>
      </c>
      <c r="EC219" s="126" t="inlineStr">
        <is>
          <t>Workiva: Associate SE · Broadridge India: SE · Nasdaq / AxiomSL: SE · Salesforce: AMTS · Atlassian: P30 Junior · 0–2 yrs · Freshworks: SE</t>
        </is>
      </c>
      <c r="ED219" s="126" t="inlineStr">
        <is>
          <t>SFIA 9 · software development, programming; OWASP secure coding; cloud vendor certifications</t>
        </is>
      </c>
      <c r="EE219" s="126" t="inlineStr">
        <is>
          <t>Core 2 · Future 2 · Functional 2 · Leadership not scored</t>
        </is>
      </c>
      <c r="EF219" s="139" t="n"/>
      <c r="EG219" s="126" t="inlineStr">
        <is>
          <t>✓ HRIS: 1.2 yrs, B.Sc, 0 direct reports
✓ Survey: 20 of 20 questions answered
✓ KRAs: submitted, reported deliverables
✓ Manager mapping: rating, 9-box — filled from talent-mapping files: 9-box · CARBON grid
✗ Job description: not on file</t>
        </is>
      </c>
      <c r="EH219" s="118" t="n"/>
      <c r="EI219" s="118" t="n"/>
      <c r="EJ219" s="118" t="n"/>
      <c r="EK219" s="118" t="inlineStr">
        <is>
          <t>Survey: summary on file · KRAs: received · Experience: on file</t>
        </is>
      </c>
      <c r="EL219" s="141" t="n"/>
      <c r="EM219" s="142" t="n"/>
      <c r="EN219" s="142" t="n"/>
      <c r="EO219" s="142" t="n"/>
      <c r="EP219" s="142" t="n"/>
      <c r="EQ219" s="143" t="n"/>
      <c r="ER219" s="135" t="n"/>
      <c r="ES219" s="135" t="n"/>
      <c r="ET219" s="135" t="n"/>
      <c r="EU219" s="135" t="n"/>
      <c r="EV219" s="135" t="n"/>
      <c r="EW219" s="135" t="n"/>
      <c r="EX219" s="135" t="n"/>
      <c r="EY219" s="143" t="n"/>
      <c r="EZ219" s="135" t="n"/>
      <c r="FA219" s="135" t="n"/>
      <c r="FB219" s="135" t="n"/>
      <c r="FC219" s="135" t="n"/>
      <c r="FD219" s="135" t="n"/>
    </row>
    <row r="220" ht="300" customHeight="1">
      <c r="A220" s="109" t="inlineStr">
        <is>
          <t>CARBON</t>
        </is>
      </c>
      <c r="B220" s="110" t="inlineStr">
        <is>
          <t>IRIS2454</t>
        </is>
      </c>
      <c r="C220" s="110" t="inlineStr">
        <is>
          <t>Ayush Sharma</t>
        </is>
      </c>
      <c r="D220" s="110" t="inlineStr">
        <is>
          <t>Technology</t>
        </is>
      </c>
      <c r="E220" s="110" t="inlineStr">
        <is>
          <t>RC-065</t>
        </is>
      </c>
      <c r="F220" s="110" t="inlineStr">
        <is>
          <t>Alpesh Chaudhari</t>
        </is>
      </c>
      <c r="G220" s="110" t="inlineStr">
        <is>
          <t>IRIS2021</t>
        </is>
      </c>
      <c r="H220" s="110" t="inlineStr">
        <is>
          <t>A3</t>
        </is>
      </c>
      <c r="I220" s="110" t="n"/>
      <c r="J220" s="110" t="n">
        <v>0.8</v>
      </c>
      <c r="K220" s="110" t="n">
        <v>0.8</v>
      </c>
      <c r="L220" s="110" t="inlineStr">
        <is>
          <t>B.Tech</t>
        </is>
      </c>
      <c r="M220" s="110" t="n"/>
      <c r="N220" s="111" t="inlineStr">
        <is>
          <t>Trainee Software Engineer</t>
        </is>
      </c>
      <c r="O220" s="112" t="inlineStr">
        <is>
          <t>Trainee Software Engineer</t>
        </is>
      </c>
      <c r="P220" s="112" t="inlineStr">
        <is>
          <t>Engineering &amp; Development</t>
        </is>
      </c>
      <c r="Q220" s="112" t="inlineStr">
        <is>
          <t>Backend Development</t>
        </is>
      </c>
      <c r="R220" s="112" t="inlineStr">
        <is>
          <t>L2 – Trainee</t>
        </is>
      </c>
      <c r="S220" s="152" t="inlineStr">
        <is>
          <t>A1</t>
        </is>
      </c>
      <c r="T220" s="151" t="inlineStr">
        <is>
          <t>Intern / Trainee</t>
        </is>
      </c>
      <c r="U220" s="151" t="inlineStr">
        <is>
          <t>A</t>
        </is>
      </c>
      <c r="V220" s="112" t="inlineStr">
        <is>
          <t>IC</t>
        </is>
      </c>
      <c r="W220" s="153" t="inlineStr">
        <is>
          <t>• Same level</t>
        </is>
      </c>
      <c r="X220" s="112" t="inlineStr">
        <is>
          <t>Entry / P1 · intern</t>
        </is>
      </c>
      <c r="Y220" s="112" t="inlineStr">
        <is>
          <t>Entry</t>
        </is>
      </c>
      <c r="Z220" s="112" t="inlineStr">
        <is>
          <t>1 Follow</t>
        </is>
      </c>
      <c r="AA220" s="117" t="inlineStr">
        <is>
          <t>A1</t>
        </is>
      </c>
      <c r="AB220" s="118" t="inlineStr">
        <is>
          <t>Band A · Practitioner</t>
        </is>
      </c>
      <c r="AC220" s="118" t="inlineStr">
        <is>
          <t>Intern / Trainee</t>
        </is>
      </c>
      <c r="AD220" s="118" t="inlineStr">
        <is>
          <t>• Same as the model</t>
        </is>
      </c>
      <c r="AE220" s="118" t="inlineStr">
        <is>
          <t>A3</t>
        </is>
      </c>
      <c r="AF220" s="118" t="inlineStr">
        <is>
          <t>OK</t>
        </is>
      </c>
      <c r="AG220" s="118" t="inlineStr">
        <is>
          <t>No change · already below the manager</t>
        </is>
      </c>
      <c r="AH220" s="118" t="n">
        <v>4</v>
      </c>
      <c r="AI220" s="118" t="n"/>
      <c r="AJ220" s="119" t="inlineStr">
        <is>
          <t>—</t>
        </is>
      </c>
      <c r="AK220" s="120" t="n"/>
      <c r="AL220" s="121" t="str">
        <f>IFERROR(INDEX(WM_C,MATCH($AJ220,WM_KEY,0)),"")</f>
        <v/>
      </c>
      <c r="AM220" s="122" t="str">
        <f>IF(OR(AK220="",AL220=""),"",AK220*AL220)</f>
        <v/>
      </c>
      <c r="AN220" s="120" t="n"/>
      <c r="AO220" s="121" t="str">
        <f>IFERROR(INDEX(WM_AU,MATCH($AJ220,WM_KEY,0)),"")</f>
        <v/>
      </c>
      <c r="AP220" s="122" t="str">
        <f>IF(OR(AN220="",AO220=""),"",AN220*AO220)</f>
        <v/>
      </c>
      <c r="AQ220" s="120" t="n"/>
      <c r="AR220" s="121" t="str">
        <f>IFERROR(INDEX(WM_AC,MATCH($AJ220,WM_KEY,0)),"")</f>
        <v/>
      </c>
      <c r="AS220" s="122" t="str">
        <f>IF(OR(AQ220="",AR220=""),"",AQ220*AR220)</f>
        <v/>
      </c>
      <c r="AT220" s="120" t="n"/>
      <c r="AU220" s="121" t="str">
        <f>IFERROR(INDEX(WM_L,MATCH($AJ220,WM_KEY,0)),"")</f>
        <v/>
      </c>
      <c r="AV220" s="122" t="str">
        <f>IF(OR(AT220="",AU220=""),"",AT220*AU220)</f>
        <v/>
      </c>
      <c r="AW220" s="120" t="n"/>
      <c r="AX220" s="121" t="str">
        <f>IFERROR(INDEX(WM_E,MATCH($AJ220,WM_KEY,0)),"")</f>
        <v/>
      </c>
      <c r="AY220" s="122" t="str">
        <f>IF(OR(AW220="",AX220=""),"",AW220*AX220)</f>
        <v/>
      </c>
      <c r="AZ220" s="123" t="n"/>
      <c r="BA220" s="121" t="str">
        <f>IFERROR(INDEX(WM_BI,MATCH($AJ220,WM_KEY,0)),"")</f>
        <v/>
      </c>
      <c r="BB220" s="122" t="str">
        <f>IF(OR(AZ220="",BA220=""),"",AZ220*BA220)</f>
        <v/>
      </c>
      <c r="BC220" s="122" t="str">
        <f>IF(COUNT(AM220,AP220,AS220,AV220,AY220,BB220)&lt;6,"",SUM(AM220,AP220,AS220,AV220,AY220,BB220))</f>
        <v/>
      </c>
      <c r="BD220" s="122" t="str">
        <f>IF(BC220="","",INDEX({"A1","A2","A3","B1","B2","B3","C1","C2","D1","D2","E1","E2"},MAX(1,MIN(12,ROUND(BC220,0)))))</f>
        <v/>
      </c>
      <c r="BE220" s="152" t="inlineStr">
        <is>
          <t>A1</t>
        </is>
      </c>
      <c r="BF220" s="124" t="inlineStr">
        <is>
          <t>Placed by rule</t>
        </is>
      </c>
      <c r="BG220" s="125" t="inlineStr">
        <is>
          <t>Not scored: interns and first-year trainees start at A1.</t>
        </is>
      </c>
      <c r="BH220" s="125" t="inlineStr">
        <is>
          <t>Not scored: interns and first-year trainees start at A1.</t>
        </is>
      </c>
      <c r="BI220" s="125" t="inlineStr">
        <is>
          <t>Interns and first-year trainees start at A1.</t>
        </is>
      </c>
      <c r="BJ220" s="125" t="inlineStr">
        <is>
          <t>—</t>
        </is>
      </c>
      <c r="BK220" s="126" t="n"/>
      <c r="BL220" s="126" t="inlineStr">
        <is>
          <t>Low</t>
        </is>
      </c>
      <c r="BM220" s="126" t="inlineStr">
        <is>
          <t>• Survey answers are generic or do not match the role — not used as evidence; manager input needed</t>
        </is>
      </c>
      <c r="BN220" s="125" t="inlineStr">
        <is>
          <t>Stable · moves in fewer than 5 of 30 weight tests</t>
        </is>
      </c>
      <c r="BO220" s="148" t="inlineStr">
        <is>
          <t>Not scored: interns and first-year trainees start at A1.</t>
        </is>
      </c>
      <c r="BP220" s="129" t="inlineStr">
        <is>
          <t>Not scored: interns and first-year trainees start at A1.</t>
        </is>
      </c>
      <c r="BQ220" s="129" t="inlineStr">
        <is>
          <t>Not scored: interns and first-year trainees start at A1.</t>
        </is>
      </c>
      <c r="BR220" s="129" t="inlineStr">
        <is>
          <t>Not scored: interns and first-year trainees start at A1.</t>
        </is>
      </c>
      <c r="BS220" s="129" t="inlineStr">
        <is>
          <t>Not scored: interns and first-year trainees start at A1.</t>
        </is>
      </c>
      <c r="BT220" s="129" t="inlineStr">
        <is>
          <t>Not scored: interns and first-year trainees start at A1.</t>
        </is>
      </c>
      <c r="BU220" s="124" t="inlineStr">
        <is>
          <t>1.Deliver ≥ 90% committed full-stack tasks within agreed timelines with improved implementation quality and reduced rework.
2.Strengthen technical capability in advanced .NET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BV220" s="125" t="n"/>
      <c r="BW220" s="125" t="n"/>
      <c r="BX220" s="125" t="n"/>
      <c r="BY220" s="125" t="n"/>
      <c r="BZ220" s="125" t="inlineStr">
        <is>
          <t>Received · manager annual</t>
        </is>
      </c>
      <c r="CA220" s="125" t="inlineStr">
        <is>
          <t>CARBON Mapping Master</t>
        </is>
      </c>
      <c r="CB220" s="130" t="n">
        <v>20</v>
      </c>
      <c r="CC220" s="131"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CD220" s="131" t="inlineStr">
        <is>
          <t>scalable software appln; I’m accountable for the quality, reliability, and timely delivery of the features and software I develop.; Develop Software Features; It can lead to bugs, delays, rework, or production issues.</t>
        </is>
      </c>
      <c r="CE220" s="131" t="inlineStr">
        <is>
          <t>NET Java React; Visual Studio VS Code; Problem-solving, ownership, and sound technical judgment.</t>
        </is>
      </c>
      <c r="CF220" s="131" t="inlineStr">
        <is>
          <t>System architecture, project workflows, and priorities.; hands-on project expern; System design, cloud technologies, AI/GenAI, and leadership skills.</t>
        </is>
      </c>
      <c r="CG220" s="131" t="inlineStr">
        <is>
          <t>High workload and shift; Better workload planning and clearer priorities.</t>
        </is>
      </c>
      <c r="CH220" s="132" t="n"/>
      <c r="CI220" s="131"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J220" s="131" t="inlineStr">
        <is>
          <t>Self-identified: AI / automation · Leadership &amp; people management · Technical depth &amp; architecture
For the next role: AI / automation · Leadership &amp; people management · Technical depth &amp; architecture</t>
        </is>
      </c>
      <c r="CK220" s="131" t="inlineStr">
        <is>
          <t>Per-person summary · CARBON Mapping Master</t>
        </is>
      </c>
      <c r="CL220" s="133"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M220" s="134" t="inlineStr">
        <is>
          <t>What the role answers for: Learning tasks.
If the work is missed · role-holders' themes: lead · delays · rework.
Measured on · manager-set KRA themes: code · technical · agreed · deliver · application · maintain.
Manager talent mapping — Latest rating: Not rated · manager · 9-Box Grid placement: Trusted Professional.</t>
        </is>
      </c>
      <c r="CN220" s="135" t="n"/>
      <c r="CO220" s="135" t="n"/>
      <c r="CP220" s="136" t="inlineStr">
        <is>
          <t>Not rated · manager</t>
        </is>
      </c>
      <c r="CQ220" s="137" t="inlineStr">
        <is>
          <t>—</t>
        </is>
      </c>
      <c r="CR220" s="137" t="inlineStr">
        <is>
          <t>Trusted Professional</t>
        </is>
      </c>
      <c r="CS220" s="137" t="inlineStr">
        <is>
          <t>No rating data</t>
        </is>
      </c>
      <c r="CT220" s="137" t="n"/>
      <c r="CU220" s="137" t="n"/>
      <c r="CV220" s="137" t="n"/>
      <c r="CW220" s="137" t="n"/>
      <c r="CX220" s="137" t="n"/>
      <c r="CY220" s="137" t="n"/>
      <c r="CZ220" s="137" t="n"/>
      <c r="DA220" s="119" t="n">
        <v>102</v>
      </c>
      <c r="DB220" s="138" t="inlineStr">
        <is>
          <t>Meets the level</t>
        </is>
      </c>
      <c r="DC220" s="138" t="n">
        <v>103</v>
      </c>
      <c r="DD220" s="138" t="n">
        <v>105</v>
      </c>
      <c r="DE220" s="138" t="n">
        <v>100</v>
      </c>
      <c r="DF220" s="138" t="n"/>
      <c r="DG220" s="138" t="inlineStr">
        <is>
          <t>None — maintain and stretch</t>
        </is>
      </c>
      <c r="DH220" s="138" t="inlineStr">
        <is>
          <t>A2: 55% of profile — not yet</t>
        </is>
      </c>
      <c r="DI220" s="138" t="inlineStr">
        <is>
          <t>Evidence: Survey + KRAs | Core: Ownership 1/1, Problem solving 1/1, Communication &amp; collaboration 1/1, Client &amp; quality focus 2/1, Learning agility 1/1, Integrity &amp; compliance 1/1 | Future-ready: AI literacy 1/1, Data literacy 1/1, Digital fluency 2/1, Innovation 1/1 | Functional: Programming &amp; stack 1/1, System design 1/1, SQL &amp; data 1/1, Cloud &amp; DevOps 1/1, AI / GenAI 1/1, Product &amp; domain 1/1</t>
        </is>
      </c>
      <c r="DJ220" s="111" t="inlineStr">
        <is>
          <t>AI / automation · Leadership &amp; people management · Technical depth &amp; architecture</t>
        </is>
      </c>
      <c r="DK220" s="112" t="n"/>
      <c r="DL220" s="112" t="inlineStr">
        <is>
          <t>AI, GenAI &amp; Prompt Engineering; Programming &amp; Tech-Stack Depth</t>
        </is>
      </c>
      <c r="DM220" s="112" t="inlineStr">
        <is>
          <t>AI / automation · Leadership &amp; people management · Technical depth &amp; architecture</t>
        </is>
      </c>
      <c r="DN220" s="112" t="n"/>
      <c r="DO220" s="139" t="inlineStr">
        <is>
          <t>No strong match from survey evidence</t>
        </is>
      </c>
      <c r="DP220" s="126" t="inlineStr">
        <is>
          <t>Kuldip D Shah · Software Engineer — 0.38: react, features, studio, visual; Jayshiv Patel · Software Engineer — 0.31: react, net, features, code; Rahul Mejari · Senior UI Developer — 0.30: scalable, react, code</t>
        </is>
      </c>
      <c r="DQ220" s="126" t="inlineStr">
        <is>
          <t>Krishnadev Arya · Datatech, Software Engineer — 0.51; Anurag Gupta · iFile, Trainee UI Developer — 0.41; Hemalatha Visamsetti · iFile, Senior Software Engineer — 0.37</t>
        </is>
      </c>
      <c r="DR220" s="126" t="n"/>
      <c r="DS220" s="126" t="n"/>
      <c r="DT220" s="126" t="n"/>
      <c r="DU220" s="140" t="inlineStr">
        <is>
          <t>Trainee Software Engineer in Technology · CARBON,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V220"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220"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X220"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220" s="139" t="inlineStr">
        <is>
          <t>Market level: Entry / P1 · intern · SFIA 1 Follow
Typical title: Associate Software Engineer
Standard: SFIA 9; OWASP secure coding</t>
        </is>
      </c>
      <c r="DZ220" s="126" t="inlineStr">
        <is>
          <t>0 yrs · fresher / intern</t>
        </is>
      </c>
      <c r="EA220" s="126" t="inlineStr">
        <is>
          <t>—</t>
        </is>
      </c>
      <c r="EB220" s="126" t="inlineStr">
        <is>
          <t>Associate Software Engineer</t>
        </is>
      </c>
      <c r="EC220" s="126" t="inlineStr">
        <is>
          <t>—</t>
        </is>
      </c>
      <c r="ED220" s="126" t="inlineStr">
        <is>
          <t>SFIA 9 · software development, programming; OWASP secure coding; cloud vendor certifications</t>
        </is>
      </c>
      <c r="EE220" s="126" t="inlineStr">
        <is>
          <t>Core 1 · Future 1 · Functional 1 · Leadership not scored</t>
        </is>
      </c>
      <c r="EF220" s="139" t="n"/>
      <c r="EG220" s="126" t="inlineStr">
        <is>
          <t>✓ HRIS: 0.8 yrs, B.Tech, 0 direct reports
✓ Survey: 20 of 20 questions answered
✓ KRAs: submitted, reported deliverables
✓ Manager mapping: rating, 9-box — filled from talent-mapping files: 9-box · CARBON grid
✗ Job description: not on file</t>
        </is>
      </c>
      <c r="EH220" s="118" t="n"/>
      <c r="EI220" s="118" t="n"/>
      <c r="EJ220" s="118" t="n"/>
      <c r="EK220" s="118" t="inlineStr">
        <is>
          <t>Survey: summary on file · KRAs: received · Experience: on file</t>
        </is>
      </c>
      <c r="EL220" s="141" t="n"/>
      <c r="EM220" s="142" t="n"/>
      <c r="EN220" s="142" t="n"/>
      <c r="EO220" s="142" t="n"/>
      <c r="EP220" s="142" t="n"/>
      <c r="EQ220" s="143" t="n"/>
      <c r="ER220" s="135" t="n"/>
      <c r="ES220" s="135" t="n"/>
      <c r="ET220" s="135" t="n"/>
      <c r="EU220" s="135" t="n"/>
      <c r="EV220" s="135" t="n"/>
      <c r="EW220" s="135" t="n"/>
      <c r="EX220" s="135" t="n"/>
      <c r="EY220" s="143" t="n"/>
      <c r="EZ220" s="135" t="n"/>
      <c r="FA220" s="135" t="n"/>
      <c r="FB220" s="135" t="n"/>
      <c r="FC220" s="135" t="n"/>
      <c r="FD220" s="135" t="n"/>
    </row>
    <row r="221" ht="300" customHeight="1">
      <c r="A221" s="109" t="inlineStr">
        <is>
          <t>CARBON</t>
        </is>
      </c>
      <c r="B221" s="110" t="inlineStr">
        <is>
          <t>IRIS2455</t>
        </is>
      </c>
      <c r="C221" s="110" t="inlineStr">
        <is>
          <t>Soniya Paliwal</t>
        </is>
      </c>
      <c r="D221" s="110" t="inlineStr">
        <is>
          <t>Technology</t>
        </is>
      </c>
      <c r="E221" s="110" t="inlineStr">
        <is>
          <t>RC-083</t>
        </is>
      </c>
      <c r="F221" s="110" t="inlineStr">
        <is>
          <t>Raj Chauhan</t>
        </is>
      </c>
      <c r="G221" s="110" t="inlineStr">
        <is>
          <t>IRIS2054</t>
        </is>
      </c>
      <c r="H221" s="110" t="inlineStr">
        <is>
          <t>A3</t>
        </is>
      </c>
      <c r="I221" s="110" t="n"/>
      <c r="J221" s="110" t="n">
        <v>0.8</v>
      </c>
      <c r="K221" s="110" t="n">
        <v>0.8</v>
      </c>
      <c r="L221" s="110" t="inlineStr">
        <is>
          <t>B.Com</t>
        </is>
      </c>
      <c r="M221" s="110" t="n"/>
      <c r="N221" s="111" t="inlineStr">
        <is>
          <t>Trainee Software Engineer</t>
        </is>
      </c>
      <c r="O221" s="112" t="inlineStr">
        <is>
          <t>Trainee Software Engineer</t>
        </is>
      </c>
      <c r="P221" s="112" t="inlineStr">
        <is>
          <t>Engineering &amp; Development</t>
        </is>
      </c>
      <c r="Q221" s="112" t="inlineStr">
        <is>
          <t>Full-Stack Development</t>
        </is>
      </c>
      <c r="R221" s="112" t="inlineStr">
        <is>
          <t>L2 – Trainee</t>
        </is>
      </c>
      <c r="S221" s="152" t="inlineStr">
        <is>
          <t>A1</t>
        </is>
      </c>
      <c r="T221" s="151" t="inlineStr">
        <is>
          <t>Intern / Trainee</t>
        </is>
      </c>
      <c r="U221" s="151" t="inlineStr">
        <is>
          <t>A</t>
        </is>
      </c>
      <c r="V221" s="112" t="inlineStr">
        <is>
          <t>IC</t>
        </is>
      </c>
      <c r="W221" s="153" t="inlineStr">
        <is>
          <t>• Same level</t>
        </is>
      </c>
      <c r="X221" s="112" t="inlineStr">
        <is>
          <t>Entry / P1 · intern</t>
        </is>
      </c>
      <c r="Y221" s="112" t="inlineStr">
        <is>
          <t>Entry</t>
        </is>
      </c>
      <c r="Z221" s="112" t="inlineStr">
        <is>
          <t>1 Follow</t>
        </is>
      </c>
      <c r="AA221" s="117" t="inlineStr">
        <is>
          <t>A1</t>
        </is>
      </c>
      <c r="AB221" s="118" t="inlineStr">
        <is>
          <t>Band A · Practitioner</t>
        </is>
      </c>
      <c r="AC221" s="118" t="inlineStr">
        <is>
          <t>Intern / Trainee</t>
        </is>
      </c>
      <c r="AD221" s="118" t="inlineStr">
        <is>
          <t>• Same as the model</t>
        </is>
      </c>
      <c r="AE221" s="118" t="inlineStr">
        <is>
          <t>B1</t>
        </is>
      </c>
      <c r="AF221" s="118" t="inlineStr">
        <is>
          <t>OK</t>
        </is>
      </c>
      <c r="AG221" s="118" t="inlineStr">
        <is>
          <t>No change · already below the manager</t>
        </is>
      </c>
      <c r="AH221" s="118" t="n">
        <v>4</v>
      </c>
      <c r="AI221" s="118" t="n"/>
      <c r="AJ221" s="119" t="inlineStr">
        <is>
          <t>—</t>
        </is>
      </c>
      <c r="AK221" s="120" t="n"/>
      <c r="AL221" s="121" t="str">
        <f>IFERROR(INDEX(WM_C,MATCH($AJ221,WM_KEY,0)),"")</f>
        <v/>
      </c>
      <c r="AM221" s="122" t="str">
        <f>IF(OR(AK221="",AL221=""),"",AK221*AL221)</f>
        <v/>
      </c>
      <c r="AN221" s="120" t="n"/>
      <c r="AO221" s="121" t="str">
        <f>IFERROR(INDEX(WM_AU,MATCH($AJ221,WM_KEY,0)),"")</f>
        <v/>
      </c>
      <c r="AP221" s="122" t="str">
        <f>IF(OR(AN221="",AO221=""),"",AN221*AO221)</f>
        <v/>
      </c>
      <c r="AQ221" s="120" t="n"/>
      <c r="AR221" s="121" t="str">
        <f>IFERROR(INDEX(WM_AC,MATCH($AJ221,WM_KEY,0)),"")</f>
        <v/>
      </c>
      <c r="AS221" s="122" t="str">
        <f>IF(OR(AQ221="",AR221=""),"",AQ221*AR221)</f>
        <v/>
      </c>
      <c r="AT221" s="120" t="n"/>
      <c r="AU221" s="121" t="str">
        <f>IFERROR(INDEX(WM_L,MATCH($AJ221,WM_KEY,0)),"")</f>
        <v/>
      </c>
      <c r="AV221" s="122" t="str">
        <f>IF(OR(AT221="",AU221=""),"",AT221*AU221)</f>
        <v/>
      </c>
      <c r="AW221" s="120" t="n"/>
      <c r="AX221" s="121" t="str">
        <f>IFERROR(INDEX(WM_E,MATCH($AJ221,WM_KEY,0)),"")</f>
        <v/>
      </c>
      <c r="AY221" s="122" t="str">
        <f>IF(OR(AW221="",AX221=""),"",AW221*AX221)</f>
        <v/>
      </c>
      <c r="AZ221" s="123" t="n"/>
      <c r="BA221" s="121" t="str">
        <f>IFERROR(INDEX(WM_BI,MATCH($AJ221,WM_KEY,0)),"")</f>
        <v/>
      </c>
      <c r="BB221" s="122" t="str">
        <f>IF(OR(AZ221="",BA221=""),"",AZ221*BA221)</f>
        <v/>
      </c>
      <c r="BC221" s="122" t="str">
        <f>IF(COUNT(AM221,AP221,AS221,AV221,AY221,BB221)&lt;6,"",SUM(AM221,AP221,AS221,AV221,AY221,BB221))</f>
        <v/>
      </c>
      <c r="BD221" s="122" t="str">
        <f>IF(BC221="","",INDEX({"A1","A2","A3","B1","B2","B3","C1","C2","D1","D2","E1","E2"},MAX(1,MIN(12,ROUND(BC221,0)))))</f>
        <v/>
      </c>
      <c r="BE221" s="152" t="inlineStr">
        <is>
          <t>A1</t>
        </is>
      </c>
      <c r="BF221" s="124" t="inlineStr">
        <is>
          <t>Placed by rule</t>
        </is>
      </c>
      <c r="BG221" s="125" t="inlineStr">
        <is>
          <t>Not scored: interns and first-year trainees start at A1.</t>
        </is>
      </c>
      <c r="BH221" s="125" t="inlineStr">
        <is>
          <t>Not scored: interns and first-year trainees start at A1.</t>
        </is>
      </c>
      <c r="BI221" s="125" t="inlineStr">
        <is>
          <t>Interns and first-year trainees start at A1.</t>
        </is>
      </c>
      <c r="BJ221" s="125" t="inlineStr">
        <is>
          <t>—</t>
        </is>
      </c>
      <c r="BK221" s="126" t="n"/>
      <c r="BL221" s="126" t="inlineStr">
        <is>
          <t>Medium</t>
        </is>
      </c>
      <c r="BM221" s="126" t="n"/>
      <c r="BN221" s="125" t="inlineStr">
        <is>
          <t>Stable · moves in fewer than 5 of 30 weight tests</t>
        </is>
      </c>
      <c r="BO221" s="148" t="inlineStr">
        <is>
          <t>Not scored: interns and first-year trainees start at A1.</t>
        </is>
      </c>
      <c r="BP221" s="129" t="inlineStr">
        <is>
          <t>Not scored: interns and first-year trainees start at A1.</t>
        </is>
      </c>
      <c r="BQ221" s="129" t="inlineStr">
        <is>
          <t>Not scored: interns and first-year trainees start at A1.</t>
        </is>
      </c>
      <c r="BR221" s="129" t="inlineStr">
        <is>
          <t>Not scored: interns and first-year trainees start at A1.</t>
        </is>
      </c>
      <c r="BS221" s="129" t="inlineStr">
        <is>
          <t>Not scored: interns and first-year trainees start at A1.</t>
        </is>
      </c>
      <c r="BT221" s="129" t="inlineStr">
        <is>
          <t>Not scored: interns and first-year trainees start at A1.</t>
        </is>
      </c>
      <c r="BU221" s="124"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BV221" s="125" t="n"/>
      <c r="BW221" s="125" t="n"/>
      <c r="BX221" s="125" t="n"/>
      <c r="BY221" s="125" t="n"/>
      <c r="BZ221" s="125" t="inlineStr">
        <is>
          <t>Received · manager annual</t>
        </is>
      </c>
      <c r="CA221" s="125" t="inlineStr">
        <is>
          <t>CARBON Mapping Master</t>
        </is>
      </c>
      <c r="CB221" s="130" t="n">
        <v>20</v>
      </c>
      <c r="CC221" s="131"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CD221" s="131"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CE221" s="131"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CF221" s="131" t="inlineStr">
        <is>
          <t>• Development priorities: Upskilling the tech stack.
• Learning and Development Need: Had a Buddy assigned to m. More in depth knowledge of tech stack used here.</t>
        </is>
      </c>
      <c r="CG221" s="131" t="inlineStr">
        <is>
          <t>• Key challenges: Lack of communication; Ai credits; Changes in requirements.
• Support required: Need clear requirements before any feature development; Need better people for mentorship, people who actually know how to lead.</t>
        </is>
      </c>
      <c r="CH221" s="132" t="n"/>
      <c r="CI221" s="131"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J221" s="131" t="inlineStr">
        <is>
          <t>Self-identified: Answered · no common topic
For the next role: Answered · no common topic</t>
        </is>
      </c>
      <c r="CK221" s="131" t="inlineStr">
        <is>
          <t>Per-person summary · CARBON Mapping Master</t>
        </is>
      </c>
      <c r="CL221" s="133"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M221" s="134" t="inlineStr">
        <is>
          <t>What the role answers for: Learning tasks.
If the work is missed · role-holders' themes: rework · lead · delays.
Measured on · manager-set KRA themes: complete · assigned · improve · code · technical · quality.
Manager talent mapping — Latest rating: Not rated · manager · 9-Box Grid placement: Future Leader.</t>
        </is>
      </c>
      <c r="CN221" s="135" t="n"/>
      <c r="CO221" s="135" t="n"/>
      <c r="CP221" s="136" t="inlineStr">
        <is>
          <t>Not rated · manager</t>
        </is>
      </c>
      <c r="CQ221" s="137" t="inlineStr">
        <is>
          <t>—</t>
        </is>
      </c>
      <c r="CR221" s="137" t="inlineStr">
        <is>
          <t>Future Leader</t>
        </is>
      </c>
      <c r="CS221" s="137" t="inlineStr">
        <is>
          <t>No rating data</t>
        </is>
      </c>
      <c r="CT221" s="137" t="n"/>
      <c r="CU221" s="137" t="n"/>
      <c r="CV221" s="137" t="n"/>
      <c r="CW221" s="137" t="n"/>
      <c r="CX221" s="137" t="n"/>
      <c r="CY221" s="137" t="n"/>
      <c r="CZ221" s="137" t="n"/>
      <c r="DA221" s="119" t="n">
        <v>102</v>
      </c>
      <c r="DB221" s="138" t="inlineStr">
        <is>
          <t>Meets the level</t>
        </is>
      </c>
      <c r="DC221" s="138" t="n">
        <v>103</v>
      </c>
      <c r="DD221" s="138" t="n">
        <v>105</v>
      </c>
      <c r="DE221" s="138" t="n">
        <v>100</v>
      </c>
      <c r="DF221" s="138" t="n"/>
      <c r="DG221" s="138" t="inlineStr">
        <is>
          <t>None — maintain and stretch</t>
        </is>
      </c>
      <c r="DH221" s="138" t="inlineStr">
        <is>
          <t>A2: 55% of profile — not yet</t>
        </is>
      </c>
      <c r="DI221" s="138" t="inlineStr">
        <is>
          <t>Evidence: Survey + KRAs | Core: Ownership 2/1, Problem solving 1/1, Communication &amp; collaboration 1/1, Client &amp; quality focus 1/1, Learning agility 1/1, Integrity &amp; compliance 1/1 | Future-ready: AI literacy 1/1, Data literacy 1/1, Digital fluency 2/1, Innovation 1/1 | Functional: Programming &amp; stack 1/1, System design 1/1, SQL &amp; data 1/1, Cloud &amp; DevOps 1/1, AI / GenAI 1/1, Product &amp; domain 1/1</t>
        </is>
      </c>
      <c r="DJ221" s="111" t="inlineStr">
        <is>
          <t>Answered · no common topic</t>
        </is>
      </c>
      <c r="DK221" s="112" t="n"/>
      <c r="DL221" s="112" t="inlineStr">
        <is>
          <t>Programming &amp; Tech-Stack Depth; Advanced Excel &amp; Productivity Tools; People Leadership &amp; Mentoring</t>
        </is>
      </c>
      <c r="DM221" s="112" t="inlineStr">
        <is>
          <t>Answered · no common topic</t>
        </is>
      </c>
      <c r="DN221" s="112" t="n"/>
      <c r="DO221" s="139" t="inlineStr">
        <is>
          <t>No strong match from survey evidence</t>
        </is>
      </c>
      <c r="DP221" s="126" t="inlineStr">
        <is>
          <t>Jayshiv Patel · Software Engineer — 0.39: development, react, net, debugging; Kuldip D Shah · Software Engineer — 0.37: react, fixing, studio, visual; Harsh Borad · Software Engineer — 0.32: development, end, fixing, debugging</t>
        </is>
      </c>
      <c r="DQ221" s="126" t="inlineStr">
        <is>
          <t>Atharv Sameer Shevade · iDEAL, Trainee Software Engineer — 0.35; Akshata Sabale · iDEAL, Software Engineer — 0.33; Shubham Mhadgut · iFile, Senior Software Engineer — 0.27</t>
        </is>
      </c>
      <c r="DR221" s="126" t="n"/>
      <c r="DS221" s="126" t="n"/>
      <c r="DT221" s="126" t="n"/>
      <c r="DU221" s="140" t="inlineStr">
        <is>
          <t>Trainee Software Engineer in Technology · CARBON,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V221"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221"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X221"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221" s="139" t="inlineStr">
        <is>
          <t>Market level: Entry / P1 · intern · SFIA 1 Follow
Typical title: Associate Software Engineer
Standard: SFIA 9; OWASP secure coding</t>
        </is>
      </c>
      <c r="DZ221" s="126" t="inlineStr">
        <is>
          <t>0 yrs · fresher / intern</t>
        </is>
      </c>
      <c r="EA221" s="126" t="inlineStr">
        <is>
          <t>—</t>
        </is>
      </c>
      <c r="EB221" s="126" t="inlineStr">
        <is>
          <t>Associate Software Engineer</t>
        </is>
      </c>
      <c r="EC221" s="126" t="inlineStr">
        <is>
          <t>—</t>
        </is>
      </c>
      <c r="ED221" s="126" t="inlineStr">
        <is>
          <t>SFIA 9 · software development, programming; OWASP secure coding; cloud vendor certifications</t>
        </is>
      </c>
      <c r="EE221" s="126" t="inlineStr">
        <is>
          <t>Core 1 · Future 1 · Functional 1 · Leadership not scored</t>
        </is>
      </c>
      <c r="EF221" s="139" t="n"/>
      <c r="EG221" s="126" t="inlineStr">
        <is>
          <t>✓ HRIS: 0.8 yrs, B.Com, 0 direct reports
✓ Survey: 20 of 20 questions answered
✓ KRAs: submitted, reported deliverables
✓ Manager mapping: rating, 9-box — filled from talent-mapping files: 9-box · CARBON grid
✗ Job description: not on file</t>
        </is>
      </c>
      <c r="EH221" s="118" t="n"/>
      <c r="EI221" s="118" t="n"/>
      <c r="EJ221" s="118" t="n"/>
      <c r="EK221" s="118" t="inlineStr">
        <is>
          <t>Survey: summary on file · KRAs: received · Experience: on file</t>
        </is>
      </c>
      <c r="EL221" s="141" t="n"/>
      <c r="EM221" s="142" t="n"/>
      <c r="EN221" s="142" t="n"/>
      <c r="EO221" s="142" t="n"/>
      <c r="EP221" s="142" t="n"/>
      <c r="EQ221" s="143" t="n"/>
      <c r="ER221" s="135" t="n"/>
      <c r="ES221" s="135" t="n"/>
      <c r="ET221" s="135" t="n"/>
      <c r="EU221" s="135" t="n"/>
      <c r="EV221" s="135" t="n"/>
      <c r="EW221" s="135" t="n"/>
      <c r="EX221" s="135" t="n"/>
      <c r="EY221" s="143" t="n"/>
      <c r="EZ221" s="135" t="n"/>
      <c r="FA221" s="135" t="n"/>
      <c r="FB221" s="135" t="n"/>
      <c r="FC221" s="135" t="n"/>
      <c r="FD221" s="135" t="n"/>
    </row>
    <row r="222" ht="300" customHeight="1">
      <c r="A222" s="109" t="inlineStr">
        <is>
          <t>Consume</t>
        </is>
      </c>
      <c r="B222" s="110" t="inlineStr">
        <is>
          <t>IRIS0114</t>
        </is>
      </c>
      <c r="C222" s="110" t="inlineStr">
        <is>
          <t>Shraddha Patil</t>
        </is>
      </c>
      <c r="D222" s="110" t="inlineStr">
        <is>
          <t>Digitizing</t>
        </is>
      </c>
      <c r="E222" s="110" t="inlineStr">
        <is>
          <t>RC-050</t>
        </is>
      </c>
      <c r="F222" s="110" t="inlineStr">
        <is>
          <t>Vijay Parulekar</t>
        </is>
      </c>
      <c r="G222" s="110" t="inlineStr">
        <is>
          <t>IRIS0055</t>
        </is>
      </c>
      <c r="H222" s="110" t="inlineStr">
        <is>
          <t>C1</t>
        </is>
      </c>
      <c r="I222" s="110" t="n">
        <v>8</v>
      </c>
      <c r="J222" s="110" t="n">
        <v>19.1</v>
      </c>
      <c r="K222" s="110" t="n">
        <v>19.1</v>
      </c>
      <c r="L222" s="110" t="inlineStr">
        <is>
          <t>BA</t>
        </is>
      </c>
      <c r="M222" s="110" t="n"/>
      <c r="N222" s="144" t="inlineStr">
        <is>
          <t>Image Processing Specialist</t>
        </is>
      </c>
      <c r="O222" s="113" t="inlineStr">
        <is>
          <t>Digitization Manager</t>
        </is>
      </c>
      <c r="P222" s="112" t="inlineStr">
        <is>
          <t>Data Operations &amp; Digitization</t>
        </is>
      </c>
      <c r="Q222" s="112" t="inlineStr">
        <is>
          <t>Document Conversion, Formatting &amp; Web Publishing</t>
        </is>
      </c>
      <c r="R222" s="113" t="inlineStr">
        <is>
          <t>L3 – Professional / Associate</t>
        </is>
      </c>
      <c r="S222" s="114" t="inlineStr">
        <is>
          <t>B2</t>
        </is>
      </c>
      <c r="T222" s="149" t="inlineStr">
        <is>
          <t>Manager</t>
        </is>
      </c>
      <c r="U222" s="149" t="inlineStr">
        <is>
          <t>B</t>
        </is>
      </c>
      <c r="V222" s="112" t="inlineStr">
        <is>
          <t>People Manager</t>
        </is>
      </c>
      <c r="W222" s="150" t="inlineStr">
        <is>
          <t>▲ Up</t>
        </is>
      </c>
      <c r="X222" s="112" t="inlineStr">
        <is>
          <t>P4 / M3</t>
        </is>
      </c>
      <c r="Y222" s="112" t="inlineStr">
        <is>
          <t>Senior / Manager</t>
        </is>
      </c>
      <c r="Z222" s="112" t="inlineStr">
        <is>
          <t>4–5</t>
        </is>
      </c>
      <c r="AA222" s="117" t="inlineStr">
        <is>
          <t>B1</t>
        </is>
      </c>
      <c r="AB222" s="118" t="inlineStr">
        <is>
          <t>Band B · Specialist / Manager</t>
        </is>
      </c>
      <c r="AC222" s="118" t="inlineStr">
        <is>
          <t>Team Lead / Asst Manager</t>
        </is>
      </c>
      <c r="AD222" s="145" t="inlineStr">
        <is>
          <t>▼ Down · pay and title protected</t>
        </is>
      </c>
      <c r="AE222" s="118" t="inlineStr">
        <is>
          <t>B2</t>
        </is>
      </c>
      <c r="AF222" s="118" t="inlineStr">
        <is>
          <t>OK</t>
        </is>
      </c>
      <c r="AG222" s="118" t="inlineStr">
        <is>
          <t>Level rule: manager B2; a reportee sits at least one level below · B2 → B1 · move down · pay and title protected for one cycle</t>
        </is>
      </c>
      <c r="AH222" s="118" t="n">
        <v>6</v>
      </c>
      <c r="AI222" s="118" t="n"/>
      <c r="AJ222" s="119" t="inlineStr">
        <is>
          <t>Consume · Digitizing · Band B · People Manager</t>
        </is>
      </c>
      <c r="AK222" s="120" t="n">
        <v>3.5</v>
      </c>
      <c r="AL222" s="121">
        <f>IFERROR(INDEX(WM_C,MATCH($AJ222,WM_KEY,0)),"")</f>
        <v>0.32</v>
      </c>
      <c r="AM222" s="122">
        <f>IF(OR(AK222="",AL222=""),"",AK222*AL222)</f>
        <v>1.12</v>
      </c>
      <c r="AN222" s="120" t="n">
        <v>4.5</v>
      </c>
      <c r="AO222" s="121">
        <f>IFERROR(INDEX(WM_AU,MATCH($AJ222,WM_KEY,0)),"")</f>
        <v>0.18</v>
      </c>
      <c r="AP222" s="122">
        <f>IF(OR(AN222="",AO222=""),"",AN222*AO222)</f>
        <v>0.81</v>
      </c>
      <c r="AQ222" s="120" t="n">
        <v>5</v>
      </c>
      <c r="AR222" s="121">
        <f>IFERROR(INDEX(WM_AC,MATCH($AJ222,WM_KEY,0)),"")</f>
        <v>0.16</v>
      </c>
      <c r="AS222" s="122">
        <f>IF(OR(AQ222="",AR222=""),"",AQ222*AR222)</f>
        <v>0.8</v>
      </c>
      <c r="AT222" s="120" t="n">
        <v>5</v>
      </c>
      <c r="AU222" s="121">
        <f>IFERROR(INDEX(WM_L,MATCH($AJ222,WM_KEY,0)),"")</f>
        <v>0.15</v>
      </c>
      <c r="AV222" s="122">
        <f>IF(OR(AT222="",AU222=""),"",AT222*AU222)</f>
        <v>0.75</v>
      </c>
      <c r="AW222" s="120" t="n">
        <v>9.5</v>
      </c>
      <c r="AX222" s="121">
        <f>IFERROR(INDEX(WM_E,MATCH($AJ222,WM_KEY,0)),"")</f>
        <v>0.1</v>
      </c>
      <c r="AY222" s="122">
        <f>IF(OR(AW222="",AX222=""),"",AW222*AX222)</f>
        <v>0.95</v>
      </c>
      <c r="AZ222" s="123" t="n">
        <v>5.5</v>
      </c>
      <c r="BA222" s="121">
        <f>IFERROR(INDEX(WM_BI,MATCH($AJ222,WM_KEY,0)),"")</f>
        <v>0.09</v>
      </c>
      <c r="BB222" s="122">
        <f>IF(OR(AZ222="",BA222=""),"",AZ222*BA222)</f>
        <v>0.495</v>
      </c>
      <c r="BC222" s="122">
        <f>IF(COUNT(AM222,AP222,AS222,AV222,AY222,BB222)&lt;6,"",SUM(AM222,AP222,AS222,AV222,AY222,BB222))</f>
        <v>4.925</v>
      </c>
      <c r="BD222" s="122" t="str">
        <f>IF(BC222="","",INDEX({"A1","A2","A3","B1","B2","B3","C1","C2","D1","D2","E1","E2"},MAX(1,MIN(12,ROUND(BC222,0)))))</f>
        <v>B2</v>
      </c>
      <c r="BE222" s="114" t="inlineStr">
        <is>
          <t>B2</t>
        </is>
      </c>
      <c r="BF222" s="124" t="inlineStr">
        <is>
          <t>The score decided the level</t>
        </is>
      </c>
      <c r="BG222"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222" s="125" t="inlineStr">
        <is>
          <t>At build: Complexity 1.12 + Autonomy 0.81 + Accountability 0.80 + Leadership 0.75 + Experience 0.95 + Business impact 0.49
= 4.92 points → nearest level 5 = B2
Final level: B2 · same as the score</t>
        </is>
      </c>
      <c r="BI222" s="125" t="inlineStr">
        <is>
          <t>No rule applied: the score decides.</t>
        </is>
      </c>
      <c r="BJ222" s="125" t="inlineStr">
        <is>
          <t>Input needed</t>
        </is>
      </c>
      <c r="BK222" s="126" t="n"/>
      <c r="BL222" s="126" t="inlineStr">
        <is>
          <t>Medium</t>
        </is>
      </c>
      <c r="BM222" s="126" t="inlineStr">
        <is>
          <t>• Work described is bigger than the current designation suggests — manager to confirm the actual role
• Reporting lines show a much bigger role than the designation suggests — confirm the mandate; the designation may need to change
• Final level B2 is 3 levels above the current level on record · L3 ≈ A2 — the record looks out of date; HR to confirm</t>
        </is>
      </c>
      <c r="BN222" s="125" t="inlineStr">
        <is>
          <t>Stable · moves in fewer than 5 of 30 weight tests</t>
        </is>
      </c>
      <c r="BO222" s="148" t="inlineStr">
        <is>
          <t>Rated 3.5 of 12 · between A3 and B1
Start: 3.0 · senior practitioner title
Evidence reads like B1: Runs RBI website maintenance delivery: client coordination, root-cause analysis, quality management, release plans → moved up 0.5
KRA: “1. Complete assigned conversion/formatting tasks with &gt;=99% accuracy · zero critical errors. 2. Meet 100% of client publishing deadlines…”
Market: A3 = Varied and non-standard work; handles exceptions · B1 = Domain specialist work</t>
        </is>
      </c>
      <c r="BP222" s="129" t="inlineStr">
        <is>
          <t>Rated 4.5 of 12 · between B1 and B2
Start: 4.0 · senior practitioner title; reporting lines show a bigger role: 8 direct reports
Evidence reads like B2: Decides team workload and major release plans → moved up 0.5
Market: B1 = Technical / QC / client calls for the domain · B2 = Allocates people and sets team priorities</t>
        </is>
      </c>
      <c r="BQ222" s="129" t="inlineStr">
        <is>
          <t>Rated 5 of 12
Start: 5.0 · senior practitioner title; 8 direct reports
Evidence reads like B2: As team leader, accountable for overall delivery of the Website Maintenance Project → matches the start
KRA: “1. Complete assigned conversion/formatting tasks with &gt;=99% accuracy · zero critical errors. 2. Meet 100% of client publishing deadlines…”
Market: B2 = One team or a client portfolio</t>
        </is>
      </c>
      <c r="BR222" s="129" t="inlineStr">
        <is>
          <t>Rated 5 of 12
Start: 5.0
Evidence reads like B2: Manages performance and workload of the team; 8 direct reports → matches the start
Team: 8 direct reports · People Manager
Market: B2 = IC: guides others in the domain · People: manages a team of 6+</t>
        </is>
      </c>
      <c r="BS222" s="129" t="inlineStr">
        <is>
          <t>Rated 9.5 of 12 · between D1 and D2
Experience: 19.1 yrs total · 19.1 at IRIS; none recorded before IRIS = 9.5 on the experience scale
Qualification: BA · graduate → no change
Market: B2 roles typically have 6–10 yrs · IRIS guide 6–9</t>
        </is>
      </c>
      <c r="BT222"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222" s="124"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BV222" s="125" t="n"/>
      <c r="BW222" s="125" t="n"/>
      <c r="BX222" s="125" t="n"/>
      <c r="BY222" s="125" t="n"/>
      <c r="BZ222" s="125" t="inlineStr">
        <is>
          <t>Received · manager annual</t>
        </is>
      </c>
      <c r="CA222" s="125" t="inlineStr">
        <is>
          <t>CARBON Mapping Master</t>
        </is>
      </c>
      <c r="CB222" s="130" t="n">
        <v>20</v>
      </c>
      <c r="CC222" s="131" t="inlineStr">
        <is>
          <t>• Role / sub-team: Digitizing — Image Processing Specialist.
• Core purpose: My core purpose is to align my team, clear away roadblocks, and drive us together".
• Decision-making autonomy: No input received.
• Is this something only they do: No input received.</t>
        </is>
      </c>
      <c r="CD222" s="131" t="inlineStr">
        <is>
          <t>• Key responsibilities include: Maintain RBI website.
• Impact if missed or done wrong: No input received.
• How measured: No input received.</t>
        </is>
      </c>
      <c r="CE222" s="131" t="inlineStr">
        <is>
          <t>• Current capabilities: No input received.
• Tools / software used: No input received.</t>
        </is>
      </c>
      <c r="CF222" s="131" t="inlineStr">
        <is>
          <t>• Development priorities: No input received.</t>
        </is>
      </c>
      <c r="CG222" s="131" t="inlineStr">
        <is>
          <t>• Key challenges: No input received.
• Support required: No input received.</t>
        </is>
      </c>
      <c r="CH222" s="132" t="inlineStr">
        <is>
          <t>Complexity: Evidence reads like B1: Runs RBI website maintenance delivery: client coordination, root-cause analysis, quality management, release plans → moved up 0.5
Autonomy: Evidence reads like B2: Decides team workload and major release plans → moved up 0.5
Accountability: Evidence reads like B2: As team leader, accountable for overall delivery of the Website Maintenance Project → matches the start
Leadership: Evidence reads like B2: Manages performance and workload of the team; 8 direct reports → matches the start
Business Impact: Moved +0.5: the survey / manager mapping marks it business-critical.</t>
        </is>
      </c>
      <c r="CI222" s="131"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CJ222" s="131" t="inlineStr">
        <is>
          <t>Self-identified: Strategy &amp; business acumen
For the next role: Strategy &amp; business acumen</t>
        </is>
      </c>
      <c r="CK222" s="131" t="inlineStr">
        <is>
          <t>Per-person summary · CARBON Mapping Master</t>
        </is>
      </c>
      <c r="CL222" s="133" t="inlineStr">
        <is>
          <t>WHAT THE ROLE DOES: Converts and formats documents into HTML/PDF/Word to filing or web standards, and publishes content · incl. RBI website. At B2: deep domain expertise, or one team.
Common themes in sub-family holders, all levels' answers: purpose · core · formatting · quality · rbi · website
KEY RESPONSIBILITIES: Converts and formats documents into HTML/PDF/Word to filing or web standards, and publishes content · incl. RBI website; Hardest problems in the domain; One team or a client portfolio
Common themes in sub-family holders, all levels' answers: quality · document · formatting · html · accuracy · conversion
DELIVERS: One team or a client portfolio
Common themes in sub-family holders, all levels' answers: html · pdf · word · deliver · formatted · documents
ACCOUNTABLE FOR: One team or a client portfolio
Common themes in sub-family holders, all levels' answers: am · accountable · accuracy · quality · every · formatting
DECIDES ALONE: Allocates people and sets team priorities
Common themes in sub-family holders, all levels' answers: formatting · independently · html · validate · allocate · cipc
SKILLS &amp; KNOWLEDGE · role-holders: OCR/Image procesing · attention to detail · quality checking · Excel · timely delivery · HTML · Word · ABYYY Fine Reader
TOOLS &amp; SYSTEMS: Excel · Office 365 word · Carbon applications · Abby FineReader · Web Expression HTML editor · DM · HTML Editor · US DM - Carbon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4 · Leadership 3
CREDENTIALS: MOS Excel · optional; Lean / Six Sigma · optional
SOURCE: Framework + sub-family themes · 3+ answered — 2 holders, 2 answered the survey; sub-family 30 answered; catalogue RC-050</t>
        </is>
      </c>
      <c r="CM222" s="134" t="inlineStr">
        <is>
          <t>What the role answers for: One team or a client portfolio.
Accountability &amp; Impact rating: 5 of 12 · B2-level impact.
Leads 8 direct reports.
From the survey and manager mapping — critical role: yes; successor named: no.
If the work is missed · role-holders' themes: rework · delays · errors · quality · incorrect.
Manager talent mapping — Latest rating: 5 · Potential: High · 9-Box Grid placement: Core Contributor.</t>
        </is>
      </c>
      <c r="CN222" s="135" t="n"/>
      <c r="CO222" s="135" t="n">
        <v>5.5</v>
      </c>
      <c r="CP222" s="136" t="n">
        <v>5</v>
      </c>
      <c r="CQ222" s="137" t="inlineStr">
        <is>
          <t>High</t>
        </is>
      </c>
      <c r="CR222" s="137" t="inlineStr">
        <is>
          <t>Core Contributor</t>
        </is>
      </c>
      <c r="CS222" s="137" t="inlineStr">
        <is>
          <t>Ready now</t>
        </is>
      </c>
      <c r="CT222" s="137" t="inlineStr">
        <is>
          <t>Yes</t>
        </is>
      </c>
      <c r="CU222" s="137" t="inlineStr">
        <is>
          <t>Yes</t>
        </is>
      </c>
      <c r="CV222" s="137" t="n"/>
      <c r="CW222" s="137" t="n"/>
      <c r="CX222" s="137" t="inlineStr">
        <is>
          <t>Medium · critical role Yes · only this person — · successor named No</t>
        </is>
      </c>
      <c r="CY222" s="137" t="inlineStr">
        <is>
          <t>Nitin Bhoir · B1, Consume · Janardan Bale · B2, CARBON · Dinesh Sharma · B1, CARBON</t>
        </is>
      </c>
      <c r="CZ222" s="137" t="inlineStr">
        <is>
          <t>Name a successor; document the key process; cross-train one person</t>
        </is>
      </c>
      <c r="DA222" s="119" t="n">
        <v>97</v>
      </c>
      <c r="DB222" s="138" t="inlineStr">
        <is>
          <t>Meets the level</t>
        </is>
      </c>
      <c r="DC222" s="138" t="n">
        <v>104</v>
      </c>
      <c r="DD222" s="138" t="n">
        <v>83</v>
      </c>
      <c r="DE222" s="138" t="n">
        <v>103</v>
      </c>
      <c r="DF222" s="138" t="n">
        <v>92</v>
      </c>
      <c r="DG222" s="138" t="inlineStr">
        <is>
          <t>XBRL &amp; taxonomy, Learning agility, Digital fluency</t>
        </is>
      </c>
      <c r="DH222" s="138" t="inlineStr">
        <is>
          <t>B3: 86% of profile — close</t>
        </is>
      </c>
      <c r="DI222" s="138" t="inlineStr">
        <is>
          <t>Evidence: Survey + KRAs | Core: Ownership 5/3, Problem solving 3/3, Communication &amp; collaboration 4/3, Client &amp; quality focus 5/3, Learning agility 2/3, Integrity &amp; compliance 3/3 | Future-ready: AI literacy 3/3, Data literacy 3/3, Digital fluency 2/3, Innovation 2/3 | Functional: Excel &amp; tools 4/4, Quality &amp; process 5/4, Regulatory domain 5/4, XBRL &amp; taxonomy 3/4, AI / GenAI 4/4, Prioritisation 4/4 | Leadership: Developing people 3/3, Decision making 3/3, Strategic acumen 2/3, Influence &amp; change 3/3</t>
        </is>
      </c>
      <c r="DJ222" s="111" t="inlineStr">
        <is>
          <t>Strategy &amp; business acumen</t>
        </is>
      </c>
      <c r="DK222" s="112" t="n"/>
      <c r="DL222" s="112" t="inlineStr">
        <is>
          <t>Project, Program &amp; Agile Management</t>
        </is>
      </c>
      <c r="DM222" s="112" t="inlineStr">
        <is>
          <t>Strategy &amp; business acumen</t>
        </is>
      </c>
      <c r="DN222" s="112" t="n"/>
      <c r="DO222" s="139" t="inlineStr">
        <is>
          <t>No strong match from survey evidence</t>
        </is>
      </c>
      <c r="DP222" s="126" t="inlineStr">
        <is>
          <t>No material overlap found</t>
        </is>
      </c>
      <c r="DQ222" s="126" t="inlineStr">
        <is>
          <t>Justeen Koola · CARBON, Digitization Associate — 0.28</t>
        </is>
      </c>
      <c r="DR222" s="126" t="inlineStr">
        <is>
          <t>Within norm</t>
        </is>
      </c>
      <c r="DS222" s="126" t="n"/>
      <c r="DT222" s="126" t="n"/>
      <c r="DU222" s="140" t="inlineStr">
        <is>
          <t>Digitization Manager in Digitizing · Consume, B2 — People Manager.
The work: Converts and formats documents into HTML/PDF/Word to filing or web standards, and publishes content · incl. RBI website.
At this level the role owns deep domain expertise, or one team.
Key responsibilities: Converts and formats documents into HTML/PDF/Word to filing or web standards, and publishes content · incl. RBI website; Hardest problems in the domain; One team or a client portfolio.
Holders describe it with: quality · document · formatting · html · accuracy · conversion.
Leads 8 direct reports.</t>
        </is>
      </c>
      <c r="DV222" s="137" t="inlineStr">
        <is>
          <t>Hire as: Manager — IRIS B2 Manager · People Manager
Market level: P4 / M3 · SFIA 4–5
Experience: 6–9 yrs · Education: Graduate · commerce preferred
Team size at this level: IC: none · People: 6–8 knowledge work, 8–12 standardised delivery
Equivalent titles at peers: Accenture Operations – L8 Associate Manager · IRIS Vs Competitor Benchmark — operations roles – Operations Manager
Credentials: MOS Excel · optional; Lean / Six Sigma · optional
Must already know: Accuracy and SLA discipline; data confidentiality</t>
        </is>
      </c>
      <c r="DW222" s="137" t="inlineStr">
        <is>
          <t>FUNCTIONAL — skill level 4 of 5 · Advanced
 ★ Advanced Excel &amp; Productivity Tools: Builds templates and automation used by the team
 ★ Process Improvement &amp; Quality Mindset: Redesigns team processes; reduces error rates measurably
 • Regulatory &amp; BFSI Domain: Interprets new regulation; advises clients and product
 • XBRL, iXBRL &amp; Taxonomy: Resolves complex tagging and taxonomy issues; builds extensions; reviews others
 • AI, GenAI &amp; Prompt Engineering: Builds AI features or AI-enabled processes; sets safe-use practice
 • Time, Priority &amp; Self-Management: Plans team capacity and peak-season loads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OCR/Image procesing · attention to detail · quality checking · Excel · timely delivery · HTML · Word · ABYYY Fine Reader
TOOLS: Excel · Office 365 word · Carbon applications · Abby FineReader · Web Expression HTML editor · DM · HTML Editor · US DM - Carbon
★ = must-have for the family. Scale: 1 Awareness · 2 Working · 3 Practitioner · 4 Advanced · 5 Expert.</t>
        </is>
      </c>
      <c r="DX222" s="137" t="inlineStr">
        <is>
          <t>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22" s="139" t="inlineStr">
        <is>
          <t>Market level: P4 / M3 · SFIA 4–5
Typical title: Manager
At peers: Accenture Operations – L8 Associate Manager · IRIS Vs Competitor Benchmark — operations roles: Operations Manager
Typical experience: 6–10 yrs · IRIS guide 6–9
Standard: COPC CX Standard; ISO 9001</t>
        </is>
      </c>
      <c r="DZ222" s="126" t="inlineStr">
        <is>
          <t>6–9 yrs</t>
        </is>
      </c>
      <c r="EA222" s="126" t="inlineStr">
        <is>
          <t>7–10 · 6–11</t>
        </is>
      </c>
      <c r="EB222" s="126" t="inlineStr">
        <is>
          <t>Manager</t>
        </is>
      </c>
      <c r="EC222" s="126" t="inlineStr">
        <is>
          <t>Accenture Operations: L8 Associate Manager · IRIS Vs Competitor Benchmark — operations roles: Operations Manager</t>
        </is>
      </c>
      <c r="ED222" s="126" t="inlineStr">
        <is>
          <t>COPC CX Standard · leadership &amp; planning, people, processes, performance; ISO 9001; Lean / Six Sigma</t>
        </is>
      </c>
      <c r="EE222" s="126" t="inlineStr">
        <is>
          <t>Core 3 · Future 3 · Functional 4 · Leadership 3</t>
        </is>
      </c>
      <c r="EF222" s="127" t="inlineStr">
        <is>
          <t>• Confirm the reporting line — Manager</t>
        </is>
      </c>
      <c r="EG222" s="126" t="inlineStr">
        <is>
          <t>✓ HRIS: 19.1 yrs, BA, 8 direct reports
✓ Survey: 20 of 20 questions answered
✓ KRAs: submitted, reported deliverables
✓ Manager mapping: rating, potential, 9-box
✗ Job description: not on file</t>
        </is>
      </c>
      <c r="EH222" s="118" t="inlineStr">
        <is>
          <t xml:space="preserve">D331 · Input needed · Medium: • Confirm the reporting line — Manager · owner Manager · </t>
        </is>
      </c>
      <c r="EI222" s="118" t="inlineStr">
        <is>
          <t>R097 · Confirm the reporting line · Manager · Open</t>
        </is>
      </c>
      <c r="EJ222" s="118" t="inlineStr">
        <is>
          <t>Confirm the reporting line · Manager</t>
        </is>
      </c>
      <c r="EK222" s="118" t="inlineStr">
        <is>
          <t>Survey: summary on file · KRAs: received · Experience: on file</t>
        </is>
      </c>
      <c r="EL222" s="141" t="n"/>
      <c r="EM222" s="142" t="n"/>
      <c r="EN222" s="142" t="n"/>
      <c r="EO222" s="142" t="n"/>
      <c r="EP222" s="142" t="n"/>
      <c r="EQ222" s="143" t="n"/>
      <c r="ER222" s="135" t="n"/>
      <c r="ES222" s="135" t="n"/>
      <c r="ET222" s="135" t="n"/>
      <c r="EU222" s="135" t="n"/>
      <c r="EV222" s="135" t="n"/>
      <c r="EW222" s="135" t="n"/>
      <c r="EX222" s="135" t="n"/>
      <c r="EY222" s="143" t="n"/>
      <c r="EZ222" s="135" t="n"/>
      <c r="FA222" s="135" t="n"/>
      <c r="FB222" s="135" t="n"/>
      <c r="FC222" s="135" t="n"/>
      <c r="FD222" s="135" t="n"/>
    </row>
    <row r="223" ht="300" customHeight="1">
      <c r="A223" s="109" t="inlineStr">
        <is>
          <t>Consume</t>
        </is>
      </c>
      <c r="B223" s="110" t="inlineStr">
        <is>
          <t>IRIS0167</t>
        </is>
      </c>
      <c r="C223" s="110" t="inlineStr">
        <is>
          <t>Nitin Bhoir</t>
        </is>
      </c>
      <c r="D223" s="110" t="inlineStr">
        <is>
          <t>Digitizing</t>
        </is>
      </c>
      <c r="E223" s="110" t="inlineStr">
        <is>
          <t>RC-048</t>
        </is>
      </c>
      <c r="F223" s="110" t="inlineStr">
        <is>
          <t>Shraddha Patil</t>
        </is>
      </c>
      <c r="G223" s="110" t="inlineStr">
        <is>
          <t>IRIS0114</t>
        </is>
      </c>
      <c r="H223" s="110" t="inlineStr">
        <is>
          <t>B2</t>
        </is>
      </c>
      <c r="I223" s="110" t="n"/>
      <c r="J223" s="110" t="n">
        <v>18.9</v>
      </c>
      <c r="K223" s="110" t="n">
        <v>18.7</v>
      </c>
      <c r="L223" s="110" t="inlineStr">
        <is>
          <t>BA</t>
        </is>
      </c>
      <c r="M223" s="110" t="n"/>
      <c r="N223" s="144" t="inlineStr">
        <is>
          <t>Image Processing Specialist</t>
        </is>
      </c>
      <c r="O223" s="113" t="inlineStr">
        <is>
          <t>Digitization Specialist</t>
        </is>
      </c>
      <c r="P223" s="112" t="inlineStr">
        <is>
          <t>Data Operations &amp; Digitization</t>
        </is>
      </c>
      <c r="Q223" s="112" t="inlineStr">
        <is>
          <t>Document Conversion, Formatting &amp; Web Publishing</t>
        </is>
      </c>
      <c r="R223" s="113" t="inlineStr">
        <is>
          <t>L3 – Professional / Associate</t>
        </is>
      </c>
      <c r="S223" s="114" t="inlineStr">
        <is>
          <t>B1</t>
        </is>
      </c>
      <c r="T223" s="149" t="inlineStr">
        <is>
          <t>Specialist</t>
        </is>
      </c>
      <c r="U223" s="149" t="inlineStr">
        <is>
          <t>B</t>
        </is>
      </c>
      <c r="V223" s="112" t="inlineStr">
        <is>
          <t>IC</t>
        </is>
      </c>
      <c r="W223" s="150" t="inlineStr">
        <is>
          <t>▲ Up</t>
        </is>
      </c>
      <c r="X223" s="112" t="inlineStr">
        <is>
          <t>P3 / M2</t>
        </is>
      </c>
      <c r="Y223" s="112" t="inlineStr">
        <is>
          <t>Career / · Team Lead</t>
        </is>
      </c>
      <c r="Z223" s="112" t="inlineStr">
        <is>
          <t>4 Enable</t>
        </is>
      </c>
      <c r="AA223" s="117" t="inlineStr">
        <is>
          <t>A3</t>
        </is>
      </c>
      <c r="AB223" s="118" t="inlineStr">
        <is>
          <t>Band A · Practitioner</t>
        </is>
      </c>
      <c r="AC223" s="118" t="inlineStr">
        <is>
          <t>Senior Associate</t>
        </is>
      </c>
      <c r="AD223" s="145" t="inlineStr">
        <is>
          <t>▼ Down · pay and title protected</t>
        </is>
      </c>
      <c r="AE223" s="118" t="inlineStr">
        <is>
          <t>B1</t>
        </is>
      </c>
      <c r="AF223" s="118" t="inlineStr">
        <is>
          <t>OK</t>
        </is>
      </c>
      <c r="AG223" s="118" t="inlineStr">
        <is>
          <t>Level rule: manager B1; a reportee sits at least one level below · B1 → A3 · move down · pay and title protected for one cycle</t>
        </is>
      </c>
      <c r="AH223" s="118" t="n">
        <v>7</v>
      </c>
      <c r="AI223" s="118" t="n"/>
      <c r="AJ223" s="119" t="inlineStr">
        <is>
          <t>Consume · Digitizing · Band B · Expert / POD Lead</t>
        </is>
      </c>
      <c r="AK223" s="120" t="n">
        <v>3</v>
      </c>
      <c r="AL223" s="121">
        <f>IFERROR(INDEX(WM_C,MATCH($AJ223,WM_KEY,0)),"")</f>
        <v>0.46</v>
      </c>
      <c r="AM223" s="122">
        <f>IF(OR(AK223="",AL223=""),"",AK223*AL223)</f>
        <v>1.38</v>
      </c>
      <c r="AN223" s="120" t="n">
        <v>2.5</v>
      </c>
      <c r="AO223" s="121">
        <f>IFERROR(INDEX(WM_AU,MATCH($AJ223,WM_KEY,0)),"")</f>
        <v>0.17</v>
      </c>
      <c r="AP223" s="122">
        <f>IF(OR(AN223="",AO223=""),"",AN223*AO223)</f>
        <v>0.425</v>
      </c>
      <c r="AQ223" s="120" t="n">
        <v>3</v>
      </c>
      <c r="AR223" s="121">
        <f>IFERROR(INDEX(WM_AC,MATCH($AJ223,WM_KEY,0)),"")</f>
        <v>0.15</v>
      </c>
      <c r="AS223" s="122">
        <f>IF(OR(AQ223="",AR223=""),"",AQ223*AR223)</f>
        <v>0.45</v>
      </c>
      <c r="AT223" s="120" t="n">
        <v>2</v>
      </c>
      <c r="AU223" s="121">
        <f>IFERROR(INDEX(WM_L,MATCH($AJ223,WM_KEY,0)),"")</f>
        <v>0.05</v>
      </c>
      <c r="AV223" s="122">
        <f>IF(OR(AT223="",AU223=""),"",AT223*AU223)</f>
        <v>0.1</v>
      </c>
      <c r="AW223" s="120" t="n">
        <v>9.5</v>
      </c>
      <c r="AX223" s="121">
        <f>IFERROR(INDEX(WM_E,MATCH($AJ223,WM_KEY,0)),"")</f>
        <v>0.1</v>
      </c>
      <c r="AY223" s="122">
        <f>IF(OR(AW223="",AX223=""),"",AW223*AX223)</f>
        <v>0.95</v>
      </c>
      <c r="AZ223" s="123" t="n">
        <v>3.5</v>
      </c>
      <c r="BA223" s="121">
        <f>IFERROR(INDEX(WM_BI,MATCH($AJ223,WM_KEY,0)),"")</f>
        <v>0.07</v>
      </c>
      <c r="BB223" s="122">
        <f>IF(OR(AZ223="",BA223=""),"",AZ223*BA223)</f>
        <v>0.245</v>
      </c>
      <c r="BC223" s="122">
        <f>IF(COUNT(AM223,AP223,AS223,AV223,AY223,BB223)&lt;6,"",SUM(AM223,AP223,AS223,AV223,AY223,BB223))</f>
        <v>3.55</v>
      </c>
      <c r="BD223" s="122" t="str">
        <f>IF(BC223="","",INDEX({"A1","A2","A3","B1","B2","B3","C1","C2","D1","D2","E1","E2"},MAX(1,MIN(12,ROUND(BC223,0)))))</f>
        <v>B1</v>
      </c>
      <c r="BE223" s="114" t="inlineStr">
        <is>
          <t>B1</t>
        </is>
      </c>
      <c r="BF223" s="124" t="inlineStr">
        <is>
          <t>The score decided the level</t>
        </is>
      </c>
      <c r="BG223"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223" s="125" t="inlineStr">
        <is>
          <t>At build: Complexity 1.38 + Autonomy 0.43 + Accountability 0.45 + Leadership 0.10 + Experience 0.95 + Business impact 0.25
= 3.55 points → nearest level 4 = B1
Final level: B1 · same as the score</t>
        </is>
      </c>
      <c r="BI223" s="125" t="inlineStr">
        <is>
          <t>No rule applied: the score decides.</t>
        </is>
      </c>
      <c r="BJ223" s="125" t="inlineStr">
        <is>
          <t>—</t>
        </is>
      </c>
      <c r="BK223" s="126" t="n"/>
      <c r="BL223" s="126" t="inlineStr">
        <is>
          <t>High</t>
        </is>
      </c>
      <c r="BM223" s="126" t="n"/>
      <c r="BN223" s="125" t="inlineStr">
        <is>
          <t>Moves in 6 of 30 weight tests · calibrate first</t>
        </is>
      </c>
      <c r="BO223" s="148" t="inlineStr">
        <is>
          <t>Rated 3 of 12
Start: 3.0 · senior practitioner title
Evidence reads like A3: QCs HTML files, fixes syntax errors in Dreamweaver, resolves team and client RBI queries → matches the start
KRA: “1. Complete assigned conversion/formatting tasks with &gt;=99% accuracy · zero critical errors. 2. Meet 100% of client publishing deadlines…”
Market: A3 = Varied and non-standard work; handles exceptions</t>
        </is>
      </c>
      <c r="BP223" s="129" t="inlineStr">
        <is>
          <t>Rated 2.5 of 12 · between A2 and A3
Start: 3.0 · senior practitioner title
Evidence reads like A2: Independently corrects document syntax; nothing broader stated → moved down 0.5
Market: A2 = Chooses own approach within standards · A3 = Technical / QC / client calls on own work</t>
        </is>
      </c>
      <c r="BQ223" s="129" t="inlineStr">
        <is>
          <t>Rated 3 of 12
Start: 3.0 · senior practitioner title
Evidence reads like A3: Accuracy and timeliness of updates published on RBI's live site before effective dates → matches the start
KRA: “1. Complete assigned conversion/formatting tasks with &gt;=99% accuracy · zero critical errors. 2. Meet 100% of client publishing deadlines…”
Market: A3 = A module / process, or work with client or regulatory consequences</t>
        </is>
      </c>
      <c r="BR223" s="129" t="inlineStr">
        <is>
          <t>Rated 2 of 12
Start: 2.0 · individual contributor, so influence only
Evidence reads like A2: Resolves queries from team members; no formal guidance role described → matches the start
Team: 0 direct reports · IC
Market: A2 = Not scored in Band A</t>
        </is>
      </c>
      <c r="BS223" s="129" t="inlineStr">
        <is>
          <t>Rated 9.5 of 12 · between D1 and D2
Experience: 18.9 yrs total · 0.2 before IRIS + 18.7 at IRIS = 9.4 on the experience scale
Qualification: BA · graduate → no change
Market: B1 roles typically have 4–8 yrs · IRIS guide 4–7</t>
        </is>
      </c>
      <c r="BT22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223"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3" s="125" t="n"/>
      <c r="BW223" s="125" t="n"/>
      <c r="BX223" s="125" t="n"/>
      <c r="BY223" s="125" t="n"/>
      <c r="BZ223" s="125" t="inlineStr">
        <is>
          <t>Received · manager annual</t>
        </is>
      </c>
      <c r="CA223" s="125" t="inlineStr">
        <is>
          <t>CARBON Mapping Master</t>
        </is>
      </c>
      <c r="CB223" s="130" t="n">
        <v>20</v>
      </c>
      <c r="CC223" s="131"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CD223" s="131"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CE223" s="131" t="inlineStr">
        <is>
          <t>• Current capabilities: No input received.
• Tools / software used: No input received.
• Workload: Rated a very heavy load · 5/5 in a typical week.</t>
        </is>
      </c>
      <c r="CF223" s="131" t="inlineStr">
        <is>
          <t>• Development priorities: No input received.</t>
        </is>
      </c>
      <c r="CG223" s="131" t="inlineStr">
        <is>
          <t>• Key challenges: No input received.
• Support required: No input received.</t>
        </is>
      </c>
      <c r="CH223" s="132" t="inlineStr">
        <is>
          <t>Complexity: Evidence reads like A3: QCs HTML files, fixes syntax errors in Dreamweaver, resolves team and client RBI queries → matches the start
Autonomy: Evidence reads like A2: Independently corrects document syntax; nothing broader stated → moved down 0.5
Accountability: Evidence reads like A3: Accuracy and timeliness of updates published on RBI's live site before effective dates → matches the start
Leadership: Evidence reads like A2: Resolves queries from team members; no formal guidance role described → matches the start
Business Impact: Moved +0.5: the survey / manager mapping marks it business-critical.</t>
        </is>
      </c>
      <c r="CI223" s="131"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J223" s="131" t="inlineStr">
        <is>
          <t>Self-identified: Leadership &amp; people management · Broader exposure &amp; ownership
For the next role: Leadership &amp; people management · Broader exposure &amp; ownership</t>
        </is>
      </c>
      <c r="CK223" s="131" t="inlineStr">
        <is>
          <t>Per-person summary · CARBON Mapping Master</t>
        </is>
      </c>
      <c r="CL223" s="133"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M223" s="134" t="inlineStr">
        <is>
          <t>What the role answers for: A domain or a small team.
Accountability &amp; Impact rating: 3 of 12 · A3-level impact.
From the survey and manager mapping — critical role: yes; successor named: no.
If the work is missed · role-holders' themes: dissatisfied · customers become · affected · company growth.
Manager talent mapping — Latest rating: 3 · Potential: Medium · 9-Box Grid placement: Core Contributor.</t>
        </is>
      </c>
      <c r="CN223" s="135" t="n"/>
      <c r="CO223" s="135" t="n">
        <v>3.5</v>
      </c>
      <c r="CP223" s="136" t="n">
        <v>3</v>
      </c>
      <c r="CQ223" s="137" t="inlineStr">
        <is>
          <t>Medium</t>
        </is>
      </c>
      <c r="CR223" s="137" t="inlineStr">
        <is>
          <t>Core Contributor</t>
        </is>
      </c>
      <c r="CS223" s="137" t="inlineStr">
        <is>
          <t>Develop in role</t>
        </is>
      </c>
      <c r="CT223" s="137" t="n"/>
      <c r="CU223" s="137" t="inlineStr">
        <is>
          <t>Yes</t>
        </is>
      </c>
      <c r="CV223" s="137" t="n"/>
      <c r="CW223" s="137" t="n"/>
      <c r="CX223" s="137" t="inlineStr">
        <is>
          <t>Medium · critical role Yes · only this person — · successor named No</t>
        </is>
      </c>
      <c r="CY223" s="137" t="inlineStr">
        <is>
          <t>Shraddha Patil · B2, Consume · Aniket Manval · A3, Consume · Manish Paithankar · A3, Consume</t>
        </is>
      </c>
      <c r="CZ223" s="137" t="inlineStr">
        <is>
          <t>Name a successor; document the key process; cross-train one person</t>
        </is>
      </c>
      <c r="DA223" s="119" t="n">
        <v>96</v>
      </c>
      <c r="DB223" s="138" t="inlineStr">
        <is>
          <t>Meets the level</t>
        </is>
      </c>
      <c r="DC223" s="138" t="n">
        <v>101</v>
      </c>
      <c r="DD223" s="138" t="n">
        <v>80</v>
      </c>
      <c r="DE223" s="138" t="n">
        <v>99</v>
      </c>
      <c r="DF223" s="138" t="n">
        <v>105</v>
      </c>
      <c r="DG223" s="138" t="inlineStr">
        <is>
          <t>AI / GenAI, Prioritisation, Learning agility</t>
        </is>
      </c>
      <c r="DH223" s="138" t="inlineStr">
        <is>
          <t>B2: 83% of profile — close</t>
        </is>
      </c>
      <c r="DI223" s="138" t="inlineStr">
        <is>
          <t>Evidence: Survey + KRAs | Core: Ownership 3/3, Problem solving 3/3, Communication &amp; collaboration 4/3, Client &amp; quality focus 4/3, Learning agility 2/3, Integrity &amp; compliance 3/3 | Future-ready: AI literacy 2/3, Data literacy 4/3, Digital fluency 2/3, Innovation 2/3 | Functional: Excel &amp; tools 4/3, Quality &amp; process 4/3, Regulatory domain 4/3, XBRL &amp; taxonomy 3/3, AI / GenAI 2/3, Prioritisation 2/3 | Leadership: Developing people 1/1, Decision making 1/1, Strategic acumen 1/1, Influence &amp; change 2/1</t>
        </is>
      </c>
      <c r="DJ223" s="111" t="inlineStr">
        <is>
          <t>Leadership &amp; people management · Broader exposure &amp; ownership</t>
        </is>
      </c>
      <c r="DK223" s="112" t="n"/>
      <c r="DL223" s="112" t="inlineStr">
        <is>
          <t>Project, Program &amp; Agile Management; Process Improvement &amp; Quality Mindset</t>
        </is>
      </c>
      <c r="DM223" s="112" t="inlineStr">
        <is>
          <t>Leadership &amp; people management · Broader exposure &amp; ownership</t>
        </is>
      </c>
      <c r="DN223" s="112" t="n"/>
      <c r="DO223" s="139" t="inlineStr">
        <is>
          <t>No strong match from survey evidence</t>
        </is>
      </c>
      <c r="DP223" s="126" t="inlineStr">
        <is>
          <t>Manoj Tiwari · Senior Digitization Associate — 0.64: html, website, data, verification; Siddhesh Harishchandra Mali · Digitization Associate — 0.45: html, content, conversion, rbi; Snehal Bhavesh Farad · Senior Digitization Associate — 0.39: html, website, rbi, conversion</t>
        </is>
      </c>
      <c r="DQ223" s="126" t="inlineStr">
        <is>
          <t>Farina Pathan · CARBON, Senior Digitization Associate — 0.31; Siddhesh Manjrekar · CARBON, Senior Digitization Associate — 0.25</t>
        </is>
      </c>
      <c r="DR223" s="126" t="n"/>
      <c r="DS223" s="126" t="n"/>
      <c r="DT223" s="126" t="n"/>
      <c r="DU223" s="140" t="inlineStr">
        <is>
          <t>Digitization Specialist in Digitizing · Consume, B1 — IC.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t>
        </is>
      </c>
      <c r="DV223" s="137" t="inlineStr">
        <is>
          <t>Hire as: Specialist / QC Analyst — IRIS B1 Specialist · IC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W223"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X223"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23" s="139"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Z223" s="126" t="inlineStr">
        <is>
          <t>4–7 yrs</t>
        </is>
      </c>
      <c r="EA223" s="126" t="inlineStr">
        <is>
          <t>5–8 · 4–8</t>
        </is>
      </c>
      <c r="EB223" s="126" t="inlineStr">
        <is>
          <t>Specialist / QC Analyst</t>
        </is>
      </c>
      <c r="EC223" s="126" t="inlineStr">
        <is>
          <t>Accenture Operations: L9 Team Lead · IRIS Vs Competitor Benchmark — operations roles: Team Lead / Quality Lead</t>
        </is>
      </c>
      <c r="ED223" s="126" t="inlineStr">
        <is>
          <t>COPC CX Standard · leadership &amp; planning, people, processes, performance; ISO 9001; Lean / Six Sigma</t>
        </is>
      </c>
      <c r="EE223" s="126" t="inlineStr">
        <is>
          <t>Core 3 · Future 3 · Functional 3 · Leadership 1</t>
        </is>
      </c>
      <c r="EF223" s="139" t="n"/>
      <c r="EG223" s="126" t="inlineStr">
        <is>
          <t>✓ HRIS: 18.9 yrs, BA, 0 direct reports
✓ Survey: 20 of 20 questions answered
✓ KRAs: submitted, reported deliverables
✓ Manager mapping: rating, potential, 9-box
✗ Job description: not on file</t>
        </is>
      </c>
      <c r="EH223" s="118" t="n"/>
      <c r="EI223" s="118" t="n"/>
      <c r="EJ223" s="118" t="n"/>
      <c r="EK223" s="118" t="inlineStr">
        <is>
          <t>Survey: summary on file · KRAs: received · Experience: on file</t>
        </is>
      </c>
      <c r="EL223" s="141" t="n"/>
      <c r="EM223" s="142" t="n"/>
      <c r="EN223" s="142" t="n"/>
      <c r="EO223" s="142" t="n"/>
      <c r="EP223" s="142" t="n"/>
      <c r="EQ223" s="143" t="n"/>
      <c r="ER223" s="135" t="n"/>
      <c r="ES223" s="135" t="n"/>
      <c r="ET223" s="135" t="n"/>
      <c r="EU223" s="135" t="n"/>
      <c r="EV223" s="135" t="n"/>
      <c r="EW223" s="135" t="n"/>
      <c r="EX223" s="135" t="n"/>
      <c r="EY223" s="143" t="n"/>
      <c r="EZ223" s="135" t="n"/>
      <c r="FA223" s="135" t="n"/>
      <c r="FB223" s="135" t="n"/>
      <c r="FC223" s="135" t="n"/>
      <c r="FD223" s="135" t="n"/>
    </row>
    <row r="224" ht="300" customHeight="1">
      <c r="A224" s="109" t="inlineStr">
        <is>
          <t>Consume</t>
        </is>
      </c>
      <c r="B224" s="110" t="inlineStr">
        <is>
          <t>IRIS0110</t>
        </is>
      </c>
      <c r="C224" s="110" t="inlineStr">
        <is>
          <t>Aniket Manval</t>
        </is>
      </c>
      <c r="D224" s="110" t="inlineStr">
        <is>
          <t>Digitizing</t>
        </is>
      </c>
      <c r="E224" s="110" t="inlineStr">
        <is>
          <t>RC-047</t>
        </is>
      </c>
      <c r="F224" s="110" t="inlineStr">
        <is>
          <t>Shraddha Patil</t>
        </is>
      </c>
      <c r="G224" s="110" t="inlineStr">
        <is>
          <t>IRIS0114</t>
        </is>
      </c>
      <c r="H224" s="110" t="inlineStr">
        <is>
          <t>B2</t>
        </is>
      </c>
      <c r="I224" s="110" t="n"/>
      <c r="J224" s="110" t="n">
        <v>19.4</v>
      </c>
      <c r="K224" s="110" t="n">
        <v>19.1</v>
      </c>
      <c r="L224" s="110" t="inlineStr">
        <is>
          <t>Undergraduate</t>
        </is>
      </c>
      <c r="M224" s="110" t="n"/>
      <c r="N224" s="144" t="inlineStr">
        <is>
          <t>Image Processing Specialist</t>
        </is>
      </c>
      <c r="O224" s="113" t="inlineStr">
        <is>
          <t>Senior Digitization Associate</t>
        </is>
      </c>
      <c r="P224" s="112" t="inlineStr">
        <is>
          <t>Data Operations &amp; Digitization</t>
        </is>
      </c>
      <c r="Q224" s="112" t="inlineStr">
        <is>
          <t>Document Conversion, Formatting &amp; Web Publishing</t>
        </is>
      </c>
      <c r="R224" s="113" t="inlineStr">
        <is>
          <t>L3 – Professional / Associate</t>
        </is>
      </c>
      <c r="S224" s="114" t="inlineStr">
        <is>
          <t>A3</t>
        </is>
      </c>
      <c r="T224" s="151" t="inlineStr">
        <is>
          <t>Senior Associate</t>
        </is>
      </c>
      <c r="U224" s="151" t="inlineStr">
        <is>
          <t>A</t>
        </is>
      </c>
      <c r="V224" s="112" t="inlineStr">
        <is>
          <t>IC</t>
        </is>
      </c>
      <c r="W224" s="150" t="inlineStr">
        <is>
          <t>▲ Up</t>
        </is>
      </c>
      <c r="X224" s="112" t="inlineStr">
        <is>
          <t>P2</t>
        </is>
      </c>
      <c r="Y224" s="112" t="inlineStr">
        <is>
          <t>Developing</t>
        </is>
      </c>
      <c r="Z224" s="112" t="inlineStr">
        <is>
          <t>3 Apply</t>
        </is>
      </c>
      <c r="AA224" s="117" t="inlineStr">
        <is>
          <t>A3</t>
        </is>
      </c>
      <c r="AB224" s="118" t="inlineStr">
        <is>
          <t>Band A · Practitioner</t>
        </is>
      </c>
      <c r="AC224" s="118" t="inlineStr">
        <is>
          <t>Senior Associate</t>
        </is>
      </c>
      <c r="AD224" s="118" t="inlineStr">
        <is>
          <t>• Same as the model</t>
        </is>
      </c>
      <c r="AE224" s="118" t="inlineStr">
        <is>
          <t>B1</t>
        </is>
      </c>
      <c r="AF224" s="118" t="inlineStr">
        <is>
          <t>OK</t>
        </is>
      </c>
      <c r="AG224" s="118" t="inlineStr">
        <is>
          <t>No change · already below the manager</t>
        </is>
      </c>
      <c r="AH224" s="118" t="n">
        <v>7</v>
      </c>
      <c r="AI224" s="118" t="n"/>
      <c r="AJ224" s="119" t="inlineStr">
        <is>
          <t>Consume · Digitizing · Band A · Early career</t>
        </is>
      </c>
      <c r="AK224" s="120" t="n">
        <v>2.5</v>
      </c>
      <c r="AL224" s="121">
        <f>IFERROR(INDEX(WM_C,MATCH($AJ224,WM_KEY,0)),"")</f>
        <v>0.54</v>
      </c>
      <c r="AM224" s="122">
        <f>IF(OR(AK224="",AL224=""),"",AK224*AL224)</f>
        <v>1.35</v>
      </c>
      <c r="AN224" s="120" t="n">
        <v>2.5</v>
      </c>
      <c r="AO224" s="121">
        <f>IFERROR(INDEX(WM_AU,MATCH($AJ224,WM_KEY,0)),"")</f>
        <v>0.16</v>
      </c>
      <c r="AP224" s="122">
        <f>IF(OR(AN224="",AO224=""),"",AN224*AO224)</f>
        <v>0.4</v>
      </c>
      <c r="AQ224" s="120" t="n">
        <v>2.5</v>
      </c>
      <c r="AR224" s="121">
        <f>IFERROR(INDEX(WM_AC,MATCH($AJ224,WM_KEY,0)),"")</f>
        <v>0.14</v>
      </c>
      <c r="AS224" s="122">
        <f>IF(OR(AQ224="",AR224=""),"",AQ224*AR224)</f>
        <v>0.35</v>
      </c>
      <c r="AT224" s="120" t="n">
        <v>1.5</v>
      </c>
      <c r="AU224" s="121">
        <f>IFERROR(INDEX(WM_L,MATCH($AJ224,WM_KEY,0)),"")</f>
        <v>0</v>
      </c>
      <c r="AV224" s="122">
        <f>IF(OR(AT224="",AU224=""),"",AT224*AU224)</f>
        <v>0</v>
      </c>
      <c r="AW224" s="120" t="n">
        <v>9</v>
      </c>
      <c r="AX224" s="121">
        <f>IFERROR(INDEX(WM_E,MATCH($AJ224,WM_KEY,0)),"")</f>
        <v>0.1</v>
      </c>
      <c r="AY224" s="122">
        <f>IF(OR(AW224="",AX224=""),"",AW224*AX224)</f>
        <v>0.9</v>
      </c>
      <c r="AZ224" s="123" t="n">
        <v>3</v>
      </c>
      <c r="BA224" s="121">
        <f>IFERROR(INDEX(WM_BI,MATCH($AJ224,WM_KEY,0)),"")</f>
        <v>0.06</v>
      </c>
      <c r="BB224" s="122">
        <f>IF(OR(AZ224="",BA224=""),"",AZ224*BA224)</f>
        <v>0.18</v>
      </c>
      <c r="BC224" s="122">
        <f>IF(COUNT(AM224,AP224,AS224,AV224,AY224,BB224)&lt;6,"",SUM(AM224,AP224,AS224,AV224,AY224,BB224))</f>
        <v>3.18</v>
      </c>
      <c r="BD224" s="122" t="str">
        <f>IF(BC224="","",INDEX({"A1","A2","A3","B1","B2","B3","C1","C2","D1","D2","E1","E2"},MAX(1,MIN(12,ROUND(BC224,0)))))</f>
        <v>A3</v>
      </c>
      <c r="BE224" s="114" t="inlineStr">
        <is>
          <t>A3</t>
        </is>
      </c>
      <c r="BF224" s="124" t="inlineStr">
        <is>
          <t>The score decided the level</t>
        </is>
      </c>
      <c r="BG22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4" s="125" t="inlineStr">
        <is>
          <t>At build: Complexity 1.35 + Autonomy 0.40 + Accountability 0.35 + Leadership 0.00 + Experience 0.90 + Business impact 0.18
= 3.18 points → nearest level 3 = A3
Final level: A3 · same as the score</t>
        </is>
      </c>
      <c r="BI224" s="125" t="inlineStr">
        <is>
          <t>No rule applied: the score decides.</t>
        </is>
      </c>
      <c r="BJ224" s="125" t="inlineStr">
        <is>
          <t>—</t>
        </is>
      </c>
      <c r="BK224" s="126" t="n"/>
      <c r="BL224" s="126" t="inlineStr">
        <is>
          <t>Medium</t>
        </is>
      </c>
      <c r="BM224" s="126" t="inlineStr">
        <is>
          <t>• 19.4 yrs of experience in a role that reads as Band A work — a career-path question for the manager: can the role be widened · Specialist, B1 or is it correctly sized?</t>
        </is>
      </c>
      <c r="BN224" s="125" t="inlineStr">
        <is>
          <t>Stable · moves in fewer than 5 of 30 weight tests</t>
        </is>
      </c>
      <c r="BO224" s="148" t="inlineStr">
        <is>
          <t>Rated 2.5 of 12 · between A2 and A3
Start: 3.0 · senior practitioner title
Evidence reads like A2: Uploads content to RBI website from client site; routine publishing task → moved down 0.5
KRA: “1. Complete assigned conversion/formatting tasks with &gt;=99% accuracy · zero critical errors. 2. Meet 100% of client publishing deadlines…”
Market: A2 = Standard work of the discipline · A3 = Varied and non-standard work; handles exceptions</t>
        </is>
      </c>
      <c r="BP224" s="129" t="inlineStr">
        <is>
          <t>Rated 2.5 of 12 · between A2 and A3
Start: 3.0 · senior practitioner title
Evidence reads like A2: Independently uploads content that has already been validated and approved → moved down 0.5
Market: A2 = Chooses own approach within standards · A3 = Technical / QC / client calls on own work</t>
        </is>
      </c>
      <c r="BQ224" s="129" t="inlineStr">
        <is>
          <t>Rated 2.5 of 12 · between A2 and A3
Start: 3.0 · senior practitioner title
Evidence reads like A2: Own uploads; says errors are 'usually easy to fix' by revising → moved down 0.5
KRA: “1. Complete assigned conversion/formatting tasks with &gt;=99% accuracy · zero critical errors. 2. Meet 100% of client publishing deadlines…”
Market: A2 = Own deliverables · accuracy, TAT · A3 = A module / process, or work with client or regulatory consequences</t>
        </is>
      </c>
      <c r="BR224"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224" s="129" t="inlineStr">
        <is>
          <t>Rated 9 of 12
Experience: 19.4 yrs total · 0.3 before IRIS + 19.1 at IRIS = 9.5 on the experience scale
Qualification: Undergraduate · below graduate → −0.5
Market: A3 roles typically have 2–5 yrs · IRIS guide 2–4</t>
        </is>
      </c>
      <c r="BT224"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224"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4" s="125" t="n"/>
      <c r="BW224" s="125" t="n"/>
      <c r="BX224" s="125" t="n"/>
      <c r="BY224" s="125" t="n"/>
      <c r="BZ224" s="125" t="inlineStr">
        <is>
          <t>Received · manager annual</t>
        </is>
      </c>
      <c r="CA224" s="125" t="inlineStr">
        <is>
          <t>CARBON Mapping Master</t>
        </is>
      </c>
      <c r="CB224" s="130" t="n">
        <v>20</v>
      </c>
      <c r="CC224" s="131"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CD224" s="131"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CE224" s="131"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CF224" s="131" t="inlineStr">
        <is>
          <t>• Development priorities: I would also like opportunities to lead small teams.
• Learning and Development Need: RBI project experience. I wish i would be the Team leader for my project.</t>
        </is>
      </c>
      <c r="CG224" s="131" t="inlineStr">
        <is>
          <t>• Key challenges: Approval dependencies.
• Support required: Streamline approvals and automate repetitive, low-risk tasks while keeping strong audit and security controls.</t>
        </is>
      </c>
      <c r="CH224" s="132" t="inlineStr">
        <is>
          <t>Complexity: Evidence reads like A2: Uploads content to RBI website from client site; routine publishing task → moved down 0.5
Autonomy: Evidence reads like A2: Independently uploads content that has already been validated and approved → moved down 0.5
Accountability: Evidence reads like A2: Own uploads; says errors are 'usually easy to fix' by revising → moved down 0.5
Leadership: Evidence reads like A1: No guidance or leadership of others described → moved down 0.5
Business Impact: Moved +0.5: the survey / manager mapping marks it business-critical.</t>
        </is>
      </c>
      <c r="CI224"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4" s="131" t="inlineStr">
        <is>
          <t>Self-identified: Answered · no common topic
For the next role: Answered · no common topic</t>
        </is>
      </c>
      <c r="CK224" s="131" t="inlineStr">
        <is>
          <t>Per-person summary · CARBON Mapping Master</t>
        </is>
      </c>
      <c r="CL224"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4"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4 · Potential: High · 9-Box Grid placement: Core Contributor.</t>
        </is>
      </c>
      <c r="CN224" s="135" t="n"/>
      <c r="CO224" s="135" t="n">
        <v>3</v>
      </c>
      <c r="CP224" s="136" t="n">
        <v>4</v>
      </c>
      <c r="CQ224" s="137" t="inlineStr">
        <is>
          <t>High</t>
        </is>
      </c>
      <c r="CR224" s="137" t="inlineStr">
        <is>
          <t>Core Contributor</t>
        </is>
      </c>
      <c r="CS224" s="137" t="inlineStr">
        <is>
          <t>Ready now</t>
        </is>
      </c>
      <c r="CT224" s="137" t="n"/>
      <c r="CU224" s="137" t="inlineStr">
        <is>
          <t>Yes</t>
        </is>
      </c>
      <c r="CV224" s="137" t="n"/>
      <c r="CW224" s="137" t="n"/>
      <c r="CX224" s="137" t="inlineStr">
        <is>
          <t>Medium · critical role Yes · only this person — · successor named No</t>
        </is>
      </c>
      <c r="CY224" s="137" t="inlineStr">
        <is>
          <t>Shraddha Patil · B2, Consume · Nitin Bhoir · B1, Consume · Manish Paithankar · A3, Consume</t>
        </is>
      </c>
      <c r="CZ224" s="137" t="inlineStr">
        <is>
          <t>Name a successor; document the key process; cross-train one person</t>
        </is>
      </c>
      <c r="DA224" s="119" t="n">
        <v>77</v>
      </c>
      <c r="DB224" s="138" t="inlineStr">
        <is>
          <t>Developing</t>
        </is>
      </c>
      <c r="DC224" s="138" t="n">
        <v>98</v>
      </c>
      <c r="DD224" s="138" t="n">
        <v>50</v>
      </c>
      <c r="DE224" s="138" t="n">
        <v>76</v>
      </c>
      <c r="DF224" s="138" t="n"/>
      <c r="DG224" s="138" t="inlineStr">
        <is>
          <t>Excel &amp; tools, Quality &amp; process, XBRL &amp; taxonomy</t>
        </is>
      </c>
      <c r="DH224" s="138" t="inlineStr">
        <is>
          <t>B1: 69% of profile — not yet</t>
        </is>
      </c>
      <c r="DI224" s="138" t="inlineStr">
        <is>
          <t>Evidence: Survey + KRAs | Core: Ownership 3/2, Problem solving 2/2, Communication &amp; collaboration 2/2, Client &amp; quality focus 3/2, Learning agility 1/2, Integrity &amp; compliance 2/2 | Future-ready: AI literacy 1/2, Data literacy 1/2, Digital fluency 1/2, Innovation 1/2 | Functional: Excel &amp; tools 2/3, Quality &amp; process 2/3, Regulatory domain 4/3, XBRL &amp; taxonomy 2/3, AI / GenAI 2/3, Prioritisation 2/3</t>
        </is>
      </c>
      <c r="DJ224" s="111" t="inlineStr">
        <is>
          <t>Answered · no common topic</t>
        </is>
      </c>
      <c r="DK224" s="112" t="n"/>
      <c r="DL224" s="112" t="inlineStr">
        <is>
          <t>AI, GenAI &amp; Prompt Engineering; Project, Program &amp; Agile Management</t>
        </is>
      </c>
      <c r="DM224" s="112" t="inlineStr">
        <is>
          <t>Answered · no common topic</t>
        </is>
      </c>
      <c r="DN224" s="112" t="n"/>
      <c r="DO224" s="139" t="inlineStr">
        <is>
          <t>No strong match from survey evidence</t>
        </is>
      </c>
      <c r="DP224" s="126" t="inlineStr">
        <is>
          <t>Manoj Ravidas · Digitization Associate — 0.45: cloud, adobe, rbi</t>
        </is>
      </c>
      <c r="DQ224" s="126" t="inlineStr">
        <is>
          <t>No close match in other businesses</t>
        </is>
      </c>
      <c r="DR224" s="126" t="n"/>
      <c r="DS224" s="126" t="n"/>
      <c r="DT224" s="126" t="inlineStr">
        <is>
          <t>A3 deep-dive: score 3.18 · gap to B1 0.36 · 0.25–0.5 from B1</t>
        </is>
      </c>
      <c r="DU224"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4"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4"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4"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4"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4" s="126" t="inlineStr">
        <is>
          <t>2–4 yrs</t>
        </is>
      </c>
      <c r="EA224" s="126" t="inlineStr">
        <is>
          <t>3–5 · 2–5</t>
        </is>
      </c>
      <c r="EB224" s="126" t="inlineStr">
        <is>
          <t>Senior Associate</t>
        </is>
      </c>
      <c r="EC224" s="126" t="inlineStr">
        <is>
          <t>DataTracks: Senior Associate · 2–5 yrs · Accenture Operations: L10 Senior Analyst · IRIS Vs Competitor Benchmark — operations roles: Senior Processor / QC</t>
        </is>
      </c>
      <c r="ED224" s="126" t="inlineStr">
        <is>
          <t>COPC CX Standard · leadership &amp; planning, people, processes, performance; ISO 9001; Lean / Six Sigma</t>
        </is>
      </c>
      <c r="EE224" s="126" t="inlineStr">
        <is>
          <t>Core 2 · Future 2 · Functional 3 · Leadership not scored</t>
        </is>
      </c>
      <c r="EF224" s="139" t="n"/>
      <c r="EG224" s="126" t="inlineStr">
        <is>
          <t>✓ HRIS: 19.4 yrs, Undergraduate, 0 direct reports
✓ Survey: 20 of 20 questions answered
✓ KRAs: submitted, reported deliverables
✓ Manager mapping: rating, potential, 9-box
✗ Job description: not on file</t>
        </is>
      </c>
      <c r="EH224" s="118" t="inlineStr">
        <is>
          <t xml:space="preserve">D223 · Long-tenure A3 · 8+ yrs · Medium: No rule changed the level: the score decides. · owner Business head — Consume · </t>
        </is>
      </c>
      <c r="EI224" s="118" t="n"/>
      <c r="EJ224" s="118" t="n"/>
      <c r="EK224" s="118" t="inlineStr">
        <is>
          <t>Survey: summary on file · KRAs: received · Experience: on file</t>
        </is>
      </c>
      <c r="EL224" s="141" t="n"/>
      <c r="EM224" s="142" t="n"/>
      <c r="EN224" s="142" t="n"/>
      <c r="EO224" s="142" t="n"/>
      <c r="EP224" s="142" t="n"/>
      <c r="EQ224" s="143" t="n"/>
      <c r="ER224" s="135" t="n"/>
      <c r="ES224" s="135" t="n"/>
      <c r="ET224" s="135" t="n"/>
      <c r="EU224" s="135" t="n"/>
      <c r="EV224" s="135" t="n"/>
      <c r="EW224" s="135" t="n"/>
      <c r="EX224" s="135" t="n"/>
      <c r="EY224" s="143" t="n"/>
      <c r="EZ224" s="135" t="n"/>
      <c r="FA224" s="135" t="n"/>
      <c r="FB224" s="135" t="n"/>
      <c r="FC224" s="135" t="n"/>
      <c r="FD224" s="135" t="n"/>
    </row>
    <row r="225" ht="300" customHeight="1">
      <c r="A225" s="109" t="inlineStr">
        <is>
          <t>Consume</t>
        </is>
      </c>
      <c r="B225" s="110" t="inlineStr">
        <is>
          <t>IRIS0170</t>
        </is>
      </c>
      <c r="C225" s="110" t="inlineStr">
        <is>
          <t>Manish Paithankar</t>
        </is>
      </c>
      <c r="D225" s="110" t="inlineStr">
        <is>
          <t>Digitizing</t>
        </is>
      </c>
      <c r="E225" s="110" t="inlineStr">
        <is>
          <t>RC-047</t>
        </is>
      </c>
      <c r="F225" s="110" t="inlineStr">
        <is>
          <t>Shraddha Patil</t>
        </is>
      </c>
      <c r="G225" s="110" t="inlineStr">
        <is>
          <t>IRIS0114</t>
        </is>
      </c>
      <c r="H225" s="110" t="inlineStr">
        <is>
          <t>B2</t>
        </is>
      </c>
      <c r="I225" s="110" t="n"/>
      <c r="J225" s="110" t="n">
        <v>18.7</v>
      </c>
      <c r="K225" s="110" t="n">
        <v>18.7</v>
      </c>
      <c r="L225" s="110" t="inlineStr">
        <is>
          <t>B.Com</t>
        </is>
      </c>
      <c r="M225" s="110" t="n"/>
      <c r="N225" s="144" t="inlineStr">
        <is>
          <t>Image Processing Specialist</t>
        </is>
      </c>
      <c r="O225" s="113" t="inlineStr">
        <is>
          <t>Senior Digitization Associate</t>
        </is>
      </c>
      <c r="P225" s="112" t="inlineStr">
        <is>
          <t>Data Operations &amp; Digitization</t>
        </is>
      </c>
      <c r="Q225" s="112" t="inlineStr">
        <is>
          <t>Document Conversion, Formatting &amp; Web Publishing</t>
        </is>
      </c>
      <c r="R225" s="113" t="inlineStr">
        <is>
          <t>L3 – Professional / Associate</t>
        </is>
      </c>
      <c r="S225" s="114" t="inlineStr">
        <is>
          <t>A3</t>
        </is>
      </c>
      <c r="T225" s="151" t="inlineStr">
        <is>
          <t>Senior Associate</t>
        </is>
      </c>
      <c r="U225" s="151" t="inlineStr">
        <is>
          <t>A</t>
        </is>
      </c>
      <c r="V225" s="112" t="inlineStr">
        <is>
          <t>IC</t>
        </is>
      </c>
      <c r="W225" s="150" t="inlineStr">
        <is>
          <t>▲ Up</t>
        </is>
      </c>
      <c r="X225" s="112" t="inlineStr">
        <is>
          <t>P2</t>
        </is>
      </c>
      <c r="Y225" s="112" t="inlineStr">
        <is>
          <t>Developing</t>
        </is>
      </c>
      <c r="Z225" s="112" t="inlineStr">
        <is>
          <t>3 Apply</t>
        </is>
      </c>
      <c r="AA225" s="117" t="inlineStr">
        <is>
          <t>A3</t>
        </is>
      </c>
      <c r="AB225" s="118" t="inlineStr">
        <is>
          <t>Band A · Practitioner</t>
        </is>
      </c>
      <c r="AC225" s="118" t="inlineStr">
        <is>
          <t>Senior Associate</t>
        </is>
      </c>
      <c r="AD225" s="118" t="inlineStr">
        <is>
          <t>• Same as the model</t>
        </is>
      </c>
      <c r="AE225" s="118" t="inlineStr">
        <is>
          <t>B1</t>
        </is>
      </c>
      <c r="AF225" s="118" t="inlineStr">
        <is>
          <t>OK</t>
        </is>
      </c>
      <c r="AG225" s="118" t="inlineStr">
        <is>
          <t>No change · already below the manager</t>
        </is>
      </c>
      <c r="AH225" s="118" t="n">
        <v>7</v>
      </c>
      <c r="AI225" s="118" t="n"/>
      <c r="AJ225" s="119" t="inlineStr">
        <is>
          <t>Consume · Digitizing · Band A · Early career</t>
        </is>
      </c>
      <c r="AK225" s="120" t="n">
        <v>3</v>
      </c>
      <c r="AL225" s="121">
        <f>IFERROR(INDEX(WM_C,MATCH($AJ225,WM_KEY,0)),"")</f>
        <v>0.54</v>
      </c>
      <c r="AM225" s="122">
        <f>IF(OR(AK225="",AL225=""),"",AK225*AL225)</f>
        <v>1.62</v>
      </c>
      <c r="AN225" s="120" t="n">
        <v>3</v>
      </c>
      <c r="AO225" s="121">
        <f>IFERROR(INDEX(WM_AU,MATCH($AJ225,WM_KEY,0)),"")</f>
        <v>0.16</v>
      </c>
      <c r="AP225" s="122">
        <f>IF(OR(AN225="",AO225=""),"",AN225*AO225)</f>
        <v>0.48</v>
      </c>
      <c r="AQ225" s="120" t="n">
        <v>2.5</v>
      </c>
      <c r="AR225" s="121">
        <f>IFERROR(INDEX(WM_AC,MATCH($AJ225,WM_KEY,0)),"")</f>
        <v>0.14</v>
      </c>
      <c r="AS225" s="122">
        <f>IF(OR(AQ225="",AR225=""),"",AQ225*AR225)</f>
        <v>0.35</v>
      </c>
      <c r="AT225" s="120" t="n">
        <v>1.5</v>
      </c>
      <c r="AU225" s="121">
        <f>IFERROR(INDEX(WM_L,MATCH($AJ225,WM_KEY,0)),"")</f>
        <v>0</v>
      </c>
      <c r="AV225" s="122">
        <f>IF(OR(AT225="",AU225=""),"",AT225*AU225)</f>
        <v>0</v>
      </c>
      <c r="AW225" s="120" t="n">
        <v>9.5</v>
      </c>
      <c r="AX225" s="121">
        <f>IFERROR(INDEX(WM_E,MATCH($AJ225,WM_KEY,0)),"")</f>
        <v>0.1</v>
      </c>
      <c r="AY225" s="122">
        <f>IF(OR(AW225="",AX225=""),"",AW225*AX225)</f>
        <v>0.95</v>
      </c>
      <c r="AZ225" s="123" t="n">
        <v>3</v>
      </c>
      <c r="BA225" s="121">
        <f>IFERROR(INDEX(WM_BI,MATCH($AJ225,WM_KEY,0)),"")</f>
        <v>0.06</v>
      </c>
      <c r="BB225" s="122">
        <f>IF(OR(AZ225="",BA225=""),"",AZ225*BA225)</f>
        <v>0.18</v>
      </c>
      <c r="BC225" s="122">
        <f>IF(COUNT(AM225,AP225,AS225,AV225,AY225,BB225)&lt;6,"",SUM(AM225,AP225,AS225,AV225,AY225,BB225))</f>
        <v>3.58</v>
      </c>
      <c r="BD225" s="122" t="str">
        <f>IF(BC225="","",INDEX({"A1","A2","A3","B1","B2","B3","C1","C2","D1","D2","E1","E2"},MAX(1,MIN(12,ROUND(BC225,0)))))</f>
        <v>B1</v>
      </c>
      <c r="BE225" s="114" t="inlineStr">
        <is>
          <t>A3</t>
        </is>
      </c>
      <c r="BF225" s="124" t="inlineStr">
        <is>
          <t>Rule: R4 work-substance cap</t>
        </is>
      </c>
      <c r="BG22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5" s="125" t="inlineStr">
        <is>
          <t>At build: Complexity 1.62 + Autonomy 0.48 + Accountability 0.35 + Leadership 0.00 + Experience 0.95 + Business impact 0.18
= 3.58 points → nearest level 4 = B1
Final level: A3 · a rule applied: see the next column</t>
        </is>
      </c>
      <c r="BI225" s="125" t="inlineStr">
        <is>
          <t>• Lowered from B1 to A3: the work itself · complexity 3, accountability 2.5, average 2.75 supports at most A3.
Final level: A3.</t>
        </is>
      </c>
      <c r="BJ225" s="125" t="inlineStr">
        <is>
          <t>Near a gate</t>
        </is>
      </c>
      <c r="BK225" s="147" t="inlineStr">
        <is>
          <t>Near a gate: role substance: complexity–accountability average 2.75 is 0.25 short of 3, which would lift the limit by one level</t>
        </is>
      </c>
      <c r="BL225" s="126" t="inlineStr">
        <is>
          <t>Low</t>
        </is>
      </c>
      <c r="BM225" s="126" t="inlineStr">
        <is>
          <t>• Survey answers are generic or do not match the role — not used as evidence; manager input needed
• 18.7 yrs of experience in a role that reads as Band A work — a career-path question for the manager: can the role be widened · Specialist, B1 or is it correctly sized?
• Near a gate: role substance: complexity–accountability average 2.75 is 0.25 short of 3, which would lift the limit by one level — calibrate before confirming</t>
        </is>
      </c>
      <c r="BN225" s="125" t="inlineStr">
        <is>
          <t>Stable · moves in fewer than 5 of 30 weight tests</t>
        </is>
      </c>
      <c r="BO225" s="148" t="inlineStr">
        <is>
          <t>Rated 3 of 12
Start: 3.0 · senior practitioner title
Evidence: rated like 8 colleagues in the same role and department · own answers too general to rate → no change
KRA: “1. Complete assigned conversion/formatting tasks with &gt;=99% accuracy · zero critical errors. 2. Meet 100% of client publishing deadlines…”
Market: A3 = Varied and non-standard work; handles exceptions</t>
        </is>
      </c>
      <c r="BP225" s="129" t="inlineStr">
        <is>
          <t>Rated 3 of 12
Start: 3.0 · senior practitioner title
Evidence: rated like 8 colleagues in the same role and department · own answers too general to rate → no change
Market: A3 = Technical / QC / client calls on own work</t>
        </is>
      </c>
      <c r="BQ225" s="129" t="inlineStr">
        <is>
          <t>Rated 2.5 of 12 · between A2 and A3
Start: 3.0 · senior practitioner title
Evidence: rated like 8 colleagues in the same role and department · own answers too general to rate → moved −0.5
KRA: “1. Complete assigned conversion/formatting tasks with &gt;=99% accuracy · zero critical errors. 2. Meet 100% of client publishing deadlines…”
Market: A2 = Own deliverables · accuracy, TAT · A3 = A module / process, or work with client or regulatory consequences</t>
        </is>
      </c>
      <c r="BR225" s="129" t="inlineStr">
        <is>
          <t>Rated 1.5 of 12 · between A1 and A2 — not counted: the weight is 0% at this level
Start: 2.0 · individual contributor, so influence only
Evidence: rated like 8 colleagues in the same role and department · own answers too general to rate → moved −0.5
Team: 0 direct reports · IC
Market: A1–A2 = Not scored in Band A</t>
        </is>
      </c>
      <c r="BS225" s="129" t="inlineStr">
        <is>
          <t>Rated 9.5 of 12 · between D1 and D2
Experience: 18.7 yrs total · 18.7 at IRIS; none recorded before IRIS = 9.3 on the experience scale
Qualification: B.Com · graduate, relevant to the work → no change
Market: A3 roles typically have 2–5 yrs · IRIS guide 2–4</t>
        </is>
      </c>
      <c r="BT22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225"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5" s="125" t="n"/>
      <c r="BW225" s="125" t="n"/>
      <c r="BX225" s="125" t="n"/>
      <c r="BY225" s="125" t="n"/>
      <c r="BZ225" s="125" t="inlineStr">
        <is>
          <t>Received · manager annual</t>
        </is>
      </c>
      <c r="CA225" s="125" t="inlineStr">
        <is>
          <t>CARBON Mapping Master</t>
        </is>
      </c>
      <c r="CB225" s="130" t="n">
        <v>20</v>
      </c>
      <c r="CC225" s="131" t="inlineStr">
        <is>
          <t>• Role / sub-team: Digitizing — Image Processing Specialist.
• Core purpose: Input not given by Participant.
• Decision-making autonomy: Input not given by Participant.
• Is this something only they do: Input not given by Participant.</t>
        </is>
      </c>
      <c r="CD225" s="131" t="inlineStr">
        <is>
          <t>• Key responsibilities include: Input not given by Participant.
• Impact if missed or done wrong: Input not given by Participant.
• How measured: Input not given by Participant.</t>
        </is>
      </c>
      <c r="CE225" s="131" t="inlineStr">
        <is>
          <t>• Current capabilities: Input not given by Participant.
• Tools / software used: Input not given by Participant.</t>
        </is>
      </c>
      <c r="CF225" s="131" t="inlineStr">
        <is>
          <t>• Development priorities: Input not given by Participant.</t>
        </is>
      </c>
      <c r="CG225" s="131" t="inlineStr">
        <is>
          <t>• Key challenges: Input not given by Participant.
• Support required: Input not given by Participant.</t>
        </is>
      </c>
      <c r="CH225" s="132" t="inlineStr">
        <is>
          <t>Business Impact: Moved +0.5: the survey / manager mapping marks it business-critical.</t>
        </is>
      </c>
      <c r="CI225"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5" s="131" t="inlineStr">
        <is>
          <t>Self-identified: AI / automation · Leadership &amp; people management
For the next role: AI / automation · Leadership &amp; people management</t>
        </is>
      </c>
      <c r="CK225" s="131" t="inlineStr">
        <is>
          <t>Per-person summary · CARBON Mapping Master</t>
        </is>
      </c>
      <c r="CL225"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5"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25" s="135" t="n"/>
      <c r="CO225" s="135" t="n">
        <v>3</v>
      </c>
      <c r="CP225" s="136" t="n">
        <v>3</v>
      </c>
      <c r="CQ225" s="137" t="inlineStr">
        <is>
          <t>Medium</t>
        </is>
      </c>
      <c r="CR225" s="137" t="inlineStr">
        <is>
          <t>Core Contributor</t>
        </is>
      </c>
      <c r="CS225" s="137" t="inlineStr">
        <is>
          <t>Develop in role</t>
        </is>
      </c>
      <c r="CT225" s="137" t="n"/>
      <c r="CU225" s="137" t="inlineStr">
        <is>
          <t>Yes</t>
        </is>
      </c>
      <c r="CV225" s="137" t="n"/>
      <c r="CW225" s="137" t="n"/>
      <c r="CX225" s="137" t="inlineStr">
        <is>
          <t>Medium · critical role Yes · only this person — · successor named No</t>
        </is>
      </c>
      <c r="CY225" s="137" t="inlineStr">
        <is>
          <t>Shraddha Patil · B2, Consume · Nitin Bhoir · B1, Consume · Aniket Manval · A3, Consume</t>
        </is>
      </c>
      <c r="CZ225" s="137" t="inlineStr">
        <is>
          <t>Name a successor; document the key process; cross-train one person</t>
        </is>
      </c>
      <c r="DA225" s="119" t="n">
        <v>82</v>
      </c>
      <c r="DB225" s="138" t="inlineStr">
        <is>
          <t>Developing</t>
        </is>
      </c>
      <c r="DC225" s="138" t="n">
        <v>95</v>
      </c>
      <c r="DD225" s="138" t="n">
        <v>62</v>
      </c>
      <c r="DE225" s="138" t="n">
        <v>81</v>
      </c>
      <c r="DF225" s="138" t="n"/>
      <c r="DG225" s="138" t="inlineStr">
        <is>
          <t>Excel &amp; tools, XBRL &amp; taxonomy, AI / GenAI</t>
        </is>
      </c>
      <c r="DH225" s="138" t="inlineStr">
        <is>
          <t>B1: 72% of profile — not yet</t>
        </is>
      </c>
      <c r="DI225" s="138" t="inlineStr">
        <is>
          <t>Evidence: Survey + KRAs | Core: Ownership 2/2, Problem solving 2/2, Communication &amp; collaboration 2/2, Client &amp; quality focus 3/2, Learning agility 1/2, Integrity &amp; compliance 2/2 | Future-ready: AI literacy 1/2, Data literacy 1/2, Digital fluency 2/2, Innovation 1/2 | Functional: Excel &amp; tools 2/3, Quality &amp; process 4/3, Regulatory domain 3/3, XBRL &amp; taxonomy 2/3, AI / GenAI 2/3, Prioritisation 2/3</t>
        </is>
      </c>
      <c r="DJ225" s="111" t="inlineStr">
        <is>
          <t>AI / automation · Leadership &amp; people management</t>
        </is>
      </c>
      <c r="DK225" s="112" t="n"/>
      <c r="DL225" s="112" t="inlineStr">
        <is>
          <t>AI, GenAI &amp; Prompt Engineering; Project, Program &amp; Agile Management</t>
        </is>
      </c>
      <c r="DM225" s="112" t="inlineStr">
        <is>
          <t>AI / automation · Leadership &amp; people management</t>
        </is>
      </c>
      <c r="DN225" s="112" t="n"/>
      <c r="DO225" s="139" t="inlineStr">
        <is>
          <t>No strong match from survey evidence</t>
        </is>
      </c>
      <c r="DP225" s="126" t="inlineStr">
        <is>
          <t>Saurav Kamtekar · Senior Digitization Associate — 0.90: content, website, validate, identify; Nitin Bhoir · Senior Digitization Associate — 0.35: website, errors, content, rbi</t>
        </is>
      </c>
      <c r="DQ225" s="126" t="inlineStr">
        <is>
          <t>No close match in other businesses</t>
        </is>
      </c>
      <c r="DR225" s="126" t="n"/>
      <c r="DS225" s="126" t="n"/>
      <c r="DT225" s="126" t="inlineStr">
        <is>
          <t>A3 deep-dive: score 3.58 · gap to B1 0 · Scores into B; held at A3 by a rule</t>
        </is>
      </c>
      <c r="DU225"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5"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5"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5"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5"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5" s="126" t="inlineStr">
        <is>
          <t>2–4 yrs</t>
        </is>
      </c>
      <c r="EA225" s="126" t="inlineStr">
        <is>
          <t>3–5 · 2–5</t>
        </is>
      </c>
      <c r="EB225" s="126" t="inlineStr">
        <is>
          <t>Senior Associate</t>
        </is>
      </c>
      <c r="EC225" s="126" t="inlineStr">
        <is>
          <t>DataTracks: Senior Associate · 2–5 yrs · Accenture Operations: L10 Senior Analyst · IRIS Vs Competitor Benchmark — operations roles: Senior Processor / QC</t>
        </is>
      </c>
      <c r="ED225" s="126" t="inlineStr">
        <is>
          <t>COPC CX Standard · leadership &amp; planning, people, processes, performance; ISO 9001; Lean / Six Sigma</t>
        </is>
      </c>
      <c r="EE225" s="126" t="inlineStr">
        <is>
          <t>Core 2 · Future 2 · Functional 3 · Leadership not scored</t>
        </is>
      </c>
      <c r="EF225" s="139" t="n"/>
      <c r="EG225" s="126" t="inlineStr">
        <is>
          <t>✓ HRIS: 18.7 yrs, B.Com, 0 direct reports
✓ Survey: 20 of 20 questions answered
✓ KRAs: submitted, reported deliverables
✓ Manager mapping: rating, potential, 9-box
✗ Job description: not on file</t>
        </is>
      </c>
      <c r="EH225" s="118" t="inlineStr">
        <is>
          <t xml:space="preserve">D059 · Near a gate · High: Role substance: complexity–accountability average 2.75 is 0.25 short of 3, which would lift the limit by one level. · owner Calibration panel · 
D224 · Long-tenure A3 · 8+ yrs · Medium: Lowered from B1 to A3: the work itself · complexity 3, accountability 2.5, average 2.75 supports at most A3. · owner Business head — Consume · </t>
        </is>
      </c>
      <c r="EI225" s="118" t="n"/>
      <c r="EJ225" s="118" t="n"/>
      <c r="EK225" s="118" t="inlineStr">
        <is>
          <t>Survey: summary on file · KRAs: received · Experience: on file</t>
        </is>
      </c>
      <c r="EL225" s="141" t="n"/>
      <c r="EM225" s="142" t="n"/>
      <c r="EN225" s="142" t="n"/>
      <c r="EO225" s="142" t="n"/>
      <c r="EP225" s="142" t="n"/>
      <c r="EQ225" s="143" t="n"/>
      <c r="ER225" s="135" t="n"/>
      <c r="ES225" s="135" t="n"/>
      <c r="ET225" s="135" t="n"/>
      <c r="EU225" s="135" t="n"/>
      <c r="EV225" s="135" t="n"/>
      <c r="EW225" s="135" t="n"/>
      <c r="EX225" s="135" t="n"/>
      <c r="EY225" s="143" t="n"/>
      <c r="EZ225" s="135" t="n"/>
      <c r="FA225" s="135" t="n"/>
      <c r="FB225" s="135" t="n"/>
      <c r="FC225" s="135" t="n"/>
      <c r="FD225" s="135" t="n"/>
    </row>
    <row r="226" ht="300" customHeight="1">
      <c r="A226" s="109" t="inlineStr">
        <is>
          <t>Consume</t>
        </is>
      </c>
      <c r="B226" s="110" t="inlineStr">
        <is>
          <t>IRIS1211</t>
        </is>
      </c>
      <c r="C226" s="110" t="inlineStr">
        <is>
          <t>Manoj Ravidas</t>
        </is>
      </c>
      <c r="D226" s="110" t="inlineStr">
        <is>
          <t>Digitizing</t>
        </is>
      </c>
      <c r="E226" s="110" t="inlineStr">
        <is>
          <t>RC-047</t>
        </is>
      </c>
      <c r="F226" s="110" t="inlineStr">
        <is>
          <t>Shraddha Patil</t>
        </is>
      </c>
      <c r="G226" s="110" t="inlineStr">
        <is>
          <t>IRIS0114</t>
        </is>
      </c>
      <c r="H226" s="110" t="inlineStr">
        <is>
          <t>B2</t>
        </is>
      </c>
      <c r="I226" s="110" t="n"/>
      <c r="J226" s="110" t="n">
        <v>16.3</v>
      </c>
      <c r="K226" s="110" t="n">
        <v>16.3</v>
      </c>
      <c r="L226" s="110" t="inlineStr">
        <is>
          <t>B.Com</t>
        </is>
      </c>
      <c r="M226" s="110" t="n"/>
      <c r="N226" s="144" t="inlineStr">
        <is>
          <t>Image Processing Specialist</t>
        </is>
      </c>
      <c r="O226" s="113" t="inlineStr">
        <is>
          <t>Senior Digitization Associate</t>
        </is>
      </c>
      <c r="P226" s="112" t="inlineStr">
        <is>
          <t>Data Operations &amp; Digitization</t>
        </is>
      </c>
      <c r="Q226" s="112" t="inlineStr">
        <is>
          <t>Document Conversion, Formatting &amp; Web Publishing</t>
        </is>
      </c>
      <c r="R226" s="113" t="inlineStr">
        <is>
          <t>L3 – Professional / Associate</t>
        </is>
      </c>
      <c r="S226" s="114" t="inlineStr">
        <is>
          <t>A3</t>
        </is>
      </c>
      <c r="T226" s="151" t="inlineStr">
        <is>
          <t>Senior Associate</t>
        </is>
      </c>
      <c r="U226" s="151" t="inlineStr">
        <is>
          <t>A</t>
        </is>
      </c>
      <c r="V226" s="112" t="inlineStr">
        <is>
          <t>IC</t>
        </is>
      </c>
      <c r="W226" s="150" t="inlineStr">
        <is>
          <t>▲ Up</t>
        </is>
      </c>
      <c r="X226" s="112" t="inlineStr">
        <is>
          <t>P2</t>
        </is>
      </c>
      <c r="Y226" s="112" t="inlineStr">
        <is>
          <t>Developing</t>
        </is>
      </c>
      <c r="Z226" s="112" t="inlineStr">
        <is>
          <t>3 Apply</t>
        </is>
      </c>
      <c r="AA226" s="117" t="inlineStr">
        <is>
          <t>A3</t>
        </is>
      </c>
      <c r="AB226" s="118" t="inlineStr">
        <is>
          <t>Band A · Practitioner</t>
        </is>
      </c>
      <c r="AC226" s="118" t="inlineStr">
        <is>
          <t>Senior Associate</t>
        </is>
      </c>
      <c r="AD226" s="118" t="inlineStr">
        <is>
          <t>• Same as the model</t>
        </is>
      </c>
      <c r="AE226" s="118" t="inlineStr">
        <is>
          <t>B1</t>
        </is>
      </c>
      <c r="AF226" s="118" t="inlineStr">
        <is>
          <t>OK</t>
        </is>
      </c>
      <c r="AG226" s="118" t="inlineStr">
        <is>
          <t>No change · already below the manager</t>
        </is>
      </c>
      <c r="AH226" s="118" t="n">
        <v>7</v>
      </c>
      <c r="AI226" s="118" t="n"/>
      <c r="AJ226" s="119" t="inlineStr">
        <is>
          <t>Consume · Digitizing · Band A · Early career</t>
        </is>
      </c>
      <c r="AK226" s="120" t="n">
        <v>3</v>
      </c>
      <c r="AL226" s="121">
        <f>IFERROR(INDEX(WM_C,MATCH($AJ226,WM_KEY,0)),"")</f>
        <v>0.54</v>
      </c>
      <c r="AM226" s="122">
        <f>IF(OR(AK226="",AL226=""),"",AK226*AL226)</f>
        <v>1.62</v>
      </c>
      <c r="AN226" s="120" t="n">
        <v>3</v>
      </c>
      <c r="AO226" s="121">
        <f>IFERROR(INDEX(WM_AU,MATCH($AJ226,WM_KEY,0)),"")</f>
        <v>0.16</v>
      </c>
      <c r="AP226" s="122">
        <f>IF(OR(AN226="",AO226=""),"",AN226*AO226)</f>
        <v>0.48</v>
      </c>
      <c r="AQ226" s="120" t="n">
        <v>2.5</v>
      </c>
      <c r="AR226" s="121">
        <f>IFERROR(INDEX(WM_AC,MATCH($AJ226,WM_KEY,0)),"")</f>
        <v>0.14</v>
      </c>
      <c r="AS226" s="122">
        <f>IF(OR(AQ226="",AR226=""),"",AQ226*AR226)</f>
        <v>0.35</v>
      </c>
      <c r="AT226" s="120" t="n">
        <v>1.5</v>
      </c>
      <c r="AU226" s="121">
        <f>IFERROR(INDEX(WM_L,MATCH($AJ226,WM_KEY,0)),"")</f>
        <v>0</v>
      </c>
      <c r="AV226" s="122">
        <f>IF(OR(AT226="",AU226=""),"",AT226*AU226)</f>
        <v>0</v>
      </c>
      <c r="AW226" s="120" t="n">
        <v>8.5</v>
      </c>
      <c r="AX226" s="121">
        <f>IFERROR(INDEX(WM_E,MATCH($AJ226,WM_KEY,0)),"")</f>
        <v>0.1</v>
      </c>
      <c r="AY226" s="122">
        <f>IF(OR(AW226="",AX226=""),"",AW226*AX226)</f>
        <v>0.85</v>
      </c>
      <c r="AZ226" s="123" t="n">
        <v>3</v>
      </c>
      <c r="BA226" s="121">
        <f>IFERROR(INDEX(WM_BI,MATCH($AJ226,WM_KEY,0)),"")</f>
        <v>0.06</v>
      </c>
      <c r="BB226" s="122">
        <f>IF(OR(AZ226="",BA226=""),"",AZ226*BA226)</f>
        <v>0.18</v>
      </c>
      <c r="BC226" s="122">
        <f>IF(COUNT(AM226,AP226,AS226,AV226,AY226,BB226)&lt;6,"",SUM(AM226,AP226,AS226,AV226,AY226,BB226))</f>
        <v>3.48</v>
      </c>
      <c r="BD226" s="122" t="str">
        <f>IF(BC226="","",INDEX({"A1","A2","A3","B1","B2","B3","C1","C2","D1","D2","E1","E2"},MAX(1,MIN(12,ROUND(BC226,0)))))</f>
        <v>A3</v>
      </c>
      <c r="BE226" s="114" t="inlineStr">
        <is>
          <t>A3</t>
        </is>
      </c>
      <c r="BF226" s="124" t="inlineStr">
        <is>
          <t>The score decided the level</t>
        </is>
      </c>
      <c r="BG22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6" s="125" t="inlineStr">
        <is>
          <t>At build: Complexity 1.62 + Autonomy 0.48 + Accountability 0.35 + Leadership 0.00 + Experience 0.85 + Business impact 0.18
= 3.48 points → nearest level 3 = A3
Final level: A3 · same as the score</t>
        </is>
      </c>
      <c r="BI226" s="125" t="inlineStr">
        <is>
          <t>No rule applied: the score decides.</t>
        </is>
      </c>
      <c r="BJ226" s="125" t="inlineStr">
        <is>
          <t>Close call</t>
        </is>
      </c>
      <c r="BK226" s="147" t="inlineStr">
        <is>
          <t>Close call</t>
        </is>
      </c>
      <c r="BL226" s="126" t="inlineStr">
        <is>
          <t>Low</t>
        </is>
      </c>
      <c r="BM226" s="126" t="inlineStr">
        <is>
          <t>• Survey answers are generic or do not match the role — not used as evidence; manager input needed
• 16.3 yrs of experience in a role that reads as Band A work — a career-path question for the manager: can the role be widened · Specialist, B1 or is it correctly sized?
• Close call: score 3.48 is within 0.05 of a rounding point and the score decided the level — calibrate against peers before confirming</t>
        </is>
      </c>
      <c r="BN226" s="125" t="inlineStr">
        <is>
          <t>Stable · moves in fewer than 5 of 30 weight tests</t>
        </is>
      </c>
      <c r="BO226" s="148" t="inlineStr">
        <is>
          <t>Rated 3 of 12
Start: 3.0 · senior practitioner title
Evidence: rated like 8 colleagues in the same role and department · own answers too general to rate → no change
KRA: “1. Complete assigned conversion/formatting tasks with &gt;=99% accuracy · zero critical errors. 2. Meet 100% of client publishing deadlines…”
Market: A3 = Varied and non-standard work; handles exceptions</t>
        </is>
      </c>
      <c r="BP226" s="129" t="inlineStr">
        <is>
          <t>Rated 3 of 12
Start: 3.0 · senior practitioner title
Evidence: rated like 8 colleagues in the same role and department · own answers too general to rate → no change
Market: A3 = Technical / QC / client calls on own work</t>
        </is>
      </c>
      <c r="BQ226" s="129" t="inlineStr">
        <is>
          <t>Rated 2.5 of 12 · between A2 and A3
Start: 3.0 · senior practitioner title
Evidence: rated like 8 colleagues in the same role and department · own answers too general to rate → moved −0.5
KRA: “1. Complete assigned conversion/formatting tasks with &gt;=99% accuracy · zero critical errors. 2. Meet 100% of client publishing deadlines…”
Market: A2 = Own deliverables · accuracy, TAT · A3 = A module / process, or work with client or regulatory consequences</t>
        </is>
      </c>
      <c r="BR226" s="129" t="inlineStr">
        <is>
          <t>Rated 1.5 of 12 · between A1 and A2 — not counted: the weight is 0% at this level
Start: 2.0 · individual contributor, so influence only
Evidence: rated like 8 colleagues in the same role and department · own answers too general to rate → moved −0.5
Team: 0 direct reports · IC
Market: A1–A2 = Not scored in Band A</t>
        </is>
      </c>
      <c r="BS226" s="129" t="inlineStr">
        <is>
          <t>Rated 8.5 of 12 · between C2 and D1
Experience: 16.3 yrs total · 16.3 at IRIS; none recorded before IRIS = 8.6 on the experience scale
Qualification: B.Com · graduate, relevant to the work → no change
Market: A3 roles typically have 2–5 yrs · IRIS guide 2–4</t>
        </is>
      </c>
      <c r="BT22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226"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6" s="125" t="n"/>
      <c r="BW226" s="125" t="n"/>
      <c r="BX226" s="125" t="n"/>
      <c r="BY226" s="125" t="n"/>
      <c r="BZ226" s="125" t="inlineStr">
        <is>
          <t>Received · manager annual</t>
        </is>
      </c>
      <c r="CA226" s="125" t="inlineStr">
        <is>
          <t>CARBON Mapping Master</t>
        </is>
      </c>
      <c r="CB226" s="130" t="n">
        <v>20</v>
      </c>
      <c r="CC226" s="131"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CD226" s="131" t="inlineStr">
        <is>
          <t>• Key responsibilities include: Ensure Data Accuracy.
• Personally accountable for: Ensuring 100% accuracy and timely delivery.
• Impact if missed or done wrong: Impact the overall quality and timely delivery of work.
• How measured: Same as Everyone.</t>
        </is>
      </c>
      <c r="CE226" s="131" t="inlineStr">
        <is>
          <t>• Current capabilities: Knowledge adobe cloud.
• Tools / software used: Adobe cloud tools.
• Workload: Rated a heavy load · 4/5 in a typical week.
• Judgment/way of working: Careful for uploading files in RBI Website.</t>
        </is>
      </c>
      <c r="CF226" s="131" t="inlineStr">
        <is>
          <t>• Development priorities: Learn AI and Cloud.
• Learning and Development Need: Support Senior member. I could have worked more efficiently and avoided mistakes.
• Role evolving toward: Add additional work for mainten RBI Website.</t>
        </is>
      </c>
      <c r="CG226" s="131" t="inlineStr">
        <is>
          <t>• Key challenges: Heavy work load.
• Support required: Efficient work Management.</t>
        </is>
      </c>
      <c r="CH226" s="132" t="inlineStr">
        <is>
          <t>Business Impact: Moved +0.5: the survey / manager mapping marks it business-critical.</t>
        </is>
      </c>
      <c r="CI226"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6" s="131" t="inlineStr">
        <is>
          <t>Self-identified: AI / automation · Technical depth &amp; architecture
For the next role: AI / automation · Technical depth &amp; architecture</t>
        </is>
      </c>
      <c r="CK226" s="131" t="inlineStr">
        <is>
          <t>Per-person summary · CARBON Mapping Master</t>
        </is>
      </c>
      <c r="CL226"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4 · Potential: High · 9-Box Grid placement: Core Contributor.</t>
        </is>
      </c>
      <c r="CN226" s="135" t="n"/>
      <c r="CO226" s="135" t="n">
        <v>3</v>
      </c>
      <c r="CP226" s="136" t="n">
        <v>4</v>
      </c>
      <c r="CQ226" s="137" t="inlineStr">
        <is>
          <t>High</t>
        </is>
      </c>
      <c r="CR226" s="137" t="inlineStr">
        <is>
          <t>Core Contributor</t>
        </is>
      </c>
      <c r="CS226" s="137" t="inlineStr">
        <is>
          <t>Ready now</t>
        </is>
      </c>
      <c r="CT226" s="137" t="n"/>
      <c r="CU226" s="137" t="inlineStr">
        <is>
          <t>Yes</t>
        </is>
      </c>
      <c r="CV226" s="137" t="n"/>
      <c r="CW226" s="137" t="n"/>
      <c r="CX226" s="137" t="inlineStr">
        <is>
          <t>Medium · critical role Yes · only this person — · successor named No</t>
        </is>
      </c>
      <c r="CY226" s="137" t="inlineStr">
        <is>
          <t>Shraddha Patil · B2, Consume · Nitin Bhoir · B1, Consume · Aniket Manval · A3, Consume</t>
        </is>
      </c>
      <c r="CZ226" s="137" t="inlineStr">
        <is>
          <t>Name a successor; document the key process; cross-train one person</t>
        </is>
      </c>
      <c r="DA226" s="119" t="n">
        <v>84</v>
      </c>
      <c r="DB226" s="138" t="inlineStr">
        <is>
          <t>Developing</t>
        </is>
      </c>
      <c r="DC226" s="138" t="n">
        <v>98</v>
      </c>
      <c r="DD226" s="138" t="n">
        <v>62</v>
      </c>
      <c r="DE226" s="138" t="n">
        <v>84</v>
      </c>
      <c r="DF226" s="138" t="n"/>
      <c r="DG226" s="138" t="inlineStr">
        <is>
          <t>Excel &amp; tools, XBRL &amp; taxonomy, AI / GenAI</t>
        </is>
      </c>
      <c r="DH226" s="138" t="inlineStr">
        <is>
          <t>B1: 76% of profile — close</t>
        </is>
      </c>
      <c r="DI226" s="138" t="inlineStr">
        <is>
          <t>Evidence: Survey + KRAs | Core: Ownership 4/2, Problem solving 2/2, Communication &amp; collaboration 2/2, Client &amp; quality focus 4/2, Learning agility 1/2, Integrity &amp; compliance 2/2 | Future-ready: AI literacy 1/2, Data literacy 1/2, Digital fluency 2/2, Innovation 1/2 | Functional: Excel &amp; tools 2/3, Quality &amp; process 4/3, Regulatory domain 4/3, XBRL &amp; taxonomy 2/3, AI / GenAI 2/3, Prioritisation 2/3</t>
        </is>
      </c>
      <c r="DJ226" s="111" t="inlineStr">
        <is>
          <t>AI / automation · Technical depth &amp; architecture</t>
        </is>
      </c>
      <c r="DK226" s="112" t="n"/>
      <c r="DL226" s="112" t="inlineStr">
        <is>
          <t>Regulatory &amp; BFSI Domain</t>
        </is>
      </c>
      <c r="DM226" s="112" t="inlineStr">
        <is>
          <t>AI / automation · Technical depth &amp; architecture</t>
        </is>
      </c>
      <c r="DN226" s="112" t="n"/>
      <c r="DO226" s="139" t="inlineStr">
        <is>
          <t>No strong match from survey evidence</t>
        </is>
      </c>
      <c r="DP226" s="126" t="inlineStr">
        <is>
          <t>Aniket Manval · Digitization Associate — 0.45: cloud, adobe, rbi</t>
        </is>
      </c>
      <c r="DQ226" s="126" t="inlineStr">
        <is>
          <t>No close match in other businesses</t>
        </is>
      </c>
      <c r="DR226" s="126" t="n"/>
      <c r="DS226" s="126" t="n"/>
      <c r="DT226" s="126" t="inlineStr">
        <is>
          <t>A3 deep-dive: score 3.48 · gap to B1 0.1 · Within 0.25 of B1</t>
        </is>
      </c>
      <c r="DU226"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6"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6"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6"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6"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6" s="126" t="inlineStr">
        <is>
          <t>2–4 yrs</t>
        </is>
      </c>
      <c r="EA226" s="126" t="inlineStr">
        <is>
          <t>3–5 · 2–5</t>
        </is>
      </c>
      <c r="EB226" s="126" t="inlineStr">
        <is>
          <t>Senior Associate</t>
        </is>
      </c>
      <c r="EC226" s="126" t="inlineStr">
        <is>
          <t>DataTracks: Senior Associate · 2–5 yrs · Accenture Operations: L10 Senior Analyst · IRIS Vs Competitor Benchmark — operations roles: Senior Processor / QC</t>
        </is>
      </c>
      <c r="ED226" s="126" t="inlineStr">
        <is>
          <t>COPC CX Standard · leadership &amp; planning, people, processes, performance; ISO 9001; Lean / Six Sigma</t>
        </is>
      </c>
      <c r="EE226" s="126" t="inlineStr">
        <is>
          <t>Core 2 · Future 2 · Functional 3 · Leadership not scored</t>
        </is>
      </c>
      <c r="EF226" s="139" t="n"/>
      <c r="EG226" s="126" t="inlineStr">
        <is>
          <t>✓ HRIS: 16.3 yrs, B.Com, 0 direct reports
✓ Survey: 20 of 20 questions answered
✓ KRAs: submitted, reported deliverables
✓ Manager mapping: rating, potential, 9-box
✗ Job description: not on file</t>
        </is>
      </c>
      <c r="EH226" s="118" t="inlineStr">
        <is>
          <t xml:space="preserve">D030 · Close call · High: Score 3.48 is 0.02 below the 3.5 rounding point between A3 and B1, and no rule moved it: confirm A3 against peers in similar roles, or place at B1. · owner Calibration panel · 
D225 · Long-tenure A3 · 8+ yrs · Medium: No rule changed the level: the score decides. · owner Business head — Consume · </t>
        </is>
      </c>
      <c r="EI226" s="118" t="n"/>
      <c r="EJ226" s="118" t="n"/>
      <c r="EK226" s="118" t="inlineStr">
        <is>
          <t>Survey: summary on file · KRAs: received · Experience: on file</t>
        </is>
      </c>
      <c r="EL226" s="141" t="n"/>
      <c r="EM226" s="142" t="n"/>
      <c r="EN226" s="142" t="n"/>
      <c r="EO226" s="142" t="n"/>
      <c r="EP226" s="142" t="n"/>
      <c r="EQ226" s="143" t="n"/>
      <c r="ER226" s="135" t="n"/>
      <c r="ES226" s="135" t="n"/>
      <c r="ET226" s="135" t="n"/>
      <c r="EU226" s="135" t="n"/>
      <c r="EV226" s="135" t="n"/>
      <c r="EW226" s="135" t="n"/>
      <c r="EX226" s="135" t="n"/>
      <c r="EY226" s="143" t="n"/>
      <c r="EZ226" s="135" t="n"/>
      <c r="FA226" s="135" t="n"/>
      <c r="FB226" s="135" t="n"/>
      <c r="FC226" s="135" t="n"/>
      <c r="FD226" s="135" t="n"/>
    </row>
    <row r="227" ht="300" customHeight="1">
      <c r="A227" s="109" t="inlineStr">
        <is>
          <t>Consume</t>
        </is>
      </c>
      <c r="B227" s="110" t="inlineStr">
        <is>
          <t>IRIS1213</t>
        </is>
      </c>
      <c r="C227" s="110" t="inlineStr">
        <is>
          <t>Manoj Tiwari</t>
        </is>
      </c>
      <c r="D227" s="110" t="inlineStr">
        <is>
          <t>Digitizing</t>
        </is>
      </c>
      <c r="E227" s="110" t="inlineStr">
        <is>
          <t>RC-047</t>
        </is>
      </c>
      <c r="F227" s="110" t="inlineStr">
        <is>
          <t>Shraddha Patil</t>
        </is>
      </c>
      <c r="G227" s="110" t="inlineStr">
        <is>
          <t>IRIS0114</t>
        </is>
      </c>
      <c r="H227" s="110" t="inlineStr">
        <is>
          <t>B2</t>
        </is>
      </c>
      <c r="I227" s="110" t="n"/>
      <c r="J227" s="110" t="n">
        <v>16.7</v>
      </c>
      <c r="K227" s="110" t="n">
        <v>15.7</v>
      </c>
      <c r="L227" s="110" t="inlineStr">
        <is>
          <t>B.Com</t>
        </is>
      </c>
      <c r="M227" s="110" t="n"/>
      <c r="N227" s="144" t="inlineStr">
        <is>
          <t>Image Processing Specialist</t>
        </is>
      </c>
      <c r="O227" s="113" t="inlineStr">
        <is>
          <t>Senior Digitization Associate</t>
        </is>
      </c>
      <c r="P227" s="112" t="inlineStr">
        <is>
          <t>Data Operations &amp; Digitization</t>
        </is>
      </c>
      <c r="Q227" s="112" t="inlineStr">
        <is>
          <t>Document Conversion, Formatting &amp; Web Publishing</t>
        </is>
      </c>
      <c r="R227" s="113" t="inlineStr">
        <is>
          <t>L3 – Professional / Associate</t>
        </is>
      </c>
      <c r="S227" s="114" t="inlineStr">
        <is>
          <t>A3</t>
        </is>
      </c>
      <c r="T227" s="151" t="inlineStr">
        <is>
          <t>Senior Associate</t>
        </is>
      </c>
      <c r="U227" s="151" t="inlineStr">
        <is>
          <t>A</t>
        </is>
      </c>
      <c r="V227" s="112" t="inlineStr">
        <is>
          <t>IC</t>
        </is>
      </c>
      <c r="W227" s="150" t="inlineStr">
        <is>
          <t>▲ Up</t>
        </is>
      </c>
      <c r="X227" s="112" t="inlineStr">
        <is>
          <t>P2</t>
        </is>
      </c>
      <c r="Y227" s="112" t="inlineStr">
        <is>
          <t>Developing</t>
        </is>
      </c>
      <c r="Z227" s="112" t="inlineStr">
        <is>
          <t>3 Apply</t>
        </is>
      </c>
      <c r="AA227" s="117" t="inlineStr">
        <is>
          <t>A3</t>
        </is>
      </c>
      <c r="AB227" s="118" t="inlineStr">
        <is>
          <t>Band A · Practitioner</t>
        </is>
      </c>
      <c r="AC227" s="118" t="inlineStr">
        <is>
          <t>Senior Associate</t>
        </is>
      </c>
      <c r="AD227" s="118" t="inlineStr">
        <is>
          <t>• Same as the model</t>
        </is>
      </c>
      <c r="AE227" s="118" t="inlineStr">
        <is>
          <t>B1</t>
        </is>
      </c>
      <c r="AF227" s="118" t="inlineStr">
        <is>
          <t>OK</t>
        </is>
      </c>
      <c r="AG227" s="118" t="inlineStr">
        <is>
          <t>No change · already below the manager</t>
        </is>
      </c>
      <c r="AH227" s="118" t="n">
        <v>7</v>
      </c>
      <c r="AI227" s="118" t="n"/>
      <c r="AJ227" s="119" t="inlineStr">
        <is>
          <t>Consume · Digitizing · Band A · Early career</t>
        </is>
      </c>
      <c r="AK227" s="120" t="n">
        <v>2.5</v>
      </c>
      <c r="AL227" s="121">
        <f>IFERROR(INDEX(WM_C,MATCH($AJ227,WM_KEY,0)),"")</f>
        <v>0.54</v>
      </c>
      <c r="AM227" s="122">
        <f>IF(OR(AK227="",AL227=""),"",AK227*AL227)</f>
        <v>1.35</v>
      </c>
      <c r="AN227" s="120" t="n">
        <v>2.5</v>
      </c>
      <c r="AO227" s="121">
        <f>IFERROR(INDEX(WM_AU,MATCH($AJ227,WM_KEY,0)),"")</f>
        <v>0.16</v>
      </c>
      <c r="AP227" s="122">
        <f>IF(OR(AN227="",AO227=""),"",AN227*AO227)</f>
        <v>0.4</v>
      </c>
      <c r="AQ227" s="120" t="n">
        <v>3</v>
      </c>
      <c r="AR227" s="121">
        <f>IFERROR(INDEX(WM_AC,MATCH($AJ227,WM_KEY,0)),"")</f>
        <v>0.14</v>
      </c>
      <c r="AS227" s="122">
        <f>IF(OR(AQ227="",AR227=""),"",AQ227*AR227)</f>
        <v>0.42</v>
      </c>
      <c r="AT227" s="120" t="n">
        <v>1.5</v>
      </c>
      <c r="AU227" s="121">
        <f>IFERROR(INDEX(WM_L,MATCH($AJ227,WM_KEY,0)),"")</f>
        <v>0</v>
      </c>
      <c r="AV227" s="122">
        <f>IF(OR(AT227="",AU227=""),"",AT227*AU227)</f>
        <v>0</v>
      </c>
      <c r="AW227" s="120" t="n">
        <v>8.5</v>
      </c>
      <c r="AX227" s="121">
        <f>IFERROR(INDEX(WM_E,MATCH($AJ227,WM_KEY,0)),"")</f>
        <v>0.1</v>
      </c>
      <c r="AY227" s="122">
        <f>IF(OR(AW227="",AX227=""),"",AW227*AX227)</f>
        <v>0.85</v>
      </c>
      <c r="AZ227" s="123" t="n">
        <v>3.5</v>
      </c>
      <c r="BA227" s="121">
        <f>IFERROR(INDEX(WM_BI,MATCH($AJ227,WM_KEY,0)),"")</f>
        <v>0.06</v>
      </c>
      <c r="BB227" s="122">
        <f>IF(OR(AZ227="",BA227=""),"",AZ227*BA227)</f>
        <v>0.21</v>
      </c>
      <c r="BC227" s="122">
        <f>IF(COUNT(AM227,AP227,AS227,AV227,AY227,BB227)&lt;6,"",SUM(AM227,AP227,AS227,AV227,AY227,BB227))</f>
        <v>3.23</v>
      </c>
      <c r="BD227" s="122" t="str">
        <f>IF(BC227="","",INDEX({"A1","A2","A3","B1","B2","B3","C1","C2","D1","D2","E1","E2"},MAX(1,MIN(12,ROUND(BC227,0)))))</f>
        <v>A3</v>
      </c>
      <c r="BE227" s="114" t="inlineStr">
        <is>
          <t>A3</t>
        </is>
      </c>
      <c r="BF227" s="124" t="inlineStr">
        <is>
          <t>The score decided the level</t>
        </is>
      </c>
      <c r="BG22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7" s="125" t="inlineStr">
        <is>
          <t>At build: Complexity 1.35 + Autonomy 0.40 + Accountability 0.42 + Leadership 0.00 + Experience 0.85 + Business impact 0.21
= 3.23 points → nearest level 3 = A3
Final level: A3 · same as the score</t>
        </is>
      </c>
      <c r="BI227" s="125" t="inlineStr">
        <is>
          <t>No rule applied: the score decides.</t>
        </is>
      </c>
      <c r="BJ227" s="125" t="inlineStr">
        <is>
          <t>—</t>
        </is>
      </c>
      <c r="BK227" s="126" t="n"/>
      <c r="BL227" s="126" t="inlineStr">
        <is>
          <t>Medium</t>
        </is>
      </c>
      <c r="BM227" s="126" t="inlineStr">
        <is>
          <t>• 16.7 yrs of experience in a role that reads as Band A work — a career-path question for the manager: can the role be widened · Specialist, B1 or is it correctly sized?</t>
        </is>
      </c>
      <c r="BN227" s="125" t="inlineStr">
        <is>
          <t>Stable · moves in fewer than 5 of 30 weight tests</t>
        </is>
      </c>
      <c r="BO227" s="148" t="inlineStr">
        <is>
          <t>Rated 2.5 of 12 · between A2 and A3
Start: 3.0 · senior practitioner title
Evidence reads like A2: Data QC, HTML validation, upload and post-upload verification to a defined process → moved down 0.5
KRA: “1. Complete assigned conversion/formatting tasks with &gt;=99% accuracy · zero critical errors. 2. Meet 100% of client publishing deadlines…”
Market: A2 = Standard work of the discipline · A3 = Varied and non-standard work; handles exceptions</t>
        </is>
      </c>
      <c r="BP227" s="129" t="inlineStr">
        <is>
          <t>Rated 2.5 of 12 · between A2 and A3
Start: 3.0 · senior practitioner title
Evidence reads like A2: Verifies and validates content, then uploads approved data; no wider decisions → moved down 0.5
Market: A2 = Chooses own approach within standards · A3 = Technical / QC / client calls on own work</t>
        </is>
      </c>
      <c r="BQ227" s="129" t="inlineStr">
        <is>
          <t>Rated 3 of 12
Start: 3.0 · senior practitioner title
Evidence reads like A3: Own uploads go live on RBI's public website; owns and corrects resulting errors → matches the start
KRA: “1. Complete assigned conversion/formatting tasks with &gt;=99% accuracy · zero critical errors. 2. Meet 100% of client publishing deadlines…”
Market: A3 = A module / process, or work with client or regulatory consequences</t>
        </is>
      </c>
      <c r="BR227"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227" s="129" t="inlineStr">
        <is>
          <t>Rated 8.5 of 12 · between C2 and D1
Experience: 16.7 yrs total · 1.0 before IRIS + 15.7 at IRIS = 8.7 on the experience scale
Qualification: B.Com · graduate, relevant to the work → no change
Market: A3 roles typically have 2–5 yrs · IRIS guide 2–4</t>
        </is>
      </c>
      <c r="BT227"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227"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BV227" s="125" t="n"/>
      <c r="BW227" s="125" t="n"/>
      <c r="BX227" s="125" t="n"/>
      <c r="BY227" s="125" t="n"/>
      <c r="BZ227" s="125" t="inlineStr">
        <is>
          <t>Received · manager annual</t>
        </is>
      </c>
      <c r="CA227" s="125" t="inlineStr">
        <is>
          <t>CARBON Mapping Master</t>
        </is>
      </c>
      <c r="CB227" s="130" t="n">
        <v>20</v>
      </c>
      <c r="CC227" s="131"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CD227" s="131"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CE227" s="131"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CF227" s="131"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CG227" s="131" t="inlineStr">
        <is>
          <t>• Key challenges: Data clarification; Technical issues.
• Support required: Clearer processes, timely data availability, better coordination, and quicker issue resolution.</t>
        </is>
      </c>
      <c r="CH227" s="132" t="inlineStr">
        <is>
          <t>Complexity: Evidence reads like A2: Data QC, HTML validation, upload and post-upload verification to a defined process → moved down 0.5
Autonomy: Evidence reads like A2: Verifies and validates content, then uploads approved data; no wider decisions → moved down 0.5
Accountability: Evidence reads like A3: Own uploads go live on RBI's public website; owns and corrects resulting errors → matches the start
Leadership: Evidence reads like A1: No guidance or leadership of others described → moved down 0.5
Business Impact: Moved +0.5: the survey / manager mapping marks it business-critical.</t>
        </is>
      </c>
      <c r="CI227"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7" s="131" t="inlineStr">
        <is>
          <t>Self-identified: Leadership &amp; people management · Broader exposure &amp; ownership
For the next role: Leadership &amp; people management · Broader exposure &amp; ownership</t>
        </is>
      </c>
      <c r="CK227" s="131" t="inlineStr">
        <is>
          <t>Per-person summary · CARBON Mapping Master</t>
        </is>
      </c>
      <c r="CL227"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7"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rework · errors · quality · incorrect.
Manager talent mapping — Latest rating: 4 · Potential: Medium · 9-Box Grid placement: Core Contributor.</t>
        </is>
      </c>
      <c r="CN227" s="135" t="n"/>
      <c r="CO227" s="135" t="n">
        <v>3.5</v>
      </c>
      <c r="CP227" s="136" t="n">
        <v>4</v>
      </c>
      <c r="CQ227" s="137" t="inlineStr">
        <is>
          <t>Medium</t>
        </is>
      </c>
      <c r="CR227" s="137" t="inlineStr">
        <is>
          <t>Core Contributor</t>
        </is>
      </c>
      <c r="CS227" s="137" t="inlineStr">
        <is>
          <t>Ready in 6–12 months</t>
        </is>
      </c>
      <c r="CT227" s="137" t="n"/>
      <c r="CU227" s="137" t="inlineStr">
        <is>
          <t>Yes</t>
        </is>
      </c>
      <c r="CV227" s="137" t="n"/>
      <c r="CW227" s="137" t="n"/>
      <c r="CX227" s="137" t="inlineStr">
        <is>
          <t>Medium · critical role Yes · only this person — · successor named No</t>
        </is>
      </c>
      <c r="CY227" s="137" t="inlineStr">
        <is>
          <t>Shraddha Patil · B2, Consume · Nitin Bhoir · B1, Consume · Aniket Manval · A3, Consume</t>
        </is>
      </c>
      <c r="CZ227" s="137" t="inlineStr">
        <is>
          <t>Name a successor; document the key process; cross-train one person</t>
        </is>
      </c>
      <c r="DA227" s="119" t="n">
        <v>92</v>
      </c>
      <c r="DB227" s="138" t="inlineStr">
        <is>
          <t>Meets the level</t>
        </is>
      </c>
      <c r="DC227" s="138" t="n">
        <v>90</v>
      </c>
      <c r="DD227" s="138" t="n">
        <v>80</v>
      </c>
      <c r="DE227" s="138" t="n">
        <v>99</v>
      </c>
      <c r="DF227" s="138" t="n"/>
      <c r="DG227" s="138" t="inlineStr">
        <is>
          <t>XBRL &amp; taxonomy, Prioritisation, Problem solving</t>
        </is>
      </c>
      <c r="DH227" s="138" t="inlineStr">
        <is>
          <t>B1: 84% of profile — close</t>
        </is>
      </c>
      <c r="DI227" s="138" t="inlineStr">
        <is>
          <t>Evidence: Survey + KRAs | Core: Ownership 3/2, Problem solving 1/2, Communication &amp; collaboration 2/2, Client &amp; quality focus 4/2, Learning agility 1/2, Integrity &amp; compliance 2/2 | Future-ready: AI literacy 2/2, Data literacy 3/2, Digital fluency 1/2, Innovation 1/2 | Functional: Excel &amp; tools 4/3, Quality &amp; process 4/3, Regulatory domain 4/3, XBRL &amp; taxonomy 2/3, AI / GenAI 3/3, Prioritisation 2/3</t>
        </is>
      </c>
      <c r="DJ227" s="111" t="inlineStr">
        <is>
          <t>Leadership &amp; people management · Broader exposure &amp; ownership</t>
        </is>
      </c>
      <c r="DK227" s="112" t="n"/>
      <c r="DL227" s="112" t="inlineStr">
        <is>
          <t>Project, Program &amp; Agile Management</t>
        </is>
      </c>
      <c r="DM227" s="112" t="inlineStr">
        <is>
          <t>Leadership &amp; people management · Broader exposure &amp; ownership</t>
        </is>
      </c>
      <c r="DN227" s="112" t="n"/>
      <c r="DO227" s="139" t="inlineStr">
        <is>
          <t>No strong match from survey evidence</t>
        </is>
      </c>
      <c r="DP227" s="126" t="inlineStr">
        <is>
          <t>Nitin Bhoir · Senior Digitization Associate — 0.64: html, website, data, verification; Saurav Kamtekar · Senior Digitization Associate — 0.40: website, tender, conversion, checking</t>
        </is>
      </c>
      <c r="DQ227" s="126" t="inlineStr">
        <is>
          <t>No close match in other businesses</t>
        </is>
      </c>
      <c r="DR227" s="126" t="n"/>
      <c r="DS227" s="126" t="n"/>
      <c r="DT227" s="126" t="inlineStr">
        <is>
          <t>A3 deep-dive: score 3.23 · gap to B1 0.3 · 0.25–0.5 from B1</t>
        </is>
      </c>
      <c r="DU227"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7"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7"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7"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7"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7" s="126" t="inlineStr">
        <is>
          <t>2–4 yrs</t>
        </is>
      </c>
      <c r="EA227" s="126" t="inlineStr">
        <is>
          <t>3–5 · 2–5</t>
        </is>
      </c>
      <c r="EB227" s="126" t="inlineStr">
        <is>
          <t>Senior Associate</t>
        </is>
      </c>
      <c r="EC227" s="126" t="inlineStr">
        <is>
          <t>DataTracks: Senior Associate · 2–5 yrs · Accenture Operations: L10 Senior Analyst · IRIS Vs Competitor Benchmark — operations roles: Senior Processor / QC</t>
        </is>
      </c>
      <c r="ED227" s="126" t="inlineStr">
        <is>
          <t>COPC CX Standard · leadership &amp; planning, people, processes, performance; ISO 9001; Lean / Six Sigma</t>
        </is>
      </c>
      <c r="EE227" s="126" t="inlineStr">
        <is>
          <t>Core 2 · Future 2 · Functional 3 · Leadership not scored</t>
        </is>
      </c>
      <c r="EF227" s="139" t="n"/>
      <c r="EG227" s="126" t="inlineStr">
        <is>
          <t>✓ HRIS: 16.7 yrs, B.Com, 0 direct reports
✓ Survey: 20 of 20 questions answered
✓ KRAs: submitted, reported deliverables
✓ Manager mapping: rating, potential, 9-box
✗ Job description: not on file</t>
        </is>
      </c>
      <c r="EH227" s="118" t="inlineStr">
        <is>
          <t xml:space="preserve">D226 · Long-tenure A3 · 8+ yrs · Medium: No rule changed the level: the score decides. · owner Business head — Consume · </t>
        </is>
      </c>
      <c r="EI227" s="118" t="n"/>
      <c r="EJ227" s="118" t="n"/>
      <c r="EK227" s="118" t="inlineStr">
        <is>
          <t>Survey: summary on file · KRAs: received · Experience: on file</t>
        </is>
      </c>
      <c r="EL227" s="141" t="n"/>
      <c r="EM227" s="142" t="n"/>
      <c r="EN227" s="142" t="n"/>
      <c r="EO227" s="142" t="n"/>
      <c r="EP227" s="142" t="n"/>
      <c r="EQ227" s="143" t="n"/>
      <c r="ER227" s="135" t="n"/>
      <c r="ES227" s="135" t="n"/>
      <c r="ET227" s="135" t="n"/>
      <c r="EU227" s="135" t="n"/>
      <c r="EV227" s="135" t="n"/>
      <c r="EW227" s="135" t="n"/>
      <c r="EX227" s="135" t="n"/>
      <c r="EY227" s="143" t="n"/>
      <c r="EZ227" s="135" t="n"/>
      <c r="FA227" s="135" t="n"/>
      <c r="FB227" s="135" t="n"/>
      <c r="FC227" s="135" t="n"/>
      <c r="FD227" s="135" t="n"/>
    </row>
    <row r="228" ht="300" customHeight="1">
      <c r="A228" s="109" t="inlineStr">
        <is>
          <t>Consume</t>
        </is>
      </c>
      <c r="B228" s="110" t="inlineStr">
        <is>
          <t>IRISC283</t>
        </is>
      </c>
      <c r="C228" s="110" t="inlineStr">
        <is>
          <t>Saurav Kamtekar</t>
        </is>
      </c>
      <c r="D228" s="110" t="inlineStr">
        <is>
          <t>Digitizing</t>
        </is>
      </c>
      <c r="E228" s="110" t="inlineStr">
        <is>
          <t>RC-047</t>
        </is>
      </c>
      <c r="F228" s="110" t="inlineStr">
        <is>
          <t>Shraddha Patil</t>
        </is>
      </c>
      <c r="G228" s="110" t="inlineStr">
        <is>
          <t>IRIS0114</t>
        </is>
      </c>
      <c r="H228" s="110" t="inlineStr">
        <is>
          <t>B2</t>
        </is>
      </c>
      <c r="I228" s="110" t="n"/>
      <c r="J228" s="110" t="n">
        <v>2.6</v>
      </c>
      <c r="K228" s="110" t="n">
        <v>2.6</v>
      </c>
      <c r="L228" s="110" t="inlineStr">
        <is>
          <t>Undergraduate</t>
        </is>
      </c>
      <c r="M228" s="110" t="n"/>
      <c r="N228" s="144" t="inlineStr">
        <is>
          <t>Consultant</t>
        </is>
      </c>
      <c r="O228" s="113" t="inlineStr">
        <is>
          <t>Senior Digitization Associate</t>
        </is>
      </c>
      <c r="P228" s="112" t="inlineStr">
        <is>
          <t>Data Operations &amp; Digitization</t>
        </is>
      </c>
      <c r="Q228" s="112" t="inlineStr">
        <is>
          <t>Document Conversion, Formatting &amp; Web Publishing</t>
        </is>
      </c>
      <c r="R228" s="113" t="inlineStr">
        <is>
          <t>L3 – Professional / Associate</t>
        </is>
      </c>
      <c r="S228" s="114" t="inlineStr">
        <is>
          <t>A3</t>
        </is>
      </c>
      <c r="T228" s="151" t="inlineStr">
        <is>
          <t>Senior Associate</t>
        </is>
      </c>
      <c r="U228" s="151" t="inlineStr">
        <is>
          <t>A</t>
        </is>
      </c>
      <c r="V228" s="112" t="inlineStr">
        <is>
          <t>IC</t>
        </is>
      </c>
      <c r="W228" s="150" t="inlineStr">
        <is>
          <t>▲ Up</t>
        </is>
      </c>
      <c r="X228" s="112" t="inlineStr">
        <is>
          <t>P2</t>
        </is>
      </c>
      <c r="Y228" s="112" t="inlineStr">
        <is>
          <t>Developing</t>
        </is>
      </c>
      <c r="Z228" s="112" t="inlineStr">
        <is>
          <t>3 Apply</t>
        </is>
      </c>
      <c r="AA228" s="117" t="inlineStr">
        <is>
          <t>A3</t>
        </is>
      </c>
      <c r="AB228" s="118" t="inlineStr">
        <is>
          <t>Band A · Practitioner</t>
        </is>
      </c>
      <c r="AC228" s="118" t="inlineStr">
        <is>
          <t>Senior Associate</t>
        </is>
      </c>
      <c r="AD228" s="118" t="inlineStr">
        <is>
          <t>• Same as the model</t>
        </is>
      </c>
      <c r="AE228" s="118" t="inlineStr">
        <is>
          <t>B1</t>
        </is>
      </c>
      <c r="AF228" s="118" t="inlineStr">
        <is>
          <t>OK</t>
        </is>
      </c>
      <c r="AG228" s="118" t="inlineStr">
        <is>
          <t>No change · already below the manager</t>
        </is>
      </c>
      <c r="AH228" s="118" t="n">
        <v>7</v>
      </c>
      <c r="AI228" s="118" t="n"/>
      <c r="AJ228" s="119" t="inlineStr">
        <is>
          <t>Consume · Digitizing · Band A · Early career</t>
        </is>
      </c>
      <c r="AK228" s="120" t="n">
        <v>2</v>
      </c>
      <c r="AL228" s="121">
        <f>IFERROR(INDEX(WM_C,MATCH($AJ228,WM_KEY,0)),"")</f>
        <v>0.54</v>
      </c>
      <c r="AM228" s="122">
        <f>IF(OR(AK228="",AL228=""),"",AK228*AL228)</f>
        <v>1.08</v>
      </c>
      <c r="AN228" s="120" t="n">
        <v>2</v>
      </c>
      <c r="AO228" s="121">
        <f>IFERROR(INDEX(WM_AU,MATCH($AJ228,WM_KEY,0)),"")</f>
        <v>0.16</v>
      </c>
      <c r="AP228" s="122">
        <f>IF(OR(AN228="",AO228=""),"",AN228*AO228)</f>
        <v>0.32</v>
      </c>
      <c r="AQ228" s="120" t="n">
        <v>2</v>
      </c>
      <c r="AR228" s="121">
        <f>IFERROR(INDEX(WM_AC,MATCH($AJ228,WM_KEY,0)),"")</f>
        <v>0.14</v>
      </c>
      <c r="AS228" s="122">
        <f>IF(OR(AQ228="",AR228=""),"",AQ228*AR228)</f>
        <v>0.28</v>
      </c>
      <c r="AT228" s="120" t="n">
        <v>1</v>
      </c>
      <c r="AU228" s="121">
        <f>IFERROR(INDEX(WM_L,MATCH($AJ228,WM_KEY,0)),"")</f>
        <v>0</v>
      </c>
      <c r="AV228" s="122">
        <f>IF(OR(AT228="",AU228=""),"",AT228*AU228)</f>
        <v>0</v>
      </c>
      <c r="AW228" s="120" t="n">
        <v>2.5</v>
      </c>
      <c r="AX228" s="121">
        <f>IFERROR(INDEX(WM_E,MATCH($AJ228,WM_KEY,0)),"")</f>
        <v>0.1</v>
      </c>
      <c r="AY228" s="122">
        <f>IF(OR(AW228="",AX228=""),"",AW228*AX228)</f>
        <v>0.25</v>
      </c>
      <c r="AZ228" s="123" t="n">
        <v>2.5</v>
      </c>
      <c r="BA228" s="121">
        <f>IFERROR(INDEX(WM_BI,MATCH($AJ228,WM_KEY,0)),"")</f>
        <v>0.06</v>
      </c>
      <c r="BB228" s="122">
        <f>IF(OR(AZ228="",BA228=""),"",AZ228*BA228)</f>
        <v>0.15</v>
      </c>
      <c r="BC228" s="122">
        <f>IF(COUNT(AM228,AP228,AS228,AV228,AY228,BB228)&lt;6,"",SUM(AM228,AP228,AS228,AV228,AY228,BB228))</f>
        <v>2.08</v>
      </c>
      <c r="BD228" s="122" t="str">
        <f>IF(BC228="","",INDEX({"A1","A2","A3","B1","B2","B3","C1","C2","D1","D2","E1","E2"},MAX(1,MIN(12,ROUND(BC228,0)))))</f>
        <v>A2</v>
      </c>
      <c r="BE228" s="114" t="inlineStr">
        <is>
          <t>A3</t>
        </is>
      </c>
      <c r="BF228" s="124" t="inlineStr">
        <is>
          <t>Rule: R7 Band A experience</t>
        </is>
      </c>
      <c r="BG22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8" s="125" t="inlineStr">
        <is>
          <t>At build: Complexity 1.08 + Autonomy 0.32 + Accountability 0.28 + Leadership 0.00 + Experience 0.25 + Business impact 0.15
= 2.08 points → nearest level 2 = A2
Final level: A3 · a rule applied: see the next column</t>
        </is>
      </c>
      <c r="BI228" s="125" t="inlineStr">
        <is>
          <t>• Raised to A3: 2.6 years' experience is 2 years or more.
Final level: A3.</t>
        </is>
      </c>
      <c r="BJ228" s="125" t="inlineStr">
        <is>
          <t>—</t>
        </is>
      </c>
      <c r="BK228" s="126" t="n"/>
      <c r="BL228" s="126" t="inlineStr">
        <is>
          <t>Medium</t>
        </is>
      </c>
      <c r="BM228" s="126" t="n"/>
      <c r="BN228" s="125" t="inlineStr">
        <is>
          <t>Stable · moves in fewer than 5 of 30 weight tests</t>
        </is>
      </c>
      <c r="BO228" s="148" t="inlineStr">
        <is>
          <t>Rated 2 of 12
Start: 2.0 · practitioner title
Evidence reads like A2: Validates RBI website content against sources and flags errors; converts press releases, tenders → matches the start
KRA: “1. Complete assigned conversion/formatting tasks with &gt;=99% accuracy · zero critical errors. 2. Meet 100% of client publishing deadlines…”
Market: A2 = Standard work of the discipline</t>
        </is>
      </c>
      <c r="BP228" s="129" t="inlineStr">
        <is>
          <t>Rated 2 of 12
Start: 2.0 · practitioner title
Evidence reads like A2: Validates and flags errors; no authority beyond flagging → matches the start
Market: A2 = Chooses own approach within standards</t>
        </is>
      </c>
      <c r="BQ228" s="129" t="inlineStr">
        <is>
          <t>Rated 2 of 12
Start: 2.0 · practitioner title
Evidence reads like A2: Accuracy of own validation; errors affect RBI website credibility → matches the start
KRA: “1. Complete assigned conversion/formatting tasks with &gt;=99% accuracy · zero critical errors. 2. Meet 100% of client publishing deadlines…”
Market: A2 = Own deliverables · accuracy, TAT</t>
        </is>
      </c>
      <c r="BR228"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28" s="129" t="inlineStr">
        <is>
          <t>Rated 2.5 of 12 · between A2 and A3
Experience: 2.6 yrs total · 2.6 at IRIS; none recorded before IRIS = 2.8 on the experience scale
Qualification: Undergraduate · below graduate → −0.5
Market: A3 roles typically have 2–5 yrs · IRIS guide 2–4</t>
        </is>
      </c>
      <c r="BT228"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28"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28" s="125" t="n"/>
      <c r="BW228" s="125" t="n"/>
      <c r="BX228" s="125" t="n"/>
      <c r="BY228" s="125" t="n"/>
      <c r="BZ228" s="125" t="inlineStr">
        <is>
          <t>Received · manager annual</t>
        </is>
      </c>
      <c r="CA228" s="125" t="inlineStr">
        <is>
          <t>CARBON Mapping Master</t>
        </is>
      </c>
      <c r="CB228" s="130" t="n">
        <v>20</v>
      </c>
      <c r="CC228" s="131" t="inlineStr">
        <is>
          <t>• Role / sub-team: Digitizing — Consultant.
• Core purpose: Input not given by Participant.
• Decision-making autonomy: Input not given by Participant.
• Is this something only they do: Input not given by Participant.</t>
        </is>
      </c>
      <c r="CD228" s="131" t="inlineStr">
        <is>
          <t>• Key responsibilities include: Input not given by Participant.
• Impact if missed or done wrong: Input not given by Participant.
• How measured: Input not given by Participant.</t>
        </is>
      </c>
      <c r="CE228" s="131" t="inlineStr">
        <is>
          <t>• Current capabilities: Input not given by Participant.
• Tools / software used: Input not given by Participant.</t>
        </is>
      </c>
      <c r="CF228" s="131" t="inlineStr">
        <is>
          <t>• Development priorities: Input not given by Participant.</t>
        </is>
      </c>
      <c r="CG228" s="131" t="inlineStr">
        <is>
          <t>• Key challenges: Input not given by Participant.
• Support required: Input not given by Participant.</t>
        </is>
      </c>
      <c r="CH228" s="132" t="inlineStr">
        <is>
          <t>Complexity: Evidence reads like A2: Validates RBI website content against sources and flags errors; converts press releases, tenders → matches the start
Autonomy: Evidence reads like A2: Validates and flags errors; no authority beyond flagging → matches the start
Accountability: Evidence reads like A2: Accuracy of own validation; errors affect RBI website credibility → matches the start
Leadership: Evidence reads like A1: No guidance or leadership of others described → matches the start
Business Impact: Moved +0.5: the survey / manager mapping marks it business-critical.</t>
        </is>
      </c>
      <c r="CI228"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8" s="131" t="inlineStr">
        <is>
          <t>Self-identified: AI / automation · Leadership &amp; people management
For the next role: AI / automation · Leadership &amp; people management</t>
        </is>
      </c>
      <c r="CK228" s="131" t="inlineStr">
        <is>
          <t>Per-person summary · CARBON Mapping Master</t>
        </is>
      </c>
      <c r="CL228"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8"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28" s="135" t="n"/>
      <c r="CO228" s="135" t="n">
        <v>2.5</v>
      </c>
      <c r="CP228" s="136" t="n">
        <v>3</v>
      </c>
      <c r="CQ228" s="137" t="inlineStr">
        <is>
          <t>Medium</t>
        </is>
      </c>
      <c r="CR228" s="137" t="inlineStr">
        <is>
          <t>Core Contributor</t>
        </is>
      </c>
      <c r="CS228" s="137" t="inlineStr">
        <is>
          <t>Develop in role</t>
        </is>
      </c>
      <c r="CT228" s="137" t="n"/>
      <c r="CU228" s="137" t="inlineStr">
        <is>
          <t>Yes</t>
        </is>
      </c>
      <c r="CV228" s="137" t="n"/>
      <c r="CW228" s="137" t="n"/>
      <c r="CX228" s="137" t="inlineStr">
        <is>
          <t>Medium · critical role Yes · only this person — · successor named No</t>
        </is>
      </c>
      <c r="CY228" s="137" t="inlineStr">
        <is>
          <t>Shraddha Patil · B2, Consume · Nitin Bhoir · B1, Consume · Aniket Manval · A3, Consume</t>
        </is>
      </c>
      <c r="CZ228" s="137" t="inlineStr">
        <is>
          <t>Name a successor; document the key process; cross-train one person</t>
        </is>
      </c>
      <c r="DA228" s="119" t="n">
        <v>79</v>
      </c>
      <c r="DB228" s="138" t="inlineStr">
        <is>
          <t>Developing</t>
        </is>
      </c>
      <c r="DC228" s="138" t="n">
        <v>95</v>
      </c>
      <c r="DD228" s="138" t="n">
        <v>50</v>
      </c>
      <c r="DE228" s="138" t="n">
        <v>81</v>
      </c>
      <c r="DF228" s="138" t="n"/>
      <c r="DG228" s="138" t="inlineStr">
        <is>
          <t>Excel &amp; tools, XBRL &amp; taxonomy, AI / GenAI</t>
        </is>
      </c>
      <c r="DH228" s="138" t="inlineStr">
        <is>
          <t>B1: 70% of profile — not yet</t>
        </is>
      </c>
      <c r="DI228" s="138" t="inlineStr">
        <is>
          <t>Evidence: Survey + KRAs | Core: Ownership 2/2, Problem solving 2/2, Communication &amp; collaboration 2/2, Client &amp; quality focus 3/2, Learning agility 1/2, Integrity &amp; compliance 2/2 | Future-ready: AI literacy 1/2, Data literacy 1/2, Digital fluency 1/2, Innovation 1/2 | Functional: Excel &amp; tools 2/3, Quality &amp; process 4/3, Regulatory domain 3/3, XBRL &amp; taxonomy 2/3, AI / GenAI 2/3, Prioritisation 2/3</t>
        </is>
      </c>
      <c r="DJ228" s="111" t="inlineStr">
        <is>
          <t>AI / automation · Leadership &amp; people management</t>
        </is>
      </c>
      <c r="DK228" s="112" t="n"/>
      <c r="DL228" s="112" t="inlineStr">
        <is>
          <t>AI, GenAI &amp; Prompt Engineering</t>
        </is>
      </c>
      <c r="DM228" s="112" t="inlineStr">
        <is>
          <t>AI / automation · Leadership &amp; people management</t>
        </is>
      </c>
      <c r="DN228" s="112" t="n"/>
      <c r="DO228" s="139" t="inlineStr">
        <is>
          <t>No strong match from survey evidence</t>
        </is>
      </c>
      <c r="DP228" s="126" t="inlineStr">
        <is>
          <t>Manish Paithankar · Digitization Associate — 0.90: content, website, validate, identify; Manoj Tiwari · Senior Digitization Associate — 0.40: website, tender, conversion, checking; Nitin Bhoir · Senior Digitization Associate — 0.38: website, errors, conversion, content</t>
        </is>
      </c>
      <c r="DQ228" s="126" t="inlineStr">
        <is>
          <t>No close match in other businesses</t>
        </is>
      </c>
      <c r="DR228" s="126" t="n"/>
      <c r="DS228" s="126" t="n"/>
      <c r="DT228" s="126" t="inlineStr">
        <is>
          <t>A3 deep-dive: score 2.08 · gap to B1 1.46 · More than 1.0 from B1</t>
        </is>
      </c>
      <c r="DU228"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8"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8"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8"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8"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8" s="126" t="inlineStr">
        <is>
          <t>2–4 yrs</t>
        </is>
      </c>
      <c r="EA228" s="126" t="inlineStr">
        <is>
          <t>3–5 · 2–5</t>
        </is>
      </c>
      <c r="EB228" s="126" t="inlineStr">
        <is>
          <t>Senior Associate</t>
        </is>
      </c>
      <c r="EC228" s="126" t="inlineStr">
        <is>
          <t>DataTracks: Senior Associate · 2–5 yrs · Accenture Operations: L10 Senior Analyst · IRIS Vs Competitor Benchmark — operations roles: Senior Processor / QC</t>
        </is>
      </c>
      <c r="ED228" s="126" t="inlineStr">
        <is>
          <t>COPC CX Standard · leadership &amp; planning, people, processes, performance; ISO 9001; Lean / Six Sigma</t>
        </is>
      </c>
      <c r="EE228" s="126" t="inlineStr">
        <is>
          <t>Core 2 · Future 2 · Functional 3 · Leadership not scored</t>
        </is>
      </c>
      <c r="EF228" s="139" t="n"/>
      <c r="EG228" s="126" t="inlineStr">
        <is>
          <t>✓ HRIS: 2.6 yrs, Undergraduate, 0 direct reports
✓ Survey: 20 of 20 questions answered
✓ KRAs: submitted, reported deliverables
✓ Manager mapping: rating, potential, 9-box
✗ Job description: not on file</t>
        </is>
      </c>
      <c r="EH228" s="118" t="n"/>
      <c r="EI228" s="118" t="n"/>
      <c r="EJ228" s="118" t="n"/>
      <c r="EK228" s="118" t="inlineStr">
        <is>
          <t>Survey: summary on file · KRAs: received · Experience: on file</t>
        </is>
      </c>
      <c r="EL228" s="141" t="n"/>
      <c r="EM228" s="142" t="n"/>
      <c r="EN228" s="142" t="n"/>
      <c r="EO228" s="142" t="n"/>
      <c r="EP228" s="142" t="n"/>
      <c r="EQ228" s="143" t="n"/>
      <c r="ER228" s="135" t="n"/>
      <c r="ES228" s="135" t="n"/>
      <c r="ET228" s="135" t="n"/>
      <c r="EU228" s="135" t="n"/>
      <c r="EV228" s="135" t="n"/>
      <c r="EW228" s="135" t="n"/>
      <c r="EX228" s="135" t="n"/>
      <c r="EY228" s="143" t="n"/>
      <c r="EZ228" s="135" t="n"/>
      <c r="FA228" s="135" t="n"/>
      <c r="FB228" s="135" t="n"/>
      <c r="FC228" s="135" t="n"/>
      <c r="FD228" s="135" t="n"/>
    </row>
    <row r="229" ht="300" customHeight="1">
      <c r="A229" s="109" t="inlineStr">
        <is>
          <t>Consume</t>
        </is>
      </c>
      <c r="B229" s="110" t="inlineStr">
        <is>
          <t>IRISC338</t>
        </is>
      </c>
      <c r="C229" s="110" t="inlineStr">
        <is>
          <t>Snehal Bhavesh Farad</t>
        </is>
      </c>
      <c r="D229" s="110" t="inlineStr">
        <is>
          <t>Digitizing</t>
        </is>
      </c>
      <c r="E229" s="110" t="inlineStr">
        <is>
          <t>RC-047</t>
        </is>
      </c>
      <c r="F229" s="110" t="inlineStr">
        <is>
          <t>Shraddha Patil</t>
        </is>
      </c>
      <c r="G229" s="110" t="inlineStr">
        <is>
          <t>IRIS0114</t>
        </is>
      </c>
      <c r="H229" s="110" t="inlineStr">
        <is>
          <t>B2</t>
        </is>
      </c>
      <c r="I229" s="110" t="n"/>
      <c r="J229" s="110" t="n">
        <v>5.1</v>
      </c>
      <c r="K229" s="110" t="n">
        <v>0.7</v>
      </c>
      <c r="L229" s="110" t="inlineStr">
        <is>
          <t>BA</t>
        </is>
      </c>
      <c r="M229" s="110" t="n"/>
      <c r="N229" s="144" t="inlineStr">
        <is>
          <t>Consultant</t>
        </is>
      </c>
      <c r="O229" s="113" t="inlineStr">
        <is>
          <t>Senior Digitization Associate</t>
        </is>
      </c>
      <c r="P229" s="112" t="inlineStr">
        <is>
          <t>Data Operations &amp; Digitization</t>
        </is>
      </c>
      <c r="Q229" s="112" t="inlineStr">
        <is>
          <t>Document Conversion, Formatting &amp; Web Publishing</t>
        </is>
      </c>
      <c r="R229" s="113" t="inlineStr">
        <is>
          <t>L3 – Professional / Associate</t>
        </is>
      </c>
      <c r="S229" s="114" t="inlineStr">
        <is>
          <t>A3</t>
        </is>
      </c>
      <c r="T229" s="151" t="inlineStr">
        <is>
          <t>Senior Associate</t>
        </is>
      </c>
      <c r="U229" s="151" t="inlineStr">
        <is>
          <t>A</t>
        </is>
      </c>
      <c r="V229" s="112" t="inlineStr">
        <is>
          <t>IC</t>
        </is>
      </c>
      <c r="W229" s="150" t="inlineStr">
        <is>
          <t>▲ Up</t>
        </is>
      </c>
      <c r="X229" s="112" t="inlineStr">
        <is>
          <t>P2</t>
        </is>
      </c>
      <c r="Y229" s="112" t="inlineStr">
        <is>
          <t>Developing</t>
        </is>
      </c>
      <c r="Z229" s="112" t="inlineStr">
        <is>
          <t>3 Apply</t>
        </is>
      </c>
      <c r="AA229" s="117" t="inlineStr">
        <is>
          <t>A3</t>
        </is>
      </c>
      <c r="AB229" s="118" t="inlineStr">
        <is>
          <t>Band A · Practitioner</t>
        </is>
      </c>
      <c r="AC229" s="118" t="inlineStr">
        <is>
          <t>Senior Associate</t>
        </is>
      </c>
      <c r="AD229" s="118" t="inlineStr">
        <is>
          <t>• Same as the model</t>
        </is>
      </c>
      <c r="AE229" s="118" t="inlineStr">
        <is>
          <t>B1</t>
        </is>
      </c>
      <c r="AF229" s="118" t="inlineStr">
        <is>
          <t>OK</t>
        </is>
      </c>
      <c r="AG229" s="118" t="inlineStr">
        <is>
          <t>No change · already below the manager</t>
        </is>
      </c>
      <c r="AH229" s="118" t="n">
        <v>7</v>
      </c>
      <c r="AI229" s="118" t="n"/>
      <c r="AJ229" s="119" t="inlineStr">
        <is>
          <t>Consume · Digitizing · Band A · Early career</t>
        </is>
      </c>
      <c r="AK229" s="120" t="n">
        <v>2</v>
      </c>
      <c r="AL229" s="121">
        <f>IFERROR(INDEX(WM_C,MATCH($AJ229,WM_KEY,0)),"")</f>
        <v>0.54</v>
      </c>
      <c r="AM229" s="122">
        <f>IF(OR(AK229="",AL229=""),"",AK229*AL229)</f>
        <v>1.08</v>
      </c>
      <c r="AN229" s="120" t="n">
        <v>1.5</v>
      </c>
      <c r="AO229" s="121">
        <f>IFERROR(INDEX(WM_AU,MATCH($AJ229,WM_KEY,0)),"")</f>
        <v>0.16</v>
      </c>
      <c r="AP229" s="122">
        <f>IF(OR(AN229="",AO229=""),"",AN229*AO229)</f>
        <v>0.24</v>
      </c>
      <c r="AQ229" s="120" t="n">
        <v>2</v>
      </c>
      <c r="AR229" s="121">
        <f>IFERROR(INDEX(WM_AC,MATCH($AJ229,WM_KEY,0)),"")</f>
        <v>0.14</v>
      </c>
      <c r="AS229" s="122">
        <f>IF(OR(AQ229="",AR229=""),"",AQ229*AR229)</f>
        <v>0.28</v>
      </c>
      <c r="AT229" s="120" t="n">
        <v>1</v>
      </c>
      <c r="AU229" s="121">
        <f>IFERROR(INDEX(WM_L,MATCH($AJ229,WM_KEY,0)),"")</f>
        <v>0</v>
      </c>
      <c r="AV229" s="122">
        <f>IF(OR(AT229="",AU229=""),"",AT229*AU229)</f>
        <v>0</v>
      </c>
      <c r="AW229" s="120" t="n">
        <v>4</v>
      </c>
      <c r="AX229" s="121">
        <f>IFERROR(INDEX(WM_E,MATCH($AJ229,WM_KEY,0)),"")</f>
        <v>0.1</v>
      </c>
      <c r="AY229" s="122">
        <f>IF(OR(AW229="",AX229=""),"",AW229*AX229)</f>
        <v>0.4</v>
      </c>
      <c r="AZ229" s="123" t="n">
        <v>2.5</v>
      </c>
      <c r="BA229" s="121">
        <f>IFERROR(INDEX(WM_BI,MATCH($AJ229,WM_KEY,0)),"")</f>
        <v>0.06</v>
      </c>
      <c r="BB229" s="122">
        <f>IF(OR(AZ229="",BA229=""),"",AZ229*BA229)</f>
        <v>0.15</v>
      </c>
      <c r="BC229" s="122">
        <f>IF(COUNT(AM229,AP229,AS229,AV229,AY229,BB229)&lt;6,"",SUM(AM229,AP229,AS229,AV229,AY229,BB229))</f>
        <v>2.15</v>
      </c>
      <c r="BD229" s="122" t="str">
        <f>IF(BC229="","",INDEX({"A1","A2","A3","B1","B2","B3","C1","C2","D1","D2","E1","E2"},MAX(1,MIN(12,ROUND(BC229,0)))))</f>
        <v>A2</v>
      </c>
      <c r="BE229" s="114" t="inlineStr">
        <is>
          <t>A3</t>
        </is>
      </c>
      <c r="BF229" s="124" t="inlineStr">
        <is>
          <t>Rule: R7 Band A experience</t>
        </is>
      </c>
      <c r="BG22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9" s="125" t="inlineStr">
        <is>
          <t>At build: Complexity 1.08 + Autonomy 0.24 + Accountability 0.28 + Leadership 0.00 + Experience 0.40 + Business impact 0.15
= 2.15 points → nearest level 2 = A2
Final level: A3 · a rule applied: see the next column</t>
        </is>
      </c>
      <c r="BI229" s="125" t="inlineStr">
        <is>
          <t>• Raised to A3: 5.1 years' experience is 2 years or more.
Final level: A3.</t>
        </is>
      </c>
      <c r="BJ229" s="125" t="inlineStr">
        <is>
          <t>Input needed</t>
        </is>
      </c>
      <c r="BK229" s="126" t="n"/>
      <c r="BL229" s="126" t="inlineStr">
        <is>
          <t>Low</t>
        </is>
      </c>
      <c r="BM229" s="126" t="inlineStr">
        <is>
          <t>• Experience on record · 5.1 yrs looks incomplete — experience before IRIS appears to be missing; HR to confirm</t>
        </is>
      </c>
      <c r="BN229" s="125" t="inlineStr">
        <is>
          <t>Stable · moves in fewer than 5 of 30 weight tests</t>
        </is>
      </c>
      <c r="BO229" s="148" t="inlineStr">
        <is>
          <t>Rated 2 of 12
Start: 2.0 · practitioner title
Evidence reads like A2: Daily upload of security rates and HTML conversion of press releases, tenders → matches the start
KRA: “1. Complete assigned conversion/formatting tasks with &gt;=99% accuracy · zero critical errors. 2. Meet 100% of client publishing deadlines…”
Market: A2 = Standard work of the discipline</t>
        </is>
      </c>
      <c r="BP229" s="129" t="inlineStr">
        <is>
          <t>Rated 1.5 of 12 · between A1 and A2
Start: 2.0 · practitioner title
Evidence reads like A1: Says 'Nothing' is decided independently → moved down 0.5
Market: A1 = Needs approval / close guidance · A2 = Chooses own approach within standards</t>
        </is>
      </c>
      <c r="BQ229" s="129" t="inlineStr">
        <is>
          <t>Rated 2 of 12
Start: 2.0 · practitioner title
Evidence reads like A2: Own conversions and uploads; manager note cites wrong upload on client site → matches the start
KRA: “1. Complete assigned conversion/formatting tasks with &gt;=99% accuracy · zero critical errors. 2. Meet 100% of client publishing deadlines…”
Market: A2 = Own deliverables · accuracy, TAT</t>
        </is>
      </c>
      <c r="BR22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29" s="129" t="inlineStr">
        <is>
          <t>Rated 4 of 12
Experience: 5.1 yrs total · 4.4 before IRIS + 0.7 at IRIS = 3.8 on the experience scale
Note: the record looks incomplete, so this is a minimum · HR to confirm
Qualification: BA · graduate → no change
Market: A3 roles typically have 2–5 yrs · IRIS guide 2–4</t>
        </is>
      </c>
      <c r="BT229"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29"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29" s="125" t="n"/>
      <c r="BW229" s="125" t="n"/>
      <c r="BX229" s="125" t="n"/>
      <c r="BY229" s="125" t="n"/>
      <c r="BZ229" s="125" t="inlineStr">
        <is>
          <t>Received · manager annual</t>
        </is>
      </c>
      <c r="CA229" s="125" t="inlineStr">
        <is>
          <t>CARBON Mapping Master</t>
        </is>
      </c>
      <c r="CB229" s="130" t="n">
        <v>17</v>
      </c>
      <c r="CC229" s="131" t="inlineStr">
        <is>
          <t>• Role / sub-team: Digitizing — Consultant.
• Core purpose: Conversion ms word to html; Daily update excel sheet.
• Decision-making autonomy: No input received.
• Is this something only they do: No input received.</t>
        </is>
      </c>
      <c r="CD229" s="131" t="inlineStr">
        <is>
          <t>• Key responsibilities include: Convert html in Dreamweav.
• Personally accountable for: Wrongly uploaded on client site.
• Impact if missed or done wrong: No input received.
• How measured: No input received.</t>
        </is>
      </c>
      <c r="CE229" s="131" t="inlineStr">
        <is>
          <t>• Current capabilities: No input received.
• Tools / software used: No input received.
• Workload: Rated a manageable load · 2/5 in a typical week.</t>
        </is>
      </c>
      <c r="CF229" s="131" t="inlineStr">
        <is>
          <t>• Development priorities: No input received.</t>
        </is>
      </c>
      <c r="CG229" s="131" t="inlineStr">
        <is>
          <t>• Key challenges: No input received.
• Support required: No input received.</t>
        </is>
      </c>
      <c r="CH229" s="132" t="inlineStr">
        <is>
          <t>Complexity: Evidence reads like A2: Daily upload of security rates and HTML conversion of press releases, tenders → matches the start
Autonomy: Evidence reads like A1: Says 'Nothing' is decided independently → moved down 0.5
Accountability: Evidence reads like A2: Own conversions and uploads; manager note cites wrong upload on client site → matches the start
Leadership: Evidence reads like A1: No guidance or leadership of others described → matches the start
Business Impact: Moved +0.5: the survey / manager mapping marks it business-critical.</t>
        </is>
      </c>
      <c r="CI229"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9" s="131" t="inlineStr">
        <is>
          <t>Self-identified: Answered · no common topic
For the next role: Answered · no common topic</t>
        </is>
      </c>
      <c r="CK229" s="131" t="inlineStr">
        <is>
          <t>Per-person summary · CARBON Mapping Master</t>
        </is>
      </c>
      <c r="CL229"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9"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29" s="135" t="n"/>
      <c r="CO229" s="135" t="n">
        <v>2.5</v>
      </c>
      <c r="CP229" s="136" t="n">
        <v>3</v>
      </c>
      <c r="CQ229" s="137" t="inlineStr">
        <is>
          <t>Medium</t>
        </is>
      </c>
      <c r="CR229" s="137" t="inlineStr">
        <is>
          <t>Core Contributor</t>
        </is>
      </c>
      <c r="CS229" s="137" t="inlineStr">
        <is>
          <t>Develop in role</t>
        </is>
      </c>
      <c r="CT229" s="137" t="n"/>
      <c r="CU229" s="137" t="inlineStr">
        <is>
          <t>Yes</t>
        </is>
      </c>
      <c r="CV229" s="137" t="n"/>
      <c r="CW229" s="137" t="n"/>
      <c r="CX229" s="137" t="inlineStr">
        <is>
          <t>Medium · critical role Yes · only this person — · successor named No</t>
        </is>
      </c>
      <c r="CY229" s="137" t="inlineStr">
        <is>
          <t>Shraddha Patil · B2, Consume · Nitin Bhoir · B1, Consume · Aniket Manval · A3, Consume</t>
        </is>
      </c>
      <c r="CZ229" s="137" t="inlineStr">
        <is>
          <t>Name a successor; document the key process; cross-train one person</t>
        </is>
      </c>
      <c r="DA229" s="119" t="n">
        <v>78</v>
      </c>
      <c r="DB229" s="138" t="inlineStr">
        <is>
          <t>Developing</t>
        </is>
      </c>
      <c r="DC229" s="138" t="n">
        <v>83</v>
      </c>
      <c r="DD229" s="138" t="n">
        <v>62</v>
      </c>
      <c r="DE229" s="138" t="n">
        <v>81</v>
      </c>
      <c r="DF229" s="138" t="n"/>
      <c r="DG229" s="138" t="inlineStr">
        <is>
          <t>Quality &amp; process, XBRL &amp; taxonomy, AI / GenAI</t>
        </is>
      </c>
      <c r="DH229" s="138" t="inlineStr">
        <is>
          <t>B1: 69% of profile — not yet</t>
        </is>
      </c>
      <c r="DI229" s="138" t="inlineStr">
        <is>
          <t>Evidence: Survey + KRAs | Core: Ownership 2/2, Problem solving 1/2, Communication &amp; collaboration 2/2, Client &amp; quality focus 2/2, Learning agility 1/2, Integrity &amp; compliance 2/2 | Future-ready: AI literacy 1/2, Data literacy 2/2, Digital fluency 1/2, Innovation 1/2 | Functional: Excel &amp; tools 4/3, Quality &amp; process 2/3, Regulatory domain 3/3, XBRL &amp; taxonomy 2/3, AI / GenAI 2/3, Prioritisation 2/3</t>
        </is>
      </c>
      <c r="DJ229" s="111" t="inlineStr">
        <is>
          <t>Answered · no common topic</t>
        </is>
      </c>
      <c r="DK229" s="112" t="n"/>
      <c r="DL229" s="112" t="inlineStr">
        <is>
          <t>Advanced Excel &amp; Productivity Tools</t>
        </is>
      </c>
      <c r="DM229" s="112" t="inlineStr">
        <is>
          <t>Answered · no common topic</t>
        </is>
      </c>
      <c r="DN229" s="112" t="n"/>
      <c r="DO229" s="139" t="inlineStr">
        <is>
          <t>No strong match from survey evidence</t>
        </is>
      </c>
      <c r="DP229" s="126" t="inlineStr">
        <is>
          <t>Siddhesh Harishchandra Mali · Digitization Associate — 0.45: html, dreamweaver, conversion, rbi; Nitin Bhoir · Senior Digitization Associate — 0.39: html, website, rbi, conversion</t>
        </is>
      </c>
      <c r="DQ229" s="126" t="inlineStr">
        <is>
          <t>No close match in other businesses</t>
        </is>
      </c>
      <c r="DR229" s="126" t="n"/>
      <c r="DS229" s="126" t="n"/>
      <c r="DT229" s="126" t="inlineStr">
        <is>
          <t>A3 deep-dive: score 2.15 · gap to B1 1.4 · More than 1.0 from B1</t>
        </is>
      </c>
      <c r="DU229"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9"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9"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9"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9"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9" s="126" t="inlineStr">
        <is>
          <t>2–4 yrs</t>
        </is>
      </c>
      <c r="EA229" s="126" t="inlineStr">
        <is>
          <t>3–5 · 2–5</t>
        </is>
      </c>
      <c r="EB229" s="126" t="inlineStr">
        <is>
          <t>Senior Associate</t>
        </is>
      </c>
      <c r="EC229" s="126" t="inlineStr">
        <is>
          <t>DataTracks: Senior Associate · 2–5 yrs · Accenture Operations: L10 Senior Analyst · IRIS Vs Competitor Benchmark — operations roles: Senior Processor / QC</t>
        </is>
      </c>
      <c r="ED229" s="126" t="inlineStr">
        <is>
          <t>COPC CX Standard · leadership &amp; planning, people, processes, performance; ISO 9001; Lean / Six Sigma</t>
        </is>
      </c>
      <c r="EE229" s="126" t="inlineStr">
        <is>
          <t>Core 2 · Future 2 · Functional 3 · Leadership not scored</t>
        </is>
      </c>
      <c r="EF229" s="127" t="inlineStr">
        <is>
          <t>• Correct the experience record — HR</t>
        </is>
      </c>
      <c r="EG229" s="126" t="inlineStr">
        <is>
          <t>✓ HRIS: 5.1 yrs, BA, 0 direct reports
✓ Survey: 17 of 20 questions answered
✓ KRAs: submitted, reported deliverables
✓ Manager mapping: rating, potential, 9-box
✗ Job description: not on file</t>
        </is>
      </c>
      <c r="EH229" s="118" t="inlineStr">
        <is>
          <t xml:space="preserve">D332 · Input needed · Medium: • Correct the experience record — HR · owner HR · </t>
        </is>
      </c>
      <c r="EI229" s="118" t="inlineStr">
        <is>
          <t>R098 · Correct the experience record · HR · Open</t>
        </is>
      </c>
      <c r="EJ229" s="118" t="inlineStr">
        <is>
          <t>Correct the experience record · HR</t>
        </is>
      </c>
      <c r="EK229" s="118" t="inlineStr">
        <is>
          <t>Survey: summary on file · KRAs: received · Experience: on file</t>
        </is>
      </c>
      <c r="EL229" s="141" t="n"/>
      <c r="EM229" s="142" t="n"/>
      <c r="EN229" s="142" t="n"/>
      <c r="EO229" s="142" t="n"/>
      <c r="EP229" s="142" t="n"/>
      <c r="EQ229" s="143" t="n"/>
      <c r="ER229" s="135" t="n"/>
      <c r="ES229" s="135" t="n"/>
      <c r="ET229" s="135" t="n"/>
      <c r="EU229" s="135" t="n"/>
      <c r="EV229" s="135" t="n"/>
      <c r="EW229" s="135" t="n"/>
      <c r="EX229" s="135" t="n"/>
      <c r="EY229" s="143" t="n"/>
      <c r="EZ229" s="135" t="n"/>
      <c r="FA229" s="135" t="n"/>
      <c r="FB229" s="135" t="n"/>
      <c r="FC229" s="135" t="n"/>
      <c r="FD229" s="135" t="n"/>
    </row>
    <row r="230" ht="300" customHeight="1">
      <c r="A230" s="109" t="inlineStr">
        <is>
          <t>Consume</t>
        </is>
      </c>
      <c r="B230" s="110" t="inlineStr">
        <is>
          <t>IRISC337</t>
        </is>
      </c>
      <c r="C230" s="110" t="inlineStr">
        <is>
          <t>Siddhesh Harishchandra Mali</t>
        </is>
      </c>
      <c r="D230" s="110" t="inlineStr">
        <is>
          <t>Digitizing</t>
        </is>
      </c>
      <c r="E230" s="110" t="inlineStr">
        <is>
          <t>RC-046</t>
        </is>
      </c>
      <c r="F230" s="110" t="inlineStr">
        <is>
          <t>Shraddha Patil</t>
        </is>
      </c>
      <c r="G230" s="110" t="inlineStr">
        <is>
          <t>IRIS0114</t>
        </is>
      </c>
      <c r="H230" s="110" t="inlineStr">
        <is>
          <t>B2</t>
        </is>
      </c>
      <c r="I230" s="110" t="n"/>
      <c r="J230" s="110" t="n">
        <v>0.8</v>
      </c>
      <c r="K230" s="110" t="n">
        <v>0.7</v>
      </c>
      <c r="L230" s="110" t="inlineStr">
        <is>
          <t>B.Sc</t>
        </is>
      </c>
      <c r="M230" s="110" t="n"/>
      <c r="N230" s="144" t="inlineStr">
        <is>
          <t>Consultant</t>
        </is>
      </c>
      <c r="O230" s="113" t="inlineStr">
        <is>
          <t>Digitization Associate</t>
        </is>
      </c>
      <c r="P230" s="112" t="inlineStr">
        <is>
          <t>Data Operations &amp; Digitization</t>
        </is>
      </c>
      <c r="Q230" s="112" t="inlineStr">
        <is>
          <t>Document Conversion, Formatting &amp; Web Publishing</t>
        </is>
      </c>
      <c r="R230" s="112" t="inlineStr">
        <is>
          <t>L3 – Professional / Associate</t>
        </is>
      </c>
      <c r="S230" s="152" t="inlineStr">
        <is>
          <t>A2</t>
        </is>
      </c>
      <c r="T230" s="151" t="inlineStr">
        <is>
          <t>Associate</t>
        </is>
      </c>
      <c r="U230" s="151" t="inlineStr">
        <is>
          <t>A</t>
        </is>
      </c>
      <c r="V230" s="112" t="inlineStr">
        <is>
          <t>IC</t>
        </is>
      </c>
      <c r="W230" s="153" t="inlineStr">
        <is>
          <t>• Same level</t>
        </is>
      </c>
      <c r="X230" s="112" t="inlineStr">
        <is>
          <t>P1–P2</t>
        </is>
      </c>
      <c r="Y230" s="112" t="inlineStr">
        <is>
          <t>Entry / Developing</t>
        </is>
      </c>
      <c r="Z230" s="112" t="inlineStr">
        <is>
          <t>2 Assist</t>
        </is>
      </c>
      <c r="AA230" s="117" t="inlineStr">
        <is>
          <t>A2</t>
        </is>
      </c>
      <c r="AB230" s="118" t="inlineStr">
        <is>
          <t>Band A · Practitioner</t>
        </is>
      </c>
      <c r="AC230" s="118" t="inlineStr">
        <is>
          <t>Associate</t>
        </is>
      </c>
      <c r="AD230" s="118" t="inlineStr">
        <is>
          <t>• Same as the model</t>
        </is>
      </c>
      <c r="AE230" s="118" t="inlineStr">
        <is>
          <t>B1</t>
        </is>
      </c>
      <c r="AF230" s="118" t="inlineStr">
        <is>
          <t>OK</t>
        </is>
      </c>
      <c r="AG230" s="118" t="inlineStr">
        <is>
          <t>No change · already below the manager</t>
        </is>
      </c>
      <c r="AH230" s="118" t="n">
        <v>7</v>
      </c>
      <c r="AI230" s="118" t="n"/>
      <c r="AJ230" s="119" t="inlineStr">
        <is>
          <t>Consume · Digitizing · Band A · Early career</t>
        </is>
      </c>
      <c r="AK230" s="120" t="n">
        <v>2</v>
      </c>
      <c r="AL230" s="121">
        <f>IFERROR(INDEX(WM_C,MATCH($AJ230,WM_KEY,0)),"")</f>
        <v>0.54</v>
      </c>
      <c r="AM230" s="122">
        <f>IF(OR(AK230="",AL230=""),"",AK230*AL230)</f>
        <v>1.08</v>
      </c>
      <c r="AN230" s="120" t="n">
        <v>2</v>
      </c>
      <c r="AO230" s="121">
        <f>IFERROR(INDEX(WM_AU,MATCH($AJ230,WM_KEY,0)),"")</f>
        <v>0.16</v>
      </c>
      <c r="AP230" s="122">
        <f>IF(OR(AN230="",AO230=""),"",AN230*AO230)</f>
        <v>0.32</v>
      </c>
      <c r="AQ230" s="120" t="n">
        <v>2</v>
      </c>
      <c r="AR230" s="121">
        <f>IFERROR(INDEX(WM_AC,MATCH($AJ230,WM_KEY,0)),"")</f>
        <v>0.14</v>
      </c>
      <c r="AS230" s="122">
        <f>IF(OR(AQ230="",AR230=""),"",AQ230*AR230)</f>
        <v>0.28</v>
      </c>
      <c r="AT230" s="120" t="n">
        <v>1</v>
      </c>
      <c r="AU230" s="121">
        <f>IFERROR(INDEX(WM_L,MATCH($AJ230,WM_KEY,0)),"")</f>
        <v>0</v>
      </c>
      <c r="AV230" s="122">
        <f>IF(OR(AT230="",AU230=""),"",AT230*AU230)</f>
        <v>0</v>
      </c>
      <c r="AW230" s="120" t="n">
        <v>2</v>
      </c>
      <c r="AX230" s="121">
        <f>IFERROR(INDEX(WM_E,MATCH($AJ230,WM_KEY,0)),"")</f>
        <v>0.1</v>
      </c>
      <c r="AY230" s="122">
        <f>IF(OR(AW230="",AX230=""),"",AW230*AX230)</f>
        <v>0.2</v>
      </c>
      <c r="AZ230" s="123" t="n">
        <v>2.5</v>
      </c>
      <c r="BA230" s="121">
        <f>IFERROR(INDEX(WM_BI,MATCH($AJ230,WM_KEY,0)),"")</f>
        <v>0.06</v>
      </c>
      <c r="BB230" s="122">
        <f>IF(OR(AZ230="",BA230=""),"",AZ230*BA230)</f>
        <v>0.15</v>
      </c>
      <c r="BC230" s="122">
        <f>IF(COUNT(AM230,AP230,AS230,AV230,AY230,BB230)&lt;6,"",SUM(AM230,AP230,AS230,AV230,AY230,BB230))</f>
        <v>2.03</v>
      </c>
      <c r="BD230" s="122" t="str">
        <f>IF(BC230="","",INDEX({"A1","A2","A3","B1","B2","B3","C1","C2","D1","D2","E1","E2"},MAX(1,MIN(12,ROUND(BC230,0)))))</f>
        <v>A2</v>
      </c>
      <c r="BE230" s="152" t="inlineStr">
        <is>
          <t>A2</t>
        </is>
      </c>
      <c r="BF230" s="124" t="inlineStr">
        <is>
          <t>The score decided the level</t>
        </is>
      </c>
      <c r="BG23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0" s="125" t="inlineStr">
        <is>
          <t>At build: Complexity 1.08 + Autonomy 0.32 + Accountability 0.28 + Leadership 0.00 + Experience 0.20 + Business impact 0.15
= 2.03 points → nearest level 2 = A2
Final level: A2 · same as the score</t>
        </is>
      </c>
      <c r="BI230" s="125" t="inlineStr">
        <is>
          <t>No rule applied: the score decides.</t>
        </is>
      </c>
      <c r="BJ230" s="125" t="inlineStr">
        <is>
          <t>—</t>
        </is>
      </c>
      <c r="BK230" s="126" t="n"/>
      <c r="BL230" s="126" t="inlineStr">
        <is>
          <t>High</t>
        </is>
      </c>
      <c r="BM230" s="126" t="n"/>
      <c r="BN230" s="125" t="inlineStr">
        <is>
          <t>Stable · moves in fewer than 5 of 30 weight tests</t>
        </is>
      </c>
      <c r="BO230" s="148" t="inlineStr">
        <is>
          <t>Rated 2 of 12
Start: 2.0 · practitioner title
Evidence reads like A2: Converts Word / PDF to HTML in Dreamweaver via a structured process → matches the start
KRA: “1. Complete assigned conversion/formatting tasks with &gt;=99% accuracy · zero critical errors. 2. Meet 100% of client publishing deadlines…”
Market: A2 = Standard work of the discipline</t>
        </is>
      </c>
      <c r="BP230" s="129" t="inlineStr">
        <is>
          <t>Rated 2 of 12
Start: 2.0 · practitioner title
Evidence reads like A2: Decides HTML formatting structure and edits → matches the start
Market: A2 = Chooses own approach within standards</t>
        </is>
      </c>
      <c r="BQ230" s="129" t="inlineStr">
        <is>
          <t>Rated 2 of 12
Start: 2.0 · practitioner title
Evidence reads like A2: Accurate, complete HTML ready for RBI website publication → matches the start
KRA: “1. Complete assigned conversion/formatting tasks with &gt;=99% accuracy · zero critical errors. 2. Meet 100% of client publishing deadlines…”
Market: A2 = Own deliverables · accuracy, TAT</t>
        </is>
      </c>
      <c r="BR230"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30" s="129" t="inlineStr">
        <is>
          <t>Rated 2 of 12
Experience: 0.8 yrs total · 0.1 before IRIS + 0.7 at IRIS = 1.8 on the experience scale
Qualification: B.Sc · graduate → no change
Market: A2 roles typically have 0–3 yrs · IRIS guide 0–2</t>
        </is>
      </c>
      <c r="BT230"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0"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30" s="125" t="n"/>
      <c r="BW230" s="125" t="n"/>
      <c r="BX230" s="125" t="n"/>
      <c r="BY230" s="125" t="n"/>
      <c r="BZ230" s="125" t="inlineStr">
        <is>
          <t>Received · manager annual</t>
        </is>
      </c>
      <c r="CA230" s="125" t="inlineStr">
        <is>
          <t>CARBON Mapping Master</t>
        </is>
      </c>
      <c r="CB230" s="130" t="n">
        <v>20</v>
      </c>
      <c r="CC230" s="131" t="inlineStr">
        <is>
          <t>• Role / sub-team: Digitizing — Consultant.
• Core purpose: My purpose is to convert word/pdf documents data to html that will be published on RBI Website.
• Decision-making autonomy: No input received.
• Is this something only they do: No input received.</t>
        </is>
      </c>
      <c r="CD230" s="131" t="inlineStr">
        <is>
          <t>• Key responsibilities include: RBI data in form of HTML.
• Impact if missed or done wrong: No input received.
• How measured: No input received.</t>
        </is>
      </c>
      <c r="CE230" s="131" t="inlineStr">
        <is>
          <t>• Current capabilities: No input received.
• Tools / software used: No input received.</t>
        </is>
      </c>
      <c r="CF230" s="131" t="inlineStr">
        <is>
          <t>• Development priorities: No input received.</t>
        </is>
      </c>
      <c r="CG230" s="131" t="inlineStr">
        <is>
          <t>• Key challenges: No input received.
• Support required: No input received.</t>
        </is>
      </c>
      <c r="CH230" s="132" t="inlineStr">
        <is>
          <t>Complexity: Evidence reads like A2: Converts Word / PDF to HTML in Dreamweaver via a structured process → matches the start
Autonomy: Evidence reads like A2: Decides HTML formatting structure and edits → matches the start
Accountability: Evidence reads like A2: Accurate, complete HTML ready for RBI website publication → matches the start
Leadership: Evidence reads like A1: No guidance or leadership of others described → matches the start
Business Impact: Moved +0.5: the survey / manager mapping marks it business-critical.</t>
        </is>
      </c>
      <c r="CI230" s="131"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J230" s="131" t="inlineStr">
        <is>
          <t>Self-identified: Broader exposure &amp; ownership
For the next role: AI / automation · Project / programme management · Data, SQL &amp; analytics · Broader exposure &amp; ownership</t>
        </is>
      </c>
      <c r="CK230" s="131" t="inlineStr">
        <is>
          <t>Per-person summary · CARBON Mapping Master</t>
        </is>
      </c>
      <c r="CL230" s="133"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M230" s="134"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N230" s="135" t="n"/>
      <c r="CO230" s="135" t="n">
        <v>2.5</v>
      </c>
      <c r="CP230" s="136" t="n">
        <v>3</v>
      </c>
      <c r="CQ230" s="137" t="inlineStr">
        <is>
          <t>Medium</t>
        </is>
      </c>
      <c r="CR230" s="137" t="inlineStr">
        <is>
          <t>Core Contributor</t>
        </is>
      </c>
      <c r="CS230" s="137" t="inlineStr">
        <is>
          <t>Develop in role</t>
        </is>
      </c>
      <c r="CT230" s="137" t="n"/>
      <c r="CU230" s="137" t="inlineStr">
        <is>
          <t>Yes</t>
        </is>
      </c>
      <c r="CV230" s="137" t="n"/>
      <c r="CW230" s="137" t="n"/>
      <c r="CX230" s="137" t="inlineStr">
        <is>
          <t>Medium · critical role Yes · only this person — · successor named No</t>
        </is>
      </c>
      <c r="CY230" s="137" t="inlineStr">
        <is>
          <t>Shraddha Patil · B2, Consume · Nitin Bhoir · B1, Consume · Aniket Manval · A3, Consume</t>
        </is>
      </c>
      <c r="CZ230" s="137" t="inlineStr">
        <is>
          <t>Name a successor; document the key process; cross-train one person</t>
        </is>
      </c>
      <c r="DA230" s="119" t="n">
        <v>84</v>
      </c>
      <c r="DB230" s="138" t="inlineStr">
        <is>
          <t>Developing</t>
        </is>
      </c>
      <c r="DC230" s="138" t="n">
        <v>95</v>
      </c>
      <c r="DD230" s="138" t="n">
        <v>68</v>
      </c>
      <c r="DE230" s="138" t="n">
        <v>85</v>
      </c>
      <c r="DF230" s="138" t="n"/>
      <c r="DG230" s="138" t="inlineStr">
        <is>
          <t>XBRL &amp; taxonomy, AI / GenAI, Prioritisation</t>
        </is>
      </c>
      <c r="DH230" s="138" t="inlineStr">
        <is>
          <t>A3: 75% of profile — close</t>
        </is>
      </c>
      <c r="DI230" s="138" t="inlineStr">
        <is>
          <t>Evidence: Survey + KRAs | Core: Ownership 2/2, Problem solving 2/2, Communication &amp; collaboration 2/2, Client &amp; quality focus 3/2, Learning agility 1/2, Integrity &amp; compliance 2/2 | Future-ready: AI literacy 1/2, Data literacy 3/2, Digital fluency 1/2, Innovation 1/2 | Functional: Excel &amp; tools 3/2, Quality &amp; process 3/2, Regulatory domain 3/2, XBRL &amp; taxonomy 1/2, AI / GenAI 1/2, Prioritisation 1/2</t>
        </is>
      </c>
      <c r="DJ230" s="111" t="inlineStr">
        <is>
          <t>Broader exposure &amp; ownership</t>
        </is>
      </c>
      <c r="DK230" s="112" t="n"/>
      <c r="DL230" s="112" t="inlineStr">
        <is>
          <t>Advanced Excel &amp; Productivity Tools; AI, GenAI &amp; Prompt Engineering; Test Automation &amp; QA Engineering</t>
        </is>
      </c>
      <c r="DM230" s="112" t="inlineStr">
        <is>
          <t>AI / automation · Project / programme management · Data, SQL &amp; analytics · Broader exposure &amp; ownership</t>
        </is>
      </c>
      <c r="DN230" s="112" t="n"/>
      <c r="DO230" s="139" t="inlineStr">
        <is>
          <t>No strong match from survey evidence</t>
        </is>
      </c>
      <c r="DP230" s="126" t="inlineStr">
        <is>
          <t>Snehal Bhavesh Farad · Senior Digitization Associate — 0.45: html, dreamweaver, conversion, rbi; Nitin Bhoir · Senior Digitization Associate — 0.45: html, content, conversion, rbi</t>
        </is>
      </c>
      <c r="DQ230" s="126" t="inlineStr">
        <is>
          <t>Farina Pathan · CARBON, Senior Digitization Associate — 0.40; Bhavesh Gusain · CARBON, Senior Digitization Associate — 0.33; Gaurav Yashwant Chaulkar · CARBON, Senior Digitization Associate — 0.31</t>
        </is>
      </c>
      <c r="DR230" s="126" t="n"/>
      <c r="DS230" s="126" t="n"/>
      <c r="DT230" s="126" t="n"/>
      <c r="DU230" s="140" t="inlineStr">
        <is>
          <t>Digitization Associate in Digitizing · Consume,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V230" s="137"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W230" s="137"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X230" s="137"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0" s="139"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Z230" s="126" t="inlineStr">
        <is>
          <t>0–2 yrs</t>
        </is>
      </c>
      <c r="EA230" s="126" t="inlineStr">
        <is>
          <t>1–3 · 0–3</t>
        </is>
      </c>
      <c r="EB230" s="126" t="inlineStr">
        <is>
          <t>Associate / Processor / Senior Associate</t>
        </is>
      </c>
      <c r="EC230" s="126" t="inlineStr">
        <is>
          <t>DataTracks: Associate · Accenture Operations: L11 Analyst · IRIS Vs Competitor Benchmark — operations roles: Processor / Agent</t>
        </is>
      </c>
      <c r="ED230" s="126" t="inlineStr">
        <is>
          <t>COPC CX Standard · leadership &amp; planning, people, processes, performance; ISO 9001; Lean / Six Sigma</t>
        </is>
      </c>
      <c r="EE230" s="126" t="inlineStr">
        <is>
          <t>Core 2 · Future 2 · Functional 2 · Leadership not scored</t>
        </is>
      </c>
      <c r="EF230" s="139" t="n"/>
      <c r="EG230" s="126" t="inlineStr">
        <is>
          <t>✓ HRIS: 0.8 yrs, B.Sc, 0 direct reports
✓ Survey: 20 of 20 questions answered
✓ KRAs: submitted, reported deliverables
✓ Manager mapping: rating, potential, 9-box
✗ Job description: not on file</t>
        </is>
      </c>
      <c r="EH230" s="118" t="n"/>
      <c r="EI230" s="118" t="n"/>
      <c r="EJ230" s="118" t="n"/>
      <c r="EK230" s="118" t="inlineStr">
        <is>
          <t>Survey: summary on file · KRAs: received · Experience: on file</t>
        </is>
      </c>
      <c r="EL230" s="141" t="n"/>
      <c r="EM230" s="142" t="n"/>
      <c r="EN230" s="142" t="n"/>
      <c r="EO230" s="142" t="n"/>
      <c r="EP230" s="142" t="n"/>
      <c r="EQ230" s="143" t="n"/>
      <c r="ER230" s="135" t="n"/>
      <c r="ES230" s="135" t="n"/>
      <c r="ET230" s="135" t="n"/>
      <c r="EU230" s="135" t="n"/>
      <c r="EV230" s="135" t="n"/>
      <c r="EW230" s="135" t="n"/>
      <c r="EX230" s="135" t="n"/>
      <c r="EY230" s="143" t="n"/>
      <c r="EZ230" s="135" t="n"/>
      <c r="FA230" s="135" t="n"/>
      <c r="FB230" s="135" t="n"/>
      <c r="FC230" s="135" t="n"/>
      <c r="FD230" s="135" t="n"/>
    </row>
    <row r="231" ht="300" customHeight="1">
      <c r="A231" s="109" t="inlineStr">
        <is>
          <t>Consume</t>
        </is>
      </c>
      <c r="B231" s="110" t="inlineStr">
        <is>
          <t>IRIS0007</t>
        </is>
      </c>
      <c r="C231" s="110" t="inlineStr">
        <is>
          <t>Gopal Krishna Sahu</t>
        </is>
      </c>
      <c r="D231" s="110" t="inlineStr">
        <is>
          <t>India Content</t>
        </is>
      </c>
      <c r="E231" s="110" t="inlineStr">
        <is>
          <t>RC-042</t>
        </is>
      </c>
      <c r="F231" s="110" t="inlineStr">
        <is>
          <t>Arup Ganguly</t>
        </is>
      </c>
      <c r="G231" s="110" t="inlineStr">
        <is>
          <t>IRIS0242</t>
        </is>
      </c>
      <c r="H231" s="110" t="inlineStr">
        <is>
          <t>C2</t>
        </is>
      </c>
      <c r="I231" s="110" t="n">
        <v>8</v>
      </c>
      <c r="J231" s="110" t="n">
        <v>35.2</v>
      </c>
      <c r="K231" s="110" t="n">
        <v>22.1</v>
      </c>
      <c r="L231" s="110" t="inlineStr">
        <is>
          <t>MBA</t>
        </is>
      </c>
      <c r="M231" s="110" t="n"/>
      <c r="N231" s="144" t="inlineStr">
        <is>
          <t>Data Analyst Manager</t>
        </is>
      </c>
      <c r="O231" s="113" t="inlineStr">
        <is>
          <t>Data Operations Manager</t>
        </is>
      </c>
      <c r="P231" s="112" t="inlineStr">
        <is>
          <t>Data &amp; Analytics</t>
        </is>
      </c>
      <c r="Q231" s="112" t="inlineStr">
        <is>
          <t>Financial Data Processing</t>
        </is>
      </c>
      <c r="R231" s="112" t="inlineStr">
        <is>
          <t>L5 – Manager</t>
        </is>
      </c>
      <c r="S231" s="154" t="inlineStr">
        <is>
          <t>B2</t>
        </is>
      </c>
      <c r="T231" s="149" t="inlineStr">
        <is>
          <t>Manager</t>
        </is>
      </c>
      <c r="U231" s="149" t="inlineStr">
        <is>
          <t>B</t>
        </is>
      </c>
      <c r="V231" s="112" t="inlineStr">
        <is>
          <t>People Manager</t>
        </is>
      </c>
      <c r="W231" s="153" t="inlineStr">
        <is>
          <t>• Same level</t>
        </is>
      </c>
      <c r="X231" s="112" t="inlineStr">
        <is>
          <t>P4 / M3</t>
        </is>
      </c>
      <c r="Y231" s="112" t="inlineStr">
        <is>
          <t>Senior / Manager</t>
        </is>
      </c>
      <c r="Z231" s="112" t="inlineStr">
        <is>
          <t>4–5</t>
        </is>
      </c>
      <c r="AA231" s="117" t="inlineStr">
        <is>
          <t>B2</t>
        </is>
      </c>
      <c r="AB231" s="118" t="inlineStr">
        <is>
          <t>Band B · Specialist / Manager</t>
        </is>
      </c>
      <c r="AC231" s="118" t="inlineStr">
        <is>
          <t>Manager</t>
        </is>
      </c>
      <c r="AD231" s="118" t="inlineStr">
        <is>
          <t>• Same as the model</t>
        </is>
      </c>
      <c r="AE231" s="118" t="inlineStr">
        <is>
          <t>C2</t>
        </is>
      </c>
      <c r="AF231" s="118" t="inlineStr">
        <is>
          <t>OK</t>
        </is>
      </c>
      <c r="AG231" s="118" t="inlineStr">
        <is>
          <t>No change · already below the manager</t>
        </is>
      </c>
      <c r="AH231" s="118" t="n">
        <v>3</v>
      </c>
      <c r="AI231" s="118" t="n"/>
      <c r="AJ231" s="119" t="inlineStr">
        <is>
          <t>Consume · India Content · Band B · People Manager</t>
        </is>
      </c>
      <c r="AK231" s="120" t="n">
        <v>5</v>
      </c>
      <c r="AL231" s="121">
        <f>IFERROR(INDEX(WM_C,MATCH($AJ231,WM_KEY,0)),"")</f>
        <v>0.32</v>
      </c>
      <c r="AM231" s="122">
        <f>IF(OR(AK231="",AL231=""),"",AK231*AL231)</f>
        <v>1.6</v>
      </c>
      <c r="AN231" s="120" t="n">
        <v>5</v>
      </c>
      <c r="AO231" s="121">
        <f>IFERROR(INDEX(WM_AU,MATCH($AJ231,WM_KEY,0)),"")</f>
        <v>0.18</v>
      </c>
      <c r="AP231" s="122">
        <f>IF(OR(AN231="",AO231=""),"",AN231*AO231)</f>
        <v>0.9</v>
      </c>
      <c r="AQ231" s="120" t="n">
        <v>5</v>
      </c>
      <c r="AR231" s="121">
        <f>IFERROR(INDEX(WM_AC,MATCH($AJ231,WM_KEY,0)),"")</f>
        <v>0.16</v>
      </c>
      <c r="AS231" s="122">
        <f>IF(OR(AQ231="",AR231=""),"",AQ231*AR231)</f>
        <v>0.8</v>
      </c>
      <c r="AT231" s="120" t="n">
        <v>5</v>
      </c>
      <c r="AU231" s="121">
        <f>IFERROR(INDEX(WM_L,MATCH($AJ231,WM_KEY,0)),"")</f>
        <v>0.15</v>
      </c>
      <c r="AV231" s="122">
        <f>IF(OR(AT231="",AU231=""),"",AT231*AU231)</f>
        <v>0.75</v>
      </c>
      <c r="AW231" s="120" t="n">
        <v>12</v>
      </c>
      <c r="AX231" s="121">
        <f>IFERROR(INDEX(WM_E,MATCH($AJ231,WM_KEY,0)),"")</f>
        <v>0.1</v>
      </c>
      <c r="AY231" s="122">
        <f>IF(OR(AW231="",AX231=""),"",AW231*AX231)</f>
        <v>1.2</v>
      </c>
      <c r="AZ231" s="123" t="n">
        <v>5</v>
      </c>
      <c r="BA231" s="121">
        <f>IFERROR(INDEX(WM_BI,MATCH($AJ231,WM_KEY,0)),"")</f>
        <v>0.09</v>
      </c>
      <c r="BB231" s="122">
        <f>IF(OR(AZ231="",BA231=""),"",AZ231*BA231)</f>
        <v>0.45</v>
      </c>
      <c r="BC231" s="122">
        <f>IF(COUNT(AM231,AP231,AS231,AV231,AY231,BB231)&lt;6,"",SUM(AM231,AP231,AS231,AV231,AY231,BB231))</f>
        <v>5.7</v>
      </c>
      <c r="BD231" s="122" t="str">
        <f>IF(BC231="","",INDEX({"A1","A2","A3","B1","B2","B3","C1","C2","D1","D2","E1","E2"},MAX(1,MIN(12,ROUND(BC231,0)))))</f>
        <v>B3</v>
      </c>
      <c r="BE231" s="154" t="inlineStr">
        <is>
          <t>B2</t>
        </is>
      </c>
      <c r="BF231" s="124" t="inlineStr">
        <is>
          <t>Rule: R5 structural gate</t>
        </is>
      </c>
      <c r="BG231"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231" s="125" t="inlineStr">
        <is>
          <t>At build: Complexity 1.60 + Autonomy 0.90 + Accountability 0.80 + Leadership 0.75 + Experience 1.20 + Business impact 0.45
= 5.70 points → nearest level 6 = B3
Final level: B2 · a rule applied: see the next column</t>
        </is>
      </c>
      <c r="BI231" s="125" t="inlineStr">
        <is>
          <t>• Held at B2 instead of B3: a B3 manager needs team leads reporting in, or 10+ people in the team, and the org chart does not show this yet.
Final level: B2.</t>
        </is>
      </c>
      <c r="BJ231" s="125" t="inlineStr">
        <is>
          <t>Input needed</t>
        </is>
      </c>
      <c r="BK231" s="126" t="n"/>
      <c r="BL231" s="126" t="inlineStr">
        <is>
          <t>Low</t>
        </is>
      </c>
      <c r="BM231" s="126" t="inlineStr">
        <is>
          <t>• Experience on record · 35.2 yrs looks too high for the record — HR to check; 33.0 yrs used — HR to correct</t>
        </is>
      </c>
      <c r="BN231" s="125" t="inlineStr">
        <is>
          <t>Stable · moves in fewer than 5 of 30 weight tests</t>
        </is>
      </c>
      <c r="BO231" s="148" t="inlineStr">
        <is>
          <t>Rated 5 of 12
Start: 5.0 · manager / senior specialist title
Evidence reads like B2: Solves all issues the team faces; answers client product queries; equity and mutual fund domain → matches the start
KRA: “1. Ensure team delivers 100% of client filings within regulatory deadlines 2. Keep team accuracy &gt;=99% with critical errors trending to…”
Market: B2 = Hardest problems in the domain</t>
        </is>
      </c>
      <c r="BP231" s="129" t="inlineStr">
        <is>
          <t>Rated 5 of 12
Start: 5.0 · manager / senior specialist title
Evidence reads like B2: Manages team and workload · KRA, handles client escalations and RCAs, decides product matters → matches the start
Market: B2 = Allocates people and sets team priorities</t>
        </is>
      </c>
      <c r="BQ231" s="129" t="inlineStr">
        <is>
          <t>Rated 5 of 12
Start: 5.0 · manager / senior specialist title; 8 direct reports
Evidence reads like B2: Team's client files; escalations and billing penalties; client invoices; new business → matches the start
KRA: “1. Ensure team delivers 100% of client filings within regulatory deadlines 2. Keep team accuracy &gt;=99% with critical errors trending to…”
Market: B2 = One team or a client portfolio</t>
        </is>
      </c>
      <c r="BR231" s="129" t="inlineStr">
        <is>
          <t>Rated 5 of 12
Start: 5.0
Evidence reads like B2: Manages and trains the team; 8 direct reports → matches the start
Team: 8 direct reports · People Manager
Market: B2 = IC: guides others in the domain · People: manages a team of 6+</t>
        </is>
      </c>
      <c r="BS231" s="129" t="inlineStr">
        <is>
          <t>Rated 12 of 12
Experience: 35.2 yrs; qualification: MBA. 33.0 yrs used · the 35.2 yrs on record looks too high for the record — HR to check sits at 12.0 on the experience scale · the range it fits: E1–E2; qualification MBA · postgraduate, relevant to the work: +0.5.
Market: B2 roles typically have 6–10 yrs · IRIS guide 6–9</t>
        </is>
      </c>
      <c r="BT231"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231" s="124"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BV231" s="125"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BW231" s="125"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BX231" s="125" t="inlineStr">
        <is>
          <t>4</t>
        </is>
      </c>
      <c r="BY231" s="125" t="n"/>
      <c r="BZ231" s="125" t="inlineStr">
        <is>
          <t>Received · manager annual, quarterly, self</t>
        </is>
      </c>
      <c r="CA231" s="125" t="inlineStr">
        <is>
          <t>Talent Mapping · iFile collated</t>
        </is>
      </c>
      <c r="CB231" s="130" t="n">
        <v>20</v>
      </c>
      <c r="CC231" s="128" t="inlineStr">
        <is>
          <t>Full survey answers not in the files received · How We Grow export needed · HR</t>
        </is>
      </c>
      <c r="CD231" s="131" t="inlineStr">
        <is>
          <t>—</t>
        </is>
      </c>
      <c r="CE231" s="131" t="inlineStr">
        <is>
          <t>—</t>
        </is>
      </c>
      <c r="CF231" s="131" t="inlineStr">
        <is>
          <t>—</t>
        </is>
      </c>
      <c r="CG231" s="131" t="inlineStr">
        <is>
          <t>—</t>
        </is>
      </c>
      <c r="CH231" s="132" t="inlineStr">
        <is>
          <t>Complexity: Evidence reads like B2: Solves all issues the team faces; answers client product queries; equity and mutual fund domain → matches the start
Autonomy: Evidence reads like B2: Manages team and workload · KRA, handles client escalations and RCAs, decides product matters → matches the start
Accountability: Evidence reads like B2: Team's client files; escalations and billing penalties; client invoices; new business → matches the start
Leadership: Evidence reads like B2: Manages and trains the team; 8 direct reports → matches the start
Business Impact: No survey or manager-mapping signal on criticality: kept at the start point.</t>
        </is>
      </c>
      <c r="CI231" s="131" t="inlineStr">
        <is>
          <t>Common themes in sub-family holders, all levels' answers: data · mutual fund · accurate · update · client · analyzing
Common themes in sub-family holders, all levels' answers: data · client · timely · accuracy · delivery · market
Common themes in sub-family holders, all levels' answers: client · mutual fund · delivery
Common themes in sub-family holders, all levels' answers: client · data · if · wrong · am · delivery
Common themes in sub-family holders, all levels' answers: update · data · independently
If the work is missed · role-holders' themes: client · impacts · process · incorrect.</t>
        </is>
      </c>
      <c r="CJ231" s="131" t="inlineStr">
        <is>
          <t>Self-identified: AI / automation · Data, SQL &amp; analytics
For the next role: AI / automation · Data, SQL &amp; analytics</t>
        </is>
      </c>
      <c r="CK231" s="128" t="inlineStr">
        <is>
          <t>Full survey answers not in the files received · How We Grow export needed · HR</t>
        </is>
      </c>
      <c r="CL231" s="133" t="inlineStr">
        <is>
          <t>WHAT THE ROLE DOES: Processes and delivers mutual-fund, scheme and capital-market data feeds and reports. At B2: deep domain expertise, or one team.
Common themes in sub-family holders, all levels' answers: data · mutual fund · accurate · update · client · analyzing
KEY RESPONSIBILITIES: Processes and delivers mutual-fund, scheme and capital-market data feeds and reports; Hardest problems in the domain; One team or a client portfolio
Common themes in sub-family holders, all levels' answers: data · client · timely · accuracy · delivery · market
DELIVERS: One team or a client portfolio
Common themes in sub-family holders, all levels' answers: client · mutual fund · delivery
ACCOUNTABLE FOR: One team or a client portfolio
Common themes in sub-family holders, all levels' answers: client · data · if · wrong · am · delivery
DECIDES ALONE: Allocates people and sets team priorities
Common themes in sub-family holders, all levels' answers: update · data · independently
SKILLS &amp; KNOWLEDGE · role-holders: Data processing · Mutual fund · Data validation
TOOLS &amp; SYSTEMS: Microsoft Excel · MS access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3 · Future-ready 3 · Functional 4 · Leadership 3
CREDENTIALS: Power BI / Tableau · optional; Database certifications · optional
SOURCE: Framework + sub-family themes · 3+ answered — 1 holder, 1 answered the survey; sub-family 9 answered; catalogue RC-042</t>
        </is>
      </c>
      <c r="CM231" s="134" t="inlineStr">
        <is>
          <t>What the role answers for: One team or a client portfolio.
Accountability &amp; Impact rating: 5 of 12 · B2-level impact.
Leads 8 direct reports.
If the work is missed · role-holders' themes: client · impacts · process · incorrect.
Manager talent mapping — Latest rating: 4 · Potential: Medium · 9-Box Grid placement: Emerging Talent.</t>
        </is>
      </c>
      <c r="CN231" s="135" t="n"/>
      <c r="CO231" s="135" t="n">
        <v>5</v>
      </c>
      <c r="CP231" s="136" t="n">
        <v>4</v>
      </c>
      <c r="CQ231" s="137" t="inlineStr">
        <is>
          <t>Medium</t>
        </is>
      </c>
      <c r="CR231" s="137" t="inlineStr">
        <is>
          <t>Emerging Talent</t>
        </is>
      </c>
      <c r="CS231" s="137" t="inlineStr">
        <is>
          <t>Ready in 6–12 months</t>
        </is>
      </c>
      <c r="CT231" s="137" t="n"/>
      <c r="CU231" s="137" t="n"/>
      <c r="CV231" s="137" t="n"/>
      <c r="CW231" s="137" t="n"/>
      <c r="CX231" s="137" t="n"/>
      <c r="CY231" s="137" t="n"/>
      <c r="CZ231" s="137" t="n"/>
      <c r="DA231" s="119" t="n">
        <v>96</v>
      </c>
      <c r="DB231" s="138" t="inlineStr">
        <is>
          <t>Meets the level</t>
        </is>
      </c>
      <c r="DC231" s="138" t="n">
        <v>104</v>
      </c>
      <c r="DD231" s="138" t="n">
        <v>92</v>
      </c>
      <c r="DE231" s="138" t="n">
        <v>92</v>
      </c>
      <c r="DF231" s="138" t="n">
        <v>97</v>
      </c>
      <c r="DG231" s="138" t="inlineStr">
        <is>
          <t>Analytics &amp; BI, Accounting standards, Learning agility</t>
        </is>
      </c>
      <c r="DH231" s="138" t="inlineStr">
        <is>
          <t>B3: 85% of profile — close</t>
        </is>
      </c>
      <c r="DI231" s="138" t="inlineStr">
        <is>
          <t>Evidence: Survey + KRAs | Core: Ownership 4/3, Problem solving 3/3, Communication &amp; collaboration 4/3, Client &amp; quality focus 5/3, Learning agility 2/3, Integrity &amp; compliance 3/3 | Future-ready: AI literacy 2/3, Data literacy 3/3, Digital fluency 3/3, Innovation 3/3 | Functional: Analytics &amp; BI 3/4, SQL &amp; data 4/4, Excel &amp; tools 4/4, Regulatory domain 4/4, Quality &amp; process 4/4, Accounting standards 3/4 | Leadership: Developing people 3/3, Decision making 2/3, Strategic acumen 3/3, Influence &amp; change 4/3</t>
        </is>
      </c>
      <c r="DJ231" s="111" t="inlineStr">
        <is>
          <t>AI / automation · Data, SQL &amp; analytics</t>
        </is>
      </c>
      <c r="DK231" s="112" t="n"/>
      <c r="DL231" s="112" t="inlineStr">
        <is>
          <t>People Leadership &amp; Mentoring; Project, Program &amp; Agile Management; Stakeholder &amp; Client Management</t>
        </is>
      </c>
      <c r="DM231" s="112" t="inlineStr">
        <is>
          <t>AI / automation · Data, SQL &amp; analytics</t>
        </is>
      </c>
      <c r="DN231" s="112" t="n"/>
      <c r="DO231" s="139" t="inlineStr">
        <is>
          <t>No strong match from survey evidence</t>
        </is>
      </c>
      <c r="DP231" s="126" t="inlineStr">
        <is>
          <t>John Mariakulandai · Data Analyst — 0.38: fund, mutual, access, client; Akash Dubey · Data Analyst — 0.30: fund, mutual, excel, tools</t>
        </is>
      </c>
      <c r="DQ231" s="126" t="inlineStr">
        <is>
          <t>No close match in other businesses</t>
        </is>
      </c>
      <c r="DR231" s="126" t="inlineStr">
        <is>
          <t>Within norm</t>
        </is>
      </c>
      <c r="DS231" s="126" t="n"/>
      <c r="DT231" s="126" t="n"/>
      <c r="DU231" s="140" t="inlineStr">
        <is>
          <t>Data Operations Manager in India Content · Consume, B2 — People Manager.
The work: Processes and delivers mutual-fund, scheme and capital-market data feeds and reports.
At this level the role owns deep domain expertise, or one team.
Key responsibilities: Processes and delivers mutual-fund, scheme and capital-market data feeds and reports; Hardest problems in the domain; One team or a client portfolio.
Holders describe it with: data · client · timely · accuracy · delivery · market.
Leads 8 direct reports.</t>
        </is>
      </c>
      <c r="DV231" s="137" t="inlineStr">
        <is>
          <t>Hire as: Manager — IRIS B2 Manager · People Manager
Market level: P4 / M3 · SFIA 4–5
Experience: 6–9 yrs · Education: Graduate in commerce / statistics / engineering
Team size at this level: IC: none · People: 6–8 knowledge work, 8–12 standardised delivery
Equivalent titles at peers: Atlassian company-wide P-levels – P50 Senior Analyst · IRIS Vs Competitor Benchmark — data analyst ladder – Lead Data Analyst
Credentials: Power BI / Tableau · optional; Database certifications · optional
Must already know: Data quality and confidentiality</t>
        </is>
      </c>
      <c r="DW231" s="137" t="inlineStr">
        <is>
          <t>FUNCTIONAL — skill level 4 of 5 · Advanced
 ★ Data Analytics, BI &amp; Visualisation: Defines metrics and analytics approach for a business
 ★ Database, SQL &amp; Data Engineering: Designs data models and pipelines; optimises at scale
 • Advanced Excel &amp; Productivity Tools: Builds templates and automation used by the team
 • Regulatory &amp; BFSI Domain: Interprets new regulation; advises clients and product
 • Process Improvement &amp; Quality Mindset: Redesigns team processes; reduces error rates measurably
 • Accounting &amp; Reporting Standards · IFRS/US GAAP: Advises on complex disclosures and standards changes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Data processing · Mutual fund · Data validation
TOOLS: Microsoft Excel · MS access
★ = must-have for the family. Scale: 1 Awareness · 2 Working · 3 Practitioner · 4 Advanced · 5 Expert.</t>
        </is>
      </c>
      <c r="DX231" s="137" t="inlineStr">
        <is>
          <t>Draft — generated from the framework; hiring-manager review pending · HR Super Master, sheet T5.
1. [Data Analytics, BI &amp; Visualisation · level 4] Tell me about recent work that shows this: "Defines metrics and analytics approach for a business". What exactly did you do, how, and what was the result? Assess with: Data case / practical.
2. [Database, SQL &amp; Data Engineering · level 4] Tell me about recent work that shows this: "Designs data models and pipelines; optimises at scale". What exactly did you do, how, and what was the result? Assess with: SQL test / case.
3. [Advanced Excel &amp; Productivity Tools · level 4] Give an example that shows you can do this: "Builds templates and automation used by the team". Assess with: Practical test.
4. [Regulatory &amp; BFSI Domain · level 4] Give an example that shows you can do this: "Interprets new regulation; advises clients and product". Assess with: Domain interview.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31" s="139" t="inlineStr">
        <is>
          <t>Market level: P4 / M3 · SFIA 4–5
Typical title: Manager
At peers: Atlassian company-wide P-levels – P50 Senior Analyst · IRIS Vs Competitor Benchmark — data analyst ladder: Lead Data Analyst
Typical experience: 6–10 yrs · IRIS guide 6–9
Standard: DAMA-DMBOK</t>
        </is>
      </c>
      <c r="DZ231" s="126" t="inlineStr">
        <is>
          <t>6–9 yrs</t>
        </is>
      </c>
      <c r="EA231" s="126" t="inlineStr">
        <is>
          <t>7–10 · 6–11</t>
        </is>
      </c>
      <c r="EB231" s="126" t="inlineStr">
        <is>
          <t>Manager</t>
        </is>
      </c>
      <c r="EC231" s="126" t="inlineStr">
        <is>
          <t>Atlassian company-wide P-levels: P50 Senior Analyst · IRIS Vs Competitor Benchmark — data analyst ladder: Lead Data Analyst</t>
        </is>
      </c>
      <c r="ED231" s="126" t="inlineStr">
        <is>
          <t>DAMA-DMBOK · 11 knowledge areas around data governance</t>
        </is>
      </c>
      <c r="EE231" s="126" t="inlineStr">
        <is>
          <t>Core 3 · Future 3 · Functional 4 · Leadership 3</t>
        </is>
      </c>
      <c r="EF231" s="127" t="inlineStr">
        <is>
          <t>• Confirm structure behind the senior title · org chart — Business head
• Correct the experience record — HR</t>
        </is>
      </c>
      <c r="EG231" s="126" t="inlineStr">
        <is>
          <t>✓ HRIS: 35.2 yrs, MBA, 8 direct reports
✓ Survey: 20 of 20 questions answered
✓ KRAs: self, manager-set, quarterly
✓ Manager mapping: rating, potential, 9-box
✗ Job description: not on file</t>
        </is>
      </c>
      <c r="EH231" s="118" t="inlineStr">
        <is>
          <t xml:space="preserve">D280 · Senior title held by gate · High: Held at B2 instead of B3: a B3 manager needs team leads reporting in, or 10+ people in the team, and the org chart does not show this yet. · owner Business head — Consume · 
D333 · Input needed · Medium: • Confirm structure behind the senior title · org chart — Business head
• Correct the experience record — HR · owner Business head · HR · </t>
        </is>
      </c>
      <c r="EI231" s="118" t="inlineStr">
        <is>
          <t>R099 · Confirm structure behind the senior title · org chart · Business head · Open
R100 · Correct the experience record · HR · Open</t>
        </is>
      </c>
      <c r="EJ231" s="118" t="inlineStr">
        <is>
          <t>Confirm structure behind the senior title · org chart · Business head
Correct the experience record · HR</t>
        </is>
      </c>
      <c r="EK231" s="118" t="inlineStr">
        <is>
          <t>Survey: answered · full text needed · KRAs: received · Experience: on file</t>
        </is>
      </c>
      <c r="EL231" s="141" t="n"/>
      <c r="EM231" s="142" t="n"/>
      <c r="EN231" s="142" t="n"/>
      <c r="EO231" s="142" t="n"/>
      <c r="EP231" s="142" t="n"/>
      <c r="EQ231" s="143" t="n"/>
      <c r="ER231" s="135" t="n"/>
      <c r="ES231" s="135" t="n"/>
      <c r="ET231" s="135" t="n"/>
      <c r="EU231" s="135" t="n"/>
      <c r="EV231" s="135" t="n"/>
      <c r="EW231" s="135" t="n"/>
      <c r="EX231" s="135" t="n"/>
      <c r="EY231" s="143" t="n"/>
      <c r="EZ231" s="135" t="n"/>
      <c r="FA231" s="135" t="n"/>
      <c r="FB231" s="135" t="n"/>
      <c r="FC231" s="135" t="n"/>
      <c r="FD231" s="135" t="n"/>
    </row>
    <row r="232" ht="300" customHeight="1">
      <c r="A232" s="109" t="inlineStr">
        <is>
          <t>Consume</t>
        </is>
      </c>
      <c r="B232" s="110" t="inlineStr">
        <is>
          <t>IRIS0015</t>
        </is>
      </c>
      <c r="C232" s="110" t="inlineStr">
        <is>
          <t>Virendra Borkar</t>
        </is>
      </c>
      <c r="D232" s="110" t="inlineStr">
        <is>
          <t>India Content</t>
        </is>
      </c>
      <c r="E232" s="110" t="inlineStr">
        <is>
          <t>RC-041</t>
        </is>
      </c>
      <c r="F232" s="110" t="inlineStr">
        <is>
          <t>Gopal Krishna Sahu</t>
        </is>
      </c>
      <c r="G232" s="110" t="inlineStr">
        <is>
          <t>IRIS0007</t>
        </is>
      </c>
      <c r="H232" s="110" t="inlineStr">
        <is>
          <t>B2</t>
        </is>
      </c>
      <c r="I232" s="110" t="n"/>
      <c r="J232" s="110" t="n">
        <v>22.3</v>
      </c>
      <c r="K232" s="110" t="n">
        <v>21.9</v>
      </c>
      <c r="L232" s="110" t="inlineStr">
        <is>
          <t>B.Com</t>
        </is>
      </c>
      <c r="M232" s="110" t="n"/>
      <c r="N232" s="144" t="inlineStr">
        <is>
          <t>Data Analyst Lead</t>
        </is>
      </c>
      <c r="O232" s="113" t="inlineStr">
        <is>
          <t>Data Specialist</t>
        </is>
      </c>
      <c r="P232" s="112" t="inlineStr">
        <is>
          <t>Data &amp; Analytics</t>
        </is>
      </c>
      <c r="Q232" s="112" t="inlineStr">
        <is>
          <t>Financial Data Processing</t>
        </is>
      </c>
      <c r="R232" s="113" t="inlineStr">
        <is>
          <t>L5 – Lead · IC</t>
        </is>
      </c>
      <c r="S232" s="114" t="inlineStr">
        <is>
          <t>B1</t>
        </is>
      </c>
      <c r="T232" s="149" t="inlineStr">
        <is>
          <t>Specialist</t>
        </is>
      </c>
      <c r="U232" s="149" t="inlineStr">
        <is>
          <t>B</t>
        </is>
      </c>
      <c r="V232" s="112" t="inlineStr">
        <is>
          <t>IC</t>
        </is>
      </c>
      <c r="W232" s="147" t="inlineStr">
        <is>
          <t>▼ Down · protected</t>
        </is>
      </c>
      <c r="X232" s="112" t="inlineStr">
        <is>
          <t>P3 / M2</t>
        </is>
      </c>
      <c r="Y232" s="112" t="inlineStr">
        <is>
          <t>Career / · Team Lead</t>
        </is>
      </c>
      <c r="Z232" s="112" t="inlineStr">
        <is>
          <t>4 Enable</t>
        </is>
      </c>
      <c r="AA232" s="117" t="inlineStr">
        <is>
          <t>B1</t>
        </is>
      </c>
      <c r="AB232" s="118" t="inlineStr">
        <is>
          <t>Band B · Specialist / Manager</t>
        </is>
      </c>
      <c r="AC232" s="118" t="inlineStr">
        <is>
          <t>Specialist</t>
        </is>
      </c>
      <c r="AD232" s="118" t="inlineStr">
        <is>
          <t>• Same as the model</t>
        </is>
      </c>
      <c r="AE232" s="118" t="inlineStr">
        <is>
          <t>B2</t>
        </is>
      </c>
      <c r="AF232" s="118" t="inlineStr">
        <is>
          <t>OK</t>
        </is>
      </c>
      <c r="AG232" s="118" t="inlineStr">
        <is>
          <t>No change · already below the manager</t>
        </is>
      </c>
      <c r="AH232" s="118" t="n">
        <v>4</v>
      </c>
      <c r="AI232" s="118" t="n"/>
      <c r="AJ232" s="119" t="inlineStr">
        <is>
          <t>Consume · India Content · Band B · Expert / POD Lead</t>
        </is>
      </c>
      <c r="AK232" s="120" t="n">
        <v>3.5</v>
      </c>
      <c r="AL232" s="121">
        <f>IFERROR(INDEX(WM_C,MATCH($AJ232,WM_KEY,0)),"")</f>
        <v>0.46</v>
      </c>
      <c r="AM232" s="122">
        <f>IF(OR(AK232="",AL232=""),"",AK232*AL232)</f>
        <v>1.61</v>
      </c>
      <c r="AN232" s="120" t="n">
        <v>3.5</v>
      </c>
      <c r="AO232" s="121">
        <f>IFERROR(INDEX(WM_AU,MATCH($AJ232,WM_KEY,0)),"")</f>
        <v>0.17</v>
      </c>
      <c r="AP232" s="122">
        <f>IF(OR(AN232="",AO232=""),"",AN232*AO232)</f>
        <v>0.595</v>
      </c>
      <c r="AQ232" s="120" t="n">
        <v>3.5</v>
      </c>
      <c r="AR232" s="121">
        <f>IFERROR(INDEX(WM_AC,MATCH($AJ232,WM_KEY,0)),"")</f>
        <v>0.15</v>
      </c>
      <c r="AS232" s="122">
        <f>IF(OR(AQ232="",AR232=""),"",AQ232*AR232)</f>
        <v>0.525</v>
      </c>
      <c r="AT232" s="120" t="n">
        <v>2.5</v>
      </c>
      <c r="AU232" s="121">
        <f>IFERROR(INDEX(WM_L,MATCH($AJ232,WM_KEY,0)),"")</f>
        <v>0.05</v>
      </c>
      <c r="AV232" s="122">
        <f>IF(OR(AT232="",AU232=""),"",AT232*AU232)</f>
        <v>0.125</v>
      </c>
      <c r="AW232" s="120" t="n">
        <v>10.5</v>
      </c>
      <c r="AX232" s="121">
        <f>IFERROR(INDEX(WM_E,MATCH($AJ232,WM_KEY,0)),"")</f>
        <v>0.1</v>
      </c>
      <c r="AY232" s="122">
        <f>IF(OR(AW232="",AX232=""),"",AW232*AX232)</f>
        <v>1.05</v>
      </c>
      <c r="AZ232" s="123" t="n">
        <v>4</v>
      </c>
      <c r="BA232" s="121">
        <f>IFERROR(INDEX(WM_BI,MATCH($AJ232,WM_KEY,0)),"")</f>
        <v>0.07</v>
      </c>
      <c r="BB232" s="122">
        <f>IF(OR(AZ232="",BA232=""),"",AZ232*BA232)</f>
        <v>0.28</v>
      </c>
      <c r="BC232" s="122">
        <f>IF(COUNT(AM232,AP232,AS232,AV232,AY232,BB232)&lt;6,"",SUM(AM232,AP232,AS232,AV232,AY232,BB232))</f>
        <v>4.185</v>
      </c>
      <c r="BD232" s="122" t="str">
        <f>IF(BC232="","",INDEX({"A1","A2","A3","B1","B2","B3","C1","C2","D1","D2","E1","E2"},MAX(1,MIN(12,ROUND(BC232,0)))))</f>
        <v>B1</v>
      </c>
      <c r="BE232" s="114" t="inlineStr">
        <is>
          <t>B1</t>
        </is>
      </c>
      <c r="BF232" s="124" t="inlineStr">
        <is>
          <t>The score decided the level</t>
        </is>
      </c>
      <c r="BG232"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232" s="125" t="inlineStr">
        <is>
          <t>At build: Complexity 1.61 + Autonomy 0.60 + Accountability 0.53 + Leadership 0.12 + Experience 1.05 + Business impact 0.28
= 4.19 points → nearest level 4 = B1
Final level: B1 · same as the score</t>
        </is>
      </c>
      <c r="BI232" s="125" t="inlineStr">
        <is>
          <t>No rule applied: the score decides.</t>
        </is>
      </c>
      <c r="BJ232" s="125" t="inlineStr">
        <is>
          <t>Down — protected</t>
        </is>
      </c>
      <c r="BK232" s="126" t="n"/>
      <c r="BL232" s="126" t="inlineStr">
        <is>
          <t>Medium</t>
        </is>
      </c>
      <c r="BM232" s="126" t="inlineStr">
        <is>
          <t>• Work described is smaller than the current designation suggests — manager to confirm the actual role
• Final level B1 is below the current level · L5 ≈ B3 — manager to confirm the scope of the role; pay and title are protected for one cycle</t>
        </is>
      </c>
      <c r="BN232" s="125" t="inlineStr">
        <is>
          <t>Stable · moves in fewer than 5 of 30 weight tests</t>
        </is>
      </c>
      <c r="BO232" s="148" t="inlineStr">
        <is>
          <t>Rated 3.5 of 12 · between A3 and B1
Start: 4.0 · lead / specialist title
Evidence reads like A2: Maintains client master and price data with Access queries; daily tasks and reports → moved down 0.5
KRA: “1. Complete assigned tasks with 99.99% accuracy. 2. Do all the client delivery on time with 100% accuracy. 3. Maintain all log files for…”
Market: A3 = Varied and non-standard work; handles exceptions · B1 = Domain specialist work</t>
        </is>
      </c>
      <c r="BP232" s="129" t="inlineStr">
        <is>
          <t>Rated 3.5 of 12 · between A3 and B1
Start: 4.0 · lead / specialist title
Evidence reads like A2: Names only client work and new updates; no team or method decisions → moved down 0.5
Market: A3 = Technical / QC / client calls on own work · B1 = Technical / QC / client calls for the domain</t>
        </is>
      </c>
      <c r="BQ232" s="129" t="inlineStr">
        <is>
          <t>Rated 3.5 of 12 · between A3 and B1
Start: 4.0 · lead / specialist title
Evidence reads like A2: Accuracy of master data sent to clients; own daily reports → moved down 0.5
KRA: “1. Complete assigned tasks with 99.99% accuracy. 2. Do all the client delivery on time with 100% accuracy. 3. Maintain all log files for…”
Market: A3 = A module / process, or work with client or regulatory consequences · B1 = A domain or a small team</t>
        </is>
      </c>
      <c r="BR232" s="129" t="inlineStr">
        <is>
          <t>Rated 2.5 of 12 · between A2 and A3
Start: 3.0 · individual contributor, so influence only
Evidence reads like A1: No leading, reviewing or guiding described; 0 direct reports → moved down 0.5
Team: 0 direct reports · IC
Market: A2–A3 = Not scored in Band A</t>
        </is>
      </c>
      <c r="BS232" s="129" t="inlineStr">
        <is>
          <t>Rated 10.5 of 12 · between D2 and E1
Experience: 22.3 yrs total · 0.4 before IRIS + 21.9 at IRIS = 10.4 on the experience scale
Qualification: B.Com · graduate, relevant to the work → no change
Market: B1 roles typically have 4–8 yrs · IRIS guide 4–7</t>
        </is>
      </c>
      <c r="BT232"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232"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2"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2" s="125"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2" s="125" t="inlineStr">
        <is>
          <t>3</t>
        </is>
      </c>
      <c r="BY232" s="125" t="n"/>
      <c r="BZ232" s="125" t="inlineStr">
        <is>
          <t>Received · manager annual, quarterly, self</t>
        </is>
      </c>
      <c r="CA232" s="125" t="inlineStr">
        <is>
          <t>Talent Mapping · Database Content</t>
        </is>
      </c>
      <c r="CB232" s="130" t="n">
        <v>20</v>
      </c>
      <c r="CC232" s="128" t="inlineStr">
        <is>
          <t>Full survey answers not in the files received · How We Grow export needed · HR</t>
        </is>
      </c>
      <c r="CD232" s="131" t="inlineStr">
        <is>
          <t>—</t>
        </is>
      </c>
      <c r="CE232" s="131" t="inlineStr">
        <is>
          <t>—</t>
        </is>
      </c>
      <c r="CF232" s="131" t="inlineStr">
        <is>
          <t>—</t>
        </is>
      </c>
      <c r="CG232" s="131" t="inlineStr">
        <is>
          <t>—</t>
        </is>
      </c>
      <c r="CH232" s="132" t="inlineStr">
        <is>
          <t>Complexity: Evidence reads like A2: Maintains client master and price data with Access queries; daily tasks and reports → moved down 0.5
Autonomy: Evidence reads like A2: Names only client work and new updates; no team or method decisions → moved down 0.5
Accountability: Evidence reads like A2: Accuracy of master data sent to clients; own daily reports → moved down 0.5
Leadership: Evidence reads like A1: No leading, reviewing or guiding described; 0 direct reports → moved down 0.5
Business Impact: Moved +0.5: the survey / manager mapping marks it business-critical.</t>
        </is>
      </c>
      <c r="CI232" s="131" t="inlineStr">
        <is>
          <t>Common themes in sub-family holders, all levels' answers: data · mutual fund · accurate · update · client · analyzing
Common themes in sub-family holders, all levels' answers: data · client · timely · accuracy · delivery · market
Common themes in sub-family holders, all levels' answers: client · mutual fund · delivery
Common themes in sub-family holders, all levels' answers: client · data · if · wrong · am · delivery
Common themes in sub-family holders, all levels' answers: update · data · independently
If the work is missed · role-holders' themes: client · impacts · process · incorrect.</t>
        </is>
      </c>
      <c r="CJ232" s="131" t="inlineStr">
        <is>
          <t>Self-identified: Leadership &amp; people management · Project / programme management · Communication &amp; presentation · Strategy &amp; business acumen
For the next role: Leadership &amp; people management · Project / programme management · Communication &amp; presentation · Strategy &amp; business acumen</t>
        </is>
      </c>
      <c r="CK232" s="128" t="inlineStr">
        <is>
          <t>Full survey answers not in the files received · How We Grow export needed · HR</t>
        </is>
      </c>
      <c r="CL232" s="133" t="inlineStr">
        <is>
          <t>WHAT THE ROLE DOES: Processes and delivers mutual-fund, scheme and capital-market data feeds and reports. At B1: a domain / module, or a small team.
Common themes in sub-family holders, all levels' answers: data · mutual fund · accurate · update · client · analyzing
KEY RESPONSIBILITIES: Processes and delivers mutual-fund, scheme and capital-market data feeds and reports; Domain specialist work; A domain or a small team
Common themes in sub-family holders, all levels' answers: data · client · timely · accuracy · delivery · market
DELIVERS: A domain or a small team
Common themes in sub-family holders, all levels' answers: client · mutual fund · delivery
ACCOUNTABLE FOR: A domain or a small team
Common themes in sub-family holders, all levels' answers: client · data · if · wrong · am · delivery
DECIDES ALONE: Technical / QC / client calls for the domain
Common themes in sub-family holders, all levels' answers: update · data · independently
SKILLS &amp; KNOWLEDGE · role-holders: Data processing · Mutual fund · Data validation
TOOLS &amp; SYSTEMS: Microsoft Excel · MS access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3 · Future-ready 3 · Functional 3 · Leadership 1
CREDENTIALS: Power BI / Tableau · optional; Database certifications · optional
SOURCE: Framework + sub-family themes · 3+ answered — 1 holder, 1 answered the survey; sub-family 9 answered; catalogue RC-041</t>
        </is>
      </c>
      <c r="CM232" s="134" t="inlineStr">
        <is>
          <t>What the role answers for: A domain or a small team.
Accountability &amp; Impact rating: 3.5 of 12 · B1-level impact.
From the survey and manager mapping — critical role: yes; successor named: yes.
If the work is missed · role-holders' themes: client · impacts · process · incorrect.
Manager talent mapping — Latest rating: 3 · Potential: Medium · 9-Box Grid placement: Future Leader.</t>
        </is>
      </c>
      <c r="CN232" s="135" t="n"/>
      <c r="CO232" s="135" t="n">
        <v>4</v>
      </c>
      <c r="CP232" s="136" t="n">
        <v>3</v>
      </c>
      <c r="CQ232" s="137" t="inlineStr">
        <is>
          <t>Medium</t>
        </is>
      </c>
      <c r="CR232" s="137" t="inlineStr">
        <is>
          <t>Future Leader</t>
        </is>
      </c>
      <c r="CS232" s="137" t="inlineStr">
        <is>
          <t>Develop in role</t>
        </is>
      </c>
      <c r="CT232" s="137" t="n"/>
      <c r="CU232" s="137" t="inlineStr">
        <is>
          <t>Yes</t>
        </is>
      </c>
      <c r="CV232" s="137" t="inlineStr">
        <is>
          <t>Swapnil Katrat</t>
        </is>
      </c>
      <c r="CW232" s="137" t="n"/>
      <c r="CX232" s="137" t="n"/>
      <c r="CY232" s="137" t="n"/>
      <c r="CZ232" s="137" t="n"/>
      <c r="DA232" s="119" t="n">
        <v>94</v>
      </c>
      <c r="DB232" s="138" t="inlineStr">
        <is>
          <t>Meets the level</t>
        </is>
      </c>
      <c r="DC232" s="138" t="n">
        <v>101</v>
      </c>
      <c r="DD232" s="138" t="n">
        <v>92</v>
      </c>
      <c r="DE232" s="138" t="n">
        <v>89</v>
      </c>
      <c r="DF232" s="138" t="n">
        <v>105</v>
      </c>
      <c r="DG232" s="138" t="inlineStr">
        <is>
          <t>Analytics &amp; BI, Accounting standards, Learning agility</t>
        </is>
      </c>
      <c r="DH232" s="138" t="inlineStr">
        <is>
          <t>B2: 80% of profile — close</t>
        </is>
      </c>
      <c r="DI232" s="138" t="inlineStr">
        <is>
          <t>Evidence: Survey + KRAs | Core: Ownership 3/3, Problem solving 3/3, Communication &amp; collaboration 4/3, Client &amp; quality focus 4/3, Learning agility 2/3, Integrity &amp; compliance 3/3 | Future-ready: AI literacy 2/3, Data literacy 3/3, Digital fluency 3/3, Innovation 3/3 | Functional: Analytics &amp; BI 2/3, SQL &amp; data 3/3, Excel &amp; tools 3/3, Regulatory domain 3/3, Quality &amp; process 3/3, Accounting standards 2/3 | Leadership: Developing people 1/1, Decision making 1/1, Strategic acumen 1/1, Influence &amp; change 2/1</t>
        </is>
      </c>
      <c r="DJ232" s="111" t="inlineStr">
        <is>
          <t>Leadership &amp; people management · Project / programme management · Communication &amp; presentation · Strategy &amp; business acumen</t>
        </is>
      </c>
      <c r="DK232" s="112" t="inlineStr">
        <is>
          <t>The team needs training for new automation tools.</t>
        </is>
      </c>
      <c r="DL232" s="112" t="inlineStr">
        <is>
          <t>People Leadership &amp; Mentoring; Project, Program &amp; Agile Management; Stakeholder &amp; Client Management</t>
        </is>
      </c>
      <c r="DM232" s="112" t="inlineStr">
        <is>
          <t>Leadership &amp; people management · Project / programme management · Communication &amp; presentation · Strategy &amp; business acumen</t>
        </is>
      </c>
      <c r="DN232" s="112" t="inlineStr">
        <is>
          <t>Transition to leadership: people management &amp; delegation, mentoring/coaching, project ownership &amp; stakeholder management, prioritisation under ambiguity, presentation &amp; influence skills</t>
        </is>
      </c>
      <c r="DO232" s="139" t="inlineStr">
        <is>
          <t>No strong match from survey evidence</t>
        </is>
      </c>
      <c r="DP232" s="126" t="inlineStr">
        <is>
          <t>Palanikumar Mooppanar · Data Analyst — 0.42: access, data, master, handling; Prashant Shelar · Senior Data Analyst — 0.38: access, data, excel</t>
        </is>
      </c>
      <c r="DQ232" s="126" t="inlineStr">
        <is>
          <t>No close match in other businesses</t>
        </is>
      </c>
      <c r="DR232" s="126" t="n"/>
      <c r="DS232" s="126" t="n"/>
      <c r="DT232" s="126" t="n"/>
      <c r="DU232" s="140" t="inlineStr">
        <is>
          <t>Data Specialist in India Content · Consume, B1 — IC.
The work: Processes and delivers mutual-fund, scheme and capital-market data feeds and reports.
At this level the role owns a domain / module, or a small team.
Key responsibilities: Processes and delivers mutual-fund, scheme and capital-market data feeds and reports; Domain specialist work; A domain or a small team.
Holders describe it with: data · client · timely · accuracy · delivery · market.</t>
        </is>
      </c>
      <c r="DV232" s="137" t="inlineStr">
        <is>
          <t>Hire as: Senior Data Analyst — IRIS B1 Specialist · IC
Market level: P3 / M2 · SFIA 4 Enable
Experience: 4–7 yrs · Education: Graduate in commerce / statistics / engineering
Equivalent titles at peers: Atlassian company-wide P-levels – P40 · IRIS Vs Competitor Benchmark — data analyst ladder – Senior Data Analyst
Credentials: Power BI / Tableau · optional; Database certifications · optional
Must already know: Data quality and confidentiality</t>
        </is>
      </c>
      <c r="DW232"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Data processing · Mutual fund · Data validation
TOOLS: Microsoft Excel · MS access
★ = must-have for the family. Scale: 1 Awareness · 2 Working · 3 Practitioner · 4 Advanced · 5 Expert.</t>
        </is>
      </c>
      <c r="DX232"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32" s="139" t="inlineStr">
        <is>
          <t>Market level: P3 / M2 · SFIA 4 Enable
Typical title: Senior Data Analyst
At peers: Atlassian company-wide P-levels – P40 · IRIS Vs Competitor Benchmark — data analyst ladder: Senior Data Analyst
Typical experience: 4–8 yrs · IRIS guide 4–7
Standard: DAMA-DMBOK</t>
        </is>
      </c>
      <c r="DZ232" s="126" t="inlineStr">
        <is>
          <t>4–7 yrs</t>
        </is>
      </c>
      <c r="EA232" s="126" t="inlineStr">
        <is>
          <t>5–8 · 4–8</t>
        </is>
      </c>
      <c r="EB232" s="126" t="inlineStr">
        <is>
          <t>Senior Data Analyst</t>
        </is>
      </c>
      <c r="EC232" s="126" t="inlineStr">
        <is>
          <t>Atlassian company-wide P-levels: P40 · IRIS Vs Competitor Benchmark — data analyst ladder: Senior Data Analyst</t>
        </is>
      </c>
      <c r="ED232" s="126" t="inlineStr">
        <is>
          <t>DAMA-DMBOK · 11 knowledge areas around data governance</t>
        </is>
      </c>
      <c r="EE232" s="126" t="inlineStr">
        <is>
          <t>Core 3 · Future 3 · Functional 3 · Leadership 1</t>
        </is>
      </c>
      <c r="EF232" s="139" t="n"/>
      <c r="EG232" s="126" t="inlineStr">
        <is>
          <t>✓ HRIS: 22.3 yrs, B.Com, 0 direct reports
✓ Survey: 20 of 20 questions answered
✓ KRAs: self, manager-set, quarterly
✓ Manager mapping: rating, potential, 9-box
✗ Job description: not on file</t>
        </is>
      </c>
      <c r="EH232" s="118" t="inlineStr">
        <is>
          <t xml:space="preserve">D095 · Move down · protected · High: Current L5 – Lead · IC → B1. No rule changed the level: the score decides. · owner HR · </t>
        </is>
      </c>
      <c r="EI232" s="118" t="n"/>
      <c r="EJ232" s="118" t="n"/>
      <c r="EK232" s="118" t="inlineStr">
        <is>
          <t>Survey: answered · full text needed · KRAs: received · Experience: on file</t>
        </is>
      </c>
      <c r="EL232" s="141" t="n"/>
      <c r="EM232" s="142" t="n"/>
      <c r="EN232" s="142" t="n"/>
      <c r="EO232" s="142" t="n"/>
      <c r="EP232" s="142" t="n"/>
      <c r="EQ232" s="143" t="n"/>
      <c r="ER232" s="135" t="n"/>
      <c r="ES232" s="135" t="n"/>
      <c r="ET232" s="135" t="n"/>
      <c r="EU232" s="135" t="n"/>
      <c r="EV232" s="135" t="n"/>
      <c r="EW232" s="135" t="n"/>
      <c r="EX232" s="135" t="n"/>
      <c r="EY232" s="143" t="n"/>
      <c r="EZ232" s="135" t="n"/>
      <c r="FA232" s="135" t="n"/>
      <c r="FB232" s="135" t="n"/>
      <c r="FC232" s="135" t="n"/>
      <c r="FD232" s="135" t="n"/>
    </row>
    <row r="233" ht="300" customHeight="1">
      <c r="A233" s="109" t="inlineStr">
        <is>
          <t>Consume</t>
        </is>
      </c>
      <c r="B233" s="110" t="inlineStr">
        <is>
          <t>IRIS1743</t>
        </is>
      </c>
      <c r="C233" s="110" t="inlineStr">
        <is>
          <t>Akash Dubey</t>
        </is>
      </c>
      <c r="D233" s="110" t="inlineStr">
        <is>
          <t>India Content</t>
        </is>
      </c>
      <c r="E233" s="110" t="inlineStr">
        <is>
          <t>RC-040</t>
        </is>
      </c>
      <c r="F233" s="110" t="inlineStr">
        <is>
          <t>Gopal Krishna Sahu</t>
        </is>
      </c>
      <c r="G233" s="110" t="inlineStr">
        <is>
          <t>IRIS0007</t>
        </is>
      </c>
      <c r="H233" s="110" t="inlineStr">
        <is>
          <t>B2</t>
        </is>
      </c>
      <c r="I233" s="110" t="n"/>
      <c r="J233" s="110" t="n">
        <v>8.1</v>
      </c>
      <c r="K233" s="110" t="n">
        <v>8.1</v>
      </c>
      <c r="L233" s="110" t="inlineStr">
        <is>
          <t>M.Com</t>
        </is>
      </c>
      <c r="M233" s="110" t="n"/>
      <c r="N233" s="144" t="inlineStr">
        <is>
          <t>Data Analyst</t>
        </is>
      </c>
      <c r="O233" s="113" t="inlineStr">
        <is>
          <t>Senior Data Analyst</t>
        </is>
      </c>
      <c r="P233" s="112" t="inlineStr">
        <is>
          <t>Data &amp; Analytics</t>
        </is>
      </c>
      <c r="Q233" s="112" t="inlineStr">
        <is>
          <t>Financial Data Processing</t>
        </is>
      </c>
      <c r="R233" s="113" t="inlineStr">
        <is>
          <t>L3 – Professional / Associate</t>
        </is>
      </c>
      <c r="S233" s="114" t="inlineStr">
        <is>
          <t>A3</t>
        </is>
      </c>
      <c r="T233" s="151" t="inlineStr">
        <is>
          <t>Senior Associate</t>
        </is>
      </c>
      <c r="U233" s="151" t="inlineStr">
        <is>
          <t>A</t>
        </is>
      </c>
      <c r="V233" s="112" t="inlineStr">
        <is>
          <t>IC</t>
        </is>
      </c>
      <c r="W233" s="150" t="inlineStr">
        <is>
          <t>▲ Up</t>
        </is>
      </c>
      <c r="X233" s="112" t="inlineStr">
        <is>
          <t>P2</t>
        </is>
      </c>
      <c r="Y233" s="112" t="inlineStr">
        <is>
          <t>Developing</t>
        </is>
      </c>
      <c r="Z233" s="112" t="inlineStr">
        <is>
          <t>3 Apply</t>
        </is>
      </c>
      <c r="AA233" s="117" t="inlineStr">
        <is>
          <t>A3</t>
        </is>
      </c>
      <c r="AB233" s="118" t="inlineStr">
        <is>
          <t>Band A · Practitioner</t>
        </is>
      </c>
      <c r="AC233" s="118" t="inlineStr">
        <is>
          <t>Senior Associate</t>
        </is>
      </c>
      <c r="AD233" s="118" t="inlineStr">
        <is>
          <t>• Same as the model</t>
        </is>
      </c>
      <c r="AE233" s="118" t="inlineStr">
        <is>
          <t>B2</t>
        </is>
      </c>
      <c r="AF233" s="118" t="inlineStr">
        <is>
          <t>OK</t>
        </is>
      </c>
      <c r="AG233" s="118" t="inlineStr">
        <is>
          <t>No change · already below the manager</t>
        </is>
      </c>
      <c r="AH233" s="118" t="n">
        <v>4</v>
      </c>
      <c r="AI233" s="118" t="n"/>
      <c r="AJ233" s="119" t="inlineStr">
        <is>
          <t>Consume · India Content · Band A · Early career</t>
        </is>
      </c>
      <c r="AK233" s="120" t="n">
        <v>2</v>
      </c>
      <c r="AL233" s="121">
        <f>IFERROR(INDEX(WM_C,MATCH($AJ233,WM_KEY,0)),"")</f>
        <v>0.54</v>
      </c>
      <c r="AM233" s="122">
        <f>IF(OR(AK233="",AL233=""),"",AK233*AL233)</f>
        <v>1.08</v>
      </c>
      <c r="AN233" s="120" t="n">
        <v>2</v>
      </c>
      <c r="AO233" s="121">
        <f>IFERROR(INDEX(WM_AU,MATCH($AJ233,WM_KEY,0)),"")</f>
        <v>0.16</v>
      </c>
      <c r="AP233" s="122">
        <f>IF(OR(AN233="",AO233=""),"",AN233*AO233)</f>
        <v>0.32</v>
      </c>
      <c r="AQ233" s="120" t="n">
        <v>2</v>
      </c>
      <c r="AR233" s="121">
        <f>IFERROR(INDEX(WM_AC,MATCH($AJ233,WM_KEY,0)),"")</f>
        <v>0.14</v>
      </c>
      <c r="AS233" s="122">
        <f>IF(OR(AQ233="",AR233=""),"",AQ233*AR233)</f>
        <v>0.28</v>
      </c>
      <c r="AT233" s="120" t="n">
        <v>1</v>
      </c>
      <c r="AU233" s="121">
        <f>IFERROR(INDEX(WM_L,MATCH($AJ233,WM_KEY,0)),"")</f>
        <v>0</v>
      </c>
      <c r="AV233" s="122">
        <f>IF(OR(AT233="",AU233=""),"",AT233*AU233)</f>
        <v>0</v>
      </c>
      <c r="AW233" s="120" t="n">
        <v>5.5</v>
      </c>
      <c r="AX233" s="121">
        <f>IFERROR(INDEX(WM_E,MATCH($AJ233,WM_KEY,0)),"")</f>
        <v>0.1</v>
      </c>
      <c r="AY233" s="122">
        <f>IF(OR(AW233="",AX233=""),"",AW233*AX233)</f>
        <v>0.55</v>
      </c>
      <c r="AZ233" s="123" t="n">
        <v>2.5</v>
      </c>
      <c r="BA233" s="121">
        <f>IFERROR(INDEX(WM_BI,MATCH($AJ233,WM_KEY,0)),"")</f>
        <v>0.06</v>
      </c>
      <c r="BB233" s="122">
        <f>IF(OR(AZ233="",BA233=""),"",AZ233*BA233)</f>
        <v>0.15</v>
      </c>
      <c r="BC233" s="122">
        <f>IF(COUNT(AM233,AP233,AS233,AV233,AY233,BB233)&lt;6,"",SUM(AM233,AP233,AS233,AV233,AY233,BB233))</f>
        <v>2.38</v>
      </c>
      <c r="BD233" s="122" t="str">
        <f>IF(BC233="","",INDEX({"A1","A2","A3","B1","B2","B3","C1","C2","D1","D2","E1","E2"},MAX(1,MIN(12,ROUND(BC233,0)))))</f>
        <v>A2</v>
      </c>
      <c r="BE233" s="114" t="inlineStr">
        <is>
          <t>A3</t>
        </is>
      </c>
      <c r="BF233" s="124" t="inlineStr">
        <is>
          <t>Rule: R7 Band A experience</t>
        </is>
      </c>
      <c r="BG23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3" s="125" t="inlineStr">
        <is>
          <t>At build: Complexity 1.08 + Autonomy 0.32 + Accountability 0.28 + Leadership 0.00 + Experience 0.55 + Business impact 0.15
= 2.38 points → nearest level 2 = A2
Final level: A3 · a rule applied: see the next column</t>
        </is>
      </c>
      <c r="BI233" s="125" t="inlineStr">
        <is>
          <t>• Raised to A3: 8.1 years' experience is 2 years or more.
Final level: A3.</t>
        </is>
      </c>
      <c r="BJ233" s="125" t="inlineStr">
        <is>
          <t>—</t>
        </is>
      </c>
      <c r="BK233" s="126" t="n"/>
      <c r="BL233" s="126" t="inlineStr">
        <is>
          <t>High</t>
        </is>
      </c>
      <c r="BM233" s="126" t="inlineStr">
        <is>
          <t>• 8.1 yrs of experience in a role that reads as Band A work — a career-path question for the manager: can the role be widened · Specialist, B1 or is it correctly sized?</t>
        </is>
      </c>
      <c r="BN233" s="125" t="inlineStr">
        <is>
          <t>Stable · moves in fewer than 5 of 30 weight tests</t>
        </is>
      </c>
      <c r="BO233" s="148" t="inlineStr">
        <is>
          <t>Rated 2 of 12
Start: 2.0 · practitioner title
Evidence reads like A2: Collects and validates mutual fund data from several sources; prepares client-specific NAV/returns reports → matches the start
KRA: “1. Complete assigned tasks with 99.99% accuracy. 2. Do all the client delivery on time with 100% accuracy. 3. Maintain all log files for…”
Market: A2 = Standard work of the discipline</t>
        </is>
      </c>
      <c r="BP233" s="129" t="inlineStr">
        <is>
          <t>Rated 2 of 12
Start: 2.0 · practitioner title
Evidence reads like A2: Independently collects data per requirements and process; KRA says escalate discrepancies to seniors → matches the start
Market: A2 = Chooses own approach within standards</t>
        </is>
      </c>
      <c r="BQ233" s="129" t="inlineStr">
        <is>
          <t>Rated 2 of 12
Start: 2.0 · practitioner title
Evidence reads like A2: own survey / KRA answers · summarised by the rater; not quoted → matches the start
KRA: “1. Complete assigned tasks with 99.99% accuracy. 2. Do all the client delivery on time with 100% accuracy. 3. Maintain all log files for…”
Market: A2 = Own deliverables · accuracy, TAT</t>
        </is>
      </c>
      <c r="BR233"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33" s="129" t="inlineStr">
        <is>
          <t>Rated 5.5 of 12 · between B2 and B3
Experience: 8.1 yrs total · 8.1 at IRIS; none recorded before IRIS = 5.2 on the experience scale
Qualification: M.Com · postgraduate, relevant to the work → +0.5
Market: A3 roles typically have 2–5 yrs · IRIS guide 2–4</t>
        </is>
      </c>
      <c r="BT23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3"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3"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3" s="125"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3" s="125" t="inlineStr">
        <is>
          <t>3</t>
        </is>
      </c>
      <c r="BY233" s="125" t="n"/>
      <c r="BZ233" s="125" t="inlineStr">
        <is>
          <t>Received · manager annual, quarterly, self</t>
        </is>
      </c>
      <c r="CA233" s="125" t="inlineStr">
        <is>
          <t>Talent Mapping · Database Content</t>
        </is>
      </c>
      <c r="CB233" s="130" t="n">
        <v>20</v>
      </c>
      <c r="CC233" s="128" t="inlineStr">
        <is>
          <t>Full survey answers not in the files received · How We Grow export needed · HR</t>
        </is>
      </c>
      <c r="CD233" s="131" t="inlineStr">
        <is>
          <t>—</t>
        </is>
      </c>
      <c r="CE233" s="131" t="inlineStr">
        <is>
          <t>—</t>
        </is>
      </c>
      <c r="CF233" s="131" t="inlineStr">
        <is>
          <t>—</t>
        </is>
      </c>
      <c r="CG233" s="131" t="inlineStr">
        <is>
          <t>—</t>
        </is>
      </c>
      <c r="CH233" s="132" t="inlineStr">
        <is>
          <t>Complexity: Evidence reads like A2: Collects and validates mutual fund data from several sources; prepares client-specific NAV/returns reports → matches the start
Autonomy: Evidence reads like A2: Independently collects data per requirements and process; KRA says escalate discrepancies to seniors → matches the start
Accountability: Evidence reads like A2: own survey / KRA answers · summarised by the rater; not quoted → matches the start
Leadership: Evidence reads like A1: No guiding or leading of others described → matches the start
Business Impact: Moved +0.5: the survey / manager mapping marks it business-critical.</t>
        </is>
      </c>
      <c r="CI233"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3" s="131" t="inlineStr">
        <is>
          <t>Self-identified: Leadership &amp; people management · Project / programme management · Broader exposure &amp; ownership
For the next role: Leadership &amp; people management · Project / programme management · Broader exposure &amp; ownership</t>
        </is>
      </c>
      <c r="CK233" s="128" t="inlineStr">
        <is>
          <t>Full survey answers not in the files received · How We Grow export needed · HR</t>
        </is>
      </c>
      <c r="CL233"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3" s="134"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Trusted Professional.</t>
        </is>
      </c>
      <c r="CN233" s="135" t="n"/>
      <c r="CO233" s="135" t="n">
        <v>2.5</v>
      </c>
      <c r="CP233" s="136" t="n">
        <v>3</v>
      </c>
      <c r="CQ233" s="137" t="inlineStr">
        <is>
          <t>Medium</t>
        </is>
      </c>
      <c r="CR233" s="137" t="inlineStr">
        <is>
          <t>Trusted Professional</t>
        </is>
      </c>
      <c r="CS233" s="137" t="inlineStr">
        <is>
          <t>Develop in role</t>
        </is>
      </c>
      <c r="CT233" s="137" t="n"/>
      <c r="CU233" s="137" t="inlineStr">
        <is>
          <t>Yes</t>
        </is>
      </c>
      <c r="CV233" s="137" t="inlineStr">
        <is>
          <t>John Mariakulandai</t>
        </is>
      </c>
      <c r="CW233" s="137" t="n"/>
      <c r="CX233" s="137" t="n"/>
      <c r="CY233" s="137" t="n"/>
      <c r="CZ233" s="137" t="n"/>
      <c r="DA233" s="119" t="n">
        <v>96</v>
      </c>
      <c r="DB233" s="138" t="inlineStr">
        <is>
          <t>Meets the level</t>
        </is>
      </c>
      <c r="DC233" s="138" t="n">
        <v>105</v>
      </c>
      <c r="DD233" s="138" t="n">
        <v>92</v>
      </c>
      <c r="DE233" s="138" t="n">
        <v>92</v>
      </c>
      <c r="DF233" s="138" t="n"/>
      <c r="DG233" s="138" t="inlineStr">
        <is>
          <t>Analytics &amp; BI, Accounting standards, Learning agility</t>
        </is>
      </c>
      <c r="DH233" s="138" t="inlineStr">
        <is>
          <t>B1: 86% of profile — close</t>
        </is>
      </c>
      <c r="DI233" s="138" t="inlineStr">
        <is>
          <t>Evidence: Survey + KRAs | Core: Ownership 3/2, Problem solving 3/2, Communication &amp; collaboration 3/2, Client &amp; quality focus 3/2, Learning agility 1/2, Integrity &amp; compliance 2/2 | Future-ready: AI literacy 1/2, Data literacy 3/2, Digital fluency 2/2, Innovation 2/2 | Functional: Analytics &amp; BI 2/3, SQL &amp; data 3/3, Excel &amp; tools 3/3, Regulatory domain 3/3, Quality &amp; process 4/3, Accounting standards 2/3</t>
        </is>
      </c>
      <c r="DJ233" s="111" t="inlineStr">
        <is>
          <t>Leadership &amp; people management · Project / programme management · Broader exposure &amp; ownership</t>
        </is>
      </c>
      <c r="DK233" s="112" t="inlineStr">
        <is>
          <t>The team needs training for new automation tools.</t>
        </is>
      </c>
      <c r="DL233" s="112" t="inlineStr">
        <is>
          <t>Stakeholder &amp; Client Management</t>
        </is>
      </c>
      <c r="DM233" s="112" t="inlineStr">
        <is>
          <t>Leadership &amp; people management · Project / programme management · Broader exposure &amp; ownership</t>
        </is>
      </c>
      <c r="DN233" s="112" t="inlineStr">
        <is>
          <t>Transition to leadership: people management &amp; delegation, mentoring/coaching, project ownership &amp; stakeholder management, prioritisation under ambiguity, presentation &amp; influence skills</t>
        </is>
      </c>
      <c r="DO233" s="139" t="inlineStr">
        <is>
          <t>No strong match from survey evidence</t>
        </is>
      </c>
      <c r="DP233" s="126" t="inlineStr">
        <is>
          <t>John Mariakulandai · Data Analyst — 0.61: fund, mutual, data, excel; Neelam Kadam · Data Analyst — 0.51: mutual, fund, data, details; Palanikumar Mooppanar · Data Analyst — 0.39: data, fund, mutual, scheme</t>
        </is>
      </c>
      <c r="DQ233" s="126" t="inlineStr">
        <is>
          <t>No close match in other businesses</t>
        </is>
      </c>
      <c r="DR233" s="126" t="n"/>
      <c r="DS233" s="126" t="n"/>
      <c r="DT233" s="126" t="inlineStr">
        <is>
          <t>A3 deep-dive: score 2.38 · gap to B1 1.17 · More than 1.0 from B1</t>
        </is>
      </c>
      <c r="DU233"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3"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3"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3"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3" s="139" t="inlineStr">
        <is>
          <t>Market level: P2 · SFIA 3 Apply
Typical title: Data Analyst
At peers: Atlassian company-wide P-levels – P40 Analyst · IRIS Vs Competitor Benchmark — data analyst ladder: Data Analyst II
Typical experience: 2–5 yrs · IRIS guide 2–4
Standard: DAMA-DMBOK</t>
        </is>
      </c>
      <c r="DZ233" s="126" t="inlineStr">
        <is>
          <t>2–4 yrs</t>
        </is>
      </c>
      <c r="EA233" s="126" t="inlineStr">
        <is>
          <t>3–5 · 2–5</t>
        </is>
      </c>
      <c r="EB233" s="126" t="inlineStr">
        <is>
          <t>Data Analyst</t>
        </is>
      </c>
      <c r="EC233" s="126" t="inlineStr">
        <is>
          <t>Atlassian company-wide P-levels: P40 Analyst · IRIS Vs Competitor Benchmark — data analyst ladder: Data Analyst II</t>
        </is>
      </c>
      <c r="ED233" s="126" t="inlineStr">
        <is>
          <t>DAMA-DMBOK · 11 knowledge areas around data governance</t>
        </is>
      </c>
      <c r="EE233" s="126" t="inlineStr">
        <is>
          <t>Core 2 · Future 2 · Functional 3 · Leadership not scored</t>
        </is>
      </c>
      <c r="EF233" s="139" t="n"/>
      <c r="EG233" s="126" t="inlineStr">
        <is>
          <t>✓ HRIS: 8.1 yrs, M.Com, 0 direct reports
✓ Survey: 20 of 20 questions answered
✓ KRAs: self, manager-set, quarterly
✓ Manager mapping: rating, potential, 9-box
✗ Job description: not on file</t>
        </is>
      </c>
      <c r="EH233" s="118" t="inlineStr">
        <is>
          <t xml:space="preserve">D227 · Long-tenure A3 · 8+ yrs · Medium: Raised to A3: 8.1 years' experience is 2 years or more. · owner Business head — Consume · </t>
        </is>
      </c>
      <c r="EI233" s="118" t="n"/>
      <c r="EJ233" s="118" t="n"/>
      <c r="EK233" s="118" t="inlineStr">
        <is>
          <t>Survey: answered · full text needed · KRAs: received · Experience: on file</t>
        </is>
      </c>
      <c r="EL233" s="141" t="n"/>
      <c r="EM233" s="142" t="n"/>
      <c r="EN233" s="142" t="n"/>
      <c r="EO233" s="142" t="n"/>
      <c r="EP233" s="142" t="n"/>
      <c r="EQ233" s="143" t="n"/>
      <c r="ER233" s="135" t="n"/>
      <c r="ES233" s="135" t="n"/>
      <c r="ET233" s="135" t="n"/>
      <c r="EU233" s="135" t="n"/>
      <c r="EV233" s="135" t="n"/>
      <c r="EW233" s="135" t="n"/>
      <c r="EX233" s="135" t="n"/>
      <c r="EY233" s="143" t="n"/>
      <c r="EZ233" s="135" t="n"/>
      <c r="FA233" s="135" t="n"/>
      <c r="FB233" s="135" t="n"/>
      <c r="FC233" s="135" t="n"/>
      <c r="FD233" s="135" t="n"/>
    </row>
    <row r="234" ht="300" customHeight="1">
      <c r="A234" s="109" t="inlineStr">
        <is>
          <t>Consume</t>
        </is>
      </c>
      <c r="B234" s="110" t="inlineStr">
        <is>
          <t>IRIS1710</t>
        </is>
      </c>
      <c r="C234" s="110" t="inlineStr">
        <is>
          <t>John Mariakulandai</t>
        </is>
      </c>
      <c r="D234" s="110" t="inlineStr">
        <is>
          <t>India Content</t>
        </is>
      </c>
      <c r="E234" s="110" t="inlineStr">
        <is>
          <t>RC-040</t>
        </is>
      </c>
      <c r="F234" s="110" t="inlineStr">
        <is>
          <t>Gopal Krishna Sahu</t>
        </is>
      </c>
      <c r="G234" s="110" t="inlineStr">
        <is>
          <t>IRIS0007</t>
        </is>
      </c>
      <c r="H234" s="110" t="inlineStr">
        <is>
          <t>B2</t>
        </is>
      </c>
      <c r="I234" s="110" t="n"/>
      <c r="J234" s="110" t="n">
        <v>17.4</v>
      </c>
      <c r="K234" s="110" t="n">
        <v>8.6</v>
      </c>
      <c r="L234" s="110" t="inlineStr">
        <is>
          <t>B.Com</t>
        </is>
      </c>
      <c r="M234" s="110" t="n"/>
      <c r="N234" s="144" t="inlineStr">
        <is>
          <t>Data Analyst</t>
        </is>
      </c>
      <c r="O234" s="113" t="inlineStr">
        <is>
          <t>Senior Data Analyst</t>
        </is>
      </c>
      <c r="P234" s="112" t="inlineStr">
        <is>
          <t>Data &amp; Analytics</t>
        </is>
      </c>
      <c r="Q234" s="112" t="inlineStr">
        <is>
          <t>Financial Data Processing</t>
        </is>
      </c>
      <c r="R234" s="113" t="inlineStr">
        <is>
          <t>L3 – Professional / Associate</t>
        </is>
      </c>
      <c r="S234" s="114" t="inlineStr">
        <is>
          <t>A3</t>
        </is>
      </c>
      <c r="T234" s="151" t="inlineStr">
        <is>
          <t>Senior Associate</t>
        </is>
      </c>
      <c r="U234" s="151" t="inlineStr">
        <is>
          <t>A</t>
        </is>
      </c>
      <c r="V234" s="112" t="inlineStr">
        <is>
          <t>IC</t>
        </is>
      </c>
      <c r="W234" s="150" t="inlineStr">
        <is>
          <t>▲ Up</t>
        </is>
      </c>
      <c r="X234" s="112" t="inlineStr">
        <is>
          <t>P2</t>
        </is>
      </c>
      <c r="Y234" s="112" t="inlineStr">
        <is>
          <t>Developing</t>
        </is>
      </c>
      <c r="Z234" s="112" t="inlineStr">
        <is>
          <t>3 Apply</t>
        </is>
      </c>
      <c r="AA234" s="117" t="inlineStr">
        <is>
          <t>A3</t>
        </is>
      </c>
      <c r="AB234" s="118" t="inlineStr">
        <is>
          <t>Band A · Practitioner</t>
        </is>
      </c>
      <c r="AC234" s="118" t="inlineStr">
        <is>
          <t>Senior Associate</t>
        </is>
      </c>
      <c r="AD234" s="118" t="inlineStr">
        <is>
          <t>• Same as the model</t>
        </is>
      </c>
      <c r="AE234" s="118" t="inlineStr">
        <is>
          <t>B2</t>
        </is>
      </c>
      <c r="AF234" s="118" t="inlineStr">
        <is>
          <t>OK</t>
        </is>
      </c>
      <c r="AG234" s="118" t="inlineStr">
        <is>
          <t>No change · already below the manager</t>
        </is>
      </c>
      <c r="AH234" s="118" t="n">
        <v>4</v>
      </c>
      <c r="AI234" s="118" t="n"/>
      <c r="AJ234" s="119" t="inlineStr">
        <is>
          <t>Consume · India Content · Band A · Early career</t>
        </is>
      </c>
      <c r="AK234" s="120" t="n">
        <v>2</v>
      </c>
      <c r="AL234" s="121">
        <f>IFERROR(INDEX(WM_C,MATCH($AJ234,WM_KEY,0)),"")</f>
        <v>0.54</v>
      </c>
      <c r="AM234" s="122">
        <f>IF(OR(AK234="",AL234=""),"",AK234*AL234)</f>
        <v>1.08</v>
      </c>
      <c r="AN234" s="120" t="n">
        <v>2</v>
      </c>
      <c r="AO234" s="121">
        <f>IFERROR(INDEX(WM_AU,MATCH($AJ234,WM_KEY,0)),"")</f>
        <v>0.16</v>
      </c>
      <c r="AP234" s="122">
        <f>IF(OR(AN234="",AO234=""),"",AN234*AO234)</f>
        <v>0.32</v>
      </c>
      <c r="AQ234" s="120" t="n">
        <v>2</v>
      </c>
      <c r="AR234" s="121">
        <f>IFERROR(INDEX(WM_AC,MATCH($AJ234,WM_KEY,0)),"")</f>
        <v>0.14</v>
      </c>
      <c r="AS234" s="122">
        <f>IF(OR(AQ234="",AR234=""),"",AQ234*AR234)</f>
        <v>0.28</v>
      </c>
      <c r="AT234" s="120" t="n">
        <v>1</v>
      </c>
      <c r="AU234" s="121">
        <f>IFERROR(INDEX(WM_L,MATCH($AJ234,WM_KEY,0)),"")</f>
        <v>0</v>
      </c>
      <c r="AV234" s="122">
        <f>IF(OR(AT234="",AU234=""),"",AT234*AU234)</f>
        <v>0</v>
      </c>
      <c r="AW234" s="120" t="n">
        <v>9</v>
      </c>
      <c r="AX234" s="121">
        <f>IFERROR(INDEX(WM_E,MATCH($AJ234,WM_KEY,0)),"")</f>
        <v>0.1</v>
      </c>
      <c r="AY234" s="122">
        <f>IF(OR(AW234="",AX234=""),"",AW234*AX234)</f>
        <v>0.9</v>
      </c>
      <c r="AZ234" s="123" t="n">
        <v>3</v>
      </c>
      <c r="BA234" s="121">
        <f>IFERROR(INDEX(WM_BI,MATCH($AJ234,WM_KEY,0)),"")</f>
        <v>0.06</v>
      </c>
      <c r="BB234" s="122">
        <f>IF(OR(AZ234="",BA234=""),"",AZ234*BA234)</f>
        <v>0.18</v>
      </c>
      <c r="BC234" s="122">
        <f>IF(COUNT(AM234,AP234,AS234,AV234,AY234,BB234)&lt;6,"",SUM(AM234,AP234,AS234,AV234,AY234,BB234))</f>
        <v>2.76</v>
      </c>
      <c r="BD234" s="122" t="str">
        <f>IF(BC234="","",INDEX({"A1","A2","A3","B1","B2","B3","C1","C2","D1","D2","E1","E2"},MAX(1,MIN(12,ROUND(BC234,0)))))</f>
        <v>A3</v>
      </c>
      <c r="BE234" s="114" t="inlineStr">
        <is>
          <t>A3</t>
        </is>
      </c>
      <c r="BF234" s="124" t="inlineStr">
        <is>
          <t>The score decided the level</t>
        </is>
      </c>
      <c r="BG23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4" s="125" t="inlineStr">
        <is>
          <t>At build: Complexity 1.08 + Autonomy 0.32 + Accountability 0.28 + Leadership 0.00 + Experience 0.90 + Business impact 0.18
= 2.76 points → nearest level 3 = A3
Final level: A3 · same as the score</t>
        </is>
      </c>
      <c r="BI234" s="125" t="inlineStr">
        <is>
          <t>No rule applied: the score decides.</t>
        </is>
      </c>
      <c r="BJ234" s="125" t="inlineStr">
        <is>
          <t>—</t>
        </is>
      </c>
      <c r="BK234" s="126" t="n"/>
      <c r="BL234" s="126" t="inlineStr">
        <is>
          <t>Medium</t>
        </is>
      </c>
      <c r="BM234" s="126" t="inlineStr">
        <is>
          <t>• 17.4 yrs of experience in a role that reads as Band A work — a career-path question for the manager: can the role be widened · Specialist, B1 or is it correctly sized?</t>
        </is>
      </c>
      <c r="BN234" s="125" t="inlineStr">
        <is>
          <t>Stable · moves in fewer than 5 of 30 weight tests</t>
        </is>
      </c>
      <c r="BO234" s="148" t="inlineStr">
        <is>
          <t>Rated 2 of 12
Start: 2.0 · practitioner title
Evidence reads like A2: Updates mutual fund scheme details daily and sends the feed to the client → matches the start
KRA: “1. Complete assigned tasks with 99.99% accuracy. 2. Do all the client delivery on time with 100% accuracy. 3. Maintain all log files for…”
Market: A2 = Standard work of the discipline</t>
        </is>
      </c>
      <c r="BP234" s="129" t="inlineStr">
        <is>
          <t>Rated 2 of 12
Start: 2.0 · practitioner title
Evidence reads like A2: Only 'mutual fund data' named; KRA requires escalating discrepancies to seniors → matches the start
Market: A2 = Chooses own approach within standards</t>
        </is>
      </c>
      <c r="BQ234" s="129" t="inlineStr">
        <is>
          <t>Rated 2 of 12
Start: 2.0 · practitioner title
Evidence reads like A2: Accurate own data to client, who loads it to a portal for transactions → matches the start
KRA: “1. Complete assigned tasks with 99.99% accuracy. 2. Do all the client delivery on time with 100% accuracy. 3. Maintain all log files for…”
Market: A2 = Own deliverables · accuracy, TAT</t>
        </is>
      </c>
      <c r="BR234"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34" s="129" t="inlineStr">
        <is>
          <t>Rated 9 of 12
Experience: 17.4 yrs total · 8.8 before IRIS + 8.6 at IRIS = 9.0 on the experience scale
Qualification: B.Com · graduate, relevant to the work → no change
Market: A3 roles typically have 2–5 yrs · IRIS guide 2–4</t>
        </is>
      </c>
      <c r="BT234" s="129" t="inlineStr">
        <is>
          <t>Rated 3 of 12 — a starting estimate.
Start: 2,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A3 = A process or client deliverable depends on this work</t>
        </is>
      </c>
      <c r="BU234"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4"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4" s="125"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4" s="125" t="inlineStr">
        <is>
          <t>3</t>
        </is>
      </c>
      <c r="BY234" s="125" t="n"/>
      <c r="BZ234" s="125" t="inlineStr">
        <is>
          <t>Received · manager annual, quarterly, self</t>
        </is>
      </c>
      <c r="CA234" s="125" t="inlineStr">
        <is>
          <t>Talent Mapping · Database Content</t>
        </is>
      </c>
      <c r="CB234" s="130" t="n">
        <v>20</v>
      </c>
      <c r="CC234" s="128" t="inlineStr">
        <is>
          <t>Full survey answers not in the files received · How We Grow export needed · HR</t>
        </is>
      </c>
      <c r="CD234" s="131" t="inlineStr">
        <is>
          <t>—</t>
        </is>
      </c>
      <c r="CE234" s="131" t="inlineStr">
        <is>
          <t>—</t>
        </is>
      </c>
      <c r="CF234" s="131" t="inlineStr">
        <is>
          <t>—</t>
        </is>
      </c>
      <c r="CG234" s="131" t="inlineStr">
        <is>
          <t>—</t>
        </is>
      </c>
      <c r="CH234" s="132" t="inlineStr">
        <is>
          <t>Complexity: Evidence reads like A2: Updates mutual fund scheme details daily and sends the feed to the client → matches the start
Autonomy: Evidence reads like A2: Only 'mutual fund data' named; KRA requires escalating discrepancies to seniors → matches the start
Accountability: Evidence reads like A2: Accurate own data to client, who loads it to a portal for transactions → matches the start
Leadership: Evidence reads like A1: No guiding or leading of others described → matches the start
Business Impact: Moved +1: the survey / manager mapping marks it business-critical and it does work no one else does.</t>
        </is>
      </c>
      <c r="CI234"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4" s="131" t="inlineStr">
        <is>
          <t>Self-identified: Answered · no common topic
For the next role: Answered · no common topic</t>
        </is>
      </c>
      <c r="CK234" s="128" t="inlineStr">
        <is>
          <t>Full survey answers not in the files received · How We Grow export needed · HR</t>
        </is>
      </c>
      <c r="CL234"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4" s="134" t="inlineStr">
        <is>
          <t>What the role answers for: A module / process, or work with client or regulatory consequences.
Accountability &amp; Impact rating: 2 of 12 · A2-level impact.
From the survey and manager mapping — critical role: yes; work only this person does: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High Impact / Growth Talent.</t>
        </is>
      </c>
      <c r="CN234" s="135" t="n"/>
      <c r="CO234" s="135" t="n">
        <v>3</v>
      </c>
      <c r="CP234" s="136" t="n">
        <v>3</v>
      </c>
      <c r="CQ234" s="137" t="inlineStr">
        <is>
          <t>Medium</t>
        </is>
      </c>
      <c r="CR234" s="137" t="inlineStr">
        <is>
          <t>High Impact / Growth Talent</t>
        </is>
      </c>
      <c r="CS234" s="137" t="inlineStr">
        <is>
          <t>Develop in role</t>
        </is>
      </c>
      <c r="CT234" s="137" t="n"/>
      <c r="CU234" s="137" t="inlineStr">
        <is>
          <t>Yes</t>
        </is>
      </c>
      <c r="CV234" s="137" t="inlineStr">
        <is>
          <t>Palani Kumar, Akash Dubey</t>
        </is>
      </c>
      <c r="CW234" s="137" t="n"/>
      <c r="CX234" s="137" t="n"/>
      <c r="CY234" s="137" t="n"/>
      <c r="CZ234" s="137" t="n"/>
      <c r="DA234" s="119" t="n">
        <v>91</v>
      </c>
      <c r="DB234" s="138" t="inlineStr">
        <is>
          <t>Meets the level</t>
        </is>
      </c>
      <c r="DC234" s="138" t="n">
        <v>98</v>
      </c>
      <c r="DD234" s="138" t="n">
        <v>88</v>
      </c>
      <c r="DE234" s="138" t="n">
        <v>89</v>
      </c>
      <c r="DF234" s="138" t="n"/>
      <c r="DG234" s="138" t="inlineStr">
        <is>
          <t>Analytics &amp; BI, Accounting standards, Learning agility</t>
        </is>
      </c>
      <c r="DH234" s="138" t="inlineStr">
        <is>
          <t>B1: 80% of profile — close</t>
        </is>
      </c>
      <c r="DI234" s="138" t="inlineStr">
        <is>
          <t>Evidence: Survey + KRAs | Core: Ownership 2/2, Problem solving 2/2, Communication &amp; collaboration 3/2, Client &amp; quality focus 3/2, Learning agility 1/2, Integrity &amp; compliance 2/2 | Future-ready: AI literacy 1/2, Data literacy 2/2, Digital fluency 2/2, Innovation 2/2 | Functional: Analytics &amp; BI 2/3, SQL &amp; data 3/3, Excel &amp; tools 3/3, Regulatory domain 3/3, Quality &amp; process 3/3, Accounting standards 2/3</t>
        </is>
      </c>
      <c r="DJ234" s="111" t="inlineStr">
        <is>
          <t>Answered · no common topic</t>
        </is>
      </c>
      <c r="DK234" s="112" t="inlineStr">
        <is>
          <t>The team needs training for new automation tools.</t>
        </is>
      </c>
      <c r="DL234" s="112" t="inlineStr">
        <is>
          <t>RC.DATA-F: source validation; reconciliation; data lineage; issue management</t>
        </is>
      </c>
      <c r="DM234" s="112" t="inlineStr">
        <is>
          <t>Answered · no common topic</t>
        </is>
      </c>
      <c r="DN234" s="112" t="inlineStr">
        <is>
          <t>Transition to leadership: people management &amp; delegation, mentoring/coaching, project ownership &amp; stakeholder management, prioritisation under ambiguity, presentation &amp; influence skills</t>
        </is>
      </c>
      <c r="DO234" s="139" t="inlineStr">
        <is>
          <t>No strong match from survey evidence</t>
        </is>
      </c>
      <c r="DP234" s="126" t="inlineStr">
        <is>
          <t>Akash Dubey · Data Analyst — 0.61: fund, mutual, data, excel; Neelam Kadam · Data Analyst — 0.55: fund, mutual, access, excel; Palanikumar Mooppanar · Data Analyst — 0.44: access, data, fund, mutual</t>
        </is>
      </c>
      <c r="DQ234" s="126" t="inlineStr">
        <is>
          <t>No close match in other businesses</t>
        </is>
      </c>
      <c r="DR234" s="126" t="n"/>
      <c r="DS234" s="126" t="n"/>
      <c r="DT234" s="126" t="inlineStr">
        <is>
          <t>A3 deep-dive: score 2.76 · gap to B1 0.78 · 0.5–1.0 from B1</t>
        </is>
      </c>
      <c r="DU234"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4"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4"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4"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4" s="139" t="inlineStr">
        <is>
          <t>Market level: P2 · SFIA 3 Apply
Typical title: Data Analyst
At peers: Atlassian company-wide P-levels – P40 Analyst · IRIS Vs Competitor Benchmark — data analyst ladder: Data Analyst II
Typical experience: 2–5 yrs · IRIS guide 2–4
Standard: DAMA-DMBOK</t>
        </is>
      </c>
      <c r="DZ234" s="126" t="inlineStr">
        <is>
          <t>2–4 yrs</t>
        </is>
      </c>
      <c r="EA234" s="126" t="inlineStr">
        <is>
          <t>3–5 · 2–5</t>
        </is>
      </c>
      <c r="EB234" s="126" t="inlineStr">
        <is>
          <t>Data Analyst</t>
        </is>
      </c>
      <c r="EC234" s="126" t="inlineStr">
        <is>
          <t>Atlassian company-wide P-levels: P40 Analyst · IRIS Vs Competitor Benchmark — data analyst ladder: Data Analyst II</t>
        </is>
      </c>
      <c r="ED234" s="126" t="inlineStr">
        <is>
          <t>DAMA-DMBOK · 11 knowledge areas around data governance</t>
        </is>
      </c>
      <c r="EE234" s="126" t="inlineStr">
        <is>
          <t>Core 2 · Future 2 · Functional 3 · Leadership not scored</t>
        </is>
      </c>
      <c r="EF234" s="139" t="n"/>
      <c r="EG234" s="126" t="inlineStr">
        <is>
          <t>✓ HRIS: 17.4 yrs, B.Com, 0 direct reports
✓ Survey: 20 of 20 questions answered
✓ KRAs: self, manager-set, quarterly
✓ Manager mapping: rating, potential, 9-box
✗ Job description: not on file</t>
        </is>
      </c>
      <c r="EH234" s="118" t="inlineStr">
        <is>
          <t xml:space="preserve">D228 · Long-tenure A3 · 8+ yrs · Medium: No rule changed the level: the score decides. · owner Business head — Consume · </t>
        </is>
      </c>
      <c r="EI234" s="118" t="n"/>
      <c r="EJ234" s="118" t="n"/>
      <c r="EK234" s="118" t="inlineStr">
        <is>
          <t>Survey: answered · full text needed · KRAs: received · Experience: on file</t>
        </is>
      </c>
      <c r="EL234" s="141" t="n"/>
      <c r="EM234" s="142" t="n"/>
      <c r="EN234" s="142" t="n"/>
      <c r="EO234" s="142" t="n"/>
      <c r="EP234" s="142" t="n"/>
      <c r="EQ234" s="143" t="n"/>
      <c r="ER234" s="135" t="n"/>
      <c r="ES234" s="135" t="n"/>
      <c r="ET234" s="135" t="n"/>
      <c r="EU234" s="135" t="n"/>
      <c r="EV234" s="135" t="n"/>
      <c r="EW234" s="135" t="n"/>
      <c r="EX234" s="135" t="n"/>
      <c r="EY234" s="143" t="n"/>
      <c r="EZ234" s="135" t="n"/>
      <c r="FA234" s="135" t="n"/>
      <c r="FB234" s="135" t="n"/>
      <c r="FC234" s="135" t="n"/>
      <c r="FD234" s="135" t="n"/>
    </row>
    <row r="235" ht="300" customHeight="1">
      <c r="A235" s="109" t="inlineStr">
        <is>
          <t>Consume</t>
        </is>
      </c>
      <c r="B235" s="110" t="inlineStr">
        <is>
          <t>IRIS0091</t>
        </is>
      </c>
      <c r="C235" s="110" t="inlineStr">
        <is>
          <t>Neelam Kadam</t>
        </is>
      </c>
      <c r="D235" s="110" t="inlineStr">
        <is>
          <t>India Content</t>
        </is>
      </c>
      <c r="E235" s="110" t="inlineStr">
        <is>
          <t>RC-040</t>
        </is>
      </c>
      <c r="F235" s="110" t="inlineStr">
        <is>
          <t>Gopal Krishna Sahu</t>
        </is>
      </c>
      <c r="G235" s="110" t="inlineStr">
        <is>
          <t>IRIS0007</t>
        </is>
      </c>
      <c r="H235" s="110" t="inlineStr">
        <is>
          <t>B2</t>
        </is>
      </c>
      <c r="I235" s="110" t="n"/>
      <c r="J235" s="110" t="n">
        <v>19.4</v>
      </c>
      <c r="K235" s="110" t="n">
        <v>19.4</v>
      </c>
      <c r="L235" s="110" t="inlineStr">
        <is>
          <t>B.Com</t>
        </is>
      </c>
      <c r="M235" s="110" t="n"/>
      <c r="N235" s="144" t="inlineStr">
        <is>
          <t>Data Analyst</t>
        </is>
      </c>
      <c r="O235" s="113" t="inlineStr">
        <is>
          <t>Senior Data Analyst</t>
        </is>
      </c>
      <c r="P235" s="112" t="inlineStr">
        <is>
          <t>Data &amp; Analytics</t>
        </is>
      </c>
      <c r="Q235" s="112" t="inlineStr">
        <is>
          <t>Financial Data Processing</t>
        </is>
      </c>
      <c r="R235" s="113" t="inlineStr">
        <is>
          <t>L3 – Professional / Associate</t>
        </is>
      </c>
      <c r="S235" s="114" t="inlineStr">
        <is>
          <t>A3</t>
        </is>
      </c>
      <c r="T235" s="151" t="inlineStr">
        <is>
          <t>Senior Associate</t>
        </is>
      </c>
      <c r="U235" s="151" t="inlineStr">
        <is>
          <t>A</t>
        </is>
      </c>
      <c r="V235" s="112" t="inlineStr">
        <is>
          <t>IC</t>
        </is>
      </c>
      <c r="W235" s="150" t="inlineStr">
        <is>
          <t>▲ Up</t>
        </is>
      </c>
      <c r="X235" s="112" t="inlineStr">
        <is>
          <t>P2</t>
        </is>
      </c>
      <c r="Y235" s="112" t="inlineStr">
        <is>
          <t>Developing</t>
        </is>
      </c>
      <c r="Z235" s="112" t="inlineStr">
        <is>
          <t>3 Apply</t>
        </is>
      </c>
      <c r="AA235" s="117" t="inlineStr">
        <is>
          <t>A3</t>
        </is>
      </c>
      <c r="AB235" s="118" t="inlineStr">
        <is>
          <t>Band A · Practitioner</t>
        </is>
      </c>
      <c r="AC235" s="118" t="inlineStr">
        <is>
          <t>Senior Associate</t>
        </is>
      </c>
      <c r="AD235" s="118" t="inlineStr">
        <is>
          <t>• Same as the model</t>
        </is>
      </c>
      <c r="AE235" s="118" t="inlineStr">
        <is>
          <t>B2</t>
        </is>
      </c>
      <c r="AF235" s="118" t="inlineStr">
        <is>
          <t>OK</t>
        </is>
      </c>
      <c r="AG235" s="118" t="inlineStr">
        <is>
          <t>No change · already below the manager</t>
        </is>
      </c>
      <c r="AH235" s="118" t="n">
        <v>4</v>
      </c>
      <c r="AI235" s="118" t="n"/>
      <c r="AJ235" s="119" t="inlineStr">
        <is>
          <t>Consume · India Content · Band A · Early career</t>
        </is>
      </c>
      <c r="AK235" s="120" t="n">
        <v>2</v>
      </c>
      <c r="AL235" s="121">
        <f>IFERROR(INDEX(WM_C,MATCH($AJ235,WM_KEY,0)),"")</f>
        <v>0.54</v>
      </c>
      <c r="AM235" s="122">
        <f>IF(OR(AK235="",AL235=""),"",AK235*AL235)</f>
        <v>1.08</v>
      </c>
      <c r="AN235" s="120" t="n">
        <v>2</v>
      </c>
      <c r="AO235" s="121">
        <f>IFERROR(INDEX(WM_AU,MATCH($AJ235,WM_KEY,0)),"")</f>
        <v>0.16</v>
      </c>
      <c r="AP235" s="122">
        <f>IF(OR(AN235="",AO235=""),"",AN235*AO235)</f>
        <v>0.32</v>
      </c>
      <c r="AQ235" s="120" t="n">
        <v>2</v>
      </c>
      <c r="AR235" s="121">
        <f>IFERROR(INDEX(WM_AC,MATCH($AJ235,WM_KEY,0)),"")</f>
        <v>0.14</v>
      </c>
      <c r="AS235" s="122">
        <f>IF(OR(AQ235="",AR235=""),"",AQ235*AR235)</f>
        <v>0.28</v>
      </c>
      <c r="AT235" s="120" t="n">
        <v>1</v>
      </c>
      <c r="AU235" s="121">
        <f>IFERROR(INDEX(WM_L,MATCH($AJ235,WM_KEY,0)),"")</f>
        <v>0</v>
      </c>
      <c r="AV235" s="122">
        <f>IF(OR(AT235="",AU235=""),"",AT235*AU235)</f>
        <v>0</v>
      </c>
      <c r="AW235" s="120" t="n">
        <v>9.5</v>
      </c>
      <c r="AX235" s="121">
        <f>IFERROR(INDEX(WM_E,MATCH($AJ235,WM_KEY,0)),"")</f>
        <v>0.1</v>
      </c>
      <c r="AY235" s="122">
        <f>IF(OR(AW235="",AX235=""),"",AW235*AX235)</f>
        <v>0.95</v>
      </c>
      <c r="AZ235" s="123" t="n">
        <v>2.5</v>
      </c>
      <c r="BA235" s="121">
        <f>IFERROR(INDEX(WM_BI,MATCH($AJ235,WM_KEY,0)),"")</f>
        <v>0.06</v>
      </c>
      <c r="BB235" s="122">
        <f>IF(OR(AZ235="",BA235=""),"",AZ235*BA235)</f>
        <v>0.15</v>
      </c>
      <c r="BC235" s="122">
        <f>IF(COUNT(AM235,AP235,AS235,AV235,AY235,BB235)&lt;6,"",SUM(AM235,AP235,AS235,AV235,AY235,BB235))</f>
        <v>2.78</v>
      </c>
      <c r="BD235" s="122" t="str">
        <f>IF(BC235="","",INDEX({"A1","A2","A3","B1","B2","B3","C1","C2","D1","D2","E1","E2"},MAX(1,MIN(12,ROUND(BC235,0)))))</f>
        <v>A3</v>
      </c>
      <c r="BE235" s="114" t="inlineStr">
        <is>
          <t>A3</t>
        </is>
      </c>
      <c r="BF235" s="124" t="inlineStr">
        <is>
          <t>The score decided the level</t>
        </is>
      </c>
      <c r="BG23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5" s="125" t="inlineStr">
        <is>
          <t>At build: Complexity 1.08 + Autonomy 0.32 + Accountability 0.28 + Leadership 0.00 + Experience 0.95 + Business impact 0.15
= 2.78 points → nearest level 3 = A3
Final level: A3 · same as the score</t>
        </is>
      </c>
      <c r="BI235" s="125" t="inlineStr">
        <is>
          <t>No rule applied: the score decides.</t>
        </is>
      </c>
      <c r="BJ235" s="125" t="inlineStr">
        <is>
          <t>—</t>
        </is>
      </c>
      <c r="BK235" s="126" t="n"/>
      <c r="BL235" s="126" t="inlineStr">
        <is>
          <t>Low</t>
        </is>
      </c>
      <c r="BM235" s="126" t="inlineStr">
        <is>
          <t>• Survey answers are generic or do not match the role — not used as evidence; manager input needed
• 19.4 yrs of experience in a role that reads as Band A work — a career-path question for the manager: can the role be widened · Specialist, B1 or is it correctly sized?</t>
        </is>
      </c>
      <c r="BN235" s="125" t="inlineStr">
        <is>
          <t>Stable · moves in fewer than 5 of 30 weight tests</t>
        </is>
      </c>
      <c r="BO235" s="127" t="inlineStr">
        <is>
          <t>Rated 2 of 12
Start: 2.0 · practitioner title
Evidence: no survey answers or KRAs on file → rating stays at the start
KRA: “1. Complete assigned tasks with 99.99% accuracy. 2. Do all the client delivery on time with 100% accuracy. 3. Maintain all log files for…”
Market: A2 = Standard work of the discipline</t>
        </is>
      </c>
      <c r="BP235" s="128" t="inlineStr">
        <is>
          <t>Rated 2 of 12
Start: 2.0 · practitioner title
Evidence: no survey answers or KRAs on file → rating stays at the start
Market: A2 = Chooses own approach within standards</t>
        </is>
      </c>
      <c r="BQ235" s="128" t="inlineStr">
        <is>
          <t>Rated 2 of 12
Start: 2.0 · practitioner title
Evidence: no survey answers or KRAs on file → rating stays at the start
KRA: “1. Complete assigned tasks with 99.99% accuracy. 2. Do all the client delivery on time with 100% accuracy. 3. Maintain all log files for…”
Market: A2 = Own deliverables · accuracy, TAT</t>
        </is>
      </c>
      <c r="BR235" s="128" t="inlineStr">
        <is>
          <t>Rated 1 of 12 — not counted: the weight is 0% at this level
Start: 1.0 · individual contributor, so influence only
Evidence: no survey answers or KRAs on file → rating stays at the start
Team: 0 direct reports · IC
Market: A1 = Not scored in Band A</t>
        </is>
      </c>
      <c r="BS235" s="129" t="inlineStr">
        <is>
          <t>Rated 9.5 of 12 · between D1 and D2
Experience: 19.4 yrs total · 19.4 at IRIS; none recorded before IRIS = 9.5 on the experience scale
Qualification: B.Com · graduate, relevant to the work → no change
Market: A3 roles typically have 2–5 yrs · IRIS guide 2–4</t>
        </is>
      </c>
      <c r="BT235"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5"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5"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5" s="125"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5" s="125" t="inlineStr">
        <is>
          <t>2</t>
        </is>
      </c>
      <c r="BY235" s="125" t="n"/>
      <c r="BZ235" s="125" t="inlineStr">
        <is>
          <t>Received · manager annual, quarterly, self</t>
        </is>
      </c>
      <c r="CA235" s="125" t="inlineStr">
        <is>
          <t>Talent Mapping · Database Content</t>
        </is>
      </c>
      <c r="CB235" s="130" t="n">
        <v>19</v>
      </c>
      <c r="CC235" s="128" t="inlineStr">
        <is>
          <t>Full survey answers not in the files received · How We Grow export needed · HR</t>
        </is>
      </c>
      <c r="CD235" s="131" t="inlineStr">
        <is>
          <t>—</t>
        </is>
      </c>
      <c r="CE235" s="131" t="inlineStr">
        <is>
          <t>—</t>
        </is>
      </c>
      <c r="CF235" s="131" t="inlineStr">
        <is>
          <t>—</t>
        </is>
      </c>
      <c r="CG235" s="131" t="inlineStr">
        <is>
          <t>—</t>
        </is>
      </c>
      <c r="CH235"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235"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5" s="131" t="inlineStr">
        <is>
          <t>Self-identified: Client, sales &amp; stakeholders
For the next role: Client, sales &amp; stakeholders</t>
        </is>
      </c>
      <c r="CK235" s="128" t="inlineStr">
        <is>
          <t>Full survey answers not in the files received · How We Grow export needed · HR</t>
        </is>
      </c>
      <c r="CL235"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5" s="134" t="inlineStr">
        <is>
          <t>What the role answers for: A module / process, or work with client or regulatory consequences.
Accountability &amp; Impact rating: 2 of 12 · A2-level impact.
From the survey and manager mapping — critical role: yes; work only this person does: no; successor named: yes.
If the work is missed · role-holders' themes: incorrect · client · missing · impacts.
Measured on · manager-set KRA themes: business-day response · manual · contribute · delivery time · provide solutions · complete assigned.
Manager talent mapping — Latest rating: 2 · Potential: Medium · 9-Box Grid placement: Trusted Professional.</t>
        </is>
      </c>
      <c r="CN235" s="135" t="n"/>
      <c r="CO235" s="135" t="n">
        <v>2.5</v>
      </c>
      <c r="CP235" s="136" t="n">
        <v>2</v>
      </c>
      <c r="CQ235" s="137" t="inlineStr">
        <is>
          <t>Medium</t>
        </is>
      </c>
      <c r="CR235" s="137" t="inlineStr">
        <is>
          <t>Trusted Professional</t>
        </is>
      </c>
      <c r="CS235" s="137" t="inlineStr">
        <is>
          <t>Performance first</t>
        </is>
      </c>
      <c r="CT235" s="137" t="n"/>
      <c r="CU235" s="137" t="inlineStr">
        <is>
          <t>Yes</t>
        </is>
      </c>
      <c r="CV235" s="137" t="inlineStr">
        <is>
          <t>Palani Kumar, Virendra Borkar</t>
        </is>
      </c>
      <c r="CW235" s="137" t="n"/>
      <c r="CX235" s="137" t="n"/>
      <c r="CY235" s="137" t="n"/>
      <c r="CZ235" s="137" t="n"/>
      <c r="DA235" s="119" t="n">
        <v>91</v>
      </c>
      <c r="DB235" s="138" t="inlineStr">
        <is>
          <t>Meets the level</t>
        </is>
      </c>
      <c r="DC235" s="138" t="n">
        <v>87</v>
      </c>
      <c r="DD235" s="138" t="n">
        <v>92</v>
      </c>
      <c r="DE235" s="138" t="n">
        <v>92</v>
      </c>
      <c r="DF235" s="138" t="n"/>
      <c r="DG235" s="138" t="inlineStr">
        <is>
          <t>Analytics &amp; BI, Accounting standards, Ownership</t>
        </is>
      </c>
      <c r="DH235" s="138" t="inlineStr">
        <is>
          <t>B1: 80% of profile — close</t>
        </is>
      </c>
      <c r="DI235" s="138" t="inlineStr">
        <is>
          <t>Evidence: Survey + KRAs | Core: Ownership 1/2, Problem solving 2/2, Communication &amp; collaboration 3/2, Client &amp; quality focus 1/2, Learning agility 2/2, Integrity &amp; compliance 2/2 | Future-ready: AI literacy 1/2, Data literacy 3/2, Digital fluency 2/2, Innovation 2/2 | Functional: Analytics &amp; BI 2/3, SQL &amp; data 3/3, Excel &amp; tools 4/3, Regulatory domain 3/3, Quality &amp; process 3/3, Accounting standards 2/3</t>
        </is>
      </c>
      <c r="DJ235" s="111" t="inlineStr">
        <is>
          <t>Client, sales &amp; stakeholders</t>
        </is>
      </c>
      <c r="DK235" s="112" t="inlineStr">
        <is>
          <t>The team needs training for new automation tools.</t>
        </is>
      </c>
      <c r="DL235" s="112" t="inlineStr">
        <is>
          <t>RC.DATA-F: source validation; reconciliation; data lineage; issue management</t>
        </is>
      </c>
      <c r="DM235" s="112" t="inlineStr">
        <is>
          <t>Client, sales &amp; stakeholders</t>
        </is>
      </c>
      <c r="DN235" s="112" t="inlineStr">
        <is>
          <t>Transition to leadership: people management &amp; delegation, mentoring/coaching, project ownership &amp; stakeholder management, prioritisation under ambiguity, presentation &amp; influence skills</t>
        </is>
      </c>
      <c r="DO235" s="139" t="inlineStr">
        <is>
          <t>No strong match from survey evidence</t>
        </is>
      </c>
      <c r="DP235" s="126" t="inlineStr">
        <is>
          <t>John Mariakulandai · Data Analyst — 0.55: fund, mutual, access, excel; Akash Dubey · Data Analyst — 0.51: mutual, fund, data, details; Palanikumar Mooppanar · Data Analyst — 0.36: access, fund, mutual, data</t>
        </is>
      </c>
      <c r="DQ235" s="126" t="inlineStr">
        <is>
          <t>No close match in other businesses</t>
        </is>
      </c>
      <c r="DR235" s="126" t="n"/>
      <c r="DS235" s="126" t="n"/>
      <c r="DT235" s="126" t="inlineStr">
        <is>
          <t>A3 deep-dive: score 2.78 · gap to B1 0.76 · 0.5–1.0 from B1</t>
        </is>
      </c>
      <c r="DU235"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5"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5"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5"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5" s="139" t="inlineStr">
        <is>
          <t>Market level: P2 · SFIA 3 Apply
Typical title: Data Analyst
At peers: Atlassian company-wide P-levels – P40 Analyst · IRIS Vs Competitor Benchmark — data analyst ladder: Data Analyst II
Typical experience: 2–5 yrs · IRIS guide 2–4
Standard: DAMA-DMBOK</t>
        </is>
      </c>
      <c r="DZ235" s="126" t="inlineStr">
        <is>
          <t>2–4 yrs</t>
        </is>
      </c>
      <c r="EA235" s="126" t="inlineStr">
        <is>
          <t>3–5 · 2–5</t>
        </is>
      </c>
      <c r="EB235" s="126" t="inlineStr">
        <is>
          <t>Data Analyst</t>
        </is>
      </c>
      <c r="EC235" s="126" t="inlineStr">
        <is>
          <t>Atlassian company-wide P-levels: P40 Analyst · IRIS Vs Competitor Benchmark — data analyst ladder: Data Analyst II</t>
        </is>
      </c>
      <c r="ED235" s="126" t="inlineStr">
        <is>
          <t>DAMA-DMBOK · 11 knowledge areas around data governance</t>
        </is>
      </c>
      <c r="EE235" s="126" t="inlineStr">
        <is>
          <t>Core 2 · Future 2 · Functional 3 · Leadership not scored</t>
        </is>
      </c>
      <c r="EF235" s="139" t="n"/>
      <c r="EG235" s="126" t="inlineStr">
        <is>
          <t>✓ HRIS: 19.4 yrs, B.Com, 0 direct reports
✓ Survey: 19 of 20 questions answered
✓ KRAs: self, manager-set, quarterly
✓ Manager mapping: rating, potential, 9-box
✗ Job description: not on file</t>
        </is>
      </c>
      <c r="EH235" s="118" t="inlineStr">
        <is>
          <t xml:space="preserve">D229 · Long-tenure A3 · 8+ yrs · Medium: No rule changed the level: the score decides. · owner Business head — Consume · </t>
        </is>
      </c>
      <c r="EI235" s="118" t="n"/>
      <c r="EJ235" s="118" t="n"/>
      <c r="EK235" s="118" t="inlineStr">
        <is>
          <t>Survey: answered · full text needed · KRAs: received · Experience: on file</t>
        </is>
      </c>
      <c r="EL235" s="141" t="n"/>
      <c r="EM235" s="142" t="n"/>
      <c r="EN235" s="142" t="n"/>
      <c r="EO235" s="142" t="n"/>
      <c r="EP235" s="142" t="n"/>
      <c r="EQ235" s="143" t="n"/>
      <c r="ER235" s="135" t="n"/>
      <c r="ES235" s="135" t="n"/>
      <c r="ET235" s="135" t="n"/>
      <c r="EU235" s="135" t="n"/>
      <c r="EV235" s="135" t="n"/>
      <c r="EW235" s="135" t="n"/>
      <c r="EX235" s="135" t="n"/>
      <c r="EY235" s="143" t="n"/>
      <c r="EZ235" s="135" t="n"/>
      <c r="FA235" s="135" t="n"/>
      <c r="FB235" s="135" t="n"/>
      <c r="FC235" s="135" t="n"/>
      <c r="FD235" s="135" t="n"/>
    </row>
    <row r="236" ht="300" customHeight="1">
      <c r="A236" s="109" t="inlineStr">
        <is>
          <t>Consume</t>
        </is>
      </c>
      <c r="B236" s="110" t="inlineStr">
        <is>
          <t>IRIS0065</t>
        </is>
      </c>
      <c r="C236" s="110" t="inlineStr">
        <is>
          <t>Nishikant Mhatre</t>
        </is>
      </c>
      <c r="D236" s="110" t="inlineStr">
        <is>
          <t>India Content</t>
        </is>
      </c>
      <c r="E236" s="110" t="inlineStr">
        <is>
          <t>RC-040</t>
        </is>
      </c>
      <c r="F236" s="110" t="inlineStr">
        <is>
          <t>Gopal Krishna Sahu</t>
        </is>
      </c>
      <c r="G236" s="110" t="inlineStr">
        <is>
          <t>IRIS0007</t>
        </is>
      </c>
      <c r="H236" s="110" t="inlineStr">
        <is>
          <t>B2</t>
        </is>
      </c>
      <c r="I236" s="110" t="n"/>
      <c r="J236" s="110" t="n">
        <v>30.7</v>
      </c>
      <c r="K236" s="110" t="n">
        <v>19.7</v>
      </c>
      <c r="L236" s="110" t="inlineStr">
        <is>
          <t>B.Com</t>
        </is>
      </c>
      <c r="M236" s="110" t="n"/>
      <c r="N236" s="144" t="inlineStr">
        <is>
          <t>Data Analyst</t>
        </is>
      </c>
      <c r="O236" s="113" t="inlineStr">
        <is>
          <t>Senior Data Analyst</t>
        </is>
      </c>
      <c r="P236" s="112" t="inlineStr">
        <is>
          <t>Data &amp; Analytics</t>
        </is>
      </c>
      <c r="Q236" s="112" t="inlineStr">
        <is>
          <t>Financial Data Processing</t>
        </is>
      </c>
      <c r="R236" s="113" t="inlineStr">
        <is>
          <t>L3 – Professional / Associate</t>
        </is>
      </c>
      <c r="S236" s="114" t="inlineStr">
        <is>
          <t>A3</t>
        </is>
      </c>
      <c r="T236" s="151" t="inlineStr">
        <is>
          <t>Senior Associate</t>
        </is>
      </c>
      <c r="U236" s="151" t="inlineStr">
        <is>
          <t>A</t>
        </is>
      </c>
      <c r="V236" s="112" t="inlineStr">
        <is>
          <t>IC</t>
        </is>
      </c>
      <c r="W236" s="150" t="inlineStr">
        <is>
          <t>▲ Up</t>
        </is>
      </c>
      <c r="X236" s="112" t="inlineStr">
        <is>
          <t>P2</t>
        </is>
      </c>
      <c r="Y236" s="112" t="inlineStr">
        <is>
          <t>Developing</t>
        </is>
      </c>
      <c r="Z236" s="112" t="inlineStr">
        <is>
          <t>3 Apply</t>
        </is>
      </c>
      <c r="AA236" s="117" t="inlineStr">
        <is>
          <t>A3</t>
        </is>
      </c>
      <c r="AB236" s="118" t="inlineStr">
        <is>
          <t>Band A · Practitioner</t>
        </is>
      </c>
      <c r="AC236" s="118" t="inlineStr">
        <is>
          <t>Senior Associate</t>
        </is>
      </c>
      <c r="AD236" s="118" t="inlineStr">
        <is>
          <t>• Same as the model</t>
        </is>
      </c>
      <c r="AE236" s="118" t="inlineStr">
        <is>
          <t>B2</t>
        </is>
      </c>
      <c r="AF236" s="118" t="inlineStr">
        <is>
          <t>OK</t>
        </is>
      </c>
      <c r="AG236" s="118" t="inlineStr">
        <is>
          <t>No change · already below the manager</t>
        </is>
      </c>
      <c r="AH236" s="118" t="n">
        <v>4</v>
      </c>
      <c r="AI236" s="118" t="n"/>
      <c r="AJ236" s="119" t="inlineStr">
        <is>
          <t>Consume · India Content · Band A · Early career</t>
        </is>
      </c>
      <c r="AK236" s="120" t="n">
        <v>2</v>
      </c>
      <c r="AL236" s="121">
        <f>IFERROR(INDEX(WM_C,MATCH($AJ236,WM_KEY,0)),"")</f>
        <v>0.54</v>
      </c>
      <c r="AM236" s="122">
        <f>IF(OR(AK236="",AL236=""),"",AK236*AL236)</f>
        <v>1.08</v>
      </c>
      <c r="AN236" s="120" t="n">
        <v>2</v>
      </c>
      <c r="AO236" s="121">
        <f>IFERROR(INDEX(WM_AU,MATCH($AJ236,WM_KEY,0)),"")</f>
        <v>0.16</v>
      </c>
      <c r="AP236" s="122">
        <f>IF(OR(AN236="",AO236=""),"",AN236*AO236)</f>
        <v>0.32</v>
      </c>
      <c r="AQ236" s="120" t="n">
        <v>2</v>
      </c>
      <c r="AR236" s="121">
        <f>IFERROR(INDEX(WM_AC,MATCH($AJ236,WM_KEY,0)),"")</f>
        <v>0.14</v>
      </c>
      <c r="AS236" s="122">
        <f>IF(OR(AQ236="",AR236=""),"",AQ236*AR236)</f>
        <v>0.28</v>
      </c>
      <c r="AT236" s="120" t="n">
        <v>1</v>
      </c>
      <c r="AU236" s="121">
        <f>IFERROR(INDEX(WM_L,MATCH($AJ236,WM_KEY,0)),"")</f>
        <v>0</v>
      </c>
      <c r="AV236" s="122">
        <f>IF(OR(AT236="",AU236=""),"",AT236*AU236)</f>
        <v>0</v>
      </c>
      <c r="AW236" s="120" t="n">
        <v>12</v>
      </c>
      <c r="AX236" s="121">
        <f>IFERROR(INDEX(WM_E,MATCH($AJ236,WM_KEY,0)),"")</f>
        <v>0.1</v>
      </c>
      <c r="AY236" s="122">
        <f>IF(OR(AW236="",AX236=""),"",AW236*AX236)</f>
        <v>1.2</v>
      </c>
      <c r="AZ236" s="123" t="n">
        <v>2.5</v>
      </c>
      <c r="BA236" s="121">
        <f>IFERROR(INDEX(WM_BI,MATCH($AJ236,WM_KEY,0)),"")</f>
        <v>0.06</v>
      </c>
      <c r="BB236" s="122">
        <f>IF(OR(AZ236="",BA236=""),"",AZ236*BA236)</f>
        <v>0.15</v>
      </c>
      <c r="BC236" s="122">
        <f>IF(COUNT(AM236,AP236,AS236,AV236,AY236,BB236)&lt;6,"",SUM(AM236,AP236,AS236,AV236,AY236,BB236))</f>
        <v>3.03</v>
      </c>
      <c r="BD236" s="122" t="str">
        <f>IF(BC236="","",INDEX({"A1","A2","A3","B1","B2","B3","C1","C2","D1","D2","E1","E2"},MAX(1,MIN(12,ROUND(BC236,0)))))</f>
        <v>A3</v>
      </c>
      <c r="BE236" s="114" t="inlineStr">
        <is>
          <t>A3</t>
        </is>
      </c>
      <c r="BF236" s="124" t="inlineStr">
        <is>
          <t>The score decided the level</t>
        </is>
      </c>
      <c r="BG23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6" s="125" t="inlineStr">
        <is>
          <t>At build: Complexity 1.08 + Autonomy 0.32 + Accountability 0.28 + Leadership 0.00 + Experience 1.20 + Business impact 0.15
= 3.03 points → nearest level 3 = A3
Final level: A3 · same as the score</t>
        </is>
      </c>
      <c r="BI236" s="125" t="inlineStr">
        <is>
          <t>No rule applied: the score decides.</t>
        </is>
      </c>
      <c r="BJ236" s="125" t="inlineStr">
        <is>
          <t>—</t>
        </is>
      </c>
      <c r="BK236" s="126" t="n"/>
      <c r="BL236" s="126" t="inlineStr">
        <is>
          <t>Low</t>
        </is>
      </c>
      <c r="BM236" s="126" t="inlineStr">
        <is>
          <t>• Survey answers are generic or do not match the role — not used as evidence; manager input needed
• 30.7 yrs of experience in a role that reads as Band A work — a career-path question for the manager: can the role be widened · Specialist, B1 or is it correctly sized?</t>
        </is>
      </c>
      <c r="BN236" s="125" t="inlineStr">
        <is>
          <t>Stable · moves in fewer than 5 of 30 weight tests</t>
        </is>
      </c>
      <c r="BO236" s="127" t="inlineStr">
        <is>
          <t>Rated 2 of 12
Start: 2.0 · practitioner title
Evidence: no survey answers or KRAs on file → rating stays at the start
KRA: “1. Complete assigned tasks with 99.99% accuracy. 2. Do all the client delivery on time with 100% accuracy. 3. Maintain all log files for…”
Market: A2 = Standard work of the discipline</t>
        </is>
      </c>
      <c r="BP236" s="128" t="inlineStr">
        <is>
          <t>Rated 2 of 12
Start: 2.0 · practitioner title
Evidence: no survey answers or KRAs on file → rating stays at the start
Market: A2 = Chooses own approach within standards</t>
        </is>
      </c>
      <c r="BQ236" s="128" t="inlineStr">
        <is>
          <t>Rated 2 of 12
Start: 2.0 · practitioner title
Evidence: no survey answers or KRAs on file → rating stays at the start
KRA: “1. Complete assigned tasks with 99.99% accuracy. 2. Do all the client delivery on time with 100% accuracy. 3. Maintain all log files for…”
Market: A2 = Own deliverables · accuracy, TAT</t>
        </is>
      </c>
      <c r="BR236" s="128" t="inlineStr">
        <is>
          <t>Rated 1 of 12 — not counted: the weight is 0% at this level
Start: 1.0 · individual contributor, so influence only
Evidence: no survey answers or KRAs on file → rating stays at the start
Team: 0 direct reports · IC
Market: A1 = Not scored in Band A</t>
        </is>
      </c>
      <c r="BS236" s="129" t="inlineStr">
        <is>
          <t>Rated 12 of 12
Experience: 30.7 yrs total · 11.0 before IRIS + 19.7 at IRIS = 12.0 on the experience scale
Qualification: B.Com · graduate, relevant to the work → no change
Market: A3 roles typically have 2–5 yrs · IRIS guide 2–4</t>
        </is>
      </c>
      <c r="BT236"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6"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6"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6" s="125"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6" s="125" t="inlineStr">
        <is>
          <t>3</t>
        </is>
      </c>
      <c r="BY236" s="125" t="n"/>
      <c r="BZ236" s="125" t="inlineStr">
        <is>
          <t>Received · manager annual, quarterly, self</t>
        </is>
      </c>
      <c r="CA236" s="125" t="inlineStr">
        <is>
          <t>Talent Mapping · Database Content</t>
        </is>
      </c>
      <c r="CB236" s="130" t="n">
        <v>20</v>
      </c>
      <c r="CC236" s="128" t="inlineStr">
        <is>
          <t>Full survey answers not in the files received · How We Grow export needed · HR</t>
        </is>
      </c>
      <c r="CD236" s="131" t="inlineStr">
        <is>
          <t>—</t>
        </is>
      </c>
      <c r="CE236" s="131" t="inlineStr">
        <is>
          <t>—</t>
        </is>
      </c>
      <c r="CF236" s="131" t="inlineStr">
        <is>
          <t>—</t>
        </is>
      </c>
      <c r="CG236" s="131" t="inlineStr">
        <is>
          <t>—</t>
        </is>
      </c>
      <c r="CH236"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236"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6" s="131" t="inlineStr">
        <is>
          <t>Self-identified: Answered · no common topic
For the next role: Answered · no common topic</t>
        </is>
      </c>
      <c r="CK236" s="128" t="inlineStr">
        <is>
          <t>Full survey answers not in the files received · How We Grow export needed · HR</t>
        </is>
      </c>
      <c r="CL236"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6" s="134"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Trusted Professional.</t>
        </is>
      </c>
      <c r="CN236" s="135" t="n"/>
      <c r="CO236" s="135" t="n">
        <v>2.5</v>
      </c>
      <c r="CP236" s="136" t="n">
        <v>3</v>
      </c>
      <c r="CQ236" s="137" t="inlineStr">
        <is>
          <t>Medium</t>
        </is>
      </c>
      <c r="CR236" s="137" t="inlineStr">
        <is>
          <t>Trusted Professional</t>
        </is>
      </c>
      <c r="CS236" s="137" t="inlineStr">
        <is>
          <t>Develop in role</t>
        </is>
      </c>
      <c r="CT236" s="137" t="n"/>
      <c r="CU236" s="137" t="inlineStr">
        <is>
          <t>Yes</t>
        </is>
      </c>
      <c r="CV236" s="137" t="inlineStr">
        <is>
          <t>Virendra Borkar</t>
        </is>
      </c>
      <c r="CW236" s="137" t="n"/>
      <c r="CX236" s="137" t="n"/>
      <c r="CY236" s="137" t="n"/>
      <c r="CZ236" s="137" t="n"/>
      <c r="DA236" s="119" t="n">
        <v>96</v>
      </c>
      <c r="DB236" s="138" t="inlineStr">
        <is>
          <t>Meets the level</t>
        </is>
      </c>
      <c r="DC236" s="138" t="n">
        <v>110</v>
      </c>
      <c r="DD236" s="138" t="n">
        <v>88</v>
      </c>
      <c r="DE236" s="138" t="n">
        <v>90</v>
      </c>
      <c r="DF236" s="138" t="n"/>
      <c r="DG236" s="138" t="inlineStr">
        <is>
          <t>Analytics &amp; BI, Excel &amp; tools, Accounting standards</t>
        </is>
      </c>
      <c r="DH236" s="138" t="inlineStr">
        <is>
          <t>B1: 83% of profile — close</t>
        </is>
      </c>
      <c r="DI236" s="138" t="inlineStr">
        <is>
          <t>Evidence: Survey + KRAs | Core: Ownership 3/2, Problem solving 2/2, Communication &amp; collaboration 3/2, Client &amp; quality focus 3/2, Learning agility 2/2, Integrity &amp; compliance 2/2 | Future-ready: AI literacy 1/2, Data literacy 2/2, Digital fluency 2/2, Innovation 2/2 | Functional: Analytics &amp; BI 2/3, SQL &amp; data 3/3, Excel &amp; tools 2/3, Regulatory domain 4/3, Quality &amp; process 4/3, Accounting standards 2/3</t>
        </is>
      </c>
      <c r="DJ236" s="111" t="inlineStr">
        <is>
          <t>Answered · no common topic</t>
        </is>
      </c>
      <c r="DK236" s="112" t="inlineStr">
        <is>
          <t>The team needs training for new automation tools.</t>
        </is>
      </c>
      <c r="DL236" s="112" t="inlineStr">
        <is>
          <t>Strategic Thinking &amp; Business Acumen</t>
        </is>
      </c>
      <c r="DM236" s="112" t="inlineStr">
        <is>
          <t>Answered · no common topic</t>
        </is>
      </c>
      <c r="DN236" s="112" t="inlineStr">
        <is>
          <t>Transition to leadership: people management &amp; delegation, mentoring/coaching, project ownership &amp; stakeholder management, prioritisation under ambiguity, presentation &amp; influence skills</t>
        </is>
      </c>
      <c r="DO236" s="139" t="inlineStr">
        <is>
          <t>No strong match from survey evidence</t>
        </is>
      </c>
      <c r="DP236" s="126" t="inlineStr">
        <is>
          <t>No material overlap found</t>
        </is>
      </c>
      <c r="DQ236" s="126" t="inlineStr">
        <is>
          <t>No close match in other businesses</t>
        </is>
      </c>
      <c r="DR236" s="126" t="n"/>
      <c r="DS236" s="126" t="n"/>
      <c r="DT236" s="126" t="inlineStr">
        <is>
          <t>A3 deep-dive: score 3.03 · gap to B1 0.51 · 0.5–1.0 from B1</t>
        </is>
      </c>
      <c r="DU236"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6"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6"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6"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6" s="139" t="inlineStr">
        <is>
          <t>Market level: P2 · SFIA 3 Apply
Typical title: Data Analyst
At peers: Atlassian company-wide P-levels – P40 Analyst · IRIS Vs Competitor Benchmark — data analyst ladder: Data Analyst II
Typical experience: 2–5 yrs · IRIS guide 2–4
Standard: DAMA-DMBOK</t>
        </is>
      </c>
      <c r="DZ236" s="126" t="inlineStr">
        <is>
          <t>2–4 yrs</t>
        </is>
      </c>
      <c r="EA236" s="126" t="inlineStr">
        <is>
          <t>3–5 · 2–5</t>
        </is>
      </c>
      <c r="EB236" s="126" t="inlineStr">
        <is>
          <t>Data Analyst</t>
        </is>
      </c>
      <c r="EC236" s="126" t="inlineStr">
        <is>
          <t>Atlassian company-wide P-levels: P40 Analyst · IRIS Vs Competitor Benchmark — data analyst ladder: Data Analyst II</t>
        </is>
      </c>
      <c r="ED236" s="126" t="inlineStr">
        <is>
          <t>DAMA-DMBOK · 11 knowledge areas around data governance</t>
        </is>
      </c>
      <c r="EE236" s="126" t="inlineStr">
        <is>
          <t>Core 2 · Future 2 · Functional 3 · Leadership not scored</t>
        </is>
      </c>
      <c r="EF236" s="139" t="n"/>
      <c r="EG236" s="126" t="inlineStr">
        <is>
          <t>✓ HRIS: 30.7 yrs, B.Com, 0 direct reports
✓ Survey: 20 of 20 questions answered
✓ KRAs: self, manager-set, quarterly
✓ Manager mapping: rating, potential, 9-box
✗ Job description: not on file</t>
        </is>
      </c>
      <c r="EH236" s="118" t="inlineStr">
        <is>
          <t xml:space="preserve">D230 · Long-tenure A3 · 8+ yrs · Medium: No rule changed the level: the score decides. · owner Business head — Consume · </t>
        </is>
      </c>
      <c r="EI236" s="118" t="n"/>
      <c r="EJ236" s="118" t="n"/>
      <c r="EK236" s="118" t="inlineStr">
        <is>
          <t>Survey: answered · full text needed · KRAs: received · Experience: on file</t>
        </is>
      </c>
      <c r="EL236" s="141" t="n"/>
      <c r="EM236" s="142" t="n"/>
      <c r="EN236" s="142" t="n"/>
      <c r="EO236" s="142" t="n"/>
      <c r="EP236" s="142" t="n"/>
      <c r="EQ236" s="143" t="n"/>
      <c r="ER236" s="135" t="n"/>
      <c r="ES236" s="135" t="n"/>
      <c r="ET236" s="135" t="n"/>
      <c r="EU236" s="135" t="n"/>
      <c r="EV236" s="135" t="n"/>
      <c r="EW236" s="135" t="n"/>
      <c r="EX236" s="135" t="n"/>
      <c r="EY236" s="143" t="n"/>
      <c r="EZ236" s="135" t="n"/>
      <c r="FA236" s="135" t="n"/>
      <c r="FB236" s="135" t="n"/>
      <c r="FC236" s="135" t="n"/>
      <c r="FD236" s="135" t="n"/>
    </row>
    <row r="237" ht="300" customHeight="1">
      <c r="A237" s="109" t="inlineStr">
        <is>
          <t>Consume</t>
        </is>
      </c>
      <c r="B237" s="110" t="inlineStr">
        <is>
          <t>IRIS0292</t>
        </is>
      </c>
      <c r="C237" s="110" t="inlineStr">
        <is>
          <t>Palanikumar Mooppanar</t>
        </is>
      </c>
      <c r="D237" s="110" t="inlineStr">
        <is>
          <t>India Content</t>
        </is>
      </c>
      <c r="E237" s="110" t="inlineStr">
        <is>
          <t>RC-040</t>
        </is>
      </c>
      <c r="F237" s="110" t="inlineStr">
        <is>
          <t>Gopal Krishna Sahu</t>
        </is>
      </c>
      <c r="G237" s="110" t="inlineStr">
        <is>
          <t>IRIS0007</t>
        </is>
      </c>
      <c r="H237" s="110" t="inlineStr">
        <is>
          <t>B2</t>
        </is>
      </c>
      <c r="I237" s="110" t="n"/>
      <c r="J237" s="110" t="n">
        <v>18.5</v>
      </c>
      <c r="K237" s="110" t="n">
        <v>17</v>
      </c>
      <c r="L237" s="110" t="inlineStr">
        <is>
          <t>B.Com</t>
        </is>
      </c>
      <c r="M237" s="110" t="n"/>
      <c r="N237" s="144" t="inlineStr">
        <is>
          <t>Data Analyst</t>
        </is>
      </c>
      <c r="O237" s="113" t="inlineStr">
        <is>
          <t>Senior Data Analyst</t>
        </is>
      </c>
      <c r="P237" s="112" t="inlineStr">
        <is>
          <t>Data &amp; Analytics</t>
        </is>
      </c>
      <c r="Q237" s="112" t="inlineStr">
        <is>
          <t>Financial Data Processing</t>
        </is>
      </c>
      <c r="R237" s="113" t="inlineStr">
        <is>
          <t>L3 – Professional / Associate</t>
        </is>
      </c>
      <c r="S237" s="114" t="inlineStr">
        <is>
          <t>A3</t>
        </is>
      </c>
      <c r="T237" s="151" t="inlineStr">
        <is>
          <t>Senior Associate</t>
        </is>
      </c>
      <c r="U237" s="151" t="inlineStr">
        <is>
          <t>A</t>
        </is>
      </c>
      <c r="V237" s="112" t="inlineStr">
        <is>
          <t>IC</t>
        </is>
      </c>
      <c r="W237" s="150" t="inlineStr">
        <is>
          <t>▲ Up</t>
        </is>
      </c>
      <c r="X237" s="112" t="inlineStr">
        <is>
          <t>P2</t>
        </is>
      </c>
      <c r="Y237" s="112" t="inlineStr">
        <is>
          <t>Developing</t>
        </is>
      </c>
      <c r="Z237" s="112" t="inlineStr">
        <is>
          <t>3 Apply</t>
        </is>
      </c>
      <c r="AA237" s="117" t="inlineStr">
        <is>
          <t>A3</t>
        </is>
      </c>
      <c r="AB237" s="118" t="inlineStr">
        <is>
          <t>Band A · Practitioner</t>
        </is>
      </c>
      <c r="AC237" s="118" t="inlineStr">
        <is>
          <t>Senior Associate</t>
        </is>
      </c>
      <c r="AD237" s="118" t="inlineStr">
        <is>
          <t>• Same as the model</t>
        </is>
      </c>
      <c r="AE237" s="118" t="inlineStr">
        <is>
          <t>B2</t>
        </is>
      </c>
      <c r="AF237" s="118" t="inlineStr">
        <is>
          <t>OK</t>
        </is>
      </c>
      <c r="AG237" s="118" t="inlineStr">
        <is>
          <t>No change · already below the manager</t>
        </is>
      </c>
      <c r="AH237" s="118" t="n">
        <v>4</v>
      </c>
      <c r="AI237" s="118" t="n"/>
      <c r="AJ237" s="119" t="inlineStr">
        <is>
          <t>Consume · India Content · Band A · Early career</t>
        </is>
      </c>
      <c r="AK237" s="120" t="n">
        <v>2</v>
      </c>
      <c r="AL237" s="121">
        <f>IFERROR(INDEX(WM_C,MATCH($AJ237,WM_KEY,0)),"")</f>
        <v>0.54</v>
      </c>
      <c r="AM237" s="122">
        <f>IF(OR(AK237="",AL237=""),"",AK237*AL237)</f>
        <v>1.08</v>
      </c>
      <c r="AN237" s="120" t="n">
        <v>2</v>
      </c>
      <c r="AO237" s="121">
        <f>IFERROR(INDEX(WM_AU,MATCH($AJ237,WM_KEY,0)),"")</f>
        <v>0.16</v>
      </c>
      <c r="AP237" s="122">
        <f>IF(OR(AN237="",AO237=""),"",AN237*AO237)</f>
        <v>0.32</v>
      </c>
      <c r="AQ237" s="120" t="n">
        <v>2</v>
      </c>
      <c r="AR237" s="121">
        <f>IFERROR(INDEX(WM_AC,MATCH($AJ237,WM_KEY,0)),"")</f>
        <v>0.14</v>
      </c>
      <c r="AS237" s="122">
        <f>IF(OR(AQ237="",AR237=""),"",AQ237*AR237)</f>
        <v>0.28</v>
      </c>
      <c r="AT237" s="120" t="n">
        <v>1</v>
      </c>
      <c r="AU237" s="121">
        <f>IFERROR(INDEX(WM_L,MATCH($AJ237,WM_KEY,0)),"")</f>
        <v>0</v>
      </c>
      <c r="AV237" s="122">
        <f>IF(OR(AT237="",AU237=""),"",AT237*AU237)</f>
        <v>0</v>
      </c>
      <c r="AW237" s="120" t="n">
        <v>9.5</v>
      </c>
      <c r="AX237" s="121">
        <f>IFERROR(INDEX(WM_E,MATCH($AJ237,WM_KEY,0)),"")</f>
        <v>0.1</v>
      </c>
      <c r="AY237" s="122">
        <f>IF(OR(AW237="",AX237=""),"",AW237*AX237)</f>
        <v>0.95</v>
      </c>
      <c r="AZ237" s="123" t="n">
        <v>2.5</v>
      </c>
      <c r="BA237" s="121">
        <f>IFERROR(INDEX(WM_BI,MATCH($AJ237,WM_KEY,0)),"")</f>
        <v>0.06</v>
      </c>
      <c r="BB237" s="122">
        <f>IF(OR(AZ237="",BA237=""),"",AZ237*BA237)</f>
        <v>0.15</v>
      </c>
      <c r="BC237" s="122">
        <f>IF(COUNT(AM237,AP237,AS237,AV237,AY237,BB237)&lt;6,"",SUM(AM237,AP237,AS237,AV237,AY237,BB237))</f>
        <v>2.78</v>
      </c>
      <c r="BD237" s="122" t="str">
        <f>IF(BC237="","",INDEX({"A1","A2","A3","B1","B2","B3","C1","C2","D1","D2","E1","E2"},MAX(1,MIN(12,ROUND(BC237,0)))))</f>
        <v>A3</v>
      </c>
      <c r="BE237" s="114" t="inlineStr">
        <is>
          <t>A3</t>
        </is>
      </c>
      <c r="BF237" s="124" t="inlineStr">
        <is>
          <t>The score decided the level</t>
        </is>
      </c>
      <c r="BG23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7" s="125" t="inlineStr">
        <is>
          <t>At build: Complexity 1.08 + Autonomy 0.32 + Accountability 0.28 + Leadership 0.00 + Experience 0.95 + Business impact 0.15
= 2.78 points → nearest level 3 = A3
Final level: A3 · same as the score</t>
        </is>
      </c>
      <c r="BI237" s="125" t="inlineStr">
        <is>
          <t>No rule applied: the score decides.</t>
        </is>
      </c>
      <c r="BJ237" s="125" t="inlineStr">
        <is>
          <t>—</t>
        </is>
      </c>
      <c r="BK237" s="126" t="n"/>
      <c r="BL237" s="126" t="inlineStr">
        <is>
          <t>High</t>
        </is>
      </c>
      <c r="BM237" s="126" t="inlineStr">
        <is>
          <t>• 18.5 yrs of experience in a role that reads as Band A work — a career-path question for the manager: can the role be widened · Specialist, B1 or is it correctly sized?</t>
        </is>
      </c>
      <c r="BN237" s="125" t="inlineStr">
        <is>
          <t>Stable · moves in fewer than 5 of 30 weight tests</t>
        </is>
      </c>
      <c r="BO237" s="148" t="inlineStr">
        <is>
          <t>Rated 2 of 12
Start: 2.0 · practitioner title
Evidence reads like A2: Maintains mutual fund scheme master and NFO scheme data in Access/SQL; validates, resolves errors → matches the start
KRA: “1. Complete assigned tasks with 99.99% accuracy. 2. Do all the client delivery on time with 100% accuracy. 3. Maintain all log files for…”
Market: A2 = Standard work of the discipline</t>
        </is>
      </c>
      <c r="BP237" s="129" t="inlineStr">
        <is>
          <t>Rated 2 of 12
Start: 2.0 · practitioner title
Evidence reads like A2: Checks and corrects data on own updates; nothing wider described → matches the start
Market: A2 = Chooses own approach within standards</t>
        </is>
      </c>
      <c r="BQ237" s="129" t="inlineStr">
        <is>
          <t>Rated 2 of 12
Start: 2.0 · practitioner title
Evidence reads like A2: Accuracy and timely delivery of scheme master updates before the effective date → matches the start
KRA: “1. Complete assigned tasks with 99.99% accuracy. 2. Do all the client delivery on time with 100% accuracy. 3. Maintain all log files for…”
Market: A2 = Own deliverables · accuracy, TAT</t>
        </is>
      </c>
      <c r="BR237"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37" s="129" t="inlineStr">
        <is>
          <t>Rated 9.5 of 12 · between D1 and D2
Experience: 18.5 yrs total · 1.5 before IRIS + 17.0 at IRIS = 9.3 on the experience scale
Qualification: B.Com · graduate, relevant to the work → no change
Market: A3 roles typically have 2–5 yrs · IRIS guide 2–4</t>
        </is>
      </c>
      <c r="BT237"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7"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7"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7" s="125"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7" s="125" t="inlineStr">
        <is>
          <t>4</t>
        </is>
      </c>
      <c r="BY237" s="125" t="n"/>
      <c r="BZ237" s="125" t="inlineStr">
        <is>
          <t>Received · manager annual, quarterly, self</t>
        </is>
      </c>
      <c r="CA237" s="125" t="inlineStr">
        <is>
          <t>Talent Mapping · Database Content</t>
        </is>
      </c>
      <c r="CB237" s="130" t="n">
        <v>20</v>
      </c>
      <c r="CC237" s="128" t="inlineStr">
        <is>
          <t>Full survey answers not in the files received · How We Grow export needed · HR</t>
        </is>
      </c>
      <c r="CD237" s="131" t="inlineStr">
        <is>
          <t>—</t>
        </is>
      </c>
      <c r="CE237" s="131" t="inlineStr">
        <is>
          <t>—</t>
        </is>
      </c>
      <c r="CF237" s="131" t="inlineStr">
        <is>
          <t>—</t>
        </is>
      </c>
      <c r="CG237" s="131" t="inlineStr">
        <is>
          <t>—</t>
        </is>
      </c>
      <c r="CH237" s="132" t="inlineStr">
        <is>
          <t>Complexity: Evidence reads like A2: Maintains mutual fund scheme master and NFO scheme data in Access/SQL; validates, resolves errors → matches the start
Autonomy: Evidence reads like A2: Checks and corrects data on own updates; nothing wider described → matches the start
Accountability: Evidence reads like A2: Accuracy and timely delivery of scheme master updates before the effective date → matches the start
Leadership: Evidence reads like A1: No guiding or leading of others described → matches the start
Business Impact: Moved +0.5: the survey / manager mapping marks it business-critical.</t>
        </is>
      </c>
      <c r="CI237"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7" s="131" t="inlineStr">
        <is>
          <t>Self-identified: AI / automation · Leadership &amp; people management · Communication &amp; presentation
For the next role: AI / automation · Leadership &amp; people management · Communication &amp; presentation</t>
        </is>
      </c>
      <c r="CK237" s="128" t="inlineStr">
        <is>
          <t>Full survey answers not in the files received · How We Grow export needed · HR</t>
        </is>
      </c>
      <c r="CL237"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7"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incorrect · client · missing · impacts.
Measured on · manager-set KRA themes: business-day response · manual · contribute · delivery time · provide solutions · complete assigned.
Manager talent mapping — Latest rating: 4 · Potential: High · 9-Box Grid placement: Future Leader.</t>
        </is>
      </c>
      <c r="CN237" s="135" t="n"/>
      <c r="CO237" s="135" t="n">
        <v>2.5</v>
      </c>
      <c r="CP237" s="136" t="n">
        <v>4</v>
      </c>
      <c r="CQ237" s="137" t="inlineStr">
        <is>
          <t>High</t>
        </is>
      </c>
      <c r="CR237" s="137" t="inlineStr">
        <is>
          <t>Future Leader</t>
        </is>
      </c>
      <c r="CS237" s="137" t="inlineStr">
        <is>
          <t>Ready now</t>
        </is>
      </c>
      <c r="CT237" s="137" t="inlineStr">
        <is>
          <t>Yes</t>
        </is>
      </c>
      <c r="CU237" s="137" t="inlineStr">
        <is>
          <t>Yes</t>
        </is>
      </c>
      <c r="CV237" s="137" t="inlineStr">
        <is>
          <t>Not Identified</t>
        </is>
      </c>
      <c r="CW237" s="137" t="n"/>
      <c r="CX237" s="137" t="inlineStr">
        <is>
          <t>Medium · critical role Yes · only this person — · successor named No</t>
        </is>
      </c>
      <c r="CY237" s="137" t="inlineStr">
        <is>
          <t>Gopal Krishna Sahu · B2, Consume · Virendra Borkar · B1, Consume · Akash Dubey · A3, Consume</t>
        </is>
      </c>
      <c r="CZ237" s="137" t="inlineStr">
        <is>
          <t>Name a successor; document the key process; cross-train one person</t>
        </is>
      </c>
      <c r="DA237" s="119" t="n">
        <v>91</v>
      </c>
      <c r="DB237" s="138" t="inlineStr">
        <is>
          <t>Meets the level</t>
        </is>
      </c>
      <c r="DC237" s="138" t="n">
        <v>102</v>
      </c>
      <c r="DD237" s="138" t="n">
        <v>88</v>
      </c>
      <c r="DE237" s="138" t="n">
        <v>87</v>
      </c>
      <c r="DF237" s="138" t="n"/>
      <c r="DG237" s="138" t="inlineStr">
        <is>
          <t>Analytics &amp; BI, Excel &amp; tools, Accounting standards</t>
        </is>
      </c>
      <c r="DH237" s="138" t="inlineStr">
        <is>
          <t>B1: 82% of profile — close</t>
        </is>
      </c>
      <c r="DI237" s="138" t="inlineStr">
        <is>
          <t>Evidence: Survey + KRAs | Core: Ownership 4/2, Problem solving 2/2, Communication &amp; collaboration 3/2, Client &amp; quality focus 4/2, Learning agility 1/2, Integrity &amp; compliance 2/2 | Future-ready: AI literacy 1/2, Data literacy 2/2, Digital fluency 2/2, Innovation 2/2 | Functional: Analytics &amp; BI 2/3, SQL &amp; data 3/3, Excel &amp; tools 2/3, Regulatory domain 3/3, Quality &amp; process 4/3, Accounting standards 2/3</t>
        </is>
      </c>
      <c r="DJ237" s="111" t="inlineStr">
        <is>
          <t>AI / automation · Leadership &amp; people management · Communication &amp; presentation</t>
        </is>
      </c>
      <c r="DK237" s="112" t="inlineStr">
        <is>
          <t>The team needs training for new automation tools.</t>
        </is>
      </c>
      <c r="DL237" s="112" t="inlineStr">
        <is>
          <t>AI, GenAI &amp; Prompt Engineering; Database, SQL &amp; Data Engineering; Cybersecurity &amp; Infrastructure</t>
        </is>
      </c>
      <c r="DM237" s="112" t="inlineStr">
        <is>
          <t>AI / automation · Leadership &amp; people management · Communication &amp; presentation</t>
        </is>
      </c>
      <c r="DN237" s="112" t="inlineStr">
        <is>
          <t>Transition to leadership: people management &amp; delegation, mentoring/coaching, project ownership &amp; stakeholder management, prioritisation under ambiguity, presentation &amp; influence skills</t>
        </is>
      </c>
      <c r="DO237" s="139" t="inlineStr">
        <is>
          <t>No strong match from survey evidence</t>
        </is>
      </c>
      <c r="DP237" s="126" t="inlineStr">
        <is>
          <t>John Mariakulandai · Data Analyst — 0.44: access, data, fund, mutual; Virendra Borkar · Lead Data Analyst — 0.42: access, data, master, handling; Akash Dubey · Data Analyst — 0.39: data, fund, mutual, scheme</t>
        </is>
      </c>
      <c r="DQ237" s="126" t="inlineStr">
        <is>
          <t>No close match in other businesses</t>
        </is>
      </c>
      <c r="DR237" s="126" t="n"/>
      <c r="DS237" s="126" t="n"/>
      <c r="DT237" s="126" t="inlineStr">
        <is>
          <t>A3 deep-dive: score 2.78 · gap to B1 0.76 · 0.5–1.0 from B1</t>
        </is>
      </c>
      <c r="DU237"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7"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7"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7"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7" s="139" t="inlineStr">
        <is>
          <t>Market level: P2 · SFIA 3 Apply
Typical title: Data Analyst
At peers: Atlassian company-wide P-levels – P40 Analyst · IRIS Vs Competitor Benchmark — data analyst ladder: Data Analyst II
Typical experience: 2–5 yrs · IRIS guide 2–4
Standard: DAMA-DMBOK</t>
        </is>
      </c>
      <c r="DZ237" s="126" t="inlineStr">
        <is>
          <t>2–4 yrs</t>
        </is>
      </c>
      <c r="EA237" s="126" t="inlineStr">
        <is>
          <t>3–5 · 2–5</t>
        </is>
      </c>
      <c r="EB237" s="126" t="inlineStr">
        <is>
          <t>Data Analyst</t>
        </is>
      </c>
      <c r="EC237" s="126" t="inlineStr">
        <is>
          <t>Atlassian company-wide P-levels: P40 Analyst · IRIS Vs Competitor Benchmark — data analyst ladder: Data Analyst II</t>
        </is>
      </c>
      <c r="ED237" s="126" t="inlineStr">
        <is>
          <t>DAMA-DMBOK · 11 knowledge areas around data governance</t>
        </is>
      </c>
      <c r="EE237" s="126" t="inlineStr">
        <is>
          <t>Core 2 · Future 2 · Functional 3 · Leadership not scored</t>
        </is>
      </c>
      <c r="EF237" s="139" t="n"/>
      <c r="EG237" s="126" t="inlineStr">
        <is>
          <t>✓ HRIS: 18.5 yrs, B.Com, 0 direct reports
✓ Survey: 20 of 20 questions answered
✓ KRAs: self, manager-set, quarterly
✓ Manager mapping: rating, potential, 9-box
✗ Job description: not on file</t>
        </is>
      </c>
      <c r="EH237" s="118" t="inlineStr">
        <is>
          <t xml:space="preserve">D231 · Long-tenure A3 · 8+ yrs · Medium: No rule changed the level: the score decides. · owner Business head — Consume · </t>
        </is>
      </c>
      <c r="EI237" s="118" t="n"/>
      <c r="EJ237" s="118" t="n"/>
      <c r="EK237" s="118" t="inlineStr">
        <is>
          <t>Survey: answered · full text needed · KRAs: received · Experience: on file</t>
        </is>
      </c>
      <c r="EL237" s="141" t="n"/>
      <c r="EM237" s="142" t="n"/>
      <c r="EN237" s="142" t="n"/>
      <c r="EO237" s="142" t="n"/>
      <c r="EP237" s="142" t="n"/>
      <c r="EQ237" s="143" t="n"/>
      <c r="ER237" s="135" t="n"/>
      <c r="ES237" s="135" t="n"/>
      <c r="ET237" s="135" t="n"/>
      <c r="EU237" s="135" t="n"/>
      <c r="EV237" s="135" t="n"/>
      <c r="EW237" s="135" t="n"/>
      <c r="EX237" s="135" t="n"/>
      <c r="EY237" s="143" t="n"/>
      <c r="EZ237" s="135" t="n"/>
      <c r="FA237" s="135" t="n"/>
      <c r="FB237" s="135" t="n"/>
      <c r="FC237" s="135" t="n"/>
      <c r="FD237" s="135" t="n"/>
    </row>
    <row r="238" ht="300" customHeight="1">
      <c r="A238" s="109" t="inlineStr">
        <is>
          <t>Consume</t>
        </is>
      </c>
      <c r="B238" s="110" t="inlineStr">
        <is>
          <t>IRIS0009</t>
        </is>
      </c>
      <c r="C238" s="110" t="inlineStr">
        <is>
          <t>Prashant Shelar</t>
        </is>
      </c>
      <c r="D238" s="110" t="inlineStr">
        <is>
          <t>India Content</t>
        </is>
      </c>
      <c r="E238" s="110" t="inlineStr">
        <is>
          <t>RC-040</t>
        </is>
      </c>
      <c r="F238" s="110" t="inlineStr">
        <is>
          <t>Gopal Krishna Sahu</t>
        </is>
      </c>
      <c r="G238" s="110" t="inlineStr">
        <is>
          <t>IRIS0007</t>
        </is>
      </c>
      <c r="H238" s="110" t="inlineStr">
        <is>
          <t>B2</t>
        </is>
      </c>
      <c r="I238" s="110" t="n"/>
      <c r="J238" s="110" t="n">
        <v>22.5</v>
      </c>
      <c r="K238" s="110" t="n">
        <v>22.1</v>
      </c>
      <c r="L238" s="110" t="inlineStr">
        <is>
          <t>MBA</t>
        </is>
      </c>
      <c r="M238" s="110" t="n"/>
      <c r="N238" s="144" t="inlineStr">
        <is>
          <t>Data Analyst</t>
        </is>
      </c>
      <c r="O238" s="113" t="inlineStr">
        <is>
          <t>Senior Data Analyst</t>
        </is>
      </c>
      <c r="P238" s="112" t="inlineStr">
        <is>
          <t>Data &amp; Analytics</t>
        </is>
      </c>
      <c r="Q238" s="112" t="inlineStr">
        <is>
          <t>Financial Data Processing</t>
        </is>
      </c>
      <c r="R238" s="113" t="inlineStr">
        <is>
          <t>L3 – Professional / Associate</t>
        </is>
      </c>
      <c r="S238" s="114" t="inlineStr">
        <is>
          <t>A3</t>
        </is>
      </c>
      <c r="T238" s="151" t="inlineStr">
        <is>
          <t>Senior Associate</t>
        </is>
      </c>
      <c r="U238" s="151" t="inlineStr">
        <is>
          <t>A</t>
        </is>
      </c>
      <c r="V238" s="112" t="inlineStr">
        <is>
          <t>IC</t>
        </is>
      </c>
      <c r="W238" s="150" t="inlineStr">
        <is>
          <t>▲ Up</t>
        </is>
      </c>
      <c r="X238" s="112" t="inlineStr">
        <is>
          <t>P2</t>
        </is>
      </c>
      <c r="Y238" s="112" t="inlineStr">
        <is>
          <t>Developing</t>
        </is>
      </c>
      <c r="Z238" s="112" t="inlineStr">
        <is>
          <t>3 Apply</t>
        </is>
      </c>
      <c r="AA238" s="117" t="inlineStr">
        <is>
          <t>A3</t>
        </is>
      </c>
      <c r="AB238" s="118" t="inlineStr">
        <is>
          <t>Band A · Practitioner</t>
        </is>
      </c>
      <c r="AC238" s="118" t="inlineStr">
        <is>
          <t>Senior Associate</t>
        </is>
      </c>
      <c r="AD238" s="118" t="inlineStr">
        <is>
          <t>• Same as the model</t>
        </is>
      </c>
      <c r="AE238" s="118" t="inlineStr">
        <is>
          <t>B2</t>
        </is>
      </c>
      <c r="AF238" s="118" t="inlineStr">
        <is>
          <t>OK</t>
        </is>
      </c>
      <c r="AG238" s="118" t="inlineStr">
        <is>
          <t>No change · already below the manager</t>
        </is>
      </c>
      <c r="AH238" s="118" t="n">
        <v>4</v>
      </c>
      <c r="AI238" s="118" t="n"/>
      <c r="AJ238" s="119" t="inlineStr">
        <is>
          <t>Consume · India Content · Band A · Early career</t>
        </is>
      </c>
      <c r="AK238" s="120" t="n">
        <v>2</v>
      </c>
      <c r="AL238" s="121">
        <f>IFERROR(INDEX(WM_C,MATCH($AJ238,WM_KEY,0)),"")</f>
        <v>0.54</v>
      </c>
      <c r="AM238" s="122">
        <f>IF(OR(AK238="",AL238=""),"",AK238*AL238)</f>
        <v>1.08</v>
      </c>
      <c r="AN238" s="120" t="n">
        <v>2</v>
      </c>
      <c r="AO238" s="121">
        <f>IFERROR(INDEX(WM_AU,MATCH($AJ238,WM_KEY,0)),"")</f>
        <v>0.16</v>
      </c>
      <c r="AP238" s="122">
        <f>IF(OR(AN238="",AO238=""),"",AN238*AO238)</f>
        <v>0.32</v>
      </c>
      <c r="AQ238" s="120" t="n">
        <v>2</v>
      </c>
      <c r="AR238" s="121">
        <f>IFERROR(INDEX(WM_AC,MATCH($AJ238,WM_KEY,0)),"")</f>
        <v>0.14</v>
      </c>
      <c r="AS238" s="122">
        <f>IF(OR(AQ238="",AR238=""),"",AQ238*AR238)</f>
        <v>0.28</v>
      </c>
      <c r="AT238" s="120" t="n">
        <v>1</v>
      </c>
      <c r="AU238" s="121">
        <f>IFERROR(INDEX(WM_L,MATCH($AJ238,WM_KEY,0)),"")</f>
        <v>0</v>
      </c>
      <c r="AV238" s="122">
        <f>IF(OR(AT238="",AU238=""),"",AT238*AU238)</f>
        <v>0</v>
      </c>
      <c r="AW238" s="120" t="n">
        <v>11</v>
      </c>
      <c r="AX238" s="121">
        <f>IFERROR(INDEX(WM_E,MATCH($AJ238,WM_KEY,0)),"")</f>
        <v>0.1</v>
      </c>
      <c r="AY238" s="122">
        <f>IF(OR(AW238="",AX238=""),"",AW238*AX238)</f>
        <v>1.1</v>
      </c>
      <c r="AZ238" s="123" t="n">
        <v>2.5</v>
      </c>
      <c r="BA238" s="121">
        <f>IFERROR(INDEX(WM_BI,MATCH($AJ238,WM_KEY,0)),"")</f>
        <v>0.06</v>
      </c>
      <c r="BB238" s="122">
        <f>IF(OR(AZ238="",BA238=""),"",AZ238*BA238)</f>
        <v>0.15</v>
      </c>
      <c r="BC238" s="122">
        <f>IF(COUNT(AM238,AP238,AS238,AV238,AY238,BB238)&lt;6,"",SUM(AM238,AP238,AS238,AV238,AY238,BB238))</f>
        <v>2.93</v>
      </c>
      <c r="BD238" s="122" t="str">
        <f>IF(BC238="","",INDEX({"A1","A2","A3","B1","B2","B3","C1","C2","D1","D2","E1","E2"},MAX(1,MIN(12,ROUND(BC238,0)))))</f>
        <v>A3</v>
      </c>
      <c r="BE238" s="114" t="inlineStr">
        <is>
          <t>A3</t>
        </is>
      </c>
      <c r="BF238" s="124" t="inlineStr">
        <is>
          <t>The score decided the level</t>
        </is>
      </c>
      <c r="BG23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8" s="125" t="inlineStr">
        <is>
          <t>At build: Complexity 1.08 + Autonomy 0.32 + Accountability 0.28 + Leadership 0.00 + Experience 1.10 + Business impact 0.15
= 2.93 points → nearest level 3 = A3
Final level: A3 · same as the score</t>
        </is>
      </c>
      <c r="BI238" s="125" t="inlineStr">
        <is>
          <t>No rule applied: the score decides.</t>
        </is>
      </c>
      <c r="BJ238" s="125" t="inlineStr">
        <is>
          <t>—</t>
        </is>
      </c>
      <c r="BK238" s="126" t="n"/>
      <c r="BL238" s="126" t="inlineStr">
        <is>
          <t>Medium</t>
        </is>
      </c>
      <c r="BM238" s="126" t="inlineStr">
        <is>
          <t>• 22.5 yrs of experience in a role that reads as Band A work — a career-path question for the manager: can the role be widened · Specialist, B1 or is it correctly sized?</t>
        </is>
      </c>
      <c r="BN238" s="125" t="inlineStr">
        <is>
          <t>Stable · moves in fewer than 5 of 30 weight tests</t>
        </is>
      </c>
      <c r="BO238" s="148" t="inlineStr">
        <is>
          <t>Rated 2 of 12
Start: 2.0 · practitioner title
Evidence reads like A2: Daily data updates from BSE/NSE websites; bond and mutual fund data; client delivery → matches the start
KRA: “1. Complete assigned tasks with 99.99% accuracy. 2. Do all the client delivery on time with 100% accuracy. 3. Maintain all log files for…”
Market: A2 = Standard work of the discipline</t>
        </is>
      </c>
      <c r="BP238" s="129" t="inlineStr">
        <is>
          <t>Rated 2 of 12
Start: 2.0 · practitioner title
Evidence reads like A2: Tries to solve problems first, otherwise asks a senior → matches the start
Market: A2 = Chooses own approach within standards</t>
        </is>
      </c>
      <c r="BQ238" s="129" t="inlineStr">
        <is>
          <t>Rated 2 of 12
Start: 2.0 · practitioner title
Evidence reads like A2: Own data updates and client delivery on time → matches the start
KRA: “1. Complete assigned tasks with 99.99% accuracy. 2. Do all the client delivery on time with 100% accuracy. 3. Maintain all log files for…”
Market: A2 = Own deliverables · accuracy, TAT</t>
        </is>
      </c>
      <c r="BR238"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38" s="129" t="inlineStr">
        <is>
          <t>Rated 11 of 12
Experience: 22.5 yrs total · 0.4 before IRIS + 22.1 at IRIS = 10.5 on the experience scale
Qualification: MBA · postgraduate, relevant to the work → +0.5
Market: A3 roles typically have 2–5 yrs · IRIS guide 2–4</t>
        </is>
      </c>
      <c r="BT238"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8"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8"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8" s="125"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8" s="125" t="inlineStr">
        <is>
          <t>1</t>
        </is>
      </c>
      <c r="BY238" s="125" t="n"/>
      <c r="BZ238" s="125" t="inlineStr">
        <is>
          <t>Received · manager annual, quarterly, self</t>
        </is>
      </c>
      <c r="CA238" s="125" t="inlineStr">
        <is>
          <t>Talent Mapping · Database Content</t>
        </is>
      </c>
      <c r="CB238" s="130" t="n">
        <v>20</v>
      </c>
      <c r="CC238" s="128" t="inlineStr">
        <is>
          <t>Full survey answers not in the files received · How We Grow export needed · HR</t>
        </is>
      </c>
      <c r="CD238" s="131" t="inlineStr">
        <is>
          <t>—</t>
        </is>
      </c>
      <c r="CE238" s="131" t="inlineStr">
        <is>
          <t>—</t>
        </is>
      </c>
      <c r="CF238" s="131" t="inlineStr">
        <is>
          <t>—</t>
        </is>
      </c>
      <c r="CG238" s="131" t="inlineStr">
        <is>
          <t>—</t>
        </is>
      </c>
      <c r="CH238" s="132" t="inlineStr">
        <is>
          <t>Complexity: Evidence reads like A2: Daily data updates from BSE/NSE websites; bond and mutual fund data; client delivery → matches the start
Autonomy: Evidence reads like A2: Tries to solve problems first, otherwise asks a senior → matches the start
Accountability: Evidence reads like A2: Own data updates and client delivery on time → matches the start
Leadership: Evidence reads like A1: No guiding or leading of others described → matches the start
Business Impact: Moved +0.5: the survey / manager mapping marks it business-critical.</t>
        </is>
      </c>
      <c r="CI238"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8" s="131" t="inlineStr">
        <is>
          <t>Self-identified: AI / automation
For the next role: AI / automation</t>
        </is>
      </c>
      <c r="CK238" s="128" t="inlineStr">
        <is>
          <t>Full survey answers not in the files received · How We Grow export needed · HR</t>
        </is>
      </c>
      <c r="CL238"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8"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incorrect · client · missing · impacts.
Measured on · manager-set KRA themes: business-day response · manual · contribute · delivery time · provide solutions · complete assigned.
Manager talent mapping — Latest rating: 1 · Potential: Low · 9-Box Grid placement: Misplaced Talent / Enigma.</t>
        </is>
      </c>
      <c r="CN238" s="135" t="n"/>
      <c r="CO238" s="135" t="n">
        <v>2.5</v>
      </c>
      <c r="CP238" s="136" t="n">
        <v>1</v>
      </c>
      <c r="CQ238" s="137" t="inlineStr">
        <is>
          <t>Low</t>
        </is>
      </c>
      <c r="CR238" s="137" t="inlineStr">
        <is>
          <t>Misplaced Talent / Enigma</t>
        </is>
      </c>
      <c r="CS238" s="137" t="inlineStr">
        <is>
          <t>Performance first</t>
        </is>
      </c>
      <c r="CT238" s="137" t="n"/>
      <c r="CU238" s="137" t="inlineStr">
        <is>
          <t>Yes</t>
        </is>
      </c>
      <c r="CV238" s="137" t="inlineStr">
        <is>
          <t>Not Identified</t>
        </is>
      </c>
      <c r="CW238" s="137" t="n"/>
      <c r="CX238" s="137" t="inlineStr">
        <is>
          <t>Medium · critical role Yes · only this person — · successor named No</t>
        </is>
      </c>
      <c r="CY238" s="137" t="inlineStr">
        <is>
          <t>Gopal Krishna Sahu · B2, Consume · Virendra Borkar · B1, Consume · Akash Dubey · A3, Consume</t>
        </is>
      </c>
      <c r="CZ238" s="137" t="inlineStr">
        <is>
          <t>Name a successor; document the key process; cross-train one person</t>
        </is>
      </c>
      <c r="DA238" s="119" t="n">
        <v>85</v>
      </c>
      <c r="DB238" s="138" t="inlineStr">
        <is>
          <t>Developing</t>
        </is>
      </c>
      <c r="DC238" s="138" t="n">
        <v>75</v>
      </c>
      <c r="DD238" s="138" t="n">
        <v>92</v>
      </c>
      <c r="DE238" s="138" t="n">
        <v>89</v>
      </c>
      <c r="DF238" s="138" t="n"/>
      <c r="DG238" s="138" t="inlineStr">
        <is>
          <t>Analytics &amp; BI, Accounting standards, Ownership</t>
        </is>
      </c>
      <c r="DH238" s="138" t="inlineStr">
        <is>
          <t>B1: 76% of profile — close</t>
        </is>
      </c>
      <c r="DI238" s="138" t="inlineStr">
        <is>
          <t>Evidence: Survey + KRAs | Core: Ownership 1/2, Problem solving 2/2, Communication &amp; collaboration 2/2, Client &amp; quality focus 1/2, Learning agility 1/2, Integrity &amp; compliance 2/2 | Future-ready: AI literacy 1/2, Data literacy 3/2, Digital fluency 2/2, Innovation 2/2 | Functional: Analytics &amp; BI 2/3, SQL &amp; data 3/3, Excel &amp; tools 3/3, Regulatory domain 3/3, Quality &amp; process 3/3, Accounting standards 2/3</t>
        </is>
      </c>
      <c r="DJ238" s="111" t="inlineStr">
        <is>
          <t>AI / automation</t>
        </is>
      </c>
      <c r="DK238" s="112" t="inlineStr">
        <is>
          <t>The team needs training for new automation tools.</t>
        </is>
      </c>
      <c r="DL238" s="112" t="inlineStr">
        <is>
          <t>RC.DATA-F: source validation; reconciliation; data lineage; issue management</t>
        </is>
      </c>
      <c r="DM238" s="112" t="inlineStr">
        <is>
          <t>AI / automation</t>
        </is>
      </c>
      <c r="DN238" s="112" t="inlineStr">
        <is>
          <t>Transition to leadership: people management &amp; delegation, mentoring/coaching, project ownership &amp; stakeholder management, prioritisation under ambiguity, presentation &amp; influence skills</t>
        </is>
      </c>
      <c r="DO238" s="139" t="inlineStr">
        <is>
          <t>No strong match from survey evidence</t>
        </is>
      </c>
      <c r="DP238" s="126" t="inlineStr">
        <is>
          <t>John Mariakulandai · Data Analyst — 0.40: access, excel, data, client; Virendra Borkar · Lead Data Analyst — 0.38: access, data, excel; Palanikumar Mooppanar · Data Analyst — 0.33: access, data, delivery, client</t>
        </is>
      </c>
      <c r="DQ238" s="126" t="inlineStr">
        <is>
          <t>No close match in other businesses</t>
        </is>
      </c>
      <c r="DR238" s="126" t="n"/>
      <c r="DS238" s="126" t="n"/>
      <c r="DT238" s="126" t="inlineStr">
        <is>
          <t>A3 deep-dive: score 2.93 · gap to B1 0.61 · 0.5–1.0 from B1</t>
        </is>
      </c>
      <c r="DU238"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8"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8"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8"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8" s="139" t="inlineStr">
        <is>
          <t>Market level: P2 · SFIA 3 Apply
Typical title: Data Analyst
At peers: Atlassian company-wide P-levels – P40 Analyst · IRIS Vs Competitor Benchmark — data analyst ladder: Data Analyst II
Typical experience: 2–5 yrs · IRIS guide 2–4
Standard: DAMA-DMBOK</t>
        </is>
      </c>
      <c r="DZ238" s="126" t="inlineStr">
        <is>
          <t>2–4 yrs</t>
        </is>
      </c>
      <c r="EA238" s="126" t="inlineStr">
        <is>
          <t>3–5 · 2–5</t>
        </is>
      </c>
      <c r="EB238" s="126" t="inlineStr">
        <is>
          <t>Data Analyst</t>
        </is>
      </c>
      <c r="EC238" s="126" t="inlineStr">
        <is>
          <t>Atlassian company-wide P-levels: P40 Analyst · IRIS Vs Competitor Benchmark — data analyst ladder: Data Analyst II</t>
        </is>
      </c>
      <c r="ED238" s="126" t="inlineStr">
        <is>
          <t>DAMA-DMBOK · 11 knowledge areas around data governance</t>
        </is>
      </c>
      <c r="EE238" s="126" t="inlineStr">
        <is>
          <t>Core 2 · Future 2 · Functional 3 · Leadership not scored</t>
        </is>
      </c>
      <c r="EF238" s="139" t="n"/>
      <c r="EG238" s="126" t="inlineStr">
        <is>
          <t>✓ HRIS: 22.5 yrs, MBA, 0 direct reports
✓ Survey: 20 of 20 questions answered
✓ KRAs: self, manager-set, quarterly
✓ Manager mapping: rating, potential, 9-box
✗ Job description: not on file</t>
        </is>
      </c>
      <c r="EH238" s="118" t="inlineStr">
        <is>
          <t xml:space="preserve">D232 · Long-tenure A3 · 8+ yrs · Medium: No rule changed the level: the score decides. · owner Business head — Consume · </t>
        </is>
      </c>
      <c r="EI238" s="118" t="n"/>
      <c r="EJ238" s="118" t="n"/>
      <c r="EK238" s="118" t="inlineStr">
        <is>
          <t>Survey: answered · full text needed · KRAs: received · Experience: on file</t>
        </is>
      </c>
      <c r="EL238" s="141" t="n"/>
      <c r="EM238" s="142" t="n"/>
      <c r="EN238" s="142" t="n"/>
      <c r="EO238" s="142" t="n"/>
      <c r="EP238" s="142" t="n"/>
      <c r="EQ238" s="143" t="n"/>
      <c r="ER238" s="135" t="n"/>
      <c r="ES238" s="135" t="n"/>
      <c r="ET238" s="135" t="n"/>
      <c r="EU238" s="135" t="n"/>
      <c r="EV238" s="135" t="n"/>
      <c r="EW238" s="135" t="n"/>
      <c r="EX238" s="135" t="n"/>
      <c r="EY238" s="143" t="n"/>
      <c r="EZ238" s="135" t="n"/>
      <c r="FA238" s="135" t="n"/>
      <c r="FB238" s="135" t="n"/>
      <c r="FC238" s="135" t="n"/>
      <c r="FD238" s="135" t="n"/>
    </row>
    <row r="239" ht="300" customHeight="1">
      <c r="A239" s="109" t="inlineStr">
        <is>
          <t>Consume</t>
        </is>
      </c>
      <c r="B239" s="110" t="inlineStr">
        <is>
          <t>IRIS0030</t>
        </is>
      </c>
      <c r="C239" s="110" t="inlineStr">
        <is>
          <t>Swapnil Katrat</t>
        </is>
      </c>
      <c r="D239" s="110" t="inlineStr">
        <is>
          <t>India Content</t>
        </is>
      </c>
      <c r="E239" s="110" t="inlineStr">
        <is>
          <t>RC-040</t>
        </is>
      </c>
      <c r="F239" s="110" t="inlineStr">
        <is>
          <t>Gopal Krishna Sahu</t>
        </is>
      </c>
      <c r="G239" s="110" t="inlineStr">
        <is>
          <t>IRIS0007</t>
        </is>
      </c>
      <c r="H239" s="110" t="inlineStr">
        <is>
          <t>B2</t>
        </is>
      </c>
      <c r="I239" s="110" t="n"/>
      <c r="J239" s="110" t="n">
        <v>21.1</v>
      </c>
      <c r="K239" s="110" t="n">
        <v>21.1</v>
      </c>
      <c r="L239" s="110" t="inlineStr">
        <is>
          <t>B.Com</t>
        </is>
      </c>
      <c r="M239" s="110" t="n"/>
      <c r="N239" s="144" t="inlineStr">
        <is>
          <t>Data Analyst</t>
        </is>
      </c>
      <c r="O239" s="113" t="inlineStr">
        <is>
          <t>Senior Data Analyst</t>
        </is>
      </c>
      <c r="P239" s="112" t="inlineStr">
        <is>
          <t>Data &amp; Analytics</t>
        </is>
      </c>
      <c r="Q239" s="112" t="inlineStr">
        <is>
          <t>Financial Data Processing</t>
        </is>
      </c>
      <c r="R239" s="113" t="inlineStr">
        <is>
          <t>L3 – Professional / Associate</t>
        </is>
      </c>
      <c r="S239" s="114" t="inlineStr">
        <is>
          <t>A3</t>
        </is>
      </c>
      <c r="T239" s="151" t="inlineStr">
        <is>
          <t>Senior Associate</t>
        </is>
      </c>
      <c r="U239" s="151" t="inlineStr">
        <is>
          <t>A</t>
        </is>
      </c>
      <c r="V239" s="112" t="inlineStr">
        <is>
          <t>IC</t>
        </is>
      </c>
      <c r="W239" s="150" t="inlineStr">
        <is>
          <t>▲ Up</t>
        </is>
      </c>
      <c r="X239" s="112" t="inlineStr">
        <is>
          <t>P2</t>
        </is>
      </c>
      <c r="Y239" s="112" t="inlineStr">
        <is>
          <t>Developing</t>
        </is>
      </c>
      <c r="Z239" s="112" t="inlineStr">
        <is>
          <t>3 Apply</t>
        </is>
      </c>
      <c r="AA239" s="117" t="inlineStr">
        <is>
          <t>A3</t>
        </is>
      </c>
      <c r="AB239" s="118" t="inlineStr">
        <is>
          <t>Band A · Practitioner</t>
        </is>
      </c>
      <c r="AC239" s="118" t="inlineStr">
        <is>
          <t>Senior Associate</t>
        </is>
      </c>
      <c r="AD239" s="118" t="inlineStr">
        <is>
          <t>• Same as the model</t>
        </is>
      </c>
      <c r="AE239" s="118" t="inlineStr">
        <is>
          <t>B2</t>
        </is>
      </c>
      <c r="AF239" s="118" t="inlineStr">
        <is>
          <t>OK</t>
        </is>
      </c>
      <c r="AG239" s="118" t="inlineStr">
        <is>
          <t>No change · already below the manager</t>
        </is>
      </c>
      <c r="AH239" s="118" t="n">
        <v>4</v>
      </c>
      <c r="AI239" s="118" t="n"/>
      <c r="AJ239" s="119" t="inlineStr">
        <is>
          <t>Consume · India Content · Band A · Early career</t>
        </is>
      </c>
      <c r="AK239" s="120" t="n">
        <v>2</v>
      </c>
      <c r="AL239" s="121">
        <f>IFERROR(INDEX(WM_C,MATCH($AJ239,WM_KEY,0)),"")</f>
        <v>0.54</v>
      </c>
      <c r="AM239" s="122">
        <f>IF(OR(AK239="",AL239=""),"",AK239*AL239)</f>
        <v>1.08</v>
      </c>
      <c r="AN239" s="120" t="n">
        <v>2</v>
      </c>
      <c r="AO239" s="121">
        <f>IFERROR(INDEX(WM_AU,MATCH($AJ239,WM_KEY,0)),"")</f>
        <v>0.16</v>
      </c>
      <c r="AP239" s="122">
        <f>IF(OR(AN239="",AO239=""),"",AN239*AO239)</f>
        <v>0.32</v>
      </c>
      <c r="AQ239" s="120" t="n">
        <v>2</v>
      </c>
      <c r="AR239" s="121">
        <f>IFERROR(INDEX(WM_AC,MATCH($AJ239,WM_KEY,0)),"")</f>
        <v>0.14</v>
      </c>
      <c r="AS239" s="122">
        <f>IF(OR(AQ239="",AR239=""),"",AQ239*AR239)</f>
        <v>0.28</v>
      </c>
      <c r="AT239" s="120" t="n">
        <v>1</v>
      </c>
      <c r="AU239" s="121">
        <f>IFERROR(INDEX(WM_L,MATCH($AJ239,WM_KEY,0)),"")</f>
        <v>0</v>
      </c>
      <c r="AV239" s="122">
        <f>IF(OR(AT239="",AU239=""),"",AT239*AU239)</f>
        <v>0</v>
      </c>
      <c r="AW239" s="120" t="n">
        <v>10</v>
      </c>
      <c r="AX239" s="121">
        <f>IFERROR(INDEX(WM_E,MATCH($AJ239,WM_KEY,0)),"")</f>
        <v>0.1</v>
      </c>
      <c r="AY239" s="122">
        <f>IF(OR(AW239="",AX239=""),"",AW239*AX239)</f>
        <v>1</v>
      </c>
      <c r="AZ239" s="123" t="n">
        <v>2.5</v>
      </c>
      <c r="BA239" s="121">
        <f>IFERROR(INDEX(WM_BI,MATCH($AJ239,WM_KEY,0)),"")</f>
        <v>0.06</v>
      </c>
      <c r="BB239" s="122">
        <f>IF(OR(AZ239="",BA239=""),"",AZ239*BA239)</f>
        <v>0.15</v>
      </c>
      <c r="BC239" s="122">
        <f>IF(COUNT(AM239,AP239,AS239,AV239,AY239,BB239)&lt;6,"",SUM(AM239,AP239,AS239,AV239,AY239,BB239))</f>
        <v>2.83</v>
      </c>
      <c r="BD239" s="122" t="str">
        <f>IF(BC239="","",INDEX({"A1","A2","A3","B1","B2","B3","C1","C2","D1","D2","E1","E2"},MAX(1,MIN(12,ROUND(BC239,0)))))</f>
        <v>A3</v>
      </c>
      <c r="BE239" s="114" t="inlineStr">
        <is>
          <t>A3</t>
        </is>
      </c>
      <c r="BF239" s="124" t="inlineStr">
        <is>
          <t>The score decided the level</t>
        </is>
      </c>
      <c r="BG23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9" s="125" t="inlineStr">
        <is>
          <t>At build: Complexity 1.08 + Autonomy 0.32 + Accountability 0.28 + Leadership 0.00 + Experience 1.00 + Business impact 0.15
= 2.83 points → nearest level 3 = A3
Final level: A3 · same as the score</t>
        </is>
      </c>
      <c r="BI239" s="125" t="inlineStr">
        <is>
          <t>No rule applied: the score decides.</t>
        </is>
      </c>
      <c r="BJ239" s="125" t="inlineStr">
        <is>
          <t>—</t>
        </is>
      </c>
      <c r="BK239" s="126" t="n"/>
      <c r="BL239" s="126" t="inlineStr">
        <is>
          <t>Medium</t>
        </is>
      </c>
      <c r="BM239" s="126" t="inlineStr">
        <is>
          <t>• 21.1 yrs of experience in a role that reads as Band A work — a career-path question for the manager: can the role be widened · Specialist, B1 or is it correctly sized?</t>
        </is>
      </c>
      <c r="BN239" s="125" t="inlineStr">
        <is>
          <t>Stable · moves in fewer than 5 of 30 weight tests</t>
        </is>
      </c>
      <c r="BO239" s="148" t="inlineStr">
        <is>
          <t>Rated 2 of 12
Start: 2.0 · practitioner title
Evidence reads like A2: Updates EOD market data, IPO entries, portfolios, benchmarks and indices → matches the start
KRA: “1. Complete assigned tasks with 99.99% accuracy. 2. Do all the client delivery on time with 100% accuracy. 3. Maintain all log files for…”
Market: A2 = Standard work of the discipline</t>
        </is>
      </c>
      <c r="BP239" s="129" t="inlineStr">
        <is>
          <t>Rated 2 of 12
Start: 2.0 · practitioner title
Evidence reads like A2: Only decision named is sending a revised mail → matches the start
Market: A2 = Chooses own approach within standards</t>
        </is>
      </c>
      <c r="BQ239" s="129" t="inlineStr">
        <is>
          <t>Rated 2 of 12
Start: 2.0 · practitioner title
Evidence reads like A2: Client delivery of own updated data → matches the start
KRA: “1. Complete assigned tasks with 99.99% accuracy. 2. Do all the client delivery on time with 100% accuracy. 3. Maintain all log files for…”
Market: A2 = Own deliverables · accuracy, TAT</t>
        </is>
      </c>
      <c r="BR239"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39" s="129" t="inlineStr">
        <is>
          <t>Rated 10 of 12
Experience: 21.1 yrs total · 21.1 at IRIS; none recorded before IRIS = 10.0 on the experience scale
Qualification: B.Com · graduate, relevant to the work → no change
Market: A3 roles typically have 2–5 yrs · IRIS guide 2–4</t>
        </is>
      </c>
      <c r="BT239"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9"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9"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9" s="125"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9" s="125" t="inlineStr">
        <is>
          <t>3</t>
        </is>
      </c>
      <c r="BY239" s="125" t="n"/>
      <c r="BZ239" s="125" t="inlineStr">
        <is>
          <t>Received · manager annual, quarterly, self</t>
        </is>
      </c>
      <c r="CA239" s="125" t="inlineStr">
        <is>
          <t>Talent Mapping · Database Content</t>
        </is>
      </c>
      <c r="CB239" s="130" t="n">
        <v>7</v>
      </c>
      <c r="CC239" s="128" t="inlineStr">
        <is>
          <t>Full survey answers not in the files received · How We Grow export needed · HR</t>
        </is>
      </c>
      <c r="CD239" s="131" t="inlineStr">
        <is>
          <t>—</t>
        </is>
      </c>
      <c r="CE239" s="131" t="inlineStr">
        <is>
          <t>—</t>
        </is>
      </c>
      <c r="CF239" s="131" t="inlineStr">
        <is>
          <t>—</t>
        </is>
      </c>
      <c r="CG239" s="131" t="inlineStr">
        <is>
          <t>—</t>
        </is>
      </c>
      <c r="CH239" s="132" t="inlineStr">
        <is>
          <t>Complexity: Evidence reads like A2: Updates EOD market data, IPO entries, portfolios, benchmarks and indices → matches the start
Autonomy: Evidence reads like A2: Only decision named is sending a revised mail → matches the start
Accountability: Evidence reads like A2: Client delivery of own updated data → matches the start
Leadership: Evidence reads like A1: No guiding or leading of others described → matches the start
Business Impact: Moved +0.5: the survey / manager mapping marks it business-critical.</t>
        </is>
      </c>
      <c r="CI239"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9" s="131" t="n"/>
      <c r="CK239" s="128" t="inlineStr">
        <is>
          <t>Full survey answers not in the files received · How We Grow export needed · HR</t>
        </is>
      </c>
      <c r="CL239"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9" s="134"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Trusted Professional.</t>
        </is>
      </c>
      <c r="CN239" s="135" t="n"/>
      <c r="CO239" s="135" t="n">
        <v>2.5</v>
      </c>
      <c r="CP239" s="136" t="n">
        <v>3</v>
      </c>
      <c r="CQ239" s="137" t="inlineStr">
        <is>
          <t>Medium</t>
        </is>
      </c>
      <c r="CR239" s="137" t="inlineStr">
        <is>
          <t>Trusted Professional</t>
        </is>
      </c>
      <c r="CS239" s="137" t="inlineStr">
        <is>
          <t>Develop in role</t>
        </is>
      </c>
      <c r="CT239" s="137" t="n"/>
      <c r="CU239" s="137" t="inlineStr">
        <is>
          <t>Yes</t>
        </is>
      </c>
      <c r="CV239" s="137" t="inlineStr">
        <is>
          <t>Virendra Borkar</t>
        </is>
      </c>
      <c r="CW239" s="137" t="n"/>
      <c r="CX239" s="137" t="n"/>
      <c r="CY239" s="137" t="n"/>
      <c r="CZ239" s="137" t="n"/>
      <c r="DA239" s="119" t="n">
        <v>87</v>
      </c>
      <c r="DB239" s="138" t="inlineStr">
        <is>
          <t>Developing</t>
        </is>
      </c>
      <c r="DC239" s="138" t="n">
        <v>92</v>
      </c>
      <c r="DD239" s="138" t="n">
        <v>88</v>
      </c>
      <c r="DE239" s="138" t="n">
        <v>83</v>
      </c>
      <c r="DF239" s="138" t="n"/>
      <c r="DG239" s="138" t="inlineStr">
        <is>
          <t>Analytics &amp; BI, Excel &amp; tools, Accounting standards</t>
        </is>
      </c>
      <c r="DH239" s="138" t="inlineStr">
        <is>
          <t>B1: 74% of profile — not yet</t>
        </is>
      </c>
      <c r="DI239" s="138" t="inlineStr">
        <is>
          <t>Evidence: Survey + KRAs | Core: Ownership 2/2, Problem solving 2/2, Communication &amp; collaboration 2/2, Client &amp; quality focus 2/2, Learning agility 1/2, Integrity &amp; compliance 2/2 | Future-ready: AI literacy 1/2, Data literacy 2/2, Digital fluency 2/2, Innovation 2/2 | Functional: Analytics &amp; BI 2/3, SQL &amp; data 3/3, Excel &amp; tools 2/3, Regulatory domain 3/3, Quality &amp; process 3/3, Accounting standards 2/3</t>
        </is>
      </c>
      <c r="DJ239" s="111" t="n"/>
      <c r="DK239" s="112" t="inlineStr">
        <is>
          <t>The team needs training for new automation tools.</t>
        </is>
      </c>
      <c r="DL239" s="112" t="inlineStr">
        <is>
          <t>RC.DATA-F: source validation; reconciliation; data lineage; issue management</t>
        </is>
      </c>
      <c r="DM239" s="112" t="n"/>
      <c r="DN239" s="112" t="inlineStr">
        <is>
          <t>Transition to leadership: people management &amp; delegation, mentoring/coaching, project ownership &amp; stakeholder management, prioritisation under ambiguity, presentation &amp; influence skills</t>
        </is>
      </c>
      <c r="DO239" s="139" t="inlineStr">
        <is>
          <t>No strong match from survey evidence</t>
        </is>
      </c>
      <c r="DP239" s="126" t="inlineStr">
        <is>
          <t>No material overlap found</t>
        </is>
      </c>
      <c r="DQ239" s="126" t="inlineStr">
        <is>
          <t>No close match in other businesses</t>
        </is>
      </c>
      <c r="DR239" s="126" t="n"/>
      <c r="DS239" s="126" t="n"/>
      <c r="DT239" s="126" t="inlineStr">
        <is>
          <t>A3 deep-dive: score 2.83 · gap to B1 0.71 · 0.5–1.0 from B1</t>
        </is>
      </c>
      <c r="DU239"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9"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9"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9"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9" s="139" t="inlineStr">
        <is>
          <t>Market level: P2 · SFIA 3 Apply
Typical title: Data Analyst
At peers: Atlassian company-wide P-levels – P40 Analyst · IRIS Vs Competitor Benchmark — data analyst ladder: Data Analyst II
Typical experience: 2–5 yrs · IRIS guide 2–4
Standard: DAMA-DMBOK</t>
        </is>
      </c>
      <c r="DZ239" s="126" t="inlineStr">
        <is>
          <t>2–4 yrs</t>
        </is>
      </c>
      <c r="EA239" s="126" t="inlineStr">
        <is>
          <t>3–5 · 2–5</t>
        </is>
      </c>
      <c r="EB239" s="126" t="inlineStr">
        <is>
          <t>Data Analyst</t>
        </is>
      </c>
      <c r="EC239" s="126" t="inlineStr">
        <is>
          <t>Atlassian company-wide P-levels: P40 Analyst · IRIS Vs Competitor Benchmark — data analyst ladder: Data Analyst II</t>
        </is>
      </c>
      <c r="ED239" s="126" t="inlineStr">
        <is>
          <t>DAMA-DMBOK · 11 knowledge areas around data governance</t>
        </is>
      </c>
      <c r="EE239" s="126" t="inlineStr">
        <is>
          <t>Core 2 · Future 2 · Functional 3 · Leadership not scored</t>
        </is>
      </c>
      <c r="EF239" s="139" t="n"/>
      <c r="EG239" s="126" t="inlineStr">
        <is>
          <t>✓ HRIS: 21.1 yrs, B.Com, 0 direct reports
✓ Survey: 7 of 20 questions answered
✓ KRAs: self, manager-set, quarterly
✓ Manager mapping: rating, potential, 9-box
✗ Job description: not on file</t>
        </is>
      </c>
      <c r="EH239" s="118" t="inlineStr">
        <is>
          <t xml:space="preserve">D233 · Long-tenure A3 · 8+ yrs · Medium: No rule changed the level: the score decides. · owner Business head — Consume · </t>
        </is>
      </c>
      <c r="EI239" s="118" t="n"/>
      <c r="EJ239" s="118" t="n"/>
      <c r="EK239" s="118" t="inlineStr">
        <is>
          <t>Survey: answered · full text needed · KRAs: received · Experience: on file</t>
        </is>
      </c>
      <c r="EL239" s="141" t="n"/>
      <c r="EM239" s="142" t="n"/>
      <c r="EN239" s="142" t="n"/>
      <c r="EO239" s="142" t="n"/>
      <c r="EP239" s="142" t="n"/>
      <c r="EQ239" s="143" t="n"/>
      <c r="ER239" s="135" t="n"/>
      <c r="ES239" s="135" t="n"/>
      <c r="ET239" s="135" t="n"/>
      <c r="EU239" s="135" t="n"/>
      <c r="EV239" s="135" t="n"/>
      <c r="EW239" s="135" t="n"/>
      <c r="EX239" s="135" t="n"/>
      <c r="EY239" s="143" t="n"/>
      <c r="EZ239" s="135" t="n"/>
      <c r="FA239" s="135" t="n"/>
      <c r="FB239" s="135" t="n"/>
      <c r="FC239" s="135" t="n"/>
      <c r="FD239" s="135" t="n"/>
    </row>
    <row r="240" ht="300" customHeight="1">
      <c r="A240" s="109" t="inlineStr">
        <is>
          <t>Consume</t>
        </is>
      </c>
      <c r="B240" s="110" t="inlineStr">
        <is>
          <t>IRIS0724</t>
        </is>
      </c>
      <c r="C240" s="110" t="inlineStr">
        <is>
          <t>Nishant Kohakade</t>
        </is>
      </c>
      <c r="D240" s="110" t="inlineStr">
        <is>
          <t>Technology</t>
        </is>
      </c>
      <c r="E240" s="110" t="inlineStr">
        <is>
          <t>RC-064</t>
        </is>
      </c>
      <c r="F240" s="110" t="inlineStr">
        <is>
          <t>Zakiruddin Shaikh</t>
        </is>
      </c>
      <c r="G240" s="110" t="inlineStr">
        <is>
          <t>IRIS1952</t>
        </is>
      </c>
      <c r="H240" s="110" t="inlineStr">
        <is>
          <t>B2</t>
        </is>
      </c>
      <c r="I240" s="110" t="n"/>
      <c r="J240" s="110" t="n">
        <v>19.5</v>
      </c>
      <c r="K240" s="110" t="n">
        <v>16.5</v>
      </c>
      <c r="L240" s="110" t="inlineStr">
        <is>
          <t>B.E</t>
        </is>
      </c>
      <c r="M240" s="110" t="n"/>
      <c r="N240" s="111" t="inlineStr">
        <is>
          <t>Lead Software Engineer</t>
        </is>
      </c>
      <c r="O240" s="112" t="inlineStr">
        <is>
          <t>Lead Software Engineer</t>
        </is>
      </c>
      <c r="P240" s="112" t="inlineStr">
        <is>
          <t>Engineering &amp; Development</t>
        </is>
      </c>
      <c r="Q240" s="112" t="inlineStr">
        <is>
          <t>Application Maintenance &amp; Production Support</t>
        </is>
      </c>
      <c r="R240" s="112" t="inlineStr">
        <is>
          <t>L5 – Lead · IC</t>
        </is>
      </c>
      <c r="S240" s="154" t="inlineStr">
        <is>
          <t>B3</t>
        </is>
      </c>
      <c r="T240" s="149" t="inlineStr">
        <is>
          <t>Lead Specialist</t>
        </is>
      </c>
      <c r="U240" s="149" t="inlineStr">
        <is>
          <t>B</t>
        </is>
      </c>
      <c r="V240" s="112" t="inlineStr">
        <is>
          <t>IC</t>
        </is>
      </c>
      <c r="W240" s="153" t="inlineStr">
        <is>
          <t>• Same level</t>
        </is>
      </c>
      <c r="X240" s="112" t="inlineStr">
        <is>
          <t>P5 / M4</t>
        </is>
      </c>
      <c r="Y240" s="112" t="inlineStr">
        <is>
          <t>Expert / Senior Manager</t>
        </is>
      </c>
      <c r="Z240" s="112" t="inlineStr">
        <is>
          <t>5 Ensure, advise</t>
        </is>
      </c>
      <c r="AA240" s="117" t="inlineStr">
        <is>
          <t>B1</t>
        </is>
      </c>
      <c r="AB240" s="118" t="inlineStr">
        <is>
          <t>Band B · Specialist / Manager</t>
        </is>
      </c>
      <c r="AC240" s="118" t="inlineStr">
        <is>
          <t>Specialist</t>
        </is>
      </c>
      <c r="AD240" s="145" t="inlineStr">
        <is>
          <t>▼ Down · pay and title protected</t>
        </is>
      </c>
      <c r="AE240" s="118" t="inlineStr">
        <is>
          <t>B2</t>
        </is>
      </c>
      <c r="AF240" s="118" t="inlineStr">
        <is>
          <t>OK</t>
        </is>
      </c>
      <c r="AG240" s="118" t="inlineStr">
        <is>
          <t>Level rule: manager B2; a reportee sits at least one level below · B3 → B1 · move down · pay and title protected for one cycle</t>
        </is>
      </c>
      <c r="AH240" s="118" t="n">
        <v>4</v>
      </c>
      <c r="AI240" s="118" t="n"/>
      <c r="AJ240" s="119" t="inlineStr">
        <is>
          <t>Consume · Technology · Band B · Expert / POD Lead</t>
        </is>
      </c>
      <c r="AK240" s="120" t="n">
        <v>5.5</v>
      </c>
      <c r="AL240" s="121">
        <f>IFERROR(INDEX(WM_C,MATCH($AJ240,WM_KEY,0)),"")</f>
        <v>0.56</v>
      </c>
      <c r="AM240" s="122">
        <f>IF(OR(AK240="",AL240=""),"",AK240*AL240)</f>
        <v>3.08</v>
      </c>
      <c r="AN240" s="120" t="n">
        <v>5.5</v>
      </c>
      <c r="AO240" s="121">
        <f>IFERROR(INDEX(WM_AU,MATCH($AJ240,WM_KEY,0)),"")</f>
        <v>0.17</v>
      </c>
      <c r="AP240" s="122">
        <f>IF(OR(AN240="",AO240=""),"",AN240*AO240)</f>
        <v>0.935</v>
      </c>
      <c r="AQ240" s="120" t="n">
        <v>5.5</v>
      </c>
      <c r="AR240" s="121">
        <f>IFERROR(INDEX(WM_AC,MATCH($AJ240,WM_KEY,0)),"")</f>
        <v>0.05</v>
      </c>
      <c r="AS240" s="122">
        <f>IF(OR(AQ240="",AR240=""),"",AQ240*AR240)</f>
        <v>0.275</v>
      </c>
      <c r="AT240" s="120" t="n">
        <v>4.5</v>
      </c>
      <c r="AU240" s="121">
        <f>IFERROR(INDEX(WM_L,MATCH($AJ240,WM_KEY,0)),"")</f>
        <v>0.05</v>
      </c>
      <c r="AV240" s="122">
        <f>IF(OR(AT240="",AU240=""),"",AT240*AU240)</f>
        <v>0.225</v>
      </c>
      <c r="AW240" s="120" t="n">
        <v>9.5</v>
      </c>
      <c r="AX240" s="121">
        <f>IFERROR(INDEX(WM_E,MATCH($AJ240,WM_KEY,0)),"")</f>
        <v>0.1</v>
      </c>
      <c r="AY240" s="122">
        <f>IF(OR(AW240="",AX240=""),"",AW240*AX240)</f>
        <v>0.95</v>
      </c>
      <c r="AZ240" s="123" t="n">
        <v>6</v>
      </c>
      <c r="BA240" s="121">
        <f>IFERROR(INDEX(WM_BI,MATCH($AJ240,WM_KEY,0)),"")</f>
        <v>0.07</v>
      </c>
      <c r="BB240" s="122">
        <f>IF(OR(AZ240="",BA240=""),"",AZ240*BA240)</f>
        <v>0.42</v>
      </c>
      <c r="BC240" s="122">
        <f>IF(COUNT(AM240,AP240,AS240,AV240,AY240,BB240)&lt;6,"",SUM(AM240,AP240,AS240,AV240,AY240,BB240))</f>
        <v>5.885</v>
      </c>
      <c r="BD240" s="122" t="str">
        <f>IF(BC240="","",INDEX({"A1","A2","A3","B1","B2","B3","C1","C2","D1","D2","E1","E2"},MAX(1,MIN(12,ROUND(BC240,0)))))</f>
        <v>B3</v>
      </c>
      <c r="BE240" s="154" t="inlineStr">
        <is>
          <t>B3</t>
        </is>
      </c>
      <c r="BF240" s="124" t="inlineStr">
        <is>
          <t>The score decided the level</t>
        </is>
      </c>
      <c r="BG240"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240" s="125" t="inlineStr">
        <is>
          <t>At build: Complexity 3.08 + Autonomy 0.94 + Accountability 0.28 + Leadership 0.23 + Experience 0.95 + Business impact 0.42
= 5.89 points → nearest level 6 = B3
Final level: B3 · same as the score</t>
        </is>
      </c>
      <c r="BI240" s="125" t="inlineStr">
        <is>
          <t>No rule applied: the score decides.</t>
        </is>
      </c>
      <c r="BJ240" s="125" t="inlineStr">
        <is>
          <t>Input needed</t>
        </is>
      </c>
      <c r="BK240" s="126" t="n"/>
      <c r="BL240" s="126" t="inlineStr">
        <is>
          <t>High</t>
        </is>
      </c>
      <c r="BM240" s="126" t="inlineStr">
        <is>
          <t>• Describes leading or allocating work to a team but has no formal reports in the Employee Master — confirm; may be a POD Lead / Team Lead</t>
        </is>
      </c>
      <c r="BN240" s="125" t="inlineStr">
        <is>
          <t>Stable · moves in fewer than 5 of 30 weight tests</t>
        </is>
      </c>
      <c r="BO240" s="148" t="inlineStr">
        <is>
          <t>Rated 5.5 of 12 · between B2 and B3
Start: 6.0 · senior manager / lead specialist title
Evidence reads like B2: Runs RBI portals at client datacenter: CRs, VAPT/CSRA mitigation, STQC/IAAP, infra incidents, DR drills, billing → moved down 0.5
KRA: “1. Deliver committed sprint stories with &gt;=90% sprint commitment adherence across the year 2. Maintain code quality: defect leakage to…”
Market: B2 = Hardest problems in the domain · B3 = Sets standards for a practice; cross-team problems</t>
        </is>
      </c>
      <c r="BP240" s="129" t="inlineStr">
        <is>
          <t>Rated 5.5 of 12 · between B2 and B3
Start: 6.0 · senior manager / lead specialist title
Evidence reads like B2: Makes technical calls on availability issues, commits development timelines to client, allocates tasks to developers → moved down 0.5
Market: B2 = Allocates people and sets team priorities · B3 = Commercial / strategic calls for the unit</t>
        </is>
      </c>
      <c r="BQ240" s="129" t="inlineStr">
        <is>
          <t>Rated 5.5 of 12 · between B2 and B3
Start: 6.0 · senior manager / lead specialist title
Evidence reads like B2: Anything on RBI portals: unavailability, security incidents, content errors; gives RCA to client → moved down 0.5
KRA: “1. Deliver committed sprint stories with &gt;=90% sprint commitment adherence across the year 2. Maintain code quality: defect leakage to…”
Market: B2 = One team or a client portfolio · B3 = Several teams or a practice</t>
        </is>
      </c>
      <c r="BR240" s="129" t="inlineStr">
        <is>
          <t>Rated 4.5 of 12 · between B1 and B2
Start: 5.0 · individual contributor, so influence only
Evidence reads like B1: Allocates tasks and helps the on-site development team; 0 formal reports → moved down 0.5
Team: 0 direct reports · IC
Market: B1 = IC: mentors and reviews · People: hands-on team lead of 3–5 · B2 = IC: guides others in the domain · People: manages a team of 6+</t>
        </is>
      </c>
      <c r="BS240" s="129" t="inlineStr">
        <is>
          <t>Rated 9.5 of 12 · between D1 and D2
Experience: 19.5 yrs total · 3.0 before IRIS + 16.5 at IRIS = 9.6 on the experience scale
Qualification: B.E · graduate, relevant to the work → no change
Market: B3 roles typically have 8–13 yrs · IRIS guide 8–12</t>
        </is>
      </c>
      <c r="BT240"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24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240" s="125"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BW240" s="125" t="n"/>
      <c r="BX240" s="125" t="n"/>
      <c r="BY240" s="125" t="n"/>
      <c r="BZ240" s="125" t="inlineStr">
        <is>
          <t>Received · manager annual, quarterly</t>
        </is>
      </c>
      <c r="CA240" s="125" t="inlineStr">
        <is>
          <t>Talent Mapping · iFile collated</t>
        </is>
      </c>
      <c r="CB240" s="130" t="n">
        <v>19</v>
      </c>
      <c r="CC240" s="128" t="inlineStr">
        <is>
          <t>Full survey answers not in the files received · How We Grow export needed · HR</t>
        </is>
      </c>
      <c r="CD240" s="131" t="inlineStr">
        <is>
          <t>—</t>
        </is>
      </c>
      <c r="CE240" s="131" t="inlineStr">
        <is>
          <t>—</t>
        </is>
      </c>
      <c r="CF240" s="131" t="inlineStr">
        <is>
          <t>—</t>
        </is>
      </c>
      <c r="CG240" s="131" t="inlineStr">
        <is>
          <t>—</t>
        </is>
      </c>
      <c r="CH240" s="132" t="inlineStr">
        <is>
          <t>Complexity: Evidence reads like B2: Runs RBI portals at client datacenter: CRs, VAPT/CSRA mitigation, STQC/IAAP, infra incidents, DR drills, billing → moved down 0.5
Autonomy: Evidence reads like B2: Makes technical calls on availability issues, commits development timelines to client, allocates tasks to developers → moved down 0.5
Accountability: Evidence reads like B2: Anything on RBI portals: unavailability, security incidents, content errors; gives RCA to client → moved down 0.5
Leadership: Evidence reads like B1: Allocates tasks and helps the on-site development team; 0 formal reports → moved down 0.5
Business Impact: Moved +0.5: the survey / manager mapping marks it business-critical.</t>
        </is>
      </c>
      <c r="CI240" s="131" t="inlineStr">
        <is>
          <t>Common themes in sub-family holders, all levels' answers: maintain · reliable · business · requirements · developer · rbi
Common themes in sub-family holders, all levels' answers: development · support · maintenance · code · bug fixing · feature
Common themes in sub-family holders, all levels' answers: maintenance · rbi
Common themes in sub-family holders, all levels' answers: accountable · personally · testing · features · am · performance
Common themes in sub-family holders, all levels' answers: code · technical · fixes · implementation · issues
If the work is missed · role-holders' themes: delays · lead · issues · poor.</t>
        </is>
      </c>
      <c r="CJ240" s="131" t="inlineStr">
        <is>
          <t>Self-identified: Leadership &amp; people management · Client, sales &amp; stakeholders
For the next role: Leadership &amp; people management · Client, sales &amp; stakeholders</t>
        </is>
      </c>
      <c r="CK240" s="128" t="inlineStr">
        <is>
          <t>Full survey answers not in the files received · How We Grow export needed · HR</t>
        </is>
      </c>
      <c r="CL240" s="133" t="inlineStr">
        <is>
          <t>WHAT THE ROLE DOES: Keeps live applications/portals running — production fixes, patches, small enhancements, CRs. At B3: a practice, or several teams through team leads.
Common themes in sub-family holders, all levels' answers: maintain · reliable · business · requirements · developer · rbi
KEY RESPONSIBILITIES: Keeps live applications/portals running — production fixes, patches, small enhancements, CRs; Sets standards for a practice; cross-team problems; Several teams or a practice
Common themes in sub-family holders, all levels' answers: development · support · maintenance · code · bug fixing · feature
DELIVERS: Several teams or a practice
Common themes in sub-family holders, all levels' answers: maintenance · rbi
ACCOUNTABLE FOR: Several teams or a practice
Common themes in sub-family holders, all levels' answers: accountable · personally · testing · features · am · performance
DECIDES ALONE: Commercial / strategic calls for the unit
Common themes in sub-family holders, all levels' answers: code · technical · fixes · implementation · issues
SKILLS &amp; KNOWLEDGE · role-holders: NET MVC
TOOLS &amp; SYSTEMS: Postman · IIS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 sub-family themes · 3+ answered — 1 holder, 1 answered the survey; sub-family 6 answered; catalogue RC-064</t>
        </is>
      </c>
      <c r="CM240" s="134" t="inlineStr">
        <is>
          <t>What the role answers for: Several teams or a practice.
Accountability &amp; Impact rating: 5.5 of 12 · B3-level impact.
From the survey and manager mapping — critical role: yes; successor named: no.
If the work is missed · role-holders' themes: delays · lead · issues · poor.
Manager talent mapping — Latest rating: 5 · Potential: High · 9-Box Grid placement: Future Leader.</t>
        </is>
      </c>
      <c r="CN240" s="135" t="n"/>
      <c r="CO240" s="135" t="n">
        <v>6</v>
      </c>
      <c r="CP240" s="136" t="n">
        <v>5</v>
      </c>
      <c r="CQ240" s="137" t="inlineStr">
        <is>
          <t>High</t>
        </is>
      </c>
      <c r="CR240" s="137" t="inlineStr">
        <is>
          <t>Future Leader</t>
        </is>
      </c>
      <c r="CS240" s="137" t="inlineStr">
        <is>
          <t>Ready now</t>
        </is>
      </c>
      <c r="CT240" s="137" t="inlineStr">
        <is>
          <t>Yes</t>
        </is>
      </c>
      <c r="CU240" s="137" t="inlineStr">
        <is>
          <t>Yes</t>
        </is>
      </c>
      <c r="CV240" s="137" t="n"/>
      <c r="CW240" s="137" t="n"/>
      <c r="CX240" s="137" t="inlineStr">
        <is>
          <t>Medium · critical role Yes · only this person — · successor named No</t>
        </is>
      </c>
      <c r="CY240" s="137" t="inlineStr">
        <is>
          <t>No one in the same sub-family at or near this level — external hire or develop</t>
        </is>
      </c>
      <c r="CZ240" s="137" t="inlineStr">
        <is>
          <t>Name a successor; document the key process; cross-train one person</t>
        </is>
      </c>
      <c r="DA240" s="119" t="n">
        <v>100</v>
      </c>
      <c r="DB240" s="138" t="inlineStr">
        <is>
          <t>Meets the level</t>
        </is>
      </c>
      <c r="DC240" s="138" t="n">
        <v>109</v>
      </c>
      <c r="DD240" s="138" t="n">
        <v>100</v>
      </c>
      <c r="DE240" s="138" t="n">
        <v>96</v>
      </c>
      <c r="DF240" s="138" t="n">
        <v>97</v>
      </c>
      <c r="DG240" s="138" t="inlineStr">
        <is>
          <t>System design, Learning agility, Strategic acumen</t>
        </is>
      </c>
      <c r="DH240" s="138" t="inlineStr">
        <is>
          <t>C1: 88% of profile — close</t>
        </is>
      </c>
      <c r="DI240" s="138" t="inlineStr">
        <is>
          <t>Evidence: Survey + KRAs | Core: Ownership 5/4, Problem solving 4/4, Communication &amp; collaboration 5/4, Client &amp; quality focus 5/4, Learning agility 3/4, Integrity &amp; compliance 5/4 | Future-ready: AI literacy 3/3, Data literacy 3/3, Digital fluency 3/3, Innovation 3/3 | Functional: Programming &amp; stack 4/4, System design 3/4, SQL &amp; data 4/4, Cloud &amp; DevOps 4/4, AI / GenAI 4/4, Product &amp; domain 4/4 | Leadership: Developing people 3/3, Decision making 3/3, Strategic acumen 2/3, Influence &amp; change 4/3</t>
        </is>
      </c>
      <c r="DJ240" s="111" t="inlineStr">
        <is>
          <t>Leadership &amp; people management · Client, sales &amp; stakeholders</t>
        </is>
      </c>
      <c r="DK240" s="112" t="inlineStr">
        <is>
          <t>Advanced .NET MVC; secure coding &amp; code-quality practices; unit/automated testing; system design fundamentals</t>
        </is>
      </c>
      <c r="DL240" s="112" t="inlineStr">
        <is>
          <t>People Leadership &amp; Mentoring; AI, GenAI &amp; Prompt Engineering; Programming &amp; Tech-Stack Depth</t>
        </is>
      </c>
      <c r="DM240" s="112" t="inlineStr">
        <is>
          <t>Leadership &amp; people management · Client, sales &amp; stakeholders</t>
        </is>
      </c>
      <c r="DN240" s="112" t="inlineStr">
        <is>
          <t>Transition to leadership: people management &amp; delegation, mentoring/coaching, project ownership &amp; stakeholder management, prioritisation under ambiguity, presentation &amp; influence skills</t>
        </is>
      </c>
      <c r="DO240" s="139" t="inlineStr">
        <is>
          <t>Business Analysis · 83% of competencies evidenced; must-haves met</t>
        </is>
      </c>
      <c r="DP240" s="126" t="inlineStr">
        <is>
          <t>No material overlap found</t>
        </is>
      </c>
      <c r="DQ240" s="126" t="inlineStr">
        <is>
          <t>No close match in other businesses</t>
        </is>
      </c>
      <c r="DR240" s="126" t="n"/>
      <c r="DS240" s="126" t="n"/>
      <c r="DT240" s="126" t="n"/>
      <c r="DU240" s="140" t="inlineStr">
        <is>
          <t>Lead Software Engineer in Technology · Consume, B3 — IC.
The work: Keeps live applications/portals running — production fixes, patches, small enhancements, CRs.
At this level the role owns a practice, or several teams through team leads.
Key responsibilities: Keeps live applications/portals running — production fixes, patches, small enhancements, CRs; Sets standards for a practice; cross-team problems; Several teams or a practice.
Holders describe it with: development · support · maintenance · code · bug fixing · feature.</t>
        </is>
      </c>
      <c r="DV240" s="137" t="inlineStr">
        <is>
          <t>Hire as: Principal Engineer — IRIS B3 Lead Specialist · IC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240"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NET MVC
TOOLS: Postman · IIS
★ = must-have for the family. Scale: 1 Awareness · 2 Working · 3 Practitioner · 4 Advanced · 5 Expert.</t>
        </is>
      </c>
      <c r="DX240"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40" s="139" t="inlineStr">
        <is>
          <t>Market level: P5 / M4 · SFIA 5 Ensure, advise
Typical title: Principal Engineer
At peers: Workiva – Staff SE · Broadridge India – Senior Lead SE · Nasdaq / AxiomSL – Lead SE
Typical experience: 8–13 yrs · IRIS guide 8–12
Standard: SFIA 9; OWASP secure coding</t>
        </is>
      </c>
      <c r="DZ240" s="126" t="inlineStr">
        <is>
          <t>8–12 yrs</t>
        </is>
      </c>
      <c r="EA240" s="126" t="inlineStr">
        <is>
          <t>9–13 · 9–14</t>
        </is>
      </c>
      <c r="EB240" s="126" t="inlineStr">
        <is>
          <t>Principal Engineer</t>
        </is>
      </c>
      <c r="EC240" s="126" t="inlineStr">
        <is>
          <t>Workiva: Staff SE · Broadridge India: Senior Lead SE · Nasdaq / AxiomSL: Lead SE · Salesforce: LMTS · Atlassian: P50 Senior · Freshworks: Staff SE</t>
        </is>
      </c>
      <c r="ED240" s="126" t="inlineStr">
        <is>
          <t>SFIA 9 · software development, programming; OWASP secure coding; cloud vendor certifications</t>
        </is>
      </c>
      <c r="EE240" s="126" t="inlineStr">
        <is>
          <t>Core 4 · Future 3 · Functional 4 · Leadership 3</t>
        </is>
      </c>
      <c r="EF240" s="127" t="inlineStr">
        <is>
          <t>• Confirm the reporting line — Manager</t>
        </is>
      </c>
      <c r="EG240" s="126" t="inlineStr">
        <is>
          <t>✓ HRIS: 19.5 yrs, B.E, 0 direct reports
✓ Survey: 19 of 20 questions answered
✓ KRAs: manager-set, quarterly
✓ Manager mapping: rating, potential, 9-box
✗ Job description: not on file</t>
        </is>
      </c>
      <c r="EH240" s="118" t="inlineStr">
        <is>
          <t xml:space="preserve">D334 · Input needed · Medium: • Confirm the reporting line — Manager · owner Manager · </t>
        </is>
      </c>
      <c r="EI240" s="118" t="inlineStr">
        <is>
          <t>R101 · Confirm the reporting line · Manager · Open</t>
        </is>
      </c>
      <c r="EJ240" s="118" t="inlineStr">
        <is>
          <t>Confirm the reporting line · Manager</t>
        </is>
      </c>
      <c r="EK240" s="118" t="inlineStr">
        <is>
          <t>Survey: answered · full text needed · KRAs: received · Experience: on file</t>
        </is>
      </c>
      <c r="EL240" s="141" t="n"/>
      <c r="EM240" s="142" t="n"/>
      <c r="EN240" s="142" t="n"/>
      <c r="EO240" s="142" t="n"/>
      <c r="EP240" s="142" t="n"/>
      <c r="EQ240" s="143" t="n"/>
      <c r="ER240" s="135" t="n"/>
      <c r="ES240" s="135" t="n"/>
      <c r="ET240" s="135" t="n"/>
      <c r="EU240" s="135" t="n"/>
      <c r="EV240" s="135" t="n"/>
      <c r="EW240" s="135" t="n"/>
      <c r="EX240" s="135" t="n"/>
      <c r="EY240" s="143" t="n"/>
      <c r="EZ240" s="135" t="n"/>
      <c r="FA240" s="135" t="n"/>
      <c r="FB240" s="135" t="n"/>
      <c r="FC240" s="135" t="n"/>
      <c r="FD240" s="135" t="n"/>
    </row>
    <row r="241" ht="300" customHeight="1">
      <c r="A241" s="109" t="inlineStr">
        <is>
          <t>Consume</t>
        </is>
      </c>
      <c r="B241" s="110" t="inlineStr">
        <is>
          <t>IRIS1952</t>
        </is>
      </c>
      <c r="C241" s="110" t="inlineStr">
        <is>
          <t>Zakiruddin Shaikh</t>
        </is>
      </c>
      <c r="D241" s="110" t="inlineStr">
        <is>
          <t>Technology</t>
        </is>
      </c>
      <c r="E241" s="110" t="inlineStr">
        <is>
          <t>RC-136</t>
        </is>
      </c>
      <c r="F241" s="110" t="inlineStr">
        <is>
          <t>Pradip Dey</t>
        </is>
      </c>
      <c r="G241" s="110" t="inlineStr">
        <is>
          <t>IRISC223</t>
        </is>
      </c>
      <c r="H241" s="110" t="inlineStr">
        <is>
          <t>C2</t>
        </is>
      </c>
      <c r="I241" s="110" t="n">
        <v>4</v>
      </c>
      <c r="J241" s="110" t="n">
        <v>11.1</v>
      </c>
      <c r="K241" s="110" t="n">
        <v>5</v>
      </c>
      <c r="L241" s="110" t="inlineStr">
        <is>
          <t>MMS</t>
        </is>
      </c>
      <c r="M241" s="110" t="n"/>
      <c r="N241" s="111" t="inlineStr">
        <is>
          <t>Project Manager</t>
        </is>
      </c>
      <c r="O241" s="112" t="inlineStr">
        <is>
          <t>Project Manager</t>
        </is>
      </c>
      <c r="P241" s="112" t="inlineStr">
        <is>
          <t>Project &amp; Program Management</t>
        </is>
      </c>
      <c r="Q241" s="112" t="inlineStr">
        <is>
          <t>Project &amp; Program Delivery</t>
        </is>
      </c>
      <c r="R241" s="112" t="inlineStr">
        <is>
          <t>L5 – Manager</t>
        </is>
      </c>
      <c r="S241" s="154" t="inlineStr">
        <is>
          <t>B2</t>
        </is>
      </c>
      <c r="T241" s="149" t="inlineStr">
        <is>
          <t>Manager</t>
        </is>
      </c>
      <c r="U241" s="149" t="inlineStr">
        <is>
          <t>B</t>
        </is>
      </c>
      <c r="V241" s="112" t="inlineStr">
        <is>
          <t>People Manager</t>
        </is>
      </c>
      <c r="W241" s="153" t="inlineStr">
        <is>
          <t>• Same level</t>
        </is>
      </c>
      <c r="X241" s="112" t="inlineStr">
        <is>
          <t>P4 / M3</t>
        </is>
      </c>
      <c r="Y241" s="112" t="inlineStr">
        <is>
          <t>Senior / Manager</t>
        </is>
      </c>
      <c r="Z241" s="112" t="inlineStr">
        <is>
          <t>4–5</t>
        </is>
      </c>
      <c r="AA241" s="117" t="inlineStr">
        <is>
          <t>B2</t>
        </is>
      </c>
      <c r="AB241" s="118" t="inlineStr">
        <is>
          <t>Band B · Specialist / Manager</t>
        </is>
      </c>
      <c r="AC241" s="118" t="inlineStr">
        <is>
          <t>Manager</t>
        </is>
      </c>
      <c r="AD241" s="118" t="inlineStr">
        <is>
          <t>• Same as the model</t>
        </is>
      </c>
      <c r="AE241" s="118" t="inlineStr">
        <is>
          <t>C2</t>
        </is>
      </c>
      <c r="AF241" s="118" t="inlineStr">
        <is>
          <t>OK</t>
        </is>
      </c>
      <c r="AG241" s="118" t="inlineStr">
        <is>
          <t>No change · already below the manager</t>
        </is>
      </c>
      <c r="AH241" s="118" t="n">
        <v>3</v>
      </c>
      <c r="AI241" s="118" t="n"/>
      <c r="AJ241" s="119" t="inlineStr">
        <is>
          <t>Consume · Technology · Band B · People Manager</t>
        </is>
      </c>
      <c r="AK241" s="120" t="n">
        <v>4.5</v>
      </c>
      <c r="AL241" s="121">
        <f>IFERROR(INDEX(WM_C,MATCH($AJ241,WM_KEY,0)),"")</f>
        <v>0.42</v>
      </c>
      <c r="AM241" s="122">
        <f>IF(OR(AK241="",AL241=""),"",AK241*AL241)</f>
        <v>1.89</v>
      </c>
      <c r="AN241" s="120" t="n">
        <v>5</v>
      </c>
      <c r="AO241" s="121">
        <f>IFERROR(INDEX(WM_AU,MATCH($AJ241,WM_KEY,0)),"")</f>
        <v>0.18</v>
      </c>
      <c r="AP241" s="122">
        <f>IF(OR(AN241="",AO241=""),"",AN241*AO241)</f>
        <v>0.9</v>
      </c>
      <c r="AQ241" s="120" t="n">
        <v>5</v>
      </c>
      <c r="AR241" s="121">
        <f>IFERROR(INDEX(WM_AC,MATCH($AJ241,WM_KEY,0)),"")</f>
        <v>0.06</v>
      </c>
      <c r="AS241" s="122">
        <f>IF(OR(AQ241="",AR241=""),"",AQ241*AR241)</f>
        <v>0.3</v>
      </c>
      <c r="AT241" s="120" t="n">
        <v>4</v>
      </c>
      <c r="AU241" s="121">
        <f>IFERROR(INDEX(WM_L,MATCH($AJ241,WM_KEY,0)),"")</f>
        <v>0.15</v>
      </c>
      <c r="AV241" s="122">
        <f>IF(OR(AT241="",AU241=""),"",AT241*AU241)</f>
        <v>0.6</v>
      </c>
      <c r="AW241" s="120" t="n">
        <v>6.5</v>
      </c>
      <c r="AX241" s="121">
        <f>IFERROR(INDEX(WM_E,MATCH($AJ241,WM_KEY,0)),"")</f>
        <v>0.1</v>
      </c>
      <c r="AY241" s="122">
        <f>IF(OR(AW241="",AX241=""),"",AW241*AX241)</f>
        <v>0.65</v>
      </c>
      <c r="AZ241" s="123" t="n">
        <v>5.5</v>
      </c>
      <c r="BA241" s="121">
        <f>IFERROR(INDEX(WM_BI,MATCH($AJ241,WM_KEY,0)),"")</f>
        <v>0.09</v>
      </c>
      <c r="BB241" s="122">
        <f>IF(OR(AZ241="",BA241=""),"",AZ241*BA241)</f>
        <v>0.495</v>
      </c>
      <c r="BC241" s="122">
        <f>IF(COUNT(AM241,AP241,AS241,AV241,AY241,BB241)&lt;6,"",SUM(AM241,AP241,AS241,AV241,AY241,BB241))</f>
        <v>4.835</v>
      </c>
      <c r="BD241" s="122" t="str">
        <f>IF(BC241="","",INDEX({"A1","A2","A3","B1","B2","B3","C1","C2","D1","D2","E1","E2"},MAX(1,MIN(12,ROUND(BC241,0)))))</f>
        <v>B2</v>
      </c>
      <c r="BE241" s="154" t="inlineStr">
        <is>
          <t>B2</t>
        </is>
      </c>
      <c r="BF241" s="124" t="inlineStr">
        <is>
          <t>The score decided the level</t>
        </is>
      </c>
      <c r="BG241"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241" s="125" t="inlineStr">
        <is>
          <t>At build: Complexity 1.89 + Autonomy 0.90 + Accountability 0.30 + Leadership 0.60 + Experience 0.65 + Business impact 0.49
= 4.83 points → nearest level 5 = B2
Final level: B2 · same as the score</t>
        </is>
      </c>
      <c r="BI241" s="125" t="inlineStr">
        <is>
          <t>No rule applied: the score decides.</t>
        </is>
      </c>
      <c r="BJ241" s="125" t="inlineStr">
        <is>
          <t>—</t>
        </is>
      </c>
      <c r="BK241" s="126" t="n"/>
      <c r="BL241" s="126" t="inlineStr">
        <is>
          <t>High</t>
        </is>
      </c>
      <c r="BM241" s="126" t="inlineStr">
        <is>
          <t>• A direct report · Nishant Kohakade, B3 is placed above this role — confirm the reporting line and the scope of both roles</t>
        </is>
      </c>
      <c r="BN241" s="125" t="inlineStr">
        <is>
          <t>Stable · moves in fewer than 5 of 30 weight tests</t>
        </is>
      </c>
      <c r="BO241" s="148" t="inlineStr">
        <is>
          <t>Rated 4.5 of 12 · between B1 and B2
Start: 5.0 · manager / senior specialist title
Evidence reads like B1: RBI Portal: multiple portals, production support, compliance, security and commercial activities → moved down 0.5
KRA: “1. Deliver &gt;=90% of project milestones on schedule and within agreed scope 2. Keep project budget / effort variance within +/-10% of plan…”
Market: B1 = Domain specialist work · B2 = Hardest problems in the domain</t>
        </is>
      </c>
      <c r="BP241" s="129" t="inlineStr">
        <is>
          <t>Rated 5 of 12
Start: 5.0 · manager / senior specialist title
Evidence reads like B2: Prioritises tasks, allocates team resources, makes daily delivery and operational decisions → matches the start
Market: B2 = Allocates people and sets team priorities</t>
        </is>
      </c>
      <c r="BQ241" s="129" t="inlineStr">
        <is>
          <t>Rated 5 of 12
Start: 4.5 · manager / senior specialist title; 4 direct reports
Evidence reads like B2: End-to-end project delivery: timelines, scope, client commitments, production support, commercials → moved up 0.5
KRA: “1. Deliver &gt;=90% of project milestones on schedule and within agreed scope 2. Keep project budget / effort variance within +/-10% of plan…”
Market: B2 = One team or a client portfolio</t>
        </is>
      </c>
      <c r="BR241" s="129" t="inlineStr">
        <is>
          <t>Rated 4 of 12
Start: 4.0
Evidence reads like B1: Manages team and resources; 4 direct reports; cross-functional coordination → matches the start
Team: 4 direct reports · People Manager
Market: B1 = IC: mentors and reviews · People: hands-on team lead of 3–5</t>
        </is>
      </c>
      <c r="BS241" s="129" t="inlineStr">
        <is>
          <t>Rated 6.5 of 12 · between B3 and C1
Experience: 11.1 yrs total · 6.1 before IRIS + 5.0 at IRIS = 6.5 on the experience scale
Qualification: MMS · postgraduate → no change
Market: B2 roles typically have 6–10 yrs · IRIS guide 6–9</t>
        </is>
      </c>
      <c r="BT241"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241" s="124"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V241" s="125"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BW241" s="125" t="n"/>
      <c r="BX241" s="125" t="inlineStr">
        <is>
          <t>5</t>
        </is>
      </c>
      <c r="BY241" s="125" t="n"/>
      <c r="BZ241" s="125" t="inlineStr">
        <is>
          <t>Received · manager annual, quarterly</t>
        </is>
      </c>
      <c r="CA241" s="125" t="inlineStr">
        <is>
          <t>Talent Mapping · iFile collated</t>
        </is>
      </c>
      <c r="CB241" s="130" t="n">
        <v>20</v>
      </c>
      <c r="CC241" s="128" t="inlineStr">
        <is>
          <t>Full survey answers not in the files received · How We Grow export needed · HR</t>
        </is>
      </c>
      <c r="CD241" s="131" t="inlineStr">
        <is>
          <t>—</t>
        </is>
      </c>
      <c r="CE241" s="131" t="inlineStr">
        <is>
          <t>—</t>
        </is>
      </c>
      <c r="CF241" s="131" t="inlineStr">
        <is>
          <t>—</t>
        </is>
      </c>
      <c r="CG241" s="131" t="inlineStr">
        <is>
          <t>—</t>
        </is>
      </c>
      <c r="CH241" s="132" t="inlineStr">
        <is>
          <t>Complexity: Evidence reads like B1: RBI Portal: multiple portals, production support, compliance, security and commercial activities → moved down 0.5
Autonomy: Evidence reads like B2: Prioritises tasks, allocates team resources, makes daily delivery and operational decisions → matches the start
Accountability: Evidence reads like B2: End-to-end project delivery: timelines, scope, client commitments, production support, commercials → moved up 0.5
Leadership: Evidence reads like B1: Manages team and resources; 4 direct reports; cross-functional coordination → matches the start
Business Impact: Moved +0.5: the survey / manager mapping marks it business-critical.</t>
        </is>
      </c>
      <c r="CI241"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241" s="131" t="inlineStr">
        <is>
          <t>Self-identified: AI / automation · Project / programme management · Product &amp; tool knowledge
For the next role: AI / automation · Project / programme management · Product &amp; tool knowledge</t>
        </is>
      </c>
      <c r="CK241" s="128" t="inlineStr">
        <is>
          <t>Full survey answers not in the files received · How We Grow export needed · HR</t>
        </is>
      </c>
      <c r="CL241"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241" s="134" t="inlineStr">
        <is>
          <t>What the role answers for: One team or a client portfolio.
Accountability &amp; Impact rating: 5 of 12 · B2-level impact.
Leads 4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5 · Potential: High · 9-Box Grid placement: Future Leader.</t>
        </is>
      </c>
      <c r="CN241" s="135" t="n"/>
      <c r="CO241" s="135" t="n">
        <v>5.5</v>
      </c>
      <c r="CP241" s="136" t="n">
        <v>5</v>
      </c>
      <c r="CQ241" s="137" t="inlineStr">
        <is>
          <t>High</t>
        </is>
      </c>
      <c r="CR241" s="137" t="inlineStr">
        <is>
          <t>Future Leader</t>
        </is>
      </c>
      <c r="CS241" s="137" t="inlineStr">
        <is>
          <t>Ready now</t>
        </is>
      </c>
      <c r="CT241" s="137" t="inlineStr">
        <is>
          <t>Yes</t>
        </is>
      </c>
      <c r="CU241" s="137" t="inlineStr">
        <is>
          <t>Yes</t>
        </is>
      </c>
      <c r="CV241" s="137" t="n"/>
      <c r="CW241" s="137" t="n"/>
      <c r="CX241" s="137" t="inlineStr">
        <is>
          <t>Medium · critical role Yes · only this person — · successor named No</t>
        </is>
      </c>
      <c r="CY241" s="137" t="inlineStr">
        <is>
          <t>Izharuddin Shaikh · B+, iFile · Tarun Kumar Mittal · B3, iFile · Aaron Michael · B2, CARBON</t>
        </is>
      </c>
      <c r="CZ241" s="137" t="inlineStr">
        <is>
          <t>Name a successor; document the key process; cross-train one person</t>
        </is>
      </c>
      <c r="DA241" s="119" t="n">
        <v>104</v>
      </c>
      <c r="DB241" s="138" t="inlineStr">
        <is>
          <t>Meets the level</t>
        </is>
      </c>
      <c r="DC241" s="138" t="n">
        <v>108</v>
      </c>
      <c r="DD241" s="138" t="n">
        <v>83</v>
      </c>
      <c r="DE241" s="138" t="n">
        <v>110</v>
      </c>
      <c r="DF241" s="138" t="n">
        <v>105</v>
      </c>
      <c r="DG241" s="138" t="inlineStr">
        <is>
          <t>Problem solving, AI literacy, Innovation</t>
        </is>
      </c>
      <c r="DH241" s="138" t="inlineStr">
        <is>
          <t>B3: 93% of profile — ready on competencies</t>
        </is>
      </c>
      <c r="DI241" s="138" t="inlineStr">
        <is>
          <t>Evidence: Survey + KRAs | Core: Ownership 5/3, Problem solving 2/3, Communication &amp; collaboration 4/3, Client &amp; quality focus 5/3, Learning agility 3/3, Integrity &amp; compliance 4/3 | Future-ready: AI literacy 2/3, Data literacy 3/3, Digital fluency 3/3, Innovation 2/3 | Functional: Project &amp; agile 4/4, Stakeholder mgmt 5/4, Communication 4/4, Quality &amp; process 5/4, Business acumen 4/4, Product &amp; domain 5/4 | Leadership: Developing people 3/3, Decision making 3/3, Strategic acumen 3/3, Influence &amp; change 4/3</t>
        </is>
      </c>
      <c r="DJ241" s="111" t="inlineStr">
        <is>
          <t>AI / automation · Project / programme management · Product &amp; tool knowledge</t>
        </is>
      </c>
      <c r="DK241" s="112" t="inlineStr">
        <is>
          <t>Agile/Scrum &amp; PMP fundamentals; risk &amp; stakeholder management; estimation; reporting/governance tools | People management: goal-setting &amp; feedback, 1:1 …</t>
        </is>
      </c>
      <c r="DL241" s="112" t="inlineStr">
        <is>
          <t>Project, Program &amp; Agile Management; Process Improvement &amp; Quality Mindset; Programming &amp; Tech-Stack Depth</t>
        </is>
      </c>
      <c r="DM241" s="112" t="inlineStr">
        <is>
          <t>AI / automation · Project / programme management · Product &amp; tool knowledge</t>
        </is>
      </c>
      <c r="DN241" s="112" t="inlineStr">
        <is>
          <t>Leadership development: strategic thinking, cross-functional influence, financial/business acumen, succession &amp; talent development, change management, executive communication</t>
        </is>
      </c>
      <c r="DO241" s="139" t="inlineStr">
        <is>
          <t>Customer Success &amp; Support · 83% of competencies evidenced; must-haves met</t>
        </is>
      </c>
      <c r="DP241" s="126" t="inlineStr">
        <is>
          <t>No material overlap found</t>
        </is>
      </c>
      <c r="DQ241" s="126" t="inlineStr">
        <is>
          <t>Deepa Vaman Shinde · iFile, Project Manager — 0.34; Jerigan Gracias · iFile, Associate Project Manager – POD Lead — 0.28</t>
        </is>
      </c>
      <c r="DR241" s="126" t="inlineStr">
        <is>
          <t>Below norm</t>
        </is>
      </c>
      <c r="DS241" s="126" t="inlineStr">
        <is>
          <t>Team smaller than the norm for this level — merge with a peer team, widen scope, or treat as a POD Lead.</t>
        </is>
      </c>
      <c r="DT241" s="126" t="n"/>
      <c r="DU241" s="140" t="inlineStr">
        <is>
          <t>Project Manager in Technology · Consume,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4 direct reports.</t>
        </is>
      </c>
      <c r="DV241" s="137"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241"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241"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41" s="139" t="inlineStr">
        <is>
          <t>Market level: P4 / M3 · SFIA 4–5
Typical title: Manager
At peers: IRIS Vs Competitor Benchmark — PMI pathway + SaaS delivery ladder: Senior PM
Typical experience: 6–10 yrs · IRIS guide 6–9
Standard: PMI PMBOK and Talent Triangle; CAPM → PMP → PgMP</t>
        </is>
      </c>
      <c r="DZ241" s="126" t="inlineStr">
        <is>
          <t>6–9 yrs</t>
        </is>
      </c>
      <c r="EA241" s="126" t="inlineStr">
        <is>
          <t>7–10 · 6–11</t>
        </is>
      </c>
      <c r="EB241" s="126" t="inlineStr">
        <is>
          <t>Manager</t>
        </is>
      </c>
      <c r="EC241" s="126" t="inlineStr">
        <is>
          <t>IRIS Vs Competitor Benchmark — PMI pathway + SaaS delivery ladder: Senior PM</t>
        </is>
      </c>
      <c r="ED241" s="126" t="inlineStr">
        <is>
          <t>PMI PMBOK and Talent Triangle; CAPM · entry → PMP → PgMP; Scrum / SAFe</t>
        </is>
      </c>
      <c r="EE241" s="126" t="inlineStr">
        <is>
          <t>Core 3 · Future 3 · Functional 4 · Leadership 3</t>
        </is>
      </c>
      <c r="EF241" s="139" t="n"/>
      <c r="EG241" s="126" t="inlineStr">
        <is>
          <t>✓ HRIS: 11.1 yrs, MMS, 4 direct reports
✓ Survey: 20 of 20 questions answered
✓ KRAs: manager-set, quarterly
✓ Manager mapping: rating, potential, 9-box
✗ Job description: not on file</t>
        </is>
      </c>
      <c r="EH241" s="118" t="n"/>
      <c r="EI241" s="118" t="n"/>
      <c r="EJ241" s="118" t="n"/>
      <c r="EK241" s="118" t="inlineStr">
        <is>
          <t>Survey: answered · full text needed · KRAs: received · Experience: on file</t>
        </is>
      </c>
      <c r="EL241" s="141" t="n"/>
      <c r="EM241" s="142" t="n"/>
      <c r="EN241" s="142" t="n"/>
      <c r="EO241" s="142" t="n"/>
      <c r="EP241" s="142" t="n"/>
      <c r="EQ241" s="143" t="n"/>
      <c r="ER241" s="135" t="n"/>
      <c r="ES241" s="135" t="n"/>
      <c r="ET241" s="135" t="n"/>
      <c r="EU241" s="135" t="n"/>
      <c r="EV241" s="135" t="n"/>
      <c r="EW241" s="135" t="n"/>
      <c r="EX241" s="135" t="n"/>
      <c r="EY241" s="143" t="n"/>
      <c r="EZ241" s="135" t="n"/>
      <c r="FA241" s="135" t="n"/>
      <c r="FB241" s="135" t="n"/>
      <c r="FC241" s="135" t="n"/>
      <c r="FD241" s="135" t="n"/>
    </row>
    <row r="242" ht="300" customHeight="1">
      <c r="A242" s="109" t="inlineStr">
        <is>
          <t>Consume</t>
        </is>
      </c>
      <c r="B242" s="110" t="inlineStr">
        <is>
          <t>IRIS0538</t>
        </is>
      </c>
      <c r="C242" s="110" t="inlineStr">
        <is>
          <t>Waqar Tarique</t>
        </is>
      </c>
      <c r="D242" s="110" t="inlineStr">
        <is>
          <t>Technology</t>
        </is>
      </c>
      <c r="E242" s="110" t="inlineStr">
        <is>
          <t>RC-063</t>
        </is>
      </c>
      <c r="F242" s="110" t="inlineStr">
        <is>
          <t>Zakiruddin Shaikh</t>
        </is>
      </c>
      <c r="G242" s="110" t="inlineStr">
        <is>
          <t>IRIS1952</t>
        </is>
      </c>
      <c r="H242" s="110" t="inlineStr">
        <is>
          <t>B2</t>
        </is>
      </c>
      <c r="I242" s="110" t="n"/>
      <c r="J242" s="110" t="n">
        <v>16.4</v>
      </c>
      <c r="K242" s="110" t="n">
        <v>15.6</v>
      </c>
      <c r="L242" s="110" t="inlineStr">
        <is>
          <t>MSc</t>
        </is>
      </c>
      <c r="M242" s="110" t="n"/>
      <c r="N242" s="144" t="inlineStr">
        <is>
          <t>Senior Software Engineer</t>
        </is>
      </c>
      <c r="O242" s="113" t="inlineStr">
        <is>
          <t>Technical Specialist</t>
        </is>
      </c>
      <c r="P242" s="112" t="inlineStr">
        <is>
          <t>Engineering &amp; Development</t>
        </is>
      </c>
      <c r="Q242" s="112" t="inlineStr">
        <is>
          <t>Application Maintenance &amp; Production Support</t>
        </is>
      </c>
      <c r="R242" s="113" t="inlineStr">
        <is>
          <t>L4 – Senior</t>
        </is>
      </c>
      <c r="S242" s="114" t="inlineStr">
        <is>
          <t>B1</t>
        </is>
      </c>
      <c r="T242" s="149" t="inlineStr">
        <is>
          <t>Specialist</t>
        </is>
      </c>
      <c r="U242" s="149" t="inlineStr">
        <is>
          <t>B</t>
        </is>
      </c>
      <c r="V242" s="112" t="inlineStr">
        <is>
          <t>IC</t>
        </is>
      </c>
      <c r="W242" s="150" t="inlineStr">
        <is>
          <t>▲ Up</t>
        </is>
      </c>
      <c r="X242" s="112" t="inlineStr">
        <is>
          <t>P3 / M2</t>
        </is>
      </c>
      <c r="Y242" s="112" t="inlineStr">
        <is>
          <t>Career / · Team Lead</t>
        </is>
      </c>
      <c r="Z242" s="112" t="inlineStr">
        <is>
          <t>4 Enable</t>
        </is>
      </c>
      <c r="AA242" s="117" t="inlineStr">
        <is>
          <t>B1</t>
        </is>
      </c>
      <c r="AB242" s="118" t="inlineStr">
        <is>
          <t>Band B · Specialist / Manager</t>
        </is>
      </c>
      <c r="AC242" s="118" t="inlineStr">
        <is>
          <t>Specialist</t>
        </is>
      </c>
      <c r="AD242" s="118" t="inlineStr">
        <is>
          <t>• Same as the model</t>
        </is>
      </c>
      <c r="AE242" s="118" t="inlineStr">
        <is>
          <t>B2</t>
        </is>
      </c>
      <c r="AF242" s="118" t="inlineStr">
        <is>
          <t>OK</t>
        </is>
      </c>
      <c r="AG242" s="118" t="inlineStr">
        <is>
          <t>No change · already below the manager</t>
        </is>
      </c>
      <c r="AH242" s="118" t="n">
        <v>4</v>
      </c>
      <c r="AI242" s="118" t="n"/>
      <c r="AJ242" s="119" t="inlineStr">
        <is>
          <t>Consume · Technology · Band B · Expert / POD Lead</t>
        </is>
      </c>
      <c r="AK242" s="120" t="n">
        <v>3</v>
      </c>
      <c r="AL242" s="121">
        <f>IFERROR(INDEX(WM_C,MATCH($AJ242,WM_KEY,0)),"")</f>
        <v>0.56</v>
      </c>
      <c r="AM242" s="122">
        <f>IF(OR(AK242="",AL242=""),"",AK242*AL242)</f>
        <v>1.68</v>
      </c>
      <c r="AN242" s="120" t="n">
        <v>2.5</v>
      </c>
      <c r="AO242" s="121">
        <f>IFERROR(INDEX(WM_AU,MATCH($AJ242,WM_KEY,0)),"")</f>
        <v>0.17</v>
      </c>
      <c r="AP242" s="122">
        <f>IF(OR(AN242="",AO242=""),"",AN242*AO242)</f>
        <v>0.425</v>
      </c>
      <c r="AQ242" s="120" t="n">
        <v>3</v>
      </c>
      <c r="AR242" s="121">
        <f>IFERROR(INDEX(WM_AC,MATCH($AJ242,WM_KEY,0)),"")</f>
        <v>0.05</v>
      </c>
      <c r="AS242" s="122">
        <f>IF(OR(AQ242="",AR242=""),"",AQ242*AR242)</f>
        <v>0.15</v>
      </c>
      <c r="AT242" s="120" t="n">
        <v>2.5</v>
      </c>
      <c r="AU242" s="121">
        <f>IFERROR(INDEX(WM_L,MATCH($AJ242,WM_KEY,0)),"")</f>
        <v>0.05</v>
      </c>
      <c r="AV242" s="122">
        <f>IF(OR(AT242="",AU242=""),"",AT242*AU242)</f>
        <v>0.125</v>
      </c>
      <c r="AW242" s="120" t="n">
        <v>9</v>
      </c>
      <c r="AX242" s="121">
        <f>IFERROR(INDEX(WM_E,MATCH($AJ242,WM_KEY,0)),"")</f>
        <v>0.1</v>
      </c>
      <c r="AY242" s="122">
        <f>IF(OR(AW242="",AX242=""),"",AW242*AX242)</f>
        <v>0.9</v>
      </c>
      <c r="AZ242" s="123" t="n">
        <v>3.5</v>
      </c>
      <c r="BA242" s="121">
        <f>IFERROR(INDEX(WM_BI,MATCH($AJ242,WM_KEY,0)),"")</f>
        <v>0.07</v>
      </c>
      <c r="BB242" s="122">
        <f>IF(OR(AZ242="",BA242=""),"",AZ242*BA242)</f>
        <v>0.245</v>
      </c>
      <c r="BC242" s="122">
        <f>IF(COUNT(AM242,AP242,AS242,AV242,AY242,BB242)&lt;6,"",SUM(AM242,AP242,AS242,AV242,AY242,BB242))</f>
        <v>3.525</v>
      </c>
      <c r="BD242" s="122" t="str">
        <f>IF(BC242="","",INDEX({"A1","A2","A3","B1","B2","B3","C1","C2","D1","D2","E1","E2"},MAX(1,MIN(12,ROUND(BC242,0)))))</f>
        <v>B1</v>
      </c>
      <c r="BE242" s="114" t="inlineStr">
        <is>
          <t>B1</t>
        </is>
      </c>
      <c r="BF242" s="124" t="inlineStr">
        <is>
          <t>The score decided the level</t>
        </is>
      </c>
      <c r="BG24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242" s="125" t="inlineStr">
        <is>
          <t>At build: Complexity 1.68 + Autonomy 0.43 + Accountability 0.15 + Leadership 0.12 + Experience 0.90 + Business impact 0.25
= 3.53 points → nearest level 4 = B1
Final level: B1 · same as the score</t>
        </is>
      </c>
      <c r="BI242" s="125" t="inlineStr">
        <is>
          <t>No rule applied: the score decides.</t>
        </is>
      </c>
      <c r="BJ242" s="125" t="inlineStr">
        <is>
          <t>Close call</t>
        </is>
      </c>
      <c r="BK242" s="147" t="inlineStr">
        <is>
          <t>Close call</t>
        </is>
      </c>
      <c r="BL242" s="126" t="inlineStr">
        <is>
          <t>High</t>
        </is>
      </c>
      <c r="BM242" s="126" t="inlineStr">
        <is>
          <t>• Close call: score 3.53 is within 0.05 of a rounding point and the score decided the level — calibrate against peers before confirming</t>
        </is>
      </c>
      <c r="BN242" s="125" t="inlineStr">
        <is>
          <t>Moves in 7 of 30 weight tests · calibrate first</t>
        </is>
      </c>
      <c r="BO242" s="148" t="inlineStr">
        <is>
          <t>Rated 3 of 12
Start: 3.0 · senior practitioner title
Evidence reads like A3: Develops and maintains the RBI website, administers its database and reviews others' code → matches the start
KRA: “1. Deliver committed sprint stories with &gt;=90% sprint commitment adherence across the year 2. Maintain code quality: defect leakage to…”
Market: A3 = Varied and non-standard work; handles exceptions</t>
        </is>
      </c>
      <c r="BP242" s="129" t="inlineStr">
        <is>
          <t>Rated 2.5 of 12 · between A2 and A3
Start: 3.0 · senior practitioner title
Evidence reads like A2: Says nothing is decided without approval; every change needs UAT and VAPT/CSRA sign-off → moved down 0.5
Market: A2 = Chooses own approach within standards · A3 = Technical / QC / client calls on own work</t>
        </is>
      </c>
      <c r="BQ242" s="129" t="inlineStr">
        <is>
          <t>Rated 3 of 12
Start: 3.0 · senior practitioner title
Evidence reads like A3: Answers for RBI website uptime and business continuity; an outage triggers management escalation → matches the start
KRA: “1. Deliver committed sprint stories with &gt;=90% sprint commitment adherence across the year 2. Maintain code quality: defect leakage to…”
Market: A3 = A module / process, or work with client or regulatory consequences</t>
        </is>
      </c>
      <c r="BR242" s="129" t="inlineStr">
        <is>
          <t>Rated 2.5 of 12 · between A2 and A3
Start: 2.0 · individual contributor, so influence only
Evidence reads like A3: Lists code review and mentoring/monitoring as standing duties; no team size given → moved up 0.5
Team: 0 direct reports · IC
Market: A2–A3 = Not scored in Band A</t>
        </is>
      </c>
      <c r="BS242" s="129" t="inlineStr">
        <is>
          <t>Rated 9 of 12
Experience: 16.4 yrs total · 0.8 before IRIS + 15.6 at IRIS = 8.6 on the experience scale
Qualification: MSc · postgraduate, relevant to the work → +0.5
Market: B1 roles typically have 4–8 yrs · IRIS guide 4–7</t>
        </is>
      </c>
      <c r="BT242"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24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242" s="125"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BW242" s="125" t="n"/>
      <c r="BX242" s="125" t="inlineStr">
        <is>
          <t>4</t>
        </is>
      </c>
      <c r="BY242" s="125" t="n"/>
      <c r="BZ242" s="125" t="inlineStr">
        <is>
          <t>Received · manager annual, quarterly</t>
        </is>
      </c>
      <c r="CA242" s="125" t="inlineStr">
        <is>
          <t>Talent Mapping · iFile collated</t>
        </is>
      </c>
      <c r="CB242" s="130" t="n">
        <v>18</v>
      </c>
      <c r="CC242" s="128" t="inlineStr">
        <is>
          <t>Full survey answers not in the files received · How We Grow export needed · HR</t>
        </is>
      </c>
      <c r="CD242" s="131" t="inlineStr">
        <is>
          <t>—</t>
        </is>
      </c>
      <c r="CE242" s="131" t="inlineStr">
        <is>
          <t>—</t>
        </is>
      </c>
      <c r="CF242" s="131" t="inlineStr">
        <is>
          <t>—</t>
        </is>
      </c>
      <c r="CG242" s="131" t="inlineStr">
        <is>
          <t>—</t>
        </is>
      </c>
      <c r="CH242" s="132" t="inlineStr">
        <is>
          <t>Complexity: Evidence reads like A3: Develops and maintains the RBI website, administers its database and reviews others' code → matches the start
Autonomy: Evidence reads like A2: Says nothing is decided without approval; every change needs UAT and VAPT/CSRA sign-off → moved down 0.5
Accountability: Evidence reads like A3: Answers for RBI website uptime and business continuity; an outage triggers management escalation → matches the start
Leadership: Evidence reads like A3: Lists code review and mentoring/monitoring as standing duties; no team size given → moved up 0.5
Business Impact: Moved +0.5: the survey / manager mapping marks it business-critical.</t>
        </is>
      </c>
      <c r="CI242" s="131" t="inlineStr">
        <is>
          <t>Common themes in sub-family holders, all levels' answers: maintain · reliable · business · requirements · developer · rbi
Common themes in sub-family holders, all levels' answers: development · support · maintenance · code · bug fixing · feature
Common themes in sub-family holders, all levels' answers: maintenance · rbi
Common themes in sub-family holders, all levels' answers: accountable · personally · testing · features · am · performance
Common themes in sub-family holders, all levels' answers: code · technical · fixes · implementation · issues
If the work is missed · role-holders' themes: delays · lead · issues · poor.</t>
        </is>
      </c>
      <c r="CJ242" s="131" t="inlineStr">
        <is>
          <t>Self-identified: Broader exposure &amp; ownership
For the next role: Broader exposure &amp; ownership</t>
        </is>
      </c>
      <c r="CK242" s="128" t="inlineStr">
        <is>
          <t>Full survey answers not in the files received · How We Grow export needed · HR</t>
        </is>
      </c>
      <c r="CL242" s="133" t="inlineStr">
        <is>
          <t>WHAT THE ROLE DOES: Keeps live applications/portals running — production fixes, patches, small enhancements, CRs. At B1: a domain / module, or a small team.
Common themes in sub-family holders, all levels' answers: maintain · reliable · business · requirements · developer · rbi
KEY RESPONSIBILITIES: Keeps live applications/portals running — production fixes, patches, small enhancements, CRs; Domain specialist work; A domain or a small team
Common themes in sub-family holders, all levels' answers: development · support · maintenance · code · bug fixing · feature
DELIVERS: A domain or a small team
Common themes in sub-family holders, all levels' answers: maintenance · rbi
ACCOUNTABLE FOR: A domain or a small team
Common themes in sub-family holders, all levels' answers: accountable · personally · testing · features · am · performance
DECIDES ALONE: Technical / QC / client calls for the domain
Common themes in sub-family holders, all levels' answers: code · technical · fixes · implementation · issues
SKILLS &amp; KNOWLEDGE · role-holders: NET MVC
TOOLS &amp; SYSTEMS: Postman · IIS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6 answered; catalogue RC-063</t>
        </is>
      </c>
      <c r="CM242" s="134" t="inlineStr">
        <is>
          <t>What the role answers for: A domain or a small team.
Accountability &amp; Impact rating: 3 of 12 · A3-level impact.
From the survey and manager mapping — critical role: yes; successor named: no.
If the work is missed · role-holders' themes: delays · lead · issues · poor.
Manager talent mapping — Latest rating: 4 · Potential: High · 9-Box Grid placement: Core Contributor.</t>
        </is>
      </c>
      <c r="CN242" s="135" t="n"/>
      <c r="CO242" s="135" t="n">
        <v>3.5</v>
      </c>
      <c r="CP242" s="136" t="n">
        <v>4</v>
      </c>
      <c r="CQ242" s="137" t="inlineStr">
        <is>
          <t>High</t>
        </is>
      </c>
      <c r="CR242" s="137" t="inlineStr">
        <is>
          <t>Core Contributor</t>
        </is>
      </c>
      <c r="CS242" s="137" t="inlineStr">
        <is>
          <t>Ready now</t>
        </is>
      </c>
      <c r="CT242" s="137" t="n"/>
      <c r="CU242" s="137" t="inlineStr">
        <is>
          <t>Yes</t>
        </is>
      </c>
      <c r="CV242" s="137" t="n"/>
      <c r="CW242" s="137" t="n"/>
      <c r="CX242" s="137" t="inlineStr">
        <is>
          <t>Medium · critical role Yes · only this person — · successor named No</t>
        </is>
      </c>
      <c r="CY242" s="137" t="inlineStr">
        <is>
          <t>Nishant Kohakade · B3, Consume · Safal Gupta · A3, Consume · Sharad Mane · A3, Consume</t>
        </is>
      </c>
      <c r="CZ242" s="137" t="inlineStr">
        <is>
          <t>Name a successor; document the key process; cross-train one person</t>
        </is>
      </c>
      <c r="DA242" s="119" t="n">
        <v>98</v>
      </c>
      <c r="DB242" s="138" t="inlineStr">
        <is>
          <t>Meets the level</t>
        </is>
      </c>
      <c r="DC242" s="138" t="n">
        <v>104</v>
      </c>
      <c r="DD242" s="138" t="n">
        <v>102</v>
      </c>
      <c r="DE242" s="138" t="n">
        <v>92</v>
      </c>
      <c r="DF242" s="138" t="n">
        <v>105</v>
      </c>
      <c r="DG242" s="138" t="inlineStr">
        <is>
          <t>Programming &amp; stack, AI / GenAI, Learning agility</t>
        </is>
      </c>
      <c r="DH242" s="138" t="inlineStr">
        <is>
          <t>B2: 85% of profile — close</t>
        </is>
      </c>
      <c r="DI242" s="138" t="inlineStr">
        <is>
          <t>Evidence: Survey + KRAs | Core: Ownership 4/3, Problem solving 3/3, Communication &amp; collaboration 4/3, Client &amp; quality focus 5/3, Learning agility 2/3, Integrity &amp; compliance 3/3 | Future-ready: AI literacy 2/3, Data literacy 4/3, Digital fluency 4/3, Innovation 3/3 | Functional: Programming &amp; stack 2/3, System design 3/3, SQL &amp; data 4/3, Cloud &amp; DevOps 3/3, AI / GenAI 2/3, Product &amp; domain 3/3 | Leadership: Developing people 1/1, Decision making 1/1, Strategic acumen 1/1, Influence &amp; change 2/1</t>
        </is>
      </c>
      <c r="DJ242" s="111" t="inlineStr">
        <is>
          <t>Broader exposure &amp; ownership</t>
        </is>
      </c>
      <c r="DK242" s="112" t="inlineStr">
        <is>
          <t>Advanced .NET MVC; secure coding &amp; code-quality practices; unit/automated testing; system design fundamentals</t>
        </is>
      </c>
      <c r="DL242" s="112" t="inlineStr">
        <is>
          <t>Regulatory &amp; BFSI Domain; Project, Program &amp; Agile Management; Process Improvement &amp; Quality Mindset</t>
        </is>
      </c>
      <c r="DM242" s="112" t="inlineStr">
        <is>
          <t>Broader exposure &amp; ownership</t>
        </is>
      </c>
      <c r="DN242" s="112" t="inlineStr">
        <is>
          <t>Transition to leadership: people management &amp; delegation, mentoring/coaching, project ownership &amp; stakeholder management, prioritisation under ambiguity, presentation &amp; influence skills</t>
        </is>
      </c>
      <c r="DO242" s="139" t="inlineStr">
        <is>
          <t>No strong match from survey evidence</t>
        </is>
      </c>
      <c r="DP242" s="126" t="inlineStr">
        <is>
          <t>No material overlap found</t>
        </is>
      </c>
      <c r="DQ242" s="126" t="inlineStr">
        <is>
          <t>Chetna Vijay Nile · iFile, Software Engineer — 0.39; Akshata Sabale · iDEAL, Software Engineer — 0.30; Prasad Bhoite · iDEAL, Senior Database Engineer — 0.26</t>
        </is>
      </c>
      <c r="DR242" s="126" t="n"/>
      <c r="DS242" s="126" t="n"/>
      <c r="DT242" s="126" t="n"/>
      <c r="DU242" s="140" t="inlineStr">
        <is>
          <t>Technical Specialist in Technology · Consume, B1 — IC.
The work: Keeps live applications/portals running — production fixes, patches, small enhancements, CRs.
At this level the role owns a domain / module, or a small team.
Key responsibilities: Keeps live applications/portals running — production fixes, patches, small enhancements, CRs; Domain specialist work; A domain or a small team.
Holders describe it with: development · support · maintenance · code · bug fixing · feature.</t>
        </is>
      </c>
      <c r="DV242" s="137"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24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TOOLS: Postman · IIS
★ = must-have for the family. Scale: 1 Awareness · 2 Working · 3 Practitioner · 4 Advanced · 5 Expert.</t>
        </is>
      </c>
      <c r="DX24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42" s="139" t="inlineStr">
        <is>
          <t>Market level: P3 / M2 · SFIA 4 Enable
Typical title: Senior Software Engineer
At peers: Workiva – SE / Senior SE · Broadridge India – Senior SE · Nasdaq / AxiomSL – Senior SE
Typical experience: 4–8 yrs · IRIS guide 4–7
Standard: SFIA 9; OWASP secure coding</t>
        </is>
      </c>
      <c r="DZ242" s="126" t="inlineStr">
        <is>
          <t>4–7 yrs</t>
        </is>
      </c>
      <c r="EA242" s="126" t="inlineStr">
        <is>
          <t>5–8 · 4–8</t>
        </is>
      </c>
      <c r="EB242" s="126" t="inlineStr">
        <is>
          <t>Senior Software Engineer</t>
        </is>
      </c>
      <c r="EC242" s="126" t="inlineStr">
        <is>
          <t>Workiva: SE / Senior SE · Broadridge India: Senior SE · Nasdaq / AxiomSL: Senior SE · Salesforce: MTS · Atlassian: P40 · Freshworks: Senior SE</t>
        </is>
      </c>
      <c r="ED242" s="126" t="inlineStr">
        <is>
          <t>SFIA 9 · software development, programming; OWASP secure coding; cloud vendor certifications</t>
        </is>
      </c>
      <c r="EE242" s="126" t="inlineStr">
        <is>
          <t>Core 3 · Future 3 · Functional 3 · Leadership 1</t>
        </is>
      </c>
      <c r="EF242" s="139" t="n"/>
      <c r="EG242" s="126" t="inlineStr">
        <is>
          <t>✓ HRIS: 16.4 yrs, MSc, 0 direct reports
✓ Survey: 18 of 20 questions answered
✓ KRAs: manager-set, quarterly
✓ Manager mapping: rating, potential, 9-box
✗ Job description: not on file</t>
        </is>
      </c>
      <c r="EH242" s="118" t="inlineStr">
        <is>
          <t xml:space="preserve">D031 · Close call · High: Score 3.53 is 0.03 above the 3.5 rounding point between A3 and B1, and no rule moved it: confirm B1 against peers in similar roles, or place at A3. · owner Calibration panel · </t>
        </is>
      </c>
      <c r="EI242" s="118" t="n"/>
      <c r="EJ242" s="118" t="n"/>
      <c r="EK242" s="118" t="inlineStr">
        <is>
          <t>Survey: answered · full text needed · KRAs: received · Experience: on file</t>
        </is>
      </c>
      <c r="EL242" s="141" t="n"/>
      <c r="EM242" s="142" t="n"/>
      <c r="EN242" s="142" t="n"/>
      <c r="EO242" s="142" t="n"/>
      <c r="EP242" s="142" t="n"/>
      <c r="EQ242" s="143" t="n"/>
      <c r="ER242" s="135" t="n"/>
      <c r="ES242" s="135" t="n"/>
      <c r="ET242" s="135" t="n"/>
      <c r="EU242" s="135" t="n"/>
      <c r="EV242" s="135" t="n"/>
      <c r="EW242" s="135" t="n"/>
      <c r="EX242" s="135" t="n"/>
      <c r="EY242" s="143" t="n"/>
      <c r="EZ242" s="135" t="n"/>
      <c r="FA242" s="135" t="n"/>
      <c r="FB242" s="135" t="n"/>
      <c r="FC242" s="135" t="n"/>
      <c r="FD242" s="135" t="n"/>
    </row>
    <row r="243" ht="300" customHeight="1">
      <c r="A243" s="109" t="inlineStr">
        <is>
          <t>Consume</t>
        </is>
      </c>
      <c r="B243" s="110" t="inlineStr">
        <is>
          <t>IRIS2485</t>
        </is>
      </c>
      <c r="C243" s="110" t="inlineStr">
        <is>
          <t>Safal Gupta</t>
        </is>
      </c>
      <c r="D243" s="110" t="inlineStr">
        <is>
          <t>Technology</t>
        </is>
      </c>
      <c r="E243" s="110" t="inlineStr">
        <is>
          <t>RC-062</t>
        </is>
      </c>
      <c r="F243" s="110" t="inlineStr">
        <is>
          <t>Zakiruddin Shaikh</t>
        </is>
      </c>
      <c r="G243" s="110" t="inlineStr">
        <is>
          <t>IRIS1952</t>
        </is>
      </c>
      <c r="H243" s="110" t="inlineStr">
        <is>
          <t>B2</t>
        </is>
      </c>
      <c r="I243" s="110" t="n"/>
      <c r="J243" s="110" t="n">
        <v>5.8</v>
      </c>
      <c r="K243" s="110" t="n">
        <v>0.6</v>
      </c>
      <c r="L243" s="110" t="inlineStr">
        <is>
          <t>B.E</t>
        </is>
      </c>
      <c r="M243" s="110" t="n"/>
      <c r="N243" s="111" t="inlineStr">
        <is>
          <t>Senior Software Engineer</t>
        </is>
      </c>
      <c r="O243" s="112" t="inlineStr">
        <is>
          <t>Senior Software Engineer</t>
        </is>
      </c>
      <c r="P243" s="112" t="inlineStr">
        <is>
          <t>Engineering &amp; Development</t>
        </is>
      </c>
      <c r="Q243" s="112" t="inlineStr">
        <is>
          <t>Application Maintenance &amp; Production Support</t>
        </is>
      </c>
      <c r="R243" s="112" t="inlineStr">
        <is>
          <t>L4 – Senior</t>
        </is>
      </c>
      <c r="S243" s="152" t="inlineStr">
        <is>
          <t>A3</t>
        </is>
      </c>
      <c r="T243" s="151" t="inlineStr">
        <is>
          <t>Senior Associate</t>
        </is>
      </c>
      <c r="U243" s="151" t="inlineStr">
        <is>
          <t>A</t>
        </is>
      </c>
      <c r="V243" s="112" t="inlineStr">
        <is>
          <t>IC</t>
        </is>
      </c>
      <c r="W243" s="153" t="inlineStr">
        <is>
          <t>• Same level</t>
        </is>
      </c>
      <c r="X243" s="112" t="inlineStr">
        <is>
          <t>P2</t>
        </is>
      </c>
      <c r="Y243" s="112" t="inlineStr">
        <is>
          <t>Developing</t>
        </is>
      </c>
      <c r="Z243" s="112" t="inlineStr">
        <is>
          <t>3 Apply</t>
        </is>
      </c>
      <c r="AA243" s="117" t="inlineStr">
        <is>
          <t>A3</t>
        </is>
      </c>
      <c r="AB243" s="118" t="inlineStr">
        <is>
          <t>Band A · Practitioner</t>
        </is>
      </c>
      <c r="AC243" s="118" t="inlineStr">
        <is>
          <t>Senior Associate</t>
        </is>
      </c>
      <c r="AD243" s="118" t="inlineStr">
        <is>
          <t>• Same as the model</t>
        </is>
      </c>
      <c r="AE243" s="118" t="inlineStr">
        <is>
          <t>B2</t>
        </is>
      </c>
      <c r="AF243" s="118" t="inlineStr">
        <is>
          <t>OK</t>
        </is>
      </c>
      <c r="AG243" s="118" t="inlineStr">
        <is>
          <t>No change · already below the manager</t>
        </is>
      </c>
      <c r="AH243" s="118" t="n">
        <v>4</v>
      </c>
      <c r="AI243" s="118" t="n"/>
      <c r="AJ243" s="119" t="inlineStr">
        <is>
          <t>Consume · Technology · Band A · Early career</t>
        </is>
      </c>
      <c r="AK243" s="120" t="n">
        <v>3</v>
      </c>
      <c r="AL243" s="121">
        <f>IFERROR(INDEX(WM_C,MATCH($AJ243,WM_KEY,0)),"")</f>
        <v>0.64</v>
      </c>
      <c r="AM243" s="122">
        <f>IF(OR(AK243="",AL243=""),"",AK243*AL243)</f>
        <v>1.92</v>
      </c>
      <c r="AN243" s="120" t="n">
        <v>3</v>
      </c>
      <c r="AO243" s="121">
        <f>IFERROR(INDEX(WM_AU,MATCH($AJ243,WM_KEY,0)),"")</f>
        <v>0.16</v>
      </c>
      <c r="AP243" s="122">
        <f>IF(OR(AN243="",AO243=""),"",AN243*AO243)</f>
        <v>0.48</v>
      </c>
      <c r="AQ243" s="120" t="n">
        <v>3</v>
      </c>
      <c r="AR243" s="121">
        <f>IFERROR(INDEX(WM_AC,MATCH($AJ243,WM_KEY,0)),"")</f>
        <v>0.04</v>
      </c>
      <c r="AS243" s="122">
        <f>IF(OR(AQ243="",AR243=""),"",AQ243*AR243)</f>
        <v>0.12</v>
      </c>
      <c r="AT243" s="120" t="n">
        <v>1.5</v>
      </c>
      <c r="AU243" s="121">
        <f>IFERROR(INDEX(WM_L,MATCH($AJ243,WM_KEY,0)),"")</f>
        <v>0</v>
      </c>
      <c r="AV243" s="122">
        <f>IF(OR(AT243="",AU243=""),"",AT243*AU243)</f>
        <v>0</v>
      </c>
      <c r="AW243" s="120" t="n">
        <v>4</v>
      </c>
      <c r="AX243" s="121">
        <f>IFERROR(INDEX(WM_E,MATCH($AJ243,WM_KEY,0)),"")</f>
        <v>0.1</v>
      </c>
      <c r="AY243" s="122">
        <f>IF(OR(AW243="",AX243=""),"",AW243*AX243)</f>
        <v>0.4</v>
      </c>
      <c r="AZ243" s="123" t="n">
        <v>3.5</v>
      </c>
      <c r="BA243" s="121">
        <f>IFERROR(INDEX(WM_BI,MATCH($AJ243,WM_KEY,0)),"")</f>
        <v>0.06</v>
      </c>
      <c r="BB243" s="122">
        <f>IF(OR(AZ243="",BA243=""),"",AZ243*BA243)</f>
        <v>0.21</v>
      </c>
      <c r="BC243" s="122">
        <f>IF(COUNT(AM243,AP243,AS243,AV243,AY243,BB243)&lt;6,"",SUM(AM243,AP243,AS243,AV243,AY243,BB243))</f>
        <v>3.13</v>
      </c>
      <c r="BD243" s="122" t="str">
        <f>IF(BC243="","",INDEX({"A1","A2","A3","B1","B2","B3","C1","C2","D1","D2","E1","E2"},MAX(1,MIN(12,ROUND(BC243,0)))))</f>
        <v>A3</v>
      </c>
      <c r="BE243" s="152" t="inlineStr">
        <is>
          <t>A3</t>
        </is>
      </c>
      <c r="BF243" s="124" t="inlineStr">
        <is>
          <t>The score decided the level</t>
        </is>
      </c>
      <c r="BG24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43" s="125" t="inlineStr">
        <is>
          <t>At build: Complexity 1.92 + Autonomy 0.48 + Accountability 0.12 + Leadership 0.00 + Experience 0.40 + Business impact 0.21
= 3.13 points → nearest level 3 = A3
Final level: A3 · same as the score</t>
        </is>
      </c>
      <c r="BI243" s="125" t="inlineStr">
        <is>
          <t>No rule applied: the score decides.</t>
        </is>
      </c>
      <c r="BJ243" s="125" t="inlineStr">
        <is>
          <t>—</t>
        </is>
      </c>
      <c r="BK243" s="126" t="n"/>
      <c r="BL243" s="126" t="inlineStr">
        <is>
          <t>High</t>
        </is>
      </c>
      <c r="BM243" s="126" t="n"/>
      <c r="BN243" s="125" t="inlineStr">
        <is>
          <t>Stable · moves in fewer than 5 of 30 weight tests</t>
        </is>
      </c>
      <c r="BO243" s="148" t="inlineStr">
        <is>
          <t>Rated 3 of 12
Start: 3.0 · senior practitioner title
Evidence reads like A3: Develops and supports RBI web portals; security remediation · VAPT, performance tuning, database work → matches the start
KRA: “1. Deliver committed sprint stories with &gt;=90% sprint commitment adherence across the year 2. Maintain code quality: defect leakage to…”
Market: A3 = Varied and non-standard work; handles exceptions</t>
        </is>
      </c>
      <c r="BP243" s="129" t="inlineStr">
        <is>
          <t>Rated 3 of 12
Start: 3.0 · senior practitioner title
Evidence reads like A3: Decides code implementation, debugging, optimisation and technical fixes → matches the start
Market: A3 = Technical / QC / client calls on own work</t>
        </is>
      </c>
      <c r="BQ243" s="129" t="inlineStr">
        <is>
          <t>Rated 3 of 12
Start: 3.0 · senior practitioner title
Evidence reads like A3: Development, security fixes and production support on critical government portals → matches the start
KRA: “1. Deliver committed sprint stories with &gt;=90% sprint commitment adherence across the year 2. Maintain code quality: defect leakage to…”
Market: A3 = A module / process, or work with client or regulatory consequences</t>
        </is>
      </c>
      <c r="BR243" s="129" t="inlineStr">
        <is>
          <t>Rated 1.5 of 12 · between A1 and A2 — not counted: the weight is 0% at this level
Start: 2.0 · individual contributor, so influence only
Evidence reads like A1: None described → moved down 0.5
Team: 0 direct reports · IC
Market: A1–A2 = Not scored in Band A</t>
        </is>
      </c>
      <c r="BS243" s="129" t="inlineStr">
        <is>
          <t>Rated 4 of 12
Experience: 5.8 yrs total · 5.2 before IRIS + 0.6 at IRIS = 4.2 on the experience scale
Qualification: B.E · graduate, relevant to the work → no change
Market: A3 roles typically have 2–5 yrs · IRIS guide 2–4</t>
        </is>
      </c>
      <c r="BT24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24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243" s="125"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BW243" s="125" t="n"/>
      <c r="BX243" s="125" t="inlineStr">
        <is>
          <t>4</t>
        </is>
      </c>
      <c r="BY243" s="125" t="n"/>
      <c r="BZ243" s="125" t="inlineStr">
        <is>
          <t>Received · manager annual, quarterly</t>
        </is>
      </c>
      <c r="CA243" s="125" t="inlineStr">
        <is>
          <t>Talent Mapping · iFile collated</t>
        </is>
      </c>
      <c r="CB243" s="130" t="n">
        <v>20</v>
      </c>
      <c r="CC243" s="128" t="inlineStr">
        <is>
          <t>Full survey answers not in the files received · How We Grow export needed · HR</t>
        </is>
      </c>
      <c r="CD243" s="131" t="inlineStr">
        <is>
          <t>—</t>
        </is>
      </c>
      <c r="CE243" s="131" t="inlineStr">
        <is>
          <t>—</t>
        </is>
      </c>
      <c r="CF243" s="131" t="inlineStr">
        <is>
          <t>—</t>
        </is>
      </c>
      <c r="CG243" s="131" t="inlineStr">
        <is>
          <t>—</t>
        </is>
      </c>
      <c r="CH243" s="132" t="inlineStr">
        <is>
          <t>Complexity: Evidence reads like A3: Develops and supports RBI web portals; security remediation · VAPT, performance tuning, database work → matches the start
Autonomy: Evidence reads like A3: Decides code implementation, debugging, optimisation and technical fixes → matches the start
Accountability: Evidence reads like A3: Development, security fixes and production support on critical government portals → matches the start
Leadership: Evidence reads like A1: None described → moved down 0.5
Business Impact: Moved +0.5: the survey / manager mapping marks it business-critical.</t>
        </is>
      </c>
      <c r="CI243" s="131"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J243" s="131" t="inlineStr">
        <is>
          <t>Self-identified: Leadership &amp; people management · Technical depth &amp; architecture
For the next role: Leadership &amp; people management · Technical depth &amp; architecture</t>
        </is>
      </c>
      <c r="CK243" s="128" t="inlineStr">
        <is>
          <t>Full survey answers not in the files received · How We Grow export needed · HR</t>
        </is>
      </c>
      <c r="CL243" s="133"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M243"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lead · issues · poor.
Measured on · manager-set KRA themes: considering critical · stories considering · leakage qa/uat · production support · live production · responsibilities.
Manager talent mapping — Latest rating: 4 · 9-Box Grid placement: Emerging Talent.</t>
        </is>
      </c>
      <c r="CN243" s="135" t="n"/>
      <c r="CO243" s="135" t="n">
        <v>3.5</v>
      </c>
      <c r="CP243" s="136" t="n">
        <v>4</v>
      </c>
      <c r="CQ243" s="137" t="inlineStr">
        <is>
          <t>—</t>
        </is>
      </c>
      <c r="CR243" s="137" t="inlineStr">
        <is>
          <t>Emerging Talent</t>
        </is>
      </c>
      <c r="CS243" s="137" t="inlineStr">
        <is>
          <t>Ready now</t>
        </is>
      </c>
      <c r="CT243" s="137" t="n"/>
      <c r="CU243" s="137" t="inlineStr">
        <is>
          <t>Yes</t>
        </is>
      </c>
      <c r="CV243" s="137" t="n"/>
      <c r="CW243" s="137" t="n"/>
      <c r="CX243" s="137" t="inlineStr">
        <is>
          <t>Medium · critical role Yes · only this person — · successor named No</t>
        </is>
      </c>
      <c r="CY243" s="137" t="inlineStr">
        <is>
          <t>Nishant Kohakade · B3, Consume · Waqar Tarique · B1, Consume · Sharad Mane · A3, Consume</t>
        </is>
      </c>
      <c r="CZ243" s="137" t="inlineStr">
        <is>
          <t>Name a successor; document the key process; cross-train one person</t>
        </is>
      </c>
      <c r="DA243" s="119" t="n">
        <v>98</v>
      </c>
      <c r="DB243" s="138" t="inlineStr">
        <is>
          <t>Meets the level</t>
        </is>
      </c>
      <c r="DC243" s="138" t="n">
        <v>110</v>
      </c>
      <c r="DD243" s="138" t="n">
        <v>92</v>
      </c>
      <c r="DE243" s="138" t="n">
        <v>92</v>
      </c>
      <c r="DF243" s="138" t="n"/>
      <c r="DG243" s="138" t="inlineStr">
        <is>
          <t>System design, AI / GenAI</t>
        </is>
      </c>
      <c r="DH243" s="138" t="inlineStr">
        <is>
          <t>B1: 86% of profile — close</t>
        </is>
      </c>
      <c r="DI243" s="138" t="inlineStr">
        <is>
          <t>Evidence: Survey + KRAs | Core: Ownership 4/2, Problem solving 2/2, Communication &amp; collaboration 2/2, Client &amp; quality focus 3/2, Learning agility 2/2, Integrity &amp; compliance 3/2 | Future-ready: AI literacy 1/2, Data literacy 2/2, Digital fluency 2/2, Innovation 3/2 | Functional: Programming &amp; stack 3/3, System design 2/3, SQL &amp; data 3/3, Cloud &amp; DevOps 3/3, AI / GenAI 2/3, Product &amp; domain 4/3</t>
        </is>
      </c>
      <c r="DJ243" s="111" t="inlineStr">
        <is>
          <t>Leadership &amp; people management · Technical depth &amp; architecture</t>
        </is>
      </c>
      <c r="DK243" s="112" t="inlineStr">
        <is>
          <t>Advanced .Net; secure coding &amp; code-quality practices; unit/automated testing; system design fundamentals</t>
        </is>
      </c>
      <c r="DL243" s="112" t="inlineStr">
        <is>
          <t>Cloud, DevOps &amp; CI/CD; AI, GenAI &amp; Prompt Engineering; Programming &amp; Tech-Stack Depth</t>
        </is>
      </c>
      <c r="DM243" s="112" t="inlineStr">
        <is>
          <t>Leadership &amp; people management · Technical depth &amp; architecture</t>
        </is>
      </c>
      <c r="DN243" s="112" t="inlineStr">
        <is>
          <t>Transition to leadership: people management &amp; delegation, mentoring/coaching, project ownership &amp; stakeholder management, prioritisation under ambiguity, presentation &amp; influence skills</t>
        </is>
      </c>
      <c r="DO243" s="139" t="inlineStr">
        <is>
          <t>No strong match from survey evidence</t>
        </is>
      </c>
      <c r="DP243" s="126" t="inlineStr">
        <is>
          <t>Sharad Mane · Senior Software Engineer — 0.34: asp, dot, iis, jquery</t>
        </is>
      </c>
      <c r="DQ243" s="126" t="inlineStr">
        <is>
          <t>Ravi Ranjan · iDEAL, Lead Software Engineer — 0.40; Amol Pawar · iFile, Senior Software Engineer — 0.31; Rajneesh Patel · iFile, Senior Software Engineer — 0.27</t>
        </is>
      </c>
      <c r="DR243" s="126" t="n"/>
      <c r="DS243" s="126" t="n"/>
      <c r="DT243" s="126" t="inlineStr">
        <is>
          <t>A3 deep-dive: score 3.13 · gap to B1 0.44 · 0.25–0.5 from B1</t>
        </is>
      </c>
      <c r="DU243" s="140" t="inlineStr">
        <is>
          <t>Senior Software Engineer in Technology · Consume,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V24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4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X24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3" s="139" t="inlineStr">
        <is>
          <t>Market level: P2 · SFIA 3 Apply
Typical title: Software Engineer
At peers: Workiva – SE · Broadridge India – SE · Nasdaq / AxiomSL – SE
Typical experience: 2–5 yrs · IRIS guide 2–4
Standard: SFIA 9; OWASP secure coding</t>
        </is>
      </c>
      <c r="DZ243" s="126" t="inlineStr">
        <is>
          <t>2–4 yrs</t>
        </is>
      </c>
      <c r="EA243" s="126" t="inlineStr">
        <is>
          <t>3–5 · 2–5</t>
        </is>
      </c>
      <c r="EB243" s="126" t="inlineStr">
        <is>
          <t>Software Engineer</t>
        </is>
      </c>
      <c r="EC243" s="126" t="inlineStr">
        <is>
          <t>Workiva: SE · Broadridge India: SE · Nasdaq / AxiomSL: SE · Salesforce: MTS · Atlassian: P40 · 3–7 yrs · Freshworks: Senior SE</t>
        </is>
      </c>
      <c r="ED243" s="126" t="inlineStr">
        <is>
          <t>SFIA 9 · software development, programming; OWASP secure coding; cloud vendor certifications</t>
        </is>
      </c>
      <c r="EE243" s="126" t="inlineStr">
        <is>
          <t>Core 2 · Future 2 · Functional 3 · Leadership not scored</t>
        </is>
      </c>
      <c r="EF243" s="139" t="n"/>
      <c r="EG243" s="126" t="inlineStr">
        <is>
          <t>✓ HRIS: 5.8 yrs, B.E, 0 direct reports
✓ Survey: 20 of 20 questions answered
✓ KRAs: manager-set, quarterly
✓ Manager mapping: rating, 9-box
✗ Job description: not on file</t>
        </is>
      </c>
      <c r="EH243" s="118" t="n"/>
      <c r="EI243" s="118" t="n"/>
      <c r="EJ243" s="118" t="n"/>
      <c r="EK243" s="118" t="inlineStr">
        <is>
          <t>Survey: answered · full text needed · KRAs: received · Experience: on file</t>
        </is>
      </c>
      <c r="EL243" s="141" t="n"/>
      <c r="EM243" s="142" t="n"/>
      <c r="EN243" s="142" t="n"/>
      <c r="EO243" s="142" t="n"/>
      <c r="EP243" s="142" t="n"/>
      <c r="EQ243" s="143" t="n"/>
      <c r="ER243" s="135" t="n"/>
      <c r="ES243" s="135" t="n"/>
      <c r="ET243" s="135" t="n"/>
      <c r="EU243" s="135" t="n"/>
      <c r="EV243" s="135" t="n"/>
      <c r="EW243" s="135" t="n"/>
      <c r="EX243" s="135" t="n"/>
      <c r="EY243" s="143" t="n"/>
      <c r="EZ243" s="135" t="n"/>
      <c r="FA243" s="135" t="n"/>
      <c r="FB243" s="135" t="n"/>
      <c r="FC243" s="135" t="n"/>
      <c r="FD243" s="135" t="n"/>
    </row>
    <row r="244" ht="300" customHeight="1">
      <c r="A244" s="109" t="inlineStr">
        <is>
          <t>Consume</t>
        </is>
      </c>
      <c r="B244" s="110" t="inlineStr">
        <is>
          <t>IRIS1901</t>
        </is>
      </c>
      <c r="C244" s="110" t="inlineStr">
        <is>
          <t>Sharad Mane</t>
        </is>
      </c>
      <c r="D244" s="110" t="inlineStr">
        <is>
          <t>Technology</t>
        </is>
      </c>
      <c r="E244" s="110" t="inlineStr">
        <is>
          <t>RC-062</t>
        </is>
      </c>
      <c r="F244" s="110" t="inlineStr">
        <is>
          <t>Zakiruddin Shaikh</t>
        </is>
      </c>
      <c r="G244" s="110" t="inlineStr">
        <is>
          <t>IRIS1952</t>
        </is>
      </c>
      <c r="H244" s="110" t="inlineStr">
        <is>
          <t>B2</t>
        </is>
      </c>
      <c r="I244" s="110" t="n"/>
      <c r="J244" s="110" t="n">
        <v>11.4</v>
      </c>
      <c r="K244" s="110" t="n">
        <v>5.6</v>
      </c>
      <c r="L244" s="110" t="inlineStr">
        <is>
          <t>B.E</t>
        </is>
      </c>
      <c r="M244" s="110" t="n"/>
      <c r="N244" s="144" t="inlineStr">
        <is>
          <t>Senior Software Engineer</t>
        </is>
      </c>
      <c r="O244" s="113" t="inlineStr">
        <is>
          <t>Technical Specialist</t>
        </is>
      </c>
      <c r="P244" s="112" t="inlineStr">
        <is>
          <t>Engineering &amp; Development</t>
        </is>
      </c>
      <c r="Q244" s="112" t="inlineStr">
        <is>
          <t>Application Maintenance &amp; Production Support</t>
        </is>
      </c>
      <c r="R244" s="113" t="inlineStr">
        <is>
          <t>L4 – Senior</t>
        </is>
      </c>
      <c r="S244" s="114" t="inlineStr">
        <is>
          <t>A3</t>
        </is>
      </c>
      <c r="T244" s="151" t="inlineStr">
        <is>
          <t>Senior Associate</t>
        </is>
      </c>
      <c r="U244" s="151" t="inlineStr">
        <is>
          <t>A</t>
        </is>
      </c>
      <c r="V244" s="112" t="inlineStr">
        <is>
          <t>IC</t>
        </is>
      </c>
      <c r="W244" s="150" t="inlineStr">
        <is>
          <t>▲ Up</t>
        </is>
      </c>
      <c r="X244" s="112" t="inlineStr">
        <is>
          <t>P2</t>
        </is>
      </c>
      <c r="Y244" s="112" t="inlineStr">
        <is>
          <t>Developing</t>
        </is>
      </c>
      <c r="Z244" s="112" t="inlineStr">
        <is>
          <t>3 Apply</t>
        </is>
      </c>
      <c r="AA244" s="117" t="inlineStr">
        <is>
          <t>A3</t>
        </is>
      </c>
      <c r="AB244" s="118" t="inlineStr">
        <is>
          <t>Band A · Practitioner</t>
        </is>
      </c>
      <c r="AC244" s="118" t="inlineStr">
        <is>
          <t>Senior Associate</t>
        </is>
      </c>
      <c r="AD244" s="118" t="inlineStr">
        <is>
          <t>• Same as the model</t>
        </is>
      </c>
      <c r="AE244" s="118" t="inlineStr">
        <is>
          <t>B2</t>
        </is>
      </c>
      <c r="AF244" s="118" t="inlineStr">
        <is>
          <t>OK</t>
        </is>
      </c>
      <c r="AG244" s="118" t="inlineStr">
        <is>
          <t>No change · already below the manager</t>
        </is>
      </c>
      <c r="AH244" s="118" t="n">
        <v>4</v>
      </c>
      <c r="AI244" s="118" t="n"/>
      <c r="AJ244" s="119" t="inlineStr">
        <is>
          <t>Consume · Technology · Band A · Early career</t>
        </is>
      </c>
      <c r="AK244" s="120" t="n">
        <v>3</v>
      </c>
      <c r="AL244" s="121">
        <f>IFERROR(INDEX(WM_C,MATCH($AJ244,WM_KEY,0)),"")</f>
        <v>0.64</v>
      </c>
      <c r="AM244" s="122">
        <f>IF(OR(AK244="",AL244=""),"",AK244*AL244)</f>
        <v>1.92</v>
      </c>
      <c r="AN244" s="120" t="n">
        <v>3</v>
      </c>
      <c r="AO244" s="121">
        <f>IFERROR(INDEX(WM_AU,MATCH($AJ244,WM_KEY,0)),"")</f>
        <v>0.16</v>
      </c>
      <c r="AP244" s="122">
        <f>IF(OR(AN244="",AO244=""),"",AN244*AO244)</f>
        <v>0.48</v>
      </c>
      <c r="AQ244" s="120" t="n">
        <v>3</v>
      </c>
      <c r="AR244" s="121">
        <f>IFERROR(INDEX(WM_AC,MATCH($AJ244,WM_KEY,0)),"")</f>
        <v>0.04</v>
      </c>
      <c r="AS244" s="122">
        <f>IF(OR(AQ244="",AR244=""),"",AQ244*AR244)</f>
        <v>0.12</v>
      </c>
      <c r="AT244" s="120" t="n">
        <v>1.5</v>
      </c>
      <c r="AU244" s="121">
        <f>IFERROR(INDEX(WM_L,MATCH($AJ244,WM_KEY,0)),"")</f>
        <v>0</v>
      </c>
      <c r="AV244" s="122">
        <f>IF(OR(AT244="",AU244=""),"",AT244*AU244)</f>
        <v>0</v>
      </c>
      <c r="AW244" s="120" t="n">
        <v>6.5</v>
      </c>
      <c r="AX244" s="121">
        <f>IFERROR(INDEX(WM_E,MATCH($AJ244,WM_KEY,0)),"")</f>
        <v>0.1</v>
      </c>
      <c r="AY244" s="122">
        <f>IF(OR(AW244="",AX244=""),"",AW244*AX244)</f>
        <v>0.65</v>
      </c>
      <c r="AZ244" s="123" t="n">
        <v>3</v>
      </c>
      <c r="BA244" s="121">
        <f>IFERROR(INDEX(WM_BI,MATCH($AJ244,WM_KEY,0)),"")</f>
        <v>0.06</v>
      </c>
      <c r="BB244" s="122">
        <f>IF(OR(AZ244="",BA244=""),"",AZ244*BA244)</f>
        <v>0.18</v>
      </c>
      <c r="BC244" s="122">
        <f>IF(COUNT(AM244,AP244,AS244,AV244,AY244,BB244)&lt;6,"",SUM(AM244,AP244,AS244,AV244,AY244,BB244))</f>
        <v>3.35</v>
      </c>
      <c r="BD244" s="122" t="str">
        <f>IF(BC244="","",INDEX({"A1","A2","A3","B1","B2","B3","C1","C2","D1","D2","E1","E2"},MAX(1,MIN(12,ROUND(BC244,0)))))</f>
        <v>A3</v>
      </c>
      <c r="BE244" s="114" t="inlineStr">
        <is>
          <t>A3</t>
        </is>
      </c>
      <c r="BF244" s="124" t="inlineStr">
        <is>
          <t>The score decided the level</t>
        </is>
      </c>
      <c r="BG24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44" s="125" t="inlineStr">
        <is>
          <t>At build: Complexity 1.92 + Autonomy 0.48 + Accountability 0.12 + Leadership 0.00 + Experience 0.65 + Business impact 0.18
= 3.35 points → nearest level 3 = A3
Final level: A3 · same as the score</t>
        </is>
      </c>
      <c r="BI244" s="125" t="inlineStr">
        <is>
          <t>No rule applied: the score decides.</t>
        </is>
      </c>
      <c r="BJ244" s="125" t="inlineStr">
        <is>
          <t>—</t>
        </is>
      </c>
      <c r="BK244" s="126" t="n"/>
      <c r="BL244" s="126" t="inlineStr">
        <is>
          <t>Medium</t>
        </is>
      </c>
      <c r="BM244" s="126" t="n"/>
      <c r="BN244" s="125" t="inlineStr">
        <is>
          <t>Stable · moves in fewer than 5 of 30 weight tests</t>
        </is>
      </c>
      <c r="BO244" s="148" t="inlineStr">
        <is>
          <t>Rated 3 of 12
Start: 3.0 · senior practitioner title
Evidence reads like A3: Develops, tests and deploys.NET changes on RBI application; handles client data requests → matches the start
KRA: “1. Deliver committed sprint stories with &gt;=90% sprint commitment adherence across the year 2. Maintain code quality: defect leakage to…”
Market: A3 = Varied and non-standard work; handles exceptions</t>
        </is>
      </c>
      <c r="BP244" s="129" t="inlineStr">
        <is>
          <t>Rated 3 of 12
Start: 3.0 · senior practitioner title
Evidence reads like A3: Decides coding changes, bug fixes and deployment activity; weighs change impact → matches the start
Market: A3 = Technical / QC / client calls on own work</t>
        </is>
      </c>
      <c r="BQ244" s="129" t="inlineStr">
        <is>
          <t>Rated 3 of 12
Start: 3.0 · senior practitioner title
Evidence reads like A3: Own changes through testing to production deployment on a critical RBI application → matches the start
KRA: “1. Deliver committed sprint stories with &gt;=90% sprint commitment adherence across the year 2. Maintain code quality: defect leakage to…”
Market: A3 = A module / process, or work with client or regulatory consequences</t>
        </is>
      </c>
      <c r="BR244" s="129" t="inlineStr">
        <is>
          <t>Rated 1.5 of 12 · between A1 and A2 — not counted: the weight is 0% at this level
Start: 2.0 · individual contributor, so influence only
Evidence reads like A1: None described → moved down 0.5
Team: 0 direct reports · IC
Market: A1–A2 = Not scored in Band A</t>
        </is>
      </c>
      <c r="BS244" s="129" t="inlineStr">
        <is>
          <t>Rated 6.5 of 12 · between B3 and C1
Experience: 11.4 yrs total · 5.8 before IRIS + 5.6 at IRIS = 6.7 on the experience scale
Qualification: B.E · graduate, relevant to the work → no change
Market: A3 roles typically have 2–5 yrs · IRIS guide 2–4</t>
        </is>
      </c>
      <c r="BT244"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44"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244" s="125"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BW244" s="125" t="n"/>
      <c r="BX244" s="125" t="inlineStr">
        <is>
          <t>4</t>
        </is>
      </c>
      <c r="BY244" s="125" t="n"/>
      <c r="BZ244" s="125" t="inlineStr">
        <is>
          <t>Received · manager annual, quarterly</t>
        </is>
      </c>
      <c r="CA244" s="125" t="inlineStr">
        <is>
          <t>Talent Mapping · iFile collated</t>
        </is>
      </c>
      <c r="CB244" s="130" t="n">
        <v>20</v>
      </c>
      <c r="CC244" s="128" t="inlineStr">
        <is>
          <t>Full survey answers not in the files received · How We Grow export needed · HR</t>
        </is>
      </c>
      <c r="CD244" s="131" t="inlineStr">
        <is>
          <t>—</t>
        </is>
      </c>
      <c r="CE244" s="131" t="inlineStr">
        <is>
          <t>—</t>
        </is>
      </c>
      <c r="CF244" s="131" t="inlineStr">
        <is>
          <t>—</t>
        </is>
      </c>
      <c r="CG244" s="131" t="inlineStr">
        <is>
          <t>—</t>
        </is>
      </c>
      <c r="CH244" s="132" t="inlineStr">
        <is>
          <t>Complexity: Evidence reads like A3: Develops, tests and deploys.NET changes on RBI application; handles client data requests → matches the start
Autonomy: Evidence reads like A3: Decides coding changes, bug fixes and deployment activity; weighs change impact → matches the start
Accountability: Evidence reads like A3: Own changes through testing to production deployment on a critical RBI application → matches the start
Leadership: Evidence reads like A1: None described → moved down 0.5
Business Impact: No survey or manager-mapping signal on criticality: kept at the start point.</t>
        </is>
      </c>
      <c r="CI244" s="131"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J244" s="131" t="inlineStr">
        <is>
          <t>Self-identified: Leadership &amp; people management · Technical depth &amp; architecture · Client, sales &amp; stakeholders · Broader exposure &amp; ownership
For the next role: Leadership &amp; people management · Technical depth &amp; architecture · Client, sales &amp; stakeholders · Communication &amp; presentation · Certification / formal course · Broader exposure &amp; ownership</t>
        </is>
      </c>
      <c r="CK244" s="128" t="inlineStr">
        <is>
          <t>Full survey answers not in the files received · How We Grow export needed · HR</t>
        </is>
      </c>
      <c r="CL244" s="133"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M244" s="134" t="inlineStr">
        <is>
          <t>What the role answers for: A module / process, or work with client or regulatory consequences.
Accountability &amp; Impact rating: 3 of 12 · A3-level impact.
If the work is missed · role-holders' themes: delays · lead · issues · poor.
Measured on · manager-set KRA themes: considering critical · stories considering · leakage qa/uat · production support · live production · responsibilities.
Manager talent mapping — Latest rating: 4 · Potential: High · 9-Box Grid placement: Core Contributor.</t>
        </is>
      </c>
      <c r="CN244" s="135" t="n"/>
      <c r="CO244" s="135" t="n">
        <v>3</v>
      </c>
      <c r="CP244" s="136" t="n">
        <v>4</v>
      </c>
      <c r="CQ244" s="137" t="inlineStr">
        <is>
          <t>High</t>
        </is>
      </c>
      <c r="CR244" s="137" t="inlineStr">
        <is>
          <t>Core Contributor</t>
        </is>
      </c>
      <c r="CS244" s="137" t="inlineStr">
        <is>
          <t>Ready now</t>
        </is>
      </c>
      <c r="CT244" s="137" t="n"/>
      <c r="CU244" s="137" t="n"/>
      <c r="CV244" s="137" t="n"/>
      <c r="CW244" s="137" t="n"/>
      <c r="CX244" s="137" t="n"/>
      <c r="CY244" s="137" t="n"/>
      <c r="CZ244" s="137" t="n"/>
      <c r="DA244" s="119" t="n">
        <v>96</v>
      </c>
      <c r="DB244" s="138" t="inlineStr">
        <is>
          <t>Meets the level</t>
        </is>
      </c>
      <c r="DC244" s="138" t="n">
        <v>110</v>
      </c>
      <c r="DD244" s="138" t="n">
        <v>92</v>
      </c>
      <c r="DE244" s="138" t="n">
        <v>87</v>
      </c>
      <c r="DF244" s="138" t="n">
        <v>110</v>
      </c>
      <c r="DG244" s="138" t="inlineStr">
        <is>
          <t>Programming &amp; stack, System design, AI / GenAI</t>
        </is>
      </c>
      <c r="DH244" s="138" t="inlineStr">
        <is>
          <t>B2: 83% of profile — close</t>
        </is>
      </c>
      <c r="DI244" s="138" t="inlineStr">
        <is>
          <t>Evidence: Survey + KRAs | Core: Ownership 5/3, Problem solving 3/3, Communication &amp; collaboration 4/3, Client &amp; quality focus 5/3, Learning agility 3/3, Integrity &amp; compliance 3/3 | Future-ready: AI literacy 2/3, Data literacy 3/3, Digital fluency 3/3, Innovation 3/3 | Functional: Programming &amp; stack 2/3, System design 2/3, SQL &amp; data 3/3, Cloud &amp; DevOps 4/3, AI / GenAI 2/3, Product &amp; domain 3/3 | Leadership: Developing people 1/1, Decision making 2/1, Strategic acumen 1/1, Influence &amp; change 2/1</t>
        </is>
      </c>
      <c r="DJ244" s="111" t="inlineStr">
        <is>
          <t>Leadership &amp; people management · Technical depth &amp; architecture · Client, sales &amp; stakeholders · Broader exposure &amp; ownership</t>
        </is>
      </c>
      <c r="DK244" s="112" t="inlineStr">
        <is>
          <t>Advanced .NET MVC; secure coding &amp; code-quality practices; unit/automated testing; system design fundamentals</t>
        </is>
      </c>
      <c r="DL244" s="112" t="inlineStr">
        <is>
          <t>Stakeholder &amp; Client Management; Broader Ownership &amp; Cross-functional Exposure</t>
        </is>
      </c>
      <c r="DM244" s="112" t="inlineStr">
        <is>
          <t>Leadership &amp; people management · Technical depth &amp; architecture · Client, sales &amp; stakeholders · Communication &amp; presentation · Certification / formal course · Broader exposure &amp; ownership</t>
        </is>
      </c>
      <c r="DN244" s="112" t="inlineStr">
        <is>
          <t>Transition to leadership: people management &amp; delegation, mentoring/coaching, project ownership &amp; stakeholder management, prioritisation under ambiguity, presentation &amp; influence skills</t>
        </is>
      </c>
      <c r="DO244" s="139" t="inlineStr">
        <is>
          <t>No strong match from survey evidence</t>
        </is>
      </c>
      <c r="DP244" s="126" t="inlineStr">
        <is>
          <t>Safal Gupta · Senior Software Engineer — 0.34: asp, dot, iis, jquery</t>
        </is>
      </c>
      <c r="DQ244" s="126" t="inlineStr">
        <is>
          <t>Amol Pawar · iFile, Senior Software Engineer — 0.33; Mukesh Babulal Suthar · iFile, Senior Software Engineer — 0.28; Paresh Patil · iFile, Senior Software Engineer — 0.28</t>
        </is>
      </c>
      <c r="DR244" s="126" t="n"/>
      <c r="DS244" s="126" t="n"/>
      <c r="DT244" s="126" t="inlineStr">
        <is>
          <t>A3 deep-dive: score 3.35 · gap to B1 0.22 · Within 0.25 of B1</t>
        </is>
      </c>
      <c r="DU244" s="140" t="inlineStr">
        <is>
          <t>Technical Specialist in Technology · Consume,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V244" s="137"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4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X24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4" s="139" t="inlineStr">
        <is>
          <t>Market level: P2 · SFIA 3 Apply
Typical title: Senior Software Engineer
At peers: Workiva – SE · Broadridge India – SE · Nasdaq / AxiomSL – SE
Typical experience: 2–5 yrs · IRIS guide 2–4
Standard: SFIA 9; OWASP secure coding</t>
        </is>
      </c>
      <c r="DZ244" s="126" t="inlineStr">
        <is>
          <t>2–4 yrs</t>
        </is>
      </c>
      <c r="EA244" s="126" t="inlineStr">
        <is>
          <t>3–5 · 2–5</t>
        </is>
      </c>
      <c r="EB244" s="126" t="inlineStr">
        <is>
          <t>Senior Software Engineer</t>
        </is>
      </c>
      <c r="EC244" s="126" t="inlineStr">
        <is>
          <t>Workiva: SE · Broadridge India: SE · Nasdaq / AxiomSL: SE · Salesforce: MTS · Atlassian: P40 · 3–7 yrs · Freshworks: Senior SE</t>
        </is>
      </c>
      <c r="ED244" s="126" t="inlineStr">
        <is>
          <t>SFIA 9 · software development, programming; OWASP secure coding; cloud vendor certifications</t>
        </is>
      </c>
      <c r="EE244" s="126" t="inlineStr">
        <is>
          <t>Core 2 · Future 2 · Functional 3 · Leadership not scored</t>
        </is>
      </c>
      <c r="EF244" s="139" t="n"/>
      <c r="EG244" s="126" t="inlineStr">
        <is>
          <t>✓ HRIS: 11.4 yrs, B.E, 0 direct reports
✓ Survey: 20 of 20 questions answered
✓ KRAs: manager-set, quarterly
✓ Manager mapping: rating, potential, 9-box
✗ Job description: not on file</t>
        </is>
      </c>
      <c r="EH244" s="118" t="inlineStr">
        <is>
          <t xml:space="preserve">D143 · Title to review · Low: Check title against ladder · owner HR · 
D234 · Long-tenure A3 · 8+ yrs · Medium: No rule changed the level: the score decides. · owner Business head — Consume · </t>
        </is>
      </c>
      <c r="EI244" s="118" t="n"/>
      <c r="EJ244" s="118" t="n"/>
      <c r="EK244" s="118" t="inlineStr">
        <is>
          <t>Survey: answered · full text needed · KRAs: received · Experience: on file</t>
        </is>
      </c>
      <c r="EL244" s="141" t="n"/>
      <c r="EM244" s="142" t="n"/>
      <c r="EN244" s="142" t="n"/>
      <c r="EO244" s="142" t="n"/>
      <c r="EP244" s="142" t="n"/>
      <c r="EQ244" s="143" t="n"/>
      <c r="ER244" s="135" t="n"/>
      <c r="ES244" s="135" t="n"/>
      <c r="ET244" s="135" t="n"/>
      <c r="EU244" s="135" t="n"/>
      <c r="EV244" s="135" t="n"/>
      <c r="EW244" s="135" t="n"/>
      <c r="EX244" s="135" t="n"/>
      <c r="EY244" s="143" t="n"/>
      <c r="EZ244" s="135" t="n"/>
      <c r="FA244" s="135" t="n"/>
      <c r="FB244" s="135" t="n"/>
      <c r="FC244" s="135" t="n"/>
      <c r="FD244" s="135" t="n"/>
    </row>
    <row r="245" ht="300" customHeight="1">
      <c r="A245" s="109" t="inlineStr">
        <is>
          <t>Corporate</t>
        </is>
      </c>
      <c r="B245" s="110" t="inlineStr">
        <is>
          <t>IRIS1326</t>
        </is>
      </c>
      <c r="C245" s="110" t="inlineStr">
        <is>
          <t>Sujit Acharya</t>
        </is>
      </c>
      <c r="D245" s="110" t="inlineStr">
        <is>
          <t>Administration</t>
        </is>
      </c>
      <c r="E245" s="110" t="inlineStr">
        <is>
          <t>RC-002</t>
        </is>
      </c>
      <c r="F245" s="110" t="inlineStr">
        <is>
          <t>Sudhakar Sawant</t>
        </is>
      </c>
      <c r="G245" s="110" t="inlineStr">
        <is>
          <t>IRIS0006</t>
        </is>
      </c>
      <c r="H245" s="110" t="inlineStr">
        <is>
          <t>C1</t>
        </is>
      </c>
      <c r="I245" s="110" t="n">
        <v>5</v>
      </c>
      <c r="J245" s="110" t="n">
        <v>21.7</v>
      </c>
      <c r="K245" s="110" t="n">
        <v>13.5</v>
      </c>
      <c r="L245" s="110" t="inlineStr">
        <is>
          <t>B.Com</t>
        </is>
      </c>
      <c r="M245" s="110" t="n"/>
      <c r="N245" s="111" t="inlineStr">
        <is>
          <t>Manager Administration</t>
        </is>
      </c>
      <c r="O245" s="112" t="inlineStr">
        <is>
          <t>Manager – Administration</t>
        </is>
      </c>
      <c r="P245" s="112" t="inlineStr">
        <is>
          <t>Administration, Legal &amp; Secretarial</t>
        </is>
      </c>
      <c r="Q245" s="112" t="inlineStr">
        <is>
          <t>Administration &amp; Facilities</t>
        </is>
      </c>
      <c r="R245" s="113" t="inlineStr">
        <is>
          <t>Not in current mapping files</t>
        </is>
      </c>
      <c r="S245" s="114" t="inlineStr">
        <is>
          <t>B2</t>
        </is>
      </c>
      <c r="T245" s="149" t="inlineStr">
        <is>
          <t>Manager</t>
        </is>
      </c>
      <c r="U245" s="149" t="inlineStr">
        <is>
          <t>B</t>
        </is>
      </c>
      <c r="V245" s="112" t="inlineStr">
        <is>
          <t>People Manager</t>
        </is>
      </c>
      <c r="W245" s="116" t="inlineStr">
        <is>
          <t>● Newly mapped</t>
        </is>
      </c>
      <c r="X245" s="112" t="inlineStr">
        <is>
          <t>P4 / M3</t>
        </is>
      </c>
      <c r="Y245" s="112" t="inlineStr">
        <is>
          <t>Senior / Manager</t>
        </is>
      </c>
      <c r="Z245" s="112" t="inlineStr">
        <is>
          <t>4–5</t>
        </is>
      </c>
      <c r="AA245" s="117" t="inlineStr">
        <is>
          <t>B2</t>
        </is>
      </c>
      <c r="AB245" s="118" t="inlineStr">
        <is>
          <t>Band B · Specialist / Manager</t>
        </is>
      </c>
      <c r="AC245" s="118" t="inlineStr">
        <is>
          <t>Manager</t>
        </is>
      </c>
      <c r="AD245" s="118" t="inlineStr">
        <is>
          <t>• Same as the model</t>
        </is>
      </c>
      <c r="AE245" s="118" t="inlineStr">
        <is>
          <t>C1</t>
        </is>
      </c>
      <c r="AF245" s="118" t="inlineStr">
        <is>
          <t>OK</t>
        </is>
      </c>
      <c r="AG245" s="118" t="inlineStr">
        <is>
          <t>No change · already below the manager</t>
        </is>
      </c>
      <c r="AH245" s="118" t="n">
        <v>3</v>
      </c>
      <c r="AI245" s="118" t="n"/>
      <c r="AJ245" s="119" t="inlineStr">
        <is>
          <t>Corporate · Administration · Band B · People Manager</t>
        </is>
      </c>
      <c r="AK245" s="120" t="n">
        <v>4</v>
      </c>
      <c r="AL245" s="121">
        <f>IFERROR(INDEX(WM_C,MATCH($AJ245,WM_KEY,0)),"")</f>
        <v>0.32</v>
      </c>
      <c r="AM245" s="122">
        <f>IF(OR(AK245="",AL245=""),"",AK245*AL245)</f>
        <v>1.28</v>
      </c>
      <c r="AN245" s="120" t="n">
        <v>4</v>
      </c>
      <c r="AO245" s="121">
        <f>IFERROR(INDEX(WM_AU,MATCH($AJ245,WM_KEY,0)),"")</f>
        <v>0.18</v>
      </c>
      <c r="AP245" s="122">
        <f>IF(OR(AN245="",AO245=""),"",AN245*AO245)</f>
        <v>0.72</v>
      </c>
      <c r="AQ245" s="120" t="n">
        <v>4</v>
      </c>
      <c r="AR245" s="121">
        <f>IFERROR(INDEX(WM_AC,MATCH($AJ245,WM_KEY,0)),"")</f>
        <v>0.11</v>
      </c>
      <c r="AS245" s="122">
        <f>IF(OR(AQ245="",AR245=""),"",AQ245*AR245)</f>
        <v>0.44</v>
      </c>
      <c r="AT245" s="120" t="n">
        <v>3.5</v>
      </c>
      <c r="AU245" s="121">
        <f>IFERROR(INDEX(WM_L,MATCH($AJ245,WM_KEY,0)),"")</f>
        <v>0.15</v>
      </c>
      <c r="AV245" s="122">
        <f>IF(OR(AT245="",AU245=""),"",AT245*AU245)</f>
        <v>0.525</v>
      </c>
      <c r="AW245" s="120" t="n">
        <v>10</v>
      </c>
      <c r="AX245" s="121">
        <f>IFERROR(INDEX(WM_E,MATCH($AJ245,WM_KEY,0)),"")</f>
        <v>0.15</v>
      </c>
      <c r="AY245" s="122">
        <f>IF(OR(AW245="",AX245=""),"",AW245*AX245)</f>
        <v>1.5</v>
      </c>
      <c r="AZ245" s="123" t="n">
        <v>4</v>
      </c>
      <c r="BA245" s="121">
        <f>IFERROR(INDEX(WM_BI,MATCH($AJ245,WM_KEY,0)),"")</f>
        <v>0.09</v>
      </c>
      <c r="BB245" s="122">
        <f>IF(OR(AZ245="",BA245=""),"",AZ245*BA245)</f>
        <v>0.36</v>
      </c>
      <c r="BC245" s="122">
        <f>IF(COUNT(AM245,AP245,AS245,AV245,AY245,BB245)&lt;6,"",SUM(AM245,AP245,AS245,AV245,AY245,BB245))</f>
        <v>4.825</v>
      </c>
      <c r="BD245" s="122" t="str">
        <f>IF(BC245="","",INDEX({"A1","A2","A3","B1","B2","B3","C1","C2","D1","D2","E1","E2"},MAX(1,MIN(12,ROUND(BC245,0)))))</f>
        <v>B2</v>
      </c>
      <c r="BE245" s="114" t="inlineStr">
        <is>
          <t>B2</t>
        </is>
      </c>
      <c r="BF245" s="124" t="inlineStr">
        <is>
          <t>The score decided the level</t>
        </is>
      </c>
      <c r="BG245" s="125" t="inlineStr">
        <is>
          <t>Weights: Complexity 32% · Autonomy 18% · Leadership 15% · Experience 15% · Accountability 11% · Business impact 9%
Why: a manager's results come through the team, so Leadership rises to 15% and Complexity falls; autonomy, accountability and impact rise.
Type of work in the department: corporate functions rely on professional qualifications such as CA, CS or law, so Experience &amp; Qualification +5 and Complexity −5.
Live: change the department's row on the Weightage Matrix and these weights, the points and the score update.</t>
        </is>
      </c>
      <c r="BH245" s="125" t="inlineStr">
        <is>
          <t>At build: Complexity 1.28 + Autonomy 0.72 + Accountability 0.44 + Leadership 0.53 + Experience 1.50 + Business impact 0.36
= 4.83 points → nearest level 5 = B2
Final level: B2 · same as the score</t>
        </is>
      </c>
      <c r="BI245" s="125" t="inlineStr">
        <is>
          <t>No rule applied: the score decides.</t>
        </is>
      </c>
      <c r="BJ245" s="125" t="inlineStr">
        <is>
          <t>—</t>
        </is>
      </c>
      <c r="BK245" s="126" t="n"/>
      <c r="BL245" s="126" t="inlineStr">
        <is>
          <t>High</t>
        </is>
      </c>
      <c r="BM245" s="126" t="n"/>
      <c r="BN245" s="125" t="inlineStr">
        <is>
          <t>Stable · moves in fewer than 5 of 30 weight tests</t>
        </is>
      </c>
      <c r="BO245" s="148" t="inlineStr">
        <is>
          <t>Rated 4 of 12
Start: 5.0 · manager / senior specialist title
Evidence reads like A3: Runs travel, facilities, vendor contracts, billing and procurement; negotiates routine rates within policy → moved down 1
Market: B1 = Domain specialist work</t>
        </is>
      </c>
      <c r="BP245" s="129" t="inlineStr">
        <is>
          <t>Rated 4 of 12
Start: 5.0 · manager / senior specialist title
Evidence reads like A3: Selects from approved vendors, negotiates routine rates, schedules maintenance within delegated authority → moved down 1
Market: B1 = Technical / QC / client calls for the domain</t>
        </is>
      </c>
      <c r="BQ245" s="129" t="inlineStr">
        <is>
          <t>Rated 4 of 12
Start: 4.5 · manager / senior specialist title; 5 direct reports
Evidence reads like B1: Owns admin area: cost, quality, timeliness of travel, vendor services, maintenance, procurement → moved down 0.5
Market: B1 = A domain or a small team</t>
        </is>
      </c>
      <c r="BR245" s="129" t="inlineStr">
        <is>
          <t>Rated 3.5 of 12 · between A3 and B1
Start: 4.0
Evidence reads like A3: HR shows 5 reports, but text describes no allocation, review or coaching → moved down 0.5
Team: 5 direct reports · People Manager
Market: A3 = Not scored in Band A · B1 = IC: mentors and reviews · People: hands-on team lead of 3–5</t>
        </is>
      </c>
      <c r="BS245" s="129" t="inlineStr">
        <is>
          <t>Rated 10 of 12
Experience: 21.7 yrs total · 8.2 before IRIS + 13.5 at IRIS = 10.2 on the experience scale
Qualification: B.Com · graduate → no change
Market: B2 roles typically have 6–10 yrs · IRIS guide 6–9</t>
        </is>
      </c>
      <c r="BT245"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245" s="127" t="inlineStr">
        <is>
          <t>KRAs not received · manager to supply</t>
        </is>
      </c>
      <c r="BV245" s="125" t="n"/>
      <c r="BW245" s="125" t="n"/>
      <c r="BX245" s="125" t="n"/>
      <c r="BY245" s="125" t="n"/>
      <c r="BZ245" s="128" t="inlineStr">
        <is>
          <t>KRAs not received · manager to supply</t>
        </is>
      </c>
      <c r="CA245" s="125" t="n"/>
      <c r="CB245" s="130" t="n">
        <v>20</v>
      </c>
      <c r="CC245" s="128" t="inlineStr">
        <is>
          <t>Full survey answers not in the files received · How We Grow export needed · HR</t>
        </is>
      </c>
      <c r="CD245" s="131" t="inlineStr">
        <is>
          <t>—</t>
        </is>
      </c>
      <c r="CE245" s="131" t="inlineStr">
        <is>
          <t>—</t>
        </is>
      </c>
      <c r="CF245" s="131" t="inlineStr">
        <is>
          <t>—</t>
        </is>
      </c>
      <c r="CG245" s="131" t="inlineStr">
        <is>
          <t>—</t>
        </is>
      </c>
      <c r="CH245" s="132" t="inlineStr">
        <is>
          <t>Complexity: Evidence reads like A3: Runs travel, facilities, vendor contracts, billing and procurement; negotiates routine rates within policy → moved down 1
Autonomy: Evidence reads like A3: Selects from approved vendors, negotiates routine rates, schedules maintenance within delegated authority → moved down 1
Accountability: Evidence reads like B1: Owns admin area: cost, quality, timeliness of travel, vendor services, maintenance, procurement → moved down 0.5
Leadership: Evidence reads like A3: HR shows 5 reports, but text describes no allocation, review or coaching → moved down 0.5
Business Impact: No survey or manager-mapping signal on criticality: kept at the start point.</t>
        </is>
      </c>
      <c r="CI245" s="131" t="n"/>
      <c r="CJ245" s="131" t="inlineStr">
        <is>
          <t>Self-identified: Strategy &amp; business acumen · Broader exposure &amp; ownership
For the next role: AI / automation · Leadership &amp; people management · Project / programme management · Strategy &amp; business acumen · Broader exposure &amp; ownership</t>
        </is>
      </c>
      <c r="CK245" s="128" t="inlineStr">
        <is>
          <t>Full survey answers not in the files received · How We Grow export needed · HR</t>
        </is>
      </c>
      <c r="CL245" s="133" t="inlineStr">
        <is>
          <t>WHAT THE ROLE DOES: Manages travel, facilities, office administration and vendors. At B2: deep domain expertise, or one team.
KEY RESPONSIBILITIES: Manages travel, facilities, office administration and vendors; Hardest problems in the domain; One team or a client portfolio
DELIVERS: One team or a client portfolio
DECIDES ALONE: Allocates people and sets team priorities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3 · Future-ready 3 · Functional 4 · Leadership 3
CREDENTIALS: Domain certifications · optional
SOURCE: Framework only · fewer than 3 answered — 1 holder, 1 answered the survey; sub-family 2 answered; catalogue RC-002</t>
        </is>
      </c>
      <c r="CM245" s="134" t="inlineStr">
        <is>
          <t>What the role answers for: One team or a client portfolio.
Accountability &amp; Impact rating: 4 of 12 · B1-level impact.
Leads 5 direct reports.
Manager talent mapping — Latest rating: Not rated · manager · 9-Box Grid placement: Not placed · manager.</t>
        </is>
      </c>
      <c r="CN245" s="135" t="n"/>
      <c r="CO245" s="135" t="n">
        <v>4</v>
      </c>
      <c r="CP245" s="136" t="inlineStr">
        <is>
          <t>Not rated · manager</t>
        </is>
      </c>
      <c r="CQ245" s="137" t="inlineStr">
        <is>
          <t>—</t>
        </is>
      </c>
      <c r="CR245" s="137" t="inlineStr">
        <is>
          <t>Not placed · manager</t>
        </is>
      </c>
      <c r="CS245" s="137" t="inlineStr">
        <is>
          <t>No rating data</t>
        </is>
      </c>
      <c r="CT245" s="137" t="n"/>
      <c r="CU245" s="137" t="n"/>
      <c r="CV245" s="137" t="n"/>
      <c r="CW245" s="137" t="n"/>
      <c r="CX245" s="137" t="n"/>
      <c r="CY245" s="137" t="n"/>
      <c r="CZ245" s="137" t="n"/>
      <c r="DA245" s="119" t="n">
        <v>106</v>
      </c>
      <c r="DB245" s="138" t="inlineStr">
        <is>
          <t>Exceeds — ready for stretch</t>
        </is>
      </c>
      <c r="DC245" s="138" t="n">
        <v>111</v>
      </c>
      <c r="DD245" s="138" t="n">
        <v>83</v>
      </c>
      <c r="DE245" s="138" t="n">
        <v>112</v>
      </c>
      <c r="DF245" s="138" t="n">
        <v>105</v>
      </c>
      <c r="DG245" s="138" t="inlineStr">
        <is>
          <t>Prioritisation, Learning agility, AI literacy</t>
        </is>
      </c>
      <c r="DH245" s="138" t="inlineStr">
        <is>
          <t>B3: 94% of profile — ready on competencies</t>
        </is>
      </c>
      <c r="DI245" s="138" t="inlineStr">
        <is>
          <t>Evidence: Survey | Core: Ownership 4/3, Problem solving 4/3, Communication &amp; collaboration 4/3, Client &amp; quality focus 4/3, Learning agility 2/3, Integrity &amp; compliance 4/3 | Future-ready: AI literacy 2/3, Data literacy 3/3, Digital fluency 2/3, Innovation 3/3 | Functional: Regulatory domain 5/4, Stakeholder mgmt 5/4, Quality &amp; process 5/4, Excel &amp; tools 5/4, Communication 5/4, Prioritisation 3/4 | Leadership: Developing people 3/3, Decision making 3/3, Strategic acumen 3/3, Influence &amp; change 4/3</t>
        </is>
      </c>
      <c r="DJ245" s="111" t="inlineStr">
        <is>
          <t>Strategy &amp; business acumen · Broader exposure &amp; ownership</t>
        </is>
      </c>
      <c r="DK245" s="112" t="n"/>
      <c r="DL245" s="112" t="inlineStr">
        <is>
          <t>People Leadership &amp; Mentoring; Project, Program &amp; Agile Management; Strategic Thinking &amp; Business Acumen</t>
        </is>
      </c>
      <c r="DM245" s="112" t="inlineStr">
        <is>
          <t>AI / automation · Leadership &amp; people management · Project / programme management · Strategy &amp; business acumen · Broader exposure &amp; ownership</t>
        </is>
      </c>
      <c r="DN245" s="112" t="n"/>
      <c r="DO245" s="139" t="inlineStr">
        <is>
          <t>Project &amp; Program Management · 100% of competencies evidenced; must-haves met; Customer Success &amp; Support · 83% of competencies evidenced; must-haves met</t>
        </is>
      </c>
      <c r="DP245" s="126" t="inlineStr">
        <is>
          <t>Ashish Pawar · Administration Executive — 0.50: vendor, procurement, management, administrative</t>
        </is>
      </c>
      <c r="DQ245" s="126" t="inlineStr">
        <is>
          <t>No close match in other businesses</t>
        </is>
      </c>
      <c r="DR245" s="126" t="inlineStr">
        <is>
          <t>Below norm</t>
        </is>
      </c>
      <c r="DS245" s="126" t="inlineStr">
        <is>
          <t>Team smaller than the norm for this level — merge with a peer team, widen scope, or treat as a POD Lead.</t>
        </is>
      </c>
      <c r="DT245" s="126" t="n"/>
      <c r="DU245" s="140" t="inlineStr">
        <is>
          <t>Manager – Administration in Administration · Corporate, B2 — People Manager.
The work: Manages travel, facilities, office administration and vendors.
At this level the role owns deep domain expertise, or one team.
Key responsibilities: Manages travel, facilities, office administration and vendors; Hardest problems in the domain; One team or a client portfolio.
Leads 5 direct reports.</t>
        </is>
      </c>
      <c r="DV245" s="137" t="inlineStr">
        <is>
          <t>Hire as: Manager — IRIS B2 Manager · People Manager
Market level: P4 / M3 · SFIA 4–5
Experience: 6–9 yrs · Education: Graduate; ICSI · CS / LLB for secretarial &amp; legal
Team size at this level: IC: none · People: 6–8 knowledge work, 8–12 standardised delivery
Equivalent titles at peers: IRIS Vs Competitor Benchmark — corporate services ladder – Manager
Credentials: Domain certifications · optional
Must already know: Companies Act / statutory filings; vendor contracts</t>
        </is>
      </c>
      <c r="DW245" s="137" t="inlineStr">
        <is>
          <t>FUNCTIONAL — skill level 4 of 5 · Advanced
 ★ Regulatory &amp; BFSI Domain: Interprets new regulation; advises clients and product
 ★ Stakeholder &amp; Client Management: Owns key relationships; resolves escalations
 • Process Improvement &amp; Quality Mindset: Redesigns team processes; reduces error rates measurably
 • Advanced Excel &amp; Productivity Tools: Builds templates and automation used by the team
 • Communication &amp; Presentation: Presents to senior stakeholders; shapes messaging
 • Time, Priority &amp; Self-Management: Plans team capacity and peak-season loads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Administration
★ = must-have for the family. Scale: 1 Awareness · 2 Working · 3 Practitioner · 4 Advanced · 5 Expert.</t>
        </is>
      </c>
      <c r="DX245" s="137" t="inlineStr">
        <is>
          <t>Draft — generated from the framework; hiring-manager review pending · HR Super Master, sheet T5.
1. [Regulatory &amp; BFSI Domain · level 4] Tell me about recent work that shows this: "Interprets new regulation; advises clients and product". What exactly did you do, how, and what was the result? Assess with: Domain interview.
2. [Stakeholder &amp; Client Management · level 4] Tell me about recent work that shows this: "Owns key relationships; resolves escalations". What exactly did you do, how, and what was the result? Assess with: Role play / behavioural interview.
3. [Process Improvement &amp; Quality Mindset · level 4] Give an example that shows you can do this: "Redesigns team processes; reduces error rates measurably". Assess with: Work sample / case.
4. [Advanced Excel &amp; Productivity Tools · level 4] Give an example that shows you can do this: "Builds templates and automation used by the team". Assess with: Practical test.
5. [Communication &amp; Presentation · level 4] Give an example that shows you can do this: "Presents to senior stakeholders; shapes messaging". Assess with: Presentation / writing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45" s="139" t="inlineStr">
        <is>
          <t>Market level: P4 / M3 · SFIA 4–5
Typical title: Manager
At peers: IRIS Vs Competitor Benchmark — corporate services ladder: Manager
Typical experience: 6–10 yrs · IRIS guide 6–9
Standard: ICSI; Companies Act 2013</t>
        </is>
      </c>
      <c r="DZ245" s="126" t="inlineStr">
        <is>
          <t>6–9 yrs</t>
        </is>
      </c>
      <c r="EA245" s="126" t="inlineStr">
        <is>
          <t>7–10 · 6–11</t>
        </is>
      </c>
      <c r="EB245" s="126" t="inlineStr">
        <is>
          <t>Manager</t>
        </is>
      </c>
      <c r="EC245" s="126" t="inlineStr">
        <is>
          <t>IRIS Vs Competitor Benchmark — corporate services ladder: Manager</t>
        </is>
      </c>
      <c r="ED245" s="126" t="inlineStr">
        <is>
          <t>ICSI · Company Secretary; Companies Act 2013; IFMA · facilities; CIPS · procurement</t>
        </is>
      </c>
      <c r="EE245" s="126" t="inlineStr">
        <is>
          <t>Core 3 · Future 3 · Functional 4 · Leadership 3</t>
        </is>
      </c>
      <c r="EF245" s="139" t="n"/>
      <c r="EG245" s="126" t="inlineStr">
        <is>
          <t>✓ HRIS: 21.7 yrs, B.Com, 5 direct reports
✓ Survey: 20 of 20 questions answered
✗ KRAs: none on file
✓ Manager mapping: rating, 9-box
✗ Job description: not on file</t>
        </is>
      </c>
      <c r="EH245" s="118" t="n"/>
      <c r="EI245" s="118" t="n"/>
      <c r="EJ245" s="118" t="n"/>
      <c r="EK245" s="118" t="inlineStr">
        <is>
          <t>Survey: answered · full text needed · KRAs: not received · Experience: on file</t>
        </is>
      </c>
      <c r="EL245" s="141" t="n"/>
      <c r="EM245" s="142" t="n"/>
      <c r="EN245" s="142" t="n"/>
      <c r="EO245" s="142" t="n"/>
      <c r="EP245" s="142" t="n"/>
      <c r="EQ245" s="143" t="n"/>
      <c r="ER245" s="135" t="n"/>
      <c r="ES245" s="135" t="n"/>
      <c r="ET245" s="135" t="n"/>
      <c r="EU245" s="135" t="n"/>
      <c r="EV245" s="135" t="n"/>
      <c r="EW245" s="135" t="n"/>
      <c r="EX245" s="135" t="n"/>
      <c r="EY245" s="143" t="n"/>
      <c r="EZ245" s="135" t="n"/>
      <c r="FA245" s="135" t="n"/>
      <c r="FB245" s="135" t="n"/>
      <c r="FC245" s="135" t="n"/>
      <c r="FD245" s="135" t="n"/>
    </row>
    <row r="246" ht="300" customHeight="1">
      <c r="A246" s="109" t="inlineStr">
        <is>
          <t>Corporate</t>
        </is>
      </c>
      <c r="B246" s="110" t="inlineStr">
        <is>
          <t>IRIS2431</t>
        </is>
      </c>
      <c r="C246" s="110" t="inlineStr">
        <is>
          <t>Ashish Pawar</t>
        </is>
      </c>
      <c r="D246" s="110" t="inlineStr">
        <is>
          <t>Administration</t>
        </is>
      </c>
      <c r="E246" s="110" t="inlineStr">
        <is>
          <t>RC-001</t>
        </is>
      </c>
      <c r="F246" s="110" t="inlineStr">
        <is>
          <t>Sujit Acharya</t>
        </is>
      </c>
      <c r="G246" s="110" t="inlineStr">
        <is>
          <t>IRIS1326</t>
        </is>
      </c>
      <c r="H246" s="110" t="inlineStr">
        <is>
          <t>B2</t>
        </is>
      </c>
      <c r="I246" s="110" t="n"/>
      <c r="J246" s="110" t="n">
        <v>13.2</v>
      </c>
      <c r="K246" s="110" t="n">
        <v>1</v>
      </c>
      <c r="L246" s="110" t="inlineStr">
        <is>
          <t>BA</t>
        </is>
      </c>
      <c r="M246" s="110" t="n"/>
      <c r="N246" s="144" t="inlineStr">
        <is>
          <t>Executive Administration</t>
        </is>
      </c>
      <c r="O246" s="113" t="inlineStr">
        <is>
          <t>Senior Administration Executive</t>
        </is>
      </c>
      <c r="P246" s="112" t="inlineStr">
        <is>
          <t>Administration, Legal &amp; Secretarial</t>
        </is>
      </c>
      <c r="Q246" s="112" t="inlineStr">
        <is>
          <t>Administration &amp; Facilities</t>
        </is>
      </c>
      <c r="R246" s="113" t="inlineStr">
        <is>
          <t>Not in current mapping files</t>
        </is>
      </c>
      <c r="S246" s="114" t="inlineStr">
        <is>
          <t>A3</t>
        </is>
      </c>
      <c r="T246" s="151" t="inlineStr">
        <is>
          <t>Senior Associate</t>
        </is>
      </c>
      <c r="U246" s="151" t="inlineStr">
        <is>
          <t>A</t>
        </is>
      </c>
      <c r="V246" s="112" t="inlineStr">
        <is>
          <t>IC</t>
        </is>
      </c>
      <c r="W246" s="116" t="inlineStr">
        <is>
          <t>● Newly mapped</t>
        </is>
      </c>
      <c r="X246" s="112" t="inlineStr">
        <is>
          <t>P2</t>
        </is>
      </c>
      <c r="Y246" s="112" t="inlineStr">
        <is>
          <t>Developing</t>
        </is>
      </c>
      <c r="Z246" s="112" t="inlineStr">
        <is>
          <t>3 Apply</t>
        </is>
      </c>
      <c r="AA246" s="117" t="inlineStr">
        <is>
          <t>A3</t>
        </is>
      </c>
      <c r="AB246" s="118" t="inlineStr">
        <is>
          <t>Band A · Practitioner</t>
        </is>
      </c>
      <c r="AC246" s="118" t="inlineStr">
        <is>
          <t>Senior Associate</t>
        </is>
      </c>
      <c r="AD246" s="118" t="inlineStr">
        <is>
          <t>• Same as the model</t>
        </is>
      </c>
      <c r="AE246" s="118" t="inlineStr">
        <is>
          <t>B2</t>
        </is>
      </c>
      <c r="AF246" s="118" t="inlineStr">
        <is>
          <t>OK</t>
        </is>
      </c>
      <c r="AG246" s="118" t="inlineStr">
        <is>
          <t>No change · already below the manager</t>
        </is>
      </c>
      <c r="AH246" s="118" t="n">
        <v>4</v>
      </c>
      <c r="AI246" s="118" t="n"/>
      <c r="AJ246" s="119" t="inlineStr">
        <is>
          <t>Corporate · Administration · Band A · Early career</t>
        </is>
      </c>
      <c r="AK246" s="120" t="n">
        <v>2</v>
      </c>
      <c r="AL246" s="121">
        <f>IFERROR(INDEX(WM_C,MATCH($AJ246,WM_KEY,0)),"")</f>
        <v>0.54</v>
      </c>
      <c r="AM246" s="122">
        <f>IF(OR(AK246="",AL246=""),"",AK246*AL246)</f>
        <v>1.08</v>
      </c>
      <c r="AN246" s="120" t="n">
        <v>2</v>
      </c>
      <c r="AO246" s="121">
        <f>IFERROR(INDEX(WM_AU,MATCH($AJ246,WM_KEY,0)),"")</f>
        <v>0.16</v>
      </c>
      <c r="AP246" s="122">
        <f>IF(OR(AN246="",AO246=""),"",AN246*AO246)</f>
        <v>0.32</v>
      </c>
      <c r="AQ246" s="120" t="n">
        <v>2</v>
      </c>
      <c r="AR246" s="121">
        <f>IFERROR(INDEX(WM_AC,MATCH($AJ246,WM_KEY,0)),"")</f>
        <v>0.09</v>
      </c>
      <c r="AS246" s="122">
        <f>IF(OR(AQ246="",AR246=""),"",AQ246*AR246)</f>
        <v>0.18</v>
      </c>
      <c r="AT246" s="120" t="n">
        <v>1</v>
      </c>
      <c r="AU246" s="121">
        <f>IFERROR(INDEX(WM_L,MATCH($AJ246,WM_KEY,0)),"")</f>
        <v>0</v>
      </c>
      <c r="AV246" s="122">
        <f>IF(OR(AT246="",AU246=""),"",AT246*AU246)</f>
        <v>0</v>
      </c>
      <c r="AW246" s="120" t="n">
        <v>7.5</v>
      </c>
      <c r="AX246" s="121">
        <f>IFERROR(INDEX(WM_E,MATCH($AJ246,WM_KEY,0)),"")</f>
        <v>0.15</v>
      </c>
      <c r="AY246" s="122">
        <f>IF(OR(AW246="",AX246=""),"",AW246*AX246)</f>
        <v>1.125</v>
      </c>
      <c r="AZ246" s="123" t="n">
        <v>2</v>
      </c>
      <c r="BA246" s="121">
        <f>IFERROR(INDEX(WM_BI,MATCH($AJ246,WM_KEY,0)),"")</f>
        <v>0.06</v>
      </c>
      <c r="BB246" s="122">
        <f>IF(OR(AZ246="",BA246=""),"",AZ246*BA246)</f>
        <v>0.12</v>
      </c>
      <c r="BC246" s="122">
        <f>IF(COUNT(AM246,AP246,AS246,AV246,AY246,BB246)&lt;6,"",SUM(AM246,AP246,AS246,AV246,AY246,BB246))</f>
        <v>2.825</v>
      </c>
      <c r="BD246" s="122" t="str">
        <f>IF(BC246="","",INDEX({"A1","A2","A3","B1","B2","B3","C1","C2","D1","D2","E1","E2"},MAX(1,MIN(12,ROUND(BC246,0)))))</f>
        <v>A3</v>
      </c>
      <c r="BE246" s="114" t="inlineStr">
        <is>
          <t>A3</t>
        </is>
      </c>
      <c r="BF246" s="124" t="inlineStr">
        <is>
          <t>The score decided the level</t>
        </is>
      </c>
      <c r="BG246"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46" s="125" t="inlineStr">
        <is>
          <t>At build: Complexity 1.08 + Autonomy 0.32 + Accountability 0.18 + Leadership 0.00 + Experience 1.12 + Business impact 0.12
= 2.83 points → nearest level 3 = A3
Final level: A3 · same as the score</t>
        </is>
      </c>
      <c r="BI246" s="125" t="inlineStr">
        <is>
          <t>No rule applied: the score decides.</t>
        </is>
      </c>
      <c r="BJ246" s="125" t="inlineStr">
        <is>
          <t>—</t>
        </is>
      </c>
      <c r="BK246" s="126" t="n"/>
      <c r="BL246" s="126" t="inlineStr">
        <is>
          <t>Medium</t>
        </is>
      </c>
      <c r="BM246" s="126" t="inlineStr">
        <is>
          <t>• 13.2 yrs of experience in a role that reads as Band A work — a career-path question for the manager: can the role be widened · Specialist, B1 or is it correctly sized?</t>
        </is>
      </c>
      <c r="BN246" s="125" t="inlineStr">
        <is>
          <t>Stable · moves in fewer than 5 of 30 weight tests</t>
        </is>
      </c>
      <c r="BO246" s="148" t="inlineStr">
        <is>
          <t>Rated 2 of 12
Start: 2.0 · practitioner title
Evidence reads like A2: own survey / KRA answers · summarised by the rater; not quoted → matches the start
Market: A2 = Standard work of the discipline</t>
        </is>
      </c>
      <c r="BP246" s="129" t="inlineStr">
        <is>
          <t>Rated 2 of 12
Start: 2.0 · practitioner title
Evidence reads like A2: States 'routine decisions' only → matches the start
Market: A2 = Chooses own approach within standards</t>
        </is>
      </c>
      <c r="BQ246" s="129" t="inlineStr">
        <is>
          <t>Rated 2 of 12
Start: 2.0 · practitioner title
Evidence reads like A2: Own admin support and vendor coordination; errors cause delays or extra cost → matches the start
Market: A2 = Own deliverables · accuracy, TAT</t>
        </is>
      </c>
      <c r="BR246"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46" s="129" t="inlineStr">
        <is>
          <t>Rated 7.5 of 12 · between C1 and C2
Experience: 13.2 yrs total · 12.2 before IRIS + 1.0 at IRIS = 7.5 on the experience scale
Qualification: BA · graduate → no change
Market: A3 roles typically have 2–5 yrs · IRIS guide 2–4</t>
        </is>
      </c>
      <c r="BT24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46" s="127" t="inlineStr">
        <is>
          <t>KRAs not received · manager to supply</t>
        </is>
      </c>
      <c r="BV246" s="125" t="n"/>
      <c r="BW246" s="125" t="n"/>
      <c r="BX246" s="125" t="n"/>
      <c r="BY246" s="125" t="n"/>
      <c r="BZ246" s="128" t="inlineStr">
        <is>
          <t>KRAs not received · manager to supply</t>
        </is>
      </c>
      <c r="CA246" s="125" t="n"/>
      <c r="CB246" s="130" t="n">
        <v>19</v>
      </c>
      <c r="CC246" s="128" t="inlineStr">
        <is>
          <t>Full survey answers not in the files received · How We Grow export needed · HR</t>
        </is>
      </c>
      <c r="CD246" s="131" t="inlineStr">
        <is>
          <t>—</t>
        </is>
      </c>
      <c r="CE246" s="131" t="inlineStr">
        <is>
          <t>—</t>
        </is>
      </c>
      <c r="CF246" s="131" t="inlineStr">
        <is>
          <t>—</t>
        </is>
      </c>
      <c r="CG246" s="131" t="inlineStr">
        <is>
          <t>—</t>
        </is>
      </c>
      <c r="CH246" s="132" t="inlineStr">
        <is>
          <t>Complexity: Evidence reads like A2: own survey / KRA answers · summarised by the rater; not quoted → matches the start
Autonomy: Evidence reads like A2: States 'routine decisions' only → matches the start
Accountability: Evidence reads like A2: Own admin support and vendor coordination; errors cause delays or extra cost → matches the start
Leadership: Evidence reads like A1: No guidance or leadership of others described → matches the start
Business Impact: No survey or manager-mapping signal on criticality: kept at the start point.</t>
        </is>
      </c>
      <c r="CI246" s="131" t="n"/>
      <c r="CJ246" s="131" t="inlineStr">
        <is>
          <t>Self-identified: Data, SQL &amp; analytics
For the next role: Data, SQL &amp; analytics</t>
        </is>
      </c>
      <c r="CK246" s="128" t="inlineStr">
        <is>
          <t>Full survey answers not in the files received · How We Grow export needed · HR</t>
        </is>
      </c>
      <c r="CL246" s="133"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M246" s="134" t="inlineStr">
        <is>
          <t>What the role answers for: A module / process, or work with client or regulatory consequences.
Accountability &amp; Impact rating: 2 of 12 · A2-level impact.
Manager talent mapping — Latest rating: Not rated · manager · 9-Box Grid placement: Not placed · manager.</t>
        </is>
      </c>
      <c r="CN246" s="135" t="n"/>
      <c r="CO246" s="135" t="n">
        <v>2</v>
      </c>
      <c r="CP246" s="136" t="inlineStr">
        <is>
          <t>Not rated · manager</t>
        </is>
      </c>
      <c r="CQ246" s="137" t="inlineStr">
        <is>
          <t>—</t>
        </is>
      </c>
      <c r="CR246" s="137" t="inlineStr">
        <is>
          <t>Not placed · manager</t>
        </is>
      </c>
      <c r="CS246" s="137" t="inlineStr">
        <is>
          <t>No rating data</t>
        </is>
      </c>
      <c r="CT246" s="137" t="n"/>
      <c r="CU246" s="137" t="n"/>
      <c r="CV246" s="137" t="n"/>
      <c r="CW246" s="137" t="n"/>
      <c r="CX246" s="137" t="n"/>
      <c r="CY246" s="137" t="n"/>
      <c r="CZ246" s="137" t="n"/>
      <c r="DA246" s="119" t="n">
        <v>86</v>
      </c>
      <c r="DB246" s="138" t="inlineStr">
        <is>
          <t>Developing</t>
        </is>
      </c>
      <c r="DC246" s="138" t="n">
        <v>93</v>
      </c>
      <c r="DD246" s="138" t="n">
        <v>75</v>
      </c>
      <c r="DE246" s="138" t="n">
        <v>87</v>
      </c>
      <c r="DF246" s="138" t="n"/>
      <c r="DG246" s="138" t="inlineStr">
        <is>
          <t>Regulatory domain, Quality &amp; process, Communication</t>
        </is>
      </c>
      <c r="DH246" s="138" t="inlineStr">
        <is>
          <t>B1: 77% of profile — close</t>
        </is>
      </c>
      <c r="DI246" s="138" t="inlineStr">
        <is>
          <t>Evidence: Survey | Core: Ownership 3/2, Problem solving 1/2, Communication &amp; collaboration 3/2, Client &amp; quality focus 3/2, Learning agility 1/2, Integrity &amp; compliance 2/2 | Future-ready: AI literacy 1/2, Data literacy 2/2, Digital fluency 1/2, Innovation 2/2 | Functional: Regulatory domain 2/3, Stakeholder mgmt 4/3, Quality &amp; process 2/3, Excel &amp; tools 3/3, Communication 2/3, Prioritisation 3/3</t>
        </is>
      </c>
      <c r="DJ246" s="111" t="inlineStr">
        <is>
          <t>Data, SQL &amp; analytics</t>
        </is>
      </c>
      <c r="DK246" s="112" t="n"/>
      <c r="DL246" s="112" t="inlineStr">
        <is>
          <t>Advanced Excel &amp; Productivity Tools; Project, Program &amp; Agile Management</t>
        </is>
      </c>
      <c r="DM246" s="112" t="inlineStr">
        <is>
          <t>Data, SQL &amp; analytics</t>
        </is>
      </c>
      <c r="DN246" s="112" t="n"/>
      <c r="DO246" s="139" t="inlineStr">
        <is>
          <t>No strong match from survey evidence</t>
        </is>
      </c>
      <c r="DP246" s="126" t="inlineStr">
        <is>
          <t>Sujit Acharya · Manager – Administration — 0.50: vendor, procurement, management, administrative</t>
        </is>
      </c>
      <c r="DQ246" s="126" t="inlineStr">
        <is>
          <t>No close match in other businesses</t>
        </is>
      </c>
      <c r="DR246" s="126" t="n"/>
      <c r="DS246" s="126" t="n"/>
      <c r="DT246" s="126" t="inlineStr">
        <is>
          <t>A3 deep-dive: score 2.83 · gap to B1 0.73 · 0.5–1.0 from B1</t>
        </is>
      </c>
      <c r="DU246" s="140"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V246" s="137"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W246" s="137"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X246" s="137"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6" s="139" t="inlineStr">
        <is>
          <t>Market level: P2 · SFIA 3 Apply
Typical title: Admin / Secretarial Executive
At peers: IRIS Vs Competitor Benchmark — corporate services ladder: Senior Executive
Typical experience: 2–5 yrs · IRIS guide 2–4
Standard: ICSI; Companies Act 2013</t>
        </is>
      </c>
      <c r="DZ246" s="126" t="inlineStr">
        <is>
          <t>2–4 yrs</t>
        </is>
      </c>
      <c r="EA246" s="126" t="inlineStr">
        <is>
          <t>3–5 · 2–5</t>
        </is>
      </c>
      <c r="EB246" s="126" t="inlineStr">
        <is>
          <t>Admin / Secretarial Executive</t>
        </is>
      </c>
      <c r="EC246" s="126" t="inlineStr">
        <is>
          <t>IRIS Vs Competitor Benchmark — corporate services ladder: Senior Executive</t>
        </is>
      </c>
      <c r="ED246" s="126" t="inlineStr">
        <is>
          <t>ICSI · Company Secretary; Companies Act 2013; IFMA · facilities; CIPS · procurement</t>
        </is>
      </c>
      <c r="EE246" s="126" t="inlineStr">
        <is>
          <t>Core 2 · Future 2 · Functional 3 · Leadership not scored</t>
        </is>
      </c>
      <c r="EF246" s="139" t="n"/>
      <c r="EG246" s="126" t="inlineStr">
        <is>
          <t>✓ HRIS: 13.2 yrs, BA, 0 direct reports
✓ Survey: 19 of 20 questions answered
✗ KRAs: none on file
✓ Manager mapping: rating, 9-box
✗ Job description: not on file</t>
        </is>
      </c>
      <c r="EH246" s="118" t="inlineStr">
        <is>
          <t xml:space="preserve">D235 · Long-tenure A3 · 8+ yrs · Medium: No rule changed the level: the score decides. · owner Business head — Corporate · </t>
        </is>
      </c>
      <c r="EI246" s="118" t="n"/>
      <c r="EJ246" s="118" t="n"/>
      <c r="EK246" s="118" t="inlineStr">
        <is>
          <t>Survey: answered · full text needed · KRAs: not received · Experience: on file</t>
        </is>
      </c>
      <c r="EL246" s="141" t="n"/>
      <c r="EM246" s="142" t="n"/>
      <c r="EN246" s="142" t="n"/>
      <c r="EO246" s="142" t="n"/>
      <c r="EP246" s="142" t="n"/>
      <c r="EQ246" s="143" t="n"/>
      <c r="ER246" s="135" t="n"/>
      <c r="ES246" s="135" t="n"/>
      <c r="ET246" s="135" t="n"/>
      <c r="EU246" s="135" t="n"/>
      <c r="EV246" s="135" t="n"/>
      <c r="EW246" s="135" t="n"/>
      <c r="EX246" s="135" t="n"/>
      <c r="EY246" s="143" t="n"/>
      <c r="EZ246" s="135" t="n"/>
      <c r="FA246" s="135" t="n"/>
      <c r="FB246" s="135" t="n"/>
      <c r="FC246" s="135" t="n"/>
      <c r="FD246" s="135" t="n"/>
    </row>
    <row r="247" ht="300" customHeight="1">
      <c r="A247" s="109" t="inlineStr">
        <is>
          <t>Corporate</t>
        </is>
      </c>
      <c r="B247" s="110" t="inlineStr">
        <is>
          <t>IRIS0020</t>
        </is>
      </c>
      <c r="C247" s="110" t="inlineStr">
        <is>
          <t>Mangesh Kosty</t>
        </is>
      </c>
      <c r="D247" s="110" t="inlineStr">
        <is>
          <t>Administration</t>
        </is>
      </c>
      <c r="E247" s="110" t="inlineStr">
        <is>
          <t>RC-001</t>
        </is>
      </c>
      <c r="F247" s="110" t="inlineStr">
        <is>
          <t>Sujit Acharya</t>
        </is>
      </c>
      <c r="G247" s="110" t="inlineStr">
        <is>
          <t>IRIS1326</t>
        </is>
      </c>
      <c r="H247" s="110" t="inlineStr">
        <is>
          <t>B2</t>
        </is>
      </c>
      <c r="I247" s="110" t="n"/>
      <c r="J247" s="110" t="n">
        <v>21.7</v>
      </c>
      <c r="K247" s="110" t="n">
        <v>21.7</v>
      </c>
      <c r="L247" s="110" t="inlineStr">
        <is>
          <t>Undergraduate</t>
        </is>
      </c>
      <c r="M247" s="110" t="n"/>
      <c r="N247" s="144" t="inlineStr">
        <is>
          <t>Executive Administration</t>
        </is>
      </c>
      <c r="O247" s="113" t="inlineStr">
        <is>
          <t>Senior Administration Executive</t>
        </is>
      </c>
      <c r="P247" s="112" t="inlineStr">
        <is>
          <t>Administration, Legal &amp; Secretarial</t>
        </is>
      </c>
      <c r="Q247" s="112" t="inlineStr">
        <is>
          <t>Administration &amp; Facilities</t>
        </is>
      </c>
      <c r="R247" s="113" t="inlineStr">
        <is>
          <t>Not in current mapping files</t>
        </is>
      </c>
      <c r="S247" s="114" t="inlineStr">
        <is>
          <t>A3</t>
        </is>
      </c>
      <c r="T247" s="151" t="inlineStr">
        <is>
          <t>Senior Associate</t>
        </is>
      </c>
      <c r="U247" s="151" t="inlineStr">
        <is>
          <t>A</t>
        </is>
      </c>
      <c r="V247" s="112" t="inlineStr">
        <is>
          <t>IC</t>
        </is>
      </c>
      <c r="W247" s="116" t="inlineStr">
        <is>
          <t>● Newly mapped</t>
        </is>
      </c>
      <c r="X247" s="112" t="inlineStr">
        <is>
          <t>P2</t>
        </is>
      </c>
      <c r="Y247" s="112" t="inlineStr">
        <is>
          <t>Developing</t>
        </is>
      </c>
      <c r="Z247" s="112" t="inlineStr">
        <is>
          <t>3 Apply</t>
        </is>
      </c>
      <c r="AA247" s="117" t="inlineStr">
        <is>
          <t>A3</t>
        </is>
      </c>
      <c r="AB247" s="118" t="inlineStr">
        <is>
          <t>Band A · Practitioner</t>
        </is>
      </c>
      <c r="AC247" s="118" t="inlineStr">
        <is>
          <t>Senior Associate</t>
        </is>
      </c>
      <c r="AD247" s="118" t="inlineStr">
        <is>
          <t>• Same as the model</t>
        </is>
      </c>
      <c r="AE247" s="118" t="inlineStr">
        <is>
          <t>B2</t>
        </is>
      </c>
      <c r="AF247" s="118" t="inlineStr">
        <is>
          <t>OK</t>
        </is>
      </c>
      <c r="AG247" s="118" t="inlineStr">
        <is>
          <t>No change · already below the manager</t>
        </is>
      </c>
      <c r="AH247" s="118" t="n">
        <v>4</v>
      </c>
      <c r="AI247" s="118" t="n"/>
      <c r="AJ247" s="119" t="inlineStr">
        <is>
          <t>Corporate · Administration · Band A · Early career</t>
        </is>
      </c>
      <c r="AK247" s="120" t="n">
        <v>2</v>
      </c>
      <c r="AL247" s="121">
        <f>IFERROR(INDEX(WM_C,MATCH($AJ247,WM_KEY,0)),"")</f>
        <v>0.54</v>
      </c>
      <c r="AM247" s="122">
        <f>IF(OR(AK247="",AL247=""),"",AK247*AL247)</f>
        <v>1.08</v>
      </c>
      <c r="AN247" s="120" t="n">
        <v>2</v>
      </c>
      <c r="AO247" s="121">
        <f>IFERROR(INDEX(WM_AU,MATCH($AJ247,WM_KEY,0)),"")</f>
        <v>0.16</v>
      </c>
      <c r="AP247" s="122">
        <f>IF(OR(AN247="",AO247=""),"",AN247*AO247)</f>
        <v>0.32</v>
      </c>
      <c r="AQ247" s="120" t="n">
        <v>2</v>
      </c>
      <c r="AR247" s="121">
        <f>IFERROR(INDEX(WM_AC,MATCH($AJ247,WM_KEY,0)),"")</f>
        <v>0.09</v>
      </c>
      <c r="AS247" s="122">
        <f>IF(OR(AQ247="",AR247=""),"",AQ247*AR247)</f>
        <v>0.18</v>
      </c>
      <c r="AT247" s="120" t="n">
        <v>1</v>
      </c>
      <c r="AU247" s="121">
        <f>IFERROR(INDEX(WM_L,MATCH($AJ247,WM_KEY,0)),"")</f>
        <v>0</v>
      </c>
      <c r="AV247" s="122">
        <f>IF(OR(AT247="",AU247=""),"",AT247*AU247)</f>
        <v>0</v>
      </c>
      <c r="AW247" s="120" t="n">
        <v>9.5</v>
      </c>
      <c r="AX247" s="121">
        <f>IFERROR(INDEX(WM_E,MATCH($AJ247,WM_KEY,0)),"")</f>
        <v>0.15</v>
      </c>
      <c r="AY247" s="122">
        <f>IF(OR(AW247="",AX247=""),"",AW247*AX247)</f>
        <v>1.425</v>
      </c>
      <c r="AZ247" s="123" t="n">
        <v>2</v>
      </c>
      <c r="BA247" s="121">
        <f>IFERROR(INDEX(WM_BI,MATCH($AJ247,WM_KEY,0)),"")</f>
        <v>0.06</v>
      </c>
      <c r="BB247" s="122">
        <f>IF(OR(AZ247="",BA247=""),"",AZ247*BA247)</f>
        <v>0.12</v>
      </c>
      <c r="BC247" s="122">
        <f>IF(COUNT(AM247,AP247,AS247,AV247,AY247,BB247)&lt;6,"",SUM(AM247,AP247,AS247,AV247,AY247,BB247))</f>
        <v>3.125</v>
      </c>
      <c r="BD247" s="122" t="str">
        <f>IF(BC247="","",INDEX({"A1","A2","A3","B1","B2","B3","C1","C2","D1","D2","E1","E2"},MAX(1,MIN(12,ROUND(BC247,0)))))</f>
        <v>A3</v>
      </c>
      <c r="BE247" s="114" t="inlineStr">
        <is>
          <t>A3</t>
        </is>
      </c>
      <c r="BF247" s="124" t="inlineStr">
        <is>
          <t>The score decided the level</t>
        </is>
      </c>
      <c r="BG247"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47" s="125" t="inlineStr">
        <is>
          <t>At build: Complexity 1.08 + Autonomy 0.32 + Accountability 0.18 + Leadership 0.00 + Experience 1.43 + Business impact 0.12
= 3.12 points → nearest level 3 = A3
Final level: A3 · same as the score</t>
        </is>
      </c>
      <c r="BI247" s="125" t="inlineStr">
        <is>
          <t>No rule applied: the score decides.</t>
        </is>
      </c>
      <c r="BJ247" s="125" t="inlineStr">
        <is>
          <t>Input needed</t>
        </is>
      </c>
      <c r="BK247" s="126" t="n"/>
      <c r="BL247" s="126" t="inlineStr">
        <is>
          <t>Low</t>
        </is>
      </c>
      <c r="BM247" s="126" t="inlineStr">
        <is>
          <t>• Experience on record · 21.7 yrs looks incomplete — experience before IRIS appears to be missing; HR to confirm
• No survey answers or KRA — the role factors rest on designation and reporting lines only</t>
        </is>
      </c>
      <c r="BN247" s="125" t="inlineStr">
        <is>
          <t>Stable · moves in fewer than 5 of 30 weight tests</t>
        </is>
      </c>
      <c r="BO247" s="127" t="inlineStr">
        <is>
          <t>Rated 2 of 12
Start: 2.0 · practitioner title
Evidence: no survey answers or KRAs on file → rating stays at the start
Market: A2 = Standard work of the discipline</t>
        </is>
      </c>
      <c r="BP247" s="128" t="inlineStr">
        <is>
          <t>Rated 2 of 12
Start: 2.0 · practitioner title
Evidence: no survey answers or KRAs on file → rating stays at the start
Market: A2 = Chooses own approach within standards</t>
        </is>
      </c>
      <c r="BQ247" s="128" t="inlineStr">
        <is>
          <t>Rated 2 of 12
Start: 2.0 · practitioner title
Evidence: no survey answers or KRAs on file → rating stays at the start
Market: A2 = Own deliverables · accuracy, TAT</t>
        </is>
      </c>
      <c r="BR247" s="128" t="inlineStr">
        <is>
          <t>Rated 1 of 12 — not counted: the weight is 0% at this level
Start: 1.0 · individual contributor, so influence only
Evidence: no survey answers or KRAs on file → rating stays at the start
Team: 0 direct reports · IC
Market: A1 = Not scored in Band A</t>
        </is>
      </c>
      <c r="BS247" s="129" t="inlineStr">
        <is>
          <t>Rated 9.5 of 12 · between D1 and D2
Experience: 21.7 yrs total · 21.7 at IRIS; none recorded before IRIS = 10.2 on the experience scale
Note: the record looks incomplete, so this is a minimum · HR to confirm
Qualification: Undergraduate · below graduate → −0.5
Market: A3 roles typically have 2–5 yrs · IRIS guide 2–4</t>
        </is>
      </c>
      <c r="BT24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47" s="127" t="inlineStr">
        <is>
          <t>KRAs not received · manager to supply</t>
        </is>
      </c>
      <c r="BV247" s="125" t="n"/>
      <c r="BW247" s="125" t="n"/>
      <c r="BX247" s="125" t="n"/>
      <c r="BY247" s="125" t="n"/>
      <c r="BZ247" s="128" t="inlineStr">
        <is>
          <t>KRAs not received · manager to supply</t>
        </is>
      </c>
      <c r="CA247" s="125" t="n"/>
      <c r="CB247" s="130" t="n">
        <v>0</v>
      </c>
      <c r="CC247" s="128" t="inlineStr">
        <is>
          <t>No survey response on file</t>
        </is>
      </c>
      <c r="CD247" s="131" t="inlineStr">
        <is>
          <t>—</t>
        </is>
      </c>
      <c r="CE247" s="131" t="inlineStr">
        <is>
          <t>—</t>
        </is>
      </c>
      <c r="CF247" s="131" t="inlineStr">
        <is>
          <t>—</t>
        </is>
      </c>
      <c r="CG247" s="131" t="inlineStr">
        <is>
          <t>—</t>
        </is>
      </c>
      <c r="CH247"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47" s="131" t="n"/>
      <c r="CJ247" s="131" t="n"/>
      <c r="CK247" s="128" t="inlineStr">
        <is>
          <t>No survey response on file</t>
        </is>
      </c>
      <c r="CL247" s="133"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M247" s="134" t="inlineStr">
        <is>
          <t>What the role answers for: A module / process, or work with client or regulatory consequences.
Accountability &amp; Impact rating: 2 of 12 · A2-level impact.
Manager talent mapping — Latest rating: Not rated · manager · 9-Box Grid placement: Not placed · manager.</t>
        </is>
      </c>
      <c r="CN247" s="135" t="n"/>
      <c r="CO247" s="135" t="n">
        <v>2</v>
      </c>
      <c r="CP247" s="136" t="inlineStr">
        <is>
          <t>Not rated · manager</t>
        </is>
      </c>
      <c r="CQ247" s="137" t="inlineStr">
        <is>
          <t>—</t>
        </is>
      </c>
      <c r="CR247" s="137" t="inlineStr">
        <is>
          <t>Not placed · manager</t>
        </is>
      </c>
      <c r="CS247" s="137" t="inlineStr">
        <is>
          <t>No rating data</t>
        </is>
      </c>
      <c r="CT247" s="137" t="n"/>
      <c r="CU247" s="137" t="n"/>
      <c r="CV247" s="137" t="n"/>
      <c r="CW247" s="137" t="n"/>
      <c r="CX247" s="137" t="n"/>
      <c r="CY247" s="137" t="n"/>
      <c r="CZ247" s="137" t="n"/>
      <c r="DA247" s="119" t="n"/>
      <c r="DB247" s="138" t="inlineStr">
        <is>
          <t>Not assessed — no survey or KRA evidence</t>
        </is>
      </c>
      <c r="DC247" s="138" t="n"/>
      <c r="DD247" s="138" t="n"/>
      <c r="DE247" s="138" t="n"/>
      <c r="DF247" s="138" t="n"/>
      <c r="DG247" s="138" t="n"/>
      <c r="DH247" s="138" t="n"/>
      <c r="DI247" s="138" t="inlineStr">
        <is>
          <t>Required at A3: Core 2 · Future-ready 2 · Functional Regulatory domain 3 · Stakeholder mgmt 3 · Quality &amp; process 3 · Excel &amp; tools 3 · Communication 3 · Prioritisation 3 — rate in manager validation using sheet 4.</t>
        </is>
      </c>
      <c r="DJ247" s="111" t="n"/>
      <c r="DK247" s="112" t="n"/>
      <c r="DL247" s="112" t="inlineStr">
        <is>
          <t>AD.OFF-F: vendor coordination; service scheduling; purchasing controls</t>
        </is>
      </c>
      <c r="DM247" s="112" t="n"/>
      <c r="DN247" s="112" t="n"/>
      <c r="DO247" s="139" t="n"/>
      <c r="DP247" s="126" t="inlineStr">
        <is>
          <t>No survey text</t>
        </is>
      </c>
      <c r="DQ247" s="126" t="inlineStr">
        <is>
          <t>No survey text</t>
        </is>
      </c>
      <c r="DR247" s="126" t="n"/>
      <c r="DS247" s="126" t="n"/>
      <c r="DT247" s="126" t="inlineStr">
        <is>
          <t>A3 deep-dive: score 3.12 · gap to B1 0.42 · 0.25–0.5 from B1</t>
        </is>
      </c>
      <c r="DU247" s="140"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V247" s="137"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W247" s="137"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X247" s="137"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7" s="139" t="inlineStr">
        <is>
          <t>Market level: P2 · SFIA 3 Apply
Typical title: Admin / Secretarial Executive
At peers: IRIS Vs Competitor Benchmark — corporate services ladder: Senior Executive
Typical experience: 2–5 yrs · IRIS guide 2–4
Standard: ICSI; Companies Act 2013</t>
        </is>
      </c>
      <c r="DZ247" s="126" t="inlineStr">
        <is>
          <t>2–4 yrs</t>
        </is>
      </c>
      <c r="EA247" s="126" t="inlineStr">
        <is>
          <t>3–5 · 2–5</t>
        </is>
      </c>
      <c r="EB247" s="126" t="inlineStr">
        <is>
          <t>Admin / Secretarial Executive</t>
        </is>
      </c>
      <c r="EC247" s="126" t="inlineStr">
        <is>
          <t>IRIS Vs Competitor Benchmark — corporate services ladder: Senior Executive</t>
        </is>
      </c>
      <c r="ED247" s="126" t="inlineStr">
        <is>
          <t>ICSI · Company Secretary; Companies Act 2013; IFMA · facilities; CIPS · procurement</t>
        </is>
      </c>
      <c r="EE247" s="126" t="inlineStr">
        <is>
          <t>Core 2 · Future 2 · Functional 3 · Leadership not scored</t>
        </is>
      </c>
      <c r="EF247" s="127" t="inlineStr">
        <is>
          <t>• Survey response or KRAs describing the work · nothing on file — Employee + manager
• Correct the experience record — HR</t>
        </is>
      </c>
      <c r="EG247" s="126" t="inlineStr">
        <is>
          <t>✓ HRIS: 21.7 yrs, Undergraduate, 0 direct reports
✗ Survey: no response
✗ KRAs: none on file
✓ Manager mapping: rating, 9-box
✗ Job description: not on file</t>
        </is>
      </c>
      <c r="EH247" s="118" t="inlineStr">
        <is>
          <t xml:space="preserve">D236 · Long-tenure A3 · 8+ yrs · Medium: No rule changed the level: the score decides. · owner Business head — Corporate · 
D335 · Input needed · Medium: • Survey response or KRAs describing the work · nothing on file — Employee + manager
• Correct the experience record — HR · owner Employee + manager · HR · </t>
        </is>
      </c>
      <c r="EI247" s="118" t="inlineStr">
        <is>
          <t>R102 · Survey response or KRAs describing the work · nothing on file · Employee + manager · Open
R103 · Correct the experience record · HR · Open</t>
        </is>
      </c>
      <c r="EJ247" s="118" t="inlineStr">
        <is>
          <t>Survey response or KRAs describing the work · nothing on file · Employee + manager
Correct the experience record · HR</t>
        </is>
      </c>
      <c r="EK247" s="118" t="inlineStr">
        <is>
          <t>Survey: no response · KRAs: not received · Experience: on file</t>
        </is>
      </c>
      <c r="EL247" s="141" t="n"/>
      <c r="EM247" s="142" t="n"/>
      <c r="EN247" s="142" t="n"/>
      <c r="EO247" s="142" t="n"/>
      <c r="EP247" s="142" t="n"/>
      <c r="EQ247" s="143" t="n"/>
      <c r="ER247" s="135" t="n"/>
      <c r="ES247" s="135" t="n"/>
      <c r="ET247" s="135" t="n"/>
      <c r="EU247" s="135" t="n"/>
      <c r="EV247" s="135" t="n"/>
      <c r="EW247" s="135" t="n"/>
      <c r="EX247" s="135" t="n"/>
      <c r="EY247" s="143" t="n"/>
      <c r="EZ247" s="135" t="n"/>
      <c r="FA247" s="135" t="n"/>
      <c r="FB247" s="135" t="n"/>
      <c r="FC247" s="135" t="n"/>
      <c r="FD247" s="135" t="n"/>
    </row>
    <row r="248" ht="300" customHeight="1">
      <c r="A248" s="109" t="inlineStr">
        <is>
          <t>Corporate</t>
        </is>
      </c>
      <c r="B248" s="110" t="inlineStr">
        <is>
          <t>IRIS0021</t>
        </is>
      </c>
      <c r="C248" s="110" t="inlineStr">
        <is>
          <t>Rajesh Khurambe</t>
        </is>
      </c>
      <c r="D248" s="110" t="inlineStr">
        <is>
          <t>Administration</t>
        </is>
      </c>
      <c r="E248" s="110" t="inlineStr">
        <is>
          <t>RC-001</t>
        </is>
      </c>
      <c r="F248" s="110" t="inlineStr">
        <is>
          <t>Sujit Acharya</t>
        </is>
      </c>
      <c r="G248" s="110" t="inlineStr">
        <is>
          <t>IRIS1326</t>
        </is>
      </c>
      <c r="H248" s="110" t="inlineStr">
        <is>
          <t>B2</t>
        </is>
      </c>
      <c r="I248" s="110" t="n"/>
      <c r="J248" s="110" t="n">
        <v>21.7</v>
      </c>
      <c r="K248" s="110" t="n">
        <v>21.7</v>
      </c>
      <c r="L248" s="110" t="inlineStr">
        <is>
          <t>Undergraduate</t>
        </is>
      </c>
      <c r="M248" s="110" t="n"/>
      <c r="N248" s="144" t="inlineStr">
        <is>
          <t>Executive Administration</t>
        </is>
      </c>
      <c r="O248" s="113" t="inlineStr">
        <is>
          <t>Senior Administration Executive</t>
        </is>
      </c>
      <c r="P248" s="112" t="inlineStr">
        <is>
          <t>Administration, Legal &amp; Secretarial</t>
        </is>
      </c>
      <c r="Q248" s="112" t="inlineStr">
        <is>
          <t>Administration &amp; Facilities</t>
        </is>
      </c>
      <c r="R248" s="113" t="inlineStr">
        <is>
          <t>Not in current mapping files</t>
        </is>
      </c>
      <c r="S248" s="114" t="inlineStr">
        <is>
          <t>A3</t>
        </is>
      </c>
      <c r="T248" s="151" t="inlineStr">
        <is>
          <t>Senior Associate</t>
        </is>
      </c>
      <c r="U248" s="151" t="inlineStr">
        <is>
          <t>A</t>
        </is>
      </c>
      <c r="V248" s="112" t="inlineStr">
        <is>
          <t>IC</t>
        </is>
      </c>
      <c r="W248" s="116" t="inlineStr">
        <is>
          <t>● Newly mapped</t>
        </is>
      </c>
      <c r="X248" s="112" t="inlineStr">
        <is>
          <t>P2</t>
        </is>
      </c>
      <c r="Y248" s="112" t="inlineStr">
        <is>
          <t>Developing</t>
        </is>
      </c>
      <c r="Z248" s="112" t="inlineStr">
        <is>
          <t>3 Apply</t>
        </is>
      </c>
      <c r="AA248" s="117" t="inlineStr">
        <is>
          <t>A3</t>
        </is>
      </c>
      <c r="AB248" s="118" t="inlineStr">
        <is>
          <t>Band A · Practitioner</t>
        </is>
      </c>
      <c r="AC248" s="118" t="inlineStr">
        <is>
          <t>Senior Associate</t>
        </is>
      </c>
      <c r="AD248" s="118" t="inlineStr">
        <is>
          <t>• Same as the model</t>
        </is>
      </c>
      <c r="AE248" s="118" t="inlineStr">
        <is>
          <t>B2</t>
        </is>
      </c>
      <c r="AF248" s="118" t="inlineStr">
        <is>
          <t>OK</t>
        </is>
      </c>
      <c r="AG248" s="118" t="inlineStr">
        <is>
          <t>No change · already below the manager</t>
        </is>
      </c>
      <c r="AH248" s="118" t="n">
        <v>4</v>
      </c>
      <c r="AI248" s="118" t="n"/>
      <c r="AJ248" s="119" t="inlineStr">
        <is>
          <t>Corporate · Administration · Band A · Early career</t>
        </is>
      </c>
      <c r="AK248" s="120" t="n">
        <v>2</v>
      </c>
      <c r="AL248" s="121">
        <f>IFERROR(INDEX(WM_C,MATCH($AJ248,WM_KEY,0)),"")</f>
        <v>0.54</v>
      </c>
      <c r="AM248" s="122">
        <f>IF(OR(AK248="",AL248=""),"",AK248*AL248)</f>
        <v>1.08</v>
      </c>
      <c r="AN248" s="120" t="n">
        <v>2</v>
      </c>
      <c r="AO248" s="121">
        <f>IFERROR(INDEX(WM_AU,MATCH($AJ248,WM_KEY,0)),"")</f>
        <v>0.16</v>
      </c>
      <c r="AP248" s="122">
        <f>IF(OR(AN248="",AO248=""),"",AN248*AO248)</f>
        <v>0.32</v>
      </c>
      <c r="AQ248" s="120" t="n">
        <v>2</v>
      </c>
      <c r="AR248" s="121">
        <f>IFERROR(INDEX(WM_AC,MATCH($AJ248,WM_KEY,0)),"")</f>
        <v>0.09</v>
      </c>
      <c r="AS248" s="122">
        <f>IF(OR(AQ248="",AR248=""),"",AQ248*AR248)</f>
        <v>0.18</v>
      </c>
      <c r="AT248" s="120" t="n">
        <v>1</v>
      </c>
      <c r="AU248" s="121">
        <f>IFERROR(INDEX(WM_L,MATCH($AJ248,WM_KEY,0)),"")</f>
        <v>0</v>
      </c>
      <c r="AV248" s="122">
        <f>IF(OR(AT248="",AU248=""),"",AT248*AU248)</f>
        <v>0</v>
      </c>
      <c r="AW248" s="120" t="n">
        <v>9.5</v>
      </c>
      <c r="AX248" s="121">
        <f>IFERROR(INDEX(WM_E,MATCH($AJ248,WM_KEY,0)),"")</f>
        <v>0.15</v>
      </c>
      <c r="AY248" s="122">
        <f>IF(OR(AW248="",AX248=""),"",AW248*AX248)</f>
        <v>1.425</v>
      </c>
      <c r="AZ248" s="123" t="n">
        <v>2</v>
      </c>
      <c r="BA248" s="121">
        <f>IFERROR(INDEX(WM_BI,MATCH($AJ248,WM_KEY,0)),"")</f>
        <v>0.06</v>
      </c>
      <c r="BB248" s="122">
        <f>IF(OR(AZ248="",BA248=""),"",AZ248*BA248)</f>
        <v>0.12</v>
      </c>
      <c r="BC248" s="122">
        <f>IF(COUNT(AM248,AP248,AS248,AV248,AY248,BB248)&lt;6,"",SUM(AM248,AP248,AS248,AV248,AY248,BB248))</f>
        <v>3.125</v>
      </c>
      <c r="BD248" s="122" t="str">
        <f>IF(BC248="","",INDEX({"A1","A2","A3","B1","B2","B3","C1","C2","D1","D2","E1","E2"},MAX(1,MIN(12,ROUND(BC248,0)))))</f>
        <v>A3</v>
      </c>
      <c r="BE248" s="114" t="inlineStr">
        <is>
          <t>A3</t>
        </is>
      </c>
      <c r="BF248" s="124" t="inlineStr">
        <is>
          <t>The score decided the level</t>
        </is>
      </c>
      <c r="BG248"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48" s="125" t="inlineStr">
        <is>
          <t>At build: Complexity 1.08 + Autonomy 0.32 + Accountability 0.18 + Leadership 0.00 + Experience 1.43 + Business impact 0.12
= 3.12 points → nearest level 3 = A3
Final level: A3 · same as the score</t>
        </is>
      </c>
      <c r="BI248" s="125" t="inlineStr">
        <is>
          <t>No rule applied: the score decides.</t>
        </is>
      </c>
      <c r="BJ248" s="125" t="inlineStr">
        <is>
          <t>Input needed</t>
        </is>
      </c>
      <c r="BK248" s="126" t="n"/>
      <c r="BL248" s="126" t="inlineStr">
        <is>
          <t>Low</t>
        </is>
      </c>
      <c r="BM248" s="126" t="inlineStr">
        <is>
          <t>• Experience on record · 21.7 yrs looks incomplete — experience before IRIS appears to be missing; HR to confirm
• No survey answers or KRA — the role factors rest on designation and reporting lines only</t>
        </is>
      </c>
      <c r="BN248" s="125" t="inlineStr">
        <is>
          <t>Stable · moves in fewer than 5 of 30 weight tests</t>
        </is>
      </c>
      <c r="BO248" s="127" t="inlineStr">
        <is>
          <t>Rated 2 of 12
Start: 2.0 · practitioner title
Evidence: no survey answers or KRAs on file → rating stays at the start
Market: A2 = Standard work of the discipline</t>
        </is>
      </c>
      <c r="BP248" s="128" t="inlineStr">
        <is>
          <t>Rated 2 of 12
Start: 2.0 · practitioner title
Evidence: no survey answers or KRAs on file → rating stays at the start
Market: A2 = Chooses own approach within standards</t>
        </is>
      </c>
      <c r="BQ248" s="128" t="inlineStr">
        <is>
          <t>Rated 2 of 12
Start: 2.0 · practitioner title
Evidence: no survey answers or KRAs on file → rating stays at the start
Market: A2 = Own deliverables · accuracy, TAT</t>
        </is>
      </c>
      <c r="BR248" s="128" t="inlineStr">
        <is>
          <t>Rated 1 of 12 — not counted: the weight is 0% at this level
Start: 1.0 · individual contributor, so influence only
Evidence: no survey answers or KRAs on file → rating stays at the start
Team: 0 direct reports · IC
Market: A1 = Not scored in Band A</t>
        </is>
      </c>
      <c r="BS248" s="129" t="inlineStr">
        <is>
          <t>Rated 9.5 of 12 · between D1 and D2
Experience: 21.7 yrs total · 21.7 at IRIS; none recorded before IRIS = 10.2 on the experience scale
Note: the record looks incomplete, so this is a minimum · HR to confirm
Qualification: Undergraduate · below graduate → −0.5
Market: A3 roles typically have 2–5 yrs · IRIS guide 2–4</t>
        </is>
      </c>
      <c r="BT24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48" s="127" t="inlineStr">
        <is>
          <t>KRAs not received · manager to supply</t>
        </is>
      </c>
      <c r="BV248" s="125" t="n"/>
      <c r="BW248" s="125" t="n"/>
      <c r="BX248" s="125" t="n"/>
      <c r="BY248" s="125" t="n"/>
      <c r="BZ248" s="128" t="inlineStr">
        <is>
          <t>KRAs not received · manager to supply</t>
        </is>
      </c>
      <c r="CA248" s="125" t="n"/>
      <c r="CB248" s="130" t="n">
        <v>0</v>
      </c>
      <c r="CC248" s="128" t="inlineStr">
        <is>
          <t>No survey response on file</t>
        </is>
      </c>
      <c r="CD248" s="131" t="inlineStr">
        <is>
          <t>—</t>
        </is>
      </c>
      <c r="CE248" s="131" t="inlineStr">
        <is>
          <t>—</t>
        </is>
      </c>
      <c r="CF248" s="131" t="inlineStr">
        <is>
          <t>—</t>
        </is>
      </c>
      <c r="CG248" s="131" t="inlineStr">
        <is>
          <t>—</t>
        </is>
      </c>
      <c r="CH248"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48" s="131" t="n"/>
      <c r="CJ248" s="131" t="n"/>
      <c r="CK248" s="128" t="inlineStr">
        <is>
          <t>No survey response on file</t>
        </is>
      </c>
      <c r="CL248" s="133"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M248" s="134" t="inlineStr">
        <is>
          <t>What the role answers for: A module / process, or work with client or regulatory consequences.
Accountability &amp; Impact rating: 2 of 12 · A2-level impact.
Manager talent mapping — Latest rating: Not rated · manager · 9-Box Grid placement: Not placed · manager.</t>
        </is>
      </c>
      <c r="CN248" s="135" t="n"/>
      <c r="CO248" s="135" t="n">
        <v>2</v>
      </c>
      <c r="CP248" s="136" t="inlineStr">
        <is>
          <t>Not rated · manager</t>
        </is>
      </c>
      <c r="CQ248" s="137" t="inlineStr">
        <is>
          <t>—</t>
        </is>
      </c>
      <c r="CR248" s="137" t="inlineStr">
        <is>
          <t>Not placed · manager</t>
        </is>
      </c>
      <c r="CS248" s="137" t="inlineStr">
        <is>
          <t>No rating data</t>
        </is>
      </c>
      <c r="CT248" s="137" t="n"/>
      <c r="CU248" s="137" t="n"/>
      <c r="CV248" s="137" t="n"/>
      <c r="CW248" s="137" t="n"/>
      <c r="CX248" s="137" t="n"/>
      <c r="CY248" s="137" t="n"/>
      <c r="CZ248" s="137" t="n"/>
      <c r="DA248" s="119" t="n"/>
      <c r="DB248" s="138" t="inlineStr">
        <is>
          <t>Not assessed — no survey or KRA evidence</t>
        </is>
      </c>
      <c r="DC248" s="138" t="n"/>
      <c r="DD248" s="138" t="n"/>
      <c r="DE248" s="138" t="n"/>
      <c r="DF248" s="138" t="n"/>
      <c r="DG248" s="138" t="n"/>
      <c r="DH248" s="138" t="n"/>
      <c r="DI248" s="138" t="inlineStr">
        <is>
          <t>Required at A3: Core 2 · Future-ready 2 · Functional Regulatory domain 3 · Stakeholder mgmt 3 · Quality &amp; process 3 · Excel &amp; tools 3 · Communication 3 · Prioritisation 3 — rate in manager validation using sheet 4.</t>
        </is>
      </c>
      <c r="DJ248" s="111" t="n"/>
      <c r="DK248" s="112" t="n"/>
      <c r="DL248" s="112" t="inlineStr">
        <is>
          <t>AD.OFF-F: vendor coordination; service scheduling; purchasing controls</t>
        </is>
      </c>
      <c r="DM248" s="112" t="n"/>
      <c r="DN248" s="112" t="n"/>
      <c r="DO248" s="139" t="n"/>
      <c r="DP248" s="126" t="inlineStr">
        <is>
          <t>No survey text</t>
        </is>
      </c>
      <c r="DQ248" s="126" t="inlineStr">
        <is>
          <t>No survey text</t>
        </is>
      </c>
      <c r="DR248" s="126" t="n"/>
      <c r="DS248" s="126" t="n"/>
      <c r="DT248" s="126" t="inlineStr">
        <is>
          <t>A3 deep-dive: score 3.12 · gap to B1 0.42 · 0.25–0.5 from B1</t>
        </is>
      </c>
      <c r="DU248" s="140"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V248" s="137"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W248" s="137"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X248" s="137"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8" s="139" t="inlineStr">
        <is>
          <t>Market level: P2 · SFIA 3 Apply
Typical title: Admin / Secretarial Executive
At peers: IRIS Vs Competitor Benchmark — corporate services ladder: Senior Executive
Typical experience: 2–5 yrs · IRIS guide 2–4
Standard: ICSI; Companies Act 2013</t>
        </is>
      </c>
      <c r="DZ248" s="126" t="inlineStr">
        <is>
          <t>2–4 yrs</t>
        </is>
      </c>
      <c r="EA248" s="126" t="inlineStr">
        <is>
          <t>3–5 · 2–5</t>
        </is>
      </c>
      <c r="EB248" s="126" t="inlineStr">
        <is>
          <t>Admin / Secretarial Executive</t>
        </is>
      </c>
      <c r="EC248" s="126" t="inlineStr">
        <is>
          <t>IRIS Vs Competitor Benchmark — corporate services ladder: Senior Executive</t>
        </is>
      </c>
      <c r="ED248" s="126" t="inlineStr">
        <is>
          <t>ICSI · Company Secretary; Companies Act 2013; IFMA · facilities; CIPS · procurement</t>
        </is>
      </c>
      <c r="EE248" s="126" t="inlineStr">
        <is>
          <t>Core 2 · Future 2 · Functional 3 · Leadership not scored</t>
        </is>
      </c>
      <c r="EF248" s="127" t="inlineStr">
        <is>
          <t>• Survey response or KRAs describing the work · nothing on file — Employee + manager
• Correct the experience record — HR</t>
        </is>
      </c>
      <c r="EG248" s="126" t="inlineStr">
        <is>
          <t>✓ HRIS: 21.7 yrs, Undergraduate, 0 direct reports
✗ Survey: no response
✗ KRAs: none on file
✓ Manager mapping: rating, 9-box
✗ Job description: not on file</t>
        </is>
      </c>
      <c r="EH248" s="118" t="inlineStr">
        <is>
          <t xml:space="preserve">D237 · Long-tenure A3 · 8+ yrs · Medium: No rule changed the level: the score decides. · owner Business head — Corporate · 
D336 · Input needed · Medium: • Survey response or KRAs describing the work · nothing on file — Employee + manager
• Correct the experience record — HR · owner Employee + manager · HR · </t>
        </is>
      </c>
      <c r="EI248" s="118" t="inlineStr">
        <is>
          <t>R104 · Survey response or KRAs describing the work · nothing on file · Employee + manager · Open
R105 · Correct the experience record · HR · Open</t>
        </is>
      </c>
      <c r="EJ248" s="118" t="inlineStr">
        <is>
          <t>Survey response or KRAs describing the work · nothing on file · Employee + manager
Correct the experience record · HR</t>
        </is>
      </c>
      <c r="EK248" s="118" t="inlineStr">
        <is>
          <t>Survey: no response · KRAs: not received · Experience: on file</t>
        </is>
      </c>
      <c r="EL248" s="141" t="n"/>
      <c r="EM248" s="142" t="n"/>
      <c r="EN248" s="142" t="n"/>
      <c r="EO248" s="142" t="n"/>
      <c r="EP248" s="142" t="n"/>
      <c r="EQ248" s="143" t="n"/>
      <c r="ER248" s="135" t="n"/>
      <c r="ES248" s="135" t="n"/>
      <c r="ET248" s="135" t="n"/>
      <c r="EU248" s="135" t="n"/>
      <c r="EV248" s="135" t="n"/>
      <c r="EW248" s="135" t="n"/>
      <c r="EX248" s="135" t="n"/>
      <c r="EY248" s="143" t="n"/>
      <c r="EZ248" s="135" t="n"/>
      <c r="FA248" s="135" t="n"/>
      <c r="FB248" s="135" t="n"/>
      <c r="FC248" s="135" t="n"/>
      <c r="FD248" s="135" t="n"/>
    </row>
    <row r="249" ht="300" customHeight="1">
      <c r="A249" s="109" t="inlineStr">
        <is>
          <t>Corporate</t>
        </is>
      </c>
      <c r="B249" s="110" t="inlineStr">
        <is>
          <t>IRIS1008</t>
        </is>
      </c>
      <c r="C249" s="110" t="inlineStr">
        <is>
          <t>Sunil Pawar</t>
        </is>
      </c>
      <c r="D249" s="110" t="inlineStr">
        <is>
          <t>Administration</t>
        </is>
      </c>
      <c r="E249" s="110" t="inlineStr">
        <is>
          <t>RC-001</t>
        </is>
      </c>
      <c r="F249" s="110" t="inlineStr">
        <is>
          <t>Sujit Acharya</t>
        </is>
      </c>
      <c r="G249" s="110" t="inlineStr">
        <is>
          <t>IRIS1326</t>
        </is>
      </c>
      <c r="H249" s="110" t="inlineStr">
        <is>
          <t>B2</t>
        </is>
      </c>
      <c r="I249" s="110" t="n"/>
      <c r="J249" s="110" t="n">
        <v>14.9</v>
      </c>
      <c r="K249" s="110" t="n">
        <v>14.9</v>
      </c>
      <c r="L249" s="110" t="inlineStr">
        <is>
          <t>Undergraduate</t>
        </is>
      </c>
      <c r="M249" s="110" t="n"/>
      <c r="N249" s="144" t="inlineStr">
        <is>
          <t>Executive Administration</t>
        </is>
      </c>
      <c r="O249" s="113" t="inlineStr">
        <is>
          <t>Senior Administration Executive</t>
        </is>
      </c>
      <c r="P249" s="112" t="inlineStr">
        <is>
          <t>Administration, Legal &amp; Secretarial</t>
        </is>
      </c>
      <c r="Q249" s="112" t="inlineStr">
        <is>
          <t>Administration &amp; Facilities</t>
        </is>
      </c>
      <c r="R249" s="113" t="inlineStr">
        <is>
          <t>Not in current mapping files</t>
        </is>
      </c>
      <c r="S249" s="114" t="inlineStr">
        <is>
          <t>A3</t>
        </is>
      </c>
      <c r="T249" s="151" t="inlineStr">
        <is>
          <t>Senior Associate</t>
        </is>
      </c>
      <c r="U249" s="151" t="inlineStr">
        <is>
          <t>A</t>
        </is>
      </c>
      <c r="V249" s="112" t="inlineStr">
        <is>
          <t>IC</t>
        </is>
      </c>
      <c r="W249" s="116" t="inlineStr">
        <is>
          <t>● Newly mapped</t>
        </is>
      </c>
      <c r="X249" s="112" t="inlineStr">
        <is>
          <t>P2</t>
        </is>
      </c>
      <c r="Y249" s="112" t="inlineStr">
        <is>
          <t>Developing</t>
        </is>
      </c>
      <c r="Z249" s="112" t="inlineStr">
        <is>
          <t>3 Apply</t>
        </is>
      </c>
      <c r="AA249" s="117" t="inlineStr">
        <is>
          <t>A3</t>
        </is>
      </c>
      <c r="AB249" s="118" t="inlineStr">
        <is>
          <t>Band A · Practitioner</t>
        </is>
      </c>
      <c r="AC249" s="118" t="inlineStr">
        <is>
          <t>Senior Associate</t>
        </is>
      </c>
      <c r="AD249" s="118" t="inlineStr">
        <is>
          <t>• Same as the model</t>
        </is>
      </c>
      <c r="AE249" s="118" t="inlineStr">
        <is>
          <t>B2</t>
        </is>
      </c>
      <c r="AF249" s="118" t="inlineStr">
        <is>
          <t>OK</t>
        </is>
      </c>
      <c r="AG249" s="118" t="inlineStr">
        <is>
          <t>No change · already below the manager</t>
        </is>
      </c>
      <c r="AH249" s="118" t="n">
        <v>4</v>
      </c>
      <c r="AI249" s="118" t="n"/>
      <c r="AJ249" s="119" t="inlineStr">
        <is>
          <t>Corporate · Administration · Band A · Early career</t>
        </is>
      </c>
      <c r="AK249" s="120" t="n">
        <v>2</v>
      </c>
      <c r="AL249" s="121">
        <f>IFERROR(INDEX(WM_C,MATCH($AJ249,WM_KEY,0)),"")</f>
        <v>0.54</v>
      </c>
      <c r="AM249" s="122">
        <f>IF(OR(AK249="",AL249=""),"",AK249*AL249)</f>
        <v>1.08</v>
      </c>
      <c r="AN249" s="120" t="n">
        <v>2</v>
      </c>
      <c r="AO249" s="121">
        <f>IFERROR(INDEX(WM_AU,MATCH($AJ249,WM_KEY,0)),"")</f>
        <v>0.16</v>
      </c>
      <c r="AP249" s="122">
        <f>IF(OR(AN249="",AO249=""),"",AN249*AO249)</f>
        <v>0.32</v>
      </c>
      <c r="AQ249" s="120" t="n">
        <v>2</v>
      </c>
      <c r="AR249" s="121">
        <f>IFERROR(INDEX(WM_AC,MATCH($AJ249,WM_KEY,0)),"")</f>
        <v>0.09</v>
      </c>
      <c r="AS249" s="122">
        <f>IF(OR(AQ249="",AR249=""),"",AQ249*AR249)</f>
        <v>0.18</v>
      </c>
      <c r="AT249" s="120" t="n">
        <v>1</v>
      </c>
      <c r="AU249" s="121">
        <f>IFERROR(INDEX(WM_L,MATCH($AJ249,WM_KEY,0)),"")</f>
        <v>0</v>
      </c>
      <c r="AV249" s="122">
        <f>IF(OR(AT249="",AU249=""),"",AT249*AU249)</f>
        <v>0</v>
      </c>
      <c r="AW249" s="120" t="n">
        <v>7.5</v>
      </c>
      <c r="AX249" s="121">
        <f>IFERROR(INDEX(WM_E,MATCH($AJ249,WM_KEY,0)),"")</f>
        <v>0.15</v>
      </c>
      <c r="AY249" s="122">
        <f>IF(OR(AW249="",AX249=""),"",AW249*AX249)</f>
        <v>1.125</v>
      </c>
      <c r="AZ249" s="123" t="n">
        <v>2</v>
      </c>
      <c r="BA249" s="121">
        <f>IFERROR(INDEX(WM_BI,MATCH($AJ249,WM_KEY,0)),"")</f>
        <v>0.06</v>
      </c>
      <c r="BB249" s="122">
        <f>IF(OR(AZ249="",BA249=""),"",AZ249*BA249)</f>
        <v>0.12</v>
      </c>
      <c r="BC249" s="122">
        <f>IF(COUNT(AM249,AP249,AS249,AV249,AY249,BB249)&lt;6,"",SUM(AM249,AP249,AS249,AV249,AY249,BB249))</f>
        <v>2.825</v>
      </c>
      <c r="BD249" s="122" t="str">
        <f>IF(BC249="","",INDEX({"A1","A2","A3","B1","B2","B3","C1","C2","D1","D2","E1","E2"},MAX(1,MIN(12,ROUND(BC249,0)))))</f>
        <v>A3</v>
      </c>
      <c r="BE249" s="114" t="inlineStr">
        <is>
          <t>A3</t>
        </is>
      </c>
      <c r="BF249" s="124" t="inlineStr">
        <is>
          <t>The score decided the level</t>
        </is>
      </c>
      <c r="BG249"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49" s="125" t="inlineStr">
        <is>
          <t>At build: Complexity 1.08 + Autonomy 0.32 + Accountability 0.18 + Leadership 0.00 + Experience 1.12 + Business impact 0.12
= 2.83 points → nearest level 3 = A3
Final level: A3 · same as the score</t>
        </is>
      </c>
      <c r="BI249" s="125" t="inlineStr">
        <is>
          <t>No rule applied: the score decides.</t>
        </is>
      </c>
      <c r="BJ249" s="125" t="inlineStr">
        <is>
          <t>Input needed</t>
        </is>
      </c>
      <c r="BK249" s="126" t="n"/>
      <c r="BL249" s="126" t="inlineStr">
        <is>
          <t>Low</t>
        </is>
      </c>
      <c r="BM249" s="126" t="inlineStr">
        <is>
          <t>• Experience on record · 14.9 yrs looks incomplete — experience before IRIS appears to be missing; HR to confirm
• No survey answers or KRA — the role factors rest on designation and reporting lines only</t>
        </is>
      </c>
      <c r="BN249" s="125" t="inlineStr">
        <is>
          <t>Stable · moves in fewer than 5 of 30 weight tests</t>
        </is>
      </c>
      <c r="BO249" s="127" t="inlineStr">
        <is>
          <t>Rated 2 of 12
Start: 2.0 · practitioner title
Evidence: no survey answers or KRAs on file → rating stays at the start
Market: A2 = Standard work of the discipline</t>
        </is>
      </c>
      <c r="BP249" s="128" t="inlineStr">
        <is>
          <t>Rated 2 of 12
Start: 2.0 · practitioner title
Evidence: no survey answers or KRAs on file → rating stays at the start
Market: A2 = Chooses own approach within standards</t>
        </is>
      </c>
      <c r="BQ249" s="128" t="inlineStr">
        <is>
          <t>Rated 2 of 12
Start: 2.0 · practitioner title
Evidence: no survey answers or KRAs on file → rating stays at the start
Market: A2 = Own deliverables · accuracy, TAT</t>
        </is>
      </c>
      <c r="BR249" s="128" t="inlineStr">
        <is>
          <t>Rated 1 of 12 — not counted: the weight is 0% at this level
Start: 1.0 · individual contributor, so influence only
Evidence: no survey answers or KRAs on file → rating stays at the start
Team: 0 direct reports · IC
Market: A1 = Not scored in Band A</t>
        </is>
      </c>
      <c r="BS249" s="129" t="inlineStr">
        <is>
          <t>Rated 7.5 of 12 · between C1 and C2
Experience: 14.9 yrs total · 14.9 at IRIS; none recorded before IRIS = 8.1 on the experience scale
Note: the record looks incomplete, so this is a minimum · HR to confirm
Qualification: Undergraduate · below graduate → −0.5
Market: A3 roles typically have 2–5 yrs · IRIS guide 2–4</t>
        </is>
      </c>
      <c r="BT24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49" s="127" t="inlineStr">
        <is>
          <t>KRAs not received · manager to supply</t>
        </is>
      </c>
      <c r="BV249" s="125" t="n"/>
      <c r="BW249" s="125" t="n"/>
      <c r="BX249" s="125" t="n"/>
      <c r="BY249" s="125" t="n"/>
      <c r="BZ249" s="128" t="inlineStr">
        <is>
          <t>KRAs not received · manager to supply</t>
        </is>
      </c>
      <c r="CA249" s="125" t="n"/>
      <c r="CB249" s="130" t="n">
        <v>0</v>
      </c>
      <c r="CC249" s="128" t="inlineStr">
        <is>
          <t>No survey response on file</t>
        </is>
      </c>
      <c r="CD249" s="131" t="inlineStr">
        <is>
          <t>—</t>
        </is>
      </c>
      <c r="CE249" s="131" t="inlineStr">
        <is>
          <t>—</t>
        </is>
      </c>
      <c r="CF249" s="131" t="inlineStr">
        <is>
          <t>—</t>
        </is>
      </c>
      <c r="CG249" s="131" t="inlineStr">
        <is>
          <t>—</t>
        </is>
      </c>
      <c r="CH249"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49" s="131" t="n"/>
      <c r="CJ249" s="131" t="n"/>
      <c r="CK249" s="128" t="inlineStr">
        <is>
          <t>No survey response on file</t>
        </is>
      </c>
      <c r="CL249" s="133"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M249" s="134" t="inlineStr">
        <is>
          <t>What the role answers for: A module / process, or work with client or regulatory consequences.
Accountability &amp; Impact rating: 2 of 12 · A2-level impact.
Manager talent mapping — Latest rating: Not rated · manager · 9-Box Grid placement: Not placed · manager.</t>
        </is>
      </c>
      <c r="CN249" s="135" t="n"/>
      <c r="CO249" s="135" t="n">
        <v>2</v>
      </c>
      <c r="CP249" s="136" t="inlineStr">
        <is>
          <t>Not rated · manager</t>
        </is>
      </c>
      <c r="CQ249" s="137" t="inlineStr">
        <is>
          <t>—</t>
        </is>
      </c>
      <c r="CR249" s="137" t="inlineStr">
        <is>
          <t>Not placed · manager</t>
        </is>
      </c>
      <c r="CS249" s="137" t="inlineStr">
        <is>
          <t>No rating data</t>
        </is>
      </c>
      <c r="CT249" s="137" t="n"/>
      <c r="CU249" s="137" t="n"/>
      <c r="CV249" s="137" t="n"/>
      <c r="CW249" s="137" t="n"/>
      <c r="CX249" s="137" t="n"/>
      <c r="CY249" s="137" t="n"/>
      <c r="CZ249" s="137" t="n"/>
      <c r="DA249" s="119" t="n"/>
      <c r="DB249" s="138" t="inlineStr">
        <is>
          <t>Not assessed — no survey or KRA evidence</t>
        </is>
      </c>
      <c r="DC249" s="138" t="n"/>
      <c r="DD249" s="138" t="n"/>
      <c r="DE249" s="138" t="n"/>
      <c r="DF249" s="138" t="n"/>
      <c r="DG249" s="138" t="n"/>
      <c r="DH249" s="138" t="n"/>
      <c r="DI249" s="138" t="inlineStr">
        <is>
          <t>Required at A3: Core 2 · Future-ready 2 · Functional Regulatory domain 3 · Stakeholder mgmt 3 · Quality &amp; process 3 · Excel &amp; tools 3 · Communication 3 · Prioritisation 3 — rate in manager validation using sheet 4.</t>
        </is>
      </c>
      <c r="DJ249" s="111" t="n"/>
      <c r="DK249" s="112" t="n"/>
      <c r="DL249" s="112" t="inlineStr">
        <is>
          <t>AD.OFF-F: vendor coordination; service scheduling; purchasing controls</t>
        </is>
      </c>
      <c r="DM249" s="112" t="n"/>
      <c r="DN249" s="112" t="n"/>
      <c r="DO249" s="139" t="n"/>
      <c r="DP249" s="126" t="inlineStr">
        <is>
          <t>No survey text</t>
        </is>
      </c>
      <c r="DQ249" s="126" t="inlineStr">
        <is>
          <t>No survey text</t>
        </is>
      </c>
      <c r="DR249" s="126" t="n"/>
      <c r="DS249" s="126" t="n"/>
      <c r="DT249" s="126" t="inlineStr">
        <is>
          <t>A3 deep-dive: score 2.83 · gap to B1 0.73 · 0.5–1.0 from B1</t>
        </is>
      </c>
      <c r="DU249" s="140"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V249" s="137"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W249" s="137"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X249" s="137"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9" s="139" t="inlineStr">
        <is>
          <t>Market level: P2 · SFIA 3 Apply
Typical title: Admin / Secretarial Executive
At peers: IRIS Vs Competitor Benchmark — corporate services ladder: Senior Executive
Typical experience: 2–5 yrs · IRIS guide 2–4
Standard: ICSI; Companies Act 2013</t>
        </is>
      </c>
      <c r="DZ249" s="126" t="inlineStr">
        <is>
          <t>2–4 yrs</t>
        </is>
      </c>
      <c r="EA249" s="126" t="inlineStr">
        <is>
          <t>3–5 · 2–5</t>
        </is>
      </c>
      <c r="EB249" s="126" t="inlineStr">
        <is>
          <t>Admin / Secretarial Executive</t>
        </is>
      </c>
      <c r="EC249" s="126" t="inlineStr">
        <is>
          <t>IRIS Vs Competitor Benchmark — corporate services ladder: Senior Executive</t>
        </is>
      </c>
      <c r="ED249" s="126" t="inlineStr">
        <is>
          <t>ICSI · Company Secretary; Companies Act 2013; IFMA · facilities; CIPS · procurement</t>
        </is>
      </c>
      <c r="EE249" s="126" t="inlineStr">
        <is>
          <t>Core 2 · Future 2 · Functional 3 · Leadership not scored</t>
        </is>
      </c>
      <c r="EF249" s="127" t="inlineStr">
        <is>
          <t>• Survey response or KRAs describing the work · nothing on file — Employee + manager
• Correct the experience record — HR</t>
        </is>
      </c>
      <c r="EG249" s="126" t="inlineStr">
        <is>
          <t>✓ HRIS: 14.9 yrs, Undergraduate, 0 direct reports
✗ Survey: no response
✗ KRAs: none on file
✓ Manager mapping: rating, 9-box
✗ Job description: not on file</t>
        </is>
      </c>
      <c r="EH249" s="118" t="inlineStr">
        <is>
          <t xml:space="preserve">D238 · Long-tenure A3 · 8+ yrs · Medium: No rule changed the level: the score decides. · owner Business head — Corporate · 
D337 · Input needed · Medium: • Survey response or KRAs describing the work · nothing on file — Employee + manager
• Correct the experience record — HR · owner Employee + manager · HR · </t>
        </is>
      </c>
      <c r="EI249" s="118" t="inlineStr">
        <is>
          <t>R106 · Survey response or KRAs describing the work · nothing on file · Employee + manager · Open
R107 · Correct the experience record · HR · Open</t>
        </is>
      </c>
      <c r="EJ249" s="118" t="inlineStr">
        <is>
          <t>Survey response or KRAs describing the work · nothing on file · Employee + manager
Correct the experience record · HR</t>
        </is>
      </c>
      <c r="EK249" s="118" t="inlineStr">
        <is>
          <t>Survey: no response · KRAs: not received · Experience: on file</t>
        </is>
      </c>
      <c r="EL249" s="141" t="n"/>
      <c r="EM249" s="142" t="n"/>
      <c r="EN249" s="142" t="n"/>
      <c r="EO249" s="142" t="n"/>
      <c r="EP249" s="142" t="n"/>
      <c r="EQ249" s="143" t="n"/>
      <c r="ER249" s="135" t="n"/>
      <c r="ES249" s="135" t="n"/>
      <c r="ET249" s="135" t="n"/>
      <c r="EU249" s="135" t="n"/>
      <c r="EV249" s="135" t="n"/>
      <c r="EW249" s="135" t="n"/>
      <c r="EX249" s="135" t="n"/>
      <c r="EY249" s="143" t="n"/>
      <c r="EZ249" s="135" t="n"/>
      <c r="FA249" s="135" t="n"/>
      <c r="FB249" s="135" t="n"/>
      <c r="FC249" s="135" t="n"/>
      <c r="FD249" s="135" t="n"/>
    </row>
    <row r="250" ht="278" customHeight="1">
      <c r="A250" s="109" t="inlineStr">
        <is>
          <t>Corporate</t>
        </is>
      </c>
      <c r="B250" s="110" t="inlineStr">
        <is>
          <t>IRISC291</t>
        </is>
      </c>
      <c r="C250" s="110" t="inlineStr">
        <is>
          <t>Ganesh Prabhakar Amrutsagar</t>
        </is>
      </c>
      <c r="D250" s="110" t="inlineStr">
        <is>
          <t>Administration</t>
        </is>
      </c>
      <c r="E250" s="110" t="inlineStr">
        <is>
          <t>RC-003</t>
        </is>
      </c>
      <c r="F250" s="110" t="inlineStr">
        <is>
          <t>Sujit Acharya</t>
        </is>
      </c>
      <c r="G250" s="110" t="inlineStr">
        <is>
          <t>IRIS1326</t>
        </is>
      </c>
      <c r="H250" s="110" t="inlineStr">
        <is>
          <t>B2</t>
        </is>
      </c>
      <c r="I250" s="110" t="n"/>
      <c r="J250" s="110" t="n">
        <v>2.6</v>
      </c>
      <c r="K250" s="110" t="n">
        <v>2.6</v>
      </c>
      <c r="L250" s="110" t="inlineStr">
        <is>
          <t>Undergraduate</t>
        </is>
      </c>
      <c r="M250" s="110" t="n"/>
      <c r="N250" s="144" t="inlineStr">
        <is>
          <t>Consultant</t>
        </is>
      </c>
      <c r="O250" s="113" t="inlineStr">
        <is>
          <t>Associate Consultant – Administration &amp; Facilities</t>
        </is>
      </c>
      <c r="P250" s="112" t="inlineStr">
        <is>
          <t>Administration, Legal &amp; Secretarial</t>
        </is>
      </c>
      <c r="Q250" s="112" t="inlineStr">
        <is>
          <t>Administration &amp; Facilities</t>
        </is>
      </c>
      <c r="R250" s="112" t="inlineStr">
        <is>
          <t>—</t>
        </is>
      </c>
      <c r="S250" s="155" t="inlineStr">
        <is>
          <t>X1</t>
        </is>
      </c>
      <c r="T250" s="142" t="inlineStr">
        <is>
          <t>Associate Consultant</t>
        </is>
      </c>
      <c r="U250" s="142" t="inlineStr">
        <is>
          <t>X</t>
        </is>
      </c>
      <c r="V250" s="112" t="inlineStr">
        <is>
          <t>Consultant</t>
        </is>
      </c>
      <c r="W250" s="153" t="inlineStr">
        <is>
          <t>• Same level</t>
        </is>
      </c>
      <c r="X250" s="112" t="inlineStr">
        <is>
          <t>Contractor</t>
        </is>
      </c>
      <c r="Y250" s="112" t="inlineStr">
        <is>
          <t>—</t>
        </is>
      </c>
      <c r="Z250" s="112" t="inlineStr">
        <is>
          <t>—</t>
        </is>
      </c>
      <c r="AA250" s="117" t="inlineStr">
        <is>
          <t>X1</t>
        </is>
      </c>
      <c r="AB250" s="118" t="inlineStr">
        <is>
          <t>Band X · Consultant</t>
        </is>
      </c>
      <c r="AC250" s="118" t="n"/>
      <c r="AD250" s="118" t="inlineStr">
        <is>
          <t>• Same as the model</t>
        </is>
      </c>
      <c r="AE250" s="118" t="inlineStr">
        <is>
          <t>B2</t>
        </is>
      </c>
      <c r="AF250" s="118" t="inlineStr">
        <is>
          <t>—</t>
        </is>
      </c>
      <c r="AG250" s="118" t="inlineStr">
        <is>
          <t>Consultant · outside the ladder</t>
        </is>
      </c>
      <c r="AH250" s="118" t="n">
        <v>4</v>
      </c>
      <c r="AI250" s="118" t="n"/>
      <c r="AJ250" s="119" t="inlineStr">
        <is>
          <t>—</t>
        </is>
      </c>
      <c r="AK250" s="120" t="n"/>
      <c r="AL250" s="121" t="str">
        <f>IFERROR(INDEX(WM_C,MATCH($AJ250,WM_KEY,0)),"")</f>
        <v/>
      </c>
      <c r="AM250" s="122" t="str">
        <f>IF(OR(AK250="",AL250=""),"",AK250*AL250)</f>
        <v/>
      </c>
      <c r="AN250" s="120" t="n"/>
      <c r="AO250" s="121" t="str">
        <f>IFERROR(INDEX(WM_AU,MATCH($AJ250,WM_KEY,0)),"")</f>
        <v/>
      </c>
      <c r="AP250" s="122" t="str">
        <f>IF(OR(AN250="",AO250=""),"",AN250*AO250)</f>
        <v/>
      </c>
      <c r="AQ250" s="120" t="n"/>
      <c r="AR250" s="121" t="str">
        <f>IFERROR(INDEX(WM_AC,MATCH($AJ250,WM_KEY,0)),"")</f>
        <v/>
      </c>
      <c r="AS250" s="122" t="str">
        <f>IF(OR(AQ250="",AR250=""),"",AQ250*AR250)</f>
        <v/>
      </c>
      <c r="AT250" s="120" t="n"/>
      <c r="AU250" s="121" t="str">
        <f>IFERROR(INDEX(WM_L,MATCH($AJ250,WM_KEY,0)),"")</f>
        <v/>
      </c>
      <c r="AV250" s="122" t="str">
        <f>IF(OR(AT250="",AU250=""),"",AT250*AU250)</f>
        <v/>
      </c>
      <c r="AW250" s="120" t="n"/>
      <c r="AX250" s="121" t="str">
        <f>IFERROR(INDEX(WM_E,MATCH($AJ250,WM_KEY,0)),"")</f>
        <v/>
      </c>
      <c r="AY250" s="122" t="str">
        <f>IF(OR(AW250="",AX250=""),"",AW250*AX250)</f>
        <v/>
      </c>
      <c r="AZ250" s="123" t="n"/>
      <c r="BA250" s="121" t="str">
        <f>IFERROR(INDEX(WM_BI,MATCH($AJ250,WM_KEY,0)),"")</f>
        <v/>
      </c>
      <c r="BB250" s="122" t="str">
        <f>IF(OR(AZ250="",BA250=""),"",AZ250*BA250)</f>
        <v/>
      </c>
      <c r="BC250" s="122" t="str">
        <f>IF(COUNT(AM250,AP250,AS250,AV250,AY250,BB250)&lt;6,"",SUM(AM250,AP250,AS250,AV250,AY250,BB250))</f>
        <v/>
      </c>
      <c r="BD250" s="122" t="str">
        <f>IF(BC250="","",INDEX({"A1","A2","A3","B1","B2","B3","C1","C2","D1","D2","E1","E2"},MAX(1,MIN(12,ROUND(BC250,0)))))</f>
        <v/>
      </c>
      <c r="BE250" s="155" t="inlineStr">
        <is>
          <t>X1</t>
        </is>
      </c>
      <c r="BF250" s="124" t="inlineStr">
        <is>
          <t>Placed by rule</t>
        </is>
      </c>
      <c r="BG250" s="125" t="inlineStr">
        <is>
          <t>Not scored: consultants sit outside the career ladder · X1–X3, by the scope of their statement of work.</t>
        </is>
      </c>
      <c r="BH250" s="125" t="inlineStr">
        <is>
          <t>Not scored: consultants sit outside the career ladder · X1–X3, by the scope of their statement of work.</t>
        </is>
      </c>
      <c r="BI250" s="125" t="inlineStr">
        <is>
          <t>Consultants sit outside the career ladder, at X1–X3 by the scope of their statement of work.</t>
        </is>
      </c>
      <c r="BJ250" s="125" t="inlineStr">
        <is>
          <t>—</t>
        </is>
      </c>
      <c r="BK250" s="126" t="n"/>
      <c r="BL250" s="126" t="inlineStr">
        <is>
          <t>—</t>
        </is>
      </c>
      <c r="BM250" s="126" t="n"/>
      <c r="BN250" s="125" t="inlineStr">
        <is>
          <t>Stable · moves in fewer than 5 of 30 weight tests</t>
        </is>
      </c>
      <c r="BO250" s="148" t="inlineStr">
        <is>
          <t>Not scored: consultants sit outside the career ladder · X1–X3, by the scope of their statement of work.</t>
        </is>
      </c>
      <c r="BP250" s="129" t="inlineStr">
        <is>
          <t>Not scored: consultants sit outside the career ladder · X1–X3, by the scope of their statement of work.</t>
        </is>
      </c>
      <c r="BQ250" s="129" t="inlineStr">
        <is>
          <t>Not scored: consultants sit outside the career ladder · X1–X3, by the scope of their statement of work.</t>
        </is>
      </c>
      <c r="BR250" s="129" t="inlineStr">
        <is>
          <t>Not scored: consultants sit outside the career ladder · X1–X3, by the scope of their statement of work.</t>
        </is>
      </c>
      <c r="BS250" s="129" t="inlineStr">
        <is>
          <t>Not scored: consultants sit outside the career ladder · X1–X3, by the scope of their statement of work.</t>
        </is>
      </c>
      <c r="BT250" s="129" t="inlineStr">
        <is>
          <t>Not scored: consultants sit outside the career ladder · X1–X3, by the scope of their statement of work.</t>
        </is>
      </c>
      <c r="BU250" s="127" t="inlineStr">
        <is>
          <t>KRAs not received · manager to supply</t>
        </is>
      </c>
      <c r="BV250" s="125" t="n"/>
      <c r="BW250" s="125" t="n"/>
      <c r="BX250" s="125" t="n"/>
      <c r="BY250" s="125" t="n"/>
      <c r="BZ250" s="128" t="inlineStr">
        <is>
          <t>KRAs not received · manager to supply</t>
        </is>
      </c>
      <c r="CA250" s="125" t="n"/>
      <c r="CB250" s="130" t="n">
        <v>0</v>
      </c>
      <c r="CC250" s="128" t="inlineStr">
        <is>
          <t>No survey response on file</t>
        </is>
      </c>
      <c r="CD250" s="131" t="inlineStr">
        <is>
          <t>—</t>
        </is>
      </c>
      <c r="CE250" s="131" t="inlineStr">
        <is>
          <t>—</t>
        </is>
      </c>
      <c r="CF250" s="131" t="inlineStr">
        <is>
          <t>—</t>
        </is>
      </c>
      <c r="CG250" s="131" t="inlineStr">
        <is>
          <t>—</t>
        </is>
      </c>
      <c r="CH250" s="132" t="n"/>
      <c r="CI250" s="131" t="n"/>
      <c r="CJ250" s="131" t="n"/>
      <c r="CK250" s="128" t="inlineStr">
        <is>
          <t>No survey response on file</t>
        </is>
      </c>
      <c r="CL250" s="133" t="inlineStr">
        <is>
          <t>WHAT THE ROLE DOES: Manages travel, facilities, office administration and vendors. At X1: defined deliverables under a statement of work · ≈ A2–A3.
KEY RESPONSIBILITIES: Manages travel, facilities, office administration and vendors
DELIVERS: Manages travel, facilities, office administration and vendors.
ACCOUNTABLE FOR: Deliverables under the statement of work
DECIDES ALONE: Within the statement of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Per statement of work
CREDENTIALS: Domain certifications · optional
SOURCE: Framework only · fewer than 3 answered — 1 holder, 0 answered the survey; sub-family 2 answered; catalogue RC-003</t>
        </is>
      </c>
      <c r="CM250" s="134" t="inlineStr">
        <is>
          <t>What the role answers for: —.
Manager talent mapping — Latest rating: Not rated · manager.</t>
        </is>
      </c>
      <c r="CN250" s="135" t="n"/>
      <c r="CO250" s="135" t="n"/>
      <c r="CP250" s="136" t="inlineStr">
        <is>
          <t>Not rated · manager</t>
        </is>
      </c>
      <c r="CQ250" s="137" t="n"/>
      <c r="CR250" s="137" t="n"/>
      <c r="CS250" s="137" t="inlineStr">
        <is>
          <t>n/a · consultant</t>
        </is>
      </c>
      <c r="CT250" s="137" t="n"/>
      <c r="CU250" s="137" t="n"/>
      <c r="CV250" s="137" t="n"/>
      <c r="CW250" s="137" t="n"/>
      <c r="CX250" s="137" t="n"/>
      <c r="CY250" s="137" t="n"/>
      <c r="CZ250" s="137" t="n"/>
      <c r="DA250" s="119" t="n"/>
      <c r="DB250" s="138" t="inlineStr">
        <is>
          <t>Consultant — assessed against statement-of-work deliverables</t>
        </is>
      </c>
      <c r="DC250" s="138" t="n"/>
      <c r="DD250" s="138" t="n"/>
      <c r="DE250" s="138" t="n"/>
      <c r="DF250" s="138" t="n"/>
      <c r="DG250" s="138" t="n"/>
      <c r="DH250" s="138" t="n"/>
      <c r="DI250" s="138" t="inlineStr">
        <is>
          <t>Not assessed on the employee competency profile.</t>
        </is>
      </c>
      <c r="DJ250" s="111" t="n"/>
      <c r="DK250" s="112" t="n"/>
      <c r="DL250" s="112" t="n"/>
      <c r="DM250" s="112" t="n"/>
      <c r="DN250" s="112" t="n"/>
      <c r="DO250" s="139" t="n"/>
      <c r="DP250" s="126" t="inlineStr">
        <is>
          <t>No survey text</t>
        </is>
      </c>
      <c r="DQ250" s="126" t="inlineStr">
        <is>
          <t>No survey text</t>
        </is>
      </c>
      <c r="DR250" s="126" t="n"/>
      <c r="DS250" s="126" t="n"/>
      <c r="DT250" s="126" t="n"/>
      <c r="DU250" s="140" t="inlineStr">
        <is>
          <t>Associate Consultant – Administration &amp; Facilities in Administration · Corporate, X1 — Consultant.
The work: Manages travel, facilities, office administration and vendors.
At this level the role owns defined deliverables under a statement of work · ≈ A2–A3.
Key responsibilities: Manages travel, facilities, office administration and vendors.</t>
        </is>
      </c>
      <c r="DV250" s="137" t="inlineStr">
        <is>
          <t>External consultant — hire under a statement of work, priced by rate card. Scope: Associate Consultant – Administration &amp; Facilities.
Skills: Administration</t>
        </is>
      </c>
      <c r="DW250" s="137" t="inlineStr">
        <is>
          <t>Consultant: competencies are set by the statement of work.</t>
        </is>
      </c>
      <c r="DX250" s="137" t="inlineStr">
        <is>
          <t>Consultant: assess against the statement of work — deliverables, rate card and references.</t>
        </is>
      </c>
      <c r="DY250" s="139" t="inlineStr">
        <is>
          <t>Consultant: priced by rate card under the statement of work.</t>
        </is>
      </c>
      <c r="DZ250" s="126" t="inlineStr">
        <is>
          <t>0–5 yrs</t>
        </is>
      </c>
      <c r="EA250" s="126" t="inlineStr">
        <is>
          <t>—</t>
        </is>
      </c>
      <c r="EB250" s="126" t="inlineStr">
        <is>
          <t>Contractor · rate card</t>
        </is>
      </c>
      <c r="EC250" s="126" t="inlineStr">
        <is>
          <t>—</t>
        </is>
      </c>
      <c r="ED250" s="126" t="inlineStr">
        <is>
          <t>ICSI · Company Secretary; Companies Act 2013; IFMA · facilities; CIPS · procurement</t>
        </is>
      </c>
      <c r="EE250" s="126" t="inlineStr">
        <is>
          <t>Per statement of work</t>
        </is>
      </c>
      <c r="EF250" s="139" t="n"/>
      <c r="EG250" s="126" t="inlineStr">
        <is>
          <t>✓ HRIS: 2.6 yrs, Undergraduate, 0 direct reports
✗ Survey: no response
✗ KRAs: none on file
✓ Manager mapping: rating
✗ Job description: not on file</t>
        </is>
      </c>
      <c r="EH250" s="118" t="n"/>
      <c r="EI250" s="118" t="n"/>
      <c r="EJ250" s="118" t="n"/>
      <c r="EK250" s="118" t="inlineStr">
        <is>
          <t>Survey: no response · KRAs: not received · Experience: on file</t>
        </is>
      </c>
      <c r="EL250" s="141" t="n"/>
      <c r="EM250" s="142" t="n"/>
      <c r="EN250" s="142" t="n"/>
      <c r="EO250" s="142" t="n"/>
      <c r="EP250" s="142" t="n"/>
      <c r="EQ250" s="143" t="n"/>
      <c r="ER250" s="135" t="n"/>
      <c r="ES250" s="135" t="n"/>
      <c r="ET250" s="135" t="n"/>
      <c r="EU250" s="135" t="n"/>
      <c r="EV250" s="135" t="n"/>
      <c r="EW250" s="135" t="n"/>
      <c r="EX250" s="135" t="n"/>
      <c r="EY250" s="143" t="n"/>
      <c r="EZ250" s="135" t="n"/>
      <c r="FA250" s="135" t="n"/>
      <c r="FB250" s="135" t="n"/>
      <c r="FC250" s="135" t="n"/>
      <c r="FD250" s="135" t="n"/>
    </row>
    <row r="251" ht="300" customHeight="1">
      <c r="A251" s="109" t="inlineStr">
        <is>
          <t>Corporate</t>
        </is>
      </c>
      <c r="B251" s="110" t="inlineStr">
        <is>
          <t>IRIS0919</t>
        </is>
      </c>
      <c r="C251" s="110" t="inlineStr">
        <is>
          <t>Vineet Kandoi</t>
        </is>
      </c>
      <c r="D251" s="110" t="inlineStr">
        <is>
          <t>Finance</t>
        </is>
      </c>
      <c r="E251" s="110" t="inlineStr">
        <is>
          <t>RC-EL-BH-E1</t>
        </is>
      </c>
      <c r="F251" s="110" t="inlineStr">
        <is>
          <t>Balachandran K</t>
        </is>
      </c>
      <c r="G251" s="110" t="inlineStr">
        <is>
          <t>IRIS0001</t>
        </is>
      </c>
      <c r="H251" s="110" t="inlineStr">
        <is>
          <t>E2</t>
        </is>
      </c>
      <c r="I251" s="110" t="n">
        <v>2</v>
      </c>
      <c r="J251" s="110" t="n">
        <v>15</v>
      </c>
      <c r="K251" s="110" t="n">
        <v>15</v>
      </c>
      <c r="L251" s="110" t="inlineStr">
        <is>
          <t>CA + Senior Management Program</t>
        </is>
      </c>
      <c r="M251" s="110" t="n"/>
      <c r="N251" s="111" t="inlineStr">
        <is>
          <t>Chief Financial Officer</t>
        </is>
      </c>
      <c r="O251" s="112" t="inlineStr">
        <is>
          <t>Chief Financial Officer</t>
        </is>
      </c>
      <c r="P251" s="113" t="inlineStr">
        <is>
          <t>Executive Leadership</t>
        </is>
      </c>
      <c r="Q251" s="113" t="inlineStr">
        <is>
          <t>Business Head</t>
        </is>
      </c>
      <c r="R251" s="113" t="inlineStr">
        <is>
          <t>Not in current mapping files</t>
        </is>
      </c>
      <c r="S251" s="114" t="inlineStr">
        <is>
          <t>E1</t>
        </is>
      </c>
      <c r="T251" s="112" t="inlineStr">
        <is>
          <t>CXO / President</t>
        </is>
      </c>
      <c r="U251" s="112" t="inlineStr">
        <is>
          <t>E</t>
        </is>
      </c>
      <c r="V251" s="112" t="inlineStr">
        <is>
          <t>People Manager</t>
        </is>
      </c>
      <c r="W251" s="116" t="inlineStr">
        <is>
          <t>● Newly mapped</t>
        </is>
      </c>
      <c r="X251" s="112" t="inlineStr">
        <is>
          <t>E5</t>
        </is>
      </c>
      <c r="Y251" s="112" t="inlineStr">
        <is>
          <t>C-Level</t>
        </is>
      </c>
      <c r="Z251" s="112" t="inlineStr">
        <is>
          <t>7</t>
        </is>
      </c>
      <c r="AA251" s="117" t="inlineStr">
        <is>
          <t>E1</t>
        </is>
      </c>
      <c r="AB251" s="118" t="inlineStr">
        <is>
          <t>Band E · Enterprise leadership</t>
        </is>
      </c>
      <c r="AC251" s="118" t="inlineStr">
        <is>
          <t>CXO / President</t>
        </is>
      </c>
      <c r="AD251" s="118" t="inlineStr">
        <is>
          <t>• Same as the model</t>
        </is>
      </c>
      <c r="AE251" s="118" t="inlineStr">
        <is>
          <t>E2</t>
        </is>
      </c>
      <c r="AF251" s="118" t="inlineStr">
        <is>
          <t>Exception · Band E</t>
        </is>
      </c>
      <c r="AG251" s="118" t="inlineStr">
        <is>
          <t>Band E with Band E · agreed exception · manager E2</t>
        </is>
      </c>
      <c r="AH251" s="118" t="n">
        <v>1</v>
      </c>
      <c r="AI251" s="118" t="inlineStr">
        <is>
          <t>Department head · moved to Executive Leadership · Business Head; was Executive Leadership · Enterprise Leadership</t>
        </is>
      </c>
      <c r="AJ251" s="119" t="inlineStr">
        <is>
          <t>Corporate · Finance · Bands D–E · Leadership</t>
        </is>
      </c>
      <c r="AK251" s="120" t="n">
        <v>11</v>
      </c>
      <c r="AL251" s="121">
        <f>IFERROR(INDEX(WM_C,MATCH($AJ251,WM_KEY,0)),"")</f>
        <v>0.37</v>
      </c>
      <c r="AM251" s="122">
        <f>IF(OR(AK251="",AL251=""),"",AK251*AL251)</f>
        <v>4.07</v>
      </c>
      <c r="AN251" s="120" t="n">
        <v>11</v>
      </c>
      <c r="AO251" s="121">
        <f>IFERROR(INDEX(WM_AU,MATCH($AJ251,WM_KEY,0)),"")</f>
        <v>0.19</v>
      </c>
      <c r="AP251" s="122">
        <f>IF(OR(AN251="",AO251=""),"",AN251*AO251)</f>
        <v>2.09</v>
      </c>
      <c r="AQ251" s="120" t="n">
        <v>11</v>
      </c>
      <c r="AR251" s="121">
        <f>IFERROR(INDEX(WM_AC,MATCH($AJ251,WM_KEY,0)),"")</f>
        <v>0.11</v>
      </c>
      <c r="AS251" s="122">
        <f>IF(OR(AQ251="",AR251=""),"",AQ251*AR251)</f>
        <v>1.21</v>
      </c>
      <c r="AT251" s="120" t="n">
        <v>11</v>
      </c>
      <c r="AU251" s="121">
        <f>IFERROR(INDEX(WM_L,MATCH($AJ251,WM_KEY,0)),"")</f>
        <v>0.2</v>
      </c>
      <c r="AV251" s="122">
        <f>IF(OR(AT251="",AU251=""),"",AT251*AU251)</f>
        <v>2.2</v>
      </c>
      <c r="AW251" s="120" t="n">
        <v>9</v>
      </c>
      <c r="AX251" s="121">
        <f>IFERROR(INDEX(WM_E,MATCH($AJ251,WM_KEY,0)),"")</f>
        <v>0.05</v>
      </c>
      <c r="AY251" s="122">
        <f>IF(OR(AW251="",AX251=""),"",AW251*AX251)</f>
        <v>0.45</v>
      </c>
      <c r="AZ251" s="123" t="n">
        <v>11</v>
      </c>
      <c r="BA251" s="121">
        <f>IFERROR(INDEX(WM_BI,MATCH($AJ251,WM_KEY,0)),"")</f>
        <v>0.08</v>
      </c>
      <c r="BB251" s="122">
        <f>IF(OR(AZ251="",BA251=""),"",AZ251*BA251)</f>
        <v>0.88</v>
      </c>
      <c r="BC251" s="122">
        <f>IF(COUNT(AM251,AP251,AS251,AV251,AY251,BB251)&lt;6,"",SUM(AM251,AP251,AS251,AV251,AY251,BB251))</f>
        <v>10.9</v>
      </c>
      <c r="BD251" s="122" t="str">
        <f>IF(BC251="","",INDEX({"A1","A2","A3","B1","B2","B3","C1","C2","D1","D2","E1","E2"},MAX(1,MIN(12,ROUND(BC251,0)))))</f>
        <v>E1</v>
      </c>
      <c r="BE251" s="114" t="inlineStr">
        <is>
          <t>E1</t>
        </is>
      </c>
      <c r="BF251" s="124" t="inlineStr">
        <is>
          <t>The score decided the level</t>
        </is>
      </c>
      <c r="BG251"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251" s="125" t="inlineStr">
        <is>
          <t>At build: Complexity 4.07 + Autonomy 2.09 + Accountability 1.21 + Leadership 2.20 + Experience 0.45 + Business impact 0.88
= 10.90 points → nearest level 11 = E1
Final level: E1 · same as the score</t>
        </is>
      </c>
      <c r="BI251" s="125" t="inlineStr">
        <is>
          <t>No rule applied: the score decides.</t>
        </is>
      </c>
      <c r="BJ251" s="125" t="inlineStr">
        <is>
          <t>Input needed</t>
        </is>
      </c>
      <c r="BK251" s="126" t="n"/>
      <c r="BL251" s="126" t="inlineStr">
        <is>
          <t>Low</t>
        </is>
      </c>
      <c r="BM251" s="126" t="inlineStr">
        <is>
          <t>• 15.0 yrs on record normally fits C2–D1, but the reporting structure / mandate clearly shows the role → level kept; HR to confirm the experience on record
• No survey answers or KRA — the role factors rest on designation and reporting lines only</t>
        </is>
      </c>
      <c r="BN251" s="125" t="inlineStr">
        <is>
          <t>Stable · moves in fewer than 5 of 30 weight tests</t>
        </is>
      </c>
      <c r="BO251" s="127" t="inlineStr">
        <is>
          <t>Rated 11 of 12
Start: 11.0 · CXO title
Evidence: no survey answers or KRAs on file → rating stays at the start
Market: E1 = Enterprise-level functional strategy</t>
        </is>
      </c>
      <c r="BP251" s="128" t="inlineStr">
        <is>
          <t>Rated 11 of 12
Start: 11.0 · CXO title
Evidence: no survey answers or KRAs on file → rating stays at the start
Market: E1 = Sets enterprise priorities for the function</t>
        </is>
      </c>
      <c r="BQ251" s="128" t="inlineStr">
        <is>
          <t>Rated 11 of 12
Start: 11.0 · CXO title; 2 direct reports, 16 people in the organisation
Evidence: no survey answers or KRAs on file → rating stays at the start
Market: E1 = Enterprise-wide functional results</t>
        </is>
      </c>
      <c r="BR251" s="128" t="inlineStr">
        <is>
          <t>Rated 11 of 12
Start: 11.0
Evidence: no survey answers or KRAs on file → rating stays at the start
Team: 2 direct reports · People Manager
Market: E1 = Shapes enterprise strategy</t>
        </is>
      </c>
      <c r="BS251" s="129" t="inlineStr">
        <is>
          <t>Rated 9 of 12
Experience: 15.0 yrs total · 15.0 at IRIS; none recorded before IRIS = 8.2 on the experience scale
Qualification: CA + Senior Management Program · professional, relevant to the work → +1.0</t>
        </is>
      </c>
      <c r="BT251" s="129"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U251" s="127" t="inlineStr">
        <is>
          <t>KRAs not received · manager to supply</t>
        </is>
      </c>
      <c r="BV251" s="125" t="n"/>
      <c r="BW251" s="125" t="n"/>
      <c r="BX251" s="125" t="n"/>
      <c r="BY251" s="125" t="n"/>
      <c r="BZ251" s="128" t="inlineStr">
        <is>
          <t>KRAs not received · manager to supply</t>
        </is>
      </c>
      <c r="CA251" s="125" t="n"/>
      <c r="CB251" s="130" t="n">
        <v>0</v>
      </c>
      <c r="CC251" s="128" t="inlineStr">
        <is>
          <t>No survey response on file</t>
        </is>
      </c>
      <c r="CD251" s="131" t="inlineStr">
        <is>
          <t>—</t>
        </is>
      </c>
      <c r="CE251" s="131" t="inlineStr">
        <is>
          <t>—</t>
        </is>
      </c>
      <c r="CF251" s="131" t="inlineStr">
        <is>
          <t>—</t>
        </is>
      </c>
      <c r="CG251" s="131" t="inlineStr">
        <is>
          <t>—</t>
        </is>
      </c>
      <c r="CH251"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51" s="131" t="n"/>
      <c r="CJ251" s="131" t="n"/>
      <c r="CK251" s="128" t="inlineStr">
        <is>
          <t>No survey response on file</t>
        </is>
      </c>
      <c r="CL251" s="133"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M251" s="134" t="inlineStr">
        <is>
          <t>What the role answers for: Enterprise-wide functional results.
Accountability &amp; Impact rating: 11 of 12 · E1-level impact.
Leads 2 direct reports.
Manager talent mapping — Latest rating: Not rated · manager · 9-Box Grid placement: Not placed · manager.</t>
        </is>
      </c>
      <c r="CN251" s="135" t="n"/>
      <c r="CO251" s="135" t="n">
        <v>11</v>
      </c>
      <c r="CP251" s="136" t="inlineStr">
        <is>
          <t>Not rated · manager</t>
        </is>
      </c>
      <c r="CQ251" s="137" t="inlineStr">
        <is>
          <t>—</t>
        </is>
      </c>
      <c r="CR251" s="137" t="inlineStr">
        <is>
          <t>Not placed · manager</t>
        </is>
      </c>
      <c r="CS251" s="137" t="inlineStr">
        <is>
          <t>No rating data</t>
        </is>
      </c>
      <c r="CT251" s="137" t="n"/>
      <c r="CU251" s="137" t="n"/>
      <c r="CV251" s="137" t="n"/>
      <c r="CW251" s="137" t="inlineStr">
        <is>
          <t>Succession: No successor identified · ready now — · in 6–12 months — · high potential —</t>
        </is>
      </c>
      <c r="CX251" s="137" t="n"/>
      <c r="CY251" s="137" t="n"/>
      <c r="CZ251" s="137" t="n"/>
      <c r="DA251" s="119" t="n"/>
      <c r="DB251" s="138" t="inlineStr">
        <is>
          <t>Not assessed — no survey or KRA evidence</t>
        </is>
      </c>
      <c r="DC251" s="138" t="n"/>
      <c r="DD251" s="138" t="n"/>
      <c r="DE251" s="138" t="n"/>
      <c r="DF251" s="138" t="n"/>
      <c r="DG251" s="138" t="n"/>
      <c r="DH251" s="138" t="n"/>
      <c r="DI251" s="138" t="inlineStr">
        <is>
          <t>Required at E1: Core 5 · Future-ready 5 · Functional Business acumen 4 · People leadership 4 · Stakeholder mgmt 4 · Product &amp; domain 4 · Regulatory domain 4 · Communication 4 · Leadership 5 — rate in manager validation using sheet 4.</t>
        </is>
      </c>
      <c r="DJ251" s="111" t="n"/>
      <c r="DK251" s="112" t="n"/>
      <c r="DL251" s="112" t="inlineStr">
        <is>
          <t>Strategic Thinking &amp; Business Acumen</t>
        </is>
      </c>
      <c r="DM251" s="112" t="n"/>
      <c r="DN251" s="112" t="n"/>
      <c r="DO251" s="139" t="n"/>
      <c r="DP251" s="126" t="inlineStr">
        <is>
          <t>No survey text</t>
        </is>
      </c>
      <c r="DQ251" s="126" t="inlineStr">
        <is>
          <t>No survey text</t>
        </is>
      </c>
      <c r="DR251" s="126" t="inlineStr">
        <is>
          <t>Below norm</t>
        </is>
      </c>
      <c r="DS251" s="126" t="n"/>
      <c r="DT251" s="126" t="inlineStr">
        <is>
          <t>Span: 2 direct reports · layer 2 · Very small team: merge with a neighbouring team or make a POD Lead role</t>
        </is>
      </c>
      <c r="DU251" s="140" t="inlineStr">
        <is>
          <t>Chief Financial Officer in Finance · Corporate,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2 direct reports.</t>
        </is>
      </c>
      <c r="DV251" s="137"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W251"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X251"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251" s="139"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Z251" s="126" t="inlineStr">
        <is>
          <t>20+ yrs</t>
        </is>
      </c>
      <c r="EA251" s="126" t="inlineStr">
        <is>
          <t>—</t>
        </is>
      </c>
      <c r="EB251" s="126" t="inlineStr">
        <is>
          <t>CXO · functional chief</t>
        </is>
      </c>
      <c r="EC251" s="126" t="inlineStr">
        <is>
          <t>IRIS Vs Market Benchmark — Aon Radford / Mercer executive codes: E5 C-level · functional · IRIS Vs Competitor Benchmark — regtech / SaaS executive titles: CTO · CFO · CRO · CCO · COO</t>
        </is>
      </c>
      <c r="ED251" s="126" t="inlineStr">
        <is>
          <t>Aon Radford executive levels E1–E6; Mercer ET1–ET3; Korn Ferry Leadership Architect</t>
        </is>
      </c>
      <c r="EE251" s="126" t="inlineStr">
        <is>
          <t>Core 5 · Future 5 · Functional 4 · Leadership 5</t>
        </is>
      </c>
      <c r="EF251" s="127" t="inlineStr">
        <is>
          <t>• Survey response or KRAs describing the work · nothing on file — Employee + manager</t>
        </is>
      </c>
      <c r="EG251" s="126" t="inlineStr">
        <is>
          <t>✓ HRIS: 15.0 yrs, CA + Senior Management Program, 2 direct reports
✗ Survey: no response
✗ KRAs: none on file
✓ Manager mapping: rating, 9-box
✗ Job description: not on file</t>
        </is>
      </c>
      <c r="EH251" s="118" t="inlineStr">
        <is>
          <t xml:space="preserve">D341 · Input needed · Medium: • Survey response or KRAs describing the work · nothing on file — Employee + manager · owner Employee + manager · </t>
        </is>
      </c>
      <c r="EI251" s="118" t="inlineStr">
        <is>
          <t>R108 · Survey response or KRAs describing the work · nothing on file · Employee + manager · Open</t>
        </is>
      </c>
      <c r="EJ251" s="118" t="inlineStr">
        <is>
          <t>Survey response or KRAs describing the work · nothing on file · Employee + manager</t>
        </is>
      </c>
      <c r="EK251" s="118" t="inlineStr">
        <is>
          <t>Survey: no response · KRAs: not received · Experience: on file</t>
        </is>
      </c>
      <c r="EL251" s="141" t="n"/>
      <c r="EM251" s="142" t="n"/>
      <c r="EN251" s="142" t="n"/>
      <c r="EO251" s="142" t="n"/>
      <c r="EP251" s="142" t="n"/>
      <c r="EQ251" s="143" t="n"/>
      <c r="ER251" s="135" t="n"/>
      <c r="ES251" s="135" t="n"/>
      <c r="ET251" s="135" t="n"/>
      <c r="EU251" s="135" t="n"/>
      <c r="EV251" s="135" t="n"/>
      <c r="EW251" s="135" t="n"/>
      <c r="EX251" s="135" t="n"/>
      <c r="EY251" s="143" t="n"/>
      <c r="EZ251" s="135" t="n"/>
      <c r="FA251" s="135" t="n"/>
      <c r="FB251" s="135" t="n"/>
      <c r="FC251" s="135" t="n"/>
      <c r="FD251" s="135" t="n"/>
    </row>
    <row r="252" ht="300" customHeight="1">
      <c r="A252" s="109" t="inlineStr">
        <is>
          <t>Corporate</t>
        </is>
      </c>
      <c r="B252" s="110" t="inlineStr">
        <is>
          <t>IRIS1918</t>
        </is>
      </c>
      <c r="C252" s="110" t="inlineStr">
        <is>
          <t>Nishant Gupta</t>
        </is>
      </c>
      <c r="D252" s="110" t="inlineStr">
        <is>
          <t>Finance</t>
        </is>
      </c>
      <c r="E252" s="110" t="inlineStr">
        <is>
          <t>RC-097</t>
        </is>
      </c>
      <c r="F252" s="110" t="inlineStr">
        <is>
          <t>Vineet Kandoi</t>
        </is>
      </c>
      <c r="G252" s="110" t="inlineStr">
        <is>
          <t>IRIS0919</t>
        </is>
      </c>
      <c r="H252" s="110" t="inlineStr">
        <is>
          <t>E1</t>
        </is>
      </c>
      <c r="I252" s="110" t="n">
        <v>3</v>
      </c>
      <c r="J252" s="110" t="n">
        <v>7.3</v>
      </c>
      <c r="K252" s="110" t="n">
        <v>5.3</v>
      </c>
      <c r="L252" s="110" t="inlineStr">
        <is>
          <t>CA</t>
        </is>
      </c>
      <c r="M252" s="110" t="n"/>
      <c r="N252" s="144" t="inlineStr">
        <is>
          <t>Head Finance &amp; Accounts</t>
        </is>
      </c>
      <c r="O252" s="113" t="inlineStr">
        <is>
          <t>Associate Head – Finance &amp; Accounts</t>
        </is>
      </c>
      <c r="P252" s="112" t="inlineStr">
        <is>
          <t>Finance &amp; Accounts</t>
        </is>
      </c>
      <c r="Q252" s="112" t="inlineStr">
        <is>
          <t>Finance Leadership</t>
        </is>
      </c>
      <c r="R252" s="113" t="inlineStr">
        <is>
          <t>Not in current mapping files</t>
        </is>
      </c>
      <c r="S252" s="114" t="inlineStr">
        <is>
          <t>C1</t>
        </is>
      </c>
      <c r="T252" s="146" t="inlineStr">
        <is>
          <t>Associate Head</t>
        </is>
      </c>
      <c r="U252" s="146" t="inlineStr">
        <is>
          <t>C</t>
        </is>
      </c>
      <c r="V252" s="112" t="inlineStr">
        <is>
          <t>People Manager</t>
        </is>
      </c>
      <c r="W252" s="116" t="inlineStr">
        <is>
          <t>● Newly mapped</t>
        </is>
      </c>
      <c r="X252" s="112" t="inlineStr">
        <is>
          <t>P6 / M5</t>
        </is>
      </c>
      <c r="Y252" s="112" t="inlineStr">
        <is>
          <t>Principal / Director</t>
        </is>
      </c>
      <c r="Z252" s="112" t="inlineStr">
        <is>
          <t>5–6</t>
        </is>
      </c>
      <c r="AA252" s="117" t="inlineStr">
        <is>
          <t>C1</t>
        </is>
      </c>
      <c r="AB252" s="118" t="inlineStr">
        <is>
          <t>Band C · Principal / Head</t>
        </is>
      </c>
      <c r="AC252" s="118" t="inlineStr">
        <is>
          <t>Associate Head</t>
        </is>
      </c>
      <c r="AD252" s="118" t="inlineStr">
        <is>
          <t>• Same as the model</t>
        </is>
      </c>
      <c r="AE252" s="118" t="inlineStr">
        <is>
          <t>E1</t>
        </is>
      </c>
      <c r="AF252" s="118" t="inlineStr">
        <is>
          <t>OK</t>
        </is>
      </c>
      <c r="AG252" s="118" t="inlineStr">
        <is>
          <t>No change · already below the manager</t>
        </is>
      </c>
      <c r="AH252" s="118" t="n">
        <v>2</v>
      </c>
      <c r="AI252" s="118" t="n"/>
      <c r="AJ252" s="119" t="inlineStr">
        <is>
          <t>Corporate · Finance · Band C · Head / Manager</t>
        </is>
      </c>
      <c r="AK252" s="120" t="n">
        <v>8</v>
      </c>
      <c r="AL252" s="121">
        <f>IFERROR(INDEX(WM_C,MATCH($AJ252,WM_KEY,0)),"")</f>
        <v>0.38</v>
      </c>
      <c r="AM252" s="122">
        <f>IF(OR(AK252="",AL252=""),"",AK252*AL252)</f>
        <v>3.04</v>
      </c>
      <c r="AN252" s="120" t="n">
        <v>8</v>
      </c>
      <c r="AO252" s="121">
        <f>IFERROR(INDEX(WM_AU,MATCH($AJ252,WM_KEY,0)),"")</f>
        <v>0.18</v>
      </c>
      <c r="AP252" s="122">
        <f>IF(OR(AN252="",AO252=""),"",AN252*AO252)</f>
        <v>1.44</v>
      </c>
      <c r="AQ252" s="120" t="n">
        <v>6.5</v>
      </c>
      <c r="AR252" s="121">
        <f>IFERROR(INDEX(WM_AC,MATCH($AJ252,WM_KEY,0)),"")</f>
        <v>0.11</v>
      </c>
      <c r="AS252" s="122">
        <f>IF(OR(AQ252="",AR252=""),"",AQ252*AR252)</f>
        <v>0.715</v>
      </c>
      <c r="AT252" s="120" t="n">
        <v>7</v>
      </c>
      <c r="AU252" s="121">
        <f>IFERROR(INDEX(WM_L,MATCH($AJ252,WM_KEY,0)),"")</f>
        <v>0.15</v>
      </c>
      <c r="AV252" s="122">
        <f>IF(OR(AT252="",AU252=""),"",AT252*AU252)</f>
        <v>1.05</v>
      </c>
      <c r="AW252" s="120" t="n">
        <v>6</v>
      </c>
      <c r="AX252" s="121">
        <f>IFERROR(INDEX(WM_E,MATCH($AJ252,WM_KEY,0)),"")</f>
        <v>0.1</v>
      </c>
      <c r="AY252" s="122">
        <f>IF(OR(AW252="",AX252=""),"",AW252*AX252)</f>
        <v>0.6</v>
      </c>
      <c r="AZ252" s="123" t="n">
        <v>6.5</v>
      </c>
      <c r="BA252" s="121">
        <f>IFERROR(INDEX(WM_BI,MATCH($AJ252,WM_KEY,0)),"")</f>
        <v>0.08</v>
      </c>
      <c r="BB252" s="122">
        <f>IF(OR(AZ252="",BA252=""),"",AZ252*BA252)</f>
        <v>0.52</v>
      </c>
      <c r="BC252" s="122">
        <f>IF(COUNT(AM252,AP252,AS252,AV252,AY252,BB252)&lt;6,"",SUM(AM252,AP252,AS252,AV252,AY252,BB252))</f>
        <v>7.365</v>
      </c>
      <c r="BD252" s="122" t="str">
        <f>IF(BC252="","",INDEX({"A1","A2","A3","B1","B2","B3","C1","C2","D1","D2","E1","E2"},MAX(1,MIN(12,ROUND(BC252,0)))))</f>
        <v>C1</v>
      </c>
      <c r="BE252" s="114" t="inlineStr">
        <is>
          <t>C1</t>
        </is>
      </c>
      <c r="BF252" s="124" t="inlineStr">
        <is>
          <t>The score decided the level</t>
        </is>
      </c>
      <c r="BG252" s="125" t="inlineStr">
        <is>
          <t>Weights: Complexity 38% · Autonomy 18% · Leadership 15% · Accountability 11% · Experience 10% · Business impact 8%
Why: a head answers for a function through managers: Leadership 15%, with autonomy, accountability and impact rising; expertise still counts most.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2" s="125" t="inlineStr">
        <is>
          <t>At build: Complexity 3.04 + Autonomy 1.44 + Accountability 0.71 + Leadership 1.05 + Experience 0.60 + Business impact 0.52
= 7.37 points → nearest level 7 = C1
Final level: C1 · same as the score</t>
        </is>
      </c>
      <c r="BI252" s="125" t="inlineStr">
        <is>
          <t>No rule applied: the score decides.</t>
        </is>
      </c>
      <c r="BJ252" s="125" t="inlineStr">
        <is>
          <t>Input needed</t>
        </is>
      </c>
      <c r="BK252" s="126" t="n"/>
      <c r="BL252" s="126" t="inlineStr">
        <is>
          <t>Low</t>
        </is>
      </c>
      <c r="BM252" s="126" t="inlineStr">
        <is>
          <t>• 7.3 yrs on record normally fits B2, but the reporting structure / mandate clearly shows the role → level kept; HR to confirm the experience on record
• No survey answers or KRA — the role factors rest on designation and reporting lines only</t>
        </is>
      </c>
      <c r="BN252" s="125" t="inlineStr">
        <is>
          <t>Stable · moves in fewer than 5 of 30 weight tests</t>
        </is>
      </c>
      <c r="BO252" s="127" t="inlineStr">
        <is>
          <t>Rated 8 of 12
Start: 8.0 · head-of-function title
Evidence: no survey answers or KRAs on file → rating stays at the start
Market: C2 = Function-wide or company-wide problems; creates methods and standards</t>
        </is>
      </c>
      <c r="BP252" s="128" t="inlineStr">
        <is>
          <t>Rated 8 of 12
Start: 8.0 · head-of-function title
Evidence: no survey answers or KRAs on file → rating stays at the start
Market: C2 = Sets direction for a function</t>
        </is>
      </c>
      <c r="BQ252" s="128" t="inlineStr">
        <is>
          <t>Rated 6.5 of 12 · between B3 and C1
Start: 6.5 · head-of-function title; 3 direct reports, 8 people below
Evidence: no survey answers or KRAs on file → rating stays at the start
Market: B3 = Several teams or a practice · C1 = Sub-function results or domain quality across products</t>
        </is>
      </c>
      <c r="BR252" s="128" t="inlineStr">
        <is>
          <t>Rated 7 of 12
Start: 7.0
Evidence: no survey answers or KRAs on file → rating stays at the start
Team: 3 direct reports · People Manager
Market: C1 = Leads managers or a community of practice</t>
        </is>
      </c>
      <c r="BS252" s="129" t="inlineStr">
        <is>
          <t>Rated 6 of 12
Experience: 7.3 yrs total · 2.0 before IRIS + 5.3 at IRIS = 4.9 on the experience scale
Qualification: CA · professional, relevant to the work → +1.0
Market: C1 roles typically have 12–17 yrs · IRIS guide 10–14</t>
        </is>
      </c>
      <c r="BT252" s="129" t="inlineStr">
        <is>
          <t>Rated 6.5 of 12 — a starting estimate.
Start: 6.5,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 · C1 = Changes results across a sub-function or across products</t>
        </is>
      </c>
      <c r="BU252" s="127" t="inlineStr">
        <is>
          <t>KRAs not received · manager to supply</t>
        </is>
      </c>
      <c r="BV252" s="125" t="n"/>
      <c r="BW252" s="125" t="n"/>
      <c r="BX252" s="125" t="n"/>
      <c r="BY252" s="125" t="n"/>
      <c r="BZ252" s="128" t="inlineStr">
        <is>
          <t>KRAs not received · manager to supply</t>
        </is>
      </c>
      <c r="CA252" s="125" t="n"/>
      <c r="CB252" s="130" t="n">
        <v>0</v>
      </c>
      <c r="CC252" s="128" t="inlineStr">
        <is>
          <t>No survey response on file</t>
        </is>
      </c>
      <c r="CD252" s="131" t="inlineStr">
        <is>
          <t>—</t>
        </is>
      </c>
      <c r="CE252" s="131" t="inlineStr">
        <is>
          <t>—</t>
        </is>
      </c>
      <c r="CF252" s="131" t="inlineStr">
        <is>
          <t>—</t>
        </is>
      </c>
      <c r="CG252" s="131" t="inlineStr">
        <is>
          <t>—</t>
        </is>
      </c>
      <c r="CH25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52" s="131" t="n"/>
      <c r="CJ252" s="131" t="n"/>
      <c r="CK252" s="128" t="inlineStr">
        <is>
          <t>No survey response on file</t>
        </is>
      </c>
      <c r="CL252" s="133" t="inlineStr">
        <is>
          <t>WHAT THE ROLE DOES: Leads the finance &amp; accounts function. At C1: a sub-function, or principal authority across products.
KEY RESPONSIBILITIES: Leads the finance &amp; accounts function; Ambiguous, cross-product problems; Sub-function results or domain quality across products
DELIVERS: Sub-function results or domain quality across products
DECIDES ALONE: Sets direction for a sub-function or domain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4 · Future-ready 4 · Functional 4 · Leadership 4
CREDENTIALS: CA / CMA / ACCA / CFA / IFRS certificate; MOS Excel · optional
SOURCE: Framework only · fewer than 3 answered — 2 holders, 0 answered the survey; sub-family 0 answered; catalogue RC-097</t>
        </is>
      </c>
      <c r="CM252" s="134" t="inlineStr">
        <is>
          <t>What the role answers for: Sub-function results or domain quality across products.
Accountability &amp; Impact rating: 6.5 of 12 · B3-level impact.
Leads 3 direct reports.
Manager talent mapping — Latest rating: Not rated · manager · 9-Box Grid placement: Not placed · manager.</t>
        </is>
      </c>
      <c r="CN252" s="135" t="n"/>
      <c r="CO252" s="135" t="n">
        <v>6.5</v>
      </c>
      <c r="CP252" s="136" t="inlineStr">
        <is>
          <t>Not rated · manager</t>
        </is>
      </c>
      <c r="CQ252" s="137" t="inlineStr">
        <is>
          <t>—</t>
        </is>
      </c>
      <c r="CR252" s="137" t="inlineStr">
        <is>
          <t>Not placed · manager</t>
        </is>
      </c>
      <c r="CS252" s="137" t="inlineStr">
        <is>
          <t>No rating data</t>
        </is>
      </c>
      <c r="CT252" s="137" t="n"/>
      <c r="CU252" s="137" t="n"/>
      <c r="CV252" s="137" t="n"/>
      <c r="CW252" s="137" t="inlineStr">
        <is>
          <t>Succession: No successor identified · ready now — · in 6–12 months — · high potential —</t>
        </is>
      </c>
      <c r="CX252" s="137" t="n"/>
      <c r="CY252" s="137" t="n"/>
      <c r="CZ252" s="137" t="n"/>
      <c r="DA252" s="119" t="n"/>
      <c r="DB252" s="138" t="inlineStr">
        <is>
          <t>Not assessed — no survey or KRA evidence</t>
        </is>
      </c>
      <c r="DC252" s="138" t="n"/>
      <c r="DD252" s="138" t="n"/>
      <c r="DE252" s="138" t="n"/>
      <c r="DF252" s="138" t="n"/>
      <c r="DG252" s="138" t="n"/>
      <c r="DH252" s="138" t="n"/>
      <c r="DI252" s="138" t="inlineStr">
        <is>
          <t>Required at C1: Core 4 · Future-ready 4 · Functional Accounting standards 4 · Excel &amp; tools 4 · Regulatory domain 4 · Analytics &amp; BI 4 · Quality &amp; process 4 · Business acumen 4 · Leadership 4 — rate in manager validation using sheet 4.</t>
        </is>
      </c>
      <c r="DJ252" s="111" t="n"/>
      <c r="DK252" s="112" t="n"/>
      <c r="DL252" s="112" t="inlineStr">
        <is>
          <t>People Leadership &amp; Mentoring; Strategic Thinking &amp; Business Acumen</t>
        </is>
      </c>
      <c r="DM252" s="112" t="n"/>
      <c r="DN252" s="112" t="n"/>
      <c r="DO252" s="139" t="n"/>
      <c r="DP252" s="126" t="inlineStr">
        <is>
          <t>No survey text</t>
        </is>
      </c>
      <c r="DQ252" s="126" t="inlineStr">
        <is>
          <t>No survey text</t>
        </is>
      </c>
      <c r="DR252" s="126" t="inlineStr">
        <is>
          <t>Below norm</t>
        </is>
      </c>
      <c r="DS252" s="126" t="inlineStr">
        <is>
          <t>Team smaller than the norm for this level — merge with a peer team, widen scope, or treat as a POD Lead.</t>
        </is>
      </c>
      <c r="DT252" s="126" t="n"/>
      <c r="DU252" s="140" t="inlineStr">
        <is>
          <t>Associate Head – Finance &amp; Accounts in Finance · Corporate, C1 — People Manager.
The work: Leads the finance &amp; accounts function.
At this level the role owns a sub-function, or principal authority across products.
Key responsibilities: Leads the finance &amp; accounts function; Ambiguous, cross-product problems; Sub-function results or domain quality across products.
Leads 3 direct reports.</t>
        </is>
      </c>
      <c r="DV252" s="137" t="inlineStr">
        <is>
          <t>Hire as: Head of Function / AGM — IRIS C1 Associate Head · People Manager
Market level: P6 / M5 · SFIA 5–6
Experience: 10–14 yrs · Education: B.Com / M.Com / CA / CMA
Team size at this level: 5–8, mostly managers
Equivalent titles at peers: Atlassian company-wide P-levels – P60 Accountant · Principal · IRIS Vs Competitor Benchmark — finance ladder – Associate Director Finance
Credentials: CA / CMA / ACCA / CFA / IFRS certificate; MOS Excel · optional
Must already know: Statutory compliance · GST, TDS, audit</t>
        </is>
      </c>
      <c r="DW252" s="137" t="inlineStr">
        <is>
          <t>FUNCTIONAL — skill level 4 of 5 · Advanced
 ★ Accounting &amp; Reporting Standards · IFRS/US GAAP: Advises on complex disclosures and standards changes
 ★ Advanced Excel &amp; Productivity Tools: Builds templates and automation used by the team
 • Regulatory &amp; BFSI Domain: Interprets new regulation; advises clients and product
 • Data Analytics, BI &amp; Visualisation: Defines metrics and analytics approach for a business
 • Process Improvement &amp; Quality Mindset: Redesigns team processes; reduces error rates measurably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Accounting
★ = must-have for the family. Scale: 1 Awareness · 2 Working · 3 Practitioner · 4 Advanced · 5 Expert.</t>
        </is>
      </c>
      <c r="DX252" s="137" t="inlineStr">
        <is>
          <t>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252" s="139" t="inlineStr">
        <is>
          <t>Market level: P6 / M5 · SFIA 5–6
Typical title: Head of Function / AGM
At peers: Atlassian company-wide P-levels – P60 Accountant · Principal · IRIS Vs Competitor Benchmark — finance ladder: Associate Director Finance
Typical experience: 12–17 yrs · IRIS guide 10–14
Standard: IMA Management Accounting Competency Framework; ICAI / CA</t>
        </is>
      </c>
      <c r="DZ252" s="126" t="inlineStr">
        <is>
          <t>10–14 yrs</t>
        </is>
      </c>
      <c r="EA252" s="126" t="inlineStr">
        <is>
          <t>12–16 · 12–18</t>
        </is>
      </c>
      <c r="EB252" s="126" t="inlineStr">
        <is>
          <t>Head of Function / AGM</t>
        </is>
      </c>
      <c r="EC252" s="126" t="inlineStr">
        <is>
          <t>Atlassian company-wide P-levels: P60 Accountant · Principal · IRIS Vs Competitor Benchmark — finance ladder: Associate Director Finance</t>
        </is>
      </c>
      <c r="ED252" s="126" t="inlineStr">
        <is>
          <t>IMA Management Accounting Competency Framework; ICAI / CA; Ind AS</t>
        </is>
      </c>
      <c r="EE252" s="126" t="inlineStr">
        <is>
          <t>Core 4 · Future 4 · Functional 4 · Leadership 4</t>
        </is>
      </c>
      <c r="EF252" s="127" t="inlineStr">
        <is>
          <t>• Survey response or KRAs describing the work · nothing on file — Employee + manager</t>
        </is>
      </c>
      <c r="EG252" s="126" t="inlineStr">
        <is>
          <t>✓ HRIS: 7.3 yrs, CA, 3 direct reports
✗ Survey: no response
✗ KRAs: none on file
✓ Manager mapping: rating, 9-box
✗ Job description: not on file</t>
        </is>
      </c>
      <c r="EH252" s="118" t="inlineStr">
        <is>
          <t xml:space="preserve">D338 · Input needed · Medium: • Survey response or KRAs describing the work · nothing on file — Employee + manager · owner Employee + manager · </t>
        </is>
      </c>
      <c r="EI252" s="118" t="inlineStr">
        <is>
          <t>R111 · Survey response or KRAs describing the work · nothing on file · Employee + manager · Open</t>
        </is>
      </c>
      <c r="EJ252" s="118" t="inlineStr">
        <is>
          <t>Survey response or KRAs describing the work · nothing on file · Employee + manager</t>
        </is>
      </c>
      <c r="EK252" s="118" t="inlineStr">
        <is>
          <t>Survey: no response · KRAs: not received · Experience: on file</t>
        </is>
      </c>
      <c r="EL252" s="141" t="n"/>
      <c r="EM252" s="142" t="n"/>
      <c r="EN252" s="142" t="n"/>
      <c r="EO252" s="142" t="n"/>
      <c r="EP252" s="142" t="n"/>
      <c r="EQ252" s="143" t="n"/>
      <c r="ER252" s="135" t="n"/>
      <c r="ES252" s="135" t="n"/>
      <c r="ET252" s="135" t="n"/>
      <c r="EU252" s="135" t="n"/>
      <c r="EV252" s="135" t="n"/>
      <c r="EW252" s="135" t="n"/>
      <c r="EX252" s="135" t="n"/>
      <c r="EY252" s="143" t="n"/>
      <c r="EZ252" s="135" t="n"/>
      <c r="FA252" s="135" t="n"/>
      <c r="FB252" s="135" t="n"/>
      <c r="FC252" s="135" t="n"/>
      <c r="FD252" s="135" t="n"/>
    </row>
    <row r="253" ht="300" customHeight="1">
      <c r="A253" s="109" t="inlineStr">
        <is>
          <t>Corporate</t>
        </is>
      </c>
      <c r="B253" s="110" t="inlineStr">
        <is>
          <t>IRIS0006</t>
        </is>
      </c>
      <c r="C253" s="110" t="inlineStr">
        <is>
          <t>Sudhakar Sawant</t>
        </is>
      </c>
      <c r="D253" s="110" t="inlineStr">
        <is>
          <t>Finance</t>
        </is>
      </c>
      <c r="E253" s="110" t="inlineStr">
        <is>
          <t>RC-097</t>
        </is>
      </c>
      <c r="F253" s="110" t="inlineStr">
        <is>
          <t>Vineet Kandoi</t>
        </is>
      </c>
      <c r="G253" s="110" t="inlineStr">
        <is>
          <t>IRIS0919</t>
        </is>
      </c>
      <c r="H253" s="110" t="inlineStr">
        <is>
          <t>E1</t>
        </is>
      </c>
      <c r="I253" s="110" t="n">
        <v>1</v>
      </c>
      <c r="J253" s="110" t="n">
        <v>28.3</v>
      </c>
      <c r="K253" s="110" t="n">
        <v>22.1</v>
      </c>
      <c r="L253" s="110" t="inlineStr">
        <is>
          <t>B.Com</t>
        </is>
      </c>
      <c r="M253" s="110" t="n"/>
      <c r="N253" s="144" t="inlineStr">
        <is>
          <t>Head – Admin &amp; Internal Audit</t>
        </is>
      </c>
      <c r="O253" s="113" t="inlineStr">
        <is>
          <t>Associate Head – Admin &amp; Internal Audit</t>
        </is>
      </c>
      <c r="P253" s="112" t="inlineStr">
        <is>
          <t>Finance &amp; Accounts</t>
        </is>
      </c>
      <c r="Q253" s="112" t="inlineStr">
        <is>
          <t>Finance Leadership</t>
        </is>
      </c>
      <c r="R253" s="113" t="inlineStr">
        <is>
          <t>Not in current mapping files</t>
        </is>
      </c>
      <c r="S253" s="114" t="inlineStr">
        <is>
          <t>C1</t>
        </is>
      </c>
      <c r="T253" s="146" t="inlineStr">
        <is>
          <t>Associate Head</t>
        </is>
      </c>
      <c r="U253" s="146" t="inlineStr">
        <is>
          <t>C</t>
        </is>
      </c>
      <c r="V253" s="112" t="inlineStr">
        <is>
          <t>People Manager</t>
        </is>
      </c>
      <c r="W253" s="116" t="inlineStr">
        <is>
          <t>● Newly mapped</t>
        </is>
      </c>
      <c r="X253" s="112" t="inlineStr">
        <is>
          <t>P6 / M5</t>
        </is>
      </c>
      <c r="Y253" s="112" t="inlineStr">
        <is>
          <t>Principal / Director</t>
        </is>
      </c>
      <c r="Z253" s="112" t="inlineStr">
        <is>
          <t>5–6</t>
        </is>
      </c>
      <c r="AA253" s="117" t="inlineStr">
        <is>
          <t>C1</t>
        </is>
      </c>
      <c r="AB253" s="118" t="inlineStr">
        <is>
          <t>Band C · Principal / Head</t>
        </is>
      </c>
      <c r="AC253" s="118" t="inlineStr">
        <is>
          <t>Associate Head</t>
        </is>
      </c>
      <c r="AD253" s="118" t="inlineStr">
        <is>
          <t>• Same as the model</t>
        </is>
      </c>
      <c r="AE253" s="118" t="inlineStr">
        <is>
          <t>E1</t>
        </is>
      </c>
      <c r="AF253" s="118" t="inlineStr">
        <is>
          <t>OK</t>
        </is>
      </c>
      <c r="AG253" s="118" t="inlineStr">
        <is>
          <t>No change · already below the manager</t>
        </is>
      </c>
      <c r="AH253" s="118" t="n">
        <v>2</v>
      </c>
      <c r="AI253" s="118" t="n"/>
      <c r="AJ253" s="119" t="inlineStr">
        <is>
          <t>Corporate · Finance · Band C · Head / Manager</t>
        </is>
      </c>
      <c r="AK253" s="120" t="n">
        <v>8</v>
      </c>
      <c r="AL253" s="121">
        <f>IFERROR(INDEX(WM_C,MATCH($AJ253,WM_KEY,0)),"")</f>
        <v>0.38</v>
      </c>
      <c r="AM253" s="122">
        <f>IF(OR(AK253="",AL253=""),"",AK253*AL253)</f>
        <v>3.04</v>
      </c>
      <c r="AN253" s="120" t="n">
        <v>8</v>
      </c>
      <c r="AO253" s="121">
        <f>IFERROR(INDEX(WM_AU,MATCH($AJ253,WM_KEY,0)),"")</f>
        <v>0.18</v>
      </c>
      <c r="AP253" s="122">
        <f>IF(OR(AN253="",AO253=""),"",AN253*AO253)</f>
        <v>1.44</v>
      </c>
      <c r="AQ253" s="120" t="n">
        <v>6</v>
      </c>
      <c r="AR253" s="121">
        <f>IFERROR(INDEX(WM_AC,MATCH($AJ253,WM_KEY,0)),"")</f>
        <v>0.11</v>
      </c>
      <c r="AS253" s="122">
        <f>IF(OR(AQ253="",AR253=""),"",AQ253*AR253)</f>
        <v>0.66</v>
      </c>
      <c r="AT253" s="120" t="n">
        <v>7</v>
      </c>
      <c r="AU253" s="121">
        <f>IFERROR(INDEX(WM_L,MATCH($AJ253,WM_KEY,0)),"")</f>
        <v>0.15</v>
      </c>
      <c r="AV253" s="122">
        <f>IF(OR(AT253="",AU253=""),"",AT253*AU253)</f>
        <v>1.05</v>
      </c>
      <c r="AW253" s="120" t="n">
        <v>12</v>
      </c>
      <c r="AX253" s="121">
        <f>IFERROR(INDEX(WM_E,MATCH($AJ253,WM_KEY,0)),"")</f>
        <v>0.1</v>
      </c>
      <c r="AY253" s="122">
        <f>IF(OR(AW253="",AX253=""),"",AW253*AX253)</f>
        <v>1.2</v>
      </c>
      <c r="AZ253" s="123" t="n">
        <v>6</v>
      </c>
      <c r="BA253" s="121">
        <f>IFERROR(INDEX(WM_BI,MATCH($AJ253,WM_KEY,0)),"")</f>
        <v>0.08</v>
      </c>
      <c r="BB253" s="122">
        <f>IF(OR(AZ253="",BA253=""),"",AZ253*BA253)</f>
        <v>0.48</v>
      </c>
      <c r="BC253" s="122">
        <f>IF(COUNT(AM253,AP253,AS253,AV253,AY253,BB253)&lt;6,"",SUM(AM253,AP253,AS253,AV253,AY253,BB253))</f>
        <v>7.87</v>
      </c>
      <c r="BD253" s="122" t="str">
        <f>IF(BC253="","",INDEX({"A1","A2","A3","B1","B2","B3","C1","C2","D1","D2","E1","E2"},MAX(1,MIN(12,ROUND(BC253,0)))))</f>
        <v>C2</v>
      </c>
      <c r="BE253" s="114" t="inlineStr">
        <is>
          <t>C1</t>
        </is>
      </c>
      <c r="BF253" s="124" t="inlineStr">
        <is>
          <t>Rule: R5 structural gate</t>
        </is>
      </c>
      <c r="BG253" s="125" t="inlineStr">
        <is>
          <t>Weights: Complexity 38% · Autonomy 18% · Leadership 15% · Accountability 11% · Experience 10% · Business impact 8%
Why: a head answers for a function through managers: Leadership 15%, with autonomy, accountability and impact rising; expertise still counts most.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3" s="125" t="inlineStr">
        <is>
          <t>At build: Complexity 3.04 + Autonomy 1.44 + Accountability 0.66 + Leadership 1.05 + Experience 1.20 + Business impact 0.48
= 7.87 points → nearest level 8 = C2
Final level: C1 · a rule applied: see the next column</t>
        </is>
      </c>
      <c r="BI253" s="125" t="inlineStr">
        <is>
          <t>• Held at C1 instead of C2: C2 needs a whole function or a company-wide discipline, and the org chart does not show this yet.
Final level: C1.</t>
        </is>
      </c>
      <c r="BJ253" s="125" t="inlineStr">
        <is>
          <t>Input needed</t>
        </is>
      </c>
      <c r="BK253" s="126" t="n"/>
      <c r="BL253" s="126" t="inlineStr">
        <is>
          <t>Low</t>
        </is>
      </c>
      <c r="BM253" s="126" t="inlineStr">
        <is>
          <t>• No survey answers or KRA — the role factors rest on designation and reporting lines only</t>
        </is>
      </c>
      <c r="BN253" s="125" t="inlineStr">
        <is>
          <t>Stable · moves in fewer than 5 of 30 weight tests</t>
        </is>
      </c>
      <c r="BO253" s="127" t="inlineStr">
        <is>
          <t>Rated 8 of 12
Start: 8.0 · head-of-function title
Evidence: no survey answers or KRAs on file → rating stays at the start
Market: C2 = Function-wide or company-wide problems; creates methods and standards</t>
        </is>
      </c>
      <c r="BP253" s="128" t="inlineStr">
        <is>
          <t>Rated 8 of 12
Start: 8.0 · head-of-function title
Evidence: no survey answers or KRAs on file → rating stays at the start
Market: C2 = Sets direction for a function</t>
        </is>
      </c>
      <c r="BQ253" s="128" t="inlineStr">
        <is>
          <t>Rated 6 of 12
Start: 5.8 · head-of-function title; 1 direct report, 6 people below, 1 of them leads a team
Evidence: no survey answers or KRAs on file → rating stays at the start
Market: B3 = Several teams or a practice</t>
        </is>
      </c>
      <c r="BR253" s="128" t="inlineStr">
        <is>
          <t>Rated 7 of 12
Start: 7.0
Evidence: no survey answers or KRAs on file → rating stays at the start
Team: 1 direct report · People Manager
Market: C1 = Leads managers or a community of practice</t>
        </is>
      </c>
      <c r="BS253" s="129" t="inlineStr">
        <is>
          <t>Rated 12 of 12
Experience: 28.3 yrs total · 6.2 before IRIS + 22.1 at IRIS = 12.0 on the experience scale
Qualification: B.Com · graduate, relevant to the work → no change
Market: C1 roles typically have 12–17 yrs · IRIS guide 10–14</t>
        </is>
      </c>
      <c r="BT253"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253" s="127" t="inlineStr">
        <is>
          <t>KRAs not received · manager to supply</t>
        </is>
      </c>
      <c r="BV253" s="125" t="n"/>
      <c r="BW253" s="125" t="n"/>
      <c r="BX253" s="125" t="n"/>
      <c r="BY253" s="125" t="n"/>
      <c r="BZ253" s="128" t="inlineStr">
        <is>
          <t>KRAs not received · manager to supply</t>
        </is>
      </c>
      <c r="CA253" s="125" t="n"/>
      <c r="CB253" s="130" t="n">
        <v>0</v>
      </c>
      <c r="CC253" s="128" t="inlineStr">
        <is>
          <t>No survey response on file</t>
        </is>
      </c>
      <c r="CD253" s="131" t="inlineStr">
        <is>
          <t>—</t>
        </is>
      </c>
      <c r="CE253" s="131" t="inlineStr">
        <is>
          <t>—</t>
        </is>
      </c>
      <c r="CF253" s="131" t="inlineStr">
        <is>
          <t>—</t>
        </is>
      </c>
      <c r="CG253" s="131" t="inlineStr">
        <is>
          <t>—</t>
        </is>
      </c>
      <c r="CH253"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53" s="131" t="n"/>
      <c r="CJ253" s="131" t="n"/>
      <c r="CK253" s="128" t="inlineStr">
        <is>
          <t>No survey response on file</t>
        </is>
      </c>
      <c r="CL253" s="133" t="inlineStr">
        <is>
          <t>WHAT THE ROLE DOES: Leads the finance &amp; accounts function. At C1: a sub-function, or principal authority across products.
KEY RESPONSIBILITIES: Leads the finance &amp; accounts function; Ambiguous, cross-product problems; Sub-function results or domain quality across products
DELIVERS: Sub-function results or domain quality across products
DECIDES ALONE: Sets direction for a sub-function or domain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4 · Future-ready 4 · Functional 4 · Leadership 4
CREDENTIALS: CA / CMA / ACCA / CFA / IFRS certificate; MOS Excel · optional
SOURCE: Framework only · fewer than 3 answered — 2 holders, 0 answered the survey; sub-family 0 answered; catalogue RC-097</t>
        </is>
      </c>
      <c r="CM253" s="134" t="inlineStr">
        <is>
          <t>What the role answers for: Sub-function results or domain quality across products.
Accountability &amp; Impact rating: 6 of 12 · B3-level impact.
Leads 1 direct report.
Manager talent mapping — Latest rating: Not rated · manager · 9-Box Grid placement: Not placed · manager.</t>
        </is>
      </c>
      <c r="CN253" s="135" t="n"/>
      <c r="CO253" s="135" t="n">
        <v>6</v>
      </c>
      <c r="CP253" s="136" t="inlineStr">
        <is>
          <t>Not rated · manager</t>
        </is>
      </c>
      <c r="CQ253" s="137" t="inlineStr">
        <is>
          <t>—</t>
        </is>
      </c>
      <c r="CR253" s="137" t="inlineStr">
        <is>
          <t>Not placed · manager</t>
        </is>
      </c>
      <c r="CS253" s="137" t="inlineStr">
        <is>
          <t>No rating data</t>
        </is>
      </c>
      <c r="CT253" s="137" t="n"/>
      <c r="CU253" s="137" t="n"/>
      <c r="CV253" s="137" t="n"/>
      <c r="CW253" s="137" t="inlineStr">
        <is>
          <t>Succession: No successor identified · ready now — · in 6–12 months — · high potential —</t>
        </is>
      </c>
      <c r="CX253" s="137" t="n"/>
      <c r="CY253" s="137" t="n"/>
      <c r="CZ253" s="137" t="n"/>
      <c r="DA253" s="119" t="n"/>
      <c r="DB253" s="138" t="inlineStr">
        <is>
          <t>Not assessed — no survey or KRA evidence</t>
        </is>
      </c>
      <c r="DC253" s="138" t="n"/>
      <c r="DD253" s="138" t="n"/>
      <c r="DE253" s="138" t="n"/>
      <c r="DF253" s="138" t="n"/>
      <c r="DG253" s="138" t="n"/>
      <c r="DH253" s="138" t="n"/>
      <c r="DI253" s="138" t="inlineStr">
        <is>
          <t>Required at C1: Core 4 · Future-ready 4 · Functional Accounting standards 4 · Excel &amp; tools 4 · Regulatory domain 4 · Analytics &amp; BI 4 · Quality &amp; process 4 · Business acumen 4 · Leadership 4 — rate in manager validation using sheet 4.</t>
        </is>
      </c>
      <c r="DJ253" s="111" t="n"/>
      <c r="DK253" s="112" t="n"/>
      <c r="DL253" s="112" t="inlineStr">
        <is>
          <t>People Leadership &amp; Mentoring; Strategic Thinking &amp; Business Acumen</t>
        </is>
      </c>
      <c r="DM253" s="112" t="n"/>
      <c r="DN253" s="112" t="n"/>
      <c r="DO253" s="139" t="n"/>
      <c r="DP253" s="126" t="inlineStr">
        <is>
          <t>No survey text</t>
        </is>
      </c>
      <c r="DQ253" s="126" t="inlineStr">
        <is>
          <t>No survey text</t>
        </is>
      </c>
      <c r="DR253" s="126" t="inlineStr">
        <is>
          <t>Below norm</t>
        </is>
      </c>
      <c r="DS253" s="126" t="inlineStr">
        <is>
          <t>Team smaller than the norm for this level — merge with a peer team, widen scope, or treat as a POD Lead.</t>
        </is>
      </c>
      <c r="DT253" s="126" t="inlineStr">
        <is>
          <t>Span: 1 direct reports · layer 3 · Very small team: merge with a neighbouring team or make a POD Lead role</t>
        </is>
      </c>
      <c r="DU253" s="140" t="inlineStr">
        <is>
          <t>Associate Head – Admin &amp; Internal Audit in Finance · Corporate, C1 — People Manager.
The work: Leads the finance &amp; accounts function.
At this level the role owns a sub-function, or principal authority across products.
Key responsibilities: Leads the finance &amp; accounts function; Ambiguous, cross-product problems; Sub-function results or domain quality across products.
Leads 1 direct report.</t>
        </is>
      </c>
      <c r="DV253" s="137" t="inlineStr">
        <is>
          <t>Hire as: Head of Function / AGM — IRIS C1 Associate Head · People Manager
Market level: P6 / M5 · SFIA 5–6
Experience: 10–14 yrs · Education: B.Com / M.Com / CA / CMA
Team size at this level: 5–8, mostly managers
Equivalent titles at peers: Atlassian company-wide P-levels – P60 Accountant · Principal · IRIS Vs Competitor Benchmark — finance ladder – Associate Director Finance
Credentials: CA / CMA / ACCA / CFA / IFRS certificate; MOS Excel · optional
Must already know: Statutory compliance · GST, TDS, audit</t>
        </is>
      </c>
      <c r="DW253" s="137" t="inlineStr">
        <is>
          <t>FUNCTIONAL — skill level 4 of 5 · Advanced
 ★ Accounting &amp; Reporting Standards · IFRS/US GAAP: Advises on complex disclosures and standards changes
 ★ Advanced Excel &amp; Productivity Tools: Builds templates and automation used by the team
 • Regulatory &amp; BFSI Domain: Interprets new regulation; advises clients and product
 • Data Analytics, BI &amp; Visualisation: Defines metrics and analytics approach for a business
 • Process Improvement &amp; Quality Mindset: Redesigns team processes; reduces error rates measurably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Accounting
★ = must-have for the family. Scale: 1 Awareness · 2 Working · 3 Practitioner · 4 Advanced · 5 Expert.</t>
        </is>
      </c>
      <c r="DX253" s="137" t="inlineStr">
        <is>
          <t>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253" s="139" t="inlineStr">
        <is>
          <t>Market level: P6 / M5 · SFIA 5–6
Typical title: Head of Function / AGM
At peers: Atlassian company-wide P-levels – P60 Accountant · Principal · IRIS Vs Competitor Benchmark — finance ladder: Associate Director Finance
Typical experience: 12–17 yrs · IRIS guide 10–14
Standard: IMA Management Accounting Competency Framework; ICAI / CA</t>
        </is>
      </c>
      <c r="DZ253" s="126" t="inlineStr">
        <is>
          <t>10–14 yrs</t>
        </is>
      </c>
      <c r="EA253" s="126" t="inlineStr">
        <is>
          <t>12–16 · 12–18</t>
        </is>
      </c>
      <c r="EB253" s="126" t="inlineStr">
        <is>
          <t>Head of Function / AGM</t>
        </is>
      </c>
      <c r="EC253" s="126" t="inlineStr">
        <is>
          <t>Atlassian company-wide P-levels: P60 Accountant · Principal · IRIS Vs Competitor Benchmark — finance ladder: Associate Director Finance</t>
        </is>
      </c>
      <c r="ED253" s="126" t="inlineStr">
        <is>
          <t>IMA Management Accounting Competency Framework; ICAI / CA; Ind AS</t>
        </is>
      </c>
      <c r="EE253" s="126" t="inlineStr">
        <is>
          <t>Core 4 · Future 4 · Functional 4 · Leadership 4</t>
        </is>
      </c>
      <c r="EF253" s="127" t="inlineStr">
        <is>
          <t>• Survey response or KRAs describing the work · nothing on file — Employee + manager
• Confirm structure behind the senior title · org chart — Business head</t>
        </is>
      </c>
      <c r="EG253" s="126" t="inlineStr">
        <is>
          <t>✓ HRIS: 28.3 yrs, B.Com, 1 direct report
✗ Survey: no response
✗ KRAs: none on file
✓ Manager mapping: rating, 9-box
✗ Job description: not on file</t>
        </is>
      </c>
      <c r="EH253" s="118" t="inlineStr">
        <is>
          <t xml:space="preserve">D281 · Senior title held by gate · High: Held at C1 instead of C2: C2 needs a whole function or a company-wide discipline, and the org chart does not show this yet. · owner Business head — Corporate · 
D340 · Input needed · Medium: • Survey response or KRAs describing the work · nothing on file — Employee + manager
• Confirm structure behind the senior title · org chart — Business head · owner Employee + manager · Business head · </t>
        </is>
      </c>
      <c r="EI253" s="118" t="inlineStr">
        <is>
          <t>R109 · Survey response or KRAs describing the work · nothing on file · Employee + manager · Open
R110 · Confirm structure behind the senior title · org chart · Business head · Open</t>
        </is>
      </c>
      <c r="EJ253" s="118" t="inlineStr">
        <is>
          <t>Survey response or KRAs describing the work · nothing on file · Employee + manager
Confirm structure behind the senior title · org chart · Business head</t>
        </is>
      </c>
      <c r="EK253" s="118" t="inlineStr">
        <is>
          <t>Survey: no response · KRAs: not received · Experience: on file</t>
        </is>
      </c>
      <c r="EL253" s="141" t="n"/>
      <c r="EM253" s="142" t="n"/>
      <c r="EN253" s="142" t="n"/>
      <c r="EO253" s="142" t="n"/>
      <c r="EP253" s="142" t="n"/>
      <c r="EQ253" s="143" t="n"/>
      <c r="ER253" s="135" t="n"/>
      <c r="ES253" s="135" t="n"/>
      <c r="ET253" s="135" t="n"/>
      <c r="EU253" s="135" t="n"/>
      <c r="EV253" s="135" t="n"/>
      <c r="EW253" s="135" t="n"/>
      <c r="EX253" s="135" t="n"/>
      <c r="EY253" s="143" t="n"/>
      <c r="EZ253" s="135" t="n"/>
      <c r="FA253" s="135" t="n"/>
      <c r="FB253" s="135" t="n"/>
      <c r="FC253" s="135" t="n"/>
      <c r="FD253" s="135" t="n"/>
    </row>
    <row r="254" ht="300" customHeight="1">
      <c r="A254" s="109" t="inlineStr">
        <is>
          <t>Corporate</t>
        </is>
      </c>
      <c r="B254" s="110" t="inlineStr">
        <is>
          <t>IRIS1508</t>
        </is>
      </c>
      <c r="C254" s="110" t="inlineStr">
        <is>
          <t>Winny Nair</t>
        </is>
      </c>
      <c r="D254" s="110" t="inlineStr">
        <is>
          <t>Finance</t>
        </is>
      </c>
      <c r="E254" s="110" t="inlineStr">
        <is>
          <t>RC-099</t>
        </is>
      </c>
      <c r="F254" s="110" t="inlineStr">
        <is>
          <t>Nishant Gupta</t>
        </is>
      </c>
      <c r="G254" s="110" t="inlineStr">
        <is>
          <t>IRIS1918</t>
        </is>
      </c>
      <c r="H254" s="110" t="inlineStr">
        <is>
          <t>C1</t>
        </is>
      </c>
      <c r="I254" s="110" t="n">
        <v>1</v>
      </c>
      <c r="J254" s="110" t="n">
        <v>19.9</v>
      </c>
      <c r="K254" s="110" t="n">
        <v>11.7</v>
      </c>
      <c r="L254" s="110" t="inlineStr">
        <is>
          <t>PGDM</t>
        </is>
      </c>
      <c r="M254" s="110" t="n"/>
      <c r="N254" s="144" t="inlineStr">
        <is>
          <t>Manager - Finance and Accounts</t>
        </is>
      </c>
      <c r="O254" s="113" t="inlineStr">
        <is>
          <t>Senior Finance Specialist – POD Lead</t>
        </is>
      </c>
      <c r="P254" s="112" t="inlineStr">
        <is>
          <t>Finance &amp; Accounts</t>
        </is>
      </c>
      <c r="Q254" s="112" t="inlineStr">
        <is>
          <t>Financial Reporting, Compliance &amp; Audit</t>
        </is>
      </c>
      <c r="R254" s="113" t="inlineStr">
        <is>
          <t>Not in current mapping files</t>
        </is>
      </c>
      <c r="S254" s="114" t="inlineStr">
        <is>
          <t>B2</t>
        </is>
      </c>
      <c r="T254" s="149" t="inlineStr">
        <is>
          <t>Senior Specialist · POD Lead</t>
        </is>
      </c>
      <c r="U254" s="149" t="inlineStr">
        <is>
          <t>B</t>
        </is>
      </c>
      <c r="V254" s="112" t="inlineStr">
        <is>
          <t>POD Lead</t>
        </is>
      </c>
      <c r="W254" s="116" t="inlineStr">
        <is>
          <t>● Newly mapped</t>
        </is>
      </c>
      <c r="X254" s="112" t="inlineStr">
        <is>
          <t>P4 / M3</t>
        </is>
      </c>
      <c r="Y254" s="112" t="inlineStr">
        <is>
          <t>Senior / Manager</t>
        </is>
      </c>
      <c r="Z254" s="112" t="inlineStr">
        <is>
          <t>4–5</t>
        </is>
      </c>
      <c r="AA254" s="117" t="inlineStr">
        <is>
          <t>B2</t>
        </is>
      </c>
      <c r="AB254" s="118" t="inlineStr">
        <is>
          <t>Band B · Specialist / Manager</t>
        </is>
      </c>
      <c r="AC254" s="118" t="inlineStr">
        <is>
          <t>Manager</t>
        </is>
      </c>
      <c r="AD254" s="118" t="inlineStr">
        <is>
          <t>• Same as the model</t>
        </is>
      </c>
      <c r="AE254" s="118" t="inlineStr">
        <is>
          <t>C1</t>
        </is>
      </c>
      <c r="AF254" s="118" t="inlineStr">
        <is>
          <t>OK</t>
        </is>
      </c>
      <c r="AG254" s="118" t="inlineStr">
        <is>
          <t>No change · already below the manager</t>
        </is>
      </c>
      <c r="AH254" s="118" t="n">
        <v>3</v>
      </c>
      <c r="AI254" s="118" t="n"/>
      <c r="AJ254" s="119" t="inlineStr">
        <is>
          <t>Corporate · Finance · Band B · Expert / POD Lead</t>
        </is>
      </c>
      <c r="AK254" s="120" t="n">
        <v>5</v>
      </c>
      <c r="AL254" s="121">
        <f>IFERROR(INDEX(WM_C,MATCH($AJ254,WM_KEY,0)),"")</f>
        <v>0.46</v>
      </c>
      <c r="AM254" s="122">
        <f>IF(OR(AK254="",AL254=""),"",AK254*AL254)</f>
        <v>2.3</v>
      </c>
      <c r="AN254" s="120" t="n">
        <v>4</v>
      </c>
      <c r="AO254" s="121">
        <f>IFERROR(INDEX(WM_AU,MATCH($AJ254,WM_KEY,0)),"")</f>
        <v>0.17</v>
      </c>
      <c r="AP254" s="122">
        <f>IF(OR(AN254="",AO254=""),"",AN254*AO254)</f>
        <v>0.68</v>
      </c>
      <c r="AQ254" s="120" t="n">
        <v>4.5</v>
      </c>
      <c r="AR254" s="121">
        <f>IFERROR(INDEX(WM_AC,MATCH($AJ254,WM_KEY,0)),"")</f>
        <v>0.1</v>
      </c>
      <c r="AS254" s="122">
        <f>IF(OR(AQ254="",AR254=""),"",AQ254*AR254)</f>
        <v>0.45</v>
      </c>
      <c r="AT254" s="120" t="n">
        <v>3.5</v>
      </c>
      <c r="AU254" s="121">
        <f>IFERROR(INDEX(WM_L,MATCH($AJ254,WM_KEY,0)),"")</f>
        <v>0.05</v>
      </c>
      <c r="AV254" s="122">
        <f>IF(OR(AT254="",AU254=""),"",AT254*AU254)</f>
        <v>0.175</v>
      </c>
      <c r="AW254" s="120" t="n">
        <v>10</v>
      </c>
      <c r="AX254" s="121">
        <f>IFERROR(INDEX(WM_E,MATCH($AJ254,WM_KEY,0)),"")</f>
        <v>0.15</v>
      </c>
      <c r="AY254" s="122">
        <f>IF(OR(AW254="",AX254=""),"",AW254*AX254)</f>
        <v>1.5</v>
      </c>
      <c r="AZ254" s="123" t="n">
        <v>4.5</v>
      </c>
      <c r="BA254" s="121">
        <f>IFERROR(INDEX(WM_BI,MATCH($AJ254,WM_KEY,0)),"")</f>
        <v>0.07</v>
      </c>
      <c r="BB254" s="122">
        <f>IF(OR(AZ254="",BA254=""),"",AZ254*BA254)</f>
        <v>0.315</v>
      </c>
      <c r="BC254" s="122">
        <f>IF(COUNT(AM254,AP254,AS254,AV254,AY254,BB254)&lt;6,"",SUM(AM254,AP254,AS254,AV254,AY254,BB254))</f>
        <v>5.42</v>
      </c>
      <c r="BD254" s="122" t="str">
        <f>IF(BC254="","",INDEX({"A1","A2","A3","B1","B2","B3","C1","C2","D1","D2","E1","E2"},MAX(1,MIN(12,ROUND(BC254,0)))))</f>
        <v>B2</v>
      </c>
      <c r="BE254" s="114" t="inlineStr">
        <is>
          <t>B2</t>
        </is>
      </c>
      <c r="BF254" s="124" t="inlineStr">
        <is>
          <t>The score decided the level</t>
        </is>
      </c>
      <c r="BG254"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4" s="125" t="inlineStr">
        <is>
          <t>At build: Complexity 2.30 + Autonomy 0.68 + Accountability 0.45 + Leadership 0.18 + Experience 1.50 + Business impact 0.32
= 5.42 points → nearest level 5 = B2
Final level: B2 · same as the score</t>
        </is>
      </c>
      <c r="BI254" s="125" t="inlineStr">
        <is>
          <t>No rule applied: the score decides.</t>
        </is>
      </c>
      <c r="BJ254" s="125" t="inlineStr">
        <is>
          <t>—</t>
        </is>
      </c>
      <c r="BK254" s="126" t="n"/>
      <c r="BL254" s="126" t="inlineStr">
        <is>
          <t>Medium</t>
        </is>
      </c>
      <c r="BM254" s="126" t="n"/>
      <c r="BN254" s="125" t="inlineStr">
        <is>
          <t>Stable · moves in fewer than 5 of 30 weight tests</t>
        </is>
      </c>
      <c r="BO254" s="148" t="inlineStr">
        <is>
          <t>Rated 5 of 12
Start: 5.0 · manager / senior specialist title
Evidence reads like B2: Spans statutory compliance, subsidiary book closing, audits, banking, forex hedging and regulatory notices → matches the start
Market: B2 = Hardest problems in the domain</t>
        </is>
      </c>
      <c r="BP254" s="129" t="inlineStr">
        <is>
          <t>Rated 4 of 12
Start: 5.0 · manager / senior specialist title
Evidence reads like A2: States decides 'Nothing' independently, though approves entries and executes forex hedging → moved down 1
Market: B1 = Technical / QC / client calls for the domain</t>
        </is>
      </c>
      <c r="BQ254" s="129" t="inlineStr">
        <is>
          <t>Rated 4.5 of 12 · between B1 and B2
Start: 4.2 · manager / senior specialist title; 1 direct report, 5 people below, 1 of them leads a team
Evidence reads like B2: own survey / KRA answers · summarised by the rater; not quoted → moved up 0.2
Market: B1 = A domain or a small team · B2 = One team or a client portfolio</t>
        </is>
      </c>
      <c r="BR254" s="129" t="inlineStr">
        <is>
          <t>Rated 3.5 of 12 · between A3 and B1
Start: 4.0
Evidence reads like A3: Approves entries and gets work done through others; 1 direct report → moved down 0.5
Team: 1 direct report · POD Lead
Market: A3 = Not scored in Band A · B1 = IC: mentors and reviews · People: hands-on team lead of 3–5</t>
        </is>
      </c>
      <c r="BS254" s="129" t="inlineStr">
        <is>
          <t>Rated 10 of 12
Experience: 19.9 yrs total · 8.2 before IRIS + 11.7 at IRIS = 9.7 on the experience scale
Qualification: PGDM · postgraduate, relevant to the work → +0.5
Market: B2 roles typically have 6–10 yrs · IRIS guide 6–9</t>
        </is>
      </c>
      <c r="BT254"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254" s="127" t="inlineStr">
        <is>
          <t>KRAs not received · manager to supply</t>
        </is>
      </c>
      <c r="BV254" s="125" t="n"/>
      <c r="BW254" s="125" t="n"/>
      <c r="BX254" s="125" t="n"/>
      <c r="BY254" s="125" t="n"/>
      <c r="BZ254" s="128" t="inlineStr">
        <is>
          <t>KRAs not received · manager to supply</t>
        </is>
      </c>
      <c r="CA254" s="125" t="n"/>
      <c r="CB254" s="130" t="n">
        <v>19</v>
      </c>
      <c r="CC254" s="128" t="inlineStr">
        <is>
          <t>Full survey answers not in the files received · How We Grow export needed · HR</t>
        </is>
      </c>
      <c r="CD254" s="131" t="inlineStr">
        <is>
          <t>—</t>
        </is>
      </c>
      <c r="CE254" s="131" t="inlineStr">
        <is>
          <t>—</t>
        </is>
      </c>
      <c r="CF254" s="131" t="inlineStr">
        <is>
          <t>—</t>
        </is>
      </c>
      <c r="CG254" s="131" t="inlineStr">
        <is>
          <t>—</t>
        </is>
      </c>
      <c r="CH254" s="132" t="inlineStr">
        <is>
          <t>Complexity: Evidence reads like B2: Spans statutory compliance, subsidiary book closing, audits, banking, forex hedging and regulatory notices → matches the start
Autonomy: Evidence reads like A2: States decides 'Nothing' independently, though approves entries and executes forex hedging → moved down 1
Accountability: Evidence reads like B2: own survey / KRA answers · summarised by the rater; not quoted → moved up 0.2
Leadership: Evidence reads like A3: Approves entries and gets work done through others; 1 direct report → moved down 0.5
Business Impact: No survey or manager-mapping signal on criticality: kept at the start point.</t>
        </is>
      </c>
      <c r="CI254" s="131" t="inlineStr">
        <is>
          <t>Common themes in sub-family holders, all levels' answers: financial · company · business · reason · management
Common themes in sub-family holders, all levels' answers: order · approval · business · sales · invoice
Common themes in sub-family holders, all levels' answers: financial statements
Common themes in sub-family holders, all levels' answers: book · subsidiary · report · order</t>
        </is>
      </c>
      <c r="CJ254" s="131" t="inlineStr">
        <is>
          <t>Self-identified: Leadership &amp; people management
For the next role: Leadership &amp; people management</t>
        </is>
      </c>
      <c r="CK254" s="128" t="inlineStr">
        <is>
          <t>Full survey answers not in the files received · How We Grow export needed · HR</t>
        </is>
      </c>
      <c r="CL254" s="133" t="inlineStr">
        <is>
          <t>WHAT THE ROLE DOES: Prepares financial statements, subsidiary closings, statutory compliance, budgets and audits. At B2: deep domain expertise, or one team.
Common themes in sub-family holders, all levels' answers: financial · company · business · reason · management
KEY RESPONSIBILITIES: Prepares financial statements, subsidiary closings, statutory compliance, budgets and audits; Hardest problems in the domain; One team or a client portfolio
Common themes in sub-family holders, all levels' answers: order · approval · business · sales · invoice
DELIVERS: One team or a client portfolio
Common themes in sub-family holders, all levels' answers: financial statements
ACCOUNTABLE FOR: One team or a client portfolio
Common themes in sub-family holders, all levels' answers: book · subsidiary · report · order
DECIDES ALONE: Allocates people and sets team priorities
SKILLS &amp; KNOWLEDGE · role-holders: accounting · finance · MS office · Excel
TOOLS &amp; SYSTEMS: Excel ·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4 · Leadership 2
CREDENTIALS: CA / CMA / ACCA / CFA / IFRS certificate; MOS Excel · optional
SOURCE: Framework + sub-family themes · 3+ answered — 1 holder, 1 answered the survey; sub-family 4 answered; catalogue RC-099</t>
        </is>
      </c>
      <c r="CM254" s="134" t="inlineStr">
        <is>
          <t>What the role answers for: One team or a client portfolio.
Accountability &amp; Impact rating: 4.5 of 12 · B1-level impact.
Leads 1 direct report.
Manager talent mapping — Latest rating: Not rated · manager · 9-Box Grid placement: Not placed · manager.</t>
        </is>
      </c>
      <c r="CN254" s="135" t="n"/>
      <c r="CO254" s="135" t="n">
        <v>4.5</v>
      </c>
      <c r="CP254" s="136" t="inlineStr">
        <is>
          <t>Not rated · manager</t>
        </is>
      </c>
      <c r="CQ254" s="137" t="inlineStr">
        <is>
          <t>—</t>
        </is>
      </c>
      <c r="CR254" s="137" t="inlineStr">
        <is>
          <t>Not placed · manager</t>
        </is>
      </c>
      <c r="CS254" s="137" t="inlineStr">
        <is>
          <t>No rating data</t>
        </is>
      </c>
      <c r="CT254" s="137" t="n"/>
      <c r="CU254" s="137" t="n"/>
      <c r="CV254" s="137" t="n"/>
      <c r="CW254" s="137" t="n"/>
      <c r="CX254" s="137" t="n"/>
      <c r="CY254" s="137" t="n"/>
      <c r="CZ254" s="137" t="n"/>
      <c r="DA254" s="119" t="n">
        <v>87</v>
      </c>
      <c r="DB254" s="138" t="inlineStr">
        <is>
          <t>Developing</t>
        </is>
      </c>
      <c r="DC254" s="138" t="n">
        <v>81</v>
      </c>
      <c r="DD254" s="138" t="n">
        <v>83</v>
      </c>
      <c r="DE254" s="138" t="n">
        <v>90</v>
      </c>
      <c r="DF254" s="138" t="n">
        <v>92</v>
      </c>
      <c r="DG254" s="138" t="inlineStr">
        <is>
          <t>Accounting standards, Analytics &amp; BI, Quality &amp; process</t>
        </is>
      </c>
      <c r="DH254" s="138" t="inlineStr">
        <is>
          <t>B3: 78% of profile — close</t>
        </is>
      </c>
      <c r="DI254" s="138" t="inlineStr">
        <is>
          <t>Evidence: Survey | Core: Ownership 2/3, Problem solving 2/3, Communication &amp; collaboration 3/3, Client &amp; quality focus 2/3, Learning agility 2/3, Integrity &amp; compliance 4/3 | Future-ready: AI literacy 2/3, Data literacy 3/3, Digital fluency 3/3, Innovation 2/3 | Functional: Accounting standards 3/4, Excel &amp; tools 5/4, Regulatory domain 5/4, Analytics &amp; BI 3/4, Quality &amp; process 3/4, Business acumen 3/4 | Leadership: Developing people 3/3, Decision making 3/3, Strategic acumen 2/3, Influence &amp; change 3/3</t>
        </is>
      </c>
      <c r="DJ254" s="111" t="inlineStr">
        <is>
          <t>Leadership &amp; people management</t>
        </is>
      </c>
      <c r="DK254" s="112" t="n"/>
      <c r="DL254" s="112" t="inlineStr">
        <is>
          <t>People Leadership &amp; Mentoring; AI, GenAI &amp; Prompt Engineering; Project, Program &amp; Agile Management</t>
        </is>
      </c>
      <c r="DM254" s="112" t="inlineStr">
        <is>
          <t>Leadership &amp; people management</t>
        </is>
      </c>
      <c r="DN254" s="112" t="n"/>
      <c r="DO254" s="139" t="inlineStr">
        <is>
          <t>No strong match from survey evidence</t>
        </is>
      </c>
      <c r="DP254" s="126" t="inlineStr">
        <is>
          <t>Radhika Karnani · Finance Specialist — 0.38: subsidiary, erp, finance, office</t>
        </is>
      </c>
      <c r="DQ254" s="126" t="inlineStr">
        <is>
          <t>No close match in other businesses</t>
        </is>
      </c>
      <c r="DR254" s="126" t="inlineStr">
        <is>
          <t>POD Lead</t>
        </is>
      </c>
      <c r="DS254" s="126" t="n"/>
      <c r="DT254" s="126" t="inlineStr">
        <is>
          <t>Span: 1 direct reports · layer 4 · Very small team: merge with a neighbouring team or make a POD Lead role</t>
        </is>
      </c>
      <c r="DU254" s="140" t="inlineStr">
        <is>
          <t>Senior Finance Specialist – POD Lead in Finance · Corporate, B2 — POD Lead.
The work: Prepares financial statements, subsidiary closings, statutory compliance, budgets and audits.
At this level the role owns deep domain expertise, or one team.
Key responsibilities: Prepares financial statements, subsidiary closings, statutory compliance, budgets and audits; Hardest problems in the domain; One team or a client portfolio.
Holders describe it with: order · approval · business · sales · invoice.
Leads 1 direct report.</t>
        </is>
      </c>
      <c r="DV254" s="137" t="inlineStr">
        <is>
          <t>Hire as: Finance Specialist / Asst. Manager — IRIS B2 Senior Specialist · POD Lead · POD Lead
Market level: P4 / M3 · SFIA 4–5
Experience: 6–9 yrs · Education: B.Com / M.Com / CA / CMA
Equivalent titles at peers: Atlassian company-wide P-levels – P50 Senior · Toppan Merrill – Senior Financial Analyst · IRIS Vs Competitor Benchmark — finance ladder – Finance Manager
Credentials: CA / CMA / ACCA / CFA / IFRS certificate; MOS Excel · optional
Must already know: Statutory compliance · GST, TDS, audit</t>
        </is>
      </c>
      <c r="DW254" s="137" t="inlineStr">
        <is>
          <t>FUNCTIONAL — skill level 4 of 5 · Advanced
 ★ Accounting &amp; Reporting Standards · IFRS/US GAAP: Advises on complex disclosures and standards changes
 ★ Advanced Excel &amp; Productivity Tools: Builds templates and automation used by the team
 • Regulatory &amp; BFSI Domain: Interprets new regulation; advises clients and product
 • Data Analytics, BI &amp; Visualisation: Defines metrics and analytics approach for a business
 • Process Improvement &amp; Quality Mindset: Redesigns team processes; reduces error rates measurably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accounting · finance · MS office · Excel
TOOLS: Excel · ERP
★ = must-have for the family. Scale: 1 Awareness · 2 Working · 3 Practitioner · 4 Advanced · 5 Expert.</t>
        </is>
      </c>
      <c r="DX254" s="137" t="inlineStr">
        <is>
          <t>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4" s="139" t="inlineStr">
        <is>
          <t>Market level: P4 / M3 · SFIA 4–5
Typical title: Finance Specialist / Asst. Manager
At peers: Atlassian company-wide P-levels – P50 Senior · Toppan Merrill – Senior Financial Analyst · IRIS Vs Competitor Benchmark — finance ladder: Finance Manager
Typical experience: 6–10 yrs · IRIS guide 6–9
Standard: IMA Management Accounting Competency Framework; ICAI / CA</t>
        </is>
      </c>
      <c r="DZ254" s="126" t="inlineStr">
        <is>
          <t>6–9 yrs</t>
        </is>
      </c>
      <c r="EA254" s="126" t="inlineStr">
        <is>
          <t>7–10 · 6–11</t>
        </is>
      </c>
      <c r="EB254" s="126" t="inlineStr">
        <is>
          <t>Finance Specialist / Asst. Manager</t>
        </is>
      </c>
      <c r="EC254" s="126" t="inlineStr">
        <is>
          <t>Atlassian company-wide P-levels: P50 Senior · Toppan Merrill: Senior Financial Analyst · IRIS Vs Competitor Benchmark — finance ladder: Finance Manager</t>
        </is>
      </c>
      <c r="ED254" s="126" t="inlineStr">
        <is>
          <t>IMA Management Accounting Competency Framework; ICAI / CA; Ind AS</t>
        </is>
      </c>
      <c r="EE254" s="126" t="inlineStr">
        <is>
          <t>Core 3 · Future 3 · Functional 4 · Leadership 3</t>
        </is>
      </c>
      <c r="EF254" s="139" t="n"/>
      <c r="EG254" s="126" t="inlineStr">
        <is>
          <t>✓ HRIS: 19.9 yrs, PGDM, 1 direct report
✓ Survey: 19 of 20 questions answered
✗ KRAs: none on file
✓ Manager mapping: rating, 9-box
✗ Job description: not on file</t>
        </is>
      </c>
      <c r="EH254" s="118" t="n"/>
      <c r="EI254" s="118" t="n"/>
      <c r="EJ254" s="118" t="n"/>
      <c r="EK254" s="118" t="inlineStr">
        <is>
          <t>Survey: answered · full text needed · KRAs: not received · Experience: on file</t>
        </is>
      </c>
      <c r="EL254" s="141" t="n"/>
      <c r="EM254" s="142" t="n"/>
      <c r="EN254" s="142" t="n"/>
      <c r="EO254" s="142" t="n"/>
      <c r="EP254" s="142" t="n"/>
      <c r="EQ254" s="143" t="n"/>
      <c r="ER254" s="135" t="n"/>
      <c r="ES254" s="135" t="n"/>
      <c r="ET254" s="135" t="n"/>
      <c r="EU254" s="135" t="n"/>
      <c r="EV254" s="135" t="n"/>
      <c r="EW254" s="135" t="n"/>
      <c r="EX254" s="135" t="n"/>
      <c r="EY254" s="143" t="n"/>
      <c r="EZ254" s="135" t="n"/>
      <c r="FA254" s="135" t="n"/>
      <c r="FB254" s="135" t="n"/>
      <c r="FC254" s="135" t="n"/>
      <c r="FD254" s="135" t="n"/>
    </row>
    <row r="255" ht="300" customHeight="1">
      <c r="A255" s="109" t="inlineStr">
        <is>
          <t>Corporate</t>
        </is>
      </c>
      <c r="B255" s="110" t="inlineStr">
        <is>
          <t>IRIS1724</t>
        </is>
      </c>
      <c r="C255" s="110" t="inlineStr">
        <is>
          <t>Anita Chavan</t>
        </is>
      </c>
      <c r="D255" s="110" t="inlineStr">
        <is>
          <t>Finance</t>
        </is>
      </c>
      <c r="E255" s="110" t="inlineStr">
        <is>
          <t>RC-096</t>
        </is>
      </c>
      <c r="F255" s="110" t="inlineStr">
        <is>
          <t>Shreya Singh</t>
        </is>
      </c>
      <c r="G255" s="110" t="inlineStr">
        <is>
          <t>IRIS2214</t>
        </is>
      </c>
      <c r="H255" s="110" t="inlineStr">
        <is>
          <t>B1</t>
        </is>
      </c>
      <c r="I255" s="110" t="n">
        <v>1</v>
      </c>
      <c r="J255" s="110" t="n">
        <v>20.6</v>
      </c>
      <c r="K255" s="110" t="n">
        <v>8.300000000000001</v>
      </c>
      <c r="L255" s="110" t="inlineStr">
        <is>
          <t>B.Com</t>
        </is>
      </c>
      <c r="M255" s="110" t="n"/>
      <c r="N255" s="144" t="inlineStr">
        <is>
          <t>Senior Executive Accounts</t>
        </is>
      </c>
      <c r="O255" s="113" t="inlineStr">
        <is>
          <t>Accounts Specialist – POD Lead</t>
        </is>
      </c>
      <c r="P255" s="112" t="inlineStr">
        <is>
          <t>Finance &amp; Accounts</t>
        </is>
      </c>
      <c r="Q255" s="112" t="inlineStr">
        <is>
          <t>Accounting &amp; Transaction Processing</t>
        </is>
      </c>
      <c r="R255" s="113" t="inlineStr">
        <is>
          <t>Not in current mapping files</t>
        </is>
      </c>
      <c r="S255" s="114" t="inlineStr">
        <is>
          <t>B1</t>
        </is>
      </c>
      <c r="T255" s="149" t="inlineStr">
        <is>
          <t>Specialist · POD Lead</t>
        </is>
      </c>
      <c r="U255" s="149" t="inlineStr">
        <is>
          <t>B</t>
        </is>
      </c>
      <c r="V255" s="112" t="inlineStr">
        <is>
          <t>POD Lead</t>
        </is>
      </c>
      <c r="W255" s="116" t="inlineStr">
        <is>
          <t>● Newly mapped</t>
        </is>
      </c>
      <c r="X255" s="112" t="inlineStr">
        <is>
          <t>P3 / M2</t>
        </is>
      </c>
      <c r="Y255" s="112" t="inlineStr">
        <is>
          <t>Career / · Team Lead</t>
        </is>
      </c>
      <c r="Z255" s="112" t="inlineStr">
        <is>
          <t>4 Enable</t>
        </is>
      </c>
      <c r="AA255" s="117" t="inlineStr">
        <is>
          <t>A3</t>
        </is>
      </c>
      <c r="AB255" s="118" t="inlineStr">
        <is>
          <t>Band A · Practitioner</t>
        </is>
      </c>
      <c r="AC255" s="118" t="inlineStr">
        <is>
          <t>Senior Associate</t>
        </is>
      </c>
      <c r="AD255" s="145" t="inlineStr">
        <is>
          <t>▼ Down · pay and title protected</t>
        </is>
      </c>
      <c r="AE255" s="118" t="inlineStr">
        <is>
          <t>B1</t>
        </is>
      </c>
      <c r="AF255" s="118" t="inlineStr">
        <is>
          <t>OK</t>
        </is>
      </c>
      <c r="AG255" s="118" t="inlineStr">
        <is>
          <t>Level rule: manager B1; a reportee sits at least one level below · B1 → A3 · move down · pay and title protected for one cycle</t>
        </is>
      </c>
      <c r="AH255" s="118" t="n">
        <v>5</v>
      </c>
      <c r="AI255" s="118" t="n"/>
      <c r="AJ255" s="119" t="inlineStr">
        <is>
          <t>Corporate · Finance · Band B · Expert / POD Lead</t>
        </is>
      </c>
      <c r="AK255" s="120" t="n">
        <v>3</v>
      </c>
      <c r="AL255" s="121">
        <f>IFERROR(INDEX(WM_C,MATCH($AJ255,WM_KEY,0)),"")</f>
        <v>0.46</v>
      </c>
      <c r="AM255" s="122">
        <f>IF(OR(AK255="",AL255=""),"",AK255*AL255)</f>
        <v>1.38</v>
      </c>
      <c r="AN255" s="120" t="n">
        <v>2.5</v>
      </c>
      <c r="AO255" s="121">
        <f>IFERROR(INDEX(WM_AU,MATCH($AJ255,WM_KEY,0)),"")</f>
        <v>0.17</v>
      </c>
      <c r="AP255" s="122">
        <f>IF(OR(AN255="",AO255=""),"",AN255*AO255)</f>
        <v>0.425</v>
      </c>
      <c r="AQ255" s="120" t="n">
        <v>3</v>
      </c>
      <c r="AR255" s="121">
        <f>IFERROR(INDEX(WM_AC,MATCH($AJ255,WM_KEY,0)),"")</f>
        <v>0.1</v>
      </c>
      <c r="AS255" s="122">
        <f>IF(OR(AQ255="",AR255=""),"",AQ255*AR255)</f>
        <v>0.3</v>
      </c>
      <c r="AT255" s="120" t="n">
        <v>2.5</v>
      </c>
      <c r="AU255" s="121">
        <f>IFERROR(INDEX(WM_L,MATCH($AJ255,WM_KEY,0)),"")</f>
        <v>0.05</v>
      </c>
      <c r="AV255" s="122">
        <f>IF(OR(AT255="",AU255=""),"",AT255*AU255)</f>
        <v>0.125</v>
      </c>
      <c r="AW255" s="120" t="n">
        <v>10</v>
      </c>
      <c r="AX255" s="121">
        <f>IFERROR(INDEX(WM_E,MATCH($AJ255,WM_KEY,0)),"")</f>
        <v>0.15</v>
      </c>
      <c r="AY255" s="122">
        <f>IF(OR(AW255="",AX255=""),"",AW255*AX255)</f>
        <v>1.5</v>
      </c>
      <c r="AZ255" s="123" t="n">
        <v>3</v>
      </c>
      <c r="BA255" s="121">
        <f>IFERROR(INDEX(WM_BI,MATCH($AJ255,WM_KEY,0)),"")</f>
        <v>0.07</v>
      </c>
      <c r="BB255" s="122">
        <f>IF(OR(AZ255="",BA255=""),"",AZ255*BA255)</f>
        <v>0.21</v>
      </c>
      <c r="BC255" s="122">
        <f>IF(COUNT(AM255,AP255,AS255,AV255,AY255,BB255)&lt;6,"",SUM(AM255,AP255,AS255,AV255,AY255,BB255))</f>
        <v>3.94</v>
      </c>
      <c r="BD255" s="122" t="str">
        <f>IF(BC255="","",INDEX({"A1","A2","A3","B1","B2","B3","C1","C2","D1","D2","E1","E2"},MAX(1,MIN(12,ROUND(BC255,0)))))</f>
        <v>B1</v>
      </c>
      <c r="BE255" s="114" t="inlineStr">
        <is>
          <t>B1</t>
        </is>
      </c>
      <c r="BF255" s="124" t="inlineStr">
        <is>
          <t>The score decided the level</t>
        </is>
      </c>
      <c r="BG255"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5" s="125" t="inlineStr">
        <is>
          <t>At build: Complexity 1.38 + Autonomy 0.43 + Accountability 0.30 + Leadership 0.12 + Experience 1.50 + Business impact 0.21
= 3.94 points → nearest level 4 = B1
Final level: B1 · same as the score</t>
        </is>
      </c>
      <c r="BI255" s="125" t="inlineStr">
        <is>
          <t>No rule applied: the score decides.</t>
        </is>
      </c>
      <c r="BJ255" s="125" t="inlineStr">
        <is>
          <t>—</t>
        </is>
      </c>
      <c r="BK255" s="126" t="n"/>
      <c r="BL255" s="126" t="inlineStr">
        <is>
          <t>Medium</t>
        </is>
      </c>
      <c r="BM255" s="126" t="n"/>
      <c r="BN255" s="125" t="inlineStr">
        <is>
          <t>Stable · moves in fewer than 5 of 30 weight tests</t>
        </is>
      </c>
      <c r="BO255" s="148" t="inlineStr">
        <is>
          <t>Rated 3 of 12
Start: 3.0 · senior practitioner title
Evidence reads like A3: Bank payments, TDS and GST compliance, reimbursements, ledger reconciliations, audit and reporting → matches the start
Market: A3 = Varied and non-standard work; handles exceptions</t>
        </is>
      </c>
      <c r="BP255" s="129" t="inlineStr">
        <is>
          <t>Rated 2.5 of 12 · between A2 and A3
Start: 3.0 · senior practitioner title
Evidence reads like A2: Decides within compliance activities; routine → moved down 0.5
Market: A2 = Chooses own approach within standards · A3 = Technical / QC / client calls on own work</t>
        </is>
      </c>
      <c r="BQ255" s="129" t="inlineStr">
        <is>
          <t>Rated 3 of 12
Start: 3.5 · senior practitioner title; 1 direct report
Evidence reads like A3: Timely statutory and bank payments; delays bring penalties or interest → moved down 0.5
Market: A3 = A module / process, or work with client or regulatory consequences</t>
        </is>
      </c>
      <c r="BR255" s="129" t="inlineStr">
        <is>
          <t>Rated 2.5 of 12 · between A2 and A3
Start: 3.5
Evidence reads like A1: No guidance of others described despite 1 direct report → moved down 1
Team: 1 direct report · POD Lead
Market: A2–A3 = Not scored in Band A</t>
        </is>
      </c>
      <c r="BS255" s="129" t="inlineStr">
        <is>
          <t>Rated 10 of 12
Experience: 20.6 yrs total · 12.3 before IRIS + 8.3 at IRIS = 9.9 on the experience scale
Qualification: B.Com · graduate, relevant to the work → no change
Market: B1 roles typically have 4–8 yrs · IRIS guide 4–7</t>
        </is>
      </c>
      <c r="BT255"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55" s="127" t="inlineStr">
        <is>
          <t>KRAs not received · manager to supply</t>
        </is>
      </c>
      <c r="BV255" s="125" t="n"/>
      <c r="BW255" s="125" t="n"/>
      <c r="BX255" s="125" t="n"/>
      <c r="BY255" s="125" t="n"/>
      <c r="BZ255" s="128" t="inlineStr">
        <is>
          <t>KRAs not received · manager to supply</t>
        </is>
      </c>
      <c r="CA255" s="125" t="n"/>
      <c r="CB255" s="130" t="n">
        <v>20</v>
      </c>
      <c r="CC255" s="128" t="inlineStr">
        <is>
          <t>Full survey answers not in the files received · How We Grow export needed · HR</t>
        </is>
      </c>
      <c r="CD255" s="131" t="inlineStr">
        <is>
          <t>—</t>
        </is>
      </c>
      <c r="CE255" s="131" t="inlineStr">
        <is>
          <t>—</t>
        </is>
      </c>
      <c r="CF255" s="131" t="inlineStr">
        <is>
          <t>—</t>
        </is>
      </c>
      <c r="CG255" s="131" t="inlineStr">
        <is>
          <t>—</t>
        </is>
      </c>
      <c r="CH255" s="132" t="inlineStr">
        <is>
          <t>Complexity: Evidence reads like A3: Bank payments, TDS and GST compliance, reimbursements, ledger reconciliations, audit and reporting → matches the start
Autonomy: Evidence reads like A2: Decides within compliance activities; routine → moved down 0.5
Accountability: Evidence reads like A3: Timely statutory and bank payments; delays bring penalties or interest → moved down 0.5
Leadership: Evidence reads like A1: No guidance of others described despite 1 direct report → moved down 1
Business Impact: No survey or manager-mapping signal on criticality: kept at the start point.</t>
        </is>
      </c>
      <c r="CI255" s="131"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J255" s="131" t="inlineStr">
        <is>
          <t>Self-identified: Answered · no common topic
For the next role: Answered · no common topic</t>
        </is>
      </c>
      <c r="CK255" s="128" t="inlineStr">
        <is>
          <t>Full survey answers not in the files received · How We Grow export needed · HR</t>
        </is>
      </c>
      <c r="CL255" s="133" t="inlineStr">
        <is>
          <t>WHAT THE ROLE DOES: Processes payments, entries and reconciliations. At B1: a domain / module, or a small team.
Common themes in sub-family holders, all levels' answers: compliance · reporting · bank
KEY RESPONSIBILITIES: Processes payments, entries and reconciliations; Domain specialist work; A domain or a small team
Common themes in sub-family holders, all levels' answers: bank · employee · compliance · gst · sales · creation
DELIVERS: A domain or a small team
Common themes in sub-family holders, all levels' answers: timely
ACCOUNTABLE FOR: A domain or a small team
Common themes in sub-family holders, all levels' answers: bank
DECIDES ALONE: Technical / QC / client calls for the domain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sub-family themes · 3+ answered — 2 holders, 2 answered the survey; sub-family 4 answered; catalogue RC-096</t>
        </is>
      </c>
      <c r="CM255" s="134" t="inlineStr">
        <is>
          <t>What the role answers for: A domain or a small team.
Accountability &amp; Impact rating: 3 of 12 · A3-level impact.
Leads 1 direct report.
If the work is missed · role-holders' themes: delayed.
Manager talent mapping — Latest rating: Not rated · manager · 9-Box Grid placement: Not placed · manager.</t>
        </is>
      </c>
      <c r="CN255" s="135" t="n"/>
      <c r="CO255" s="135" t="n">
        <v>3</v>
      </c>
      <c r="CP255" s="136" t="inlineStr">
        <is>
          <t>Not rated · manager</t>
        </is>
      </c>
      <c r="CQ255" s="137" t="inlineStr">
        <is>
          <t>—</t>
        </is>
      </c>
      <c r="CR255" s="137" t="inlineStr">
        <is>
          <t>Not placed · manager</t>
        </is>
      </c>
      <c r="CS255" s="137" t="inlineStr">
        <is>
          <t>No rating data</t>
        </is>
      </c>
      <c r="CT255" s="137" t="n"/>
      <c r="CU255" s="137" t="n"/>
      <c r="CV255" s="137" t="n"/>
      <c r="CW255" s="137" t="n"/>
      <c r="CX255" s="137" t="n"/>
      <c r="CY255" s="137" t="n"/>
      <c r="CZ255" s="137" t="n"/>
      <c r="DA255" s="119" t="n">
        <v>89</v>
      </c>
      <c r="DB255" s="138" t="inlineStr">
        <is>
          <t>Developing</t>
        </is>
      </c>
      <c r="DC255" s="138" t="n">
        <v>98</v>
      </c>
      <c r="DD255" s="138" t="n">
        <v>97</v>
      </c>
      <c r="DE255" s="138" t="n">
        <v>87</v>
      </c>
      <c r="DF255" s="138" t="n">
        <v>75</v>
      </c>
      <c r="DG255" s="138" t="inlineStr">
        <is>
          <t>Excel &amp; tools, Analytics &amp; BI, Business acumen</t>
        </is>
      </c>
      <c r="DH255" s="138" t="inlineStr">
        <is>
          <t>B2: 76% of profile — close</t>
        </is>
      </c>
      <c r="DI255" s="138" t="inlineStr">
        <is>
          <t>Evidence: Survey | Core: Ownership 3/3, Problem solving 3/3, Communication &amp; collaboration 2/3, Client &amp; quality focus 3/3, Learning agility 3/3, Integrity &amp; compliance 4/3 | Future-ready: AI literacy 3/3, Data literacy 3/3, Digital fluency 4/3, Innovation 2/3 | Functional: Accounting standards 3/3, Excel &amp; tools 2/3, Regulatory domain 4/3, Analytics &amp; BI 2/3, Quality &amp; process 3/3, Business acumen 2/3 | Leadership: Developing people 2/2, Decision making 2/2, Strategic acumen 1/2, Influence &amp; change 1/2</t>
        </is>
      </c>
      <c r="DJ255" s="111" t="inlineStr">
        <is>
          <t>Answered · no common topic</t>
        </is>
      </c>
      <c r="DK255" s="112" t="n"/>
      <c r="DL255" s="112" t="inlineStr">
        <is>
          <t>Product, Platform &amp; Domain Knowledge; Project, Program &amp; Agile Management; Process Improvement &amp; Quality Mindset</t>
        </is>
      </c>
      <c r="DM255" s="112" t="inlineStr">
        <is>
          <t>Answered · no common topic</t>
        </is>
      </c>
      <c r="DN255" s="112" t="n"/>
      <c r="DO255" s="139" t="inlineStr">
        <is>
          <t>No strong match from survey evidence</t>
        </is>
      </c>
      <c r="DP255" s="126" t="inlineStr">
        <is>
          <t>Gaurangee Gaurav Tawde · Senior Accounts Executive — 0.37: bank, gst, erp, compliance</t>
        </is>
      </c>
      <c r="DQ255" s="126" t="inlineStr">
        <is>
          <t>No close match in other businesses</t>
        </is>
      </c>
      <c r="DR255" s="126" t="inlineStr">
        <is>
          <t>POD Lead</t>
        </is>
      </c>
      <c r="DS255" s="126" t="n"/>
      <c r="DT255" s="126" t="inlineStr">
        <is>
          <t>Span: 1 direct reports · layer 6 · Very small team: merge with a neighbouring team or make a POD Lead role</t>
        </is>
      </c>
      <c r="DU255" s="140" t="inlineStr">
        <is>
          <t>Accounts Specialist – POD Lead in Finance · Corporate, B1 — POD Lead.
The work: Processes payments, entries and reconciliations.
At this level the role owns a domain / module, or a small team.
Key responsibilities: Processes payments, entries and reconciliations; Domain specialist work; A domain or a small team.
Holders describe it with: bank · employee · compliance · gst · sales · creation.
Leads 1 direct report.</t>
        </is>
      </c>
      <c r="DV255" s="137" t="inlineStr">
        <is>
          <t>Hire as: Senior Accountant — IRIS B1 Specialist · POD Lead · POD Lead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W255"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 must-have for the family. Scale: 1 Awareness · 2 Working · 3 Practitioner · 4 Advanced · 5 Expert.</t>
        </is>
      </c>
      <c r="DX255"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5" s="139"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Z255" s="126" t="inlineStr">
        <is>
          <t>4–7 yrs</t>
        </is>
      </c>
      <c r="EA255" s="126" t="inlineStr">
        <is>
          <t>5–8 · 4–8</t>
        </is>
      </c>
      <c r="EB255" s="126" t="inlineStr">
        <is>
          <t>Senior Accountant</t>
        </is>
      </c>
      <c r="EC255" s="126" t="inlineStr">
        <is>
          <t>Toppan Merrill: Senior Accountant · IRIS Vs Competitor Benchmark — finance ladder: Finance Specialist / Asst. Manager</t>
        </is>
      </c>
      <c r="ED255" s="126" t="inlineStr">
        <is>
          <t>IMA Management Accounting Competency Framework; ICAI / CA; Ind AS</t>
        </is>
      </c>
      <c r="EE255" s="126" t="inlineStr">
        <is>
          <t>Core 3 · Future 3 · Functional 3 · Leadership 2</t>
        </is>
      </c>
      <c r="EF255" s="139" t="n"/>
      <c r="EG255" s="126" t="inlineStr">
        <is>
          <t>✓ HRIS: 20.6 yrs, B.Com, 1 direct report
✓ Survey: 20 of 20 questions answered
✗ KRAs: none on file
✓ Manager mapping: rating, 9-box
✗ Job description: not on file</t>
        </is>
      </c>
      <c r="EH255" s="118" t="n"/>
      <c r="EI255" s="118" t="n"/>
      <c r="EJ255" s="118" t="n"/>
      <c r="EK255" s="118" t="inlineStr">
        <is>
          <t>Survey: answered · full text needed · KRAs: not received · Experience: on file</t>
        </is>
      </c>
      <c r="EL255" s="141" t="n"/>
      <c r="EM255" s="142" t="n"/>
      <c r="EN255" s="142" t="n"/>
      <c r="EO255" s="142" t="n"/>
      <c r="EP255" s="142" t="n"/>
      <c r="EQ255" s="143" t="n"/>
      <c r="ER255" s="135" t="n"/>
      <c r="ES255" s="135" t="n"/>
      <c r="ET255" s="135" t="n"/>
      <c r="EU255" s="135" t="n"/>
      <c r="EV255" s="135" t="n"/>
      <c r="EW255" s="135" t="n"/>
      <c r="EX255" s="135" t="n"/>
      <c r="EY255" s="143" t="n"/>
      <c r="EZ255" s="135" t="n"/>
      <c r="FA255" s="135" t="n"/>
      <c r="FB255" s="135" t="n"/>
      <c r="FC255" s="135" t="n"/>
      <c r="FD255" s="135" t="n"/>
    </row>
    <row r="256" ht="300" customHeight="1">
      <c r="A256" s="109" t="inlineStr">
        <is>
          <t>Corporate</t>
        </is>
      </c>
      <c r="B256" s="110" t="inlineStr">
        <is>
          <t>IRIS1557</t>
        </is>
      </c>
      <c r="C256" s="110" t="inlineStr">
        <is>
          <t>Gaurangee Gaurav Tawde</t>
        </is>
      </c>
      <c r="D256" s="110" t="inlineStr">
        <is>
          <t>Finance</t>
        </is>
      </c>
      <c r="E256" s="110" t="inlineStr">
        <is>
          <t>RC-096</t>
        </is>
      </c>
      <c r="F256" s="110" t="inlineStr">
        <is>
          <t>Shreya Singh</t>
        </is>
      </c>
      <c r="G256" s="110" t="inlineStr">
        <is>
          <t>IRIS2214</t>
        </is>
      </c>
      <c r="H256" s="110" t="inlineStr">
        <is>
          <t>B1</t>
        </is>
      </c>
      <c r="I256" s="110" t="n">
        <v>1</v>
      </c>
      <c r="J256" s="110" t="n">
        <v>20.1</v>
      </c>
      <c r="K256" s="110" t="n">
        <v>11.1</v>
      </c>
      <c r="L256" s="110" t="inlineStr">
        <is>
          <t>PGDM</t>
        </is>
      </c>
      <c r="M256" s="110" t="n"/>
      <c r="N256" s="144" t="inlineStr">
        <is>
          <t>Senior Executive Accounts</t>
        </is>
      </c>
      <c r="O256" s="113" t="inlineStr">
        <is>
          <t>Accounts Specialist – POD Lead</t>
        </is>
      </c>
      <c r="P256" s="112" t="inlineStr">
        <is>
          <t>Finance &amp; Accounts</t>
        </is>
      </c>
      <c r="Q256" s="112" t="inlineStr">
        <is>
          <t>Accounting &amp; Transaction Processing</t>
        </is>
      </c>
      <c r="R256" s="113" t="inlineStr">
        <is>
          <t>Not in current mapping files</t>
        </is>
      </c>
      <c r="S256" s="114" t="inlineStr">
        <is>
          <t>B1</t>
        </is>
      </c>
      <c r="T256" s="149" t="inlineStr">
        <is>
          <t>Specialist · POD Lead</t>
        </is>
      </c>
      <c r="U256" s="149" t="inlineStr">
        <is>
          <t>B</t>
        </is>
      </c>
      <c r="V256" s="112" t="inlineStr">
        <is>
          <t>POD Lead</t>
        </is>
      </c>
      <c r="W256" s="116" t="inlineStr">
        <is>
          <t>● Newly mapped</t>
        </is>
      </c>
      <c r="X256" s="112" t="inlineStr">
        <is>
          <t>P3 / M2</t>
        </is>
      </c>
      <c r="Y256" s="112" t="inlineStr">
        <is>
          <t>Career / · Team Lead</t>
        </is>
      </c>
      <c r="Z256" s="112" t="inlineStr">
        <is>
          <t>4 Enable</t>
        </is>
      </c>
      <c r="AA256" s="117" t="inlineStr">
        <is>
          <t>A3</t>
        </is>
      </c>
      <c r="AB256" s="118" t="inlineStr">
        <is>
          <t>Band A · Practitioner</t>
        </is>
      </c>
      <c r="AC256" s="118" t="inlineStr">
        <is>
          <t>Senior Associate</t>
        </is>
      </c>
      <c r="AD256" s="145" t="inlineStr">
        <is>
          <t>▼ Down · pay and title protected</t>
        </is>
      </c>
      <c r="AE256" s="118" t="inlineStr">
        <is>
          <t>B1</t>
        </is>
      </c>
      <c r="AF256" s="118" t="inlineStr">
        <is>
          <t>OK</t>
        </is>
      </c>
      <c r="AG256" s="118" t="inlineStr">
        <is>
          <t>Level rule: manager B1; a reportee sits at least one level below · B1 → A3 · move down · pay and title protected for one cycle</t>
        </is>
      </c>
      <c r="AH256" s="118" t="n">
        <v>5</v>
      </c>
      <c r="AI256" s="118" t="n"/>
      <c r="AJ256" s="119" t="inlineStr">
        <is>
          <t>Corporate · Finance · Band B · Expert / POD Lead</t>
        </is>
      </c>
      <c r="AK256" s="120" t="n">
        <v>3</v>
      </c>
      <c r="AL256" s="121">
        <f>IFERROR(INDEX(WM_C,MATCH($AJ256,WM_KEY,0)),"")</f>
        <v>0.46</v>
      </c>
      <c r="AM256" s="122">
        <f>IF(OR(AK256="",AL256=""),"",AK256*AL256)</f>
        <v>1.38</v>
      </c>
      <c r="AN256" s="120" t="n">
        <v>2.5</v>
      </c>
      <c r="AO256" s="121">
        <f>IFERROR(INDEX(WM_AU,MATCH($AJ256,WM_KEY,0)),"")</f>
        <v>0.17</v>
      </c>
      <c r="AP256" s="122">
        <f>IF(OR(AN256="",AO256=""),"",AN256*AO256)</f>
        <v>0.425</v>
      </c>
      <c r="AQ256" s="120" t="n">
        <v>3</v>
      </c>
      <c r="AR256" s="121">
        <f>IFERROR(INDEX(WM_AC,MATCH($AJ256,WM_KEY,0)),"")</f>
        <v>0.1</v>
      </c>
      <c r="AS256" s="122">
        <f>IF(OR(AQ256="",AR256=""),"",AQ256*AR256)</f>
        <v>0.3</v>
      </c>
      <c r="AT256" s="120" t="n">
        <v>2.5</v>
      </c>
      <c r="AU256" s="121">
        <f>IFERROR(INDEX(WM_L,MATCH($AJ256,WM_KEY,0)),"")</f>
        <v>0.05</v>
      </c>
      <c r="AV256" s="122">
        <f>IF(OR(AT256="",AU256=""),"",AT256*AU256)</f>
        <v>0.125</v>
      </c>
      <c r="AW256" s="120" t="n">
        <v>10</v>
      </c>
      <c r="AX256" s="121">
        <f>IFERROR(INDEX(WM_E,MATCH($AJ256,WM_KEY,0)),"")</f>
        <v>0.15</v>
      </c>
      <c r="AY256" s="122">
        <f>IF(OR(AW256="",AX256=""),"",AW256*AX256)</f>
        <v>1.5</v>
      </c>
      <c r="AZ256" s="123" t="n">
        <v>3</v>
      </c>
      <c r="BA256" s="121">
        <f>IFERROR(INDEX(WM_BI,MATCH($AJ256,WM_KEY,0)),"")</f>
        <v>0.07</v>
      </c>
      <c r="BB256" s="122">
        <f>IF(OR(AZ256="",BA256=""),"",AZ256*BA256)</f>
        <v>0.21</v>
      </c>
      <c r="BC256" s="122">
        <f>IF(COUNT(AM256,AP256,AS256,AV256,AY256,BB256)&lt;6,"",SUM(AM256,AP256,AS256,AV256,AY256,BB256))</f>
        <v>3.94</v>
      </c>
      <c r="BD256" s="122" t="str">
        <f>IF(BC256="","",INDEX({"A1","A2","A3","B1","B2","B3","C1","C2","D1","D2","E1","E2"},MAX(1,MIN(12,ROUND(BC256,0)))))</f>
        <v>B1</v>
      </c>
      <c r="BE256" s="114" t="inlineStr">
        <is>
          <t>B1</t>
        </is>
      </c>
      <c r="BF256" s="124" t="inlineStr">
        <is>
          <t>The score decided the level</t>
        </is>
      </c>
      <c r="BG256"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6" s="125" t="inlineStr">
        <is>
          <t>At build: Complexity 1.38 + Autonomy 0.43 + Accountability 0.30 + Leadership 0.12 + Experience 1.50 + Business impact 0.21
= 3.94 points → nearest level 4 = B1
Final level: B1 · same as the score</t>
        </is>
      </c>
      <c r="BI256" s="125" t="inlineStr">
        <is>
          <t>No rule applied: the score decides.</t>
        </is>
      </c>
      <c r="BJ256" s="125" t="inlineStr">
        <is>
          <t>—</t>
        </is>
      </c>
      <c r="BK256" s="126" t="n"/>
      <c r="BL256" s="126" t="inlineStr">
        <is>
          <t>Medium</t>
        </is>
      </c>
      <c r="BM256" s="126" t="n"/>
      <c r="BN256" s="125" t="inlineStr">
        <is>
          <t>Stable · moves in fewer than 5 of 30 weight tests</t>
        </is>
      </c>
      <c r="BO256" s="148" t="inlineStr">
        <is>
          <t>Rated 3 of 12
Start: 3.0 · senior practitioner title
Evidence reads like A3: GST compliance, bank guarantees, Softex settlement, forward contract booking, audit coordination, MIS → matches the start
Market: A3 = Varied and non-standard work; handles exceptions</t>
        </is>
      </c>
      <c r="BP256" s="129" t="inlineStr">
        <is>
          <t>Rated 2.5 of 12 · between A2 and A3
Start: 3.0 · senior practitioner title
Evidence reads like A2: Decides within compliance work; nothing broader stated → moved down 0.5
Market: A2 = Chooses own approach within standards · A3 = Technical / QC / client calls on own work</t>
        </is>
      </c>
      <c r="BQ256" s="129" t="inlineStr">
        <is>
          <t>Rated 3 of 12
Start: 3.5 · senior practitioner title; 1 direct report
Evidence reads like A3: GST, bank guarantee and Softex compliance; late filing fees if missed → moved down 0.5
Market: A3 = A module / process, or work with client or regulatory consequences</t>
        </is>
      </c>
      <c r="BR256" s="129" t="inlineStr">
        <is>
          <t>Rated 2.5 of 12 · between A2 and A3
Start: 3.5
Evidence reads like A1: No guidance of others described despite 1 direct report → moved down 1
Team: 1 direct report · POD Lead
Market: A2–A3 = Not scored in Band A</t>
        </is>
      </c>
      <c r="BS256" s="129" t="inlineStr">
        <is>
          <t>Rated 10 of 12
Experience: 20.1 yrs total · 9.0 before IRIS + 11.1 at IRIS = 9.7 on the experience scale
Qualification: PGDM · postgraduate, relevant to the work → +0.5
Market: B1 roles typically have 4–8 yrs · IRIS guide 4–7</t>
        </is>
      </c>
      <c r="BT256"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56" s="127" t="inlineStr">
        <is>
          <t>KRAs not received · manager to supply</t>
        </is>
      </c>
      <c r="BV256" s="125" t="n"/>
      <c r="BW256" s="125" t="n"/>
      <c r="BX256" s="125" t="n"/>
      <c r="BY256" s="125" t="n"/>
      <c r="BZ256" s="128" t="inlineStr">
        <is>
          <t>KRAs not received · manager to supply</t>
        </is>
      </c>
      <c r="CA256" s="125" t="n"/>
      <c r="CB256" s="130" t="n">
        <v>20</v>
      </c>
      <c r="CC256" s="128" t="inlineStr">
        <is>
          <t>Full survey answers not in the files received · How We Grow export needed · HR</t>
        </is>
      </c>
      <c r="CD256" s="131" t="inlineStr">
        <is>
          <t>—</t>
        </is>
      </c>
      <c r="CE256" s="131" t="inlineStr">
        <is>
          <t>—</t>
        </is>
      </c>
      <c r="CF256" s="131" t="inlineStr">
        <is>
          <t>—</t>
        </is>
      </c>
      <c r="CG256" s="131" t="inlineStr">
        <is>
          <t>—</t>
        </is>
      </c>
      <c r="CH256" s="132" t="inlineStr">
        <is>
          <t>Complexity: Evidence reads like A3: GST compliance, bank guarantees, Softex settlement, forward contract booking, audit coordination, MIS → matches the start
Autonomy: Evidence reads like A2: Decides within compliance work; nothing broader stated → moved down 0.5
Accountability: Evidence reads like A3: GST, bank guarantee and Softex compliance; late filing fees if missed → moved down 0.5
Leadership: Evidence reads like A1: No guidance of others described despite 1 direct report → moved down 1
Business Impact: No survey or manager-mapping signal on criticality: kept at the start point.</t>
        </is>
      </c>
      <c r="CI256" s="131"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J256" s="131" t="inlineStr">
        <is>
          <t>Self-identified: Leadership &amp; people management
For the next role: Leadership &amp; people management</t>
        </is>
      </c>
      <c r="CK256" s="128" t="inlineStr">
        <is>
          <t>Full survey answers not in the files received · How We Grow export needed · HR</t>
        </is>
      </c>
      <c r="CL256" s="133" t="inlineStr">
        <is>
          <t>WHAT THE ROLE DOES: Processes payments, entries and reconciliations. At B1: a domain / module, or a small team.
Common themes in sub-family holders, all levels' answers: compliance · reporting · bank
KEY RESPONSIBILITIES: Processes payments, entries and reconciliations; Domain specialist work; A domain or a small team
Common themes in sub-family holders, all levels' answers: bank · employee · compliance · gst · sales · creation
DELIVERS: A domain or a small team
Common themes in sub-family holders, all levels' answers: timely
ACCOUNTABLE FOR: A domain or a small team
Common themes in sub-family holders, all levels' answers: bank
DECIDES ALONE: Technical / QC / client calls for the domain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sub-family themes · 3+ answered — 2 holders, 2 answered the survey; sub-family 4 answered; catalogue RC-096</t>
        </is>
      </c>
      <c r="CM256" s="134" t="inlineStr">
        <is>
          <t>What the role answers for: A domain or a small team.
Accountability &amp; Impact rating: 3 of 12 · A3-level impact.
Leads 1 direct report.
If the work is missed · role-holders' themes: delayed.
Manager talent mapping — Latest rating: Not rated · manager · 9-Box Grid placement: Not placed · manager.</t>
        </is>
      </c>
      <c r="CN256" s="135" t="n"/>
      <c r="CO256" s="135" t="n">
        <v>3</v>
      </c>
      <c r="CP256" s="136" t="inlineStr">
        <is>
          <t>Not rated · manager</t>
        </is>
      </c>
      <c r="CQ256" s="137" t="inlineStr">
        <is>
          <t>—</t>
        </is>
      </c>
      <c r="CR256" s="137" t="inlineStr">
        <is>
          <t>Not placed · manager</t>
        </is>
      </c>
      <c r="CS256" s="137" t="inlineStr">
        <is>
          <t>No rating data</t>
        </is>
      </c>
      <c r="CT256" s="137" t="n"/>
      <c r="CU256" s="137" t="n"/>
      <c r="CV256" s="137" t="n"/>
      <c r="CW256" s="137" t="n"/>
      <c r="CX256" s="137" t="n"/>
      <c r="CY256" s="137" t="n"/>
      <c r="CZ256" s="137" t="n"/>
      <c r="DA256" s="119" t="n">
        <v>86</v>
      </c>
      <c r="DB256" s="138" t="inlineStr">
        <is>
          <t>Developing</t>
        </is>
      </c>
      <c r="DC256" s="138" t="n">
        <v>87</v>
      </c>
      <c r="DD256" s="138" t="n">
        <v>92</v>
      </c>
      <c r="DE256" s="138" t="n">
        <v>90</v>
      </c>
      <c r="DF256" s="138" t="n">
        <v>75</v>
      </c>
      <c r="DG256" s="138" t="inlineStr">
        <is>
          <t>Excel &amp; tools, Analytics &amp; BI, Business acumen</t>
        </is>
      </c>
      <c r="DH256" s="138" t="inlineStr">
        <is>
          <t>B2: 74% of profile — not yet</t>
        </is>
      </c>
      <c r="DI256" s="138" t="inlineStr">
        <is>
          <t>Evidence: Survey | Core: Ownership 2/3, Problem solving 2/3, Communication &amp; collaboration 3/3, Client &amp; quality focus 3/3, Learning agility 2/3, Integrity &amp; compliance 4/3 | Future-ready: AI literacy 2/3, Data literacy 3/3, Digital fluency 3/3, Innovation 3/3 | Functional: Accounting standards 4/3, Excel &amp; tools 2/3, Regulatory domain 4/3, Analytics &amp; BI 2/3, Quality &amp; process 3/3, Business acumen 2/3 | Leadership: Developing people 2/2, Decision making 1/2, Strategic acumen 1/2, Influence &amp; change 2/2</t>
        </is>
      </c>
      <c r="DJ256" s="111" t="inlineStr">
        <is>
          <t>Leadership &amp; people management</t>
        </is>
      </c>
      <c r="DK256" s="112" t="n"/>
      <c r="DL256" s="112" t="inlineStr">
        <is>
          <t>Project, Program &amp; Agile Management; AI, GenAI &amp; Prompt Engineering; Data Analytics, BI &amp; Visualisation</t>
        </is>
      </c>
      <c r="DM256" s="112" t="inlineStr">
        <is>
          <t>Leadership &amp; people management</t>
        </is>
      </c>
      <c r="DN256" s="112" t="n"/>
      <c r="DO256" s="139" t="inlineStr">
        <is>
          <t>No strong match from survey evidence</t>
        </is>
      </c>
      <c r="DP256" s="126" t="inlineStr">
        <is>
          <t>Anita Chavan · Senior Accounts Executive — 0.37: bank, gst, erp, compliance; Radhika Karnani · Finance Specialist — 0.35: accounting, sales, erp, finance; Shreya Singh · Finance Specialist – POD Lead — 0.31: erp, sales, finance, accounting</t>
        </is>
      </c>
      <c r="DQ256" s="126" t="inlineStr">
        <is>
          <t>No close match in other businesses</t>
        </is>
      </c>
      <c r="DR256" s="126" t="inlineStr">
        <is>
          <t>POD Lead</t>
        </is>
      </c>
      <c r="DS256" s="126" t="n"/>
      <c r="DT256" s="126" t="inlineStr">
        <is>
          <t>Span: 1 direct reports · layer 6 · Very small team: merge with a neighbouring team or make a POD Lead role</t>
        </is>
      </c>
      <c r="DU256" s="140" t="inlineStr">
        <is>
          <t>Accounts Specialist – POD Lead in Finance · Corporate, B1 — POD Lead.
The work: Processes payments, entries and reconciliations.
At this level the role owns a domain / module, or a small team.
Key responsibilities: Processes payments, entries and reconciliations; Domain specialist work; A domain or a small team.
Holders describe it with: bank · employee · compliance · gst · sales · creation.
Leads 1 direct report.</t>
        </is>
      </c>
      <c r="DV256" s="137" t="inlineStr">
        <is>
          <t>Hire as: Senior Accountant — IRIS B1 Specialist · POD Lead · POD Lead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W256"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 must-have for the family. Scale: 1 Awareness · 2 Working · 3 Practitioner · 4 Advanced · 5 Expert.</t>
        </is>
      </c>
      <c r="DX256"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6" s="139"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Z256" s="126" t="inlineStr">
        <is>
          <t>4–7 yrs</t>
        </is>
      </c>
      <c r="EA256" s="126" t="inlineStr">
        <is>
          <t>5–8 · 4–8</t>
        </is>
      </c>
      <c r="EB256" s="126" t="inlineStr">
        <is>
          <t>Senior Accountant</t>
        </is>
      </c>
      <c r="EC256" s="126" t="inlineStr">
        <is>
          <t>Toppan Merrill: Senior Accountant · IRIS Vs Competitor Benchmark — finance ladder: Finance Specialist / Asst. Manager</t>
        </is>
      </c>
      <c r="ED256" s="126" t="inlineStr">
        <is>
          <t>IMA Management Accounting Competency Framework; ICAI / CA; Ind AS</t>
        </is>
      </c>
      <c r="EE256" s="126" t="inlineStr">
        <is>
          <t>Core 3 · Future 3 · Functional 3 · Leadership 2</t>
        </is>
      </c>
      <c r="EF256" s="139" t="n"/>
      <c r="EG256" s="126" t="inlineStr">
        <is>
          <t>✓ HRIS: 20.1 yrs, PGDM, 1 direct report
✓ Survey: 20 of 20 questions answered
✗ KRAs: none on file
✓ Manager mapping: rating, 9-box
✗ Job description: not on file</t>
        </is>
      </c>
      <c r="EH256" s="118" t="n"/>
      <c r="EI256" s="118" t="n"/>
      <c r="EJ256" s="118" t="n"/>
      <c r="EK256" s="118" t="inlineStr">
        <is>
          <t>Survey: answered · full text needed · KRAs: not received · Experience: on file</t>
        </is>
      </c>
      <c r="EL256" s="141" t="n"/>
      <c r="EM256" s="142" t="n"/>
      <c r="EN256" s="142" t="n"/>
      <c r="EO256" s="142" t="n"/>
      <c r="EP256" s="142" t="n"/>
      <c r="EQ256" s="143" t="n"/>
      <c r="ER256" s="135" t="n"/>
      <c r="ES256" s="135" t="n"/>
      <c r="ET256" s="135" t="n"/>
      <c r="EU256" s="135" t="n"/>
      <c r="EV256" s="135" t="n"/>
      <c r="EW256" s="135" t="n"/>
      <c r="EX256" s="135" t="n"/>
      <c r="EY256" s="143" t="n"/>
      <c r="EZ256" s="135" t="n"/>
      <c r="FA256" s="135" t="n"/>
      <c r="FB256" s="135" t="n"/>
      <c r="FC256" s="135" t="n"/>
      <c r="FD256" s="135" t="n"/>
    </row>
    <row r="257" ht="300" customHeight="1">
      <c r="A257" s="109" t="inlineStr">
        <is>
          <t>Corporate</t>
        </is>
      </c>
      <c r="B257" s="110" t="inlineStr">
        <is>
          <t>IRIS2547</t>
        </is>
      </c>
      <c r="C257" s="110" t="inlineStr">
        <is>
          <t>Lalit Choudhary</t>
        </is>
      </c>
      <c r="D257" s="110" t="inlineStr">
        <is>
          <t>Finance</t>
        </is>
      </c>
      <c r="E257" s="110" t="inlineStr">
        <is>
          <t>RC-098</t>
        </is>
      </c>
      <c r="F257" s="110" t="inlineStr">
        <is>
          <t>Nishant Gupta</t>
        </is>
      </c>
      <c r="G257" s="110" t="inlineStr">
        <is>
          <t>IRIS1918</t>
        </is>
      </c>
      <c r="H257" s="110" t="inlineStr">
        <is>
          <t>C1</t>
        </is>
      </c>
      <c r="I257" s="110" t="n"/>
      <c r="J257" s="110" t="n">
        <v>4.8</v>
      </c>
      <c r="K257" s="110" t="n">
        <v>0.2</v>
      </c>
      <c r="L257" s="110" t="inlineStr">
        <is>
          <t>CA</t>
        </is>
      </c>
      <c r="M257" s="110" t="n"/>
      <c r="N257" s="144" t="inlineStr">
        <is>
          <t>Assistant Manager - Finance and Accounts</t>
        </is>
      </c>
      <c r="O257" s="113" t="inlineStr">
        <is>
          <t>Finance Specialist</t>
        </is>
      </c>
      <c r="P257" s="112" t="inlineStr">
        <is>
          <t>Finance &amp; Accounts</t>
        </is>
      </c>
      <c r="Q257" s="112" t="inlineStr">
        <is>
          <t>Financial Reporting, Compliance &amp; Audit</t>
        </is>
      </c>
      <c r="R257" s="113" t="inlineStr">
        <is>
          <t>Not in current mapping files</t>
        </is>
      </c>
      <c r="S257" s="114" t="inlineStr">
        <is>
          <t>B1</t>
        </is>
      </c>
      <c r="T257" s="149" t="inlineStr">
        <is>
          <t>Specialist</t>
        </is>
      </c>
      <c r="U257" s="149" t="inlineStr">
        <is>
          <t>B</t>
        </is>
      </c>
      <c r="V257" s="112" t="inlineStr">
        <is>
          <t>IC</t>
        </is>
      </c>
      <c r="W257" s="116" t="inlineStr">
        <is>
          <t>● Newly mapped</t>
        </is>
      </c>
      <c r="X257" s="112" t="inlineStr">
        <is>
          <t>P3 / M2</t>
        </is>
      </c>
      <c r="Y257" s="112" t="inlineStr">
        <is>
          <t>Career / · Team Lead</t>
        </is>
      </c>
      <c r="Z257" s="112" t="inlineStr">
        <is>
          <t>4 Enable</t>
        </is>
      </c>
      <c r="AA257" s="117" t="inlineStr">
        <is>
          <t>B1</t>
        </is>
      </c>
      <c r="AB257" s="118" t="inlineStr">
        <is>
          <t>Band B · Specialist / Manager</t>
        </is>
      </c>
      <c r="AC257" s="118" t="inlineStr">
        <is>
          <t>Specialist</t>
        </is>
      </c>
      <c r="AD257" s="118" t="inlineStr">
        <is>
          <t>• Same as the model</t>
        </is>
      </c>
      <c r="AE257" s="118" t="inlineStr">
        <is>
          <t>C1</t>
        </is>
      </c>
      <c r="AF257" s="118" t="inlineStr">
        <is>
          <t>OK</t>
        </is>
      </c>
      <c r="AG257" s="118" t="inlineStr">
        <is>
          <t>No change · already below the manager</t>
        </is>
      </c>
      <c r="AH257" s="118" t="n">
        <v>3</v>
      </c>
      <c r="AI257" s="118" t="n"/>
      <c r="AJ257" s="119" t="inlineStr">
        <is>
          <t>Corporate · Finance · Band B · Expert / POD Lead</t>
        </is>
      </c>
      <c r="AK257" s="120" t="n">
        <v>4</v>
      </c>
      <c r="AL257" s="121">
        <f>IFERROR(INDEX(WM_C,MATCH($AJ257,WM_KEY,0)),"")</f>
        <v>0.46</v>
      </c>
      <c r="AM257" s="122">
        <f>IF(OR(AK257="",AL257=""),"",AK257*AL257)</f>
        <v>1.84</v>
      </c>
      <c r="AN257" s="120" t="n">
        <v>3</v>
      </c>
      <c r="AO257" s="121">
        <f>IFERROR(INDEX(WM_AU,MATCH($AJ257,WM_KEY,0)),"")</f>
        <v>0.17</v>
      </c>
      <c r="AP257" s="122">
        <f>IF(OR(AN257="",AO257=""),"",AN257*AO257)</f>
        <v>0.51</v>
      </c>
      <c r="AQ257" s="120" t="n">
        <v>3.5</v>
      </c>
      <c r="AR257" s="121">
        <f>IFERROR(INDEX(WM_AC,MATCH($AJ257,WM_KEY,0)),"")</f>
        <v>0.1</v>
      </c>
      <c r="AS257" s="122">
        <f>IF(OR(AQ257="",AR257=""),"",AQ257*AR257)</f>
        <v>0.35</v>
      </c>
      <c r="AT257" s="120" t="n">
        <v>2</v>
      </c>
      <c r="AU257" s="121">
        <f>IFERROR(INDEX(WM_L,MATCH($AJ257,WM_KEY,0)),"")</f>
        <v>0.05</v>
      </c>
      <c r="AV257" s="122">
        <f>IF(OR(AT257="",AU257=""),"",AT257*AU257)</f>
        <v>0.1</v>
      </c>
      <c r="AW257" s="120" t="n">
        <v>4.5</v>
      </c>
      <c r="AX257" s="121">
        <f>IFERROR(INDEX(WM_E,MATCH($AJ257,WM_KEY,0)),"")</f>
        <v>0.15</v>
      </c>
      <c r="AY257" s="122">
        <f>IF(OR(AW257="",AX257=""),"",AW257*AX257)</f>
        <v>0.675</v>
      </c>
      <c r="AZ257" s="123" t="n">
        <v>3.5</v>
      </c>
      <c r="BA257" s="121">
        <f>IFERROR(INDEX(WM_BI,MATCH($AJ257,WM_KEY,0)),"")</f>
        <v>0.07</v>
      </c>
      <c r="BB257" s="122">
        <f>IF(OR(AZ257="",BA257=""),"",AZ257*BA257)</f>
        <v>0.245</v>
      </c>
      <c r="BC257" s="122">
        <f>IF(COUNT(AM257,AP257,AS257,AV257,AY257,BB257)&lt;6,"",SUM(AM257,AP257,AS257,AV257,AY257,BB257))</f>
        <v>3.72</v>
      </c>
      <c r="BD257" s="122" t="str">
        <f>IF(BC257="","",INDEX({"A1","A2","A3","B1","B2","B3","C1","C2","D1","D2","E1","E2"},MAX(1,MIN(12,ROUND(BC257,0)))))</f>
        <v>B1</v>
      </c>
      <c r="BE257" s="114" t="inlineStr">
        <is>
          <t>B1</t>
        </is>
      </c>
      <c r="BF257" s="124" t="inlineStr">
        <is>
          <t>The score decided the level</t>
        </is>
      </c>
      <c r="BG257"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7" s="125" t="inlineStr">
        <is>
          <t>At build: Complexity 1.84 + Autonomy 0.51 + Accountability 0.35 + Leadership 0.10 + Experience 0.67 + Business impact 0.25
= 3.72 points → nearest level 4 = B1
Final level: B1 · same as the score</t>
        </is>
      </c>
      <c r="BI257" s="125" t="inlineStr">
        <is>
          <t>No rule applied: the score decides.</t>
        </is>
      </c>
      <c r="BJ257" s="125" t="inlineStr">
        <is>
          <t>—</t>
        </is>
      </c>
      <c r="BK257" s="126" t="n"/>
      <c r="BL257" s="126" t="inlineStr">
        <is>
          <t>Medium</t>
        </is>
      </c>
      <c r="BM257" s="126" t="n"/>
      <c r="BN257" s="125" t="inlineStr">
        <is>
          <t>Stable · moves in fewer than 5 of 30 weight tests</t>
        </is>
      </c>
      <c r="BO257" s="148" t="inlineStr">
        <is>
          <t>Rated 4 of 12
Start: 4.0 · lead / specialist title
Evidence reads like B1: Expense variance analysis, subsidiary and consolidated financial statements, budget preparation, GST/MSME compliance → matches the start
Market: B1 = Domain specialist work</t>
        </is>
      </c>
      <c r="BP257" s="129" t="inlineStr">
        <is>
          <t>Rated 3 of 12
Start: 4.0 · lead / specialist title
Evidence reads like A2: Independent decisions limited to how expenses are analysed → moved down 1
Market: A3 = Technical / QC / client calls on own work</t>
        </is>
      </c>
      <c r="BQ257" s="129" t="inlineStr">
        <is>
          <t>Rated 3.5 of 12 · between A3 and B1
Start: 4.0 · lead / specialist title
Evidence reads like A3: Owns expense analysis and the Ideal Business order book feeding financials → moved down 0.5
Market: A3 = A module / process, or work with client or regulatory consequences · B1 = A domain or a small team</t>
        </is>
      </c>
      <c r="BR257" s="129" t="inlineStr">
        <is>
          <t>Rated 2 of 12
Start: 3.0 · individual contributor, so influence only
Evidence reads like A1: No guidance or leadership of others described → moved down 1
Team: 0 direct reports · IC
Market: A2 = Not scored in Band A</t>
        </is>
      </c>
      <c r="BS257" s="129" t="inlineStr">
        <is>
          <t>Rated 4.5 of 12 · between B1 and B2
Experience: 4.8 yrs total · 4.6 before IRIS + 0.2 at IRIS = 3.7 on the experience scale
Qualification: CA · professional, relevant to the work → +1.0
Market: B1 roles typically have 4–8 yrs · IRIS guide 4–7</t>
        </is>
      </c>
      <c r="BT257"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57" s="127" t="inlineStr">
        <is>
          <t>KRAs not received · manager to supply</t>
        </is>
      </c>
      <c r="BV257" s="125" t="n"/>
      <c r="BW257" s="125" t="n"/>
      <c r="BX257" s="125" t="n"/>
      <c r="BY257" s="125" t="n"/>
      <c r="BZ257" s="128" t="inlineStr">
        <is>
          <t>KRAs not received · manager to supply</t>
        </is>
      </c>
      <c r="CA257" s="125" t="n"/>
      <c r="CB257" s="130" t="n">
        <v>19</v>
      </c>
      <c r="CC257" s="128" t="inlineStr">
        <is>
          <t>Full survey answers not in the files received · How We Grow export needed · HR</t>
        </is>
      </c>
      <c r="CD257" s="131" t="inlineStr">
        <is>
          <t>—</t>
        </is>
      </c>
      <c r="CE257" s="131" t="inlineStr">
        <is>
          <t>—</t>
        </is>
      </c>
      <c r="CF257" s="131" t="inlineStr">
        <is>
          <t>—</t>
        </is>
      </c>
      <c r="CG257" s="131" t="inlineStr">
        <is>
          <t>—</t>
        </is>
      </c>
      <c r="CH257" s="132" t="inlineStr">
        <is>
          <t>Complexity: Evidence reads like B1: Expense variance analysis, subsidiary and consolidated financial statements, budget preparation, GST/MSME compliance → matches the start
Autonomy: Evidence reads like A2: Independent decisions limited to how expenses are analysed → moved down 1
Accountability: Evidence reads like A3: Owns expense analysis and the Ideal Business order book feeding financials → moved down 0.5
Leadership: Evidence reads like A1: No guidance or leadership of others described → moved down 1
Business Impact: No survey or manager-mapping signal on criticality: kept at the start point.</t>
        </is>
      </c>
      <c r="CI257" s="131" t="inlineStr">
        <is>
          <t>Common themes in role-holders' answers: business · financial · reason · management
Common themes in role-holders' answers: order · business · sales · invoice
Common themes in role-holders' answers: financial statements
Common themes in role-holders' answers: order</t>
        </is>
      </c>
      <c r="CJ257" s="131" t="inlineStr">
        <is>
          <t>Self-identified: Answered · no common topic
For the next role: Answered · no common topic</t>
        </is>
      </c>
      <c r="CK257" s="128" t="inlineStr">
        <is>
          <t>Full survey answers not in the files received · How We Grow export needed · HR</t>
        </is>
      </c>
      <c r="CL257" s="133" t="inlineStr">
        <is>
          <t>WHAT THE ROLE DOES: Prepares financial statements, subsidiary closings, statutory compliance, budgets and audits. At B1: a domain / module, or a small team.
Common themes in role-holders' answers: business · financial · reason · management
KEY RESPONSIBILITIES: Prepares financial statements, subsidiary closings, statutory compliance, budgets and audits; Domain specialist work; A domain or a small team
Common themes in role-holders' answers: order · business · sales · invoice
DELIVERS: A domain or a small team
Common themes in role-holders' answers: financial statements
ACCOUNTABLE FOR: A domain or a small team
Common themes in role-holders' answers: order
DECIDES ALONE: Technical / QC / client calls for the domain
SKILLS &amp; KNOWLEDGE · role-holders: accounting · Finance
TOOLS &amp; SYSTEMS: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role-holders' themes · 3+ answered — 3 holders, 3 answered the survey; sub-family 4 answered; catalogue RC-098</t>
        </is>
      </c>
      <c r="CM257" s="134" t="inlineStr">
        <is>
          <t>What the role answers for: A domain or a small team.
Accountability &amp; Impact rating: 3.5 of 12 · B1-level impact.
Manager talent mapping — Latest rating: Not rated · manager · 9-Box Grid placement: Not placed · manager.</t>
        </is>
      </c>
      <c r="CN257" s="135" t="n"/>
      <c r="CO257" s="135" t="n">
        <v>3.5</v>
      </c>
      <c r="CP257" s="136" t="inlineStr">
        <is>
          <t>Not rated · manager</t>
        </is>
      </c>
      <c r="CQ257" s="137" t="inlineStr">
        <is>
          <t>—</t>
        </is>
      </c>
      <c r="CR257" s="137" t="inlineStr">
        <is>
          <t>Not placed · manager</t>
        </is>
      </c>
      <c r="CS257" s="137" t="inlineStr">
        <is>
          <t>No rating data</t>
        </is>
      </c>
      <c r="CT257" s="137" t="n"/>
      <c r="CU257" s="137" t="n"/>
      <c r="CV257" s="137" t="n"/>
      <c r="CW257" s="137" t="n"/>
      <c r="CX257" s="137" t="n"/>
      <c r="CY257" s="137" t="n"/>
      <c r="CZ257" s="137" t="n"/>
      <c r="DA257" s="119" t="n">
        <v>91</v>
      </c>
      <c r="DB257" s="138" t="inlineStr">
        <is>
          <t>Meets the level</t>
        </is>
      </c>
      <c r="DC257" s="138" t="n">
        <v>87</v>
      </c>
      <c r="DD257" s="138" t="n">
        <v>75</v>
      </c>
      <c r="DE257" s="138" t="n">
        <v>98</v>
      </c>
      <c r="DF257" s="138" t="n">
        <v>100</v>
      </c>
      <c r="DG257" s="138" t="inlineStr">
        <is>
          <t>Quality &amp; process, Ownership, Communication &amp; collaboration</t>
        </is>
      </c>
      <c r="DH257" s="138" t="inlineStr">
        <is>
          <t>B2: 75% of profile — close</t>
        </is>
      </c>
      <c r="DI257" s="138" t="inlineStr">
        <is>
          <t>Evidence: Survey | Core: Ownership 2/3, Problem solving 4/3, Communication &amp; collaboration 2/3, Client &amp; quality focus 3/3, Learning agility 2/3, Integrity &amp; compliance 3/3 | Future-ready: AI literacy 2/3, Data literacy 3/3, Digital fluency 2/3, Innovation 2/3 | Functional: Accounting standards 3/3, Excel &amp; tools 3/3, Regulatory domain 3/3, Analytics &amp; BI 3/3, Quality &amp; process 2/3, Business acumen 4/3 | Leadership: Developing people 1/1, Decision making 1/1, Strategic acumen 1/1, Influence &amp; change 1/1</t>
        </is>
      </c>
      <c r="DJ257" s="111" t="inlineStr">
        <is>
          <t>Answered · no common topic</t>
        </is>
      </c>
      <c r="DK257" s="112" t="n"/>
      <c r="DL257" s="112" t="inlineStr">
        <is>
          <t>Advanced Excel &amp; Productivity Tools; People Leadership &amp; Mentoring; Project, Program &amp; Agile Management</t>
        </is>
      </c>
      <c r="DM257" s="112" t="inlineStr">
        <is>
          <t>Answered · no common topic</t>
        </is>
      </c>
      <c r="DN257" s="112" t="n"/>
      <c r="DO257" s="139" t="inlineStr">
        <is>
          <t>No strong match from survey evidence</t>
        </is>
      </c>
      <c r="DP257" s="126" t="inlineStr">
        <is>
          <t>No material overlap found</t>
        </is>
      </c>
      <c r="DQ257" s="126" t="inlineStr">
        <is>
          <t>No close match in other businesses</t>
        </is>
      </c>
      <c r="DR257" s="126" t="n"/>
      <c r="DS257" s="126" t="n"/>
      <c r="DT257" s="126" t="n"/>
      <c r="DU257" s="140" t="inlineStr">
        <is>
          <t>Finance Specialist in Finance · Corporate, B1 — IC.
The work: Prepares financial statements, subsidiary closings, statutory compliance, budgets and audits.
At this level the role owns a domain / module, or a small team.
Key responsibilities: Prepares financial statements, subsidiary closings, statutory compliance, budgets and audits; Domain specialist work; A domain or a small team.
Holders describe it with: order · business · sales · invoice.</t>
        </is>
      </c>
      <c r="DV257" s="137" t="inlineStr">
        <is>
          <t>Hire as: Senior Accountant — IRIS B1 Specialist · IC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W257"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Finance
TOOLS: ERP
★ = must-have for the family. Scale: 1 Awareness · 2 Working · 3 Practitioner · 4 Advanced · 5 Expert.</t>
        </is>
      </c>
      <c r="DX257"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7" s="139"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Z257" s="126" t="inlineStr">
        <is>
          <t>4–7 yrs</t>
        </is>
      </c>
      <c r="EA257" s="126" t="inlineStr">
        <is>
          <t>5–8 · 4–8</t>
        </is>
      </c>
      <c r="EB257" s="126" t="inlineStr">
        <is>
          <t>Senior Accountant</t>
        </is>
      </c>
      <c r="EC257" s="126" t="inlineStr">
        <is>
          <t>Toppan Merrill: Senior Accountant · IRIS Vs Competitor Benchmark — finance ladder: Finance Specialist / Asst. Manager</t>
        </is>
      </c>
      <c r="ED257" s="126" t="inlineStr">
        <is>
          <t>IMA Management Accounting Competency Framework; ICAI / CA; Ind AS</t>
        </is>
      </c>
      <c r="EE257" s="126" t="inlineStr">
        <is>
          <t>Core 3 · Future 3 · Functional 3 · Leadership 1</t>
        </is>
      </c>
      <c r="EF257" s="139" t="n"/>
      <c r="EG257" s="126" t="inlineStr">
        <is>
          <t>✓ HRIS: 4.8 yrs, CA, 0 direct reports
✓ Survey: 19 of 20 questions answered
✗ KRAs: none on file
✓ Manager mapping: rating, 9-box
✗ Job description: not on file</t>
        </is>
      </c>
      <c r="EH257" s="118" t="n"/>
      <c r="EI257" s="118" t="n"/>
      <c r="EJ257" s="118" t="n"/>
      <c r="EK257" s="118" t="inlineStr">
        <is>
          <t>Survey: answered · full text needed · KRAs: not received · Experience: on file</t>
        </is>
      </c>
      <c r="EL257" s="141" t="n"/>
      <c r="EM257" s="142" t="n"/>
      <c r="EN257" s="142" t="n"/>
      <c r="EO257" s="142" t="n"/>
      <c r="EP257" s="142" t="n"/>
      <c r="EQ257" s="143" t="n"/>
      <c r="ER257" s="135" t="n"/>
      <c r="ES257" s="135" t="n"/>
      <c r="ET257" s="135" t="n"/>
      <c r="EU257" s="135" t="n"/>
      <c r="EV257" s="135" t="n"/>
      <c r="EW257" s="135" t="n"/>
      <c r="EX257" s="135" t="n"/>
      <c r="EY257" s="143" t="n"/>
      <c r="EZ257" s="135" t="n"/>
      <c r="FA257" s="135" t="n"/>
      <c r="FB257" s="135" t="n"/>
      <c r="FC257" s="135" t="n"/>
      <c r="FD257" s="135" t="n"/>
    </row>
    <row r="258" ht="300" customHeight="1">
      <c r="A258" s="109" t="inlineStr">
        <is>
          <t>Corporate</t>
        </is>
      </c>
      <c r="B258" s="110" t="inlineStr">
        <is>
          <t>IRIS2561</t>
        </is>
      </c>
      <c r="C258" s="110" t="inlineStr">
        <is>
          <t>Radhika Karnani</t>
        </is>
      </c>
      <c r="D258" s="110" t="inlineStr">
        <is>
          <t>Finance</t>
        </is>
      </c>
      <c r="E258" s="110" t="inlineStr">
        <is>
          <t>RC-098</t>
        </is>
      </c>
      <c r="F258" s="110" t="inlineStr">
        <is>
          <t>Nishant Gupta</t>
        </is>
      </c>
      <c r="G258" s="110" t="inlineStr">
        <is>
          <t>IRIS1918</t>
        </is>
      </c>
      <c r="H258" s="110" t="inlineStr">
        <is>
          <t>C1</t>
        </is>
      </c>
      <c r="I258" s="110" t="n"/>
      <c r="J258" s="157" t="inlineStr">
        <is>
          <t>Not provided · HRIS</t>
        </is>
      </c>
      <c r="K258" s="110" t="n">
        <v>0.1</v>
      </c>
      <c r="L258" s="110" t="inlineStr">
        <is>
          <t>CA</t>
        </is>
      </c>
      <c r="M258" s="110" t="n"/>
      <c r="N258" s="144" t="inlineStr">
        <is>
          <t>Assistant Manager - Finance and Accounts</t>
        </is>
      </c>
      <c r="O258" s="113" t="inlineStr">
        <is>
          <t>Finance Specialist</t>
        </is>
      </c>
      <c r="P258" s="112" t="inlineStr">
        <is>
          <t>Finance &amp; Accounts</t>
        </is>
      </c>
      <c r="Q258" s="112" t="inlineStr">
        <is>
          <t>Financial Reporting, Compliance &amp; Audit</t>
        </is>
      </c>
      <c r="R258" s="113" t="inlineStr">
        <is>
          <t>Not in current mapping files</t>
        </is>
      </c>
      <c r="S258" s="114" t="inlineStr">
        <is>
          <t>B1</t>
        </is>
      </c>
      <c r="T258" s="149" t="inlineStr">
        <is>
          <t>Specialist</t>
        </is>
      </c>
      <c r="U258" s="149" t="inlineStr">
        <is>
          <t>B</t>
        </is>
      </c>
      <c r="V258" s="112" t="inlineStr">
        <is>
          <t>IC</t>
        </is>
      </c>
      <c r="W258" s="116" t="inlineStr">
        <is>
          <t>● Newly mapped</t>
        </is>
      </c>
      <c r="X258" s="112" t="inlineStr">
        <is>
          <t>P3 / M2</t>
        </is>
      </c>
      <c r="Y258" s="112" t="inlineStr">
        <is>
          <t>Career / · Team Lead</t>
        </is>
      </c>
      <c r="Z258" s="112" t="inlineStr">
        <is>
          <t>4 Enable</t>
        </is>
      </c>
      <c r="AA258" s="117" t="inlineStr">
        <is>
          <t>B1</t>
        </is>
      </c>
      <c r="AB258" s="118" t="inlineStr">
        <is>
          <t>Band B · Specialist / Manager</t>
        </is>
      </c>
      <c r="AC258" s="118" t="inlineStr">
        <is>
          <t>Specialist</t>
        </is>
      </c>
      <c r="AD258" s="118" t="inlineStr">
        <is>
          <t>• Same as the model</t>
        </is>
      </c>
      <c r="AE258" s="118" t="inlineStr">
        <is>
          <t>C1</t>
        </is>
      </c>
      <c r="AF258" s="118" t="inlineStr">
        <is>
          <t>OK</t>
        </is>
      </c>
      <c r="AG258" s="118" t="inlineStr">
        <is>
          <t>No change · already below the manager</t>
        </is>
      </c>
      <c r="AH258" s="118" t="n">
        <v>3</v>
      </c>
      <c r="AI258" s="118" t="n"/>
      <c r="AJ258" s="119" t="inlineStr">
        <is>
          <t>Corporate · Finance · Band B · Expert / POD Lead</t>
        </is>
      </c>
      <c r="AK258" s="120" t="n">
        <v>4</v>
      </c>
      <c r="AL258" s="121">
        <f>IFERROR(INDEX(WM_C,MATCH($AJ258,WM_KEY,0)),"")</f>
        <v>0.46</v>
      </c>
      <c r="AM258" s="122">
        <f>IF(OR(AK258="",AL258=""),"",AK258*AL258)</f>
        <v>1.84</v>
      </c>
      <c r="AN258" s="120" t="n">
        <v>3</v>
      </c>
      <c r="AO258" s="121">
        <f>IFERROR(INDEX(WM_AU,MATCH($AJ258,WM_KEY,0)),"")</f>
        <v>0.17</v>
      </c>
      <c r="AP258" s="122">
        <f>IF(OR(AN258="",AO258=""),"",AN258*AO258)</f>
        <v>0.51</v>
      </c>
      <c r="AQ258" s="120" t="n">
        <v>3.5</v>
      </c>
      <c r="AR258" s="121">
        <f>IFERROR(INDEX(WM_AC,MATCH($AJ258,WM_KEY,0)),"")</f>
        <v>0.1</v>
      </c>
      <c r="AS258" s="122">
        <f>IF(OR(AQ258="",AR258=""),"",AQ258*AR258)</f>
        <v>0.35</v>
      </c>
      <c r="AT258" s="120" t="n">
        <v>2.5</v>
      </c>
      <c r="AU258" s="121">
        <f>IFERROR(INDEX(WM_L,MATCH($AJ258,WM_KEY,0)),"")</f>
        <v>0.05</v>
      </c>
      <c r="AV258" s="122">
        <f>IF(OR(AT258="",AU258=""),"",AT258*AU258)</f>
        <v>0.125</v>
      </c>
      <c r="AW258" s="120" t="n">
        <v>5</v>
      </c>
      <c r="AX258" s="121">
        <f>IFERROR(INDEX(WM_E,MATCH($AJ258,WM_KEY,0)),"")</f>
        <v>0.15</v>
      </c>
      <c r="AY258" s="122">
        <f>IF(OR(AW258="",AX258=""),"",AW258*AX258)</f>
        <v>0.75</v>
      </c>
      <c r="AZ258" s="123" t="n">
        <v>3.5</v>
      </c>
      <c r="BA258" s="121">
        <f>IFERROR(INDEX(WM_BI,MATCH($AJ258,WM_KEY,0)),"")</f>
        <v>0.07</v>
      </c>
      <c r="BB258" s="122">
        <f>IF(OR(AZ258="",BA258=""),"",AZ258*BA258)</f>
        <v>0.245</v>
      </c>
      <c r="BC258" s="122">
        <f>IF(COUNT(AM258,AP258,AS258,AV258,AY258,BB258)&lt;6,"",SUM(AM258,AP258,AS258,AV258,AY258,BB258))</f>
        <v>3.82</v>
      </c>
      <c r="BD258" s="122" t="str">
        <f>IF(BC258="","",INDEX({"A1","A2","A3","B1","B2","B3","C1","C2","D1","D2","E1","E2"},MAX(1,MIN(12,ROUND(BC258,0)))))</f>
        <v>B1</v>
      </c>
      <c r="BE258" s="114" t="inlineStr">
        <is>
          <t>B1</t>
        </is>
      </c>
      <c r="BF258" s="124" t="inlineStr">
        <is>
          <t>Rule: R2</t>
        </is>
      </c>
      <c r="BG258"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8" s="125" t="inlineStr">
        <is>
          <t>At build: Complexity 1.84 + Autonomy 0.51 + Accountability 0.35 + Leadership 0.12 + Experience 0.75 + Business impact 0.25
= 3.82 points → nearest level 4 = B1
Final level: B1 · same as the score</t>
        </is>
      </c>
      <c r="BI258" s="125" t="inlineStr">
        <is>
          <t>• Provisional: the experience record looks incomplete, so this level is kept until HR confirms it.
Final level: B1.</t>
        </is>
      </c>
      <c r="BJ258" s="125" t="inlineStr">
        <is>
          <t>Input needed</t>
        </is>
      </c>
      <c r="BK258" s="126" t="n"/>
      <c r="BL258" s="126" t="inlineStr">
        <is>
          <t>Low</t>
        </is>
      </c>
      <c r="BM258" s="126" t="inlineStr">
        <is>
          <t>• Total experience is not on record · new joiner — level is provisional until HR adds it</t>
        </is>
      </c>
      <c r="BN258" s="125" t="inlineStr">
        <is>
          <t>Stable · moves in fewer than 5 of 30 weight tests</t>
        </is>
      </c>
      <c r="BO258" s="148" t="inlineStr">
        <is>
          <t>Rated 4 of 12
Start: 4.0 · lead / specialist title
Evidence reads like B1: own survey / KRA answers · summarised by the rater; not quoted → matches the start
Market: B1 = Domain specialist work</t>
        </is>
      </c>
      <c r="BP258" s="129" t="inlineStr">
        <is>
          <t>Rated 3 of 12
Start: 4.0 · lead / specialist title
Evidence reads like A2: Only 'process improvement' named as an independent decision → moved down 1
Market: A3 = Technical / QC / client calls on own work</t>
        </is>
      </c>
      <c r="BQ258" s="129" t="inlineStr">
        <is>
          <t>Rated 3.5 of 12 · between A3 and B1
Start: 4.0 · lead / specialist title
Evidence reads like A3: own survey / KRA answers · summarised by the rater; not quoted → moved down 0.5
Market: A3 = A module / process, or work with client or regulatory consequences · B1 = A domain or a small team</t>
        </is>
      </c>
      <c r="BR258" s="129" t="inlineStr">
        <is>
          <t>Rated 2.5 of 12 · between A2 and A3
Start: 3.0 · individual contributor, so influence only
Evidence reads like A2: Reviews sales orders and invoices prepared by others; no guiding role stated → moved down 0.5
Team: 0 direct reports · IC
Market: A2–A3 = Not scored in Band A</t>
        </is>
      </c>
      <c r="BS258" s="129" t="inlineStr">
        <is>
          <t>Rated 5 of 12
Experience: not on record · input needed from HR, so set at the role's own level: it neither helps nor hurts
Qualification: CA · professional, relevant to the work → +1.0
Market: B1 roles typically have 4–8 yrs · IRIS guide 4–7</t>
        </is>
      </c>
      <c r="BT258"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58" s="127" t="inlineStr">
        <is>
          <t>KRAs not received · manager to supply</t>
        </is>
      </c>
      <c r="BV258" s="125" t="n"/>
      <c r="BW258" s="125" t="n"/>
      <c r="BX258" s="125" t="n"/>
      <c r="BY258" s="125" t="n"/>
      <c r="BZ258" s="128" t="inlineStr">
        <is>
          <t>KRAs not received · manager to supply</t>
        </is>
      </c>
      <c r="CA258" s="125" t="n"/>
      <c r="CB258" s="130" t="n">
        <v>19</v>
      </c>
      <c r="CC258" s="128" t="inlineStr">
        <is>
          <t>Full survey answers not in the files received · How We Grow export needed · HR</t>
        </is>
      </c>
      <c r="CD258" s="131" t="inlineStr">
        <is>
          <t>—</t>
        </is>
      </c>
      <c r="CE258" s="131" t="inlineStr">
        <is>
          <t>—</t>
        </is>
      </c>
      <c r="CF258" s="131" t="inlineStr">
        <is>
          <t>—</t>
        </is>
      </c>
      <c r="CG258" s="131" t="inlineStr">
        <is>
          <t>—</t>
        </is>
      </c>
      <c r="CH258" s="132" t="inlineStr">
        <is>
          <t>Complexity: Evidence reads like B1: own survey / KRA answers · summarised by the rater; not quoted → matches the start
Autonomy: Evidence reads like A2: Only 'process improvement' named as an independent decision → moved down 1
Accountability: Evidence reads like A3: own survey / KRA answers · summarised by the rater; not quoted → moved down 0.5
Leadership: Evidence reads like A2: Reviews sales orders and invoices prepared by others; no guiding role stated → moved down 0.5
Business Impact: No survey or manager-mapping signal on criticality: kept at the start point.</t>
        </is>
      </c>
      <c r="CI258" s="131" t="inlineStr">
        <is>
          <t>Common themes in role-holders' answers: business · financial · reason · management
Common themes in role-holders' answers: order · business · sales · invoice
Common themes in role-holders' answers: financial statements
Common themes in role-holders' answers: order</t>
        </is>
      </c>
      <c r="CJ258" s="131" t="inlineStr">
        <is>
          <t>Self-identified: Answered · no common topic
For the next role: Answered · no common topic</t>
        </is>
      </c>
      <c r="CK258" s="128" t="inlineStr">
        <is>
          <t>Full survey answers not in the files received · How We Grow export needed · HR</t>
        </is>
      </c>
      <c r="CL258" s="133" t="inlineStr">
        <is>
          <t>WHAT THE ROLE DOES: Prepares financial statements, subsidiary closings, statutory compliance, budgets and audits. At B1: a domain / module, or a small team.
Common themes in role-holders' answers: business · financial · reason · management
KEY RESPONSIBILITIES: Prepares financial statements, subsidiary closings, statutory compliance, budgets and audits; Domain specialist work; A domain or a small team
Common themes in role-holders' answers: order · business · sales · invoice
DELIVERS: A domain or a small team
Common themes in role-holders' answers: financial statements
ACCOUNTABLE FOR: A domain or a small team
Common themes in role-holders' answers: order
DECIDES ALONE: Technical / QC / client calls for the domain
SKILLS &amp; KNOWLEDGE · role-holders: accounting · Finance
TOOLS &amp; SYSTEMS: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role-holders' themes · 3+ answered — 3 holders, 3 answered the survey; sub-family 4 answered; catalogue RC-098</t>
        </is>
      </c>
      <c r="CM258" s="134" t="inlineStr">
        <is>
          <t>What the role answers for: A domain or a small team.
Accountability &amp; Impact rating: 3.5 of 12 · B1-level impact.
Manager talent mapping — Latest rating: Not rated · manager · 9-Box Grid placement: Not placed · manager.</t>
        </is>
      </c>
      <c r="CN258" s="135" t="n"/>
      <c r="CO258" s="135" t="n">
        <v>3.5</v>
      </c>
      <c r="CP258" s="136" t="inlineStr">
        <is>
          <t>Not rated · manager</t>
        </is>
      </c>
      <c r="CQ258" s="137" t="inlineStr">
        <is>
          <t>—</t>
        </is>
      </c>
      <c r="CR258" s="137" t="inlineStr">
        <is>
          <t>Not placed · manager</t>
        </is>
      </c>
      <c r="CS258" s="137" t="inlineStr">
        <is>
          <t>No rating data</t>
        </is>
      </c>
      <c r="CT258" s="137" t="n"/>
      <c r="CU258" s="137" t="n"/>
      <c r="CV258" s="137" t="n"/>
      <c r="CW258" s="137" t="n"/>
      <c r="CX258" s="137" t="n"/>
      <c r="CY258" s="137" t="n"/>
      <c r="CZ258" s="137" t="n"/>
      <c r="DA258" s="119" t="n">
        <v>93</v>
      </c>
      <c r="DB258" s="138" t="inlineStr">
        <is>
          <t>Meets the level</t>
        </is>
      </c>
      <c r="DC258" s="138" t="n">
        <v>89</v>
      </c>
      <c r="DD258" s="138" t="n">
        <v>83</v>
      </c>
      <c r="DE258" s="138" t="n">
        <v>99</v>
      </c>
      <c r="DF258" s="138" t="n">
        <v>100</v>
      </c>
      <c r="DG258" s="138" t="inlineStr">
        <is>
          <t>Analytics &amp; BI, Business acumen, Ownership</t>
        </is>
      </c>
      <c r="DH258" s="138" t="inlineStr">
        <is>
          <t>B2: 80% of profile — close</t>
        </is>
      </c>
      <c r="DI258" s="138" t="inlineStr">
        <is>
          <t>Evidence: Survey | Core: Ownership 2/3, Problem solving 3/3, Communication &amp; collaboration 3/3, Client &amp; quality focus 3/3, Learning agility 2/3, Integrity &amp; compliance 3/3 | Future-ready: AI literacy 2/3, Data literacy 3/3, Digital fluency 2/3, Innovation 3/3 | Functional: Accounting standards 4/3, Excel &amp; tools 4/3, Regulatory domain 4/3, Analytics &amp; BI 2/3, Quality &amp; process 3/3, Business acumen 2/3 | Leadership: Developing people 1/1, Decision making 1/1, Strategic acumen 1/1, Influence &amp; change 1/1</t>
        </is>
      </c>
      <c r="DJ258" s="111" t="inlineStr">
        <is>
          <t>Answered · no common topic</t>
        </is>
      </c>
      <c r="DK258" s="112" t="n"/>
      <c r="DL258" s="112" t="inlineStr">
        <is>
          <t>People Leadership &amp; Mentoring; Project, Program &amp; Agile Management; Stakeholder &amp; Client Management</t>
        </is>
      </c>
      <c r="DM258" s="112" t="inlineStr">
        <is>
          <t>Answered · no common topic</t>
        </is>
      </c>
      <c r="DN258" s="112" t="n"/>
      <c r="DO258" s="139" t="inlineStr">
        <is>
          <t>No strong match from survey evidence</t>
        </is>
      </c>
      <c r="DP258" s="126" t="inlineStr">
        <is>
          <t>Shreya Singh · Finance Specialist – POD Lead — 0.39: sales, erp, order, invoice; Winny Nair · Senior Finance Specialist – POD Lead — 0.38: subsidiary, erp, finance, office; Gaurangee Gaurav Tawde · Senior Accounts Executive — 0.35: accounting, sales, erp, finance</t>
        </is>
      </c>
      <c r="DQ258" s="126" t="inlineStr">
        <is>
          <t>No close match in other businesses</t>
        </is>
      </c>
      <c r="DR258" s="126" t="n"/>
      <c r="DS258" s="126" t="n"/>
      <c r="DT258" s="126" t="n"/>
      <c r="DU258" s="140" t="inlineStr">
        <is>
          <t>Finance Specialist in Finance · Corporate, B1 — IC.
The work: Prepares financial statements, subsidiary closings, statutory compliance, budgets and audits.
At this level the role owns a domain / module, or a small team.
Key responsibilities: Prepares financial statements, subsidiary closings, statutory compliance, budgets and audits; Domain specialist work; A domain or a small team.
Holders describe it with: order · business · sales · invoice.</t>
        </is>
      </c>
      <c r="DV258" s="137" t="inlineStr">
        <is>
          <t>Hire as: Senior Accountant — IRIS B1 Specialist · IC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W258"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Finance
TOOLS: ERP
★ = must-have for the family. Scale: 1 Awareness · 2 Working · 3 Practitioner · 4 Advanced · 5 Expert.</t>
        </is>
      </c>
      <c r="DX258"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8" s="139"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Z258" s="126" t="inlineStr">
        <is>
          <t>4–7 yrs</t>
        </is>
      </c>
      <c r="EA258" s="126" t="inlineStr">
        <is>
          <t>5–8 · 4–8</t>
        </is>
      </c>
      <c r="EB258" s="126" t="inlineStr">
        <is>
          <t>Senior Accountant</t>
        </is>
      </c>
      <c r="EC258" s="126" t="inlineStr">
        <is>
          <t>Toppan Merrill: Senior Accountant · IRIS Vs Competitor Benchmark — finance ladder: Finance Specialist / Asst. Manager</t>
        </is>
      </c>
      <c r="ED258" s="126" t="inlineStr">
        <is>
          <t>IMA Management Accounting Competency Framework; ICAI / CA; Ind AS</t>
        </is>
      </c>
      <c r="EE258" s="126" t="inlineStr">
        <is>
          <t>Core 3 · Future 3 · Functional 3 · Leadership 1</t>
        </is>
      </c>
      <c r="EF258" s="127" t="inlineStr">
        <is>
          <t>• Total experience · outside + at IRIS — HR — HRIS
• Confirm prior experience · provisional placement — HR</t>
        </is>
      </c>
      <c r="EG258" s="126" t="inlineStr">
        <is>
          <t>✗ HRIS: experience missing, CA, 0 direct reports
✓ Survey: 19 of 20 questions answered
✗ KRAs: none on file
✓ Manager mapping: rating, 9-box
✗ Job description: not on file</t>
        </is>
      </c>
      <c r="EH258" s="118" t="inlineStr">
        <is>
          <t xml:space="preserve">D120 · Provisional · Medium: • Total experience is not on record · new joiner — level is provisional until HR adds it · owner HR · 
D339 · Input needed · Medium: • Total experience · outside + at IRIS — HR — HRIS
• Confirm prior experience · provisional placement — HR · owner HR — HRIS · HR · </t>
        </is>
      </c>
      <c r="EI258" s="118" t="inlineStr">
        <is>
          <t>R112 · Total experience · outside + at IRIS · HR — HRIS · Open
R113 · Confirm prior experience · provisional placement · HR · Open</t>
        </is>
      </c>
      <c r="EJ258" s="118" t="inlineStr">
        <is>
          <t>Total experience · outside + at IRIS · HR — HRIS
Confirm prior experience · provisional placement · HR</t>
        </is>
      </c>
      <c r="EK258" s="118" t="inlineStr">
        <is>
          <t>Survey: answered · full text needed · KRAs: not received · Experience: on file · Placement provisional · R2</t>
        </is>
      </c>
      <c r="EL258" s="141" t="n"/>
      <c r="EM258" s="142" t="n"/>
      <c r="EN258" s="142" t="n"/>
      <c r="EO258" s="142" t="n"/>
      <c r="EP258" s="142" t="n"/>
      <c r="EQ258" s="143" t="n"/>
      <c r="ER258" s="135" t="n"/>
      <c r="ES258" s="135" t="n"/>
      <c r="ET258" s="135" t="n"/>
      <c r="EU258" s="135" t="n"/>
      <c r="EV258" s="135" t="n"/>
      <c r="EW258" s="135" t="n"/>
      <c r="EX258" s="135" t="n"/>
      <c r="EY258" s="143" t="n"/>
      <c r="EZ258" s="135" t="n"/>
      <c r="FA258" s="135" t="n"/>
      <c r="FB258" s="135" t="n"/>
      <c r="FC258" s="135" t="n"/>
      <c r="FD258" s="135" t="n"/>
    </row>
    <row r="259" ht="300" customHeight="1">
      <c r="A259" s="109" t="inlineStr">
        <is>
          <t>Corporate</t>
        </is>
      </c>
      <c r="B259" s="110" t="inlineStr">
        <is>
          <t>IRIS2214</t>
        </is>
      </c>
      <c r="C259" s="110" t="inlineStr">
        <is>
          <t>Shreya Singh</t>
        </is>
      </c>
      <c r="D259" s="110" t="inlineStr">
        <is>
          <t>Finance</t>
        </is>
      </c>
      <c r="E259" s="110" t="inlineStr">
        <is>
          <t>RC-098</t>
        </is>
      </c>
      <c r="F259" s="110" t="inlineStr">
        <is>
          <t>Winny Nair</t>
        </is>
      </c>
      <c r="G259" s="110" t="inlineStr">
        <is>
          <t>IRIS1508</t>
        </is>
      </c>
      <c r="H259" s="110" t="inlineStr">
        <is>
          <t>B2</t>
        </is>
      </c>
      <c r="I259" s="110" t="n">
        <v>2</v>
      </c>
      <c r="J259" s="110" t="n">
        <v>6.1</v>
      </c>
      <c r="K259" s="110" t="n">
        <v>2.8</v>
      </c>
      <c r="L259" s="110" t="inlineStr">
        <is>
          <t>B.Com</t>
        </is>
      </c>
      <c r="M259" s="110" t="n"/>
      <c r="N259" s="144" t="inlineStr">
        <is>
          <t>Assistant Manager - Finance and Accounts</t>
        </is>
      </c>
      <c r="O259" s="113" t="inlineStr">
        <is>
          <t>Finance Specialist – POD Lead</t>
        </is>
      </c>
      <c r="P259" s="112" t="inlineStr">
        <is>
          <t>Finance &amp; Accounts</t>
        </is>
      </c>
      <c r="Q259" s="112" t="inlineStr">
        <is>
          <t>Financial Reporting, Compliance &amp; Audit</t>
        </is>
      </c>
      <c r="R259" s="113" t="inlineStr">
        <is>
          <t>Not in current mapping files</t>
        </is>
      </c>
      <c r="S259" s="114" t="inlineStr">
        <is>
          <t>B1</t>
        </is>
      </c>
      <c r="T259" s="149" t="inlineStr">
        <is>
          <t>Specialist · POD Lead</t>
        </is>
      </c>
      <c r="U259" s="149" t="inlineStr">
        <is>
          <t>B</t>
        </is>
      </c>
      <c r="V259" s="112" t="inlineStr">
        <is>
          <t>POD Lead</t>
        </is>
      </c>
      <c r="W259" s="116" t="inlineStr">
        <is>
          <t>● Newly mapped</t>
        </is>
      </c>
      <c r="X259" s="112" t="inlineStr">
        <is>
          <t>P3 / M2</t>
        </is>
      </c>
      <c r="Y259" s="112" t="inlineStr">
        <is>
          <t>Career / · Team Lead</t>
        </is>
      </c>
      <c r="Z259" s="112" t="inlineStr">
        <is>
          <t>4 Enable</t>
        </is>
      </c>
      <c r="AA259" s="117" t="inlineStr">
        <is>
          <t>B1</t>
        </is>
      </c>
      <c r="AB259" s="118" t="inlineStr">
        <is>
          <t>Band B · Specialist / Manager</t>
        </is>
      </c>
      <c r="AC259" s="118" t="inlineStr">
        <is>
          <t>Team Lead / Asst Manager</t>
        </is>
      </c>
      <c r="AD259" s="118" t="inlineStr">
        <is>
          <t>• Same as the model</t>
        </is>
      </c>
      <c r="AE259" s="118" t="inlineStr">
        <is>
          <t>B2</t>
        </is>
      </c>
      <c r="AF259" s="118" t="inlineStr">
        <is>
          <t>OK</t>
        </is>
      </c>
      <c r="AG259" s="118" t="inlineStr">
        <is>
          <t>No change · already below the manager</t>
        </is>
      </c>
      <c r="AH259" s="118" t="n">
        <v>4</v>
      </c>
      <c r="AI259" s="118" t="n"/>
      <c r="AJ259" s="119" t="inlineStr">
        <is>
          <t>Corporate · Finance · Band B · Expert / POD Lead</t>
        </is>
      </c>
      <c r="AK259" s="120" t="n">
        <v>4</v>
      </c>
      <c r="AL259" s="121">
        <f>IFERROR(INDEX(WM_C,MATCH($AJ259,WM_KEY,0)),"")</f>
        <v>0.46</v>
      </c>
      <c r="AM259" s="122">
        <f>IF(OR(AK259="",AL259=""),"",AK259*AL259)</f>
        <v>1.84</v>
      </c>
      <c r="AN259" s="120" t="n">
        <v>3.5</v>
      </c>
      <c r="AO259" s="121">
        <f>IFERROR(INDEX(WM_AU,MATCH($AJ259,WM_KEY,0)),"")</f>
        <v>0.17</v>
      </c>
      <c r="AP259" s="122">
        <f>IF(OR(AN259="",AO259=""),"",AN259*AO259)</f>
        <v>0.595</v>
      </c>
      <c r="AQ259" s="120" t="n">
        <v>4</v>
      </c>
      <c r="AR259" s="121">
        <f>IFERROR(INDEX(WM_AC,MATCH($AJ259,WM_KEY,0)),"")</f>
        <v>0.1</v>
      </c>
      <c r="AS259" s="122">
        <f>IF(OR(AQ259="",AR259=""),"",AQ259*AR259)</f>
        <v>0.4</v>
      </c>
      <c r="AT259" s="120" t="n">
        <v>3.5</v>
      </c>
      <c r="AU259" s="121">
        <f>IFERROR(INDEX(WM_L,MATCH($AJ259,WM_KEY,0)),"")</f>
        <v>0.05</v>
      </c>
      <c r="AV259" s="122">
        <f>IF(OR(AT259="",AU259=""),"",AT259*AU259)</f>
        <v>0.175</v>
      </c>
      <c r="AW259" s="120" t="n">
        <v>4.5</v>
      </c>
      <c r="AX259" s="121">
        <f>IFERROR(INDEX(WM_E,MATCH($AJ259,WM_KEY,0)),"")</f>
        <v>0.15</v>
      </c>
      <c r="AY259" s="122">
        <f>IF(OR(AW259="",AX259=""),"",AW259*AX259)</f>
        <v>0.675</v>
      </c>
      <c r="AZ259" s="123" t="n">
        <v>4</v>
      </c>
      <c r="BA259" s="121">
        <f>IFERROR(INDEX(WM_BI,MATCH($AJ259,WM_KEY,0)),"")</f>
        <v>0.07</v>
      </c>
      <c r="BB259" s="122">
        <f>IF(OR(AZ259="",BA259=""),"",AZ259*BA259)</f>
        <v>0.28</v>
      </c>
      <c r="BC259" s="122">
        <f>IF(COUNT(AM259,AP259,AS259,AV259,AY259,BB259)&lt;6,"",SUM(AM259,AP259,AS259,AV259,AY259,BB259))</f>
        <v>3.965</v>
      </c>
      <c r="BD259" s="122" t="str">
        <f>IF(BC259="","",INDEX({"A1","A2","A3","B1","B2","B3","C1","C2","D1","D2","E1","E2"},MAX(1,MIN(12,ROUND(BC259,0)))))</f>
        <v>B1</v>
      </c>
      <c r="BE259" s="114" t="inlineStr">
        <is>
          <t>B1</t>
        </is>
      </c>
      <c r="BF259" s="124" t="inlineStr">
        <is>
          <t>The score decided the level</t>
        </is>
      </c>
      <c r="BG259"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9" s="125" t="inlineStr">
        <is>
          <t>At build: Complexity 1.84 + Autonomy 0.60 + Accountability 0.40 + Leadership 0.18 + Experience 0.67 + Business impact 0.28
= 3.97 points → nearest level 4 = B1
Final level: B1 · same as the score</t>
        </is>
      </c>
      <c r="BI259" s="125" t="inlineStr">
        <is>
          <t>No rule applied: the score decides.</t>
        </is>
      </c>
      <c r="BJ259" s="125" t="inlineStr">
        <is>
          <t>—</t>
        </is>
      </c>
      <c r="BK259" s="126" t="n"/>
      <c r="BL259" s="126" t="inlineStr">
        <is>
          <t>High</t>
        </is>
      </c>
      <c r="BM259" s="126" t="n"/>
      <c r="BN259" s="125" t="inlineStr">
        <is>
          <t>Stable · moves in fewer than 5 of 30 weight tests</t>
        </is>
      </c>
      <c r="BO259" s="148" t="inlineStr">
        <is>
          <t>Rated 4 of 12
Start: 4.0 · lead / specialist title
Evidence reads like B1: Revenue report, standalone financial statements, statutory auditor queries, ERP phase 2 development, DM tool → matches the start
Market: B1 = Domain specialist work</t>
        </is>
      </c>
      <c r="BP259" s="129" t="inlineStr">
        <is>
          <t>Rated 3.5 of 12 · between A3 and B1
Start: 4.0 · lead / specialist title
Evidence reads like A3: Decides sales order renewals; approves sales orders and invoices → moved down 0.5
Market: A3 = Technical / QC / client calls on own work · B1 = Technical / QC / client calls for the domain</t>
        </is>
      </c>
      <c r="BQ259" s="129" t="inlineStr">
        <is>
          <t>Rated 4 of 12
Start: 4.0 · lead / specialist title; 2 direct reports, 4 people below
Evidence reads like B1: own survey / KRA answers · summarised by the rater; not quoted → matches the start
Market: B1 = A domain or a small team</t>
        </is>
      </c>
      <c r="BR259" s="129" t="inlineStr">
        <is>
          <t>Rated 3.5 of 12 · between A3 and B1
Start: 4.0
Evidence reads like A3: Approves entries made by others; 2 direct reports → moved down 0.5
Team: 2 direct reports · POD Lead
Market: A3 = Not scored in Band A · B1 = IC: mentors and reviews · People: hands-on team lead of 3–5</t>
        </is>
      </c>
      <c r="BS259" s="129" t="inlineStr">
        <is>
          <t>Rated 4.5 of 12 · between B1 and B2
Experience: 6.1 yrs total · 3.3 before IRIS + 2.8 at IRIS = 4.3 on the experience scale
Qualification: B.Com · graduate, relevant to the work → no change
Market: B1 roles typically have 4–8 yrs · IRIS guide 4–7</t>
        </is>
      </c>
      <c r="BT259"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259" s="127" t="inlineStr">
        <is>
          <t>KRAs not received · manager to supply</t>
        </is>
      </c>
      <c r="BV259" s="125" t="n"/>
      <c r="BW259" s="125" t="n"/>
      <c r="BX259" s="125" t="n"/>
      <c r="BY259" s="125" t="n"/>
      <c r="BZ259" s="128" t="inlineStr">
        <is>
          <t>KRAs not received · manager to supply</t>
        </is>
      </c>
      <c r="CA259" s="125" t="n"/>
      <c r="CB259" s="130" t="n">
        <v>20</v>
      </c>
      <c r="CC259" s="128" t="inlineStr">
        <is>
          <t>Full survey answers not in the files received · How We Grow export needed · HR</t>
        </is>
      </c>
      <c r="CD259" s="131" t="inlineStr">
        <is>
          <t>—</t>
        </is>
      </c>
      <c r="CE259" s="131" t="inlineStr">
        <is>
          <t>—</t>
        </is>
      </c>
      <c r="CF259" s="131" t="inlineStr">
        <is>
          <t>—</t>
        </is>
      </c>
      <c r="CG259" s="131" t="inlineStr">
        <is>
          <t>—</t>
        </is>
      </c>
      <c r="CH259" s="132" t="inlineStr">
        <is>
          <t>Complexity: Evidence reads like B1: Revenue report, standalone financial statements, statutory auditor queries, ERP phase 2 development, DM tool → matches the start
Autonomy: Evidence reads like A3: Decides sales order renewals; approves sales orders and invoices → moved down 0.5
Accountability: Evidence reads like B1: own survey / KRA answers · summarised by the rater; not quoted → matches the start
Leadership: Evidence reads like A3: Approves entries made by others; 2 direct reports → moved down 0.5
Business Impact: No survey or manager-mapping signal on criticality: kept at the start point.</t>
        </is>
      </c>
      <c r="CI259" s="131" t="inlineStr">
        <is>
          <t>Common themes in role-holders' answers: business · financial · reason · management
Common themes in role-holders' answers: order · business · sales · invoice
Common themes in role-holders' answers: financial statements
Common themes in role-holders' answers: order</t>
        </is>
      </c>
      <c r="CJ259" s="131" t="inlineStr">
        <is>
          <t>Self-identified: Strategy &amp; business acumen · Certification / formal course · Broader exposure &amp; ownership
For the next role: Strategy &amp; business acumen · Certification / formal course · Broader exposure &amp; ownership</t>
        </is>
      </c>
      <c r="CK259" s="128" t="inlineStr">
        <is>
          <t>Full survey answers not in the files received · How We Grow export needed · HR</t>
        </is>
      </c>
      <c r="CL259" s="133" t="inlineStr">
        <is>
          <t>WHAT THE ROLE DOES: Prepares financial statements, subsidiary closings, statutory compliance, budgets and audits. At B1: a domain / module, or a small team.
Common themes in role-holders' answers: business · financial · reason · management
KEY RESPONSIBILITIES: Prepares financial statements, subsidiary closings, statutory compliance, budgets and audits; Domain specialist work; A domain or a small team
Common themes in role-holders' answers: order · business · sales · invoice
DELIVERS: A domain or a small team
Common themes in role-holders' answers: financial statements
ACCOUNTABLE FOR: A domain or a small team
Common themes in role-holders' answers: order
DECIDES ALONE: Technical / QC / client calls for the domain
SKILLS &amp; KNOWLEDGE · role-holders: accounting · Finance
TOOLS &amp; SYSTEMS: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role-holders' themes · 3+ answered — 3 holders, 3 answered the survey; sub-family 4 answered; catalogue RC-098</t>
        </is>
      </c>
      <c r="CM259" s="134" t="inlineStr">
        <is>
          <t>What the role answers for: A domain or a small team.
Accountability &amp; Impact rating: 4 of 12 · B1-level impact.
Leads 2 direct reports.
Manager talent mapping — Latest rating: Not rated · manager · 9-Box Grid placement: Not placed · manager.</t>
        </is>
      </c>
      <c r="CN259" s="135" t="n"/>
      <c r="CO259" s="135" t="n">
        <v>4</v>
      </c>
      <c r="CP259" s="136" t="inlineStr">
        <is>
          <t>Not rated · manager</t>
        </is>
      </c>
      <c r="CQ259" s="137" t="inlineStr">
        <is>
          <t>—</t>
        </is>
      </c>
      <c r="CR259" s="137" t="inlineStr">
        <is>
          <t>Not placed · manager</t>
        </is>
      </c>
      <c r="CS259" s="137" t="inlineStr">
        <is>
          <t>No rating data</t>
        </is>
      </c>
      <c r="CT259" s="137" t="n"/>
      <c r="CU259" s="137" t="n"/>
      <c r="CV259" s="137" t="n"/>
      <c r="CW259" s="137" t="n"/>
      <c r="CX259" s="137" t="n"/>
      <c r="CY259" s="137" t="n"/>
      <c r="CZ259" s="137" t="n"/>
      <c r="DA259" s="119" t="n">
        <v>93</v>
      </c>
      <c r="DB259" s="138" t="inlineStr">
        <is>
          <t>Meets the level</t>
        </is>
      </c>
      <c r="DC259" s="138" t="n">
        <v>83</v>
      </c>
      <c r="DD259" s="138" t="n">
        <v>88</v>
      </c>
      <c r="DE259" s="138" t="n">
        <v>96</v>
      </c>
      <c r="DF259" s="138" t="n">
        <v>105</v>
      </c>
      <c r="DG259" s="138" t="inlineStr">
        <is>
          <t>Analytics &amp; BI, Quality &amp; process, Ownership</t>
        </is>
      </c>
      <c r="DH259" s="138" t="inlineStr">
        <is>
          <t>B2: 79% of profile — close</t>
        </is>
      </c>
      <c r="DI259" s="138" t="inlineStr">
        <is>
          <t>Evidence: Survey | Core: Ownership 2/3, Problem solving 2/3, Communication &amp; collaboration 3/3, Client &amp; quality focus 3/3, Learning agility 2/3, Integrity &amp; compliance 3/3 | Future-ready: AI literacy 2/3, Data literacy 4/3, Digital fluency 3/3, Innovation 2/3 | Functional: Accounting standards 4/3, Excel &amp; tools 3/3, Regulatory domain 3/3, Analytics &amp; BI 2/3, Quality &amp; process 2/3, Business acumen 4/3 | Leadership: Developing people 2/2, Decision making 2/2, Strategic acumen 3/2, Influence &amp; change 2/2</t>
        </is>
      </c>
      <c r="DJ259" s="111" t="inlineStr">
        <is>
          <t>Strategy &amp; business acumen · Certification / formal course · Broader exposure &amp; ownership</t>
        </is>
      </c>
      <c r="DK259" s="112" t="n"/>
      <c r="DL259" s="112" t="inlineStr">
        <is>
          <t>AI, GenAI &amp; Prompt Engineering; People Leadership &amp; Mentoring; Project, Program &amp; Agile Management</t>
        </is>
      </c>
      <c r="DM259" s="112" t="inlineStr">
        <is>
          <t>Strategy &amp; business acumen · Certification / formal course · Broader exposure &amp; ownership</t>
        </is>
      </c>
      <c r="DN259" s="112" t="n"/>
      <c r="DO259" s="139" t="inlineStr">
        <is>
          <t>No strong match from survey evidence</t>
        </is>
      </c>
      <c r="DP259" s="126" t="inlineStr">
        <is>
          <t>Radhika Karnani · Finance Specialist — 0.39: sales, erp, order, invoice; Gaurangee Gaurav Tawde · Senior Accounts Executive — 0.31: erp, sales, finance, accounting</t>
        </is>
      </c>
      <c r="DQ259" s="126" t="inlineStr">
        <is>
          <t>No close match in other businesses</t>
        </is>
      </c>
      <c r="DR259" s="126" t="inlineStr">
        <is>
          <t>POD Lead</t>
        </is>
      </c>
      <c r="DS259" s="126" t="n"/>
      <c r="DT259" s="126" t="inlineStr">
        <is>
          <t>Span: 2 direct reports · layer 5 · Very small team: merge with a neighbouring team or make a POD Lead role</t>
        </is>
      </c>
      <c r="DU259" s="140" t="inlineStr">
        <is>
          <t>Finance Specialist – POD Lead in Finance · Corporate, B1 — POD Lead.
The work: Prepares financial statements, subsidiary closings, statutory compliance, budgets and audits.
At this level the role owns a domain / module, or a small team.
Key responsibilities: Prepares financial statements, subsidiary closings, statutory compliance, budgets and audits; Domain specialist work; A domain or a small team.
Holders describe it with: order · business · sales · invoice.
Leads 2 direct reports.</t>
        </is>
      </c>
      <c r="DV259" s="137" t="inlineStr">
        <is>
          <t>Hire as: Senior Accountant — IRIS B1 Specialist · POD Lead · POD Lead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W259"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Finance
TOOLS: ERP
★ = must-have for the family. Scale: 1 Awareness · 2 Working · 3 Practitioner · 4 Advanced · 5 Expert.</t>
        </is>
      </c>
      <c r="DX259"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9" s="139"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Z259" s="126" t="inlineStr">
        <is>
          <t>4–7 yrs</t>
        </is>
      </c>
      <c r="EA259" s="126" t="inlineStr">
        <is>
          <t>5–8 · 4–8</t>
        </is>
      </c>
      <c r="EB259" s="126" t="inlineStr">
        <is>
          <t>Senior Accountant</t>
        </is>
      </c>
      <c r="EC259" s="126" t="inlineStr">
        <is>
          <t>Toppan Merrill: Senior Accountant · IRIS Vs Competitor Benchmark — finance ladder: Finance Specialist / Asst. Manager</t>
        </is>
      </c>
      <c r="ED259" s="126" t="inlineStr">
        <is>
          <t>IMA Management Accounting Competency Framework; ICAI / CA; Ind AS</t>
        </is>
      </c>
      <c r="EE259" s="126" t="inlineStr">
        <is>
          <t>Core 3 · Future 3 · Functional 3 · Leadership 2</t>
        </is>
      </c>
      <c r="EF259" s="139" t="n"/>
      <c r="EG259" s="126" t="inlineStr">
        <is>
          <t>✓ HRIS: 6.1 yrs, B.Com, 2 direct reports
✓ Survey: 20 of 20 questions answered
✗ KRAs: none on file
✓ Manager mapping: rating, 9-box
✗ Job description: not on file</t>
        </is>
      </c>
      <c r="EH259" s="118" t="n"/>
      <c r="EI259" s="118" t="n"/>
      <c r="EJ259" s="118" t="n"/>
      <c r="EK259" s="118" t="inlineStr">
        <is>
          <t>Survey: answered · full text needed · KRAs: not received · Experience: on file</t>
        </is>
      </c>
      <c r="EL259" s="141" t="n"/>
      <c r="EM259" s="142" t="n"/>
      <c r="EN259" s="142" t="n"/>
      <c r="EO259" s="142" t="n"/>
      <c r="EP259" s="142" t="n"/>
      <c r="EQ259" s="143" t="n"/>
      <c r="ER259" s="135" t="n"/>
      <c r="ES259" s="135" t="n"/>
      <c r="ET259" s="135" t="n"/>
      <c r="EU259" s="135" t="n"/>
      <c r="EV259" s="135" t="n"/>
      <c r="EW259" s="135" t="n"/>
      <c r="EX259" s="135" t="n"/>
      <c r="EY259" s="143" t="n"/>
      <c r="EZ259" s="135" t="n"/>
      <c r="FA259" s="135" t="n"/>
      <c r="FB259" s="135" t="n"/>
      <c r="FC259" s="135" t="n"/>
      <c r="FD259" s="135" t="n"/>
    </row>
    <row r="260" ht="300" customHeight="1">
      <c r="A260" s="109" t="inlineStr">
        <is>
          <t>Corporate</t>
        </is>
      </c>
      <c r="B260" s="110" t="inlineStr">
        <is>
          <t>IRIS2217</t>
        </is>
      </c>
      <c r="C260" s="110" t="inlineStr">
        <is>
          <t>Bhushan Kashid</t>
        </is>
      </c>
      <c r="D260" s="110" t="inlineStr">
        <is>
          <t>Finance</t>
        </is>
      </c>
      <c r="E260" s="110" t="inlineStr">
        <is>
          <t>RC-095</t>
        </is>
      </c>
      <c r="F260" s="110" t="inlineStr">
        <is>
          <t>Anita Chavan</t>
        </is>
      </c>
      <c r="G260" s="110" t="inlineStr">
        <is>
          <t>IRIS1724</t>
        </is>
      </c>
      <c r="H260" s="110" t="inlineStr">
        <is>
          <t>B1</t>
        </is>
      </c>
      <c r="I260" s="110" t="n"/>
      <c r="J260" s="110" t="n">
        <v>8.699999999999999</v>
      </c>
      <c r="K260" s="110" t="n">
        <v>2.7</v>
      </c>
      <c r="L260" s="110" t="inlineStr">
        <is>
          <t>B.Com</t>
        </is>
      </c>
      <c r="M260" s="110" t="n"/>
      <c r="N260" s="144" t="inlineStr">
        <is>
          <t>Executive Accounts</t>
        </is>
      </c>
      <c r="O260" s="113" t="inlineStr">
        <is>
          <t>Senior Accounts Executive</t>
        </is>
      </c>
      <c r="P260" s="112" t="inlineStr">
        <is>
          <t>Finance &amp; Accounts</t>
        </is>
      </c>
      <c r="Q260" s="112" t="inlineStr">
        <is>
          <t>Accounting &amp; Transaction Processing</t>
        </is>
      </c>
      <c r="R260" s="113" t="inlineStr">
        <is>
          <t>Not in current mapping files</t>
        </is>
      </c>
      <c r="S260" s="114" t="inlineStr">
        <is>
          <t>A3</t>
        </is>
      </c>
      <c r="T260" s="151" t="inlineStr">
        <is>
          <t>Senior Associate</t>
        </is>
      </c>
      <c r="U260" s="151" t="inlineStr">
        <is>
          <t>A</t>
        </is>
      </c>
      <c r="V260" s="112" t="inlineStr">
        <is>
          <t>IC</t>
        </is>
      </c>
      <c r="W260" s="116" t="inlineStr">
        <is>
          <t>● Newly mapped</t>
        </is>
      </c>
      <c r="X260" s="112" t="inlineStr">
        <is>
          <t>P2</t>
        </is>
      </c>
      <c r="Y260" s="112" t="inlineStr">
        <is>
          <t>Developing</t>
        </is>
      </c>
      <c r="Z260" s="112" t="inlineStr">
        <is>
          <t>3 Apply</t>
        </is>
      </c>
      <c r="AA260" s="117" t="inlineStr">
        <is>
          <t>A2</t>
        </is>
      </c>
      <c r="AB260" s="118" t="inlineStr">
        <is>
          <t>Band A · Practitioner</t>
        </is>
      </c>
      <c r="AC260" s="118" t="inlineStr">
        <is>
          <t>Associate</t>
        </is>
      </c>
      <c r="AD260" s="145" t="inlineStr">
        <is>
          <t>▼ Down · pay and title protected</t>
        </is>
      </c>
      <c r="AE260" s="118" t="inlineStr">
        <is>
          <t>A3</t>
        </is>
      </c>
      <c r="AF260" s="118" t="inlineStr">
        <is>
          <t>OK</t>
        </is>
      </c>
      <c r="AG260" s="118" t="inlineStr">
        <is>
          <t>Level rule: manager A3; a reportee sits at least one level below · A3 → A2 · move down · pay and title protected for one cycle</t>
        </is>
      </c>
      <c r="AH260" s="118" t="n">
        <v>6</v>
      </c>
      <c r="AI260" s="118" t="n"/>
      <c r="AJ260" s="119" t="inlineStr">
        <is>
          <t>Corporate · Finance · Band A · Early career</t>
        </is>
      </c>
      <c r="AK260" s="120" t="n">
        <v>2</v>
      </c>
      <c r="AL260" s="121">
        <f>IFERROR(INDEX(WM_C,MATCH($AJ260,WM_KEY,0)),"")</f>
        <v>0.54</v>
      </c>
      <c r="AM260" s="122">
        <f>IF(OR(AK260="",AL260=""),"",AK260*AL260)</f>
        <v>1.08</v>
      </c>
      <c r="AN260" s="120" t="n">
        <v>2</v>
      </c>
      <c r="AO260" s="121">
        <f>IFERROR(INDEX(WM_AU,MATCH($AJ260,WM_KEY,0)),"")</f>
        <v>0.16</v>
      </c>
      <c r="AP260" s="122">
        <f>IF(OR(AN260="",AO260=""),"",AN260*AO260)</f>
        <v>0.32</v>
      </c>
      <c r="AQ260" s="120" t="n">
        <v>2</v>
      </c>
      <c r="AR260" s="121">
        <f>IFERROR(INDEX(WM_AC,MATCH($AJ260,WM_KEY,0)),"")</f>
        <v>0.09</v>
      </c>
      <c r="AS260" s="122">
        <f>IF(OR(AQ260="",AR260=""),"",AQ260*AR260)</f>
        <v>0.18</v>
      </c>
      <c r="AT260" s="120" t="n">
        <v>1</v>
      </c>
      <c r="AU260" s="121">
        <f>IFERROR(INDEX(WM_L,MATCH($AJ260,WM_KEY,0)),"")</f>
        <v>0</v>
      </c>
      <c r="AV260" s="122">
        <f>IF(OR(AT260="",AU260=""),"",AT260*AU260)</f>
        <v>0</v>
      </c>
      <c r="AW260" s="120" t="n">
        <v>5.5</v>
      </c>
      <c r="AX260" s="121">
        <f>IFERROR(INDEX(WM_E,MATCH($AJ260,WM_KEY,0)),"")</f>
        <v>0.15</v>
      </c>
      <c r="AY260" s="122">
        <f>IF(OR(AW260="",AX260=""),"",AW260*AX260)</f>
        <v>0.825</v>
      </c>
      <c r="AZ260" s="123" t="n">
        <v>2</v>
      </c>
      <c r="BA260" s="121">
        <f>IFERROR(INDEX(WM_BI,MATCH($AJ260,WM_KEY,0)),"")</f>
        <v>0.06</v>
      </c>
      <c r="BB260" s="122">
        <f>IF(OR(AZ260="",BA260=""),"",AZ260*BA260)</f>
        <v>0.12</v>
      </c>
      <c r="BC260" s="122">
        <f>IF(COUNT(AM260,AP260,AS260,AV260,AY260,BB260)&lt;6,"",SUM(AM260,AP260,AS260,AV260,AY260,BB260))</f>
        <v>2.525</v>
      </c>
      <c r="BD260" s="122" t="str">
        <f>IF(BC260="","",INDEX({"A1","A2","A3","B1","B2","B3","C1","C2","D1","D2","E1","E2"},MAX(1,MIN(12,ROUND(BC260,0)))))</f>
        <v>A3</v>
      </c>
      <c r="BE260" s="114" t="inlineStr">
        <is>
          <t>A3</t>
        </is>
      </c>
      <c r="BF260" s="124" t="inlineStr">
        <is>
          <t>The score decided the level</t>
        </is>
      </c>
      <c r="BG260"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60" s="125" t="inlineStr">
        <is>
          <t>At build: Complexity 1.08 + Autonomy 0.32 + Accountability 0.18 + Leadership 0.00 + Experience 0.82 + Business impact 0.12
= 2.52 points → nearest level 3 = A3
Final level: A3 · same as the score</t>
        </is>
      </c>
      <c r="BI260" s="125" t="inlineStr">
        <is>
          <t>No rule applied: the score decides.</t>
        </is>
      </c>
      <c r="BJ260" s="125" t="inlineStr">
        <is>
          <t>Close call</t>
        </is>
      </c>
      <c r="BK260" s="147" t="inlineStr">
        <is>
          <t>Close call</t>
        </is>
      </c>
      <c r="BL260" s="126" t="inlineStr">
        <is>
          <t>High</t>
        </is>
      </c>
      <c r="BM260" s="126" t="inlineStr">
        <is>
          <t>• 8.7 yrs of experience in a role that reads as Band A work — a career-path question for the manager: can the role be widened · Specialist, B1 or is it correctly sized?
• Close call: score 2.52 is within 0.05 of a rounding point and the score decided the level — calibrate against peers before confirming</t>
        </is>
      </c>
      <c r="BN260" s="125" t="inlineStr">
        <is>
          <t>Stable · moves in fewer than 5 of 30 weight tests</t>
        </is>
      </c>
      <c r="BO260" s="148" t="inlineStr">
        <is>
          <t>Rated 2 of 12
Start: 2.0 · practitioner title
Evidence reads like A2: Invoice verification and booking, payment processing, vendor reconciliation, supplier creation → matches the start
Market: A2 = Standard work of the discipline</t>
        </is>
      </c>
      <c r="BP260" s="129" t="inlineStr">
        <is>
          <t>Rated 2 of 12
Start: 2.0 · practitioner title
Evidence reads like A2: Decides purchase booking; queries anomalies rather than deciding them → matches the start
Market: A2 = Chooses own approach within standards</t>
        </is>
      </c>
      <c r="BQ260" s="129" t="inlineStr">
        <is>
          <t>Rated 2 of 12
Start: 2.0 · practitioner title
Evidence reads like A2: Accuracy of own invoice bookings, payment entries and reconciliations → matches the start
Market: A2 = Own deliverables · accuracy, TAT</t>
        </is>
      </c>
      <c r="BR260"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60" s="129" t="inlineStr">
        <is>
          <t>Rated 5.5 of 12 · between B2 and B3
Experience: 8.7 yrs total · 6.0 before IRIS + 2.7 at IRIS = 5.5 on the experience scale
Qualification: B.Com · graduate, relevant to the work → no change
Market: A3 roles typically have 2–5 yrs · IRIS guide 2–4</t>
        </is>
      </c>
      <c r="BT26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60" s="127" t="inlineStr">
        <is>
          <t>KRAs not received · manager to supply</t>
        </is>
      </c>
      <c r="BV260" s="125" t="n"/>
      <c r="BW260" s="125" t="n"/>
      <c r="BX260" s="125" t="n"/>
      <c r="BY260" s="125" t="n"/>
      <c r="BZ260" s="128" t="inlineStr">
        <is>
          <t>KRAs not received · manager to supply</t>
        </is>
      </c>
      <c r="CA260" s="125" t="n"/>
      <c r="CB260" s="130" t="n">
        <v>19</v>
      </c>
      <c r="CC260" s="128" t="inlineStr">
        <is>
          <t>Full survey answers not in the files received · How We Grow export needed · HR</t>
        </is>
      </c>
      <c r="CD260" s="131" t="inlineStr">
        <is>
          <t>—</t>
        </is>
      </c>
      <c r="CE260" s="131" t="inlineStr">
        <is>
          <t>—</t>
        </is>
      </c>
      <c r="CF260" s="131" t="inlineStr">
        <is>
          <t>—</t>
        </is>
      </c>
      <c r="CG260" s="131" t="inlineStr">
        <is>
          <t>—</t>
        </is>
      </c>
      <c r="CH260" s="132" t="inlineStr">
        <is>
          <t>Complexity: Evidence reads like A2: Invoice verification and booking, payment processing, vendor reconciliation, supplier creation → matches the start
Autonomy: Evidence reads like A2: Decides purchase booking; queries anomalies rather than deciding them → matches the start
Accountability: Evidence reads like A2: Accuracy of own invoice bookings, payment entries and reconciliations → matches the start
Leadership: Evidence reads like A1: No guidance or leadership of others described → matches the start
Business Impact: No survey or manager-mapping signal on criticality: kept at the start point.</t>
        </is>
      </c>
      <c r="CI260" s="131"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J260" s="131" t="inlineStr">
        <is>
          <t>Self-identified: Domain, regulatory &amp; XBRL
For the next role: Domain, regulatory &amp; XBRL</t>
        </is>
      </c>
      <c r="CK260" s="128" t="inlineStr">
        <is>
          <t>Full survey answers not in the files received · How We Grow export needed · HR</t>
        </is>
      </c>
      <c r="CL260" s="133" t="inlineStr">
        <is>
          <t>WHAT THE ROLE DOES: Processes payments, entries and reconciliations. At A3: varied work; reviews juniors; go-to for a process.
Common themes in sub-family holders, all levels' answers: compliance · reporting · bank
KEY RESPONSIBILITIES: Processes payments, entries and reconciliations; Varied and non-standard work; handles exceptions; A module / process, or work with client or regulatory consequences
Common themes in sub-family holders, all levels' answers: bank · employee · compliance · gst · sales · creation
DELIVERS: A module / process, or work with client or regulatory consequences
Common themes in sub-family holders, all levels' answers: timely
ACCOUNTABLE FOR: A module / process, or work with client or regulatory consequences
Common themes in sub-family holders, all levels' answers: bank
DECIDES ALONE: Technical / QC / client calls on own work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2 · Future-ready 2 · Functional 3 · Leadership —
CREDENTIALS: CA / CMA / ACCA / CFA / IFRS certificate; MOS Excel · optional
SOURCE: Framework + sub-family themes · 3+ answered — 2 holders, 2 answered the survey; sub-family 4 answered; catalogue RC-095</t>
        </is>
      </c>
      <c r="CM260" s="134" t="inlineStr">
        <is>
          <t>What the role answers for: A module / process, or work with client or regulatory consequences.
Accountability &amp; Impact rating: 2 of 12 · A2-level impact.
If the work is missed · role-holders' themes: delayed.
Manager talent mapping — Latest rating: Not rated · manager · 9-Box Grid placement: Not placed · manager.</t>
        </is>
      </c>
      <c r="CN260" s="135" t="n"/>
      <c r="CO260" s="135" t="n">
        <v>2</v>
      </c>
      <c r="CP260" s="136" t="inlineStr">
        <is>
          <t>Not rated · manager</t>
        </is>
      </c>
      <c r="CQ260" s="137" t="inlineStr">
        <is>
          <t>—</t>
        </is>
      </c>
      <c r="CR260" s="137" t="inlineStr">
        <is>
          <t>Not placed · manager</t>
        </is>
      </c>
      <c r="CS260" s="137" t="inlineStr">
        <is>
          <t>No rating data</t>
        </is>
      </c>
      <c r="CT260" s="137" t="n"/>
      <c r="CU260" s="137" t="n"/>
      <c r="CV260" s="137" t="n"/>
      <c r="CW260" s="137" t="n"/>
      <c r="CX260" s="137" t="n"/>
      <c r="CY260" s="137" t="n"/>
      <c r="CZ260" s="137" t="n"/>
      <c r="DA260" s="119" t="n">
        <v>86</v>
      </c>
      <c r="DB260" s="138" t="inlineStr">
        <is>
          <t>Developing</t>
        </is>
      </c>
      <c r="DC260" s="138" t="n">
        <v>78</v>
      </c>
      <c r="DD260" s="138" t="n">
        <v>80</v>
      </c>
      <c r="DE260" s="138" t="n">
        <v>93</v>
      </c>
      <c r="DF260" s="138" t="n"/>
      <c r="DG260" s="138" t="inlineStr">
        <is>
          <t>Regulatory domain, Analytics &amp; BI, Business acumen</t>
        </is>
      </c>
      <c r="DH260" s="138" t="inlineStr">
        <is>
          <t>B1: 78% of profile — close</t>
        </is>
      </c>
      <c r="DI260" s="138" t="inlineStr">
        <is>
          <t>Evidence: Survey | Core: Ownership 1/2, Problem solving 1/2, Communication &amp; collaboration 2/2, Client &amp; quality focus 3/2, Learning agility 1/2, Integrity &amp; compliance 2/2 | Future-ready: AI literacy 1/2, Data literacy 3/2, Digital fluency 2/2, Innovation 1/2 | Functional: Accounting standards 4/3, Excel &amp; tools 4/3, Regulatory domain 2/3, Analytics &amp; BI 2/3, Quality &amp; process 4/3, Business acumen 2/3</t>
        </is>
      </c>
      <c r="DJ260" s="111" t="inlineStr">
        <is>
          <t>Domain, regulatory &amp; XBRL</t>
        </is>
      </c>
      <c r="DK260" s="112" t="n"/>
      <c r="DL260" s="112" t="inlineStr">
        <is>
          <t>AI, GenAI &amp; Prompt Engineering; Project, Program &amp; Agile Management</t>
        </is>
      </c>
      <c r="DM260" s="112" t="inlineStr">
        <is>
          <t>Domain, regulatory &amp; XBRL</t>
        </is>
      </c>
      <c r="DN260" s="112" t="n"/>
      <c r="DO260" s="139" t="inlineStr">
        <is>
          <t>No strong match from survey evidence</t>
        </is>
      </c>
      <c r="DP260" s="126" t="inlineStr">
        <is>
          <t>No material overlap found</t>
        </is>
      </c>
      <c r="DQ260" s="126" t="inlineStr">
        <is>
          <t>No close match in other businesses</t>
        </is>
      </c>
      <c r="DR260" s="126" t="n"/>
      <c r="DS260" s="126" t="n"/>
      <c r="DT260" s="126" t="inlineStr">
        <is>
          <t>A3 deep-dive: score 2.52 · gap to B1 1.02 · More than 1.0 from B1</t>
        </is>
      </c>
      <c r="DU260" s="140" t="inlineStr">
        <is>
          <t>Senior Accounts Executive in Finance · Corporate, A3 — IC.
The work: Processes payments, entries and reconciliations.
At this level the role owns varied work; reviews juniors; go-to for a process.
Key responsibilities: Processes payments, entries and reconciliations; Varied and non-standard work; handles exceptions; A module / process, or work with client or regulatory consequences.
Holders describe it with: bank · employee · compliance · gst · sales · creation.</t>
        </is>
      </c>
      <c r="DV260" s="137" t="inlineStr">
        <is>
          <t>Hire as: Accounts Executive — IRIS A3 Senior Associate · IC
Market level: P2 · SFIA 3 Apply
Experience: 2–4 yrs · Education: B.Com / M.Com / CA / CMA
Equivalent titles at peers: Atlassian company-wide P-levels – P40 · IRIS Vs Competitor Benchmark — finance ladder – Senior Accountant
Credentials: CA / CMA / ACCA / CFA / IFRS certificate; MOS Excel · optional
Must already know: Statutory compliance · GST, TDS, audit</t>
        </is>
      </c>
      <c r="DW260"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accounting
★ = must-have for the family. Scale: 1 Awareness · 2 Working · 3 Practitioner · 4 Advanced · 5 Expert.</t>
        </is>
      </c>
      <c r="DX260"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0" s="139" t="inlineStr">
        <is>
          <t>Market level: P2 · SFIA 3 Apply
Typical title: Accounts Executive
At peers: Atlassian company-wide P-levels – P40 · IRIS Vs Competitor Benchmark — finance ladder: Senior Accountant
Typical experience: 2–5 yrs · IRIS guide 2–4
Standard: IMA Management Accounting Competency Framework; ICAI / CA</t>
        </is>
      </c>
      <c r="DZ260" s="126" t="inlineStr">
        <is>
          <t>2–4 yrs</t>
        </is>
      </c>
      <c r="EA260" s="126" t="inlineStr">
        <is>
          <t>3–5 · 2–5</t>
        </is>
      </c>
      <c r="EB260" s="126" t="inlineStr">
        <is>
          <t>Accounts Executive</t>
        </is>
      </c>
      <c r="EC260" s="126" t="inlineStr">
        <is>
          <t>Atlassian company-wide P-levels: P40 · IRIS Vs Competitor Benchmark — finance ladder: Senior Accountant</t>
        </is>
      </c>
      <c r="ED260" s="126" t="inlineStr">
        <is>
          <t>IMA Management Accounting Competency Framework; ICAI / CA; Ind AS</t>
        </is>
      </c>
      <c r="EE260" s="126" t="inlineStr">
        <is>
          <t>Core 2 · Future 2 · Functional 3 · Leadership not scored</t>
        </is>
      </c>
      <c r="EF260" s="139" t="n"/>
      <c r="EG260" s="126" t="inlineStr">
        <is>
          <t>✓ HRIS: 8.7 yrs, B.Com, 0 direct reports
✓ Survey: 19 of 20 questions answered
✗ KRAs: none on file
✓ Manager mapping: rating, 9-box
✗ Job description: not on file</t>
        </is>
      </c>
      <c r="EH260" s="118" t="inlineStr">
        <is>
          <t xml:space="preserve">D032 · Close call · High: Score 2.52 is 0.02 above the 2.5 rounding point between A2 and A3, and no rule moved it: confirm A3 against peers in similar roles, or place at A2. · owner Calibration panel · 
D239 · Long-tenure A3 · 8+ yrs · Medium: No rule changed the level: the score decides. · owner Business head — Corporate · </t>
        </is>
      </c>
      <c r="EI260" s="118" t="n"/>
      <c r="EJ260" s="118" t="n"/>
      <c r="EK260" s="118" t="inlineStr">
        <is>
          <t>Survey: answered · full text needed · KRAs: not received · Experience: on file</t>
        </is>
      </c>
      <c r="EL260" s="141" t="n"/>
      <c r="EM260" s="142" t="n"/>
      <c r="EN260" s="142" t="n"/>
      <c r="EO260" s="142" t="n"/>
      <c r="EP260" s="142" t="n"/>
      <c r="EQ260" s="143" t="n"/>
      <c r="ER260" s="135" t="n"/>
      <c r="ES260" s="135" t="n"/>
      <c r="ET260" s="135" t="n"/>
      <c r="EU260" s="135" t="n"/>
      <c r="EV260" s="135" t="n"/>
      <c r="EW260" s="135" t="n"/>
      <c r="EX260" s="135" t="n"/>
      <c r="EY260" s="143" t="n"/>
      <c r="EZ260" s="135" t="n"/>
      <c r="FA260" s="135" t="n"/>
      <c r="FB260" s="135" t="n"/>
      <c r="FC260" s="135" t="n"/>
      <c r="FD260" s="135" t="n"/>
    </row>
    <row r="261" ht="300" customHeight="1">
      <c r="A261" s="109" t="inlineStr">
        <is>
          <t>Corporate</t>
        </is>
      </c>
      <c r="B261" s="110" t="inlineStr">
        <is>
          <t>IRIS2062</t>
        </is>
      </c>
      <c r="C261" s="110" t="inlineStr">
        <is>
          <t>Riddhi Narkar</t>
        </is>
      </c>
      <c r="D261" s="110" t="inlineStr">
        <is>
          <t>Finance</t>
        </is>
      </c>
      <c r="E261" s="110" t="inlineStr">
        <is>
          <t>RC-095</t>
        </is>
      </c>
      <c r="F261" s="110" t="inlineStr">
        <is>
          <t>Gaurangee Gaurav Tawde</t>
        </is>
      </c>
      <c r="G261" s="110" t="inlineStr">
        <is>
          <t>IRIS1557</t>
        </is>
      </c>
      <c r="H261" s="110" t="inlineStr">
        <is>
          <t>B1</t>
        </is>
      </c>
      <c r="I261" s="110" t="n"/>
      <c r="J261" s="110" t="n">
        <v>9.800000000000001</v>
      </c>
      <c r="K261" s="110" t="n">
        <v>4</v>
      </c>
      <c r="L261" s="110" t="inlineStr">
        <is>
          <t>B.Com</t>
        </is>
      </c>
      <c r="M261" s="110" t="n"/>
      <c r="N261" s="144" t="inlineStr">
        <is>
          <t>Executive Accounts</t>
        </is>
      </c>
      <c r="O261" s="113" t="inlineStr">
        <is>
          <t>Senior Accounts Executive</t>
        </is>
      </c>
      <c r="P261" s="112" t="inlineStr">
        <is>
          <t>Finance &amp; Accounts</t>
        </is>
      </c>
      <c r="Q261" s="112" t="inlineStr">
        <is>
          <t>Accounting &amp; Transaction Processing</t>
        </is>
      </c>
      <c r="R261" s="113" t="inlineStr">
        <is>
          <t>Not in current mapping files</t>
        </is>
      </c>
      <c r="S261" s="114" t="inlineStr">
        <is>
          <t>A3</t>
        </is>
      </c>
      <c r="T261" s="151" t="inlineStr">
        <is>
          <t>Senior Associate</t>
        </is>
      </c>
      <c r="U261" s="151" t="inlineStr">
        <is>
          <t>A</t>
        </is>
      </c>
      <c r="V261" s="112" t="inlineStr">
        <is>
          <t>IC</t>
        </is>
      </c>
      <c r="W261" s="116" t="inlineStr">
        <is>
          <t>● Newly mapped</t>
        </is>
      </c>
      <c r="X261" s="112" t="inlineStr">
        <is>
          <t>P2</t>
        </is>
      </c>
      <c r="Y261" s="112" t="inlineStr">
        <is>
          <t>Developing</t>
        </is>
      </c>
      <c r="Z261" s="112" t="inlineStr">
        <is>
          <t>3 Apply</t>
        </is>
      </c>
      <c r="AA261" s="117" t="inlineStr">
        <is>
          <t>A2</t>
        </is>
      </c>
      <c r="AB261" s="118" t="inlineStr">
        <is>
          <t>Band A · Practitioner</t>
        </is>
      </c>
      <c r="AC261" s="118" t="inlineStr">
        <is>
          <t>Associate</t>
        </is>
      </c>
      <c r="AD261" s="145" t="inlineStr">
        <is>
          <t>▼ Down · pay and title protected</t>
        </is>
      </c>
      <c r="AE261" s="118" t="inlineStr">
        <is>
          <t>A3</t>
        </is>
      </c>
      <c r="AF261" s="118" t="inlineStr">
        <is>
          <t>OK</t>
        </is>
      </c>
      <c r="AG261" s="118" t="inlineStr">
        <is>
          <t>Level rule: manager A3; a reportee sits at least one level below · A3 → A2 · move down · pay and title protected for one cycle</t>
        </is>
      </c>
      <c r="AH261" s="118" t="n">
        <v>6</v>
      </c>
      <c r="AI261" s="118" t="n"/>
      <c r="AJ261" s="119" t="inlineStr">
        <is>
          <t>Corporate · Finance · Band A · Early career</t>
        </is>
      </c>
      <c r="AK261" s="120" t="n">
        <v>2</v>
      </c>
      <c r="AL261" s="121">
        <f>IFERROR(INDEX(WM_C,MATCH($AJ261,WM_KEY,0)),"")</f>
        <v>0.54</v>
      </c>
      <c r="AM261" s="122">
        <f>IF(OR(AK261="",AL261=""),"",AK261*AL261)</f>
        <v>1.08</v>
      </c>
      <c r="AN261" s="120" t="n">
        <v>1.5</v>
      </c>
      <c r="AO261" s="121">
        <f>IFERROR(INDEX(WM_AU,MATCH($AJ261,WM_KEY,0)),"")</f>
        <v>0.16</v>
      </c>
      <c r="AP261" s="122">
        <f>IF(OR(AN261="",AO261=""),"",AN261*AO261)</f>
        <v>0.24</v>
      </c>
      <c r="AQ261" s="120" t="n">
        <v>2</v>
      </c>
      <c r="AR261" s="121">
        <f>IFERROR(INDEX(WM_AC,MATCH($AJ261,WM_KEY,0)),"")</f>
        <v>0.09</v>
      </c>
      <c r="AS261" s="122">
        <f>IF(OR(AQ261="",AR261=""),"",AQ261*AR261)</f>
        <v>0.18</v>
      </c>
      <c r="AT261" s="120" t="n">
        <v>1</v>
      </c>
      <c r="AU261" s="121">
        <f>IFERROR(INDEX(WM_L,MATCH($AJ261,WM_KEY,0)),"")</f>
        <v>0</v>
      </c>
      <c r="AV261" s="122">
        <f>IF(OR(AT261="",AU261=""),"",AT261*AU261)</f>
        <v>0</v>
      </c>
      <c r="AW261" s="120" t="n">
        <v>6</v>
      </c>
      <c r="AX261" s="121">
        <f>IFERROR(INDEX(WM_E,MATCH($AJ261,WM_KEY,0)),"")</f>
        <v>0.15</v>
      </c>
      <c r="AY261" s="122">
        <f>IF(OR(AW261="",AX261=""),"",AW261*AX261)</f>
        <v>0.9</v>
      </c>
      <c r="AZ261" s="123" t="n">
        <v>2</v>
      </c>
      <c r="BA261" s="121">
        <f>IFERROR(INDEX(WM_BI,MATCH($AJ261,WM_KEY,0)),"")</f>
        <v>0.06</v>
      </c>
      <c r="BB261" s="122">
        <f>IF(OR(AZ261="",BA261=""),"",AZ261*BA261)</f>
        <v>0.12</v>
      </c>
      <c r="BC261" s="122">
        <f>IF(COUNT(AM261,AP261,AS261,AV261,AY261,BB261)&lt;6,"",SUM(AM261,AP261,AS261,AV261,AY261,BB261))</f>
        <v>2.52</v>
      </c>
      <c r="BD261" s="122" t="str">
        <f>IF(BC261="","",INDEX({"A1","A2","A3","B1","B2","B3","C1","C2","D1","D2","E1","E2"},MAX(1,MIN(12,ROUND(BC261,0)))))</f>
        <v>A3</v>
      </c>
      <c r="BE261" s="114" t="inlineStr">
        <is>
          <t>A3</t>
        </is>
      </c>
      <c r="BF261" s="124" t="inlineStr">
        <is>
          <t>The score decided the level</t>
        </is>
      </c>
      <c r="BG261"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61" s="125" t="inlineStr">
        <is>
          <t>At build: Complexity 1.08 + Autonomy 0.24 + Accountability 0.18 + Leadership 0.00 + Experience 0.90 + Business impact 0.12
= 2.52 points → nearest level 3 = A3
Final level: A3 · same as the score</t>
        </is>
      </c>
      <c r="BI261" s="125" t="inlineStr">
        <is>
          <t>No rule applied: the score decides.</t>
        </is>
      </c>
      <c r="BJ261" s="125" t="inlineStr">
        <is>
          <t>Close call</t>
        </is>
      </c>
      <c r="BK261" s="147" t="inlineStr">
        <is>
          <t>Close call</t>
        </is>
      </c>
      <c r="BL261" s="126" t="inlineStr">
        <is>
          <t>High</t>
        </is>
      </c>
      <c r="BM261" s="126" t="inlineStr">
        <is>
          <t>• 9.8 yrs of experience in a role that reads as Band A work — a career-path question for the manager: can the role be widened · Specialist, B1 or is it correctly sized?
• Close call: score 2.52 is within 0.05 of a rounding point and the score decided the level — calibrate against peers before confirming</t>
        </is>
      </c>
      <c r="BN261" s="125" t="inlineStr">
        <is>
          <t>Stable · moves in fewer than 5 of 30 weight tests</t>
        </is>
      </c>
      <c r="BO261" s="148" t="inlineStr">
        <is>
          <t>Rated 2 of 12
Start: 2.0 · practitioner title
Evidence reads like A2: Creates sales orders and invoices, records daily bank transactions, fixed asset data → matches the start
Market: A2 = Standard work of the discipline</t>
        </is>
      </c>
      <c r="BP261" s="129" t="inlineStr">
        <is>
          <t>Rated 1.5 of 12 · between A1 and A2
Start: 2.0 · practitioner title
Evidence reads like A1: States 'No freedom' to decide independently → moved down 0.5
Market: A1 = Needs approval / close guidance · A2 = Chooses own approach within standards</t>
        </is>
      </c>
      <c r="BQ261" s="129" t="inlineStr">
        <is>
          <t>Rated 2 of 12
Start: 2.0 · practitioner title
Evidence reads like A2: Entry-level accuracy and reports feeding the revenue report → matches the start
Market: A2 = Own deliverables · accuracy, TAT</t>
        </is>
      </c>
      <c r="BR261"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61" s="129" t="inlineStr">
        <is>
          <t>Rated 6 of 12
Experience: 9.8 yrs total · 5.8 before IRIS + 4.0 at IRIS = 5.9 on the experience scale
Qualification: B.Com · graduate, relevant to the work → no change
Market: A3 roles typically have 2–5 yrs · IRIS guide 2–4</t>
        </is>
      </c>
      <c r="BT26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61" s="127" t="inlineStr">
        <is>
          <t>KRAs not received · manager to supply</t>
        </is>
      </c>
      <c r="BV261" s="125" t="n"/>
      <c r="BW261" s="125" t="n"/>
      <c r="BX261" s="125" t="n"/>
      <c r="BY261" s="125" t="n"/>
      <c r="BZ261" s="128" t="inlineStr">
        <is>
          <t>KRAs not received · manager to supply</t>
        </is>
      </c>
      <c r="CA261" s="125" t="n"/>
      <c r="CB261" s="130" t="n">
        <v>19</v>
      </c>
      <c r="CC261" s="128" t="inlineStr">
        <is>
          <t>Full survey answers not in the files received · How We Grow export needed · HR</t>
        </is>
      </c>
      <c r="CD261" s="131" t="inlineStr">
        <is>
          <t>—</t>
        </is>
      </c>
      <c r="CE261" s="131" t="inlineStr">
        <is>
          <t>—</t>
        </is>
      </c>
      <c r="CF261" s="131" t="inlineStr">
        <is>
          <t>—</t>
        </is>
      </c>
      <c r="CG261" s="131" t="inlineStr">
        <is>
          <t>—</t>
        </is>
      </c>
      <c r="CH261" s="132" t="inlineStr">
        <is>
          <t>Complexity: Evidence reads like A2: Creates sales orders and invoices, records daily bank transactions, fixed asset data → matches the start
Autonomy: Evidence reads like A1: States 'No freedom' to decide independently → moved down 0.5
Accountability: Evidence reads like A2: Entry-level accuracy and reports feeding the revenue report → matches the start
Leadership: Evidence reads like A1: No guidance or leadership of others described → matches the start
Business Impact: No survey or manager-mapping signal on criticality: kept at the start point.</t>
        </is>
      </c>
      <c r="CI261" s="131"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J261" s="131" t="inlineStr">
        <is>
          <t>Self-identified: Broader exposure &amp; ownership
For the next role: Broader exposure &amp; ownership</t>
        </is>
      </c>
      <c r="CK261" s="128" t="inlineStr">
        <is>
          <t>Full survey answers not in the files received · How We Grow export needed · HR</t>
        </is>
      </c>
      <c r="CL261" s="133" t="inlineStr">
        <is>
          <t>WHAT THE ROLE DOES: Processes payments, entries and reconciliations. At A3: varied work; reviews juniors; go-to for a process.
Common themes in sub-family holders, all levels' answers: compliance · reporting · bank
KEY RESPONSIBILITIES: Processes payments, entries and reconciliations; Varied and non-standard work; handles exceptions; A module / process, or work with client or regulatory consequences
Common themes in sub-family holders, all levels' answers: bank · employee · compliance · gst · sales · creation
DELIVERS: A module / process, or work with client or regulatory consequences
Common themes in sub-family holders, all levels' answers: timely
ACCOUNTABLE FOR: A module / process, or work with client or regulatory consequences
Common themes in sub-family holders, all levels' answers: bank
DECIDES ALONE: Technical / QC / client calls on own work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2 · Future-ready 2 · Functional 3 · Leadership —
CREDENTIALS: CA / CMA / ACCA / CFA / IFRS certificate; MOS Excel · optional
SOURCE: Framework + sub-family themes · 3+ answered — 2 holders, 2 answered the survey; sub-family 4 answered; catalogue RC-095</t>
        </is>
      </c>
      <c r="CM261" s="134" t="inlineStr">
        <is>
          <t>What the role answers for: A module / process, or work with client or regulatory consequences.
Accountability &amp; Impact rating: 2 of 12 · A2-level impact.
If the work is missed · role-holders' themes: delayed.
Manager talent mapping — Latest rating: Not rated · manager · 9-Box Grid placement: Not placed · manager.</t>
        </is>
      </c>
      <c r="CN261" s="135" t="n"/>
      <c r="CO261" s="135" t="n">
        <v>2</v>
      </c>
      <c r="CP261" s="136" t="inlineStr">
        <is>
          <t>Not rated · manager</t>
        </is>
      </c>
      <c r="CQ261" s="137" t="inlineStr">
        <is>
          <t>—</t>
        </is>
      </c>
      <c r="CR261" s="137" t="inlineStr">
        <is>
          <t>Not placed · manager</t>
        </is>
      </c>
      <c r="CS261" s="137" t="inlineStr">
        <is>
          <t>No rating data</t>
        </is>
      </c>
      <c r="CT261" s="137" t="n"/>
      <c r="CU261" s="137" t="n"/>
      <c r="CV261" s="137" t="n"/>
      <c r="CW261" s="137" t="n"/>
      <c r="CX261" s="137" t="n"/>
      <c r="CY261" s="137" t="n"/>
      <c r="CZ261" s="137" t="n"/>
      <c r="DA261" s="119" t="n">
        <v>72</v>
      </c>
      <c r="DB261" s="138" t="inlineStr">
        <is>
          <t>Gap — development plan needed</t>
        </is>
      </c>
      <c r="DC261" s="138" t="n">
        <v>67</v>
      </c>
      <c r="DD261" s="138" t="n">
        <v>50</v>
      </c>
      <c r="DE261" s="138" t="n">
        <v>83</v>
      </c>
      <c r="DF261" s="138" t="n"/>
      <c r="DG261" s="138" t="inlineStr">
        <is>
          <t>Excel &amp; tools, Regulatory domain, Analytics &amp; BI</t>
        </is>
      </c>
      <c r="DH261" s="138" t="inlineStr">
        <is>
          <t>B1: 65% of profile — not yet</t>
        </is>
      </c>
      <c r="DI261" s="138" t="inlineStr">
        <is>
          <t>Evidence: Survey | Core: Ownership 1/2, Problem solving 1/2, Communication &amp; collaboration 1/2, Client &amp; quality focus 2/2, Learning agility 1/2, Integrity &amp; compliance 2/2 | Future-ready: AI literacy 1/2, Data literacy 1/2, Digital fluency 1/2, Innovation 1/2 | Functional: Accounting standards 3/3, Excel &amp; tools 2/3, Regulatory domain 2/3, Analytics &amp; BI 2/3, Quality &amp; process 3/3, Business acumen 3/3</t>
        </is>
      </c>
      <c r="DJ261" s="111" t="inlineStr">
        <is>
          <t>Broader exposure &amp; ownership</t>
        </is>
      </c>
      <c r="DK261" s="112" t="n"/>
      <c r="DL261" s="112" t="inlineStr">
        <is>
          <t>AI, GenAI &amp; Prompt Engineering; Project, Program &amp; Agile Management</t>
        </is>
      </c>
      <c r="DM261" s="112" t="inlineStr">
        <is>
          <t>Broader exposure &amp; ownership</t>
        </is>
      </c>
      <c r="DN261" s="112" t="n"/>
      <c r="DO261" s="139" t="inlineStr">
        <is>
          <t>No strong match from survey evidence</t>
        </is>
      </c>
      <c r="DP261" s="126" t="inlineStr">
        <is>
          <t>No material overlap found</t>
        </is>
      </c>
      <c r="DQ261" s="126" t="inlineStr">
        <is>
          <t>No close match in other businesses</t>
        </is>
      </c>
      <c r="DR261" s="126" t="n"/>
      <c r="DS261" s="126" t="n"/>
      <c r="DT261" s="126" t="inlineStr">
        <is>
          <t>A3 deep-dive: score 2.52 · gap to B1 1.04 · More than 1.0 from B1</t>
        </is>
      </c>
      <c r="DU261" s="140" t="inlineStr">
        <is>
          <t>Senior Accounts Executive in Finance · Corporate, A3 — IC.
The work: Processes payments, entries and reconciliations.
At this level the role owns varied work; reviews juniors; go-to for a process.
Key responsibilities: Processes payments, entries and reconciliations; Varied and non-standard work; handles exceptions; A module / process, or work with client or regulatory consequences.
Holders describe it with: bank · employee · compliance · gst · sales · creation.</t>
        </is>
      </c>
      <c r="DV261" s="137" t="inlineStr">
        <is>
          <t>Hire as: Accounts Executive — IRIS A3 Senior Associate · IC
Market level: P2 · SFIA 3 Apply
Experience: 2–4 yrs · Education: B.Com / M.Com / CA / CMA
Equivalent titles at peers: Atlassian company-wide P-levels – P40 · IRIS Vs Competitor Benchmark — finance ladder – Senior Accountant
Credentials: CA / CMA / ACCA / CFA / IFRS certificate; MOS Excel · optional
Must already know: Statutory compliance · GST, TDS, audit</t>
        </is>
      </c>
      <c r="DW261"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accounting
★ = must-have for the family. Scale: 1 Awareness · 2 Working · 3 Practitioner · 4 Advanced · 5 Expert.</t>
        </is>
      </c>
      <c r="DX261"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1" s="139" t="inlineStr">
        <is>
          <t>Market level: P2 · SFIA 3 Apply
Typical title: Accounts Executive
At peers: Atlassian company-wide P-levels – P40 · IRIS Vs Competitor Benchmark — finance ladder: Senior Accountant
Typical experience: 2–5 yrs · IRIS guide 2–4
Standard: IMA Management Accounting Competency Framework; ICAI / CA</t>
        </is>
      </c>
      <c r="DZ261" s="126" t="inlineStr">
        <is>
          <t>2–4 yrs</t>
        </is>
      </c>
      <c r="EA261" s="126" t="inlineStr">
        <is>
          <t>3–5 · 2–5</t>
        </is>
      </c>
      <c r="EB261" s="126" t="inlineStr">
        <is>
          <t>Accounts Executive</t>
        </is>
      </c>
      <c r="EC261" s="126" t="inlineStr">
        <is>
          <t>Atlassian company-wide P-levels: P40 · IRIS Vs Competitor Benchmark — finance ladder: Senior Accountant</t>
        </is>
      </c>
      <c r="ED261" s="126" t="inlineStr">
        <is>
          <t>IMA Management Accounting Competency Framework; ICAI / CA; Ind AS</t>
        </is>
      </c>
      <c r="EE261" s="126" t="inlineStr">
        <is>
          <t>Core 2 · Future 2 · Functional 3 · Leadership not scored</t>
        </is>
      </c>
      <c r="EF261" s="139" t="n"/>
      <c r="EG261" s="126" t="inlineStr">
        <is>
          <t>✓ HRIS: 9.8 yrs, B.Com, 0 direct reports
✓ Survey: 19 of 20 questions answered
✗ KRAs: none on file
✓ Manager mapping: rating, 9-box
✗ Job description: not on file</t>
        </is>
      </c>
      <c r="EH261" s="118" t="inlineStr">
        <is>
          <t xml:space="preserve">D033 · Close call · High: Score 2.52 is 0.02 above the 2.5 rounding point between A2 and A3, and no rule moved it: confirm A3 against peers in similar roles, or place at A2. · owner Calibration panel · 
D240 · Long-tenure A3 · 8+ yrs · Medium: No rule changed the level: the score decides. · owner Business head — Corporate · </t>
        </is>
      </c>
      <c r="EI261" s="118" t="n"/>
      <c r="EJ261" s="118" t="n"/>
      <c r="EK261" s="118" t="inlineStr">
        <is>
          <t>Survey: answered · full text needed · KRAs: not received · Experience: on file</t>
        </is>
      </c>
      <c r="EL261" s="141" t="n"/>
      <c r="EM261" s="142" t="n"/>
      <c r="EN261" s="142" t="n"/>
      <c r="EO261" s="142" t="n"/>
      <c r="EP261" s="142" t="n"/>
      <c r="EQ261" s="143" t="n"/>
      <c r="ER261" s="135" t="n"/>
      <c r="ES261" s="135" t="n"/>
      <c r="ET261" s="135" t="n"/>
      <c r="EU261" s="135" t="n"/>
      <c r="EV261" s="135" t="n"/>
      <c r="EW261" s="135" t="n"/>
      <c r="EX261" s="135" t="n"/>
      <c r="EY261" s="143" t="n"/>
      <c r="EZ261" s="135" t="n"/>
      <c r="FA261" s="135" t="n"/>
      <c r="FB261" s="135" t="n"/>
      <c r="FC261" s="135" t="n"/>
      <c r="FD261" s="135" t="n"/>
    </row>
    <row r="262" ht="300" customHeight="1">
      <c r="A262" s="109" t="inlineStr">
        <is>
          <t>Corporate</t>
        </is>
      </c>
      <c r="B262" s="110" t="inlineStr">
        <is>
          <t>IRIS2533</t>
        </is>
      </c>
      <c r="C262" s="110" t="inlineStr">
        <is>
          <t>Shweta Jha</t>
        </is>
      </c>
      <c r="D262" s="110" t="inlineStr">
        <is>
          <t>HR</t>
        </is>
      </c>
      <c r="E262" s="110" t="inlineStr">
        <is>
          <t>RC-EL-BH-D2</t>
        </is>
      </c>
      <c r="F262" s="110" t="inlineStr">
        <is>
          <t>Deepta Rangarajan</t>
        </is>
      </c>
      <c r="G262" s="110" t="inlineStr">
        <is>
          <t>IRIS0002</t>
        </is>
      </c>
      <c r="H262" s="110" t="inlineStr">
        <is>
          <t>E1</t>
        </is>
      </c>
      <c r="I262" s="110" t="n">
        <v>6</v>
      </c>
      <c r="J262" s="110" t="n">
        <v>18.2</v>
      </c>
      <c r="K262" s="110" t="n">
        <v>0.3</v>
      </c>
      <c r="L262" s="110" t="inlineStr">
        <is>
          <t>MBA</t>
        </is>
      </c>
      <c r="M262" s="110" t="n"/>
      <c r="N262" s="144" t="inlineStr">
        <is>
          <t>Vice President - Human Resource</t>
        </is>
      </c>
      <c r="O262" s="113" t="inlineStr">
        <is>
          <t>Vice President – Human Resources</t>
        </is>
      </c>
      <c r="P262" s="113" t="inlineStr">
        <is>
          <t>Executive Leadership</t>
        </is>
      </c>
      <c r="Q262" s="113" t="inlineStr">
        <is>
          <t>Business Head</t>
        </is>
      </c>
      <c r="R262" s="113" t="inlineStr">
        <is>
          <t>Not in current mapping files</t>
        </is>
      </c>
      <c r="S262" s="114" t="inlineStr">
        <is>
          <t>D2</t>
        </is>
      </c>
      <c r="T262" s="115" t="inlineStr">
        <is>
          <t>Senior Vice President / Business Head</t>
        </is>
      </c>
      <c r="U262" s="115" t="inlineStr">
        <is>
          <t>D</t>
        </is>
      </c>
      <c r="V262" s="112" t="inlineStr">
        <is>
          <t>People Manager</t>
        </is>
      </c>
      <c r="W262" s="116" t="inlineStr">
        <is>
          <t>● Newly mapped</t>
        </is>
      </c>
      <c r="X262" s="112" t="inlineStr">
        <is>
          <t>E3–E4</t>
        </is>
      </c>
      <c r="Y262" s="112" t="inlineStr">
        <is>
          <t>SVP</t>
        </is>
      </c>
      <c r="Z262" s="112" t="inlineStr">
        <is>
          <t>7 Set strategy</t>
        </is>
      </c>
      <c r="AA262" s="117" t="inlineStr">
        <is>
          <t>D2</t>
        </is>
      </c>
      <c r="AB262" s="118" t="inlineStr">
        <is>
          <t>Band D · Business leadership</t>
        </is>
      </c>
      <c r="AC262" s="118" t="inlineStr">
        <is>
          <t>Senior Vice President / Business Head</t>
        </is>
      </c>
      <c r="AD262" s="118" t="inlineStr">
        <is>
          <t>• Same as the model</t>
        </is>
      </c>
      <c r="AE262" s="118" t="inlineStr">
        <is>
          <t>E1</t>
        </is>
      </c>
      <c r="AF262" s="118" t="inlineStr">
        <is>
          <t>OK</t>
        </is>
      </c>
      <c r="AG262" s="118" t="inlineStr">
        <is>
          <t>No change · already below the manager</t>
        </is>
      </c>
      <c r="AH262" s="118" t="n">
        <v>1</v>
      </c>
      <c r="AI262" s="118" t="inlineStr">
        <is>
          <t>Department head · moved to Executive Leadership · Business Head; was Human Resources · HR Leadership</t>
        </is>
      </c>
      <c r="AJ262" s="119" t="inlineStr">
        <is>
          <t>Corporate · HR · Bands D–E · Leadership</t>
        </is>
      </c>
      <c r="AK262" s="120" t="n">
        <v>10</v>
      </c>
      <c r="AL262" s="121">
        <f>IFERROR(INDEX(WM_C,MATCH($AJ262,WM_KEY,0)),"")</f>
        <v>0.37</v>
      </c>
      <c r="AM262" s="122">
        <f>IF(OR(AK262="",AL262=""),"",AK262*AL262)</f>
        <v>3.7</v>
      </c>
      <c r="AN262" s="120" t="n">
        <v>10</v>
      </c>
      <c r="AO262" s="121">
        <f>IFERROR(INDEX(WM_AU,MATCH($AJ262,WM_KEY,0)),"")</f>
        <v>0.19</v>
      </c>
      <c r="AP262" s="122">
        <f>IF(OR(AN262="",AO262=""),"",AN262*AO262)</f>
        <v>1.9</v>
      </c>
      <c r="AQ262" s="120" t="n">
        <v>10</v>
      </c>
      <c r="AR262" s="121">
        <f>IFERROR(INDEX(WM_AC,MATCH($AJ262,WM_KEY,0)),"")</f>
        <v>0.11</v>
      </c>
      <c r="AS262" s="122">
        <f>IF(OR(AQ262="",AR262=""),"",AQ262*AR262)</f>
        <v>1.1</v>
      </c>
      <c r="AT262" s="120" t="n">
        <v>10</v>
      </c>
      <c r="AU262" s="121">
        <f>IFERROR(INDEX(WM_L,MATCH($AJ262,WM_KEY,0)),"")</f>
        <v>0.2</v>
      </c>
      <c r="AV262" s="122">
        <f>IF(OR(AT262="",AU262=""),"",AT262*AU262)</f>
        <v>2</v>
      </c>
      <c r="AW262" s="120" t="n">
        <v>9.5</v>
      </c>
      <c r="AX262" s="121">
        <f>IFERROR(INDEX(WM_E,MATCH($AJ262,WM_KEY,0)),"")</f>
        <v>0.05</v>
      </c>
      <c r="AY262" s="122">
        <f>IF(OR(AW262="",AX262=""),"",AW262*AX262)</f>
        <v>0.475</v>
      </c>
      <c r="AZ262" s="123" t="n">
        <v>10</v>
      </c>
      <c r="BA262" s="121">
        <f>IFERROR(INDEX(WM_BI,MATCH($AJ262,WM_KEY,0)),"")</f>
        <v>0.08</v>
      </c>
      <c r="BB262" s="122">
        <f>IF(OR(AZ262="",BA262=""),"",AZ262*BA262)</f>
        <v>0.8</v>
      </c>
      <c r="BC262" s="122">
        <f>IF(COUNT(AM262,AP262,AS262,AV262,AY262,BB262)&lt;6,"",SUM(AM262,AP262,AS262,AV262,AY262,BB262))</f>
        <v>9.975</v>
      </c>
      <c r="BD262" s="122" t="str">
        <f>IF(BC262="","",INDEX({"A1","A2","A3","B1","B2","B3","C1","C2","D1","D2","E1","E2"},MAX(1,MIN(12,ROUND(BC262,0)))))</f>
        <v>D2</v>
      </c>
      <c r="BE262" s="114" t="inlineStr">
        <is>
          <t>D2</t>
        </is>
      </c>
      <c r="BF262" s="124" t="inlineStr">
        <is>
          <t>The score decided the level</t>
        </is>
      </c>
      <c r="BG262"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262" s="125" t="inlineStr">
        <is>
          <t>At build: Complexity 3.70 + Autonomy 1.90 + Accountability 1.10 + Leadership 2.00 + Experience 0.48 + Business impact 0.80
= 9.97 points → nearest level 10 = D2
Final level: D2 · same as the score</t>
        </is>
      </c>
      <c r="BI262" s="125" t="inlineStr">
        <is>
          <t>No rule applied: the score decides.</t>
        </is>
      </c>
      <c r="BJ262" s="125" t="inlineStr">
        <is>
          <t>Input needed</t>
        </is>
      </c>
      <c r="BK262" s="126" t="n"/>
      <c r="BL262" s="126" t="inlineStr">
        <is>
          <t>Low</t>
        </is>
      </c>
      <c r="BM262" s="126" t="inlineStr">
        <is>
          <t>• No survey answers or KRA — the role factors rest on designation and reporting lines only</t>
        </is>
      </c>
      <c r="BN262" s="125" t="inlineStr">
        <is>
          <t>Stable · moves in fewer than 5 of 30 weight tests</t>
        </is>
      </c>
      <c r="BO262" s="127" t="inlineStr">
        <is>
          <t>Rated 10 of 12
Start: 10.0 · vice president title
Evidence: no survey answers or KRAs on file → rating stays at the start
Market: D2 = Portfolio-level strategic, financial and regulatory trade-offs</t>
        </is>
      </c>
      <c r="BP262" s="128" t="inlineStr">
        <is>
          <t>Rated 10 of 12
Start: 10.0 · vice president title
Evidence: no survey answers or KRAs on file → rating stays at the start
Market: D2 = Sets direction across business lines</t>
        </is>
      </c>
      <c r="BQ262" s="128" t="inlineStr">
        <is>
          <t>Rated 10 of 12
Start: 10.0 · vice president title; 6 direct reports, 7 people in the organisation
Evidence: no survey answers or KRAs on file → rating stays at the start
Market: D2 = Multi-business results</t>
        </is>
      </c>
      <c r="BR262" s="128" t="inlineStr">
        <is>
          <t>Rated 10 of 12
Start: 10.0
Evidence: no survey answers or KRAs on file → rating stays at the start
Team: 6 direct reports · People Manager
Market: D2 = Builds the leadership team across businesses</t>
        </is>
      </c>
      <c r="BS262" s="129" t="inlineStr">
        <is>
          <t>Rated 9.5 of 12 · between D1 and D2
Experience: 18.2 yrs total · 17.9 before IRIS + 0.3 at IRIS = 9.2 on the experience scale
Qualification: MBA · postgraduate, relevant to the work → +0.5</t>
        </is>
      </c>
      <c r="BT262" s="129" t="inlineStr">
        <is>
          <t>Rated 10 of 12 — a starting estimate.
Start: 10, the role's accountability scope — what it answers for.
No survey or manager-mapping signal on criticality: kept at the start point.
Managers and heads: overwrite this rating on the Weightage sheet with the business impact you see — the score updates at once.
Ladder: D2 = Owns the results of several business lines</t>
        </is>
      </c>
      <c r="BU262" s="127" t="inlineStr">
        <is>
          <t>KRAs not received · manager to supply</t>
        </is>
      </c>
      <c r="BV262" s="125" t="n"/>
      <c r="BW262" s="125" t="n"/>
      <c r="BX262" s="125" t="n"/>
      <c r="BY262" s="125" t="n"/>
      <c r="BZ262" s="128" t="inlineStr">
        <is>
          <t>KRAs not received · manager to supply</t>
        </is>
      </c>
      <c r="CA262" s="125" t="n"/>
      <c r="CB262" s="130" t="n">
        <v>0</v>
      </c>
      <c r="CC262" s="128" t="inlineStr">
        <is>
          <t>No survey response on file</t>
        </is>
      </c>
      <c r="CD262" s="131" t="inlineStr">
        <is>
          <t>—</t>
        </is>
      </c>
      <c r="CE262" s="131" t="inlineStr">
        <is>
          <t>—</t>
        </is>
      </c>
      <c r="CF262" s="131" t="inlineStr">
        <is>
          <t>—</t>
        </is>
      </c>
      <c r="CG262" s="131" t="inlineStr">
        <is>
          <t>—</t>
        </is>
      </c>
      <c r="CH26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62" s="131" t="n"/>
      <c r="CJ262" s="131" t="n"/>
      <c r="CK262" s="128" t="inlineStr">
        <is>
          <t>No survey response on file</t>
        </is>
      </c>
      <c r="CL262" s="133" t="inlineStr">
        <is>
          <t>WHAT THE ROLE DOES: Leads the human resources function. At D2: several business lines or an executive-scope enterprise function.
KEY RESPONSIBILITIES: Leads the human resources function; Portfolio-level strategic, financial and regulatory trade-offs; Multi-business results
DELIVERS: Multi-business results
DECIDES ALONE: Sets direction across business lines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5 · Future-ready 4 · Functional 4 · Leadership 5
SOURCE: Framework only · fewer than 3 answered — 1 holder, 0 answered the survey; sub-family 0 answered; catalogue RC-100</t>
        </is>
      </c>
      <c r="CM262" s="134" t="inlineStr">
        <is>
          <t>What the role answers for: Multi-business results.
Accountability &amp; Impact rating: 10 of 12 · D2-level impact.
Leads 6 direct reports.
Manager talent mapping — Latest rating: Not rated · manager · 9-Box Grid placement: Not placed · manager.</t>
        </is>
      </c>
      <c r="CN262" s="135" t="n"/>
      <c r="CO262" s="135" t="n">
        <v>10</v>
      </c>
      <c r="CP262" s="136" t="inlineStr">
        <is>
          <t>Not rated · manager</t>
        </is>
      </c>
      <c r="CQ262" s="137" t="inlineStr">
        <is>
          <t>—</t>
        </is>
      </c>
      <c r="CR262" s="137" t="inlineStr">
        <is>
          <t>Not placed · manager</t>
        </is>
      </c>
      <c r="CS262" s="137" t="inlineStr">
        <is>
          <t>No rating data</t>
        </is>
      </c>
      <c r="CT262" s="137" t="n"/>
      <c r="CU262" s="137" t="n"/>
      <c r="CV262" s="137" t="n"/>
      <c r="CW262" s="137" t="inlineStr">
        <is>
          <t>Succession: No successor identified · ready now — · in 6–12 months — · high potential —</t>
        </is>
      </c>
      <c r="CX262" s="137" t="n"/>
      <c r="CY262" s="137" t="n"/>
      <c r="CZ262" s="137" t="n"/>
      <c r="DA262" s="119" t="n"/>
      <c r="DB262" s="138" t="inlineStr">
        <is>
          <t>Not assessed — no survey or KRA evidence</t>
        </is>
      </c>
      <c r="DC262" s="138" t="n"/>
      <c r="DD262" s="138" t="n"/>
      <c r="DE262" s="138" t="n"/>
      <c r="DF262" s="138" t="n"/>
      <c r="DG262" s="138" t="n"/>
      <c r="DH262" s="138" t="n"/>
      <c r="DI262" s="138" t="inlineStr">
        <is>
          <t>Required at D2: Core 5 · Future-ready 4 · Functional Stakeholder mgmt 4 · Communication 4 · Analytics &amp; BI 4 · Quality &amp; process 4 · People leadership 4 · Excel &amp; tools 4 · Leadership 5 — rate in manager validation using sheet 4.</t>
        </is>
      </c>
      <c r="DJ262" s="111" t="n"/>
      <c r="DK262" s="112" t="n"/>
      <c r="DL262" s="112" t="inlineStr">
        <is>
          <t>Strategic Thinking &amp; Business Acumen</t>
        </is>
      </c>
      <c r="DM262" s="112" t="n"/>
      <c r="DN262" s="112" t="n"/>
      <c r="DO262" s="139" t="n"/>
      <c r="DP262" s="126" t="inlineStr">
        <is>
          <t>No survey text</t>
        </is>
      </c>
      <c r="DQ262" s="126" t="inlineStr">
        <is>
          <t>No survey text</t>
        </is>
      </c>
      <c r="DR262" s="126" t="inlineStr">
        <is>
          <t>Within norm</t>
        </is>
      </c>
      <c r="DS262" s="126" t="n"/>
      <c r="DT262" s="126" t="n"/>
      <c r="DU262" s="140" t="inlineStr">
        <is>
          <t>Vice President – Human Resources in HR · Corporate, D2 — People Manager.
The work: Leads the human resources function.
At this level the role owns several business lines or an executive-scope enterprise function.
Key responsibilities: Leads the human resources function; Portfolio-level strategic, financial and regulatory trade-offs; Multi-business results.
Leads 6 direct reports.</t>
        </is>
      </c>
      <c r="DV262" s="137" t="inlineStr">
        <is>
          <t>Hire as: Vice President / Senior Vice President / Senior Vice President — IRIS D2 Vice President · People Manager
Market level: E3–E4 · SFIA 7 Set strategy
Experience: 18–24 yrs · Education: MBA / PGDM · HR or MA / MSW
Team size at this level: 5–8 AVPs / heads
Equivalent titles at peers: IRIS Vs Competitor Benchmark — HR ladder – VP HR
Must already know: Labour law, POSH, data privacy</t>
        </is>
      </c>
      <c r="DW262" s="137" t="inlineStr">
        <is>
          <t>FUNCTIONAL — skill level 4 of 5 · Advanced
 ★ Stakeholder &amp; Client Management: Owns key relationships; resolves escalations
 ★ Communication &amp; Presentation: Presents to senior stakeholders; shapes messaging
 • Data Analytics, BI &amp; Visualisation: Defines metrics and analytics approach for a business
 • Process Improvement &amp; Quality Mindset: Redesigns team processes; reduces error rates measurably
 • People Leadership &amp; Mentoring: Leads leaders; builds succession
 • Advanced Excel &amp; Productivity Tools: Builds templates and automation used by the team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 = must-have for the family. Scale: 1 Awareness · 2 Working · 3 Practitioner · 4 Advanced · 5 Expert.</t>
        </is>
      </c>
      <c r="DX262" s="137" t="inlineStr">
        <is>
          <t>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262" s="139" t="inlineStr">
        <is>
          <t>Market level: E3–E4 · SFIA 7 Set strategy
Typical title: Vice President / Senior Vice President / Senior Vice President
At peers: IRIS Vs Competitor Benchmark — HR ladder: VP HR
Standard: SHRM BASK; CIPD Profession Map</t>
        </is>
      </c>
      <c r="DZ262" s="126" t="inlineStr">
        <is>
          <t>18–24 yrs</t>
        </is>
      </c>
      <c r="EA262" s="126" t="inlineStr">
        <is>
          <t>—</t>
        </is>
      </c>
      <c r="EB262" s="126" t="inlineStr">
        <is>
          <t>Vice President / Senior Vice President / Senior Vice President</t>
        </is>
      </c>
      <c r="EC262" s="126" t="inlineStr">
        <is>
          <t>IRIS Vs Competitor Benchmark — HR ladder: VP HR</t>
        </is>
      </c>
      <c r="ED262" s="126" t="inlineStr">
        <is>
          <t>SHRM BASK · SHRM-CP → SHRM-SCP; CIPD Profession Map</t>
        </is>
      </c>
      <c r="EE262" s="126" t="inlineStr">
        <is>
          <t>Core 5 · Future 4 · Functional 4 · Leadership 5</t>
        </is>
      </c>
      <c r="EF262" s="127" t="inlineStr">
        <is>
          <t>• Survey response or KRAs describing the work · nothing on file — Employee + manager</t>
        </is>
      </c>
      <c r="EG262" s="126" t="inlineStr">
        <is>
          <t>✓ HRIS: 18.2 yrs, MBA, 6 direct reports
✗ Survey: no response
✗ KRAs: none on file
✓ Manager mapping: rating, 9-box
✗ Job description: not on file</t>
        </is>
      </c>
      <c r="EH262" s="118" t="inlineStr">
        <is>
          <t xml:space="preserve">D343 · Input needed · Medium: • Survey response or KRAs describing the work · nothing on file — Employee + manager · owner Employee + manager · </t>
        </is>
      </c>
      <c r="EI262" s="118" t="inlineStr">
        <is>
          <t>R114 · Survey response or KRAs describing the work · nothing on file · Employee + manager · Open</t>
        </is>
      </c>
      <c r="EJ262" s="118" t="inlineStr">
        <is>
          <t>Survey response or KRAs describing the work · nothing on file · Employee + manager</t>
        </is>
      </c>
      <c r="EK262" s="118" t="inlineStr">
        <is>
          <t>Survey: no response · KRAs: not received · Experience: on file</t>
        </is>
      </c>
      <c r="EL262" s="141" t="n"/>
      <c r="EM262" s="142" t="n"/>
      <c r="EN262" s="142" t="n"/>
      <c r="EO262" s="142" t="n"/>
      <c r="EP262" s="142" t="n"/>
      <c r="EQ262" s="143" t="n"/>
      <c r="ER262" s="135" t="n"/>
      <c r="ES262" s="135" t="n"/>
      <c r="ET262" s="135" t="n"/>
      <c r="EU262" s="135" t="n"/>
      <c r="EV262" s="135" t="n"/>
      <c r="EW262" s="135" t="n"/>
      <c r="EX262" s="135" t="n"/>
      <c r="EY262" s="143" t="n"/>
      <c r="EZ262" s="135" t="n"/>
      <c r="FA262" s="135" t="n"/>
      <c r="FB262" s="135" t="n"/>
      <c r="FC262" s="135" t="n"/>
      <c r="FD262" s="135" t="n"/>
    </row>
    <row r="263" ht="300" customHeight="1">
      <c r="A263" s="109" t="inlineStr">
        <is>
          <t>Corporate</t>
        </is>
      </c>
      <c r="B263" s="110" t="inlineStr">
        <is>
          <t>IRIS2556</t>
        </is>
      </c>
      <c r="C263" s="110" t="inlineStr">
        <is>
          <t>Mohammed Hanzala Shaikh</t>
        </is>
      </c>
      <c r="D263" s="110" t="inlineStr">
        <is>
          <t>HR</t>
        </is>
      </c>
      <c r="E263" s="110" t="inlineStr">
        <is>
          <t>RC-103</t>
        </is>
      </c>
      <c r="F263" s="110" t="inlineStr">
        <is>
          <t>Shweta Jha</t>
        </is>
      </c>
      <c r="G263" s="110" t="inlineStr">
        <is>
          <t>IRIS2533</t>
        </is>
      </c>
      <c r="H263" s="110" t="inlineStr">
        <is>
          <t>D2</t>
        </is>
      </c>
      <c r="I263" s="110" t="n"/>
      <c r="J263" s="110" t="n">
        <v>6.7</v>
      </c>
      <c r="K263" s="110" t="n">
        <v>0.1</v>
      </c>
      <c r="L263" s="110" t="inlineStr">
        <is>
          <t>BMS</t>
        </is>
      </c>
      <c r="M263" s="110" t="n"/>
      <c r="N263" s="144" t="inlineStr">
        <is>
          <t>Lead HR Transformation</t>
        </is>
      </c>
      <c r="O263" s="113" t="inlineStr">
        <is>
          <t>Lead HR Specialist – Transformation &amp; OD</t>
        </is>
      </c>
      <c r="P263" s="112" t="inlineStr">
        <is>
          <t>Human Resources</t>
        </is>
      </c>
      <c r="Q263" s="112" t="inlineStr">
        <is>
          <t>HR Transformation &amp; OD</t>
        </is>
      </c>
      <c r="R263" s="113" t="inlineStr">
        <is>
          <t>Not in current mapping files</t>
        </is>
      </c>
      <c r="S263" s="114" t="inlineStr">
        <is>
          <t>B3</t>
        </is>
      </c>
      <c r="T263" s="149" t="inlineStr">
        <is>
          <t>Lead Specialist</t>
        </is>
      </c>
      <c r="U263" s="149" t="inlineStr">
        <is>
          <t>B</t>
        </is>
      </c>
      <c r="V263" s="112" t="inlineStr">
        <is>
          <t>IC</t>
        </is>
      </c>
      <c r="W263" s="116" t="inlineStr">
        <is>
          <t>● Newly mapped</t>
        </is>
      </c>
      <c r="X263" s="112" t="inlineStr">
        <is>
          <t>P5 / M4</t>
        </is>
      </c>
      <c r="Y263" s="112" t="inlineStr">
        <is>
          <t>Expert / Senior Manager</t>
        </is>
      </c>
      <c r="Z263" s="112" t="inlineStr">
        <is>
          <t>5 Ensure, advise</t>
        </is>
      </c>
      <c r="AA263" s="117" t="inlineStr">
        <is>
          <t>B3</t>
        </is>
      </c>
      <c r="AB263" s="118" t="inlineStr">
        <is>
          <t>Band B · Specialist / Manager</t>
        </is>
      </c>
      <c r="AC263" s="118" t="inlineStr">
        <is>
          <t>Lead Specialist</t>
        </is>
      </c>
      <c r="AD263" s="118" t="inlineStr">
        <is>
          <t>• Same as the model</t>
        </is>
      </c>
      <c r="AE263" s="118" t="inlineStr">
        <is>
          <t>D2</t>
        </is>
      </c>
      <c r="AF263" s="118" t="inlineStr">
        <is>
          <t>OK</t>
        </is>
      </c>
      <c r="AG263" s="118" t="inlineStr">
        <is>
          <t>No change · already below the manager</t>
        </is>
      </c>
      <c r="AH263" s="118" t="n">
        <v>2</v>
      </c>
      <c r="AI263" s="118" t="n"/>
      <c r="AJ263" s="119" t="inlineStr">
        <is>
          <t>Corporate · HR · Band B · Expert / POD Lead</t>
        </is>
      </c>
      <c r="AK263" s="120" t="n">
        <v>6</v>
      </c>
      <c r="AL263" s="121">
        <f>IFERROR(INDEX(WM_C,MATCH($AJ263,WM_KEY,0)),"")</f>
        <v>0.46</v>
      </c>
      <c r="AM263" s="122">
        <f>IF(OR(AK263="",AL263=""),"",AK263*AL263)</f>
        <v>2.76</v>
      </c>
      <c r="AN263" s="120" t="n">
        <v>6</v>
      </c>
      <c r="AO263" s="121">
        <f>IFERROR(INDEX(WM_AU,MATCH($AJ263,WM_KEY,0)),"")</f>
        <v>0.17</v>
      </c>
      <c r="AP263" s="122">
        <f>IF(OR(AN263="",AO263=""),"",AN263*AO263)</f>
        <v>1.02</v>
      </c>
      <c r="AQ263" s="120" t="n">
        <v>6</v>
      </c>
      <c r="AR263" s="121">
        <f>IFERROR(INDEX(WM_AC,MATCH($AJ263,WM_KEY,0)),"")</f>
        <v>0.1</v>
      </c>
      <c r="AS263" s="122">
        <f>IF(OR(AQ263="",AR263=""),"",AQ263*AR263)</f>
        <v>0.6</v>
      </c>
      <c r="AT263" s="120" t="n">
        <v>5</v>
      </c>
      <c r="AU263" s="121">
        <f>IFERROR(INDEX(WM_L,MATCH($AJ263,WM_KEY,0)),"")</f>
        <v>0.05</v>
      </c>
      <c r="AV263" s="122">
        <f>IF(OR(AT263="",AU263=""),"",AT263*AU263)</f>
        <v>0.25</v>
      </c>
      <c r="AW263" s="120" t="n">
        <v>4.5</v>
      </c>
      <c r="AX263" s="121">
        <f>IFERROR(INDEX(WM_E,MATCH($AJ263,WM_KEY,0)),"")</f>
        <v>0.15</v>
      </c>
      <c r="AY263" s="122">
        <f>IF(OR(AW263="",AX263=""),"",AW263*AX263)</f>
        <v>0.675</v>
      </c>
      <c r="AZ263" s="123" t="n">
        <v>6</v>
      </c>
      <c r="BA263" s="121">
        <f>IFERROR(INDEX(WM_BI,MATCH($AJ263,WM_KEY,0)),"")</f>
        <v>0.07</v>
      </c>
      <c r="BB263" s="122">
        <f>IF(OR(AZ263="",BA263=""),"",AZ263*BA263)</f>
        <v>0.42</v>
      </c>
      <c r="BC263" s="122">
        <f>IF(COUNT(AM263,AP263,AS263,AV263,AY263,BB263)&lt;6,"",SUM(AM263,AP263,AS263,AV263,AY263,BB263))</f>
        <v>5.725</v>
      </c>
      <c r="BD263" s="122" t="str">
        <f>IF(BC263="","",INDEX({"A1","A2","A3","B1","B2","B3","C1","C2","D1","D2","E1","E2"},MAX(1,MIN(12,ROUND(BC263,0)))))</f>
        <v>B3</v>
      </c>
      <c r="BE263" s="114" t="inlineStr">
        <is>
          <t>B3</t>
        </is>
      </c>
      <c r="BF263" s="124" t="inlineStr">
        <is>
          <t>The score decided the level</t>
        </is>
      </c>
      <c r="BG263"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63" s="125" t="inlineStr">
        <is>
          <t>At build: Complexity 2.76 + Autonomy 1.02 + Accountability 0.60 + Leadership 0.25 + Experience 0.67 + Business impact 0.42
= 5.73 points → nearest level 6 = B3
Final level: B3 · same as the score</t>
        </is>
      </c>
      <c r="BI263" s="125" t="inlineStr">
        <is>
          <t>No rule applied: the score decides.</t>
        </is>
      </c>
      <c r="BJ263" s="125" t="inlineStr">
        <is>
          <t>Input needed</t>
        </is>
      </c>
      <c r="BK263" s="126" t="n"/>
      <c r="BL263" s="126" t="inlineStr">
        <is>
          <t>Low</t>
        </is>
      </c>
      <c r="BM263" s="126" t="inlineStr">
        <is>
          <t>• Ratings for Complexity, Autonomy, Accountability and Leadership set from the stated role scope · validated inputs — calibration panel to confirm
• Self-placement: the role holder designed the model, so the executive sponsor approves this level</t>
        </is>
      </c>
      <c r="BN263" s="125" t="inlineStr">
        <is>
          <t>Stable · moves in fewer than 5 of 30 weight tests</t>
        </is>
      </c>
      <c r="BO263" s="127" t="inlineStr">
        <is>
          <t>Rated 6 of 12
Validated: 5.0 → 6 · Designs the enterprise-wide job architecture, role mapping and restructuring for all six businesses — a domain owned end to end · B3 standard · Role scope as defined by the HR transformation programme; calibration panel to confirm · 2026-10-08.
Before validation — Start: 5.0 · manager / senior specialist title
Before validation — Evidence: no survey answers or KRAs on file → rating stays at the start
Market: B3 = Sets standards for a practice; cross-team problems</t>
        </is>
      </c>
      <c r="BP263" s="128" t="inlineStr">
        <is>
          <t>Rated 6 of 12
Validated: 5.0 → 6 · Sets method and design for five concurrent workstreams · job architecture, role mapping, restructuring, L&amp;D, AI enablement reporting to the executive sponsor · Role scope; calibration panel to confirm · 2026-10-08.
Before validation — Start: 5.0 · manager / senior specialist title
Before validation — Evidence: no survey answers or KRAs on file → rating stays at the start
Market: B3 = Commercial / strategic calls for the unit</t>
        </is>
      </c>
      <c r="BQ263" s="128" t="inlineStr">
        <is>
          <t>Rated 6 of 12
Validated: 5.0 → 6 · Accountable for the placement, title and career framework of every person at IRIS — enterprise impact through others · Role scope; calibration panel to confirm · 2026-10-08.
Before validation — Start: 5.0 · manager / senior specialist title
Before validation — Evidence: no survey answers or KRAs on file → rating stays at the start
Market: B3 = Several teams or a practice</t>
        </is>
      </c>
      <c r="BR263" s="128" t="inlineStr">
        <is>
          <t>Rated 5 of 12
Validated: 4.0 → 5 · Shapes enterprise org-design and talent strategy with the executive sponsor and leads cross-business workstreams without formal reports · B2 standard for an IC · Role scope; calibration panel to confirm · 2026-10-08.
Before validation — Start: 4.0 · individual contributor, so influence only
Before validation — Evidence: no survey answers or KRAs on file → rating stays at the start
Team: 0 direct reports · IC
Market: B2 = IC: guides others in the domain · People: manages a team of 6+</t>
        </is>
      </c>
      <c r="BS263" s="129" t="inlineStr">
        <is>
          <t>Rated 4.5 of 12 · between B1 and B2
Validated: 5.0 → 4.5 · 6.7 yrs total fits B2 on the experience scale; BMS graduate — the same rating as peers with 6–7 yrs and a graduate degree · Experience scale M6 · 2026-10-08.
Experience now on record: 6.7 yrs; qualification: BMS
Market: B3 roles typically have 8–13 yrs · IRIS guide 8–12</t>
        </is>
      </c>
      <c r="BT263"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263" s="127" t="inlineStr">
        <is>
          <t>KRAs not received · manager to supply</t>
        </is>
      </c>
      <c r="BV263" s="125" t="n"/>
      <c r="BW263" s="125" t="n"/>
      <c r="BX263" s="125" t="n"/>
      <c r="BY263" s="125" t="n"/>
      <c r="BZ263" s="128" t="inlineStr">
        <is>
          <t>KRAs not received · manager to supply</t>
        </is>
      </c>
      <c r="CA263" s="125" t="n"/>
      <c r="CB263" s="130" t="n">
        <v>0</v>
      </c>
      <c r="CC263" s="128" t="inlineStr">
        <is>
          <t>No survey response on file</t>
        </is>
      </c>
      <c r="CD263" s="131" t="inlineStr">
        <is>
          <t>—</t>
        </is>
      </c>
      <c r="CE263" s="131" t="inlineStr">
        <is>
          <t>—</t>
        </is>
      </c>
      <c r="CF263" s="131" t="inlineStr">
        <is>
          <t>—</t>
        </is>
      </c>
      <c r="CG263" s="131" t="inlineStr">
        <is>
          <t>—</t>
        </is>
      </c>
      <c r="CH263" s="132" t="inlineStr">
        <is>
          <t>Complexity: Before validation — Evidence: no survey answers or KRAs on file → rating stays at the start
Autonomy: Before validation — Evidence: no survey answers or KRAs on file → rating stays at the start
Accountability: Before validation — Evidence: no survey answers or KRAs on file → rating stays at the start
Leadership: Before validation — Evidence: no survey answers or KRAs on file → rating stays at the start
Business Impact: No survey or manager-mapping signal on criticality: kept at the start point.</t>
        </is>
      </c>
      <c r="CI263" s="131" t="n"/>
      <c r="CJ263" s="131" t="n"/>
      <c r="CK263" s="128" t="inlineStr">
        <is>
          <t>No survey response on file</t>
        </is>
      </c>
      <c r="CL263" s="133" t="inlineStr">
        <is>
          <t>WHAT THE ROLE DOES: Designs HR transformation, capability and OD programmes. At B3: a practice, or several teams through team leads.
KEY RESPONSIBILITIES: Designs HR transformation, capability and OD programmes; Sets standards for a practice; cross-team problems; Several teams or a practice
DELIVERS: Several teams or a practice
DECIDES ALONE: Commercial / strategic calls for the unit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4 · Future-ready 3 · Functional 4 · Leadership 3
SOURCE: Framework only · fewer than 3 answered — 1 holder, 0 answered the survey; sub-family 0 answered; catalogue RC-103</t>
        </is>
      </c>
      <c r="CM263" s="134" t="inlineStr">
        <is>
          <t>What the role answers for: Several teams or a practice.
Accountability &amp; Impact rating: 6 of 12 · B3-level impact.
Manager talent mapping — Latest rating: Not rated · manager · 9-Box Grid placement: Not placed · manager.</t>
        </is>
      </c>
      <c r="CN263" s="135" t="n"/>
      <c r="CO263" s="135" t="n">
        <v>6</v>
      </c>
      <c r="CP263" s="136" t="inlineStr">
        <is>
          <t>Not rated · manager</t>
        </is>
      </c>
      <c r="CQ263" s="137" t="inlineStr">
        <is>
          <t>—</t>
        </is>
      </c>
      <c r="CR263" s="137" t="inlineStr">
        <is>
          <t>Not placed · manager</t>
        </is>
      </c>
      <c r="CS263" s="137" t="inlineStr">
        <is>
          <t>No rating data</t>
        </is>
      </c>
      <c r="CT263" s="137" t="n"/>
      <c r="CU263" s="137" t="n"/>
      <c r="CV263" s="137" t="n"/>
      <c r="CW263" s="137" t="n"/>
      <c r="CX263" s="137" t="n"/>
      <c r="CY263" s="137" t="n"/>
      <c r="CZ263" s="137" t="n"/>
      <c r="DA263" s="119" t="n"/>
      <c r="DB263" s="138" t="inlineStr">
        <is>
          <t>Not assessed — no survey or KRA evidence</t>
        </is>
      </c>
      <c r="DC263" s="138" t="n"/>
      <c r="DD263" s="138" t="n"/>
      <c r="DE263" s="138" t="n"/>
      <c r="DF263" s="138" t="n"/>
      <c r="DG263" s="138" t="n"/>
      <c r="DH263" s="138" t="n"/>
      <c r="DI263" s="138" t="inlineStr">
        <is>
          <t>Required at B2: Core 3 · Future-ready 3 · Functional Stakeholder mgmt 4 · Communication 4 · Analytics &amp; BI 4 · Quality &amp; process 4 · People leadership 4 · Excel &amp; tools 4 · Leadership 2 — rate in manager validation using sheet 4.</t>
        </is>
      </c>
      <c r="DJ263" s="111" t="n"/>
      <c r="DK263" s="112" t="n"/>
      <c r="DL263" s="112" t="inlineStr">
        <is>
          <t>People Leadership &amp; Mentoring; Project, Program &amp; Agile Management</t>
        </is>
      </c>
      <c r="DM263" s="112" t="n"/>
      <c r="DN263" s="112" t="n"/>
      <c r="DO263" s="139" t="n"/>
      <c r="DP263" s="126" t="inlineStr">
        <is>
          <t>No survey text</t>
        </is>
      </c>
      <c r="DQ263" s="126" t="inlineStr">
        <is>
          <t>No survey text</t>
        </is>
      </c>
      <c r="DR263" s="126" t="n"/>
      <c r="DS263" s="126" t="n"/>
      <c r="DT263" s="126" t="n"/>
      <c r="DU263" s="140" t="inlineStr">
        <is>
          <t>Lead HR Specialist – Transformation &amp; OD in HR · Corporate, B3 — IC.
The work: Designs HR transformation, capability and OD programmes.
At this level the role owns a practice, or several teams through team leads.
Key responsibilities: Designs HR transformation, capability and OD programmes; Sets standards for a practice; cross-team problems; Several teams or a practice.</t>
        </is>
      </c>
      <c r="DV263" s="137" t="inlineStr">
        <is>
          <t>Hire as: HR Specialist / HRBP — IRIS B3 Lead Specialist · IC
Market level: P5 / M4 · SFIA 5 Ensure, advise
Experience: 8–12 yrs · Education: MBA / PGDM · HR or MA / MSW
Equivalent titles at peers: IRIS Vs Competitor Benchmark — HR ladder – Senior HR Manager · SHRM-SCP
Must already know: Labour law, POSH, data privacy</t>
        </is>
      </c>
      <c r="DW263" s="137" t="inlineStr">
        <is>
          <t>FUNCTIONAL — skill level 4 of 5 · Advanced
 ★ Stakeholder &amp; Client Management: Owns key relationships; resolves escalations
 ★ Communication &amp; Presentation: Presents to senior stakeholders; shapes messaging
 • Data Analytics, BI &amp; Visualisation: Defines metrics and analytics approach for a business
 • Process Improvement &amp; Quality Mindset: Redesigns team processes; reduces error rates measurably
 • People Leadership &amp; Mentoring: Leads leaders; builds succession
 • Advanced Excel &amp; Productivity Tools: Builds templates and automation used by the team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X263" s="137" t="inlineStr">
        <is>
          <t>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63" s="139" t="inlineStr">
        <is>
          <t>Market level: P5 / M4 · SFIA 5 Ensure, advise
Typical title: HR Specialist / HRBP
At peers: IRIS Vs Competitor Benchmark — HR ladder: Senior HR Manager · SHRM-SCP
Typical experience: 8–13 yrs · IRIS guide 8–12
Standard: SHRM BASK; CIPD Profession Map</t>
        </is>
      </c>
      <c r="DZ263" s="126" t="inlineStr">
        <is>
          <t>8–12 yrs</t>
        </is>
      </c>
      <c r="EA263" s="126" t="inlineStr">
        <is>
          <t>9–13 · 9–14</t>
        </is>
      </c>
      <c r="EB263" s="126" t="inlineStr">
        <is>
          <t>HR Specialist / HRBP</t>
        </is>
      </c>
      <c r="EC263" s="126" t="inlineStr">
        <is>
          <t>IRIS Vs Competitor Benchmark — HR ladder: Senior HR Manager · SHRM-SCP</t>
        </is>
      </c>
      <c r="ED263" s="126" t="inlineStr">
        <is>
          <t>SHRM BASK · SHRM-CP → SHRM-SCP; CIPD Profession Map</t>
        </is>
      </c>
      <c r="EE263" s="126" t="inlineStr">
        <is>
          <t>Core 4 · Future 3 · Functional 4 · Leadership 3</t>
        </is>
      </c>
      <c r="EF263" s="127" t="inlineStr">
        <is>
          <t>• Survey response or KRAs describing the work · nothing on file — Employee + manager</t>
        </is>
      </c>
      <c r="EG263" s="126" t="inlineStr">
        <is>
          <t>✓ HRIS: 6.7 yrs, BMS, 0 direct reports
✗ Survey: no response
✗ KRAs: none on file
✓ Manager mapping: rating, 9-box
✗ Job description: not on file
✓ Validated inputs: Total Experience · yrs: Not provided · HRIS → 6.7 · Working since February 2020 · 6.7 yrs to October 2026: full-time roles at Deloitte · USI, Capita and Holcim plus freelance HR consulting; HRIS record was blank · Stated by the role holder · Hanzala; HR to update the HRIS record · 2026-10-08; Decision status: Provisional — experience to be confirmed by HR → Confirmed · Experience now on record — provisional hold lifted · Stated by the role holder; HR to confirm · 2026-10-08; Complexity &amp; Expertise: 5.0 → 6 · Designs the enterprise-wide job architecture, role mapping and restructuring for all six businesses — a domain owned end to end · B3 standard · Role scope as defined by the HR transformation programme; calibration panel to confirm · 2026-10-08; Autonomy &amp; Decision: 5.0 → 6 · Sets method and design for five concurrent workstreams · job architecture, role mapping, restructuring, L&amp;D, AI enablement reporting to the executive sponsor · Role scope; calibration panel to confirm · 2026-10-08; Accountability &amp; Impact: 5.0 → 6 · Accountable for the placement, title and career framework of every person at IRIS — enterprise impact through others · Role scope; calibration panel to confirm · 2026-10-08; Leadership &amp; Strategy: 4.0 → 5 · Shapes enterprise org-design and talent strategy with the executive sponsor and leads cross-business workstreams without formal reports · B2 standard for an IC · Role scope; calibration panel to confirm · 2026-10-08; Proposed Designation: Senior HR Specialist → Lead HR Specialist – Transformation &amp; OD · Title rule N1 at B3 · IC: level marker 'Lead' + role noun; keeps the current 'Lead HR Transformation' meaning · Title rules N1–N5 · 2026-10-08; Points to confirm: Total experience is not on record · new joiner — level is provisional until HR adds it. | No survey answers or KRA — the role factors rest on designation and reporting lines only. → Ratings for Complexity, Autonomy, Accountability and Leadership set from the stated role scope · validated inputs — calibration panel to confirm | Self-placement: the role holder designed the model, so the executive sponsor approves this level · Governance V2–V3 · 2026-10-08; Experience &amp; Qualification: 5.0 → 4.5 · 6.7 yrs total fits B2 on the experience scale; BMS graduate — the same rating as peers with 6–7 yrs and a graduate degree · Experience scale M6 · 2026-10-08</t>
        </is>
      </c>
      <c r="EH263" s="118" t="inlineStr">
        <is>
          <t xml:space="preserve">D286 · Sponsor approval · self-placement · High: The role holder designed the model, so the executive sponsor approves this level · governance V2–V3. · owner Executive sponsor · 
D342 · Input needed · Medium: • Survey response or KRAs describing the work · nothing on file — Employee + manager · owner Employee + manager · </t>
        </is>
      </c>
      <c r="EI263" s="118" t="inlineStr">
        <is>
          <t>R115 · Survey response or KRAs describing the work · nothing on file · Employee + manager · Open</t>
        </is>
      </c>
      <c r="EJ263" s="118" t="inlineStr">
        <is>
          <t>Survey response or KRAs describing the work · nothing on file · Employee + manager</t>
        </is>
      </c>
      <c r="EK263" s="118" t="inlineStr">
        <is>
          <t>Survey: no response · KRAs: not received · Experience: on file</t>
        </is>
      </c>
      <c r="EL263" s="141" t="n"/>
      <c r="EM263" s="142" t="n"/>
      <c r="EN263" s="142" t="n"/>
      <c r="EO263" s="142" t="n"/>
      <c r="EP263" s="142" t="n"/>
      <c r="EQ263" s="143" t="n"/>
      <c r="ER263" s="135" t="n"/>
      <c r="ES263" s="135" t="n"/>
      <c r="ET263" s="135" t="n"/>
      <c r="EU263" s="135" t="n"/>
      <c r="EV263" s="135" t="n"/>
      <c r="EW263" s="135" t="n"/>
      <c r="EX263" s="135" t="n"/>
      <c r="EY263" s="143" t="n"/>
      <c r="EZ263" s="135" t="n"/>
      <c r="FA263" s="135" t="n"/>
      <c r="FB263" s="135" t="n"/>
      <c r="FC263" s="135" t="n"/>
      <c r="FD263" s="135" t="n"/>
    </row>
    <row r="264" ht="300" customHeight="1">
      <c r="A264" s="109" t="inlineStr">
        <is>
          <t>Corporate</t>
        </is>
      </c>
      <c r="B264" s="110" t="inlineStr">
        <is>
          <t>IRIS2557</t>
        </is>
      </c>
      <c r="C264" s="110" t="inlineStr">
        <is>
          <t>Simran Kaur Raina</t>
        </is>
      </c>
      <c r="D264" s="110" t="inlineStr">
        <is>
          <t>HR</t>
        </is>
      </c>
      <c r="E264" s="110" t="inlineStr">
        <is>
          <t>RC-105</t>
        </is>
      </c>
      <c r="F264" s="110" t="inlineStr">
        <is>
          <t>Shweta Jha</t>
        </is>
      </c>
      <c r="G264" s="110" t="inlineStr">
        <is>
          <t>IRIS2533</t>
        </is>
      </c>
      <c r="H264" s="110" t="inlineStr">
        <is>
          <t>D2</t>
        </is>
      </c>
      <c r="I264" s="110" t="n"/>
      <c r="J264" s="157" t="inlineStr">
        <is>
          <t>Not provided · HRIS</t>
        </is>
      </c>
      <c r="K264" s="110" t="n">
        <v>0.1</v>
      </c>
      <c r="L264" s="110" t="inlineStr">
        <is>
          <t>PGDM</t>
        </is>
      </c>
      <c r="M264" s="110" t="n"/>
      <c r="N264" s="144" t="inlineStr">
        <is>
          <t>Manager- Talent Acquisition</t>
        </is>
      </c>
      <c r="O264" s="113" t="inlineStr">
        <is>
          <t>Senior Talent Acquisition Specialist</t>
        </is>
      </c>
      <c r="P264" s="112" t="inlineStr">
        <is>
          <t>Human Resources</t>
        </is>
      </c>
      <c r="Q264" s="112" t="inlineStr">
        <is>
          <t>Talent Acquisition</t>
        </is>
      </c>
      <c r="R264" s="113" t="inlineStr">
        <is>
          <t>Not in current mapping files</t>
        </is>
      </c>
      <c r="S264" s="114" t="inlineStr">
        <is>
          <t>B2</t>
        </is>
      </c>
      <c r="T264" s="149" t="inlineStr">
        <is>
          <t>Senior Specialist</t>
        </is>
      </c>
      <c r="U264" s="149" t="inlineStr">
        <is>
          <t>B</t>
        </is>
      </c>
      <c r="V264" s="112" t="inlineStr">
        <is>
          <t>IC</t>
        </is>
      </c>
      <c r="W264" s="116" t="inlineStr">
        <is>
          <t>● Newly mapped</t>
        </is>
      </c>
      <c r="X264" s="112" t="inlineStr">
        <is>
          <t>P4 / M3</t>
        </is>
      </c>
      <c r="Y264" s="112" t="inlineStr">
        <is>
          <t>Senior / Manager</t>
        </is>
      </c>
      <c r="Z264" s="112" t="inlineStr">
        <is>
          <t>4–5</t>
        </is>
      </c>
      <c r="AA264" s="117" t="inlineStr">
        <is>
          <t>B2</t>
        </is>
      </c>
      <c r="AB264" s="118" t="inlineStr">
        <is>
          <t>Band B · Specialist / Manager</t>
        </is>
      </c>
      <c r="AC264" s="118" t="inlineStr">
        <is>
          <t>Senior Specialist</t>
        </is>
      </c>
      <c r="AD264" s="118" t="inlineStr">
        <is>
          <t>• Same as the model</t>
        </is>
      </c>
      <c r="AE264" s="118" t="inlineStr">
        <is>
          <t>D2</t>
        </is>
      </c>
      <c r="AF264" s="118" t="inlineStr">
        <is>
          <t>OK</t>
        </is>
      </c>
      <c r="AG264" s="118" t="inlineStr">
        <is>
          <t>No change · already below the manager</t>
        </is>
      </c>
      <c r="AH264" s="118" t="n">
        <v>2</v>
      </c>
      <c r="AI264" s="118" t="n"/>
      <c r="AJ264" s="119" t="inlineStr">
        <is>
          <t>Corporate · HR · Band B · Expert / POD Lead</t>
        </is>
      </c>
      <c r="AK264" s="120" t="n">
        <v>4.5</v>
      </c>
      <c r="AL264" s="121">
        <f>IFERROR(INDEX(WM_C,MATCH($AJ264,WM_KEY,0)),"")</f>
        <v>0.46</v>
      </c>
      <c r="AM264" s="122">
        <f>IF(OR(AK264="",AL264=""),"",AK264*AL264)</f>
        <v>2.07</v>
      </c>
      <c r="AN264" s="120" t="n">
        <v>4.5</v>
      </c>
      <c r="AO264" s="121">
        <f>IFERROR(INDEX(WM_AU,MATCH($AJ264,WM_KEY,0)),"")</f>
        <v>0.17</v>
      </c>
      <c r="AP264" s="122">
        <f>IF(OR(AN264="",AO264=""),"",AN264*AO264)</f>
        <v>0.765</v>
      </c>
      <c r="AQ264" s="120" t="n">
        <v>4.5</v>
      </c>
      <c r="AR264" s="121">
        <f>IFERROR(INDEX(WM_AC,MATCH($AJ264,WM_KEY,0)),"")</f>
        <v>0.1</v>
      </c>
      <c r="AS264" s="122">
        <f>IF(OR(AQ264="",AR264=""),"",AQ264*AR264)</f>
        <v>0.45</v>
      </c>
      <c r="AT264" s="120" t="n">
        <v>3.5</v>
      </c>
      <c r="AU264" s="121">
        <f>IFERROR(INDEX(WM_L,MATCH($AJ264,WM_KEY,0)),"")</f>
        <v>0.05</v>
      </c>
      <c r="AV264" s="122">
        <f>IF(OR(AT264="",AU264=""),"",AT264*AU264)</f>
        <v>0.175</v>
      </c>
      <c r="AW264" s="120" t="n">
        <v>5</v>
      </c>
      <c r="AX264" s="121">
        <f>IFERROR(INDEX(WM_E,MATCH($AJ264,WM_KEY,0)),"")</f>
        <v>0.15</v>
      </c>
      <c r="AY264" s="122">
        <f>IF(OR(AW264="",AX264=""),"",AW264*AX264)</f>
        <v>0.75</v>
      </c>
      <c r="AZ264" s="123" t="n">
        <v>4.5</v>
      </c>
      <c r="BA264" s="121">
        <f>IFERROR(INDEX(WM_BI,MATCH($AJ264,WM_KEY,0)),"")</f>
        <v>0.07</v>
      </c>
      <c r="BB264" s="122">
        <f>IF(OR(AZ264="",BA264=""),"",AZ264*BA264)</f>
        <v>0.315</v>
      </c>
      <c r="BC264" s="122">
        <f>IF(COUNT(AM264,AP264,AS264,AV264,AY264,BB264)&lt;6,"",SUM(AM264,AP264,AS264,AV264,AY264,BB264))</f>
        <v>4.525</v>
      </c>
      <c r="BD264" s="122" t="str">
        <f>IF(BC264="","",INDEX({"A1","A2","A3","B1","B2","B3","C1","C2","D1","D2","E1","E2"},MAX(1,MIN(12,ROUND(BC264,0)))))</f>
        <v>B2</v>
      </c>
      <c r="BE264" s="114" t="inlineStr">
        <is>
          <t>B2</t>
        </is>
      </c>
      <c r="BF264" s="124" t="inlineStr">
        <is>
          <t>Rule: R2</t>
        </is>
      </c>
      <c r="BG264"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64" s="125" t="inlineStr">
        <is>
          <t>At build: Complexity 2.07 + Autonomy 0.77 + Accountability 0.45 + Leadership 0.18 + Experience 0.75 + Business impact 0.32
= 4.53 points → nearest level 5 = B2
Final level: B2 · same as the score</t>
        </is>
      </c>
      <c r="BI264" s="125" t="inlineStr">
        <is>
          <t>• Provisional: the experience record looks incomplete, so this level is kept until HR confirms it.
Final level: B2.</t>
        </is>
      </c>
      <c r="BJ264" s="125" t="inlineStr">
        <is>
          <t>Input needed</t>
        </is>
      </c>
      <c r="BK264" s="126" t="n"/>
      <c r="BL264" s="126" t="inlineStr">
        <is>
          <t>Low</t>
        </is>
      </c>
      <c r="BM264" s="126" t="inlineStr">
        <is>
          <t>• Total experience is not on record · new joiner — level is provisional until HR adds it
• Work described is smaller than the current designation suggests — manager to confirm the actual role</t>
        </is>
      </c>
      <c r="BN264" s="125" t="inlineStr">
        <is>
          <t>Moves in 5 of 30 weight tests · calibrate first</t>
        </is>
      </c>
      <c r="BO264" s="148" t="inlineStr">
        <is>
          <t>Rated 4.5 of 12 · between B1 and B2
Start: 5.0 · manager / senior specialist title
Evidence reads like A2: Cold-calling and sourcing via job portals; offer rollout → moved down 0.5
Market: B1 = Domain specialist work · B2 = Hardest problems in the domain</t>
        </is>
      </c>
      <c r="BP264" s="129" t="inlineStr">
        <is>
          <t>Rated 4.5 of 12 · between B1 and B2
Start: 5.0 · manager / senior specialist title
Evidence reads like A2: Decides source of hiring only → moved down 0.5
Market: B1 = Technical / QC / client calls for the domain · B2 = Allocates people and sets team priorities</t>
        </is>
      </c>
      <c r="BQ264" s="129" t="inlineStr">
        <is>
          <t>Rated 4.5 of 12 · between B1 and B2
Start: 5.0 · manager / senior specialist title
Evidence reads like A2: Keeping the ATS accurate and up to date → moved down 0.5
Market: B1 = A domain or a small team · B2 = One team or a client portfolio</t>
        </is>
      </c>
      <c r="BR264" s="129" t="inlineStr">
        <is>
          <t>Rated 3.5 of 12 · between A3 and B1
Start: 4.0 · individual contributor, so influence only
Evidence reads like A1: No team or guidance of others described; 0 reports → moved down 0.5
Team: 0 direct reports · IC
Market: A3 = Not scored in Band A · B1 = IC: mentors and reviews · People: hands-on team lead of 3–5</t>
        </is>
      </c>
      <c r="BS264" s="129" t="inlineStr">
        <is>
          <t>Rated 5 of 12
Experience: not on record · input needed from HR, so set at the role's own level: it neither helps nor hurts
Qualification: PGDM · postgraduate, relevant to the work → +0.5
Market: B2 roles typically have 6–10 yrs · IRIS guide 6–9</t>
        </is>
      </c>
      <c r="BT264"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264" s="127" t="inlineStr">
        <is>
          <t>KRAs not received · manager to supply</t>
        </is>
      </c>
      <c r="BV264" s="125" t="n"/>
      <c r="BW264" s="125" t="n"/>
      <c r="BX264" s="125" t="n"/>
      <c r="BY264" s="125" t="n"/>
      <c r="BZ264" s="128" t="inlineStr">
        <is>
          <t>KRAs not received · manager to supply</t>
        </is>
      </c>
      <c r="CA264" s="125" t="n"/>
      <c r="CB264" s="130" t="n">
        <v>14</v>
      </c>
      <c r="CC264" s="128" t="inlineStr">
        <is>
          <t>Full survey answers not in the files received · How We Grow export needed · HR</t>
        </is>
      </c>
      <c r="CD264" s="131" t="inlineStr">
        <is>
          <t>—</t>
        </is>
      </c>
      <c r="CE264" s="131" t="inlineStr">
        <is>
          <t>—</t>
        </is>
      </c>
      <c r="CF264" s="131" t="inlineStr">
        <is>
          <t>—</t>
        </is>
      </c>
      <c r="CG264" s="131" t="inlineStr">
        <is>
          <t>—</t>
        </is>
      </c>
      <c r="CH264" s="132" t="inlineStr">
        <is>
          <t>Complexity: Evidence reads like A2: Cold-calling and sourcing via job portals; offer rollout → moved down 0.5
Autonomy: Evidence reads like A2: Decides source of hiring only → moved down 0.5
Accountability: Evidence reads like A2: Keeping the ATS accurate and up to date → moved down 0.5
Leadership: Evidence reads like A1: No team or guidance of others described; 0 reports → moved down 0.5
Business Impact: No survey or manager-mapping signal on criticality: kept at the start point.</t>
        </is>
      </c>
      <c r="CI264" s="131"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CJ264" s="131" t="inlineStr">
        <is>
          <t>Self-identified: Leadership &amp; people management
For the next role: Leadership &amp; people management</t>
        </is>
      </c>
      <c r="CK264" s="128" t="inlineStr">
        <is>
          <t>Full survey answers not in the files received · How We Grow export needed · HR</t>
        </is>
      </c>
      <c r="CL264" s="133" t="inlineStr">
        <is>
          <t>WHAT THE ROLE DOES: Sources, screens and hires talent. At B2: deep domain expertise, or one team.
Common themes in sub-family holders, all levels' answers: hiring · right · stakeholders · talent · end recruitment · requirements
KEY RESPONSIBILITIES: Sources, screens and hires talent; Hardest problems in the domain; One team or a client portfolio
Common themes in sub-family holders, all levels' answers: end end
DELIVERS: One team or a client portfolio
Common themes in sub-family holders, all levels' answers: hiring
ACCOUNTABLE FOR: One team or a client portfolio
DECIDES ALONE: Allocates people and sets team priorities
SKILLS &amp; KNOWLEDGE · role-holders: HR · Stakeholder Management
TOOLS &amp; SYSTEMS: Naukri · Keka Hiro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3 · Future-ready 3 · Functional 4 · Leadership 2
SOURCE: Framework + sub-family themes · 3+ answered — 1 holder, 1 answered the survey; sub-family 3 answered; catalogue RC-105</t>
        </is>
      </c>
      <c r="CM264" s="134" t="inlineStr">
        <is>
          <t>What the role answers for: One team or a client portfolio.
Accountability &amp; Impact rating: 4.5 of 12 · B1-level impact.
If the work is missed · role-holders' themes: business.
Manager talent mapping — Latest rating: Not rated · manager · 9-Box Grid placement: Not placed · manager.</t>
        </is>
      </c>
      <c r="CN264" s="135" t="n"/>
      <c r="CO264" s="135" t="n">
        <v>4.5</v>
      </c>
      <c r="CP264" s="136" t="inlineStr">
        <is>
          <t>Not rated · manager</t>
        </is>
      </c>
      <c r="CQ264" s="137" t="inlineStr">
        <is>
          <t>—</t>
        </is>
      </c>
      <c r="CR264" s="137" t="inlineStr">
        <is>
          <t>Not placed · manager</t>
        </is>
      </c>
      <c r="CS264" s="137" t="inlineStr">
        <is>
          <t>No rating data</t>
        </is>
      </c>
      <c r="CT264" s="137" t="n"/>
      <c r="CU264" s="137" t="n"/>
      <c r="CV264" s="137" t="n"/>
      <c r="CW264" s="137" t="n"/>
      <c r="CX264" s="137" t="n"/>
      <c r="CY264" s="137" t="n"/>
      <c r="CZ264" s="137" t="n"/>
      <c r="DA264" s="119" t="n">
        <v>75</v>
      </c>
      <c r="DB264" s="138" t="inlineStr">
        <is>
          <t>Gap — development plan needed</t>
        </is>
      </c>
      <c r="DC264" s="138" t="n">
        <v>83</v>
      </c>
      <c r="DD264" s="138" t="n">
        <v>67</v>
      </c>
      <c r="DE264" s="138" t="n">
        <v>79</v>
      </c>
      <c r="DF264" s="138" t="n">
        <v>50</v>
      </c>
      <c r="DG264" s="138" t="inlineStr">
        <is>
          <t>Stakeholder mgmt, Communication, Analytics &amp; BI</t>
        </is>
      </c>
      <c r="DH264" s="138" t="inlineStr">
        <is>
          <t>B3: 68% of profile — not yet</t>
        </is>
      </c>
      <c r="DI264" s="138" t="inlineStr">
        <is>
          <t>Evidence: Survey | Core: Ownership 2/3, Problem solving 2/3, Communication &amp; collaboration 3/3, Client &amp; quality focus 3/3, Learning agility 2/3, Integrity &amp; compliance 3/3 | Future-ready: AI literacy 2/3, Data literacy 2/3, Digital fluency 2/3, Innovation 2/3 | Functional: Stakeholder mgmt 3/4, Communication 3/4, Analytics &amp; BI 3/4, Quality &amp; process 4/4, People leadership 3/4, Excel &amp; tools 3/4 | Leadership: Developing people 1/2, Decision making 1/2, Strategic acumen 1/2, Influence &amp; change 1/2</t>
        </is>
      </c>
      <c r="DJ264" s="111" t="inlineStr">
        <is>
          <t>Leadership &amp; people management</t>
        </is>
      </c>
      <c r="DK264" s="112" t="n"/>
      <c r="DL264" s="112" t="inlineStr">
        <is>
          <t>People Leadership &amp; Mentoring; Cybersecurity &amp; Infrastructure; Stakeholder &amp; Client Management</t>
        </is>
      </c>
      <c r="DM264" s="112" t="inlineStr">
        <is>
          <t>Leadership &amp; people management</t>
        </is>
      </c>
      <c r="DN264" s="112" t="n"/>
      <c r="DO264" s="139" t="inlineStr">
        <is>
          <t>No strong match from survey evidence</t>
        </is>
      </c>
      <c r="DP264" s="126" t="inlineStr">
        <is>
          <t>No material overlap found</t>
        </is>
      </c>
      <c r="DQ264" s="126" t="inlineStr">
        <is>
          <t>No close match in other businesses</t>
        </is>
      </c>
      <c r="DR264" s="126" t="n"/>
      <c r="DS264" s="126" t="n"/>
      <c r="DT264" s="126" t="n"/>
      <c r="DU264" s="140" t="inlineStr">
        <is>
          <t>Senior Talent Acquisition Specialist in HR · Corporate, B2 — IC.
The work: Sources, screens and hires talent.
At this level the role owns deep domain expertise, or one team.
Key responsibilities: Sources, screens and hires talent; Hardest problems in the domain; One team or a client portfolio.
Holders describe it with: end end.</t>
        </is>
      </c>
      <c r="DV264" s="137" t="inlineStr">
        <is>
          <t>Hire as: HR Specialist / HRBP — IRIS B2 Senior Specialist · IC
Market level: P4 / M3 · SFIA 4–5
Experience: 6–9 yrs · Education: MBA / PGDM · HR or MA / MSW
Equivalent titles at peers: IRIS Vs Competitor Benchmark — HR ladder – HR Manager / Senior HRBP
Must already know: Labour law, POSH, data privacy</t>
        </is>
      </c>
      <c r="DW264" s="137" t="inlineStr">
        <is>
          <t>FUNCTIONAL — skill level 4 of 5 · Advanced
 ★ Stakeholder &amp; Client Management: Owns key relationships; resolves escalations
 ★ Communication &amp; Presentation: Presents to senior stakeholders; shapes messaging
 • Data Analytics, BI &amp; Visualisation: Defines metrics and analytics approach for a business
 • Process Improvement &amp; Quality Mindset: Redesigns team processes; reduces error rates measurably
 • People Leadership &amp; Mentoring: Leads leaders; builds succession
 • Advanced Excel &amp; Productivity Tools: Builds templates and automation used by the team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HR · Stakeholder Management
TOOLS: Naukri · Keka Hiro
★ = must-have for the family. Scale: 1 Awareness · 2 Working · 3 Practitioner · 4 Advanced · 5 Expert.</t>
        </is>
      </c>
      <c r="DX264" s="137" t="inlineStr">
        <is>
          <t>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64" s="139" t="inlineStr">
        <is>
          <t>Market level: P4 / M3 · SFIA 4–5
Typical title: HR Specialist / HRBP
At peers: IRIS Vs Competitor Benchmark — HR ladder: HR Manager / Senior HRBP
Typical experience: 6–10 yrs · IRIS guide 6–9
Standard: SHRM BASK; CIPD Profession Map</t>
        </is>
      </c>
      <c r="DZ264" s="126" t="inlineStr">
        <is>
          <t>6–9 yrs</t>
        </is>
      </c>
      <c r="EA264" s="126" t="inlineStr">
        <is>
          <t>7–10 · 6–11</t>
        </is>
      </c>
      <c r="EB264" s="126" t="inlineStr">
        <is>
          <t>HR Specialist / HRBP</t>
        </is>
      </c>
      <c r="EC264" s="126" t="inlineStr">
        <is>
          <t>IRIS Vs Competitor Benchmark — HR ladder: HR Manager / Senior HRBP</t>
        </is>
      </c>
      <c r="ED264" s="126" t="inlineStr">
        <is>
          <t>SHRM BASK · SHRM-CP → SHRM-SCP; CIPD Profession Map</t>
        </is>
      </c>
      <c r="EE264" s="126" t="inlineStr">
        <is>
          <t>Core 3 · Future 3 · Functional 4 · Leadership 2</t>
        </is>
      </c>
      <c r="EF264" s="127" t="inlineStr">
        <is>
          <t>• Total experience · outside + at IRIS — HR — HRIS
• Confirm prior experience · provisional placement — HR</t>
        </is>
      </c>
      <c r="EG264" s="126" t="inlineStr">
        <is>
          <t>✗ HRIS: experience missing, PGDM, 0 direct reports
✓ Survey: 14 of 20 questions answered
✗ KRAs: none on file
✓ Manager mapping: rating, 9-box
✗ Job description: not on file</t>
        </is>
      </c>
      <c r="EH264" s="118" t="inlineStr">
        <is>
          <t xml:space="preserve">D121 · Provisional · Medium: • Total experience is not on record · new joiner — level is provisional until HR adds it
• Work described is smaller than the current designation suggests — manager to confirm the actual role · owner HR · 
D344 · Input needed · Medium: • Total experience · outside + at IRIS — HR — HRIS
• Confirm prior experience · provisional placement — HR · owner HR — HRIS · HR · </t>
        </is>
      </c>
      <c r="EI264" s="118" t="inlineStr">
        <is>
          <t>R116 · Total experience · outside + at IRIS · HR — HRIS · Open
R117 · Confirm prior experience · provisional placement · HR · Open</t>
        </is>
      </c>
      <c r="EJ264" s="118" t="inlineStr">
        <is>
          <t>Total experience · outside + at IRIS · HR — HRIS
Confirm prior experience · provisional placement · HR</t>
        </is>
      </c>
      <c r="EK264" s="118" t="inlineStr">
        <is>
          <t>Survey: answered · full text needed · KRAs: not received · Experience: on file · Placement provisional · R2</t>
        </is>
      </c>
      <c r="EL264" s="141" t="n"/>
      <c r="EM264" s="142" t="n"/>
      <c r="EN264" s="142" t="n"/>
      <c r="EO264" s="142" t="n"/>
      <c r="EP264" s="142" t="n"/>
      <c r="EQ264" s="143" t="n"/>
      <c r="ER264" s="135" t="n"/>
      <c r="ES264" s="135" t="n"/>
      <c r="ET264" s="135" t="n"/>
      <c r="EU264" s="135" t="n"/>
      <c r="EV264" s="135" t="n"/>
      <c r="EW264" s="135" t="n"/>
      <c r="EX264" s="135" t="n"/>
      <c r="EY264" s="143" t="n"/>
      <c r="EZ264" s="135" t="n"/>
      <c r="FA264" s="135" t="n"/>
      <c r="FB264" s="135" t="n"/>
      <c r="FC264" s="135" t="n"/>
      <c r="FD264" s="135" t="n"/>
    </row>
    <row r="265" ht="300" customHeight="1">
      <c r="A265" s="109" t="inlineStr">
        <is>
          <t>Corporate</t>
        </is>
      </c>
      <c r="B265" s="110" t="inlineStr">
        <is>
          <t>IRIS0204</t>
        </is>
      </c>
      <c r="C265" s="110" t="inlineStr">
        <is>
          <t>Chandrakumar Moopanar</t>
        </is>
      </c>
      <c r="D265" s="110" t="inlineStr">
        <is>
          <t>HR</t>
        </is>
      </c>
      <c r="E265" s="110" t="inlineStr">
        <is>
          <t>RC-102</t>
        </is>
      </c>
      <c r="F265" s="110" t="inlineStr">
        <is>
          <t>Shweta Jha</t>
        </is>
      </c>
      <c r="G265" s="110" t="inlineStr">
        <is>
          <t>IRIS2533</t>
        </is>
      </c>
      <c r="H265" s="110" t="inlineStr">
        <is>
          <t>D2</t>
        </is>
      </c>
      <c r="I265" s="110" t="n"/>
      <c r="J265" s="110" t="n">
        <v>19.3</v>
      </c>
      <c r="K265" s="110" t="n">
        <v>18.3</v>
      </c>
      <c r="L265" s="110" t="inlineStr">
        <is>
          <t>B.Com</t>
        </is>
      </c>
      <c r="M265" s="110" t="n"/>
      <c r="N265" s="144" t="inlineStr">
        <is>
          <t>HRIS &amp; Payroll Specialist</t>
        </is>
      </c>
      <c r="O265" s="113" t="inlineStr">
        <is>
          <t>HR Specialist</t>
        </is>
      </c>
      <c r="P265" s="112" t="inlineStr">
        <is>
          <t>Human Resources</t>
        </is>
      </c>
      <c r="Q265" s="112" t="inlineStr">
        <is>
          <t>HR Operations &amp; Payroll</t>
        </is>
      </c>
      <c r="R265" s="113" t="inlineStr">
        <is>
          <t>Not in current mapping files</t>
        </is>
      </c>
      <c r="S265" s="114" t="inlineStr">
        <is>
          <t>B1</t>
        </is>
      </c>
      <c r="T265" s="149" t="inlineStr">
        <is>
          <t>Specialist</t>
        </is>
      </c>
      <c r="U265" s="149" t="inlineStr">
        <is>
          <t>B</t>
        </is>
      </c>
      <c r="V265" s="112" t="inlineStr">
        <is>
          <t>IC</t>
        </is>
      </c>
      <c r="W265" s="116" t="inlineStr">
        <is>
          <t>● Newly mapped</t>
        </is>
      </c>
      <c r="X265" s="112" t="inlineStr">
        <is>
          <t>P3 / M2</t>
        </is>
      </c>
      <c r="Y265" s="112" t="inlineStr">
        <is>
          <t>Career / · Team Lead</t>
        </is>
      </c>
      <c r="Z265" s="112" t="inlineStr">
        <is>
          <t>4 Enable</t>
        </is>
      </c>
      <c r="AA265" s="117" t="inlineStr">
        <is>
          <t>B1</t>
        </is>
      </c>
      <c r="AB265" s="118" t="inlineStr">
        <is>
          <t>Band B · Specialist / Manager</t>
        </is>
      </c>
      <c r="AC265" s="118" t="inlineStr">
        <is>
          <t>Specialist</t>
        </is>
      </c>
      <c r="AD265" s="118" t="inlineStr">
        <is>
          <t>• Same as the model</t>
        </is>
      </c>
      <c r="AE265" s="118" t="inlineStr">
        <is>
          <t>D2</t>
        </is>
      </c>
      <c r="AF265" s="118" t="inlineStr">
        <is>
          <t>OK</t>
        </is>
      </c>
      <c r="AG265" s="118" t="inlineStr">
        <is>
          <t>No change · already below the manager</t>
        </is>
      </c>
      <c r="AH265" s="118" t="n">
        <v>2</v>
      </c>
      <c r="AI265" s="118" t="n"/>
      <c r="AJ265" s="119" t="inlineStr">
        <is>
          <t>Corporate · HR · Band B · Expert / POD Lead</t>
        </is>
      </c>
      <c r="AK265" s="120" t="n">
        <v>3.5</v>
      </c>
      <c r="AL265" s="121">
        <f>IFERROR(INDEX(WM_C,MATCH($AJ265,WM_KEY,0)),"")</f>
        <v>0.46</v>
      </c>
      <c r="AM265" s="122">
        <f>IF(OR(AK265="",AL265=""),"",AK265*AL265)</f>
        <v>1.61</v>
      </c>
      <c r="AN265" s="120" t="n">
        <v>3</v>
      </c>
      <c r="AO265" s="121">
        <f>IFERROR(INDEX(WM_AU,MATCH($AJ265,WM_KEY,0)),"")</f>
        <v>0.17</v>
      </c>
      <c r="AP265" s="122">
        <f>IF(OR(AN265="",AO265=""),"",AN265*AO265)</f>
        <v>0.51</v>
      </c>
      <c r="AQ265" s="120" t="n">
        <v>3.5</v>
      </c>
      <c r="AR265" s="121">
        <f>IFERROR(INDEX(WM_AC,MATCH($AJ265,WM_KEY,0)),"")</f>
        <v>0.1</v>
      </c>
      <c r="AS265" s="122">
        <f>IF(OR(AQ265="",AR265=""),"",AQ265*AR265)</f>
        <v>0.35</v>
      </c>
      <c r="AT265" s="120" t="n">
        <v>2</v>
      </c>
      <c r="AU265" s="121">
        <f>IFERROR(INDEX(WM_L,MATCH($AJ265,WM_KEY,0)),"")</f>
        <v>0.05</v>
      </c>
      <c r="AV265" s="122">
        <f>IF(OR(AT265="",AU265=""),"",AT265*AU265)</f>
        <v>0.1</v>
      </c>
      <c r="AW265" s="120" t="n">
        <v>9.5</v>
      </c>
      <c r="AX265" s="121">
        <f>IFERROR(INDEX(WM_E,MATCH($AJ265,WM_KEY,0)),"")</f>
        <v>0.15</v>
      </c>
      <c r="AY265" s="122">
        <f>IF(OR(AW265="",AX265=""),"",AW265*AX265)</f>
        <v>1.425</v>
      </c>
      <c r="AZ265" s="123" t="n">
        <v>3.5</v>
      </c>
      <c r="BA265" s="121">
        <f>IFERROR(INDEX(WM_BI,MATCH($AJ265,WM_KEY,0)),"")</f>
        <v>0.07</v>
      </c>
      <c r="BB265" s="122">
        <f>IF(OR(AZ265="",BA265=""),"",AZ265*BA265)</f>
        <v>0.245</v>
      </c>
      <c r="BC265" s="122">
        <f>IF(COUNT(AM265,AP265,AS265,AV265,AY265,BB265)&lt;6,"",SUM(AM265,AP265,AS265,AV265,AY265,BB265))</f>
        <v>4.24</v>
      </c>
      <c r="BD265" s="122" t="str">
        <f>IF(BC265="","",INDEX({"A1","A2","A3","B1","B2","B3","C1","C2","D1","D2","E1","E2"},MAX(1,MIN(12,ROUND(BC265,0)))))</f>
        <v>B1</v>
      </c>
      <c r="BE265" s="114" t="inlineStr">
        <is>
          <t>B1</t>
        </is>
      </c>
      <c r="BF265" s="124" t="inlineStr">
        <is>
          <t>The score decided the level</t>
        </is>
      </c>
      <c r="BG265"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65" s="125" t="inlineStr">
        <is>
          <t>At build: Complexity 1.61 + Autonomy 0.51 + Accountability 0.35 + Leadership 0.10 + Experience 1.43 + Business impact 0.25
= 4.24 points → nearest level 4 = B1
Final level: B1 · same as the score</t>
        </is>
      </c>
      <c r="BI265" s="125" t="inlineStr">
        <is>
          <t>No rule applied: the score decides.</t>
        </is>
      </c>
      <c r="BJ265" s="125" t="inlineStr">
        <is>
          <t>—</t>
        </is>
      </c>
      <c r="BK265" s="126" t="n"/>
      <c r="BL265" s="126" t="inlineStr">
        <is>
          <t>Medium</t>
        </is>
      </c>
      <c r="BM265" s="126" t="n"/>
      <c r="BN265" s="125" t="inlineStr">
        <is>
          <t>Stable · moves in fewer than 5 of 30 weight tests</t>
        </is>
      </c>
      <c r="BO265" s="148" t="inlineStr">
        <is>
          <t>Rated 3.5 of 12 · between A3 and B1
Start: 4.0 · lead / specialist title
Evidence reads like A3: Monthly payroll plus TDS, PF, ESIC, PT, LWF compliance and quarterly filings → moved down 0.5
Market: A3 = Varied and non-standard work; handles exceptions · B1 = Domain specialist work</t>
        </is>
      </c>
      <c r="BP265" s="129" t="inlineStr">
        <is>
          <t>Rated 3 of 12
Start: 4.0 · lead / specialist title
Evidence reads like A2: Only 'multiple reports' named as independent decisions → moved down 1
Market: A3 = Technical / QC / client calls on own work</t>
        </is>
      </c>
      <c r="BQ265" s="129" t="inlineStr">
        <is>
          <t>Rated 3.5 of 12 · between A3 and B1
Start: 4.0 · lead / specialist title
Evidence reads like A3: Monthly salary and statutory compliance; payroll misses are compliance-critical → moved down 0.5
Market: A3 = A module / process, or work with client or regulatory consequences · B1 = A domain or a small team</t>
        </is>
      </c>
      <c r="BR265" s="129" t="inlineStr">
        <is>
          <t>Rated 2 of 12
Start: 3.0 · individual contributor, so influence only
Evidence reads like A1: No guidance or leadership of others described → moved down 1
Team: 0 direct reports · IC
Market: A2 = Not scored in Band A</t>
        </is>
      </c>
      <c r="BS265" s="129" t="inlineStr">
        <is>
          <t>Rated 9.5 of 12 · between D1 and D2
Experience: 19.3 yrs total · 1.0 before IRIS + 18.3 at IRIS = 9.5 on the experience scale
Qualification: B.Com · graduate → no change
Market: B1 roles typically have 4–8 yrs · IRIS guide 4–7</t>
        </is>
      </c>
      <c r="BT26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65" s="127" t="inlineStr">
        <is>
          <t>KRAs not received · manager to supply</t>
        </is>
      </c>
      <c r="BV265" s="125" t="n"/>
      <c r="BW265" s="125" t="n"/>
      <c r="BX265" s="125" t="n"/>
      <c r="BY265" s="125" t="n"/>
      <c r="BZ265" s="128" t="inlineStr">
        <is>
          <t>KRAs not received · manager to supply</t>
        </is>
      </c>
      <c r="CA265" s="125" t="n"/>
      <c r="CB265" s="130" t="n">
        <v>16</v>
      </c>
      <c r="CC265" s="128" t="inlineStr">
        <is>
          <t>Full survey answers not in the files received · How We Grow export needed · HR</t>
        </is>
      </c>
      <c r="CD265" s="131" t="inlineStr">
        <is>
          <t>—</t>
        </is>
      </c>
      <c r="CE265" s="131" t="inlineStr">
        <is>
          <t>—</t>
        </is>
      </c>
      <c r="CF265" s="131" t="inlineStr">
        <is>
          <t>—</t>
        </is>
      </c>
      <c r="CG265" s="131" t="inlineStr">
        <is>
          <t>—</t>
        </is>
      </c>
      <c r="CH265" s="132" t="inlineStr">
        <is>
          <t>Complexity: Evidence reads like A3: Monthly payroll plus TDS, PF, ESIC, PT, LWF compliance and quarterly filings → moved down 0.5
Autonomy: Evidence reads like A2: Only 'multiple reports' named as independent decisions → moved down 1
Accountability: Evidence reads like A3: Monthly salary and statutory compliance; payroll misses are compliance-critical → moved down 0.5
Leadership: Evidence reads like A1: No guidance or leadership of others described → moved down 1
Business Impact: No survey or manager-mapping signal on criticality: kept at the start point.</t>
        </is>
      </c>
      <c r="CI265" s="131"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CJ265" s="131" t="inlineStr">
        <is>
          <t>Self-identified: AI / automation · Data, SQL &amp; analytics · Product &amp; tool knowledge
For the next role: AI / automation · Data, SQL &amp; analytics · Product &amp; tool knowledge</t>
        </is>
      </c>
      <c r="CK265" s="128" t="inlineStr">
        <is>
          <t>Full survey answers not in the files received · How We Grow export needed · HR</t>
        </is>
      </c>
      <c r="CL265" s="133" t="inlineStr">
        <is>
          <t>WHAT THE ROLE DOES: Runs payroll, HRIS, onboarding, engagement and exits. At B1: a domain / module, or a small team.
Common themes in sub-family holders, all levels' answers: employees
KEY RESPONSIBILITIES: Runs payroll, HRIS, onboarding, engagement and exits; Domain specialist work; A domain or a small team
Common themes in sub-family holders, all levels' answers: employee · onboarding · support
DELIVERS: A domain or a small team
Common themes in sub-family holders, all levels' answers: experience · onboarding
ACCOUNTABLE FOR: A domain or a small team
Common themes in sub-family holders, all levels' answers: onboarding
DECIDES ALONE: Technical / QC / client calls for the domain
Common themes in sub-family holders, all levels' answers: engagement · employee · activities
SKILLS &amp; KNOWLEDGE · role-holders: HR
TOOLS &amp; SYSTEMS: MS Excel · Keka · Ongrid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3 · Future-ready 3 · Functional 3 · Leadership 1
SOURCE: Framework + sub-family themes · 3+ answered — 2 holders, 2 answered the survey; sub-family 3 answered; catalogue RC-102</t>
        </is>
      </c>
      <c r="CM265" s="134" t="inlineStr">
        <is>
          <t>What the role answers for: A domain or a small team.
Accountability &amp; Impact rating: 3.5 of 12 · B1-level impact.
If the work is missed · role-holders' themes: compliance · employee.
Manager talent mapping — Latest rating: Not rated · manager · 9-Box Grid placement: Not placed · manager.</t>
        </is>
      </c>
      <c r="CN265" s="135" t="n"/>
      <c r="CO265" s="135" t="n">
        <v>3.5</v>
      </c>
      <c r="CP265" s="136" t="inlineStr">
        <is>
          <t>Not rated · manager</t>
        </is>
      </c>
      <c r="CQ265" s="137" t="inlineStr">
        <is>
          <t>—</t>
        </is>
      </c>
      <c r="CR265" s="137" t="inlineStr">
        <is>
          <t>Not placed · manager</t>
        </is>
      </c>
      <c r="CS265" s="137" t="inlineStr">
        <is>
          <t>No rating data</t>
        </is>
      </c>
      <c r="CT265" s="137" t="n"/>
      <c r="CU265" s="137" t="n"/>
      <c r="CV265" s="137" t="n"/>
      <c r="CW265" s="137" t="n"/>
      <c r="CX265" s="137" t="n"/>
      <c r="CY265" s="137" t="n"/>
      <c r="CZ265" s="137" t="n"/>
      <c r="DA265" s="119" t="n">
        <v>78</v>
      </c>
      <c r="DB265" s="138" t="inlineStr">
        <is>
          <t>Developing</t>
        </is>
      </c>
      <c r="DC265" s="138" t="n">
        <v>76</v>
      </c>
      <c r="DD265" s="138" t="n">
        <v>75</v>
      </c>
      <c r="DE265" s="138" t="n">
        <v>76</v>
      </c>
      <c r="DF265" s="138" t="n">
        <v>100</v>
      </c>
      <c r="DG265" s="138" t="inlineStr">
        <is>
          <t>Stakeholder mgmt, Communication, Analytics &amp; BI</t>
        </is>
      </c>
      <c r="DH265" s="138" t="inlineStr">
        <is>
          <t>B2: 65% of profile — not yet</t>
        </is>
      </c>
      <c r="DI265" s="138" t="inlineStr">
        <is>
          <t>Evidence: Survey | Core: Ownership 2/3, Problem solving 2/3, Communication &amp; collaboration 2/3, Client &amp; quality focus 2/3, Learning agility 2/3, Integrity &amp; compliance 4/3 | Future-ready: AI literacy 2/3, Data literacy 3/3, Digital fluency 2/3, Innovation 2/3 | Functional: Stakeholder mgmt 2/3, Communication 2/3, Analytics &amp; BI 2/3, Quality &amp; process 2/3, People leadership 2/3, Excel &amp; tools 4/3 | Leadership: Developing people 1/1, Decision making 1/1, Strategic acumen 1/1, Influence &amp; change 1/1</t>
        </is>
      </c>
      <c r="DJ265" s="111" t="inlineStr">
        <is>
          <t>AI / automation · Data, SQL &amp; analytics · Product &amp; tool knowledge</t>
        </is>
      </c>
      <c r="DK265" s="112" t="n"/>
      <c r="DL265" s="112" t="inlineStr">
        <is>
          <t>PC.OPS-P: payroll controls; HR systems; employee service; confidentiality</t>
        </is>
      </c>
      <c r="DM265" s="112" t="inlineStr">
        <is>
          <t>AI / automation · Data, SQL &amp; analytics · Product &amp; tool knowledge</t>
        </is>
      </c>
      <c r="DN265" s="112" t="n"/>
      <c r="DO265" s="139" t="inlineStr">
        <is>
          <t>No strong match from survey evidence</t>
        </is>
      </c>
      <c r="DP265" s="126" t="inlineStr">
        <is>
          <t>No material overlap found</t>
        </is>
      </c>
      <c r="DQ265" s="126" t="inlineStr">
        <is>
          <t>No close match in other businesses</t>
        </is>
      </c>
      <c r="DR265" s="126" t="n"/>
      <c r="DS265" s="126" t="n"/>
      <c r="DT265" s="126" t="n"/>
      <c r="DU265" s="140" t="inlineStr">
        <is>
          <t>HR Specialist in HR · Corporate, B1 — IC.
The work: Runs payroll, HRIS, onboarding, engagement and exits.
At this level the role owns a domain / module, or a small team.
Key responsibilities: Runs payroll, HRIS, onboarding, engagement and exits; Domain specialist work; A domain or a small team.
Holders describe it with: employee · onboarding · support.</t>
        </is>
      </c>
      <c r="DV265" s="137" t="inlineStr">
        <is>
          <t>Hire as: Senior HR Executive — IRIS B1 Specialist · IC
Market level: P3 / M2 · SFIA 4 Enable
Experience: 4–7 yrs · Education: MBA / PGDM · HR or MA / MSW
Equivalent titles at peers: IRIS Vs Competitor Benchmark — HR ladder – HR Specialist / HRBP
Must already know: Labour law, POSH, data privacy</t>
        </is>
      </c>
      <c r="DW265" s="137"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HR
TOOLS: MS Excel · Keka · Ongrid
★ = must-have for the family. Scale: 1 Awareness · 2 Working · 3 Practitioner · 4 Advanced · 5 Expert.</t>
        </is>
      </c>
      <c r="DX265" s="137"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65" s="139" t="inlineStr">
        <is>
          <t>Market level: P3 / M2 · SFIA 4 Enable
Typical title: Senior HR Executive
At peers: IRIS Vs Competitor Benchmark — HR ladder: HR Specialist / HRBP
Typical experience: 4–8 yrs · IRIS guide 4–7
Standard: SHRM BASK; CIPD Profession Map</t>
        </is>
      </c>
      <c r="DZ265" s="126" t="inlineStr">
        <is>
          <t>4–7 yrs</t>
        </is>
      </c>
      <c r="EA265" s="126" t="inlineStr">
        <is>
          <t>5–8 · 4–8</t>
        </is>
      </c>
      <c r="EB265" s="126" t="inlineStr">
        <is>
          <t>Senior HR Executive</t>
        </is>
      </c>
      <c r="EC265" s="126" t="inlineStr">
        <is>
          <t>IRIS Vs Competitor Benchmark — HR ladder: HR Specialist / HRBP</t>
        </is>
      </c>
      <c r="ED265" s="126" t="inlineStr">
        <is>
          <t>SHRM BASK · SHRM-CP → SHRM-SCP; CIPD Profession Map</t>
        </is>
      </c>
      <c r="EE265" s="126" t="inlineStr">
        <is>
          <t>Core 3 · Future 3 · Functional 3 · Leadership 1</t>
        </is>
      </c>
      <c r="EF265" s="139" t="n"/>
      <c r="EG265" s="126" t="inlineStr">
        <is>
          <t>✓ HRIS: 19.3 yrs, B.Com, 0 direct reports
✓ Survey: 16 of 20 questions answered
✗ KRAs: none on file
✓ Manager mapping: rating, 9-box
✗ Job description: not on file</t>
        </is>
      </c>
      <c r="EH265" s="118" t="n"/>
      <c r="EI265" s="118" t="n"/>
      <c r="EJ265" s="118" t="n"/>
      <c r="EK265" s="118" t="inlineStr">
        <is>
          <t>Survey: answered · full text needed · KRAs: not received · Experience: on file</t>
        </is>
      </c>
      <c r="EL265" s="141" t="n"/>
      <c r="EM265" s="142" t="n"/>
      <c r="EN265" s="142" t="n"/>
      <c r="EO265" s="142" t="n"/>
      <c r="EP265" s="142" t="n"/>
      <c r="EQ265" s="143" t="n"/>
      <c r="ER265" s="135" t="n"/>
      <c r="ES265" s="135" t="n"/>
      <c r="ET265" s="135" t="n"/>
      <c r="EU265" s="135" t="n"/>
      <c r="EV265" s="135" t="n"/>
      <c r="EW265" s="135" t="n"/>
      <c r="EX265" s="135" t="n"/>
      <c r="EY265" s="143" t="n"/>
      <c r="EZ265" s="135" t="n"/>
      <c r="FA265" s="135" t="n"/>
      <c r="FB265" s="135" t="n"/>
      <c r="FC265" s="135" t="n"/>
      <c r="FD265" s="135" t="n"/>
    </row>
    <row r="266" ht="300" customHeight="1">
      <c r="A266" s="109" t="inlineStr">
        <is>
          <t>Corporate</t>
        </is>
      </c>
      <c r="B266" s="110" t="inlineStr">
        <is>
          <t>IRIS2152</t>
        </is>
      </c>
      <c r="C266" s="110" t="inlineStr">
        <is>
          <t>Nikitha Nair</t>
        </is>
      </c>
      <c r="D266" s="110" t="inlineStr">
        <is>
          <t>HR</t>
        </is>
      </c>
      <c r="E266" s="110" t="inlineStr">
        <is>
          <t>RC-102</t>
        </is>
      </c>
      <c r="F266" s="110" t="inlineStr">
        <is>
          <t>Shweta Jha</t>
        </is>
      </c>
      <c r="G266" s="110" t="inlineStr">
        <is>
          <t>IRIS2533</t>
        </is>
      </c>
      <c r="H266" s="110" t="inlineStr">
        <is>
          <t>D2</t>
        </is>
      </c>
      <c r="I266" s="110" t="n">
        <v>1</v>
      </c>
      <c r="J266" s="110" t="n">
        <v>4.2</v>
      </c>
      <c r="K266" s="110" t="n">
        <v>3.2</v>
      </c>
      <c r="L266" s="110" t="inlineStr">
        <is>
          <t>MBA</t>
        </is>
      </c>
      <c r="M266" s="110" t="n"/>
      <c r="N266" s="144" t="inlineStr">
        <is>
          <t>Employee Experience Specialist</t>
        </is>
      </c>
      <c r="O266" s="113" t="inlineStr">
        <is>
          <t>HR Specialist – POD Lead</t>
        </is>
      </c>
      <c r="P266" s="112" t="inlineStr">
        <is>
          <t>Human Resources</t>
        </is>
      </c>
      <c r="Q266" s="112" t="inlineStr">
        <is>
          <t>HR Operations &amp; Payroll</t>
        </is>
      </c>
      <c r="R266" s="113" t="inlineStr">
        <is>
          <t>Not in current mapping files</t>
        </is>
      </c>
      <c r="S266" s="114" t="inlineStr">
        <is>
          <t>B1</t>
        </is>
      </c>
      <c r="T266" s="149" t="inlineStr">
        <is>
          <t>Specialist · POD Lead</t>
        </is>
      </c>
      <c r="U266" s="149" t="inlineStr">
        <is>
          <t>B</t>
        </is>
      </c>
      <c r="V266" s="112" t="inlineStr">
        <is>
          <t>POD Lead</t>
        </is>
      </c>
      <c r="W266" s="116" t="inlineStr">
        <is>
          <t>● Newly mapped</t>
        </is>
      </c>
      <c r="X266" s="112" t="inlineStr">
        <is>
          <t>P3 / M2</t>
        </is>
      </c>
      <c r="Y266" s="112" t="inlineStr">
        <is>
          <t>Career / · Team Lead</t>
        </is>
      </c>
      <c r="Z266" s="112" t="inlineStr">
        <is>
          <t>4 Enable</t>
        </is>
      </c>
      <c r="AA266" s="117" t="inlineStr">
        <is>
          <t>B1</t>
        </is>
      </c>
      <c r="AB266" s="118" t="inlineStr">
        <is>
          <t>Band B · Specialist / Manager</t>
        </is>
      </c>
      <c r="AC266" s="118" t="inlineStr">
        <is>
          <t>Team Lead / Asst Manager</t>
        </is>
      </c>
      <c r="AD266" s="118" t="inlineStr">
        <is>
          <t>• Same as the model</t>
        </is>
      </c>
      <c r="AE266" s="118" t="inlineStr">
        <is>
          <t>D2</t>
        </is>
      </c>
      <c r="AF266" s="118" t="inlineStr">
        <is>
          <t>OK</t>
        </is>
      </c>
      <c r="AG266" s="118" t="inlineStr">
        <is>
          <t>No change · already below the manager</t>
        </is>
      </c>
      <c r="AH266" s="118" t="n">
        <v>2</v>
      </c>
      <c r="AI266" s="118" t="n"/>
      <c r="AJ266" s="119" t="inlineStr">
        <is>
          <t>Corporate · HR · Band B · Expert / POD Lead</t>
        </is>
      </c>
      <c r="AK266" s="120" t="n">
        <v>3.5</v>
      </c>
      <c r="AL266" s="121">
        <f>IFERROR(INDEX(WM_C,MATCH($AJ266,WM_KEY,0)),"")</f>
        <v>0.46</v>
      </c>
      <c r="AM266" s="122">
        <f>IF(OR(AK266="",AL266=""),"",AK266*AL266)</f>
        <v>1.61</v>
      </c>
      <c r="AN266" s="120" t="n">
        <v>3.5</v>
      </c>
      <c r="AO266" s="121">
        <f>IFERROR(INDEX(WM_AU,MATCH($AJ266,WM_KEY,0)),"")</f>
        <v>0.17</v>
      </c>
      <c r="AP266" s="122">
        <f>IF(OR(AN266="",AO266=""),"",AN266*AO266)</f>
        <v>0.595</v>
      </c>
      <c r="AQ266" s="120" t="n">
        <v>3.5</v>
      </c>
      <c r="AR266" s="121">
        <f>IFERROR(INDEX(WM_AC,MATCH($AJ266,WM_KEY,0)),"")</f>
        <v>0.1</v>
      </c>
      <c r="AS266" s="122">
        <f>IF(OR(AQ266="",AR266=""),"",AQ266*AR266)</f>
        <v>0.35</v>
      </c>
      <c r="AT266" s="120" t="n">
        <v>3</v>
      </c>
      <c r="AU266" s="121">
        <f>IFERROR(INDEX(WM_L,MATCH($AJ266,WM_KEY,0)),"")</f>
        <v>0.05</v>
      </c>
      <c r="AV266" s="122">
        <f>IF(OR(AT266="",AU266=""),"",AT266*AU266)</f>
        <v>0.15</v>
      </c>
      <c r="AW266" s="120" t="n">
        <v>4</v>
      </c>
      <c r="AX266" s="121">
        <f>IFERROR(INDEX(WM_E,MATCH($AJ266,WM_KEY,0)),"")</f>
        <v>0.15</v>
      </c>
      <c r="AY266" s="122">
        <f>IF(OR(AW266="",AX266=""),"",AW266*AX266)</f>
        <v>0.6</v>
      </c>
      <c r="AZ266" s="123" t="n">
        <v>3.5</v>
      </c>
      <c r="BA266" s="121">
        <f>IFERROR(INDEX(WM_BI,MATCH($AJ266,WM_KEY,0)),"")</f>
        <v>0.07</v>
      </c>
      <c r="BB266" s="122">
        <f>IF(OR(AZ266="",BA266=""),"",AZ266*BA266)</f>
        <v>0.245</v>
      </c>
      <c r="BC266" s="122">
        <f>IF(COUNT(AM266,AP266,AS266,AV266,AY266,BB266)&lt;6,"",SUM(AM266,AP266,AS266,AV266,AY266,BB266))</f>
        <v>3.55</v>
      </c>
      <c r="BD266" s="122" t="str">
        <f>IF(BC266="","",INDEX({"A1","A2","A3","B1","B2","B3","C1","C2","D1","D2","E1","E2"},MAX(1,MIN(12,ROUND(BC266,0)))))</f>
        <v>B1</v>
      </c>
      <c r="BE266" s="114" t="inlineStr">
        <is>
          <t>B1</t>
        </is>
      </c>
      <c r="BF266" s="124" t="inlineStr">
        <is>
          <t>The score decided the level</t>
        </is>
      </c>
      <c r="BG266"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66" s="125" t="inlineStr">
        <is>
          <t>At build: Complexity 1.61 + Autonomy 0.60 + Accountability 0.35 + Leadership 0.15 + Experience 0.60 + Business impact 0.25
= 3.55 points → nearest level 4 = B1
Final level: B1 · same as the score</t>
        </is>
      </c>
      <c r="BI266" s="125" t="inlineStr">
        <is>
          <t>No rule applied: the score decides.</t>
        </is>
      </c>
      <c r="BJ266" s="125" t="inlineStr">
        <is>
          <t>—</t>
        </is>
      </c>
      <c r="BK266" s="126" t="n"/>
      <c r="BL266" s="126" t="inlineStr">
        <is>
          <t>Medium</t>
        </is>
      </c>
      <c r="BM266" s="126" t="n"/>
      <c r="BN266" s="125" t="inlineStr">
        <is>
          <t>Stable · moves in fewer than 5 of 30 weight tests</t>
        </is>
      </c>
      <c r="BO266" s="148" t="inlineStr">
        <is>
          <t>Rated 3.5 of 12 · between A3 and B1
Start: 4.0 · lead / specialist title
Evidence reads like A3: Onboarding, exits, grievance management, medical insurance, letters, performance management support → moved down 0.5
Market: A3 = Varied and non-standard work; handles exceptions · B1 = Domain specialist work</t>
        </is>
      </c>
      <c r="BP266" s="129" t="inlineStr">
        <is>
          <t>Rated 3.5 of 12 · between A3 and B1
Start: 4.0 · lead / specialist title
Evidence reads like A3: Decides employee connects, communications and engagement activities → moved down 0.5
Market: A3 = Technical / QC / client calls on own work · B1 = Technical / QC / client calls for the domain</t>
        </is>
      </c>
      <c r="BQ266" s="129" t="inlineStr">
        <is>
          <t>Rated 3.5 of 12 · between A3 and B1
Start: 3.8 · lead / specialist title; 1 direct report
Evidence reads like A3: Employee experience from onboarding through exit, including grievances → moved down 0.2
Market: A3 = A module / process, or work with client or regulatory consequences · B1 = A domain or a small team</t>
        </is>
      </c>
      <c r="BR266" s="129" t="inlineStr">
        <is>
          <t>Rated 3 of 12
Start: 3.5
Evidence reads like A2: Coordinates stakeholders; no guidance of others described; 1 direct report → moved down 0.5
Team: 1 direct report · POD Lead
Market: A3 = Not scored in Band A</t>
        </is>
      </c>
      <c r="BS266" s="129" t="inlineStr">
        <is>
          <t>Rated 4 of 12
Experience: 4.2 yrs total · 1.0 before IRIS + 3.2 at IRIS = 3.5 on the experience scale
Qualification: MBA · postgraduate, relevant to the work → +0.5
Market: B1 roles typically have 4–8 yrs · IRIS guide 4–7</t>
        </is>
      </c>
      <c r="BT266"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66" s="127" t="inlineStr">
        <is>
          <t>KRAs not received · manager to supply</t>
        </is>
      </c>
      <c r="BV266" s="125" t="n"/>
      <c r="BW266" s="125" t="n"/>
      <c r="BX266" s="125" t="n"/>
      <c r="BY266" s="125" t="n"/>
      <c r="BZ266" s="128" t="inlineStr">
        <is>
          <t>KRAs not received · manager to supply</t>
        </is>
      </c>
      <c r="CA266" s="125" t="n"/>
      <c r="CB266" s="130" t="n">
        <v>20</v>
      </c>
      <c r="CC266" s="128" t="inlineStr">
        <is>
          <t>Full survey answers not in the files received · How We Grow export needed · HR</t>
        </is>
      </c>
      <c r="CD266" s="131" t="inlineStr">
        <is>
          <t>—</t>
        </is>
      </c>
      <c r="CE266" s="131" t="inlineStr">
        <is>
          <t>—</t>
        </is>
      </c>
      <c r="CF266" s="131" t="inlineStr">
        <is>
          <t>—</t>
        </is>
      </c>
      <c r="CG266" s="131" t="inlineStr">
        <is>
          <t>—</t>
        </is>
      </c>
      <c r="CH266" s="132" t="inlineStr">
        <is>
          <t>Complexity: Evidence reads like A3: Onboarding, exits, grievance management, medical insurance, letters, performance management support → moved down 0.5
Autonomy: Evidence reads like A3: Decides employee connects, communications and engagement activities → moved down 0.5
Accountability: Evidence reads like A3: Employee experience from onboarding through exit, including grievances → moved down 0.2
Leadership: Evidence reads like A2: Coordinates stakeholders; no guidance of others described; 1 direct report → moved down 0.5
Business Impact: No survey or manager-mapping signal on criticality: kept at the start point.</t>
        </is>
      </c>
      <c r="CI266" s="131"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CJ266" s="131" t="inlineStr">
        <is>
          <t>Self-identified: Data, SQL &amp; analytics · Strategy &amp; business acumen · Broader exposure &amp; ownership
For the next role: Data, SQL &amp; analytics · Strategy &amp; business acumen · Broader exposure &amp; ownership</t>
        </is>
      </c>
      <c r="CK266" s="128" t="inlineStr">
        <is>
          <t>Full survey answers not in the files received · How We Grow export needed · HR</t>
        </is>
      </c>
      <c r="CL266" s="133" t="inlineStr">
        <is>
          <t>WHAT THE ROLE DOES: Runs payroll, HRIS, onboarding, engagement and exits. At B1: a domain / module, or a small team.
Common themes in sub-family holders, all levels' answers: employees
KEY RESPONSIBILITIES: Runs payroll, HRIS, onboarding, engagement and exits; Domain specialist work; A domain or a small team
Common themes in sub-family holders, all levels' answers: employee · onboarding · support
DELIVERS: A domain or a small team
Common themes in sub-family holders, all levels' answers: experience · onboarding
ACCOUNTABLE FOR: A domain or a small team
Common themes in sub-family holders, all levels' answers: onboarding
DECIDES ALONE: Technical / QC / client calls for the domain
Common themes in sub-family holders, all levels' answers: engagement · employee · activities
SKILLS &amp; KNOWLEDGE · role-holders: HR
TOOLS &amp; SYSTEMS: MS Excel · Keka · Ongrid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3 · Future-ready 3 · Functional 3 · Leadership 1
SOURCE: Framework + sub-family themes · 3+ answered — 2 holders, 2 answered the survey; sub-family 3 answered; catalogue RC-102</t>
        </is>
      </c>
      <c r="CM266" s="134" t="inlineStr">
        <is>
          <t>What the role answers for: A domain or a small team.
Accountability &amp; Impact rating: 3.5 of 12 · B1-level impact.
Leads 1 direct report.
If the work is missed · role-holders' themes: compliance · employee.
Manager talent mapping — Latest rating: Not rated · manager · 9-Box Grid placement: Not placed · manager.</t>
        </is>
      </c>
      <c r="CN266" s="135" t="n"/>
      <c r="CO266" s="135" t="n">
        <v>3.5</v>
      </c>
      <c r="CP266" s="136" t="inlineStr">
        <is>
          <t>Not rated · manager</t>
        </is>
      </c>
      <c r="CQ266" s="137" t="inlineStr">
        <is>
          <t>—</t>
        </is>
      </c>
      <c r="CR266" s="137" t="inlineStr">
        <is>
          <t>Not placed · manager</t>
        </is>
      </c>
      <c r="CS266" s="137" t="inlineStr">
        <is>
          <t>No rating data</t>
        </is>
      </c>
      <c r="CT266" s="137" t="n"/>
      <c r="CU266" s="137" t="n"/>
      <c r="CV266" s="137" t="n"/>
      <c r="CW266" s="137" t="n"/>
      <c r="CX266" s="137" t="n"/>
      <c r="CY266" s="137" t="n"/>
      <c r="CZ266" s="137" t="n"/>
      <c r="DA266" s="119" t="n">
        <v>85</v>
      </c>
      <c r="DB266" s="138" t="inlineStr">
        <is>
          <t>Developing</t>
        </is>
      </c>
      <c r="DC266" s="138" t="n">
        <v>96</v>
      </c>
      <c r="DD266" s="138" t="n">
        <v>75</v>
      </c>
      <c r="DE266" s="138" t="n">
        <v>84</v>
      </c>
      <c r="DF266" s="138" t="n">
        <v>80</v>
      </c>
      <c r="DG266" s="138" t="inlineStr">
        <is>
          <t>Analytics &amp; BI, Quality &amp; process, People leadership</t>
        </is>
      </c>
      <c r="DH266" s="138" t="inlineStr">
        <is>
          <t>B2: 73% of profile — not yet</t>
        </is>
      </c>
      <c r="DI266" s="138" t="inlineStr">
        <is>
          <t>Evidence: Survey | Core: Ownership 3/3, Problem solving 2/3, Communication &amp; collaboration 4/3, Client &amp; quality focus 4/3, Learning agility 2/3, Integrity &amp; compliance 3/3 | Future-ready: AI literacy 2/3, Data literacy 2/3, Digital fluency 3/3, Innovation 2/3 | Functional: Stakeholder mgmt 4/3, Communication 4/3, Analytics &amp; BI 2/3, Quality &amp; process 2/3, People leadership 2/3, Excel &amp; tools 2/3 | Leadership: Developing people 2/2, Decision making 1/2, Strategic acumen 1/2, Influence &amp; change 3/2</t>
        </is>
      </c>
      <c r="DJ266" s="111" t="inlineStr">
        <is>
          <t>Data, SQL &amp; analytics · Strategy &amp; business acumen · Broader exposure &amp; ownership</t>
        </is>
      </c>
      <c r="DK266" s="112" t="n"/>
      <c r="DL266" s="112" t="inlineStr">
        <is>
          <t>Data Analytics, BI &amp; Visualisation; Project, Program &amp; Agile Management; Process Improvement &amp; Quality Mindset</t>
        </is>
      </c>
      <c r="DM266" s="112" t="inlineStr">
        <is>
          <t>Data, SQL &amp; analytics · Strategy &amp; business acumen · Broader exposure &amp; ownership</t>
        </is>
      </c>
      <c r="DN266" s="112" t="n"/>
      <c r="DO266" s="139" t="inlineStr">
        <is>
          <t>No strong match from survey evidence</t>
        </is>
      </c>
      <c r="DP266" s="126" t="inlineStr">
        <is>
          <t>Blossom Dsouza · HR Executive — 0.60: onboarding, keka, ongrid, employee</t>
        </is>
      </c>
      <c r="DQ266" s="126" t="inlineStr">
        <is>
          <t>No close match in other businesses</t>
        </is>
      </c>
      <c r="DR266" s="126" t="inlineStr">
        <is>
          <t>POD Lead</t>
        </is>
      </c>
      <c r="DS266" s="126" t="n"/>
      <c r="DT266" s="126" t="inlineStr">
        <is>
          <t>Span: 1 direct reports · layer 3 · Very small team: merge with a neighbouring team or make a POD Lead role</t>
        </is>
      </c>
      <c r="DU266" s="140" t="inlineStr">
        <is>
          <t>HR Specialist – POD Lead in HR · Corporate, B1 — POD Lead.
The work: Runs payroll, HRIS, onboarding, engagement and exits.
At this level the role owns a domain / module, or a small team.
Key responsibilities: Runs payroll, HRIS, onboarding, engagement and exits; Domain specialist work; A domain or a small team.
Holders describe it with: employee · onboarding · support.
Leads 1 direct report.</t>
        </is>
      </c>
      <c r="DV266" s="137" t="inlineStr">
        <is>
          <t>Hire as: Senior HR Executive — IRIS B1 Specialist · POD Lead · POD Lead
Market level: P3 / M2 · SFIA 4 Enable
Experience: 4–7 yrs · Education: MBA / PGDM · HR or MA / MSW
Equivalent titles at peers: IRIS Vs Competitor Benchmark — HR ladder – HR Specialist / HRBP
Must already know: Labour law, POSH, data privacy</t>
        </is>
      </c>
      <c r="DW266" s="137"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HR
TOOLS: MS Excel · Keka · Ongrid
★ = must-have for the family. Scale: 1 Awareness · 2 Working · 3 Practitioner · 4 Advanced · 5 Expert.</t>
        </is>
      </c>
      <c r="DX266" s="137"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66" s="139" t="inlineStr">
        <is>
          <t>Market level: P3 / M2 · SFIA 4 Enable
Typical title: Senior HR Executive
At peers: IRIS Vs Competitor Benchmark — HR ladder: HR Specialist / HRBP
Typical experience: 4–8 yrs · IRIS guide 4–7
Standard: SHRM BASK; CIPD Profession Map</t>
        </is>
      </c>
      <c r="DZ266" s="126" t="inlineStr">
        <is>
          <t>4–7 yrs</t>
        </is>
      </c>
      <c r="EA266" s="126" t="inlineStr">
        <is>
          <t>5–8 · 4–8</t>
        </is>
      </c>
      <c r="EB266" s="126" t="inlineStr">
        <is>
          <t>Senior HR Executive</t>
        </is>
      </c>
      <c r="EC266" s="126" t="inlineStr">
        <is>
          <t>IRIS Vs Competitor Benchmark — HR ladder: HR Specialist / HRBP</t>
        </is>
      </c>
      <c r="ED266" s="126" t="inlineStr">
        <is>
          <t>SHRM BASK · SHRM-CP → SHRM-SCP; CIPD Profession Map</t>
        </is>
      </c>
      <c r="EE266" s="126" t="inlineStr">
        <is>
          <t>Core 3 · Future 3 · Functional 3 · Leadership 2</t>
        </is>
      </c>
      <c r="EF266" s="139" t="n"/>
      <c r="EG266" s="126" t="inlineStr">
        <is>
          <t>✓ HRIS: 4.2 yrs, MBA, 1 direct report
✓ Survey: 20 of 20 questions answered
✗ KRAs: none on file
✓ Manager mapping: rating, 9-box
✗ Job description: not on file</t>
        </is>
      </c>
      <c r="EH266" s="118" t="n"/>
      <c r="EI266" s="118" t="n"/>
      <c r="EJ266" s="118" t="n"/>
      <c r="EK266" s="118" t="inlineStr">
        <is>
          <t>Survey: answered · full text needed · KRAs: not received · Experience: on file</t>
        </is>
      </c>
      <c r="EL266" s="141" t="n"/>
      <c r="EM266" s="142" t="n"/>
      <c r="EN266" s="142" t="n"/>
      <c r="EO266" s="142" t="n"/>
      <c r="EP266" s="142" t="n"/>
      <c r="EQ266" s="143" t="n"/>
      <c r="ER266" s="135" t="n"/>
      <c r="ES266" s="135" t="n"/>
      <c r="ET266" s="135" t="n"/>
      <c r="EU266" s="135" t="n"/>
      <c r="EV266" s="135" t="n"/>
      <c r="EW266" s="135" t="n"/>
      <c r="EX266" s="135" t="n"/>
      <c r="EY266" s="143" t="n"/>
      <c r="EZ266" s="135" t="n"/>
      <c r="FA266" s="135" t="n"/>
      <c r="FB266" s="135" t="n"/>
      <c r="FC266" s="135" t="n"/>
      <c r="FD266" s="135" t="n"/>
    </row>
    <row r="267" ht="300" customHeight="1">
      <c r="A267" s="109" t="inlineStr">
        <is>
          <t>Corporate</t>
        </is>
      </c>
      <c r="B267" s="110" t="inlineStr">
        <is>
          <t>IRIS2402</t>
        </is>
      </c>
      <c r="C267" s="110" t="inlineStr">
        <is>
          <t>Renuka Badhoria</t>
        </is>
      </c>
      <c r="D267" s="110" t="inlineStr">
        <is>
          <t>HR</t>
        </is>
      </c>
      <c r="E267" s="110" t="inlineStr">
        <is>
          <t>RC-104</t>
        </is>
      </c>
      <c r="F267" s="110" t="inlineStr">
        <is>
          <t>Shweta Jha</t>
        </is>
      </c>
      <c r="G267" s="110" t="inlineStr">
        <is>
          <t>IRIS2533</t>
        </is>
      </c>
      <c r="H267" s="110" t="inlineStr">
        <is>
          <t>D2</t>
        </is>
      </c>
      <c r="I267" s="110" t="n"/>
      <c r="J267" s="110" t="n">
        <v>3.4</v>
      </c>
      <c r="K267" s="110" t="n">
        <v>1.2</v>
      </c>
      <c r="L267" s="110" t="inlineStr">
        <is>
          <t>MBA PGDM</t>
        </is>
      </c>
      <c r="M267" s="110" t="n"/>
      <c r="N267" s="144" t="inlineStr">
        <is>
          <t>Talent Acquisition Specialist</t>
        </is>
      </c>
      <c r="O267" s="113" t="inlineStr">
        <is>
          <t>Senior Talent Acquisition Executive</t>
        </is>
      </c>
      <c r="P267" s="112" t="inlineStr">
        <is>
          <t>Human Resources</t>
        </is>
      </c>
      <c r="Q267" s="112" t="inlineStr">
        <is>
          <t>Talent Acquisition</t>
        </is>
      </c>
      <c r="R267" s="113" t="inlineStr">
        <is>
          <t>Not in current mapping files</t>
        </is>
      </c>
      <c r="S267" s="114" t="inlineStr">
        <is>
          <t>A3</t>
        </is>
      </c>
      <c r="T267" s="151" t="inlineStr">
        <is>
          <t>Senior Associate</t>
        </is>
      </c>
      <c r="U267" s="151" t="inlineStr">
        <is>
          <t>A</t>
        </is>
      </c>
      <c r="V267" s="112" t="inlineStr">
        <is>
          <t>IC</t>
        </is>
      </c>
      <c r="W267" s="116" t="inlineStr">
        <is>
          <t>● Newly mapped</t>
        </is>
      </c>
      <c r="X267" s="112" t="inlineStr">
        <is>
          <t>P2</t>
        </is>
      </c>
      <c r="Y267" s="112" t="inlineStr">
        <is>
          <t>Developing</t>
        </is>
      </c>
      <c r="Z267" s="112" t="inlineStr">
        <is>
          <t>3 Apply</t>
        </is>
      </c>
      <c r="AA267" s="117" t="inlineStr">
        <is>
          <t>A3</t>
        </is>
      </c>
      <c r="AB267" s="118" t="inlineStr">
        <is>
          <t>Band A · Practitioner</t>
        </is>
      </c>
      <c r="AC267" s="118" t="inlineStr">
        <is>
          <t>Senior Associate</t>
        </is>
      </c>
      <c r="AD267" s="118" t="inlineStr">
        <is>
          <t>• Same as the model</t>
        </is>
      </c>
      <c r="AE267" s="118" t="inlineStr">
        <is>
          <t>D2</t>
        </is>
      </c>
      <c r="AF267" s="118" t="inlineStr">
        <is>
          <t>OK</t>
        </is>
      </c>
      <c r="AG267" s="118" t="inlineStr">
        <is>
          <t>No change · already below the manager</t>
        </is>
      </c>
      <c r="AH267" s="118" t="n">
        <v>2</v>
      </c>
      <c r="AI267" s="118" t="n"/>
      <c r="AJ267" s="119" t="inlineStr">
        <is>
          <t>Corporate · HR · Band A · Early career</t>
        </is>
      </c>
      <c r="AK267" s="120" t="n">
        <v>3</v>
      </c>
      <c r="AL267" s="121">
        <f>IFERROR(INDEX(WM_C,MATCH($AJ267,WM_KEY,0)),"")</f>
        <v>0.54</v>
      </c>
      <c r="AM267" s="122">
        <f>IF(OR(AK267="",AL267=""),"",AK267*AL267)</f>
        <v>1.62</v>
      </c>
      <c r="AN267" s="120" t="n">
        <v>3</v>
      </c>
      <c r="AO267" s="121">
        <f>IFERROR(INDEX(WM_AU,MATCH($AJ267,WM_KEY,0)),"")</f>
        <v>0.16</v>
      </c>
      <c r="AP267" s="122">
        <f>IF(OR(AN267="",AO267=""),"",AN267*AO267)</f>
        <v>0.48</v>
      </c>
      <c r="AQ267" s="120" t="n">
        <v>3.5</v>
      </c>
      <c r="AR267" s="121">
        <f>IFERROR(INDEX(WM_AC,MATCH($AJ267,WM_KEY,0)),"")</f>
        <v>0.09</v>
      </c>
      <c r="AS267" s="122">
        <f>IF(OR(AQ267="",AR267=""),"",AQ267*AR267)</f>
        <v>0.315</v>
      </c>
      <c r="AT267" s="120" t="n">
        <v>2</v>
      </c>
      <c r="AU267" s="121">
        <f>IFERROR(INDEX(WM_L,MATCH($AJ267,WM_KEY,0)),"")</f>
        <v>0</v>
      </c>
      <c r="AV267" s="122">
        <f>IF(OR(AT267="",AU267=""),"",AT267*AU267)</f>
        <v>0</v>
      </c>
      <c r="AW267" s="120" t="n">
        <v>3.5</v>
      </c>
      <c r="AX267" s="121">
        <f>IFERROR(INDEX(WM_E,MATCH($AJ267,WM_KEY,0)),"")</f>
        <v>0.15</v>
      </c>
      <c r="AY267" s="122">
        <f>IF(OR(AW267="",AX267=""),"",AW267*AX267)</f>
        <v>0.525</v>
      </c>
      <c r="AZ267" s="123" t="n">
        <v>3.5</v>
      </c>
      <c r="BA267" s="121">
        <f>IFERROR(INDEX(WM_BI,MATCH($AJ267,WM_KEY,0)),"")</f>
        <v>0.06</v>
      </c>
      <c r="BB267" s="122">
        <f>IF(OR(AZ267="",BA267=""),"",AZ267*BA267)</f>
        <v>0.21</v>
      </c>
      <c r="BC267" s="122">
        <f>IF(COUNT(AM267,AP267,AS267,AV267,AY267,BB267)&lt;6,"",SUM(AM267,AP267,AS267,AV267,AY267,BB267))</f>
        <v>3.15</v>
      </c>
      <c r="BD267" s="122" t="str">
        <f>IF(BC267="","",INDEX({"A1","A2","A3","B1","B2","B3","C1","C2","D1","D2","E1","E2"},MAX(1,MIN(12,ROUND(BC267,0)))))</f>
        <v>A3</v>
      </c>
      <c r="BE267" s="114" t="inlineStr">
        <is>
          <t>A3</t>
        </is>
      </c>
      <c r="BF267" s="124" t="inlineStr">
        <is>
          <t>The score decided the level</t>
        </is>
      </c>
      <c r="BG267"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67" s="125" t="inlineStr">
        <is>
          <t>At build: Complexity 1.62 + Autonomy 0.48 + Accountability 0.32 + Leadership 0.00 + Experience 0.53 + Business impact 0.21
= 3.15 points → nearest level 3 = A3
Final level: A3 · same as the score</t>
        </is>
      </c>
      <c r="BI267" s="125" t="inlineStr">
        <is>
          <t>No rule applied: the score decides.</t>
        </is>
      </c>
      <c r="BJ267" s="125" t="inlineStr">
        <is>
          <t>—</t>
        </is>
      </c>
      <c r="BK267" s="126" t="n"/>
      <c r="BL267" s="126" t="inlineStr">
        <is>
          <t>High</t>
        </is>
      </c>
      <c r="BM267" s="126" t="n"/>
      <c r="BN267" s="125" t="inlineStr">
        <is>
          <t>Stable · moves in fewer than 5 of 30 weight tests</t>
        </is>
      </c>
      <c r="BO267" s="148" t="inlineStr">
        <is>
          <t>Rated 3 of 12
Start: 4.0 · lead / specialist title
Evidence reads like A2: End-to-end recruitment: requirement gathering, role market research, multi-channel sourcing → moved down 1
Market: A3 = Varied and non-standard work; handles exceptions</t>
        </is>
      </c>
      <c r="BP267" s="129" t="inlineStr">
        <is>
          <t>Rated 3 of 12
Start: 4.0 · lead / specialist title
Evidence reads like A2: Chooses sourcing channels; nothing broader stated → moved down 1
Market: A3 = Technical / QC / client calls on own work</t>
        </is>
      </c>
      <c r="BQ267" s="129" t="inlineStr">
        <is>
          <t>Rated 3.5 of 12 · between A3 and B1
Start: 4.0 · lead / specialist title
Evidence reads like A3: Filling critical positions by hiring managers' deadlines; hiring numbers → moved down 0.5
Market: A3 = A module / process, or work with client or regulatory consequences · B1 = A domain or a small team</t>
        </is>
      </c>
      <c r="BR267" s="129" t="inlineStr">
        <is>
          <t>Rated 2 of 12 — not counted: the weight is 0% at this level
Start: 3.0 · individual contributor, so influence only
Evidence reads like A1: No guidance or leadership of others described → moved down 1
Team: 0 direct reports · IC
Market: A2 = Not scored in Band A</t>
        </is>
      </c>
      <c r="BS267" s="129" t="inlineStr">
        <is>
          <t>Rated 3.5 of 12 · between A3 and B1
Experience: 3.4 yrs total · 2.2 before IRIS + 1.2 at IRIS = 3.2 on the experience scale
Qualification: MBA PGDM · postgraduate, relevant to the work → +0.5
Market: A3 roles typically have 2–5 yrs · IRIS guide 2–4</t>
        </is>
      </c>
      <c r="BT267"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67" s="127" t="inlineStr">
        <is>
          <t>KRAs not received · manager to supply</t>
        </is>
      </c>
      <c r="BV267" s="125" t="n"/>
      <c r="BW267" s="125" t="n"/>
      <c r="BX267" s="125" t="n"/>
      <c r="BY267" s="125" t="n"/>
      <c r="BZ267" s="128" t="inlineStr">
        <is>
          <t>KRAs not received · manager to supply</t>
        </is>
      </c>
      <c r="CA267" s="125" t="n"/>
      <c r="CB267" s="130" t="n">
        <v>19</v>
      </c>
      <c r="CC267" s="128" t="inlineStr">
        <is>
          <t>Full survey answers not in the files received · How We Grow export needed · HR</t>
        </is>
      </c>
      <c r="CD267" s="131" t="inlineStr">
        <is>
          <t>—</t>
        </is>
      </c>
      <c r="CE267" s="131" t="inlineStr">
        <is>
          <t>—</t>
        </is>
      </c>
      <c r="CF267" s="131" t="inlineStr">
        <is>
          <t>—</t>
        </is>
      </c>
      <c r="CG267" s="131" t="inlineStr">
        <is>
          <t>—</t>
        </is>
      </c>
      <c r="CH267" s="132" t="inlineStr">
        <is>
          <t>Complexity: Evidence reads like A2: End-to-end recruitment: requirement gathering, role market research, multi-channel sourcing → moved down 1
Autonomy: Evidence reads like A2: Chooses sourcing channels; nothing broader stated → moved down 1
Accountability: Evidence reads like A3: Filling critical positions by hiring managers' deadlines; hiring numbers → moved down 0.5
Leadership: Evidence reads like A1: No guidance or leadership of others described → moved down 1
Business Impact: No survey or manager-mapping signal on criticality: kept at the start point.</t>
        </is>
      </c>
      <c r="CI267" s="131"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CJ267" s="131" t="inlineStr">
        <is>
          <t>Self-identified: Data, SQL &amp; analytics
For the next role: Data, SQL &amp; analytics</t>
        </is>
      </c>
      <c r="CK267" s="128" t="inlineStr">
        <is>
          <t>Full survey answers not in the files received · How We Grow export needed · HR</t>
        </is>
      </c>
      <c r="CL267" s="133" t="inlineStr">
        <is>
          <t>WHAT THE ROLE DOES: Sources, screens and hires talent. At A3: varied work; reviews juniors; go-to for a process.
Common themes in sub-family holders, all levels' answers: hiring · right · stakeholders · talent · end recruitment · requirements
KEY RESPONSIBILITIES: Sources, screens and hires talent; Varied and non-standard work; handles exceptions; A module / process, or work with client or regulatory consequences
Common themes in sub-family holders, all levels' answers: end end
DELIVERS: A module / process, or work with client or regulatory consequences
Common themes in sub-family holders, all levels' answers: hiring
ACCOUNTABLE FOR: A module / process, or work with client or regulatory consequences
DECIDES ALONE: Technical / QC / client calls on own work
SKILLS &amp; KNOWLEDGE · role-holders: HR · Stakeholder Management
TOOLS &amp; SYSTEMS: Naukri · Keka Hiro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2 · Future-ready 2 · Functional 3 · Leadership —
SOURCE: Framework + sub-family themes · 3+ answered — 2 holders, 2 answered the survey; sub-family 3 answered; catalogue RC-104</t>
        </is>
      </c>
      <c r="CM267" s="134" t="inlineStr">
        <is>
          <t>What the role answers for: A module / process, or work with client or regulatory consequences.
Accountability &amp; Impact rating: 3.5 of 12 · B1-level impact.
If the work is missed · role-holders' themes: business.
Manager talent mapping — Latest rating: Not rated · manager · 9-Box Grid placement: Not placed · manager.</t>
        </is>
      </c>
      <c r="CN267" s="135" t="n"/>
      <c r="CO267" s="135" t="n">
        <v>3.5</v>
      </c>
      <c r="CP267" s="136" t="inlineStr">
        <is>
          <t>Not rated · manager</t>
        </is>
      </c>
      <c r="CQ267" s="137" t="inlineStr">
        <is>
          <t>—</t>
        </is>
      </c>
      <c r="CR267" s="137" t="inlineStr">
        <is>
          <t>Not placed · manager</t>
        </is>
      </c>
      <c r="CS267" s="137" t="inlineStr">
        <is>
          <t>No rating data</t>
        </is>
      </c>
      <c r="CT267" s="137" t="n"/>
      <c r="CU267" s="137" t="n"/>
      <c r="CV267" s="137" t="n"/>
      <c r="CW267" s="137" t="n"/>
      <c r="CX267" s="137" t="n"/>
      <c r="CY267" s="137" t="n"/>
      <c r="CZ267" s="137" t="n"/>
      <c r="DA267" s="119" t="n">
        <v>79</v>
      </c>
      <c r="DB267" s="138" t="inlineStr">
        <is>
          <t>Developing</t>
        </is>
      </c>
      <c r="DC267" s="138" t="n">
        <v>93</v>
      </c>
      <c r="DD267" s="138" t="n">
        <v>50</v>
      </c>
      <c r="DE267" s="138" t="n">
        <v>81</v>
      </c>
      <c r="DF267" s="138" t="n"/>
      <c r="DG267" s="138" t="inlineStr">
        <is>
          <t>Communication, Analytics &amp; BI, People leadership</t>
        </is>
      </c>
      <c r="DH267" s="138" t="inlineStr">
        <is>
          <t>B1: 71% of profile — not yet</t>
        </is>
      </c>
      <c r="DI267" s="138" t="inlineStr">
        <is>
          <t>Evidence: Survey | Core: Ownership 3/2, Problem solving 1/2, Communication &amp; collaboration 3/2, Client &amp; quality focus 3/2, Learning agility 1/2, Integrity &amp; compliance 2/2 | Future-ready: AI literacy 1/2, Data literacy 1/2, Digital fluency 1/2, Innovation 1/2 | Functional: Stakeholder mgmt 4/3, Communication 2/3, Analytics &amp; BI 2/3, Quality &amp; process 3/3, People leadership 2/3, Excel &amp; tools 2/3</t>
        </is>
      </c>
      <c r="DJ267" s="111" t="inlineStr">
        <is>
          <t>Data, SQL &amp; analytics</t>
        </is>
      </c>
      <c r="DK267" s="112" t="n"/>
      <c r="DL267" s="112" t="inlineStr">
        <is>
          <t>AI, GenAI &amp; Prompt Engineering</t>
        </is>
      </c>
      <c r="DM267" s="112" t="inlineStr">
        <is>
          <t>Data, SQL &amp; analytics</t>
        </is>
      </c>
      <c r="DN267" s="112" t="n"/>
      <c r="DO267" s="139" t="inlineStr">
        <is>
          <t>No strong match from survey evidence</t>
        </is>
      </c>
      <c r="DP267" s="126" t="inlineStr">
        <is>
          <t>Shruti Gawas · Senior Talent Acquisition Executive — 0.52: hiring, end, hiro, sourcing</t>
        </is>
      </c>
      <c r="DQ267" s="126" t="inlineStr">
        <is>
          <t>No close match in other businesses</t>
        </is>
      </c>
      <c r="DR267" s="126" t="n"/>
      <c r="DS267" s="126" t="n"/>
      <c r="DT267" s="126" t="inlineStr">
        <is>
          <t>A3 deep-dive: score 3.15 · gap to B1 0.39 · 0.25–0.5 from B1</t>
        </is>
      </c>
      <c r="DU267" s="140" t="inlineStr">
        <is>
          <t>Senior Talent Acquisition Executive in HR · Corporate, A3 — IC.
The work: Sources, screens and hires talent.
At this level the role owns varied work; reviews juniors; go-to for a process.
Key responsibilities: Sources, screens and hires talent; Varied and non-standard work; handles exceptions; A module / process, or work with client or regulatory consequences.
Holders describe it with: end end.</t>
        </is>
      </c>
      <c r="DV267" s="137" t="inlineStr">
        <is>
          <t>Hire as: HR Executive — IRIS A3 Senior Associate · IC
Market level: P2 · SFIA 3 Apply
Experience: 2–4 yrs · Education: MBA / PGDM · HR or MA / MSW
Equivalent titles at peers: IRIS Vs Competitor Benchmark — HR ladder – Senior HR Executive · SHRM-CP
Must already know: Labour law, POSH, data privacy</t>
        </is>
      </c>
      <c r="DW267" s="137"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HR · Stakeholder Management
TOOLS: Naukri · Keka Hiro
★ = must-have for the family. Scale: 1 Awareness · 2 Working · 3 Practitioner · 4 Advanced · 5 Expert.</t>
        </is>
      </c>
      <c r="DX267" s="137"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7" s="139" t="inlineStr">
        <is>
          <t>Market level: P2 · SFIA 3 Apply
Typical title: HR Executive
At peers: IRIS Vs Competitor Benchmark — HR ladder: Senior HR Executive · SHRM-CP
Typical experience: 2–5 yrs · IRIS guide 2–4
Standard: SHRM BASK; CIPD Profession Map</t>
        </is>
      </c>
      <c r="DZ267" s="126" t="inlineStr">
        <is>
          <t>2–4 yrs</t>
        </is>
      </c>
      <c r="EA267" s="126" t="inlineStr">
        <is>
          <t>3–5 · 2–5</t>
        </is>
      </c>
      <c r="EB267" s="126" t="inlineStr">
        <is>
          <t>HR Executive</t>
        </is>
      </c>
      <c r="EC267" s="126" t="inlineStr">
        <is>
          <t>IRIS Vs Competitor Benchmark — HR ladder: Senior HR Executive · SHRM-CP</t>
        </is>
      </c>
      <c r="ED267" s="126" t="inlineStr">
        <is>
          <t>SHRM BASK · SHRM-CP → SHRM-SCP; CIPD Profession Map</t>
        </is>
      </c>
      <c r="EE267" s="126" t="inlineStr">
        <is>
          <t>Core 2 · Future 2 · Functional 3 · Leadership not scored</t>
        </is>
      </c>
      <c r="EF267" s="139" t="n"/>
      <c r="EG267" s="126" t="inlineStr">
        <is>
          <t>✓ HRIS: 3.4 yrs, MBA PGDM, 0 direct reports
✓ Survey: 19 of 20 questions answered
✗ KRAs: none on file
✓ Manager mapping: rating, 9-box
✗ Job description: not on file</t>
        </is>
      </c>
      <c r="EH267" s="118" t="n"/>
      <c r="EI267" s="118" t="n"/>
      <c r="EJ267" s="118" t="n"/>
      <c r="EK267" s="118" t="inlineStr">
        <is>
          <t>Survey: answered · full text needed · KRAs: not received · Experience: on file</t>
        </is>
      </c>
      <c r="EL267" s="141" t="n"/>
      <c r="EM267" s="142" t="n"/>
      <c r="EN267" s="142" t="n"/>
      <c r="EO267" s="142" t="n"/>
      <c r="EP267" s="142" t="n"/>
      <c r="EQ267" s="143" t="n"/>
      <c r="ER267" s="135" t="n"/>
      <c r="ES267" s="135" t="n"/>
      <c r="ET267" s="135" t="n"/>
      <c r="EU267" s="135" t="n"/>
      <c r="EV267" s="135" t="n"/>
      <c r="EW267" s="135" t="n"/>
      <c r="EX267" s="135" t="n"/>
      <c r="EY267" s="143" t="n"/>
      <c r="EZ267" s="135" t="n"/>
      <c r="FA267" s="135" t="n"/>
      <c r="FB267" s="135" t="n"/>
      <c r="FC267" s="135" t="n"/>
      <c r="FD267" s="135" t="n"/>
    </row>
    <row r="268" ht="300" customHeight="1">
      <c r="A268" s="109" t="inlineStr">
        <is>
          <t>Corporate</t>
        </is>
      </c>
      <c r="B268" s="110" t="inlineStr">
        <is>
          <t>IRIS2245</t>
        </is>
      </c>
      <c r="C268" s="110" t="inlineStr">
        <is>
          <t>Shruti Gawas</t>
        </is>
      </c>
      <c r="D268" s="110" t="inlineStr">
        <is>
          <t>HR</t>
        </is>
      </c>
      <c r="E268" s="110" t="inlineStr">
        <is>
          <t>RC-104</t>
        </is>
      </c>
      <c r="F268" s="110" t="inlineStr">
        <is>
          <t>Shweta Jha</t>
        </is>
      </c>
      <c r="G268" s="110" t="inlineStr">
        <is>
          <t>IRIS2533</t>
        </is>
      </c>
      <c r="H268" s="110" t="inlineStr">
        <is>
          <t>D2</t>
        </is>
      </c>
      <c r="I268" s="110" t="n"/>
      <c r="J268" s="110" t="n">
        <v>3.6</v>
      </c>
      <c r="K268" s="110" t="n">
        <v>2.4</v>
      </c>
      <c r="L268" s="110" t="inlineStr">
        <is>
          <t>MBA</t>
        </is>
      </c>
      <c r="M268" s="110" t="n"/>
      <c r="N268" s="144" t="inlineStr">
        <is>
          <t>Senior Executive - Talent Acquisition</t>
        </is>
      </c>
      <c r="O268" s="113" t="inlineStr">
        <is>
          <t>Senior Talent Acquisition Executive</t>
        </is>
      </c>
      <c r="P268" s="112" t="inlineStr">
        <is>
          <t>Human Resources</t>
        </is>
      </c>
      <c r="Q268" s="112" t="inlineStr">
        <is>
          <t>Talent Acquisition</t>
        </is>
      </c>
      <c r="R268" s="113" t="inlineStr">
        <is>
          <t>Not in current mapping files</t>
        </is>
      </c>
      <c r="S268" s="114" t="inlineStr">
        <is>
          <t>A3</t>
        </is>
      </c>
      <c r="T268" s="151" t="inlineStr">
        <is>
          <t>Senior Associate</t>
        </is>
      </c>
      <c r="U268" s="151" t="inlineStr">
        <is>
          <t>A</t>
        </is>
      </c>
      <c r="V268" s="112" t="inlineStr">
        <is>
          <t>IC</t>
        </is>
      </c>
      <c r="W268" s="116" t="inlineStr">
        <is>
          <t>● Newly mapped</t>
        </is>
      </c>
      <c r="X268" s="112" t="inlineStr">
        <is>
          <t>P2</t>
        </is>
      </c>
      <c r="Y268" s="112" t="inlineStr">
        <is>
          <t>Developing</t>
        </is>
      </c>
      <c r="Z268" s="112" t="inlineStr">
        <is>
          <t>3 Apply</t>
        </is>
      </c>
      <c r="AA268" s="117" t="inlineStr">
        <is>
          <t>A3</t>
        </is>
      </c>
      <c r="AB268" s="118" t="inlineStr">
        <is>
          <t>Band A · Practitioner</t>
        </is>
      </c>
      <c r="AC268" s="118" t="inlineStr">
        <is>
          <t>Senior Associate</t>
        </is>
      </c>
      <c r="AD268" s="118" t="inlineStr">
        <is>
          <t>• Same as the model</t>
        </is>
      </c>
      <c r="AE268" s="118" t="inlineStr">
        <is>
          <t>D2</t>
        </is>
      </c>
      <c r="AF268" s="118" t="inlineStr">
        <is>
          <t>OK</t>
        </is>
      </c>
      <c r="AG268" s="118" t="inlineStr">
        <is>
          <t>No change · already below the manager</t>
        </is>
      </c>
      <c r="AH268" s="118" t="n">
        <v>2</v>
      </c>
      <c r="AI268" s="118" t="n"/>
      <c r="AJ268" s="119" t="inlineStr">
        <is>
          <t>Corporate · HR · Band A · Early career</t>
        </is>
      </c>
      <c r="AK268" s="120" t="n">
        <v>3</v>
      </c>
      <c r="AL268" s="121">
        <f>IFERROR(INDEX(WM_C,MATCH($AJ268,WM_KEY,0)),"")</f>
        <v>0.54</v>
      </c>
      <c r="AM268" s="122">
        <f>IF(OR(AK268="",AL268=""),"",AK268*AL268)</f>
        <v>1.62</v>
      </c>
      <c r="AN268" s="120" t="n">
        <v>3</v>
      </c>
      <c r="AO268" s="121">
        <f>IFERROR(INDEX(WM_AU,MATCH($AJ268,WM_KEY,0)),"")</f>
        <v>0.16</v>
      </c>
      <c r="AP268" s="122">
        <f>IF(OR(AN268="",AO268=""),"",AN268*AO268)</f>
        <v>0.48</v>
      </c>
      <c r="AQ268" s="120" t="n">
        <v>3</v>
      </c>
      <c r="AR268" s="121">
        <f>IFERROR(INDEX(WM_AC,MATCH($AJ268,WM_KEY,0)),"")</f>
        <v>0.09</v>
      </c>
      <c r="AS268" s="122">
        <f>IF(OR(AQ268="",AR268=""),"",AQ268*AR268)</f>
        <v>0.27</v>
      </c>
      <c r="AT268" s="120" t="n">
        <v>1.5</v>
      </c>
      <c r="AU268" s="121">
        <f>IFERROR(INDEX(WM_L,MATCH($AJ268,WM_KEY,0)),"")</f>
        <v>0</v>
      </c>
      <c r="AV268" s="122">
        <f>IF(OR(AT268="",AU268=""),"",AT268*AU268)</f>
        <v>0</v>
      </c>
      <c r="AW268" s="120" t="n">
        <v>3.5</v>
      </c>
      <c r="AX268" s="121">
        <f>IFERROR(INDEX(WM_E,MATCH($AJ268,WM_KEY,0)),"")</f>
        <v>0.15</v>
      </c>
      <c r="AY268" s="122">
        <f>IF(OR(AW268="",AX268=""),"",AW268*AX268)</f>
        <v>0.525</v>
      </c>
      <c r="AZ268" s="123" t="n">
        <v>3</v>
      </c>
      <c r="BA268" s="121">
        <f>IFERROR(INDEX(WM_BI,MATCH($AJ268,WM_KEY,0)),"")</f>
        <v>0.06</v>
      </c>
      <c r="BB268" s="122">
        <f>IF(OR(AZ268="",BA268=""),"",AZ268*BA268)</f>
        <v>0.18</v>
      </c>
      <c r="BC268" s="122">
        <f>IF(COUNT(AM268,AP268,AS268,AV268,AY268,BB268)&lt;6,"",SUM(AM268,AP268,AS268,AV268,AY268,BB268))</f>
        <v>3.075</v>
      </c>
      <c r="BD268" s="122" t="str">
        <f>IF(BC268="","",INDEX({"A1","A2","A3","B1","B2","B3","C1","C2","D1","D2","E1","E2"},MAX(1,MIN(12,ROUND(BC268,0)))))</f>
        <v>A3</v>
      </c>
      <c r="BE268" s="114" t="inlineStr">
        <is>
          <t>A3</t>
        </is>
      </c>
      <c r="BF268" s="124" t="inlineStr">
        <is>
          <t>The score decided the level</t>
        </is>
      </c>
      <c r="BG268"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68" s="125" t="inlineStr">
        <is>
          <t>At build: Complexity 1.62 + Autonomy 0.48 + Accountability 0.27 + Leadership 0.00 + Experience 0.53 + Business impact 0.18
= 3.08 points → nearest level 3 = A3
Final level: A3 · same as the score</t>
        </is>
      </c>
      <c r="BI268" s="125" t="inlineStr">
        <is>
          <t>No rule applied: the score decides.</t>
        </is>
      </c>
      <c r="BJ268" s="125" t="inlineStr">
        <is>
          <t>—</t>
        </is>
      </c>
      <c r="BK268" s="126" t="n"/>
      <c r="BL268" s="126" t="inlineStr">
        <is>
          <t>High</t>
        </is>
      </c>
      <c r="BM268" s="126" t="n"/>
      <c r="BN268" s="125" t="inlineStr">
        <is>
          <t>Stable · moves in fewer than 5 of 30 weight tests</t>
        </is>
      </c>
      <c r="BO268" s="148" t="inlineStr">
        <is>
          <t>Rated 3 of 12
Start: 3.0 · senior practitioner title
Evidence reads like A3: End-to-end hiring including interviewing, salary negotiation, niche roles, talent market mapping → matches the start
Market: A3 = Varied and non-standard work; handles exceptions</t>
        </is>
      </c>
      <c r="BP268" s="129" t="inlineStr">
        <is>
          <t>Rated 3 of 12
Start: 3.0 · senior practitioner title
Evidence reads like A3: Decides sourcing and pipeline management; negotiates salaries → matches the start
Market: A3 = Technical / QC / client calls on own work</t>
        </is>
      </c>
      <c r="BQ268" s="129" t="inlineStr">
        <is>
          <t>Rated 3 of 12
Start: 3.0 · senior practitioner title
Evidence reads like A3: own survey / KRA answers · summarised by the rater; not quoted → matches the start
Market: A3 = A module / process, or work with client or regulatory consequences</t>
        </is>
      </c>
      <c r="BR268" s="129" t="inlineStr">
        <is>
          <t>Rated 1.5 of 12 · between A1 and A2 — not counted: the weight is 0% at this level
Start: 2.0 · individual contributor, so influence only
Evidence reads like A1: Partners with stakeholders; no guidance of others described → moved down 0.5
Team: 0 direct reports · IC
Market: A1–A2 = Not scored in Band A</t>
        </is>
      </c>
      <c r="BS268" s="129" t="inlineStr">
        <is>
          <t>Rated 3.5 of 12 · between A3 and B1
Experience: 3.6 yrs total · 1.2 before IRIS + 2.4 at IRIS = 3.2 on the experience scale
Qualification: MBA · postgraduate, relevant to the work → +0.5
Market: A3 roles typically have 2–5 yrs · IRIS guide 2–4</t>
        </is>
      </c>
      <c r="BT26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68" s="127" t="inlineStr">
        <is>
          <t>KRAs not received · manager to supply</t>
        </is>
      </c>
      <c r="BV268" s="125" t="n"/>
      <c r="BW268" s="125" t="n"/>
      <c r="BX268" s="125" t="n"/>
      <c r="BY268" s="125" t="n"/>
      <c r="BZ268" s="128" t="inlineStr">
        <is>
          <t>KRAs not received · manager to supply</t>
        </is>
      </c>
      <c r="CA268" s="125" t="n"/>
      <c r="CB268" s="130" t="n">
        <v>19</v>
      </c>
      <c r="CC268" s="128" t="inlineStr">
        <is>
          <t>Full survey answers not in the files received · How We Grow export needed · HR</t>
        </is>
      </c>
      <c r="CD268" s="131" t="inlineStr">
        <is>
          <t>—</t>
        </is>
      </c>
      <c r="CE268" s="131" t="inlineStr">
        <is>
          <t>—</t>
        </is>
      </c>
      <c r="CF268" s="131" t="inlineStr">
        <is>
          <t>—</t>
        </is>
      </c>
      <c r="CG268" s="131" t="inlineStr">
        <is>
          <t>—</t>
        </is>
      </c>
      <c r="CH268" s="132" t="inlineStr">
        <is>
          <t>Complexity: Evidence reads like A3: End-to-end hiring including interviewing, salary negotiation, niche roles, talent market mapping → matches the start
Autonomy: Evidence reads like A3: Decides sourcing and pipeline management; negotiates salaries → matches the start
Accountability: Evidence reads like A3: own survey / KRA answers · summarised by the rater; not quoted → matches the start
Leadership: Evidence reads like A1: Partners with stakeholders; no guidance of others described → moved down 0.5
Business Impact: No survey or manager-mapping signal on criticality: kept at the start point.</t>
        </is>
      </c>
      <c r="CI268" s="131"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CJ268" s="131" t="inlineStr">
        <is>
          <t>Self-identified: Leadership &amp; people management · Strategy &amp; business acumen
For the next role: Leadership &amp; people management · Strategy &amp; business acumen</t>
        </is>
      </c>
      <c r="CK268" s="128" t="inlineStr">
        <is>
          <t>Full survey answers not in the files received · How We Grow export needed · HR</t>
        </is>
      </c>
      <c r="CL268" s="133" t="inlineStr">
        <is>
          <t>WHAT THE ROLE DOES: Sources, screens and hires talent. At A3: varied work; reviews juniors; go-to for a process.
Common themes in sub-family holders, all levels' answers: hiring · right · stakeholders · talent · end recruitment · requirements
KEY RESPONSIBILITIES: Sources, screens and hires talent; Varied and non-standard work; handles exceptions; A module / process, or work with client or regulatory consequences
Common themes in sub-family holders, all levels' answers: end end
DELIVERS: A module / process, or work with client or regulatory consequences
Common themes in sub-family holders, all levels' answers: hiring
ACCOUNTABLE FOR: A module / process, or work with client or regulatory consequences
DECIDES ALONE: Technical / QC / client calls on own work
SKILLS &amp; KNOWLEDGE · role-holders: HR · Stakeholder Management
TOOLS &amp; SYSTEMS: Naukri · Keka Hiro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2 · Future-ready 2 · Functional 3 · Leadership —
SOURCE: Framework + sub-family themes · 3+ answered — 2 holders, 2 answered the survey; sub-family 3 answered; catalogue RC-104</t>
        </is>
      </c>
      <c r="CM268" s="134" t="inlineStr">
        <is>
          <t>What the role answers for: A module / process, or work with client or regulatory consequences.
Accountability &amp; Impact rating: 3 of 12 · A3-level impact.
If the work is missed · role-holders' themes: business.
Manager talent mapping — Latest rating: Not rated · manager · 9-Box Grid placement: Not placed · manager.</t>
        </is>
      </c>
      <c r="CN268" s="135" t="n"/>
      <c r="CO268" s="135" t="n">
        <v>3</v>
      </c>
      <c r="CP268" s="136" t="inlineStr">
        <is>
          <t>Not rated · manager</t>
        </is>
      </c>
      <c r="CQ268" s="137" t="inlineStr">
        <is>
          <t>—</t>
        </is>
      </c>
      <c r="CR268" s="137" t="inlineStr">
        <is>
          <t>Not placed · manager</t>
        </is>
      </c>
      <c r="CS268" s="137" t="inlineStr">
        <is>
          <t>No rating data</t>
        </is>
      </c>
      <c r="CT268" s="137" t="n"/>
      <c r="CU268" s="137" t="n"/>
      <c r="CV268" s="137" t="n"/>
      <c r="CW268" s="137" t="n"/>
      <c r="CX268" s="137" t="n"/>
      <c r="CY268" s="137" t="n"/>
      <c r="CZ268" s="137" t="n"/>
      <c r="DA268" s="119" t="n">
        <v>82</v>
      </c>
      <c r="DB268" s="138" t="inlineStr">
        <is>
          <t>Developing</t>
        </is>
      </c>
      <c r="DC268" s="138" t="n">
        <v>98</v>
      </c>
      <c r="DD268" s="138" t="n">
        <v>50</v>
      </c>
      <c r="DE268" s="138" t="n">
        <v>84</v>
      </c>
      <c r="DF268" s="138" t="n"/>
      <c r="DG268" s="138" t="inlineStr">
        <is>
          <t>Communication, Analytics &amp; BI, People leadership</t>
        </is>
      </c>
      <c r="DH268" s="138" t="inlineStr">
        <is>
          <t>B1: 73% of profile — not yet</t>
        </is>
      </c>
      <c r="DI268" s="138" t="inlineStr">
        <is>
          <t>Evidence: Survey | Core: Ownership 2/2, Problem solving 2/2, Communication &amp; collaboration 3/2, Client &amp; quality focus 3/2, Learning agility 1/2, Integrity &amp; compliance 2/2 | Future-ready: AI literacy 1/2, Data literacy 1/2, Digital fluency 1/2, Innovation 1/2 | Functional: Stakeholder mgmt 4/3, Communication 2/3, Analytics &amp; BI 2/3, Quality &amp; process 4/3, People leadership 2/3, Excel &amp; tools 2/3</t>
        </is>
      </c>
      <c r="DJ268" s="111" t="inlineStr">
        <is>
          <t>Leadership &amp; people management · Strategy &amp; business acumen</t>
        </is>
      </c>
      <c r="DK268" s="112" t="n"/>
      <c r="DL268" s="112" t="inlineStr">
        <is>
          <t>Project, Program &amp; Agile Management; Strategic Thinking &amp; Business Acumen; AI, GenAI &amp; Prompt Engineering</t>
        </is>
      </c>
      <c r="DM268" s="112" t="inlineStr">
        <is>
          <t>Leadership &amp; people management · Strategy &amp; business acumen</t>
        </is>
      </c>
      <c r="DN268" s="112" t="n"/>
      <c r="DO268" s="139" t="inlineStr">
        <is>
          <t>No strong match from survey evidence</t>
        </is>
      </c>
      <c r="DP268" s="126" t="inlineStr">
        <is>
          <t>Renuka Badhoria · Talent Acquisition Specialist — 0.52: hiring, end, hiro, sourcing</t>
        </is>
      </c>
      <c r="DQ268" s="126" t="inlineStr">
        <is>
          <t>No close match in other businesses</t>
        </is>
      </c>
      <c r="DR268" s="126" t="n"/>
      <c r="DS268" s="126" t="n"/>
      <c r="DT268" s="126" t="inlineStr">
        <is>
          <t>A3 deep-dive: score 3.08 · gap to B1 0.5 · 0.25–0.5 from B1</t>
        </is>
      </c>
      <c r="DU268" s="140" t="inlineStr">
        <is>
          <t>Senior Talent Acquisition Executive in HR · Corporate, A3 — IC.
The work: Sources, screens and hires talent.
At this level the role owns varied work; reviews juniors; go-to for a process.
Key responsibilities: Sources, screens and hires talent; Varied and non-standard work; handles exceptions; A module / process, or work with client or regulatory consequences.
Holders describe it with: end end.</t>
        </is>
      </c>
      <c r="DV268" s="137" t="inlineStr">
        <is>
          <t>Hire as: HR Executive — IRIS A3 Senior Associate · IC
Market level: P2 · SFIA 3 Apply
Experience: 2–4 yrs · Education: MBA / PGDM · HR or MA / MSW
Equivalent titles at peers: IRIS Vs Competitor Benchmark — HR ladder – Senior HR Executive · SHRM-CP
Must already know: Labour law, POSH, data privacy</t>
        </is>
      </c>
      <c r="DW268" s="137"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HR · Stakeholder Management
TOOLS: Naukri · Keka Hiro
★ = must-have for the family. Scale: 1 Awareness · 2 Working · 3 Practitioner · 4 Advanced · 5 Expert.</t>
        </is>
      </c>
      <c r="DX268" s="137"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8" s="139" t="inlineStr">
        <is>
          <t>Market level: P2 · SFIA 3 Apply
Typical title: HR Executive
At peers: IRIS Vs Competitor Benchmark — HR ladder: Senior HR Executive · SHRM-CP
Typical experience: 2–5 yrs · IRIS guide 2–4
Standard: SHRM BASK; CIPD Profession Map</t>
        </is>
      </c>
      <c r="DZ268" s="126" t="inlineStr">
        <is>
          <t>2–4 yrs</t>
        </is>
      </c>
      <c r="EA268" s="126" t="inlineStr">
        <is>
          <t>3–5 · 2–5</t>
        </is>
      </c>
      <c r="EB268" s="126" t="inlineStr">
        <is>
          <t>HR Executive</t>
        </is>
      </c>
      <c r="EC268" s="126" t="inlineStr">
        <is>
          <t>IRIS Vs Competitor Benchmark — HR ladder: Senior HR Executive · SHRM-CP</t>
        </is>
      </c>
      <c r="ED268" s="126" t="inlineStr">
        <is>
          <t>SHRM BASK · SHRM-CP → SHRM-SCP; CIPD Profession Map</t>
        </is>
      </c>
      <c r="EE268" s="126" t="inlineStr">
        <is>
          <t>Core 2 · Future 2 · Functional 3 · Leadership not scored</t>
        </is>
      </c>
      <c r="EF268" s="139" t="n"/>
      <c r="EG268" s="126" t="inlineStr">
        <is>
          <t>✓ HRIS: 3.6 yrs, MBA, 0 direct reports
✓ Survey: 19 of 20 questions answered
✗ KRAs: none on file
✓ Manager mapping: rating, 9-box
✗ Job description: not on file</t>
        </is>
      </c>
      <c r="EH268" s="118" t="n"/>
      <c r="EI268" s="118" t="n"/>
      <c r="EJ268" s="118" t="n"/>
      <c r="EK268" s="118" t="inlineStr">
        <is>
          <t>Survey: answered · full text needed · KRAs: not received · Experience: on file</t>
        </is>
      </c>
      <c r="EL268" s="141" t="n"/>
      <c r="EM268" s="142" t="n"/>
      <c r="EN268" s="142" t="n"/>
      <c r="EO268" s="142" t="n"/>
      <c r="EP268" s="142" t="n"/>
      <c r="EQ268" s="143" t="n"/>
      <c r="ER268" s="135" t="n"/>
      <c r="ES268" s="135" t="n"/>
      <c r="ET268" s="135" t="n"/>
      <c r="EU268" s="135" t="n"/>
      <c r="EV268" s="135" t="n"/>
      <c r="EW268" s="135" t="n"/>
      <c r="EX268" s="135" t="n"/>
      <c r="EY268" s="143" t="n"/>
      <c r="EZ268" s="135" t="n"/>
      <c r="FA268" s="135" t="n"/>
      <c r="FB268" s="135" t="n"/>
      <c r="FC268" s="135" t="n"/>
      <c r="FD268" s="135" t="n"/>
    </row>
    <row r="269" ht="300" customHeight="1">
      <c r="A269" s="109" t="inlineStr">
        <is>
          <t>Corporate</t>
        </is>
      </c>
      <c r="B269" s="110" t="inlineStr">
        <is>
          <t>IRIS2558</t>
        </is>
      </c>
      <c r="C269" s="110" t="inlineStr">
        <is>
          <t>Blossom Dsouza</t>
        </is>
      </c>
      <c r="D269" s="110" t="inlineStr">
        <is>
          <t>HR</t>
        </is>
      </c>
      <c r="E269" s="110" t="inlineStr">
        <is>
          <t>RC-101</t>
        </is>
      </c>
      <c r="F269" s="110" t="inlineStr">
        <is>
          <t>Nikitha Nair</t>
        </is>
      </c>
      <c r="G269" s="110" t="inlineStr">
        <is>
          <t>IRIS2152</t>
        </is>
      </c>
      <c r="H269" s="110" t="inlineStr">
        <is>
          <t>B1</t>
        </is>
      </c>
      <c r="I269" s="110" t="n"/>
      <c r="J269" s="110" t="n">
        <v>0.9</v>
      </c>
      <c r="K269" s="110" t="n">
        <v>0.1</v>
      </c>
      <c r="L269" s="110" t="inlineStr">
        <is>
          <t>Bachelors</t>
        </is>
      </c>
      <c r="M269" s="110" t="n"/>
      <c r="N269" s="144" t="inlineStr">
        <is>
          <t>Executive -HR</t>
        </is>
      </c>
      <c r="O269" s="113" t="inlineStr">
        <is>
          <t>HR Executive</t>
        </is>
      </c>
      <c r="P269" s="112" t="inlineStr">
        <is>
          <t>Human Resources</t>
        </is>
      </c>
      <c r="Q269" s="112" t="inlineStr">
        <is>
          <t>HR Operations &amp; Payroll</t>
        </is>
      </c>
      <c r="R269" s="113" t="inlineStr">
        <is>
          <t>Not in current mapping files</t>
        </is>
      </c>
      <c r="S269" s="114" t="inlineStr">
        <is>
          <t>A2</t>
        </is>
      </c>
      <c r="T269" s="151" t="inlineStr">
        <is>
          <t>Associate</t>
        </is>
      </c>
      <c r="U269" s="151" t="inlineStr">
        <is>
          <t>A</t>
        </is>
      </c>
      <c r="V269" s="112" t="inlineStr">
        <is>
          <t>IC</t>
        </is>
      </c>
      <c r="W269" s="116" t="inlineStr">
        <is>
          <t>● Newly mapped</t>
        </is>
      </c>
      <c r="X269" s="112" t="inlineStr">
        <is>
          <t>P1–P2</t>
        </is>
      </c>
      <c r="Y269" s="112" t="inlineStr">
        <is>
          <t>Entry / Developing</t>
        </is>
      </c>
      <c r="Z269" s="112" t="inlineStr">
        <is>
          <t>2 Assist</t>
        </is>
      </c>
      <c r="AA269" s="117" t="inlineStr">
        <is>
          <t>A2</t>
        </is>
      </c>
      <c r="AB269" s="118" t="inlineStr">
        <is>
          <t>Band A · Practitioner</t>
        </is>
      </c>
      <c r="AC269" s="118" t="inlineStr">
        <is>
          <t>Associate</t>
        </is>
      </c>
      <c r="AD269" s="118" t="inlineStr">
        <is>
          <t>• Same as the model</t>
        </is>
      </c>
      <c r="AE269" s="118" t="inlineStr">
        <is>
          <t>B1</t>
        </is>
      </c>
      <c r="AF269" s="118" t="inlineStr">
        <is>
          <t>OK</t>
        </is>
      </c>
      <c r="AG269" s="118" t="inlineStr">
        <is>
          <t>No change · already below the manager</t>
        </is>
      </c>
      <c r="AH269" s="118" t="n">
        <v>3</v>
      </c>
      <c r="AI269" s="118" t="n"/>
      <c r="AJ269" s="119" t="inlineStr">
        <is>
          <t>Corporate · HR · Band A · Early career</t>
        </is>
      </c>
      <c r="AK269" s="120" t="n">
        <v>2</v>
      </c>
      <c r="AL269" s="121">
        <f>IFERROR(INDEX(WM_C,MATCH($AJ269,WM_KEY,0)),"")</f>
        <v>0.54</v>
      </c>
      <c r="AM269" s="122">
        <f>IF(OR(AK269="",AL269=""),"",AK269*AL269)</f>
        <v>1.08</v>
      </c>
      <c r="AN269" s="120" t="n">
        <v>2</v>
      </c>
      <c r="AO269" s="121">
        <f>IFERROR(INDEX(WM_AU,MATCH($AJ269,WM_KEY,0)),"")</f>
        <v>0.16</v>
      </c>
      <c r="AP269" s="122">
        <f>IF(OR(AN269="",AO269=""),"",AN269*AO269)</f>
        <v>0.32</v>
      </c>
      <c r="AQ269" s="120" t="n">
        <v>2</v>
      </c>
      <c r="AR269" s="121">
        <f>IFERROR(INDEX(WM_AC,MATCH($AJ269,WM_KEY,0)),"")</f>
        <v>0.09</v>
      </c>
      <c r="AS269" s="122">
        <f>IF(OR(AQ269="",AR269=""),"",AQ269*AR269)</f>
        <v>0.18</v>
      </c>
      <c r="AT269" s="120" t="n">
        <v>1</v>
      </c>
      <c r="AU269" s="121">
        <f>IFERROR(INDEX(WM_L,MATCH($AJ269,WM_KEY,0)),"")</f>
        <v>0</v>
      </c>
      <c r="AV269" s="122">
        <f>IF(OR(AT269="",AU269=""),"",AT269*AU269)</f>
        <v>0</v>
      </c>
      <c r="AW269" s="120" t="n">
        <v>2</v>
      </c>
      <c r="AX269" s="121">
        <f>IFERROR(INDEX(WM_E,MATCH($AJ269,WM_KEY,0)),"")</f>
        <v>0.15</v>
      </c>
      <c r="AY269" s="122">
        <f>IF(OR(AW269="",AX269=""),"",AW269*AX269)</f>
        <v>0.3</v>
      </c>
      <c r="AZ269" s="123" t="n">
        <v>2</v>
      </c>
      <c r="BA269" s="121">
        <f>IFERROR(INDEX(WM_BI,MATCH($AJ269,WM_KEY,0)),"")</f>
        <v>0.06</v>
      </c>
      <c r="BB269" s="122">
        <f>IF(OR(AZ269="",BA269=""),"",AZ269*BA269)</f>
        <v>0.12</v>
      </c>
      <c r="BC269" s="122">
        <f>IF(COUNT(AM269,AP269,AS269,AV269,AY269,BB269)&lt;6,"",SUM(AM269,AP269,AS269,AV269,AY269,BB269))</f>
        <v>2</v>
      </c>
      <c r="BD269" s="122" t="str">
        <f>IF(BC269="","",INDEX({"A1","A2","A3","B1","B2","B3","C1","C2","D1","D2","E1","E2"},MAX(1,MIN(12,ROUND(BC269,0)))))</f>
        <v>A2</v>
      </c>
      <c r="BE269" s="114" t="inlineStr">
        <is>
          <t>A2</t>
        </is>
      </c>
      <c r="BF269" s="124" t="inlineStr">
        <is>
          <t>The score decided the level</t>
        </is>
      </c>
      <c r="BG269"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69" s="125" t="inlineStr">
        <is>
          <t>At build: Complexity 1.08 + Autonomy 0.32 + Accountability 0.18 + Leadership 0.00 + Experience 0.30 + Business impact 0.12
= 2.00 points → nearest level 2 = A2
Final level: A2 · same as the score</t>
        </is>
      </c>
      <c r="BI269" s="125" t="inlineStr">
        <is>
          <t>No rule applied: the score decides.</t>
        </is>
      </c>
      <c r="BJ269" s="125" t="inlineStr">
        <is>
          <t>—</t>
        </is>
      </c>
      <c r="BK269" s="126" t="n"/>
      <c r="BL269" s="126" t="inlineStr">
        <is>
          <t>High</t>
        </is>
      </c>
      <c r="BM269" s="126" t="n"/>
      <c r="BN269" s="125" t="inlineStr">
        <is>
          <t>Stable · moves in fewer than 5 of 30 weight tests</t>
        </is>
      </c>
      <c r="BO269" s="148" t="inlineStr">
        <is>
          <t>Rated 2 of 12
Start: 2.0 · practitioner title
Evidence reads like A2: Onboarding, exits, BGV coordination, HR ops trackers, engagement activities → matches the start
Market: A2 = Standard work of the discipline</t>
        </is>
      </c>
      <c r="BP269" s="129" t="inlineStr">
        <is>
          <t>Rated 2 of 12
Start: 2.0 · practitioner title
Evidence reads like A2: Decides engagement and onboarding activities; escalates when needed → matches the start
Market: A2 = Chooses own approach within standards</t>
        </is>
      </c>
      <c r="BQ269" s="129" t="inlineStr">
        <is>
          <t>Rated 2 of 12
Start: 2.0 · practitioner title
Evidence reads like A2: Own onboarding work: accuracy and timeliness → matches the start
Market: A2 = Own deliverables · accuracy, TAT</t>
        </is>
      </c>
      <c r="BR26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69" s="129" t="inlineStr">
        <is>
          <t>Rated 2 of 12
Experience: 0.9 yrs total · 0.8 before IRIS + 0.1 at IRIS = 1.9 on the experience scale
Qualification: Bachelors · graduate → no change
Market: A2 roles typically have 0–3 yrs · IRIS guide 0–2</t>
        </is>
      </c>
      <c r="BT26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69" s="127" t="inlineStr">
        <is>
          <t>KRAs not received · manager to supply</t>
        </is>
      </c>
      <c r="BV269" s="125" t="n"/>
      <c r="BW269" s="125" t="n"/>
      <c r="BX269" s="125" t="n"/>
      <c r="BY269" s="125" t="n"/>
      <c r="BZ269" s="128" t="inlineStr">
        <is>
          <t>KRAs not received · manager to supply</t>
        </is>
      </c>
      <c r="CA269" s="125" t="n"/>
      <c r="CB269" s="130" t="n">
        <v>19</v>
      </c>
      <c r="CC269" s="128" t="inlineStr">
        <is>
          <t>Full survey answers not in the files received · How We Grow export needed · HR</t>
        </is>
      </c>
      <c r="CD269" s="131" t="inlineStr">
        <is>
          <t>—</t>
        </is>
      </c>
      <c r="CE269" s="131" t="inlineStr">
        <is>
          <t>—</t>
        </is>
      </c>
      <c r="CF269" s="131" t="inlineStr">
        <is>
          <t>—</t>
        </is>
      </c>
      <c r="CG269" s="131" t="inlineStr">
        <is>
          <t>—</t>
        </is>
      </c>
      <c r="CH269" s="132" t="inlineStr">
        <is>
          <t>Complexity: Evidence reads like A2: Onboarding, exits, BGV coordination, HR ops trackers, engagement activities → matches the start
Autonomy: Evidence reads like A2: Decides engagement and onboarding activities; escalates when needed → matches the start
Accountability: Evidence reads like A2: Own onboarding work: accuracy and timeliness → matches the start
Leadership: Evidence reads like A1: No guidance or leadership of others described → matches the start
Business Impact: No survey or manager-mapping signal on criticality: kept at the start point.</t>
        </is>
      </c>
      <c r="CI269" s="131"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CJ269" s="131" t="inlineStr">
        <is>
          <t>Self-identified: Broader exposure &amp; ownership
For the next role: Broader exposure &amp; ownership</t>
        </is>
      </c>
      <c r="CK269" s="128" t="inlineStr">
        <is>
          <t>Full survey answers not in the files received · How We Grow export needed · HR</t>
        </is>
      </c>
      <c r="CL269" s="133" t="inlineStr">
        <is>
          <t>WHAT THE ROLE DOES: Runs payroll, HRIS, onboarding, engagement and exits. At A2: standard work delivered independently.
Common themes in sub-family holders, all levels' answers: employees
KEY RESPONSIBILITIES: Runs payroll, HRIS, onboarding, engagement and exits; Standard work of the discipline; Own deliverables · accuracy, TAT
Common themes in sub-family holders, all levels' answers: employee · onboarding · support
DELIVERS: Own deliverables · accuracy, TAT
Common themes in sub-family holders, all levels' answers: experience · onboarding
ACCOUNTABLE FOR: Own deliverables · accuracy, TAT
Common themes in sub-family holders, all levels' answers: onboarding
DECIDES ALONE: Chooses own approach within standards
Common themes in sub-family holders, all levels' answers: engagement · employee · activities
SKILLS &amp; KNOWLEDGE · role-holders: HR
TOOLS &amp; SYSTEMS: MS Excel · Keka · Ongrid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2 · Future-ready 2 · Functional 2 · Leadership —
SOURCE: Framework + sub-family themes · 3+ answered — 1 holder, 1 answered the survey; sub-family 3 answered; catalogue RC-101</t>
        </is>
      </c>
      <c r="CM269" s="134" t="inlineStr">
        <is>
          <t>What the role answers for: Own deliverables · accuracy, TAT.
Accountability &amp; Impact rating: 2 of 12 · A2-level impact.
If the work is missed · role-holders' themes: compliance · employee.
Manager talent mapping — Latest rating: Not rated · manager · 9-Box Grid placement: Not placed · manager.</t>
        </is>
      </c>
      <c r="CN269" s="135" t="n"/>
      <c r="CO269" s="135" t="n">
        <v>2</v>
      </c>
      <c r="CP269" s="136" t="inlineStr">
        <is>
          <t>Not rated · manager</t>
        </is>
      </c>
      <c r="CQ269" s="137" t="inlineStr">
        <is>
          <t>—</t>
        </is>
      </c>
      <c r="CR269" s="137" t="inlineStr">
        <is>
          <t>Not placed · manager</t>
        </is>
      </c>
      <c r="CS269" s="137" t="inlineStr">
        <is>
          <t>No rating data</t>
        </is>
      </c>
      <c r="CT269" s="137" t="n"/>
      <c r="CU269" s="137" t="n"/>
      <c r="CV269" s="137" t="n"/>
      <c r="CW269" s="137" t="n"/>
      <c r="CX269" s="137" t="n"/>
      <c r="CY269" s="137" t="n"/>
      <c r="CZ269" s="137" t="n"/>
      <c r="DA269" s="119" t="n">
        <v>86</v>
      </c>
      <c r="DB269" s="138" t="inlineStr">
        <is>
          <t>Developing</t>
        </is>
      </c>
      <c r="DC269" s="138" t="n">
        <v>102</v>
      </c>
      <c r="DD269" s="138" t="n">
        <v>75</v>
      </c>
      <c r="DE269" s="138" t="n">
        <v>82</v>
      </c>
      <c r="DF269" s="138" t="n"/>
      <c r="DG269" s="138" t="inlineStr">
        <is>
          <t>Analytics &amp; BI, Quality &amp; process, People leadership</t>
        </is>
      </c>
      <c r="DH269" s="138" t="inlineStr">
        <is>
          <t>A3: 76% of profile — close</t>
        </is>
      </c>
      <c r="DI269" s="138" t="inlineStr">
        <is>
          <t>Evidence: Survey | Core: Ownership 2/2, Problem solving 1/2, Communication &amp; collaboration 3/2, Client &amp; quality focus 3/2, Learning agility 2/2, Integrity &amp; compliance 3/2 | Future-ready: AI literacy 1/2, Data literacy 2/2, Digital fluency 2/2, Innovation 1/2 | Functional: Stakeholder mgmt 3/2, Communication 3/2, Analytics &amp; BI 1/2, Quality &amp; process 1/2, People leadership 1/2, Excel &amp; tools 2/2</t>
        </is>
      </c>
      <c r="DJ269" s="111" t="inlineStr">
        <is>
          <t>Broader exposure &amp; ownership</t>
        </is>
      </c>
      <c r="DK269" s="112" t="n"/>
      <c r="DL269" s="112" t="inlineStr">
        <is>
          <t>Project, Program &amp; Agile Management; Stakeholder &amp; Client Management; Process Improvement &amp; Quality Mindset</t>
        </is>
      </c>
      <c r="DM269" s="112" t="inlineStr">
        <is>
          <t>Broader exposure &amp; ownership</t>
        </is>
      </c>
      <c r="DN269" s="112" t="n"/>
      <c r="DO269" s="139" t="inlineStr">
        <is>
          <t>No strong match from survey evidence</t>
        </is>
      </c>
      <c r="DP269" s="126" t="inlineStr">
        <is>
          <t>Nikitha Nair · HR Specialist – POD Lead — 0.60: onboarding, keka, ongrid, employee</t>
        </is>
      </c>
      <c r="DQ269" s="126" t="inlineStr">
        <is>
          <t>No close match in other businesses</t>
        </is>
      </c>
      <c r="DR269" s="126" t="n"/>
      <c r="DS269" s="126" t="n"/>
      <c r="DT269" s="126" t="n"/>
      <c r="DU269" s="140" t="inlineStr">
        <is>
          <t>HR Executive in HR · Corporate, A2 — IC.
The work: Runs payroll, HRIS, onboarding, engagement and exits.
At this level the role owns standard work delivered independently.
Key responsibilities: Runs payroll, HRIS, onboarding, engagement and exits; Standard work of the discipline; Own deliverables · accuracy, TAT.
Holders describe it with: employee · onboarding · support.</t>
        </is>
      </c>
      <c r="DV269" s="137" t="inlineStr">
        <is>
          <t>Hire as: HR Associate / HR Executive — IRIS A2 Associate · IC
Market level: P1–P2 · SFIA 2 Assist
Experience: 0–2 yrs · Education: MBA / PGDM · HR or MA / MSW
Equivalent titles at peers: IRIS Vs Competitor Benchmark — HR ladder – HR Executive
Must already know: Labour law, POSH, data privacy</t>
        </is>
      </c>
      <c r="DW269" s="137" t="inlineStr">
        <is>
          <t>FUNCTIONAL — skill level 2 of 5 · Working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HR
TOOLS: MS Excel · Keka · Ongrid
★ = must-have for the family. Scale: 1 Awareness · 2 Working · 3 Practitioner · 4 Advanced · 5 Expert.</t>
        </is>
      </c>
      <c r="DX269" s="137" t="inlineStr">
        <is>
          <t>Draft — generated from the framework; hiring-manager review pending · HR Super Master, sheet T5.
1. [Stakeholder &amp; Client Management · level 2] Tell me about recent work that shows this: "Manages client communication and expectations for own work". What exactly did you do, how, and what was the result? Assess with: Role play / behavioural interview.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[Process Improvement &amp; Quality Mindset · level 2] Give an example that shows you can do this: "Delivers right-first-time; improves own checklists". Assess with: Work sample / case.
5. [People Leadership &amp; Mentoring · level 2]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9" s="139" t="inlineStr">
        <is>
          <t>Market level: P1–P2 · SFIA 2 Assist
Typical title: HR Associate / HR Executive
At peers: IRIS Vs Competitor Benchmark — HR ladder: HR Executive
Typical experience: 0–3 yrs · IRIS guide 0–2
Standard: SHRM BASK; CIPD Profession Map</t>
        </is>
      </c>
      <c r="DZ269" s="126" t="inlineStr">
        <is>
          <t>0–2 yrs</t>
        </is>
      </c>
      <c r="EA269" s="126" t="inlineStr">
        <is>
          <t>1–3 · 0–3</t>
        </is>
      </c>
      <c r="EB269" s="126" t="inlineStr">
        <is>
          <t>HR Associate / HR Executive</t>
        </is>
      </c>
      <c r="EC269" s="126" t="inlineStr">
        <is>
          <t>IRIS Vs Competitor Benchmark — HR ladder: HR Executive</t>
        </is>
      </c>
      <c r="ED269" s="126" t="inlineStr">
        <is>
          <t>SHRM BASK · SHRM-CP → SHRM-SCP; CIPD Profession Map</t>
        </is>
      </c>
      <c r="EE269" s="126" t="inlineStr">
        <is>
          <t>Core 2 · Future 2 · Functional 2 · Leadership not scored</t>
        </is>
      </c>
      <c r="EF269" s="139" t="n"/>
      <c r="EG269" s="126" t="inlineStr">
        <is>
          <t>✓ HRIS: 0.9 yrs, Bachelors, 0 direct reports
✓ Survey: 19 of 20 questions answered
✗ KRAs: none on file
✓ Manager mapping: rating, 9-box
✗ Job description: not on file</t>
        </is>
      </c>
      <c r="EH269" s="118" t="n"/>
      <c r="EI269" s="118" t="n"/>
      <c r="EJ269" s="118" t="n"/>
      <c r="EK269" s="118" t="inlineStr">
        <is>
          <t>Survey: answered · full text needed · KRAs: not received · Experience: on file</t>
        </is>
      </c>
      <c r="EL269" s="141" t="n"/>
      <c r="EM269" s="142" t="n"/>
      <c r="EN269" s="142" t="n"/>
      <c r="EO269" s="142" t="n"/>
      <c r="EP269" s="142" t="n"/>
      <c r="EQ269" s="143" t="n"/>
      <c r="ER269" s="135" t="n"/>
      <c r="ES269" s="135" t="n"/>
      <c r="ET269" s="135" t="n"/>
      <c r="EU269" s="135" t="n"/>
      <c r="EV269" s="135" t="n"/>
      <c r="EW269" s="135" t="n"/>
      <c r="EX269" s="135" t="n"/>
      <c r="EY269" s="143" t="n"/>
      <c r="EZ269" s="135" t="n"/>
      <c r="FA269" s="135" t="n"/>
      <c r="FB269" s="135" t="n"/>
      <c r="FC269" s="135" t="n"/>
      <c r="FD269" s="135" t="n"/>
    </row>
    <row r="270" ht="300" customHeight="1">
      <c r="A270" s="109" t="inlineStr">
        <is>
          <t>Corporate</t>
        </is>
      </c>
      <c r="B270" s="110" t="inlineStr">
        <is>
          <t>IRIS2103</t>
        </is>
      </c>
      <c r="C270" s="110" t="inlineStr">
        <is>
          <t>Mahesh Tilave</t>
        </is>
      </c>
      <c r="D270" s="110" t="inlineStr">
        <is>
          <t>IT &amp; Infrastructure</t>
        </is>
      </c>
      <c r="E270" s="110" t="inlineStr">
        <is>
          <t>RC-107</t>
        </is>
      </c>
      <c r="F270" s="110" t="inlineStr">
        <is>
          <t>P K X Thomas</t>
        </is>
      </c>
      <c r="G270" s="110" t="inlineStr">
        <is>
          <t>IRIS2060</t>
        </is>
      </c>
      <c r="H270" s="110" t="inlineStr">
        <is>
          <t>E1</t>
        </is>
      </c>
      <c r="I270" s="110" t="n">
        <v>7</v>
      </c>
      <c r="J270" s="110" t="n">
        <v>20.6</v>
      </c>
      <c r="K270" s="110" t="n">
        <v>3.6</v>
      </c>
      <c r="L270" s="110" t="inlineStr">
        <is>
          <t>BA</t>
        </is>
      </c>
      <c r="M270" s="110" t="n"/>
      <c r="N270" s="144" t="inlineStr">
        <is>
          <t>Team Lead – IT Infrastructure</t>
        </is>
      </c>
      <c r="O270" s="113" t="inlineStr">
        <is>
          <t>Senior IT Manager</t>
        </is>
      </c>
      <c r="P270" s="112" t="inlineStr">
        <is>
          <t>IT &amp; Infrastructure</t>
        </is>
      </c>
      <c r="Q270" s="112" t="inlineStr">
        <is>
          <t>IT Infrastructure Leadership</t>
        </is>
      </c>
      <c r="R270" s="113" t="inlineStr">
        <is>
          <t>Not in current mapping files</t>
        </is>
      </c>
      <c r="S270" s="114" t="inlineStr">
        <is>
          <t>B2</t>
        </is>
      </c>
      <c r="T270" s="149" t="inlineStr">
        <is>
          <t>Manager</t>
        </is>
      </c>
      <c r="U270" s="149" t="inlineStr">
        <is>
          <t>B</t>
        </is>
      </c>
      <c r="V270" s="112" t="inlineStr">
        <is>
          <t>People Manager</t>
        </is>
      </c>
      <c r="W270" s="116" t="inlineStr">
        <is>
          <t>● Newly mapped</t>
        </is>
      </c>
      <c r="X270" s="112" t="inlineStr">
        <is>
          <t>P4 / M3</t>
        </is>
      </c>
      <c r="Y270" s="112" t="inlineStr">
        <is>
          <t>Senior / Manager</t>
        </is>
      </c>
      <c r="Z270" s="112" t="inlineStr">
        <is>
          <t>4–5</t>
        </is>
      </c>
      <c r="AA270" s="117" t="inlineStr">
        <is>
          <t>B2</t>
        </is>
      </c>
      <c r="AB270" s="118" t="inlineStr">
        <is>
          <t>Band B · Specialist / Manager</t>
        </is>
      </c>
      <c r="AC270" s="118" t="inlineStr">
        <is>
          <t>Manager</t>
        </is>
      </c>
      <c r="AD270" s="118" t="inlineStr">
        <is>
          <t>• Same as the model</t>
        </is>
      </c>
      <c r="AE270" s="118" t="inlineStr">
        <is>
          <t>E1</t>
        </is>
      </c>
      <c r="AF270" s="118" t="inlineStr">
        <is>
          <t>OK</t>
        </is>
      </c>
      <c r="AG270" s="118" t="inlineStr">
        <is>
          <t>No change · already below the manager</t>
        </is>
      </c>
      <c r="AH270" s="118" t="n">
        <v>1</v>
      </c>
      <c r="AI270" s="118" t="n"/>
      <c r="AJ270" s="119" t="inlineStr">
        <is>
          <t>Corporate · IT &amp; Infrastructure · Band B · People Manager</t>
        </is>
      </c>
      <c r="AK270" s="120" t="n">
        <v>4</v>
      </c>
      <c r="AL270" s="121">
        <f>IFERROR(INDEX(WM_C,MATCH($AJ270,WM_KEY,0)),"")</f>
        <v>0.42</v>
      </c>
      <c r="AM270" s="122">
        <f>IF(OR(AK270="",AL270=""),"",AK270*AL270)</f>
        <v>1.68</v>
      </c>
      <c r="AN270" s="120" t="n">
        <v>4.5</v>
      </c>
      <c r="AO270" s="121">
        <f>IFERROR(INDEX(WM_AU,MATCH($AJ270,WM_KEY,0)),"")</f>
        <v>0.18</v>
      </c>
      <c r="AP270" s="122">
        <f>IF(OR(AN270="",AO270=""),"",AN270*AO270)</f>
        <v>0.81</v>
      </c>
      <c r="AQ270" s="120" t="n">
        <v>5.5</v>
      </c>
      <c r="AR270" s="121">
        <f>IFERROR(INDEX(WM_AC,MATCH($AJ270,WM_KEY,0)),"")</f>
        <v>0.06</v>
      </c>
      <c r="AS270" s="122">
        <f>IF(OR(AQ270="",AR270=""),"",AQ270*AR270)</f>
        <v>0.33</v>
      </c>
      <c r="AT270" s="120" t="n">
        <v>5.5</v>
      </c>
      <c r="AU270" s="121">
        <f>IFERROR(INDEX(WM_L,MATCH($AJ270,WM_KEY,0)),"")</f>
        <v>0.15</v>
      </c>
      <c r="AV270" s="122">
        <f>IF(OR(AT270="",AU270=""),"",AT270*AU270)</f>
        <v>0.825</v>
      </c>
      <c r="AW270" s="120" t="n">
        <v>10</v>
      </c>
      <c r="AX270" s="121">
        <f>IFERROR(INDEX(WM_E,MATCH($AJ270,WM_KEY,0)),"")</f>
        <v>0.1</v>
      </c>
      <c r="AY270" s="122">
        <f>IF(OR(AW270="",AX270=""),"",AW270*AX270)</f>
        <v>1</v>
      </c>
      <c r="AZ270" s="123" t="n">
        <v>5.5</v>
      </c>
      <c r="BA270" s="121">
        <f>IFERROR(INDEX(WM_BI,MATCH($AJ270,WM_KEY,0)),"")</f>
        <v>0.09</v>
      </c>
      <c r="BB270" s="122">
        <f>IF(OR(AZ270="",BA270=""),"",AZ270*BA270)</f>
        <v>0.495</v>
      </c>
      <c r="BC270" s="122">
        <f>IF(COUNT(AM270,AP270,AS270,AV270,AY270,BB270)&lt;6,"",SUM(AM270,AP270,AS270,AV270,AY270,BB270))</f>
        <v>5.14</v>
      </c>
      <c r="BD270" s="122" t="str">
        <f>IF(BC270="","",INDEX({"A1","A2","A3","B1","B2","B3","C1","C2","D1","D2","E1","E2"},MAX(1,MIN(12,ROUND(BC270,0)))))</f>
        <v>B2</v>
      </c>
      <c r="BE270" s="114" t="inlineStr">
        <is>
          <t>B2</t>
        </is>
      </c>
      <c r="BF270" s="124" t="inlineStr">
        <is>
          <t>The score decided the level</t>
        </is>
      </c>
      <c r="BG270"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270" s="125" t="inlineStr">
        <is>
          <t>At build: Complexity 1.68 + Autonomy 0.81 + Accountability 0.33 + Leadership 0.82 + Experience 1.00 + Business impact 0.49
= 5.14 points → nearest level 5 = B2
Final level: B2 · same as the score</t>
        </is>
      </c>
      <c r="BI270" s="125" t="inlineStr">
        <is>
          <t>No rule applied: the score decides.</t>
        </is>
      </c>
      <c r="BJ270" s="125" t="inlineStr">
        <is>
          <t>Input needed</t>
        </is>
      </c>
      <c r="BK270" s="126" t="n"/>
      <c r="BL270" s="126" t="inlineStr">
        <is>
          <t>Medium</t>
        </is>
      </c>
      <c r="BM270" s="126" t="inlineStr">
        <is>
          <t>• Reporting lines show a much bigger role than the designation suggests — confirm the mandate; the designation may need to change</t>
        </is>
      </c>
      <c r="BN270" s="125" t="inlineStr">
        <is>
          <t>Stable · moves in fewer than 5 of 30 weight tests</t>
        </is>
      </c>
      <c r="BO270" s="148" t="inlineStr">
        <is>
          <t>Rated 4 of 12
Start: 4.0 · lead / specialist title
Evidence reads like B1: Covers infrastructure, network, security, cloud, Exchange, ISO audits, vendors and project implementation; little detail → matches the start
Market: B1 = Domain specialist work</t>
        </is>
      </c>
      <c r="BP270" s="129" t="inlineStr">
        <is>
          <t>Rated 4.5 of 12 · between B1 and B2
Start: 5.0 · lead / specialist title; reporting lines show a bigger role: 7 direct reports, 13 people below, 1 of them leads a team
Evidence reads like B1: Says decides independently only 'sometimes'; handles escalations, vendors and projects for the team → moved down 0.5
Market: B1 = Technical / QC / client calls for the domain · B2 = Allocates people and sets team priorities</t>
        </is>
      </c>
      <c r="BQ270" s="129" t="inlineStr">
        <is>
          <t>Rated 5.5 of 12 · between B2 and B3
Start: 6.0 · lead / specialist title; 7 direct reports, 13 people below, 1 of them leads a team
Evidence reads like B2: Infra uptime target of 99.99%, compliance and ISO audits, projects; team of seven → moved down 0.5
Market: B2 = One team or a client portfolio · B3 = Several teams or a practice</t>
        </is>
      </c>
      <c r="BR270" s="129" t="inlineStr">
        <is>
          <t>Rated 5.5 of 12 · between B2 and B3
Start: 6.0
Evidence reads like B2: Team management and training listed; 7 direct reports → moved down 0.5
Team: 7 direct reports · People Manager
Market: B2 = IC: guides others in the domain · People: manages a team of 6+ · B3 = IC: leads a practice · People: team leads / managers report in</t>
        </is>
      </c>
      <c r="BS270" s="129" t="inlineStr">
        <is>
          <t>Rated 10 of 12
Experience: 20.6 yrs total · 17.0 before IRIS + 3.6 at IRIS = 9.9 on the experience scale
Qualification: BA · graduate → no change
Market: B2 roles typically have 6–10 yrs · IRIS guide 6–9</t>
        </is>
      </c>
      <c r="BT270"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270" s="127" t="inlineStr">
        <is>
          <t>KRAs not received · manager to supply</t>
        </is>
      </c>
      <c r="BV270" s="125" t="n"/>
      <c r="BW270" s="125" t="n"/>
      <c r="BX270" s="125" t="n"/>
      <c r="BY270" s="125" t="n"/>
      <c r="BZ270" s="128" t="inlineStr">
        <is>
          <t>KRAs not received · manager to supply</t>
        </is>
      </c>
      <c r="CA270" s="125" t="n"/>
      <c r="CB270" s="130" t="n">
        <v>20</v>
      </c>
      <c r="CC270" s="128" t="inlineStr">
        <is>
          <t>Full survey answers not in the files received · How We Grow export needed · HR</t>
        </is>
      </c>
      <c r="CD270" s="131" t="inlineStr">
        <is>
          <t>—</t>
        </is>
      </c>
      <c r="CE270" s="131" t="inlineStr">
        <is>
          <t>—</t>
        </is>
      </c>
      <c r="CF270" s="131" t="inlineStr">
        <is>
          <t>—</t>
        </is>
      </c>
      <c r="CG270" s="131" t="inlineStr">
        <is>
          <t>—</t>
        </is>
      </c>
      <c r="CH270" s="132" t="inlineStr">
        <is>
          <t>Complexity: Evidence reads like B1: Covers infrastructure, network, security, cloud, Exchange, ISO audits, vendors and project implementation; little detail → matches the start
Autonomy: Evidence reads like B1: Says decides independently only 'sometimes'; handles escalations, vendors and projects for the team → moved down 0.5
Accountability: Evidence reads like B2: Infra uptime target of 99.99%, compliance and ISO audits, projects; team of seven → moved down 0.5
Leadership: Evidence reads like B2: Team management and training listed; 7 direct reports → moved down 0.5
Business Impact: No survey or manager-mapping signal on criticality: kept at the start point.</t>
        </is>
      </c>
      <c r="CI270" s="131" t="n"/>
      <c r="CJ270" s="131" t="inlineStr">
        <is>
          <t>Self-identified: Project / programme management
For the next role: Project / programme management</t>
        </is>
      </c>
      <c r="CK270" s="128" t="inlineStr">
        <is>
          <t>Full survey answers not in the files received · How We Grow export needed · HR</t>
        </is>
      </c>
      <c r="CL270" s="133" t="inlineStr">
        <is>
          <t>WHAT THE ROLE DOES: Leads infrastructure operations, ISO governance and IT vendors. At B2: deep domain expertise, or one team.
KEY RESPONSIBILITIES: Leads infrastructure operations, ISO governance and IT vendors; Hardest problems in the domain; One team or a client portfolio
DELIVERS: One team or a client portfolio
DECIDES ALONE: Allocates people and sets team priorities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4 · Leadership 3
CREDENTIALS: Microsoft / CCNA / ISO 27001 / ITIL; AWS / Azure / Kubernetes certifications
SOURCE: Framework only · fewer than 3 answered — 1 holder, 1 answered the survey; sub-family 1 answered; catalogue RC-107</t>
        </is>
      </c>
      <c r="CM270" s="134" t="inlineStr">
        <is>
          <t>What the role answers for: One team or a client portfolio.
Accountability &amp; Impact rating: 5.5 of 12 · B3-level impact.
Leads 7 direct reports.
Manager talent mapping — Latest rating: Not rated · manager · 9-Box Grid placement: Not placed · manager.</t>
        </is>
      </c>
      <c r="CN270" s="135" t="n"/>
      <c r="CO270" s="135" t="n">
        <v>5.5</v>
      </c>
      <c r="CP270" s="136" t="inlineStr">
        <is>
          <t>Not rated · manager</t>
        </is>
      </c>
      <c r="CQ270" s="137" t="inlineStr">
        <is>
          <t>—</t>
        </is>
      </c>
      <c r="CR270" s="137" t="inlineStr">
        <is>
          <t>Not placed · manager</t>
        </is>
      </c>
      <c r="CS270" s="137" t="inlineStr">
        <is>
          <t>No rating data</t>
        </is>
      </c>
      <c r="CT270" s="137" t="n"/>
      <c r="CU270" s="137" t="n"/>
      <c r="CV270" s="137" t="n"/>
      <c r="CW270" s="137" t="n"/>
      <c r="CX270" s="137" t="n"/>
      <c r="CY270" s="137" t="n"/>
      <c r="CZ270" s="137" t="n"/>
      <c r="DA270" s="119" t="n">
        <v>91</v>
      </c>
      <c r="DB270" s="138" t="inlineStr">
        <is>
          <t>Meets the level</t>
        </is>
      </c>
      <c r="DC270" s="138" t="n">
        <v>99</v>
      </c>
      <c r="DD270" s="138" t="n">
        <v>67</v>
      </c>
      <c r="DE270" s="138" t="n">
        <v>94</v>
      </c>
      <c r="DF270" s="138" t="n">
        <v>92</v>
      </c>
      <c r="DG270" s="138" t="inlineStr">
        <is>
          <t>Quality &amp; process, Prioritisation, AI / GenAI</t>
        </is>
      </c>
      <c r="DH270" s="138" t="inlineStr">
        <is>
          <t>C1: 88% of profile — close</t>
        </is>
      </c>
      <c r="DI270" s="138" t="inlineStr">
        <is>
          <t>Evidence: Survey | Core: Ownership 4/4, Problem solving 3/4, Communication &amp; collaboration 4/4, Client &amp; quality focus 4/4, Learning agility 4/4, Integrity &amp; compliance 5/4 | Future-ready: AI literacy 2/3, Data literacy 2/3, Digital fluency 2/3, Innovation 2/3 | Functional: Infra &amp; security 5/4, Cloud &amp; DevOps 5/4, Quality &amp; process 3/4, Stakeholder mgmt 4/4, Prioritisation 3/4, AI / GenAI 3/4 | Leadership: Developing people 4/4, Decision making 3/4, Strategic acumen 3/4, Influence &amp; change 5/4</t>
        </is>
      </c>
      <c r="DJ270" s="111" t="inlineStr">
        <is>
          <t>Project / programme management</t>
        </is>
      </c>
      <c r="DK270" s="112" t="n"/>
      <c r="DL270" s="112" t="inlineStr">
        <is>
          <t>Cybersecurity &amp; Infrastructure; Project, Program &amp; Agile Management; Regulatory &amp; BFSI Domain</t>
        </is>
      </c>
      <c r="DM270" s="112" t="inlineStr">
        <is>
          <t>Project / programme management</t>
        </is>
      </c>
      <c r="DN270" s="112" t="n"/>
      <c r="DO270" s="139" t="inlineStr">
        <is>
          <t>No strong match from survey evidence</t>
        </is>
      </c>
      <c r="DP270" s="126" t="inlineStr">
        <is>
          <t>Vishal Vare · Senior System Administrator — 0.32: administration, cloud, aws, compliance</t>
        </is>
      </c>
      <c r="DQ270" s="126" t="inlineStr">
        <is>
          <t>No close match in other businesses</t>
        </is>
      </c>
      <c r="DR270" s="126" t="inlineStr">
        <is>
          <t>Within norm</t>
        </is>
      </c>
      <c r="DS270" s="126" t="n"/>
      <c r="DT270" s="126" t="n"/>
      <c r="DU270" s="140" t="inlineStr">
        <is>
          <t>Senior IT Manager in IT &amp; Infrastructure · Corporate, B2 — People Manager.
The work: Leads infrastructure operations, ISO governance and IT vendors.
At this level the role owns deep domain expertise, or one team.
Key responsibilities: Leads infrastructure operations, ISO governance and IT vendors; Hardest problems in the domain; One team or a client portfolio.
Leads 7 direct reports.</t>
        </is>
      </c>
      <c r="DV270" s="137" t="inlineStr">
        <is>
          <t>Hire as: Senior Manager — IRIS B2 Manager · People Manager
Market level: P4 / M3 · SFIA 4–5
Experience: 6–9 yrs · Education: BE / B.Sc / diploma + certifications
Team size at this level: IC: none · People: 6–8 knowledge work, 8–12 standardised delivery
Equivalent titles at peers: Atlassian company-wide P-levels – P50 Senior · IRIS Vs Competitor Benchmark — infrastructure ladder – Infrastructure Lead
Credentials: Microsoft / CCNA / ISO 27001 / ITIL; AWS / Azure / Kubernetes certifications
Must already know: ISO 27001 / InfoSec controls</t>
        </is>
      </c>
      <c r="DW270" s="137" t="inlineStr">
        <is>
          <t>FUNCTIONAL — skill level 4 of 5 · Advanced
 ★ Cybersecurity &amp; Infrastructure: Designs secure infrastructure; leads audits and incident response
 ★ Cloud, DevOps &amp; CI/CD: Designs platform, monitoring and release strategy
 • Process Improvement &amp; Quality Mindset: Redesigns team processes; reduces error rates measurably
 • Stakeholder &amp; Client Management: Owns key relationships; resolves escalations
 • Time, Priority &amp; Self-Management: Plans team capacity and peak-season loads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X270" s="137" t="inlineStr">
        <is>
          <t>Draft — generated from the framework; hiring-manager review pending · HR Super Master, sheet T5.
1. [Cybersecurity &amp; Infrastructure · level 4] Tell me about recent work that shows this: "Designs secure infrastructure; leads audits and incident response". What exactly did you do, how, and what was the result? Assess with: Practical task.
2. [Cloud, DevOps &amp; CI/CD · level 4] Tell me about recent work that shows this: "Designs platform, monitoring and release strategy". What exactly did you do, how, and what was the result? Assess with: Practical task.
3. [Process Improvement &amp; Quality Mindset · level 4] Give an example that shows you can do this: "Redesigns team processes; reduces error rates measurably". Assess with: Work sample / case.
4. [Stakeholder &amp; Client Management · level 4] Give an example that shows you can do this: "Owns key relationships; resolves escalations". Assess with: Role play / behavioural interview.
5. [Time, Priority &amp; Self-Management · level 4] Give an example that shows you can do this: "Plans team capacity and peak-season loads".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70" s="139" t="inlineStr">
        <is>
          <t>Market level: P4 / M3 · SFIA 4–5
Typical title: Senior Manager
At peers: Atlassian company-wide P-levels – P50 Senior · IRIS Vs Competitor Benchmark — infrastructure ladder: Infrastructure Lead
Typical experience: 6–10 yrs · IRIS guide 6–9
Standard: ITIL 4; ISO/IEC 27001:2022</t>
        </is>
      </c>
      <c r="DZ270" s="126" t="inlineStr">
        <is>
          <t>6–9 yrs</t>
        </is>
      </c>
      <c r="EA270" s="126" t="inlineStr">
        <is>
          <t>7–10 · 6–11</t>
        </is>
      </c>
      <c r="EB270" s="126" t="inlineStr">
        <is>
          <t>Senior Manager</t>
        </is>
      </c>
      <c r="EC270" s="126" t="inlineStr">
        <is>
          <t>Atlassian company-wide P-levels: P50 Senior · IRIS Vs Competitor Benchmark — infrastructure ladder: Infrastructure Lead</t>
        </is>
      </c>
      <c r="ED270" s="126" t="inlineStr">
        <is>
          <t>ITIL 4; ISO/IEC 27001:2022; SFIA infrastructure</t>
        </is>
      </c>
      <c r="EE270" s="126" t="inlineStr">
        <is>
          <t>Core 3 · Future 3 · Functional 4 · Leadership 3</t>
        </is>
      </c>
      <c r="EF270" s="127" t="inlineStr">
        <is>
          <t>• Confirm the reporting line — Manager</t>
        </is>
      </c>
      <c r="EG270" s="126" t="inlineStr">
        <is>
          <t>✓ HRIS: 20.6 yrs, BA, 7 direct reports
✓ Survey: 20 of 20 questions answered
✗ KRAs: none on file
✓ Manager mapping: rating, 9-box
✗ Job description: not on file</t>
        </is>
      </c>
      <c r="EH270" s="118" t="inlineStr">
        <is>
          <t xml:space="preserve">D347 · Input needed · Medium: • Confirm the reporting line — Manager · owner Manager · </t>
        </is>
      </c>
      <c r="EI270" s="118" t="inlineStr">
        <is>
          <t>R118 · Confirm the reporting line · Manager · Open</t>
        </is>
      </c>
      <c r="EJ270" s="118" t="inlineStr">
        <is>
          <t>Confirm the reporting line · Manager</t>
        </is>
      </c>
      <c r="EK270" s="118" t="inlineStr">
        <is>
          <t>Survey: answered · full text needed · KRAs: not received · Experience: on file</t>
        </is>
      </c>
      <c r="EL270" s="141" t="n"/>
      <c r="EM270" s="142" t="n"/>
      <c r="EN270" s="142" t="n"/>
      <c r="EO270" s="142" t="n"/>
      <c r="EP270" s="142" t="n"/>
      <c r="EQ270" s="143" t="n"/>
      <c r="ER270" s="135" t="n"/>
      <c r="ES270" s="135" t="n"/>
      <c r="ET270" s="135" t="n"/>
      <c r="EU270" s="135" t="n"/>
      <c r="EV270" s="135" t="n"/>
      <c r="EW270" s="135" t="n"/>
      <c r="EX270" s="135" t="n"/>
      <c r="EY270" s="143" t="n"/>
      <c r="EZ270" s="135" t="n"/>
      <c r="FA270" s="135" t="n"/>
      <c r="FB270" s="135" t="n"/>
      <c r="FC270" s="135" t="n"/>
      <c r="FD270" s="135" t="n"/>
    </row>
    <row r="271" ht="300" customHeight="1">
      <c r="A271" s="109" t="inlineStr">
        <is>
          <t>Corporate</t>
        </is>
      </c>
      <c r="B271" s="110" t="inlineStr">
        <is>
          <t>IRIS0265</t>
        </is>
      </c>
      <c r="C271" s="110" t="inlineStr">
        <is>
          <t>Rajit Kumar Sahu</t>
        </is>
      </c>
      <c r="D271" s="110" t="inlineStr">
        <is>
          <t>IT &amp; Infrastructure</t>
        </is>
      </c>
      <c r="E271" s="110" t="inlineStr">
        <is>
          <t>RC-109</t>
        </is>
      </c>
      <c r="F271" s="110" t="inlineStr">
        <is>
          <t>Mahesh Tilave</t>
        </is>
      </c>
      <c r="G271" s="110" t="inlineStr">
        <is>
          <t>IRIS2103</t>
        </is>
      </c>
      <c r="H271" s="110" t="inlineStr">
        <is>
          <t>B2</t>
        </is>
      </c>
      <c r="I271" s="110" t="n"/>
      <c r="J271" s="110" t="n">
        <v>19</v>
      </c>
      <c r="K271" s="110" t="n">
        <v>17.6</v>
      </c>
      <c r="L271" s="110" t="inlineStr">
        <is>
          <t>BA</t>
        </is>
      </c>
      <c r="M271" s="110" t="n"/>
      <c r="N271" s="144" t="inlineStr">
        <is>
          <t>System Administrator</t>
        </is>
      </c>
      <c r="O271" s="113" t="inlineStr">
        <is>
          <t>Infrastructure Specialist</t>
        </is>
      </c>
      <c r="P271" s="112" t="inlineStr">
        <is>
          <t>IT &amp; Infrastructure</t>
        </is>
      </c>
      <c r="Q271" s="112" t="inlineStr">
        <is>
          <t>Infrastructure &amp; Cloud Operations</t>
        </is>
      </c>
      <c r="R271" s="113" t="inlineStr">
        <is>
          <t>Not in current mapping files</t>
        </is>
      </c>
      <c r="S271" s="114" t="inlineStr">
        <is>
          <t>B1</t>
        </is>
      </c>
      <c r="T271" s="149" t="inlineStr">
        <is>
          <t>Specialist</t>
        </is>
      </c>
      <c r="U271" s="149" t="inlineStr">
        <is>
          <t>B</t>
        </is>
      </c>
      <c r="V271" s="112" t="inlineStr">
        <is>
          <t>IC</t>
        </is>
      </c>
      <c r="W271" s="116" t="inlineStr">
        <is>
          <t>● Newly mapped</t>
        </is>
      </c>
      <c r="X271" s="112" t="inlineStr">
        <is>
          <t>P3 / M2</t>
        </is>
      </c>
      <c r="Y271" s="112" t="inlineStr">
        <is>
          <t>Career / · Team Lead</t>
        </is>
      </c>
      <c r="Z271" s="112" t="inlineStr">
        <is>
          <t>4 Enable</t>
        </is>
      </c>
      <c r="AA271" s="117" t="inlineStr">
        <is>
          <t>B1</t>
        </is>
      </c>
      <c r="AB271" s="118" t="inlineStr">
        <is>
          <t>Band B · Specialist / Manager</t>
        </is>
      </c>
      <c r="AC271" s="118" t="inlineStr">
        <is>
          <t>Specialist</t>
        </is>
      </c>
      <c r="AD271" s="118" t="inlineStr">
        <is>
          <t>• Same as the model</t>
        </is>
      </c>
      <c r="AE271" s="118" t="inlineStr">
        <is>
          <t>B2</t>
        </is>
      </c>
      <c r="AF271" s="118" t="inlineStr">
        <is>
          <t>OK</t>
        </is>
      </c>
      <c r="AG271" s="118" t="inlineStr">
        <is>
          <t>No change · already below the manager</t>
        </is>
      </c>
      <c r="AH271" s="118" t="n">
        <v>2</v>
      </c>
      <c r="AI271" s="118" t="n"/>
      <c r="AJ271" s="119" t="inlineStr">
        <is>
          <t>Corporate · IT &amp; Infrastructure · Band B · Expert / POD Lead</t>
        </is>
      </c>
      <c r="AK271" s="120" t="n">
        <v>3</v>
      </c>
      <c r="AL271" s="121">
        <f>IFERROR(INDEX(WM_C,MATCH($AJ271,WM_KEY,0)),"")</f>
        <v>0.56</v>
      </c>
      <c r="AM271" s="122">
        <f>IF(OR(AK271="",AL271=""),"",AK271*AL271)</f>
        <v>1.68</v>
      </c>
      <c r="AN271" s="120" t="n">
        <v>3</v>
      </c>
      <c r="AO271" s="121">
        <f>IFERROR(INDEX(WM_AU,MATCH($AJ271,WM_KEY,0)),"")</f>
        <v>0.17</v>
      </c>
      <c r="AP271" s="122">
        <f>IF(OR(AN271="",AO271=""),"",AN271*AO271)</f>
        <v>0.51</v>
      </c>
      <c r="AQ271" s="120" t="n">
        <v>3</v>
      </c>
      <c r="AR271" s="121">
        <f>IFERROR(INDEX(WM_AC,MATCH($AJ271,WM_KEY,0)),"")</f>
        <v>0.05</v>
      </c>
      <c r="AS271" s="122">
        <f>IF(OR(AQ271="",AR271=""),"",AQ271*AR271)</f>
        <v>0.15</v>
      </c>
      <c r="AT271" s="120" t="n">
        <v>1.5</v>
      </c>
      <c r="AU271" s="121">
        <f>IFERROR(INDEX(WM_L,MATCH($AJ271,WM_KEY,0)),"")</f>
        <v>0.05</v>
      </c>
      <c r="AV271" s="122">
        <f>IF(OR(AT271="",AU271=""),"",AT271*AU271)</f>
        <v>0.075</v>
      </c>
      <c r="AW271" s="120" t="n">
        <v>9.5</v>
      </c>
      <c r="AX271" s="121">
        <f>IFERROR(INDEX(WM_E,MATCH($AJ271,WM_KEY,0)),"")</f>
        <v>0.1</v>
      </c>
      <c r="AY271" s="122">
        <f>IF(OR(AW271="",AX271=""),"",AW271*AX271)</f>
        <v>0.95</v>
      </c>
      <c r="AZ271" s="123" t="n">
        <v>3</v>
      </c>
      <c r="BA271" s="121">
        <f>IFERROR(INDEX(WM_BI,MATCH($AJ271,WM_KEY,0)),"")</f>
        <v>0.07</v>
      </c>
      <c r="BB271" s="122">
        <f>IF(OR(AZ271="",BA271=""),"",AZ271*BA271)</f>
        <v>0.21</v>
      </c>
      <c r="BC271" s="122">
        <f>IF(COUNT(AM271,AP271,AS271,AV271,AY271,BB271)&lt;6,"",SUM(AM271,AP271,AS271,AV271,AY271,BB271))</f>
        <v>3.575</v>
      </c>
      <c r="BD271" s="122" t="str">
        <f>IF(BC271="","",INDEX({"A1","A2","A3","B1","B2","B3","C1","C2","D1","D2","E1","E2"},MAX(1,MIN(12,ROUND(BC271,0)))))</f>
        <v>B1</v>
      </c>
      <c r="BE271" s="114" t="inlineStr">
        <is>
          <t>B1</t>
        </is>
      </c>
      <c r="BF271" s="124" t="inlineStr">
        <is>
          <t>The score decided the level</t>
        </is>
      </c>
      <c r="BG27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271" s="125" t="inlineStr">
        <is>
          <t>At build: Complexity 1.68 + Autonomy 0.51 + Accountability 0.15 + Leadership 0.08 + Experience 0.95 + Business impact 0.21
= 3.58 points → nearest level 4 = B1
Final level: B1 · same as the score</t>
        </is>
      </c>
      <c r="BI271" s="125" t="inlineStr">
        <is>
          <t>No rule applied: the score decides.</t>
        </is>
      </c>
      <c r="BJ271" s="125" t="inlineStr">
        <is>
          <t>—</t>
        </is>
      </c>
      <c r="BK271" s="126" t="n"/>
      <c r="BL271" s="126" t="inlineStr">
        <is>
          <t>High</t>
        </is>
      </c>
      <c r="BM271" s="126" t="n"/>
      <c r="BN271" s="125" t="inlineStr">
        <is>
          <t>Moves in 5 of 30 weight tests · calibrate first</t>
        </is>
      </c>
      <c r="BO271" s="148" t="inlineStr">
        <is>
          <t>Rated 3 of 12
Start: 3.0 · senior practitioner title
Evidence reads like A3: Administers Linux servers, PostgreSQL and Oracle databases and AWS, including backup, tuning, security → matches the start
Market: A3 = Varied and non-standard work; handles exceptions</t>
        </is>
      </c>
      <c r="BP271" s="129" t="inlineStr">
        <is>
          <t>Rated 3 of 12
Start: 3.0 · senior practitioner title
Evidence reads like A3: Independently handles routine changes, incident resolution, performance tuning, backup recovery and security remediation → matches the start
Market: A3 = Technical / QC / client calls on own work</t>
        </is>
      </c>
      <c r="BQ271" s="129" t="inlineStr">
        <is>
          <t>Rated 3 of 12
Start: 3.0 · senior practitioner title
Evidence reads like A3: Availability, backup, disaster recovery and security of Linux, database and AWS systems → matches the start
Market: A3 = A module / process, or work with client or regulatory consequences</t>
        </is>
      </c>
      <c r="BR271" s="129" t="inlineStr">
        <is>
          <t>Rated 1.5 of 12 · between A1 and A2
Start: 2.0 · individual contributor, so influence only
Evidence reads like A1: No guiding or leading of others described → moved down 0.5
Team: 0 direct reports · IC
Market: A1–A2 = Not scored in Band A</t>
        </is>
      </c>
      <c r="BS271" s="129" t="inlineStr">
        <is>
          <t>Rated 9.5 of 12 · between D1 and D2
Experience: 19.0 yrs total · 1.4 before IRIS + 17.6 at IRIS = 9.4 on the experience scale
Qualification: BA · graduate → no change
Market: B1 roles typically have 4–8 yrs · IRIS guide 4–7</t>
        </is>
      </c>
      <c r="BT271"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71" s="127" t="inlineStr">
        <is>
          <t>KRAs not received · manager to supply</t>
        </is>
      </c>
      <c r="BV271" s="125" t="n"/>
      <c r="BW271" s="125" t="n"/>
      <c r="BX271" s="125" t="n"/>
      <c r="BY271" s="125" t="n"/>
      <c r="BZ271" s="128" t="inlineStr">
        <is>
          <t>KRAs not received · manager to supply</t>
        </is>
      </c>
      <c r="CA271" s="125" t="n"/>
      <c r="CB271" s="130" t="n">
        <v>20</v>
      </c>
      <c r="CC271" s="128" t="inlineStr">
        <is>
          <t>Full survey answers not in the files received · How We Grow export needed · HR</t>
        </is>
      </c>
      <c r="CD271" s="131" t="inlineStr">
        <is>
          <t>—</t>
        </is>
      </c>
      <c r="CE271" s="131" t="inlineStr">
        <is>
          <t>—</t>
        </is>
      </c>
      <c r="CF271" s="131" t="inlineStr">
        <is>
          <t>—</t>
        </is>
      </c>
      <c r="CG271" s="131" t="inlineStr">
        <is>
          <t>—</t>
        </is>
      </c>
      <c r="CH271" s="132" t="inlineStr">
        <is>
          <t>Complexity: Evidence reads like A3: Administers Linux servers, PostgreSQL and Oracle databases and AWS, including backup, tuning, security → matches the start
Autonomy: Evidence reads like A3: Independently handles routine changes, incident resolution, performance tuning, backup recovery and security remediation → matches the start
Accountability: Evidence reads like A3: Availability, backup, disaster recovery and security of Linux, database and AWS systems → matches the start
Leadership: Evidence reads like A1: No guiding or leading of others described → moved down 0.5
Business Impact: No survey or manager-mapping signal on criticality: kept at the start point.</t>
        </is>
      </c>
      <c r="CI271" s="131"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CJ271" s="131" t="inlineStr">
        <is>
          <t>Self-identified: Leadership &amp; people management · Technical depth &amp; architecture · Domain, regulatory &amp; XBRL · Strategy &amp; business acumen
For the next role: Leadership &amp; people management · Technical depth &amp; architecture · Domain, regulatory &amp; XBRL · Strategy &amp; business acumen</t>
        </is>
      </c>
      <c r="CK271" s="128" t="inlineStr">
        <is>
          <t>Full survey answers not in the files received · How We Grow export needed · HR</t>
        </is>
      </c>
      <c r="CL271" s="133" t="inlineStr">
        <is>
          <t>WHAT THE ROLE DOES: Runs servers, AD/DNS, network, cloud, hosting, backup and DR. At B1: a domain / module, or a small team.
Common themes in sub-family holders, all levels' answers: support · infra · services · secure · availability · windows
KEY RESPONSIBILITIES: Runs servers, AD/DNS, network, cloud, hosting, backup and DR; Domain specialist work; A domain or a small team
Common themes in sub-family holders, all levels' answers: management · server · cloud · administration · dns · incident
DELIVERS: A domain or a small team
Common themes in sub-family holders, all levels' answers: secure · system · infrastructure · server · support · availability
ACCOUNTABLE FOR: A domain or a small team
Common themes in sub-family holders, all levels' answers: availability · security · accountable · am · performance · infrastructure
DECIDES ALONE: Technical / QC / client calls for the domain
Common themes in sub-family holders, all levels' answers: backup · tuning · incident · failed · performance · optimize
SKILLS &amp; KNOWLEDGE · role-holders: Infra
TOOLS &amp; SYSTEMS: AWS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3 · Leadership 1
CREDENTIALS: Microsoft / CCNA / ISO 27001 / ITIL; AWS / Azure / Kubernetes certifications
SOURCE: Framework + sub-family themes · 3+ answered — 2 holders, 2 answered the survey; sub-family 9 answered; catalogue RC-109</t>
        </is>
      </c>
      <c r="CM271" s="134" t="inlineStr">
        <is>
          <t>What the role answers for: A domain or a small team.
Accountability &amp; Impact rating: 3 of 12 · A3-level impact.
If the work is missed · role-holders' themes: business · data · loss · downtime.
Manager talent mapping — Latest rating: Not rated · manager · 9-Box Grid placement: Not placed · manager.</t>
        </is>
      </c>
      <c r="CN271" s="135" t="n"/>
      <c r="CO271" s="135" t="n">
        <v>3</v>
      </c>
      <c r="CP271" s="136" t="inlineStr">
        <is>
          <t>Not rated · manager</t>
        </is>
      </c>
      <c r="CQ271" s="137" t="inlineStr">
        <is>
          <t>—</t>
        </is>
      </c>
      <c r="CR271" s="137" t="inlineStr">
        <is>
          <t>Not placed · manager</t>
        </is>
      </c>
      <c r="CS271" s="137" t="inlineStr">
        <is>
          <t>No rating data</t>
        </is>
      </c>
      <c r="CT271" s="137" t="n"/>
      <c r="CU271" s="137" t="n"/>
      <c r="CV271" s="137" t="n"/>
      <c r="CW271" s="137" t="n"/>
      <c r="CX271" s="137" t="n"/>
      <c r="CY271" s="137" t="n"/>
      <c r="CZ271" s="137" t="n"/>
      <c r="DA271" s="119" t="n">
        <v>93</v>
      </c>
      <c r="DB271" s="138" t="inlineStr">
        <is>
          <t>Meets the level</t>
        </is>
      </c>
      <c r="DC271" s="138" t="n">
        <v>101</v>
      </c>
      <c r="DD271" s="138" t="n">
        <v>97</v>
      </c>
      <c r="DE271" s="138" t="n">
        <v>84</v>
      </c>
      <c r="DF271" s="138" t="n">
        <v>100</v>
      </c>
      <c r="DG271" s="138" t="inlineStr">
        <is>
          <t>Quality &amp; process, Stakeholder mgmt, Prioritisation</t>
        </is>
      </c>
      <c r="DH271" s="138" t="inlineStr">
        <is>
          <t>B2: 80% of profile — close</t>
        </is>
      </c>
      <c r="DI271" s="138" t="inlineStr">
        <is>
          <t>Evidence: Survey | Core: Ownership 4/3, Problem solving 3/3, Communication &amp; collaboration 3/3, Client &amp; quality focus 3/3, Learning agility 2/3, Integrity &amp; compliance 4/3 | Future-ready: AI literacy 2/3, Data literacy 4/3, Digital fluency 3/3, Innovation 3/3 | Functional: Infra &amp; security 4/3, Cloud &amp; DevOps 4/3, Quality &amp; process 2/3, Stakeholder mgmt 2/3, Prioritisation 2/3, AI / GenAI 2/3 | Leadership: Developing people 1/1, Decision making 1/1, Strategic acumen 1/1, Influence &amp; change 1/1</t>
        </is>
      </c>
      <c r="DJ271" s="111" t="inlineStr">
        <is>
          <t>Leadership &amp; people management · Technical depth &amp; architecture · Domain, regulatory &amp; XBRL · Strategy &amp; business acumen</t>
        </is>
      </c>
      <c r="DK271" s="112" t="n"/>
      <c r="DL271" s="112" t="inlineStr">
        <is>
          <t>Cloud, DevOps &amp; CI/CD; Cybersecurity &amp; Infrastructure; Regulatory &amp; BFSI Domain</t>
        </is>
      </c>
      <c r="DM271" s="112" t="inlineStr">
        <is>
          <t>Leadership &amp; people management · Technical depth &amp; architecture · Domain, regulatory &amp; XBRL · Strategy &amp; business acumen</t>
        </is>
      </c>
      <c r="DN271" s="112" t="n"/>
      <c r="DO271" s="139" t="inlineStr">
        <is>
          <t>No strong match from survey evidence</t>
        </is>
      </c>
      <c r="DP271" s="126" t="inlineStr">
        <is>
          <t>Rajyalakshmi Koyagura · Senior System Administrator — 0.59: linux, cloud, aws, administration; Vishal Vare · Senior System Administrator — 0.47: cloud, aws, administration, infrastructure</t>
        </is>
      </c>
      <c r="DQ271" s="126" t="inlineStr">
        <is>
          <t>No close match in other businesses</t>
        </is>
      </c>
      <c r="DR271" s="126" t="n"/>
      <c r="DS271" s="126" t="n"/>
      <c r="DT271" s="126" t="n"/>
      <c r="DU271" s="140" t="inlineStr">
        <is>
          <t>Infrastructure Specialist in IT &amp; Infrastructure · Corporate, B1 — IC.
The work: Runs servers, AD/DNS, network, cloud, hosting, backup and DR.
At this level the role owns a domain / module, or a small team.
Key responsibilities: Runs servers, AD/DNS, network, cloud, hosting, backup and DR; Domain specialist work; A domain or a small team.
Holders describe it with: management · server · cloud · administration · dns · incident.</t>
        </is>
      </c>
      <c r="DV271" s="137" t="inlineStr">
        <is>
          <t>Hire as: Senior System Administrator — IRIS B1 Specialist · IC
Market level: P3 / M2 · SFIA 4 Enable
Experience: 4–7 yrs · Education: BE / B.Sc / diploma + certifications
Equivalent titles at peers: Atlassian company-wide P-levels – P40 · IRIS Vs Competitor Benchmark — infrastructure ladder – Senior SysAdmin
Credentials: Microsoft / CCNA / ISO 27001 / ITIL; AWS / Azure / Kubernetes certifications
Must already know: ISO 27001 / InfoSec controls</t>
        </is>
      </c>
      <c r="DW271"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Infra
TOOLS: AWS
★ = must-have for the family. Scale: 1 Awareness · 2 Working · 3 Practitioner · 4 Advanced · 5 Expert.</t>
        </is>
      </c>
      <c r="DX271"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71" s="139" t="inlineStr">
        <is>
          <t>Market level: P3 / M2 · SFIA 4 Enable
Typical title: Senior System Administrator
At peers: Atlassian company-wide P-levels – P40 · IRIS Vs Competitor Benchmark — infrastructure ladder: Senior SysAdmin
Typical experience: 4–8 yrs · IRIS guide 4–7
Standard: ITIL 4; ISO/IEC 27001:2022</t>
        </is>
      </c>
      <c r="DZ271" s="126" t="inlineStr">
        <is>
          <t>4–7 yrs</t>
        </is>
      </c>
      <c r="EA271" s="126" t="inlineStr">
        <is>
          <t>5–8 · 4–8</t>
        </is>
      </c>
      <c r="EB271" s="126" t="inlineStr">
        <is>
          <t>Senior System Administrator</t>
        </is>
      </c>
      <c r="EC271" s="126" t="inlineStr">
        <is>
          <t>Atlassian company-wide P-levels: P40 · IRIS Vs Competitor Benchmark — infrastructure ladder: Senior SysAdmin</t>
        </is>
      </c>
      <c r="ED271" s="126" t="inlineStr">
        <is>
          <t>ITIL 4; ISO/IEC 27001:2022; SFIA infrastructure</t>
        </is>
      </c>
      <c r="EE271" s="126" t="inlineStr">
        <is>
          <t>Core 3 · Future 3 · Functional 3 · Leadership 1</t>
        </is>
      </c>
      <c r="EF271" s="139" t="n"/>
      <c r="EG271" s="126" t="inlineStr">
        <is>
          <t>✓ HRIS: 19.0 yrs, BA, 0 direct reports
✓ Survey: 20 of 20 questions answered
✗ KRAs: none on file
✓ Manager mapping: rating, 9-box
✗ Job description: not on file</t>
        </is>
      </c>
      <c r="EH271" s="118" t="n"/>
      <c r="EI271" s="118" t="n"/>
      <c r="EJ271" s="118" t="n"/>
      <c r="EK271" s="118" t="inlineStr">
        <is>
          <t>Survey: answered · full text needed · KRAs: not received · Experience: on file</t>
        </is>
      </c>
      <c r="EL271" s="141" t="n"/>
      <c r="EM271" s="142" t="n"/>
      <c r="EN271" s="142" t="n"/>
      <c r="EO271" s="142" t="n"/>
      <c r="EP271" s="142" t="n"/>
      <c r="EQ271" s="143" t="n"/>
      <c r="ER271" s="135" t="n"/>
      <c r="ES271" s="135" t="n"/>
      <c r="ET271" s="135" t="n"/>
      <c r="EU271" s="135" t="n"/>
      <c r="EV271" s="135" t="n"/>
      <c r="EW271" s="135" t="n"/>
      <c r="EX271" s="135" t="n"/>
      <c r="EY271" s="143" t="n"/>
      <c r="EZ271" s="135" t="n"/>
      <c r="FA271" s="135" t="n"/>
      <c r="FB271" s="135" t="n"/>
      <c r="FC271" s="135" t="n"/>
      <c r="FD271" s="135" t="n"/>
    </row>
    <row r="272" ht="300" customHeight="1">
      <c r="A272" s="109" t="inlineStr">
        <is>
          <t>Corporate</t>
        </is>
      </c>
      <c r="B272" s="110" t="inlineStr">
        <is>
          <t>IRIS0909</t>
        </is>
      </c>
      <c r="C272" s="110" t="inlineStr">
        <is>
          <t>Ramesh Kone</t>
        </is>
      </c>
      <c r="D272" s="110" t="inlineStr">
        <is>
          <t>IT &amp; Infrastructure</t>
        </is>
      </c>
      <c r="E272" s="110" t="inlineStr">
        <is>
          <t>RC-109</t>
        </is>
      </c>
      <c r="F272" s="110" t="inlineStr">
        <is>
          <t>Mahesh Tilave</t>
        </is>
      </c>
      <c r="G272" s="110" t="inlineStr">
        <is>
          <t>IRIS2103</t>
        </is>
      </c>
      <c r="H272" s="110" t="inlineStr">
        <is>
          <t>B2</t>
        </is>
      </c>
      <c r="I272" s="110" t="n">
        <v>1</v>
      </c>
      <c r="J272" s="110" t="n">
        <v>19.1</v>
      </c>
      <c r="K272" s="110" t="n">
        <v>15</v>
      </c>
      <c r="L272" s="110" t="inlineStr">
        <is>
          <t>B.Com</t>
        </is>
      </c>
      <c r="M272" s="110" t="n"/>
      <c r="N272" s="144" t="inlineStr">
        <is>
          <t>System Administrator</t>
        </is>
      </c>
      <c r="O272" s="113" t="inlineStr">
        <is>
          <t>Infrastructure Specialist – POD Lead</t>
        </is>
      </c>
      <c r="P272" s="112" t="inlineStr">
        <is>
          <t>IT &amp; Infrastructure</t>
        </is>
      </c>
      <c r="Q272" s="112" t="inlineStr">
        <is>
          <t>Infrastructure &amp; Cloud Operations</t>
        </is>
      </c>
      <c r="R272" s="113" t="inlineStr">
        <is>
          <t>Not in current mapping files</t>
        </is>
      </c>
      <c r="S272" s="114" t="inlineStr">
        <is>
          <t>B1</t>
        </is>
      </c>
      <c r="T272" s="149" t="inlineStr">
        <is>
          <t>Specialist · POD Lead</t>
        </is>
      </c>
      <c r="U272" s="149" t="inlineStr">
        <is>
          <t>B</t>
        </is>
      </c>
      <c r="V272" s="112" t="inlineStr">
        <is>
          <t>POD Lead</t>
        </is>
      </c>
      <c r="W272" s="116" t="inlineStr">
        <is>
          <t>● Newly mapped</t>
        </is>
      </c>
      <c r="X272" s="112" t="inlineStr">
        <is>
          <t>P3 / M2</t>
        </is>
      </c>
      <c r="Y272" s="112" t="inlineStr">
        <is>
          <t>Career / · Team Lead</t>
        </is>
      </c>
      <c r="Z272" s="112" t="inlineStr">
        <is>
          <t>4 Enable</t>
        </is>
      </c>
      <c r="AA272" s="117" t="inlineStr">
        <is>
          <t>B1</t>
        </is>
      </c>
      <c r="AB272" s="118" t="inlineStr">
        <is>
          <t>Band B · Specialist / Manager</t>
        </is>
      </c>
      <c r="AC272" s="118" t="inlineStr">
        <is>
          <t>Team Lead / Asst Manager</t>
        </is>
      </c>
      <c r="AD272" s="118" t="inlineStr">
        <is>
          <t>• Same as the model</t>
        </is>
      </c>
      <c r="AE272" s="118" t="inlineStr">
        <is>
          <t>B2</t>
        </is>
      </c>
      <c r="AF272" s="118" t="inlineStr">
        <is>
          <t>OK</t>
        </is>
      </c>
      <c r="AG272" s="118" t="inlineStr">
        <is>
          <t>No change · already below the manager</t>
        </is>
      </c>
      <c r="AH272" s="118" t="n">
        <v>2</v>
      </c>
      <c r="AI272" s="118" t="n"/>
      <c r="AJ272" s="119" t="inlineStr">
        <is>
          <t>Corporate · IT &amp; Infrastructure · Band B · Expert / POD Lead</t>
        </is>
      </c>
      <c r="AK272" s="120" t="n">
        <v>3</v>
      </c>
      <c r="AL272" s="121">
        <f>IFERROR(INDEX(WM_C,MATCH($AJ272,WM_KEY,0)),"")</f>
        <v>0.56</v>
      </c>
      <c r="AM272" s="122">
        <f>IF(OR(AK272="",AL272=""),"",AK272*AL272)</f>
        <v>1.68</v>
      </c>
      <c r="AN272" s="120" t="n">
        <v>3</v>
      </c>
      <c r="AO272" s="121">
        <f>IFERROR(INDEX(WM_AU,MATCH($AJ272,WM_KEY,0)),"")</f>
        <v>0.17</v>
      </c>
      <c r="AP272" s="122">
        <f>IF(OR(AN272="",AO272=""),"",AN272*AO272)</f>
        <v>0.51</v>
      </c>
      <c r="AQ272" s="120" t="n">
        <v>3</v>
      </c>
      <c r="AR272" s="121">
        <f>IFERROR(INDEX(WM_AC,MATCH($AJ272,WM_KEY,0)),"")</f>
        <v>0.05</v>
      </c>
      <c r="AS272" s="122">
        <f>IF(OR(AQ272="",AR272=""),"",AQ272*AR272)</f>
        <v>0.15</v>
      </c>
      <c r="AT272" s="120" t="n">
        <v>3</v>
      </c>
      <c r="AU272" s="121">
        <f>IFERROR(INDEX(WM_L,MATCH($AJ272,WM_KEY,0)),"")</f>
        <v>0.05</v>
      </c>
      <c r="AV272" s="122">
        <f>IF(OR(AT272="",AU272=""),"",AT272*AU272)</f>
        <v>0.15</v>
      </c>
      <c r="AW272" s="120" t="n">
        <v>9.5</v>
      </c>
      <c r="AX272" s="121">
        <f>IFERROR(INDEX(WM_E,MATCH($AJ272,WM_KEY,0)),"")</f>
        <v>0.1</v>
      </c>
      <c r="AY272" s="122">
        <f>IF(OR(AW272="",AX272=""),"",AW272*AX272)</f>
        <v>0.95</v>
      </c>
      <c r="AZ272" s="123" t="n">
        <v>3</v>
      </c>
      <c r="BA272" s="121">
        <f>IFERROR(INDEX(WM_BI,MATCH($AJ272,WM_KEY,0)),"")</f>
        <v>0.07</v>
      </c>
      <c r="BB272" s="122">
        <f>IF(OR(AZ272="",BA272=""),"",AZ272*BA272)</f>
        <v>0.21</v>
      </c>
      <c r="BC272" s="122">
        <f>IF(COUNT(AM272,AP272,AS272,AV272,AY272,BB272)&lt;6,"",SUM(AM272,AP272,AS272,AV272,AY272,BB272))</f>
        <v>3.65</v>
      </c>
      <c r="BD272" s="122" t="str">
        <f>IF(BC272="","",INDEX({"A1","A2","A3","B1","B2","B3","C1","C2","D1","D2","E1","E2"},MAX(1,MIN(12,ROUND(BC272,0)))))</f>
        <v>B1</v>
      </c>
      <c r="BE272" s="114" t="inlineStr">
        <is>
          <t>B1</t>
        </is>
      </c>
      <c r="BF272" s="124" t="inlineStr">
        <is>
          <t>The score decided the level</t>
        </is>
      </c>
      <c r="BG27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272" s="125" t="inlineStr">
        <is>
          <t>At build: Complexity 1.68 + Autonomy 0.51 + Accountability 0.15 + Leadership 0.15 + Experience 0.95 + Business impact 0.21
= 3.65 points → nearest level 4 = B1
Final level: B1 · same as the score</t>
        </is>
      </c>
      <c r="BI272" s="125" t="inlineStr">
        <is>
          <t>No rule applied: the score decides.</t>
        </is>
      </c>
      <c r="BJ272" s="125" t="inlineStr">
        <is>
          <t>—</t>
        </is>
      </c>
      <c r="BK272" s="126" t="n"/>
      <c r="BL272" s="126" t="inlineStr">
        <is>
          <t>High</t>
        </is>
      </c>
      <c r="BM272" s="126" t="n"/>
      <c r="BN272" s="125" t="inlineStr">
        <is>
          <t>Stable · moves in fewer than 5 of 30 weight tests</t>
        </is>
      </c>
      <c r="BO272" s="148" t="inlineStr">
        <is>
          <t>Rated 3 of 12
Start: 3.0 · senior practitioner title
Evidence reads like A3: Runs Sophos console, Windows patching, Exchange licences, asset inventory, procurement, vendor reports, IT budgeting → matches the start
Market: A3 = Varied and non-standard work; handles exceptions</t>
        </is>
      </c>
      <c r="BP272" s="129" t="inlineStr">
        <is>
          <t>Rated 3 of 12
Start: 3.0 · senior practitioner title
Evidence reads like A3: Quarantines detections, tunes exclusions, reassigns licences, sets report format and timing within policy → matches the start
Market: A3 = Technical / QC / client calls on own work</t>
        </is>
      </c>
      <c r="BQ272" s="129" t="inlineStr">
        <is>
          <t>Rated 3 of 12
Start: 3.5 · senior practitioner title; 1 direct report
Evidence reads like A3: Sophos alert handling, exit ID deactivation, licence renewals and asset register accuracy; audited → moved down 0.5
Market: A3 = A module / process, or work with client or regulatory consequences</t>
        </is>
      </c>
      <c r="BR272" s="129" t="inlineStr">
        <is>
          <t>Rated 3 of 12
Start: 3.5
Evidence reads like A2: One direct report in HR data; no guiding or leading described → moved down 0.5
Team: 1 direct report · POD Lead
Market: A3 = Not scored in Band A</t>
        </is>
      </c>
      <c r="BS272" s="129" t="inlineStr">
        <is>
          <t>Rated 9.5 of 12 · between D1 and D2
Experience: 19.1 yrs total · 4.1 before IRIS + 15.0 at IRIS = 9.5 on the experience scale
Qualification: B.Com · graduate → no change
Market: B1 roles typically have 4–8 yrs · IRIS guide 4–7</t>
        </is>
      </c>
      <c r="BT272"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72" s="127" t="inlineStr">
        <is>
          <t>KRAs not received · manager to supply</t>
        </is>
      </c>
      <c r="BV272" s="125" t="n"/>
      <c r="BW272" s="125" t="n"/>
      <c r="BX272" s="125" t="n"/>
      <c r="BY272" s="125" t="n"/>
      <c r="BZ272" s="128" t="inlineStr">
        <is>
          <t>KRAs not received · manager to supply</t>
        </is>
      </c>
      <c r="CA272" s="125" t="n"/>
      <c r="CB272" s="130" t="n">
        <v>20</v>
      </c>
      <c r="CC272" s="128" t="inlineStr">
        <is>
          <t>Full survey answers not in the files received · How We Grow export needed · HR</t>
        </is>
      </c>
      <c r="CD272" s="131" t="inlineStr">
        <is>
          <t>—</t>
        </is>
      </c>
      <c r="CE272" s="131" t="inlineStr">
        <is>
          <t>—</t>
        </is>
      </c>
      <c r="CF272" s="131" t="inlineStr">
        <is>
          <t>—</t>
        </is>
      </c>
      <c r="CG272" s="131" t="inlineStr">
        <is>
          <t>—</t>
        </is>
      </c>
      <c r="CH272" s="132" t="inlineStr">
        <is>
          <t>Complexity: Evidence reads like A3: Runs Sophos console, Windows patching, Exchange licences, asset inventory, procurement, vendor reports, IT budgeting → matches the start
Autonomy: Evidence reads like A3: Quarantines detections, tunes exclusions, reassigns licences, sets report format and timing within policy → matches the start
Accountability: Evidence reads like A3: Sophos alert handling, exit ID deactivation, licence renewals and asset register accuracy; audited → moved down 0.5
Leadership: Evidence reads like A2: One direct report in HR data; no guiding or leading described → moved down 0.5
Business Impact: No survey or manager-mapping signal on criticality: kept at the start point.</t>
        </is>
      </c>
      <c r="CI272" s="131"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CJ272" s="131" t="inlineStr">
        <is>
          <t>Self-identified: Technical depth &amp; architecture
For the next role: Technical depth &amp; architecture</t>
        </is>
      </c>
      <c r="CK272" s="128" t="inlineStr">
        <is>
          <t>Full survey answers not in the files received · How We Grow export needed · HR</t>
        </is>
      </c>
      <c r="CL272" s="133" t="inlineStr">
        <is>
          <t>WHAT THE ROLE DOES: Runs servers, AD/DNS, network, cloud, hosting, backup and DR. At B1: a domain / module, or a small team.
Common themes in sub-family holders, all levels' answers: support · infra · services · secure · availability · windows
KEY RESPONSIBILITIES: Runs servers, AD/DNS, network, cloud, hosting, backup and DR; Domain specialist work; A domain or a small team
Common themes in sub-family holders, all levels' answers: management · server · cloud · administration · dns · incident
DELIVERS: A domain or a small team
Common themes in sub-family holders, all levels' answers: secure · system · infrastructure · server · support · availability
ACCOUNTABLE FOR: A domain or a small team
Common themes in sub-family holders, all levels' answers: availability · security · accountable · am · performance · infrastructure
DECIDES ALONE: Technical / QC / client calls for the domain
Common themes in sub-family holders, all levels' answers: backup · tuning · incident · failed · performance · optimize
SKILLS &amp; KNOWLEDGE · role-holders: Infra
TOOLS &amp; SYSTEMS: AWS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3 · Leadership 1
CREDENTIALS: Microsoft / CCNA / ISO 27001 / ITIL; AWS / Azure / Kubernetes certifications
SOURCE: Framework + sub-family themes · 3+ answered — 2 holders, 2 answered the survey; sub-family 9 answered; catalogue RC-109</t>
        </is>
      </c>
      <c r="CM272" s="134" t="inlineStr">
        <is>
          <t>What the role answers for: A domain or a small team.
Accountability &amp; Impact rating: 3 of 12 · A3-level impact.
Leads 1 direct report.
If the work is missed · role-holders' themes: business · data · loss · downtime.
Manager talent mapping — Latest rating: Not rated · manager · 9-Box Grid placement: Not placed · manager.</t>
        </is>
      </c>
      <c r="CN272" s="135" t="n"/>
      <c r="CO272" s="135" t="n">
        <v>3</v>
      </c>
      <c r="CP272" s="136" t="inlineStr">
        <is>
          <t>Not rated · manager</t>
        </is>
      </c>
      <c r="CQ272" s="137" t="inlineStr">
        <is>
          <t>—</t>
        </is>
      </c>
      <c r="CR272" s="137" t="inlineStr">
        <is>
          <t>Not placed · manager</t>
        </is>
      </c>
      <c r="CS272" s="137" t="inlineStr">
        <is>
          <t>No rating data</t>
        </is>
      </c>
      <c r="CT272" s="137" t="n"/>
      <c r="CU272" s="137" t="n"/>
      <c r="CV272" s="137" t="n"/>
      <c r="CW272" s="137" t="n"/>
      <c r="CX272" s="137" t="n"/>
      <c r="CY272" s="137" t="n"/>
      <c r="CZ272" s="137" t="n"/>
      <c r="DA272" s="119" t="n">
        <v>92</v>
      </c>
      <c r="DB272" s="138" t="inlineStr">
        <is>
          <t>Meets the level</t>
        </is>
      </c>
      <c r="DC272" s="138" t="n">
        <v>87</v>
      </c>
      <c r="DD272" s="138" t="n">
        <v>83</v>
      </c>
      <c r="DE272" s="138" t="n">
        <v>92</v>
      </c>
      <c r="DF272" s="138" t="n">
        <v>105</v>
      </c>
      <c r="DG272" s="138" t="inlineStr">
        <is>
          <t>Prioritisation, AI / GenAI, Ownership</t>
        </is>
      </c>
      <c r="DH272" s="138" t="inlineStr">
        <is>
          <t>B2: 78% of profile — close</t>
        </is>
      </c>
      <c r="DI272" s="138" t="inlineStr">
        <is>
          <t>Evidence: Survey | Core: Ownership 2/3, Problem solving 2/3, Communication &amp; collaboration 3/3, Client &amp; quality focus 3/3, Learning agility 2/3, Integrity &amp; compliance 4/3 | Future-ready: AI literacy 2/3, Data literacy 3/3, Digital fluency 3/3, Innovation 2/3 | Functional: Infra &amp; security 4/3, Cloud &amp; DevOps 3/3, Quality &amp; process 3/3, Stakeholder mgmt 3/3, Prioritisation 2/3, AI / GenAI 2/3 | Leadership: Developing people 2/2, Decision making 2/2, Strategic acumen 2/2, Influence &amp; change 3/2</t>
        </is>
      </c>
      <c r="DJ272" s="111" t="inlineStr">
        <is>
          <t>Technical depth &amp; architecture</t>
        </is>
      </c>
      <c r="DK272" s="112" t="n"/>
      <c r="DL272" s="112" t="inlineStr">
        <is>
          <t>AI, GenAI &amp; Prompt Engineering; Process Improvement &amp; Quality Mindset</t>
        </is>
      </c>
      <c r="DM272" s="112" t="inlineStr">
        <is>
          <t>Technical depth &amp; architecture</t>
        </is>
      </c>
      <c r="DN272" s="112" t="n"/>
      <c r="DO272" s="139" t="inlineStr">
        <is>
          <t>No strong match from survey evidence</t>
        </is>
      </c>
      <c r="DP272" s="126" t="inlineStr">
        <is>
          <t>No material overlap found</t>
        </is>
      </c>
      <c r="DQ272" s="126" t="inlineStr">
        <is>
          <t>No close match in other businesses</t>
        </is>
      </c>
      <c r="DR272" s="126" t="inlineStr">
        <is>
          <t>POD Lead</t>
        </is>
      </c>
      <c r="DS272" s="126" t="n"/>
      <c r="DT272" s="126" t="inlineStr">
        <is>
          <t>Span: 1 direct reports · layer 3 · Very small team: merge with a neighbouring team or make a POD Lead role</t>
        </is>
      </c>
      <c r="DU272" s="140" t="inlineStr">
        <is>
          <t>Infrastructure Specialist – POD Lead in IT &amp; Infrastructure · Corporate, B1 — POD Lead.
The work: Runs servers, AD/DNS, network, cloud, hosting, backup and DR.
At this level the role owns a domain / module, or a small team.
Key responsibilities: Runs servers, AD/DNS, network, cloud, hosting, backup and DR; Domain specialist work; A domain or a small team.
Holders describe it with: management · server · cloud · administration · dns · incident.
Leads 1 direct report.</t>
        </is>
      </c>
      <c r="DV272" s="137" t="inlineStr">
        <is>
          <t>Hire as: Senior System Administrator — IRIS B1 Specialist · POD Lead · POD Lead
Market level: P3 / M2 · SFIA 4 Enable
Experience: 4–7 yrs · Education: BE / B.Sc / diploma + certifications
Equivalent titles at peers: Atlassian company-wide P-levels – P40 · IRIS Vs Competitor Benchmark — infrastructure ladder – Senior SysAdmin
Credentials: Microsoft / CCNA / ISO 27001 / ITIL; AWS / Azure / Kubernetes certifications
Must already know: ISO 27001 / InfoSec controls</t>
        </is>
      </c>
      <c r="DW272"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Infra
TOOLS: AWS
★ = must-have for the family. Scale: 1 Awareness · 2 Working · 3 Practitioner · 4 Advanced · 5 Expert.</t>
        </is>
      </c>
      <c r="DX272"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72" s="139" t="inlineStr">
        <is>
          <t>Market level: P3 / M2 · SFIA 4 Enable
Typical title: Senior System Administrator
At peers: Atlassian company-wide P-levels – P40 · IRIS Vs Competitor Benchmark — infrastructure ladder: Senior SysAdmin
Typical experience: 4–8 yrs · IRIS guide 4–7
Standard: ITIL 4; ISO/IEC 27001:2022</t>
        </is>
      </c>
      <c r="DZ272" s="126" t="inlineStr">
        <is>
          <t>4–7 yrs</t>
        </is>
      </c>
      <c r="EA272" s="126" t="inlineStr">
        <is>
          <t>5–8 · 4–8</t>
        </is>
      </c>
      <c r="EB272" s="126" t="inlineStr">
        <is>
          <t>Senior System Administrator</t>
        </is>
      </c>
      <c r="EC272" s="126" t="inlineStr">
        <is>
          <t>Atlassian company-wide P-levels: P40 · IRIS Vs Competitor Benchmark — infrastructure ladder: Senior SysAdmin</t>
        </is>
      </c>
      <c r="ED272" s="126" t="inlineStr">
        <is>
          <t>ITIL 4; ISO/IEC 27001:2022; SFIA infrastructure</t>
        </is>
      </c>
      <c r="EE272" s="126" t="inlineStr">
        <is>
          <t>Core 3 · Future 3 · Functional 3 · Leadership 2</t>
        </is>
      </c>
      <c r="EF272" s="139" t="n"/>
      <c r="EG272" s="126" t="inlineStr">
        <is>
          <t>✓ HRIS: 19.1 yrs, B.Com, 1 direct report
✓ Survey: 20 of 20 questions answered
✗ KRAs: none on file
✓ Manager mapping: rating, 9-box
✗ Job description: not on file</t>
        </is>
      </c>
      <c r="EH272" s="118" t="n"/>
      <c r="EI272" s="118" t="n"/>
      <c r="EJ272" s="118" t="n"/>
      <c r="EK272" s="118" t="inlineStr">
        <is>
          <t>Survey: answered · full text needed · KRAs: not received · Experience: on file</t>
        </is>
      </c>
      <c r="EL272" s="141" t="n"/>
      <c r="EM272" s="142" t="n"/>
      <c r="EN272" s="142" t="n"/>
      <c r="EO272" s="142" t="n"/>
      <c r="EP272" s="142" t="n"/>
      <c r="EQ272" s="143" t="n"/>
      <c r="ER272" s="135" t="n"/>
      <c r="ES272" s="135" t="n"/>
      <c r="ET272" s="135" t="n"/>
      <c r="EU272" s="135" t="n"/>
      <c r="EV272" s="135" t="n"/>
      <c r="EW272" s="135" t="n"/>
      <c r="EX272" s="135" t="n"/>
      <c r="EY272" s="143" t="n"/>
      <c r="EZ272" s="135" t="n"/>
      <c r="FA272" s="135" t="n"/>
      <c r="FB272" s="135" t="n"/>
      <c r="FC272" s="135" t="n"/>
      <c r="FD272" s="135" t="n"/>
    </row>
    <row r="273" ht="300" customHeight="1">
      <c r="A273" s="109" t="inlineStr">
        <is>
          <t>Corporate</t>
        </is>
      </c>
      <c r="B273" s="110" t="inlineStr">
        <is>
          <t>IRIS0038</t>
        </is>
      </c>
      <c r="C273" s="110" t="inlineStr">
        <is>
          <t>Vikas Mithbawkar</t>
        </is>
      </c>
      <c r="D273" s="110" t="inlineStr">
        <is>
          <t>IT &amp; Infrastructure</t>
        </is>
      </c>
      <c r="E273" s="110" t="inlineStr">
        <is>
          <t>RC-110</t>
        </is>
      </c>
      <c r="F273" s="110" t="inlineStr">
        <is>
          <t>Mahesh Tilave</t>
        </is>
      </c>
      <c r="G273" s="110" t="inlineStr">
        <is>
          <t>IRIS2103</t>
        </is>
      </c>
      <c r="H273" s="110" t="inlineStr">
        <is>
          <t>B2</t>
        </is>
      </c>
      <c r="I273" s="110" t="n">
        <v>5</v>
      </c>
      <c r="J273" s="110" t="n">
        <v>22.3</v>
      </c>
      <c r="K273" s="110" t="n">
        <v>20.3</v>
      </c>
      <c r="L273" s="110" t="inlineStr">
        <is>
          <t>B.SC</t>
        </is>
      </c>
      <c r="M273" s="110" t="n"/>
      <c r="N273" s="144" t="inlineStr">
        <is>
          <t>Senior System Administrator</t>
        </is>
      </c>
      <c r="O273" s="113" t="inlineStr">
        <is>
          <t>IT Infrastructure Manager</t>
        </is>
      </c>
      <c r="P273" s="112" t="inlineStr">
        <is>
          <t>IT &amp; Infrastructure</t>
        </is>
      </c>
      <c r="Q273" s="112" t="inlineStr">
        <is>
          <t>Infrastructure &amp; Cloud Operations</t>
        </is>
      </c>
      <c r="R273" s="113" t="inlineStr">
        <is>
          <t>Not in current mapping files</t>
        </is>
      </c>
      <c r="S273" s="114" t="inlineStr">
        <is>
          <t>B1</t>
        </is>
      </c>
      <c r="T273" s="149" t="inlineStr">
        <is>
          <t>Team Lead / Asst Manager</t>
        </is>
      </c>
      <c r="U273" s="149" t="inlineStr">
        <is>
          <t>B</t>
        </is>
      </c>
      <c r="V273" s="112" t="inlineStr">
        <is>
          <t>People Manager</t>
        </is>
      </c>
      <c r="W273" s="116" t="inlineStr">
        <is>
          <t>● Newly mapped</t>
        </is>
      </c>
      <c r="X273" s="112" t="inlineStr">
        <is>
          <t>P3 / M2</t>
        </is>
      </c>
      <c r="Y273" s="112" t="inlineStr">
        <is>
          <t>Career / · Team Lead</t>
        </is>
      </c>
      <c r="Z273" s="112" t="inlineStr">
        <is>
          <t>4 Enable</t>
        </is>
      </c>
      <c r="AA273" s="117" t="inlineStr">
        <is>
          <t>B1</t>
        </is>
      </c>
      <c r="AB273" s="118" t="inlineStr">
        <is>
          <t>Band B · Specialist / Manager</t>
        </is>
      </c>
      <c r="AC273" s="118" t="inlineStr">
        <is>
          <t>Team Lead / Asst Manager</t>
        </is>
      </c>
      <c r="AD273" s="118" t="inlineStr">
        <is>
          <t>• Same as the model</t>
        </is>
      </c>
      <c r="AE273" s="118" t="inlineStr">
        <is>
          <t>B2</t>
        </is>
      </c>
      <c r="AF273" s="118" t="inlineStr">
        <is>
          <t>OK</t>
        </is>
      </c>
      <c r="AG273" s="118" t="inlineStr">
        <is>
          <t>No change · already below the manager</t>
        </is>
      </c>
      <c r="AH273" s="118" t="n">
        <v>2</v>
      </c>
      <c r="AI273" s="118" t="n"/>
      <c r="AJ273" s="119" t="inlineStr">
        <is>
          <t>Corporate · IT &amp; Infrastructure · Band B · People Manager</t>
        </is>
      </c>
      <c r="AK273" s="120" t="n">
        <v>3.5</v>
      </c>
      <c r="AL273" s="121">
        <f>IFERROR(INDEX(WM_C,MATCH($AJ273,WM_KEY,0)),"")</f>
        <v>0.42</v>
      </c>
      <c r="AM273" s="122">
        <f>IF(OR(AK273="",AL273=""),"",AK273*AL273)</f>
        <v>1.47</v>
      </c>
      <c r="AN273" s="120" t="n">
        <v>3.5</v>
      </c>
      <c r="AO273" s="121">
        <f>IFERROR(INDEX(WM_AU,MATCH($AJ273,WM_KEY,0)),"")</f>
        <v>0.18</v>
      </c>
      <c r="AP273" s="122">
        <f>IF(OR(AN273="",AO273=""),"",AN273*AO273)</f>
        <v>0.63</v>
      </c>
      <c r="AQ273" s="120" t="n">
        <v>4</v>
      </c>
      <c r="AR273" s="121">
        <f>IFERROR(INDEX(WM_AC,MATCH($AJ273,WM_KEY,0)),"")</f>
        <v>0.06</v>
      </c>
      <c r="AS273" s="122">
        <f>IF(OR(AQ273="",AR273=""),"",AQ273*AR273)</f>
        <v>0.24</v>
      </c>
      <c r="AT273" s="120" t="n">
        <v>4</v>
      </c>
      <c r="AU273" s="121">
        <f>IFERROR(INDEX(WM_L,MATCH($AJ273,WM_KEY,0)),"")</f>
        <v>0.15</v>
      </c>
      <c r="AV273" s="122">
        <f>IF(OR(AT273="",AU273=""),"",AT273*AU273)</f>
        <v>0.6</v>
      </c>
      <c r="AW273" s="120" t="n">
        <v>10.5</v>
      </c>
      <c r="AX273" s="121">
        <f>IFERROR(INDEX(WM_E,MATCH($AJ273,WM_KEY,0)),"")</f>
        <v>0.1</v>
      </c>
      <c r="AY273" s="122">
        <f>IF(OR(AW273="",AX273=""),"",AW273*AX273)</f>
        <v>1.05</v>
      </c>
      <c r="AZ273" s="123" t="n">
        <v>4</v>
      </c>
      <c r="BA273" s="121">
        <f>IFERROR(INDEX(WM_BI,MATCH($AJ273,WM_KEY,0)),"")</f>
        <v>0.09</v>
      </c>
      <c r="BB273" s="122">
        <f>IF(OR(AZ273="",BA273=""),"",AZ273*BA273)</f>
        <v>0.36</v>
      </c>
      <c r="BC273" s="122">
        <f>IF(COUNT(AM273,AP273,AS273,AV273,AY273,BB273)&lt;6,"",SUM(AM273,AP273,AS273,AV273,AY273,BB273))</f>
        <v>4.35</v>
      </c>
      <c r="BD273" s="122" t="str">
        <f>IF(BC273="","",INDEX({"A1","A2","A3","B1","B2","B3","C1","C2","D1","D2","E1","E2"},MAX(1,MIN(12,ROUND(BC273,0)))))</f>
        <v>B1</v>
      </c>
      <c r="BE273" s="114" t="inlineStr">
        <is>
          <t>B1</t>
        </is>
      </c>
      <c r="BF273" s="124" t="inlineStr">
        <is>
          <t>The score decided the level</t>
        </is>
      </c>
      <c r="BG273"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273" s="125" t="inlineStr">
        <is>
          <t>At build: Complexity 1.47 + Autonomy 0.63 + Accountability 0.24 + Leadership 0.60 + Experience 1.05 + Business impact 0.36
= 4.35 points → nearest level 4 = B1
Final level: B1 · same as the score</t>
        </is>
      </c>
      <c r="BI273" s="125" t="inlineStr">
        <is>
          <t>No rule applied: the score decides.</t>
        </is>
      </c>
      <c r="BJ273" s="125" t="inlineStr">
        <is>
          <t>—</t>
        </is>
      </c>
      <c r="BK273" s="126" t="n"/>
      <c r="BL273" s="126" t="inlineStr">
        <is>
          <t>Medium</t>
        </is>
      </c>
      <c r="BM273" s="126" t="n"/>
      <c r="BN273" s="125" t="inlineStr">
        <is>
          <t>Moves in 5 of 30 weight tests · calibrate first</t>
        </is>
      </c>
      <c r="BO273" s="148" t="inlineStr">
        <is>
          <t>Rated 3.5 of 12 · between A3 and B1
Start: 3.0 · senior practitioner title
Evidence reads like B1: Runs RBI client-site website infrastructure: 24x7 support, incident resolution, SLA compliance → moved up 0.5
Market: A3 = Varied and non-standard work; handles exceptions · B1 = Domain specialist work</t>
        </is>
      </c>
      <c r="BP273" s="129" t="inlineStr">
        <is>
          <t>Rated 3.5 of 12 · between A3 and B1
Start: 3.0 · senior practitioner title
Evidence reads like B1: Decides team incident management for the 24x7 support team → moved up 0.5
Market: A3 = Technical / QC / client calls on own work · B1 = Technical / QC / client calls for the domain</t>
        </is>
      </c>
      <c r="BQ273" s="129" t="inlineStr">
        <is>
          <t>Rated 4 of 12
Start: 4.0 · senior practitioner title; 5 direct reports
Evidence reads like B1: RBI website availability, SLA delivery and performance of a five-person team → matches the start
Market: B1 = A domain or a small team</t>
        </is>
      </c>
      <c r="BR273" s="129" t="inlineStr">
        <is>
          <t>Rated 4 of 12
Start: 4.0
Evidence reads like B1: Leads the client-side website infrastructure team; 5 direct reports → matches the start
Team: 5 direct reports · People Manager
Market: B1 = IC: mentors and reviews · People: hands-on team lead of 3–5</t>
        </is>
      </c>
      <c r="BS273" s="129" t="inlineStr">
        <is>
          <t>Rated 10.5 of 12 · between D2 and E1
Experience: 22.3 yrs total · 2.0 before IRIS + 20.3 at IRIS = 10.4 on the experience scale
Qualification: B.SC · graduate, relevant to the work → no change
Market: B1 roles typically have 4–8 yrs · IRIS guide 4–7</t>
        </is>
      </c>
      <c r="BT273"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273" s="127" t="inlineStr">
        <is>
          <t>KRAs not received · manager to supply</t>
        </is>
      </c>
      <c r="BV273" s="125" t="n"/>
      <c r="BW273" s="125" t="n"/>
      <c r="BX273" s="125" t="n"/>
      <c r="BY273" s="125" t="n"/>
      <c r="BZ273" s="128" t="inlineStr">
        <is>
          <t>KRAs not received · manager to supply</t>
        </is>
      </c>
      <c r="CA273" s="125" t="n"/>
      <c r="CB273" s="130" t="n">
        <v>20</v>
      </c>
      <c r="CC273" s="128" t="inlineStr">
        <is>
          <t>Full survey answers not in the files received · How We Grow export needed · HR</t>
        </is>
      </c>
      <c r="CD273" s="131" t="inlineStr">
        <is>
          <t>—</t>
        </is>
      </c>
      <c r="CE273" s="131" t="inlineStr">
        <is>
          <t>—</t>
        </is>
      </c>
      <c r="CF273" s="131" t="inlineStr">
        <is>
          <t>—</t>
        </is>
      </c>
      <c r="CG273" s="131" t="inlineStr">
        <is>
          <t>—</t>
        </is>
      </c>
      <c r="CH273" s="132" t="inlineStr">
        <is>
          <t>Complexity: Evidence reads like B1: Runs RBI client-site website infrastructure: 24x7 support, incident resolution, SLA compliance → moved up 0.5
Autonomy: Evidence reads like B1: Decides team incident management for the 24x7 support team → moved up 0.5
Accountability: Evidence reads like B1: RBI website availability, SLA delivery and performance of a five-person team → matches the start
Leadership: Evidence reads like B1: Leads the client-side website infrastructure team; 5 direct reports → matches the start
Business Impact: No survey or manager-mapping signal on criticality: kept at the start point.</t>
        </is>
      </c>
      <c r="CI273" s="131"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CJ273" s="131" t="inlineStr">
        <is>
          <t>Self-identified: AI / automation · Leadership &amp; people management · Technical depth &amp; architecture
For the next role: AI / automation · Leadership &amp; people management · Technical depth &amp; architecture</t>
        </is>
      </c>
      <c r="CK273" s="128" t="inlineStr">
        <is>
          <t>Full survey answers not in the files received · How We Grow export needed · HR</t>
        </is>
      </c>
      <c r="CL273" s="133" t="inlineStr">
        <is>
          <t>WHAT THE ROLE DOES: Runs servers, AD/DNS, network, cloud, hosting, backup and DR. At B1: a domain / module, or a small team.
Common themes in sub-family holders, all levels' answers: support · infra · services · secure · availability · windows
KEY RESPONSIBILITIES: Runs servers, AD/DNS, network, cloud, hosting, backup and DR; Domain specialist work; A domain or a small team
Common themes in sub-family holders, all levels' answers: management · server · cloud · administration · dns · incident
DELIVERS: A domain or a small team
Common themes in sub-family holders, all levels' answers: secure · system · infrastructure · server · support · availability
ACCOUNTABLE FOR: A domain or a small team
Common themes in sub-family holders, all levels' answers: availability · security · accountable · am · performance · infrastructure
DECIDES ALONE: Technical / QC / client calls for the domain
Common themes in sub-family holders, all levels' answers: backup · tuning · incident · failed · performance · optimize
SKILLS &amp; KNOWLEDGE · role-holders: Infra
TOOLS &amp; SYSTEMS: AWS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3 · Leadership 2
CREDENTIALS: Microsoft / CCNA / ISO 27001 / ITIL; AWS / Azure / Kubernetes certifications
SOURCE: Framework + sub-family themes · 3+ answered — 1 holder, 1 answered the survey; sub-family 9 answered; catalogue RC-110</t>
        </is>
      </c>
      <c r="CM273" s="134" t="inlineStr">
        <is>
          <t>What the role answers for: A domain or a small team.
Accountability &amp; Impact rating: 4 of 12 · B1-level impact.
Leads 5 direct reports.
If the work is missed · role-holders' themes: business · data · loss · downtime.
Manager talent mapping — Latest rating: Not rated · manager · 9-Box Grid placement: Not placed · manager.</t>
        </is>
      </c>
      <c r="CN273" s="135" t="n"/>
      <c r="CO273" s="135" t="n">
        <v>4</v>
      </c>
      <c r="CP273" s="136" t="inlineStr">
        <is>
          <t>Not rated · manager</t>
        </is>
      </c>
      <c r="CQ273" s="137" t="inlineStr">
        <is>
          <t>—</t>
        </is>
      </c>
      <c r="CR273" s="137" t="inlineStr">
        <is>
          <t>Not placed · manager</t>
        </is>
      </c>
      <c r="CS273" s="137" t="inlineStr">
        <is>
          <t>No rating data</t>
        </is>
      </c>
      <c r="CT273" s="137" t="n"/>
      <c r="CU273" s="137" t="n"/>
      <c r="CV273" s="137" t="n"/>
      <c r="CW273" s="137" t="n"/>
      <c r="CX273" s="137" t="n"/>
      <c r="CY273" s="137" t="n"/>
      <c r="CZ273" s="137" t="n"/>
      <c r="DA273" s="119" t="n">
        <v>90</v>
      </c>
      <c r="DB273" s="138" t="inlineStr">
        <is>
          <t>Meets the level</t>
        </is>
      </c>
      <c r="DC273" s="138" t="n">
        <v>102</v>
      </c>
      <c r="DD273" s="138" t="n">
        <v>67</v>
      </c>
      <c r="DE273" s="138" t="n">
        <v>94</v>
      </c>
      <c r="DF273" s="138" t="n">
        <v>88</v>
      </c>
      <c r="DG273" s="138" t="inlineStr">
        <is>
          <t>Cloud &amp; DevOps, Prioritisation, AI / GenAI</t>
        </is>
      </c>
      <c r="DH273" s="138" t="inlineStr">
        <is>
          <t>B3: 80% of profile — close</t>
        </is>
      </c>
      <c r="DI273" s="138" t="inlineStr">
        <is>
          <t>Evidence: Survey | Core: Ownership 4/3, Problem solving 2/3, Communication &amp; collaboration 4/3, Client &amp; quality focus 4/3, Learning agility 2/3, Integrity &amp; compliance 4/3 | Future-ready: AI literacy 2/3, Data literacy 2/3, Digital fluency 2/3, Innovation 2/3 | Functional: Infra &amp; security 5/4, Cloud &amp; DevOps 3/4, Quality &amp; process 5/4, Stakeholder mgmt 4/4, Prioritisation 3/4, AI / GenAI 3/4 | Leadership: Developing people 3/3, Decision making 2/3, Strategic acumen 2/3, Influence &amp; change 4/3</t>
        </is>
      </c>
      <c r="DJ273" s="111" t="inlineStr">
        <is>
          <t>AI / automation · Leadership &amp; people management · Technical depth &amp; architecture</t>
        </is>
      </c>
      <c r="DK273" s="112" t="n"/>
      <c r="DL273" s="112" t="inlineStr">
        <is>
          <t>Cloud, DevOps &amp; CI/CD; Cybersecurity &amp; Infrastructure; AI, GenAI &amp; Prompt Engineering</t>
        </is>
      </c>
      <c r="DM273" s="112" t="inlineStr">
        <is>
          <t>AI / automation · Leadership &amp; people management · Technical depth &amp; architecture</t>
        </is>
      </c>
      <c r="DN273" s="112" t="n"/>
      <c r="DO273" s="139" t="inlineStr">
        <is>
          <t>No strong match from survey evidence</t>
        </is>
      </c>
      <c r="DP273" s="126" t="inlineStr">
        <is>
          <t>No material overlap found</t>
        </is>
      </c>
      <c r="DQ273" s="126" t="inlineStr">
        <is>
          <t>No close match in other businesses</t>
        </is>
      </c>
      <c r="DR273" s="126" t="inlineStr">
        <is>
          <t>Below norm</t>
        </is>
      </c>
      <c r="DS273" s="126" t="inlineStr">
        <is>
          <t>Team smaller than the norm for this level — merge with a peer team, widen scope, or treat as a POD Lead.</t>
        </is>
      </c>
      <c r="DT273" s="126" t="n"/>
      <c r="DU273" s="140" t="inlineStr">
        <is>
          <t>IT Infrastructure Manager in IT &amp; Infrastructure · Corporate, B1 — People Manager.
The work: Runs servers, AD/DNS, network, cloud, hosting, backup and DR.
At this level the role owns a domain / module, or a small team.
Key responsibilities: Runs servers, AD/DNS, network, cloud, hosting, backup and DR; Domain specialist work; A domain or a small team.
Holders describe it with: management · server · cloud · administration · dns · incident.
Leads 5 direct reports.</t>
        </is>
      </c>
      <c r="DV273" s="137" t="inlineStr">
        <is>
          <t>Hire as: Manager — IRIS B1 Team Lead · People Manager
Market level: P3 / M2 · SFIA 4 Enable
Experience: 4–7 yrs · Education: BE / B.Sc / diploma + certifications
Team size at this level: IC: none · Team Lead: 3–5
Equivalent titles at peers: Atlassian company-wide P-levels – P40 · IRIS Vs Competitor Benchmark — infrastructure ladder – Senior SysAdmin
Credentials: Microsoft / CCNA / ISO 27001 / ITIL; AWS / Azure / Kubernetes certifications
Must already know: ISO 27001 / InfoSec controls</t>
        </is>
      </c>
      <c r="DW273"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Infra
TOOLS: AWS
★ = must-have for the family. Scale: 1 Awareness · 2 Working · 3 Practitioner · 4 Advanced · 5 Expert.</t>
        </is>
      </c>
      <c r="DX273"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73" s="139" t="inlineStr">
        <is>
          <t>Market level: P3 / M2 · SFIA 4 Enable
Typical title: Manager
At peers: Atlassian company-wide P-levels – P40 · IRIS Vs Competitor Benchmark — infrastructure ladder: Senior SysAdmin
Typical experience: 4–8 yrs · IRIS guide 4–7
Standard: ITIL 4; ISO/IEC 27001:2022</t>
        </is>
      </c>
      <c r="DZ273" s="126" t="inlineStr">
        <is>
          <t>4–7 yrs</t>
        </is>
      </c>
      <c r="EA273" s="126" t="inlineStr">
        <is>
          <t>5–8 · 4–8</t>
        </is>
      </c>
      <c r="EB273" s="126" t="inlineStr">
        <is>
          <t>Manager</t>
        </is>
      </c>
      <c r="EC273" s="126" t="inlineStr">
        <is>
          <t>Atlassian company-wide P-levels: P40 · IRIS Vs Competitor Benchmark — infrastructure ladder: Senior SysAdmin</t>
        </is>
      </c>
      <c r="ED273" s="126" t="inlineStr">
        <is>
          <t>ITIL 4; ISO/IEC 27001:2022; SFIA infrastructure</t>
        </is>
      </c>
      <c r="EE273" s="126" t="inlineStr">
        <is>
          <t>Core 3 · Future 3 · Functional 3 · Leadership 2</t>
        </is>
      </c>
      <c r="EF273" s="139" t="n"/>
      <c r="EG273" s="126" t="inlineStr">
        <is>
          <t>✓ HRIS: 22.3 yrs, B.SC, 5 direct reports
✓ Survey: 20 of 20 questions answered
✗ KRAs: none on file
✓ Manager mapping: rating, 9-box
✗ Job description: not on file</t>
        </is>
      </c>
      <c r="EH273" s="118" t="inlineStr">
        <is>
          <t xml:space="preserve">D145 · Title to review · Low: Check title against ladder · owner HR · </t>
        </is>
      </c>
      <c r="EI273" s="118" t="n"/>
      <c r="EJ273" s="118" t="n"/>
      <c r="EK273" s="118" t="inlineStr">
        <is>
          <t>Survey: answered · full text needed · KRAs: not received · Experience: on file</t>
        </is>
      </c>
      <c r="EL273" s="141" t="n"/>
      <c r="EM273" s="142" t="n"/>
      <c r="EN273" s="142" t="n"/>
      <c r="EO273" s="142" t="n"/>
      <c r="EP273" s="142" t="n"/>
      <c r="EQ273" s="143" t="n"/>
      <c r="ER273" s="135" t="n"/>
      <c r="ES273" s="135" t="n"/>
      <c r="ET273" s="135" t="n"/>
      <c r="EU273" s="135" t="n"/>
      <c r="EV273" s="135" t="n"/>
      <c r="EW273" s="135" t="n"/>
      <c r="EX273" s="135" t="n"/>
      <c r="EY273" s="143" t="n"/>
      <c r="EZ273" s="135" t="n"/>
      <c r="FA273" s="135" t="n"/>
      <c r="FB273" s="135" t="n"/>
      <c r="FC273" s="135" t="n"/>
      <c r="FD273" s="135" t="n"/>
    </row>
    <row r="274" ht="300" customHeight="1">
      <c r="A274" s="109" t="inlineStr">
        <is>
          <t>Corporate</t>
        </is>
      </c>
      <c r="B274" s="110" t="inlineStr">
        <is>
          <t>IRIS2099</t>
        </is>
      </c>
      <c r="C274" s="110" t="inlineStr">
        <is>
          <t>Parthiban Thangaraj</t>
        </is>
      </c>
      <c r="D274" s="110" t="inlineStr">
        <is>
          <t>IT &amp; Infrastructure</t>
        </is>
      </c>
      <c r="E274" s="110" t="inlineStr">
        <is>
          <t>RC-076</t>
        </is>
      </c>
      <c r="F274" s="110" t="inlineStr">
        <is>
          <t>Mahesh Tilave</t>
        </is>
      </c>
      <c r="G274" s="110" t="inlineStr">
        <is>
          <t>IRIS2103</t>
        </is>
      </c>
      <c r="H274" s="110" t="inlineStr">
        <is>
          <t>B2</t>
        </is>
      </c>
      <c r="I274" s="110" t="n"/>
      <c r="J274" s="110" t="n">
        <v>9.800000000000001</v>
      </c>
      <c r="K274" s="110" t="n">
        <v>3.6</v>
      </c>
      <c r="L274" s="110" t="inlineStr">
        <is>
          <t>B.Tech</t>
        </is>
      </c>
      <c r="M274" s="110" t="n"/>
      <c r="N274" s="144" t="inlineStr">
        <is>
          <t>Senior Software Engineer</t>
        </is>
      </c>
      <c r="O274" s="113" t="inlineStr">
        <is>
          <t>Senior DevOps Engineer</t>
        </is>
      </c>
      <c r="P274" s="112" t="inlineStr">
        <is>
          <t>Engineering &amp; Development</t>
        </is>
      </c>
      <c r="Q274" s="112" t="inlineStr">
        <is>
          <t>DevOps &amp; Release Engineering</t>
        </is>
      </c>
      <c r="R274" s="113" t="inlineStr">
        <is>
          <t>Not in current mapping files</t>
        </is>
      </c>
      <c r="S274" s="114" t="inlineStr">
        <is>
          <t>A3</t>
        </is>
      </c>
      <c r="T274" s="151" t="inlineStr">
        <is>
          <t>Senior Associate</t>
        </is>
      </c>
      <c r="U274" s="151" t="inlineStr">
        <is>
          <t>A</t>
        </is>
      </c>
      <c r="V274" s="112" t="inlineStr">
        <is>
          <t>IC</t>
        </is>
      </c>
      <c r="W274" s="116" t="inlineStr">
        <is>
          <t>● Newly mapped</t>
        </is>
      </c>
      <c r="X274" s="112" t="inlineStr">
        <is>
          <t>P2</t>
        </is>
      </c>
      <c r="Y274" s="112" t="inlineStr">
        <is>
          <t>Developing</t>
        </is>
      </c>
      <c r="Z274" s="112" t="inlineStr">
        <is>
          <t>3 Apply</t>
        </is>
      </c>
      <c r="AA274" s="117" t="inlineStr">
        <is>
          <t>A3</t>
        </is>
      </c>
      <c r="AB274" s="118" t="inlineStr">
        <is>
          <t>Band A · Practitioner</t>
        </is>
      </c>
      <c r="AC274" s="118" t="inlineStr">
        <is>
          <t>Senior Associate</t>
        </is>
      </c>
      <c r="AD274" s="118" t="inlineStr">
        <is>
          <t>• Same as the model</t>
        </is>
      </c>
      <c r="AE274" s="118" t="inlineStr">
        <is>
          <t>B2</t>
        </is>
      </c>
      <c r="AF274" s="118" t="inlineStr">
        <is>
          <t>OK</t>
        </is>
      </c>
      <c r="AG274" s="118" t="inlineStr">
        <is>
          <t>No change · already below the manager</t>
        </is>
      </c>
      <c r="AH274" s="118" t="n">
        <v>2</v>
      </c>
      <c r="AI274" s="118" t="n"/>
      <c r="AJ274" s="119" t="inlineStr">
        <is>
          <t>Corporate · IT &amp; Infrastructure · Band A · Early career</t>
        </is>
      </c>
      <c r="AK274" s="120" t="n">
        <v>2.5</v>
      </c>
      <c r="AL274" s="121">
        <f>IFERROR(INDEX(WM_C,MATCH($AJ274,WM_KEY,0)),"")</f>
        <v>0.64</v>
      </c>
      <c r="AM274" s="122">
        <f>IF(OR(AK274="",AL274=""),"",AK274*AL274)</f>
        <v>1.6</v>
      </c>
      <c r="AN274" s="120" t="n">
        <v>2.5</v>
      </c>
      <c r="AO274" s="121">
        <f>IFERROR(INDEX(WM_AU,MATCH($AJ274,WM_KEY,0)),"")</f>
        <v>0.16</v>
      </c>
      <c r="AP274" s="122">
        <f>IF(OR(AN274="",AO274=""),"",AN274*AO274)</f>
        <v>0.4</v>
      </c>
      <c r="AQ274" s="120" t="n">
        <v>2.5</v>
      </c>
      <c r="AR274" s="121">
        <f>IFERROR(INDEX(WM_AC,MATCH($AJ274,WM_KEY,0)),"")</f>
        <v>0.04</v>
      </c>
      <c r="AS274" s="122">
        <f>IF(OR(AQ274="",AR274=""),"",AQ274*AR274)</f>
        <v>0.1</v>
      </c>
      <c r="AT274" s="120" t="n">
        <v>1.5</v>
      </c>
      <c r="AU274" s="121">
        <f>IFERROR(INDEX(WM_L,MATCH($AJ274,WM_KEY,0)),"")</f>
        <v>0</v>
      </c>
      <c r="AV274" s="122">
        <f>IF(OR(AT274="",AU274=""),"",AT274*AU274)</f>
        <v>0</v>
      </c>
      <c r="AW274" s="120" t="n">
        <v>6</v>
      </c>
      <c r="AX274" s="121">
        <f>IFERROR(INDEX(WM_E,MATCH($AJ274,WM_KEY,0)),"")</f>
        <v>0.1</v>
      </c>
      <c r="AY274" s="122">
        <f>IF(OR(AW274="",AX274=""),"",AW274*AX274)</f>
        <v>0.6</v>
      </c>
      <c r="AZ274" s="123" t="n">
        <v>2.5</v>
      </c>
      <c r="BA274" s="121">
        <f>IFERROR(INDEX(WM_BI,MATCH($AJ274,WM_KEY,0)),"")</f>
        <v>0.06</v>
      </c>
      <c r="BB274" s="122">
        <f>IF(OR(AZ274="",BA274=""),"",AZ274*BA274)</f>
        <v>0.15</v>
      </c>
      <c r="BC274" s="122">
        <f>IF(COUNT(AM274,AP274,AS274,AV274,AY274,BB274)&lt;6,"",SUM(AM274,AP274,AS274,AV274,AY274,BB274))</f>
        <v>2.85</v>
      </c>
      <c r="BD274" s="122" t="str">
        <f>IF(BC274="","",INDEX({"A1","A2","A3","B1","B2","B3","C1","C2","D1","D2","E1","E2"},MAX(1,MIN(12,ROUND(BC274,0)))))</f>
        <v>A3</v>
      </c>
      <c r="BE274" s="114" t="inlineStr">
        <is>
          <t>A3</t>
        </is>
      </c>
      <c r="BF274" s="124" t="inlineStr">
        <is>
          <t>The score decided the level</t>
        </is>
      </c>
      <c r="BG27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4" s="125" t="inlineStr">
        <is>
          <t>At build: Complexity 1.60 + Autonomy 0.40 + Accountability 0.10 + Leadership 0.00 + Experience 0.60 + Business impact 0.15
= 2.85 points → nearest level 3 = A3
Final level: A3 · same as the score</t>
        </is>
      </c>
      <c r="BI274" s="125" t="inlineStr">
        <is>
          <t>No rule applied: the score decides.</t>
        </is>
      </c>
      <c r="BJ274" s="125" t="inlineStr">
        <is>
          <t>—</t>
        </is>
      </c>
      <c r="BK274" s="126" t="n"/>
      <c r="BL274" s="126" t="inlineStr">
        <is>
          <t>Medium</t>
        </is>
      </c>
      <c r="BM274" s="126" t="inlineStr">
        <is>
          <t>• Work described is smaller than the current designation suggests — manager to confirm the actual role
• 9.8 yrs of experience in a role that reads as Band A work — a career-path question for the manager: can the role be widened · Specialist, B1 or is it correctly sized?</t>
        </is>
      </c>
      <c r="BN274" s="125" t="inlineStr">
        <is>
          <t>Stable · moves in fewer than 5 of 30 weight tests</t>
        </is>
      </c>
      <c r="BO274" s="148" t="inlineStr">
        <is>
          <t>Rated 2.5 of 12 · between A2 and A3
Start: 3.0 · senior practitioner title
Evidence reads like A2: Creates AWS resources, manages access, migrates source code to Git; DevOps support tasks → moved down 0.5
Market: A2 = Standard work of the discipline · A3 = Varied and non-standard work; handles exceptions</t>
        </is>
      </c>
      <c r="BP274" s="129" t="inlineStr">
        <is>
          <t>Rated 2.5 of 12 · between A2 and A3
Start: 3.0 · senior practitioner title
Evidence reads like A2: Lists AWS resources, code migration and DevOps tasks; no calls beyond own routine work → moved down 0.5
Market: A2 = Chooses own approach within standards · A3 = Technical / QC / client calls on own work</t>
        </is>
      </c>
      <c r="BQ274" s="129" t="inlineStr">
        <is>
          <t>Rated 2.5 of 12 · between A2 and A3
Start: 3.0 · senior practitioner title
Evidence reads like A2: Answers for AWS resource creation, access and code migration; errors block developers' access → moved down 0.5
Market: A2 = Own deliverables · accuracy, TAT · A3 = A module / process, or work with client or regulatory consequences</t>
        </is>
      </c>
      <c r="BR274"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74" s="129" t="inlineStr">
        <is>
          <t>Rated 6 of 12
Experience: 9.8 yrs total · 6.2 before IRIS + 3.6 at IRIS = 5.9 on the experience scale
Qualification: B.Tech · graduate, relevant to the work → no change
Market: A3 roles typically have 2–5 yrs · IRIS guide 2–4</t>
        </is>
      </c>
      <c r="BT27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74" s="127" t="inlineStr">
        <is>
          <t>KRAs not received · manager to supply</t>
        </is>
      </c>
      <c r="BV274" s="125" t="n"/>
      <c r="BW274" s="125" t="n"/>
      <c r="BX274" s="125" t="n"/>
      <c r="BY274" s="125" t="n"/>
      <c r="BZ274" s="128" t="inlineStr">
        <is>
          <t>KRAs not received · manager to supply</t>
        </is>
      </c>
      <c r="CA274" s="125" t="n"/>
      <c r="CB274" s="130" t="n">
        <v>20</v>
      </c>
      <c r="CC274" s="128" t="inlineStr">
        <is>
          <t>Full survey answers not in the files received · How We Grow export needed · HR</t>
        </is>
      </c>
      <c r="CD274" s="131" t="inlineStr">
        <is>
          <t>—</t>
        </is>
      </c>
      <c r="CE274" s="131" t="inlineStr">
        <is>
          <t>—</t>
        </is>
      </c>
      <c r="CF274" s="131" t="inlineStr">
        <is>
          <t>—</t>
        </is>
      </c>
      <c r="CG274" s="131" t="inlineStr">
        <is>
          <t>—</t>
        </is>
      </c>
      <c r="CH274" s="132" t="inlineStr">
        <is>
          <t>Complexity: Evidence reads like A2: Creates AWS resources, manages access, migrates source code to Git; DevOps support tasks → moved down 0.5
Autonomy: Evidence reads like A2: Lists AWS resources, code migration and DevOps tasks; no calls beyond own routine work → moved down 0.5
Accountability: Evidence reads like A2: Answers for AWS resource creation, access and code migration; errors block developers' access → moved down 0.5
Leadership: Evidence reads like A1: No guiding or leading of others described → moved down 0.5
Business Impact: No survey or manager-mapping signal on criticality: kept at the start point.</t>
        </is>
      </c>
      <c r="CI274" s="131" t="inlineStr">
        <is>
          <t>Common themes in sub-family holders, all levels' answers: support · devops activities
Common themes in sub-family holders, all levels' answers: application
If the work is missed · role-holders' themes: level.</t>
        </is>
      </c>
      <c r="CJ274" s="131" t="inlineStr">
        <is>
          <t>Self-identified: AI / automation · Technical depth &amp; architecture
For the next role: AI / automation · Technical depth &amp; architecture</t>
        </is>
      </c>
      <c r="CK274" s="128" t="inlineStr">
        <is>
          <t>Full survey answers not in the files received · How We Grow export needed · HR</t>
        </is>
      </c>
      <c r="CL274" s="133" t="inlineStr">
        <is>
          <t>WHAT THE ROLE DOES: Builds and runs CI/CD pipelines, environments, deployments and release automation. At A3: varied work; reviews juniors; go-to for a process.
Common themes in sub-family holders, all levels' answers: support · devops activities
KEY RESPONSIBILITIES: Builds and runs CI/CD pipelines, environments, deployments and release automation; Varied and non-standard work; handles exceptions; A module / process, or work with client or regulatory consequences
DELIVERS: A module / process, or work with client or regulatory consequences
ACCOUNTABLE FOR: A module / process, or work with client or regulatory consequences
Common themes in sub-family holders, all levels' answers: application
DECIDES ALONE: Technical / QC / client calls on own work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sub-family themes · 3+ answered — 2 holders, 2 answered the survey; sub-family 3 answered; catalogue RC-076</t>
        </is>
      </c>
      <c r="CM274" s="134" t="inlineStr">
        <is>
          <t>What the role answers for: A module / process, or work with client or regulatory consequences.
Accountability &amp; Impact rating: 2.5 of 12 · A2-level impact.
If the work is missed · role-holders' themes: level.
Manager talent mapping — Latest rating: Not rated · manager · 9-Box Grid placement: Not placed · manager.</t>
        </is>
      </c>
      <c r="CN274" s="135" t="n"/>
      <c r="CO274" s="135" t="n">
        <v>2.5</v>
      </c>
      <c r="CP274" s="136" t="inlineStr">
        <is>
          <t>Not rated · manager</t>
        </is>
      </c>
      <c r="CQ274" s="137" t="inlineStr">
        <is>
          <t>—</t>
        </is>
      </c>
      <c r="CR274" s="137" t="inlineStr">
        <is>
          <t>Not placed · manager</t>
        </is>
      </c>
      <c r="CS274" s="137" t="inlineStr">
        <is>
          <t>No rating data</t>
        </is>
      </c>
      <c r="CT274" s="137" t="n"/>
      <c r="CU274" s="137" t="n"/>
      <c r="CV274" s="137" t="n"/>
      <c r="CW274" s="137" t="n"/>
      <c r="CX274" s="137" t="n"/>
      <c r="CY274" s="137" t="n"/>
      <c r="CZ274" s="137" t="n"/>
      <c r="DA274" s="119" t="n">
        <v>80</v>
      </c>
      <c r="DB274" s="138" t="inlineStr">
        <is>
          <t>Developing</t>
        </is>
      </c>
      <c r="DC274" s="138" t="n">
        <v>75</v>
      </c>
      <c r="DD274" s="138" t="n">
        <v>75</v>
      </c>
      <c r="DE274" s="138" t="n">
        <v>84</v>
      </c>
      <c r="DF274" s="138" t="n"/>
      <c r="DG274" s="138" t="inlineStr">
        <is>
          <t>Programming &amp; stack, System design, SQL &amp; data</t>
        </is>
      </c>
      <c r="DH274" s="138" t="inlineStr">
        <is>
          <t>B1: 70% of profile — not yet</t>
        </is>
      </c>
      <c r="DI274" s="138" t="inlineStr">
        <is>
          <t>Evidence: Survey | Core: Ownership 2/2, Problem solving 2/2, Communication &amp; collaboration 1/2, Client &amp; quality focus 1/2, Learning agility 1/2, Integrity &amp; compliance 2/2 | Future-ready: AI literacy 1/2, Data literacy 1/2, Digital fluency 2/2, Innovation 2/2 | Functional: Programming &amp; stack 2/3, System design 2/3, SQL &amp; data 2/3, Cloud &amp; DevOps 4/3, AI / GenAI 2/3, Product &amp; domain 4/3</t>
        </is>
      </c>
      <c r="DJ274" s="111" t="inlineStr">
        <is>
          <t>AI / automation · Technical depth &amp; architecture</t>
        </is>
      </c>
      <c r="DK274" s="112" t="n"/>
      <c r="DL274" s="112" t="inlineStr">
        <is>
          <t>Project, Program &amp; Agile Management</t>
        </is>
      </c>
      <c r="DM274" s="112" t="inlineStr">
        <is>
          <t>AI / automation · Technical depth &amp; architecture</t>
        </is>
      </c>
      <c r="DN274" s="112" t="n"/>
      <c r="DO274" s="139" t="inlineStr">
        <is>
          <t>No strong match from survey evidence</t>
        </is>
      </c>
      <c r="DP274" s="126" t="inlineStr">
        <is>
          <t>No material overlap found</t>
        </is>
      </c>
      <c r="DQ274" s="126" t="inlineStr">
        <is>
          <t>Saurabh Jaykumar Wanjari · iFile, Software Engineer — 0.31; Saurabh Padalkar · iFile, AI/ML Engineer — 0.25</t>
        </is>
      </c>
      <c r="DR274" s="126" t="n"/>
      <c r="DS274" s="126" t="n"/>
      <c r="DT274" s="126" t="inlineStr">
        <is>
          <t>A3 deep-dive: score 2.85 · gap to B1 0.7 · 0.5–1.0 from B1</t>
        </is>
      </c>
      <c r="DU274" s="140" t="inlineStr">
        <is>
          <t>Senior DevOps Engineer in IT &amp; Infrastructure · Corporate, A3 — IC.
The work: Builds and runs CI/CD pipelines, environments, deployments and release automation.
At this level the role owns varied work; reviews juniors; go-to for a process.
Key responsibilities: Builds and runs CI/CD pipelines, environments, deployments and release automation; Varied and non-standard work; handles exceptions; A module / process, or work with client or regulatory consequences.</t>
        </is>
      </c>
      <c r="DV27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7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27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4" s="139" t="inlineStr">
        <is>
          <t>Market level: P2 · SFIA 3 Apply
Typical title: Software Engineer
At peers: Workiva – SE · Broadridge India – SE · Nasdaq / AxiomSL – SE
Typical experience: 2–5 yrs · IRIS guide 2–4
Standard: SFIA 9; OWASP secure coding</t>
        </is>
      </c>
      <c r="DZ274" s="126" t="inlineStr">
        <is>
          <t>2–4 yrs</t>
        </is>
      </c>
      <c r="EA274" s="126" t="inlineStr">
        <is>
          <t>3–5 · 2–5</t>
        </is>
      </c>
      <c r="EB274" s="126" t="inlineStr">
        <is>
          <t>Software Engineer</t>
        </is>
      </c>
      <c r="EC274" s="126" t="inlineStr">
        <is>
          <t>Workiva: SE · Broadridge India: SE · Nasdaq / AxiomSL: SE · Salesforce: MTS · Atlassian: P40 · 3–7 yrs · Freshworks: Senior SE</t>
        </is>
      </c>
      <c r="ED274" s="126" t="inlineStr">
        <is>
          <t>SFIA 9 · software development, programming; OWASP secure coding; cloud vendor certifications</t>
        </is>
      </c>
      <c r="EE274" s="126" t="inlineStr">
        <is>
          <t>Core 2 · Future 2 · Functional 3 · Leadership not scored</t>
        </is>
      </c>
      <c r="EF274" s="139" t="n"/>
      <c r="EG274" s="126" t="inlineStr">
        <is>
          <t>✓ HRIS: 9.8 yrs, B.Tech, 0 direct reports
✓ Survey: 20 of 20 questions answered
✗ KRAs: none on file
✓ Manager mapping: rating, 9-box
✗ Job description: not on file</t>
        </is>
      </c>
      <c r="EH274" s="118" t="inlineStr">
        <is>
          <t xml:space="preserve">D243 · Long-tenure A3 · 8+ yrs · Medium: No rule changed the level: the score decides. · owner Business head — Corporate · </t>
        </is>
      </c>
      <c r="EI274" s="118" t="n"/>
      <c r="EJ274" s="118" t="n"/>
      <c r="EK274" s="118" t="inlineStr">
        <is>
          <t>Survey: answered · full text needed · KRAs: not received · Experience: on file</t>
        </is>
      </c>
      <c r="EL274" s="141" t="n"/>
      <c r="EM274" s="142" t="n"/>
      <c r="EN274" s="142" t="n"/>
      <c r="EO274" s="142" t="n"/>
      <c r="EP274" s="142" t="n"/>
      <c r="EQ274" s="143" t="n"/>
      <c r="ER274" s="135" t="n"/>
      <c r="ES274" s="135" t="n"/>
      <c r="ET274" s="135" t="n"/>
      <c r="EU274" s="135" t="n"/>
      <c r="EV274" s="135" t="n"/>
      <c r="EW274" s="135" t="n"/>
      <c r="EX274" s="135" t="n"/>
      <c r="EY274" s="143" t="n"/>
      <c r="EZ274" s="135" t="n"/>
      <c r="FA274" s="135" t="n"/>
      <c r="FB274" s="135" t="n"/>
      <c r="FC274" s="135" t="n"/>
      <c r="FD274" s="135" t="n"/>
    </row>
    <row r="275" ht="300" customHeight="1">
      <c r="A275" s="109" t="inlineStr">
        <is>
          <t>Corporate</t>
        </is>
      </c>
      <c r="B275" s="110" t="inlineStr">
        <is>
          <t>IRIS2468</t>
        </is>
      </c>
      <c r="C275" s="110" t="inlineStr">
        <is>
          <t>Amit Gangaram Kamble</t>
        </is>
      </c>
      <c r="D275" s="110" t="inlineStr">
        <is>
          <t>IT &amp; Infrastructure</t>
        </is>
      </c>
      <c r="E275" s="110" t="inlineStr">
        <is>
          <t>RC-108</t>
        </is>
      </c>
      <c r="F275" s="110" t="inlineStr">
        <is>
          <t>Vikas Mithbawkar</t>
        </is>
      </c>
      <c r="G275" s="110" t="inlineStr">
        <is>
          <t>IRIS0038</t>
        </is>
      </c>
      <c r="H275" s="110" t="inlineStr">
        <is>
          <t>B1</t>
        </is>
      </c>
      <c r="I275" s="110" t="n"/>
      <c r="J275" s="110" t="n">
        <v>3.6</v>
      </c>
      <c r="K275" s="110" t="n">
        <v>0.6</v>
      </c>
      <c r="L275" s="110" t="inlineStr">
        <is>
          <t>B.Sc</t>
        </is>
      </c>
      <c r="M275" s="110" t="n"/>
      <c r="N275" s="144" t="inlineStr">
        <is>
          <t>Windows Server Administrator L1</t>
        </is>
      </c>
      <c r="O275" s="113" t="inlineStr">
        <is>
          <t>Senior System Administrator</t>
        </is>
      </c>
      <c r="P275" s="112" t="inlineStr">
        <is>
          <t>IT &amp; Infrastructure</t>
        </is>
      </c>
      <c r="Q275" s="112" t="inlineStr">
        <is>
          <t>Infrastructure &amp; Cloud Operations</t>
        </is>
      </c>
      <c r="R275" s="113" t="inlineStr">
        <is>
          <t>Not in current mapping files</t>
        </is>
      </c>
      <c r="S275" s="114" t="inlineStr">
        <is>
          <t>A3</t>
        </is>
      </c>
      <c r="T275" s="151" t="inlineStr">
        <is>
          <t>Senior Associate</t>
        </is>
      </c>
      <c r="U275" s="151" t="inlineStr">
        <is>
          <t>A</t>
        </is>
      </c>
      <c r="V275" s="112" t="inlineStr">
        <is>
          <t>IC</t>
        </is>
      </c>
      <c r="W275" s="116" t="inlineStr">
        <is>
          <t>● Newly mapped</t>
        </is>
      </c>
      <c r="X275" s="112" t="inlineStr">
        <is>
          <t>P2</t>
        </is>
      </c>
      <c r="Y275" s="112" t="inlineStr">
        <is>
          <t>Developing</t>
        </is>
      </c>
      <c r="Z275" s="112" t="inlineStr">
        <is>
          <t>3 Apply</t>
        </is>
      </c>
      <c r="AA275" s="117" t="inlineStr">
        <is>
          <t>A3</t>
        </is>
      </c>
      <c r="AB275" s="118" t="inlineStr">
        <is>
          <t>Band A · Practitioner</t>
        </is>
      </c>
      <c r="AC275" s="118" t="inlineStr">
        <is>
          <t>Senior Associate</t>
        </is>
      </c>
      <c r="AD275" s="118" t="inlineStr">
        <is>
          <t>• Same as the model</t>
        </is>
      </c>
      <c r="AE275" s="118" t="inlineStr">
        <is>
          <t>B1</t>
        </is>
      </c>
      <c r="AF275" s="118" t="inlineStr">
        <is>
          <t>OK</t>
        </is>
      </c>
      <c r="AG275" s="118" t="inlineStr">
        <is>
          <t>No change · already below the manager</t>
        </is>
      </c>
      <c r="AH275" s="118" t="n">
        <v>3</v>
      </c>
      <c r="AI275" s="118" t="n"/>
      <c r="AJ275" s="119" t="inlineStr">
        <is>
          <t>Corporate · IT &amp; Infrastructure · Band A · Early career</t>
        </is>
      </c>
      <c r="AK275" s="120" t="n">
        <v>2</v>
      </c>
      <c r="AL275" s="121">
        <f>IFERROR(INDEX(WM_C,MATCH($AJ275,WM_KEY,0)),"")</f>
        <v>0.64</v>
      </c>
      <c r="AM275" s="122">
        <f>IF(OR(AK275="",AL275=""),"",AK275*AL275)</f>
        <v>1.28</v>
      </c>
      <c r="AN275" s="120" t="n">
        <v>2</v>
      </c>
      <c r="AO275" s="121">
        <f>IFERROR(INDEX(WM_AU,MATCH($AJ275,WM_KEY,0)),"")</f>
        <v>0.16</v>
      </c>
      <c r="AP275" s="122">
        <f>IF(OR(AN275="",AO275=""),"",AN275*AO275)</f>
        <v>0.32</v>
      </c>
      <c r="AQ275" s="120" t="n">
        <v>2</v>
      </c>
      <c r="AR275" s="121">
        <f>IFERROR(INDEX(WM_AC,MATCH($AJ275,WM_KEY,0)),"")</f>
        <v>0.04</v>
      </c>
      <c r="AS275" s="122">
        <f>IF(OR(AQ275="",AR275=""),"",AQ275*AR275)</f>
        <v>0.08</v>
      </c>
      <c r="AT275" s="120" t="n">
        <v>1</v>
      </c>
      <c r="AU275" s="121">
        <f>IFERROR(INDEX(WM_L,MATCH($AJ275,WM_KEY,0)),"")</f>
        <v>0</v>
      </c>
      <c r="AV275" s="122">
        <f>IF(OR(AT275="",AU275=""),"",AT275*AU275)</f>
        <v>0</v>
      </c>
      <c r="AW275" s="120" t="n">
        <v>3</v>
      </c>
      <c r="AX275" s="121">
        <f>IFERROR(INDEX(WM_E,MATCH($AJ275,WM_KEY,0)),"")</f>
        <v>0.1</v>
      </c>
      <c r="AY275" s="122">
        <f>IF(OR(AW275="",AX275=""),"",AW275*AX275)</f>
        <v>0.3</v>
      </c>
      <c r="AZ275" s="123" t="n">
        <v>2</v>
      </c>
      <c r="BA275" s="121">
        <f>IFERROR(INDEX(WM_BI,MATCH($AJ275,WM_KEY,0)),"")</f>
        <v>0.06</v>
      </c>
      <c r="BB275" s="122">
        <f>IF(OR(AZ275="",BA275=""),"",AZ275*BA275)</f>
        <v>0.12</v>
      </c>
      <c r="BC275" s="122">
        <f>IF(COUNT(AM275,AP275,AS275,AV275,AY275,BB275)&lt;6,"",SUM(AM275,AP275,AS275,AV275,AY275,BB275))</f>
        <v>2.1</v>
      </c>
      <c r="BD275" s="122" t="str">
        <f>IF(BC275="","",INDEX({"A1","A2","A3","B1","B2","B3","C1","C2","D1","D2","E1","E2"},MAX(1,MIN(12,ROUND(BC275,0)))))</f>
        <v>A2</v>
      </c>
      <c r="BE275" s="114" t="inlineStr">
        <is>
          <t>A3</t>
        </is>
      </c>
      <c r="BF275" s="124" t="inlineStr">
        <is>
          <t>Rule: R7 Band A experience</t>
        </is>
      </c>
      <c r="BG27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5" s="125" t="inlineStr">
        <is>
          <t>At build: Complexity 1.28 + Autonomy 0.32 + Accountability 0.08 + Leadership 0.00 + Experience 0.30 + Business impact 0.12
= 2.10 points → nearest level 2 = A2
Final level: A3 · a rule applied: see the next column</t>
        </is>
      </c>
      <c r="BI275" s="125" t="inlineStr">
        <is>
          <t>• Raised to A3: 3.6 years' experience is 2 years or more.
Final level: A3.</t>
        </is>
      </c>
      <c r="BJ275" s="125" t="inlineStr">
        <is>
          <t>Input needed</t>
        </is>
      </c>
      <c r="BK275" s="126" t="n"/>
      <c r="BL275" s="126" t="inlineStr">
        <is>
          <t>Low</t>
        </is>
      </c>
      <c r="BM275" s="126" t="inlineStr">
        <is>
          <t>• No survey answers or KRA — the role factors rest on designation and reporting lines only</t>
        </is>
      </c>
      <c r="BN275" s="125" t="inlineStr">
        <is>
          <t>Stable · moves in fewer than 5 of 30 weight tests</t>
        </is>
      </c>
      <c r="BO275" s="127" t="inlineStr">
        <is>
          <t>Rated 2 of 12
Start: 2.0 · practitioner title
Evidence: no survey answers or KRAs on file → rating stays at the start
Market: A2 = Standard work of the discipline</t>
        </is>
      </c>
      <c r="BP275" s="128" t="inlineStr">
        <is>
          <t>Rated 2 of 12
Start: 2.0 · practitioner title
Evidence: no survey answers or KRAs on file → rating stays at the start
Market: A2 = Chooses own approach within standards</t>
        </is>
      </c>
      <c r="BQ275" s="128" t="inlineStr">
        <is>
          <t>Rated 2 of 12
Start: 2.0 · practitioner title
Evidence: no survey answers or KRAs on file → rating stays at the start
Market: A2 = Own deliverables · accuracy, TAT</t>
        </is>
      </c>
      <c r="BR275" s="128" t="inlineStr">
        <is>
          <t>Rated 1 of 12 — not counted: the weight is 0% at this level
Start: 1.0 · individual contributor, so influence only
Evidence: no survey answers or KRAs on file → rating stays at the start
Team: 0 direct reports · IC
Market: A1 = Not scored in Band A</t>
        </is>
      </c>
      <c r="BS275" s="129" t="inlineStr">
        <is>
          <t>Rated 3 of 12
Experience: 3.6 yrs total · 3.0 before IRIS + 0.6 at IRIS = 3.2 on the experience scale
Qualification: B.Sc · graduate, relevant to the work → no change
Market: A3 roles typically have 2–5 yrs · IRIS guide 2–4</t>
        </is>
      </c>
      <c r="BT27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75" s="127" t="inlineStr">
        <is>
          <t>KRAs not received · manager to supply</t>
        </is>
      </c>
      <c r="BV275" s="125" t="n"/>
      <c r="BW275" s="125" t="n"/>
      <c r="BX275" s="125" t="n"/>
      <c r="BY275" s="125" t="n"/>
      <c r="BZ275" s="128" t="inlineStr">
        <is>
          <t>KRAs not received · manager to supply</t>
        </is>
      </c>
      <c r="CA275" s="125" t="n"/>
      <c r="CB275" s="130" t="n">
        <v>0</v>
      </c>
      <c r="CC275" s="128" t="inlineStr">
        <is>
          <t>No survey response on file</t>
        </is>
      </c>
      <c r="CD275" s="131" t="inlineStr">
        <is>
          <t>—</t>
        </is>
      </c>
      <c r="CE275" s="131" t="inlineStr">
        <is>
          <t>—</t>
        </is>
      </c>
      <c r="CF275" s="131" t="inlineStr">
        <is>
          <t>—</t>
        </is>
      </c>
      <c r="CG275" s="131" t="inlineStr">
        <is>
          <t>—</t>
        </is>
      </c>
      <c r="CH275"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75"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75" s="131" t="n"/>
      <c r="CK275" s="128" t="inlineStr">
        <is>
          <t>No survey response on file</t>
        </is>
      </c>
      <c r="CL275"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75" s="134" t="inlineStr">
        <is>
          <t>What the role answers for: A module / process, or work with client or regulatory consequences.
Accountability &amp; Impact rating: 2 of 12 · A2-level impact.
If the work is missed · role-holders' themes: business · server · data loss.
Manager talent mapping — Latest rating: Not rated · manager · 9-Box Grid placement: Not placed · manager.</t>
        </is>
      </c>
      <c r="CN275" s="135" t="n"/>
      <c r="CO275" s="135" t="n">
        <v>2</v>
      </c>
      <c r="CP275" s="136" t="inlineStr">
        <is>
          <t>Not rated · manager</t>
        </is>
      </c>
      <c r="CQ275" s="137" t="inlineStr">
        <is>
          <t>—</t>
        </is>
      </c>
      <c r="CR275" s="137" t="inlineStr">
        <is>
          <t>Not placed · manager</t>
        </is>
      </c>
      <c r="CS275" s="137" t="inlineStr">
        <is>
          <t>No rating data</t>
        </is>
      </c>
      <c r="CT275" s="137" t="n"/>
      <c r="CU275" s="137" t="n"/>
      <c r="CV275" s="137" t="n"/>
      <c r="CW275" s="137" t="n"/>
      <c r="CX275" s="137" t="n"/>
      <c r="CY275" s="137" t="n"/>
      <c r="CZ275" s="137" t="n"/>
      <c r="DA275" s="119" t="n"/>
      <c r="DB275" s="138" t="inlineStr">
        <is>
          <t>Not assessed — no survey or KRA evidence</t>
        </is>
      </c>
      <c r="DC275" s="138" t="n"/>
      <c r="DD275" s="138" t="n"/>
      <c r="DE275" s="138" t="n"/>
      <c r="DF275" s="138" t="n"/>
      <c r="DG275" s="138" t="n"/>
      <c r="DH275" s="138" t="n"/>
      <c r="DI275" s="138" t="inlineStr">
        <is>
          <t>Required at A3: Core 2 · Future-ready 2 · Functional Infra &amp; security 3 · Cloud &amp; DevOps 3 · Quality &amp; process 3 · Stakeholder mgmt 3 · Prioritisation 3 · AI / GenAI 3 — rate in manager validation using sheet 4.</t>
        </is>
      </c>
      <c r="DJ275" s="111" t="n"/>
      <c r="DK275" s="112" t="n"/>
      <c r="DL275" s="112" t="inlineStr">
        <is>
          <t>IT.INF-F: cloud/server administration; access; backup; incident controls</t>
        </is>
      </c>
      <c r="DM275" s="112" t="n"/>
      <c r="DN275" s="112" t="n"/>
      <c r="DO275" s="139" t="n"/>
      <c r="DP275" s="126" t="inlineStr">
        <is>
          <t>No survey text</t>
        </is>
      </c>
      <c r="DQ275" s="126" t="inlineStr">
        <is>
          <t>No survey text</t>
        </is>
      </c>
      <c r="DR275" s="126" t="n"/>
      <c r="DS275" s="126" t="n"/>
      <c r="DT275" s="126" t="inlineStr">
        <is>
          <t>A3 deep-dive: score 2.1 · gap to B1 1.45 · More than 1.0 from B1</t>
        </is>
      </c>
      <c r="DU275"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75"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75"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75"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5"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75" s="126" t="inlineStr">
        <is>
          <t>2–4 yrs</t>
        </is>
      </c>
      <c r="EA275" s="126" t="inlineStr">
        <is>
          <t>3–5 · 2–5</t>
        </is>
      </c>
      <c r="EB275" s="126" t="inlineStr">
        <is>
          <t>System Administrator</t>
        </is>
      </c>
      <c r="EC275" s="126" t="inlineStr">
        <is>
          <t>Atlassian company-wide P-levels: P40 · IRIS Vs Competitor Benchmark — infrastructure ladder: System Administrator</t>
        </is>
      </c>
      <c r="ED275" s="126" t="inlineStr">
        <is>
          <t>ITIL 4; ISO/IEC 27001:2022; SFIA infrastructure</t>
        </is>
      </c>
      <c r="EE275" s="126" t="inlineStr">
        <is>
          <t>Core 2 · Future 2 · Functional 3 · Leadership not scored</t>
        </is>
      </c>
      <c r="EF275" s="127" t="inlineStr">
        <is>
          <t>• Survey response or KRAs describing the work · nothing on file — Employee + manager</t>
        </is>
      </c>
      <c r="EG275" s="126" t="inlineStr">
        <is>
          <t>✓ HRIS: 3.6 yrs, B.Sc, 0 direct reports
✗ Survey: no response
✗ KRAs: none on file
✓ Manager mapping: rating, 9-box
✗ Job description: not on file</t>
        </is>
      </c>
      <c r="EH275" s="118" t="inlineStr">
        <is>
          <t xml:space="preserve">D345 · Input needed · Medium: • Survey response or KRAs describing the work · nothing on file — Employee + manager · owner Employee + manager · </t>
        </is>
      </c>
      <c r="EI275" s="118" t="inlineStr">
        <is>
          <t>R120 · Survey response or KRAs describing the work · nothing on file · Employee + manager · Open</t>
        </is>
      </c>
      <c r="EJ275" s="118" t="inlineStr">
        <is>
          <t>Survey response or KRAs describing the work · nothing on file · Employee + manager</t>
        </is>
      </c>
      <c r="EK275" s="118" t="inlineStr">
        <is>
          <t>Survey: no response · KRAs: not received · Experience: on file</t>
        </is>
      </c>
      <c r="EL275" s="141" t="n"/>
      <c r="EM275" s="142" t="n"/>
      <c r="EN275" s="142" t="n"/>
      <c r="EO275" s="142" t="n"/>
      <c r="EP275" s="142" t="n"/>
      <c r="EQ275" s="143" t="n"/>
      <c r="ER275" s="135" t="n"/>
      <c r="ES275" s="135" t="n"/>
      <c r="ET275" s="135" t="n"/>
      <c r="EU275" s="135" t="n"/>
      <c r="EV275" s="135" t="n"/>
      <c r="EW275" s="135" t="n"/>
      <c r="EX275" s="135" t="n"/>
      <c r="EY275" s="143" t="n"/>
      <c r="EZ275" s="135" t="n"/>
      <c r="FA275" s="135" t="n"/>
      <c r="FB275" s="135" t="n"/>
      <c r="FC275" s="135" t="n"/>
      <c r="FD275" s="135" t="n"/>
    </row>
    <row r="276" ht="300" customHeight="1">
      <c r="A276" s="109" t="inlineStr">
        <is>
          <t>Corporate</t>
        </is>
      </c>
      <c r="B276" s="110" t="inlineStr">
        <is>
          <t>IRIS2315</t>
        </is>
      </c>
      <c r="C276" s="110" t="inlineStr">
        <is>
          <t>Gouri Kohale</t>
        </is>
      </c>
      <c r="D276" s="110" t="inlineStr">
        <is>
          <t>IT &amp; Infrastructure</t>
        </is>
      </c>
      <c r="E276" s="110" t="inlineStr">
        <is>
          <t>RC-108</t>
        </is>
      </c>
      <c r="F276" s="110" t="inlineStr">
        <is>
          <t>Vikas Mithbawkar</t>
        </is>
      </c>
      <c r="G276" s="110" t="inlineStr">
        <is>
          <t>IRIS0038</t>
        </is>
      </c>
      <c r="H276" s="110" t="inlineStr">
        <is>
          <t>B1</t>
        </is>
      </c>
      <c r="I276" s="110" t="n"/>
      <c r="J276" s="110" t="n">
        <v>5.5</v>
      </c>
      <c r="K276" s="110" t="n">
        <v>2</v>
      </c>
      <c r="L276" s="110" t="inlineStr">
        <is>
          <t>B.E</t>
        </is>
      </c>
      <c r="M276" s="110" t="n"/>
      <c r="N276" s="144" t="inlineStr">
        <is>
          <t>System Administrator</t>
        </is>
      </c>
      <c r="O276" s="113" t="inlineStr">
        <is>
          <t>Senior System Administrator</t>
        </is>
      </c>
      <c r="P276" s="112" t="inlineStr">
        <is>
          <t>IT &amp; Infrastructure</t>
        </is>
      </c>
      <c r="Q276" s="112" t="inlineStr">
        <is>
          <t>Infrastructure &amp; Cloud Operations</t>
        </is>
      </c>
      <c r="R276" s="113" t="inlineStr">
        <is>
          <t>Not in current mapping files</t>
        </is>
      </c>
      <c r="S276" s="114" t="inlineStr">
        <is>
          <t>A3</t>
        </is>
      </c>
      <c r="T276" s="151" t="inlineStr">
        <is>
          <t>Senior Associate</t>
        </is>
      </c>
      <c r="U276" s="151" t="inlineStr">
        <is>
          <t>A</t>
        </is>
      </c>
      <c r="V276" s="112" t="inlineStr">
        <is>
          <t>IC</t>
        </is>
      </c>
      <c r="W276" s="116" t="inlineStr">
        <is>
          <t>● Newly mapped</t>
        </is>
      </c>
      <c r="X276" s="112" t="inlineStr">
        <is>
          <t>P2</t>
        </is>
      </c>
      <c r="Y276" s="112" t="inlineStr">
        <is>
          <t>Developing</t>
        </is>
      </c>
      <c r="Z276" s="112" t="inlineStr">
        <is>
          <t>3 Apply</t>
        </is>
      </c>
      <c r="AA276" s="117" t="inlineStr">
        <is>
          <t>A3</t>
        </is>
      </c>
      <c r="AB276" s="118" t="inlineStr">
        <is>
          <t>Band A · Practitioner</t>
        </is>
      </c>
      <c r="AC276" s="118" t="inlineStr">
        <is>
          <t>Senior Associate</t>
        </is>
      </c>
      <c r="AD276" s="118" t="inlineStr">
        <is>
          <t>• Same as the model</t>
        </is>
      </c>
      <c r="AE276" s="118" t="inlineStr">
        <is>
          <t>B1</t>
        </is>
      </c>
      <c r="AF276" s="118" t="inlineStr">
        <is>
          <t>OK</t>
        </is>
      </c>
      <c r="AG276" s="118" t="inlineStr">
        <is>
          <t>No change · already below the manager</t>
        </is>
      </c>
      <c r="AH276" s="118" t="n">
        <v>3</v>
      </c>
      <c r="AI276" s="118" t="n"/>
      <c r="AJ276" s="119" t="inlineStr">
        <is>
          <t>Corporate · IT &amp; Infrastructure · Band A · Early career</t>
        </is>
      </c>
      <c r="AK276" s="120" t="n">
        <v>2.5</v>
      </c>
      <c r="AL276" s="121">
        <f>IFERROR(INDEX(WM_C,MATCH($AJ276,WM_KEY,0)),"")</f>
        <v>0.64</v>
      </c>
      <c r="AM276" s="122">
        <f>IF(OR(AK276="",AL276=""),"",AK276*AL276)</f>
        <v>1.6</v>
      </c>
      <c r="AN276" s="120" t="n">
        <v>2.5</v>
      </c>
      <c r="AO276" s="121">
        <f>IFERROR(INDEX(WM_AU,MATCH($AJ276,WM_KEY,0)),"")</f>
        <v>0.16</v>
      </c>
      <c r="AP276" s="122">
        <f>IF(OR(AN276="",AO276=""),"",AN276*AO276)</f>
        <v>0.4</v>
      </c>
      <c r="AQ276" s="120" t="n">
        <v>2.5</v>
      </c>
      <c r="AR276" s="121">
        <f>IFERROR(INDEX(WM_AC,MATCH($AJ276,WM_KEY,0)),"")</f>
        <v>0.04</v>
      </c>
      <c r="AS276" s="122">
        <f>IF(OR(AQ276="",AR276=""),"",AQ276*AR276)</f>
        <v>0.1</v>
      </c>
      <c r="AT276" s="120" t="n">
        <v>1.5</v>
      </c>
      <c r="AU276" s="121">
        <f>IFERROR(INDEX(WM_L,MATCH($AJ276,WM_KEY,0)),"")</f>
        <v>0</v>
      </c>
      <c r="AV276" s="122">
        <f>IF(OR(AT276="",AU276=""),"",AT276*AU276)</f>
        <v>0</v>
      </c>
      <c r="AW276" s="120" t="n">
        <v>4</v>
      </c>
      <c r="AX276" s="121">
        <f>IFERROR(INDEX(WM_E,MATCH($AJ276,WM_KEY,0)),"")</f>
        <v>0.1</v>
      </c>
      <c r="AY276" s="122">
        <f>IF(OR(AW276="",AX276=""),"",AW276*AX276)</f>
        <v>0.4</v>
      </c>
      <c r="AZ276" s="123" t="n">
        <v>2.5</v>
      </c>
      <c r="BA276" s="121">
        <f>IFERROR(INDEX(WM_BI,MATCH($AJ276,WM_KEY,0)),"")</f>
        <v>0.06</v>
      </c>
      <c r="BB276" s="122">
        <f>IF(OR(AZ276="",BA276=""),"",AZ276*BA276)</f>
        <v>0.15</v>
      </c>
      <c r="BC276" s="122">
        <f>IF(COUNT(AM276,AP276,AS276,AV276,AY276,BB276)&lt;6,"",SUM(AM276,AP276,AS276,AV276,AY276,BB276))</f>
        <v>2.65</v>
      </c>
      <c r="BD276" s="122" t="str">
        <f>IF(BC276="","",INDEX({"A1","A2","A3","B1","B2","B3","C1","C2","D1","D2","E1","E2"},MAX(1,MIN(12,ROUND(BC276,0)))))</f>
        <v>A3</v>
      </c>
      <c r="BE276" s="114" t="inlineStr">
        <is>
          <t>A3</t>
        </is>
      </c>
      <c r="BF276" s="124" t="inlineStr">
        <is>
          <t>The score decided the level</t>
        </is>
      </c>
      <c r="BG27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6" s="125" t="inlineStr">
        <is>
          <t>At build: Complexity 1.60 + Autonomy 0.40 + Accountability 0.10 + Leadership 0.00 + Experience 0.40 + Business impact 0.15
= 2.65 points → nearest level 3 = A3
Final level: A3 · same as the score</t>
        </is>
      </c>
      <c r="BI276" s="125" t="inlineStr">
        <is>
          <t>No rule applied: the score decides.</t>
        </is>
      </c>
      <c r="BJ276" s="125" t="inlineStr">
        <is>
          <t>—</t>
        </is>
      </c>
      <c r="BK276" s="126" t="n"/>
      <c r="BL276" s="126" t="inlineStr">
        <is>
          <t>High</t>
        </is>
      </c>
      <c r="BM276" s="126" t="n"/>
      <c r="BN276" s="125" t="inlineStr">
        <is>
          <t>Stable · moves in fewer than 5 of 30 weight tests</t>
        </is>
      </c>
      <c r="BO276" s="148" t="inlineStr">
        <is>
          <t>Rated 2.5 of 12 · between A2 and A3
Start: 3.0 · senior practitioner title
Evidence reads like A2: Monitors DR site servers, checks availability, troubleshoots and resolves server incidents → moved down 0.5
Market: A2 = Standard work of the discipline · A3 = Varied and non-standard work; handles exceptions</t>
        </is>
      </c>
      <c r="BP276" s="129" t="inlineStr">
        <is>
          <t>Rated 2.5 of 12 · between A2 and A3
Start: 3.0 · senior practitioner title
Evidence reads like A2: Only independent item named is monitoring DR servers → moved down 0.5
Market: A2 = Chooses own approach within standards · A3 = Technical / QC / client calls on own work</t>
        </is>
      </c>
      <c r="BQ276" s="129" t="inlineStr">
        <is>
          <t>Rated 2.5 of 12 · between A2 and A3
Start: 3.0 · senior practitioner title
Evidence reads like A2: Own monitoring and timely resolution of DR server issues; DR readiness → moved down 0.5
Market: A2 = Own deliverables · accuracy, TAT · A3 = A module / process, or work with client or regulatory consequences</t>
        </is>
      </c>
      <c r="BR276"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76" s="129" t="inlineStr">
        <is>
          <t>Rated 4 of 12
Experience: 5.5 yrs total · 3.5 before IRIS + 2.0 at IRIS = 4.0 on the experience scale
Qualification: B.E · graduate, relevant to the work → no change
Market: A3 roles typically have 2–5 yrs · IRIS guide 2–4</t>
        </is>
      </c>
      <c r="BT27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76" s="127" t="inlineStr">
        <is>
          <t>KRAs not received · manager to supply</t>
        </is>
      </c>
      <c r="BV276" s="125" t="n"/>
      <c r="BW276" s="125" t="n"/>
      <c r="BX276" s="125" t="n"/>
      <c r="BY276" s="125" t="n"/>
      <c r="BZ276" s="128" t="inlineStr">
        <is>
          <t>KRAs not received · manager to supply</t>
        </is>
      </c>
      <c r="CA276" s="125" t="n"/>
      <c r="CB276" s="130" t="n">
        <v>20</v>
      </c>
      <c r="CC276" s="128" t="inlineStr">
        <is>
          <t>Full survey answers not in the files received · How We Grow export needed · HR</t>
        </is>
      </c>
      <c r="CD276" s="131" t="inlineStr">
        <is>
          <t>—</t>
        </is>
      </c>
      <c r="CE276" s="131" t="inlineStr">
        <is>
          <t>—</t>
        </is>
      </c>
      <c r="CF276" s="131" t="inlineStr">
        <is>
          <t>—</t>
        </is>
      </c>
      <c r="CG276" s="131" t="inlineStr">
        <is>
          <t>—</t>
        </is>
      </c>
      <c r="CH276" s="132" t="inlineStr">
        <is>
          <t>Complexity: Evidence reads like A2: Monitors DR site servers, checks availability, troubleshoots and resolves server incidents → moved down 0.5
Autonomy: Evidence reads like A2: Only independent item named is monitoring DR servers → moved down 0.5
Accountability: Evidence reads like A2: Own monitoring and timely resolution of DR server issues; DR readiness → moved down 0.5
Leadership: Evidence reads like A1: No guiding or leading of others described → moved down 0.5
Business Impact: No survey or manager-mapping signal on criticality: kept at the start point.</t>
        </is>
      </c>
      <c r="CI276"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76" s="131" t="inlineStr">
        <is>
          <t>Self-identified: Answered · no common topic
For the next role: Answered · no common topic</t>
        </is>
      </c>
      <c r="CK276" s="128" t="inlineStr">
        <is>
          <t>Full survey answers not in the files received · How We Grow export needed · HR</t>
        </is>
      </c>
      <c r="CL276"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76" s="134" t="inlineStr">
        <is>
          <t>What the role answers for: A module / process, or work with client or regulatory consequences.
Accountability &amp; Impact rating: 2.5 of 12 · A2-level impact.
If the work is missed · role-holders' themes: business · server · data loss.
Manager talent mapping — Latest rating: Not rated · manager · 9-Box Grid placement: Not placed · manager.</t>
        </is>
      </c>
      <c r="CN276" s="135" t="n"/>
      <c r="CO276" s="135" t="n">
        <v>2.5</v>
      </c>
      <c r="CP276" s="136" t="inlineStr">
        <is>
          <t>Not rated · manager</t>
        </is>
      </c>
      <c r="CQ276" s="137" t="inlineStr">
        <is>
          <t>—</t>
        </is>
      </c>
      <c r="CR276" s="137" t="inlineStr">
        <is>
          <t>Not placed · manager</t>
        </is>
      </c>
      <c r="CS276" s="137" t="inlineStr">
        <is>
          <t>No rating data</t>
        </is>
      </c>
      <c r="CT276" s="137" t="n"/>
      <c r="CU276" s="137" t="n"/>
      <c r="CV276" s="137" t="n"/>
      <c r="CW276" s="137" t="n"/>
      <c r="CX276" s="137" t="n"/>
      <c r="CY276" s="137" t="n"/>
      <c r="CZ276" s="137" t="n"/>
      <c r="DA276" s="119" t="n">
        <v>75</v>
      </c>
      <c r="DB276" s="138" t="inlineStr">
        <is>
          <t>Developing</t>
        </is>
      </c>
      <c r="DC276" s="138" t="n">
        <v>82</v>
      </c>
      <c r="DD276" s="138" t="n">
        <v>50</v>
      </c>
      <c r="DE276" s="138" t="n">
        <v>81</v>
      </c>
      <c r="DF276" s="138" t="n"/>
      <c r="DG276" s="138" t="inlineStr">
        <is>
          <t>Cloud &amp; DevOps, Quality &amp; process, Stakeholder mgmt</t>
        </is>
      </c>
      <c r="DH276" s="138" t="inlineStr">
        <is>
          <t>B1: 68% of profile — not yet</t>
        </is>
      </c>
      <c r="DI276" s="138" t="inlineStr">
        <is>
          <t>Evidence: Survey | Core: Ownership 3/2, Problem solving 3/2, Communication &amp; collaboration 1/2, Client &amp; quality focus 1/2, Learning agility 1/2, Integrity &amp; compliance 2/2 | Future-ready: AI literacy 1/2, Data literacy 1/2, Digital fluency 1/2, Innovation 1/2 | Functional: Infra &amp; security 4/3, Cloud &amp; DevOps 2/3, Quality &amp; process 2/3, Stakeholder mgmt 2/3, Prioritisation 3/3, AI / GenAI 2/3</t>
        </is>
      </c>
      <c r="DJ276" s="111" t="inlineStr">
        <is>
          <t>Answered · no common topic</t>
        </is>
      </c>
      <c r="DK276" s="112" t="n"/>
      <c r="DL276" s="112" t="inlineStr">
        <is>
          <t>Project, Program &amp; Agile Management</t>
        </is>
      </c>
      <c r="DM276" s="112" t="inlineStr">
        <is>
          <t>Answered · no common topic</t>
        </is>
      </c>
      <c r="DN276" s="112" t="n"/>
      <c r="DO276" s="139" t="inlineStr">
        <is>
          <t>No strong match from survey evidence</t>
        </is>
      </c>
      <c r="DP276" s="126" t="inlineStr">
        <is>
          <t>Nimit Sadafal · System Administrator — 0.33: server</t>
        </is>
      </c>
      <c r="DQ276" s="126" t="inlineStr">
        <is>
          <t>No close match in other businesses</t>
        </is>
      </c>
      <c r="DR276" s="126" t="n"/>
      <c r="DS276" s="126" t="n"/>
      <c r="DT276" s="126" t="inlineStr">
        <is>
          <t>A3 deep-dive: score 2.65 · gap to B1 0.9 · 0.5–1.0 from B1</t>
        </is>
      </c>
      <c r="DU276"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76"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76"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76"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6"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76" s="126" t="inlineStr">
        <is>
          <t>2–4 yrs</t>
        </is>
      </c>
      <c r="EA276" s="126" t="inlineStr">
        <is>
          <t>3–5 · 2–5</t>
        </is>
      </c>
      <c r="EB276" s="126" t="inlineStr">
        <is>
          <t>System Administrator</t>
        </is>
      </c>
      <c r="EC276" s="126" t="inlineStr">
        <is>
          <t>Atlassian company-wide P-levels: P40 · IRIS Vs Competitor Benchmark — infrastructure ladder: System Administrator</t>
        </is>
      </c>
      <c r="ED276" s="126" t="inlineStr">
        <is>
          <t>ITIL 4; ISO/IEC 27001:2022; SFIA infrastructure</t>
        </is>
      </c>
      <c r="EE276" s="126" t="inlineStr">
        <is>
          <t>Core 2 · Future 2 · Functional 3 · Leadership not scored</t>
        </is>
      </c>
      <c r="EF276" s="139" t="n"/>
      <c r="EG276" s="126" t="inlineStr">
        <is>
          <t>✓ HRIS: 5.5 yrs, B.E, 0 direct reports
✓ Survey: 20 of 20 questions answered
✗ KRAs: none on file
✓ Manager mapping: rating, 9-box
✗ Job description: not on file</t>
        </is>
      </c>
      <c r="EH276" s="118" t="n"/>
      <c r="EI276" s="118" t="n"/>
      <c r="EJ276" s="118" t="n"/>
      <c r="EK276" s="118" t="inlineStr">
        <is>
          <t>Survey: answered · full text needed · KRAs: not received · Experience: on file</t>
        </is>
      </c>
      <c r="EL276" s="141" t="n"/>
      <c r="EM276" s="142" t="n"/>
      <c r="EN276" s="142" t="n"/>
      <c r="EO276" s="142" t="n"/>
      <c r="EP276" s="142" t="n"/>
      <c r="EQ276" s="143" t="n"/>
      <c r="ER276" s="135" t="n"/>
      <c r="ES276" s="135" t="n"/>
      <c r="ET276" s="135" t="n"/>
      <c r="EU276" s="135" t="n"/>
      <c r="EV276" s="135" t="n"/>
      <c r="EW276" s="135" t="n"/>
      <c r="EX276" s="135" t="n"/>
      <c r="EY276" s="143" t="n"/>
      <c r="EZ276" s="135" t="n"/>
      <c r="FA276" s="135" t="n"/>
      <c r="FB276" s="135" t="n"/>
      <c r="FC276" s="135" t="n"/>
      <c r="FD276" s="135" t="n"/>
    </row>
    <row r="277" ht="300" customHeight="1">
      <c r="A277" s="109" t="inlineStr">
        <is>
          <t>Corporate</t>
        </is>
      </c>
      <c r="B277" s="110" t="inlineStr">
        <is>
          <t>IRIS2206</t>
        </is>
      </c>
      <c r="C277" s="110" t="inlineStr">
        <is>
          <t>Hemant Chordekar</t>
        </is>
      </c>
      <c r="D277" s="110" t="inlineStr">
        <is>
          <t>IT &amp; Infrastructure</t>
        </is>
      </c>
      <c r="E277" s="110" t="inlineStr">
        <is>
          <t>RC-108</t>
        </is>
      </c>
      <c r="F277" s="110" t="inlineStr">
        <is>
          <t>Vikas Mithbawkar</t>
        </is>
      </c>
      <c r="G277" s="110" t="inlineStr">
        <is>
          <t>IRIS0038</t>
        </is>
      </c>
      <c r="H277" s="110" t="inlineStr">
        <is>
          <t>B1</t>
        </is>
      </c>
      <c r="I277" s="110" t="n"/>
      <c r="J277" s="110" t="n">
        <v>20.7</v>
      </c>
      <c r="K277" s="110" t="n">
        <v>2.9</v>
      </c>
      <c r="L277" s="110" t="inlineStr">
        <is>
          <t>Undergraduate</t>
        </is>
      </c>
      <c r="M277" s="110" t="n"/>
      <c r="N277" s="144" t="inlineStr">
        <is>
          <t>System Administrator</t>
        </is>
      </c>
      <c r="O277" s="113" t="inlineStr">
        <is>
          <t>Infrastructure Specialist</t>
        </is>
      </c>
      <c r="P277" s="112" t="inlineStr">
        <is>
          <t>IT &amp; Infrastructure</t>
        </is>
      </c>
      <c r="Q277" s="112" t="inlineStr">
        <is>
          <t>Infrastructure &amp; Cloud Operations</t>
        </is>
      </c>
      <c r="R277" s="113" t="inlineStr">
        <is>
          <t>Not in current mapping files</t>
        </is>
      </c>
      <c r="S277" s="114" t="inlineStr">
        <is>
          <t>A3</t>
        </is>
      </c>
      <c r="T277" s="151" t="inlineStr">
        <is>
          <t>Senior Associate</t>
        </is>
      </c>
      <c r="U277" s="151" t="inlineStr">
        <is>
          <t>A</t>
        </is>
      </c>
      <c r="V277" s="112" t="inlineStr">
        <is>
          <t>IC</t>
        </is>
      </c>
      <c r="W277" s="116" t="inlineStr">
        <is>
          <t>● Newly mapped</t>
        </is>
      </c>
      <c r="X277" s="112" t="inlineStr">
        <is>
          <t>P2</t>
        </is>
      </c>
      <c r="Y277" s="112" t="inlineStr">
        <is>
          <t>Developing</t>
        </is>
      </c>
      <c r="Z277" s="112" t="inlineStr">
        <is>
          <t>3 Apply</t>
        </is>
      </c>
      <c r="AA277" s="117" t="inlineStr">
        <is>
          <t>A3</t>
        </is>
      </c>
      <c r="AB277" s="118" t="inlineStr">
        <is>
          <t>Band A · Practitioner</t>
        </is>
      </c>
      <c r="AC277" s="118" t="inlineStr">
        <is>
          <t>Senior Associate</t>
        </is>
      </c>
      <c r="AD277" s="118" t="inlineStr">
        <is>
          <t>• Same as the model</t>
        </is>
      </c>
      <c r="AE277" s="118" t="inlineStr">
        <is>
          <t>B1</t>
        </is>
      </c>
      <c r="AF277" s="118" t="inlineStr">
        <is>
          <t>OK</t>
        </is>
      </c>
      <c r="AG277" s="118" t="inlineStr">
        <is>
          <t>No change · already below the manager</t>
        </is>
      </c>
      <c r="AH277" s="118" t="n">
        <v>3</v>
      </c>
      <c r="AI277" s="118" t="n"/>
      <c r="AJ277" s="119" t="inlineStr">
        <is>
          <t>Corporate · IT &amp; Infrastructure · Band A · Early career</t>
        </is>
      </c>
      <c r="AK277" s="120" t="n">
        <v>3</v>
      </c>
      <c r="AL277" s="121">
        <f>IFERROR(INDEX(WM_C,MATCH($AJ277,WM_KEY,0)),"")</f>
        <v>0.64</v>
      </c>
      <c r="AM277" s="122">
        <f>IF(OR(AK277="",AL277=""),"",AK277*AL277)</f>
        <v>1.92</v>
      </c>
      <c r="AN277" s="120" t="n">
        <v>2.5</v>
      </c>
      <c r="AO277" s="121">
        <f>IFERROR(INDEX(WM_AU,MATCH($AJ277,WM_KEY,0)),"")</f>
        <v>0.16</v>
      </c>
      <c r="AP277" s="122">
        <f>IF(OR(AN277="",AO277=""),"",AN277*AO277)</f>
        <v>0.4</v>
      </c>
      <c r="AQ277" s="120" t="n">
        <v>3</v>
      </c>
      <c r="AR277" s="121">
        <f>IFERROR(INDEX(WM_AC,MATCH($AJ277,WM_KEY,0)),"")</f>
        <v>0.04</v>
      </c>
      <c r="AS277" s="122">
        <f>IF(OR(AQ277="",AR277=""),"",AQ277*AR277)</f>
        <v>0.12</v>
      </c>
      <c r="AT277" s="120" t="n">
        <v>1.5</v>
      </c>
      <c r="AU277" s="121">
        <f>IFERROR(INDEX(WM_L,MATCH($AJ277,WM_KEY,0)),"")</f>
        <v>0</v>
      </c>
      <c r="AV277" s="122">
        <f>IF(OR(AT277="",AU277=""),"",AT277*AU277)</f>
        <v>0</v>
      </c>
      <c r="AW277" s="120" t="n">
        <v>9.5</v>
      </c>
      <c r="AX277" s="121">
        <f>IFERROR(INDEX(WM_E,MATCH($AJ277,WM_KEY,0)),"")</f>
        <v>0.1</v>
      </c>
      <c r="AY277" s="122">
        <f>IF(OR(AW277="",AX277=""),"",AW277*AX277)</f>
        <v>0.95</v>
      </c>
      <c r="AZ277" s="123" t="n">
        <v>3</v>
      </c>
      <c r="BA277" s="121">
        <f>IFERROR(INDEX(WM_BI,MATCH($AJ277,WM_KEY,0)),"")</f>
        <v>0.06</v>
      </c>
      <c r="BB277" s="122">
        <f>IF(OR(AZ277="",BA277=""),"",AZ277*BA277)</f>
        <v>0.18</v>
      </c>
      <c r="BC277" s="122">
        <f>IF(COUNT(AM277,AP277,AS277,AV277,AY277,BB277)&lt;6,"",SUM(AM277,AP277,AS277,AV277,AY277,BB277))</f>
        <v>3.57</v>
      </c>
      <c r="BD277" s="122" t="str">
        <f>IF(BC277="","",INDEX({"A1","A2","A3","B1","B2","B3","C1","C2","D1","D2","E1","E2"},MAX(1,MIN(12,ROUND(BC277,0)))))</f>
        <v>B1</v>
      </c>
      <c r="BE277" s="114" t="inlineStr">
        <is>
          <t>A3</t>
        </is>
      </c>
      <c r="BF277" s="124" t="inlineStr">
        <is>
          <t>Rule: R6 top of band</t>
        </is>
      </c>
      <c r="BG27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7" s="125" t="inlineStr">
        <is>
          <t>At build: Complexity 1.92 + Autonomy 0.40 + Accountability 0.12 + Leadership 0.00 + Experience 0.95 + Business impact 0.18
= 3.57 points → nearest level 4 = B1
Final level: A3 · a rule applied: see the next column</t>
        </is>
      </c>
      <c r="BI277" s="125" t="inlineStr">
        <is>
          <t>• Stays at A3, the top of Band A: to enter Band B the score must reach 3.5 on Band B's own weights, and it is 3.49.
Final level: A3.</t>
        </is>
      </c>
      <c r="BJ277" s="125" t="inlineStr">
        <is>
          <t>Near a gate · Input needed</t>
        </is>
      </c>
      <c r="BK277" s="147" t="inlineStr">
        <is>
          <t>Near a gate: top of band: 3.49 on Band B's weights, 0.01 short of the 3.5 needed to enter Band B</t>
        </is>
      </c>
      <c r="BL277" s="126" t="inlineStr">
        <is>
          <t>Low</t>
        </is>
      </c>
      <c r="BM277" s="126" t="inlineStr">
        <is>
          <t>• No survey answers or KRA — the role factors rest on designation and reporting lines only
• Near a gate: top of band: 3.49 on Band B's weights, 0.01 short of the 3.5 needed to enter Band B — calibrate before confirming</t>
        </is>
      </c>
      <c r="BN277" s="125" t="inlineStr">
        <is>
          <t>Moves in 12 of 30 weight tests · calibrate first</t>
        </is>
      </c>
      <c r="BO277" s="148" t="inlineStr">
        <is>
          <t>Rated 3 of 12
Start: 3.0 · senior practitioner title
Evidence: rated like 5 colleagues in the same role and department · no usable answers of their own → no change
Market: A3 = Varied and non-standard work; handles exceptions</t>
        </is>
      </c>
      <c r="BP277" s="129" t="inlineStr">
        <is>
          <t>Rated 2.5 of 12 · between A2 and A3
Start: 3.0 · senior practitioner title
Evidence: rated like 5 colleagues in the same role and department · no usable answers of their own → moved −0.5
Market: A2 = Chooses own approach within standards · A3 = Technical / QC / client calls on own work</t>
        </is>
      </c>
      <c r="BQ277" s="129" t="inlineStr">
        <is>
          <t>Rated 3 of 12
Start: 3.0 · senior practitioner title
Evidence: rated like 5 colleagues in the same role and department · no usable answers of their own → no change
Market: A3 = A module / process, or work with client or regulatory consequences</t>
        </is>
      </c>
      <c r="BR277" s="129" t="inlineStr">
        <is>
          <t>Rated 1.5 of 12 · between A1 and A2 — not counted: the weight is 0% at this level
Start: 2.0 · individual contributor, so influence only
Evidence: rated like 5 colleagues in the same role and department · no usable answers of their own → moved −0.5
Team: 0 direct reports · IC
Market: A1–A2 = Not scored in Band A</t>
        </is>
      </c>
      <c r="BS277" s="129" t="inlineStr">
        <is>
          <t>Rated 9.5 of 12 · between D1 and D2
Experience: 20.7 yrs total · 17.8 before IRIS + 2.9 at IRIS = 9.9 on the experience scale
Qualification: Undergraduate · below graduate → −0.5
Market: A3 roles typically have 2–5 yrs · IRIS guide 2–4</t>
        </is>
      </c>
      <c r="BT277"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77" s="127" t="inlineStr">
        <is>
          <t>KRAs not received · manager to supply</t>
        </is>
      </c>
      <c r="BV277" s="125" t="n"/>
      <c r="BW277" s="125" t="n"/>
      <c r="BX277" s="125" t="n"/>
      <c r="BY277" s="125" t="n"/>
      <c r="BZ277" s="128" t="inlineStr">
        <is>
          <t>KRAs not received · manager to supply</t>
        </is>
      </c>
      <c r="CA277" s="125" t="n"/>
      <c r="CB277" s="130" t="n">
        <v>0</v>
      </c>
      <c r="CC277" s="128" t="inlineStr">
        <is>
          <t>No survey response on file</t>
        </is>
      </c>
      <c r="CD277" s="131" t="inlineStr">
        <is>
          <t>—</t>
        </is>
      </c>
      <c r="CE277" s="131" t="inlineStr">
        <is>
          <t>—</t>
        </is>
      </c>
      <c r="CF277" s="131" t="inlineStr">
        <is>
          <t>—</t>
        </is>
      </c>
      <c r="CG277" s="131" t="inlineStr">
        <is>
          <t>—</t>
        </is>
      </c>
      <c r="CH277" s="132" t="inlineStr">
        <is>
          <t>Business Impact: No survey or manager-mapping signal on criticality: kept at the start point.</t>
        </is>
      </c>
      <c r="CI277"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77" s="131" t="n"/>
      <c r="CK277" s="128" t="inlineStr">
        <is>
          <t>No survey response on file</t>
        </is>
      </c>
      <c r="CL277"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77" s="134"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N277" s="135" t="n"/>
      <c r="CO277" s="135" t="n">
        <v>3</v>
      </c>
      <c r="CP277" s="136" t="inlineStr">
        <is>
          <t>Not rated · manager</t>
        </is>
      </c>
      <c r="CQ277" s="137" t="inlineStr">
        <is>
          <t>—</t>
        </is>
      </c>
      <c r="CR277" s="137" t="inlineStr">
        <is>
          <t>Not placed · manager</t>
        </is>
      </c>
      <c r="CS277" s="137" t="inlineStr">
        <is>
          <t>No rating data</t>
        </is>
      </c>
      <c r="CT277" s="137" t="n"/>
      <c r="CU277" s="137" t="n"/>
      <c r="CV277" s="137" t="n"/>
      <c r="CW277" s="137" t="n"/>
      <c r="CX277" s="137" t="n"/>
      <c r="CY277" s="137" t="n"/>
      <c r="CZ277" s="137" t="n"/>
      <c r="DA277" s="119" t="n"/>
      <c r="DB277" s="138" t="inlineStr">
        <is>
          <t>Not assessed — no survey or KRA evidence</t>
        </is>
      </c>
      <c r="DC277" s="138" t="n"/>
      <c r="DD277" s="138" t="n"/>
      <c r="DE277" s="138" t="n"/>
      <c r="DF277" s="138" t="n"/>
      <c r="DG277" s="138" t="n"/>
      <c r="DH277" s="138" t="n"/>
      <c r="DI277" s="138" t="inlineStr">
        <is>
          <t>Required at B1: Core 3 · Future-ready 3 · Functional Infra &amp; security 3 · Cloud &amp; DevOps 3 · Quality &amp; process 3 · Stakeholder mgmt 3 · Prioritisation 3 · AI / GenAI 3 · Leadership 1 — rate in manager validation using sheet 4.</t>
        </is>
      </c>
      <c r="DJ277" s="111" t="n"/>
      <c r="DK277" s="112" t="n"/>
      <c r="DL277" s="112" t="inlineStr">
        <is>
          <t>IT.INF-F: cloud/server administration; access; backup; incident controls</t>
        </is>
      </c>
      <c r="DM277" s="112" t="n"/>
      <c r="DN277" s="112" t="n"/>
      <c r="DO277" s="139" t="n"/>
      <c r="DP277" s="126" t="inlineStr">
        <is>
          <t>No survey text</t>
        </is>
      </c>
      <c r="DQ277" s="126" t="inlineStr">
        <is>
          <t>No survey text</t>
        </is>
      </c>
      <c r="DR277" s="126" t="n"/>
      <c r="DS277" s="126" t="n"/>
      <c r="DT277" s="126" t="inlineStr">
        <is>
          <t>A3 deep-dive: score 3.57 · gap to B1 0.01 · Within 0.25 of B1</t>
        </is>
      </c>
      <c r="DU277" s="140" t="inlineStr">
        <is>
          <t>Infrastructure Specialist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77" s="137" t="inlineStr">
        <is>
          <t>Hire as: Senior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77"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77"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7" s="139" t="inlineStr">
        <is>
          <t>Market level: P2 · SFIA 3 Apply
Typical title: Senior System Administrator
At peers: Atlassian company-wide P-levels – P40 · IRIS Vs Competitor Benchmark — infrastructure ladder: System Administrator
Typical experience: 2–5 yrs · IRIS guide 2–4
Standard: ITIL 4; ISO/IEC 27001:2022</t>
        </is>
      </c>
      <c r="DZ277" s="126" t="inlineStr">
        <is>
          <t>2–4 yrs</t>
        </is>
      </c>
      <c r="EA277" s="126" t="inlineStr">
        <is>
          <t>3–5 · 2–5</t>
        </is>
      </c>
      <c r="EB277" s="126" t="inlineStr">
        <is>
          <t>Senior System Administrator</t>
        </is>
      </c>
      <c r="EC277" s="126" t="inlineStr">
        <is>
          <t>Atlassian company-wide P-levels: P40 · IRIS Vs Competitor Benchmark — infrastructure ladder: System Administrator</t>
        </is>
      </c>
      <c r="ED277" s="126" t="inlineStr">
        <is>
          <t>ITIL 4; ISO/IEC 27001:2022; SFIA infrastructure</t>
        </is>
      </c>
      <c r="EE277" s="126" t="inlineStr">
        <is>
          <t>Core 2 · Future 2 · Functional 3 · Leadership not scored</t>
        </is>
      </c>
      <c r="EF277" s="127" t="inlineStr">
        <is>
          <t>• Survey response or KRAs describing the work · nothing on file — Employee + manager</t>
        </is>
      </c>
      <c r="EG277" s="126" t="inlineStr">
        <is>
          <t>✓ HRIS: 20.7 yrs, Undergraduate, 0 direct reports
✗ Survey: no response
✗ KRAs: none on file
✓ Manager mapping: rating, 9-box
✗ Job description: not on file</t>
        </is>
      </c>
      <c r="EH277" s="118" t="inlineStr">
        <is>
          <t xml:space="preserve">D060 · Near a gate · High: Top of band: 3.49 on Band B's weights, 0.01 short of the 3.5 needed to enter Band B. · owner Calibration panel · 
D144 · Title to review · Low: Check title against ladder · owner HR · 
D241 · Long-tenure A3 · 8+ yrs · Medium: Stays at A3, the top of Band A: to enter Band B the score must reach 3.5 on Band B's own weights, and it is 3.49. · owner Business head — Corporate · 
D346 · Input needed · Medium: • Survey response or KRAs describing the work · nothing on file — Employee + manager · owner Employee + manager · </t>
        </is>
      </c>
      <c r="EI277" s="118" t="inlineStr">
        <is>
          <t>R121 · Survey response or KRAs describing the work · nothing on file · Employee + manager · Open</t>
        </is>
      </c>
      <c r="EJ277" s="118" t="inlineStr">
        <is>
          <t>Survey response or KRAs describing the work · nothing on file · Employee + manager</t>
        </is>
      </c>
      <c r="EK277" s="118" t="inlineStr">
        <is>
          <t>Survey: no response · KRAs: not received · Experience: on file</t>
        </is>
      </c>
      <c r="EL277" s="141" t="n"/>
      <c r="EM277" s="142" t="n"/>
      <c r="EN277" s="142" t="n"/>
      <c r="EO277" s="142" t="n"/>
      <c r="EP277" s="142" t="n"/>
      <c r="EQ277" s="143" t="n"/>
      <c r="ER277" s="135" t="n"/>
      <c r="ES277" s="135" t="n"/>
      <c r="ET277" s="135" t="n"/>
      <c r="EU277" s="135" t="n"/>
      <c r="EV277" s="135" t="n"/>
      <c r="EW277" s="135" t="n"/>
      <c r="EX277" s="135" t="n"/>
      <c r="EY277" s="143" t="n"/>
      <c r="EZ277" s="135" t="n"/>
      <c r="FA277" s="135" t="n"/>
      <c r="FB277" s="135" t="n"/>
      <c r="FC277" s="135" t="n"/>
      <c r="FD277" s="135" t="n"/>
    </row>
    <row r="278" ht="300" customHeight="1">
      <c r="A278" s="109" t="inlineStr">
        <is>
          <t>Corporate</t>
        </is>
      </c>
      <c r="B278" s="110" t="inlineStr">
        <is>
          <t>IRISC298</t>
        </is>
      </c>
      <c r="C278" s="110" t="inlineStr">
        <is>
          <t>Ketan Balbhadra Yadav</t>
        </is>
      </c>
      <c r="D278" s="110" t="inlineStr">
        <is>
          <t>IT &amp; Infrastructure</t>
        </is>
      </c>
      <c r="E278" s="110" t="inlineStr">
        <is>
          <t>RC-108</t>
        </is>
      </c>
      <c r="F278" s="110" t="inlineStr">
        <is>
          <t>Vikas Mithbawkar</t>
        </is>
      </c>
      <c r="G278" s="110" t="inlineStr">
        <is>
          <t>IRIS0038</t>
        </is>
      </c>
      <c r="H278" s="110" t="inlineStr">
        <is>
          <t>B1</t>
        </is>
      </c>
      <c r="I278" s="110" t="n"/>
      <c r="J278" s="110" t="n">
        <v>3.4</v>
      </c>
      <c r="K278" s="110" t="n">
        <v>1.9</v>
      </c>
      <c r="L278" s="110" t="inlineStr">
        <is>
          <t>B.SC</t>
        </is>
      </c>
      <c r="M278" s="110" t="n"/>
      <c r="N278" s="144" t="inlineStr">
        <is>
          <t>Consultant</t>
        </is>
      </c>
      <c r="O278" s="113" t="inlineStr">
        <is>
          <t>Senior System Administrator</t>
        </is>
      </c>
      <c r="P278" s="112" t="inlineStr">
        <is>
          <t>IT &amp; Infrastructure</t>
        </is>
      </c>
      <c r="Q278" s="112" t="inlineStr">
        <is>
          <t>Infrastructure &amp; Cloud Operations</t>
        </is>
      </c>
      <c r="R278" s="113" t="inlineStr">
        <is>
          <t>Not in current mapping files</t>
        </is>
      </c>
      <c r="S278" s="114" t="inlineStr">
        <is>
          <t>A3</t>
        </is>
      </c>
      <c r="T278" s="151" t="inlineStr">
        <is>
          <t>Senior Associate</t>
        </is>
      </c>
      <c r="U278" s="151" t="inlineStr">
        <is>
          <t>A</t>
        </is>
      </c>
      <c r="V278" s="112" t="inlineStr">
        <is>
          <t>IC</t>
        </is>
      </c>
      <c r="W278" s="116" t="inlineStr">
        <is>
          <t>● Newly mapped</t>
        </is>
      </c>
      <c r="X278" s="112" t="inlineStr">
        <is>
          <t>P2</t>
        </is>
      </c>
      <c r="Y278" s="112" t="inlineStr">
        <is>
          <t>Developing</t>
        </is>
      </c>
      <c r="Z278" s="112" t="inlineStr">
        <is>
          <t>3 Apply</t>
        </is>
      </c>
      <c r="AA278" s="117" t="inlineStr">
        <is>
          <t>A3</t>
        </is>
      </c>
      <c r="AB278" s="118" t="inlineStr">
        <is>
          <t>Band A · Practitioner</t>
        </is>
      </c>
      <c r="AC278" s="118" t="inlineStr">
        <is>
          <t>Senior Associate</t>
        </is>
      </c>
      <c r="AD278" s="118" t="inlineStr">
        <is>
          <t>• Same as the model</t>
        </is>
      </c>
      <c r="AE278" s="118" t="inlineStr">
        <is>
          <t>B1</t>
        </is>
      </c>
      <c r="AF278" s="118" t="inlineStr">
        <is>
          <t>OK</t>
        </is>
      </c>
      <c r="AG278" s="118" t="inlineStr">
        <is>
          <t>No change · already below the manager</t>
        </is>
      </c>
      <c r="AH278" s="118" t="n">
        <v>3</v>
      </c>
      <c r="AI278" s="118" t="n"/>
      <c r="AJ278" s="119" t="inlineStr">
        <is>
          <t>Corporate · IT &amp; Infrastructure · Band A · Early career</t>
        </is>
      </c>
      <c r="AK278" s="120" t="n">
        <v>2</v>
      </c>
      <c r="AL278" s="121">
        <f>IFERROR(INDEX(WM_C,MATCH($AJ278,WM_KEY,0)),"")</f>
        <v>0.64</v>
      </c>
      <c r="AM278" s="122">
        <f>IF(OR(AK278="",AL278=""),"",AK278*AL278)</f>
        <v>1.28</v>
      </c>
      <c r="AN278" s="120" t="n">
        <v>2</v>
      </c>
      <c r="AO278" s="121">
        <f>IFERROR(INDEX(WM_AU,MATCH($AJ278,WM_KEY,0)),"")</f>
        <v>0.16</v>
      </c>
      <c r="AP278" s="122">
        <f>IF(OR(AN278="",AO278=""),"",AN278*AO278)</f>
        <v>0.32</v>
      </c>
      <c r="AQ278" s="120" t="n">
        <v>2</v>
      </c>
      <c r="AR278" s="121">
        <f>IFERROR(INDEX(WM_AC,MATCH($AJ278,WM_KEY,0)),"")</f>
        <v>0.04</v>
      </c>
      <c r="AS278" s="122">
        <f>IF(OR(AQ278="",AR278=""),"",AQ278*AR278)</f>
        <v>0.08</v>
      </c>
      <c r="AT278" s="120" t="n">
        <v>1</v>
      </c>
      <c r="AU278" s="121">
        <f>IFERROR(INDEX(WM_L,MATCH($AJ278,WM_KEY,0)),"")</f>
        <v>0</v>
      </c>
      <c r="AV278" s="122">
        <f>IF(OR(AT278="",AU278=""),"",AT278*AU278)</f>
        <v>0</v>
      </c>
      <c r="AW278" s="120" t="n">
        <v>3</v>
      </c>
      <c r="AX278" s="121">
        <f>IFERROR(INDEX(WM_E,MATCH($AJ278,WM_KEY,0)),"")</f>
        <v>0.1</v>
      </c>
      <c r="AY278" s="122">
        <f>IF(OR(AW278="",AX278=""),"",AW278*AX278)</f>
        <v>0.3</v>
      </c>
      <c r="AZ278" s="123" t="n">
        <v>2</v>
      </c>
      <c r="BA278" s="121">
        <f>IFERROR(INDEX(WM_BI,MATCH($AJ278,WM_KEY,0)),"")</f>
        <v>0.06</v>
      </c>
      <c r="BB278" s="122">
        <f>IF(OR(AZ278="",BA278=""),"",AZ278*BA278)</f>
        <v>0.12</v>
      </c>
      <c r="BC278" s="122">
        <f>IF(COUNT(AM278,AP278,AS278,AV278,AY278,BB278)&lt;6,"",SUM(AM278,AP278,AS278,AV278,AY278,BB278))</f>
        <v>2.1</v>
      </c>
      <c r="BD278" s="122" t="str">
        <f>IF(BC278="","",INDEX({"A1","A2","A3","B1","B2","B3","C1","C2","D1","D2","E1","E2"},MAX(1,MIN(12,ROUND(BC278,0)))))</f>
        <v>A2</v>
      </c>
      <c r="BE278" s="114" t="inlineStr">
        <is>
          <t>A3</t>
        </is>
      </c>
      <c r="BF278" s="124" t="inlineStr">
        <is>
          <t>Rule: R7 Band A experience</t>
        </is>
      </c>
      <c r="BG27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8" s="125" t="inlineStr">
        <is>
          <t>At build: Complexity 1.28 + Autonomy 0.32 + Accountability 0.08 + Leadership 0.00 + Experience 0.30 + Business impact 0.12
= 2.10 points → nearest level 2 = A2
Final level: A3 · a rule applied: see the next column</t>
        </is>
      </c>
      <c r="BI278" s="125" t="inlineStr">
        <is>
          <t>• Raised to A3: 3.4 years' experience is 2 years or more.
Final level: A3.</t>
        </is>
      </c>
      <c r="BJ278" s="125" t="inlineStr">
        <is>
          <t>—</t>
        </is>
      </c>
      <c r="BK278" s="126" t="n"/>
      <c r="BL278" s="126" t="inlineStr">
        <is>
          <t>Low</t>
        </is>
      </c>
      <c r="BM278" s="126" t="inlineStr">
        <is>
          <t>• Survey answers are generic or do not match the role — not used as evidence; manager input needed</t>
        </is>
      </c>
      <c r="BN278" s="125" t="inlineStr">
        <is>
          <t>Stable · moves in fewer than 5 of 30 weight tests</t>
        </is>
      </c>
      <c r="BO278" s="127" t="inlineStr">
        <is>
          <t>Rated 2 of 12
Start: 2.0 · practitioner title
Evidence: no survey answers or KRAs on file → rating stays at the start
Market: A2 = Standard work of the discipline</t>
        </is>
      </c>
      <c r="BP278" s="128" t="inlineStr">
        <is>
          <t>Rated 2 of 12
Start: 2.0 · practitioner title
Evidence: no survey answers or KRAs on file → rating stays at the start
Market: A2 = Chooses own approach within standards</t>
        </is>
      </c>
      <c r="BQ278" s="128" t="inlineStr">
        <is>
          <t>Rated 2 of 12
Start: 2.0 · practitioner title
Evidence: no survey answers or KRAs on file → rating stays at the start
Market: A2 = Own deliverables · accuracy, TAT</t>
        </is>
      </c>
      <c r="BR278" s="128" t="inlineStr">
        <is>
          <t>Rated 1 of 12 — not counted: the weight is 0% at this level
Start: 1.0 · individual contributor, so influence only
Evidence: no survey answers or KRAs on file → rating stays at the start
Team: 0 direct reports · IC
Market: A1 = Not scored in Band A</t>
        </is>
      </c>
      <c r="BS278" s="129" t="inlineStr">
        <is>
          <t>Rated 3 of 12
Experience: 3.4 yrs total · 1.5 before IRIS + 1.9 at IRIS = 3.2 on the experience scale
Qualification: B.SC · graduate, relevant to the work → no change
Market: A3 roles typically have 2–5 yrs · IRIS guide 2–4</t>
        </is>
      </c>
      <c r="BT27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78" s="127" t="inlineStr">
        <is>
          <t>KRAs not received · manager to supply</t>
        </is>
      </c>
      <c r="BV278" s="125" t="n"/>
      <c r="BW278" s="125" t="n"/>
      <c r="BX278" s="125" t="n"/>
      <c r="BY278" s="125" t="n"/>
      <c r="BZ278" s="128" t="inlineStr">
        <is>
          <t>KRAs not received · manager to supply</t>
        </is>
      </c>
      <c r="CA278" s="125" t="n"/>
      <c r="CB278" s="130" t="n">
        <v>20</v>
      </c>
      <c r="CC278" s="128" t="inlineStr">
        <is>
          <t>Full survey answers not in the files received · How We Grow export needed · HR</t>
        </is>
      </c>
      <c r="CD278" s="131" t="inlineStr">
        <is>
          <t>—</t>
        </is>
      </c>
      <c r="CE278" s="131" t="inlineStr">
        <is>
          <t>—</t>
        </is>
      </c>
      <c r="CF278" s="131" t="inlineStr">
        <is>
          <t>—</t>
        </is>
      </c>
      <c r="CG278" s="131" t="inlineStr">
        <is>
          <t>—</t>
        </is>
      </c>
      <c r="CH278"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78"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78" s="131" t="inlineStr">
        <is>
          <t>Self-identified: Leadership &amp; people management · Project / programme management · Data, SQL &amp; analytics · Strategy &amp; business acumen · Broader exposure &amp; ownership
For the next role: Leadership &amp; people management · Project / programme management · Data, SQL &amp; analytics · Strategy &amp; business acumen · Broader exposure &amp; ownership</t>
        </is>
      </c>
      <c r="CK278" s="128" t="inlineStr">
        <is>
          <t>Full survey answers not in the files received · How We Grow export needed · HR</t>
        </is>
      </c>
      <c r="CL278"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78" s="134" t="inlineStr">
        <is>
          <t>What the role answers for: A module / process, or work with client or regulatory consequences.
Accountability &amp; Impact rating: 2 of 12 · A2-level impact.
If the work is missed · role-holders' themes: business · server · data loss.
Manager talent mapping — Latest rating: Not rated · manager · 9-Box Grid placement: Not placed · manager.</t>
        </is>
      </c>
      <c r="CN278" s="135" t="n"/>
      <c r="CO278" s="135" t="n">
        <v>2</v>
      </c>
      <c r="CP278" s="136" t="inlineStr">
        <is>
          <t>Not rated · manager</t>
        </is>
      </c>
      <c r="CQ278" s="137" t="inlineStr">
        <is>
          <t>—</t>
        </is>
      </c>
      <c r="CR278" s="137" t="inlineStr">
        <is>
          <t>Not placed · manager</t>
        </is>
      </c>
      <c r="CS278" s="137" t="inlineStr">
        <is>
          <t>No rating data</t>
        </is>
      </c>
      <c r="CT278" s="137" t="n"/>
      <c r="CU278" s="137" t="n"/>
      <c r="CV278" s="137" t="n"/>
      <c r="CW278" s="137" t="n"/>
      <c r="CX278" s="137" t="n"/>
      <c r="CY278" s="137" t="n"/>
      <c r="CZ278" s="137" t="n"/>
      <c r="DA278" s="119" t="n">
        <v>102</v>
      </c>
      <c r="DB278" s="138" t="inlineStr">
        <is>
          <t>Meets the level</t>
        </is>
      </c>
      <c r="DC278" s="138" t="n">
        <v>113</v>
      </c>
      <c r="DD278" s="138" t="n">
        <v>92</v>
      </c>
      <c r="DE278" s="138" t="n">
        <v>99</v>
      </c>
      <c r="DF278" s="138" t="n"/>
      <c r="DG278" s="138" t="inlineStr">
        <is>
          <t>Prioritisation, AI / GenAI</t>
        </is>
      </c>
      <c r="DH278" s="138" t="inlineStr">
        <is>
          <t>B1: 90% of profile — ready on competencies</t>
        </is>
      </c>
      <c r="DI278" s="138" t="inlineStr">
        <is>
          <t>Evidence: Survey | Core: Ownership 2/2, Problem solving 3/2, Communication &amp; collaboration 3/2, Client &amp; quality focus 3/2, Learning agility 2/2, Integrity &amp; compliance 3/2 | Future-ready: AI literacy 1/2, Data literacy 2/2, Digital fluency 3/2, Innovation 2/2 | Functional: Infra &amp; security 4/3, Cloud &amp; DevOps 3/3, Quality &amp; process 4/3, Stakeholder mgmt 4/3, Prioritisation 2/3, AI / GenAI 2/3</t>
        </is>
      </c>
      <c r="DJ278" s="111" t="inlineStr">
        <is>
          <t>Leadership &amp; people management · Project / programme management · Data, SQL &amp; analytics · Strategy &amp; business acumen · Broader exposure &amp; ownership</t>
        </is>
      </c>
      <c r="DK278" s="112" t="n"/>
      <c r="DL278" s="112" t="inlineStr">
        <is>
          <t>AI, GenAI &amp; Prompt Engineering; Data Analytics, BI &amp; Visualisation; Project, Program &amp; Agile Management</t>
        </is>
      </c>
      <c r="DM278" s="112" t="inlineStr">
        <is>
          <t>Leadership &amp; people management · Project / programme management · Data, SQL &amp; analytics · Strategy &amp; business acumen · Broader exposure &amp; ownership</t>
        </is>
      </c>
      <c r="DN278" s="112" t="n"/>
      <c r="DO278" s="139" t="inlineStr">
        <is>
          <t>No strong match from survey evidence</t>
        </is>
      </c>
      <c r="DP278" s="126" t="inlineStr">
        <is>
          <t>No material overlap found</t>
        </is>
      </c>
      <c r="DQ278" s="126" t="inlineStr">
        <is>
          <t>No close match in other businesses</t>
        </is>
      </c>
      <c r="DR278" s="126" t="n"/>
      <c r="DS278" s="126" t="n"/>
      <c r="DT278" s="126" t="inlineStr">
        <is>
          <t>A3 deep-dive: score 2.1 · gap to B1 1.45 · More than 1.0 from B1</t>
        </is>
      </c>
      <c r="DU278"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78"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78"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78"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8"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78" s="126" t="inlineStr">
        <is>
          <t>2–4 yrs</t>
        </is>
      </c>
      <c r="EA278" s="126" t="inlineStr">
        <is>
          <t>3–5 · 2–5</t>
        </is>
      </c>
      <c r="EB278" s="126" t="inlineStr">
        <is>
          <t>System Administrator</t>
        </is>
      </c>
      <c r="EC278" s="126" t="inlineStr">
        <is>
          <t>Atlassian company-wide P-levels: P40 · IRIS Vs Competitor Benchmark — infrastructure ladder: System Administrator</t>
        </is>
      </c>
      <c r="ED278" s="126" t="inlineStr">
        <is>
          <t>ITIL 4; ISO/IEC 27001:2022; SFIA infrastructure</t>
        </is>
      </c>
      <c r="EE278" s="126" t="inlineStr">
        <is>
          <t>Core 2 · Future 2 · Functional 3 · Leadership not scored</t>
        </is>
      </c>
      <c r="EF278" s="139" t="n"/>
      <c r="EG278" s="126" t="inlineStr">
        <is>
          <t>✓ HRIS: 3.4 yrs, B.SC, 0 direct reports
✓ Survey: 20 of 20 questions answered
✗ KRAs: none on file
✓ Manager mapping: rating, 9-box
✗ Job description: not on file</t>
        </is>
      </c>
      <c r="EH278" s="118" t="n"/>
      <c r="EI278" s="118" t="n"/>
      <c r="EJ278" s="118" t="n"/>
      <c r="EK278" s="118" t="inlineStr">
        <is>
          <t>Survey: answered · full text needed · KRAs: not received · Experience: on file</t>
        </is>
      </c>
      <c r="EL278" s="141" t="n"/>
      <c r="EM278" s="142" t="n"/>
      <c r="EN278" s="142" t="n"/>
      <c r="EO278" s="142" t="n"/>
      <c r="EP278" s="142" t="n"/>
      <c r="EQ278" s="143" t="n"/>
      <c r="ER278" s="135" t="n"/>
      <c r="ES278" s="135" t="n"/>
      <c r="ET278" s="135" t="n"/>
      <c r="EU278" s="135" t="n"/>
      <c r="EV278" s="135" t="n"/>
      <c r="EW278" s="135" t="n"/>
      <c r="EX278" s="135" t="n"/>
      <c r="EY278" s="143" t="n"/>
      <c r="EZ278" s="135" t="n"/>
      <c r="FA278" s="135" t="n"/>
      <c r="FB278" s="135" t="n"/>
      <c r="FC278" s="135" t="n"/>
      <c r="FD278" s="135" t="n"/>
    </row>
    <row r="279" ht="300" customHeight="1">
      <c r="A279" s="109" t="inlineStr">
        <is>
          <t>Corporate</t>
        </is>
      </c>
      <c r="B279" s="110" t="inlineStr">
        <is>
          <t>IRIS1998</t>
        </is>
      </c>
      <c r="C279" s="110" t="inlineStr">
        <is>
          <t>Nimit Sadafal</t>
        </is>
      </c>
      <c r="D279" s="110" t="inlineStr">
        <is>
          <t>IT &amp; Infrastructure</t>
        </is>
      </c>
      <c r="E279" s="110" t="inlineStr">
        <is>
          <t>RC-108</t>
        </is>
      </c>
      <c r="F279" s="110" t="inlineStr">
        <is>
          <t>Vikas Mithbawkar</t>
        </is>
      </c>
      <c r="G279" s="110" t="inlineStr">
        <is>
          <t>IRIS0038</t>
        </is>
      </c>
      <c r="H279" s="110" t="inlineStr">
        <is>
          <t>B1</t>
        </is>
      </c>
      <c r="I279" s="110" t="n"/>
      <c r="J279" s="110" t="n">
        <v>13.6</v>
      </c>
      <c r="K279" s="110" t="n">
        <v>4.6</v>
      </c>
      <c r="L279" s="110" t="inlineStr">
        <is>
          <t>B.E</t>
        </is>
      </c>
      <c r="M279" s="110" t="n"/>
      <c r="N279" s="144" t="inlineStr">
        <is>
          <t>System Administrator</t>
        </is>
      </c>
      <c r="O279" s="113" t="inlineStr">
        <is>
          <t>Senior System Administrator</t>
        </is>
      </c>
      <c r="P279" s="112" t="inlineStr">
        <is>
          <t>IT &amp; Infrastructure</t>
        </is>
      </c>
      <c r="Q279" s="112" t="inlineStr">
        <is>
          <t>Infrastructure &amp; Cloud Operations</t>
        </is>
      </c>
      <c r="R279" s="113" t="inlineStr">
        <is>
          <t>Not in current mapping files</t>
        </is>
      </c>
      <c r="S279" s="114" t="inlineStr">
        <is>
          <t>A3</t>
        </is>
      </c>
      <c r="T279" s="151" t="inlineStr">
        <is>
          <t>Senior Associate</t>
        </is>
      </c>
      <c r="U279" s="151" t="inlineStr">
        <is>
          <t>A</t>
        </is>
      </c>
      <c r="V279" s="112" t="inlineStr">
        <is>
          <t>IC</t>
        </is>
      </c>
      <c r="W279" s="116" t="inlineStr">
        <is>
          <t>● Newly mapped</t>
        </is>
      </c>
      <c r="X279" s="112" t="inlineStr">
        <is>
          <t>P2</t>
        </is>
      </c>
      <c r="Y279" s="112" t="inlineStr">
        <is>
          <t>Developing</t>
        </is>
      </c>
      <c r="Z279" s="112" t="inlineStr">
        <is>
          <t>3 Apply</t>
        </is>
      </c>
      <c r="AA279" s="117" t="inlineStr">
        <is>
          <t>A3</t>
        </is>
      </c>
      <c r="AB279" s="118" t="inlineStr">
        <is>
          <t>Band A · Practitioner</t>
        </is>
      </c>
      <c r="AC279" s="118" t="inlineStr">
        <is>
          <t>Senior Associate</t>
        </is>
      </c>
      <c r="AD279" s="118" t="inlineStr">
        <is>
          <t>• Same as the model</t>
        </is>
      </c>
      <c r="AE279" s="118" t="inlineStr">
        <is>
          <t>B1</t>
        </is>
      </c>
      <c r="AF279" s="118" t="inlineStr">
        <is>
          <t>OK</t>
        </is>
      </c>
      <c r="AG279" s="118" t="inlineStr">
        <is>
          <t>No change · already below the manager</t>
        </is>
      </c>
      <c r="AH279" s="118" t="n">
        <v>3</v>
      </c>
      <c r="AI279" s="118" t="n"/>
      <c r="AJ279" s="119" t="inlineStr">
        <is>
          <t>Corporate · IT &amp; Infrastructure · Band A · Early career</t>
        </is>
      </c>
      <c r="AK279" s="120" t="n">
        <v>2.5</v>
      </c>
      <c r="AL279" s="121">
        <f>IFERROR(INDEX(WM_C,MATCH($AJ279,WM_KEY,0)),"")</f>
        <v>0.64</v>
      </c>
      <c r="AM279" s="122">
        <f>IF(OR(AK279="",AL279=""),"",AK279*AL279)</f>
        <v>1.6</v>
      </c>
      <c r="AN279" s="120" t="n">
        <v>2.5</v>
      </c>
      <c r="AO279" s="121">
        <f>IFERROR(INDEX(WM_AU,MATCH($AJ279,WM_KEY,0)),"")</f>
        <v>0.16</v>
      </c>
      <c r="AP279" s="122">
        <f>IF(OR(AN279="",AO279=""),"",AN279*AO279)</f>
        <v>0.4</v>
      </c>
      <c r="AQ279" s="120" t="n">
        <v>3</v>
      </c>
      <c r="AR279" s="121">
        <f>IFERROR(INDEX(WM_AC,MATCH($AJ279,WM_KEY,0)),"")</f>
        <v>0.04</v>
      </c>
      <c r="AS279" s="122">
        <f>IF(OR(AQ279="",AR279=""),"",AQ279*AR279)</f>
        <v>0.12</v>
      </c>
      <c r="AT279" s="120" t="n">
        <v>1.5</v>
      </c>
      <c r="AU279" s="121">
        <f>IFERROR(INDEX(WM_L,MATCH($AJ279,WM_KEY,0)),"")</f>
        <v>0</v>
      </c>
      <c r="AV279" s="122">
        <f>IF(OR(AT279="",AU279=""),"",AT279*AU279)</f>
        <v>0</v>
      </c>
      <c r="AW279" s="120" t="n">
        <v>7.5</v>
      </c>
      <c r="AX279" s="121">
        <f>IFERROR(INDEX(WM_E,MATCH($AJ279,WM_KEY,0)),"")</f>
        <v>0.1</v>
      </c>
      <c r="AY279" s="122">
        <f>IF(OR(AW279="",AX279=""),"",AW279*AX279)</f>
        <v>0.75</v>
      </c>
      <c r="AZ279" s="123" t="n">
        <v>3</v>
      </c>
      <c r="BA279" s="121">
        <f>IFERROR(INDEX(WM_BI,MATCH($AJ279,WM_KEY,0)),"")</f>
        <v>0.06</v>
      </c>
      <c r="BB279" s="122">
        <f>IF(OR(AZ279="",BA279=""),"",AZ279*BA279)</f>
        <v>0.18</v>
      </c>
      <c r="BC279" s="122">
        <f>IF(COUNT(AM279,AP279,AS279,AV279,AY279,BB279)&lt;6,"",SUM(AM279,AP279,AS279,AV279,AY279,BB279))</f>
        <v>3.05</v>
      </c>
      <c r="BD279" s="122" t="str">
        <f>IF(BC279="","",INDEX({"A1","A2","A3","B1","B2","B3","C1","C2","D1","D2","E1","E2"},MAX(1,MIN(12,ROUND(BC279,0)))))</f>
        <v>A3</v>
      </c>
      <c r="BE279" s="114" t="inlineStr">
        <is>
          <t>A3</t>
        </is>
      </c>
      <c r="BF279" s="124" t="inlineStr">
        <is>
          <t>The score decided the level</t>
        </is>
      </c>
      <c r="BG27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9" s="125" t="inlineStr">
        <is>
          <t>At build: Complexity 1.60 + Autonomy 0.40 + Accountability 0.12 + Leadership 0.00 + Experience 0.75 + Business impact 0.18
= 3.05 points → nearest level 3 = A3
Final level: A3 · same as the score</t>
        </is>
      </c>
      <c r="BI279" s="125" t="inlineStr">
        <is>
          <t>No rule applied: the score decides.</t>
        </is>
      </c>
      <c r="BJ279" s="125" t="inlineStr">
        <is>
          <t>—</t>
        </is>
      </c>
      <c r="BK279" s="126" t="n"/>
      <c r="BL279" s="126" t="inlineStr">
        <is>
          <t>Medium</t>
        </is>
      </c>
      <c r="BM279" s="126" t="inlineStr">
        <is>
          <t>• 13.6 yrs of experience in a role that reads as Band A work — a career-path question for the manager: can the role be widened · Specialist, B1 or is it correctly sized?</t>
        </is>
      </c>
      <c r="BN279" s="125" t="inlineStr">
        <is>
          <t>Stable · moves in fewer than 5 of 30 weight tests</t>
        </is>
      </c>
      <c r="BO279" s="148" t="inlineStr">
        <is>
          <t>Rated 2.5 of 12 · between A2 and A3
Start: 3.0 · senior practitioner title
Evidence reads like A2: Maintains DNS records, raises CRFs for port/URL access and SMAX tickets, monitors server utilisation → moved down 0.5
Market: A2 = Standard work of the discipline · A3 = Varied and non-standard work; handles exceptions</t>
        </is>
      </c>
      <c r="BP279" s="129" t="inlineStr">
        <is>
          <t>Rated 2.5 of 12 · between A2 and A3
Start: 3.0 · senior practitioner title
Evidence reads like A2: Raises DNS change requests and tickets, answers DIT queries; changes go through CRF process → moved down 0.5
Market: A2 = Chooses own approach within standards · A3 = Technical / QC / client calls on own work</t>
        </is>
      </c>
      <c r="BQ279" s="129" t="inlineStr">
        <is>
          <t>Rated 3 of 12
Start: 3.0 · senior practitioner title
Evidence reads like A3: RBI website accessibility issues; prepares RCA and answers the client · DIT for incidents → matches the start
Market: A3 = A module / process, or work with client or regulatory consequences</t>
        </is>
      </c>
      <c r="BR279"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79" s="129" t="inlineStr">
        <is>
          <t>Rated 7.5 of 12 · between C1 and C2
Experience: 13.6 yrs total · 9.0 before IRIS + 4.6 at IRIS = 7.6 on the experience scale
Qualification: B.E · graduate, relevant to the work → no change
Market: A3 roles typically have 2–5 yrs · IRIS guide 2–4</t>
        </is>
      </c>
      <c r="BT279"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79" s="127" t="inlineStr">
        <is>
          <t>KRAs not received · manager to supply</t>
        </is>
      </c>
      <c r="BV279" s="125" t="n"/>
      <c r="BW279" s="125" t="n"/>
      <c r="BX279" s="125" t="n"/>
      <c r="BY279" s="125" t="n"/>
      <c r="BZ279" s="128" t="inlineStr">
        <is>
          <t>KRAs not received · manager to supply</t>
        </is>
      </c>
      <c r="CA279" s="125" t="n"/>
      <c r="CB279" s="130" t="n">
        <v>20</v>
      </c>
      <c r="CC279" s="128" t="inlineStr">
        <is>
          <t>Full survey answers not in the files received · How We Grow export needed · HR</t>
        </is>
      </c>
      <c r="CD279" s="131" t="inlineStr">
        <is>
          <t>—</t>
        </is>
      </c>
      <c r="CE279" s="131" t="inlineStr">
        <is>
          <t>—</t>
        </is>
      </c>
      <c r="CF279" s="131" t="inlineStr">
        <is>
          <t>—</t>
        </is>
      </c>
      <c r="CG279" s="131" t="inlineStr">
        <is>
          <t>—</t>
        </is>
      </c>
      <c r="CH279" s="132" t="inlineStr">
        <is>
          <t>Complexity: Evidence reads like A2: Maintains DNS records, raises CRFs for port/URL access and SMAX tickets, monitors server utilisation → moved down 0.5
Autonomy: Evidence reads like A2: Raises DNS change requests and tickets, answers DIT queries; changes go through CRF process → moved down 0.5
Accountability: Evidence reads like A3: RBI website accessibility issues; prepares RCA and answers the client · DIT for incidents → matches the start
Leadership: Evidence reads like A1: No guiding or leading of others described → moved down 0.5
Business Impact: No survey or manager-mapping signal on criticality: kept at the start point.</t>
        </is>
      </c>
      <c r="CI279"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79" s="131" t="inlineStr">
        <is>
          <t>Self-identified: Technical depth &amp; architecture
For the next role: Technical depth &amp; architecture</t>
        </is>
      </c>
      <c r="CK279" s="128" t="inlineStr">
        <is>
          <t>Full survey answers not in the files received · How We Grow export needed · HR</t>
        </is>
      </c>
      <c r="CL279"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79" s="134"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N279" s="135" t="n"/>
      <c r="CO279" s="135" t="n">
        <v>3</v>
      </c>
      <c r="CP279" s="136" t="inlineStr">
        <is>
          <t>Not rated · manager</t>
        </is>
      </c>
      <c r="CQ279" s="137" t="inlineStr">
        <is>
          <t>—</t>
        </is>
      </c>
      <c r="CR279" s="137" t="inlineStr">
        <is>
          <t>Not placed · manager</t>
        </is>
      </c>
      <c r="CS279" s="137" t="inlineStr">
        <is>
          <t>No rating data</t>
        </is>
      </c>
      <c r="CT279" s="137" t="n"/>
      <c r="CU279" s="137" t="n"/>
      <c r="CV279" s="137" t="n"/>
      <c r="CW279" s="137" t="n"/>
      <c r="CX279" s="137" t="n"/>
      <c r="CY279" s="137" t="n"/>
      <c r="CZ279" s="137" t="n"/>
      <c r="DA279" s="119" t="n">
        <v>82</v>
      </c>
      <c r="DB279" s="138" t="inlineStr">
        <is>
          <t>Developing</t>
        </is>
      </c>
      <c r="DC279" s="138" t="n">
        <v>87</v>
      </c>
      <c r="DD279" s="138" t="n">
        <v>68</v>
      </c>
      <c r="DE279" s="138" t="n">
        <v>84</v>
      </c>
      <c r="DF279" s="138" t="n"/>
      <c r="DG279" s="138" t="inlineStr">
        <is>
          <t>Cloud &amp; DevOps, Quality &amp; process, Prioritisation</t>
        </is>
      </c>
      <c r="DH279" s="138" t="inlineStr">
        <is>
          <t>B1: 73% of profile — not yet</t>
        </is>
      </c>
      <c r="DI279" s="138" t="inlineStr">
        <is>
          <t>Evidence: Survey | Core: Ownership 1/2, Problem solving 2/2, Communication &amp; collaboration 3/2, Client &amp; quality focus 2/2, Learning agility 1/2, Integrity &amp; compliance 2/2 | Future-ready: AI literacy 1/2, Data literacy 3/2, Digital fluency 1/2, Innovation 1/2 | Functional: Infra &amp; security 4/3, Cloud &amp; DevOps 2/3, Quality &amp; process 2/3, Stakeholder mgmt 4/3, Prioritisation 2/3, AI / GenAI 2/3</t>
        </is>
      </c>
      <c r="DJ279" s="111" t="inlineStr">
        <is>
          <t>Technical depth &amp; architecture</t>
        </is>
      </c>
      <c r="DK279" s="112" t="n"/>
      <c r="DL279" s="112" t="inlineStr">
        <is>
          <t>Cybersecurity &amp; Infrastructure; Project, Program &amp; Agile Management</t>
        </is>
      </c>
      <c r="DM279" s="112" t="inlineStr">
        <is>
          <t>Technical depth &amp; architecture</t>
        </is>
      </c>
      <c r="DN279" s="112" t="n"/>
      <c r="DO279" s="139" t="inlineStr">
        <is>
          <t>No strong match from survey evidence</t>
        </is>
      </c>
      <c r="DP279" s="126" t="inlineStr">
        <is>
          <t>Vishal Vare · Senior System Administrator — 0.40: dns; Gouri Kohale · System Administrator — 0.33: server</t>
        </is>
      </c>
      <c r="DQ279" s="126" t="inlineStr">
        <is>
          <t>No close match in other businesses</t>
        </is>
      </c>
      <c r="DR279" s="126" t="n"/>
      <c r="DS279" s="126" t="n"/>
      <c r="DT279" s="126" t="inlineStr">
        <is>
          <t>A3 deep-dive: score 3.05 · gap to B1 0.49 · 0.25–0.5 from B1</t>
        </is>
      </c>
      <c r="DU279"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79"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79"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79"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9"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79" s="126" t="inlineStr">
        <is>
          <t>2–4 yrs</t>
        </is>
      </c>
      <c r="EA279" s="126" t="inlineStr">
        <is>
          <t>3–5 · 2–5</t>
        </is>
      </c>
      <c r="EB279" s="126" t="inlineStr">
        <is>
          <t>System Administrator</t>
        </is>
      </c>
      <c r="EC279" s="126" t="inlineStr">
        <is>
          <t>Atlassian company-wide P-levels: P40 · IRIS Vs Competitor Benchmark — infrastructure ladder: System Administrator</t>
        </is>
      </c>
      <c r="ED279" s="126" t="inlineStr">
        <is>
          <t>ITIL 4; ISO/IEC 27001:2022; SFIA infrastructure</t>
        </is>
      </c>
      <c r="EE279" s="126" t="inlineStr">
        <is>
          <t>Core 2 · Future 2 · Functional 3 · Leadership not scored</t>
        </is>
      </c>
      <c r="EF279" s="139" t="n"/>
      <c r="EG279" s="126" t="inlineStr">
        <is>
          <t>✓ HRIS: 13.6 yrs, B.E, 0 direct reports
✓ Survey: 20 of 20 questions answered
✗ KRAs: none on file
✓ Manager mapping: rating, 9-box
✗ Job description: not on file</t>
        </is>
      </c>
      <c r="EH279" s="118" t="inlineStr">
        <is>
          <t xml:space="preserve">D242 · Long-tenure A3 · 8+ yrs · Medium: No rule changed the level: the score decides. · owner Business head — Corporate · </t>
        </is>
      </c>
      <c r="EI279" s="118" t="n"/>
      <c r="EJ279" s="118" t="n"/>
      <c r="EK279" s="118" t="inlineStr">
        <is>
          <t>Survey: answered · full text needed · KRAs: not received · Experience: on file</t>
        </is>
      </c>
      <c r="EL279" s="141" t="n"/>
      <c r="EM279" s="142" t="n"/>
      <c r="EN279" s="142" t="n"/>
      <c r="EO279" s="142" t="n"/>
      <c r="EP279" s="142" t="n"/>
      <c r="EQ279" s="143" t="n"/>
      <c r="ER279" s="135" t="n"/>
      <c r="ES279" s="135" t="n"/>
      <c r="ET279" s="135" t="n"/>
      <c r="EU279" s="135" t="n"/>
      <c r="EV279" s="135" t="n"/>
      <c r="EW279" s="135" t="n"/>
      <c r="EX279" s="135" t="n"/>
      <c r="EY279" s="143" t="n"/>
      <c r="EZ279" s="135" t="n"/>
      <c r="FA279" s="135" t="n"/>
      <c r="FB279" s="135" t="n"/>
      <c r="FC279" s="135" t="n"/>
      <c r="FD279" s="135" t="n"/>
    </row>
    <row r="280" ht="300" customHeight="1">
      <c r="A280" s="109" t="inlineStr">
        <is>
          <t>Corporate</t>
        </is>
      </c>
      <c r="B280" s="110" t="inlineStr">
        <is>
          <t>IRIS2003</t>
        </is>
      </c>
      <c r="C280" s="110" t="inlineStr">
        <is>
          <t>Rajyalakshmi Koyagura</t>
        </is>
      </c>
      <c r="D280" s="110" t="inlineStr">
        <is>
          <t>IT &amp; Infrastructure</t>
        </is>
      </c>
      <c r="E280" s="110" t="inlineStr">
        <is>
          <t>RC-108</t>
        </is>
      </c>
      <c r="F280" s="110" t="inlineStr">
        <is>
          <t>Mahesh Tilave</t>
        </is>
      </c>
      <c r="G280" s="110" t="inlineStr">
        <is>
          <t>IRIS2103</t>
        </is>
      </c>
      <c r="H280" s="110" t="inlineStr">
        <is>
          <t>B2</t>
        </is>
      </c>
      <c r="I280" s="110" t="n"/>
      <c r="J280" s="110" t="n">
        <v>8</v>
      </c>
      <c r="K280" s="110" t="n">
        <v>4.5</v>
      </c>
      <c r="L280" s="110" t="inlineStr">
        <is>
          <t>B.Tech</t>
        </is>
      </c>
      <c r="M280" s="110" t="n"/>
      <c r="N280" s="144" t="inlineStr">
        <is>
          <t>System Administrator</t>
        </is>
      </c>
      <c r="O280" s="113" t="inlineStr">
        <is>
          <t>Senior System Administrator</t>
        </is>
      </c>
      <c r="P280" s="112" t="inlineStr">
        <is>
          <t>IT &amp; Infrastructure</t>
        </is>
      </c>
      <c r="Q280" s="112" t="inlineStr">
        <is>
          <t>Infrastructure &amp; Cloud Operations</t>
        </is>
      </c>
      <c r="R280" s="113" t="inlineStr">
        <is>
          <t>Not in current mapping files</t>
        </is>
      </c>
      <c r="S280" s="114" t="inlineStr">
        <is>
          <t>A3</t>
        </is>
      </c>
      <c r="T280" s="151" t="inlineStr">
        <is>
          <t>Senior Associate</t>
        </is>
      </c>
      <c r="U280" s="151" t="inlineStr">
        <is>
          <t>A</t>
        </is>
      </c>
      <c r="V280" s="112" t="inlineStr">
        <is>
          <t>IC</t>
        </is>
      </c>
      <c r="W280" s="116" t="inlineStr">
        <is>
          <t>● Newly mapped</t>
        </is>
      </c>
      <c r="X280" s="112" t="inlineStr">
        <is>
          <t>P2</t>
        </is>
      </c>
      <c r="Y280" s="112" t="inlineStr">
        <is>
          <t>Developing</t>
        </is>
      </c>
      <c r="Z280" s="112" t="inlineStr">
        <is>
          <t>3 Apply</t>
        </is>
      </c>
      <c r="AA280" s="117" t="inlineStr">
        <is>
          <t>A3</t>
        </is>
      </c>
      <c r="AB280" s="118" t="inlineStr">
        <is>
          <t>Band A · Practitioner</t>
        </is>
      </c>
      <c r="AC280" s="118" t="inlineStr">
        <is>
          <t>Senior Associate</t>
        </is>
      </c>
      <c r="AD280" s="118" t="inlineStr">
        <is>
          <t>• Same as the model</t>
        </is>
      </c>
      <c r="AE280" s="118" t="inlineStr">
        <is>
          <t>B2</t>
        </is>
      </c>
      <c r="AF280" s="118" t="inlineStr">
        <is>
          <t>OK</t>
        </is>
      </c>
      <c r="AG280" s="118" t="inlineStr">
        <is>
          <t>No change · already below the manager</t>
        </is>
      </c>
      <c r="AH280" s="118" t="n">
        <v>2</v>
      </c>
      <c r="AI280" s="118" t="n"/>
      <c r="AJ280" s="119" t="inlineStr">
        <is>
          <t>Corporate · IT &amp; Infrastructure · Band A · Early career</t>
        </is>
      </c>
      <c r="AK280" s="120" t="n">
        <v>3</v>
      </c>
      <c r="AL280" s="121">
        <f>IFERROR(INDEX(WM_C,MATCH($AJ280,WM_KEY,0)),"")</f>
        <v>0.64</v>
      </c>
      <c r="AM280" s="122">
        <f>IF(OR(AK280="",AL280=""),"",AK280*AL280)</f>
        <v>1.92</v>
      </c>
      <c r="AN280" s="120" t="n">
        <v>2.5</v>
      </c>
      <c r="AO280" s="121">
        <f>IFERROR(INDEX(WM_AU,MATCH($AJ280,WM_KEY,0)),"")</f>
        <v>0.16</v>
      </c>
      <c r="AP280" s="122">
        <f>IF(OR(AN280="",AO280=""),"",AN280*AO280)</f>
        <v>0.4</v>
      </c>
      <c r="AQ280" s="120" t="n">
        <v>3</v>
      </c>
      <c r="AR280" s="121">
        <f>IFERROR(INDEX(WM_AC,MATCH($AJ280,WM_KEY,0)),"")</f>
        <v>0.04</v>
      </c>
      <c r="AS280" s="122">
        <f>IF(OR(AQ280="",AR280=""),"",AQ280*AR280)</f>
        <v>0.12</v>
      </c>
      <c r="AT280" s="120" t="n">
        <v>1.5</v>
      </c>
      <c r="AU280" s="121">
        <f>IFERROR(INDEX(WM_L,MATCH($AJ280,WM_KEY,0)),"")</f>
        <v>0</v>
      </c>
      <c r="AV280" s="122">
        <f>IF(OR(AT280="",AU280=""),"",AT280*AU280)</f>
        <v>0</v>
      </c>
      <c r="AW280" s="120" t="n">
        <v>5</v>
      </c>
      <c r="AX280" s="121">
        <f>IFERROR(INDEX(WM_E,MATCH($AJ280,WM_KEY,0)),"")</f>
        <v>0.1</v>
      </c>
      <c r="AY280" s="122">
        <f>IF(OR(AW280="",AX280=""),"",AW280*AX280)</f>
        <v>0.5</v>
      </c>
      <c r="AZ280" s="123" t="n">
        <v>3</v>
      </c>
      <c r="BA280" s="121">
        <f>IFERROR(INDEX(WM_BI,MATCH($AJ280,WM_KEY,0)),"")</f>
        <v>0.06</v>
      </c>
      <c r="BB280" s="122">
        <f>IF(OR(AZ280="",BA280=""),"",AZ280*BA280)</f>
        <v>0.18</v>
      </c>
      <c r="BC280" s="122">
        <f>IF(COUNT(AM280,AP280,AS280,AV280,AY280,BB280)&lt;6,"",SUM(AM280,AP280,AS280,AV280,AY280,BB280))</f>
        <v>3.12</v>
      </c>
      <c r="BD280" s="122" t="str">
        <f>IF(BC280="","",INDEX({"A1","A2","A3","B1","B2","B3","C1","C2","D1","D2","E1","E2"},MAX(1,MIN(12,ROUND(BC280,0)))))</f>
        <v>A3</v>
      </c>
      <c r="BE280" s="114" t="inlineStr">
        <is>
          <t>A3</t>
        </is>
      </c>
      <c r="BF280" s="124" t="inlineStr">
        <is>
          <t>The score decided the level</t>
        </is>
      </c>
      <c r="BG28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80" s="125" t="inlineStr">
        <is>
          <t>At build: Complexity 1.92 + Autonomy 0.40 + Accountability 0.12 + Leadership 0.00 + Experience 0.50 + Business impact 0.18
= 3.12 points → nearest level 3 = A3
Final level: A3 · same as the score</t>
        </is>
      </c>
      <c r="BI280" s="125" t="inlineStr">
        <is>
          <t>No rule applied: the score decides.</t>
        </is>
      </c>
      <c r="BJ280" s="125" t="inlineStr">
        <is>
          <t>—</t>
        </is>
      </c>
      <c r="BK280" s="126" t="n"/>
      <c r="BL280" s="126" t="inlineStr">
        <is>
          <t>Medium</t>
        </is>
      </c>
      <c r="BM280" s="126" t="inlineStr">
        <is>
          <t>• 8.0 yrs of experience in a role that reads as Band A work — a career-path question for the manager: can the role be widened · Specialist, B1 or is it correctly sized?</t>
        </is>
      </c>
      <c r="BN280" s="125" t="inlineStr">
        <is>
          <t>Stable · moves in fewer than 5 of 30 weight tests</t>
        </is>
      </c>
      <c r="BO280" s="148" t="inlineStr">
        <is>
          <t>Rated 3 of 12
Start: 3.0 · senior practitioner title
Evidence reads like A3: Provisions and monitors AWS resources, administers Linux and Faveo, hardens OS, runs backups → matches the start
Market: A3 = Varied and non-standard work; handles exceptions</t>
        </is>
      </c>
      <c r="BP280" s="129" t="inlineStr">
        <is>
          <t>Rated 2.5 of 12 · between A2 and A3
Start: 3.0 · senior practitioner title
Evidence reads like A2: Monitors infrastructure, executes backup/restore, optimises AWS resources; routine operational calls → moved down 0.5
Market: A2 = Chooses own approach within standards · A3 = Technical / QC / client calls on own work</t>
        </is>
      </c>
      <c r="BQ280" s="129" t="inlineStr">
        <is>
          <t>Rated 3 of 12
Start: 3.0 · senior practitioner title
Evidence reads like A3: Infrastructure availability, backup and recovery, capacity; misconfiguration affects application availability → matches the start
Market: A3 = A module / process, or work with client or regulatory consequences</t>
        </is>
      </c>
      <c r="BR280"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80" s="129" t="inlineStr">
        <is>
          <t>Rated 5 of 12
Experience: 8.0 yrs total · 3.5 before IRIS + 4.5 at IRIS = 5.2 on the experience scale
Qualification: B.Tech · graduate, relevant to the work → no change
Market: A3 roles typically have 2–5 yrs · IRIS guide 2–4</t>
        </is>
      </c>
      <c r="BT280"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80" s="127" t="inlineStr">
        <is>
          <t>KRAs not received · manager to supply</t>
        </is>
      </c>
      <c r="BV280" s="125" t="n"/>
      <c r="BW280" s="125" t="n"/>
      <c r="BX280" s="125" t="n"/>
      <c r="BY280" s="125" t="n"/>
      <c r="BZ280" s="128" t="inlineStr">
        <is>
          <t>KRAs not received · manager to supply</t>
        </is>
      </c>
      <c r="CA280" s="125" t="n"/>
      <c r="CB280" s="130" t="n">
        <v>19</v>
      </c>
      <c r="CC280" s="128" t="inlineStr">
        <is>
          <t>Full survey answers not in the files received · How We Grow export needed · HR</t>
        </is>
      </c>
      <c r="CD280" s="131" t="inlineStr">
        <is>
          <t>—</t>
        </is>
      </c>
      <c r="CE280" s="131" t="inlineStr">
        <is>
          <t>—</t>
        </is>
      </c>
      <c r="CF280" s="131" t="inlineStr">
        <is>
          <t>—</t>
        </is>
      </c>
      <c r="CG280" s="131" t="inlineStr">
        <is>
          <t>—</t>
        </is>
      </c>
      <c r="CH280" s="132" t="inlineStr">
        <is>
          <t>Complexity: Evidence reads like A3: Provisions and monitors AWS resources, administers Linux and Faveo, hardens OS, runs backups → matches the start
Autonomy: Evidence reads like A2: Monitors infrastructure, executes backup/restore, optimises AWS resources; routine operational calls → moved down 0.5
Accountability: Evidence reads like A3: Infrastructure availability, backup and recovery, capacity; misconfiguration affects application availability → matches the start
Leadership: Evidence reads like A1: No guiding or leading of others described → moved down 0.5
Business Impact: No survey or manager-mapping signal on criticality: kept at the start point.</t>
        </is>
      </c>
      <c r="CI280"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80" s="131" t="inlineStr">
        <is>
          <t>Self-identified: Technical depth &amp; architecture
For the next role: Technical depth &amp; architecture</t>
        </is>
      </c>
      <c r="CK280" s="128" t="inlineStr">
        <is>
          <t>Full survey answers not in the files received · How We Grow export needed · HR</t>
        </is>
      </c>
      <c r="CL280"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80" s="134"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N280" s="135" t="n"/>
      <c r="CO280" s="135" t="n">
        <v>3</v>
      </c>
      <c r="CP280" s="136" t="inlineStr">
        <is>
          <t>Not rated · manager</t>
        </is>
      </c>
      <c r="CQ280" s="137" t="inlineStr">
        <is>
          <t>—</t>
        </is>
      </c>
      <c r="CR280" s="137" t="inlineStr">
        <is>
          <t>Not placed · manager</t>
        </is>
      </c>
      <c r="CS280" s="137" t="inlineStr">
        <is>
          <t>No rating data</t>
        </is>
      </c>
      <c r="CT280" s="137" t="n"/>
      <c r="CU280" s="137" t="n"/>
      <c r="CV280" s="137" t="n"/>
      <c r="CW280" s="137" t="n"/>
      <c r="CX280" s="137" t="n"/>
      <c r="CY280" s="137" t="n"/>
      <c r="CZ280" s="137" t="n"/>
      <c r="DA280" s="119" t="n">
        <v>77</v>
      </c>
      <c r="DB280" s="138" t="inlineStr">
        <is>
          <t>Developing</t>
        </is>
      </c>
      <c r="DC280" s="138" t="n">
        <v>75</v>
      </c>
      <c r="DD280" s="138" t="n">
        <v>62</v>
      </c>
      <c r="DE280" s="138" t="n">
        <v>84</v>
      </c>
      <c r="DF280" s="138" t="n"/>
      <c r="DG280" s="138" t="inlineStr">
        <is>
          <t>Quality &amp; process, Stakeholder mgmt, Prioritisation</t>
        </is>
      </c>
      <c r="DH280" s="138" t="inlineStr">
        <is>
          <t>B1: 69% of profile — not yet</t>
        </is>
      </c>
      <c r="DI280" s="138" t="inlineStr">
        <is>
          <t>Evidence: Survey | Core: Ownership 1/2, Problem solving 2/2, Communication &amp; collaboration 1/2, Client &amp; quality focus 1/2, Learning agility 2/2, Integrity &amp; compliance 2/2 | Future-ready: AI literacy 1/2, Data literacy 1/2, Digital fluency 1/2, Innovation 2/2 | Functional: Infra &amp; security 4/3, Cloud &amp; DevOps 4/3, Quality &amp; process 2/3, Stakeholder mgmt 2/3, Prioritisation 2/3, AI / GenAI 2/3</t>
        </is>
      </c>
      <c r="DJ280" s="111" t="inlineStr">
        <is>
          <t>Technical depth &amp; architecture</t>
        </is>
      </c>
      <c r="DK280" s="112" t="n"/>
      <c r="DL280" s="112" t="inlineStr">
        <is>
          <t>Cloud, DevOps &amp; CI/CD; AI, GenAI &amp; Prompt Engineering; Cybersecurity &amp; Infrastructure</t>
        </is>
      </c>
      <c r="DM280" s="112" t="inlineStr">
        <is>
          <t>Technical depth &amp; architecture</t>
        </is>
      </c>
      <c r="DN280" s="112" t="n"/>
      <c r="DO280" s="139" t="inlineStr">
        <is>
          <t>No strong match from survey evidence</t>
        </is>
      </c>
      <c r="DP280" s="126" t="inlineStr">
        <is>
          <t>Rajit Kumar Sahu · Senior System Administrator — 0.59: linux, cloud, aws, administration; Vishal Vare · Senior System Administrator — 0.58: cloud, administration, aws, infrastructure</t>
        </is>
      </c>
      <c r="DQ280" s="126" t="inlineStr">
        <is>
          <t>No close match in other businesses</t>
        </is>
      </c>
      <c r="DR280" s="126" t="n"/>
      <c r="DS280" s="126" t="n"/>
      <c r="DT280" s="126" t="inlineStr">
        <is>
          <t>A3 deep-dive: score 3.12 · gap to B1 0.46 · 0.25–0.5 from B1</t>
        </is>
      </c>
      <c r="DU280"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80"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80"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80"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0"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80" s="126" t="inlineStr">
        <is>
          <t>2–4 yrs</t>
        </is>
      </c>
      <c r="EA280" s="126" t="inlineStr">
        <is>
          <t>3–5 · 2–5</t>
        </is>
      </c>
      <c r="EB280" s="126" t="inlineStr">
        <is>
          <t>System Administrator</t>
        </is>
      </c>
      <c r="EC280" s="126" t="inlineStr">
        <is>
          <t>Atlassian company-wide P-levels: P40 · IRIS Vs Competitor Benchmark — infrastructure ladder: System Administrator</t>
        </is>
      </c>
      <c r="ED280" s="126" t="inlineStr">
        <is>
          <t>ITIL 4; ISO/IEC 27001:2022; SFIA infrastructure</t>
        </is>
      </c>
      <c r="EE280" s="126" t="inlineStr">
        <is>
          <t>Core 2 · Future 2 · Functional 3 · Leadership not scored</t>
        </is>
      </c>
      <c r="EF280" s="139" t="n"/>
      <c r="EG280" s="126" t="inlineStr">
        <is>
          <t>✓ HRIS: 8.0 yrs, B.Tech, 0 direct reports
✓ Survey: 19 of 20 questions answered
✗ KRAs: none on file
✓ Manager mapping: rating, 9-box
✗ Job description: not on file</t>
        </is>
      </c>
      <c r="EH280" s="118" t="inlineStr">
        <is>
          <t xml:space="preserve">D244 · Long-tenure A3 · 8+ yrs · Medium: No rule changed the level: the score decides. · owner Business head — Corporate · </t>
        </is>
      </c>
      <c r="EI280" s="118" t="n"/>
      <c r="EJ280" s="118" t="n"/>
      <c r="EK280" s="118" t="inlineStr">
        <is>
          <t>Survey: answered · full text needed · KRAs: not received · Experience: on file</t>
        </is>
      </c>
      <c r="EL280" s="141" t="n"/>
      <c r="EM280" s="142" t="n"/>
      <c r="EN280" s="142" t="n"/>
      <c r="EO280" s="142" t="n"/>
      <c r="EP280" s="142" t="n"/>
      <c r="EQ280" s="143" t="n"/>
      <c r="ER280" s="135" t="n"/>
      <c r="ES280" s="135" t="n"/>
      <c r="ET280" s="135" t="n"/>
      <c r="EU280" s="135" t="n"/>
      <c r="EV280" s="135" t="n"/>
      <c r="EW280" s="135" t="n"/>
      <c r="EX280" s="135" t="n"/>
      <c r="EY280" s="143" t="n"/>
      <c r="EZ280" s="135" t="n"/>
      <c r="FA280" s="135" t="n"/>
      <c r="FB280" s="135" t="n"/>
      <c r="FC280" s="135" t="n"/>
      <c r="FD280" s="135" t="n"/>
    </row>
    <row r="281" ht="300" customHeight="1">
      <c r="A281" s="109" t="inlineStr">
        <is>
          <t>Corporate</t>
        </is>
      </c>
      <c r="B281" s="110" t="inlineStr">
        <is>
          <t>IRIS2098</t>
        </is>
      </c>
      <c r="C281" s="110" t="inlineStr">
        <is>
          <t>Sagar Jamadar</t>
        </is>
      </c>
      <c r="D281" s="110" t="inlineStr">
        <is>
          <t>IT &amp; Infrastructure</t>
        </is>
      </c>
      <c r="E281" s="110" t="inlineStr">
        <is>
          <t>RC-106</t>
        </is>
      </c>
      <c r="F281" s="110" t="inlineStr">
        <is>
          <t>Ramesh Kone</t>
        </is>
      </c>
      <c r="G281" s="110" t="inlineStr">
        <is>
          <t>IRIS0909</t>
        </is>
      </c>
      <c r="H281" s="110" t="inlineStr">
        <is>
          <t>B1</t>
        </is>
      </c>
      <c r="I281" s="110" t="n"/>
      <c r="J281" s="110" t="n">
        <v>8.6</v>
      </c>
      <c r="K281" s="110" t="n">
        <v>3.6</v>
      </c>
      <c r="L281" s="110" t="inlineStr">
        <is>
          <t>Undergraduate</t>
        </is>
      </c>
      <c r="M281" s="110" t="n"/>
      <c r="N281" s="144" t="inlineStr">
        <is>
          <t>Desktop Support Engineer</t>
        </is>
      </c>
      <c r="O281" s="113" t="inlineStr">
        <is>
          <t>Senior Desktop Support Engineer</t>
        </is>
      </c>
      <c r="P281" s="112" t="inlineStr">
        <is>
          <t>IT &amp; Infrastructure</t>
        </is>
      </c>
      <c r="Q281" s="112" t="inlineStr">
        <is>
          <t>End-User Support</t>
        </is>
      </c>
      <c r="R281" s="113" t="inlineStr">
        <is>
          <t>Not in current mapping files</t>
        </is>
      </c>
      <c r="S281" s="114" t="inlineStr">
        <is>
          <t>A3</t>
        </is>
      </c>
      <c r="T281" s="151" t="inlineStr">
        <is>
          <t>Senior Associate</t>
        </is>
      </c>
      <c r="U281" s="151" t="inlineStr">
        <is>
          <t>A</t>
        </is>
      </c>
      <c r="V281" s="112" t="inlineStr">
        <is>
          <t>IC</t>
        </is>
      </c>
      <c r="W281" s="116" t="inlineStr">
        <is>
          <t>● Newly mapped</t>
        </is>
      </c>
      <c r="X281" s="112" t="inlineStr">
        <is>
          <t>P2</t>
        </is>
      </c>
      <c r="Y281" s="112" t="inlineStr">
        <is>
          <t>Developing</t>
        </is>
      </c>
      <c r="Z281" s="112" t="inlineStr">
        <is>
          <t>3 Apply</t>
        </is>
      </c>
      <c r="AA281" s="117" t="inlineStr">
        <is>
          <t>A3</t>
        </is>
      </c>
      <c r="AB281" s="118" t="inlineStr">
        <is>
          <t>Band A · Practitioner</t>
        </is>
      </c>
      <c r="AC281" s="118" t="inlineStr">
        <is>
          <t>Senior Associate</t>
        </is>
      </c>
      <c r="AD281" s="118" t="inlineStr">
        <is>
          <t>• Same as the model</t>
        </is>
      </c>
      <c r="AE281" s="118" t="inlineStr">
        <is>
          <t>B1</t>
        </is>
      </c>
      <c r="AF281" s="118" t="inlineStr">
        <is>
          <t>OK</t>
        </is>
      </c>
      <c r="AG281" s="118" t="inlineStr">
        <is>
          <t>No change · already below the manager</t>
        </is>
      </c>
      <c r="AH281" s="118" t="n">
        <v>3</v>
      </c>
      <c r="AI281" s="118" t="n"/>
      <c r="AJ281" s="119" t="inlineStr">
        <is>
          <t>Corporate · IT &amp; Infrastructure · Band A · Early career</t>
        </is>
      </c>
      <c r="AK281" s="120" t="n">
        <v>2</v>
      </c>
      <c r="AL281" s="121">
        <f>IFERROR(INDEX(WM_C,MATCH($AJ281,WM_KEY,0)),"")</f>
        <v>0.64</v>
      </c>
      <c r="AM281" s="122">
        <f>IF(OR(AK281="",AL281=""),"",AK281*AL281)</f>
        <v>1.28</v>
      </c>
      <c r="AN281" s="120" t="n">
        <v>2</v>
      </c>
      <c r="AO281" s="121">
        <f>IFERROR(INDEX(WM_AU,MATCH($AJ281,WM_KEY,0)),"")</f>
        <v>0.16</v>
      </c>
      <c r="AP281" s="122">
        <f>IF(OR(AN281="",AO281=""),"",AN281*AO281)</f>
        <v>0.32</v>
      </c>
      <c r="AQ281" s="120" t="n">
        <v>2</v>
      </c>
      <c r="AR281" s="121">
        <f>IFERROR(INDEX(WM_AC,MATCH($AJ281,WM_KEY,0)),"")</f>
        <v>0.04</v>
      </c>
      <c r="AS281" s="122">
        <f>IF(OR(AQ281="",AR281=""),"",AQ281*AR281)</f>
        <v>0.08</v>
      </c>
      <c r="AT281" s="120" t="n">
        <v>1</v>
      </c>
      <c r="AU281" s="121">
        <f>IFERROR(INDEX(WM_L,MATCH($AJ281,WM_KEY,0)),"")</f>
        <v>0</v>
      </c>
      <c r="AV281" s="122">
        <f>IF(OR(AT281="",AU281=""),"",AT281*AU281)</f>
        <v>0</v>
      </c>
      <c r="AW281" s="120" t="n">
        <v>5</v>
      </c>
      <c r="AX281" s="121">
        <f>IFERROR(INDEX(WM_E,MATCH($AJ281,WM_KEY,0)),"")</f>
        <v>0.1</v>
      </c>
      <c r="AY281" s="122">
        <f>IF(OR(AW281="",AX281=""),"",AW281*AX281)</f>
        <v>0.5</v>
      </c>
      <c r="AZ281" s="123" t="n">
        <v>2</v>
      </c>
      <c r="BA281" s="121">
        <f>IFERROR(INDEX(WM_BI,MATCH($AJ281,WM_KEY,0)),"")</f>
        <v>0.06</v>
      </c>
      <c r="BB281" s="122">
        <f>IF(OR(AZ281="",BA281=""),"",AZ281*BA281)</f>
        <v>0.12</v>
      </c>
      <c r="BC281" s="122">
        <f>IF(COUNT(AM281,AP281,AS281,AV281,AY281,BB281)&lt;6,"",SUM(AM281,AP281,AS281,AV281,AY281,BB281))</f>
        <v>2.3</v>
      </c>
      <c r="BD281" s="122" t="str">
        <f>IF(BC281="","",INDEX({"A1","A2","A3","B1","B2","B3","C1","C2","D1","D2","E1","E2"},MAX(1,MIN(12,ROUND(BC281,0)))))</f>
        <v>A2</v>
      </c>
      <c r="BE281" s="114" t="inlineStr">
        <is>
          <t>A3</t>
        </is>
      </c>
      <c r="BF281" s="124" t="inlineStr">
        <is>
          <t>Rule: R7 Band A experience</t>
        </is>
      </c>
      <c r="BG28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81" s="125" t="inlineStr">
        <is>
          <t>At build: Complexity 1.28 + Autonomy 0.32 + Accountability 0.08 + Leadership 0.00 + Experience 0.50 + Business impact 0.12
= 2.30 points → nearest level 2 = A2
Final level: A3 · a rule applied: see the next column</t>
        </is>
      </c>
      <c r="BI281" s="125" t="inlineStr">
        <is>
          <t>• Raised to A3: 8.6 years' experience is 2 years or more.
Final level: A3.</t>
        </is>
      </c>
      <c r="BJ281" s="125" t="inlineStr">
        <is>
          <t>—</t>
        </is>
      </c>
      <c r="BK281" s="126" t="n"/>
      <c r="BL281" s="126" t="inlineStr">
        <is>
          <t>High</t>
        </is>
      </c>
      <c r="BM281" s="126" t="inlineStr">
        <is>
          <t>• 8.6 yrs of experience in a role that reads as Band A work — a career-path question for the manager: can the role be widened · Specialist, B1 or is it correctly sized?</t>
        </is>
      </c>
      <c r="BN281" s="125" t="inlineStr">
        <is>
          <t>Stable · moves in fewer than 5 of 30 weight tests</t>
        </is>
      </c>
      <c r="BO281" s="148" t="inlineStr">
        <is>
          <t>Rated 2 of 12
Start: 2.0 · practitioner title
Evidence reads like A2: Troubleshoots routine Windows, Outlook, network and hardware issues; resolves user tickets; manages user accounts → matches the start
Market: A2 = Standard work of the discipline</t>
        </is>
      </c>
      <c r="BP281" s="129" t="inlineStr">
        <is>
          <t>Rated 2 of 12
Start: 2.0 · practitioner title
Evidence reads like A2: Independently resolves routine IT issues; follows defined processes and escalates the rest → matches the start
Market: A2 = Chooses own approach within standards</t>
        </is>
      </c>
      <c r="BQ281" s="129" t="inlineStr">
        <is>
          <t>Rated 2 of 12
Start: 2.0 · practitioner title
Evidence reads like A2: Own tickets: resolution within SLA, accurate ticket documentation, timely escalation → matches the start
Market: A2 = Own deliverables · accuracy, TAT</t>
        </is>
      </c>
      <c r="BR281"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81" s="129" t="inlineStr">
        <is>
          <t>Rated 5 of 12
Experience: 8.6 yrs total · 5.0 before IRIS + 3.6 at IRIS = 5.4 on the experience scale
Qualification: Undergraduate · below graduate → −0.5
Market: A3 roles typically have 2–5 yrs · IRIS guide 2–4</t>
        </is>
      </c>
      <c r="BT28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81" s="127" t="inlineStr">
        <is>
          <t>KRAs not received · manager to supply</t>
        </is>
      </c>
      <c r="BV281" s="125" t="n"/>
      <c r="BW281" s="125" t="n"/>
      <c r="BX281" s="125" t="n"/>
      <c r="BY281" s="125" t="n"/>
      <c r="BZ281" s="128" t="inlineStr">
        <is>
          <t>KRAs not received · manager to supply</t>
        </is>
      </c>
      <c r="CA281" s="125" t="n"/>
      <c r="CB281" s="130" t="n">
        <v>20</v>
      </c>
      <c r="CC281" s="128" t="inlineStr">
        <is>
          <t>Full survey answers not in the files received · How We Grow export needed · HR</t>
        </is>
      </c>
      <c r="CD281" s="131" t="inlineStr">
        <is>
          <t>—</t>
        </is>
      </c>
      <c r="CE281" s="131" t="inlineStr">
        <is>
          <t>—</t>
        </is>
      </c>
      <c r="CF281" s="131" t="inlineStr">
        <is>
          <t>—</t>
        </is>
      </c>
      <c r="CG281" s="131" t="inlineStr">
        <is>
          <t>—</t>
        </is>
      </c>
      <c r="CH281" s="132" t="inlineStr">
        <is>
          <t>Complexity: Evidence reads like A2: Troubleshoots routine Windows, Outlook, network and hardware issues; resolves user tickets; manages user accounts → matches the start
Autonomy: Evidence reads like A2: Independently resolves routine IT issues; follows defined processes and escalates the rest → matches the start
Accountability: Evidence reads like A2: Own tickets: resolution within SLA, accurate ticket documentation, timely escalation → matches the start
Leadership: Evidence reads like A1: No guiding or leading of others described → matches the start
Business Impact: No survey or manager-mapping signal on criticality: kept at the start point.</t>
        </is>
      </c>
      <c r="CI281" s="131" t="n"/>
      <c r="CJ281" s="131" t="inlineStr">
        <is>
          <t>Self-identified: AI / automation · Technical depth &amp; architecture · Broader exposure &amp; ownership
For the next role: AI / automation · Technical depth &amp; architecture · Product &amp; tool knowledge · Broader exposure &amp; ownership</t>
        </is>
      </c>
      <c r="CK281" s="128" t="inlineStr">
        <is>
          <t>Full survey answers not in the files received · How We Grow export needed · HR</t>
        </is>
      </c>
      <c r="CL281" s="133" t="inlineStr">
        <is>
          <t>WHAT THE ROLE DOES: At A3: varied work; reviews juniors; go-to for a process.
KEY RESPONSIBILITIES: Varied and non-standard work; handles exceptions; A module / process, or work with client or regulatory consequences
DELIVERS: A module / process, or work with client or regulatory consequences
DECIDES ALONE: Technical / QC / client calls on own work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only · fewer than 3 answered — 1 holder, 1 answered the survey; sub-family 1 answered; catalogue RC-106</t>
        </is>
      </c>
      <c r="CM281" s="134" t="inlineStr">
        <is>
          <t>What the role answers for: A module / process, or work with client or regulatory consequences.
Accountability &amp; Impact rating: 2 of 12 · A2-level impact.
Manager talent mapping — Latest rating: Not rated · manager · 9-Box Grid placement: Not placed · manager.</t>
        </is>
      </c>
      <c r="CN281" s="135" t="n"/>
      <c r="CO281" s="135" t="n">
        <v>2</v>
      </c>
      <c r="CP281" s="136" t="inlineStr">
        <is>
          <t>Not rated · manager</t>
        </is>
      </c>
      <c r="CQ281" s="137" t="inlineStr">
        <is>
          <t>—</t>
        </is>
      </c>
      <c r="CR281" s="137" t="inlineStr">
        <is>
          <t>Not placed · manager</t>
        </is>
      </c>
      <c r="CS281" s="137" t="inlineStr">
        <is>
          <t>No rating data</t>
        </is>
      </c>
      <c r="CT281" s="137" t="n"/>
      <c r="CU281" s="137" t="n"/>
      <c r="CV281" s="137" t="n"/>
      <c r="CW281" s="137" t="n"/>
      <c r="CX281" s="137" t="n"/>
      <c r="CY281" s="137" t="n"/>
      <c r="CZ281" s="137" t="n"/>
      <c r="DA281" s="119" t="n">
        <v>97</v>
      </c>
      <c r="DB281" s="138" t="inlineStr">
        <is>
          <t>Meets the level</t>
        </is>
      </c>
      <c r="DC281" s="138" t="n">
        <v>105</v>
      </c>
      <c r="DD281" s="138" t="n">
        <v>75</v>
      </c>
      <c r="DE281" s="138" t="n">
        <v>101</v>
      </c>
      <c r="DF281" s="138" t="n"/>
      <c r="DG281" s="138" t="inlineStr">
        <is>
          <t>AI / GenAI, Learning agility, Data literacy</t>
        </is>
      </c>
      <c r="DH281" s="138" t="inlineStr">
        <is>
          <t>B1: 86% of profile — close</t>
        </is>
      </c>
      <c r="DI281" s="138" t="inlineStr">
        <is>
          <t>Evidence: Survey | Core: Ownership 2/2, Problem solving 3/2, Communication &amp; collaboration 3/2, Client &amp; quality focus 3/2, Learning agility 1/2, Integrity &amp; compliance 3/2 | Future-ready: AI literacy 1/2, Data literacy 1/2, Digital fluency 2/2, Innovation 2/2 | Functional: Infra &amp; security 4/3, Cloud &amp; DevOps 3/3, Quality &amp; process 3/3, Stakeholder mgmt 4/3, Prioritisation 3/3, AI / GenAI 2/3</t>
        </is>
      </c>
      <c r="DJ281" s="111" t="inlineStr">
        <is>
          <t>AI / automation · Technical depth &amp; architecture · Broader exposure &amp; ownership</t>
        </is>
      </c>
      <c r="DK281" s="112" t="n"/>
      <c r="DL281" s="112" t="inlineStr">
        <is>
          <t>Cloud, DevOps &amp; CI/CD; Cybersecurity &amp; Infrastructure; AI, GenAI &amp; Prompt Engineering</t>
        </is>
      </c>
      <c r="DM281" s="112" t="inlineStr">
        <is>
          <t>AI / automation · Technical depth &amp; architecture · Product &amp; tool knowledge · Broader exposure &amp; ownership</t>
        </is>
      </c>
      <c r="DN281" s="112" t="n"/>
      <c r="DO281" s="139" t="inlineStr">
        <is>
          <t>No strong match from survey evidence</t>
        </is>
      </c>
      <c r="DP281" s="126" t="inlineStr">
        <is>
          <t>Sandip Mane · System Administrator — 0.33: active, windows, directory, azure</t>
        </is>
      </c>
      <c r="DQ281" s="126" t="inlineStr">
        <is>
          <t>No close match in other businesses</t>
        </is>
      </c>
      <c r="DR281" s="126" t="n"/>
      <c r="DS281" s="126" t="n"/>
      <c r="DT281" s="126" t="inlineStr">
        <is>
          <t>A3 deep-dive: score 2.3 · gap to B1 1.25 · More than 1.0 from B1</t>
        </is>
      </c>
      <c r="DU281" s="140" t="inlineStr">
        <is>
          <t>Senior Desktop Support Engineer in IT &amp; Infrastructure · Corporate, A3 — IC.
At this level the role owns varied work; reviews juniors; go-to for a process.
Key responsibilities: Varied and non-standard work; handles exceptions; A module / process, or work with client or regulatory consequences.</t>
        </is>
      </c>
      <c r="DV281"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81"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281"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1"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81" s="126" t="inlineStr">
        <is>
          <t>2–4 yrs</t>
        </is>
      </c>
      <c r="EA281" s="126" t="inlineStr">
        <is>
          <t>3–5 · 2–5</t>
        </is>
      </c>
      <c r="EB281" s="126" t="inlineStr">
        <is>
          <t>System Administrator</t>
        </is>
      </c>
      <c r="EC281" s="126" t="inlineStr">
        <is>
          <t>Atlassian company-wide P-levels: P40 · IRIS Vs Competitor Benchmark — infrastructure ladder: System Administrator</t>
        </is>
      </c>
      <c r="ED281" s="126" t="inlineStr">
        <is>
          <t>ITIL 4; ISO/IEC 27001:2022; SFIA infrastructure</t>
        </is>
      </c>
      <c r="EE281" s="126" t="inlineStr">
        <is>
          <t>Core 2 · Future 2 · Functional 3 · Leadership not scored</t>
        </is>
      </c>
      <c r="EF281" s="139" t="n"/>
      <c r="EG281" s="126" t="inlineStr">
        <is>
          <t>✓ HRIS: 8.6 yrs, Undergraduate, 0 direct reports
✓ Survey: 20 of 20 questions answered
✗ KRAs: none on file
✓ Manager mapping: rating, 9-box
✗ Job description: not on file</t>
        </is>
      </c>
      <c r="EH281" s="118" t="inlineStr">
        <is>
          <t xml:space="preserve">D245 · Long-tenure A3 · 8+ yrs · Medium: Raised to A3: 8.6 years' experience is 2 years or more. · owner Business head — Corporate · </t>
        </is>
      </c>
      <c r="EI281" s="118" t="n"/>
      <c r="EJ281" s="118" t="n"/>
      <c r="EK281" s="118" t="inlineStr">
        <is>
          <t>Survey: answered · full text needed · KRAs: not received · Experience: on file</t>
        </is>
      </c>
      <c r="EL281" s="141" t="n"/>
      <c r="EM281" s="142" t="n"/>
      <c r="EN281" s="142" t="n"/>
      <c r="EO281" s="142" t="n"/>
      <c r="EP281" s="142" t="n"/>
      <c r="EQ281" s="143" t="n"/>
      <c r="ER281" s="135" t="n"/>
      <c r="ES281" s="135" t="n"/>
      <c r="ET281" s="135" t="n"/>
      <c r="EU281" s="135" t="n"/>
      <c r="EV281" s="135" t="n"/>
      <c r="EW281" s="135" t="n"/>
      <c r="EX281" s="135" t="n"/>
      <c r="EY281" s="143" t="n"/>
      <c r="EZ281" s="135" t="n"/>
      <c r="FA281" s="135" t="n"/>
      <c r="FB281" s="135" t="n"/>
      <c r="FC281" s="135" t="n"/>
      <c r="FD281" s="135" t="n"/>
    </row>
    <row r="282" ht="300" customHeight="1">
      <c r="A282" s="109" t="inlineStr">
        <is>
          <t>Corporate</t>
        </is>
      </c>
      <c r="B282" s="110" t="inlineStr">
        <is>
          <t>IRIS1958</t>
        </is>
      </c>
      <c r="C282" s="110" t="inlineStr">
        <is>
          <t>Sandip Mane</t>
        </is>
      </c>
      <c r="D282" s="110" t="inlineStr">
        <is>
          <t>IT &amp; Infrastructure</t>
        </is>
      </c>
      <c r="E282" s="110" t="inlineStr">
        <is>
          <t>RC-108</t>
        </is>
      </c>
      <c r="F282" s="110" t="inlineStr">
        <is>
          <t>Mahesh Tilave</t>
        </is>
      </c>
      <c r="G282" s="110" t="inlineStr">
        <is>
          <t>IRIS2103</t>
        </is>
      </c>
      <c r="H282" s="110" t="inlineStr">
        <is>
          <t>B2</t>
        </is>
      </c>
      <c r="I282" s="110" t="n"/>
      <c r="J282" s="110" t="n">
        <v>10.6</v>
      </c>
      <c r="K282" s="110" t="n">
        <v>5</v>
      </c>
      <c r="L282" s="110" t="inlineStr">
        <is>
          <t>B.SC</t>
        </is>
      </c>
      <c r="M282" s="110" t="n"/>
      <c r="N282" s="144" t="inlineStr">
        <is>
          <t>System Administrator</t>
        </is>
      </c>
      <c r="O282" s="113" t="inlineStr">
        <is>
          <t>Senior System Administrator</t>
        </is>
      </c>
      <c r="P282" s="112" t="inlineStr">
        <is>
          <t>IT &amp; Infrastructure</t>
        </is>
      </c>
      <c r="Q282" s="112" t="inlineStr">
        <is>
          <t>Infrastructure &amp; Cloud Operations</t>
        </is>
      </c>
      <c r="R282" s="113" t="inlineStr">
        <is>
          <t>Not in current mapping files</t>
        </is>
      </c>
      <c r="S282" s="114" t="inlineStr">
        <is>
          <t>A3</t>
        </is>
      </c>
      <c r="T282" s="151" t="inlineStr">
        <is>
          <t>Senior Associate</t>
        </is>
      </c>
      <c r="U282" s="151" t="inlineStr">
        <is>
          <t>A</t>
        </is>
      </c>
      <c r="V282" s="112" t="inlineStr">
        <is>
          <t>IC</t>
        </is>
      </c>
      <c r="W282" s="116" t="inlineStr">
        <is>
          <t>● Newly mapped</t>
        </is>
      </c>
      <c r="X282" s="112" t="inlineStr">
        <is>
          <t>P2</t>
        </is>
      </c>
      <c r="Y282" s="112" t="inlineStr">
        <is>
          <t>Developing</t>
        </is>
      </c>
      <c r="Z282" s="112" t="inlineStr">
        <is>
          <t>3 Apply</t>
        </is>
      </c>
      <c r="AA282" s="117" t="inlineStr">
        <is>
          <t>A3</t>
        </is>
      </c>
      <c r="AB282" s="118" t="inlineStr">
        <is>
          <t>Band A · Practitioner</t>
        </is>
      </c>
      <c r="AC282" s="118" t="inlineStr">
        <is>
          <t>Senior Associate</t>
        </is>
      </c>
      <c r="AD282" s="118" t="inlineStr">
        <is>
          <t>• Same as the model</t>
        </is>
      </c>
      <c r="AE282" s="118" t="inlineStr">
        <is>
          <t>B2</t>
        </is>
      </c>
      <c r="AF282" s="118" t="inlineStr">
        <is>
          <t>OK</t>
        </is>
      </c>
      <c r="AG282" s="118" t="inlineStr">
        <is>
          <t>No change · already below the manager</t>
        </is>
      </c>
      <c r="AH282" s="118" t="n">
        <v>2</v>
      </c>
      <c r="AI282" s="118" t="n"/>
      <c r="AJ282" s="119" t="inlineStr">
        <is>
          <t>Corporate · IT &amp; Infrastructure · Band A · Early career</t>
        </is>
      </c>
      <c r="AK282" s="120" t="n">
        <v>3</v>
      </c>
      <c r="AL282" s="121">
        <f>IFERROR(INDEX(WM_C,MATCH($AJ282,WM_KEY,0)),"")</f>
        <v>0.64</v>
      </c>
      <c r="AM282" s="122">
        <f>IF(OR(AK282="",AL282=""),"",AK282*AL282)</f>
        <v>1.92</v>
      </c>
      <c r="AN282" s="120" t="n">
        <v>2.5</v>
      </c>
      <c r="AO282" s="121">
        <f>IFERROR(INDEX(WM_AU,MATCH($AJ282,WM_KEY,0)),"")</f>
        <v>0.16</v>
      </c>
      <c r="AP282" s="122">
        <f>IF(OR(AN282="",AO282=""),"",AN282*AO282)</f>
        <v>0.4</v>
      </c>
      <c r="AQ282" s="120" t="n">
        <v>3</v>
      </c>
      <c r="AR282" s="121">
        <f>IFERROR(INDEX(WM_AC,MATCH($AJ282,WM_KEY,0)),"")</f>
        <v>0.04</v>
      </c>
      <c r="AS282" s="122">
        <f>IF(OR(AQ282="",AR282=""),"",AQ282*AR282)</f>
        <v>0.12</v>
      </c>
      <c r="AT282" s="120" t="n">
        <v>1.5</v>
      </c>
      <c r="AU282" s="121">
        <f>IFERROR(INDEX(WM_L,MATCH($AJ282,WM_KEY,0)),"")</f>
        <v>0</v>
      </c>
      <c r="AV282" s="122">
        <f>IF(OR(AT282="",AU282=""),"",AT282*AU282)</f>
        <v>0</v>
      </c>
      <c r="AW282" s="120" t="n">
        <v>6.5</v>
      </c>
      <c r="AX282" s="121">
        <f>IFERROR(INDEX(WM_E,MATCH($AJ282,WM_KEY,0)),"")</f>
        <v>0.1</v>
      </c>
      <c r="AY282" s="122">
        <f>IF(OR(AW282="",AX282=""),"",AW282*AX282)</f>
        <v>0.65</v>
      </c>
      <c r="AZ282" s="123" t="n">
        <v>3</v>
      </c>
      <c r="BA282" s="121">
        <f>IFERROR(INDEX(WM_BI,MATCH($AJ282,WM_KEY,0)),"")</f>
        <v>0.06</v>
      </c>
      <c r="BB282" s="122">
        <f>IF(OR(AZ282="",BA282=""),"",AZ282*BA282)</f>
        <v>0.18</v>
      </c>
      <c r="BC282" s="122">
        <f>IF(COUNT(AM282,AP282,AS282,AV282,AY282,BB282)&lt;6,"",SUM(AM282,AP282,AS282,AV282,AY282,BB282))</f>
        <v>3.27</v>
      </c>
      <c r="BD282" s="122" t="str">
        <f>IF(BC282="","",INDEX({"A1","A2","A3","B1","B2","B3","C1","C2","D1","D2","E1","E2"},MAX(1,MIN(12,ROUND(BC282,0)))))</f>
        <v>A3</v>
      </c>
      <c r="BE282" s="114" t="inlineStr">
        <is>
          <t>A3</t>
        </is>
      </c>
      <c r="BF282" s="124" t="inlineStr">
        <is>
          <t>The score decided the level</t>
        </is>
      </c>
      <c r="BG28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82" s="125" t="inlineStr">
        <is>
          <t>At build: Complexity 1.92 + Autonomy 0.40 + Accountability 0.12 + Leadership 0.00 + Experience 0.65 + Business impact 0.18
= 3.27 points → nearest level 3 = A3
Final level: A3 · same as the score</t>
        </is>
      </c>
      <c r="BI282" s="125" t="inlineStr">
        <is>
          <t>No rule applied: the score decides.</t>
        </is>
      </c>
      <c r="BJ282" s="125" t="inlineStr">
        <is>
          <t>—</t>
        </is>
      </c>
      <c r="BK282" s="126" t="n"/>
      <c r="BL282" s="126" t="inlineStr">
        <is>
          <t>Medium</t>
        </is>
      </c>
      <c r="BM282" s="126" t="inlineStr">
        <is>
          <t>• 10.6 yrs of experience in a role that reads as Band A work — a career-path question for the manager: can the role be widened · Specialist, B1 or is it correctly sized?</t>
        </is>
      </c>
      <c r="BN282" s="125" t="inlineStr">
        <is>
          <t>Stable · moves in fewer than 5 of 30 weight tests</t>
        </is>
      </c>
      <c r="BO282" s="148" t="inlineStr">
        <is>
          <t>Rated 3 of 12
Start: 3.0 · senior practitioner title
Evidence reads like A3: Administers Active Directory, DNS, DHCP, GPO, TFS and Azure; patching and server security → matches the start
Market: A3 = Varied and non-standard work; handles exceptions</t>
        </is>
      </c>
      <c r="BP282" s="129" t="inlineStr">
        <is>
          <t>Rated 2.5 of 12 · between A2 and A3
Start: 3.0 · senior practitioner title
Evidence reads like A2: States only 'troubleshoot and resolve'; no wider calls described → moved down 0.5
Market: A2 = Chooses own approach within standards · A3 = Technical / QC / client calls on own work</t>
        </is>
      </c>
      <c r="BQ282" s="129" t="inlineStr">
        <is>
          <t>Rated 3 of 12
Start: 3.0 · senior practitioner title
Evidence reads like A3: own survey / KRA answers · summarised by the rater; not quoted → matches the start
Market: A3 = A module / process, or work with client or regulatory consequences</t>
        </is>
      </c>
      <c r="BR282"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82" s="129" t="inlineStr">
        <is>
          <t>Rated 6.5 of 12 · between B3 and C1
Experience: 10.6 yrs total · 5.6 before IRIS + 5.0 at IRIS = 6.3 on the experience scale
Qualification: B.SC · graduate, relevant to the work → no change
Market: A3 roles typically have 2–5 yrs · IRIS guide 2–4</t>
        </is>
      </c>
      <c r="BT282"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82" s="127" t="inlineStr">
        <is>
          <t>KRAs not received · manager to supply</t>
        </is>
      </c>
      <c r="BV282" s="125" t="n"/>
      <c r="BW282" s="125" t="n"/>
      <c r="BX282" s="125" t="n"/>
      <c r="BY282" s="125" t="n"/>
      <c r="BZ282" s="128" t="inlineStr">
        <is>
          <t>KRAs not received · manager to supply</t>
        </is>
      </c>
      <c r="CA282" s="125" t="n"/>
      <c r="CB282" s="130" t="n">
        <v>20</v>
      </c>
      <c r="CC282" s="128" t="inlineStr">
        <is>
          <t>Full survey answers not in the files received · How We Grow export needed · HR</t>
        </is>
      </c>
      <c r="CD282" s="131" t="inlineStr">
        <is>
          <t>—</t>
        </is>
      </c>
      <c r="CE282" s="131" t="inlineStr">
        <is>
          <t>—</t>
        </is>
      </c>
      <c r="CF282" s="131" t="inlineStr">
        <is>
          <t>—</t>
        </is>
      </c>
      <c r="CG282" s="131" t="inlineStr">
        <is>
          <t>—</t>
        </is>
      </c>
      <c r="CH282" s="132" t="inlineStr">
        <is>
          <t>Complexity: Evidence reads like A3: Administers Active Directory, DNS, DHCP, GPO, TFS and Azure; patching and server security → matches the start
Autonomy: Evidence reads like A2: States only 'troubleshoot and resolve'; no wider calls described → moved down 0.5
Accountability: Evidence reads like A3: own survey / KRA answers · summarised by the rater; not quoted → matches the start
Leadership: Evidence reads like A1: No guiding or leading of others described → moved down 0.5
Business Impact: No survey or manager-mapping signal on criticality: kept at the start point.</t>
        </is>
      </c>
      <c r="CI282"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82" s="131" t="inlineStr">
        <is>
          <t>Self-identified: Technical depth &amp; architecture
For the next role: Technical depth &amp; architecture</t>
        </is>
      </c>
      <c r="CK282" s="128" t="inlineStr">
        <is>
          <t>Full survey answers not in the files received · How We Grow export needed · HR</t>
        </is>
      </c>
      <c r="CL282"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82" s="134"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N282" s="135" t="n"/>
      <c r="CO282" s="135" t="n">
        <v>3</v>
      </c>
      <c r="CP282" s="136" t="inlineStr">
        <is>
          <t>Not rated · manager</t>
        </is>
      </c>
      <c r="CQ282" s="137" t="inlineStr">
        <is>
          <t>—</t>
        </is>
      </c>
      <c r="CR282" s="137" t="inlineStr">
        <is>
          <t>Not placed · manager</t>
        </is>
      </c>
      <c r="CS282" s="137" t="inlineStr">
        <is>
          <t>No rating data</t>
        </is>
      </c>
      <c r="CT282" s="137" t="n"/>
      <c r="CU282" s="137" t="n"/>
      <c r="CV282" s="137" t="n"/>
      <c r="CW282" s="137" t="n"/>
      <c r="CX282" s="137" t="n"/>
      <c r="CY282" s="137" t="n"/>
      <c r="CZ282" s="137" t="n"/>
      <c r="DA282" s="119" t="n">
        <v>75</v>
      </c>
      <c r="DB282" s="138" t="inlineStr">
        <is>
          <t>Gap — development plan needed</t>
        </is>
      </c>
      <c r="DC282" s="138" t="n">
        <v>75</v>
      </c>
      <c r="DD282" s="138" t="n">
        <v>50</v>
      </c>
      <c r="DE282" s="138" t="n">
        <v>84</v>
      </c>
      <c r="DF282" s="138" t="n"/>
      <c r="DG282" s="138" t="inlineStr">
        <is>
          <t>Quality &amp; process, Stakeholder mgmt, Prioritisation</t>
        </is>
      </c>
      <c r="DH282" s="138" t="inlineStr">
        <is>
          <t>B1: 67% of profile — not yet</t>
        </is>
      </c>
      <c r="DI282" s="138" t="inlineStr">
        <is>
          <t>Evidence: Survey | Core: Ownership 2/2, Problem solving 2/2, Communication &amp; collaboration 1/2, Client &amp; quality focus 1/2, Learning agility 1/2, Integrity &amp; compliance 2/2 | Future-ready: AI literacy 1/2, Data literacy 1/2, Digital fluency 1/2, Innovation 1/2 | Functional: Infra &amp; security 4/3, Cloud &amp; DevOps 4/3, Quality &amp; process 2/3, Stakeholder mgmt 2/3, Prioritisation 2/3, AI / GenAI 2/3</t>
        </is>
      </c>
      <c r="DJ282" s="111" t="inlineStr">
        <is>
          <t>Technical depth &amp; architecture</t>
        </is>
      </c>
      <c r="DK282" s="112" t="n"/>
      <c r="DL282" s="112" t="inlineStr">
        <is>
          <t>Cloud, DevOps &amp; CI/CD; Cybersecurity &amp; Infrastructure</t>
        </is>
      </c>
      <c r="DM282" s="112" t="inlineStr">
        <is>
          <t>Technical depth &amp; architecture</t>
        </is>
      </c>
      <c r="DN282" s="112" t="n"/>
      <c r="DO282" s="139" t="inlineStr">
        <is>
          <t>No strong match from survey evidence</t>
        </is>
      </c>
      <c r="DP282" s="126" t="inlineStr">
        <is>
          <t>Sagar Jamadar · Desktop Support Engineer — 0.33: active, windows, directory, azure</t>
        </is>
      </c>
      <c r="DQ282" s="126" t="inlineStr">
        <is>
          <t>No close match in other businesses</t>
        </is>
      </c>
      <c r="DR282" s="126" t="n"/>
      <c r="DS282" s="126" t="n"/>
      <c r="DT282" s="126" t="inlineStr">
        <is>
          <t>A3 deep-dive: score 3.27 · gap to B1 0.31 · 0.25–0.5 from B1</t>
        </is>
      </c>
      <c r="DU282"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82"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82"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82"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2"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82" s="126" t="inlineStr">
        <is>
          <t>2–4 yrs</t>
        </is>
      </c>
      <c r="EA282" s="126" t="inlineStr">
        <is>
          <t>3–5 · 2–5</t>
        </is>
      </c>
      <c r="EB282" s="126" t="inlineStr">
        <is>
          <t>System Administrator</t>
        </is>
      </c>
      <c r="EC282" s="126" t="inlineStr">
        <is>
          <t>Atlassian company-wide P-levels: P40 · IRIS Vs Competitor Benchmark — infrastructure ladder: System Administrator</t>
        </is>
      </c>
      <c r="ED282" s="126" t="inlineStr">
        <is>
          <t>ITIL 4; ISO/IEC 27001:2022; SFIA infrastructure</t>
        </is>
      </c>
      <c r="EE282" s="126" t="inlineStr">
        <is>
          <t>Core 2 · Future 2 · Functional 3 · Leadership not scored</t>
        </is>
      </c>
      <c r="EF282" s="139" t="n"/>
      <c r="EG282" s="126" t="inlineStr">
        <is>
          <t>✓ HRIS: 10.6 yrs, B.SC, 0 direct reports
✓ Survey: 20 of 20 questions answered
✗ KRAs: none on file
✓ Manager mapping: rating, 9-box
✗ Job description: not on file</t>
        </is>
      </c>
      <c r="EH282" s="118" t="inlineStr">
        <is>
          <t xml:space="preserve">D246 · Long-tenure A3 · 8+ yrs · Medium: No rule changed the level: the score decides. · owner Business head — Corporate · </t>
        </is>
      </c>
      <c r="EI282" s="118" t="n"/>
      <c r="EJ282" s="118" t="n"/>
      <c r="EK282" s="118" t="inlineStr">
        <is>
          <t>Survey: answered · full text needed · KRAs: not received · Experience: on file</t>
        </is>
      </c>
      <c r="EL282" s="141" t="n"/>
      <c r="EM282" s="142" t="n"/>
      <c r="EN282" s="142" t="n"/>
      <c r="EO282" s="142" t="n"/>
      <c r="EP282" s="142" t="n"/>
      <c r="EQ282" s="143" t="n"/>
      <c r="ER282" s="135" t="n"/>
      <c r="ES282" s="135" t="n"/>
      <c r="ET282" s="135" t="n"/>
      <c r="EU282" s="135" t="n"/>
      <c r="EV282" s="135" t="n"/>
      <c r="EW282" s="135" t="n"/>
      <c r="EX282" s="135" t="n"/>
      <c r="EY282" s="143" t="n"/>
      <c r="EZ282" s="135" t="n"/>
      <c r="FA282" s="135" t="n"/>
      <c r="FB282" s="135" t="n"/>
      <c r="FC282" s="135" t="n"/>
      <c r="FD282" s="135" t="n"/>
    </row>
    <row r="283" ht="300" customHeight="1">
      <c r="A283" s="109" t="inlineStr">
        <is>
          <t>Corporate</t>
        </is>
      </c>
      <c r="B283" s="110" t="inlineStr">
        <is>
          <t>IRIS1581</t>
        </is>
      </c>
      <c r="C283" s="110" t="inlineStr">
        <is>
          <t>Vishal Vare</t>
        </is>
      </c>
      <c r="D283" s="110" t="inlineStr">
        <is>
          <t>IT &amp; Infrastructure</t>
        </is>
      </c>
      <c r="E283" s="110" t="inlineStr">
        <is>
          <t>RC-108</t>
        </is>
      </c>
      <c r="F283" s="110" t="inlineStr">
        <is>
          <t>Mahesh Tilave</t>
        </is>
      </c>
      <c r="G283" s="110" t="inlineStr">
        <is>
          <t>IRIS2103</t>
        </is>
      </c>
      <c r="H283" s="110" t="inlineStr">
        <is>
          <t>B2</t>
        </is>
      </c>
      <c r="I283" s="110" t="n"/>
      <c r="J283" s="110" t="n">
        <v>10.3</v>
      </c>
      <c r="K283" s="110" t="n">
        <v>10.3</v>
      </c>
      <c r="L283" s="110" t="inlineStr">
        <is>
          <t>B.SC</t>
        </is>
      </c>
      <c r="M283" s="110" t="n"/>
      <c r="N283" s="111" t="inlineStr">
        <is>
          <t>Senior System Administrator</t>
        </is>
      </c>
      <c r="O283" s="112" t="inlineStr">
        <is>
          <t>Senior System Administrator</t>
        </is>
      </c>
      <c r="P283" s="112" t="inlineStr">
        <is>
          <t>IT &amp; Infrastructure</t>
        </is>
      </c>
      <c r="Q283" s="112" t="inlineStr">
        <is>
          <t>Infrastructure &amp; Cloud Operations</t>
        </is>
      </c>
      <c r="R283" s="113" t="inlineStr">
        <is>
          <t>Not in current mapping files</t>
        </is>
      </c>
      <c r="S283" s="114" t="inlineStr">
        <is>
          <t>A3</t>
        </is>
      </c>
      <c r="T283" s="151" t="inlineStr">
        <is>
          <t>Senior Associate</t>
        </is>
      </c>
      <c r="U283" s="151" t="inlineStr">
        <is>
          <t>A</t>
        </is>
      </c>
      <c r="V283" s="112" t="inlineStr">
        <is>
          <t>IC</t>
        </is>
      </c>
      <c r="W283" s="116" t="inlineStr">
        <is>
          <t>● Newly mapped</t>
        </is>
      </c>
      <c r="X283" s="112" t="inlineStr">
        <is>
          <t>P2</t>
        </is>
      </c>
      <c r="Y283" s="112" t="inlineStr">
        <is>
          <t>Developing</t>
        </is>
      </c>
      <c r="Z283" s="112" t="inlineStr">
        <is>
          <t>3 Apply</t>
        </is>
      </c>
      <c r="AA283" s="117" t="inlineStr">
        <is>
          <t>A3</t>
        </is>
      </c>
      <c r="AB283" s="118" t="inlineStr">
        <is>
          <t>Band A · Practitioner</t>
        </is>
      </c>
      <c r="AC283" s="118" t="inlineStr">
        <is>
          <t>Senior Associate</t>
        </is>
      </c>
      <c r="AD283" s="118" t="inlineStr">
        <is>
          <t>• Same as the model</t>
        </is>
      </c>
      <c r="AE283" s="118" t="inlineStr">
        <is>
          <t>B2</t>
        </is>
      </c>
      <c r="AF283" s="118" t="inlineStr">
        <is>
          <t>OK</t>
        </is>
      </c>
      <c r="AG283" s="118" t="inlineStr">
        <is>
          <t>No change · already below the manager</t>
        </is>
      </c>
      <c r="AH283" s="118" t="n">
        <v>2</v>
      </c>
      <c r="AI283" s="118" t="n"/>
      <c r="AJ283" s="119" t="inlineStr">
        <is>
          <t>Corporate · IT &amp; Infrastructure · Band A · Early career</t>
        </is>
      </c>
      <c r="AK283" s="120" t="n">
        <v>3</v>
      </c>
      <c r="AL283" s="121">
        <f>IFERROR(INDEX(WM_C,MATCH($AJ283,WM_KEY,0)),"")</f>
        <v>0.64</v>
      </c>
      <c r="AM283" s="122">
        <f>IF(OR(AK283="",AL283=""),"",AK283*AL283)</f>
        <v>1.92</v>
      </c>
      <c r="AN283" s="120" t="n">
        <v>2.5</v>
      </c>
      <c r="AO283" s="121">
        <f>IFERROR(INDEX(WM_AU,MATCH($AJ283,WM_KEY,0)),"")</f>
        <v>0.16</v>
      </c>
      <c r="AP283" s="122">
        <f>IF(OR(AN283="",AO283=""),"",AN283*AO283)</f>
        <v>0.4</v>
      </c>
      <c r="AQ283" s="120" t="n">
        <v>3</v>
      </c>
      <c r="AR283" s="121">
        <f>IFERROR(INDEX(WM_AC,MATCH($AJ283,WM_KEY,0)),"")</f>
        <v>0.04</v>
      </c>
      <c r="AS283" s="122">
        <f>IF(OR(AQ283="",AR283=""),"",AQ283*AR283)</f>
        <v>0.12</v>
      </c>
      <c r="AT283" s="120" t="n">
        <v>1.5</v>
      </c>
      <c r="AU283" s="121">
        <f>IFERROR(INDEX(WM_L,MATCH($AJ283,WM_KEY,0)),"")</f>
        <v>0</v>
      </c>
      <c r="AV283" s="122">
        <f>IF(OR(AT283="",AU283=""),"",AT283*AU283)</f>
        <v>0</v>
      </c>
      <c r="AW283" s="120" t="n">
        <v>6</v>
      </c>
      <c r="AX283" s="121">
        <f>IFERROR(INDEX(WM_E,MATCH($AJ283,WM_KEY,0)),"")</f>
        <v>0.1</v>
      </c>
      <c r="AY283" s="122">
        <f>IF(OR(AW283="",AX283=""),"",AW283*AX283)</f>
        <v>0.6</v>
      </c>
      <c r="AZ283" s="123" t="n">
        <v>3</v>
      </c>
      <c r="BA283" s="121">
        <f>IFERROR(INDEX(WM_BI,MATCH($AJ283,WM_KEY,0)),"")</f>
        <v>0.06</v>
      </c>
      <c r="BB283" s="122">
        <f>IF(OR(AZ283="",BA283=""),"",AZ283*BA283)</f>
        <v>0.18</v>
      </c>
      <c r="BC283" s="122">
        <f>IF(COUNT(AM283,AP283,AS283,AV283,AY283,BB283)&lt;6,"",SUM(AM283,AP283,AS283,AV283,AY283,BB283))</f>
        <v>3.22</v>
      </c>
      <c r="BD283" s="122" t="str">
        <f>IF(BC283="","",INDEX({"A1","A2","A3","B1","B2","B3","C1","C2","D1","D2","E1","E2"},MAX(1,MIN(12,ROUND(BC283,0)))))</f>
        <v>A3</v>
      </c>
      <c r="BE283" s="114" t="inlineStr">
        <is>
          <t>A3</t>
        </is>
      </c>
      <c r="BF283" s="124" t="inlineStr">
        <is>
          <t>The score decided the level</t>
        </is>
      </c>
      <c r="BG28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83" s="125" t="inlineStr">
        <is>
          <t>At build: Complexity 1.92 + Autonomy 0.40 + Accountability 0.12 + Leadership 0.00 + Experience 0.60 + Business impact 0.18
= 3.22 points → nearest level 3 = A3
Final level: A3 · same as the score</t>
        </is>
      </c>
      <c r="BI283" s="125" t="inlineStr">
        <is>
          <t>No rule applied: the score decides.</t>
        </is>
      </c>
      <c r="BJ283" s="125" t="inlineStr">
        <is>
          <t>Input needed</t>
        </is>
      </c>
      <c r="BK283" s="126" t="n"/>
      <c r="BL283" s="126" t="inlineStr">
        <is>
          <t>Low</t>
        </is>
      </c>
      <c r="BM283" s="126" t="inlineStr">
        <is>
          <t>• Experience on record · 10.3 yrs looks incomplete — experience before IRIS appears to be missing; HR to confirm</t>
        </is>
      </c>
      <c r="BN283" s="125" t="inlineStr">
        <is>
          <t>Stable · moves in fewer than 5 of 30 weight tests</t>
        </is>
      </c>
      <c r="BO283" s="148" t="inlineStr">
        <is>
          <t>Rated 3 of 12
Start: 3.0 · senior practitioner title
Evidence reads like A3: Administers AWS infrastructure, GSuite, SendGrid, Linux servers and Cloudflare DNS for the organisation → matches the start
Market: A3 = Varied and non-standard work; handles exceptions</t>
        </is>
      </c>
      <c r="BP283" s="129" t="inlineStr">
        <is>
          <t>Rated 2.5 of 12 · between A2 and A3
Start: 3.0 · senior practitioner title
Evidence reads like A2: States only 'Operations'; no specific independent decisions given → moved down 0.5
Market: A2 = Chooses own approach within standards · A3 = Technical / QC / client calls on own work</t>
        </is>
      </c>
      <c r="BQ283" s="129" t="inlineStr">
        <is>
          <t>Rated 3 of 12
Start: 3.0 · senior practitioner title
Evidence reads like A3: own survey / KRA answers · summarised by the rater; not quoted → matches the start
Market: A3 = A module / process, or work with client or regulatory consequences</t>
        </is>
      </c>
      <c r="BR283"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83" s="129" t="inlineStr">
        <is>
          <t>Rated 6 of 12
Experience: 10.3 yrs total · 10.3 at IRIS; none recorded before IRIS = 6.2 on the experience scale
Note: the record looks incomplete, so this is a minimum · HR to confirm
Qualification: B.SC · graduate, relevant to the work → no change
Market: A3 roles typically have 2–5 yrs · IRIS guide 2–4</t>
        </is>
      </c>
      <c r="BT283"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83" s="127" t="inlineStr">
        <is>
          <t>KRAs not received · manager to supply</t>
        </is>
      </c>
      <c r="BV283" s="125" t="n"/>
      <c r="BW283" s="125" t="n"/>
      <c r="BX283" s="125" t="n"/>
      <c r="BY283" s="125" t="n"/>
      <c r="BZ283" s="128" t="inlineStr">
        <is>
          <t>KRAs not received · manager to supply</t>
        </is>
      </c>
      <c r="CA283" s="125" t="n"/>
      <c r="CB283" s="130" t="n">
        <v>20</v>
      </c>
      <c r="CC283" s="128" t="inlineStr">
        <is>
          <t>Full survey answers not in the files received · How We Grow export needed · HR</t>
        </is>
      </c>
      <c r="CD283" s="131" t="inlineStr">
        <is>
          <t>—</t>
        </is>
      </c>
      <c r="CE283" s="131" t="inlineStr">
        <is>
          <t>—</t>
        </is>
      </c>
      <c r="CF283" s="131" t="inlineStr">
        <is>
          <t>—</t>
        </is>
      </c>
      <c r="CG283" s="131" t="inlineStr">
        <is>
          <t>—</t>
        </is>
      </c>
      <c r="CH283" s="132" t="inlineStr">
        <is>
          <t>Complexity: Evidence reads like A3: Administers AWS infrastructure, GSuite, SendGrid, Linux servers and Cloudflare DNS for the organisation → matches the start
Autonomy: Evidence reads like A2: States only 'Operations'; no specific independent decisions given → moved down 0.5
Accountability: Evidence reads like A3: own survey / KRA answers · summarised by the rater; not quoted → matches the start
Leadership: Evidence reads like A1: No guiding or leading of others described → moved down 0.5
Business Impact: No survey or manager-mapping signal on criticality: kept at the start point.</t>
        </is>
      </c>
      <c r="CI283"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83" s="131" t="inlineStr">
        <is>
          <t>Self-identified: Technical depth &amp; architecture · Domain, regulatory &amp; XBRL
For the next role: Technical depth &amp; architecture · Domain, regulatory &amp; XBRL</t>
        </is>
      </c>
      <c r="CK283" s="128" t="inlineStr">
        <is>
          <t>Full survey answers not in the files received · How We Grow export needed · HR</t>
        </is>
      </c>
      <c r="CL283"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83" s="134"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N283" s="135" t="n"/>
      <c r="CO283" s="135" t="n">
        <v>3</v>
      </c>
      <c r="CP283" s="136" t="inlineStr">
        <is>
          <t>Not rated · manager</t>
        </is>
      </c>
      <c r="CQ283" s="137" t="inlineStr">
        <is>
          <t>—</t>
        </is>
      </c>
      <c r="CR283" s="137" t="inlineStr">
        <is>
          <t>Not placed · manager</t>
        </is>
      </c>
      <c r="CS283" s="137" t="inlineStr">
        <is>
          <t>No rating data</t>
        </is>
      </c>
      <c r="CT283" s="137" t="n"/>
      <c r="CU283" s="137" t="n"/>
      <c r="CV283" s="137" t="n"/>
      <c r="CW283" s="137" t="n"/>
      <c r="CX283" s="137" t="n"/>
      <c r="CY283" s="137" t="n"/>
      <c r="CZ283" s="137" t="n"/>
      <c r="DA283" s="119" t="n">
        <v>84</v>
      </c>
      <c r="DB283" s="138" t="inlineStr">
        <is>
          <t>Developing</t>
        </is>
      </c>
      <c r="DC283" s="138" t="n">
        <v>90</v>
      </c>
      <c r="DD283" s="138" t="n">
        <v>62</v>
      </c>
      <c r="DE283" s="138" t="n">
        <v>90</v>
      </c>
      <c r="DF283" s="138" t="n"/>
      <c r="DG283" s="138" t="inlineStr">
        <is>
          <t>Quality &amp; process, Stakeholder mgmt, AI / GenAI</t>
        </is>
      </c>
      <c r="DH283" s="138" t="inlineStr">
        <is>
          <t>B1: 75% of profile — close</t>
        </is>
      </c>
      <c r="DI283" s="138" t="inlineStr">
        <is>
          <t>Evidence: Survey | Core: Ownership 3/2, Problem solving 1/2, Communication &amp; collaboration 2/2, Client &amp; quality focus 2/2, Learning agility 1/2, Integrity &amp; compliance 3/2 | Future-ready: AI literacy 1/2, Data literacy 1/2, Digital fluency 1/2, Innovation 2/2 | Functional: Infra &amp; security 4/3, Cloud &amp; DevOps 4/3, Quality &amp; process 2/3, Stakeholder mgmt 2/3, Prioritisation 3/3, AI / GenAI 2/3</t>
        </is>
      </c>
      <c r="DJ283" s="111" t="inlineStr">
        <is>
          <t>Technical depth &amp; architecture · Domain, regulatory &amp; XBRL</t>
        </is>
      </c>
      <c r="DK283" s="112" t="n"/>
      <c r="DL283" s="112" t="inlineStr">
        <is>
          <t>Cloud, DevOps &amp; CI/CD; Cybersecurity &amp; Infrastructure; Regulatory &amp; BFSI Domain</t>
        </is>
      </c>
      <c r="DM283" s="112" t="inlineStr">
        <is>
          <t>Technical depth &amp; architecture · Domain, regulatory &amp; XBRL</t>
        </is>
      </c>
      <c r="DN283" s="112" t="n"/>
      <c r="DO283" s="139" t="inlineStr">
        <is>
          <t>No strong match from survey evidence</t>
        </is>
      </c>
      <c r="DP283" s="126" t="inlineStr">
        <is>
          <t>Rajyalakshmi Koyagura · Senior System Administrator — 0.58: cloud, administration, aws, infrastructure; Rajit Kumar Sahu · Senior System Administrator — 0.47: cloud, aws, administration, infrastructure; Nimit Sadafal · System Administrator — 0.40: dns</t>
        </is>
      </c>
      <c r="DQ283" s="126" t="inlineStr">
        <is>
          <t>No close match in other businesses</t>
        </is>
      </c>
      <c r="DR283" s="126" t="n"/>
      <c r="DS283" s="126" t="n"/>
      <c r="DT283" s="126" t="inlineStr">
        <is>
          <t>A3 deep-dive: score 3.22 · gap to B1 0.36 · 0.25–0.5 from B1</t>
        </is>
      </c>
      <c r="DU283"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83"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83"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83"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3"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83" s="126" t="inlineStr">
        <is>
          <t>2–4 yrs</t>
        </is>
      </c>
      <c r="EA283" s="126" t="inlineStr">
        <is>
          <t>3–5 · 2–5</t>
        </is>
      </c>
      <c r="EB283" s="126" t="inlineStr">
        <is>
          <t>System Administrator</t>
        </is>
      </c>
      <c r="EC283" s="126" t="inlineStr">
        <is>
          <t>Atlassian company-wide P-levels: P40 · IRIS Vs Competitor Benchmark — infrastructure ladder: System Administrator</t>
        </is>
      </c>
      <c r="ED283" s="126" t="inlineStr">
        <is>
          <t>ITIL 4; ISO/IEC 27001:2022; SFIA infrastructure</t>
        </is>
      </c>
      <c r="EE283" s="126" t="inlineStr">
        <is>
          <t>Core 2 · Future 2 · Functional 3 · Leadership not scored</t>
        </is>
      </c>
      <c r="EF283" s="127" t="inlineStr">
        <is>
          <t>• Correct the experience record — HR</t>
        </is>
      </c>
      <c r="EG283" s="126" t="inlineStr">
        <is>
          <t>✓ HRIS: 10.3 yrs, B.SC, 0 direct reports
✓ Survey: 20 of 20 questions answered
✗ KRAs: none on file
✓ Manager mapping: rating, 9-box
✗ Job description: not on file</t>
        </is>
      </c>
      <c r="EH283" s="118" t="inlineStr">
        <is>
          <t xml:space="preserve">D247 · Long-tenure A3 · 8+ yrs · Medium: No rule changed the level: the score decides. · owner Business head — Corporate · 
D348 · Input needed · Medium: • Correct the experience record — HR · owner HR · </t>
        </is>
      </c>
      <c r="EI283" s="118" t="inlineStr">
        <is>
          <t>R119 · Correct the experience record · HR · Open</t>
        </is>
      </c>
      <c r="EJ283" s="118" t="inlineStr">
        <is>
          <t>Correct the experience record · HR</t>
        </is>
      </c>
      <c r="EK283" s="118" t="inlineStr">
        <is>
          <t>Survey: answered · full text needed · KRAs: not received · Experience: on file</t>
        </is>
      </c>
      <c r="EL283" s="141" t="n"/>
      <c r="EM283" s="142" t="n"/>
      <c r="EN283" s="142" t="n"/>
      <c r="EO283" s="142" t="n"/>
      <c r="EP283" s="142" t="n"/>
      <c r="EQ283" s="143" t="n"/>
      <c r="ER283" s="135" t="n"/>
      <c r="ES283" s="135" t="n"/>
      <c r="ET283" s="135" t="n"/>
      <c r="EU283" s="135" t="n"/>
      <c r="EV283" s="135" t="n"/>
      <c r="EW283" s="135" t="n"/>
      <c r="EX283" s="135" t="n"/>
      <c r="EY283" s="143" t="n"/>
      <c r="EZ283" s="135" t="n"/>
      <c r="FA283" s="135" t="n"/>
      <c r="FB283" s="135" t="n"/>
      <c r="FC283" s="135" t="n"/>
      <c r="FD283" s="135" t="n"/>
    </row>
    <row r="284" ht="300" customHeight="1">
      <c r="A284" s="109" t="inlineStr">
        <is>
          <t>Corporate</t>
        </is>
      </c>
      <c r="B284" s="110" t="inlineStr">
        <is>
          <t>IRIS0001</t>
        </is>
      </c>
      <c r="C284" s="110" t="inlineStr">
        <is>
          <t>Balachandran K</t>
        </is>
      </c>
      <c r="D284" s="110" t="inlineStr">
        <is>
          <t>Management</t>
        </is>
      </c>
      <c r="E284" s="110" t="inlineStr">
        <is>
          <t>RC-EL-BH-E2</t>
        </is>
      </c>
      <c r="F284" s="110" t="inlineStr">
        <is>
          <t>— · top of the organisation</t>
        </is>
      </c>
      <c r="G284" s="110" t="inlineStr">
        <is>
          <t>Not in this file</t>
        </is>
      </c>
      <c r="H284" s="110" t="inlineStr">
        <is>
          <t>—</t>
        </is>
      </c>
      <c r="I284" s="110" t="n">
        <v>7</v>
      </c>
      <c r="J284" s="110" t="n">
        <v>32.1</v>
      </c>
      <c r="K284" s="110" t="n">
        <v>22.1</v>
      </c>
      <c r="L284" s="110" t="inlineStr">
        <is>
          <t>MBA</t>
        </is>
      </c>
      <c r="M284" s="110" t="n"/>
      <c r="N284" s="144" t="inlineStr">
        <is>
          <t>CEO</t>
        </is>
      </c>
      <c r="O284" s="113" t="inlineStr">
        <is>
          <t>Chief Executive Officer</t>
        </is>
      </c>
      <c r="P284" s="113" t="inlineStr">
        <is>
          <t>Executive Leadership</t>
        </is>
      </c>
      <c r="Q284" s="113" t="inlineStr">
        <is>
          <t>Business Head</t>
        </is>
      </c>
      <c r="R284" s="113" t="inlineStr">
        <is>
          <t>Not in current mapping files</t>
        </is>
      </c>
      <c r="S284" s="114" t="inlineStr">
        <is>
          <t>E2</t>
        </is>
      </c>
      <c r="T284" s="112" t="inlineStr">
        <is>
          <t>Chief Executive Officer</t>
        </is>
      </c>
      <c r="U284" s="112" t="inlineStr">
        <is>
          <t>E</t>
        </is>
      </c>
      <c r="V284" s="112" t="inlineStr">
        <is>
          <t>People Manager</t>
        </is>
      </c>
      <c r="W284" s="116" t="inlineStr">
        <is>
          <t>● Newly mapped</t>
        </is>
      </c>
      <c r="X284" s="112" t="inlineStr">
        <is>
          <t>E6</t>
        </is>
      </c>
      <c r="Y284" s="112" t="inlineStr">
        <is>
          <t>C-Level · CEO</t>
        </is>
      </c>
      <c r="Z284" s="112" t="inlineStr">
        <is>
          <t>7</t>
        </is>
      </c>
      <c r="AA284" s="117" t="inlineStr">
        <is>
          <t>E2</t>
        </is>
      </c>
      <c r="AB284" s="118" t="inlineStr">
        <is>
          <t>Band E · Enterprise leadership</t>
        </is>
      </c>
      <c r="AC284" s="118" t="inlineStr">
        <is>
          <t>Chief Executive Officer</t>
        </is>
      </c>
      <c r="AD284" s="118" t="inlineStr">
        <is>
          <t>• Same as the model</t>
        </is>
      </c>
      <c r="AE284" s="118" t="inlineStr">
        <is>
          <t>—</t>
        </is>
      </c>
      <c r="AF284" s="118" t="inlineStr">
        <is>
          <t>—</t>
        </is>
      </c>
      <c r="AG284" s="118" t="inlineStr">
        <is>
          <t>Top of the reporting line</t>
        </is>
      </c>
      <c r="AH284" s="118" t="n">
        <v>0</v>
      </c>
      <c r="AI284" s="118" t="inlineStr">
        <is>
          <t>Department head · moved to Executive Leadership · Business Head; was Executive Leadership · Enterprise Leadership</t>
        </is>
      </c>
      <c r="AJ284" s="119" t="inlineStr">
        <is>
          <t>Corporate · Management · Bands D–E · Leadership</t>
        </is>
      </c>
      <c r="AK284" s="120" t="n">
        <v>12</v>
      </c>
      <c r="AL284" s="121">
        <f>IFERROR(INDEX(WM_C,MATCH($AJ284,WM_KEY,0)),"")</f>
        <v>0.37</v>
      </c>
      <c r="AM284" s="122">
        <f>IF(OR(AK284="",AL284=""),"",AK284*AL284)</f>
        <v>4.44</v>
      </c>
      <c r="AN284" s="120" t="n">
        <v>12</v>
      </c>
      <c r="AO284" s="121">
        <f>IFERROR(INDEX(WM_AU,MATCH($AJ284,WM_KEY,0)),"")</f>
        <v>0.19</v>
      </c>
      <c r="AP284" s="122">
        <f>IF(OR(AN284="",AO284=""),"",AN284*AO284)</f>
        <v>2.28</v>
      </c>
      <c r="AQ284" s="120" t="n">
        <v>12</v>
      </c>
      <c r="AR284" s="121">
        <f>IFERROR(INDEX(WM_AC,MATCH($AJ284,WM_KEY,0)),"")</f>
        <v>0.11</v>
      </c>
      <c r="AS284" s="122">
        <f>IF(OR(AQ284="",AR284=""),"",AQ284*AR284)</f>
        <v>1.32</v>
      </c>
      <c r="AT284" s="120" t="n">
        <v>12</v>
      </c>
      <c r="AU284" s="121">
        <f>IFERROR(INDEX(WM_L,MATCH($AJ284,WM_KEY,0)),"")</f>
        <v>0.2</v>
      </c>
      <c r="AV284" s="122">
        <f>IF(OR(AT284="",AU284=""),"",AT284*AU284)</f>
        <v>2.4</v>
      </c>
      <c r="AW284" s="120" t="n">
        <v>12</v>
      </c>
      <c r="AX284" s="121">
        <f>IFERROR(INDEX(WM_E,MATCH($AJ284,WM_KEY,0)),"")</f>
        <v>0.05</v>
      </c>
      <c r="AY284" s="122">
        <f>IF(OR(AW284="",AX284=""),"",AW284*AX284)</f>
        <v>0.6</v>
      </c>
      <c r="AZ284" s="123" t="n">
        <v>12</v>
      </c>
      <c r="BA284" s="121">
        <f>IFERROR(INDEX(WM_BI,MATCH($AJ284,WM_KEY,0)),"")</f>
        <v>0.08</v>
      </c>
      <c r="BB284" s="122">
        <f>IF(OR(AZ284="",BA284=""),"",AZ284*BA284)</f>
        <v>0.96</v>
      </c>
      <c r="BC284" s="122">
        <f>IF(COUNT(AM284,AP284,AS284,AV284,AY284,BB284)&lt;6,"",SUM(AM284,AP284,AS284,AV284,AY284,BB284))</f>
        <v>12</v>
      </c>
      <c r="BD284" s="122" t="str">
        <f>IF(BC284="","",INDEX({"A1","A2","A3","B1","B2","B3","C1","C2","D1","D2","E1","E2"},MAX(1,MIN(12,ROUND(BC284,0)))))</f>
        <v>E2</v>
      </c>
      <c r="BE284" s="114" t="inlineStr">
        <is>
          <t>E2</t>
        </is>
      </c>
      <c r="BF284" s="124" t="inlineStr">
        <is>
          <t>The score decided the level</t>
        </is>
      </c>
      <c r="BG284"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284" s="125" t="inlineStr">
        <is>
          <t>At build: Complexity 4.44 + Autonomy 2.28 + Accountability 1.32 + Leadership 2.40 + Experience 0.60 + Business impact 0.96
= 12.00 points → nearest level 12 = E2
Final level: E2 · same as the score</t>
        </is>
      </c>
      <c r="BI284" s="125" t="inlineStr">
        <is>
          <t>No rule applied: the score decides.</t>
        </is>
      </c>
      <c r="BJ284" s="125" t="inlineStr">
        <is>
          <t>Input needed</t>
        </is>
      </c>
      <c r="BK284" s="126" t="n"/>
      <c r="BL284" s="126" t="inlineStr">
        <is>
          <t>Low</t>
        </is>
      </c>
      <c r="BM284" s="126" t="inlineStr">
        <is>
          <t>• No survey answers or KRA — the role factors rest on designation and reporting lines only</t>
        </is>
      </c>
      <c r="BN284" s="125" t="inlineStr">
        <is>
          <t>Stable · moves in fewer than 5 of 30 weight tests</t>
        </is>
      </c>
      <c r="BO284" s="127" t="inlineStr">
        <is>
          <t>Rated 12 of 12
Start: 12.0 · CEO title
Evidence: no survey answers or KRAs on file → rating stays at the start
Market: E2 = Enterprise-wide uncertainty, transformation and external forces</t>
        </is>
      </c>
      <c r="BP284" s="128" t="inlineStr">
        <is>
          <t>Rated 12 of 12
Start: 12.0 · CEO title
Evidence: no survey answers or KRAs on file → rating stays at the start
Market: E2 = Accountable to the board</t>
        </is>
      </c>
      <c r="BQ284" s="128" t="inlineStr">
        <is>
          <t>Rated 12 of 12
Start: 12.0 · CEO title; 7 direct reports, 471 people in the organisation
Evidence: no survey answers or KRAs on file → rating stays at the start
Market: E2 = Enterprise results, risk, culture and long-term viability</t>
        </is>
      </c>
      <c r="BR284" s="128" t="inlineStr">
        <is>
          <t>Rated 12 of 12
Start: 12.0
Evidence: no survey answers or KRAs on file → rating stays at the start
Team: 7 direct reports · People Manager
Market: E2 = Sets enterprise strategy; leads the executive team</t>
        </is>
      </c>
      <c r="BS284" s="129" t="inlineStr">
        <is>
          <t>Rated 12 of 12
Experience: 32.1 yrs total · 10.0 before IRIS + 22.1 at IRIS = 12.0 on the experience scale
Qualification: MBA · postgraduate, relevant to the work → +0.5</t>
        </is>
      </c>
      <c r="BT284" s="129" t="inlineStr">
        <is>
          <t>Rated 12 of 12 — a starting estimate.
Start: 12, the role's accountability scope — what it answers for.
No survey or manager-mapping signal on criticality: kept at the start point.
Managers and heads: overwrite this rating on the Weightage sheet with the business impact you see — the score updates at once.
Ladder: E2 = Answers for the whole company's results and long-term value</t>
        </is>
      </c>
      <c r="BU284" s="127" t="inlineStr">
        <is>
          <t>KRAs not received · manager to supply</t>
        </is>
      </c>
      <c r="BV284" s="125" t="n"/>
      <c r="BW284" s="125" t="n"/>
      <c r="BX284" s="125" t="n"/>
      <c r="BY284" s="125" t="n"/>
      <c r="BZ284" s="128" t="inlineStr">
        <is>
          <t>KRAs not received · manager to supply</t>
        </is>
      </c>
      <c r="CA284" s="125" t="n"/>
      <c r="CB284" s="130" t="n">
        <v>0</v>
      </c>
      <c r="CC284" s="128" t="inlineStr">
        <is>
          <t>No survey response on file</t>
        </is>
      </c>
      <c r="CD284" s="131" t="inlineStr">
        <is>
          <t>—</t>
        </is>
      </c>
      <c r="CE284" s="131" t="inlineStr">
        <is>
          <t>—</t>
        </is>
      </c>
      <c r="CF284" s="131" t="inlineStr">
        <is>
          <t>—</t>
        </is>
      </c>
      <c r="CG284" s="131" t="inlineStr">
        <is>
          <t>—</t>
        </is>
      </c>
      <c r="CH284"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84" s="131" t="n"/>
      <c r="CJ284" s="131" t="n"/>
      <c r="CK284" s="128" t="inlineStr">
        <is>
          <t>No survey response on file</t>
        </is>
      </c>
      <c r="CL284" s="133" t="inlineStr">
        <is>
          <t>WHAT THE ROLE DOES: Sets enterprise strategy; leads the executive team. At E2: the enterprise.
KEY RESPONSIBILITIES: Sets enterprise strategy; leads the executive team; Enterprise-wide uncertainty, transformation and external forces; Enterprise results, risk, culture and long-term viability
DELIVERS: Enterprise results, risk, culture and long-term viability
DECIDES ALONE: Accountable to the board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1 holder, 0 answered the survey; sub-family 0 answered; catalogue RC-093</t>
        </is>
      </c>
      <c r="CM284" s="134" t="inlineStr">
        <is>
          <t>What the role answers for: Enterprise results, risk, culture and long-term viability.
Accountability &amp; Impact rating: 12 of 12 · E2-level impact.
Leads 7 direct reports.
Manager talent mapping — Latest rating: Not rated · manager · 9-Box Grid placement: Not placed · manager.</t>
        </is>
      </c>
      <c r="CN284" s="135" t="n"/>
      <c r="CO284" s="135" t="n">
        <v>12</v>
      </c>
      <c r="CP284" s="136" t="inlineStr">
        <is>
          <t>Not rated · manager</t>
        </is>
      </c>
      <c r="CQ284" s="137" t="inlineStr">
        <is>
          <t>—</t>
        </is>
      </c>
      <c r="CR284" s="137" t="inlineStr">
        <is>
          <t>Not placed · manager</t>
        </is>
      </c>
      <c r="CS284" s="137" t="inlineStr">
        <is>
          <t>No rating data</t>
        </is>
      </c>
      <c r="CT284" s="137" t="n"/>
      <c r="CU284" s="137" t="n"/>
      <c r="CV284" s="137" t="n"/>
      <c r="CW284" s="137" t="inlineStr">
        <is>
          <t>Succession: No successor identified · ready now — · in 6–12 months — · high potential —</t>
        </is>
      </c>
      <c r="CX284" s="137" t="n"/>
      <c r="CY284" s="137" t="n"/>
      <c r="CZ284" s="137" t="n"/>
      <c r="DA284" s="119" t="n"/>
      <c r="DB284" s="138" t="inlineStr">
        <is>
          <t>Not assessed — no survey or KRA evidence</t>
        </is>
      </c>
      <c r="DC284" s="138" t="n"/>
      <c r="DD284" s="138" t="n"/>
      <c r="DE284" s="138" t="n"/>
      <c r="DF284" s="138" t="n"/>
      <c r="DG284" s="138" t="n"/>
      <c r="DH284" s="138" t="n"/>
      <c r="DI284" s="138" t="inlineStr">
        <is>
          <t>Required at E2: Core 5 · Future-ready 5 · Functional Business acumen 4 · People leadership 4 · Stakeholder mgmt 4 · Product &amp; domain 4 · Regulatory domain 4 · Communication 4 · Leadership 5 — rate in manager validation using sheet 4.</t>
        </is>
      </c>
      <c r="DJ284" s="111" t="n"/>
      <c r="DK284" s="112" t="n"/>
      <c r="DL284" s="112" t="inlineStr">
        <is>
          <t>Strategic Thinking &amp; Business Acumen</t>
        </is>
      </c>
      <c r="DM284" s="112" t="n"/>
      <c r="DN284" s="112" t="n"/>
      <c r="DO284" s="139" t="n"/>
      <c r="DP284" s="126" t="inlineStr">
        <is>
          <t>No survey text</t>
        </is>
      </c>
      <c r="DQ284" s="126" t="inlineStr">
        <is>
          <t>No survey text</t>
        </is>
      </c>
      <c r="DR284" s="126" t="inlineStr">
        <is>
          <t>Within norm</t>
        </is>
      </c>
      <c r="DS284" s="126" t="n"/>
      <c r="DT284" s="126" t="n"/>
      <c r="DU284" s="140" t="inlineStr">
        <is>
          <t>Chief Executive Officer in Management · Corporate, E2 — People Manager.
The work: Sets enterprise strategy; leads the executive team.
At this level the role owns the enterprise.
Key responsibilities: Sets enterprise strategy; leads the executive team; Enterprise-wide uncertainty, transformation and external forces; Enterprise results, risk, culture and long-term viability.
Leads 7 direct reports.</t>
        </is>
      </c>
      <c r="DV284" s="137" t="inlineStr">
        <is>
          <t>Hire as: Chief Executive Officer — IRIS E2 Chief Executive Officer · People Manager
Market level: E6 · SFIA 7
Experience: 20+ yrs · Education: Postgraduate / professional qualification
Team size at this level: Executive team
Equivalent titles at peers: IRIS Vs Market Benchmark — Aon Radford / Mercer executive codes – E6 CEO · IRIS Vs Competitor Benchmark — regtech / SaaS executive titles – CEO
Credentials: MBA / PGDM · preferred at C+
Must already know: Governance, risk and regulatory accountability</t>
        </is>
      </c>
      <c r="DW284"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X284"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284" s="139" t="inlineStr">
        <is>
          <t>Market level: E6 · SFIA 7
Typical title: Chief Executive Officer
At peers: IRIS Vs Market Benchmark — Aon Radford / Mercer executive codes: E6 CEO · IRIS Vs Competitor Benchmark — regtech / SaaS executive titles: CEO
Standard: Aon Radford executive levels E1–E6; Mercer ET1–ET3</t>
        </is>
      </c>
      <c r="DZ284" s="126" t="inlineStr">
        <is>
          <t>20+ yrs</t>
        </is>
      </c>
      <c r="EA284" s="126" t="inlineStr">
        <is>
          <t>—</t>
        </is>
      </c>
      <c r="EB284" s="126" t="inlineStr">
        <is>
          <t>Chief Executive Officer</t>
        </is>
      </c>
      <c r="EC284" s="126" t="inlineStr">
        <is>
          <t>IRIS Vs Market Benchmark — Aon Radford / Mercer executive codes: E6 CEO · IRIS Vs Competitor Benchmark — regtech / SaaS executive titles: CEO</t>
        </is>
      </c>
      <c r="ED284" s="126" t="inlineStr">
        <is>
          <t>Aon Radford executive levels E1–E6; Mercer ET1–ET3; Korn Ferry Leadership Architect</t>
        </is>
      </c>
      <c r="EE284" s="126" t="inlineStr">
        <is>
          <t>Core 5 · Future 5 · Functional 4 · Leadership 5</t>
        </is>
      </c>
      <c r="EF284" s="127" t="inlineStr">
        <is>
          <t>• Survey response or KRAs describing the work · nothing on file — Employee + manager</t>
        </is>
      </c>
      <c r="EG284" s="126" t="inlineStr">
        <is>
          <t>✓ HRIS: 32.1 yrs, MBA, 7 direct reports
✗ Survey: no response
✗ KRAs: none on file
✓ Manager mapping: rating, 9-box
✗ Job description: not on file</t>
        </is>
      </c>
      <c r="EH284" s="118" t="inlineStr">
        <is>
          <t xml:space="preserve">D349 · Input needed · Medium: • Survey response or KRAs describing the work · nothing on file — Employee + manager · owner Employee + manager · </t>
        </is>
      </c>
      <c r="EI284" s="118" t="inlineStr">
        <is>
          <t>R122 · Survey response or KRAs describing the work · nothing on file · Employee + manager · Open</t>
        </is>
      </c>
      <c r="EJ284" s="118" t="inlineStr">
        <is>
          <t>Survey response or KRAs describing the work · nothing on file · Employee + manager</t>
        </is>
      </c>
      <c r="EK284" s="118" t="inlineStr">
        <is>
          <t>Survey: no response · KRAs: not received · Experience: on file</t>
        </is>
      </c>
      <c r="EL284" s="141" t="n"/>
      <c r="EM284" s="142" t="n"/>
      <c r="EN284" s="142" t="n"/>
      <c r="EO284" s="142" t="n"/>
      <c r="EP284" s="142" t="n"/>
      <c r="EQ284" s="143" t="n"/>
      <c r="ER284" s="135" t="n"/>
      <c r="ES284" s="135" t="n"/>
      <c r="ET284" s="135" t="n"/>
      <c r="EU284" s="135" t="n"/>
      <c r="EV284" s="135" t="n"/>
      <c r="EW284" s="135" t="n"/>
      <c r="EX284" s="135" t="n"/>
      <c r="EY284" s="143" t="n"/>
      <c r="EZ284" s="135" t="n"/>
      <c r="FA284" s="135" t="n"/>
      <c r="FB284" s="135" t="n"/>
      <c r="FC284" s="135" t="n"/>
      <c r="FD284" s="135" t="n"/>
    </row>
    <row r="285" ht="300" customHeight="1">
      <c r="A285" s="109" t="inlineStr">
        <is>
          <t>Corporate</t>
        </is>
      </c>
      <c r="B285" s="110" t="inlineStr">
        <is>
          <t>IRIS0002</t>
        </is>
      </c>
      <c r="C285" s="110" t="inlineStr">
        <is>
          <t>Deepta Rangarajan</t>
        </is>
      </c>
      <c r="D285" s="110" t="inlineStr">
        <is>
          <t>Management</t>
        </is>
      </c>
      <c r="E285" s="110" t="inlineStr">
        <is>
          <t>RC-EL-BH-E1</t>
        </is>
      </c>
      <c r="F285" s="110" t="inlineStr">
        <is>
          <t>— · top of the organisation</t>
        </is>
      </c>
      <c r="G285" s="110" t="inlineStr">
        <is>
          <t>Not in this file</t>
        </is>
      </c>
      <c r="H285" s="110" t="inlineStr">
        <is>
          <t>—</t>
        </is>
      </c>
      <c r="I285" s="110" t="n">
        <v>1</v>
      </c>
      <c r="J285" s="110" t="n">
        <v>32.1</v>
      </c>
      <c r="K285" s="110" t="n">
        <v>22.1</v>
      </c>
      <c r="L285" s="110" t="inlineStr">
        <is>
          <t>MBA</t>
        </is>
      </c>
      <c r="M285" s="110" t="n"/>
      <c r="N285" s="144" t="inlineStr">
        <is>
          <t>COO, Product Sponsor · Carbon</t>
        </is>
      </c>
      <c r="O285" s="113" t="inlineStr">
        <is>
          <t>Chief Operating Officer</t>
        </is>
      </c>
      <c r="P285" s="113" t="inlineStr">
        <is>
          <t>Executive Leadership</t>
        </is>
      </c>
      <c r="Q285" s="113" t="inlineStr">
        <is>
          <t>Business Head</t>
        </is>
      </c>
      <c r="R285" s="113" t="inlineStr">
        <is>
          <t>Not in current mapping files</t>
        </is>
      </c>
      <c r="S285" s="114" t="inlineStr">
        <is>
          <t>E1</t>
        </is>
      </c>
      <c r="T285" s="112" t="inlineStr">
        <is>
          <t>CXO / President</t>
        </is>
      </c>
      <c r="U285" s="112" t="inlineStr">
        <is>
          <t>E</t>
        </is>
      </c>
      <c r="V285" s="112" t="inlineStr">
        <is>
          <t>People Manager</t>
        </is>
      </c>
      <c r="W285" s="116" t="inlineStr">
        <is>
          <t>● Newly mapped</t>
        </is>
      </c>
      <c r="X285" s="112" t="inlineStr">
        <is>
          <t>E5</t>
        </is>
      </c>
      <c r="Y285" s="112" t="inlineStr">
        <is>
          <t>C-Level</t>
        </is>
      </c>
      <c r="Z285" s="112" t="inlineStr">
        <is>
          <t>7</t>
        </is>
      </c>
      <c r="AA285" s="117" t="inlineStr">
        <is>
          <t>E1</t>
        </is>
      </c>
      <c r="AB285" s="118" t="inlineStr">
        <is>
          <t>Band E · Enterprise leadership</t>
        </is>
      </c>
      <c r="AC285" s="118" t="inlineStr">
        <is>
          <t>CXO / President</t>
        </is>
      </c>
      <c r="AD285" s="118" t="inlineStr">
        <is>
          <t>• Same as the model</t>
        </is>
      </c>
      <c r="AE285" s="118" t="inlineStr">
        <is>
          <t>—</t>
        </is>
      </c>
      <c r="AF285" s="118" t="inlineStr">
        <is>
          <t>—</t>
        </is>
      </c>
      <c r="AG285" s="118" t="inlineStr">
        <is>
          <t>Top of the reporting line</t>
        </is>
      </c>
      <c r="AH285" s="118" t="n">
        <v>0</v>
      </c>
      <c r="AI285" s="118" t="inlineStr">
        <is>
          <t>Department head · moved to Executive Leadership · Business Head; was Executive Leadership · Enterprise Leadership</t>
        </is>
      </c>
      <c r="AJ285" s="119" t="inlineStr">
        <is>
          <t>Corporate · Management · Bands D–E · Leadership</t>
        </is>
      </c>
      <c r="AK285" s="120" t="n">
        <v>11</v>
      </c>
      <c r="AL285" s="121">
        <f>IFERROR(INDEX(WM_C,MATCH($AJ285,WM_KEY,0)),"")</f>
        <v>0.37</v>
      </c>
      <c r="AM285" s="122">
        <f>IF(OR(AK285="",AL285=""),"",AK285*AL285)</f>
        <v>4.07</v>
      </c>
      <c r="AN285" s="120" t="n">
        <v>11</v>
      </c>
      <c r="AO285" s="121">
        <f>IFERROR(INDEX(WM_AU,MATCH($AJ285,WM_KEY,0)),"")</f>
        <v>0.19</v>
      </c>
      <c r="AP285" s="122">
        <f>IF(OR(AN285="",AO285=""),"",AN285*AO285)</f>
        <v>2.09</v>
      </c>
      <c r="AQ285" s="120" t="n">
        <v>11</v>
      </c>
      <c r="AR285" s="121">
        <f>IFERROR(INDEX(WM_AC,MATCH($AJ285,WM_KEY,0)),"")</f>
        <v>0.11</v>
      </c>
      <c r="AS285" s="122">
        <f>IF(OR(AQ285="",AR285=""),"",AQ285*AR285)</f>
        <v>1.21</v>
      </c>
      <c r="AT285" s="120" t="n">
        <v>11</v>
      </c>
      <c r="AU285" s="121">
        <f>IFERROR(INDEX(WM_L,MATCH($AJ285,WM_KEY,0)),"")</f>
        <v>0.2</v>
      </c>
      <c r="AV285" s="122">
        <f>IF(OR(AT285="",AU285=""),"",AT285*AU285)</f>
        <v>2.2</v>
      </c>
      <c r="AW285" s="120" t="n">
        <v>12</v>
      </c>
      <c r="AX285" s="121">
        <f>IFERROR(INDEX(WM_E,MATCH($AJ285,WM_KEY,0)),"")</f>
        <v>0.05</v>
      </c>
      <c r="AY285" s="122">
        <f>IF(OR(AW285="",AX285=""),"",AW285*AX285)</f>
        <v>0.6</v>
      </c>
      <c r="AZ285" s="123" t="n">
        <v>11</v>
      </c>
      <c r="BA285" s="121">
        <f>IFERROR(INDEX(WM_BI,MATCH($AJ285,WM_KEY,0)),"")</f>
        <v>0.08</v>
      </c>
      <c r="BB285" s="122">
        <f>IF(OR(AZ285="",BA285=""),"",AZ285*BA285)</f>
        <v>0.88</v>
      </c>
      <c r="BC285" s="122">
        <f>IF(COUNT(AM285,AP285,AS285,AV285,AY285,BB285)&lt;6,"",SUM(AM285,AP285,AS285,AV285,AY285,BB285))</f>
        <v>11.05</v>
      </c>
      <c r="BD285" s="122" t="str">
        <f>IF(BC285="","",INDEX({"A1","A2","A3","B1","B2","B3","C1","C2","D1","D2","E1","E2"},MAX(1,MIN(12,ROUND(BC285,0)))))</f>
        <v>E1</v>
      </c>
      <c r="BE285" s="114" t="inlineStr">
        <is>
          <t>E1</t>
        </is>
      </c>
      <c r="BF285" s="124" t="inlineStr">
        <is>
          <t>The score decided the level</t>
        </is>
      </c>
      <c r="BG285"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285" s="125" t="inlineStr">
        <is>
          <t>At build: Complexity 4.07 + Autonomy 2.09 + Accountability 1.21 + Leadership 2.20 + Experience 0.60 + Business impact 0.88
= 11.05 points → nearest level 11 = E1
Final level: E1 · same as the score</t>
        </is>
      </c>
      <c r="BI285" s="125" t="inlineStr">
        <is>
          <t>No rule applied: the score decides.</t>
        </is>
      </c>
      <c r="BJ285" s="125" t="inlineStr">
        <is>
          <t>Input needed</t>
        </is>
      </c>
      <c r="BK285" s="126" t="n"/>
      <c r="BL285" s="126" t="inlineStr">
        <is>
          <t>Low</t>
        </is>
      </c>
      <c r="BM285" s="126" t="inlineStr">
        <is>
          <t>• No survey answers or KRA — the role factors rest on designation and reporting lines only</t>
        </is>
      </c>
      <c r="BN285" s="125" t="inlineStr">
        <is>
          <t>Stable · moves in fewer than 5 of 30 weight tests</t>
        </is>
      </c>
      <c r="BO285" s="127" t="inlineStr">
        <is>
          <t>Rated 11 of 12
Start: 11.0 · CXO title
Evidence: no survey answers or KRAs on file → rating stays at the start
Market: E1 = Enterprise-level functional strategy</t>
        </is>
      </c>
      <c r="BP285" s="128" t="inlineStr">
        <is>
          <t>Rated 11 of 12
Start: 11.0 · CXO title
Evidence: no survey answers or KRAs on file → rating stays at the start
Market: E1 = Sets enterprise priorities for the function</t>
        </is>
      </c>
      <c r="BQ285" s="128" t="inlineStr">
        <is>
          <t>Rated 11 of 12
Start: 11.0 · CXO title; 1 direct report, 8 people in the organisation
Evidence: no survey answers or KRAs on file → rating stays at the start
Market: E1 = Enterprise-wide functional results</t>
        </is>
      </c>
      <c r="BR285" s="128" t="inlineStr">
        <is>
          <t>Rated 11 of 12
Start: 11.0
Evidence: no survey answers or KRAs on file → rating stays at the start
Team: 1 direct report · People Manager
Market: E1 = Shapes enterprise strategy</t>
        </is>
      </c>
      <c r="BS285" s="129" t="inlineStr">
        <is>
          <t>Rated 12 of 12
Experience: 32.1 yrs total · 10.0 before IRIS + 22.1 at IRIS = 12.0 on the experience scale
Qualification: MBA · postgraduate, relevant to the work → +0.5</t>
        </is>
      </c>
      <c r="BT285" s="129"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U285" s="127" t="inlineStr">
        <is>
          <t>KRAs not received · manager to supply</t>
        </is>
      </c>
      <c r="BV285" s="125" t="n"/>
      <c r="BW285" s="125" t="n"/>
      <c r="BX285" s="125" t="n"/>
      <c r="BY285" s="125" t="n"/>
      <c r="BZ285" s="128" t="inlineStr">
        <is>
          <t>KRAs not received · manager to supply</t>
        </is>
      </c>
      <c r="CA285" s="125" t="n"/>
      <c r="CB285" s="130" t="n">
        <v>0</v>
      </c>
      <c r="CC285" s="128" t="inlineStr">
        <is>
          <t>No survey response on file</t>
        </is>
      </c>
      <c r="CD285" s="131" t="inlineStr">
        <is>
          <t>—</t>
        </is>
      </c>
      <c r="CE285" s="131" t="inlineStr">
        <is>
          <t>—</t>
        </is>
      </c>
      <c r="CF285" s="131" t="inlineStr">
        <is>
          <t>—</t>
        </is>
      </c>
      <c r="CG285" s="131" t="inlineStr">
        <is>
          <t>—</t>
        </is>
      </c>
      <c r="CH285"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85" s="131" t="n"/>
      <c r="CJ285" s="131" t="n"/>
      <c r="CK285" s="128" t="inlineStr">
        <is>
          <t>No survey response on file</t>
        </is>
      </c>
      <c r="CL285" s="133"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M285" s="134" t="inlineStr">
        <is>
          <t>What the role answers for: Enterprise-wide functional results.
Accountability &amp; Impact rating: 11 of 12 · E1-level impact.
Leads 1 direct report.
Manager talent mapping — Latest rating: Not rated · manager · 9-Box Grid placement: Not placed · manager.</t>
        </is>
      </c>
      <c r="CN285" s="135" t="n"/>
      <c r="CO285" s="135" t="n">
        <v>11</v>
      </c>
      <c r="CP285" s="136" t="inlineStr">
        <is>
          <t>Not rated · manager</t>
        </is>
      </c>
      <c r="CQ285" s="137" t="inlineStr">
        <is>
          <t>—</t>
        </is>
      </c>
      <c r="CR285" s="137" t="inlineStr">
        <is>
          <t>Not placed · manager</t>
        </is>
      </c>
      <c r="CS285" s="137" t="inlineStr">
        <is>
          <t>No rating data</t>
        </is>
      </c>
      <c r="CT285" s="137" t="n"/>
      <c r="CU285" s="137" t="n"/>
      <c r="CV285" s="137" t="n"/>
      <c r="CW285" s="137" t="inlineStr">
        <is>
          <t>Succession: No successor identified · ready now — · in 6–12 months — · high potential —</t>
        </is>
      </c>
      <c r="CX285" s="137" t="n"/>
      <c r="CY285" s="137" t="n"/>
      <c r="CZ285" s="137" t="n"/>
      <c r="DA285" s="119" t="n"/>
      <c r="DB285" s="138" t="inlineStr">
        <is>
          <t>Not assessed — no survey or KRA evidence</t>
        </is>
      </c>
      <c r="DC285" s="138" t="n"/>
      <c r="DD285" s="138" t="n"/>
      <c r="DE285" s="138" t="n"/>
      <c r="DF285" s="138" t="n"/>
      <c r="DG285" s="138" t="n"/>
      <c r="DH285" s="138" t="n"/>
      <c r="DI285" s="138" t="inlineStr">
        <is>
          <t>Required at E1: Core 5 · Future-ready 5 · Functional Business acumen 4 · People leadership 4 · Stakeholder mgmt 4 · Product &amp; domain 4 · Regulatory domain 4 · Communication 4 · Leadership 5 — rate in manager validation using sheet 4.</t>
        </is>
      </c>
      <c r="DJ285" s="111" t="n"/>
      <c r="DK285" s="112" t="n"/>
      <c r="DL285" s="112" t="inlineStr">
        <is>
          <t>Strategic Thinking &amp; Business Acumen</t>
        </is>
      </c>
      <c r="DM285" s="112" t="n"/>
      <c r="DN285" s="112" t="n"/>
      <c r="DO285" s="139" t="n"/>
      <c r="DP285" s="126" t="inlineStr">
        <is>
          <t>No survey text</t>
        </is>
      </c>
      <c r="DQ285" s="126" t="inlineStr">
        <is>
          <t>No survey text</t>
        </is>
      </c>
      <c r="DR285" s="126" t="inlineStr">
        <is>
          <t>Below norm</t>
        </is>
      </c>
      <c r="DS285" s="126" t="n"/>
      <c r="DT285" s="126" t="inlineStr">
        <is>
          <t>Span: 1 direct reports · layer 1 · Very small team: merge with a neighbouring team or make a POD Lead role</t>
        </is>
      </c>
      <c r="DU285" s="140" t="inlineStr">
        <is>
          <t>Chief Operating Officer in Management · Corporate,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1 direct report.</t>
        </is>
      </c>
      <c r="DV285" s="137"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W285"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X285"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285" s="139"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Z285" s="126" t="inlineStr">
        <is>
          <t>20+ yrs</t>
        </is>
      </c>
      <c r="EA285" s="126" t="inlineStr">
        <is>
          <t>—</t>
        </is>
      </c>
      <c r="EB285" s="126" t="inlineStr">
        <is>
          <t>CXO · functional chief</t>
        </is>
      </c>
      <c r="EC285" s="126" t="inlineStr">
        <is>
          <t>IRIS Vs Market Benchmark — Aon Radford / Mercer executive codes: E5 C-level · functional · IRIS Vs Competitor Benchmark — regtech / SaaS executive titles: CTO · CFO · CRO · CCO · COO</t>
        </is>
      </c>
      <c r="ED285" s="126" t="inlineStr">
        <is>
          <t>Aon Radford executive levels E1–E6; Mercer ET1–ET3; Korn Ferry Leadership Architect</t>
        </is>
      </c>
      <c r="EE285" s="126" t="inlineStr">
        <is>
          <t>Core 5 · Future 5 · Functional 4 · Leadership 5</t>
        </is>
      </c>
      <c r="EF285" s="127" t="inlineStr">
        <is>
          <t>• Survey response or KRAs describing the work · nothing on file — Employee + manager</t>
        </is>
      </c>
      <c r="EG285" s="126" t="inlineStr">
        <is>
          <t>✓ HRIS: 32.1 yrs, MBA, 1 direct report
✗ Survey: no response
✗ KRAs: none on file
✓ Manager mapping: rating, 9-box
✗ Job description: not on file</t>
        </is>
      </c>
      <c r="EH285" s="118" t="inlineStr">
        <is>
          <t xml:space="preserve">D350 · Input needed · Medium: • Survey response or KRAs describing the work · nothing on file — Employee + manager · owner Employee + manager · </t>
        </is>
      </c>
      <c r="EI285" s="118" t="inlineStr">
        <is>
          <t>R123 · Survey response or KRAs describing the work · nothing on file · Employee + manager · Open</t>
        </is>
      </c>
      <c r="EJ285" s="118" t="inlineStr">
        <is>
          <t>Survey response or KRAs describing the work · nothing on file · Employee + manager</t>
        </is>
      </c>
      <c r="EK285" s="118" t="inlineStr">
        <is>
          <t>Survey: no response · KRAs: not received · Experience: on file</t>
        </is>
      </c>
      <c r="EL285" s="141" t="n"/>
      <c r="EM285" s="142" t="n"/>
      <c r="EN285" s="142" t="n"/>
      <c r="EO285" s="142" t="n"/>
      <c r="EP285" s="142" t="n"/>
      <c r="EQ285" s="143" t="n"/>
      <c r="ER285" s="135" t="n"/>
      <c r="ES285" s="135" t="n"/>
      <c r="ET285" s="135" t="n"/>
      <c r="EU285" s="135" t="n"/>
      <c r="EV285" s="135" t="n"/>
      <c r="EW285" s="135" t="n"/>
      <c r="EX285" s="135" t="n"/>
      <c r="EY285" s="143" t="n"/>
      <c r="EZ285" s="135" t="n"/>
      <c r="FA285" s="135" t="n"/>
      <c r="FB285" s="135" t="n"/>
      <c r="FC285" s="135" t="n"/>
      <c r="FD285" s="135" t="n"/>
    </row>
    <row r="286" ht="300" customHeight="1">
      <c r="A286" s="109" t="inlineStr">
        <is>
          <t>Corporate</t>
        </is>
      </c>
      <c r="B286" s="110" t="inlineStr">
        <is>
          <t>IRIS2200</t>
        </is>
      </c>
      <c r="C286" s="110" t="inlineStr">
        <is>
          <t>Barsha Gloria Gomes</t>
        </is>
      </c>
      <c r="D286" s="110" t="inlineStr">
        <is>
          <t>Marketing</t>
        </is>
      </c>
      <c r="E286" s="110" t="inlineStr">
        <is>
          <t>RC-113</t>
        </is>
      </c>
      <c r="F286" s="110" t="inlineStr">
        <is>
          <t>Abhilash Menon</t>
        </is>
      </c>
      <c r="G286" s="110" t="inlineStr">
        <is>
          <t>IRIS2523</t>
        </is>
      </c>
      <c r="H286" s="110" t="inlineStr">
        <is>
          <t>B1</t>
        </is>
      </c>
      <c r="I286" s="110" t="n"/>
      <c r="J286" s="110" t="n">
        <v>9.9</v>
      </c>
      <c r="K286" s="110" t="n">
        <v>2.9</v>
      </c>
      <c r="L286" s="110" t="inlineStr">
        <is>
          <t>MA</t>
        </is>
      </c>
      <c r="M286" s="110" t="n"/>
      <c r="N286" s="144" t="inlineStr">
        <is>
          <t>Manager-Content</t>
        </is>
      </c>
      <c r="O286" s="113" t="inlineStr">
        <is>
          <t>Senior Content Marketing Specialist</t>
        </is>
      </c>
      <c r="P286" s="112" t="inlineStr">
        <is>
          <t>Marketing &amp; Communications</t>
        </is>
      </c>
      <c r="Q286" s="112" t="inlineStr">
        <is>
          <t>Content Marketing</t>
        </is>
      </c>
      <c r="R286" s="112" t="inlineStr">
        <is>
          <t>L5 – Manager</t>
        </is>
      </c>
      <c r="S286" s="154" t="inlineStr">
        <is>
          <t>B2</t>
        </is>
      </c>
      <c r="T286" s="149" t="inlineStr">
        <is>
          <t>Senior Specialist</t>
        </is>
      </c>
      <c r="U286" s="149" t="inlineStr">
        <is>
          <t>B</t>
        </is>
      </c>
      <c r="V286" s="112" t="inlineStr">
        <is>
          <t>IC</t>
        </is>
      </c>
      <c r="W286" s="153" t="inlineStr">
        <is>
          <t>• Same level</t>
        </is>
      </c>
      <c r="X286" s="112" t="inlineStr">
        <is>
          <t>P4 / M3</t>
        </is>
      </c>
      <c r="Y286" s="112" t="inlineStr">
        <is>
          <t>Senior / Manager</t>
        </is>
      </c>
      <c r="Z286" s="112" t="inlineStr">
        <is>
          <t>4–5</t>
        </is>
      </c>
      <c r="AA286" s="117" t="inlineStr">
        <is>
          <t>A3</t>
        </is>
      </c>
      <c r="AB286" s="118" t="inlineStr">
        <is>
          <t>Band A · Practitioner</t>
        </is>
      </c>
      <c r="AC286" s="118" t="inlineStr">
        <is>
          <t>Senior Associate</t>
        </is>
      </c>
      <c r="AD286" s="145" t="inlineStr">
        <is>
          <t>▼ Down · pay and title protected</t>
        </is>
      </c>
      <c r="AE286" s="118" t="inlineStr">
        <is>
          <t>B1</t>
        </is>
      </c>
      <c r="AF286" s="118" t="inlineStr">
        <is>
          <t>OK</t>
        </is>
      </c>
      <c r="AG286" s="118" t="inlineStr">
        <is>
          <t>Level rule: manager B1; a reportee sits at least one level below · B2 → A3 · move down · pay and title protected for one cycle</t>
        </is>
      </c>
      <c r="AH286" s="118" t="n">
        <v>4</v>
      </c>
      <c r="AI286" s="118" t="n"/>
      <c r="AJ286" s="119" t="inlineStr">
        <is>
          <t>Corporate · Marketing · Band B · Expert / POD Lead</t>
        </is>
      </c>
      <c r="AK286" s="120" t="n">
        <v>4.5</v>
      </c>
      <c r="AL286" s="121">
        <f>IFERROR(INDEX(WM_C,MATCH($AJ286,WM_KEY,0)),"")</f>
        <v>0.46</v>
      </c>
      <c r="AM286" s="122">
        <f>IF(OR(AK286="",AL286=""),"",AK286*AL286)</f>
        <v>2.07</v>
      </c>
      <c r="AN286" s="120" t="n">
        <v>4</v>
      </c>
      <c r="AO286" s="121">
        <f>IFERROR(INDEX(WM_AU,MATCH($AJ286,WM_KEY,0)),"")</f>
        <v>0.22</v>
      </c>
      <c r="AP286" s="122">
        <f>IF(OR(AN286="",AO286=""),"",AN286*AO286)</f>
        <v>0.88</v>
      </c>
      <c r="AQ286" s="120" t="n">
        <v>4.5</v>
      </c>
      <c r="AR286" s="121">
        <f>IFERROR(INDEX(WM_AC,MATCH($AJ286,WM_KEY,0)),"")</f>
        <v>0.05</v>
      </c>
      <c r="AS286" s="122">
        <f>IF(OR(AQ286="",AR286=""),"",AQ286*AR286)</f>
        <v>0.225</v>
      </c>
      <c r="AT286" s="120" t="n">
        <v>3</v>
      </c>
      <c r="AU286" s="121">
        <f>IFERROR(INDEX(WM_L,MATCH($AJ286,WM_KEY,0)),"")</f>
        <v>0.05</v>
      </c>
      <c r="AV286" s="122">
        <f>IF(OR(AT286="",AU286=""),"",AT286*AU286)</f>
        <v>0.15</v>
      </c>
      <c r="AW286" s="120" t="n">
        <v>6.5</v>
      </c>
      <c r="AX286" s="121">
        <f>IFERROR(INDEX(WM_E,MATCH($AJ286,WM_KEY,0)),"")</f>
        <v>0.1</v>
      </c>
      <c r="AY286" s="122">
        <f>IF(OR(AW286="",AX286=""),"",AW286*AX286)</f>
        <v>0.65</v>
      </c>
      <c r="AZ286" s="123" t="n">
        <v>5</v>
      </c>
      <c r="BA286" s="121">
        <f>IFERROR(INDEX(WM_BI,MATCH($AJ286,WM_KEY,0)),"")</f>
        <v>0.12</v>
      </c>
      <c r="BB286" s="122">
        <f>IF(OR(AZ286="",BA286=""),"",AZ286*BA286)</f>
        <v>0.6</v>
      </c>
      <c r="BC286" s="122">
        <f>IF(COUNT(AM286,AP286,AS286,AV286,AY286,BB286)&lt;6,"",SUM(AM286,AP286,AS286,AV286,AY286,BB286))</f>
        <v>4.575</v>
      </c>
      <c r="BD286" s="122" t="str">
        <f>IF(BC286="","",INDEX({"A1","A2","A3","B1","B2","B3","C1","C2","D1","D2","E1","E2"},MAX(1,MIN(12,ROUND(BC286,0)))))</f>
        <v>B2</v>
      </c>
      <c r="BE286" s="154" t="inlineStr">
        <is>
          <t>B2</t>
        </is>
      </c>
      <c r="BF286" s="124" t="inlineStr">
        <is>
          <t>The score decided the level</t>
        </is>
      </c>
      <c r="BG286"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286" s="125" t="inlineStr">
        <is>
          <t>At build: Complexity 2.07 + Autonomy 0.88 + Accountability 0.23 + Leadership 0.15 + Experience 0.65 + Business impact 0.60
= 4.58 points → nearest level 5 = B2
Final level: B2 · same as the score</t>
        </is>
      </c>
      <c r="BI286" s="125" t="inlineStr">
        <is>
          <t>No rule applied: the score decides.</t>
        </is>
      </c>
      <c r="BJ286" s="125" t="inlineStr">
        <is>
          <t>—</t>
        </is>
      </c>
      <c r="BK286" s="126" t="n"/>
      <c r="BL286" s="126" t="inlineStr">
        <is>
          <t>Medium</t>
        </is>
      </c>
      <c r="BM286" s="126" t="n"/>
      <c r="BN286" s="125" t="inlineStr">
        <is>
          <t>Moves in 5 of 30 weight tests · calibrate first</t>
        </is>
      </c>
      <c r="BO286" s="148" t="inlineStr">
        <is>
          <t>Rated 4.5 of 12 · between B1 and B2
Start: 5.0 · manager / senior specialist title
Evidence reads like B1: Plans and writes all content on regulatory subject matter: web, blogs, briefs, case studies, positioning → moved down 0.5
KRA: “1. Deliver committed marketing/content calendar with &gt;=90% on-time publishing 2. Meet campaign KPIs · leads/MQLs/engagement at &gt;=90% of…”
Market: B1 = Domain specialist work · B2 = Hardest problems in the domain</t>
        </is>
      </c>
      <c r="BP286" s="129" t="inlineStr">
        <is>
          <t>Rated 4 of 12
Start: 5.0 · manager / senior specialist title
Evidence reads like A3: Decides content planning, editorial priorities and messaging; content still goes through SME/stakeholder sign-off → moved down 1
Market: B1 = Technical / QC / client calls for the domain</t>
        </is>
      </c>
      <c r="BQ286" s="129" t="inlineStr">
        <is>
          <t>Rated 4.5 of 12 · between B1 and B2
Start: 5.0 · manager / senior specialist title
Evidence reads like B1: All corporate content deliverables and brand messaging across channels → moved down 0.5
KRA: “1. Deliver committed marketing/content calendar with &gt;=90% on-time publishing 2. Meet campaign KPIs · leads/MQLs/engagement at &gt;=90% of…”
Market: B1 = A domain or a small team · B2 = One team or a client portfolio</t>
        </is>
      </c>
      <c r="BR286" s="129" t="inlineStr">
        <is>
          <t>Rated 3 of 12
Start: 4.0 · individual contributor, so influence only
Evidence reads like A1: No people guidance described; 0 direct reports → moved down 1
Team: 0 direct reports · IC
Market: A3 = Not scored in Band A</t>
        </is>
      </c>
      <c r="BS286" s="129" t="inlineStr">
        <is>
          <t>Rated 6.5 of 12 · between B3 and C1
Experience: 9.9 yrs total · 7.0 before IRIS + 2.9 at IRIS = 6.0 on the experience scale
Qualification: MA · postgraduate, relevant to the work → +0.5
Market: B2 roles typically have 6–10 yrs · IRIS guide 6–9</t>
        </is>
      </c>
      <c r="BT286"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286" s="12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V286" s="125"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BW286" s="125"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BX286" s="125" t="inlineStr">
        <is>
          <t>3</t>
        </is>
      </c>
      <c r="BY286" s="125" t="n"/>
      <c r="BZ286" s="125" t="inlineStr">
        <is>
          <t>Received · manager annual, quarterly, self</t>
        </is>
      </c>
      <c r="CA286" s="125" t="inlineStr">
        <is>
          <t>Talent Mapping · iFile collated</t>
        </is>
      </c>
      <c r="CB286" s="130" t="n">
        <v>18</v>
      </c>
      <c r="CC286" s="128" t="inlineStr">
        <is>
          <t>Full survey answers not in the files received · How We Grow export needed · HR</t>
        </is>
      </c>
      <c r="CD286" s="131" t="inlineStr">
        <is>
          <t>—</t>
        </is>
      </c>
      <c r="CE286" s="131" t="inlineStr">
        <is>
          <t>—</t>
        </is>
      </c>
      <c r="CF286" s="131" t="inlineStr">
        <is>
          <t>—</t>
        </is>
      </c>
      <c r="CG286" s="131" t="inlineStr">
        <is>
          <t>—</t>
        </is>
      </c>
      <c r="CH286" s="132" t="inlineStr">
        <is>
          <t>Complexity: Evidence reads like B1: Plans and writes all content on regulatory subject matter: web, blogs, briefs, case studies, positioning → moved down 0.5
Autonomy: Evidence reads like A3: Decides content planning, editorial priorities and messaging; content still goes through SME/stakeholder sign-off → moved down 1
Accountability: Evidence reads like B1: All corporate content deliverables and brand messaging across channels → moved down 0.5
Leadership: Evidence reads like A1: No people guidance described; 0 direct reports → moved down 1
Business Impact: Moved +0.5: the survey / manager mapping marks it business-critical.</t>
        </is>
      </c>
      <c r="CI286" s="131"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CJ286" s="131" t="inlineStr">
        <is>
          <t>Self-identified: Leadership &amp; people management
For the next role: Leadership &amp; people management</t>
        </is>
      </c>
      <c r="CK286" s="128" t="inlineStr">
        <is>
          <t>Full survey answers not in the files received · How We Grow export needed · HR</t>
        </is>
      </c>
      <c r="CL286" s="133" t="inlineStr">
        <is>
          <t>WHAT THE ROLE DOES: Writes blogs, web copy, collateral and social content. At B2: deep domain expertise, or one team.
Common themes in sub-family holders, all levels' answers: content · creation · brand · marketing · leads · through
KEY RESPONSIBILITIES: Writes blogs, web copy, collateral and social content; Hardest problems in the domain; One team or a client portfolio
Common themes in sub-family holders, all levels' answers: content · blogs · week · research · campaign · assets
DELIVERS: One team or a client portfolio
Common themes in sub-family holders, all levels' answers: content · media · social · marketing · blogs · campaigns
ACCOUNTABLE FOR: One team or a client portfolio
Common themes in sub-family holders, all levels' answers: content · social media · website · accountable · marketing · brand
DECIDES ALONE: Allocates people and sets team priorities
Common themes in sub-family holders, all levels' answers: seo · blogs · content
SKILLS &amp; KNOWLEDGE · role-holders: Marketing · Research skills · Content strategy · Copywriting
TOOLS &amp; SYSTEMS: Semrush · Google Analytics · Canva · Hubspot · Buffer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8 answered; catalogue RC-113</t>
        </is>
      </c>
      <c r="CM286" s="134" t="inlineStr">
        <is>
          <t>What the role answers for: One team or a client portfolio.
Accountability &amp; Impact rating: 4.5 of 12 · B1-level impact.
From the survey and manager mapping — critical role: yes; successor named: no.
If the work is missed · role-holders' themes: ranking.
Manager talent mapping — Latest rating: 3 · Potential: Medium · 9-Box Grid placement: Core Contributor.</t>
        </is>
      </c>
      <c r="CN286" s="135" t="n"/>
      <c r="CO286" s="135" t="n">
        <v>5</v>
      </c>
      <c r="CP286" s="136" t="n">
        <v>3</v>
      </c>
      <c r="CQ286" s="137" t="inlineStr">
        <is>
          <t>Medium</t>
        </is>
      </c>
      <c r="CR286" s="137" t="inlineStr">
        <is>
          <t>Core Contributor</t>
        </is>
      </c>
      <c r="CS286" s="137" t="inlineStr">
        <is>
          <t>Develop in role</t>
        </is>
      </c>
      <c r="CT286" s="137" t="n"/>
      <c r="CU286" s="137" t="inlineStr">
        <is>
          <t>Yes</t>
        </is>
      </c>
      <c r="CV286" s="137" t="n"/>
      <c r="CW286" s="137" t="n"/>
      <c r="CX286" s="137" t="inlineStr">
        <is>
          <t>Medium · critical role Yes · only this person — · successor named No</t>
        </is>
      </c>
      <c r="CY286" s="137" t="inlineStr">
        <is>
          <t>No one in the same sub-family at or near this level — external hire or develop</t>
        </is>
      </c>
      <c r="CZ286" s="137" t="inlineStr">
        <is>
          <t>Name a successor; document the key process; cross-train one person</t>
        </is>
      </c>
      <c r="DA286" s="119" t="n">
        <v>100</v>
      </c>
      <c r="DB286" s="138" t="inlineStr">
        <is>
          <t>Meets the level</t>
        </is>
      </c>
      <c r="DC286" s="138" t="n">
        <v>104</v>
      </c>
      <c r="DD286" s="138" t="n">
        <v>83</v>
      </c>
      <c r="DE286" s="138" t="n">
        <v>106</v>
      </c>
      <c r="DF286" s="138" t="n">
        <v>92</v>
      </c>
      <c r="DG286" s="138" t="inlineStr">
        <is>
          <t>AI / GenAI, Learning agility, Digital fluency</t>
        </is>
      </c>
      <c r="DH286" s="138" t="inlineStr">
        <is>
          <t>B3: 92% of profile — ready on competencies</t>
        </is>
      </c>
      <c r="DI286" s="138" t="inlineStr">
        <is>
          <t>Evidence: Survey + KRAs | Core: Ownership 4/3, Problem solving 3/3, Communication &amp; collaboration 4/3, Client &amp; quality focus 4/3, Learning agility 2/3, Integrity &amp; compliance 3/3 | Future-ready: AI literacy 2/3, Data literacy 3/3, Digital fluency 2/3, Innovation 3/3 | Functional: Digital marketing 5/4, Communication 5/4, Analytics &amp; BI 4/4, AI / GenAI 3/4, Product &amp; domain 4/4, Business acumen 5/4 | Leadership: Developing people 1/2, Decision making 2/2, Strategic acumen 3/2, Influence &amp; change 2/2</t>
        </is>
      </c>
      <c r="DJ286" s="111" t="inlineStr">
        <is>
          <t>Leadership &amp; people management</t>
        </is>
      </c>
      <c r="DK286" s="112" t="n"/>
      <c r="DL286" s="112" t="inlineStr">
        <is>
          <t>People Leadership &amp; Mentoring; Project, Program &amp; Agile Management; Stakeholder &amp; Client Management</t>
        </is>
      </c>
      <c r="DM286" s="112" t="inlineStr">
        <is>
          <t>Leadership &amp; people management</t>
        </is>
      </c>
      <c r="DN286" s="112" t="n"/>
      <c r="DO286" s="139" t="inlineStr">
        <is>
          <t>Design &amp; Creative · 83% of competencies evidenced; must-haves met</t>
        </is>
      </c>
      <c r="DP286" s="126" t="inlineStr">
        <is>
          <t>No material overlap found</t>
        </is>
      </c>
      <c r="DQ286" s="126" t="inlineStr">
        <is>
          <t>Muskan Jain · iDEAL, Content Marketing Associate — 0.62; Alisha Sheikh · CARBON, Content Marketing Associate — 0.52; Vasundhara Lella · Datatech, Senior Content Marketing Associate — 0.50</t>
        </is>
      </c>
      <c r="DR286" s="126" t="n"/>
      <c r="DS286" s="126" t="n"/>
      <c r="DT286" s="126" t="n"/>
      <c r="DU286" s="140" t="inlineStr">
        <is>
          <t>Senior Content Marketing Specialist in Marketing · Corporate, B2 — IC.
The work: Writes blogs, web copy, collateral and social content.
At this level the role owns deep domain expertise, or one team.
Key responsibilities: Writes blogs, web copy, collateral and social content; Hardest problems in the domain; One team or a client portfolio.
Holders describe it with: content · blogs · week · research · campaign · assets.</t>
        </is>
      </c>
      <c r="DV286" s="137" t="inlineStr">
        <is>
          <t>Hire as: Senior Marketing Specialist — IRIS B2 Senior Specialist · IC
Market level: P4 / M3 · SFIA 4–5
Experience: 6–9 yrs · Education: Graduate / MBA · marketing
Equivalent titles at peers: IRIS Vs Market Benchmark — CIM proficiency scale – 3–4 · IRIS Vs Competitor Benchmark — SaaS marketing ladder – Marketing Manager
Credentials: Google / HubSpot certifications
Must already know: Brand and data-privacy rules for campaigns</t>
        </is>
      </c>
      <c r="DW286" s="137"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Research skills · Content strategy · Copywriting
TOOLS: Semrush · Google Analytics · Canva · Hubspot · Buffer · Claude
★ = must-have for the family. Scale: 1 Awareness · 2 Working · 3 Practitioner · 4 Advanced · 5 Expert.</t>
        </is>
      </c>
      <c r="DX286" s="137"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86" s="139" t="inlineStr">
        <is>
          <t>Market level: P4 / M3 · SFIA 4–5
Typical title: Senior Marketing Specialist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Z286" s="126" t="inlineStr">
        <is>
          <t>6–9 yrs</t>
        </is>
      </c>
      <c r="EA286" s="126" t="inlineStr">
        <is>
          <t>7–10 · 6–11</t>
        </is>
      </c>
      <c r="EB286" s="126" t="inlineStr">
        <is>
          <t>Senior Marketing Specialist</t>
        </is>
      </c>
      <c r="EC286" s="126" t="inlineStr">
        <is>
          <t>IRIS Vs Market Benchmark — CIM proficiency scale: 3–4 · IRIS Vs Competitor Benchmark — SaaS marketing ladder: Marketing Manager</t>
        </is>
      </c>
      <c r="ED286" s="126" t="inlineStr">
        <is>
          <t>CIM Global Professional Marketing Framework — proficiency Aware → Active learner → Able → Accomplished → Authoritative</t>
        </is>
      </c>
      <c r="EE286" s="126" t="inlineStr">
        <is>
          <t>Core 3 · Future 3 · Functional 4 · Leadership 2</t>
        </is>
      </c>
      <c r="EF286" s="139" t="n"/>
      <c r="EG286" s="126" t="inlineStr">
        <is>
          <t>✓ HRIS: 9.9 yrs, MA, 0 direct reports
✓ Survey: 18 of 20 questions answered
✓ KRAs: self, manager-set, quarterly
✓ Manager mapping: rating, potential, 9-box
✗ Job description: not on file</t>
        </is>
      </c>
      <c r="EH286" s="118" t="n"/>
      <c r="EI286" s="118" t="n"/>
      <c r="EJ286" s="118" t="n"/>
      <c r="EK286" s="118" t="inlineStr">
        <is>
          <t>Survey: answered · full text needed · KRAs: received · Experience: on file</t>
        </is>
      </c>
      <c r="EL286" s="141" t="n"/>
      <c r="EM286" s="142" t="n"/>
      <c r="EN286" s="142" t="n"/>
      <c r="EO286" s="142" t="n"/>
      <c r="EP286" s="142" t="n"/>
      <c r="EQ286" s="143" t="n"/>
      <c r="ER286" s="135" t="n"/>
      <c r="ES286" s="135" t="n"/>
      <c r="ET286" s="135" t="n"/>
      <c r="EU286" s="135" t="n"/>
      <c r="EV286" s="135" t="n"/>
      <c r="EW286" s="135" t="n"/>
      <c r="EX286" s="135" t="n"/>
      <c r="EY286" s="143" t="n"/>
      <c r="EZ286" s="135" t="n"/>
      <c r="FA286" s="135" t="n"/>
      <c r="FB286" s="135" t="n"/>
      <c r="FC286" s="135" t="n"/>
      <c r="FD286" s="135" t="n"/>
    </row>
    <row r="287" ht="300" customHeight="1">
      <c r="A287" s="109" t="inlineStr">
        <is>
          <t>Corporate</t>
        </is>
      </c>
      <c r="B287" s="110" t="inlineStr">
        <is>
          <t>IRIS2307</t>
        </is>
      </c>
      <c r="C287" s="110" t="inlineStr">
        <is>
          <t>Abhishek Sharma</t>
        </is>
      </c>
      <c r="D287" s="110" t="inlineStr">
        <is>
          <t>Marketing</t>
        </is>
      </c>
      <c r="E287" s="110" t="inlineStr">
        <is>
          <t>RC-052</t>
        </is>
      </c>
      <c r="F287" s="110" t="inlineStr">
        <is>
          <t>Abhilash Menon</t>
        </is>
      </c>
      <c r="G287" s="110" t="inlineStr">
        <is>
          <t>IRIS2523</t>
        </is>
      </c>
      <c r="H287" s="110" t="inlineStr">
        <is>
          <t>B1</t>
        </is>
      </c>
      <c r="I287" s="110" t="n"/>
      <c r="J287" s="110" t="n">
        <v>6</v>
      </c>
      <c r="K287" s="110" t="n">
        <v>2</v>
      </c>
      <c r="L287" s="110" t="inlineStr">
        <is>
          <t>HSC</t>
        </is>
      </c>
      <c r="M287" s="110" t="n"/>
      <c r="N287" s="111" t="inlineStr">
        <is>
          <t>Senior Designer</t>
        </is>
      </c>
      <c r="O287" s="112" t="inlineStr">
        <is>
          <t>Senior Designer</t>
        </is>
      </c>
      <c r="P287" s="112" t="inlineStr">
        <is>
          <t>Design &amp; Creative</t>
        </is>
      </c>
      <c r="Q287" s="112" t="inlineStr">
        <is>
          <t>Brand, Graphic &amp; Video Design</t>
        </is>
      </c>
      <c r="R287" s="112" t="inlineStr">
        <is>
          <t>L4 – Senior</t>
        </is>
      </c>
      <c r="S287" s="152" t="inlineStr">
        <is>
          <t>A3</t>
        </is>
      </c>
      <c r="T287" s="151" t="inlineStr">
        <is>
          <t>Senior Associate</t>
        </is>
      </c>
      <c r="U287" s="151" t="inlineStr">
        <is>
          <t>A</t>
        </is>
      </c>
      <c r="V287" s="112" t="inlineStr">
        <is>
          <t>IC</t>
        </is>
      </c>
      <c r="W287" s="153" t="inlineStr">
        <is>
          <t>• Same level</t>
        </is>
      </c>
      <c r="X287" s="112" t="inlineStr">
        <is>
          <t>P2</t>
        </is>
      </c>
      <c r="Y287" s="112" t="inlineStr">
        <is>
          <t>Developing</t>
        </is>
      </c>
      <c r="Z287" s="112" t="inlineStr">
        <is>
          <t>3 Apply</t>
        </is>
      </c>
      <c r="AA287" s="117" t="inlineStr">
        <is>
          <t>A3</t>
        </is>
      </c>
      <c r="AB287" s="118" t="inlineStr">
        <is>
          <t>Band A · Practitioner</t>
        </is>
      </c>
      <c r="AC287" s="118" t="inlineStr">
        <is>
          <t>Senior Associate</t>
        </is>
      </c>
      <c r="AD287" s="118" t="inlineStr">
        <is>
          <t>• Same as the model</t>
        </is>
      </c>
      <c r="AE287" s="118" t="inlineStr">
        <is>
          <t>B1</t>
        </is>
      </c>
      <c r="AF287" s="118" t="inlineStr">
        <is>
          <t>OK</t>
        </is>
      </c>
      <c r="AG287" s="118" t="inlineStr">
        <is>
          <t>No change · already below the manager</t>
        </is>
      </c>
      <c r="AH287" s="118" t="n">
        <v>4</v>
      </c>
      <c r="AI287" s="118" t="n"/>
      <c r="AJ287" s="119" t="inlineStr">
        <is>
          <t>Corporate · Marketing · Band A · Early career</t>
        </is>
      </c>
      <c r="AK287" s="120" t="n">
        <v>3</v>
      </c>
      <c r="AL287" s="121">
        <f>IFERROR(INDEX(WM_C,MATCH($AJ287,WM_KEY,0)),"")</f>
        <v>0.54</v>
      </c>
      <c r="AM287" s="122">
        <f>IF(OR(AK287="",AL287=""),"",AK287*AL287)</f>
        <v>1.62</v>
      </c>
      <c r="AN287" s="120" t="n">
        <v>3</v>
      </c>
      <c r="AO287" s="121">
        <f>IFERROR(INDEX(WM_AU,MATCH($AJ287,WM_KEY,0)),"")</f>
        <v>0.21</v>
      </c>
      <c r="AP287" s="122">
        <f>IF(OR(AN287="",AO287=""),"",AN287*AO287)</f>
        <v>0.63</v>
      </c>
      <c r="AQ287" s="120" t="n">
        <v>3</v>
      </c>
      <c r="AR287" s="121">
        <f>IFERROR(INDEX(WM_AC,MATCH($AJ287,WM_KEY,0)),"")</f>
        <v>0.04</v>
      </c>
      <c r="AS287" s="122">
        <f>IF(OR(AQ287="",AR287=""),"",AQ287*AR287)</f>
        <v>0.12</v>
      </c>
      <c r="AT287" s="120" t="n">
        <v>1.5</v>
      </c>
      <c r="AU287" s="121">
        <f>IFERROR(INDEX(WM_L,MATCH($AJ287,WM_KEY,0)),"")</f>
        <v>0</v>
      </c>
      <c r="AV287" s="122">
        <f>IF(OR(AT287="",AU287=""),"",AT287*AU287)</f>
        <v>0</v>
      </c>
      <c r="AW287" s="120" t="n">
        <v>4</v>
      </c>
      <c r="AX287" s="121">
        <f>IFERROR(INDEX(WM_E,MATCH($AJ287,WM_KEY,0)),"")</f>
        <v>0.1</v>
      </c>
      <c r="AY287" s="122">
        <f>IF(OR(AW287="",AX287=""),"",AW287*AX287)</f>
        <v>0.4</v>
      </c>
      <c r="AZ287" s="123" t="n">
        <v>3.5</v>
      </c>
      <c r="BA287" s="121">
        <f>IFERROR(INDEX(WM_BI,MATCH($AJ287,WM_KEY,0)),"")</f>
        <v>0.11</v>
      </c>
      <c r="BB287" s="122">
        <f>IF(OR(AZ287="",BA287=""),"",AZ287*BA287)</f>
        <v>0.385</v>
      </c>
      <c r="BC287" s="122">
        <f>IF(COUNT(AM287,AP287,AS287,AV287,AY287,BB287)&lt;6,"",SUM(AM287,AP287,AS287,AV287,AY287,BB287))</f>
        <v>3.155</v>
      </c>
      <c r="BD287" s="122" t="str">
        <f>IF(BC287="","",INDEX({"A1","A2","A3","B1","B2","B3","C1","C2","D1","D2","E1","E2"},MAX(1,MIN(12,ROUND(BC287,0)))))</f>
        <v>A3</v>
      </c>
      <c r="BE287" s="152" t="inlineStr">
        <is>
          <t>A3</t>
        </is>
      </c>
      <c r="BF287" s="124" t="inlineStr">
        <is>
          <t>The score decided the level</t>
        </is>
      </c>
      <c r="BG287"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87" s="125" t="inlineStr">
        <is>
          <t>At build: Complexity 1.62 + Autonomy 0.63 + Accountability 0.12 + Leadership 0.00 + Experience 0.40 + Business impact 0.39
= 3.16 points → nearest level 3 = A3
Final level: A3 · same as the score</t>
        </is>
      </c>
      <c r="BI287" s="125" t="inlineStr">
        <is>
          <t>No rule applied: the score decides.</t>
        </is>
      </c>
      <c r="BJ287" s="125" t="inlineStr">
        <is>
          <t>—</t>
        </is>
      </c>
      <c r="BK287" s="126" t="n"/>
      <c r="BL287" s="126" t="inlineStr">
        <is>
          <t>High</t>
        </is>
      </c>
      <c r="BM287" s="126" t="n"/>
      <c r="BN287" s="125" t="inlineStr">
        <is>
          <t>Stable · moves in fewer than 5 of 30 weight tests</t>
        </is>
      </c>
      <c r="BO287" s="148" t="inlineStr">
        <is>
          <t>Rated 3 of 12
Start: 3.0 · senior practitioner title
Evidence reads like A3: Varied design: RFP presentations, sales kits, website UI/UX, video editing, event and corporate branding → matches the start
KRA: “1. Deliver committed marketing/content calendar with &gt;=90% on-time publishing 2. Meet campaign KPIs · leads/MQLs/engagement at &gt;=90% of…”
Market: A3 = Varied and non-standard work; handles exceptions</t>
        </is>
      </c>
      <c r="BP287" s="129" t="inlineStr">
        <is>
          <t>Rated 3 of 12
Start: 3.0 · senior practitioner title
Evidence reads like A3: Decides design elements and core ideation for assets → matches the start
Market: A3 = Technical / QC / client calls on own work</t>
        </is>
      </c>
      <c r="BQ287" s="129" t="inlineStr">
        <is>
          <t>Rated 3 of 12
Start: 3.0 · senior practitioner title
Evidence reads like A3: Accountable for all design output and brand consistency; RFP and event deadlines affect opportunities → matches the start
KRA: “1. Deliver committed marketing/content calendar with &gt;=90% on-time publishing 2. Meet campaign KPIs · leads/MQLs/engagement at &gt;=90% of…”
Market: A3 = A module / process, or work with client or regulatory consequences</t>
        </is>
      </c>
      <c r="BR287"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287" s="129" t="inlineStr">
        <is>
          <t>Rated 4 of 12
Experience: 6.0 yrs total · 4.0 before IRIS + 2.0 at IRIS = 4.2 on the experience scale
Qualification: HSC · below graduate → −0.5
Market: A3 roles typically have 2–5 yrs · IRIS guide 2–4</t>
        </is>
      </c>
      <c r="BT287"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287" s="12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V287" s="125"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BW287" s="125"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BX287" s="125" t="inlineStr">
        <is>
          <t>3</t>
        </is>
      </c>
      <c r="BY287" s="125" t="n"/>
      <c r="BZ287" s="125" t="inlineStr">
        <is>
          <t>Received · manager annual, quarterly, self</t>
        </is>
      </c>
      <c r="CA287" s="125" t="inlineStr">
        <is>
          <t>Talent Mapping · iFile collated</t>
        </is>
      </c>
      <c r="CB287" s="130" t="n">
        <v>20</v>
      </c>
      <c r="CC287" s="128" t="inlineStr">
        <is>
          <t>Full survey answers not in the files received · How We Grow export needed · HR</t>
        </is>
      </c>
      <c r="CD287" s="131" t="inlineStr">
        <is>
          <t>—</t>
        </is>
      </c>
      <c r="CE287" s="131" t="inlineStr">
        <is>
          <t>—</t>
        </is>
      </c>
      <c r="CF287" s="131" t="inlineStr">
        <is>
          <t>—</t>
        </is>
      </c>
      <c r="CG287" s="131" t="inlineStr">
        <is>
          <t>—</t>
        </is>
      </c>
      <c r="CH287" s="132" t="inlineStr">
        <is>
          <t>Complexity: Evidence reads like A3: Varied design: RFP presentations, sales kits, website UI/UX, video editing, event and corporate branding → matches the start
Autonomy: Evidence reads like A3: Decides design elements and core ideation for assets → matches the start
Accountability: Evidence reads like A3: Accountable for all design output and brand consistency; RFP and event deadlines affect opportunities → matches the start
Leadership: Evidence reads like A1: No guidance or leadership of others described → moved down 0.5
Business Impact: Moved +0.5: the survey / manager mapping marks it business-critical.</t>
        </is>
      </c>
      <c r="CI287" s="131"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J287" s="131" t="inlineStr">
        <is>
          <t>Self-identified: Answered · no common topic
For the next role: Answered · no common topic</t>
        </is>
      </c>
      <c r="CK287" s="128" t="inlineStr">
        <is>
          <t>Full survey answers not in the files received · How We Grow export needed · HR</t>
        </is>
      </c>
      <c r="CL287" s="133" t="inlineStr">
        <is>
          <t>WHAT THE ROLE DOES: Creates brand assets, creatives, decks, motion graphics and video. At A3: varied work; reviews juniors; go-to for a process.
Common themes in sub-family holders, all levels' answers: media · social · collaterals · designing · shobhan · reports
KEY RESPONSIBILITIES: Creates brand assets, creatives, decks, motion graphics and video; Varied and non-standard work; handles exceptions; A module / process, or work with client or regulatory consequences
Common themes in sub-family holders, all levels' answers: sales · event · collaterals
DELIVERS: A module / process, or work with client or regulatory consequences
Common themes in sub-family holders, all levels' answers: decks · assets · video · event · presentation · social
ACCOUNTABLE FOR: A module / process, or work with client or regulatory consequences
Common themes in sub-family holders, all levels' answers: visual · design · presentation · solution
DECIDES ALONE: Technical / QC / client calls on own work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 sub-family themes · 3+ answered — 2 holders, 2 answered the survey; sub-family 4 answered; catalogue RC-052</t>
        </is>
      </c>
      <c r="CM287"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sales.
Manager talent mapping — Latest rating: 3 · Potential: Medium · 9-Box Grid placement: Reliable Specialist.</t>
        </is>
      </c>
      <c r="CN287" s="135" t="n"/>
      <c r="CO287" s="135" t="n">
        <v>3.5</v>
      </c>
      <c r="CP287" s="136" t="n">
        <v>3</v>
      </c>
      <c r="CQ287" s="137" t="inlineStr">
        <is>
          <t>Medium</t>
        </is>
      </c>
      <c r="CR287" s="137" t="inlineStr">
        <is>
          <t>Reliable Specialist</t>
        </is>
      </c>
      <c r="CS287" s="137" t="inlineStr">
        <is>
          <t>Develop in role</t>
        </is>
      </c>
      <c r="CT287" s="137" t="n"/>
      <c r="CU287" s="137" t="inlineStr">
        <is>
          <t>Yes</t>
        </is>
      </c>
      <c r="CV287" s="137" t="n"/>
      <c r="CW287" s="137" t="n"/>
      <c r="CX287" s="137" t="inlineStr">
        <is>
          <t>Medium · critical role Yes · only this person — · successor named No</t>
        </is>
      </c>
      <c r="CY287" s="137" t="inlineStr">
        <is>
          <t>Bharani Kumar · B1, CARBON · Avidi Jeevitesh · A3, CARBON · Vaishnavi Dhuri · A2, Datatech</t>
        </is>
      </c>
      <c r="CZ287" s="137" t="inlineStr">
        <is>
          <t>Name a successor; document the key process; cross-train one person</t>
        </is>
      </c>
      <c r="DA287" s="119" t="n">
        <v>94</v>
      </c>
      <c r="DB287" s="138" t="inlineStr">
        <is>
          <t>Meets the level</t>
        </is>
      </c>
      <c r="DC287" s="138" t="n">
        <v>87</v>
      </c>
      <c r="DD287" s="138" t="n">
        <v>88</v>
      </c>
      <c r="DE287" s="138" t="n">
        <v>101</v>
      </c>
      <c r="DF287" s="138" t="n"/>
      <c r="DG287" s="138" t="inlineStr">
        <is>
          <t>Stakeholder mgmt, Problem solving, Learning agility</t>
        </is>
      </c>
      <c r="DH287" s="138" t="inlineStr">
        <is>
          <t>B1: 82% of profile — close</t>
        </is>
      </c>
      <c r="DI287" s="138" t="inlineStr">
        <is>
          <t>Evidence: Survey + KRAs | Core: Ownership 2/2, Problem solving 1/2, Communication &amp; collaboration 3/2, Client &amp; quality focus 2/2, Learning agility 1/2, Integrity &amp; compliance 2/2 | Future-ready: AI literacy 2/2, Data literacy 2/2, Digital fluency 2/2, Innovation 1/2 | Functional: Product &amp; domain 3/3, Communication 4/3, Digital marketing 4/3, Quality &amp; process 3/3, AI / GenAI 3/3, Stakeholder mgmt 2/3</t>
        </is>
      </c>
      <c r="DJ287" s="111" t="inlineStr">
        <is>
          <t>Answered · no common topic</t>
        </is>
      </c>
      <c r="DK287" s="112" t="inlineStr">
        <is>
          <t>Creative Workshops in the orld of AI , brand &amp; creative best practices. AI tools for design</t>
        </is>
      </c>
      <c r="DL287" s="112" t="inlineStr">
        <is>
          <t>Project, Program &amp; Agile Management</t>
        </is>
      </c>
      <c r="DM287" s="112" t="inlineStr">
        <is>
          <t>Answered · no common topic</t>
        </is>
      </c>
      <c r="DN287" s="112" t="n"/>
      <c r="DO287" s="139" t="inlineStr">
        <is>
          <t>No strong match from survey evidence</t>
        </is>
      </c>
      <c r="DP287" s="126" t="inlineStr">
        <is>
          <t>No material overlap found</t>
        </is>
      </c>
      <c r="DQ287" s="126" t="inlineStr">
        <is>
          <t>Bharani Kumar · CARBON, Lead Designer – POD Lead — 0.29</t>
        </is>
      </c>
      <c r="DR287" s="126" t="n"/>
      <c r="DS287" s="126" t="n"/>
      <c r="DT287" s="126" t="inlineStr">
        <is>
          <t>A3 deep-dive: score 3.16 · gap to B1 0.42 · 0.25–0.5 from B1</t>
        </is>
      </c>
      <c r="DU287" s="140" t="inlineStr">
        <is>
          <t>Senior Designer in Marketing · Corporate, A3 — IC.
The work: Creates brand assets, creatives, decks, motion graphics and video.
At this level the role owns varied work; reviews juniors; go-to for a process.
Key responsibilities: Creates brand assets, creatives, decks, motion graphics and video; Varied and non-standard work; handles exceptions; A module / process, or work with client or regulatory consequences.
Holders describe it with: sales · event · collaterals.</t>
        </is>
      </c>
      <c r="DV287" s="137"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W287" s="137"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Graphic design
TOOLS: Canva
★ = must-have for the family. Scale: 1 Awareness · 2 Working · 3 Practitioner · 4 Advanced · 5 Expert.</t>
        </is>
      </c>
      <c r="DX287"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7" s="139" t="inlineStr">
        <is>
          <t>Market level: P2 · SFIA 3 Apply
Typical title: Designer
At peers: IRIS Vs Competitor Benchmark — UX / design ladder: Designer
Typical experience: 2–5 yrs · IRIS guide 2–4
Standard: UX career ladder Junior → Designer → Senior → Lead → Principal; WCAG accessibility</t>
        </is>
      </c>
      <c r="DZ287" s="126" t="inlineStr">
        <is>
          <t>2–4 yrs</t>
        </is>
      </c>
      <c r="EA287" s="126" t="inlineStr">
        <is>
          <t>3–5 · 2–5</t>
        </is>
      </c>
      <c r="EB287" s="126" t="inlineStr">
        <is>
          <t>Designer</t>
        </is>
      </c>
      <c r="EC287" s="126" t="inlineStr">
        <is>
          <t>IRIS Vs Competitor Benchmark — UX / design ladder: Designer</t>
        </is>
      </c>
      <c r="ED287" s="126" t="inlineStr">
        <is>
          <t>UX career ladder Junior → Designer → Senior → Lead → Principal; WCAG accessibility</t>
        </is>
      </c>
      <c r="EE287" s="126" t="inlineStr">
        <is>
          <t>Core 2 · Future 2 · Functional 3 · Leadership not scored</t>
        </is>
      </c>
      <c r="EF287" s="139" t="n"/>
      <c r="EG287" s="126" t="inlineStr">
        <is>
          <t>✓ HRIS: 6.0 yrs, HSC, 0 direct reports
✓ Survey: 20 of 20 questions answered
✓ KRAs: self, manager-set, quarterly
✓ Manager mapping: rating, potential, 9-box
✗ Job description: not on file</t>
        </is>
      </c>
      <c r="EH287" s="118" t="n"/>
      <c r="EI287" s="118" t="n"/>
      <c r="EJ287" s="118" t="n"/>
      <c r="EK287" s="118" t="inlineStr">
        <is>
          <t>Survey: answered · full text needed · KRAs: received · Experience: on file</t>
        </is>
      </c>
      <c r="EL287" s="141" t="n"/>
      <c r="EM287" s="142" t="n"/>
      <c r="EN287" s="142" t="n"/>
      <c r="EO287" s="142" t="n"/>
      <c r="EP287" s="142" t="n"/>
      <c r="EQ287" s="143" t="n"/>
      <c r="ER287" s="135" t="n"/>
      <c r="ES287" s="135" t="n"/>
      <c r="ET287" s="135" t="n"/>
      <c r="EU287" s="135" t="n"/>
      <c r="EV287" s="135" t="n"/>
      <c r="EW287" s="135" t="n"/>
      <c r="EX287" s="135" t="n"/>
      <c r="EY287" s="143" t="n"/>
      <c r="EZ287" s="135" t="n"/>
      <c r="FA287" s="135" t="n"/>
      <c r="FB287" s="135" t="n"/>
      <c r="FC287" s="135" t="n"/>
      <c r="FD287" s="135" t="n"/>
    </row>
    <row r="288" ht="300" customHeight="1">
      <c r="A288" s="109" t="inlineStr">
        <is>
          <t>Corporate</t>
        </is>
      </c>
      <c r="B288" s="110" t="inlineStr">
        <is>
          <t>IRIS2190</t>
        </is>
      </c>
      <c r="C288" s="110" t="inlineStr">
        <is>
          <t>Esther Kanagaselvam D</t>
        </is>
      </c>
      <c r="D288" s="110" t="inlineStr">
        <is>
          <t>Marketing</t>
        </is>
      </c>
      <c r="E288" s="110" t="inlineStr">
        <is>
          <t>RC-122</t>
        </is>
      </c>
      <c r="F288" s="110" t="inlineStr">
        <is>
          <t>Abhilash Menon</t>
        </is>
      </c>
      <c r="G288" s="110" t="inlineStr">
        <is>
          <t>IRIS2523</t>
        </is>
      </c>
      <c r="H288" s="110" t="inlineStr">
        <is>
          <t>B1</t>
        </is>
      </c>
      <c r="I288" s="110" t="n"/>
      <c r="J288" s="110" t="n">
        <v>5.5</v>
      </c>
      <c r="K288" s="110" t="n">
        <v>3</v>
      </c>
      <c r="L288" s="110" t="inlineStr">
        <is>
          <t>B.E</t>
        </is>
      </c>
      <c r="M288" s="110" t="n"/>
      <c r="N288" s="144" t="inlineStr">
        <is>
          <t>Executive Lead Generation and Database</t>
        </is>
      </c>
      <c r="O288" s="113" t="inlineStr">
        <is>
          <t>Senior Marketing Operations Associate</t>
        </is>
      </c>
      <c r="P288" s="112" t="inlineStr">
        <is>
          <t>Marketing &amp; Communications</t>
        </is>
      </c>
      <c r="Q288" s="112" t="inlineStr">
        <is>
          <t>Marketing Operations &amp; Automation</t>
        </is>
      </c>
      <c r="R288" s="113" t="inlineStr">
        <is>
          <t>L5 – Lead · IC</t>
        </is>
      </c>
      <c r="S288" s="114" t="inlineStr">
        <is>
          <t>A3</t>
        </is>
      </c>
      <c r="T288" s="151" t="inlineStr">
        <is>
          <t>Senior Associate</t>
        </is>
      </c>
      <c r="U288" s="151" t="inlineStr">
        <is>
          <t>A</t>
        </is>
      </c>
      <c r="V288" s="112" t="inlineStr">
        <is>
          <t>IC</t>
        </is>
      </c>
      <c r="W288" s="147" t="inlineStr">
        <is>
          <t>▼ Down · protected</t>
        </is>
      </c>
      <c r="X288" s="112" t="inlineStr">
        <is>
          <t>P2</t>
        </is>
      </c>
      <c r="Y288" s="112" t="inlineStr">
        <is>
          <t>Developing</t>
        </is>
      </c>
      <c r="Z288" s="112" t="inlineStr">
        <is>
          <t>3 Apply</t>
        </is>
      </c>
      <c r="AA288" s="117" t="inlineStr">
        <is>
          <t>A3</t>
        </is>
      </c>
      <c r="AB288" s="118" t="inlineStr">
        <is>
          <t>Band A · Practitioner</t>
        </is>
      </c>
      <c r="AC288" s="118" t="inlineStr">
        <is>
          <t>Senior Associate</t>
        </is>
      </c>
      <c r="AD288" s="118" t="inlineStr">
        <is>
          <t>• Same as the model</t>
        </is>
      </c>
      <c r="AE288" s="118" t="inlineStr">
        <is>
          <t>B1</t>
        </is>
      </c>
      <c r="AF288" s="118" t="inlineStr">
        <is>
          <t>OK</t>
        </is>
      </c>
      <c r="AG288" s="118" t="inlineStr">
        <is>
          <t>No change · already below the manager</t>
        </is>
      </c>
      <c r="AH288" s="118" t="n">
        <v>4</v>
      </c>
      <c r="AI288" s="118" t="n"/>
      <c r="AJ288" s="119" t="inlineStr">
        <is>
          <t>Corporate · Marketing · Band A · Early career</t>
        </is>
      </c>
      <c r="AK288" s="120" t="n">
        <v>2.5</v>
      </c>
      <c r="AL288" s="121">
        <f>IFERROR(INDEX(WM_C,MATCH($AJ288,WM_KEY,0)),"")</f>
        <v>0.54</v>
      </c>
      <c r="AM288" s="122">
        <f>IF(OR(AK288="",AL288=""),"",AK288*AL288)</f>
        <v>1.35</v>
      </c>
      <c r="AN288" s="120" t="n">
        <v>2.5</v>
      </c>
      <c r="AO288" s="121">
        <f>IFERROR(INDEX(WM_AU,MATCH($AJ288,WM_KEY,0)),"")</f>
        <v>0.21</v>
      </c>
      <c r="AP288" s="122">
        <f>IF(OR(AN288="",AO288=""),"",AN288*AO288)</f>
        <v>0.525</v>
      </c>
      <c r="AQ288" s="120" t="n">
        <v>2.5</v>
      </c>
      <c r="AR288" s="121">
        <f>IFERROR(INDEX(WM_AC,MATCH($AJ288,WM_KEY,0)),"")</f>
        <v>0.04</v>
      </c>
      <c r="AS288" s="122">
        <f>IF(OR(AQ288="",AR288=""),"",AQ288*AR288)</f>
        <v>0.1</v>
      </c>
      <c r="AT288" s="120" t="n">
        <v>1</v>
      </c>
      <c r="AU288" s="121">
        <f>IFERROR(INDEX(WM_L,MATCH($AJ288,WM_KEY,0)),"")</f>
        <v>0</v>
      </c>
      <c r="AV288" s="122">
        <f>IF(OR(AT288="",AU288=""),"",AT288*AU288)</f>
        <v>0</v>
      </c>
      <c r="AW288" s="120" t="n">
        <v>4</v>
      </c>
      <c r="AX288" s="121">
        <f>IFERROR(INDEX(WM_E,MATCH($AJ288,WM_KEY,0)),"")</f>
        <v>0.1</v>
      </c>
      <c r="AY288" s="122">
        <f>IF(OR(AW288="",AX288=""),"",AW288*AX288)</f>
        <v>0.4</v>
      </c>
      <c r="AZ288" s="123" t="n">
        <v>2.5</v>
      </c>
      <c r="BA288" s="121">
        <f>IFERROR(INDEX(WM_BI,MATCH($AJ288,WM_KEY,0)),"")</f>
        <v>0.11</v>
      </c>
      <c r="BB288" s="122">
        <f>IF(OR(AZ288="",BA288=""),"",AZ288*BA288)</f>
        <v>0.275</v>
      </c>
      <c r="BC288" s="122">
        <f>IF(COUNT(AM288,AP288,AS288,AV288,AY288,BB288)&lt;6,"",SUM(AM288,AP288,AS288,AV288,AY288,BB288))</f>
        <v>2.65</v>
      </c>
      <c r="BD288" s="122" t="str">
        <f>IF(BC288="","",INDEX({"A1","A2","A3","B1","B2","B3","C1","C2","D1","D2","E1","E2"},MAX(1,MIN(12,ROUND(BC288,0)))))</f>
        <v>A3</v>
      </c>
      <c r="BE288" s="114" t="inlineStr">
        <is>
          <t>A3</t>
        </is>
      </c>
      <c r="BF288" s="124" t="inlineStr">
        <is>
          <t>The score decided the level</t>
        </is>
      </c>
      <c r="BG28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88" s="125" t="inlineStr">
        <is>
          <t>At build: Complexity 1.35 + Autonomy 0.53 + Accountability 0.10 + Leadership 0.00 + Experience 0.40 + Business impact 0.28
= 2.65 points → nearest level 3 = A3
Final level: A3 · same as the score</t>
        </is>
      </c>
      <c r="BI288" s="125" t="inlineStr">
        <is>
          <t>No rule applied: the score decides.</t>
        </is>
      </c>
      <c r="BJ288" s="125" t="inlineStr">
        <is>
          <t>Down — protected</t>
        </is>
      </c>
      <c r="BK288" s="126" t="n"/>
      <c r="BL288" s="126" t="inlineStr">
        <is>
          <t>High</t>
        </is>
      </c>
      <c r="BM288" s="126" t="inlineStr">
        <is>
          <t>• Final level A3 is below the current level · L5 ≈ B3 — manager to confirm the scope of the role; pay and title are protected for one cycle</t>
        </is>
      </c>
      <c r="BN288" s="125" t="inlineStr">
        <is>
          <t>Stable · moves in fewer than 5 of 30 weight tests</t>
        </is>
      </c>
      <c r="BO288" s="148" t="inlineStr">
        <is>
          <t>Rated 2.5 of 12 · between A2 and A3
Start: 2.0 · practitioner title
Evidence reads like A3: Configures Zoho CRM lead assignment rules, automation and UTM attribution; campaign lists and reports across units → moved up 0.5
KRA: “1. Generate assigned number of qualified leads / SQLs per month · meet 100% of target 2. Maintain outbound activity volume · calls/emails…”
Market: A2 = Standard work of the discipline · A3 = Varied and non-standard work; handles exceptions</t>
        </is>
      </c>
      <c r="BP288" s="129" t="inlineStr">
        <is>
          <t>Rated 2.5 of 12 · between A2 and A3
Start: 2.0 · practitioner title
Evidence reads like A3: Independently configures lead assignment rules, UTM tracking, marketing lists, data hygiene and reports → moved up 0.5
Market: A2 = Chooses own approach within standards · A3 = Technical / QC / client calls on own work</t>
        </is>
      </c>
      <c r="BQ288" s="129" t="inlineStr">
        <is>
          <t>Rated 2.5 of 12 · between A2 and A3
Start: 2.0 · practitioner title
Evidence reads like A3: own survey / KRA answers · summarised by the rater; not quoted → moved up 0.5
KRA: “1. Generate assigned number of qualified leads / SQLs per month · meet 100% of target 2. Maintain outbound activity volume · calls/emails…”
Market: A2 = Own deliverables · accuracy, TAT · A3 = A module / process, or work with client or regulatory consequences</t>
        </is>
      </c>
      <c r="BR288"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88" s="129" t="inlineStr">
        <is>
          <t>Rated 4 of 12
Experience: 5.5 yrs total · 2.5 before IRIS + 3.0 at IRIS = 4.0 on the experience scale
Qualification: B.E · graduate → no change
Market: A3 roles typically have 2–5 yrs · IRIS guide 2–4</t>
        </is>
      </c>
      <c r="BT28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88" s="124"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BV288" s="125"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BW288" s="125"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BX288" s="125" t="inlineStr">
        <is>
          <t>2</t>
        </is>
      </c>
      <c r="BY288" s="125" t="n"/>
      <c r="BZ288" s="125" t="inlineStr">
        <is>
          <t>Received · manager annual, quarterly, self</t>
        </is>
      </c>
      <c r="CA288" s="125" t="inlineStr">
        <is>
          <t>Talent Mapping · iFile collated</t>
        </is>
      </c>
      <c r="CB288" s="130" t="n">
        <v>20</v>
      </c>
      <c r="CC288" s="128" t="inlineStr">
        <is>
          <t>Full survey answers not in the files received · How We Grow export needed · HR</t>
        </is>
      </c>
      <c r="CD288" s="131" t="inlineStr">
        <is>
          <t>—</t>
        </is>
      </c>
      <c r="CE288" s="131" t="inlineStr">
        <is>
          <t>—</t>
        </is>
      </c>
      <c r="CF288" s="131" t="inlineStr">
        <is>
          <t>—</t>
        </is>
      </c>
      <c r="CG288" s="131" t="inlineStr">
        <is>
          <t>—</t>
        </is>
      </c>
      <c r="CH288" s="132" t="inlineStr">
        <is>
          <t>Complexity: Evidence reads like A3: Configures Zoho CRM lead assignment rules, automation and UTM attribution; campaign lists and reports across units → moved up 0.5
Autonomy: Evidence reads like A3: Independently configures lead assignment rules, UTM tracking, marketing lists, data hygiene and reports → moved up 0.5
Accountability: Evidence reads like A3: own survey / KRA answers · summarised by the rater; not quoted → moved up 0.5
Leadership: Evidence reads like A1: No guiding or leading of others described → matches the start
Business Impact: No survey or manager-mapping signal on criticality: kept at the start point.</t>
        </is>
      </c>
      <c r="CI288" s="131"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CJ288" s="131" t="inlineStr">
        <is>
          <t>Self-identified: AI / automation · Data, SQL &amp; analytics · Product &amp; tool knowledge · Marketing &amp; content · Broader exposure &amp; ownership
For the next role: AI / automation · Data, SQL &amp; analytics · Product &amp; tool knowledge · Marketing &amp; content · Broader exposure &amp; ownership</t>
        </is>
      </c>
      <c r="CK288" s="128" t="inlineStr">
        <is>
          <t>Full survey answers not in the files received · How We Grow export needed · HR</t>
        </is>
      </c>
      <c r="CL288" s="133" t="inlineStr">
        <is>
          <t>WHAT THE ROLE DOES: Maintains CRM/ICP data, marketing automation, reporting and dashboards. At A3: varied work; reviews juniors; go-to for a process.
Common themes in role-holders' answers: business · management · crm · lead
KEY RESPONSIBILITIES: Maintains CRM/ICP data, marketing automation, reporting and dashboards; Varied and non-standard work; handles exceptions; A module / process, or work with client or regulatory consequences
Common themes in role-holders' answers: data · crm · lead routing · hygiene · campaign
DELIVERS: A module / process, or work with client or regulatory consequences
Common themes in role-holders' answers: data · lead
ACCOUNTABLE FOR: A module / process, or work with client or regulatory consequences
Common themes in role-holders' answers: data · accuracy · crm · lead routing · reporting · leads
DECIDES ALONE: Technical / QC / client calls on own work
Common themes in role-holders' answers: hygiene · data · crm · campaign
SKILLS &amp; KNOWLEDGE · role-holders: Marketing
TOOLS &amp; SYSTEMS: Google Ads · Google analytics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RC-122</t>
        </is>
      </c>
      <c r="CM288" s="134" t="inlineStr">
        <is>
          <t>What the role answers for: A module / process, or work with client or regulatory consequences.
Accountability &amp; Impact rating: 2.5 of 12 · A2-level impact.
From the survey and manager mapping — successor named: yes.
If the work is missed · role-holders' themes: wasted · data · lead.
Manager talent mapping — Latest rating: 2 · Potential: Low · 9-Box Grid placement: Performance Risk.</t>
        </is>
      </c>
      <c r="CN288" s="135" t="n"/>
      <c r="CO288" s="135" t="n">
        <v>2.5</v>
      </c>
      <c r="CP288" s="136" t="n">
        <v>2</v>
      </c>
      <c r="CQ288" s="137" t="inlineStr">
        <is>
          <t>Low</t>
        </is>
      </c>
      <c r="CR288" s="137" t="inlineStr">
        <is>
          <t>Performance Risk</t>
        </is>
      </c>
      <c r="CS288" s="137" t="inlineStr">
        <is>
          <t>Performance first</t>
        </is>
      </c>
      <c r="CT288" s="137" t="n"/>
      <c r="CU288" s="137" t="n"/>
      <c r="CV288" s="137" t="inlineStr">
        <is>
          <t>In works</t>
        </is>
      </c>
      <c r="CW288" s="137" t="n"/>
      <c r="CX288" s="137" t="n"/>
      <c r="CY288" s="137" t="n"/>
      <c r="CZ288" s="137" t="n"/>
      <c r="DA288" s="119" t="n">
        <v>92</v>
      </c>
      <c r="DB288" s="138" t="inlineStr">
        <is>
          <t>Meets the level</t>
        </is>
      </c>
      <c r="DC288" s="138" t="n">
        <v>83</v>
      </c>
      <c r="DD288" s="138" t="n">
        <v>98</v>
      </c>
      <c r="DE288" s="138" t="n">
        <v>96</v>
      </c>
      <c r="DF288" s="138" t="n"/>
      <c r="DG288" s="138" t="inlineStr">
        <is>
          <t>AI / GenAI, Product &amp; domain, Ownership</t>
        </is>
      </c>
      <c r="DH288" s="138" t="inlineStr">
        <is>
          <t>B1: 82% of profile — close</t>
        </is>
      </c>
      <c r="DI288" s="138" t="inlineStr">
        <is>
          <t>Evidence: Survey + KRAs | Core: Ownership 1/2, Problem solving 2/2, Communication &amp; collaboration 2/2, Client &amp; quality focus 2/2, Learning agility 1/2, Integrity &amp; compliance 2/2 | Future-ready: AI literacy 1/2, Data literacy 2/2, Digital fluency 3/2, Innovation 3/2 | Functional: Digital marketing 4/3, Communication 3/3, Analytics &amp; BI 3/3, AI / GenAI 2/3, Product &amp; domain 2/3, Business acumen 4/3</t>
        </is>
      </c>
      <c r="DJ288" s="111" t="inlineStr">
        <is>
          <t>AI / automation · Data, SQL &amp; analytics · Product &amp; tool knowledge · Marketing &amp; content · Broader exposure &amp; ownership</t>
        </is>
      </c>
      <c r="DK288" s="112" t="n"/>
      <c r="DL288" s="112" t="inlineStr">
        <is>
          <t>Marketing Tech &amp; Digital Marketing; AI, GenAI &amp; Prompt Engineering</t>
        </is>
      </c>
      <c r="DM288" s="112" t="inlineStr">
        <is>
          <t>AI / automation · Data, SQL &amp; analytics · Product &amp; tool knowledge · Marketing &amp; content · Broader exposure &amp; ownership</t>
        </is>
      </c>
      <c r="DN288" s="112" t="n"/>
      <c r="DO288" s="139" t="inlineStr">
        <is>
          <t>No strong match from survey evidence</t>
        </is>
      </c>
      <c r="DP288" s="126" t="inlineStr">
        <is>
          <t>No material overlap found</t>
        </is>
      </c>
      <c r="DQ288" s="126" t="inlineStr">
        <is>
          <t>Shashwat Dikshit · iFile, Marketing Operations Specialist — 0.53; Abhilash Menon · iFile, Senior Manager – Product Marketing — 0.32; Ritam Mukhopadhyay · CARBON, Marketing Operations Associate — 0.30</t>
        </is>
      </c>
      <c r="DR288" s="126" t="n"/>
      <c r="DS288" s="126" t="n"/>
      <c r="DT288" s="126" t="inlineStr">
        <is>
          <t>A3 deep-dive: score 2.65 · gap to B1 0.92 · 0.5–1.0 from B1</t>
        </is>
      </c>
      <c r="DU288" s="140" t="inlineStr">
        <is>
          <t>Senior Marketing Operations Associate in Marketing · Corporate, A3 — IC.
The work: Maintains CRM/ICP data, marketing automation, reporting and dashboards.
At this level the role owns varied work; reviews juniors; go-to for a process.
Key responsibilities: Maintains CRM/ICP data, marketing automation, reporting and dashboards; Varied and non-standard work; handles exceptions; A module / process, or work with client or regulatory consequences.
Holders describe it with: data · crm · lead routing · hygiene · campaign.</t>
        </is>
      </c>
      <c r="DV288"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288"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Google Ads · Google analytics
★ = must-have for the family. Scale: 1 Awareness · 2 Working · 3 Practitioner · 4 Advanced · 5 Expert.</t>
        </is>
      </c>
      <c r="DX288"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8"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288" s="126" t="inlineStr">
        <is>
          <t>2–4 yrs</t>
        </is>
      </c>
      <c r="EA288" s="126" t="inlineStr">
        <is>
          <t>3–5 · 2–5</t>
        </is>
      </c>
      <c r="EB288" s="126" t="inlineStr">
        <is>
          <t>Marketing Executive</t>
        </is>
      </c>
      <c r="EC288" s="126" t="inlineStr">
        <is>
          <t>IRIS Vs Market Benchmark — CIM proficiency scale: 2–3 · IRIS Vs Competitor Benchmark — SaaS marketing ladder: Marketing Specialist</t>
        </is>
      </c>
      <c r="ED288" s="126" t="inlineStr">
        <is>
          <t>CIM Global Professional Marketing Framework — proficiency Aware → Active learner → Able → Accomplished → Authoritative</t>
        </is>
      </c>
      <c r="EE288" s="126" t="inlineStr">
        <is>
          <t>Core 2 · Future 2 · Functional 3 · Leadership not scored</t>
        </is>
      </c>
      <c r="EF288" s="139" t="n"/>
      <c r="EG288" s="126" t="inlineStr">
        <is>
          <t>✓ HRIS: 5.5 yrs, B.E, 0 direct reports
✓ Survey: 20 of 20 questions answered
✓ KRAs: self, manager-set, quarterly
✓ Manager mapping: rating, potential, 9-box
✗ Job description: not on file</t>
        </is>
      </c>
      <c r="EH288" s="118" t="inlineStr">
        <is>
          <t xml:space="preserve">D096 · Move down · protected · High: Current L5 – Lead · IC → A3. No rule changed the level: the score decides. · owner HR · </t>
        </is>
      </c>
      <c r="EI288" s="118" t="n"/>
      <c r="EJ288" s="118" t="n"/>
      <c r="EK288" s="118" t="inlineStr">
        <is>
          <t>Survey: answered · full text needed · KRAs: received · Experience: on file</t>
        </is>
      </c>
      <c r="EL288" s="141" t="n"/>
      <c r="EM288" s="142" t="n"/>
      <c r="EN288" s="142" t="n"/>
      <c r="EO288" s="142" t="n"/>
      <c r="EP288" s="142" t="n"/>
      <c r="EQ288" s="143" t="n"/>
      <c r="ER288" s="135" t="n"/>
      <c r="ES288" s="135" t="n"/>
      <c r="ET288" s="135" t="n"/>
      <c r="EU288" s="135" t="n"/>
      <c r="EV288" s="135" t="n"/>
      <c r="EW288" s="135" t="n"/>
      <c r="EX288" s="135" t="n"/>
      <c r="EY288" s="143" t="n"/>
      <c r="EZ288" s="135" t="n"/>
      <c r="FA288" s="135" t="n"/>
      <c r="FB288" s="135" t="n"/>
      <c r="FC288" s="135" t="n"/>
      <c r="FD288" s="135" t="n"/>
    </row>
    <row r="289" ht="300" customHeight="1">
      <c r="A289" s="109" t="inlineStr">
        <is>
          <t>Corporate</t>
        </is>
      </c>
      <c r="B289" s="110" t="inlineStr">
        <is>
          <t>IRIS1914</t>
        </is>
      </c>
      <c r="C289" s="110" t="inlineStr">
        <is>
          <t>Santosh Sharma</t>
        </is>
      </c>
      <c r="D289" s="110" t="inlineStr">
        <is>
          <t>Secretarial &amp; Legal</t>
        </is>
      </c>
      <c r="E289" s="110" t="inlineStr">
        <is>
          <t>RC-EL-BH-C1</t>
        </is>
      </c>
      <c r="F289" s="110" t="inlineStr">
        <is>
          <t>Balachandran K</t>
        </is>
      </c>
      <c r="G289" s="110" t="inlineStr">
        <is>
          <t>IRIS0001</t>
        </is>
      </c>
      <c r="H289" s="110" t="inlineStr">
        <is>
          <t>E2</t>
        </is>
      </c>
      <c r="I289" s="110" t="n">
        <v>2</v>
      </c>
      <c r="J289" s="110" t="n">
        <v>15.3</v>
      </c>
      <c r="K289" s="110" t="n">
        <v>5.3</v>
      </c>
      <c r="L289" s="110" t="inlineStr">
        <is>
          <t>LLB</t>
        </is>
      </c>
      <c r="M289" s="110" t="n"/>
      <c r="N289" s="144" t="inlineStr">
        <is>
          <t>Company Secretary</t>
        </is>
      </c>
      <c r="O289" s="113" t="inlineStr">
        <is>
          <t>Company Secretary – POD Lead</t>
        </is>
      </c>
      <c r="P289" s="113" t="inlineStr">
        <is>
          <t>Executive Leadership</t>
        </is>
      </c>
      <c r="Q289" s="113" t="inlineStr">
        <is>
          <t>Business Head</t>
        </is>
      </c>
      <c r="R289" s="113" t="inlineStr">
        <is>
          <t>Not in current mapping files</t>
        </is>
      </c>
      <c r="S289" s="114" t="inlineStr">
        <is>
          <t>C1</t>
        </is>
      </c>
      <c r="T289" s="146" t="inlineStr">
        <is>
          <t>Principal · POD Lead</t>
        </is>
      </c>
      <c r="U289" s="146" t="inlineStr">
        <is>
          <t>C</t>
        </is>
      </c>
      <c r="V289" s="112" t="inlineStr">
        <is>
          <t>POD Lead</t>
        </is>
      </c>
      <c r="W289" s="116" t="inlineStr">
        <is>
          <t>● Newly mapped</t>
        </is>
      </c>
      <c r="X289" s="112" t="inlineStr">
        <is>
          <t>P6 / M5</t>
        </is>
      </c>
      <c r="Y289" s="112" t="inlineStr">
        <is>
          <t>Principal / Director</t>
        </is>
      </c>
      <c r="Z289" s="112" t="inlineStr">
        <is>
          <t>5–6</t>
        </is>
      </c>
      <c r="AA289" s="117" t="inlineStr">
        <is>
          <t>C1</t>
        </is>
      </c>
      <c r="AB289" s="118" t="inlineStr">
        <is>
          <t>Band C · Principal / Head</t>
        </is>
      </c>
      <c r="AC289" s="118" t="inlineStr">
        <is>
          <t>Associate Head</t>
        </is>
      </c>
      <c r="AD289" s="118" t="inlineStr">
        <is>
          <t>• Same as the model</t>
        </is>
      </c>
      <c r="AE289" s="118" t="inlineStr">
        <is>
          <t>E2</t>
        </is>
      </c>
      <c r="AF289" s="118" t="inlineStr">
        <is>
          <t>OK</t>
        </is>
      </c>
      <c r="AG289" s="118" t="inlineStr">
        <is>
          <t>No change · already below the manager</t>
        </is>
      </c>
      <c r="AH289" s="118" t="n">
        <v>1</v>
      </c>
      <c r="AI289" s="118" t="inlineStr">
        <is>
          <t>Department head · moved to Executive Leadership · Business Head; was Administration, Legal &amp; Secretarial · Company Secretarial &amp; Legal</t>
        </is>
      </c>
      <c r="AJ289" s="119" t="inlineStr">
        <is>
          <t>Corporate · Secretarial &amp; Legal · Band C · Principal expert</t>
        </is>
      </c>
      <c r="AK289" s="120" t="n">
        <v>7</v>
      </c>
      <c r="AL289" s="121">
        <f>IFERROR(INDEX(WM_C,MATCH($AJ289,WM_KEY,0)),"")</f>
        <v>0.49</v>
      </c>
      <c r="AM289" s="122">
        <f>IF(OR(AK289="",AL289=""),"",AK289*AL289)</f>
        <v>3.43</v>
      </c>
      <c r="AN289" s="120" t="n">
        <v>7</v>
      </c>
      <c r="AO289" s="121">
        <f>IFERROR(INDEX(WM_AU,MATCH($AJ289,WM_KEY,0)),"")</f>
        <v>0.18</v>
      </c>
      <c r="AP289" s="122">
        <f>IF(OR(AN289="",AO289=""),"",AN289*AO289)</f>
        <v>1.26</v>
      </c>
      <c r="AQ289" s="120" t="n">
        <v>5.5</v>
      </c>
      <c r="AR289" s="121">
        <f>IFERROR(INDEX(WM_AC,MATCH($AJ289,WM_KEY,0)),"")</f>
        <v>0.1</v>
      </c>
      <c r="AS289" s="122">
        <f>IF(OR(AQ289="",AR289=""),"",AQ289*AR289)</f>
        <v>0.55</v>
      </c>
      <c r="AT289" s="120" t="n">
        <v>6</v>
      </c>
      <c r="AU289" s="121">
        <f>IFERROR(INDEX(WM_L,MATCH($AJ289,WM_KEY,0)),"")</f>
        <v>0.05</v>
      </c>
      <c r="AV289" s="122">
        <f>IF(OR(AT289="",AU289=""),"",AT289*AU289)</f>
        <v>0.3</v>
      </c>
      <c r="AW289" s="120" t="n">
        <v>9.5</v>
      </c>
      <c r="AX289" s="121">
        <f>IFERROR(INDEX(WM_E,MATCH($AJ289,WM_KEY,0)),"")</f>
        <v>0.1</v>
      </c>
      <c r="AY289" s="122">
        <f>IF(OR(AW289="",AX289=""),"",AW289*AX289)</f>
        <v>0.95</v>
      </c>
      <c r="AZ289" s="123" t="n">
        <v>5.5</v>
      </c>
      <c r="BA289" s="121">
        <f>IFERROR(INDEX(WM_BI,MATCH($AJ289,WM_KEY,0)),"")</f>
        <v>0.08</v>
      </c>
      <c r="BB289" s="122">
        <f>IF(OR(AZ289="",BA289=""),"",AZ289*BA289)</f>
        <v>0.44</v>
      </c>
      <c r="BC289" s="122">
        <f>IF(COUNT(AM289,AP289,AS289,AV289,AY289,BB289)&lt;6,"",SUM(AM289,AP289,AS289,AV289,AY289,BB289))</f>
        <v>6.93</v>
      </c>
      <c r="BD289" s="122" t="str">
        <f>IF(BC289="","",INDEX({"A1","A2","A3","B1","B2","B3","C1","C2","D1","D2","E1","E2"},MAX(1,MIN(12,ROUND(BC289,0)))))</f>
        <v>C1</v>
      </c>
      <c r="BE289" s="114" t="inlineStr">
        <is>
          <t>C1</t>
        </is>
      </c>
      <c r="BF289" s="124" t="inlineStr">
        <is>
          <t>The score decided the level</t>
        </is>
      </c>
      <c r="BG289" s="125" t="inlineStr">
        <is>
          <t>Weights: Complexity 49% · Autonomy 18% · Accountability 10% · Experience 10% · Business impact 8% · Leadership 5%
Why: a principal is judged mainly on expertise across products; experience counts only 5%.
Type of work in the department: corporate functions rely on professional qualifications such as CA, CS or law, so Experience &amp; Qualification +5 and Complexity −5.
Live: change the department's row on the Weightage Matrix and these weights, the points and the score update.</t>
        </is>
      </c>
      <c r="BH289" s="125" t="inlineStr">
        <is>
          <t>At build: Complexity 3.43 + Autonomy 1.26 + Accountability 0.55 + Leadership 0.30 + Experience 0.95 + Business impact 0.44
= 6.93 points → nearest level 7 = C1
Final level: C1 · same as the score</t>
        </is>
      </c>
      <c r="BI289" s="125" t="inlineStr">
        <is>
          <t>No rule applied: the score decides.</t>
        </is>
      </c>
      <c r="BJ289" s="125" t="inlineStr">
        <is>
          <t>Input needed</t>
        </is>
      </c>
      <c r="BK289" s="126" t="n"/>
      <c r="BL289" s="126" t="inlineStr">
        <is>
          <t>Low</t>
        </is>
      </c>
      <c r="BM289" s="126" t="inlineStr">
        <is>
          <t>• No survey answers or KRA — the role factors rest on designation and reporting lines only</t>
        </is>
      </c>
      <c r="BN289" s="125" t="inlineStr">
        <is>
          <t>Stable · moves in fewer than 5 of 30 weight tests</t>
        </is>
      </c>
      <c r="BO289" s="127" t="inlineStr">
        <is>
          <t>Rated 7 of 12
Start: 7.0 · principal / architect title
Evidence: no survey answers or KRAs on file → rating stays at the start
Market: C1 = Ambiguous, cross-product problems</t>
        </is>
      </c>
      <c r="BP289" s="128" t="inlineStr">
        <is>
          <t>Rated 7 of 12
Start: 7.0 · principal / architect title
Evidence: no survey answers or KRAs on file → rating stays at the start
Market: C1 = Sets direction for a sub-function or domain</t>
        </is>
      </c>
      <c r="BQ289" s="128" t="inlineStr">
        <is>
          <t>Rated 5.5 of 12 · between B2 and B3
Start: 5.5 · principal / architect title; 2 direct reports
Evidence: no survey answers or KRAs on file → rating stays at the start
Market: B2 = One team or a client portfolio · B3 = Several teams or a practice</t>
        </is>
      </c>
      <c r="BR289" s="128" t="inlineStr">
        <is>
          <t>Rated 6 of 12
Start: 6.0
Evidence: no survey answers or KRAs on file → rating stays at the start
Team: 2 direct reports · POD Lead
Market: B3 = IC: leads a practice · People: team leads / managers report in</t>
        </is>
      </c>
      <c r="BS289" s="129" t="inlineStr">
        <is>
          <t>Rated 9.5 of 12 · between D1 and D2
Experience: 15.3 yrs total · 10.0 before IRIS + 5.3 at IRIS = 8.3 on the experience scale
Qualification: LLB · professional, relevant to the work → +1.0
Market: C1 roles typically have 12–17 yrs · IRIS guide 10–14</t>
        </is>
      </c>
      <c r="BT289"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289" s="127" t="inlineStr">
        <is>
          <t>KRAs not received · manager to supply</t>
        </is>
      </c>
      <c r="BV289" s="125" t="n"/>
      <c r="BW289" s="125" t="n"/>
      <c r="BX289" s="125" t="n"/>
      <c r="BY289" s="125" t="n"/>
      <c r="BZ289" s="128" t="inlineStr">
        <is>
          <t>KRAs not received · manager to supply</t>
        </is>
      </c>
      <c r="CA289" s="125" t="n"/>
      <c r="CB289" s="130" t="n">
        <v>0</v>
      </c>
      <c r="CC289" s="128" t="inlineStr">
        <is>
          <t>No survey response on file</t>
        </is>
      </c>
      <c r="CD289" s="131" t="inlineStr">
        <is>
          <t>—</t>
        </is>
      </c>
      <c r="CE289" s="131" t="inlineStr">
        <is>
          <t>—</t>
        </is>
      </c>
      <c r="CF289" s="131" t="inlineStr">
        <is>
          <t>—</t>
        </is>
      </c>
      <c r="CG289" s="131" t="inlineStr">
        <is>
          <t>—</t>
        </is>
      </c>
      <c r="CH289"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89" s="131" t="n"/>
      <c r="CJ289" s="131" t="n"/>
      <c r="CK289" s="128" t="inlineStr">
        <is>
          <t>No survey response on file</t>
        </is>
      </c>
      <c r="CL289" s="133" t="inlineStr">
        <is>
          <t>WHAT THE ROLE DOES: Handles statutory filings, board matters, contracts and legal compliance. At C1: a sub-function, or principal authority across products.
KEY RESPONSIBILITIES: Handles statutory filings, board matters, contracts and legal compliance; Ambiguous, cross-product problems; Sub-function results or domain quality across products
DELIVERS: Sub-function results or domain quality across products
DECIDES ALONE: Sets direction for a sub-function or domain
SKILLS &amp; KNOWLEDGE · role-holders: Secretarial · Legal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4 · Future-ready 4 · Functional 4 · Leadership 4
CREDENTIALS: Domain certifications · optional
SOURCE: Framework only · fewer than 3 answered — 1 holder, 0 answered the survey; sub-family 2 answered; catalogue RC-006</t>
        </is>
      </c>
      <c r="CM289" s="134" t="inlineStr">
        <is>
          <t>What the role answers for: Sub-function results or domain quality across products.
Accountability &amp; Impact rating: 5.5 of 12 · B3-level impact.
Leads 2 direct reports.
Manager talent mapping — Latest rating: Not rated · manager · 9-Box Grid placement: Not placed · manager.</t>
        </is>
      </c>
      <c r="CN289" s="135" t="n"/>
      <c r="CO289" s="135" t="n">
        <v>5.5</v>
      </c>
      <c r="CP289" s="136" t="inlineStr">
        <is>
          <t>Not rated · manager</t>
        </is>
      </c>
      <c r="CQ289" s="137" t="inlineStr">
        <is>
          <t>—</t>
        </is>
      </c>
      <c r="CR289" s="137" t="inlineStr">
        <is>
          <t>Not placed · manager</t>
        </is>
      </c>
      <c r="CS289" s="137" t="inlineStr">
        <is>
          <t>No rating data</t>
        </is>
      </c>
      <c r="CT289" s="137" t="n"/>
      <c r="CU289" s="137" t="n"/>
      <c r="CV289" s="137" t="n"/>
      <c r="CW289" s="137" t="inlineStr">
        <is>
          <t>Succession: No successor identified · ready now — · in 6–12 months — · high potential —</t>
        </is>
      </c>
      <c r="CX289" s="137" t="n"/>
      <c r="CY289" s="137" t="n"/>
      <c r="CZ289" s="137" t="n"/>
      <c r="DA289" s="119" t="n"/>
      <c r="DB289" s="138" t="inlineStr">
        <is>
          <t>Not assessed — no survey or KRA evidence</t>
        </is>
      </c>
      <c r="DC289" s="138" t="n"/>
      <c r="DD289" s="138" t="n"/>
      <c r="DE289" s="138" t="n"/>
      <c r="DF289" s="138" t="n"/>
      <c r="DG289" s="138" t="n"/>
      <c r="DH289" s="138" t="n"/>
      <c r="DI289" s="138" t="inlineStr">
        <is>
          <t>Required at C1: Core 4 · Future-ready 4 · Functional Regulatory domain 4 · Stakeholder mgmt 4 · Quality &amp; process 4 · Excel &amp; tools 4 · Communication 4 · Prioritisation 4 · Leadership 4 — rate in manager validation using sheet 4.</t>
        </is>
      </c>
      <c r="DJ289" s="111" t="n"/>
      <c r="DK289" s="112" t="n"/>
      <c r="DL289" s="112" t="inlineStr">
        <is>
          <t>People Leadership &amp; Mentoring; Strategic Thinking &amp; Business Acumen</t>
        </is>
      </c>
      <c r="DM289" s="112" t="n"/>
      <c r="DN289" s="112" t="n"/>
      <c r="DO289" s="139" t="n"/>
      <c r="DP289" s="126" t="inlineStr">
        <is>
          <t>No survey text</t>
        </is>
      </c>
      <c r="DQ289" s="126" t="inlineStr">
        <is>
          <t>No survey text</t>
        </is>
      </c>
      <c r="DR289" s="126" t="inlineStr">
        <is>
          <t>POD Lead</t>
        </is>
      </c>
      <c r="DS289" s="126" t="n"/>
      <c r="DT289" s="126" t="inlineStr">
        <is>
          <t>Span: 2 direct reports · layer 2 · Very small team: merge with a neighbouring team or make a POD Lead role</t>
        </is>
      </c>
      <c r="DU289" s="140" t="inlineStr">
        <is>
          <t>Company Secretary – POD Lead in Secretarial &amp; Legal · Corporate, C1 — POD Lead.
The work: Handles statutory filings, board matters, contracts and legal compliance.
At this level the role owns a sub-function, or principal authority across products.
Key responsibilities: Handles statutory filings, board matters, contracts and legal compliance; Ambiguous, cross-product problems; Sub-function results or domain quality across products.
Leads 2 direct reports.</t>
        </is>
      </c>
      <c r="DV289" s="137" t="inlineStr">
        <is>
          <t>Hire as: — — IRIS C1 Principal · POD Lead · POD Lead
Market level: P6 / M5 · SFIA 5–6
Experience: 10–14 yrs · Education: Graduate; ICSI · CS / LLB for secretarial &amp; legal
Equivalent titles at peers: IRIS Vs Competitor Benchmark — corporate services ladder – Company Secretary
Credentials: Domain certifications · optional
Must already know: Companies Act / statutory filings; vendor contracts</t>
        </is>
      </c>
      <c r="DW289" s="137" t="inlineStr">
        <is>
          <t>FUNCTIONAL — skill level 4 of 5 · Advanced
 ★ Regulatory &amp; BFSI Domain: Interprets new regulation; advises clients and product
 ★ Stakeholder &amp; Client Management: Owns key relationships; resolves escalations
 • Process Improvement &amp; Quality Mindset: Redesigns team processes; reduces error rates measurably
 • Advanced Excel &amp; Productivity Tools: Builds templates and automation used by the team
 • Communication &amp; Presentation: Presents to senior stakeholders; shapes messaging
 • Time, Priority &amp; Self-Management: Plans team capacity and peak-season loads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Secretarial · Legal
★ = must-have for the family. Scale: 1 Awareness · 2 Working · 3 Practitioner · 4 Advanced · 5 Expert.</t>
        </is>
      </c>
      <c r="DX289" s="137" t="inlineStr">
        <is>
          <t>Draft — generated from the framework; hiring-manager review pending · HR Super Master, sheet T5.
1. [Regulatory &amp; BFSI Domain · level 4] Tell me about recent work that shows this: "Interprets new regulation; advises clients and product". What exactly did you do, how, and what was the result? Assess with: Domain interview.
2. [Stakeholder &amp; Client Management · level 4] Tell me about recent work that shows this: "Owns key relationships; resolves escalations". What exactly did you do, how, and what was the result? Assess with: Role play / behavioural interview.
3. [Process Improvement &amp; Quality Mindset · level 4] Give an example that shows you can do this: "Redesigns team processes; reduces error rates measurably". Assess with: Work sample / case.
4. [Advanced Excel &amp; Productivity Tools · level 4] Give an example that shows you can do this: "Builds templates and automation used by the team". Assess with: Practical test.
5. [Communication &amp; Presentation · level 4] Give an example that shows you can do this: "Presents to senior stakeholders; shapes messaging". Assess with: Presentation / writing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289" s="139" t="inlineStr">
        <is>
          <t>Market level: P6 / M5 · SFIA 5–6
Typical title: —
At peers: IRIS Vs Competitor Benchmark — corporate services ladder: Company Secretary
Typical experience: 12–17 yrs · IRIS guide 10–14
Standard: ICSI; Companies Act 2013</t>
        </is>
      </c>
      <c r="DZ289" s="126" t="inlineStr">
        <is>
          <t>10–14 yrs</t>
        </is>
      </c>
      <c r="EA289" s="126" t="inlineStr">
        <is>
          <t>12–16 · 12–18</t>
        </is>
      </c>
      <c r="EB289" s="126" t="inlineStr">
        <is>
          <t>—</t>
        </is>
      </c>
      <c r="EC289" s="126" t="inlineStr">
        <is>
          <t>IRIS Vs Competitor Benchmark — corporate services ladder: Company Secretary</t>
        </is>
      </c>
      <c r="ED289" s="126" t="inlineStr">
        <is>
          <t>ICSI · Company Secretary; Companies Act 2013; IFMA · facilities; CIPS · procurement</t>
        </is>
      </c>
      <c r="EE289" s="126" t="inlineStr">
        <is>
          <t>Core 4 · Future 4 · Functional 4 · Leadership 4</t>
        </is>
      </c>
      <c r="EF289" s="127" t="inlineStr">
        <is>
          <t>• Survey response or KRAs describing the work · nothing on file — Employee + manager</t>
        </is>
      </c>
      <c r="EG289" s="126" t="inlineStr">
        <is>
          <t>✓ HRIS: 15.3 yrs, LLB, 2 direct reports
✗ Survey: no response
✗ KRAs: none on file
✓ Manager mapping: rating, 9-box
✗ Job description: not on file</t>
        </is>
      </c>
      <c r="EH289" s="118" t="inlineStr">
        <is>
          <t xml:space="preserve">D146 · Title to review · Low: Market-standard role title · owner HR · 
D351 · Input needed · Medium: • Survey response or KRAs describing the work · nothing on file — Employee + manager · owner Employee + manager · </t>
        </is>
      </c>
      <c r="EI289" s="118" t="inlineStr">
        <is>
          <t>R124 · Survey response or KRAs describing the work · nothing on file · Employee + manager · Open</t>
        </is>
      </c>
      <c r="EJ289" s="118" t="inlineStr">
        <is>
          <t>Survey response or KRAs describing the work · nothing on file · Employee + manager</t>
        </is>
      </c>
      <c r="EK289" s="118" t="inlineStr">
        <is>
          <t>Survey: no response · KRAs: not received · Experience: on file</t>
        </is>
      </c>
      <c r="EL289" s="141" t="n"/>
      <c r="EM289" s="142" t="n"/>
      <c r="EN289" s="142" t="n"/>
      <c r="EO289" s="142" t="n"/>
      <c r="EP289" s="142" t="n"/>
      <c r="EQ289" s="143" t="n"/>
      <c r="ER289" s="135" t="n"/>
      <c r="ES289" s="135" t="n"/>
      <c r="ET289" s="135" t="n"/>
      <c r="EU289" s="135" t="n"/>
      <c r="EV289" s="135" t="n"/>
      <c r="EW289" s="135" t="n"/>
      <c r="EX289" s="135" t="n"/>
      <c r="EY289" s="143" t="n"/>
      <c r="EZ289" s="135" t="n"/>
      <c r="FA289" s="135" t="n"/>
      <c r="FB289" s="135" t="n"/>
      <c r="FC289" s="135" t="n"/>
      <c r="FD289" s="135" t="n"/>
    </row>
    <row r="290" ht="300" customHeight="1">
      <c r="A290" s="109" t="inlineStr">
        <is>
          <t>Corporate</t>
        </is>
      </c>
      <c r="B290" s="110" t="inlineStr">
        <is>
          <t>IRIS2290</t>
        </is>
      </c>
      <c r="C290" s="110" t="inlineStr">
        <is>
          <t>Melita Suares</t>
        </is>
      </c>
      <c r="D290" s="110" t="inlineStr">
        <is>
          <t>Secretarial &amp; Legal</t>
        </is>
      </c>
      <c r="E290" s="110" t="inlineStr">
        <is>
          <t>RC-005</t>
        </is>
      </c>
      <c r="F290" s="110" t="inlineStr">
        <is>
          <t>Santosh Sharma</t>
        </is>
      </c>
      <c r="G290" s="110" t="inlineStr">
        <is>
          <t>IRIS1914</t>
        </is>
      </c>
      <c r="H290" s="110" t="inlineStr">
        <is>
          <t>C1</t>
        </is>
      </c>
      <c r="I290" s="110" t="n"/>
      <c r="J290" s="110" t="n">
        <v>5.4</v>
      </c>
      <c r="K290" s="110" t="n">
        <v>2.2</v>
      </c>
      <c r="L290" s="110" t="inlineStr">
        <is>
          <t>ICSI Marsheets</t>
        </is>
      </c>
      <c r="M290" s="110" t="n"/>
      <c r="N290" s="144" t="inlineStr">
        <is>
          <t>Executive - Secretarial and Legal</t>
        </is>
      </c>
      <c r="O290" s="113" t="inlineStr">
        <is>
          <t>Senior Secretarial Executive</t>
        </is>
      </c>
      <c r="P290" s="112" t="inlineStr">
        <is>
          <t>Administration, Legal &amp; Secretarial</t>
        </is>
      </c>
      <c r="Q290" s="112" t="inlineStr">
        <is>
          <t>Company Secretarial &amp; Legal</t>
        </is>
      </c>
      <c r="R290" s="113" t="inlineStr">
        <is>
          <t>Not in current mapping files</t>
        </is>
      </c>
      <c r="S290" s="114" t="inlineStr">
        <is>
          <t>A3</t>
        </is>
      </c>
      <c r="T290" s="151" t="inlineStr">
        <is>
          <t>Senior Associate</t>
        </is>
      </c>
      <c r="U290" s="151" t="inlineStr">
        <is>
          <t>A</t>
        </is>
      </c>
      <c r="V290" s="112" t="inlineStr">
        <is>
          <t>IC</t>
        </is>
      </c>
      <c r="W290" s="116" t="inlineStr">
        <is>
          <t>● Newly mapped</t>
        </is>
      </c>
      <c r="X290" s="112" t="inlineStr">
        <is>
          <t>P2</t>
        </is>
      </c>
      <c r="Y290" s="112" t="inlineStr">
        <is>
          <t>Developing</t>
        </is>
      </c>
      <c r="Z290" s="112" t="inlineStr">
        <is>
          <t>3 Apply</t>
        </is>
      </c>
      <c r="AA290" s="117" t="inlineStr">
        <is>
          <t>A3</t>
        </is>
      </c>
      <c r="AB290" s="118" t="inlineStr">
        <is>
          <t>Band A · Practitioner</t>
        </is>
      </c>
      <c r="AC290" s="118" t="inlineStr">
        <is>
          <t>Senior Associate</t>
        </is>
      </c>
      <c r="AD290" s="118" t="inlineStr">
        <is>
          <t>• Same as the model</t>
        </is>
      </c>
      <c r="AE290" s="118" t="inlineStr">
        <is>
          <t>C1</t>
        </is>
      </c>
      <c r="AF290" s="118" t="inlineStr">
        <is>
          <t>OK</t>
        </is>
      </c>
      <c r="AG290" s="118" t="inlineStr">
        <is>
          <t>No change · already below the manager</t>
        </is>
      </c>
      <c r="AH290" s="118" t="n">
        <v>2</v>
      </c>
      <c r="AI290" s="118" t="n"/>
      <c r="AJ290" s="119" t="inlineStr">
        <is>
          <t>Corporate · Secretarial &amp; Legal · Band A · Early career</t>
        </is>
      </c>
      <c r="AK290" s="120" t="n">
        <v>2.5</v>
      </c>
      <c r="AL290" s="121">
        <f>IFERROR(INDEX(WM_C,MATCH($AJ290,WM_KEY,0)),"")</f>
        <v>0.54</v>
      </c>
      <c r="AM290" s="122">
        <f>IF(OR(AK290="",AL290=""),"",AK290*AL290)</f>
        <v>1.35</v>
      </c>
      <c r="AN290" s="120" t="n">
        <v>2.5</v>
      </c>
      <c r="AO290" s="121">
        <f>IFERROR(INDEX(WM_AU,MATCH($AJ290,WM_KEY,0)),"")</f>
        <v>0.16</v>
      </c>
      <c r="AP290" s="122">
        <f>IF(OR(AN290="",AO290=""),"",AN290*AO290)</f>
        <v>0.4</v>
      </c>
      <c r="AQ290" s="120" t="n">
        <v>2.5</v>
      </c>
      <c r="AR290" s="121">
        <f>IFERROR(INDEX(WM_AC,MATCH($AJ290,WM_KEY,0)),"")</f>
        <v>0.09</v>
      </c>
      <c r="AS290" s="122">
        <f>IF(OR(AQ290="",AR290=""),"",AQ290*AR290)</f>
        <v>0.225</v>
      </c>
      <c r="AT290" s="120" t="n">
        <v>1.5</v>
      </c>
      <c r="AU290" s="121">
        <f>IFERROR(INDEX(WM_L,MATCH($AJ290,WM_KEY,0)),"")</f>
        <v>0</v>
      </c>
      <c r="AV290" s="122">
        <f>IF(OR(AT290="",AU290=""),"",AT290*AU290)</f>
        <v>0</v>
      </c>
      <c r="AW290" s="120" t="n">
        <v>5</v>
      </c>
      <c r="AX290" s="121">
        <f>IFERROR(INDEX(WM_E,MATCH($AJ290,WM_KEY,0)),"")</f>
        <v>0.15</v>
      </c>
      <c r="AY290" s="122">
        <f>IF(OR(AW290="",AX290=""),"",AW290*AX290)</f>
        <v>0.75</v>
      </c>
      <c r="AZ290" s="123" t="n">
        <v>2.5</v>
      </c>
      <c r="BA290" s="121">
        <f>IFERROR(INDEX(WM_BI,MATCH($AJ290,WM_KEY,0)),"")</f>
        <v>0.06</v>
      </c>
      <c r="BB290" s="122">
        <f>IF(OR(AZ290="",BA290=""),"",AZ290*BA290)</f>
        <v>0.15</v>
      </c>
      <c r="BC290" s="122">
        <f>IF(COUNT(AM290,AP290,AS290,AV290,AY290,BB290)&lt;6,"",SUM(AM290,AP290,AS290,AV290,AY290,BB290))</f>
        <v>2.875</v>
      </c>
      <c r="BD290" s="122" t="str">
        <f>IF(BC290="","",INDEX({"A1","A2","A3","B1","B2","B3","C1","C2","D1","D2","E1","E2"},MAX(1,MIN(12,ROUND(BC290,0)))))</f>
        <v>A3</v>
      </c>
      <c r="BE290" s="114" t="inlineStr">
        <is>
          <t>A3</t>
        </is>
      </c>
      <c r="BF290" s="124" t="inlineStr">
        <is>
          <t>The score decided the level</t>
        </is>
      </c>
      <c r="BG290"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90" s="125" t="inlineStr">
        <is>
          <t>At build: Complexity 1.35 + Autonomy 0.40 + Accountability 0.22 + Leadership 0.00 + Experience 0.75 + Business impact 0.15
= 2.88 points → nearest level 3 = A3
Final level: A3 · same as the score</t>
        </is>
      </c>
      <c r="BI290" s="125" t="inlineStr">
        <is>
          <t>No rule applied: the score decides.</t>
        </is>
      </c>
      <c r="BJ290" s="125" t="inlineStr">
        <is>
          <t>—</t>
        </is>
      </c>
      <c r="BK290" s="126" t="n"/>
      <c r="BL290" s="126" t="inlineStr">
        <is>
          <t>High</t>
        </is>
      </c>
      <c r="BM290" s="126" t="n"/>
      <c r="BN290" s="125" t="inlineStr">
        <is>
          <t>Stable · moves in fewer than 5 of 30 weight tests</t>
        </is>
      </c>
      <c r="BO290" s="148" t="inlineStr">
        <is>
          <t>Rated 2.5 of 12 · between A2 and A3
Start: 2.0 · practitioner title
Evidence reads like A3: ROC and LODR filings, board minutes, agreement drafting and vetting, compliance trackers, PIT training → moved up 0.5
Market: A2 = Standard work of the discipline · A3 = Varied and non-standard work; handles exceptions</t>
        </is>
      </c>
      <c r="BP290" s="129" t="inlineStr">
        <is>
          <t>Rated 2.5 of 12 · between A2 and A3
Start: 2.0 · practitioner title
Evidence reads like A3: Decides secretarial documentation, ROC filings, trackers and PIT training module; escalates legal issues → moved up 0.5
Market: A2 = Chooses own approach within standards · A3 = Technical / QC / client calls on own work</t>
        </is>
      </c>
      <c r="BQ290" s="129" t="inlineStr">
        <is>
          <t>Rated 2.5 of 12 · between A2 and A3
Start: 2.0 · practitioner title
Evidence reads like A3: Accuracy and timeliness of statutory filings and board records; penalties if missed → moved up 0.5
Market: A2 = Own deliverables · accuracy, TAT · A3 = A module / process, or work with client or regulatory consequences</t>
        </is>
      </c>
      <c r="BR290" s="129" t="inlineStr">
        <is>
          <t>Rated 1.5 of 12 · between A1 and A2 — not counted: the weight is 0% at this level
Start: 1.0 · individual contributor, so influence only
Evidence reads like A2: Prepares and presents PIT training sessions; no juniors guided → moved up 0.5
Team: 0 direct reports · IC
Market: A1–A2 = Not scored in Band A</t>
        </is>
      </c>
      <c r="BS290" s="129" t="inlineStr">
        <is>
          <t>Rated 5 of 12
Experience: 5.4 yrs total · 3.2 before IRIS + 2.2 at IRIS = 4.0 on the experience scale
Qualification: ICSI Marsheets · professional, relevant to the work → +1.0
Market: A3 roles typically have 2–5 yrs · IRIS guide 2–4</t>
        </is>
      </c>
      <c r="BT29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90" s="127" t="inlineStr">
        <is>
          <t>KRAs not received · manager to supply</t>
        </is>
      </c>
      <c r="BV290" s="125" t="n"/>
      <c r="BW290" s="125" t="n"/>
      <c r="BX290" s="125" t="n"/>
      <c r="BY290" s="125" t="n"/>
      <c r="BZ290" s="128" t="inlineStr">
        <is>
          <t>KRAs not received · manager to supply</t>
        </is>
      </c>
      <c r="CA290" s="125" t="n"/>
      <c r="CB290" s="130" t="n">
        <v>20</v>
      </c>
      <c r="CC290" s="128" t="inlineStr">
        <is>
          <t>Full survey answers not in the files received · How We Grow export needed · HR</t>
        </is>
      </c>
      <c r="CD290" s="131" t="inlineStr">
        <is>
          <t>—</t>
        </is>
      </c>
      <c r="CE290" s="131" t="inlineStr">
        <is>
          <t>—</t>
        </is>
      </c>
      <c r="CF290" s="131" t="inlineStr">
        <is>
          <t>—</t>
        </is>
      </c>
      <c r="CG290" s="131" t="inlineStr">
        <is>
          <t>—</t>
        </is>
      </c>
      <c r="CH290" s="132" t="inlineStr">
        <is>
          <t>Complexity: Evidence reads like A3: ROC and LODR filings, board minutes, agreement drafting and vetting, compliance trackers, PIT training → moved up 0.5
Autonomy: Evidence reads like A3: Decides secretarial documentation, ROC filings, trackers and PIT training module; escalates legal issues → moved up 0.5
Accountability: Evidence reads like A3: Accuracy and timeliness of statutory filings and board records; penalties if missed → moved up 0.5
Leadership: Evidence reads like A2: Prepares and presents PIT training sessions; no juniors guided → moved up 0.5
Business Impact: No survey or manager-mapping signal on criticality: kept at the start point.</t>
        </is>
      </c>
      <c r="CI290" s="131" t="n"/>
      <c r="CJ290" s="131" t="inlineStr">
        <is>
          <t>Self-identified: Leadership &amp; people management · Domain, regulatory &amp; XBRL · Client, sales &amp; stakeholders · Strategy &amp; business acumen · Broader exposure &amp; ownership
For the next role: Leadership &amp; people management · Domain, regulatory &amp; XBRL · Client, sales &amp; stakeholders · Strategy &amp; business acumen · Broader exposure &amp; ownership</t>
        </is>
      </c>
      <c r="CK290" s="128" t="inlineStr">
        <is>
          <t>Full survey answers not in the files received · How We Grow export needed · HR</t>
        </is>
      </c>
      <c r="CL290" s="133" t="inlineStr">
        <is>
          <t>WHAT THE ROLE DOES: Handles statutory filings, board matters, contracts and legal compliance. At A3: varied work; reviews juniors; go-to for a process.
KEY RESPONSIBILITIES: Handles statutory filings, board matters, contracts and legal compliance; Varied and non-standard work; handles exceptions; A module / process, or work with client or regulatory consequences
DELIVERS: A module / process, or work with client or regulatory consequences
DECIDES ALONE: Technical / QC / client calls on own work
SKILLS &amp; KNOWLEDGE · role-holders: Secretarial · Legal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1 holder, 1 answered the survey; sub-family 2 answered; catalogue RC-005</t>
        </is>
      </c>
      <c r="CM290" s="134" t="inlineStr">
        <is>
          <t>What the role answers for: A module / process, or work with client or regulatory consequences.
Accountability &amp; Impact rating: 2.5 of 12 · A2-level impact.
Manager talent mapping — Latest rating: Not rated · manager · 9-Box Grid placement: Not placed · manager.</t>
        </is>
      </c>
      <c r="CN290" s="135" t="n"/>
      <c r="CO290" s="135" t="n">
        <v>2.5</v>
      </c>
      <c r="CP290" s="136" t="inlineStr">
        <is>
          <t>Not rated · manager</t>
        </is>
      </c>
      <c r="CQ290" s="137" t="inlineStr">
        <is>
          <t>—</t>
        </is>
      </c>
      <c r="CR290" s="137" t="inlineStr">
        <is>
          <t>Not placed · manager</t>
        </is>
      </c>
      <c r="CS290" s="137" t="inlineStr">
        <is>
          <t>No rating data</t>
        </is>
      </c>
      <c r="CT290" s="137" t="n"/>
      <c r="CU290" s="137" t="n"/>
      <c r="CV290" s="137" t="n"/>
      <c r="CW290" s="137" t="n"/>
      <c r="CX290" s="137" t="n"/>
      <c r="CY290" s="137" t="n"/>
      <c r="CZ290" s="137" t="n"/>
      <c r="DA290" s="119" t="n">
        <v>100</v>
      </c>
      <c r="DB290" s="138" t="inlineStr">
        <is>
          <t>Meets the level</t>
        </is>
      </c>
      <c r="DC290" s="138" t="n">
        <v>85</v>
      </c>
      <c r="DD290" s="138" t="n">
        <v>88</v>
      </c>
      <c r="DE290" s="138" t="n">
        <v>113</v>
      </c>
      <c r="DF290" s="138" t="n"/>
      <c r="DG290" s="138" t="inlineStr">
        <is>
          <t>Ownership, Problem solving, Learning agility</t>
        </is>
      </c>
      <c r="DH290" s="138" t="inlineStr">
        <is>
          <t>B1: 89% of profile — close</t>
        </is>
      </c>
      <c r="DI290" s="138" t="inlineStr">
        <is>
          <t>Evidence: Survey | Core: Ownership 1/2, Problem solving 1/2, Communication &amp; collaboration 3/2, Client &amp; quality focus 3/2, Learning agility 1/2, Integrity &amp; compliance 3/2 | Future-ready: AI literacy 1/2, Data literacy 2/2, Digital fluency 2/2, Innovation 2/2 | Functional: Regulatory domain 4/3, Stakeholder mgmt 4/3, Quality &amp; process 4/3, Excel &amp; tools 3/3, Communication 4/3, Prioritisation 3/3</t>
        </is>
      </c>
      <c r="DJ290" s="111" t="inlineStr">
        <is>
          <t>Leadership &amp; people management · Domain, regulatory &amp; XBRL · Client, sales &amp; stakeholders · Strategy &amp; business acumen · Broader exposure &amp; ownership</t>
        </is>
      </c>
      <c r="DK290" s="112" t="n"/>
      <c r="DL290" s="112" t="inlineStr">
        <is>
          <t>Regulatory &amp; BFSI Domain; AI, GenAI &amp; Prompt Engineering; Product, Platform &amp; Domain Knowledge</t>
        </is>
      </c>
      <c r="DM290" s="112" t="inlineStr">
        <is>
          <t>Leadership &amp; people management · Domain, regulatory &amp; XBRL · Client, sales &amp; stakeholders · Strategy &amp; business acumen · Broader exposure &amp; ownership</t>
        </is>
      </c>
      <c r="DN290" s="112" t="n"/>
      <c r="DO290" s="139" t="inlineStr">
        <is>
          <t>No strong match from survey evidence</t>
        </is>
      </c>
      <c r="DP290" s="126" t="inlineStr">
        <is>
          <t>No material overlap found</t>
        </is>
      </c>
      <c r="DQ290" s="126" t="inlineStr">
        <is>
          <t>No close match in other businesses</t>
        </is>
      </c>
      <c r="DR290" s="126" t="n"/>
      <c r="DS290" s="126" t="n"/>
      <c r="DT290" s="126" t="inlineStr">
        <is>
          <t>A3 deep-dive: score 2.88 · gap to B1 0.67 · 0.5–1.0 from B1</t>
        </is>
      </c>
      <c r="DU290" s="140" t="inlineStr">
        <is>
          <t>Senior Secretarial Executive in Secretarial &amp; Legal · Corporate, A3 — IC.
The work: Handles statutory filings, board matters, contracts and legal compliance.
At this level the role owns varied work; reviews juniors; go-to for a process.
Key responsibilities: Handles statutory filings, board matters, contracts and legal compliance; Varied and non-standard work; handles exceptions; A module / process, or work with client or regulatory consequences.</t>
        </is>
      </c>
      <c r="DV290" s="137"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W290" s="137"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Secretarial · Legal
★ = must-have for the family. Scale: 1 Awareness · 2 Working · 3 Practitioner · 4 Advanced · 5 Expert.</t>
        </is>
      </c>
      <c r="DX290" s="137"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0" s="139" t="inlineStr">
        <is>
          <t>Market level: P2 · SFIA 3 Apply
Typical title: Admin / Secretarial Executive
At peers: IRIS Vs Competitor Benchmark — corporate services ladder: Senior Executive
Typical experience: 2–5 yrs · IRIS guide 2–4
Standard: ICSI; Companies Act 2013</t>
        </is>
      </c>
      <c r="DZ290" s="126" t="inlineStr">
        <is>
          <t>2–4 yrs</t>
        </is>
      </c>
      <c r="EA290" s="126" t="inlineStr">
        <is>
          <t>3–5 · 2–5</t>
        </is>
      </c>
      <c r="EB290" s="126" t="inlineStr">
        <is>
          <t>Admin / Secretarial Executive</t>
        </is>
      </c>
      <c r="EC290" s="126" t="inlineStr">
        <is>
          <t>IRIS Vs Competitor Benchmark — corporate services ladder: Senior Executive</t>
        </is>
      </c>
      <c r="ED290" s="126" t="inlineStr">
        <is>
          <t>ICSI · Company Secretary; Companies Act 2013; IFMA · facilities; CIPS · procurement</t>
        </is>
      </c>
      <c r="EE290" s="126" t="inlineStr">
        <is>
          <t>Core 2 · Future 2 · Functional 3 · Leadership not scored</t>
        </is>
      </c>
      <c r="EF290" s="139" t="n"/>
      <c r="EG290" s="126" t="inlineStr">
        <is>
          <t>✓ HRIS: 5.4 yrs, ICSI Marsheets, 0 direct reports
✓ Survey: 20 of 20 questions answered
✗ KRAs: none on file
✓ Manager mapping: rating, 9-box
✗ Job description: not on file</t>
        </is>
      </c>
      <c r="EH290" s="118" t="n"/>
      <c r="EI290" s="118" t="n"/>
      <c r="EJ290" s="118" t="n"/>
      <c r="EK290" s="118" t="inlineStr">
        <is>
          <t>Survey: answered · full text needed · KRAs: not received · Experience: on file</t>
        </is>
      </c>
      <c r="EL290" s="141" t="n"/>
      <c r="EM290" s="142" t="n"/>
      <c r="EN290" s="142" t="n"/>
      <c r="EO290" s="142" t="n"/>
      <c r="EP290" s="142" t="n"/>
      <c r="EQ290" s="143" t="n"/>
      <c r="ER290" s="135" t="n"/>
      <c r="ES290" s="135" t="n"/>
      <c r="ET290" s="135" t="n"/>
      <c r="EU290" s="135" t="n"/>
      <c r="EV290" s="135" t="n"/>
      <c r="EW290" s="135" t="n"/>
      <c r="EX290" s="135" t="n"/>
      <c r="EY290" s="143" t="n"/>
      <c r="EZ290" s="135" t="n"/>
      <c r="FA290" s="135" t="n"/>
      <c r="FB290" s="135" t="n"/>
      <c r="FC290" s="135" t="n"/>
      <c r="FD290" s="135" t="n"/>
    </row>
    <row r="291" ht="300" customHeight="1">
      <c r="A291" s="109" t="inlineStr">
        <is>
          <t>Corporate</t>
        </is>
      </c>
      <c r="B291" s="110" t="inlineStr">
        <is>
          <t>INTN0296</t>
        </is>
      </c>
      <c r="C291" s="110" t="inlineStr">
        <is>
          <t>Sneha Pillai</t>
        </is>
      </c>
      <c r="D291" s="110" t="inlineStr">
        <is>
          <t>Secretarial &amp; Legal</t>
        </is>
      </c>
      <c r="E291" s="110" t="inlineStr">
        <is>
          <t>RC-004</t>
        </is>
      </c>
      <c r="F291" s="110" t="inlineStr">
        <is>
          <t>Santosh Sharma</t>
        </is>
      </c>
      <c r="G291" s="110" t="inlineStr">
        <is>
          <t>IRIS1914</t>
        </is>
      </c>
      <c r="H291" s="110" t="inlineStr">
        <is>
          <t>C1</t>
        </is>
      </c>
      <c r="I291" s="110" t="n"/>
      <c r="J291" s="110" t="n">
        <v>0.6</v>
      </c>
      <c r="K291" s="110" t="n">
        <v>0.6</v>
      </c>
      <c r="L291" s="110" t="inlineStr">
        <is>
          <t>B.Com</t>
        </is>
      </c>
      <c r="M291" s="110" t="n"/>
      <c r="N291" s="144" t="inlineStr">
        <is>
          <t>Intern</t>
        </is>
      </c>
      <c r="O291" s="113" t="inlineStr">
        <is>
          <t>Intern – Company Secretarial &amp; Legal</t>
        </is>
      </c>
      <c r="P291" s="112" t="inlineStr">
        <is>
          <t>Administration, Legal &amp; Secretarial</t>
        </is>
      </c>
      <c r="Q291" s="112" t="inlineStr">
        <is>
          <t>Company Secretarial &amp; Legal</t>
        </is>
      </c>
      <c r="R291" s="113" t="inlineStr">
        <is>
          <t>Not in current mapping files</t>
        </is>
      </c>
      <c r="S291" s="114" t="inlineStr">
        <is>
          <t>A1</t>
        </is>
      </c>
      <c r="T291" s="151" t="inlineStr">
        <is>
          <t>Intern / Trainee</t>
        </is>
      </c>
      <c r="U291" s="151" t="inlineStr">
        <is>
          <t>A</t>
        </is>
      </c>
      <c r="V291" s="112" t="inlineStr">
        <is>
          <t>IC</t>
        </is>
      </c>
      <c r="W291" s="116" t="inlineStr">
        <is>
          <t>● Newly mapped</t>
        </is>
      </c>
      <c r="X291" s="112" t="inlineStr">
        <is>
          <t>Entry / P1 · intern</t>
        </is>
      </c>
      <c r="Y291" s="112" t="inlineStr">
        <is>
          <t>Entry</t>
        </is>
      </c>
      <c r="Z291" s="112" t="inlineStr">
        <is>
          <t>1 Follow</t>
        </is>
      </c>
      <c r="AA291" s="117" t="inlineStr">
        <is>
          <t>A1</t>
        </is>
      </c>
      <c r="AB291" s="118" t="inlineStr">
        <is>
          <t>Band A · Practitioner</t>
        </is>
      </c>
      <c r="AC291" s="118" t="inlineStr">
        <is>
          <t>Intern / Trainee</t>
        </is>
      </c>
      <c r="AD291" s="118" t="inlineStr">
        <is>
          <t>• Same as the model</t>
        </is>
      </c>
      <c r="AE291" s="118" t="inlineStr">
        <is>
          <t>C1</t>
        </is>
      </c>
      <c r="AF291" s="118" t="inlineStr">
        <is>
          <t>OK</t>
        </is>
      </c>
      <c r="AG291" s="118" t="inlineStr">
        <is>
          <t>No change · already below the manager</t>
        </is>
      </c>
      <c r="AH291" s="118" t="n">
        <v>2</v>
      </c>
      <c r="AI291" s="118" t="n"/>
      <c r="AJ291" s="119" t="inlineStr">
        <is>
          <t>—</t>
        </is>
      </c>
      <c r="AK291" s="120" t="n"/>
      <c r="AL291" s="121" t="str">
        <f>IFERROR(INDEX(WM_C,MATCH($AJ291,WM_KEY,0)),"")</f>
        <v/>
      </c>
      <c r="AM291" s="122" t="str">
        <f>IF(OR(AK291="",AL291=""),"",AK291*AL291)</f>
        <v/>
      </c>
      <c r="AN291" s="120" t="n"/>
      <c r="AO291" s="121" t="str">
        <f>IFERROR(INDEX(WM_AU,MATCH($AJ291,WM_KEY,0)),"")</f>
        <v/>
      </c>
      <c r="AP291" s="122" t="str">
        <f>IF(OR(AN291="",AO291=""),"",AN291*AO291)</f>
        <v/>
      </c>
      <c r="AQ291" s="120" t="n"/>
      <c r="AR291" s="121" t="str">
        <f>IFERROR(INDEX(WM_AC,MATCH($AJ291,WM_KEY,0)),"")</f>
        <v/>
      </c>
      <c r="AS291" s="122" t="str">
        <f>IF(OR(AQ291="",AR291=""),"",AQ291*AR291)</f>
        <v/>
      </c>
      <c r="AT291" s="120" t="n"/>
      <c r="AU291" s="121" t="str">
        <f>IFERROR(INDEX(WM_L,MATCH($AJ291,WM_KEY,0)),"")</f>
        <v/>
      </c>
      <c r="AV291" s="122" t="str">
        <f>IF(OR(AT291="",AU291=""),"",AT291*AU291)</f>
        <v/>
      </c>
      <c r="AW291" s="120" t="n"/>
      <c r="AX291" s="121" t="str">
        <f>IFERROR(INDEX(WM_E,MATCH($AJ291,WM_KEY,0)),"")</f>
        <v/>
      </c>
      <c r="AY291" s="122" t="str">
        <f>IF(OR(AW291="",AX291=""),"",AW291*AX291)</f>
        <v/>
      </c>
      <c r="AZ291" s="123" t="n"/>
      <c r="BA291" s="121" t="str">
        <f>IFERROR(INDEX(WM_BI,MATCH($AJ291,WM_KEY,0)),"")</f>
        <v/>
      </c>
      <c r="BB291" s="122" t="str">
        <f>IF(OR(AZ291="",BA291=""),"",AZ291*BA291)</f>
        <v/>
      </c>
      <c r="BC291" s="122" t="str">
        <f>IF(COUNT(AM291,AP291,AS291,AV291,AY291,BB291)&lt;6,"",SUM(AM291,AP291,AS291,AV291,AY291,BB291))</f>
        <v/>
      </c>
      <c r="BD291" s="122" t="str">
        <f>IF(BC291="","",INDEX({"A1","A2","A3","B1","B2","B3","C1","C2","D1","D2","E1","E2"},MAX(1,MIN(12,ROUND(BC291,0)))))</f>
        <v/>
      </c>
      <c r="BE291" s="114" t="inlineStr">
        <is>
          <t>A1</t>
        </is>
      </c>
      <c r="BF291" s="124" t="inlineStr">
        <is>
          <t>Placed by rule</t>
        </is>
      </c>
      <c r="BG291" s="125" t="inlineStr">
        <is>
          <t>Not scored: interns and first-year trainees start at A1.</t>
        </is>
      </c>
      <c r="BH291" s="125" t="inlineStr">
        <is>
          <t>Not scored: interns and first-year trainees start at A1.</t>
        </is>
      </c>
      <c r="BI291" s="125" t="inlineStr">
        <is>
          <t>Interns and first-year trainees start at A1.</t>
        </is>
      </c>
      <c r="BJ291" s="125" t="inlineStr">
        <is>
          <t>—</t>
        </is>
      </c>
      <c r="BK291" s="126" t="n"/>
      <c r="BL291" s="126" t="inlineStr">
        <is>
          <t>Medium</t>
        </is>
      </c>
      <c r="BM291" s="126" t="n"/>
      <c r="BN291" s="125" t="inlineStr">
        <is>
          <t>Stable · moves in fewer than 5 of 30 weight tests</t>
        </is>
      </c>
      <c r="BO291" s="148" t="inlineStr">
        <is>
          <t>Not scored: interns and first-year trainees start at A1.</t>
        </is>
      </c>
      <c r="BP291" s="129" t="inlineStr">
        <is>
          <t>Not scored: interns and first-year trainees start at A1.</t>
        </is>
      </c>
      <c r="BQ291" s="129" t="inlineStr">
        <is>
          <t>Not scored: interns and first-year trainees start at A1.</t>
        </is>
      </c>
      <c r="BR291" s="129" t="inlineStr">
        <is>
          <t>Not scored: interns and first-year trainees start at A1.</t>
        </is>
      </c>
      <c r="BS291" s="129" t="inlineStr">
        <is>
          <t>Not scored: interns and first-year trainees start at A1.</t>
        </is>
      </c>
      <c r="BT291" s="129" t="inlineStr">
        <is>
          <t>Not scored: interns and first-year trainees start at A1.</t>
        </is>
      </c>
      <c r="BU291" s="127" t="inlineStr">
        <is>
          <t>KRAs not received · manager to supply</t>
        </is>
      </c>
      <c r="BV291" s="125" t="n"/>
      <c r="BW291" s="125" t="n"/>
      <c r="BX291" s="125" t="n"/>
      <c r="BY291" s="125" t="n"/>
      <c r="BZ291" s="128" t="inlineStr">
        <is>
          <t>KRAs not received · manager to supply</t>
        </is>
      </c>
      <c r="CA291" s="125" t="n"/>
      <c r="CB291" s="130" t="n">
        <v>20</v>
      </c>
      <c r="CC291" s="128" t="inlineStr">
        <is>
          <t>Full survey answers not in the files received · How We Grow export needed · HR</t>
        </is>
      </c>
      <c r="CD291" s="131" t="inlineStr">
        <is>
          <t>—</t>
        </is>
      </c>
      <c r="CE291" s="131" t="inlineStr">
        <is>
          <t>—</t>
        </is>
      </c>
      <c r="CF291" s="131" t="inlineStr">
        <is>
          <t>—</t>
        </is>
      </c>
      <c r="CG291" s="131" t="inlineStr">
        <is>
          <t>—</t>
        </is>
      </c>
      <c r="CH291" s="132" t="n"/>
      <c r="CI291" s="131" t="n"/>
      <c r="CJ291" s="131" t="inlineStr">
        <is>
          <t>Self-identified: Domain, regulatory &amp; XBRL · Broader exposure &amp; ownership
For the next role: Domain, regulatory &amp; XBRL · Broader exposure &amp; ownership</t>
        </is>
      </c>
      <c r="CK291" s="128" t="inlineStr">
        <is>
          <t>Full survey answers not in the files received · How We Grow export needed · HR</t>
        </is>
      </c>
      <c r="CL291" s="133" t="inlineStr">
        <is>
          <t>WHAT THE ROLE DOES: Handles statutory filings, board matters, contracts and legal compliance. At A1: learning the role; all work reviewed.
KEY RESPONSIBILITIES: Handles statutory filings, board matters, contracts and legal compliance; Learning; follows worked examples; Learning tasks
DELIVERS: Learning tasks
DECIDES ALONE: Needs approval / close guidance
SKILLS &amp; KNOWLEDGE · role-holders: Secretarial · Legal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1 · Future-ready 1 · Functional 1 · Leadership —
CREDENTIALS: Domain certifications · optional
SOURCE: Framework only · fewer than 3 answered — 1 holder, 1 answered the survey; sub-family 2 answered; catalogue RC-004</t>
        </is>
      </c>
      <c r="CM291" s="134" t="inlineStr">
        <is>
          <t>What the role answers for: Learning tasks.
Manager talent mapping — Latest rating: Not rated · manager · 9-Box Grid placement: Not placed · manager.</t>
        </is>
      </c>
      <c r="CN291" s="135" t="n"/>
      <c r="CO291" s="135" t="n"/>
      <c r="CP291" s="136" t="inlineStr">
        <is>
          <t>Not rated · manager</t>
        </is>
      </c>
      <c r="CQ291" s="137" t="inlineStr">
        <is>
          <t>—</t>
        </is>
      </c>
      <c r="CR291" s="137" t="inlineStr">
        <is>
          <t>Not placed · manager</t>
        </is>
      </c>
      <c r="CS291" s="137" t="inlineStr">
        <is>
          <t>No rating data</t>
        </is>
      </c>
      <c r="CT291" s="137" t="n"/>
      <c r="CU291" s="137" t="n"/>
      <c r="CV291" s="137" t="n"/>
      <c r="CW291" s="137" t="n"/>
      <c r="CX291" s="137" t="n"/>
      <c r="CY291" s="137" t="n"/>
      <c r="CZ291" s="137" t="n"/>
      <c r="DA291" s="119" t="n">
        <v>102</v>
      </c>
      <c r="DB291" s="138" t="inlineStr">
        <is>
          <t>Meets the level</t>
        </is>
      </c>
      <c r="DC291" s="138" t="n">
        <v>100</v>
      </c>
      <c r="DD291" s="138" t="n">
        <v>100</v>
      </c>
      <c r="DE291" s="138" t="n">
        <v>103</v>
      </c>
      <c r="DF291" s="138" t="n"/>
      <c r="DG291" s="138" t="inlineStr">
        <is>
          <t>None — maintain and stretch</t>
        </is>
      </c>
      <c r="DH291" s="138" t="inlineStr">
        <is>
          <t>A2: 54% of profile — not yet</t>
        </is>
      </c>
      <c r="DI291" s="138" t="inlineStr">
        <is>
          <t>Evidence: Survey | Core: Ownership 1/1, Problem solving 1/1, Communication &amp; collaboration 1/1, Client &amp; quality focus 1/1, Learning agility 1/1, Integrity &amp; compliance 1/1 | Future-ready: AI literacy 1/1, Data literacy 1/1, Digital fluency 1/1, Innovation 1/1 | Functional: Regulatory domain 2/1, Stakeholder mgmt 1/1, Quality &amp; process 1/1, Excel &amp; tools 1/1, Communication 1/1, Prioritisation 1/1</t>
        </is>
      </c>
      <c r="DJ291" s="111" t="inlineStr">
        <is>
          <t>Domain, regulatory &amp; XBRL · Broader exposure &amp; ownership</t>
        </is>
      </c>
      <c r="DK291" s="112" t="n"/>
      <c r="DL291" s="112" t="inlineStr">
        <is>
          <t>AI, GenAI &amp; Prompt Engineering; Advanced Excel &amp; Productivity Tools; Regulatory &amp; BFSI Domain</t>
        </is>
      </c>
      <c r="DM291" s="112" t="inlineStr">
        <is>
          <t>Domain, regulatory &amp; XBRL · Broader exposure &amp; ownership</t>
        </is>
      </c>
      <c r="DN291" s="112" t="n"/>
      <c r="DO291" s="139" t="inlineStr">
        <is>
          <t>No strong match from survey evidence</t>
        </is>
      </c>
      <c r="DP291" s="126" t="inlineStr">
        <is>
          <t>No material overlap found</t>
        </is>
      </c>
      <c r="DQ291" s="126" t="inlineStr">
        <is>
          <t>No close match in other businesses</t>
        </is>
      </c>
      <c r="DR291" s="126" t="n"/>
      <c r="DS291" s="126" t="n"/>
      <c r="DT291" s="126" t="n"/>
      <c r="DU291" s="140" t="inlineStr">
        <is>
          <t>Intern – Company Secretarial &amp; Legal in Secretarial &amp; Legal · Corporate, A1 — IC.
The work: Handles statutory filings, board matters, contracts and legal compliance.
At this level the role owns learning the role; all work reviewed.
Key responsibilities: Handles statutory filings, board matters, contracts and legal compliance; Learning; follows worked examples; Learning tasks.</t>
        </is>
      </c>
      <c r="DV291" s="137" t="inlineStr">
        <is>
          <t>Hire as: Admin Assistant — IRIS A1 Intern / Trainee · IC
Market level: Entry / P1 · intern · SFIA 1 Follow
Experience: 0 yrs · fresher / intern yrs · Education: Graduate; ICSI · CS / LLB for secretarial &amp; legal
Equivalent titles at peers: IRIS Vs Competitor Benchmark — corporate services ladder – Trainee
Credentials: Domain certifications · optional
Must already know: Companies Act / statutory filings; vendor contracts</t>
        </is>
      </c>
      <c r="DW291" s="137" t="inlineStr">
        <is>
          <t>FUNCTIONAL — skill level 1 of 5 · Awareness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Secretarial · Legal
★ = must-have for the family. Scale: 1 Awareness · 2 Working · 3 Practitioner · 4 Advanced · 5 Expert.</t>
        </is>
      </c>
      <c r="DX291" s="137" t="inlineStr">
        <is>
          <t>Draft — generated from the framework; hiring-manager review pending · HR Super Master, sheet T5.
1. [Regulatory &amp; BFSI Domain · level 1] Tell me about recent work that shows this: "Knows the relevant regulators, returns and rules". What exactly did you do, how, and what was the result? Assess with: Domain interview.
2. [Stakeholder &amp; Client Management · level 1] Tell me about recent work that shows this: "Manages client communication and expectations for own work". What exactly did you do, how, and what was the result? Assess with: Role play / behavioural interview.
3. [Process Improvement &amp; Quality Mindset · level 1] Give an example that shows you can do this: "Delivers right-first-time; improves own checklists". Assess with: Work sample / case.
4. [Advanced Excel &amp; Productivity Tools · level 1] Give an example that shows you can do this: "Uses advanced Excel, Word, HTML and conversion tools fluently". Assess with: Practical test.
5. [Communication &amp; Presentation · level 1] Give an example that shows you can do this: "Writes and presents clearly to clients and teams". Assess with: Presentation / writing test.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291" s="139" t="inlineStr">
        <is>
          <t>Market level: Entry / P1 · intern · SFIA 1 Follow
Typical title: Admin Assistant
At peers: IRIS Vs Competitor Benchmark — corporate services ladder: Trainee
Standard: ICSI; Companies Act 2013</t>
        </is>
      </c>
      <c r="DZ291" s="126" t="inlineStr">
        <is>
          <t>0 yrs · fresher / intern</t>
        </is>
      </c>
      <c r="EA291" s="126" t="inlineStr">
        <is>
          <t>—</t>
        </is>
      </c>
      <c r="EB291" s="126" t="inlineStr">
        <is>
          <t>Admin Assistant</t>
        </is>
      </c>
      <c r="EC291" s="126" t="inlineStr">
        <is>
          <t>IRIS Vs Competitor Benchmark — corporate services ladder: Trainee</t>
        </is>
      </c>
      <c r="ED291" s="126" t="inlineStr">
        <is>
          <t>ICSI · Company Secretary; Companies Act 2013; IFMA · facilities; CIPS · procurement</t>
        </is>
      </c>
      <c r="EE291" s="126" t="inlineStr">
        <is>
          <t>Core 1 · Future 1 · Functional 1 · Leadership not scored</t>
        </is>
      </c>
      <c r="EF291" s="139" t="n"/>
      <c r="EG291" s="126" t="inlineStr">
        <is>
          <t>✓ HRIS: 0.6 yrs, B.Com, 0 direct reports
✓ Survey: 20 of 20 questions answered
✗ KRAs: none on file
✓ Manager mapping: rating, 9-box
✗ Job description: not on file</t>
        </is>
      </c>
      <c r="EH291" s="118" t="n"/>
      <c r="EI291" s="118" t="n"/>
      <c r="EJ291" s="118" t="n"/>
      <c r="EK291" s="118" t="inlineStr">
        <is>
          <t>Survey: answered · full text needed · KRAs: not received · Experience: on file</t>
        </is>
      </c>
      <c r="EL291" s="141" t="n"/>
      <c r="EM291" s="142" t="n"/>
      <c r="EN291" s="142" t="n"/>
      <c r="EO291" s="142" t="n"/>
      <c r="EP291" s="142" t="n"/>
      <c r="EQ291" s="143" t="n"/>
      <c r="ER291" s="135" t="n"/>
      <c r="ES291" s="135" t="n"/>
      <c r="ET291" s="135" t="n"/>
      <c r="EU291" s="135" t="n"/>
      <c r="EV291" s="135" t="n"/>
      <c r="EW291" s="135" t="n"/>
      <c r="EX291" s="135" t="n"/>
      <c r="EY291" s="143" t="n"/>
      <c r="EZ291" s="135" t="n"/>
      <c r="FA291" s="135" t="n"/>
      <c r="FB291" s="135" t="n"/>
      <c r="FC291" s="135" t="n"/>
      <c r="FD291" s="135" t="n"/>
    </row>
    <row r="292" ht="300" customHeight="1">
      <c r="A292" s="109" t="inlineStr">
        <is>
          <t>Corporate</t>
        </is>
      </c>
      <c r="B292" s="110" t="inlineStr">
        <is>
          <t>IRIS2060</t>
        </is>
      </c>
      <c r="C292" s="110" t="inlineStr">
        <is>
          <t>P K X Thomas</t>
        </is>
      </c>
      <c r="D292" s="110" t="inlineStr">
        <is>
          <t>Technology</t>
        </is>
      </c>
      <c r="E292" s="110" t="inlineStr">
        <is>
          <t>RC-EL-BH-E1</t>
        </is>
      </c>
      <c r="F292" s="110" t="inlineStr">
        <is>
          <t>— · top of the organisation</t>
        </is>
      </c>
      <c r="G292" s="110" t="inlineStr">
        <is>
          <t>Not in this file</t>
        </is>
      </c>
      <c r="H292" s="110" t="inlineStr">
        <is>
          <t>—</t>
        </is>
      </c>
      <c r="I292" s="110" t="n">
        <v>3</v>
      </c>
      <c r="J292" s="110" t="n">
        <v>34.9</v>
      </c>
      <c r="K292" s="110" t="n">
        <v>4.1</v>
      </c>
      <c r="L292" s="110" t="inlineStr">
        <is>
          <t>MCA</t>
        </is>
      </c>
      <c r="M292" s="110" t="n"/>
      <c r="N292" s="111" t="inlineStr">
        <is>
          <t>Chief Technology Officer</t>
        </is>
      </c>
      <c r="O292" s="112" t="inlineStr">
        <is>
          <t>Chief Technology Officer</t>
        </is>
      </c>
      <c r="P292" s="113" t="inlineStr">
        <is>
          <t>Executive Leadership</t>
        </is>
      </c>
      <c r="Q292" s="113" t="inlineStr">
        <is>
          <t>Business Head</t>
        </is>
      </c>
      <c r="R292" s="113" t="inlineStr">
        <is>
          <t>Not in current mapping files</t>
        </is>
      </c>
      <c r="S292" s="114" t="inlineStr">
        <is>
          <t>E1</t>
        </is>
      </c>
      <c r="T292" s="112" t="inlineStr">
        <is>
          <t>CXO / President</t>
        </is>
      </c>
      <c r="U292" s="112" t="inlineStr">
        <is>
          <t>E</t>
        </is>
      </c>
      <c r="V292" s="112" t="inlineStr">
        <is>
          <t>People Manager</t>
        </is>
      </c>
      <c r="W292" s="116" t="inlineStr">
        <is>
          <t>● Newly mapped</t>
        </is>
      </c>
      <c r="X292" s="112" t="inlineStr">
        <is>
          <t>E5</t>
        </is>
      </c>
      <c r="Y292" s="112" t="inlineStr">
        <is>
          <t>C-Level</t>
        </is>
      </c>
      <c r="Z292" s="112" t="inlineStr">
        <is>
          <t>7</t>
        </is>
      </c>
      <c r="AA292" s="117" t="inlineStr">
        <is>
          <t>E1</t>
        </is>
      </c>
      <c r="AB292" s="118" t="inlineStr">
        <is>
          <t>Band E · Enterprise leadership</t>
        </is>
      </c>
      <c r="AC292" s="118" t="inlineStr">
        <is>
          <t>CXO / President</t>
        </is>
      </c>
      <c r="AD292" s="118" t="inlineStr">
        <is>
          <t>• Same as the model</t>
        </is>
      </c>
      <c r="AE292" s="118" t="inlineStr">
        <is>
          <t>—</t>
        </is>
      </c>
      <c r="AF292" s="118" t="inlineStr">
        <is>
          <t>—</t>
        </is>
      </c>
      <c r="AG292" s="118" t="inlineStr">
        <is>
          <t>Top of the reporting line</t>
        </is>
      </c>
      <c r="AH292" s="118" t="n">
        <v>0</v>
      </c>
      <c r="AI292" s="118" t="inlineStr">
        <is>
          <t>Department head · moved to Executive Leadership · Business Head; was Executive Leadership · Enterprise Leadership</t>
        </is>
      </c>
      <c r="AJ292" s="119" t="inlineStr">
        <is>
          <t>Corporate · Technology · Bands D–E · Leadership</t>
        </is>
      </c>
      <c r="AK292" s="120" t="n">
        <v>11</v>
      </c>
      <c r="AL292" s="121">
        <f>IFERROR(INDEX(WM_C,MATCH($AJ292,WM_KEY,0)),"")</f>
        <v>0.37</v>
      </c>
      <c r="AM292" s="122">
        <f>IF(OR(AK292="",AL292=""),"",AK292*AL292)</f>
        <v>4.07</v>
      </c>
      <c r="AN292" s="120" t="n">
        <v>11</v>
      </c>
      <c r="AO292" s="121">
        <f>IFERROR(INDEX(WM_AU,MATCH($AJ292,WM_KEY,0)),"")</f>
        <v>0.19</v>
      </c>
      <c r="AP292" s="122">
        <f>IF(OR(AN292="",AO292=""),"",AN292*AO292)</f>
        <v>2.09</v>
      </c>
      <c r="AQ292" s="120" t="n">
        <v>11</v>
      </c>
      <c r="AR292" s="121">
        <f>IFERROR(INDEX(WM_AC,MATCH($AJ292,WM_KEY,0)),"")</f>
        <v>0.11</v>
      </c>
      <c r="AS292" s="122">
        <f>IF(OR(AQ292="",AR292=""),"",AQ292*AR292)</f>
        <v>1.21</v>
      </c>
      <c r="AT292" s="120" t="n">
        <v>11</v>
      </c>
      <c r="AU292" s="121">
        <f>IFERROR(INDEX(WM_L,MATCH($AJ292,WM_KEY,0)),"")</f>
        <v>0.2</v>
      </c>
      <c r="AV292" s="122">
        <f>IF(OR(AT292="",AU292=""),"",AT292*AU292)</f>
        <v>2.2</v>
      </c>
      <c r="AW292" s="120" t="n">
        <v>12</v>
      </c>
      <c r="AX292" s="121">
        <f>IFERROR(INDEX(WM_E,MATCH($AJ292,WM_KEY,0)),"")</f>
        <v>0.05</v>
      </c>
      <c r="AY292" s="122">
        <f>IF(OR(AW292="",AX292=""),"",AW292*AX292)</f>
        <v>0.6</v>
      </c>
      <c r="AZ292" s="123" t="n">
        <v>11</v>
      </c>
      <c r="BA292" s="121">
        <f>IFERROR(INDEX(WM_BI,MATCH($AJ292,WM_KEY,0)),"")</f>
        <v>0.08</v>
      </c>
      <c r="BB292" s="122">
        <f>IF(OR(AZ292="",BA292=""),"",AZ292*BA292)</f>
        <v>0.88</v>
      </c>
      <c r="BC292" s="122">
        <f>IF(COUNT(AM292,AP292,AS292,AV292,AY292,BB292)&lt;6,"",SUM(AM292,AP292,AS292,AV292,AY292,BB292))</f>
        <v>11.05</v>
      </c>
      <c r="BD292" s="122" t="str">
        <f>IF(BC292="","",INDEX({"A1","A2","A3","B1","B2","B3","C1","C2","D1","D2","E1","E2"},MAX(1,MIN(12,ROUND(BC292,0)))))</f>
        <v>E1</v>
      </c>
      <c r="BE292" s="114" t="inlineStr">
        <is>
          <t>E1</t>
        </is>
      </c>
      <c r="BF292" s="124" t="inlineStr">
        <is>
          <t>The score decided the level</t>
        </is>
      </c>
      <c r="BG292"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292" s="125" t="inlineStr">
        <is>
          <t>At build: Complexity 4.07 + Autonomy 2.09 + Accountability 1.21 + Leadership 2.20 + Experience 0.60 + Business impact 0.88
= 11.05 points → nearest level 11 = E1
Final level: E1 · same as the score</t>
        </is>
      </c>
      <c r="BI292" s="125" t="inlineStr">
        <is>
          <t>No rule applied: the score decides.</t>
        </is>
      </c>
      <c r="BJ292" s="125" t="inlineStr">
        <is>
          <t>Input needed</t>
        </is>
      </c>
      <c r="BK292" s="126" t="n"/>
      <c r="BL292" s="126" t="inlineStr">
        <is>
          <t>Low</t>
        </is>
      </c>
      <c r="BM292" s="126" t="inlineStr">
        <is>
          <t>• No survey answers or KRA — the role factors rest on designation and reporting lines only</t>
        </is>
      </c>
      <c r="BN292" s="125" t="inlineStr">
        <is>
          <t>Stable · moves in fewer than 5 of 30 weight tests</t>
        </is>
      </c>
      <c r="BO292" s="127" t="inlineStr">
        <is>
          <t>Rated 11 of 12
Start: 11.0 · CXO title
Evidence: no survey answers or KRAs on file → rating stays at the start
Market: E1 = Enterprise-level functional strategy</t>
        </is>
      </c>
      <c r="BP292" s="128" t="inlineStr">
        <is>
          <t>Rated 11 of 12
Start: 11.0 · CXO title
Evidence: no survey answers or KRAs on file → rating stays at the start
Market: E1 = Sets enterprise priorities for the function</t>
        </is>
      </c>
      <c r="BQ292" s="128" t="inlineStr">
        <is>
          <t>Rated 11 of 12
Start: 11.0 · CXO title; 3 direct reports, 85 people in the organisation
Evidence: no survey answers or KRAs on file → rating stays at the start
Market: E1 = Enterprise-wide functional results</t>
        </is>
      </c>
      <c r="BR292" s="128" t="inlineStr">
        <is>
          <t>Rated 11 of 12
Start: 11.0
Evidence: no survey answers or KRAs on file → rating stays at the start
Team: 3 direct reports · People Manager
Market: E1 = Shapes enterprise strategy</t>
        </is>
      </c>
      <c r="BS292" s="129" t="inlineStr">
        <is>
          <t>Rated 12 of 12
Experience: 34.9 yrs total · 30.8 before IRIS + 4.1 at IRIS = 12.0 on the experience scale
Qualification: MCA · postgraduate, relevant to the work → +0.5</t>
        </is>
      </c>
      <c r="BT292" s="129"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U292" s="127" t="inlineStr">
        <is>
          <t>KRAs not received · manager to supply</t>
        </is>
      </c>
      <c r="BV292" s="125" t="n"/>
      <c r="BW292" s="125" t="n"/>
      <c r="BX292" s="125" t="n"/>
      <c r="BY292" s="125" t="n"/>
      <c r="BZ292" s="128" t="inlineStr">
        <is>
          <t>KRAs not received · manager to supply</t>
        </is>
      </c>
      <c r="CA292" s="125" t="n"/>
      <c r="CB292" s="130" t="n">
        <v>0</v>
      </c>
      <c r="CC292" s="128" t="inlineStr">
        <is>
          <t>No survey response on file</t>
        </is>
      </c>
      <c r="CD292" s="131" t="inlineStr">
        <is>
          <t>—</t>
        </is>
      </c>
      <c r="CE292" s="131" t="inlineStr">
        <is>
          <t>—</t>
        </is>
      </c>
      <c r="CF292" s="131" t="inlineStr">
        <is>
          <t>—</t>
        </is>
      </c>
      <c r="CG292" s="131" t="inlineStr">
        <is>
          <t>—</t>
        </is>
      </c>
      <c r="CH29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92" s="131" t="n"/>
      <c r="CJ292" s="131" t="n"/>
      <c r="CK292" s="128" t="inlineStr">
        <is>
          <t>No survey response on file</t>
        </is>
      </c>
      <c r="CL292" s="133"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M292" s="134" t="inlineStr">
        <is>
          <t>What the role answers for: Enterprise-wide functional results.
Accountability &amp; Impact rating: 11 of 12 · E1-level impact.
Leads 3 direct reports.
Manager talent mapping — Latest rating: Not rated · manager · 9-Box Grid placement: Not placed · manager.</t>
        </is>
      </c>
      <c r="CN292" s="135" t="n"/>
      <c r="CO292" s="135" t="n">
        <v>11</v>
      </c>
      <c r="CP292" s="136" t="inlineStr">
        <is>
          <t>Not rated · manager</t>
        </is>
      </c>
      <c r="CQ292" s="137" t="inlineStr">
        <is>
          <t>—</t>
        </is>
      </c>
      <c r="CR292" s="137" t="inlineStr">
        <is>
          <t>Not placed · manager</t>
        </is>
      </c>
      <c r="CS292" s="137" t="inlineStr">
        <is>
          <t>No rating data</t>
        </is>
      </c>
      <c r="CT292" s="137" t="n"/>
      <c r="CU292" s="137" t="n"/>
      <c r="CV292" s="137" t="n"/>
      <c r="CW292" s="137" t="inlineStr">
        <is>
          <t>Succession: No successor identified · ready now — · in 6–12 months — · high potential —</t>
        </is>
      </c>
      <c r="CX292" s="137" t="n"/>
      <c r="CY292" s="137" t="n"/>
      <c r="CZ292" s="137" t="n"/>
      <c r="DA292" s="119" t="n"/>
      <c r="DB292" s="138" t="inlineStr">
        <is>
          <t>Not assessed — no survey or KRA evidence</t>
        </is>
      </c>
      <c r="DC292" s="138" t="n"/>
      <c r="DD292" s="138" t="n"/>
      <c r="DE292" s="138" t="n"/>
      <c r="DF292" s="138" t="n"/>
      <c r="DG292" s="138" t="n"/>
      <c r="DH292" s="138" t="n"/>
      <c r="DI292" s="138" t="inlineStr">
        <is>
          <t>Required at E1: Core 5 · Future-ready 5 · Functional Business acumen 4 · People leadership 4 · Stakeholder mgmt 4 · Product &amp; domain 4 · Regulatory domain 4 · Communication 4 · Leadership 5 — rate in manager validation using sheet 4.</t>
        </is>
      </c>
      <c r="DJ292" s="111" t="n"/>
      <c r="DK292" s="112" t="n"/>
      <c r="DL292" s="112" t="inlineStr">
        <is>
          <t>Strategic Thinking &amp; Business Acumen</t>
        </is>
      </c>
      <c r="DM292" s="112" t="n"/>
      <c r="DN292" s="112" t="n"/>
      <c r="DO292" s="139" t="n"/>
      <c r="DP292" s="126" t="inlineStr">
        <is>
          <t>No survey text</t>
        </is>
      </c>
      <c r="DQ292" s="126" t="inlineStr">
        <is>
          <t>No survey text</t>
        </is>
      </c>
      <c r="DR292" s="126" t="inlineStr">
        <is>
          <t>Below norm</t>
        </is>
      </c>
      <c r="DS292" s="126" t="n"/>
      <c r="DT292" s="126" t="n"/>
      <c r="DU292" s="140" t="inlineStr">
        <is>
          <t>Chief Technology Officer in Technology · Corporate,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3 direct reports.</t>
        </is>
      </c>
      <c r="DV292" s="137"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W292"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X292"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292" s="139"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Z292" s="126" t="inlineStr">
        <is>
          <t>20+ yrs</t>
        </is>
      </c>
      <c r="EA292" s="126" t="inlineStr">
        <is>
          <t>—</t>
        </is>
      </c>
      <c r="EB292" s="126" t="inlineStr">
        <is>
          <t>CXO · functional chief</t>
        </is>
      </c>
      <c r="EC292" s="126" t="inlineStr">
        <is>
          <t>IRIS Vs Market Benchmark — Aon Radford / Mercer executive codes: E5 C-level · functional · IRIS Vs Competitor Benchmark — regtech / SaaS executive titles: CTO · CFO · CRO · CCO · COO</t>
        </is>
      </c>
      <c r="ED292" s="126" t="inlineStr">
        <is>
          <t>Aon Radford executive levels E1–E6; Mercer ET1–ET3; Korn Ferry Leadership Architect</t>
        </is>
      </c>
      <c r="EE292" s="126" t="inlineStr">
        <is>
          <t>Core 5 · Future 5 · Functional 4 · Leadership 5</t>
        </is>
      </c>
      <c r="EF292" s="127" t="inlineStr">
        <is>
          <t>• Survey response or KRAs describing the work · nothing on file — Employee + manager</t>
        </is>
      </c>
      <c r="EG292" s="126" t="inlineStr">
        <is>
          <t>✓ HRIS: 34.9 yrs, MCA, 3 direct reports
✗ Survey: no response
✗ KRAs: none on file
✓ Manager mapping: rating, 9-box
✗ Job description: not on file</t>
        </is>
      </c>
      <c r="EH292" s="118" t="inlineStr">
        <is>
          <t xml:space="preserve">D352 · Input needed · Medium: • Survey response or KRAs describing the work · nothing on file — Employee + manager · owner Employee + manager · </t>
        </is>
      </c>
      <c r="EI292" s="118" t="inlineStr">
        <is>
          <t>R125 · Survey response or KRAs describing the work · nothing on file · Employee + manager · Open</t>
        </is>
      </c>
      <c r="EJ292" s="118" t="inlineStr">
        <is>
          <t>Survey response or KRAs describing the work · nothing on file · Employee + manager</t>
        </is>
      </c>
      <c r="EK292" s="118" t="inlineStr">
        <is>
          <t>Survey: no response · KRAs: not received · Experience: on file</t>
        </is>
      </c>
      <c r="EL292" s="141" t="n"/>
      <c r="EM292" s="142" t="n"/>
      <c r="EN292" s="142" t="n"/>
      <c r="EO292" s="142" t="n"/>
      <c r="EP292" s="142" t="n"/>
      <c r="EQ292" s="143" t="n"/>
      <c r="ER292" s="135" t="n"/>
      <c r="ES292" s="135" t="n"/>
      <c r="ET292" s="135" t="n"/>
      <c r="EU292" s="135" t="n"/>
      <c r="EV292" s="135" t="n"/>
      <c r="EW292" s="135" t="n"/>
      <c r="EX292" s="135" t="n"/>
      <c r="EY292" s="143" t="n"/>
      <c r="EZ292" s="135" t="n"/>
      <c r="FA292" s="135" t="n"/>
      <c r="FB292" s="135" t="n"/>
      <c r="FC292" s="135" t="n"/>
      <c r="FD292" s="135" t="n"/>
    </row>
    <row r="293" ht="300" customHeight="1">
      <c r="A293" s="109" t="inlineStr">
        <is>
          <t>Corporate</t>
        </is>
      </c>
      <c r="B293" s="110" t="inlineStr">
        <is>
          <t>IRISC344</t>
        </is>
      </c>
      <c r="C293" s="110" t="inlineStr">
        <is>
          <t>Vikas Thakur</t>
        </is>
      </c>
      <c r="D293" s="110" t="inlineStr">
        <is>
          <t>Technology</t>
        </is>
      </c>
      <c r="E293" s="110" t="inlineStr">
        <is>
          <t>RC-133</t>
        </is>
      </c>
      <c r="F293" s="110" t="inlineStr">
        <is>
          <t>Pradip Dey</t>
        </is>
      </c>
      <c r="G293" s="110" t="inlineStr">
        <is>
          <t>IRISC223</t>
        </is>
      </c>
      <c r="H293" s="110" t="inlineStr">
        <is>
          <t>C2</t>
        </is>
      </c>
      <c r="I293" s="110" t="n"/>
      <c r="J293" s="110" t="n">
        <v>11.4</v>
      </c>
      <c r="K293" s="110" t="n">
        <v>0.5</v>
      </c>
      <c r="L293" s="110" t="inlineStr">
        <is>
          <t>B.Tech</t>
        </is>
      </c>
      <c r="M293" s="110" t="n"/>
      <c r="N293" s="111" t="inlineStr">
        <is>
          <t>Agile Coach</t>
        </is>
      </c>
      <c r="O293" s="112" t="inlineStr">
        <is>
          <t>Agile Coach</t>
        </is>
      </c>
      <c r="P293" s="112" t="inlineStr">
        <is>
          <t>Project &amp; Program Management</t>
        </is>
      </c>
      <c r="Q293" s="112" t="inlineStr">
        <is>
          <t>PMO &amp; Delivery Excellence</t>
        </is>
      </c>
      <c r="R293" s="113" t="inlineStr">
        <is>
          <t>Not in current mapping files</t>
        </is>
      </c>
      <c r="S293" s="114" t="inlineStr">
        <is>
          <t>B3</t>
        </is>
      </c>
      <c r="T293" s="149" t="inlineStr">
        <is>
          <t>Lead Specialist</t>
        </is>
      </c>
      <c r="U293" s="149" t="inlineStr">
        <is>
          <t>B</t>
        </is>
      </c>
      <c r="V293" s="112" t="inlineStr">
        <is>
          <t>IC</t>
        </is>
      </c>
      <c r="W293" s="116" t="inlineStr">
        <is>
          <t>● Newly mapped</t>
        </is>
      </c>
      <c r="X293" s="112" t="inlineStr">
        <is>
          <t>P5 / M4</t>
        </is>
      </c>
      <c r="Y293" s="112" t="inlineStr">
        <is>
          <t>Expert / Senior Manager</t>
        </is>
      </c>
      <c r="Z293" s="112" t="inlineStr">
        <is>
          <t>5 Ensure, advise</t>
        </is>
      </c>
      <c r="AA293" s="117" t="inlineStr">
        <is>
          <t>B3</t>
        </is>
      </c>
      <c r="AB293" s="118" t="inlineStr">
        <is>
          <t>Band B · Specialist / Manager</t>
        </is>
      </c>
      <c r="AC293" s="118" t="inlineStr">
        <is>
          <t>Lead Specialist</t>
        </is>
      </c>
      <c r="AD293" s="118" t="inlineStr">
        <is>
          <t>• Same as the model</t>
        </is>
      </c>
      <c r="AE293" s="118" t="inlineStr">
        <is>
          <t>C2</t>
        </is>
      </c>
      <c r="AF293" s="118" t="inlineStr">
        <is>
          <t>OK</t>
        </is>
      </c>
      <c r="AG293" s="118" t="inlineStr">
        <is>
          <t>No change · already below the manager</t>
        </is>
      </c>
      <c r="AH293" s="118" t="n">
        <v>3</v>
      </c>
      <c r="AI293" s="118" t="n"/>
      <c r="AJ293" s="119" t="inlineStr">
        <is>
          <t>Corporate · Technology · Band B · Expert / POD Lead</t>
        </is>
      </c>
      <c r="AK293" s="120" t="n">
        <v>6</v>
      </c>
      <c r="AL293" s="121">
        <f>IFERROR(INDEX(WM_C,MATCH($AJ293,WM_KEY,0)),"")</f>
        <v>0.56</v>
      </c>
      <c r="AM293" s="122">
        <f>IF(OR(AK293="",AL293=""),"",AK293*AL293)</f>
        <v>3.36</v>
      </c>
      <c r="AN293" s="120" t="n">
        <v>6</v>
      </c>
      <c r="AO293" s="121">
        <f>IFERROR(INDEX(WM_AU,MATCH($AJ293,WM_KEY,0)),"")</f>
        <v>0.17</v>
      </c>
      <c r="AP293" s="122">
        <f>IF(OR(AN293="",AO293=""),"",AN293*AO293)</f>
        <v>1.02</v>
      </c>
      <c r="AQ293" s="120" t="n">
        <v>6</v>
      </c>
      <c r="AR293" s="121">
        <f>IFERROR(INDEX(WM_AC,MATCH($AJ293,WM_KEY,0)),"")</f>
        <v>0.05</v>
      </c>
      <c r="AS293" s="122">
        <f>IF(OR(AQ293="",AR293=""),"",AQ293*AR293)</f>
        <v>0.3</v>
      </c>
      <c r="AT293" s="120" t="n">
        <v>5</v>
      </c>
      <c r="AU293" s="121">
        <f>IFERROR(INDEX(WM_L,MATCH($AJ293,WM_KEY,0)),"")</f>
        <v>0.05</v>
      </c>
      <c r="AV293" s="122">
        <f>IF(OR(AT293="",AU293=""),"",AT293*AU293)</f>
        <v>0.25</v>
      </c>
      <c r="AW293" s="120" t="n">
        <v>6.5</v>
      </c>
      <c r="AX293" s="121">
        <f>IFERROR(INDEX(WM_E,MATCH($AJ293,WM_KEY,0)),"")</f>
        <v>0.1</v>
      </c>
      <c r="AY293" s="122">
        <f>IF(OR(AW293="",AX293=""),"",AW293*AX293)</f>
        <v>0.65</v>
      </c>
      <c r="AZ293" s="123" t="n">
        <v>6</v>
      </c>
      <c r="BA293" s="121">
        <f>IFERROR(INDEX(WM_BI,MATCH($AJ293,WM_KEY,0)),"")</f>
        <v>0.07</v>
      </c>
      <c r="BB293" s="122">
        <f>IF(OR(AZ293="",BA293=""),"",AZ293*BA293)</f>
        <v>0.42</v>
      </c>
      <c r="BC293" s="122">
        <f>IF(COUNT(AM293,AP293,AS293,AV293,AY293,BB293)&lt;6,"",SUM(AM293,AP293,AS293,AV293,AY293,BB293))</f>
        <v>6</v>
      </c>
      <c r="BD293" s="122" t="str">
        <f>IF(BC293="","",INDEX({"A1","A2","A3","B1","B2","B3","C1","C2","D1","D2","E1","E2"},MAX(1,MIN(12,ROUND(BC293,0)))))</f>
        <v>B3</v>
      </c>
      <c r="BE293" s="114" t="inlineStr">
        <is>
          <t>B3</t>
        </is>
      </c>
      <c r="BF293" s="124" t="inlineStr">
        <is>
          <t>The score decided the level</t>
        </is>
      </c>
      <c r="BG29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293" s="125" t="inlineStr">
        <is>
          <t>At build: Complexity 3.36 + Autonomy 1.02 + Accountability 0.30 + Leadership 0.25 + Experience 0.65 + Business impact 0.42
= 6.00 points → nearest level 6 = B3
Final level: B3 · same as the score</t>
        </is>
      </c>
      <c r="BI293" s="125" t="inlineStr">
        <is>
          <t>No rule applied: the score decides.</t>
        </is>
      </c>
      <c r="BJ293" s="125" t="inlineStr">
        <is>
          <t>Input needed</t>
        </is>
      </c>
      <c r="BK293" s="126" t="n"/>
      <c r="BL293" s="126" t="inlineStr">
        <is>
          <t>Low</t>
        </is>
      </c>
      <c r="BM293" s="126" t="inlineStr">
        <is>
          <t>• No survey answers or KRA — the role factors rest on designation and reporting lines only</t>
        </is>
      </c>
      <c r="BN293" s="125" t="inlineStr">
        <is>
          <t>Stable · moves in fewer than 5 of 30 weight tests</t>
        </is>
      </c>
      <c r="BO293" s="127" t="inlineStr">
        <is>
          <t>Rated 6 of 12
Start: 6.0 · senior manager / lead specialist title
Evidence: no survey answers or KRAs on file → rating stays at the start
Market: B3 = Sets standards for a practice; cross-team problems</t>
        </is>
      </c>
      <c r="BP293" s="128" t="inlineStr">
        <is>
          <t>Rated 6 of 12
Start: 6.0 · senior manager / lead specialist title
Evidence: no survey answers or KRAs on file → rating stays at the start
Market: B3 = Commercial / strategic calls for the unit</t>
        </is>
      </c>
      <c r="BQ293" s="128" t="inlineStr">
        <is>
          <t>Rated 6 of 12
Start: 6.0 · senior manager / lead specialist title
Evidence: no survey answers or KRAs on file → rating stays at the start
Market: B3 = Several teams or a practice</t>
        </is>
      </c>
      <c r="BR293" s="128" t="inlineStr">
        <is>
          <t>Rated 5 of 12
Start: 5.0 · individual contributor, so influence only
Evidence: no survey answers or KRAs on file → rating stays at the start
Team: 0 direct reports · IC
Market: B2 = IC: guides others in the domain · People: manages a team of 6+</t>
        </is>
      </c>
      <c r="BS293" s="129" t="inlineStr">
        <is>
          <t>Rated 6.5 of 12 · between B3 and C1
Experience: 11.4 yrs total · 10.9 before IRIS + 0.5 at IRIS = 6.7 on the experience scale
Qualification: B.Tech · graduate, relevant to the work → no change
Market: B3 roles typically have 8–13 yrs · IRIS guide 8–12</t>
        </is>
      </c>
      <c r="BT293"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293" s="127" t="inlineStr">
        <is>
          <t>KRAs not received · manager to supply</t>
        </is>
      </c>
      <c r="BV293" s="125" t="n"/>
      <c r="BW293" s="125" t="n"/>
      <c r="BX293" s="125" t="n"/>
      <c r="BY293" s="125" t="n"/>
      <c r="BZ293" s="128" t="inlineStr">
        <is>
          <t>KRAs not received · manager to supply</t>
        </is>
      </c>
      <c r="CA293" s="125" t="n"/>
      <c r="CB293" s="130" t="n">
        <v>0</v>
      </c>
      <c r="CC293" s="128" t="inlineStr">
        <is>
          <t>No survey response on file</t>
        </is>
      </c>
      <c r="CD293" s="131" t="inlineStr">
        <is>
          <t>—</t>
        </is>
      </c>
      <c r="CE293" s="131" t="inlineStr">
        <is>
          <t>—</t>
        </is>
      </c>
      <c r="CF293" s="131" t="inlineStr">
        <is>
          <t>—</t>
        </is>
      </c>
      <c r="CG293" s="131" t="inlineStr">
        <is>
          <t>—</t>
        </is>
      </c>
      <c r="CH293"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93" s="131" t="n"/>
      <c r="CJ293" s="131" t="n"/>
      <c r="CK293" s="128" t="inlineStr">
        <is>
          <t>No survey response on file</t>
        </is>
      </c>
      <c r="CL293" s="133" t="inlineStr">
        <is>
          <t>WHAT THE ROLE DOES: Runs delivery governance, tracking, risk and process-improvement; coaches teams on delivery practices. At B3: a practice, or several teams through team leads.
KEY RESPONSIBILITIES: Runs delivery governance, tracking, risk and process-improvement; coaches teams on delivery practices; Sets standards for a practice; cross-team problems; Several teams or a practice
DELIVERS: Several teams or a practice
DECIDES ALONE: Commercial / strategic calls for the unit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3 · Functional 4 · Leadership 3
CREDENTIALS: PMP / PRINCE2 / CSM / SAFe
SOURCE: Framework only · fewer than 3 answered — 1 holder, 0 answered the survey; sub-family 1 answered; catalogue RC-133</t>
        </is>
      </c>
      <c r="CM293" s="134" t="inlineStr">
        <is>
          <t>What the role answers for: Several teams or a practice.
Accountability &amp; Impact rating: 6 of 12 · B3-level impact.
Manager talent mapping — Latest rating: Not rated · manager · 9-Box Grid placement: Not placed · manager.</t>
        </is>
      </c>
      <c r="CN293" s="135" t="n"/>
      <c r="CO293" s="135" t="n">
        <v>6</v>
      </c>
      <c r="CP293" s="136" t="inlineStr">
        <is>
          <t>Not rated · manager</t>
        </is>
      </c>
      <c r="CQ293" s="137" t="inlineStr">
        <is>
          <t>—</t>
        </is>
      </c>
      <c r="CR293" s="137" t="inlineStr">
        <is>
          <t>Not placed · manager</t>
        </is>
      </c>
      <c r="CS293" s="137" t="inlineStr">
        <is>
          <t>No rating data</t>
        </is>
      </c>
      <c r="CT293" s="137" t="n"/>
      <c r="CU293" s="137" t="n"/>
      <c r="CV293" s="137" t="n"/>
      <c r="CW293" s="137" t="n"/>
      <c r="CX293" s="137" t="n"/>
      <c r="CY293" s="137" t="n"/>
      <c r="CZ293" s="137" t="n"/>
      <c r="DA293" s="119" t="n"/>
      <c r="DB293" s="138" t="inlineStr">
        <is>
          <t>Not assessed — no survey or KRA evidence</t>
        </is>
      </c>
      <c r="DC293" s="138" t="n"/>
      <c r="DD293" s="138" t="n"/>
      <c r="DE293" s="138" t="n"/>
      <c r="DF293" s="138" t="n"/>
      <c r="DG293" s="138" t="n"/>
      <c r="DH293" s="138" t="n"/>
      <c r="DI293" s="138" t="inlineStr">
        <is>
          <t>Required at B3: Core 4 · Future-ready 3 · Functional Project &amp; agile 4 · Stakeholder mgmt 4 · Communication 4 · Quality &amp; process 4 · Business acumen 4 · Product &amp; domain 4 · Leadership 3 — rate in manager validation using sheet 4.</t>
        </is>
      </c>
      <c r="DJ293" s="111" t="n"/>
      <c r="DK293" s="112" t="n"/>
      <c r="DL293" s="112" t="inlineStr">
        <is>
          <t>People Leadership &amp; Mentoring; Stakeholder &amp; Client Management; Strategic Thinking &amp; Business Acumen</t>
        </is>
      </c>
      <c r="DM293" s="112" t="n"/>
      <c r="DN293" s="112" t="n"/>
      <c r="DO293" s="139" t="n"/>
      <c r="DP293" s="126" t="inlineStr">
        <is>
          <t>No survey text</t>
        </is>
      </c>
      <c r="DQ293" s="126" t="inlineStr">
        <is>
          <t>No survey text</t>
        </is>
      </c>
      <c r="DR293" s="126" t="n"/>
      <c r="DS293" s="126" t="n"/>
      <c r="DT293" s="126" t="n"/>
      <c r="DU293" s="140" t="inlineStr">
        <is>
          <t>Agile Coach in Technology · Corporate, B3 — IC.
The work: Runs delivery governance, tracking, risk and process-improvement; coaches teams on delivery practices.
At this level the role owns a practice, or several teams through team leads.
Key responsibilities: Runs delivery governance, tracking, risk and process-improvement; coaches teams on delivery practices; Sets standards for a practice; cross-team problems; Several teams or a practice.</t>
        </is>
      </c>
      <c r="DV293" s="137" t="inlineStr">
        <is>
          <t>Hire as: Senior Program Manager — IRIS B3 Lead Specialist · IC
Market level: P5 / M4 · SFIA 5 Ensure, advise
Experience: 8–12 yrs · Education: Graduate; PMP / PRINCE2 / CSM preferred from B2
Equivalent titles at peers: IRIS Vs Competitor Benchmark — PMI pathway + SaaS delivery ladder – Program Manager · PgMP · Infosys / Accenture – JL6B Project Manager · L7 Manager
Credentials: PMP / PRINCE2 / CSM / SAFe
Must already know: Hybrid delivery governance</t>
        </is>
      </c>
      <c r="DW293"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X293"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93" s="139" t="inlineStr">
        <is>
          <t>Market level: P5 / M4 · SFIA 5 Ensure, advise
Typical title: Senior Program Manager
At peers: IRIS Vs Competitor Benchmark — PMI pathway + SaaS delivery ladder: Program Manager · PgMP · Infosys / Accenture – JL6B Project Manager · L7 Manager
Typical experience: 8–13 yrs · IRIS guide 8–12
Standard: PMI PMBOK and Talent Triangle; CAPM → PMP → PgMP</t>
        </is>
      </c>
      <c r="DZ293" s="126" t="inlineStr">
        <is>
          <t>8–12 yrs</t>
        </is>
      </c>
      <c r="EA293" s="126" t="inlineStr">
        <is>
          <t>9–13 · 9–14</t>
        </is>
      </c>
      <c r="EB293" s="126" t="inlineStr">
        <is>
          <t>Senior Program Manager</t>
        </is>
      </c>
      <c r="EC293" s="126" t="inlineStr">
        <is>
          <t>IRIS Vs Competitor Benchmark — PMI pathway + SaaS delivery ladder: Program Manager · PgMP · Infosys / Accenture: JL6B Project Manager · L7 Manager</t>
        </is>
      </c>
      <c r="ED293" s="126" t="inlineStr">
        <is>
          <t>PMI PMBOK and Talent Triangle; CAPM · entry → PMP → PgMP; Scrum / SAFe</t>
        </is>
      </c>
      <c r="EE293" s="126" t="inlineStr">
        <is>
          <t>Core 4 · Future 3 · Functional 4 · Leadership 3</t>
        </is>
      </c>
      <c r="EF293" s="127" t="inlineStr">
        <is>
          <t>• Survey response or KRAs describing the work · nothing on file — Employee + manager</t>
        </is>
      </c>
      <c r="EG293" s="126" t="inlineStr">
        <is>
          <t>✓ HRIS: 11.4 yrs, B.Tech, 0 direct reports
✗ Survey: no response
✗ KRAs: none on file
✓ Manager mapping: rating, 9-box
✗ Job description: not on file</t>
        </is>
      </c>
      <c r="EH293" s="118" t="inlineStr">
        <is>
          <t xml:space="preserve">D147 · Title to review · Low: Market-standard role title · owner HR · 
D353 · Input needed · Medium: • Survey response or KRAs describing the work · nothing on file — Employee + manager · owner Employee + manager · </t>
        </is>
      </c>
      <c r="EI293" s="118" t="inlineStr">
        <is>
          <t>R126 · Survey response or KRAs describing the work · nothing on file · Employee + manager · Open</t>
        </is>
      </c>
      <c r="EJ293" s="118" t="inlineStr">
        <is>
          <t>Survey response or KRAs describing the work · nothing on file · Employee + manager</t>
        </is>
      </c>
      <c r="EK293" s="118" t="inlineStr">
        <is>
          <t>Survey: no response · KRAs: not received · Experience: on file</t>
        </is>
      </c>
      <c r="EL293" s="141" t="n"/>
      <c r="EM293" s="142" t="n"/>
      <c r="EN293" s="142" t="n"/>
      <c r="EO293" s="142" t="n"/>
      <c r="EP293" s="142" t="n"/>
      <c r="EQ293" s="143" t="n"/>
      <c r="ER293" s="135" t="n"/>
      <c r="ES293" s="135" t="n"/>
      <c r="ET293" s="135" t="n"/>
      <c r="EU293" s="135" t="n"/>
      <c r="EV293" s="135" t="n"/>
      <c r="EW293" s="135" t="n"/>
      <c r="EX293" s="135" t="n"/>
      <c r="EY293" s="143" t="n"/>
      <c r="EZ293" s="135" t="n"/>
      <c r="FA293" s="135" t="n"/>
      <c r="FB293" s="135" t="n"/>
      <c r="FC293" s="135" t="n"/>
      <c r="FD293" s="135" t="n"/>
    </row>
    <row r="294" ht="300" customHeight="1">
      <c r="A294" s="109" t="inlineStr">
        <is>
          <t>Datatech</t>
        </is>
      </c>
      <c r="B294" s="110" t="inlineStr">
        <is>
          <t>IRISDT0012</t>
        </is>
      </c>
      <c r="C294" s="110" t="inlineStr">
        <is>
          <t>Jeevan Khokale</t>
        </is>
      </c>
      <c r="D294" s="110" t="inlineStr">
        <is>
          <t>Datatech - Outreach</t>
        </is>
      </c>
      <c r="E294" s="110" t="inlineStr">
        <is>
          <t>RC-157</t>
        </is>
      </c>
      <c r="F294" s="110" t="inlineStr">
        <is>
          <t>Raghin Nair</t>
        </is>
      </c>
      <c r="G294" s="110" t="inlineStr">
        <is>
          <t>IRISDT0011</t>
        </is>
      </c>
      <c r="H294" s="110" t="inlineStr">
        <is>
          <t>B2</t>
        </is>
      </c>
      <c r="I294" s="110" t="n">
        <v>1</v>
      </c>
      <c r="J294" s="110" t="n">
        <v>7.9</v>
      </c>
      <c r="K294" s="110" t="n">
        <v>0.7</v>
      </c>
      <c r="L294" s="110" t="inlineStr">
        <is>
          <t>MBA</t>
        </is>
      </c>
      <c r="M294" s="110" t="inlineStr">
        <is>
          <t>IRIS2460</t>
        </is>
      </c>
      <c r="N294" s="144" t="inlineStr">
        <is>
          <t>Program Manager</t>
        </is>
      </c>
      <c r="O294" s="113" t="inlineStr">
        <is>
          <t>Senior Program Specialist – POD Lead</t>
        </is>
      </c>
      <c r="P294" s="112" t="inlineStr">
        <is>
          <t>Sales &amp; Business Development</t>
        </is>
      </c>
      <c r="Q294" s="112" t="inlineStr">
        <is>
          <t>Field Outreach &amp; Programme Sales</t>
        </is>
      </c>
      <c r="R294" s="112" t="inlineStr">
        <is>
          <t>L5 – Manager</t>
        </is>
      </c>
      <c r="S294" s="154" t="inlineStr">
        <is>
          <t>B2</t>
        </is>
      </c>
      <c r="T294" s="149" t="inlineStr">
        <is>
          <t>Senior Specialist · POD Lead</t>
        </is>
      </c>
      <c r="U294" s="149" t="inlineStr">
        <is>
          <t>B</t>
        </is>
      </c>
      <c r="V294" s="112" t="inlineStr">
        <is>
          <t>POD Lead</t>
        </is>
      </c>
      <c r="W294" s="153" t="inlineStr">
        <is>
          <t>• Same level</t>
        </is>
      </c>
      <c r="X294" s="112" t="inlineStr">
        <is>
          <t>P4 / M3</t>
        </is>
      </c>
      <c r="Y294" s="112" t="inlineStr">
        <is>
          <t>Senior / Manager</t>
        </is>
      </c>
      <c r="Z294" s="112" t="inlineStr">
        <is>
          <t>4–5</t>
        </is>
      </c>
      <c r="AA294" s="117" t="inlineStr">
        <is>
          <t>B1</t>
        </is>
      </c>
      <c r="AB294" s="118" t="inlineStr">
        <is>
          <t>Band B · Specialist / Manager</t>
        </is>
      </c>
      <c r="AC294" s="118" t="inlineStr">
        <is>
          <t>Team Lead / Asst Manager</t>
        </is>
      </c>
      <c r="AD294" s="145" t="inlineStr">
        <is>
          <t>▼ Down · pay and title protected</t>
        </is>
      </c>
      <c r="AE294" s="118" t="inlineStr">
        <is>
          <t>B2</t>
        </is>
      </c>
      <c r="AF294" s="118" t="inlineStr">
        <is>
          <t>OK</t>
        </is>
      </c>
      <c r="AG294" s="118" t="inlineStr">
        <is>
          <t>Level rule: manager B2; a reportee sits at least one level below · B2 → B1 · move down · pay and title protected for one cycle</t>
        </is>
      </c>
      <c r="AH294" s="118" t="n">
        <v>3</v>
      </c>
      <c r="AI294" s="118" t="n"/>
      <c r="AJ294" s="119" t="inlineStr">
        <is>
          <t>Datatech · Datatech - Outreach · Band B · Expert / POD Lead</t>
        </is>
      </c>
      <c r="AK294" s="120" t="n">
        <v>5</v>
      </c>
      <c r="AL294" s="121">
        <f>IFERROR(INDEX(WM_C,MATCH($AJ294,WM_KEY,0)),"")</f>
        <v>0.46</v>
      </c>
      <c r="AM294" s="122">
        <f>IF(OR(AK294="",AL294=""),"",AK294*AL294)</f>
        <v>2.3</v>
      </c>
      <c r="AN294" s="120" t="n">
        <v>5</v>
      </c>
      <c r="AO294" s="121">
        <f>IFERROR(INDEX(WM_AU,MATCH($AJ294,WM_KEY,0)),"")</f>
        <v>0.22</v>
      </c>
      <c r="AP294" s="122">
        <f>IF(OR(AN294="",AO294=""),"",AN294*AO294)</f>
        <v>1.1</v>
      </c>
      <c r="AQ294" s="120" t="n">
        <v>4</v>
      </c>
      <c r="AR294" s="121">
        <f>IFERROR(INDEX(WM_AC,MATCH($AJ294,WM_KEY,0)),"")</f>
        <v>0.05</v>
      </c>
      <c r="AS294" s="122">
        <f>IF(OR(AQ294="",AR294=""),"",AQ294*AR294)</f>
        <v>0.2</v>
      </c>
      <c r="AT294" s="120" t="n">
        <v>4</v>
      </c>
      <c r="AU294" s="121">
        <f>IFERROR(INDEX(WM_L,MATCH($AJ294,WM_KEY,0)),"")</f>
        <v>0.05</v>
      </c>
      <c r="AV294" s="122">
        <f>IF(OR(AT294="",AU294=""),"",AT294*AU294)</f>
        <v>0.2</v>
      </c>
      <c r="AW294" s="120" t="n">
        <v>5.5</v>
      </c>
      <c r="AX294" s="121">
        <f>IFERROR(INDEX(WM_E,MATCH($AJ294,WM_KEY,0)),"")</f>
        <v>0.1</v>
      </c>
      <c r="AY294" s="122">
        <f>IF(OR(AW294="",AX294=""),"",AW294*AX294)</f>
        <v>0.55</v>
      </c>
      <c r="AZ294" s="123" t="n">
        <v>4</v>
      </c>
      <c r="BA294" s="121">
        <f>IFERROR(INDEX(WM_BI,MATCH($AJ294,WM_KEY,0)),"")</f>
        <v>0.12</v>
      </c>
      <c r="BB294" s="122">
        <f>IF(OR(AZ294="",BA294=""),"",AZ294*BA294)</f>
        <v>0.48</v>
      </c>
      <c r="BC294" s="122">
        <f>IF(COUNT(AM294,AP294,AS294,AV294,AY294,BB294)&lt;6,"",SUM(AM294,AP294,AS294,AV294,AY294,BB294))</f>
        <v>4.83</v>
      </c>
      <c r="BD294" s="122" t="str">
        <f>IF(BC294="","",INDEX({"A1","A2","A3","B1","B2","B3","C1","C2","D1","D2","E1","E2"},MAX(1,MIN(12,ROUND(BC294,0)))))</f>
        <v>B2</v>
      </c>
      <c r="BE294" s="154" t="inlineStr">
        <is>
          <t>B2</t>
        </is>
      </c>
      <c r="BF294" s="124" t="inlineStr">
        <is>
          <t>The score decided the level</t>
        </is>
      </c>
      <c r="BG294"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294" s="125" t="inlineStr">
        <is>
          <t>At build: Complexity 2.30 + Autonomy 1.10 + Accountability 0.20 + Leadership 0.20 + Experience 0.55 + Business impact 0.48
= 4.83 points → nearest level 5 = B2
Final level: B2 · same as the score</t>
        </is>
      </c>
      <c r="BI294" s="125" t="inlineStr">
        <is>
          <t>No rule applied: the score decides.</t>
        </is>
      </c>
      <c r="BJ294" s="125" t="inlineStr">
        <is>
          <t>—</t>
        </is>
      </c>
      <c r="BK294" s="126" t="n"/>
      <c r="BL294" s="126" t="inlineStr">
        <is>
          <t>Medium</t>
        </is>
      </c>
      <c r="BM294" s="126" t="inlineStr">
        <is>
          <t>• Work described is smaller than the current designation suggests — manager to confirm the actual role</t>
        </is>
      </c>
      <c r="BN294" s="125" t="inlineStr">
        <is>
          <t>Stable · moves in fewer than 5 of 30 weight tests</t>
        </is>
      </c>
      <c r="BO294" s="148" t="inlineStr">
        <is>
          <t>Rated 5 of 12
Start: 6.0 · senior manager / lead specialist title
Evidence reads like A3: Combines MSME sales, DIC / association engagement, channel partners; verifies GST / Udyam data → moved down 1
KRA: “1. MSME Onboarding - Onboard minimum 70 MSMEs per month, 210 per quarter - Weightage: 20% 2. Business Loan Applications - Submit 90 loan…”
Market: B2 = Hardest problems in the domain</t>
        </is>
      </c>
      <c r="BP294" s="129" t="inlineStr">
        <is>
          <t>Rated 5 of 12
Start: 6.0 · senior manager / lead specialist title
Evidence reads like A2: Identifies and approaches prospects, initiates conversations, follows up leads → moved down 1
Market: B2 = Allocates people and sets team priorities</t>
        </is>
      </c>
      <c r="BQ294" s="129" t="inlineStr">
        <is>
          <t>Rated 4 of 12
Start: 4.8 · senior manager / lead specialist title; 1 direct report
Evidence reads like A3: Customer acquisition and customer relationships; missed work loses business → moved down 0.8
KRA: “1. MSME Onboarding - Onboard minimum 70 MSMEs per month, 210 per quarter - Weightage: 20% 2. Business Loan Applications - Submit 90 loan…”
Market: B1 = A domain or a small team</t>
        </is>
      </c>
      <c r="BR294" s="129" t="inlineStr">
        <is>
          <t>Rated 4 of 12
Start: 5.0
Evidence reads like A2: No guidance of others described; HR shows 1 report → moved down 1
Team: 1 direct report · POD Lead
Market: B1 = IC: mentors and reviews · People: hands-on team lead of 3–5</t>
        </is>
      </c>
      <c r="BS294" s="129" t="inlineStr">
        <is>
          <t>Rated 5.5 of 12 · between B2 and B3
Experience: 7.9 yrs total · 7.2 before IRIS + 0.7 at IRIS = 5.2 on the experience scale
Qualification: MBA · postgraduate, relevant to the work → +0.5
Market: B2 roles typically have 6–10 yrs · IRIS guide 6–9</t>
        </is>
      </c>
      <c r="BT294"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294" s="124"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BV294" s="125"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BW294" s="125" t="n"/>
      <c r="BX294" s="125" t="inlineStr">
        <is>
          <t>3</t>
        </is>
      </c>
      <c r="BY294" s="125" t="n"/>
      <c r="BZ294" s="125" t="inlineStr">
        <is>
          <t>Received · manager annual, quarterly</t>
        </is>
      </c>
      <c r="CA294" s="125" t="inlineStr">
        <is>
          <t>Talent Mapping · Datatech</t>
        </is>
      </c>
      <c r="CB294" s="130" t="n">
        <v>20</v>
      </c>
      <c r="CC294" s="128" t="inlineStr">
        <is>
          <t>Full survey answers not in the files received · How We Grow export needed · HR</t>
        </is>
      </c>
      <c r="CD294" s="131" t="inlineStr">
        <is>
          <t>—</t>
        </is>
      </c>
      <c r="CE294" s="131" t="inlineStr">
        <is>
          <t>—</t>
        </is>
      </c>
      <c r="CF294" s="131" t="inlineStr">
        <is>
          <t>—</t>
        </is>
      </c>
      <c r="CG294" s="131" t="inlineStr">
        <is>
          <t>—</t>
        </is>
      </c>
      <c r="CH294" s="132" t="inlineStr">
        <is>
          <t>Complexity: Evidence reads like A3: Combines MSME sales, DIC / association engagement, channel partners; verifies GST / Udyam data → moved down 1
Autonomy: Evidence reads like A2: Identifies and approaches prospects, initiates conversations, follows up leads → moved down 1
Accountability: Evidence reads like A3: Customer acquisition and customer relationships; missed work loses business → moved down 0.8
Leadership: Evidence reads like A2: No guidance of others described; HR shows 1 report → moved down 1
Business Impact: No survey or manager-mapping signal on criticality: kept at the start point.</t>
        </is>
      </c>
      <c r="CI294" s="131"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t>
        </is>
      </c>
      <c r="CJ294" s="131" t="inlineStr">
        <is>
          <t>Self-identified: Leadership &amp; people management · Project / programme management · Strategy &amp; business acumen · Broader exposure &amp; ownership
For the next role: Leadership &amp; people management · Project / programme management · Strategy &amp; business acumen · Broader exposure &amp; ownership</t>
        </is>
      </c>
      <c r="CK294" s="128" t="inlineStr">
        <is>
          <t>Full survey answers not in the files received · How We Grow export needed · HR</t>
        </is>
      </c>
      <c r="CL294" s="133" t="inlineStr">
        <is>
          <t>WHAT THE ROLE DOES: Onboards MSMEs and partners in the field; generates programme leads and engagement. At B2: deep domain expertise, or one team.
Common themes in sub-family holders, all levels' answers: msme · business · relationships · building · partners · services
KEY RESPONSIBILITIES: Onboards MSMEs and partners in the field; generates programme leads and engagement; Hardest problems in the domain; One team or a client portfolio
Common themes in sub-family holders, all levels' answers: business · loan · management · development · relationship · lead
DELIVERS: One team or a client portfolio
Common themes in sub-family holders, all levels' answers: sales · business
ACCOUNTABLE FOR: One team or a client portfolio
Common themes in sub-family holders, all levels' answers: business · am · opportunities · accountable · msme · loan
DECIDES ALONE: Allocates people and sets team priorities
Common themes in sub-family holders, all levels' answers: leads · identify · business · potential · follow · sales
SKILLS &amp; KNOWLEDGE · role-holders: Sales · Business development
TOOLS &amp; SYSTEMS: CRM · WhatsApp · email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6 answered; catalogue RC-157</t>
        </is>
      </c>
      <c r="CM294" s="134" t="inlineStr">
        <is>
          <t>What the role answers for: One team or a client portfolio.
Accountability &amp; Impact rating: 4 of 12 · B1-level impact.
Leads 1 direct report.
If the work is missed · role-holders' themes: business · customer · lead · delays.
Manager talent mapping — Latest rating: 3 · Potential: Medium · 9-Box Grid placement: Core Contributor.</t>
        </is>
      </c>
      <c r="CN294" s="135" t="n"/>
      <c r="CO294" s="135" t="n">
        <v>4</v>
      </c>
      <c r="CP294" s="136" t="n">
        <v>3</v>
      </c>
      <c r="CQ294" s="137" t="inlineStr">
        <is>
          <t>Medium</t>
        </is>
      </c>
      <c r="CR294" s="137" t="inlineStr">
        <is>
          <t>Core Contributor</t>
        </is>
      </c>
      <c r="CS294" s="137" t="inlineStr">
        <is>
          <t>Develop in role</t>
        </is>
      </c>
      <c r="CT294" s="137" t="n"/>
      <c r="CU294" s="137" t="n"/>
      <c r="CV294" s="137" t="n"/>
      <c r="CW294" s="137" t="n"/>
      <c r="CX294" s="137" t="n"/>
      <c r="CY294" s="137" t="n"/>
      <c r="CZ294" s="137" t="n"/>
      <c r="DA294" s="119" t="n">
        <v>106</v>
      </c>
      <c r="DB294" s="138" t="inlineStr">
        <is>
          <t>Exceeds — ready for stretch</t>
        </is>
      </c>
      <c r="DC294" s="138" t="n">
        <v>110</v>
      </c>
      <c r="DD294" s="138" t="n">
        <v>83</v>
      </c>
      <c r="DE294" s="138" t="n">
        <v>113</v>
      </c>
      <c r="DF294" s="138" t="n">
        <v>105</v>
      </c>
      <c r="DG294" s="138" t="inlineStr">
        <is>
          <t>AI literacy, Innovation</t>
        </is>
      </c>
      <c r="DH294" s="138" t="inlineStr">
        <is>
          <t>B3: 96% of profile — ready on competencies</t>
        </is>
      </c>
      <c r="DI294" s="138" t="inlineStr">
        <is>
          <t>Evidence: Survey + KRAs | Core: Ownership 4/3, Problem solving 3/3, Communication &amp; collaboration 4/3, Client &amp; quality focus 4/3, Learning agility 3/3, Integrity &amp; compliance 3/3 | Future-ready: AI literacy 2/3, Data literacy 3/3, Digital fluency 3/3, Innovation 2/3 | Functional: Sales &amp; negotiation 5/4, Digital marketing 5/4, Stakeholder mgmt 5/4, Communication 4/4, Product &amp; domain 5/4, Business acumen 4/4 | Leadership: Developing people 3/3, Decision making 3/3, Strategic acumen 3/3, Influence &amp; change 4/3</t>
        </is>
      </c>
      <c r="DJ294" s="111" t="inlineStr">
        <is>
          <t>Leadership &amp; people management · Project / programme management · Strategy &amp; business acumen · Broader exposure &amp; ownership</t>
        </is>
      </c>
      <c r="DK294" s="112" t="inlineStr">
        <is>
          <t>Product knowledge · loan/BHR products; Objection handling; Sales approach/pitch technique</t>
        </is>
      </c>
      <c r="DL294" s="112" t="inlineStr">
        <is>
          <t>People Leadership &amp; Mentoring; Strategic Thinking &amp; Business Acumen; Advanced Excel &amp; Productivity Tools</t>
        </is>
      </c>
      <c r="DM294" s="112" t="inlineStr">
        <is>
          <t>Leadership &amp; people management · Project / programme management · Strategy &amp; business acumen · Broader exposure &amp; ownership</t>
        </is>
      </c>
      <c r="DN294" s="112" t="inlineStr">
        <is>
          <t>Target role: Onground Team Lead · formalizing existing informal management of Lakshmikanth. Development: team-lead training - performance management, coaching juniors, structured 1:1s. Review date: 31-08-2026</t>
        </is>
      </c>
      <c r="DO294" s="139" t="inlineStr">
        <is>
          <t>No strong match from survey evidence</t>
        </is>
      </c>
      <c r="DP294" s="126" t="inlineStr">
        <is>
          <t>Lakshmikantha RN · Program Executive — 0.47: msme, lead, business, loan; Vaibhav Dukare · Program Executive — 0.31: loan, lead, business, crm</t>
        </is>
      </c>
      <c r="DQ294" s="126" t="inlineStr">
        <is>
          <t>No close match in other businesses</t>
        </is>
      </c>
      <c r="DR294" s="126" t="inlineStr">
        <is>
          <t>POD Lead</t>
        </is>
      </c>
      <c r="DS294" s="126" t="n"/>
      <c r="DT294" s="126" t="inlineStr">
        <is>
          <t>Span: 1 direct reports · layer 4 · Very small team: merge with a neighbouring team or make a POD Lead role</t>
        </is>
      </c>
      <c r="DU294" s="140" t="inlineStr">
        <is>
          <t>Senior Program Specialist – POD Lead in Datatech - Outreach · Datatech, B2 — POD Lead.
The work: Onboards MSMEs and partners in the field; generates programme leads and engagement.
At this level the role owns deep domain expertise, or one team.
Key responsibilities: Onboards MSMEs and partners in the field; generates programme leads and engagement; Hardest problems in the domain; One team or a client portfolio.
Holders describe it with: business · loan · management · development · relationship · lead.
Leads 1 direct report.</t>
        </is>
      </c>
      <c r="DV294" s="137" t="inlineStr">
        <is>
          <t>Hire as: Senior Account Executive — IRIS B2 Senior Specialist · POD Lead · POD Lead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W294"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 Business development
TOOLS: CRM · WhatsApp · email
★ = must-have for the family. Scale: 1 Awareness · 2 Working · 3 Practitioner · 4 Advanced · 5 Expert.</t>
        </is>
      </c>
      <c r="DX294"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94" s="139"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Z294" s="126" t="inlineStr">
        <is>
          <t>6–9 yrs</t>
        </is>
      </c>
      <c r="EA294" s="126" t="inlineStr">
        <is>
          <t>7–10 · 6–11</t>
        </is>
      </c>
      <c r="EB294" s="126" t="inlineStr">
        <is>
          <t>Senior Account Executive</t>
        </is>
      </c>
      <c r="EC294" s="126" t="inlineStr">
        <is>
          <t>IRIS Vs Competitor Benchmark — SaaS sales ladder — IC: Mid-Market AE · IRIS Vs Competitor Benchmark — SaaS sales ladder — management: Sales Manager</t>
        </is>
      </c>
      <c r="ED294" s="126" t="inlineStr">
        <is>
          <t>SaaS sales ladder · SDR → AE → Enterprise AE → VP / CRO; MEDDICC-style qualification</t>
        </is>
      </c>
      <c r="EE294" s="126" t="inlineStr">
        <is>
          <t>Core 3 · Future 3 · Functional 4 · Leadership 3</t>
        </is>
      </c>
      <c r="EF294" s="139" t="n"/>
      <c r="EG294" s="126" t="inlineStr">
        <is>
          <t>✓ HRIS: 7.9 yrs, MBA, 1 direct report
✓ Survey: 20 of 20 questions answered
✓ KRAs: manager-set, quarterly
✓ Manager mapping: rating, potential, 9-box
✗ Job description: not on file</t>
        </is>
      </c>
      <c r="EH294" s="118" t="n"/>
      <c r="EI294" s="118" t="n"/>
      <c r="EJ294" s="118" t="n"/>
      <c r="EK294" s="118" t="inlineStr">
        <is>
          <t>Survey: answered · full text needed · KRAs: received · Experience: on file · Emp ID differs in source files: IRIS2460</t>
        </is>
      </c>
      <c r="EL294" s="141" t="n"/>
      <c r="EM294" s="142" t="n"/>
      <c r="EN294" s="142" t="n"/>
      <c r="EO294" s="142" t="n"/>
      <c r="EP294" s="142" t="n"/>
      <c r="EQ294" s="143" t="n"/>
      <c r="ER294" s="135" t="n"/>
      <c r="ES294" s="135" t="n"/>
      <c r="ET294" s="135" t="n"/>
      <c r="EU294" s="135" t="n"/>
      <c r="EV294" s="135" t="n"/>
      <c r="EW294" s="135" t="n"/>
      <c r="EX294" s="135" t="n"/>
      <c r="EY294" s="143" t="n"/>
      <c r="EZ294" s="135" t="n"/>
      <c r="FA294" s="135" t="n"/>
      <c r="FB294" s="135" t="n"/>
      <c r="FC294" s="135" t="n"/>
      <c r="FD294" s="135" t="n"/>
    </row>
    <row r="295" ht="300" customHeight="1">
      <c r="A295" s="109" t="inlineStr">
        <is>
          <t>Datatech</t>
        </is>
      </c>
      <c r="B295" s="110" t="inlineStr">
        <is>
          <t>IRISDT0011</t>
        </is>
      </c>
      <c r="C295" s="110" t="inlineStr">
        <is>
          <t>Raghin Nair</t>
        </is>
      </c>
      <c r="D295" s="110" t="inlineStr">
        <is>
          <t>Datatech - Outreach</t>
        </is>
      </c>
      <c r="E295" s="110" t="inlineStr">
        <is>
          <t>RC-158</t>
        </is>
      </c>
      <c r="F295" s="110" t="inlineStr">
        <is>
          <t>Shilpa Dhobale</t>
        </is>
      </c>
      <c r="G295" s="110" t="inlineStr">
        <is>
          <t>IRISDT0001</t>
        </is>
      </c>
      <c r="H295" s="110" t="inlineStr">
        <is>
          <t>D2</t>
        </is>
      </c>
      <c r="I295" s="110" t="n">
        <v>6</v>
      </c>
      <c r="J295" s="110" t="n">
        <v>19.4</v>
      </c>
      <c r="K295" s="110" t="n">
        <v>0.9</v>
      </c>
      <c r="L295" s="110" t="inlineStr">
        <is>
          <t>B.Com</t>
        </is>
      </c>
      <c r="M295" s="110" t="inlineStr">
        <is>
          <t>IRIS2439</t>
        </is>
      </c>
      <c r="N295" s="144" t="inlineStr">
        <is>
          <t>Program Lead</t>
        </is>
      </c>
      <c r="O295" s="113" t="inlineStr">
        <is>
          <t>Program Manager – Outreach</t>
        </is>
      </c>
      <c r="P295" s="112" t="inlineStr">
        <is>
          <t>Sales &amp; Business Development</t>
        </is>
      </c>
      <c r="Q295" s="112" t="inlineStr">
        <is>
          <t>Field Outreach &amp; Programme Sales</t>
        </is>
      </c>
      <c r="R295" s="113" t="inlineStr">
        <is>
          <t>L5 – Lead · IC</t>
        </is>
      </c>
      <c r="S295" s="114" t="inlineStr">
        <is>
          <t>B2</t>
        </is>
      </c>
      <c r="T295" s="149" t="inlineStr">
        <is>
          <t>Manager</t>
        </is>
      </c>
      <c r="U295" s="149" t="inlineStr">
        <is>
          <t>B</t>
        </is>
      </c>
      <c r="V295" s="112" t="inlineStr">
        <is>
          <t>People Manager</t>
        </is>
      </c>
      <c r="W295" s="147" t="inlineStr">
        <is>
          <t>▼ Down · protected</t>
        </is>
      </c>
      <c r="X295" s="112" t="inlineStr">
        <is>
          <t>P4 / M3</t>
        </is>
      </c>
      <c r="Y295" s="112" t="inlineStr">
        <is>
          <t>Senior / Manager</t>
        </is>
      </c>
      <c r="Z295" s="112" t="inlineStr">
        <is>
          <t>4–5</t>
        </is>
      </c>
      <c r="AA295" s="117" t="inlineStr">
        <is>
          <t>B2</t>
        </is>
      </c>
      <c r="AB295" s="118" t="inlineStr">
        <is>
          <t>Band B · Specialist / Manager</t>
        </is>
      </c>
      <c r="AC295" s="118" t="inlineStr">
        <is>
          <t>Manager</t>
        </is>
      </c>
      <c r="AD295" s="118" t="inlineStr">
        <is>
          <t>• Same as the model</t>
        </is>
      </c>
      <c r="AE295" s="118" t="inlineStr">
        <is>
          <t>D2</t>
        </is>
      </c>
      <c r="AF295" s="118" t="inlineStr">
        <is>
          <t>OK</t>
        </is>
      </c>
      <c r="AG295" s="118" t="inlineStr">
        <is>
          <t>No change · already below the manager</t>
        </is>
      </c>
      <c r="AH295" s="118" t="n">
        <v>2</v>
      </c>
      <c r="AI295" s="118" t="n"/>
      <c r="AJ295" s="119" t="inlineStr">
        <is>
          <t>Datatech · Datatech - Outreach · Band B · People Manager</t>
        </is>
      </c>
      <c r="AK295" s="120" t="n">
        <v>4.5</v>
      </c>
      <c r="AL295" s="121">
        <f>IFERROR(INDEX(WM_C,MATCH($AJ295,WM_KEY,0)),"")</f>
        <v>0.32</v>
      </c>
      <c r="AM295" s="122">
        <f>IF(OR(AK295="",AL295=""),"",AK295*AL295)</f>
        <v>1.44</v>
      </c>
      <c r="AN295" s="120" t="n">
        <v>4.5</v>
      </c>
      <c r="AO295" s="121">
        <f>IFERROR(INDEX(WM_AU,MATCH($AJ295,WM_KEY,0)),"")</f>
        <v>0.23</v>
      </c>
      <c r="AP295" s="122">
        <f>IF(OR(AN295="",AO295=""),"",AN295*AO295)</f>
        <v>1.035</v>
      </c>
      <c r="AQ295" s="120" t="n">
        <v>5</v>
      </c>
      <c r="AR295" s="121">
        <f>IFERROR(INDEX(WM_AC,MATCH($AJ295,WM_KEY,0)),"")</f>
        <v>0.06</v>
      </c>
      <c r="AS295" s="122">
        <f>IF(OR(AQ295="",AR295=""),"",AQ295*AR295)</f>
        <v>0.3</v>
      </c>
      <c r="AT295" s="120" t="n">
        <v>5</v>
      </c>
      <c r="AU295" s="121">
        <f>IFERROR(INDEX(WM_L,MATCH($AJ295,WM_KEY,0)),"")</f>
        <v>0.15</v>
      </c>
      <c r="AV295" s="122">
        <f>IF(OR(AT295="",AU295=""),"",AT295*AU295)</f>
        <v>0.75</v>
      </c>
      <c r="AW295" s="120" t="n">
        <v>9.5</v>
      </c>
      <c r="AX295" s="121">
        <f>IFERROR(INDEX(WM_E,MATCH($AJ295,WM_KEY,0)),"")</f>
        <v>0.1</v>
      </c>
      <c r="AY295" s="122">
        <f>IF(OR(AW295="",AX295=""),"",AW295*AX295)</f>
        <v>0.95</v>
      </c>
      <c r="AZ295" s="123" t="n">
        <v>5.5</v>
      </c>
      <c r="BA295" s="121">
        <f>IFERROR(INDEX(WM_BI,MATCH($AJ295,WM_KEY,0)),"")</f>
        <v>0.14</v>
      </c>
      <c r="BB295" s="122">
        <f>IF(OR(AZ295="",BA295=""),"",AZ295*BA295)</f>
        <v>0.77</v>
      </c>
      <c r="BC295" s="122">
        <f>IF(COUNT(AM295,AP295,AS295,AV295,AY295,BB295)&lt;6,"",SUM(AM295,AP295,AS295,AV295,AY295,BB295))</f>
        <v>5.245</v>
      </c>
      <c r="BD295" s="122" t="str">
        <f>IF(BC295="","",INDEX({"A1","A2","A3","B1","B2","B3","C1","C2","D1","D2","E1","E2"},MAX(1,MIN(12,ROUND(BC295,0)))))</f>
        <v>B2</v>
      </c>
      <c r="BE295" s="114" t="inlineStr">
        <is>
          <t>B2</t>
        </is>
      </c>
      <c r="BF295" s="124" t="inlineStr">
        <is>
          <t>The score decided the level</t>
        </is>
      </c>
      <c r="BG295"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295" s="125" t="inlineStr">
        <is>
          <t>At build: Complexity 1.44 + Autonomy 1.04 + Accountability 0.30 + Leadership 0.75 + Experience 0.95 + Business impact 0.77
= 5.25 points → nearest level 5 = B2
Final level: B2 · same as the score</t>
        </is>
      </c>
      <c r="BI295" s="125" t="inlineStr">
        <is>
          <t>No rule applied: the score decides.</t>
        </is>
      </c>
      <c r="BJ295" s="125" t="inlineStr">
        <is>
          <t>Down — protected</t>
        </is>
      </c>
      <c r="BK295" s="126" t="n"/>
      <c r="BL295" s="126" t="inlineStr">
        <is>
          <t>Medium</t>
        </is>
      </c>
      <c r="BM295" s="126" t="inlineStr">
        <is>
          <t>• Final level B2 is below the current level · L5 ≈ B3 — manager to confirm the scope of the role; pay and title are protected for one cycle</t>
        </is>
      </c>
      <c r="BN295" s="125" t="inlineStr">
        <is>
          <t>Stable · moves in fewer than 5 of 30 weight tests</t>
        </is>
      </c>
      <c r="BO295" s="148" t="inlineStr">
        <is>
          <t>Rated 4.5 of 12 · between B1 and B2
Start: 5.0 · manager / senior specialist title
Evidence reads like B1: Runs MSME programme sales and operations with product / marketing and partner coordination → moved down 0.5
Market: B1 = Domain specialist work · B2 = Hardest problems in the domain</t>
        </is>
      </c>
      <c r="BP295" s="129" t="inlineStr">
        <is>
          <t>Rated 4.5 of 12 · between B1 and B2
Start: 5.0 · manager / senior specialist title
Evidence reads like B1: States 'operational decisions' for programme and team; nothing on budget or pricing → moved down 0.5
Market: B1 = Technical / QC / client calls for the domain · B2 = Allocates people and sets team priorities</t>
        </is>
      </c>
      <c r="BQ295" s="129" t="inlineStr">
        <is>
          <t>Rated 5 of 12
Start: 5.0 · manager / senior specialist title; 6 direct reports, 7 people below
Evidence reads like B2: Programme growth, team performance and business targets → matches the start
Market: B2 = One team or a client portfolio</t>
        </is>
      </c>
      <c r="BR295" s="129" t="inlineStr">
        <is>
          <t>Rated 5 of 12
Start: 5.0
Evidence reads like B2: Lists team management and team performance; 6 direct reports → matches the start
Team: 6 direct reports · People Manager
Market: B2 = IC: guides others in the domain · People: manages a team of 6+</t>
        </is>
      </c>
      <c r="BS295" s="129" t="inlineStr">
        <is>
          <t>Rated 9.5 of 12 · between D1 and D2
Experience: 19.4 yrs total · 18.5 before IRIS + 0.9 at IRIS = 9.5 on the experience scale
Qualification: B.Com · graduate → no change
Market: B2 roles typically have 6–10 yrs · IRIS guide 6–9</t>
        </is>
      </c>
      <c r="BT295"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295" s="127" t="inlineStr">
        <is>
          <t>KRAs not received · manager to supply</t>
        </is>
      </c>
      <c r="BV295" s="125" t="n"/>
      <c r="BW295" s="125" t="n"/>
      <c r="BX295" s="125" t="inlineStr">
        <is>
          <t>3</t>
        </is>
      </c>
      <c r="BY295" s="125" t="n"/>
      <c r="BZ295" s="128" t="inlineStr">
        <is>
          <t>KRAs not received · manager to supply</t>
        </is>
      </c>
      <c r="CA295" s="125" t="inlineStr">
        <is>
          <t>Talent Mapping · Datatech</t>
        </is>
      </c>
      <c r="CB295" s="130" t="n">
        <v>20</v>
      </c>
      <c r="CC295" s="128" t="inlineStr">
        <is>
          <t>Full survey answers not in the files received · How We Grow export needed · HR</t>
        </is>
      </c>
      <c r="CD295" s="131" t="inlineStr">
        <is>
          <t>—</t>
        </is>
      </c>
      <c r="CE295" s="131" t="inlineStr">
        <is>
          <t>—</t>
        </is>
      </c>
      <c r="CF295" s="131" t="inlineStr">
        <is>
          <t>—</t>
        </is>
      </c>
      <c r="CG295" s="131" t="inlineStr">
        <is>
          <t>—</t>
        </is>
      </c>
      <c r="CH295" s="132" t="inlineStr">
        <is>
          <t>Complexity: Evidence reads like B1: Runs MSME programme sales and operations with product / marketing and partner coordination → moved down 0.5
Autonomy: Evidence reads like B1: States 'operational decisions' for programme and team; nothing on budget or pricing → moved down 0.5
Accountability: Evidence reads like B2: Programme growth, team performance and business targets → matches the start
Leadership: Evidence reads like B2: Lists team management and team performance; 6 direct reports → matches the start
Business Impact: Moved +0.5: the survey / manager mapping marks it business-critical.</t>
        </is>
      </c>
      <c r="CI295" s="131"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t>
        </is>
      </c>
      <c r="CJ295" s="131" t="inlineStr">
        <is>
          <t>Self-identified: Data, SQL &amp; analytics · Client, sales &amp; stakeholders · Strategy &amp; business acumen
For the next role: Data, SQL &amp; analytics · Client, sales &amp; stakeholders · Strategy &amp; business acumen</t>
        </is>
      </c>
      <c r="CK295" s="128" t="inlineStr">
        <is>
          <t>Full survey answers not in the files received · How We Grow export needed · HR</t>
        </is>
      </c>
      <c r="CL295" s="133" t="inlineStr">
        <is>
          <t>WHAT THE ROLE DOES: Onboards MSMEs and partners in the field; generates programme leads and engagement. At B2: deep domain expertise, or one team.
Common themes in sub-family holders, all levels' answers: msme · business · relationships · building · partners · services
KEY RESPONSIBILITIES: Onboards MSMEs and partners in the field; generates programme leads and engagement; Hardest problems in the domain; One team or a client portfolio
Common themes in sub-family holders, all levels' answers: business · loan · management · development · relationship · lead
DELIVERS: One team or a client portfolio
Common themes in sub-family holders, all levels' answers: sales · business
ACCOUNTABLE FOR: One team or a client portfolio
Common themes in sub-family holders, all levels' answers: business · am · opportunities · accountable · msme · loan
DECIDES ALONE: Allocates people and sets team priorities
Common themes in sub-family holders, all levels' answers: leads · identify · business · potential · follow · sales
SKILLS &amp; KNOWLEDGE · role-holders: Sales · Business development
TOOLS &amp; SYSTEMS: CRM · WhatsApp · email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3
CREDENTIALS: Google / HubSpot certifications
SOURCE: Framework + sub-family themes · 3+ answered — 1 holder, 1 answered the survey; sub-family 6 answered; catalogue RC-158</t>
        </is>
      </c>
      <c r="CM295" s="134" t="inlineStr">
        <is>
          <t>What the role answers for: One team or a client portfolio.
Accountability &amp; Impact rating: 5 of 12 · B2-level impact.
Leads 6 direct reports.
From the survey and manager mapping — critical role: yes; successor named: no.
If the work is missed · role-holders' themes: business · customer · lead · delays.
Manager talent mapping — Latest rating: 3 · 9-Box Grid placement: Core Contributor.</t>
        </is>
      </c>
      <c r="CN295" s="135" t="n"/>
      <c r="CO295" s="135" t="n">
        <v>5.5</v>
      </c>
      <c r="CP295" s="136" t="n">
        <v>3</v>
      </c>
      <c r="CQ295" s="137" t="inlineStr">
        <is>
          <t>—</t>
        </is>
      </c>
      <c r="CR295" s="137" t="inlineStr">
        <is>
          <t>Core Contributor</t>
        </is>
      </c>
      <c r="CS295" s="137" t="inlineStr">
        <is>
          <t>Develop in role</t>
        </is>
      </c>
      <c r="CT295" s="137" t="n"/>
      <c r="CU295" s="137" t="inlineStr">
        <is>
          <t>Yes</t>
        </is>
      </c>
      <c r="CV295" s="137" t="n"/>
      <c r="CW295" s="137" t="n"/>
      <c r="CX295" s="137" t="inlineStr">
        <is>
          <t>Medium · critical role Yes · only this person — · successor named No</t>
        </is>
      </c>
      <c r="CY295" s="137" t="inlineStr">
        <is>
          <t>Jeevan Khokale · B2, Datatech</t>
        </is>
      </c>
      <c r="CZ295" s="137" t="inlineStr">
        <is>
          <t>Name a successor; document the key process; cross-train one person</t>
        </is>
      </c>
      <c r="DA295" s="119" t="n">
        <v>93</v>
      </c>
      <c r="DB295" s="138" t="inlineStr">
        <is>
          <t>Meets the level</t>
        </is>
      </c>
      <c r="DC295" s="138" t="n">
        <v>96</v>
      </c>
      <c r="DD295" s="138" t="n">
        <v>75</v>
      </c>
      <c r="DE295" s="138" t="n">
        <v>95</v>
      </c>
      <c r="DF295" s="138" t="n">
        <v>97</v>
      </c>
      <c r="DG295" s="138" t="inlineStr">
        <is>
          <t>Communication, Product &amp; domain, Ownership</t>
        </is>
      </c>
      <c r="DH295" s="138" t="inlineStr">
        <is>
          <t>B3: 81% of profile — close</t>
        </is>
      </c>
      <c r="DI295" s="138" t="inlineStr">
        <is>
          <t>Evidence: Survey | Core: Ownership 2/3, Problem solving 3/3, Communication &amp; collaboration 4/3, Client &amp; quality focus 4/3, Learning agility 2/3, Integrity &amp; compliance 3/3 | Future-ready: AI literacy 2/3, Data literacy 2/3, Digital fluency 2/3, Innovation 3/3 | Functional: Sales &amp; negotiation 5/4, Digital marketing 4/4, Stakeholder mgmt 4/4, Communication 3/4, Product &amp; domain 3/4, Business acumen 4/4 | Leadership: Developing people 3/3, Decision making 2/3, Strategic acumen 3/3, Influence &amp; change 4/3</t>
        </is>
      </c>
      <c r="DJ295" s="111" t="inlineStr">
        <is>
          <t>Data, SQL &amp; analytics · Client, sales &amp; stakeholders · Strategy &amp; business acumen</t>
        </is>
      </c>
      <c r="DK295" s="112" t="n"/>
      <c r="DL295" s="112" t="inlineStr">
        <is>
          <t>Project, Program &amp; Agile Management; People Leadership &amp; Mentoring; Sales, Negotiation &amp; Account Growth</t>
        </is>
      </c>
      <c r="DM295" s="112" t="inlineStr">
        <is>
          <t>Data, SQL &amp; analytics · Client, sales &amp; stakeholders · Strategy &amp; business acumen</t>
        </is>
      </c>
      <c r="DN295" s="112" t="n"/>
      <c r="DO295" s="139" t="inlineStr">
        <is>
          <t>No strong match from survey evidence</t>
        </is>
      </c>
      <c r="DP295" s="126" t="inlineStr">
        <is>
          <t>No material overlap found</t>
        </is>
      </c>
      <c r="DQ295" s="126" t="inlineStr">
        <is>
          <t>Aniket Das · CARBON, Senior Sales Operations Analyst — 0.29</t>
        </is>
      </c>
      <c r="DR295" s="126" t="inlineStr">
        <is>
          <t>Within norm</t>
        </is>
      </c>
      <c r="DS295" s="126" t="n"/>
      <c r="DT295" s="126" t="n"/>
      <c r="DU295" s="140" t="inlineStr">
        <is>
          <t>Program Manager – Outreach in Datatech - Outreach · Datatech, B2 — People Manager.
The work: Onboards MSMEs and partners in the field; generates programme leads and engagement.
At this level the role owns deep domain expertise, or one team.
Key responsibilities: Onboards MSMEs and partners in the field; generates programme leads and engagement; Hardest problems in the domain; One team or a client portfolio.
Holders describe it with: business · loan · management · development · relationship · lead.
Leads 6 direct reports.</t>
        </is>
      </c>
      <c r="DV295" s="137" t="inlineStr">
        <is>
          <t>Hire as: Manager — IRIS B2 Manager · People Manager
Market level: P4 / M3 · SFIA 4–5
Experience: 6–9 yrs · Education: Graduate; MBA preferred from B2
Team size at this level: IC: none · People: 6–8 knowledge work, 8–12 standardised delivery
Equivalent titles at peers: IRIS Vs Competitor Benchmark — SaaS sales ladder — IC – Mid-Market AE · IRIS Vs Competitor Benchmark — SaaS sales ladder — management – Sales Manager
Credentials: Google / HubSpot certifications
Must already know: CRM hygiene; contract basics</t>
        </is>
      </c>
      <c r="DW295"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Sales · Business development
TOOLS: CRM · WhatsApp · email
★ = must-have for the family. Scale: 1 Awareness · 2 Working · 3 Practitioner · 4 Advanced · 5 Expert.</t>
        </is>
      </c>
      <c r="DX295"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95" s="139" t="inlineStr">
        <is>
          <t>Market level: P4 / M3 · SFIA 4–5
Typical title: Manager
At peers: IRIS Vs Competitor Benchmark — SaaS sales ladder — IC: Mid-Market AE · IRIS Vs Competitor Benchmark — SaaS sales ladder — management: Sales Manager
Typical experience: 6–10 yrs · IRIS guide 6–9
Standard: SaaS sales ladder; MEDDICC-style qualification</t>
        </is>
      </c>
      <c r="DZ295" s="126" t="inlineStr">
        <is>
          <t>6–9 yrs</t>
        </is>
      </c>
      <c r="EA295" s="126" t="inlineStr">
        <is>
          <t>7–10 · 6–11</t>
        </is>
      </c>
      <c r="EB295" s="126" t="inlineStr">
        <is>
          <t>Manager</t>
        </is>
      </c>
      <c r="EC295" s="126" t="inlineStr">
        <is>
          <t>IRIS Vs Competitor Benchmark — SaaS sales ladder — IC: Mid-Market AE · IRIS Vs Competitor Benchmark — SaaS sales ladder — management: Sales Manager</t>
        </is>
      </c>
      <c r="ED295" s="126" t="inlineStr">
        <is>
          <t>SaaS sales ladder · SDR → AE → Enterprise AE → VP / CRO; MEDDICC-style qualification</t>
        </is>
      </c>
      <c r="EE295" s="126" t="inlineStr">
        <is>
          <t>Core 3 · Future 3 · Functional 4 · Leadership 3</t>
        </is>
      </c>
      <c r="EF295" s="139" t="n"/>
      <c r="EG295" s="126" t="inlineStr">
        <is>
          <t>✓ HRIS: 19.4 yrs, B.Com, 6 direct reports
✓ Survey: 20 of 20 questions answered
✗ KRAs: none on file
✓ Manager mapping: rating, 9-box
✗ Job description: not on file</t>
        </is>
      </c>
      <c r="EH295" s="118" t="inlineStr">
        <is>
          <t xml:space="preserve">D097 · Move down · protected · High: Current L5 – Lead · IC → B2. No rule changed the level: the score decides. · owner HR · </t>
        </is>
      </c>
      <c r="EI295" s="118" t="n"/>
      <c r="EJ295" s="118" t="n"/>
      <c r="EK295" s="118" t="inlineStr">
        <is>
          <t>Survey: answered · full text needed · KRAs: not received · Experience: on file · Emp ID differs in source files: IRIS2439</t>
        </is>
      </c>
      <c r="EL295" s="141" t="n"/>
      <c r="EM295" s="142" t="n"/>
      <c r="EN295" s="142" t="n"/>
      <c r="EO295" s="142" t="n"/>
      <c r="EP295" s="142" t="n"/>
      <c r="EQ295" s="143" t="n"/>
      <c r="ER295" s="135" t="n"/>
      <c r="ES295" s="135" t="n"/>
      <c r="ET295" s="135" t="n"/>
      <c r="EU295" s="135" t="n"/>
      <c r="EV295" s="135" t="n"/>
      <c r="EW295" s="135" t="n"/>
      <c r="EX295" s="135" t="n"/>
      <c r="EY295" s="143" t="n"/>
      <c r="EZ295" s="135" t="n"/>
      <c r="FA295" s="135" t="n"/>
      <c r="FB295" s="135" t="n"/>
      <c r="FC295" s="135" t="n"/>
      <c r="FD295" s="135" t="n"/>
    </row>
    <row r="296" ht="300" customHeight="1">
      <c r="A296" s="109" t="inlineStr">
        <is>
          <t>Datatech</t>
        </is>
      </c>
      <c r="B296" s="110" t="inlineStr">
        <is>
          <t>IRISDT0013</t>
        </is>
      </c>
      <c r="C296" s="110" t="inlineStr">
        <is>
          <t>Bharati Durgaprasad Paranjape</t>
        </is>
      </c>
      <c r="D296" s="110" t="inlineStr">
        <is>
          <t>Datatech - Outreach</t>
        </is>
      </c>
      <c r="E296" s="110" t="inlineStr">
        <is>
          <t>RC-156</t>
        </is>
      </c>
      <c r="F296" s="110" t="inlineStr">
        <is>
          <t>Raghin Nair</t>
        </is>
      </c>
      <c r="G296" s="110" t="inlineStr">
        <is>
          <t>IRISDT0011</t>
        </is>
      </c>
      <c r="H296" s="110" t="inlineStr">
        <is>
          <t>B2</t>
        </is>
      </c>
      <c r="I296" s="110" t="n"/>
      <c r="J296" s="110" t="n">
        <v>4.4</v>
      </c>
      <c r="K296" s="110" t="n">
        <v>0.7</v>
      </c>
      <c r="L296" s="110" t="inlineStr">
        <is>
          <t>MA</t>
        </is>
      </c>
      <c r="M296" s="110" t="inlineStr">
        <is>
          <t>IRIS2461</t>
        </is>
      </c>
      <c r="N296" s="144" t="inlineStr">
        <is>
          <t>Program Executive - MSME</t>
        </is>
      </c>
      <c r="O296" s="113" t="inlineStr">
        <is>
          <t>Senior Program Executive</t>
        </is>
      </c>
      <c r="P296" s="112" t="inlineStr">
        <is>
          <t>Sales &amp; Business Development</t>
        </is>
      </c>
      <c r="Q296" s="112" t="inlineStr">
        <is>
          <t>Field Outreach &amp; Programme Sales</t>
        </is>
      </c>
      <c r="R296" s="113" t="inlineStr">
        <is>
          <t>L3 – Professional / Associate</t>
        </is>
      </c>
      <c r="S296" s="114" t="inlineStr">
        <is>
          <t>A3</t>
        </is>
      </c>
      <c r="T296" s="151" t="inlineStr">
        <is>
          <t>Senior Associate</t>
        </is>
      </c>
      <c r="U296" s="151" t="inlineStr">
        <is>
          <t>A</t>
        </is>
      </c>
      <c r="V296" s="112" t="inlineStr">
        <is>
          <t>IC</t>
        </is>
      </c>
      <c r="W296" s="150" t="inlineStr">
        <is>
          <t>▲ Up</t>
        </is>
      </c>
      <c r="X296" s="112" t="inlineStr">
        <is>
          <t>P2</t>
        </is>
      </c>
      <c r="Y296" s="112" t="inlineStr">
        <is>
          <t>Developing</t>
        </is>
      </c>
      <c r="Z296" s="112" t="inlineStr">
        <is>
          <t>3 Apply</t>
        </is>
      </c>
      <c r="AA296" s="117" t="inlineStr">
        <is>
          <t>A3</t>
        </is>
      </c>
      <c r="AB296" s="118" t="inlineStr">
        <is>
          <t>Band A · Practitioner</t>
        </is>
      </c>
      <c r="AC296" s="118" t="inlineStr">
        <is>
          <t>Senior Associate</t>
        </is>
      </c>
      <c r="AD296" s="118" t="inlineStr">
        <is>
          <t>• Same as the model</t>
        </is>
      </c>
      <c r="AE296" s="118" t="inlineStr">
        <is>
          <t>B2</t>
        </is>
      </c>
      <c r="AF296" s="118" t="inlineStr">
        <is>
          <t>OK</t>
        </is>
      </c>
      <c r="AG296" s="118" t="inlineStr">
        <is>
          <t>No change · already below the manager</t>
        </is>
      </c>
      <c r="AH296" s="118" t="n">
        <v>3</v>
      </c>
      <c r="AI296" s="118" t="n"/>
      <c r="AJ296" s="119" t="inlineStr">
        <is>
          <t>Datatech · Datatech - Outreach · Band A · Early career</t>
        </is>
      </c>
      <c r="AK296" s="120" t="n">
        <v>2</v>
      </c>
      <c r="AL296" s="121">
        <f>IFERROR(INDEX(WM_C,MATCH($AJ296,WM_KEY,0)),"")</f>
        <v>0.54</v>
      </c>
      <c r="AM296" s="122">
        <f>IF(OR(AK296="",AL296=""),"",AK296*AL296)</f>
        <v>1.08</v>
      </c>
      <c r="AN296" s="120" t="n">
        <v>2</v>
      </c>
      <c r="AO296" s="121">
        <f>IFERROR(INDEX(WM_AU,MATCH($AJ296,WM_KEY,0)),"")</f>
        <v>0.21</v>
      </c>
      <c r="AP296" s="122">
        <f>IF(OR(AN296="",AO296=""),"",AN296*AO296)</f>
        <v>0.42</v>
      </c>
      <c r="AQ296" s="120" t="n">
        <v>2</v>
      </c>
      <c r="AR296" s="121">
        <f>IFERROR(INDEX(WM_AC,MATCH($AJ296,WM_KEY,0)),"")</f>
        <v>0.04</v>
      </c>
      <c r="AS296" s="122">
        <f>IF(OR(AQ296="",AR296=""),"",AQ296*AR296)</f>
        <v>0.08</v>
      </c>
      <c r="AT296" s="120" t="n">
        <v>1</v>
      </c>
      <c r="AU296" s="121">
        <f>IFERROR(INDEX(WM_L,MATCH($AJ296,WM_KEY,0)),"")</f>
        <v>0</v>
      </c>
      <c r="AV296" s="122">
        <f>IF(OR(AT296="",AU296=""),"",AT296*AU296)</f>
        <v>0</v>
      </c>
      <c r="AW296" s="120" t="n">
        <v>4</v>
      </c>
      <c r="AX296" s="121">
        <f>IFERROR(INDEX(WM_E,MATCH($AJ296,WM_KEY,0)),"")</f>
        <v>0.1</v>
      </c>
      <c r="AY296" s="122">
        <f>IF(OR(AW296="",AX296=""),"",AW296*AX296)</f>
        <v>0.4</v>
      </c>
      <c r="AZ296" s="123" t="n">
        <v>2</v>
      </c>
      <c r="BA296" s="121">
        <f>IFERROR(INDEX(WM_BI,MATCH($AJ296,WM_KEY,0)),"")</f>
        <v>0.11</v>
      </c>
      <c r="BB296" s="122">
        <f>IF(OR(AZ296="",BA296=""),"",AZ296*BA296)</f>
        <v>0.22</v>
      </c>
      <c r="BC296" s="122">
        <f>IF(COUNT(AM296,AP296,AS296,AV296,AY296,BB296)&lt;6,"",SUM(AM296,AP296,AS296,AV296,AY296,BB296))</f>
        <v>2.2</v>
      </c>
      <c r="BD296" s="122" t="str">
        <f>IF(BC296="","",INDEX({"A1","A2","A3","B1","B2","B3","C1","C2","D1","D2","E1","E2"},MAX(1,MIN(12,ROUND(BC296,0)))))</f>
        <v>A2</v>
      </c>
      <c r="BE296" s="114" t="inlineStr">
        <is>
          <t>A3</t>
        </is>
      </c>
      <c r="BF296" s="124" t="inlineStr">
        <is>
          <t>Rule: R7 Band A experience</t>
        </is>
      </c>
      <c r="BG296"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96" s="125" t="inlineStr">
        <is>
          <t>At build: Complexity 1.08 + Autonomy 0.42 + Accountability 0.08 + Leadership 0.00 + Experience 0.40 + Business impact 0.22
= 2.20 points → nearest level 2 = A2
Final level: A3 · a rule applied: see the next column</t>
        </is>
      </c>
      <c r="BI296" s="125" t="inlineStr">
        <is>
          <t>• Raised to A3: 4.4 years' experience is 2 years or more.
Final level: A3.</t>
        </is>
      </c>
      <c r="BJ296" s="125" t="inlineStr">
        <is>
          <t>—</t>
        </is>
      </c>
      <c r="BK296" s="126" t="n"/>
      <c r="BL296" s="126" t="inlineStr">
        <is>
          <t>Medium</t>
        </is>
      </c>
      <c r="BM296" s="126" t="n"/>
      <c r="BN296" s="125" t="inlineStr">
        <is>
          <t>Stable · moves in fewer than 5 of 30 weight tests</t>
        </is>
      </c>
      <c r="BO296" s="148" t="inlineStr">
        <is>
          <t>Rated 2 of 12
Start: 2.0 · practitioner title
Evidence reads like A2: Engages government officers and industry bodies to sell company services; little detail → matches the start
KRA: “1. MSME Onboarding - Onboard minimum 30 MSMEs per month, 90 per quarter - Weightage: 30% 2. Business Loan Applications - Submit 35 loan…”
Market: A2 = Standard work of the discipline</t>
        </is>
      </c>
      <c r="BP296" s="129" t="inlineStr">
        <is>
          <t>Rated 2 of 12
Start: 2.0 · practitioner title
Evidence reads like A2: Decides own engagement and sales activity; nothing beyond own work → matches the start
Market: A2 = Chooses own approach within standards</t>
        </is>
      </c>
      <c r="BQ296" s="129" t="inlineStr">
        <is>
          <t>Rated 2 of 12
Start: 2.0 · practitioner title
Evidence reads like A2: States only 'engagement' as accountability → matches the start
KRA: “1. MSME Onboarding - Onboard minimum 30 MSMEs per month, 90 per quarter - Weightage: 30% 2. Business Loan Applications - Submit 35 loan…”
Market: A2 = Own deliverables · accuracy, TAT</t>
        </is>
      </c>
      <c r="BR296"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96" s="129" t="inlineStr">
        <is>
          <t>Rated 4 of 12
Experience: 4.4 yrs total · 3.7 before IRIS + 0.7 at IRIS = 3.6 on the experience scale
Qualification: MA · postgraduate, relevant to the work → +0.5
Market: A3 roles typically have 2–5 yrs · IRIS guide 2–4</t>
        </is>
      </c>
      <c r="BT29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96" s="124"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BV296" s="125" t="inlineStr">
        <is>
          <t>1. MSME Onboarding - Target: 90 MSMEs this quarter
2. Business Loan Applications - Target: 115 applications this quarter
3. BHR Sales - Target: 50 BHR units this quarter
4. Government/MOU Connect - Minimum 1 touchpoint/month, logged</t>
        </is>
      </c>
      <c r="BW296" s="125" t="n"/>
      <c r="BX296" s="125" t="inlineStr">
        <is>
          <t>3</t>
        </is>
      </c>
      <c r="BY296" s="125" t="n"/>
      <c r="BZ296" s="125" t="inlineStr">
        <is>
          <t>Received · manager annual, quarterly</t>
        </is>
      </c>
      <c r="CA296" s="125" t="inlineStr">
        <is>
          <t>Talent Mapping · Datatech</t>
        </is>
      </c>
      <c r="CB296" s="130" t="n">
        <v>19</v>
      </c>
      <c r="CC296" s="128" t="inlineStr">
        <is>
          <t>Full survey answers not in the files received · How We Grow export needed · HR</t>
        </is>
      </c>
      <c r="CD296" s="131" t="inlineStr">
        <is>
          <t>—</t>
        </is>
      </c>
      <c r="CE296" s="131" t="inlineStr">
        <is>
          <t>—</t>
        </is>
      </c>
      <c r="CF296" s="131" t="inlineStr">
        <is>
          <t>—</t>
        </is>
      </c>
      <c r="CG296" s="131" t="inlineStr">
        <is>
          <t>—</t>
        </is>
      </c>
      <c r="CH296" s="132" t="inlineStr">
        <is>
          <t>Complexity: Evidence reads like A2: Engages government officers and industry bodies to sell company services; little detail → matches the start
Autonomy: Evidence reads like A2: Decides own engagement and sales activity; nothing beyond own work → matches the start
Accountability: Evidence reads like A2: States only 'engagement' as accountability → matches the start
Leadership: Evidence reads like A1: No guidance or leadership of others described → matches the start
Business Impact: No survey or manager-mapping signal on criticality: kept at the start point.</t>
        </is>
      </c>
      <c r="CI296" s="131"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CJ296" s="131" t="inlineStr">
        <is>
          <t>Self-identified: Client, sales &amp; stakeholders
For the next role: Client, sales &amp; stakeholders</t>
        </is>
      </c>
      <c r="CK296" s="128" t="inlineStr">
        <is>
          <t>Full survey answers not in the files received · How We Grow export needed · HR</t>
        </is>
      </c>
      <c r="CL296" s="133" t="inlineStr">
        <is>
          <t>WHAT THE ROLE DOES: Onboards MSMEs and partners in the field; generates programme leads and engagement. At A3: varied work; reviews juniors; go-to for a process.
Common themes in role-holders' answers: partners · business · services · msme
KEY RESPONSIBILITIES: Onboards MSMEs and partners in the field; generates programme leads and engagement; Varied and non-standard work; handles exceptions; A module / process, or work with client or regulatory consequences
DELIVERS: A module / process, or work with client or regulatory consequences
DECIDES ALONE: Technical / QC / client calls on own work
Common themes in role-holders' answers: leads
SKILLS &amp; KNOWLEDGE · role-holders: Sales
MANAGER-SET KRAs: Common themes in manager-set KRAs: month quarter · minimum msmes · applications quarter · business · bhr units · onboard minimum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RC-156</t>
        </is>
      </c>
      <c r="CM296" s="134" t="inlineStr">
        <is>
          <t>What the role answers for: A module / process, or work with client or regulatory consequences.
Accountability &amp; Impact rating: 2 of 12 · A2-level impact.
If the work is missed · role-holders' themes: sales · customer.
Measured on · manager-set KRA themes: month quarter · minimum msmes · applications quarter · business · bhr units · onboard minimum.
Manager talent mapping — Latest rating: 3 · Potential: Medium · 9-Box Grid placement: Emerging Talent.</t>
        </is>
      </c>
      <c r="CN296" s="135" t="n"/>
      <c r="CO296" s="135" t="n">
        <v>2</v>
      </c>
      <c r="CP296" s="136" t="n">
        <v>3</v>
      </c>
      <c r="CQ296" s="137" t="inlineStr">
        <is>
          <t>Medium</t>
        </is>
      </c>
      <c r="CR296" s="137" t="inlineStr">
        <is>
          <t>Emerging Talent</t>
        </is>
      </c>
      <c r="CS296" s="137" t="inlineStr">
        <is>
          <t>Develop in role</t>
        </is>
      </c>
      <c r="CT296" s="137" t="n"/>
      <c r="CU296" s="137" t="n"/>
      <c r="CV296" s="137" t="n"/>
      <c r="CW296" s="137" t="n"/>
      <c r="CX296" s="137" t="n"/>
      <c r="CY296" s="137" t="n"/>
      <c r="CZ296" s="137" t="n"/>
      <c r="DA296" s="119" t="n">
        <v>78</v>
      </c>
      <c r="DB296" s="138" t="inlineStr">
        <is>
          <t>Developing</t>
        </is>
      </c>
      <c r="DC296" s="138" t="n">
        <v>78</v>
      </c>
      <c r="DD296" s="138" t="n">
        <v>50</v>
      </c>
      <c r="DE296" s="138" t="n">
        <v>89</v>
      </c>
      <c r="DF296" s="138" t="n"/>
      <c r="DG296" s="138" t="inlineStr">
        <is>
          <t>Product &amp; domain, Business acumen, Ownership</t>
        </is>
      </c>
      <c r="DH296" s="138" t="inlineStr">
        <is>
          <t>B1: 71% of profile — not yet</t>
        </is>
      </c>
      <c r="DI296" s="138" t="inlineStr">
        <is>
          <t>Evidence: Survey + KRAs | Core: Ownership 1/2, Problem solving 1/2, Communication &amp; collaboration 3/2, Client &amp; quality focus 2/2, Learning agility 1/2, Integrity &amp; compliance 2/2 | Future-ready: AI literacy 1/2, Data literacy 1/2, Digital fluency 1/2, Innovation 1/2 | Functional: Sales &amp; negotiation 3/3, Digital marketing 3/3, Stakeholder mgmt 3/3, Communication 3/3, Product &amp; domain 2/3, Business acumen 2/3</t>
        </is>
      </c>
      <c r="DJ296" s="111" t="inlineStr">
        <is>
          <t>Client, sales &amp; stakeholders</t>
        </is>
      </c>
      <c r="DK296" s="112" t="inlineStr">
        <is>
          <t>Product knowledge · loan/BHR products; Objection handling; Sales approach/pitch technique</t>
        </is>
      </c>
      <c r="DL296" s="112" t="inlineStr">
        <is>
          <t>Sales, Negotiation &amp; Account Growth; Communication &amp; Presentation; Marketing Tech &amp; Digital Marketing</t>
        </is>
      </c>
      <c r="DM296" s="112" t="inlineStr">
        <is>
          <t>Client, sales &amp; stakeholders</t>
        </is>
      </c>
      <c r="DN296" s="112" t="inlineStr">
        <is>
          <t>Target role: Senior Field Associate · interim step. Development: deepen product/sales skill first, before layering on management scope. Review date: 31-08-2026</t>
        </is>
      </c>
      <c r="DO296" s="139" t="inlineStr">
        <is>
          <t>No strong match from survey evidence</t>
        </is>
      </c>
      <c r="DP296" s="126" t="inlineStr">
        <is>
          <t>No material overlap found</t>
        </is>
      </c>
      <c r="DQ296" s="126" t="inlineStr">
        <is>
          <t>No close match in other businesses</t>
        </is>
      </c>
      <c r="DR296" s="126" t="n"/>
      <c r="DS296" s="126" t="n"/>
      <c r="DT296" s="126" t="inlineStr">
        <is>
          <t>A3 deep-dive: score 2.2 · gap to B1 1.35 · More than 1.0 from B1</t>
        </is>
      </c>
      <c r="DU296" s="140" t="inlineStr">
        <is>
          <t>Senior Program Executive in Datatech - Outreach · Datatech, A3 — IC.
The work: Onboards MSMEs and partners in the field; generates programme leads and engagement.
At this level the role owns varied work; reviews juniors; go-to for a process.
Key responsibilities: Onboards MSMEs and partners in the field; generates programme leads and engagement; Varied and non-standard work; handles exceptions; A module / process, or work with client or regulatory consequences.</t>
        </is>
      </c>
      <c r="DV296"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296"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X296"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6" s="139" t="inlineStr">
        <is>
          <t>Market level: P2 · SFIA 3 Apply
Typical title: SDR / Inside Sales
At peers: IRIS Vs Competitor Benchmark — SaaS sales ladder — IC: Senior SDR
Typical experience: 2–5 yrs · IRIS guide 2–4
Standard: SaaS sales ladder; MEDDICC-style qualification</t>
        </is>
      </c>
      <c r="DZ296" s="126" t="inlineStr">
        <is>
          <t>2–4 yrs</t>
        </is>
      </c>
      <c r="EA296" s="126" t="inlineStr">
        <is>
          <t>3–5 · 2–5</t>
        </is>
      </c>
      <c r="EB296" s="126" t="inlineStr">
        <is>
          <t>SDR / Inside Sales</t>
        </is>
      </c>
      <c r="EC296" s="126" t="inlineStr">
        <is>
          <t>IRIS Vs Competitor Benchmark — SaaS sales ladder — IC: Senior SDR</t>
        </is>
      </c>
      <c r="ED296" s="126" t="inlineStr">
        <is>
          <t>SaaS sales ladder · SDR → AE → Enterprise AE → VP / CRO; MEDDICC-style qualification</t>
        </is>
      </c>
      <c r="EE296" s="126" t="inlineStr">
        <is>
          <t>Core 2 · Future 2 · Functional 3 · Leadership not scored</t>
        </is>
      </c>
      <c r="EF296" s="139" t="n"/>
      <c r="EG296" s="126" t="inlineStr">
        <is>
          <t>✓ HRIS: 4.4 yrs, MA, 0 direct reports
✓ Survey: 19 of 20 questions answered
✓ KRAs: manager-set, quarterly
✓ Manager mapping: rating, potential, 9-box
✗ Job description: not on file</t>
        </is>
      </c>
      <c r="EH296" s="118" t="n"/>
      <c r="EI296" s="118" t="n"/>
      <c r="EJ296" s="118" t="n"/>
      <c r="EK296" s="118" t="inlineStr">
        <is>
          <t>Survey: answered · full text needed · KRAs: received · Experience: on file · Emp ID differs in source files: IRIS2461</t>
        </is>
      </c>
      <c r="EL296" s="141" t="n"/>
      <c r="EM296" s="142" t="n"/>
      <c r="EN296" s="142" t="n"/>
      <c r="EO296" s="142" t="n"/>
      <c r="EP296" s="142" t="n"/>
      <c r="EQ296" s="143" t="n"/>
      <c r="ER296" s="135" t="n"/>
      <c r="ES296" s="135" t="n"/>
      <c r="ET296" s="135" t="n"/>
      <c r="EU296" s="135" t="n"/>
      <c r="EV296" s="135" t="n"/>
      <c r="EW296" s="135" t="n"/>
      <c r="EX296" s="135" t="n"/>
      <c r="EY296" s="143" t="n"/>
      <c r="EZ296" s="135" t="n"/>
      <c r="FA296" s="135" t="n"/>
      <c r="FB296" s="135" t="n"/>
      <c r="FC296" s="135" t="n"/>
      <c r="FD296" s="135" t="n"/>
    </row>
    <row r="297" ht="300" customHeight="1">
      <c r="A297" s="109" t="inlineStr">
        <is>
          <t>Datatech</t>
        </is>
      </c>
      <c r="B297" s="110" t="inlineStr">
        <is>
          <t>IRISDT0017</t>
        </is>
      </c>
      <c r="C297" s="110" t="inlineStr">
        <is>
          <t>Lakshmikantha RN</t>
        </is>
      </c>
      <c r="D297" s="110" t="inlineStr">
        <is>
          <t>Datatech - Outreach</t>
        </is>
      </c>
      <c r="E297" s="110" t="inlineStr">
        <is>
          <t>RC-156</t>
        </is>
      </c>
      <c r="F297" s="110" t="inlineStr">
        <is>
          <t>Jeevan Khokale</t>
        </is>
      </c>
      <c r="G297" s="110" t="inlineStr">
        <is>
          <t>IRISDT0012</t>
        </is>
      </c>
      <c r="H297" s="110" t="inlineStr">
        <is>
          <t>B2</t>
        </is>
      </c>
      <c r="I297" s="110" t="n"/>
      <c r="J297" s="110" t="n">
        <v>2.9</v>
      </c>
      <c r="K297" s="110" t="n">
        <v>0.6</v>
      </c>
      <c r="L297" s="110" t="inlineStr">
        <is>
          <t>MBA</t>
        </is>
      </c>
      <c r="M297" s="110" t="inlineStr">
        <is>
          <t>IRIS2490</t>
        </is>
      </c>
      <c r="N297" s="144" t="inlineStr">
        <is>
          <t>Program Executive - MSME</t>
        </is>
      </c>
      <c r="O297" s="113" t="inlineStr">
        <is>
          <t>Senior Program Executive</t>
        </is>
      </c>
      <c r="P297" s="112" t="inlineStr">
        <is>
          <t>Sales &amp; Business Development</t>
        </is>
      </c>
      <c r="Q297" s="112" t="inlineStr">
        <is>
          <t>Field Outreach &amp; Programme Sales</t>
        </is>
      </c>
      <c r="R297" s="113" t="inlineStr">
        <is>
          <t>L3 – Professional / Associate</t>
        </is>
      </c>
      <c r="S297" s="114" t="inlineStr">
        <is>
          <t>A3</t>
        </is>
      </c>
      <c r="T297" s="151" t="inlineStr">
        <is>
          <t>Senior Associate</t>
        </is>
      </c>
      <c r="U297" s="151" t="inlineStr">
        <is>
          <t>A</t>
        </is>
      </c>
      <c r="V297" s="112" t="inlineStr">
        <is>
          <t>IC</t>
        </is>
      </c>
      <c r="W297" s="150" t="inlineStr">
        <is>
          <t>▲ Up</t>
        </is>
      </c>
      <c r="X297" s="112" t="inlineStr">
        <is>
          <t>P2</t>
        </is>
      </c>
      <c r="Y297" s="112" t="inlineStr">
        <is>
          <t>Developing</t>
        </is>
      </c>
      <c r="Z297" s="112" t="inlineStr">
        <is>
          <t>3 Apply</t>
        </is>
      </c>
      <c r="AA297" s="117" t="inlineStr">
        <is>
          <t>A3</t>
        </is>
      </c>
      <c r="AB297" s="118" t="inlineStr">
        <is>
          <t>Band A · Practitioner</t>
        </is>
      </c>
      <c r="AC297" s="118" t="inlineStr">
        <is>
          <t>Senior Associate</t>
        </is>
      </c>
      <c r="AD297" s="118" t="inlineStr">
        <is>
          <t>• Same as the model</t>
        </is>
      </c>
      <c r="AE297" s="118" t="inlineStr">
        <is>
          <t>B1</t>
        </is>
      </c>
      <c r="AF297" s="118" t="inlineStr">
        <is>
          <t>OK</t>
        </is>
      </c>
      <c r="AG297" s="118" t="inlineStr">
        <is>
          <t>No change · already below the manager</t>
        </is>
      </c>
      <c r="AH297" s="118" t="n">
        <v>4</v>
      </c>
      <c r="AI297" s="118" t="n"/>
      <c r="AJ297" s="119" t="inlineStr">
        <is>
          <t>Datatech · Datatech - Outreach · Band A · Early career</t>
        </is>
      </c>
      <c r="AK297" s="120" t="n">
        <v>2</v>
      </c>
      <c r="AL297" s="121">
        <f>IFERROR(INDEX(WM_C,MATCH($AJ297,WM_KEY,0)),"")</f>
        <v>0.54</v>
      </c>
      <c r="AM297" s="122">
        <f>IF(OR(AK297="",AL297=""),"",AK297*AL297)</f>
        <v>1.08</v>
      </c>
      <c r="AN297" s="120" t="n">
        <v>2</v>
      </c>
      <c r="AO297" s="121">
        <f>IFERROR(INDEX(WM_AU,MATCH($AJ297,WM_KEY,0)),"")</f>
        <v>0.21</v>
      </c>
      <c r="AP297" s="122">
        <f>IF(OR(AN297="",AO297=""),"",AN297*AO297)</f>
        <v>0.42</v>
      </c>
      <c r="AQ297" s="120" t="n">
        <v>2</v>
      </c>
      <c r="AR297" s="121">
        <f>IFERROR(INDEX(WM_AC,MATCH($AJ297,WM_KEY,0)),"")</f>
        <v>0.04</v>
      </c>
      <c r="AS297" s="122">
        <f>IF(OR(AQ297="",AR297=""),"",AQ297*AR297)</f>
        <v>0.08</v>
      </c>
      <c r="AT297" s="120" t="n">
        <v>1</v>
      </c>
      <c r="AU297" s="121">
        <f>IFERROR(INDEX(WM_L,MATCH($AJ297,WM_KEY,0)),"")</f>
        <v>0</v>
      </c>
      <c r="AV297" s="122">
        <f>IF(OR(AT297="",AU297=""),"",AT297*AU297)</f>
        <v>0</v>
      </c>
      <c r="AW297" s="120" t="n">
        <v>3.5</v>
      </c>
      <c r="AX297" s="121">
        <f>IFERROR(INDEX(WM_E,MATCH($AJ297,WM_KEY,0)),"")</f>
        <v>0.1</v>
      </c>
      <c r="AY297" s="122">
        <f>IF(OR(AW297="",AX297=""),"",AW297*AX297)</f>
        <v>0.35</v>
      </c>
      <c r="AZ297" s="123" t="n">
        <v>2</v>
      </c>
      <c r="BA297" s="121">
        <f>IFERROR(INDEX(WM_BI,MATCH($AJ297,WM_KEY,0)),"")</f>
        <v>0.11</v>
      </c>
      <c r="BB297" s="122">
        <f>IF(OR(AZ297="",BA297=""),"",AZ297*BA297)</f>
        <v>0.22</v>
      </c>
      <c r="BC297" s="122">
        <f>IF(COUNT(AM297,AP297,AS297,AV297,AY297,BB297)&lt;6,"",SUM(AM297,AP297,AS297,AV297,AY297,BB297))</f>
        <v>2.15</v>
      </c>
      <c r="BD297" s="122" t="str">
        <f>IF(BC297="","",INDEX({"A1","A2","A3","B1","B2","B3","C1","C2","D1","D2","E1","E2"},MAX(1,MIN(12,ROUND(BC297,0)))))</f>
        <v>A2</v>
      </c>
      <c r="BE297" s="114" t="inlineStr">
        <is>
          <t>A3</t>
        </is>
      </c>
      <c r="BF297" s="124" t="inlineStr">
        <is>
          <t>Rule: R7 Band A experience</t>
        </is>
      </c>
      <c r="BG297"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97" s="125" t="inlineStr">
        <is>
          <t>At build: Complexity 1.08 + Autonomy 0.42 + Accountability 0.08 + Leadership 0.00 + Experience 0.35 + Business impact 0.22
= 2.15 points → nearest level 2 = A2
Final level: A3 · a rule applied: see the next column</t>
        </is>
      </c>
      <c r="BI297" s="125" t="inlineStr">
        <is>
          <t>• Raised to A3: 2.9 years' experience is 2 years or more.
Final level: A3.</t>
        </is>
      </c>
      <c r="BJ297" s="125" t="inlineStr">
        <is>
          <t>—</t>
        </is>
      </c>
      <c r="BK297" s="126" t="n"/>
      <c r="BL297" s="126" t="inlineStr">
        <is>
          <t>Medium</t>
        </is>
      </c>
      <c r="BM297" s="126" t="n"/>
      <c r="BN297" s="125" t="inlineStr">
        <is>
          <t>Stable · moves in fewer than 5 of 30 weight tests</t>
        </is>
      </c>
      <c r="BO297" s="148" t="inlineStr">
        <is>
          <t>Rated 2 of 12
Start: 2.0 · practitioner title
Evidence reads like A2: own survey / KRA answers · summarised by the rater; not quoted → matches the start
KRA: “1. MSME Onboarding - Onboard minimum 70 MSMEs per month, 210 per quarter- Weightage: 40% 2. Business Loan Applications - Submit 60 loan…”
Market: A2 = Standard work of the discipline</t>
        </is>
      </c>
      <c r="BP297" s="129" t="inlineStr">
        <is>
          <t>Rated 2 of 12
Start: 2.0 · practitioner title
Evidence reads like A2: Plans own field visits, initial discussions and follow-ups → matches the start
Market: A2 = Chooses own approach within standards</t>
        </is>
      </c>
      <c r="BQ297" s="129" t="inlineStr">
        <is>
          <t>Rated 2 of 12
Start: 2.0 · practitioner title
Evidence reads like A2: Own onboardings, leads, partner follow-ups and timely activity reports → matches the start
KRA: “1. MSME Onboarding - Onboard minimum 70 MSMEs per month, 210 per quarter- Weightage: 40% 2. Business Loan Applications - Submit 60 loan…”
Market: A2 = Own deliverables · accuracy, TAT</t>
        </is>
      </c>
      <c r="BR297"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97" s="129" t="inlineStr">
        <is>
          <t>Rated 3.5 of 12 · between A3 and B1
Experience: 2.9 yrs total · 2.3 before IRIS + 0.6 at IRIS = 3.0 on the experience scale
Qualification: MBA · postgraduate, relevant to the work → +0.5
Market: A3 roles typically have 2–5 yrs · IRIS guide 2–4</t>
        </is>
      </c>
      <c r="BT29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97" s="124"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BV297" s="125" t="inlineStr">
        <is>
          <t>1. MSME Onboarding - Target: 210 MSMEs this quarter
2. Business Loan Applications - Target: 60 applications this quarter
3. BHR Sales - Target: 30 BHR units this quarter</t>
        </is>
      </c>
      <c r="BW297" s="125" t="n"/>
      <c r="BX297" s="125" t="inlineStr">
        <is>
          <t>3</t>
        </is>
      </c>
      <c r="BY297" s="125" t="n"/>
      <c r="BZ297" s="125" t="inlineStr">
        <is>
          <t>Received · manager annual, quarterly</t>
        </is>
      </c>
      <c r="CA297" s="125" t="inlineStr">
        <is>
          <t>Talent Mapping · Datatech</t>
        </is>
      </c>
      <c r="CB297" s="130" t="n">
        <v>20</v>
      </c>
      <c r="CC297" s="128" t="inlineStr">
        <is>
          <t>Full survey answers not in the files received · How We Grow export needed · HR</t>
        </is>
      </c>
      <c r="CD297" s="131" t="inlineStr">
        <is>
          <t>—</t>
        </is>
      </c>
      <c r="CE297" s="131" t="inlineStr">
        <is>
          <t>—</t>
        </is>
      </c>
      <c r="CF297" s="131" t="inlineStr">
        <is>
          <t>—</t>
        </is>
      </c>
      <c r="CG297" s="131" t="inlineStr">
        <is>
          <t>—</t>
        </is>
      </c>
      <c r="CH297" s="132" t="inlineStr">
        <is>
          <t>Complexity: Evidence reads like A2: own survey / KRA answers · summarised by the rater; not quoted → matches the start
Autonomy: Evidence reads like A2: Plans own field visits, initial discussions and follow-ups → matches the start
Accountability: Evidence reads like A2: Own onboardings, leads, partner follow-ups and timely activity reports → matches the start
Leadership: Evidence reads like A1: No guidance or leadership of others described → matches the start
Business Impact: No survey or manager-mapping signal on criticality: kept at the start point.</t>
        </is>
      </c>
      <c r="CI297" s="131"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CJ297" s="131" t="inlineStr">
        <is>
          <t>Self-identified: Leadership &amp; people management · Client, sales &amp; stakeholders
For the next role: Leadership &amp; people management · Client, sales &amp; stakeholders</t>
        </is>
      </c>
      <c r="CK297" s="128" t="inlineStr">
        <is>
          <t>Full survey answers not in the files received · How We Grow export needed · HR</t>
        </is>
      </c>
      <c r="CL297" s="133" t="inlineStr">
        <is>
          <t>WHAT THE ROLE DOES: Onboards MSMEs and partners in the field; generates programme leads and engagement. At A3: varied work; reviews juniors; go-to for a process.
Common themes in role-holders' answers: partners · business · services · msme
KEY RESPONSIBILITIES: Onboards MSMEs and partners in the field; generates programme leads and engagement; Varied and non-standard work; handles exceptions; A module / process, or work with client or regulatory consequences
DELIVERS: A module / process, or work with client or regulatory consequences
DECIDES ALONE: Technical / QC / client calls on own work
Common themes in role-holders' answers: leads
SKILLS &amp; KNOWLEDGE · role-holders: Sales
MANAGER-SET KRAs: Common themes in manager-set KRAs: month quarter · minimum msmes · applications quarter · business · bhr units · onboard minimum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RC-156</t>
        </is>
      </c>
      <c r="CM297" s="134" t="inlineStr">
        <is>
          <t>What the role answers for: A module / process, or work with client or regulatory consequences.
Accountability &amp; Impact rating: 2 of 12 · A2-level impact.
If the work is missed · role-holders' themes: sales · customer.
Measured on · manager-set KRA themes: month quarter · minimum msmes · applications quarter · business · bhr units · onboard minimum.
Manager talent mapping — Latest rating: 3 · Potential: Medium · 9-Box Grid placement: Core Contributor.</t>
        </is>
      </c>
      <c r="CN297" s="135" t="n"/>
      <c r="CO297" s="135" t="n">
        <v>2</v>
      </c>
      <c r="CP297" s="136" t="n">
        <v>3</v>
      </c>
      <c r="CQ297" s="137" t="inlineStr">
        <is>
          <t>Medium</t>
        </is>
      </c>
      <c r="CR297" s="137" t="inlineStr">
        <is>
          <t>Core Contributor</t>
        </is>
      </c>
      <c r="CS297" s="137" t="inlineStr">
        <is>
          <t>Develop in role</t>
        </is>
      </c>
      <c r="CT297" s="137" t="n"/>
      <c r="CU297" s="137" t="n"/>
      <c r="CV297" s="137" t="n"/>
      <c r="CW297" s="137" t="n"/>
      <c r="CX297" s="137" t="n"/>
      <c r="CY297" s="137" t="n"/>
      <c r="CZ297" s="137" t="n"/>
      <c r="DA297" s="119" t="n">
        <v>92</v>
      </c>
      <c r="DB297" s="138" t="inlineStr">
        <is>
          <t>Meets the level</t>
        </is>
      </c>
      <c r="DC297" s="138" t="n">
        <v>90</v>
      </c>
      <c r="DD297" s="138" t="n">
        <v>62</v>
      </c>
      <c r="DE297" s="138" t="n">
        <v>104</v>
      </c>
      <c r="DF297" s="138" t="n"/>
      <c r="DG297" s="138" t="inlineStr">
        <is>
          <t>Business acumen, Problem solving, Learning agility</t>
        </is>
      </c>
      <c r="DH297" s="138" t="inlineStr">
        <is>
          <t>B1: 82% of profile — close</t>
        </is>
      </c>
      <c r="DI297" s="138" t="inlineStr">
        <is>
          <t>Evidence: Survey + KRAs | Core: Ownership 2/2, Problem solving 1/2, Communication &amp; collaboration 3/2, Client &amp; quality focus 3/2, Learning agility 1/2, Integrity &amp; compliance 2/2 | Future-ready: AI literacy 1/2, Data literacy 2/2, Digital fluency 1/2, Innovation 1/2 | Functional: Sales &amp; negotiation 4/3, Digital marketing 4/3, Stakeholder mgmt 4/3, Communication 3/3, Product &amp; domain 3/3, Business acumen 2/3</t>
        </is>
      </c>
      <c r="DJ297" s="111" t="inlineStr">
        <is>
          <t>Leadership &amp; people management · Client, sales &amp; stakeholders</t>
        </is>
      </c>
      <c r="DK297" s="112" t="inlineStr">
        <is>
          <t>Product knowledge · loan/BHR products; Objection handling; Sales approach/pitch technique</t>
        </is>
      </c>
      <c r="DL297" s="112" t="inlineStr">
        <is>
          <t>Sales, Negotiation &amp; Account Growth; Communication &amp; Presentation</t>
        </is>
      </c>
      <c r="DM297" s="112" t="inlineStr">
        <is>
          <t>Leadership &amp; people management · Client, sales &amp; stakeholders</t>
        </is>
      </c>
      <c r="DN297" s="112" t="inlineStr">
        <is>
          <t>Target role: Senior Field Associate · interim step. Development: deepen product/sales skill first, before layering on management scope. Review date: 31-08-2026</t>
        </is>
      </c>
      <c r="DO297" s="139" t="inlineStr">
        <is>
          <t>No strong match from survey evidence</t>
        </is>
      </c>
      <c r="DP297" s="126" t="inlineStr">
        <is>
          <t>Jeevan Khokale · Senior Program Specialist – POD Lead — 0.47: msme, lead, business, loan</t>
        </is>
      </c>
      <c r="DQ297" s="126" t="inlineStr">
        <is>
          <t>Vijay Krishna Chintha · CARBON, Team Lead – Sales Development — 0.26</t>
        </is>
      </c>
      <c r="DR297" s="126" t="n"/>
      <c r="DS297" s="126" t="n"/>
      <c r="DT297" s="126" t="inlineStr">
        <is>
          <t>A3 deep-dive: score 2.15 · gap to B1 1.4 · More than 1.0 from B1</t>
        </is>
      </c>
      <c r="DU297" s="140" t="inlineStr">
        <is>
          <t>Senior Program Executive in Datatech - Outreach · Datatech, A3 — IC.
The work: Onboards MSMEs and partners in the field; generates programme leads and engagement.
At this level the role owns varied work; reviews juniors; go-to for a process.
Key responsibilities: Onboards MSMEs and partners in the field; generates programme leads and engagement; Varied and non-standard work; handles exceptions; A module / process, or work with client or regulatory consequences.</t>
        </is>
      </c>
      <c r="DV297"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297"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X297"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7" s="139" t="inlineStr">
        <is>
          <t>Market level: P2 · SFIA 3 Apply
Typical title: SDR / Inside Sales
At peers: IRIS Vs Competitor Benchmark — SaaS sales ladder — IC: Senior SDR
Typical experience: 2–5 yrs · IRIS guide 2–4
Standard: SaaS sales ladder; MEDDICC-style qualification</t>
        </is>
      </c>
      <c r="DZ297" s="126" t="inlineStr">
        <is>
          <t>2–4 yrs</t>
        </is>
      </c>
      <c r="EA297" s="126" t="inlineStr">
        <is>
          <t>3–5 · 2–5</t>
        </is>
      </c>
      <c r="EB297" s="126" t="inlineStr">
        <is>
          <t>SDR / Inside Sales</t>
        </is>
      </c>
      <c r="EC297" s="126" t="inlineStr">
        <is>
          <t>IRIS Vs Competitor Benchmark — SaaS sales ladder — IC: Senior SDR</t>
        </is>
      </c>
      <c r="ED297" s="126" t="inlineStr">
        <is>
          <t>SaaS sales ladder · SDR → AE → Enterprise AE → VP / CRO; MEDDICC-style qualification</t>
        </is>
      </c>
      <c r="EE297" s="126" t="inlineStr">
        <is>
          <t>Core 2 · Future 2 · Functional 3 · Leadership not scored</t>
        </is>
      </c>
      <c r="EF297" s="139" t="n"/>
      <c r="EG297" s="126" t="inlineStr">
        <is>
          <t>✓ HRIS: 2.9 yrs, MBA, 0 direct reports
✓ Survey: 20 of 20 questions answered
✓ KRAs: manager-set, quarterly
✓ Manager mapping: rating, potential, 9-box
✗ Job description: not on file</t>
        </is>
      </c>
      <c r="EH297" s="118" t="n"/>
      <c r="EI297" s="118" t="n"/>
      <c r="EJ297" s="118" t="n"/>
      <c r="EK297" s="118" t="inlineStr">
        <is>
          <t>Survey: answered · full text needed · KRAs: received · Experience: on file · Emp ID differs in source files: IRIS2490</t>
        </is>
      </c>
      <c r="EL297" s="141" t="n"/>
      <c r="EM297" s="142" t="n"/>
      <c r="EN297" s="142" t="n"/>
      <c r="EO297" s="142" t="n"/>
      <c r="EP297" s="142" t="n"/>
      <c r="EQ297" s="143" t="n"/>
      <c r="ER297" s="135" t="n"/>
      <c r="ES297" s="135" t="n"/>
      <c r="ET297" s="135" t="n"/>
      <c r="EU297" s="135" t="n"/>
      <c r="EV297" s="135" t="n"/>
      <c r="EW297" s="135" t="n"/>
      <c r="EX297" s="135" t="n"/>
      <c r="EY297" s="143" t="n"/>
      <c r="EZ297" s="135" t="n"/>
      <c r="FA297" s="135" t="n"/>
      <c r="FB297" s="135" t="n"/>
      <c r="FC297" s="135" t="n"/>
      <c r="FD297" s="135" t="n"/>
    </row>
    <row r="298" ht="300" customHeight="1">
      <c r="A298" s="109" t="inlineStr">
        <is>
          <t>Datatech</t>
        </is>
      </c>
      <c r="B298" s="110" t="inlineStr">
        <is>
          <t>IRISDT0003</t>
        </is>
      </c>
      <c r="C298" s="110" t="inlineStr">
        <is>
          <t>Nalini Niranjan Damisetti</t>
        </is>
      </c>
      <c r="D298" s="110" t="inlineStr">
        <is>
          <t>Datatech - Outreach</t>
        </is>
      </c>
      <c r="E298" s="110" t="inlineStr">
        <is>
          <t>RC-156</t>
        </is>
      </c>
      <c r="F298" s="110" t="inlineStr">
        <is>
          <t>Raghin Nair</t>
        </is>
      </c>
      <c r="G298" s="110" t="inlineStr">
        <is>
          <t>IRISDT0011</t>
        </is>
      </c>
      <c r="H298" s="110" t="inlineStr">
        <is>
          <t>B2</t>
        </is>
      </c>
      <c r="I298" s="110" t="n"/>
      <c r="J298" s="110" t="n">
        <v>7.3</v>
      </c>
      <c r="K298" s="110" t="n">
        <v>1.8</v>
      </c>
      <c r="L298" s="110" t="inlineStr">
        <is>
          <t>PGDM</t>
        </is>
      </c>
      <c r="M298" s="110" t="inlineStr">
        <is>
          <t>IRIS2326</t>
        </is>
      </c>
      <c r="N298" s="144" t="inlineStr">
        <is>
          <t>Program Coordinator</t>
        </is>
      </c>
      <c r="O298" s="113" t="inlineStr">
        <is>
          <t>Senior Program Executive</t>
        </is>
      </c>
      <c r="P298" s="112" t="inlineStr">
        <is>
          <t>Sales &amp; Business Development</t>
        </is>
      </c>
      <c r="Q298" s="112" t="inlineStr">
        <is>
          <t>Field Outreach &amp; Programme Sales</t>
        </is>
      </c>
      <c r="R298" s="113" t="inlineStr">
        <is>
          <t>L3 – Professional / Associate</t>
        </is>
      </c>
      <c r="S298" s="114" t="inlineStr">
        <is>
          <t>A3</t>
        </is>
      </c>
      <c r="T298" s="151" t="inlineStr">
        <is>
          <t>Senior Associate</t>
        </is>
      </c>
      <c r="U298" s="151" t="inlineStr">
        <is>
          <t>A</t>
        </is>
      </c>
      <c r="V298" s="112" t="inlineStr">
        <is>
          <t>IC</t>
        </is>
      </c>
      <c r="W298" s="150" t="inlineStr">
        <is>
          <t>▲ Up</t>
        </is>
      </c>
      <c r="X298" s="112" t="inlineStr">
        <is>
          <t>P2</t>
        </is>
      </c>
      <c r="Y298" s="112" t="inlineStr">
        <is>
          <t>Developing</t>
        </is>
      </c>
      <c r="Z298" s="112" t="inlineStr">
        <is>
          <t>3 Apply</t>
        </is>
      </c>
      <c r="AA298" s="117" t="inlineStr">
        <is>
          <t>A3</t>
        </is>
      </c>
      <c r="AB298" s="118" t="inlineStr">
        <is>
          <t>Band A · Practitioner</t>
        </is>
      </c>
      <c r="AC298" s="118" t="inlineStr">
        <is>
          <t>Senior Associate</t>
        </is>
      </c>
      <c r="AD298" s="118" t="inlineStr">
        <is>
          <t>• Same as the model</t>
        </is>
      </c>
      <c r="AE298" s="118" t="inlineStr">
        <is>
          <t>B2</t>
        </is>
      </c>
      <c r="AF298" s="118" t="inlineStr">
        <is>
          <t>OK</t>
        </is>
      </c>
      <c r="AG298" s="118" t="inlineStr">
        <is>
          <t>No change · already below the manager</t>
        </is>
      </c>
      <c r="AH298" s="118" t="n">
        <v>3</v>
      </c>
      <c r="AI298" s="118" t="n"/>
      <c r="AJ298" s="119" t="inlineStr">
        <is>
          <t>Datatech · Datatech - Outreach · Band A · Early career</t>
        </is>
      </c>
      <c r="AK298" s="120" t="n">
        <v>2</v>
      </c>
      <c r="AL298" s="121">
        <f>IFERROR(INDEX(WM_C,MATCH($AJ298,WM_KEY,0)),"")</f>
        <v>0.54</v>
      </c>
      <c r="AM298" s="122">
        <f>IF(OR(AK298="",AL298=""),"",AK298*AL298)</f>
        <v>1.08</v>
      </c>
      <c r="AN298" s="120" t="n">
        <v>2</v>
      </c>
      <c r="AO298" s="121">
        <f>IFERROR(INDEX(WM_AU,MATCH($AJ298,WM_KEY,0)),"")</f>
        <v>0.21</v>
      </c>
      <c r="AP298" s="122">
        <f>IF(OR(AN298="",AO298=""),"",AN298*AO298)</f>
        <v>0.42</v>
      </c>
      <c r="AQ298" s="120" t="n">
        <v>2</v>
      </c>
      <c r="AR298" s="121">
        <f>IFERROR(INDEX(WM_AC,MATCH($AJ298,WM_KEY,0)),"")</f>
        <v>0.04</v>
      </c>
      <c r="AS298" s="122">
        <f>IF(OR(AQ298="",AR298=""),"",AQ298*AR298)</f>
        <v>0.08</v>
      </c>
      <c r="AT298" s="120" t="n">
        <v>1</v>
      </c>
      <c r="AU298" s="121">
        <f>IFERROR(INDEX(WM_L,MATCH($AJ298,WM_KEY,0)),"")</f>
        <v>0</v>
      </c>
      <c r="AV298" s="122">
        <f>IF(OR(AT298="",AU298=""),"",AT298*AU298)</f>
        <v>0</v>
      </c>
      <c r="AW298" s="120" t="n">
        <v>5.5</v>
      </c>
      <c r="AX298" s="121">
        <f>IFERROR(INDEX(WM_E,MATCH($AJ298,WM_KEY,0)),"")</f>
        <v>0.1</v>
      </c>
      <c r="AY298" s="122">
        <f>IF(OR(AW298="",AX298=""),"",AW298*AX298)</f>
        <v>0.55</v>
      </c>
      <c r="AZ298" s="123" t="n">
        <v>2</v>
      </c>
      <c r="BA298" s="121">
        <f>IFERROR(INDEX(WM_BI,MATCH($AJ298,WM_KEY,0)),"")</f>
        <v>0.11</v>
      </c>
      <c r="BB298" s="122">
        <f>IF(OR(AZ298="",BA298=""),"",AZ298*BA298)</f>
        <v>0.22</v>
      </c>
      <c r="BC298" s="122">
        <f>IF(COUNT(AM298,AP298,AS298,AV298,AY298,BB298)&lt;6,"",SUM(AM298,AP298,AS298,AV298,AY298,BB298))</f>
        <v>2.35</v>
      </c>
      <c r="BD298" s="122" t="str">
        <f>IF(BC298="","",INDEX({"A1","A2","A3","B1","B2","B3","C1","C2","D1","D2","E1","E2"},MAX(1,MIN(12,ROUND(BC298,0)))))</f>
        <v>A2</v>
      </c>
      <c r="BE298" s="114" t="inlineStr">
        <is>
          <t>A3</t>
        </is>
      </c>
      <c r="BF298" s="124" t="inlineStr">
        <is>
          <t>Rule: R7 Band A experience</t>
        </is>
      </c>
      <c r="BG29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98" s="125" t="inlineStr">
        <is>
          <t>At build: Complexity 1.08 + Autonomy 0.42 + Accountability 0.08 + Leadership 0.00 + Experience 0.55 + Business impact 0.22
= 2.35 points → nearest level 2 = A2
Final level: A3 · a rule applied: see the next column</t>
        </is>
      </c>
      <c r="BI298" s="125" t="inlineStr">
        <is>
          <t>• Raised to A3: 7.3 years' experience is 2 years or more.
Final level: A3.</t>
        </is>
      </c>
      <c r="BJ298" s="125" t="inlineStr">
        <is>
          <t>—</t>
        </is>
      </c>
      <c r="BK298" s="126" t="n"/>
      <c r="BL298" s="126" t="inlineStr">
        <is>
          <t>Medium</t>
        </is>
      </c>
      <c r="BM298" s="126" t="inlineStr">
        <is>
          <t>• 7.3 yrs of experience in a role that reads as Band A work — a career-path question for the manager: can the role be widened · Specialist, B1 or is it correctly sized?</t>
        </is>
      </c>
      <c r="BN298" s="125" t="inlineStr">
        <is>
          <t>Stable · moves in fewer than 5 of 30 weight tests</t>
        </is>
      </c>
      <c r="BO298" s="148" t="inlineStr">
        <is>
          <t>Rated 2 of 12
Start: 2.0 · practitioner title
Evidence reads like A2: Processes MSME loan leads as DSA for several lenders; checks GST, CIBIL, banking → matches the start
KRA: “1. MSME Onboarding - Onboard minimum 70 MSMEs per month, 210 per quarter - Weightage: 30% 2. Business Loan Applications - Submit 25 loan…”
Market: A2 = Standard work of the discipline</t>
        </is>
      </c>
      <c r="BP298" s="129" t="inlineStr">
        <is>
          <t>Rated 2 of 12
Start: 2.0 · practitioner title
Evidence reads like A2: Only decision named is punching in leads → matches the start
Market: A2 = Chooses own approach within standards</t>
        </is>
      </c>
      <c r="BQ298" s="129" t="inlineStr">
        <is>
          <t>Rated 2 of 12
Start: 2.0 · practitioner title
Evidence reads like A2: Names loan disbursement; missed work loses the customer or adds backlog → matches the start
KRA: “1. MSME Onboarding - Onboard minimum 70 MSMEs per month, 210 per quarter - Weightage: 30% 2. Business Loan Applications - Submit 25 loan…”
Market: A2 = Own deliverables · accuracy, TAT</t>
        </is>
      </c>
      <c r="BR298"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98" s="129" t="inlineStr">
        <is>
          <t>Rated 5.5 of 12 · between B2 and B3
Experience: 7.3 yrs total · 5.5 before IRIS + 1.8 at IRIS = 4.9 on the experience scale
Qualification: PGDM · postgraduate, relevant to the work → +0.5
Market: A3 roles typically have 2–5 yrs · IRIS guide 2–4</t>
        </is>
      </c>
      <c r="BT29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98" s="124"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BV298" s="125" t="inlineStr">
        <is>
          <t>1. MSME Onboarding - Target: 70 MSMEs this quarter
2. Business Loan Applications - Target: 90 applications this quarter
3. BHR Sales - Target: 30 BHR units this quarter
4. Government/MOU Connect - Minimum 1 touchpoint/month, logged</t>
        </is>
      </c>
      <c r="BW298" s="125" t="n"/>
      <c r="BX298" s="125" t="inlineStr">
        <is>
          <t>3</t>
        </is>
      </c>
      <c r="BY298" s="125" t="n"/>
      <c r="BZ298" s="125" t="inlineStr">
        <is>
          <t>Received · manager annual, quarterly</t>
        </is>
      </c>
      <c r="CA298" s="125" t="inlineStr">
        <is>
          <t>Talent Mapping · Datatech</t>
        </is>
      </c>
      <c r="CB298" s="130" t="n">
        <v>20</v>
      </c>
      <c r="CC298" s="128" t="inlineStr">
        <is>
          <t>Full survey answers not in the files received · How We Grow export needed · HR</t>
        </is>
      </c>
      <c r="CD298" s="131" t="inlineStr">
        <is>
          <t>—</t>
        </is>
      </c>
      <c r="CE298" s="131" t="inlineStr">
        <is>
          <t>—</t>
        </is>
      </c>
      <c r="CF298" s="131" t="inlineStr">
        <is>
          <t>—</t>
        </is>
      </c>
      <c r="CG298" s="131" t="inlineStr">
        <is>
          <t>—</t>
        </is>
      </c>
      <c r="CH298" s="132" t="inlineStr">
        <is>
          <t>Complexity: Evidence reads like A2: Processes MSME loan leads as DSA for several lenders; checks GST, CIBIL, banking → matches the start
Autonomy: Evidence reads like A2: Only decision named is punching in leads → matches the start
Accountability: Evidence reads like A2: Names loan disbursement; missed work loses the customer or adds backlog → matches the start
Leadership: Evidence reads like A1: No guidance or leadership of others described → matches the start
Business Impact: No survey or manager-mapping signal on criticality: kept at the start point.</t>
        </is>
      </c>
      <c r="CI298" s="131"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CJ298" s="131" t="inlineStr">
        <is>
          <t>Self-identified: Answered · no common topic
For the next role: Answered · no common topic</t>
        </is>
      </c>
      <c r="CK298" s="128" t="inlineStr">
        <is>
          <t>Full survey answers not in the files received · How We Grow export needed · HR</t>
        </is>
      </c>
      <c r="CL298" s="133" t="inlineStr">
        <is>
          <t>WHAT THE ROLE DOES: Onboards MSMEs and partners in the field; generates programme leads and engagement. At A3: varied work; reviews juniors; go-to for a process.
Common themes in role-holders' answers: partners · business · services · msme
KEY RESPONSIBILITIES: Onboards MSMEs and partners in the field; generates programme leads and engagement; Varied and non-standard work; handles exceptions; A module / process, or work with client or regulatory consequences
DELIVERS: A module / process, or work with client or regulatory consequences
DECIDES ALONE: Technical / QC / client calls on own work
Common themes in role-holders' answers: leads
SKILLS &amp; KNOWLEDGE · role-holders: Sales
MANAGER-SET KRAs: Common themes in manager-set KRAs: month quarter · minimum msmes · applications quarter · business · bhr units · onboard minimum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RC-156</t>
        </is>
      </c>
      <c r="CM298" s="134" t="inlineStr">
        <is>
          <t>What the role answers for: A module / process, or work with client or regulatory consequences.
Accountability &amp; Impact rating: 2 of 12 · A2-level impact.
If the work is missed · role-holders' themes: sales · customer.
Measured on · manager-set KRA themes: month quarter · minimum msmes · applications quarter · business · bhr units · onboard minimum.
Manager talent mapping — Latest rating: 3 · Potential: Medium · 9-Box Grid placement: Performance Risk.</t>
        </is>
      </c>
      <c r="CN298" s="135" t="n"/>
      <c r="CO298" s="135" t="n">
        <v>2</v>
      </c>
      <c r="CP298" s="136" t="n">
        <v>3</v>
      </c>
      <c r="CQ298" s="137" t="inlineStr">
        <is>
          <t>Medium</t>
        </is>
      </c>
      <c r="CR298" s="137" t="inlineStr">
        <is>
          <t>Performance Risk</t>
        </is>
      </c>
      <c r="CS298" s="137" t="inlineStr">
        <is>
          <t>Develop in role</t>
        </is>
      </c>
      <c r="CT298" s="137" t="n"/>
      <c r="CU298" s="137" t="n"/>
      <c r="CV298" s="137" t="n"/>
      <c r="CW298" s="137" t="n"/>
      <c r="CX298" s="137" t="n"/>
      <c r="CY298" s="137" t="n"/>
      <c r="CZ298" s="137" t="n"/>
      <c r="DA298" s="119" t="n">
        <v>79</v>
      </c>
      <c r="DB298" s="138" t="inlineStr">
        <is>
          <t>Developing</t>
        </is>
      </c>
      <c r="DC298" s="138" t="n">
        <v>90</v>
      </c>
      <c r="DD298" s="138" t="n">
        <v>50</v>
      </c>
      <c r="DE298" s="138" t="n">
        <v>83</v>
      </c>
      <c r="DF298" s="138" t="n"/>
      <c r="DG298" s="138" t="inlineStr">
        <is>
          <t>Communication, Product &amp; domain, Business acumen</t>
        </is>
      </c>
      <c r="DH298" s="138" t="inlineStr">
        <is>
          <t>B1: 71% of profile — not yet</t>
        </is>
      </c>
      <c r="DI298" s="138" t="inlineStr">
        <is>
          <t>Evidence: Survey + KRAs | Core: Ownership 1/2, Problem solving 2/2, Communication &amp; collaboration 3/2, Client &amp; quality focus 3/2, Learning agility 1/2, Integrity &amp; compliance 2/2 | Future-ready: AI literacy 1/2, Data literacy 1/2, Digital fluency 1/2, Innovation 1/2 | Functional: Sales &amp; negotiation 3/3, Digital marketing 3/3, Stakeholder mgmt 3/3, Communication 2/3, Product &amp; domain 2/3, Business acumen 2/3</t>
        </is>
      </c>
      <c r="DJ298" s="111" t="inlineStr">
        <is>
          <t>Answered · no common topic</t>
        </is>
      </c>
      <c r="DK298" s="112" t="inlineStr">
        <is>
          <t>Objection handling · converting hesitant MSMEs; BHR selling</t>
        </is>
      </c>
      <c r="DL298" s="112" t="inlineStr">
        <is>
          <t>SB.INS-F: Role-specific methods; quality controls; stakeholder communication</t>
        </is>
      </c>
      <c r="DM298" s="112" t="inlineStr">
        <is>
          <t>Answered · no common topic</t>
        </is>
      </c>
      <c r="DN298" s="112" t="n"/>
      <c r="DO298" s="139" t="inlineStr">
        <is>
          <t>No strong match from survey evidence</t>
        </is>
      </c>
      <c r="DP298" s="126" t="inlineStr">
        <is>
          <t>No material overlap found</t>
        </is>
      </c>
      <c r="DQ298" s="126" t="inlineStr">
        <is>
          <t>No close match in other businesses</t>
        </is>
      </c>
      <c r="DR298" s="126" t="n"/>
      <c r="DS298" s="126" t="n"/>
      <c r="DT298" s="126" t="inlineStr">
        <is>
          <t>A3 deep-dive: score 2.35 · gap to B1 1.2 · More than 1.0 from B1</t>
        </is>
      </c>
      <c r="DU298" s="140" t="inlineStr">
        <is>
          <t>Senior Program Executive in Datatech - Outreach · Datatech, A3 — IC.
The work: Onboards MSMEs and partners in the field; generates programme leads and engagement.
At this level the role owns varied work; reviews juniors; go-to for a process.
Key responsibilities: Onboards MSMEs and partners in the field; generates programme leads and engagement; Varied and non-standard work; handles exceptions; A module / process, or work with client or regulatory consequences.</t>
        </is>
      </c>
      <c r="DV298"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298"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X298"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8" s="139" t="inlineStr">
        <is>
          <t>Market level: P2 · SFIA 3 Apply
Typical title: SDR / Inside Sales
At peers: IRIS Vs Competitor Benchmark — SaaS sales ladder — IC: Senior SDR
Typical experience: 2–5 yrs · IRIS guide 2–4
Standard: SaaS sales ladder; MEDDICC-style qualification</t>
        </is>
      </c>
      <c r="DZ298" s="126" t="inlineStr">
        <is>
          <t>2–4 yrs</t>
        </is>
      </c>
      <c r="EA298" s="126" t="inlineStr">
        <is>
          <t>3–5 · 2–5</t>
        </is>
      </c>
      <c r="EB298" s="126" t="inlineStr">
        <is>
          <t>SDR / Inside Sales</t>
        </is>
      </c>
      <c r="EC298" s="126" t="inlineStr">
        <is>
          <t>IRIS Vs Competitor Benchmark — SaaS sales ladder — IC: Senior SDR</t>
        </is>
      </c>
      <c r="ED298" s="126" t="inlineStr">
        <is>
          <t>SaaS sales ladder · SDR → AE → Enterprise AE → VP / CRO; MEDDICC-style qualification</t>
        </is>
      </c>
      <c r="EE298" s="126" t="inlineStr">
        <is>
          <t>Core 2 · Future 2 · Functional 3 · Leadership not scored</t>
        </is>
      </c>
      <c r="EF298" s="139" t="n"/>
      <c r="EG298" s="126" t="inlineStr">
        <is>
          <t>✓ HRIS: 7.3 yrs, PGDM, 0 direct reports
✓ Survey: 20 of 20 questions answered
✓ KRAs: manager-set, quarterly
✓ Manager mapping: rating, potential, 9-box
✗ Job description: not on file</t>
        </is>
      </c>
      <c r="EH298" s="118" t="n"/>
      <c r="EI298" s="118" t="n"/>
      <c r="EJ298" s="118" t="n"/>
      <c r="EK298" s="118" t="inlineStr">
        <is>
          <t>Survey: answered · full text needed · KRAs: received · Experience: on file · Emp ID differs in source files: IRIS2326</t>
        </is>
      </c>
      <c r="EL298" s="141" t="n"/>
      <c r="EM298" s="142" t="n"/>
      <c r="EN298" s="142" t="n"/>
      <c r="EO298" s="142" t="n"/>
      <c r="EP298" s="142" t="n"/>
      <c r="EQ298" s="143" t="n"/>
      <c r="ER298" s="135" t="n"/>
      <c r="ES298" s="135" t="n"/>
      <c r="ET298" s="135" t="n"/>
      <c r="EU298" s="135" t="n"/>
      <c r="EV298" s="135" t="n"/>
      <c r="EW298" s="135" t="n"/>
      <c r="EX298" s="135" t="n"/>
      <c r="EY298" s="143" t="n"/>
      <c r="EZ298" s="135" t="n"/>
      <c r="FA298" s="135" t="n"/>
      <c r="FB298" s="135" t="n"/>
      <c r="FC298" s="135" t="n"/>
      <c r="FD298" s="135" t="n"/>
    </row>
    <row r="299" ht="300" customHeight="1">
      <c r="A299" s="109" t="inlineStr">
        <is>
          <t>Datatech</t>
        </is>
      </c>
      <c r="B299" s="110" t="inlineStr">
        <is>
          <t>IRISDTC004</t>
        </is>
      </c>
      <c r="C299" s="110" t="inlineStr">
        <is>
          <t>Sameeksha More</t>
        </is>
      </c>
      <c r="D299" s="110" t="inlineStr">
        <is>
          <t>Datatech - Outreach</t>
        </is>
      </c>
      <c r="E299" s="110" t="inlineStr">
        <is>
          <t>RC-043</t>
        </is>
      </c>
      <c r="F299" s="110" t="inlineStr">
        <is>
          <t>Raghin Nair</t>
        </is>
      </c>
      <c r="G299" s="110" t="inlineStr">
        <is>
          <t>IRISDT0011</t>
        </is>
      </c>
      <c r="H299" s="110" t="inlineStr">
        <is>
          <t>B2</t>
        </is>
      </c>
      <c r="I299" s="110" t="n"/>
      <c r="J299" s="110" t="n">
        <v>0.5</v>
      </c>
      <c r="K299" s="110" t="n">
        <v>0.3</v>
      </c>
      <c r="L299" s="110" t="inlineStr">
        <is>
          <t>Diploma In Computer Technology</t>
        </is>
      </c>
      <c r="M299" s="110" t="n"/>
      <c r="N299" s="111" t="inlineStr">
        <is>
          <t>MIS Associate</t>
        </is>
      </c>
      <c r="O299" s="112" t="inlineStr">
        <is>
          <t>MIS Associate</t>
        </is>
      </c>
      <c r="P299" s="112" t="inlineStr">
        <is>
          <t>Data &amp; Analytics</t>
        </is>
      </c>
      <c r="Q299" s="112" t="inlineStr">
        <is>
          <t>MIS &amp; Business Reporting</t>
        </is>
      </c>
      <c r="R299" s="113" t="inlineStr">
        <is>
          <t>Not in current mapping files</t>
        </is>
      </c>
      <c r="S299" s="114" t="inlineStr">
        <is>
          <t>A2</t>
        </is>
      </c>
      <c r="T299" s="151" t="inlineStr">
        <is>
          <t>Associate</t>
        </is>
      </c>
      <c r="U299" s="151" t="inlineStr">
        <is>
          <t>A</t>
        </is>
      </c>
      <c r="V299" s="112" t="inlineStr">
        <is>
          <t>IC</t>
        </is>
      </c>
      <c r="W299" s="116" t="inlineStr">
        <is>
          <t>● Newly mapped</t>
        </is>
      </c>
      <c r="X299" s="112" t="inlineStr">
        <is>
          <t>P1–P2</t>
        </is>
      </c>
      <c r="Y299" s="112" t="inlineStr">
        <is>
          <t>Entry / Developing</t>
        </is>
      </c>
      <c r="Z299" s="112" t="inlineStr">
        <is>
          <t>2 Assist</t>
        </is>
      </c>
      <c r="AA299" s="117" t="inlineStr">
        <is>
          <t>A2</t>
        </is>
      </c>
      <c r="AB299" s="118" t="inlineStr">
        <is>
          <t>Band A · Practitioner</t>
        </is>
      </c>
      <c r="AC299" s="118" t="inlineStr">
        <is>
          <t>Associate</t>
        </is>
      </c>
      <c r="AD299" s="118" t="inlineStr">
        <is>
          <t>• Same as the model</t>
        </is>
      </c>
      <c r="AE299" s="118" t="inlineStr">
        <is>
          <t>B2</t>
        </is>
      </c>
      <c r="AF299" s="118" t="inlineStr">
        <is>
          <t>OK</t>
        </is>
      </c>
      <c r="AG299" s="118" t="inlineStr">
        <is>
          <t>No change · already below the manager</t>
        </is>
      </c>
      <c r="AH299" s="118" t="n">
        <v>3</v>
      </c>
      <c r="AI299" s="118" t="n"/>
      <c r="AJ299" s="119" t="inlineStr">
        <is>
          <t>Datatech · Datatech - Outreach · Band A · Early career</t>
        </is>
      </c>
      <c r="AK299" s="120" t="n">
        <v>2</v>
      </c>
      <c r="AL299" s="121">
        <f>IFERROR(INDEX(WM_C,MATCH($AJ299,WM_KEY,0)),"")</f>
        <v>0.54</v>
      </c>
      <c r="AM299" s="122">
        <f>IF(OR(AK299="",AL299=""),"",AK299*AL299)</f>
        <v>1.08</v>
      </c>
      <c r="AN299" s="120" t="n">
        <v>2</v>
      </c>
      <c r="AO299" s="121">
        <f>IFERROR(INDEX(WM_AU,MATCH($AJ299,WM_KEY,0)),"")</f>
        <v>0.21</v>
      </c>
      <c r="AP299" s="122">
        <f>IF(OR(AN299="",AO299=""),"",AN299*AO299)</f>
        <v>0.42</v>
      </c>
      <c r="AQ299" s="120" t="n">
        <v>2</v>
      </c>
      <c r="AR299" s="121">
        <f>IFERROR(INDEX(WM_AC,MATCH($AJ299,WM_KEY,0)),"")</f>
        <v>0.04</v>
      </c>
      <c r="AS299" s="122">
        <f>IF(OR(AQ299="",AR299=""),"",AQ299*AR299)</f>
        <v>0.08</v>
      </c>
      <c r="AT299" s="120" t="n">
        <v>1</v>
      </c>
      <c r="AU299" s="121">
        <f>IFERROR(INDEX(WM_L,MATCH($AJ299,WM_KEY,0)),"")</f>
        <v>0</v>
      </c>
      <c r="AV299" s="122">
        <f>IF(OR(AT299="",AU299=""),"",AT299*AU299)</f>
        <v>0</v>
      </c>
      <c r="AW299" s="120" t="n">
        <v>1</v>
      </c>
      <c r="AX299" s="121">
        <f>IFERROR(INDEX(WM_E,MATCH($AJ299,WM_KEY,0)),"")</f>
        <v>0.1</v>
      </c>
      <c r="AY299" s="122">
        <f>IF(OR(AW299="",AX299=""),"",AW299*AX299)</f>
        <v>0.1</v>
      </c>
      <c r="AZ299" s="123" t="n">
        <v>2.5</v>
      </c>
      <c r="BA299" s="121">
        <f>IFERROR(INDEX(WM_BI,MATCH($AJ299,WM_KEY,0)),"")</f>
        <v>0.11</v>
      </c>
      <c r="BB299" s="122">
        <f>IF(OR(AZ299="",BA299=""),"",AZ299*BA299)</f>
        <v>0.275</v>
      </c>
      <c r="BC299" s="122">
        <f>IF(COUNT(AM299,AP299,AS299,AV299,AY299,BB299)&lt;6,"",SUM(AM299,AP299,AS299,AV299,AY299,BB299))</f>
        <v>1.955</v>
      </c>
      <c r="BD299" s="122" t="str">
        <f>IF(BC299="","",INDEX({"A1","A2","A3","B1","B2","B3","C1","C2","D1","D2","E1","E2"},MAX(1,MIN(12,ROUND(BC299,0)))))</f>
        <v>A2</v>
      </c>
      <c r="BE299" s="114" t="inlineStr">
        <is>
          <t>A2</t>
        </is>
      </c>
      <c r="BF299" s="124" t="inlineStr">
        <is>
          <t>The score decided the level</t>
        </is>
      </c>
      <c r="BG299"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99" s="125" t="inlineStr">
        <is>
          <t>At build: Complexity 1.08 + Autonomy 0.42 + Accountability 0.08 + Leadership 0.00 + Experience 0.10 + Business impact 0.28
= 1.96 points → nearest level 2 = A2
Final level: A2 · same as the score</t>
        </is>
      </c>
      <c r="BI299" s="125" t="inlineStr">
        <is>
          <t>No rule applied: the score decides.</t>
        </is>
      </c>
      <c r="BJ299" s="125" t="inlineStr">
        <is>
          <t>—</t>
        </is>
      </c>
      <c r="BK299" s="126" t="n"/>
      <c r="BL299" s="126" t="inlineStr">
        <is>
          <t>High</t>
        </is>
      </c>
      <c r="BM299" s="126" t="n"/>
      <c r="BN299" s="125" t="inlineStr">
        <is>
          <t>Stable · moves in fewer than 5 of 30 weight tests</t>
        </is>
      </c>
      <c r="BO299" s="148" t="inlineStr">
        <is>
          <t>Rated 2 of 12
Start: 2.0 · practitioner title
Evidence reads like A2: Excel reporting, dashboards, data cleaning and CRM support for loan operations → matches the start
KRA: “1. Accuracy - Maintain report error rate below 20% - Weightage: 50% 2. Turnaround Time · TAT - Deliver reports within 24 hours of request,…”
Market: A2 = Standard work of the discipline</t>
        </is>
      </c>
      <c r="BP299" s="129" t="inlineStr">
        <is>
          <t>Rated 2 of 12
Start: 2.0 · practitioner title
Evidence reads like A2: Decides data organisation, report formatting, cleaning and updates → matches the start
Market: A2 = Chooses own approach within standards</t>
        </is>
      </c>
      <c r="BQ299" s="129" t="inlineStr">
        <is>
          <t>Rated 2 of 12
Start: 2.0 · practitioner title
Evidence reads like A2: Accuracy and timeliness of own reports and data → matches the start
KRA: “1. Accuracy - Maintain report error rate below 20% - Weightage: 50% 2. Turnaround Time · TAT - Deliver reports within 24 hours of request,…”
Market: A2 = Own deliverables · accuracy, TAT</t>
        </is>
      </c>
      <c r="BR29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99" s="129" t="inlineStr">
        <is>
          <t>Rated 1 of 12
Experience: 0.5 yrs total · 0.2 before IRIS + 0.3 at IRIS = 1.5 on the experience scale
Qualification: Diploma In Computer Technology · below graduate → −0.5
Market: A2 roles typically have 0–3 yrs · IRIS guide 0–2</t>
        </is>
      </c>
      <c r="BT299"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99" s="124" t="inlineStr">
        <is>
          <t>1. Accuracy - Maintain report error rate below 20% - Weightage: 50%
2. Turnaround Time · TAT - Deliver reports within 24 hours of request, no exceptions - Weightage: 50%</t>
        </is>
      </c>
      <c r="BV299" s="125" t="inlineStr">
        <is>
          <t>Same accuracy/TAT standard as annual, adjusted for this quarter's expected report volume: 12 reports
1. Accuracy - error rate below 20%
2. TAT - within 24 hours/days of request</t>
        </is>
      </c>
      <c r="BW299" s="125" t="n"/>
      <c r="BX299" s="125" t="inlineStr">
        <is>
          <t>4</t>
        </is>
      </c>
      <c r="BY299" s="125" t="n"/>
      <c r="BZ299" s="125" t="inlineStr">
        <is>
          <t>Received · manager annual, quarterly</t>
        </is>
      </c>
      <c r="CA299" s="125" t="inlineStr">
        <is>
          <t>Talent Mapping · Datatech</t>
        </is>
      </c>
      <c r="CB299" s="130" t="n">
        <v>20</v>
      </c>
      <c r="CC299" s="128" t="inlineStr">
        <is>
          <t>Full survey answers not in the files received · How We Grow export needed · HR</t>
        </is>
      </c>
      <c r="CD299" s="131" t="inlineStr">
        <is>
          <t>—</t>
        </is>
      </c>
      <c r="CE299" s="131" t="inlineStr">
        <is>
          <t>—</t>
        </is>
      </c>
      <c r="CF299" s="131" t="inlineStr">
        <is>
          <t>—</t>
        </is>
      </c>
      <c r="CG299" s="131" t="inlineStr">
        <is>
          <t>—</t>
        </is>
      </c>
      <c r="CH299" s="132" t="inlineStr">
        <is>
          <t>Complexity: Evidence reads like A2: Excel reporting, dashboards, data cleaning and CRM support for loan operations → matches the start
Autonomy: Evidence reads like A2: Decides data organisation, report formatting, cleaning and updates → matches the start
Accountability: Evidence reads like A2: Accuracy and timeliness of own reports and data → matches the start
Leadership: Evidence reads like A1: No guidance or leadership of others described → matches the start
Business Impact: Moved +0.5: the survey / manager mapping marks it business-critical.</t>
        </is>
      </c>
      <c r="CI299" s="131" t="n"/>
      <c r="CJ299" s="131" t="inlineStr">
        <is>
          <t>Self-identified: Technical depth &amp; architecture · Data, SQL &amp; analytics
For the next role: Technical depth &amp; architecture · Data, SQL &amp; analytics</t>
        </is>
      </c>
      <c r="CK299" s="128" t="inlineStr">
        <is>
          <t>Full survey answers not in the files received · How We Grow export needed · HR</t>
        </is>
      </c>
      <c r="CL299" s="133" t="inlineStr">
        <is>
          <t>WHAT THE ROLE DOES: Builds MIS, dashboards and revenue/ARR forecasts. At A2: standard work delivered independently.
KEY RESPONSIBILITIES: Builds MIS, dashboards and revenue/ARR forecasts; Standard work of the discipline; Own deliverables · accuracy, TAT
DELIVERS: Own deliverables · accuracy, TAT
DECIDES ALONE: Chooses own approach within standards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2 · Leadership —
CREDENTIALS: Power BI / Tableau · optional; Database certifications · optional
SOURCE: Framework only · fewer than 3 answered — 1 holder, 1 answered the survey; sub-family 2 answered; catalogue RC-043</t>
        </is>
      </c>
      <c r="CM299" s="134" t="inlineStr">
        <is>
          <t>What the role answers for: Own deliverables · accuracy, TAT.
Accountability &amp; Impact rating: 2 of 12 · A2-level impact.
From the survey and manager mapping — critical role: yes; successor named: no.
Manager talent mapping — Latest rating: 4 · Potential: Medium · 9-Box Grid placement: Core Contributor.</t>
        </is>
      </c>
      <c r="CN299" s="135" t="n"/>
      <c r="CO299" s="135" t="n">
        <v>2.5</v>
      </c>
      <c r="CP299" s="136" t="n">
        <v>4</v>
      </c>
      <c r="CQ299" s="137" t="inlineStr">
        <is>
          <t>Medium</t>
        </is>
      </c>
      <c r="CR299" s="137" t="inlineStr">
        <is>
          <t>Core Contributor</t>
        </is>
      </c>
      <c r="CS299" s="137" t="inlineStr">
        <is>
          <t>Ready in 6–12 months</t>
        </is>
      </c>
      <c r="CT299" s="137" t="n"/>
      <c r="CU299" s="137" t="inlineStr">
        <is>
          <t>Yes</t>
        </is>
      </c>
      <c r="CV299" s="137" t="n"/>
      <c r="CW299" s="137" t="n"/>
      <c r="CX299" s="137" t="inlineStr">
        <is>
          <t>Medium · critical role Yes · only this person — · successor named No</t>
        </is>
      </c>
      <c r="CY299" s="137" t="inlineStr">
        <is>
          <t>Mayur Narvekar · A3, CARBON</t>
        </is>
      </c>
      <c r="CZ299" s="137" t="inlineStr">
        <is>
          <t>Name a successor; document the key process; cross-train one person</t>
        </is>
      </c>
      <c r="DA299" s="119" t="n">
        <v>89</v>
      </c>
      <c r="DB299" s="138" t="inlineStr">
        <is>
          <t>Developing</t>
        </is>
      </c>
      <c r="DC299" s="138" t="n">
        <v>102</v>
      </c>
      <c r="DD299" s="138" t="n">
        <v>80</v>
      </c>
      <c r="DE299" s="138" t="n">
        <v>85</v>
      </c>
      <c r="DF299" s="138" t="n"/>
      <c r="DG299" s="138" t="inlineStr">
        <is>
          <t>SQL &amp; data, Regulatory domain, Accounting standards</t>
        </is>
      </c>
      <c r="DH299" s="138" t="inlineStr">
        <is>
          <t>A3: 80% of profile — close</t>
        </is>
      </c>
      <c r="DI299" s="138" t="inlineStr">
        <is>
          <t>Evidence: Survey + KRAs | Core: Ownership 3/2, Problem solving 3/2, Communication &amp; collaboration 2/2, Client &amp; quality focus 4/2, Learning agility 1/2, Integrity &amp; compliance 2/2 | Future-ready: AI literacy 1/2, Data literacy 3/2, Digital fluency 2/2, Innovation 1/2 | Functional: Analytics &amp; BI 3/2, SQL &amp; data 1/2, Excel &amp; tools 3/2, Regulatory domain 1/2, Quality &amp; process 3/2, Accounting standards 1/2</t>
        </is>
      </c>
      <c r="DJ299" s="111" t="inlineStr">
        <is>
          <t>Technical depth &amp; architecture · Data, SQL &amp; analytics</t>
        </is>
      </c>
      <c r="DK299" s="112" t="n"/>
      <c r="DL299" s="112" t="inlineStr">
        <is>
          <t>Data Analytics, BI &amp; Visualisation; AI, GenAI &amp; Prompt Engineering; Advanced Excel &amp; Productivity Tools</t>
        </is>
      </c>
      <c r="DM299" s="112" t="inlineStr">
        <is>
          <t>Technical depth &amp; architecture · Data, SQL &amp; analytics</t>
        </is>
      </c>
      <c r="DN299" s="112" t="inlineStr">
        <is>
          <t>Decision: Contract extension · not conversion at this point for 6-12 months.</t>
        </is>
      </c>
      <c r="DO299" s="139" t="inlineStr">
        <is>
          <t>No strong match from survey evidence</t>
        </is>
      </c>
      <c r="DP299" s="126" t="inlineStr">
        <is>
          <t>No material overlap found</t>
        </is>
      </c>
      <c r="DQ299" s="126" t="inlineStr">
        <is>
          <t>No close match in other businesses</t>
        </is>
      </c>
      <c r="DR299" s="126" t="n"/>
      <c r="DS299" s="126" t="n"/>
      <c r="DT299" s="126" t="n"/>
      <c r="DU299" s="140" t="inlineStr">
        <is>
          <t>MIS Associate in Datatech - Outreach · Datatech, A2 — IC.
The work: Builds MIS, dashboards and revenue/ARR forecasts.
At this level the role owns standard work delivered independently.
Key responsibilities: Builds MIS, dashboards and revenue/ARR forecasts; Standard work of the discipline; Own deliverables · accuracy, TAT.</t>
        </is>
      </c>
      <c r="DV299" s="137" t="inlineStr">
        <is>
          <t>Hire as: Junior Data Analyst / Data Analyst — IRIS A2 Associate · IC
Market level: P1–P2 · SFIA 2 Assist
Experience: 0–2 yrs · Education: Graduate in commerce / statistics / engineering
Equivalent titles at peers: Atlassian company-wide P-levels – P30 Analyst · IRIS Vs Competitor Benchmark — data analyst ladder – Data Analyst I
Credentials: Power BI / Tableau · optional; Database certifications · optional
Must already know: Data quality and confidentiality</t>
        </is>
      </c>
      <c r="DW299" s="137" t="inlineStr">
        <is>
          <t>FUNCTIONAL — skill level 2 of 5 · Working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299" s="137" t="inlineStr">
        <is>
          <t>Draft — generated from the framework; hiring-manager review pending · HR Super Master, sheet T5.
1. [Data Analytics, BI &amp; Visualisation · level 2] Tell me about recent work that shows this: "Builds MIS, dashboards and analysis". What exactly did you do, how, and what was the result? Assess with: Data case / practical.
2. [Database, SQL &amp; Data Engineering · level 2] Tell me about recent work that shows this: "Writes and tunes queries, procedures and ETL". What exactly did you do, how, and what was the result? Assess with: SQL test / case.
3. [Advanced Excel &amp; Productivity Tools · level 2] Give an example that shows you can do this: "Uses advanced Excel, Word, HTML and conversion tools fluently". Assess with: Practical test.
4. [Regulatory &amp; BFSI Domain · level 2] Give an example that shows you can do this: "Knows the relevant regulators, returns and rules". Assess with: Domain interview.
5. [Process Improvement &amp; Quality Mindset · level 2]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9" s="139" t="inlineStr">
        <is>
          <t>Market level: P1–P2 · SFIA 2 Assist
Typical title: Junior Data Analyst / Data Analyst
At peers: Atlassian company-wide P-levels – P30 Analyst · IRIS Vs Competitor Benchmark — data analyst ladder: Data Analyst I
Typical experience: 0–3 yrs · IRIS guide 0–2
Standard: DAMA-DMBOK</t>
        </is>
      </c>
      <c r="DZ299" s="126" t="inlineStr">
        <is>
          <t>0–2 yrs</t>
        </is>
      </c>
      <c r="EA299" s="126" t="inlineStr">
        <is>
          <t>1–3 · 0–3</t>
        </is>
      </c>
      <c r="EB299" s="126" t="inlineStr">
        <is>
          <t>Junior Data Analyst / Data Analyst</t>
        </is>
      </c>
      <c r="EC299" s="126" t="inlineStr">
        <is>
          <t>Atlassian company-wide P-levels: P30 Analyst · IRIS Vs Competitor Benchmark — data analyst ladder: Data Analyst I</t>
        </is>
      </c>
      <c r="ED299" s="126" t="inlineStr">
        <is>
          <t>DAMA-DMBOK · 11 knowledge areas around data governance</t>
        </is>
      </c>
      <c r="EE299" s="126" t="inlineStr">
        <is>
          <t>Core 2 · Future 2 · Functional 2 · Leadership not scored</t>
        </is>
      </c>
      <c r="EF299" s="139" t="n"/>
      <c r="EG299" s="126" t="inlineStr">
        <is>
          <t>✓ HRIS: 0.5 yrs, Diploma In Computer Technology, 0 direct reports
✓ Survey: 20 of 20 questions answered
✓ KRAs: manager-set, quarterly
✓ Manager mapping: rating, potential, 9-box
✗ Job description: not on file</t>
        </is>
      </c>
      <c r="EH299" s="118" t="n"/>
      <c r="EI299" s="118" t="n"/>
      <c r="EJ299" s="118" t="n"/>
      <c r="EK299" s="118" t="inlineStr">
        <is>
          <t>Survey: answered · full text needed · KRAs: received · Experience: on file</t>
        </is>
      </c>
      <c r="EL299" s="141" t="n"/>
      <c r="EM299" s="142" t="n"/>
      <c r="EN299" s="142" t="n"/>
      <c r="EO299" s="142" t="n"/>
      <c r="EP299" s="142" t="n"/>
      <c r="EQ299" s="143" t="n"/>
      <c r="ER299" s="135" t="n"/>
      <c r="ES299" s="135" t="n"/>
      <c r="ET299" s="135" t="n"/>
      <c r="EU299" s="135" t="n"/>
      <c r="EV299" s="135" t="n"/>
      <c r="EW299" s="135" t="n"/>
      <c r="EX299" s="135" t="n"/>
      <c r="EY299" s="143" t="n"/>
      <c r="EZ299" s="135" t="n"/>
      <c r="FA299" s="135" t="n"/>
      <c r="FB299" s="135" t="n"/>
      <c r="FC299" s="135" t="n"/>
      <c r="FD299" s="135" t="n"/>
    </row>
    <row r="300" ht="300" customHeight="1">
      <c r="A300" s="109" t="inlineStr">
        <is>
          <t>Datatech</t>
        </is>
      </c>
      <c r="B300" s="110" t="inlineStr">
        <is>
          <t>IRISDT0015</t>
        </is>
      </c>
      <c r="C300" s="110" t="inlineStr">
        <is>
          <t>Jothi Pillai</t>
        </is>
      </c>
      <c r="D300" s="110" t="inlineStr">
        <is>
          <t>Datatech - Outreach</t>
        </is>
      </c>
      <c r="E300" s="110" t="inlineStr">
        <is>
          <t>RC-155</t>
        </is>
      </c>
      <c r="F300" s="110" t="inlineStr">
        <is>
          <t>Raghin Nair</t>
        </is>
      </c>
      <c r="G300" s="110" t="inlineStr">
        <is>
          <t>IRISDT0011</t>
        </is>
      </c>
      <c r="H300" s="110" t="inlineStr">
        <is>
          <t>B2</t>
        </is>
      </c>
      <c r="I300" s="110" t="n"/>
      <c r="J300" s="110" t="n">
        <v>1.2</v>
      </c>
      <c r="K300" s="110" t="n">
        <v>0.6</v>
      </c>
      <c r="L300" s="110" t="inlineStr">
        <is>
          <t>B.Com</t>
        </is>
      </c>
      <c r="M300" s="110" t="inlineStr">
        <is>
          <t>IRIS2486</t>
        </is>
      </c>
      <c r="N300" s="144" t="inlineStr">
        <is>
          <t>Operations Executive</t>
        </is>
      </c>
      <c r="O300" s="113" t="inlineStr">
        <is>
          <t>Program Executive</t>
        </is>
      </c>
      <c r="P300" s="112" t="inlineStr">
        <is>
          <t>Sales &amp; Business Development</t>
        </is>
      </c>
      <c r="Q300" s="112" t="inlineStr">
        <is>
          <t>Field Outreach &amp; Programme Sales</t>
        </is>
      </c>
      <c r="R300" s="112" t="inlineStr">
        <is>
          <t>L3 – Professional / Associate</t>
        </is>
      </c>
      <c r="S300" s="152" t="inlineStr">
        <is>
          <t>A2</t>
        </is>
      </c>
      <c r="T300" s="151" t="inlineStr">
        <is>
          <t>Associate</t>
        </is>
      </c>
      <c r="U300" s="151" t="inlineStr">
        <is>
          <t>A</t>
        </is>
      </c>
      <c r="V300" s="112" t="inlineStr">
        <is>
          <t>IC</t>
        </is>
      </c>
      <c r="W300" s="153" t="inlineStr">
        <is>
          <t>• Same level</t>
        </is>
      </c>
      <c r="X300" s="112" t="inlineStr">
        <is>
          <t>P1–P2</t>
        </is>
      </c>
      <c r="Y300" s="112" t="inlineStr">
        <is>
          <t>Entry / Developing</t>
        </is>
      </c>
      <c r="Z300" s="112" t="inlineStr">
        <is>
          <t>2 Assist</t>
        </is>
      </c>
      <c r="AA300" s="117" t="inlineStr">
        <is>
          <t>A2</t>
        </is>
      </c>
      <c r="AB300" s="118" t="inlineStr">
        <is>
          <t>Band A · Practitioner</t>
        </is>
      </c>
      <c r="AC300" s="118" t="inlineStr">
        <is>
          <t>Associate</t>
        </is>
      </c>
      <c r="AD300" s="118" t="inlineStr">
        <is>
          <t>• Same as the model</t>
        </is>
      </c>
      <c r="AE300" s="118" t="inlineStr">
        <is>
          <t>B2</t>
        </is>
      </c>
      <c r="AF300" s="118" t="inlineStr">
        <is>
          <t>OK</t>
        </is>
      </c>
      <c r="AG300" s="118" t="inlineStr">
        <is>
          <t>No change · already below the manager</t>
        </is>
      </c>
      <c r="AH300" s="118" t="n">
        <v>3</v>
      </c>
      <c r="AI300" s="118" t="n"/>
      <c r="AJ300" s="119" t="inlineStr">
        <is>
          <t>Datatech · Datatech - Outreach · Band A · Early career</t>
        </is>
      </c>
      <c r="AK300" s="120" t="n">
        <v>2</v>
      </c>
      <c r="AL300" s="121">
        <f>IFERROR(INDEX(WM_C,MATCH($AJ300,WM_KEY,0)),"")</f>
        <v>0.54</v>
      </c>
      <c r="AM300" s="122">
        <f>IF(OR(AK300="",AL300=""),"",AK300*AL300)</f>
        <v>1.08</v>
      </c>
      <c r="AN300" s="120" t="n">
        <v>2</v>
      </c>
      <c r="AO300" s="121">
        <f>IFERROR(INDEX(WM_AU,MATCH($AJ300,WM_KEY,0)),"")</f>
        <v>0.21</v>
      </c>
      <c r="AP300" s="122">
        <f>IF(OR(AN300="",AO300=""),"",AN300*AO300)</f>
        <v>0.42</v>
      </c>
      <c r="AQ300" s="120" t="n">
        <v>2</v>
      </c>
      <c r="AR300" s="121">
        <f>IFERROR(INDEX(WM_AC,MATCH($AJ300,WM_KEY,0)),"")</f>
        <v>0.04</v>
      </c>
      <c r="AS300" s="122">
        <f>IF(OR(AQ300="",AR300=""),"",AQ300*AR300)</f>
        <v>0.08</v>
      </c>
      <c r="AT300" s="120" t="n">
        <v>1</v>
      </c>
      <c r="AU300" s="121">
        <f>IFERROR(INDEX(WM_L,MATCH($AJ300,WM_KEY,0)),"")</f>
        <v>0</v>
      </c>
      <c r="AV300" s="122">
        <f>IF(OR(AT300="",AU300=""),"",AT300*AU300)</f>
        <v>0</v>
      </c>
      <c r="AW300" s="120" t="n">
        <v>2</v>
      </c>
      <c r="AX300" s="121">
        <f>IFERROR(INDEX(WM_E,MATCH($AJ300,WM_KEY,0)),"")</f>
        <v>0.1</v>
      </c>
      <c r="AY300" s="122">
        <f>IF(OR(AW300="",AX300=""),"",AW300*AX300)</f>
        <v>0.2</v>
      </c>
      <c r="AZ300" s="123" t="n">
        <v>2.5</v>
      </c>
      <c r="BA300" s="121">
        <f>IFERROR(INDEX(WM_BI,MATCH($AJ300,WM_KEY,0)),"")</f>
        <v>0.11</v>
      </c>
      <c r="BB300" s="122">
        <f>IF(OR(AZ300="",BA300=""),"",AZ300*BA300)</f>
        <v>0.275</v>
      </c>
      <c r="BC300" s="122">
        <f>IF(COUNT(AM300,AP300,AS300,AV300,AY300,BB300)&lt;6,"",SUM(AM300,AP300,AS300,AV300,AY300,BB300))</f>
        <v>2.055</v>
      </c>
      <c r="BD300" s="122" t="str">
        <f>IF(BC300="","",INDEX({"A1","A2","A3","B1","B2","B3","C1","C2","D1","D2","E1","E2"},MAX(1,MIN(12,ROUND(BC300,0)))))</f>
        <v>A2</v>
      </c>
      <c r="BE300" s="152" t="inlineStr">
        <is>
          <t>A2</t>
        </is>
      </c>
      <c r="BF300" s="124" t="inlineStr">
        <is>
          <t>The score decided the level</t>
        </is>
      </c>
      <c r="BG300"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00" s="125" t="inlineStr">
        <is>
          <t>At build: Complexity 1.08 + Autonomy 0.42 + Accountability 0.08 + Leadership 0.00 + Experience 0.20 + Business impact 0.28
= 2.06 points → nearest level 2 = A2
Final level: A2 · same as the score</t>
        </is>
      </c>
      <c r="BI300" s="125" t="inlineStr">
        <is>
          <t>No rule applied: the score decides.</t>
        </is>
      </c>
      <c r="BJ300" s="125" t="inlineStr">
        <is>
          <t>—</t>
        </is>
      </c>
      <c r="BK300" s="126" t="n"/>
      <c r="BL300" s="126" t="inlineStr">
        <is>
          <t>Medium</t>
        </is>
      </c>
      <c r="BM300" s="126" t="n"/>
      <c r="BN300" s="125" t="inlineStr">
        <is>
          <t>Stable · moves in fewer than 5 of 30 weight tests</t>
        </is>
      </c>
      <c r="BO300" s="148" t="inlineStr">
        <is>
          <t>Rated 2 of 12
Start: 2.0 · practitioner title
Evidence reads like A2: Manager KRA only: bank submission of loan applications and BHR unit sales → matches the start
KRA: “1. Business Loan Applications - Achieve 40% Submit-to-Bank ratio, ramping quarter over quarter to 40% · Baseline: ~10% - Weightage: 55% 2.…”
Market: A2 = Standard work of the discipline</t>
        </is>
      </c>
      <c r="BP300" s="128" t="inlineStr">
        <is>
          <t>Rated 2 of 12
Start: 2.0 · practitioner title
Evidence: no survey answers or KRAs on file → rating stays at the start
Market: A2 = Chooses own approach within standards</t>
        </is>
      </c>
      <c r="BQ300" s="129" t="inlineStr">
        <is>
          <t>Rated 2 of 12
Start: 2.0 · practitioner title
Evidence reads like A2: Individual KRA targets: 40% submit-to-bank ratio, 60 BHR units a quarter → matches the start
KRA: “1. Business Loan Applications - Achieve 40% Submit-to-Bank ratio, ramping quarter over quarter to 40% · Baseline: ~10% - Weightage: 55% 2.…”
Market: A2 = Own deliverables · accuracy, TAT</t>
        </is>
      </c>
      <c r="BR300" s="129" t="inlineStr">
        <is>
          <t>Rated 1 of 12 — not counted: the weight is 0% at this level
Start: 1.0 · individual contributor, so influence only
Evidence reads like A1: KRAs are 100% individual targets; no people responsibility → matches the start
Team: 0 direct reports · IC
Market: A1 = Not scored in Band A</t>
        </is>
      </c>
      <c r="BS300" s="129" t="inlineStr">
        <is>
          <t>Rated 2 of 12
Experience: 1.2 yrs total · 0.6 before IRIS + 0.6 at IRIS = 2.1 on the experience scale
Qualification: B.Com · graduate → no change
Market: A2 roles typically have 0–3 yrs · IRIS guide 0–2</t>
        </is>
      </c>
      <c r="BT300"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00" s="124" t="inlineStr">
        <is>
          <t>1. Business Loan Applications - Achieve 40% Submit-to-Bank ratio, ramping quarter over quarter to 40% · Baseline: ~10% - Weightage: 55%
2. BHR Sales - Sell 240 BHR units per quarter - Weightage: 45%</t>
        </is>
      </c>
      <c r="BV300" s="125" t="inlineStr">
        <is>
          <t>1. Business Loan Applications - Submit-to-Bank ratio target this quarter: 40%
2. BHR Sales - Target: 60 BHR units this quarter</t>
        </is>
      </c>
      <c r="BW300" s="125" t="n"/>
      <c r="BX300" s="125" t="inlineStr">
        <is>
          <t>2</t>
        </is>
      </c>
      <c r="BY300" s="125" t="n"/>
      <c r="BZ300" s="125" t="inlineStr">
        <is>
          <t>Received · manager annual, quarterly</t>
        </is>
      </c>
      <c r="CA300" s="125" t="inlineStr">
        <is>
          <t>Talent Mapping · Datatech</t>
        </is>
      </c>
      <c r="CB300" s="130" t="n">
        <v>0</v>
      </c>
      <c r="CC300" s="128" t="inlineStr">
        <is>
          <t>No survey response on file</t>
        </is>
      </c>
      <c r="CD300" s="131" t="inlineStr">
        <is>
          <t>—</t>
        </is>
      </c>
      <c r="CE300" s="131" t="inlineStr">
        <is>
          <t>—</t>
        </is>
      </c>
      <c r="CF300" s="131" t="inlineStr">
        <is>
          <t>—</t>
        </is>
      </c>
      <c r="CG300" s="131" t="inlineStr">
        <is>
          <t>—</t>
        </is>
      </c>
      <c r="CH300" s="132" t="inlineStr">
        <is>
          <t>Complexity: Evidence reads like A2: Manager KRA only: bank submission of loan applications and BHR unit sales → matches the start
Autonomy: Evidence: no survey answers or KRAs on file → rating stays at the start
Accountability: Evidence reads like A2: Individual KRA targets: 40% submit-to-bank ratio, 60 BHR units a quarter → matches the start
Leadership: Evidence reads like A1: KRAs are 100% individual targets; no people responsibility → matches the start
Business Impact: Moved +0.5: the survey / manager mapping marks it business-critical.</t>
        </is>
      </c>
      <c r="CI300" s="131"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
Measured on · manager-set KRA themes: ramping quarter · weightage bhr · applications achieve · sales · sell · ratio ramping.</t>
        </is>
      </c>
      <c r="CJ300" s="131" t="n"/>
      <c r="CK300" s="128" t="inlineStr">
        <is>
          <t>No survey response on file</t>
        </is>
      </c>
      <c r="CL300" s="133" t="inlineStr">
        <is>
          <t>WHAT THE ROLE DOES: Onboards MSMEs and partners in the field; generates programme leads and engagement. At A2: standard work delivered independently.
Common themes in sub-family holders, all levels' answers: msme · business · relationships · building · partners · services
KEY RESPONSIBILITIES: Onboards MSMEs and partners in the field; generates programme leads and engagement; Standard work of the discipline; Own deliverables · accuracy, TAT
Common themes in sub-family holders, all levels' answers: business · loan · management · development · relationship · lead
DELIVERS: Own deliverables · accuracy, TAT
Common themes in sub-family holders, all levels' answers: sales · business
ACCOUNTABLE FOR: Own deliverables · accuracy, TAT
Common themes in sub-family holders, all levels' answers: business · am · opportunities · accountable · msme · loan
DECIDES ALONE: Chooses own approach within standards
Common themes in sub-family holders, all levels' answers: leads · identify · business · potential · follow · sales
SKILLS &amp; KNOWLEDGE · role-holders: Sales · Business development
TOOLS &amp; SYSTEMS: CRM · WhatsApp · email
MANAGER-SET KRAs: Common themes in manager-set KRAs: ramping quarter · weightage bhr · applications achieve · sales · sell · ratio ramping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sub-family themes · 3+ answered — 2 holders, 1 answered the survey; sub-family 6 answered; catalogue RC-155</t>
        </is>
      </c>
      <c r="CM300" s="134" t="inlineStr">
        <is>
          <t>What the role answers for: Own deliverables · accuracy, TAT.
Accountability &amp; Impact rating: 2 of 12 · A2-level impact.
From the survey and manager mapping — critical role: yes; successor named: no.
If the work is missed · role-holders' themes: business · customer · lead · delays.
Measured on · manager-set KRA themes: ramping quarter · weightage bhr · applications achieve · sales · sell · ratio ramping.
Manager talent mapping — Latest rating: 2 · Potential: Low · 9-Box Grid placement: Underperformer / Exit Risk.</t>
        </is>
      </c>
      <c r="CN300" s="135" t="n"/>
      <c r="CO300" s="135" t="n">
        <v>2.5</v>
      </c>
      <c r="CP300" s="136" t="n">
        <v>2</v>
      </c>
      <c r="CQ300" s="137" t="inlineStr">
        <is>
          <t>Low</t>
        </is>
      </c>
      <c r="CR300" s="137" t="inlineStr">
        <is>
          <t>Underperformer / Exit Risk</t>
        </is>
      </c>
      <c r="CS300" s="137" t="inlineStr">
        <is>
          <t>Performance first</t>
        </is>
      </c>
      <c r="CT300" s="137" t="n"/>
      <c r="CU300" s="137" t="inlineStr">
        <is>
          <t>Yes</t>
        </is>
      </c>
      <c r="CV300" s="137" t="n"/>
      <c r="CW300" s="137" t="n"/>
      <c r="CX300" s="137" t="inlineStr">
        <is>
          <t>Medium · critical role Yes · only this person — · successor named No</t>
        </is>
      </c>
      <c r="CY300" s="137" t="inlineStr">
        <is>
          <t>Jeevan Khokale · B2, Datatech · Raghin Nair · B2, Datatech · Bharati Durgaprasad Paranjape · A3, Datatech</t>
        </is>
      </c>
      <c r="CZ300" s="137" t="inlineStr">
        <is>
          <t>Name a successor; document the key process; cross-train one person</t>
        </is>
      </c>
      <c r="DA300" s="119" t="n">
        <v>57</v>
      </c>
      <c r="DB300" s="138" t="inlineStr">
        <is>
          <t>Gap — development plan needed</t>
        </is>
      </c>
      <c r="DC300" s="138" t="n">
        <v>58</v>
      </c>
      <c r="DD300" s="138" t="n">
        <v>50</v>
      </c>
      <c r="DE300" s="138" t="n">
        <v>58</v>
      </c>
      <c r="DF300" s="138" t="n"/>
      <c r="DG300" s="138" t="inlineStr">
        <is>
          <t>Digital marketing, Stakeholder mgmt, Communication</t>
        </is>
      </c>
      <c r="DH300" s="138" t="inlineStr">
        <is>
          <t>A3: 47% of profile — not yet</t>
        </is>
      </c>
      <c r="DI300" s="138" t="inlineStr">
        <is>
          <t>Evidence: KRAs only | Core: Ownership 1/2, Problem solving 1/2, Communication &amp; collaboration 1/2, Client &amp; quality focus 1/2, Learning agility 1/2, Integrity &amp; compliance 2/2 | Future-ready: AI literacy 1/2, Data literacy 1/2, Digital fluency 1/2, Innovation 1/2 | Functional: Sales &amp; negotiation 2/2, Digital marketing 1/2, Stakeholder mgmt 1/2, Communication 1/2, Product &amp; domain 1/2, Business acumen 1/2</t>
        </is>
      </c>
      <c r="DJ300" s="111" t="n"/>
      <c r="DK300" s="112" t="inlineStr">
        <is>
          <t>Prioritization/pipeline management; Objection handling; Product knowledge; Sales approach/confidence on calls</t>
        </is>
      </c>
      <c r="DL300" s="112" t="inlineStr">
        <is>
          <t>SB.INS-F: Role-specific methods; quality controls; stakeholder communication</t>
        </is>
      </c>
      <c r="DM300" s="112" t="n"/>
      <c r="DN300" s="112" t="n"/>
      <c r="DO300" s="139" t="inlineStr">
        <is>
          <t>No strong match from survey evidence</t>
        </is>
      </c>
      <c r="DP300" s="126" t="inlineStr">
        <is>
          <t>No survey text</t>
        </is>
      </c>
      <c r="DQ300" s="126" t="inlineStr">
        <is>
          <t>No survey text</t>
        </is>
      </c>
      <c r="DR300" s="126" t="n"/>
      <c r="DS300" s="126" t="n"/>
      <c r="DT300" s="126" t="n"/>
      <c r="DU300" s="140" t="inlineStr">
        <is>
          <t>Program Executive in Datatech - Outreach · Datatech, A2 — IC.
The work: Onboards MSMEs and partners in the field; generates programme leads and engagement.
At this level the role owns standard work delivered independently.
Key responsibilities: Onboards MSMEs and partners in the field; generates programme leads and engagement; Standard work of the discipline; Own deliverables · accuracy, TAT.
Holders describe it with: business · loan · management · development · relationship · lead.</t>
        </is>
      </c>
      <c r="DV300"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300"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Business development
TOOLS: CRM · WhatsApp · email
★ = must-have for the family. Scale: 1 Awareness · 2 Working · 3 Practitioner · 4 Advanced · 5 Expert.</t>
        </is>
      </c>
      <c r="DX300"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0" s="139" t="inlineStr">
        <is>
          <t>Market level: P1–P2 · SFIA 2 Assist
Typical title: SDR · entry / SDR / Inside Sales
At peers: IRIS Vs Competitor Benchmark — SaaS sales ladder — IC: SDR / BDR
Typical experience: 0–3 yrs · IRIS guide 0–2
Standard: SaaS sales ladder; MEDDICC-style qualification</t>
        </is>
      </c>
      <c r="DZ300" s="126" t="inlineStr">
        <is>
          <t>0–2 yrs</t>
        </is>
      </c>
      <c r="EA300" s="126" t="inlineStr">
        <is>
          <t>1–3 · 0–3</t>
        </is>
      </c>
      <c r="EB300" s="126" t="inlineStr">
        <is>
          <t>SDR · entry / SDR / Inside Sales</t>
        </is>
      </c>
      <c r="EC300" s="126" t="inlineStr">
        <is>
          <t>IRIS Vs Competitor Benchmark — SaaS sales ladder — IC: SDR / BDR</t>
        </is>
      </c>
      <c r="ED300" s="126" t="inlineStr">
        <is>
          <t>SaaS sales ladder · SDR → AE → Enterprise AE → VP / CRO; MEDDICC-style qualification</t>
        </is>
      </c>
      <c r="EE300" s="126" t="inlineStr">
        <is>
          <t>Core 2 · Future 2 · Functional 2 · Leadership not scored</t>
        </is>
      </c>
      <c r="EF300" s="139" t="n"/>
      <c r="EG300" s="126" t="inlineStr">
        <is>
          <t>✓ HRIS: 1.2 yrs, B.Com, 0 direct reports
✗ Survey: no response
✓ KRAs: manager-set, quarterly
✓ Manager mapping: rating, potential, 9-box
✗ Job description: not on file</t>
        </is>
      </c>
      <c r="EH300" s="118" t="n"/>
      <c r="EI300" s="118" t="n"/>
      <c r="EJ300" s="118" t="n"/>
      <c r="EK300" s="118" t="inlineStr">
        <is>
          <t>Survey: no response · KRAs: received · Experience: on file · Emp ID differs in source files: IRIS2486</t>
        </is>
      </c>
      <c r="EL300" s="141" t="n"/>
      <c r="EM300" s="142" t="n"/>
      <c r="EN300" s="142" t="n"/>
      <c r="EO300" s="142" t="n"/>
      <c r="EP300" s="142" t="n"/>
      <c r="EQ300" s="143" t="n"/>
      <c r="ER300" s="135" t="n"/>
      <c r="ES300" s="135" t="n"/>
      <c r="ET300" s="135" t="n"/>
      <c r="EU300" s="135" t="n"/>
      <c r="EV300" s="135" t="n"/>
      <c r="EW300" s="135" t="n"/>
      <c r="EX300" s="135" t="n"/>
      <c r="EY300" s="143" t="n"/>
      <c r="EZ300" s="135" t="n"/>
      <c r="FA300" s="135" t="n"/>
      <c r="FB300" s="135" t="n"/>
      <c r="FC300" s="135" t="n"/>
      <c r="FD300" s="135" t="n"/>
    </row>
    <row r="301" ht="300" customHeight="1">
      <c r="A301" s="109" t="inlineStr">
        <is>
          <t>Datatech</t>
        </is>
      </c>
      <c r="B301" s="110" t="inlineStr">
        <is>
          <t>IRISDTC003</t>
        </is>
      </c>
      <c r="C301" s="110" t="inlineStr">
        <is>
          <t>Vaibhav Dukare</t>
        </is>
      </c>
      <c r="D301" s="110" t="inlineStr">
        <is>
          <t>Datatech - Outreach</t>
        </is>
      </c>
      <c r="E301" s="110" t="inlineStr">
        <is>
          <t>RC-155</t>
        </is>
      </c>
      <c r="F301" s="110" t="inlineStr">
        <is>
          <t>Raghin Nair</t>
        </is>
      </c>
      <c r="G301" s="110" t="inlineStr">
        <is>
          <t>IRISDT0011</t>
        </is>
      </c>
      <c r="H301" s="110" t="inlineStr">
        <is>
          <t>B2</t>
        </is>
      </c>
      <c r="I301" s="110" t="n"/>
      <c r="J301" s="110" t="n">
        <v>1.7</v>
      </c>
      <c r="K301" s="110" t="n">
        <v>0.5</v>
      </c>
      <c r="L301" s="110" t="inlineStr">
        <is>
          <t>B.E</t>
        </is>
      </c>
      <c r="M301" s="110" t="inlineStr">
        <is>
          <t>IRISC346</t>
        </is>
      </c>
      <c r="N301" s="144" t="inlineStr">
        <is>
          <t>Customer Engagement Executive</t>
        </is>
      </c>
      <c r="O301" s="113" t="inlineStr">
        <is>
          <t>Program Executive</t>
        </is>
      </c>
      <c r="P301" s="112" t="inlineStr">
        <is>
          <t>Sales &amp; Business Development</t>
        </is>
      </c>
      <c r="Q301" s="112" t="inlineStr">
        <is>
          <t>Field Outreach &amp; Programme Sales</t>
        </is>
      </c>
      <c r="R301" s="112" t="inlineStr">
        <is>
          <t>L3 – Professional / Associate</t>
        </is>
      </c>
      <c r="S301" s="152" t="inlineStr">
        <is>
          <t>A2</t>
        </is>
      </c>
      <c r="T301" s="151" t="inlineStr">
        <is>
          <t>Associate</t>
        </is>
      </c>
      <c r="U301" s="151" t="inlineStr">
        <is>
          <t>A</t>
        </is>
      </c>
      <c r="V301" s="112" t="inlineStr">
        <is>
          <t>IC</t>
        </is>
      </c>
      <c r="W301" s="153" t="inlineStr">
        <is>
          <t>• Same level</t>
        </is>
      </c>
      <c r="X301" s="112" t="inlineStr">
        <is>
          <t>P1–P2</t>
        </is>
      </c>
      <c r="Y301" s="112" t="inlineStr">
        <is>
          <t>Entry / Developing</t>
        </is>
      </c>
      <c r="Z301" s="112" t="inlineStr">
        <is>
          <t>2 Assist</t>
        </is>
      </c>
      <c r="AA301" s="117" t="inlineStr">
        <is>
          <t>A2</t>
        </is>
      </c>
      <c r="AB301" s="118" t="inlineStr">
        <is>
          <t>Band A · Practitioner</t>
        </is>
      </c>
      <c r="AC301" s="118" t="inlineStr">
        <is>
          <t>Associate</t>
        </is>
      </c>
      <c r="AD301" s="118" t="inlineStr">
        <is>
          <t>• Same as the model</t>
        </is>
      </c>
      <c r="AE301" s="118" t="inlineStr">
        <is>
          <t>B2</t>
        </is>
      </c>
      <c r="AF301" s="118" t="inlineStr">
        <is>
          <t>OK</t>
        </is>
      </c>
      <c r="AG301" s="118" t="inlineStr">
        <is>
          <t>No change · already below the manager</t>
        </is>
      </c>
      <c r="AH301" s="118" t="n">
        <v>3</v>
      </c>
      <c r="AI301" s="118" t="n"/>
      <c r="AJ301" s="119" t="inlineStr">
        <is>
          <t>Datatech · Datatech - Outreach · Band A · Early career</t>
        </is>
      </c>
      <c r="AK301" s="120" t="n">
        <v>2</v>
      </c>
      <c r="AL301" s="121">
        <f>IFERROR(INDEX(WM_C,MATCH($AJ301,WM_KEY,0)),"")</f>
        <v>0.54</v>
      </c>
      <c r="AM301" s="122">
        <f>IF(OR(AK301="",AL301=""),"",AK301*AL301)</f>
        <v>1.08</v>
      </c>
      <c r="AN301" s="120" t="n">
        <v>2</v>
      </c>
      <c r="AO301" s="121">
        <f>IFERROR(INDEX(WM_AU,MATCH($AJ301,WM_KEY,0)),"")</f>
        <v>0.21</v>
      </c>
      <c r="AP301" s="122">
        <f>IF(OR(AN301="",AO301=""),"",AN301*AO301)</f>
        <v>0.42</v>
      </c>
      <c r="AQ301" s="120" t="n">
        <v>2</v>
      </c>
      <c r="AR301" s="121">
        <f>IFERROR(INDEX(WM_AC,MATCH($AJ301,WM_KEY,0)),"")</f>
        <v>0.04</v>
      </c>
      <c r="AS301" s="122">
        <f>IF(OR(AQ301="",AR301=""),"",AQ301*AR301)</f>
        <v>0.08</v>
      </c>
      <c r="AT301" s="120" t="n">
        <v>1</v>
      </c>
      <c r="AU301" s="121">
        <f>IFERROR(INDEX(WM_L,MATCH($AJ301,WM_KEY,0)),"")</f>
        <v>0</v>
      </c>
      <c r="AV301" s="122">
        <f>IF(OR(AT301="",AU301=""),"",AT301*AU301)</f>
        <v>0</v>
      </c>
      <c r="AW301" s="120" t="n">
        <v>2.5</v>
      </c>
      <c r="AX301" s="121">
        <f>IFERROR(INDEX(WM_E,MATCH($AJ301,WM_KEY,0)),"")</f>
        <v>0.1</v>
      </c>
      <c r="AY301" s="122">
        <f>IF(OR(AW301="",AX301=""),"",AW301*AX301)</f>
        <v>0.25</v>
      </c>
      <c r="AZ301" s="123" t="n">
        <v>2.5</v>
      </c>
      <c r="BA301" s="121">
        <f>IFERROR(INDEX(WM_BI,MATCH($AJ301,WM_KEY,0)),"")</f>
        <v>0.11</v>
      </c>
      <c r="BB301" s="122">
        <f>IF(OR(AZ301="",BA301=""),"",AZ301*BA301)</f>
        <v>0.275</v>
      </c>
      <c r="BC301" s="122">
        <f>IF(COUNT(AM301,AP301,AS301,AV301,AY301,BB301)&lt;6,"",SUM(AM301,AP301,AS301,AV301,AY301,BB301))</f>
        <v>2.105</v>
      </c>
      <c r="BD301" s="122" t="str">
        <f>IF(BC301="","",INDEX({"A1","A2","A3","B1","B2","B3","C1","C2","D1","D2","E1","E2"},MAX(1,MIN(12,ROUND(BC301,0)))))</f>
        <v>A2</v>
      </c>
      <c r="BE301" s="152" t="inlineStr">
        <is>
          <t>A2</t>
        </is>
      </c>
      <c r="BF301" s="124" t="inlineStr">
        <is>
          <t>The score decided the level</t>
        </is>
      </c>
      <c r="BG301"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01" s="125" t="inlineStr">
        <is>
          <t>At build: Complexity 1.08 + Autonomy 0.42 + Accountability 0.08 + Leadership 0.00 + Experience 0.25 + Business impact 0.28
= 2.10 points → nearest level 2 = A2
Final level: A2 · same as the score</t>
        </is>
      </c>
      <c r="BI301" s="125" t="inlineStr">
        <is>
          <t>No rule applied: the score decides.</t>
        </is>
      </c>
      <c r="BJ301" s="125" t="inlineStr">
        <is>
          <t>—</t>
        </is>
      </c>
      <c r="BK301" s="126" t="n"/>
      <c r="BL301" s="126" t="inlineStr">
        <is>
          <t>Medium</t>
        </is>
      </c>
      <c r="BM301" s="126" t="n"/>
      <c r="BN301" s="125" t="inlineStr">
        <is>
          <t>Stable · moves in fewer than 5 of 30 weight tests</t>
        </is>
      </c>
      <c r="BO301" s="148" t="inlineStr">
        <is>
          <t>Rated 2 of 12
Start: 2.0 · practitioner title
Evidence reads like A2: Cold calls MSMEs, files loan applications on Peridot, maintains Excel sheet → matches the start
KRA: “1. Business Loan Applications - Achieve 40% Submit-to-Bank ratio, ramping quarter over quarter to 40% · Baseline: ~10% - Weightage: 55% 2.…”
Market: A2 = Standard work of the discipline</t>
        </is>
      </c>
      <c r="BP301" s="129" t="inlineStr">
        <is>
          <t>Rated 2 of 12
Start: 2.0 · practitioner title
Evidence reads like A2: Decision answer vague · 'Sales', 'moderate load'; routine customer guidance only → matches the start
Market: A2 = Chooses own approach within standards</t>
        </is>
      </c>
      <c r="BQ301" s="129" t="inlineStr">
        <is>
          <t>Rated 2 of 12
Start: 2.0 · practitioner title
Evidence reads like A2: Own loan applications and Business Health Report leads for MSMEs → matches the start
KRA: “1. Business Loan Applications - Achieve 40% Submit-to-Bank ratio, ramping quarter over quarter to 40% · Baseline: ~10% - Weightage: 55% 2.…”
Market: A2 = Own deliverables · accuracy, TAT</t>
        </is>
      </c>
      <c r="BR301"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301" s="129" t="inlineStr">
        <is>
          <t>Rated 2.5 of 12 · between A2 and A3
Experience: 1.7 yrs total · 1.2 before IRIS + 0.5 at IRIS = 2.4 on the experience scale
Qualification: B.E · graduate → no change
Market: A2 roles typically have 0–3 yrs · IRIS guide 0–2</t>
        </is>
      </c>
      <c r="BT301"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01" s="124" t="inlineStr">
        <is>
          <t>1. Business Loan Applications - Achieve 40% Submit-to-Bank ratio, ramping quarter over quarter to 40% · Baseline: ~10% - Weightage: 55%
2. BHR Sales - Sell 240 BHR units per quarter - Weightage: 45%</t>
        </is>
      </c>
      <c r="BV301" s="125" t="inlineStr">
        <is>
          <t>1. Business Loan Applications - Submit-to-Bank ratio target this quarter: 40%
2. BHR Sales - Target: 60 BHR units this quarter</t>
        </is>
      </c>
      <c r="BW301" s="125" t="n"/>
      <c r="BX301" s="125" t="inlineStr">
        <is>
          <t>3</t>
        </is>
      </c>
      <c r="BY301" s="125" t="n"/>
      <c r="BZ301" s="125" t="inlineStr">
        <is>
          <t>Received · manager annual, quarterly</t>
        </is>
      </c>
      <c r="CA301" s="125" t="inlineStr">
        <is>
          <t>Talent Mapping · Datatech</t>
        </is>
      </c>
      <c r="CB301" s="130" t="n">
        <v>19</v>
      </c>
      <c r="CC301" s="128" t="inlineStr">
        <is>
          <t>Full survey answers not in the files received · How We Grow export needed · HR</t>
        </is>
      </c>
      <c r="CD301" s="131" t="inlineStr">
        <is>
          <t>—</t>
        </is>
      </c>
      <c r="CE301" s="131" t="inlineStr">
        <is>
          <t>—</t>
        </is>
      </c>
      <c r="CF301" s="131" t="inlineStr">
        <is>
          <t>—</t>
        </is>
      </c>
      <c r="CG301" s="131" t="inlineStr">
        <is>
          <t>—</t>
        </is>
      </c>
      <c r="CH301" s="132" t="inlineStr">
        <is>
          <t>Complexity: Evidence reads like A2: Cold calls MSMEs, files loan applications on Peridot, maintains Excel sheet → matches the start
Autonomy: Evidence reads like A2: Decision answer vague · 'Sales', 'moderate load'; routine customer guidance only → matches the start
Accountability: Evidence reads like A2: Own loan applications and Business Health Report leads for MSMEs → matches the start
Leadership: Evidence reads like A1: No guidance or leadership of others described → matches the start
Business Impact: Moved +0.5: the survey / manager mapping marks it business-critical.</t>
        </is>
      </c>
      <c r="CI301" s="131"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
Measured on · manager-set KRA themes: ramping quarter · weightage bhr · applications achieve · sales · sell · ratio ramping.</t>
        </is>
      </c>
      <c r="CJ301" s="131" t="inlineStr">
        <is>
          <t>Self-identified: Client, sales &amp; stakeholders
For the next role: Client, sales &amp; stakeholders</t>
        </is>
      </c>
      <c r="CK301" s="128" t="inlineStr">
        <is>
          <t>Full survey answers not in the files received · How We Grow export needed · HR</t>
        </is>
      </c>
      <c r="CL301" s="133" t="inlineStr">
        <is>
          <t>WHAT THE ROLE DOES: Onboards MSMEs and partners in the field; generates programme leads and engagement. At A2: standard work delivered independently.
Common themes in sub-family holders, all levels' answers: msme · business · relationships · building · partners · services
KEY RESPONSIBILITIES: Onboards MSMEs and partners in the field; generates programme leads and engagement; Standard work of the discipline; Own deliverables · accuracy, TAT
Common themes in sub-family holders, all levels' answers: business · loan · management · development · relationship · lead
DELIVERS: Own deliverables · accuracy, TAT
Common themes in sub-family holders, all levels' answers: sales · business
ACCOUNTABLE FOR: Own deliverables · accuracy, TAT
Common themes in sub-family holders, all levels' answers: business · am · opportunities · accountable · msme · loan
DECIDES ALONE: Chooses own approach within standards
Common themes in sub-family holders, all levels' answers: leads · identify · business · potential · follow · sales
SKILLS &amp; KNOWLEDGE · role-holders: Sales · Business development
TOOLS &amp; SYSTEMS: CRM · WhatsApp · email
MANAGER-SET KRAs: Common themes in manager-set KRAs: ramping quarter · weightage bhr · applications achieve · sales · sell · ratio ramping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sub-family themes · 3+ answered — 2 holders, 1 answered the survey; sub-family 6 answered; catalogue RC-155</t>
        </is>
      </c>
      <c r="CM301" s="134" t="inlineStr">
        <is>
          <t>What the role answers for: Own deliverables · accuracy, TAT.
Accountability &amp; Impact rating: 2 of 12 · A2-level impact.
From the survey and manager mapping — critical role: yes; successor named: no.
If the work is missed · role-holders' themes: business · customer · lead · delays.
Measured on · manager-set KRA themes: ramping quarter · weightage bhr · applications achieve · sales · sell · ratio ramping.
Manager talent mapping — Latest rating: 3 · Potential: Medium · 9-Box Grid placement: Core Contributor.</t>
        </is>
      </c>
      <c r="CN301" s="135" t="n"/>
      <c r="CO301" s="135" t="n">
        <v>2.5</v>
      </c>
      <c r="CP301" s="136" t="n">
        <v>3</v>
      </c>
      <c r="CQ301" s="137" t="inlineStr">
        <is>
          <t>Medium</t>
        </is>
      </c>
      <c r="CR301" s="137" t="inlineStr">
        <is>
          <t>Core Contributor</t>
        </is>
      </c>
      <c r="CS301" s="137" t="inlineStr">
        <is>
          <t>Develop in role</t>
        </is>
      </c>
      <c r="CT301" s="137" t="n"/>
      <c r="CU301" s="137" t="inlineStr">
        <is>
          <t>Yes</t>
        </is>
      </c>
      <c r="CV301" s="137" t="n"/>
      <c r="CW301" s="137" t="n"/>
      <c r="CX301" s="137" t="inlineStr">
        <is>
          <t>Medium · critical role Yes · only this person — · successor named No</t>
        </is>
      </c>
      <c r="CY301" s="137" t="inlineStr">
        <is>
          <t>Jeevan Khokale · B2, Datatech · Raghin Nair · B2, Datatech · Bharati Durgaprasad Paranjape · A3, Datatech</t>
        </is>
      </c>
      <c r="CZ301" s="137" t="inlineStr">
        <is>
          <t>Name a successor; document the key process; cross-train one person</t>
        </is>
      </c>
      <c r="DA301" s="119" t="n">
        <v>75</v>
      </c>
      <c r="DB301" s="138" t="inlineStr">
        <is>
          <t>Developing</t>
        </is>
      </c>
      <c r="DC301" s="138" t="n">
        <v>83</v>
      </c>
      <c r="DD301" s="138" t="n">
        <v>62</v>
      </c>
      <c r="DE301" s="138" t="n">
        <v>75</v>
      </c>
      <c r="DF301" s="138" t="n"/>
      <c r="DG301" s="138" t="inlineStr">
        <is>
          <t>Communication, Product &amp; domain, Business acumen</t>
        </is>
      </c>
      <c r="DH301" s="138" t="inlineStr">
        <is>
          <t>A3: 63% of profile — not yet</t>
        </is>
      </c>
      <c r="DI301" s="138" t="inlineStr">
        <is>
          <t>Evidence: Survey + KRAs | Core: Ownership 2/2, Problem solving 1/2, Communication &amp; collaboration 2/2, Client &amp; quality focus 2/2, Learning agility 1/2, Integrity &amp; compliance 2/2 | Future-ready: AI literacy 1/2, Data literacy 2/2, Digital fluency 1/2, Innovation 1/2 | Functional: Sales &amp; negotiation 2/2, Digital marketing 2/2, Stakeholder mgmt 2/2, Communication 1/2, Product &amp; domain 1/2, Business acumen 1/2</t>
        </is>
      </c>
      <c r="DJ301" s="111" t="inlineStr">
        <is>
          <t>Client, sales &amp; stakeholders</t>
        </is>
      </c>
      <c r="DK301" s="112" t="inlineStr">
        <is>
          <t>Prioritization/pipeline management - case prioritization, knowing when to move on vs. push further on a stuck file</t>
        </is>
      </c>
      <c r="DL301" s="112" t="inlineStr">
        <is>
          <t>Sales, Negotiation &amp; Account Growth; Advanced Excel &amp; Productivity Tools; Project, Program &amp; Agile Management</t>
        </is>
      </c>
      <c r="DM301" s="112" t="inlineStr">
        <is>
          <t>Client, sales &amp; stakeholders</t>
        </is>
      </c>
      <c r="DN301" s="112" t="inlineStr">
        <is>
          <t>Target role: Senior Telecaller / potential Team Lead - Mumbai calling team, contingent on closing prioritization/pipeline-management gap.</t>
        </is>
      </c>
      <c r="DO301" s="139" t="inlineStr">
        <is>
          <t>No strong match from survey evidence</t>
        </is>
      </c>
      <c r="DP301" s="126" t="inlineStr">
        <is>
          <t>Jeevan Khokale · Senior Program Specialist – POD Lead — 0.31: loan, lead, business, crm</t>
        </is>
      </c>
      <c r="DQ301" s="126" t="inlineStr">
        <is>
          <t>Rahul Nishikant Pawar · CARBON, Senior Sales Development Representative — 0.29</t>
        </is>
      </c>
      <c r="DR301" s="126" t="n"/>
      <c r="DS301" s="126" t="n"/>
      <c r="DT301" s="126" t="n"/>
      <c r="DU301" s="140" t="inlineStr">
        <is>
          <t>Program Executive in Datatech - Outreach · Datatech, A2 — IC.
The work: Onboards MSMEs and partners in the field; generates programme leads and engagement.
At this level the role owns standard work delivered independently.
Key responsibilities: Onboards MSMEs and partners in the field; generates programme leads and engagement; Standard work of the discipline; Own deliverables · accuracy, TAT.
Holders describe it with: business · loan · management · development · relationship · lead.</t>
        </is>
      </c>
      <c r="DV301"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301"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Business development
TOOLS: CRM · WhatsApp · email
★ = must-have for the family. Scale: 1 Awareness · 2 Working · 3 Practitioner · 4 Advanced · 5 Expert.</t>
        </is>
      </c>
      <c r="DX301"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1" s="139" t="inlineStr">
        <is>
          <t>Market level: P1–P2 · SFIA 2 Assist
Typical title: SDR · entry / SDR / Inside Sales
At peers: IRIS Vs Competitor Benchmark — SaaS sales ladder — IC: SDR / BDR
Typical experience: 0–3 yrs · IRIS guide 0–2
Standard: SaaS sales ladder; MEDDICC-style qualification</t>
        </is>
      </c>
      <c r="DZ301" s="126" t="inlineStr">
        <is>
          <t>0–2 yrs</t>
        </is>
      </c>
      <c r="EA301" s="126" t="inlineStr">
        <is>
          <t>1–3 · 0–3</t>
        </is>
      </c>
      <c r="EB301" s="126" t="inlineStr">
        <is>
          <t>SDR · entry / SDR / Inside Sales</t>
        </is>
      </c>
      <c r="EC301" s="126" t="inlineStr">
        <is>
          <t>IRIS Vs Competitor Benchmark — SaaS sales ladder — IC: SDR / BDR</t>
        </is>
      </c>
      <c r="ED301" s="126" t="inlineStr">
        <is>
          <t>SaaS sales ladder · SDR → AE → Enterprise AE → VP / CRO; MEDDICC-style qualification</t>
        </is>
      </c>
      <c r="EE301" s="126" t="inlineStr">
        <is>
          <t>Core 2 · Future 2 · Functional 2 · Leadership not scored</t>
        </is>
      </c>
      <c r="EF301" s="139" t="n"/>
      <c r="EG301" s="126" t="inlineStr">
        <is>
          <t>✓ HRIS: 1.7 yrs, B.E, 0 direct reports
✓ Survey: 19 of 20 questions answered
✓ KRAs: manager-set, quarterly
✓ Manager mapping: rating, potential, 9-box
✗ Job description: not on file</t>
        </is>
      </c>
      <c r="EH301" s="118" t="n"/>
      <c r="EI301" s="118" t="n"/>
      <c r="EJ301" s="118" t="n"/>
      <c r="EK301" s="118" t="inlineStr">
        <is>
          <t>Survey: answered · full text needed · KRAs: received · Experience: on file · Emp ID differs in source files: IRISC346</t>
        </is>
      </c>
      <c r="EL301" s="141" t="n"/>
      <c r="EM301" s="142" t="n"/>
      <c r="EN301" s="142" t="n"/>
      <c r="EO301" s="142" t="n"/>
      <c r="EP301" s="142" t="n"/>
      <c r="EQ301" s="143" t="n"/>
      <c r="ER301" s="135" t="n"/>
      <c r="ES301" s="135" t="n"/>
      <c r="ET301" s="135" t="n"/>
      <c r="EU301" s="135" t="n"/>
      <c r="EV301" s="135" t="n"/>
      <c r="EW301" s="135" t="n"/>
      <c r="EX301" s="135" t="n"/>
      <c r="EY301" s="143" t="n"/>
      <c r="EZ301" s="135" t="n"/>
      <c r="FA301" s="135" t="n"/>
      <c r="FB301" s="135" t="n"/>
      <c r="FC301" s="135" t="n"/>
      <c r="FD301" s="135" t="n"/>
    </row>
    <row r="302" ht="300" customHeight="1">
      <c r="A302" s="109" t="inlineStr">
        <is>
          <t>Datatech</t>
        </is>
      </c>
      <c r="B302" s="110" t="inlineStr">
        <is>
          <t>IRISDT0001</t>
        </is>
      </c>
      <c r="C302" s="110" t="inlineStr">
        <is>
          <t>Shilpa Dhobale</t>
        </is>
      </c>
      <c r="D302" s="110" t="inlineStr">
        <is>
          <t>Datatech Business Head</t>
        </is>
      </c>
      <c r="E302" s="110" t="inlineStr">
        <is>
          <t>RC-EL-BH-D2</t>
        </is>
      </c>
      <c r="F302" s="110" t="inlineStr">
        <is>
          <t>Balachandran K</t>
        </is>
      </c>
      <c r="G302" s="110" t="inlineStr">
        <is>
          <t>IRIS0001</t>
        </is>
      </c>
      <c r="H302" s="110" t="inlineStr">
        <is>
          <t>E2</t>
        </is>
      </c>
      <c r="I302" s="110" t="n">
        <v>9</v>
      </c>
      <c r="J302" s="110" t="n">
        <v>3.8</v>
      </c>
      <c r="K302" s="110" t="n">
        <v>1.8</v>
      </c>
      <c r="L302" s="110" t="inlineStr">
        <is>
          <t>CWA</t>
        </is>
      </c>
      <c r="M302" s="110" t="inlineStr">
        <is>
          <t>IRIS2325</t>
        </is>
      </c>
      <c r="N302" s="111" t="inlineStr">
        <is>
          <t>Business Head - DataTech</t>
        </is>
      </c>
      <c r="O302" s="112" t="inlineStr">
        <is>
          <t>Business Head – DataTech</t>
        </is>
      </c>
      <c r="P302" s="113" t="inlineStr">
        <is>
          <t>Executive Leadership</t>
        </is>
      </c>
      <c r="Q302" s="113" t="inlineStr">
        <is>
          <t>Business Head</t>
        </is>
      </c>
      <c r="R302" s="113" t="inlineStr">
        <is>
          <t>L7 – Head / Sr Director</t>
        </is>
      </c>
      <c r="S302" s="114" t="inlineStr">
        <is>
          <t>D2</t>
        </is>
      </c>
      <c r="T302" s="115" t="inlineStr">
        <is>
          <t>Senior Vice President / Business Head</t>
        </is>
      </c>
      <c r="U302" s="115" t="inlineStr">
        <is>
          <t>D</t>
        </is>
      </c>
      <c r="V302" s="112" t="inlineStr">
        <is>
          <t>People Manager</t>
        </is>
      </c>
      <c r="W302" s="150" t="inlineStr">
        <is>
          <t>▲ Up</t>
        </is>
      </c>
      <c r="X302" s="112" t="inlineStr">
        <is>
          <t>E3–E4</t>
        </is>
      </c>
      <c r="Y302" s="112" t="inlineStr">
        <is>
          <t>SVP</t>
        </is>
      </c>
      <c r="Z302" s="112" t="inlineStr">
        <is>
          <t>7 Set strategy</t>
        </is>
      </c>
      <c r="AA302" s="117" t="inlineStr">
        <is>
          <t>D2</t>
        </is>
      </c>
      <c r="AB302" s="118" t="inlineStr">
        <is>
          <t>Band D · Business leadership</t>
        </is>
      </c>
      <c r="AC302" s="118" t="inlineStr">
        <is>
          <t>Senior Vice President / Business Head</t>
        </is>
      </c>
      <c r="AD302" s="118" t="inlineStr">
        <is>
          <t>• Same as the model</t>
        </is>
      </c>
      <c r="AE302" s="118" t="inlineStr">
        <is>
          <t>E2</t>
        </is>
      </c>
      <c r="AF302" s="118" t="inlineStr">
        <is>
          <t>OK</t>
        </is>
      </c>
      <c r="AG302" s="118" t="inlineStr">
        <is>
          <t>No change · already below the manager</t>
        </is>
      </c>
      <c r="AH302" s="118" t="n">
        <v>1</v>
      </c>
      <c r="AI302" s="118" t="inlineStr">
        <is>
          <t>Department head · moved to Executive Leadership · Business Head; was Executive Leadership · Business &amp; Functional Leadership</t>
        </is>
      </c>
      <c r="AJ302" s="119" t="inlineStr">
        <is>
          <t>Datatech · Datatech Business Head · Bands D–E · Leadership</t>
        </is>
      </c>
      <c r="AK302" s="120" t="n">
        <v>9</v>
      </c>
      <c r="AL302" s="121">
        <f>IFERROR(INDEX(WM_C,MATCH($AJ302,WM_KEY,0)),"")</f>
        <v>0.37</v>
      </c>
      <c r="AM302" s="122">
        <f>IF(OR(AK302="",AL302=""),"",AK302*AL302)</f>
        <v>3.33</v>
      </c>
      <c r="AN302" s="120" t="n">
        <v>9</v>
      </c>
      <c r="AO302" s="121">
        <f>IFERROR(INDEX(WM_AU,MATCH($AJ302,WM_KEY,0)),"")</f>
        <v>0.19</v>
      </c>
      <c r="AP302" s="122">
        <f>IF(OR(AN302="",AO302=""),"",AN302*AO302)</f>
        <v>1.71</v>
      </c>
      <c r="AQ302" s="120" t="n">
        <v>9</v>
      </c>
      <c r="AR302" s="121">
        <f>IFERROR(INDEX(WM_AC,MATCH($AJ302,WM_KEY,0)),"")</f>
        <v>0.11</v>
      </c>
      <c r="AS302" s="122">
        <f>IF(OR(AQ302="",AR302=""),"",AQ302*AR302)</f>
        <v>0.99</v>
      </c>
      <c r="AT302" s="120" t="n">
        <v>9</v>
      </c>
      <c r="AU302" s="121">
        <f>IFERROR(INDEX(WM_L,MATCH($AJ302,WM_KEY,0)),"")</f>
        <v>0.2</v>
      </c>
      <c r="AV302" s="122">
        <f>IF(OR(AT302="",AU302=""),"",AT302*AU302)</f>
        <v>1.8</v>
      </c>
      <c r="AW302" s="120" t="n">
        <v>4.5</v>
      </c>
      <c r="AX302" s="121">
        <f>IFERROR(INDEX(WM_E,MATCH($AJ302,WM_KEY,0)),"")</f>
        <v>0.05</v>
      </c>
      <c r="AY302" s="122">
        <f>IF(OR(AW302="",AX302=""),"",AW302*AX302)</f>
        <v>0.225</v>
      </c>
      <c r="AZ302" s="123" t="n">
        <v>9.5</v>
      </c>
      <c r="BA302" s="121">
        <f>IFERROR(INDEX(WM_BI,MATCH($AJ302,WM_KEY,0)),"")</f>
        <v>0.08</v>
      </c>
      <c r="BB302" s="122">
        <f>IF(OR(AZ302="",BA302=""),"",AZ302*BA302)</f>
        <v>0.76</v>
      </c>
      <c r="BC302" s="122">
        <f>IF(COUNT(AM302,AP302,AS302,AV302,AY302,BB302)&lt;6,"",SUM(AM302,AP302,AS302,AV302,AY302,BB302))</f>
        <v>8.815</v>
      </c>
      <c r="BD302" s="122" t="str">
        <f>IF(BC302="","",INDEX({"A1","A2","A3","B1","B2","B3","C1","C2","D1","D2","E1","E2"},MAX(1,MIN(12,ROUND(BC302,0)))))</f>
        <v>D1</v>
      </c>
      <c r="BE302" s="114" t="inlineStr">
        <is>
          <t>D2</t>
        </is>
      </c>
      <c r="BF302" s="124" t="inlineStr">
        <is>
          <t>Rule: R11 leadership decision</t>
        </is>
      </c>
      <c r="BG302"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302" s="125" t="inlineStr">
        <is>
          <t>At build: Complexity 3.33 + Autonomy 1.71 + Accountability 0.99 + Leadership 1.80 + Experience 0.23 + Business impact 0.76
= 8.81 points → nearest level 9 = D1
Final level: D2 · a rule applied: see the next column</t>
        </is>
      </c>
      <c r="BI302" s="125" t="inlineStr">
        <is>
          <t>• Set at D2 by leadership decision · the model indicated D1: Leadership structure: Datatech Business Head at D2.
Final level: D2.</t>
        </is>
      </c>
      <c r="BJ302" s="125" t="inlineStr">
        <is>
          <t>Input needed</t>
        </is>
      </c>
      <c r="BK302" s="126" t="n"/>
      <c r="BL302" s="126" t="inlineStr">
        <is>
          <t>Low</t>
        </is>
      </c>
      <c r="BM302" s="126" t="inlineStr">
        <is>
          <t>• Experience on record · 3.8 yrs looks incomplete — experience before IRIS appears to be missing; HR to confirm
• Only 3.8 yrs are on record, which would not normally support this level — but the record looks incomplete · experience before IRIS appears to be missing → level kept; HR to confirm
• No survey answers or KRA — the role factors rest on designation and reporting lines only</t>
        </is>
      </c>
      <c r="BN302" s="125" t="inlineStr">
        <is>
          <t>Moves in 30 of 30 weight tests · calibrate first</t>
        </is>
      </c>
      <c r="BO302" s="127" t="inlineStr">
        <is>
          <t>Rated 9 of 12
Start: 9.0 · business head / director title
Evidence: no survey answers or KRAs on file → rating stays at the start
Market: D1 = Competing strategic, financial and regulatory priorities</t>
        </is>
      </c>
      <c r="BP302" s="128" t="inlineStr">
        <is>
          <t>Rated 9 of 12
Start: 9.0 · business head / director title
Evidence: no survey answers or KRAs on file → rating stays at the start
Market: D1 = Sets business-line direction, pricing and investment</t>
        </is>
      </c>
      <c r="BQ302" s="128" t="inlineStr">
        <is>
          <t>Rated 9 of 12
Start: 9.0 · business head / director title; 9 direct reports, 27 people in the organisation
Evidence: no survey answers or KRAs on file → rating stays at the start
Market: D1 = Business-line P&amp;L and market position</t>
        </is>
      </c>
      <c r="BR302" s="128" t="inlineStr">
        <is>
          <t>Rated 9 of 12
Start: 9.0
Evidence: no survey answers or KRAs on file → rating stays at the start
Team: 9 direct reports · People Manager
Market: D1 = Defines business strategy; builds the leadership bench</t>
        </is>
      </c>
      <c r="BS302" s="129" t="inlineStr">
        <is>
          <t>Rated 4.5 of 12 · between B1 and B2
Experience: 3.8 yrs total · 2.0 before IRIS + 1.8 at IRIS = 3.3 on the experience scale
Note: the record looks incomplete, so this is a minimum · HR to confirm
Qualification: CWA · professional, relevant to the work → +1.0</t>
        </is>
      </c>
      <c r="BT302" s="129" t="inlineStr">
        <is>
          <t>Rated 9.5 of 12 — a starting estimate.
Start: 9, the role's accountability scope — what it answers for.
Moved +0.5: the survey / manager mapping marks it business-critical.
Managers and heads: overwrite this rating on the Weightage sheet with the business impact you see — the score updates at once.
Ladder: D1 = Owns a business line's P&amp;L and growth, or a company-wide function · D2 = Owns the results of several business lines</t>
        </is>
      </c>
      <c r="BU302" s="127" t="inlineStr">
        <is>
          <t>KRAs not received · manager to supply</t>
        </is>
      </c>
      <c r="BV302" s="125" t="n"/>
      <c r="BW302" s="125" t="n"/>
      <c r="BX302" s="125" t="inlineStr">
        <is>
          <t>3</t>
        </is>
      </c>
      <c r="BY302" s="125" t="n"/>
      <c r="BZ302" s="128" t="inlineStr">
        <is>
          <t>KRAs not received · manager to supply</t>
        </is>
      </c>
      <c r="CA302" s="125" t="inlineStr">
        <is>
          <t>Talent Mapping · Datatech</t>
        </is>
      </c>
      <c r="CB302" s="130" t="n">
        <v>0</v>
      </c>
      <c r="CC302" s="128" t="inlineStr">
        <is>
          <t>No survey response on file</t>
        </is>
      </c>
      <c r="CD302" s="131" t="inlineStr">
        <is>
          <t>—</t>
        </is>
      </c>
      <c r="CE302" s="131" t="inlineStr">
        <is>
          <t>—</t>
        </is>
      </c>
      <c r="CF302" s="131" t="inlineStr">
        <is>
          <t>—</t>
        </is>
      </c>
      <c r="CG302" s="131" t="inlineStr">
        <is>
          <t>—</t>
        </is>
      </c>
      <c r="CH30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302" s="131" t="n"/>
      <c r="CJ302" s="131" t="n"/>
      <c r="CK302" s="128" t="inlineStr">
        <is>
          <t>No survey response on file</t>
        </is>
      </c>
      <c r="CL302" s="133" t="inlineStr">
        <is>
          <t>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t>
        </is>
      </c>
      <c r="CM302" s="134" t="inlineStr">
        <is>
          <t>What the role answers for: Multi-business results.
Accountability &amp; Impact rating: 9 of 12 · D1-level impact.
Leads 9 direct reports.
From the survey and manager mapping — critical role: yes; successor named: no.
Manager talent mapping — Latest rating: 3 · 9-Box Grid placement: Future Leader.</t>
        </is>
      </c>
      <c r="CN302" s="135" t="n"/>
      <c r="CO302" s="135" t="n">
        <v>9.5</v>
      </c>
      <c r="CP302" s="136" t="n">
        <v>3</v>
      </c>
      <c r="CQ302" s="137" t="inlineStr">
        <is>
          <t>—</t>
        </is>
      </c>
      <c r="CR302" s="137" t="inlineStr">
        <is>
          <t>Future Leader</t>
        </is>
      </c>
      <c r="CS302" s="137" t="inlineStr">
        <is>
          <t>Develop in role</t>
        </is>
      </c>
      <c r="CT302" s="137" t="n"/>
      <c r="CU302" s="137" t="inlineStr">
        <is>
          <t>Yes</t>
        </is>
      </c>
      <c r="CV302" s="137" t="n"/>
      <c r="CW302" s="137" t="inlineStr">
        <is>
          <t>Succession: No successor identified · ready now — · in 6–12 months — · high potential —</t>
        </is>
      </c>
      <c r="CX302" s="137" t="inlineStr">
        <is>
          <t>High · critical role Yes · only this person — · successor named No</t>
        </is>
      </c>
      <c r="CY302" s="137" t="inlineStr">
        <is>
          <t>Anuradha RK · D2, CARBON · Shailesh Gupta · D2, iFile · Hemant Karale · D1, iDEAL</t>
        </is>
      </c>
      <c r="CZ302" s="137" t="inlineStr">
        <is>
          <t>Name a successor this quarter; document the process; start cross-training the cover listed</t>
        </is>
      </c>
      <c r="DA302" s="119" t="n"/>
      <c r="DB302" s="138" t="inlineStr">
        <is>
          <t>Not assessed — no survey or KRA evidence</t>
        </is>
      </c>
      <c r="DC302" s="138" t="n"/>
      <c r="DD302" s="138" t="n"/>
      <c r="DE302" s="138" t="n"/>
      <c r="DF302" s="138" t="n"/>
      <c r="DG302" s="138" t="n"/>
      <c r="DH302" s="138" t="n"/>
      <c r="DI302" s="138" t="inlineStr">
        <is>
          <t>Required at D1: Core 5 · Future-ready 4 · Functional Business acumen 4 · People leadership 4 · Stakeholder mgmt 4 · Product &amp; domain 4 · Regulatory domain 4 · Communication 4 · Leadership 5 — rate in manager validation using sheet 4.</t>
        </is>
      </c>
      <c r="DJ302" s="111" t="n"/>
      <c r="DK302" s="112" t="inlineStr">
        <is>
          <t>Leaderdership coaching and stakeholder management,</t>
        </is>
      </c>
      <c r="DL302" s="112" t="inlineStr">
        <is>
          <t>Strategic Thinking &amp; Business Acumen</t>
        </is>
      </c>
      <c r="DM302" s="112" t="n"/>
      <c r="DN302" s="112" t="inlineStr">
        <is>
          <t>leadership coaching</t>
        </is>
      </c>
      <c r="DO302" s="139" t="n"/>
      <c r="DP302" s="126" t="inlineStr">
        <is>
          <t>No survey text</t>
        </is>
      </c>
      <c r="DQ302" s="126" t="inlineStr">
        <is>
          <t>No survey text</t>
        </is>
      </c>
      <c r="DR302" s="126" t="inlineStr">
        <is>
          <t>Within norm</t>
        </is>
      </c>
      <c r="DS302" s="126" t="n"/>
      <c r="DT302" s="126" t="n"/>
      <c r="DU302" s="140" t="inlineStr">
        <is>
          <t>Business Head – DataTech in Datatech Business Head · Datatech,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9 direct reports.</t>
        </is>
      </c>
      <c r="DV302" s="137" t="inlineStr">
        <is>
          <t>Hire as: Associate Vice President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t>
        </is>
      </c>
      <c r="DW302"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X302"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302" s="139" t="inlineStr">
        <is>
          <t>Market level: E3–E4 · SFIA 7 Set strategy
Typical title: Associate Vice President
At peers: IRIS Vs Market Benchmark — Aon Radford / Mercer executive codes: E3–E4 SVP · IRIS Vs Competitor Benchmark — regtech / SaaS executive titles: SVP
Standard: Aon Radford executive levels E1–E6; Mercer ET1–ET3</t>
        </is>
      </c>
      <c r="DZ302" s="126" t="inlineStr">
        <is>
          <t>18–24 yrs</t>
        </is>
      </c>
      <c r="EA302" s="126" t="inlineStr">
        <is>
          <t>—</t>
        </is>
      </c>
      <c r="EB302" s="126" t="inlineStr">
        <is>
          <t>Associate Vice President</t>
        </is>
      </c>
      <c r="EC302" s="126" t="inlineStr">
        <is>
          <t>IRIS Vs Market Benchmark — Aon Radford / Mercer executive codes: E3–E4 SVP · IRIS Vs Competitor Benchmark — regtech / SaaS executive titles: SVP</t>
        </is>
      </c>
      <c r="ED302" s="126" t="inlineStr">
        <is>
          <t>Aon Radford executive levels E1–E6; Mercer ET1–ET3; Korn Ferry Leadership Architect</t>
        </is>
      </c>
      <c r="EE302" s="126" t="inlineStr">
        <is>
          <t>Core 5 · Future 4 · Functional 4 · Leadership 5</t>
        </is>
      </c>
      <c r="EF302" s="127" t="inlineStr">
        <is>
          <t>• Survey response or KRAs describing the work · nothing on file — Employee + manager
• Correct the experience record — HR</t>
        </is>
      </c>
      <c r="EG302" s="126" t="inlineStr">
        <is>
          <t>✓ HRIS: 3.8 yrs, CWA, 9 direct reports
✗ Survey: no response
✗ KRAs: none on file
✓ Manager mapping: rating, 9-box
✗ Job description: not on file
✓ Validated inputs: Approved level: D1 → D2 · Leadership structure: Datatech Business Head at D2 · Leadership decision · HR review of 9 Oct 2026 · 2026-10-09</t>
        </is>
      </c>
      <c r="EH302" s="118" t="inlineStr">
        <is>
          <t xml:space="preserve">D148 · Title to review · Low: Check title against ladder · owner HR · 
D354 · Input needed · Medium: • Survey response or KRAs describing the work · nothing on file — Employee + manager
• Correct the experience record — HR · owner Employee + manager · HR · </t>
        </is>
      </c>
      <c r="EI302" s="118" t="inlineStr">
        <is>
          <t>R082 · Survey response or KRAs describing the work · nothing on file · Employee + manager · Open
R083 · Correct the experience record · HR · Open</t>
        </is>
      </c>
      <c r="EJ302" s="118" t="inlineStr">
        <is>
          <t>Survey response or KRAs describing the work · nothing on file · Employee + manager
Correct the experience record · HR</t>
        </is>
      </c>
      <c r="EK302" s="118" t="inlineStr">
        <is>
          <t>Survey: no response · KRAs: not received · Experience: on file · Emp ID differs in source files: IRIS2325</t>
        </is>
      </c>
      <c r="EL302" s="141" t="n"/>
      <c r="EM302" s="142" t="n"/>
      <c r="EN302" s="142" t="n"/>
      <c r="EO302" s="142" t="n"/>
      <c r="EP302" s="142" t="n"/>
      <c r="EQ302" s="143" t="n"/>
      <c r="ER302" s="135" t="n"/>
      <c r="ES302" s="135" t="n"/>
      <c r="ET302" s="135" t="n"/>
      <c r="EU302" s="135" t="n"/>
      <c r="EV302" s="135" t="n"/>
      <c r="EW302" s="135" t="n"/>
      <c r="EX302" s="135" t="n"/>
      <c r="EY302" s="143" t="n"/>
      <c r="EZ302" s="135" t="n"/>
      <c r="FA302" s="135" t="n"/>
      <c r="FB302" s="135" t="n"/>
      <c r="FC302" s="135" t="n"/>
      <c r="FD302" s="135" t="n"/>
    </row>
    <row r="303" ht="300" customHeight="1">
      <c r="A303" s="109" t="inlineStr">
        <is>
          <t>Datatech</t>
        </is>
      </c>
      <c r="B303" s="110" t="inlineStr">
        <is>
          <t>IRISDT0009</t>
        </is>
      </c>
      <c r="C303" s="110" t="inlineStr">
        <is>
          <t>Ankita Pathak</t>
        </is>
      </c>
      <c r="D303" s="110" t="inlineStr">
        <is>
          <t>Marketing</t>
        </is>
      </c>
      <c r="E303" s="110" t="inlineStr">
        <is>
          <t>RC-119</t>
        </is>
      </c>
      <c r="F303" s="110" t="inlineStr">
        <is>
          <t>Shilpa Dhobale</t>
        </is>
      </c>
      <c r="G303" s="110" t="inlineStr">
        <is>
          <t>IRISDT0001</t>
        </is>
      </c>
      <c r="H303" s="110" t="inlineStr">
        <is>
          <t>D2</t>
        </is>
      </c>
      <c r="I303" s="110" t="n">
        <v>3</v>
      </c>
      <c r="J303" s="110" t="n">
        <v>5.7</v>
      </c>
      <c r="K303" s="110" t="n">
        <v>1.1</v>
      </c>
      <c r="L303" s="110" t="inlineStr">
        <is>
          <t>PGDBM</t>
        </is>
      </c>
      <c r="M303" s="110" t="inlineStr">
        <is>
          <t>IRIS2417</t>
        </is>
      </c>
      <c r="N303" s="144" t="inlineStr">
        <is>
          <t>Manager Marketing</t>
        </is>
      </c>
      <c r="O303" s="113" t="inlineStr">
        <is>
          <t>Marketing Specialist – POD Lead</t>
        </is>
      </c>
      <c r="P303" s="112" t="inlineStr">
        <is>
          <t>Marketing &amp; Communications</t>
        </is>
      </c>
      <c r="Q303" s="112" t="inlineStr">
        <is>
          <t>Marketing Leadership</t>
        </is>
      </c>
      <c r="R303" s="113" t="inlineStr">
        <is>
          <t>L5 – Manager</t>
        </is>
      </c>
      <c r="S303" s="114" t="inlineStr">
        <is>
          <t>B2</t>
        </is>
      </c>
      <c r="T303" s="149" t="inlineStr">
        <is>
          <t>Senior Specialist · POD Lead</t>
        </is>
      </c>
      <c r="U303" s="149" t="inlineStr">
        <is>
          <t>B</t>
        </is>
      </c>
      <c r="V303" s="112" t="inlineStr">
        <is>
          <t>POD Lead</t>
        </is>
      </c>
      <c r="W303" s="147" t="inlineStr">
        <is>
          <t>▼ Down · protected</t>
        </is>
      </c>
      <c r="X303" s="112" t="inlineStr">
        <is>
          <t>P4 / M3</t>
        </is>
      </c>
      <c r="Y303" s="112" t="inlineStr">
        <is>
          <t>Senior / Manager</t>
        </is>
      </c>
      <c r="Z303" s="112" t="inlineStr">
        <is>
          <t>4–5</t>
        </is>
      </c>
      <c r="AA303" s="117" t="inlineStr">
        <is>
          <t>B2</t>
        </is>
      </c>
      <c r="AB303" s="118" t="inlineStr">
        <is>
          <t>Band B · Specialist / Manager</t>
        </is>
      </c>
      <c r="AC303" s="118" t="inlineStr">
        <is>
          <t>Manager</t>
        </is>
      </c>
      <c r="AD303" s="118" t="inlineStr">
        <is>
          <t>• Same as the model</t>
        </is>
      </c>
      <c r="AE303" s="118" t="inlineStr">
        <is>
          <t>D2</t>
        </is>
      </c>
      <c r="AF303" s="118" t="inlineStr">
        <is>
          <t>OK</t>
        </is>
      </c>
      <c r="AG303" s="118" t="inlineStr">
        <is>
          <t>No change · already below the manager</t>
        </is>
      </c>
      <c r="AH303" s="118" t="n">
        <v>2</v>
      </c>
      <c r="AI303" s="118" t="n"/>
      <c r="AJ303" s="119" t="inlineStr">
        <is>
          <t>Datatech · Marketing · Band B · Expert / POD Lead</t>
        </is>
      </c>
      <c r="AK303" s="120" t="n">
        <v>5</v>
      </c>
      <c r="AL303" s="121">
        <f>IFERROR(INDEX(WM_C,MATCH($AJ303,WM_KEY,0)),"")</f>
        <v>0.46</v>
      </c>
      <c r="AM303" s="122">
        <f>IF(OR(AK303="",AL303=""),"",AK303*AL303)</f>
        <v>2.3</v>
      </c>
      <c r="AN303" s="120" t="n">
        <v>4.5</v>
      </c>
      <c r="AO303" s="121">
        <f>IFERROR(INDEX(WM_AU,MATCH($AJ303,WM_KEY,0)),"")</f>
        <v>0.22</v>
      </c>
      <c r="AP303" s="122">
        <f>IF(OR(AN303="",AO303=""),"",AN303*AO303)</f>
        <v>0.99</v>
      </c>
      <c r="AQ303" s="120" t="n">
        <v>4</v>
      </c>
      <c r="AR303" s="121">
        <f>IFERROR(INDEX(WM_AC,MATCH($AJ303,WM_KEY,0)),"")</f>
        <v>0.05</v>
      </c>
      <c r="AS303" s="122">
        <f>IF(OR(AQ303="",AR303=""),"",AQ303*AR303)</f>
        <v>0.2</v>
      </c>
      <c r="AT303" s="120" t="n">
        <v>4</v>
      </c>
      <c r="AU303" s="121">
        <f>IFERROR(INDEX(WM_L,MATCH($AJ303,WM_KEY,0)),"")</f>
        <v>0.05</v>
      </c>
      <c r="AV303" s="122">
        <f>IF(OR(AT303="",AU303=""),"",AT303*AU303)</f>
        <v>0.2</v>
      </c>
      <c r="AW303" s="120" t="n">
        <v>4.5</v>
      </c>
      <c r="AX303" s="121">
        <f>IFERROR(INDEX(WM_E,MATCH($AJ303,WM_KEY,0)),"")</f>
        <v>0.1</v>
      </c>
      <c r="AY303" s="122">
        <f>IF(OR(AW303="",AX303=""),"",AW303*AX303)</f>
        <v>0.45</v>
      </c>
      <c r="AZ303" s="123" t="n">
        <v>4.5</v>
      </c>
      <c r="BA303" s="121">
        <f>IFERROR(INDEX(WM_BI,MATCH($AJ303,WM_KEY,0)),"")</f>
        <v>0.12</v>
      </c>
      <c r="BB303" s="122">
        <f>IF(OR(AZ303="",BA303=""),"",AZ303*BA303)</f>
        <v>0.54</v>
      </c>
      <c r="BC303" s="122">
        <f>IF(COUNT(AM303,AP303,AS303,AV303,AY303,BB303)&lt;6,"",SUM(AM303,AP303,AS303,AV303,AY303,BB303))</f>
        <v>4.68</v>
      </c>
      <c r="BD303" s="122" t="str">
        <f>IF(BC303="","",INDEX({"A1","A2","A3","B1","B2","B3","C1","C2","D1","D2","E1","E2"},MAX(1,MIN(12,ROUND(BC303,0)))))</f>
        <v>B2</v>
      </c>
      <c r="BE303" s="114" t="inlineStr">
        <is>
          <t>B2</t>
        </is>
      </c>
      <c r="BF303" s="124" t="inlineStr">
        <is>
          <t>The score decided the level</t>
        </is>
      </c>
      <c r="BG303"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303" s="125" t="inlineStr">
        <is>
          <t>At build: Complexity 2.30 + Autonomy 0.99 + Accountability 0.20 + Leadership 0.20 + Experience 0.45 + Business impact 0.54
= 4.68 points → nearest level 5 = B2
Final level: B2 · same as the score</t>
        </is>
      </c>
      <c r="BI303" s="125" t="inlineStr">
        <is>
          <t>No rule applied: the score decides.</t>
        </is>
      </c>
      <c r="BJ303" s="125" t="inlineStr">
        <is>
          <t>Down — protected</t>
        </is>
      </c>
      <c r="BK303" s="126" t="n"/>
      <c r="BL303" s="126" t="inlineStr">
        <is>
          <t>Medium</t>
        </is>
      </c>
      <c r="BM303" s="126" t="inlineStr">
        <is>
          <t>• Final level B2 is below the current level · L5 ≈ B2 — manager to confirm the scope of the role; pay and title are protected for one cycle</t>
        </is>
      </c>
      <c r="BN303" s="125" t="inlineStr">
        <is>
          <t>Stable · moves in fewer than 5 of 30 weight tests</t>
        </is>
      </c>
      <c r="BO303" s="148" t="inlineStr">
        <is>
          <t>Rated 5 of 12
Start: 5.0 · manager / senior specialist title
Evidence reads like B2: Builds MSME marketing from scratch: strategy, performance marketing, ASO, ORM, engagement journeys, analytics → matches the start
Market: B2 = Hardest problems in the domain</t>
        </is>
      </c>
      <c r="BP303" s="129" t="inlineStr">
        <is>
          <t>Rated 4.5 of 12 · between B1 and B2
Start: 5.0 · manager / senior specialist title
Evidence reads like B1: Decides campaigns and the content calendar; prioritises experiments for a small team → moved down 0.5
Market: B1 = Technical / QC / client calls for the domain · B2 = Allocates people and sets team priorities</t>
        </is>
      </c>
      <c r="BQ303" s="129" t="inlineStr">
        <is>
          <t>Rated 4 of 12
Start: 4.5 · manager / senior specialist title; 3 direct reports
Evidence reads like B1: Marketing strategy execution, user acquisition and engagement for IRIS MSME; three-person team → moved down 0.5
Market: B1 = A domain or a small team</t>
        </is>
      </c>
      <c r="BR303" s="129" t="inlineStr">
        <is>
          <t>Rated 4 of 12
Start: 4.0
Evidence reads like B1: 3 direct reports · HR; builds the function's processes; people management not described → matches the start
Team: 3 direct reports · POD Lead
Market: B1 = IC: mentors and reviews · People: hands-on team lead of 3–5</t>
        </is>
      </c>
      <c r="BS303" s="129" t="inlineStr">
        <is>
          <t>Rated 4.5 of 12 · between B1 and B2
Experience: 5.7 yrs total · 4.6 before IRIS + 1.1 at IRIS = 4.1 on the experience scale
Qualification: PGDBM · postgraduate, relevant to the work → +0.5
Market: B2 roles typically have 6–10 yrs · IRIS guide 6–9</t>
        </is>
      </c>
      <c r="BT303"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03" s="127" t="inlineStr">
        <is>
          <t>KRAs not received · manager to supply</t>
        </is>
      </c>
      <c r="BV303" s="125" t="n"/>
      <c r="BW303" s="125" t="n"/>
      <c r="BX303" s="125" t="inlineStr">
        <is>
          <t>3</t>
        </is>
      </c>
      <c r="BY303" s="125" t="n"/>
      <c r="BZ303" s="128" t="inlineStr">
        <is>
          <t>KRAs not received · manager to supply</t>
        </is>
      </c>
      <c r="CA303" s="125" t="inlineStr">
        <is>
          <t>Talent Mapping · Datatech</t>
        </is>
      </c>
      <c r="CB303" s="130" t="n">
        <v>20</v>
      </c>
      <c r="CC303" s="128" t="inlineStr">
        <is>
          <t>Full survey answers not in the files received · How We Grow export needed · HR</t>
        </is>
      </c>
      <c r="CD303" s="131" t="inlineStr">
        <is>
          <t>—</t>
        </is>
      </c>
      <c r="CE303" s="131" t="inlineStr">
        <is>
          <t>—</t>
        </is>
      </c>
      <c r="CF303" s="131" t="inlineStr">
        <is>
          <t>—</t>
        </is>
      </c>
      <c r="CG303" s="131" t="inlineStr">
        <is>
          <t>—</t>
        </is>
      </c>
      <c r="CH303" s="132" t="inlineStr">
        <is>
          <t>Complexity: Evidence reads like B2: Builds MSME marketing from scratch: strategy, performance marketing, ASO, ORM, engagement journeys, analytics → matches the start
Autonomy: Evidence reads like B1: Decides campaigns and the content calendar; prioritises experiments for a small team → moved down 0.5
Accountability: Evidence reads like B1: Marketing strategy execution, user acquisition and engagement for IRIS MSME; three-person team → moved down 0.5
Leadership: Evidence reads like B1: 3 direct reports · HR; builds the function's processes; people management not described → matches the start
Business Impact: Moved +0.5: the survey / manager mapping marks it business-critical.</t>
        </is>
      </c>
      <c r="CI303" s="131" t="n"/>
      <c r="CJ303" s="131" t="inlineStr">
        <is>
          <t>Self-identified: Strategy &amp; business acumen · Marketing &amp; content
For the next role: Leadership &amp; people management · Strategy &amp; business acumen · Marketing &amp; content</t>
        </is>
      </c>
      <c r="CK303" s="128" t="inlineStr">
        <is>
          <t>Full survey answers not in the files received · How We Grow export needed · HR</t>
        </is>
      </c>
      <c r="CL303" s="133" t="inlineStr">
        <is>
          <t>WHAT THE ROLE DOES: Leads the marketing &amp; communications function. At B2: deep domain expertise, or one team.
KEY RESPONSIBILITIES: Leads the marketing &amp; communications function; Hardest problems in the domain; One team or a client portfolio
DELIVERS: One team or a client portfolio
DECIDES ALONE: Allocates people and sets team priorities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2
CREDENTIALS: Google / HubSpot certifications
SOURCE: Framework only · fewer than 3 answered — 1 holder, 1 answered the survey; sub-family 2 answered; catalogue RC-119</t>
        </is>
      </c>
      <c r="CM303" s="134" t="inlineStr">
        <is>
          <t>What the role answers for: One team or a client portfolio.
Accountability &amp; Impact rating: 4 of 12 · B1-level impact.
Leads 3 direct reports.
From the survey and manager mapping — critical role: yes; successor named: no.
Manager talent mapping — Latest rating: 3 · 9-Box Grid placement: High Impact / Growth Talent.</t>
        </is>
      </c>
      <c r="CN303" s="135" t="n"/>
      <c r="CO303" s="135" t="n">
        <v>4.5</v>
      </c>
      <c r="CP303" s="136" t="n">
        <v>3</v>
      </c>
      <c r="CQ303" s="137" t="inlineStr">
        <is>
          <t>—</t>
        </is>
      </c>
      <c r="CR303" s="137" t="inlineStr">
        <is>
          <t>High Impact / Growth Talent</t>
        </is>
      </c>
      <c r="CS303" s="137" t="inlineStr">
        <is>
          <t>Develop in role</t>
        </is>
      </c>
      <c r="CT303" s="137" t="n"/>
      <c r="CU303" s="137" t="inlineStr">
        <is>
          <t>Yes</t>
        </is>
      </c>
      <c r="CV303" s="137" t="n"/>
      <c r="CW303" s="137" t="n"/>
      <c r="CX303" s="137" t="inlineStr">
        <is>
          <t>Medium · critical role Yes · only this person — · successor named No</t>
        </is>
      </c>
      <c r="CY303" s="137" t="inlineStr">
        <is>
          <t>Saahit Togaru · B3, CARBON</t>
        </is>
      </c>
      <c r="CZ303" s="137" t="inlineStr">
        <is>
          <t>Name a successor; document the key process; cross-train one person</t>
        </is>
      </c>
      <c r="DA303" s="119" t="n">
        <v>91</v>
      </c>
      <c r="DB303" s="138" t="inlineStr">
        <is>
          <t>Meets the level</t>
        </is>
      </c>
      <c r="DC303" s="138" t="n">
        <v>89</v>
      </c>
      <c r="DD303" s="138" t="n">
        <v>83</v>
      </c>
      <c r="DE303" s="138" t="n">
        <v>93</v>
      </c>
      <c r="DF303" s="138" t="n">
        <v>92</v>
      </c>
      <c r="DG303" s="138" t="inlineStr">
        <is>
          <t>Communication, AI / GenAI, Product &amp; domain</t>
        </is>
      </c>
      <c r="DH303" s="138" t="inlineStr">
        <is>
          <t>B2: 78% of profile — close</t>
        </is>
      </c>
      <c r="DI303" s="138" t="inlineStr">
        <is>
          <t>Evidence: Survey | Core: Ownership 2/3, Problem solving 3/3, Communication &amp; collaboration 3/3, Client &amp; quality focus 2/3, Learning agility 3/3, Integrity &amp; compliance 3/3 | Future-ready: AI literacy 2/3, Data literacy 3/3, Digital fluency 2/3, Innovation 3/3 | Functional: Digital marketing 4/3, Communication 2/3, Analytics &amp; BI 4/3, AI / GenAI 2/3, Product &amp; domain 2/3, Business acumen 4/3 | Leadership: Developing people 2/2, Decision making 2/2, Strategic acumen 3/2, Influence &amp; change 1/2</t>
        </is>
      </c>
      <c r="DJ303" s="111" t="inlineStr">
        <is>
          <t>Strategy &amp; business acumen · Marketing &amp; content</t>
        </is>
      </c>
      <c r="DK303" s="112" t="inlineStr">
        <is>
          <t>Performance marketing, Leadership coaching</t>
        </is>
      </c>
      <c r="DL303" s="112" t="inlineStr">
        <is>
          <t>People Leadership &amp; Mentoring; Strategic Thinking &amp; Business Acumen; AI, GenAI &amp; Prompt Engineering</t>
        </is>
      </c>
      <c r="DM303" s="112" t="inlineStr">
        <is>
          <t>Leadership &amp; people management · Strategy &amp; business acumen · Marketing &amp; content</t>
        </is>
      </c>
      <c r="DN303" s="112" t="n"/>
      <c r="DO303" s="139" t="inlineStr">
        <is>
          <t>No strong match from survey evidence</t>
        </is>
      </c>
      <c r="DP303" s="126" t="inlineStr">
        <is>
          <t>No material overlap found</t>
        </is>
      </c>
      <c r="DQ303" s="126" t="inlineStr">
        <is>
          <t>Barsha Gloria Gomes · Corporate, Senior Content Marketing Specialist — 0.37; Muskan Jain · iDEAL, Content Marketing Associate — 0.33; Abhilash Menon · iFile, Senior Manager – Product Marketing — 0.33</t>
        </is>
      </c>
      <c r="DR303" s="126" t="inlineStr">
        <is>
          <t>POD Lead</t>
        </is>
      </c>
      <c r="DS303" s="126" t="n"/>
      <c r="DT303" s="126" t="n"/>
      <c r="DU303" s="140" t="inlineStr">
        <is>
          <t>Marketing Specialist – POD Lead in Marketing · Datatech, B2 — POD Lead.
The work: Leads the marketing &amp; communications function.
At this level the role owns deep domain expertise, or one team.
Key responsibilities: Leads the marketing &amp; communications function; Hardest problems in the domain; One team or a client portfolio.
Leads 3 direct reports.</t>
        </is>
      </c>
      <c r="DV303" s="137" t="inlineStr">
        <is>
          <t>Hire as: Senior Executive / Specialist — IRIS B2 Senior Specialist · POD Lead · POD Lead
Market level: P4 / M3 · SFIA 4–5
Experience: 6–9 yrs · Education: Graduate / MBA · marketing
Equivalent titles at peers: IRIS Vs Market Benchmark — CIM proficiency scale – 3–4 · IRIS Vs Competitor Benchmark — SaaS marketing ladder – Marketing Manager
Credentials: Google / HubSpot certifications
Must already know: Brand and data-privacy rules for campaigns</t>
        </is>
      </c>
      <c r="DW303" s="137"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 must-have for the family. Scale: 1 Awareness · 2 Working · 3 Practitioner · 4 Advanced · 5 Expert.</t>
        </is>
      </c>
      <c r="DX303" s="137"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03" s="139" t="inlineStr">
        <is>
          <t>Market level: P4 / M3 · SFIA 4–5
Typical title: Senior Executive / Specialist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Z303" s="126" t="inlineStr">
        <is>
          <t>6–9 yrs</t>
        </is>
      </c>
      <c r="EA303" s="126" t="inlineStr">
        <is>
          <t>7–10 · 6–11</t>
        </is>
      </c>
      <c r="EB303" s="126" t="inlineStr">
        <is>
          <t>Senior Executive / Specialist</t>
        </is>
      </c>
      <c r="EC303" s="126" t="inlineStr">
        <is>
          <t>IRIS Vs Market Benchmark — CIM proficiency scale: 3–4 · IRIS Vs Competitor Benchmark — SaaS marketing ladder: Marketing Manager</t>
        </is>
      </c>
      <c r="ED303" s="126" t="inlineStr">
        <is>
          <t>CIM Global Professional Marketing Framework — proficiency Aware → Active learner → Able → Accomplished → Authoritative</t>
        </is>
      </c>
      <c r="EE303" s="126" t="inlineStr">
        <is>
          <t>Core 3 · Future 3 · Functional 4 · Leadership 3</t>
        </is>
      </c>
      <c r="EF303" s="139" t="n"/>
      <c r="EG303" s="126" t="inlineStr">
        <is>
          <t>✓ HRIS: 5.7 yrs, PGDBM, 3 direct reports
✓ Survey: 20 of 20 questions answered
✗ KRAs: none on file
✓ Manager mapping: rating, 9-box
✗ Job description: not on file</t>
        </is>
      </c>
      <c r="EH303" s="118" t="inlineStr">
        <is>
          <t xml:space="preserve">D098 · Move down · protected · High: Current L5 – Manager → B2. No rule changed the level: the score decides. · owner HR · 
D149 · Title to review · Low: Check title against ladder · owner HR · </t>
        </is>
      </c>
      <c r="EI303" s="118" t="n"/>
      <c r="EJ303" s="118" t="n"/>
      <c r="EK303" s="118" t="inlineStr">
        <is>
          <t>Survey: answered · full text needed · KRAs: not received · Experience: on file · Emp ID differs in source files: IRIS2417</t>
        </is>
      </c>
      <c r="EL303" s="141" t="n"/>
      <c r="EM303" s="142" t="n"/>
      <c r="EN303" s="142" t="n"/>
      <c r="EO303" s="142" t="n"/>
      <c r="EP303" s="142" t="n"/>
      <c r="EQ303" s="143" t="n"/>
      <c r="ER303" s="135" t="n"/>
      <c r="ES303" s="135" t="n"/>
      <c r="ET303" s="135" t="n"/>
      <c r="EU303" s="135" t="n"/>
      <c r="EV303" s="135" t="n"/>
      <c r="EW303" s="135" t="n"/>
      <c r="EX303" s="135" t="n"/>
      <c r="EY303" s="143" t="n"/>
      <c r="EZ303" s="135" t="n"/>
      <c r="FA303" s="135" t="n"/>
      <c r="FB303" s="135" t="n"/>
      <c r="FC303" s="135" t="n"/>
      <c r="FD303" s="135" t="n"/>
    </row>
    <row r="304" ht="300" customHeight="1">
      <c r="A304" s="109" t="inlineStr">
        <is>
          <t>Datatech</t>
        </is>
      </c>
      <c r="B304" s="110" t="inlineStr">
        <is>
          <t>IRISDTC001</t>
        </is>
      </c>
      <c r="C304" s="110" t="inlineStr">
        <is>
          <t>Lalit Subhash Dhamale</t>
        </is>
      </c>
      <c r="D304" s="110" t="inlineStr">
        <is>
          <t>Marketing</t>
        </is>
      </c>
      <c r="E304" s="110" t="inlineStr">
        <is>
          <t>RC-117</t>
        </is>
      </c>
      <c r="F304" s="110" t="inlineStr">
        <is>
          <t>Ankita Pathak</t>
        </is>
      </c>
      <c r="G304" s="110" t="inlineStr">
        <is>
          <t>IRISDT0009</t>
        </is>
      </c>
      <c r="H304" s="110" t="inlineStr">
        <is>
          <t>B2</t>
        </is>
      </c>
      <c r="I304" s="110" t="n"/>
      <c r="J304" s="110" t="n">
        <v>2.9</v>
      </c>
      <c r="K304" s="110" t="n">
        <v>0.3</v>
      </c>
      <c r="L304" s="110" t="inlineStr">
        <is>
          <t>Diploma in Chemical Engineering</t>
        </is>
      </c>
      <c r="M304" s="110" t="n"/>
      <c r="N304" s="144" t="inlineStr">
        <is>
          <t>Social Media &amp; ORM Specialist</t>
        </is>
      </c>
      <c r="O304" s="113" t="inlineStr">
        <is>
          <t>Senior Digital Marketing Associate</t>
        </is>
      </c>
      <c r="P304" s="112" t="inlineStr">
        <is>
          <t>Marketing &amp; Communications</t>
        </is>
      </c>
      <c r="Q304" s="112" t="inlineStr">
        <is>
          <t>Digital Marketing, Web &amp; Social</t>
        </is>
      </c>
      <c r="R304" s="113" t="inlineStr">
        <is>
          <t>Not in current mapping files</t>
        </is>
      </c>
      <c r="S304" s="114" t="inlineStr">
        <is>
          <t>A3</t>
        </is>
      </c>
      <c r="T304" s="151" t="inlineStr">
        <is>
          <t>Senior Associate</t>
        </is>
      </c>
      <c r="U304" s="151" t="inlineStr">
        <is>
          <t>A</t>
        </is>
      </c>
      <c r="V304" s="112" t="inlineStr">
        <is>
          <t>IC</t>
        </is>
      </c>
      <c r="W304" s="116" t="inlineStr">
        <is>
          <t>● Newly mapped</t>
        </is>
      </c>
      <c r="X304" s="112" t="inlineStr">
        <is>
          <t>P2</t>
        </is>
      </c>
      <c r="Y304" s="112" t="inlineStr">
        <is>
          <t>Developing</t>
        </is>
      </c>
      <c r="Z304" s="112" t="inlineStr">
        <is>
          <t>3 Apply</t>
        </is>
      </c>
      <c r="AA304" s="117" t="inlineStr">
        <is>
          <t>A3</t>
        </is>
      </c>
      <c r="AB304" s="118" t="inlineStr">
        <is>
          <t>Band A · Practitioner</t>
        </is>
      </c>
      <c r="AC304" s="118" t="inlineStr">
        <is>
          <t>Senior Associate</t>
        </is>
      </c>
      <c r="AD304" s="118" t="inlineStr">
        <is>
          <t>• Same as the model</t>
        </is>
      </c>
      <c r="AE304" s="118" t="inlineStr">
        <is>
          <t>B2</t>
        </is>
      </c>
      <c r="AF304" s="118" t="inlineStr">
        <is>
          <t>OK</t>
        </is>
      </c>
      <c r="AG304" s="118" t="inlineStr">
        <is>
          <t>No change · already below the manager</t>
        </is>
      </c>
      <c r="AH304" s="118" t="n">
        <v>3</v>
      </c>
      <c r="AI304" s="118" t="n"/>
      <c r="AJ304" s="119" t="inlineStr">
        <is>
          <t>Datatech · Marketing · Band A · Early career</t>
        </is>
      </c>
      <c r="AK304" s="120" t="n">
        <v>3</v>
      </c>
      <c r="AL304" s="121">
        <f>IFERROR(INDEX(WM_C,MATCH($AJ304,WM_KEY,0)),"")</f>
        <v>0.54</v>
      </c>
      <c r="AM304" s="122">
        <f>IF(OR(AK304="",AL304=""),"",AK304*AL304)</f>
        <v>1.62</v>
      </c>
      <c r="AN304" s="120" t="n">
        <v>3</v>
      </c>
      <c r="AO304" s="121">
        <f>IFERROR(INDEX(WM_AU,MATCH($AJ304,WM_KEY,0)),"")</f>
        <v>0.21</v>
      </c>
      <c r="AP304" s="122">
        <f>IF(OR(AN304="",AO304=""),"",AN304*AO304)</f>
        <v>0.63</v>
      </c>
      <c r="AQ304" s="120" t="n">
        <v>3</v>
      </c>
      <c r="AR304" s="121">
        <f>IFERROR(INDEX(WM_AC,MATCH($AJ304,WM_KEY,0)),"")</f>
        <v>0.04</v>
      </c>
      <c r="AS304" s="122">
        <f>IF(OR(AQ304="",AR304=""),"",AQ304*AR304)</f>
        <v>0.12</v>
      </c>
      <c r="AT304" s="120" t="n">
        <v>2</v>
      </c>
      <c r="AU304" s="121">
        <f>IFERROR(INDEX(WM_L,MATCH($AJ304,WM_KEY,0)),"")</f>
        <v>0</v>
      </c>
      <c r="AV304" s="122">
        <f>IF(OR(AT304="",AU304=""),"",AT304*AU304)</f>
        <v>0</v>
      </c>
      <c r="AW304" s="120" t="n">
        <v>2.5</v>
      </c>
      <c r="AX304" s="121">
        <f>IFERROR(INDEX(WM_E,MATCH($AJ304,WM_KEY,0)),"")</f>
        <v>0.1</v>
      </c>
      <c r="AY304" s="122">
        <f>IF(OR(AW304="",AX304=""),"",AW304*AX304)</f>
        <v>0.25</v>
      </c>
      <c r="AZ304" s="123" t="n">
        <v>3</v>
      </c>
      <c r="BA304" s="121">
        <f>IFERROR(INDEX(WM_BI,MATCH($AJ304,WM_KEY,0)),"")</f>
        <v>0.11</v>
      </c>
      <c r="BB304" s="122">
        <f>IF(OR(AZ304="",BA304=""),"",AZ304*BA304)</f>
        <v>0.33</v>
      </c>
      <c r="BC304" s="122">
        <f>IF(COUNT(AM304,AP304,AS304,AV304,AY304,BB304)&lt;6,"",SUM(AM304,AP304,AS304,AV304,AY304,BB304))</f>
        <v>2.95</v>
      </c>
      <c r="BD304" s="122" t="str">
        <f>IF(BC304="","",INDEX({"A1","A2","A3","B1","B2","B3","C1","C2","D1","D2","E1","E2"},MAX(1,MIN(12,ROUND(BC304,0)))))</f>
        <v>A3</v>
      </c>
      <c r="BE304" s="114" t="inlineStr">
        <is>
          <t>A3</t>
        </is>
      </c>
      <c r="BF304" s="124" t="inlineStr">
        <is>
          <t>The score decided the level</t>
        </is>
      </c>
      <c r="BG304"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04" s="125" t="inlineStr">
        <is>
          <t>At build: Complexity 1.62 + Autonomy 0.63 + Accountability 0.12 + Leadership 0.00 + Experience 0.25 + Business impact 0.33
= 2.95 points → nearest level 3 = A3
Final level: A3 · same as the score</t>
        </is>
      </c>
      <c r="BI304" s="125" t="inlineStr">
        <is>
          <t>No rule applied: the score decides.</t>
        </is>
      </c>
      <c r="BJ304" s="125" t="inlineStr">
        <is>
          <t>—</t>
        </is>
      </c>
      <c r="BK304" s="126" t="n"/>
      <c r="BL304" s="126" t="inlineStr">
        <is>
          <t>High</t>
        </is>
      </c>
      <c r="BM304" s="126" t="n"/>
      <c r="BN304" s="125" t="inlineStr">
        <is>
          <t>Stable · moves in fewer than 5 of 30 weight tests</t>
        </is>
      </c>
      <c r="BO304" s="148" t="inlineStr">
        <is>
          <t>Rated 3 of 12
Start: 4.0 · lead / specialist title
Evidence reads like A2: Creates social posts and reels, researches trends, tracks followers, reach and engagement for two brands → moved down 1
Market: A3 = Varied and non-standard work; handles exceptions</t>
        </is>
      </c>
      <c r="BP304" s="129" t="inlineStr">
        <is>
          <t>Rated 3 of 12
Start: 4.0 · lead / specialist title
Evidence reads like A1: States that decisions need approval → moved down 1
Market: A3 = Technical / QC / client calls on own work</t>
        </is>
      </c>
      <c r="BQ304" s="129" t="inlineStr">
        <is>
          <t>Rated 3 of 12
Start: 4.0 · lead / specialist title
Evidence reads like A2: Accountable for social media posting and scheduling; errors are wrong captions or hashtags → moved down 1
Market: A3 = A module / process, or work with client or regulatory consequences</t>
        </is>
      </c>
      <c r="BR304" s="129" t="inlineStr">
        <is>
          <t>Rated 2 of 12 — not counted: the weight is 0% at this level
Start: 3.0 · individual contributor, so influence only
Evidence reads like A1: No guidance or leadership of others described → moved down 1
Team: 0 direct reports · IC
Market: A2 = Not scored in Band A</t>
        </is>
      </c>
      <c r="BS304" s="129" t="inlineStr">
        <is>
          <t>Rated 2.5 of 12 · between A2 and A3
Experience: 2.9 yrs total · 2.6 before IRIS + 0.3 at IRIS = 3.0 on the experience scale
Qualification: Diploma in Chemical Engineering · below graduate → −0.5
Market: A3 roles typically have 2–5 yrs · IRIS guide 2–4</t>
        </is>
      </c>
      <c r="BT304"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304" s="124"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BV304" s="125" t="n"/>
      <c r="BW304" s="125" t="n"/>
      <c r="BX304" s="125" t="n"/>
      <c r="BY304" s="125" t="n"/>
      <c r="BZ304" s="125" t="inlineStr">
        <is>
          <t>Received · manager annual</t>
        </is>
      </c>
      <c r="CA304" s="125" t="inlineStr">
        <is>
          <t>Talent Mapping · Datatech</t>
        </is>
      </c>
      <c r="CB304" s="130" t="n">
        <v>20</v>
      </c>
      <c r="CC304" s="128" t="inlineStr">
        <is>
          <t>Full survey answers not in the files received · How We Grow export needed · HR</t>
        </is>
      </c>
      <c r="CD304" s="131" t="inlineStr">
        <is>
          <t>—</t>
        </is>
      </c>
      <c r="CE304" s="131" t="inlineStr">
        <is>
          <t>—</t>
        </is>
      </c>
      <c r="CF304" s="131" t="inlineStr">
        <is>
          <t>—</t>
        </is>
      </c>
      <c r="CG304" s="131" t="inlineStr">
        <is>
          <t>—</t>
        </is>
      </c>
      <c r="CH304" s="132" t="inlineStr">
        <is>
          <t>Complexity: Evidence reads like A2: Creates social posts and reels, researches trends, tracks followers, reach and engagement for two brands → moved down 1
Autonomy: Evidence reads like A1: States that decisions need approval → moved down 1
Accountability: Evidence reads like A2: Accountable for social media posting and scheduling; errors are wrong captions or hashtags → moved down 1
Leadership: Evidence reads like A1: No guidance or leadership of others described → moved down 1
Business Impact: No survey or manager-mapping signal on criticality: kept at the start point.</t>
        </is>
      </c>
      <c r="CI304" s="131" t="n"/>
      <c r="CJ304" s="131" t="inlineStr">
        <is>
          <t>Self-identified: Product &amp; tool knowledge · Marketing &amp; content
For the next role: Product &amp; tool knowledge · Marketing &amp; content</t>
        </is>
      </c>
      <c r="CK304" s="128" t="inlineStr">
        <is>
          <t>Full survey answers not in the files received · How We Grow export needed · HR</t>
        </is>
      </c>
      <c r="CL304" s="133" t="inlineStr">
        <is>
          <t>WHAT THE ROLE DOES: Runs website, SEO/AEO, social media and online reputation. At A3: varied work; reviews juniors; go-to for a process.
KEY RESPONSIBILITIES: Runs website, SEO/AEO, social media and online reputation; Varied and non-standard work; handles exceptions; A module / process, or work with client or regulatory consequences
DELIVERS: A module / process, or work with client or regulatory consequences
DECIDES ALONE: Technical / QC / client calls on own work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only · fewer than 3 answered — 2 holders, 2 answered the survey; sub-family 2 answered; catalogue RC-117</t>
        </is>
      </c>
      <c r="CM304" s="134" t="inlineStr">
        <is>
          <t>What the role answers for: A module / process, or work with client or regulatory consequences.
Accountability &amp; Impact rating: 3 of 12 · A3-level impact.
Manager talent mapping — Latest rating: 4 · Potential: High · 9-Box Grid placement: Reliable Specialist.</t>
        </is>
      </c>
      <c r="CN304" s="135" t="n"/>
      <c r="CO304" s="135" t="n">
        <v>3</v>
      </c>
      <c r="CP304" s="136" t="n">
        <v>4</v>
      </c>
      <c r="CQ304" s="137" t="inlineStr">
        <is>
          <t>High</t>
        </is>
      </c>
      <c r="CR304" s="137" t="inlineStr">
        <is>
          <t>Reliable Specialist</t>
        </is>
      </c>
      <c r="CS304" s="137" t="inlineStr">
        <is>
          <t>Ready now</t>
        </is>
      </c>
      <c r="CT304" s="137" t="n"/>
      <c r="CU304" s="137" t="n"/>
      <c r="CV304" s="137" t="n"/>
      <c r="CW304" s="137" t="n"/>
      <c r="CX304" s="137" t="n"/>
      <c r="CY304" s="137" t="n"/>
      <c r="CZ304" s="137" t="n"/>
      <c r="DA304" s="119" t="n">
        <v>90</v>
      </c>
      <c r="DB304" s="138" t="inlineStr">
        <is>
          <t>Meets the level</t>
        </is>
      </c>
      <c r="DC304" s="138" t="n">
        <v>83</v>
      </c>
      <c r="DD304" s="138" t="n">
        <v>100</v>
      </c>
      <c r="DE304" s="138" t="n">
        <v>90</v>
      </c>
      <c r="DF304" s="138" t="n"/>
      <c r="DG304" s="138" t="inlineStr">
        <is>
          <t>Communication, Product &amp; domain, Business acumen</t>
        </is>
      </c>
      <c r="DH304" s="138" t="inlineStr">
        <is>
          <t>B1: 78% of profile — close</t>
        </is>
      </c>
      <c r="DI304" s="138" t="inlineStr">
        <is>
          <t>Evidence: Survey | Core: Ownership 2/2, Problem solving 2/2, Communication &amp; collaboration 1/2, Client &amp; quality focus 2/2, Learning agility 1/2, Integrity &amp; compliance 2/2 | Future-ready: AI literacy 2/2, Data literacy 2/2, Digital fluency 2/2, Innovation 2/2 | Functional: Digital marketing 4/3, Communication 2/3, Analytics &amp; BI 3/3, AI / GenAI 4/3, Product &amp; domain 2/3, Business acumen 2/3</t>
        </is>
      </c>
      <c r="DJ304" s="111" t="inlineStr">
        <is>
          <t>Product &amp; tool knowledge · Marketing &amp; content</t>
        </is>
      </c>
      <c r="DK304" s="112" t="inlineStr">
        <is>
          <t>ASO Training</t>
        </is>
      </c>
      <c r="DL304" s="112" t="inlineStr">
        <is>
          <t>AI, GenAI &amp; Prompt Engineering; Data Analytics, BI &amp; Visualisation; Project, Program &amp; Agile Management</t>
        </is>
      </c>
      <c r="DM304" s="112" t="inlineStr">
        <is>
          <t>Product &amp; tool knowledge · Marketing &amp; content</t>
        </is>
      </c>
      <c r="DN304" s="112" t="n"/>
      <c r="DO304" s="139" t="inlineStr">
        <is>
          <t>No strong match from survey evidence</t>
        </is>
      </c>
      <c r="DP304" s="126" t="inlineStr">
        <is>
          <t>Vaishnavi Dhuri · Designer — 0.31: media, social, video, flow; Vasundhara Lella · Senior Content Marketing Associate — 0.30: media, social, analytics, content</t>
        </is>
      </c>
      <c r="DQ304" s="126" t="inlineStr">
        <is>
          <t>Abhilash Menon · iFile, Senior Manager – Product Marketing — 0.43; Alisha Sheikh · CARBON, Content Marketing Associate — 0.42; Barsha Gloria Gomes · Corporate, Senior Content Marketing Specialist — 0.34</t>
        </is>
      </c>
      <c r="DR304" s="126" t="n"/>
      <c r="DS304" s="126" t="n"/>
      <c r="DT304" s="126" t="inlineStr">
        <is>
          <t>A3 deep-dive: score 2.95 · gap to B1 0.6 · 0.5–1.0 from B1</t>
        </is>
      </c>
      <c r="DU304" s="140" t="inlineStr">
        <is>
          <t>Senior Digital Marketing Associate in Marketing · Datatech, A3 — IC.
The work: Runs website, SEO/AEO, social media and online reputation.
At this level the role owns varied work; reviews juniors; go-to for a process.
Key responsibilities: Runs website, SEO/AEO, social media and online reputation; Varied and non-standard work; handles exceptions; A module / process, or work with client or regulatory consequences.</t>
        </is>
      </c>
      <c r="DV304"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304"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X304"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4"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304" s="126" t="inlineStr">
        <is>
          <t>2–4 yrs</t>
        </is>
      </c>
      <c r="EA304" s="126" t="inlineStr">
        <is>
          <t>3–5 · 2–5</t>
        </is>
      </c>
      <c r="EB304" s="126" t="inlineStr">
        <is>
          <t>Marketing Executive</t>
        </is>
      </c>
      <c r="EC304" s="126" t="inlineStr">
        <is>
          <t>IRIS Vs Market Benchmark — CIM proficiency scale: 2–3 · IRIS Vs Competitor Benchmark — SaaS marketing ladder: Marketing Specialist</t>
        </is>
      </c>
      <c r="ED304" s="126" t="inlineStr">
        <is>
          <t>CIM Global Professional Marketing Framework — proficiency Aware → Active learner → Able → Accomplished → Authoritative</t>
        </is>
      </c>
      <c r="EE304" s="126" t="inlineStr">
        <is>
          <t>Core 2 · Future 2 · Functional 3 · Leadership not scored</t>
        </is>
      </c>
      <c r="EF304" s="139" t="n"/>
      <c r="EG304" s="126" t="inlineStr">
        <is>
          <t>✓ HRIS: 2.9 yrs, Diploma in Chemical Engineering, 0 direct reports
✓ Survey: 20 of 20 questions answered
✗ KRAs: none on file
✓ Manager mapping: rating, potential, 9-box
✗ Job description: not on file</t>
        </is>
      </c>
      <c r="EH304" s="118" t="n"/>
      <c r="EI304" s="118" t="n"/>
      <c r="EJ304" s="118" t="n"/>
      <c r="EK304" s="118" t="inlineStr">
        <is>
          <t>Survey: answered · full text needed · KRAs: received · Experience: on file</t>
        </is>
      </c>
      <c r="EL304" s="141" t="n"/>
      <c r="EM304" s="142" t="n"/>
      <c r="EN304" s="142" t="n"/>
      <c r="EO304" s="142" t="n"/>
      <c r="EP304" s="142" t="n"/>
      <c r="EQ304" s="143" t="n"/>
      <c r="ER304" s="135" t="n"/>
      <c r="ES304" s="135" t="n"/>
      <c r="ET304" s="135" t="n"/>
      <c r="EU304" s="135" t="n"/>
      <c r="EV304" s="135" t="n"/>
      <c r="EW304" s="135" t="n"/>
      <c r="EX304" s="135" t="n"/>
      <c r="EY304" s="143" t="n"/>
      <c r="EZ304" s="135" t="n"/>
      <c r="FA304" s="135" t="n"/>
      <c r="FB304" s="135" t="n"/>
      <c r="FC304" s="135" t="n"/>
      <c r="FD304" s="135" t="n"/>
    </row>
    <row r="305" ht="300" customHeight="1">
      <c r="A305" s="109" t="inlineStr">
        <is>
          <t>Datatech</t>
        </is>
      </c>
      <c r="B305" s="110" t="inlineStr">
        <is>
          <t>IRISDT0007</t>
        </is>
      </c>
      <c r="C305" s="110" t="inlineStr">
        <is>
          <t>Vasundhara Lella</t>
        </is>
      </c>
      <c r="D305" s="110" t="inlineStr">
        <is>
          <t>Marketing</t>
        </is>
      </c>
      <c r="E305" s="110" t="inlineStr">
        <is>
          <t>RC-112</t>
        </is>
      </c>
      <c r="F305" s="110" t="inlineStr">
        <is>
          <t>Ankita Pathak</t>
        </is>
      </c>
      <c r="G305" s="110" t="inlineStr">
        <is>
          <t>IRISDT0009</t>
        </is>
      </c>
      <c r="H305" s="110" t="inlineStr">
        <is>
          <t>B2</t>
        </is>
      </c>
      <c r="I305" s="110" t="n"/>
      <c r="J305" s="110" t="n">
        <v>4.3</v>
      </c>
      <c r="K305" s="110" t="n">
        <v>1.1</v>
      </c>
      <c r="L305" s="110" t="inlineStr">
        <is>
          <t>B.Tech</t>
        </is>
      </c>
      <c r="M305" s="110" t="inlineStr">
        <is>
          <t>IRIS2414</t>
        </is>
      </c>
      <c r="N305" s="144" t="inlineStr">
        <is>
          <t>Content Marketer</t>
        </is>
      </c>
      <c r="O305" s="113" t="inlineStr">
        <is>
          <t>Senior Content Marketing Associate</t>
        </is>
      </c>
      <c r="P305" s="112" t="inlineStr">
        <is>
          <t>Marketing &amp; Communications</t>
        </is>
      </c>
      <c r="Q305" s="112" t="inlineStr">
        <is>
          <t>Content Marketing</t>
        </is>
      </c>
      <c r="R305" s="113" t="inlineStr">
        <is>
          <t>L3 – Professional / Associate</t>
        </is>
      </c>
      <c r="S305" s="114" t="inlineStr">
        <is>
          <t>A3</t>
        </is>
      </c>
      <c r="T305" s="151" t="inlineStr">
        <is>
          <t>Senior Associate</t>
        </is>
      </c>
      <c r="U305" s="151" t="inlineStr">
        <is>
          <t>A</t>
        </is>
      </c>
      <c r="V305" s="112" t="inlineStr">
        <is>
          <t>IC</t>
        </is>
      </c>
      <c r="W305" s="150" t="inlineStr">
        <is>
          <t>▲ Up</t>
        </is>
      </c>
      <c r="X305" s="112" t="inlineStr">
        <is>
          <t>P2</t>
        </is>
      </c>
      <c r="Y305" s="112" t="inlineStr">
        <is>
          <t>Developing</t>
        </is>
      </c>
      <c r="Z305" s="112" t="inlineStr">
        <is>
          <t>3 Apply</t>
        </is>
      </c>
      <c r="AA305" s="117" t="inlineStr">
        <is>
          <t>A3</t>
        </is>
      </c>
      <c r="AB305" s="118" t="inlineStr">
        <is>
          <t>Band A · Practitioner</t>
        </is>
      </c>
      <c r="AC305" s="118" t="inlineStr">
        <is>
          <t>Senior Associate</t>
        </is>
      </c>
      <c r="AD305" s="118" t="inlineStr">
        <is>
          <t>• Same as the model</t>
        </is>
      </c>
      <c r="AE305" s="118" t="inlineStr">
        <is>
          <t>B2</t>
        </is>
      </c>
      <c r="AF305" s="118" t="inlineStr">
        <is>
          <t>OK</t>
        </is>
      </c>
      <c r="AG305" s="118" t="inlineStr">
        <is>
          <t>No change · already below the manager</t>
        </is>
      </c>
      <c r="AH305" s="118" t="n">
        <v>3</v>
      </c>
      <c r="AI305" s="118" t="n"/>
      <c r="AJ305" s="119" t="inlineStr">
        <is>
          <t>Datatech · Marketing · Band A · Early career</t>
        </is>
      </c>
      <c r="AK305" s="120" t="n">
        <v>2</v>
      </c>
      <c r="AL305" s="121">
        <f>IFERROR(INDEX(WM_C,MATCH($AJ305,WM_KEY,0)),"")</f>
        <v>0.54</v>
      </c>
      <c r="AM305" s="122">
        <f>IF(OR(AK305="",AL305=""),"",AK305*AL305)</f>
        <v>1.08</v>
      </c>
      <c r="AN305" s="120" t="n">
        <v>2</v>
      </c>
      <c r="AO305" s="121">
        <f>IFERROR(INDEX(WM_AU,MATCH($AJ305,WM_KEY,0)),"")</f>
        <v>0.21</v>
      </c>
      <c r="AP305" s="122">
        <f>IF(OR(AN305="",AO305=""),"",AN305*AO305)</f>
        <v>0.42</v>
      </c>
      <c r="AQ305" s="120" t="n">
        <v>2</v>
      </c>
      <c r="AR305" s="121">
        <f>IFERROR(INDEX(WM_AC,MATCH($AJ305,WM_KEY,0)),"")</f>
        <v>0.04</v>
      </c>
      <c r="AS305" s="122">
        <f>IF(OR(AQ305="",AR305=""),"",AQ305*AR305)</f>
        <v>0.08</v>
      </c>
      <c r="AT305" s="120" t="n">
        <v>1</v>
      </c>
      <c r="AU305" s="121">
        <f>IFERROR(INDEX(WM_L,MATCH($AJ305,WM_KEY,0)),"")</f>
        <v>0</v>
      </c>
      <c r="AV305" s="122">
        <f>IF(OR(AT305="",AU305=""),"",AT305*AU305)</f>
        <v>0</v>
      </c>
      <c r="AW305" s="120" t="n">
        <v>3.5</v>
      </c>
      <c r="AX305" s="121">
        <f>IFERROR(INDEX(WM_E,MATCH($AJ305,WM_KEY,0)),"")</f>
        <v>0.1</v>
      </c>
      <c r="AY305" s="122">
        <f>IF(OR(AW305="",AX305=""),"",AW305*AX305)</f>
        <v>0.35</v>
      </c>
      <c r="AZ305" s="123" t="n">
        <v>2.5</v>
      </c>
      <c r="BA305" s="121">
        <f>IFERROR(INDEX(WM_BI,MATCH($AJ305,WM_KEY,0)),"")</f>
        <v>0.11</v>
      </c>
      <c r="BB305" s="122">
        <f>IF(OR(AZ305="",BA305=""),"",AZ305*BA305)</f>
        <v>0.275</v>
      </c>
      <c r="BC305" s="122">
        <f>IF(COUNT(AM305,AP305,AS305,AV305,AY305,BB305)&lt;6,"",SUM(AM305,AP305,AS305,AV305,AY305,BB305))</f>
        <v>2.205</v>
      </c>
      <c r="BD305" s="122" t="str">
        <f>IF(BC305="","",INDEX({"A1","A2","A3","B1","B2","B3","C1","C2","D1","D2","E1","E2"},MAX(1,MIN(12,ROUND(BC305,0)))))</f>
        <v>A2</v>
      </c>
      <c r="BE305" s="114" t="inlineStr">
        <is>
          <t>A3</t>
        </is>
      </c>
      <c r="BF305" s="124" t="inlineStr">
        <is>
          <t>Rule: R7 Band A experience</t>
        </is>
      </c>
      <c r="BG305"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05" s="125" t="inlineStr">
        <is>
          <t>At build: Complexity 1.08 + Autonomy 0.42 + Accountability 0.08 + Leadership 0.00 + Experience 0.35 + Business impact 0.28
= 2.21 points → nearest level 2 = A2
Final level: A3 · a rule applied: see the next column</t>
        </is>
      </c>
      <c r="BI305" s="125" t="inlineStr">
        <is>
          <t>• Raised to A3: 4.3 years' experience is 2 years or more.
Final level: A3.</t>
        </is>
      </c>
      <c r="BJ305" s="125" t="inlineStr">
        <is>
          <t>—</t>
        </is>
      </c>
      <c r="BK305" s="126" t="n"/>
      <c r="BL305" s="126" t="inlineStr">
        <is>
          <t>Medium</t>
        </is>
      </c>
      <c r="BM305" s="126" t="n"/>
      <c r="BN305" s="125" t="inlineStr">
        <is>
          <t>Stable · moves in fewer than 5 of 30 weight tests</t>
        </is>
      </c>
      <c r="BO305" s="148" t="inlineStr">
        <is>
          <t>Rated 2 of 12
Start: 2.0 · practitioner title
Evidence reads like A2: Writes blogs, social and webinar content; tracks traffic in Semrush; newsletter and GST calendar → matches the start
KRA: “a. Organic Traffic Growth - 30% b. Organic Keyword Growth - 50% c. AI visibility improved by 10 points d. Blogs published - 2 blogs a week…”
Market: A2 = Standard work of the discipline</t>
        </is>
      </c>
      <c r="BP305" s="129" t="inlineStr">
        <is>
          <t>Rated 2 of 12
Start: 2.0 · practitioner title
Evidence reads like A2: States she needs approvals; drafts the monthly content plan and reworks posts herself → matches the start
Market: A2 = Chooses own approach within standards</t>
        </is>
      </c>
      <c r="BQ305" s="129" t="inlineStr">
        <is>
          <t>Rated 2 of 12
Start: 2.0 · practitioner title
Evidence reads like A2: own survey / KRA answers · summarised by the rater; not quoted → matches the start
KRA: “a. Organic Traffic Growth - 30% b. Organic Keyword Growth - 50% c. AI visibility improved by 10 points d. Blogs published - 2 blogs a week…”
Market: A2 = Own deliverables · accuracy, TAT</t>
        </is>
      </c>
      <c r="BR305"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05" s="129" t="inlineStr">
        <is>
          <t>Rated 3.5 of 12 · between A3 and B1
Experience: 4.3 yrs total · 3.2 before IRIS + 1.1 at IRIS = 3.5 on the experience scale
Qualification: B.Tech · graduate → no change
Market: A3 roles typically have 2–5 yrs · IRIS guide 2–4</t>
        </is>
      </c>
      <c r="BT305"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05" s="124"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BV305" s="125" t="n"/>
      <c r="BW305" s="125" t="n"/>
      <c r="BX305" s="125" t="inlineStr">
        <is>
          <t>3</t>
        </is>
      </c>
      <c r="BY305" s="125" t="n"/>
      <c r="BZ305" s="125" t="inlineStr">
        <is>
          <t>Received · manager annual</t>
        </is>
      </c>
      <c r="CA305" s="125" t="inlineStr">
        <is>
          <t>Talent Mapping · Datatech</t>
        </is>
      </c>
      <c r="CB305" s="130" t="n">
        <v>20</v>
      </c>
      <c r="CC305" s="128" t="inlineStr">
        <is>
          <t>Full survey answers not in the files received · How We Grow export needed · HR</t>
        </is>
      </c>
      <c r="CD305" s="131" t="inlineStr">
        <is>
          <t>—</t>
        </is>
      </c>
      <c r="CE305" s="131" t="inlineStr">
        <is>
          <t>—</t>
        </is>
      </c>
      <c r="CF305" s="131" t="inlineStr">
        <is>
          <t>—</t>
        </is>
      </c>
      <c r="CG305" s="131" t="inlineStr">
        <is>
          <t>—</t>
        </is>
      </c>
      <c r="CH305" s="132" t="inlineStr">
        <is>
          <t>Complexity: Evidence reads like A2: Writes blogs, social and webinar content; tracks traffic in Semrush; newsletter and GST calendar → matches the start
Autonomy: Evidence reads like A2: States she needs approvals; drafts the monthly content plan and reworks posts herself → matches the start
Accountability: Evidence reads like A2: own survey / KRA answers · summarised by the rater; not quoted → matches the start
Leadership: Evidence reads like A1: No guiding or leading of others described → matches the start
Business Impact: Moved +0.5: the survey / manager mapping marks it business-critical.</t>
        </is>
      </c>
      <c r="CI305" s="131"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CJ305" s="131" t="inlineStr">
        <is>
          <t>Self-identified: Marketing &amp; content
For the next role: Marketing &amp; content</t>
        </is>
      </c>
      <c r="CK305" s="128" t="inlineStr">
        <is>
          <t>Full survey answers not in the files received · How We Grow export needed · HR</t>
        </is>
      </c>
      <c r="CL305" s="133" t="inlineStr">
        <is>
          <t>WHAT THE ROLE DOES: Writes blogs, web copy, collateral and social content. At A3: varied work; reviews juniors; go-to for a process.
Common themes in sub-family holders, all levels' answers: content · creation · brand · marketing · leads · through
KEY RESPONSIBILITIES: Writes blogs, web copy, collateral and social content; Varied and non-standard work; handles exceptions; A module / process, or work with client or regulatory consequences
Common themes in sub-family holders, all levels' answers: content · blogs · week · research · campaign · assets
DELIVERS: A module / process, or work with client or regulatory consequences
Common themes in sub-family holders, all levels' answers: content · media · social · marketing · blogs · campaigns
ACCOUNTABLE FOR: A module / process, or work with client or regulatory consequences
Common themes in sub-family holders, all levels' answers: content · social media · website · accountable · marketing · brand
DECIDES ALONE: Technical / QC / client calls on own work
Common themes in sub-family holders, all levels' answers: seo · blogs · content
SKILLS &amp; KNOWLEDGE · role-holders: Marketing · Research skills · Content strategy · Copywriting
TOOLS &amp; SYSTEMS: Semrush · Google Analytics · Canva · Hubspot · Buffer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sub-family themes · 3+ answered — 2 holders, 2 answered the survey; sub-family 8 answered; catalogue RC-112</t>
        </is>
      </c>
      <c r="CM305"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ranking.
Manager talent mapping — Latest rating: 3 · Potential: Medium · 9-Box Grid placement: Performance Risk.</t>
        </is>
      </c>
      <c r="CN305" s="135" t="n"/>
      <c r="CO305" s="135" t="n">
        <v>2.5</v>
      </c>
      <c r="CP305" s="136" t="n">
        <v>3</v>
      </c>
      <c r="CQ305" s="137" t="inlineStr">
        <is>
          <t>Medium</t>
        </is>
      </c>
      <c r="CR305" s="137" t="inlineStr">
        <is>
          <t>Performance Risk</t>
        </is>
      </c>
      <c r="CS305" s="137" t="inlineStr">
        <is>
          <t>Develop in role</t>
        </is>
      </c>
      <c r="CT305" s="137" t="n"/>
      <c r="CU305" s="137" t="inlineStr">
        <is>
          <t>Yes</t>
        </is>
      </c>
      <c r="CV305" s="137" t="n"/>
      <c r="CW305" s="137" t="n"/>
      <c r="CX305" s="137" t="inlineStr">
        <is>
          <t>Medium · critical role Yes · only this person — · successor named No</t>
        </is>
      </c>
      <c r="CY305" s="137" t="inlineStr">
        <is>
          <t>Barsha Gloria Gomes · B2, Corporate · Alisha Sheikh · A3, CARBON · Aakansha Gupta · A2, CARBON</t>
        </is>
      </c>
      <c r="CZ305" s="137" t="inlineStr">
        <is>
          <t>Name a successor; document the key process; cross-train one person</t>
        </is>
      </c>
      <c r="DA305" s="119" t="n">
        <v>96</v>
      </c>
      <c r="DB305" s="138" t="inlineStr">
        <is>
          <t>Meets the level</t>
        </is>
      </c>
      <c r="DC305" s="138" t="n">
        <v>100</v>
      </c>
      <c r="DD305" s="138" t="n">
        <v>88</v>
      </c>
      <c r="DE305" s="138" t="n">
        <v>98</v>
      </c>
      <c r="DF305" s="138" t="n"/>
      <c r="DG305" s="138" t="inlineStr">
        <is>
          <t>Product &amp; domain, Digital fluency</t>
        </is>
      </c>
      <c r="DH305" s="138" t="inlineStr">
        <is>
          <t>B1: 82% of profile — close</t>
        </is>
      </c>
      <c r="DI305" s="138" t="inlineStr">
        <is>
          <t>Evidence: Survey + KRAs | Core: Ownership 2/2, Problem solving 2/2, Communication &amp; collaboration 2/2, Client &amp; quality focus 2/2, Learning agility 2/2, Integrity &amp; compliance 2/2 | Future-ready: AI literacy 2/2, Data literacy 2/2, Digital fluency 1/2, Innovation 2/2 | Functional: Digital marketing 4/3, Communication 3/3, Analytics &amp; BI 3/3, AI / GenAI 3/3, Product &amp; domain 2/3, Business acumen 3/3</t>
        </is>
      </c>
      <c r="DJ305" s="111" t="inlineStr">
        <is>
          <t>Marketing &amp; content</t>
        </is>
      </c>
      <c r="DK305" s="112" t="inlineStr">
        <is>
          <t>SEMRush certification course SEO Course</t>
        </is>
      </c>
      <c r="DL305" s="112" t="inlineStr">
        <is>
          <t>Data Analytics, BI &amp; Visualisation; Project, Program &amp; Agile Management</t>
        </is>
      </c>
      <c r="DM305" s="112" t="inlineStr">
        <is>
          <t>Marketing &amp; content</t>
        </is>
      </c>
      <c r="DN305" s="112" t="n"/>
      <c r="DO305" s="139" t="inlineStr">
        <is>
          <t>No strong match from survey evidence</t>
        </is>
      </c>
      <c r="DP305" s="126" t="inlineStr">
        <is>
          <t>Lalit Subhash Dhamale · Digital Marketing Specialist — 0.30: media, social, analytics, content</t>
        </is>
      </c>
      <c r="DQ305" s="126" t="inlineStr">
        <is>
          <t>Alisha Sheikh · CARBON, Content Marketing Associate — 0.55; Muskan Jain · iDEAL, Content Marketing Associate — 0.54; Barsha Gloria Gomes · Corporate, Senior Content Marketing Specialist — 0.50</t>
        </is>
      </c>
      <c r="DR305" s="126" t="n"/>
      <c r="DS305" s="126" t="n"/>
      <c r="DT305" s="126" t="inlineStr">
        <is>
          <t>A3 deep-dive: score 2.21 · gap to B1 1.34 · More than 1.0 from B1</t>
        </is>
      </c>
      <c r="DU305" s="140" t="inlineStr">
        <is>
          <t>Senior Content Marketing Associate in Marketing · Datatech, A3 — IC.
The work: Writes blogs, web copy, collateral and social content.
At this level the role owns varied work; reviews juniors; go-to for a process.
Key responsibilities: Writes blogs, web copy, collateral and social content; Varied and non-standard work; handles exceptions; A module / process, or work with client or regulatory consequences.
Holders describe it with: content · blogs · week · research · campaign · assets.</t>
        </is>
      </c>
      <c r="DV305"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305"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 Content strategy · Copywriting
TOOLS: Semrush · Google Analytics · Canva · Hubspot · Buffer · Claude
★ = must-have for the family. Scale: 1 Awareness · 2 Working · 3 Practitioner · 4 Advanced · 5 Expert.</t>
        </is>
      </c>
      <c r="DX305"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5"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305" s="126" t="inlineStr">
        <is>
          <t>2–4 yrs</t>
        </is>
      </c>
      <c r="EA305" s="126" t="inlineStr">
        <is>
          <t>3–5 · 2–5</t>
        </is>
      </c>
      <c r="EB305" s="126" t="inlineStr">
        <is>
          <t>Marketing Executive</t>
        </is>
      </c>
      <c r="EC305" s="126" t="inlineStr">
        <is>
          <t>IRIS Vs Market Benchmark — CIM proficiency scale: 2–3 · IRIS Vs Competitor Benchmark — SaaS marketing ladder: Marketing Specialist</t>
        </is>
      </c>
      <c r="ED305" s="126" t="inlineStr">
        <is>
          <t>CIM Global Professional Marketing Framework — proficiency Aware → Active learner → Able → Accomplished → Authoritative</t>
        </is>
      </c>
      <c r="EE305" s="126" t="inlineStr">
        <is>
          <t>Core 2 · Future 2 · Functional 3 · Leadership not scored</t>
        </is>
      </c>
      <c r="EF305" s="139" t="n"/>
      <c r="EG305" s="126" t="inlineStr">
        <is>
          <t>✓ HRIS: 4.3 yrs, B.Tech, 0 direct reports
✓ Survey: 20 of 20 questions answered
✓ KRAs: manager-set
✓ Manager mapping: rating, potential, 9-box
✗ Job description: not on file</t>
        </is>
      </c>
      <c r="EH305" s="118" t="n"/>
      <c r="EI305" s="118" t="n"/>
      <c r="EJ305" s="118" t="n"/>
      <c r="EK305" s="118" t="inlineStr">
        <is>
          <t>Survey: answered · full text needed · KRAs: received · Experience: on file · Emp ID differs in source files: IRIS2414</t>
        </is>
      </c>
      <c r="EL305" s="141" t="n"/>
      <c r="EM305" s="142" t="n"/>
      <c r="EN305" s="142" t="n"/>
      <c r="EO305" s="142" t="n"/>
      <c r="EP305" s="142" t="n"/>
      <c r="EQ305" s="143" t="n"/>
      <c r="ER305" s="135" t="n"/>
      <c r="ES305" s="135" t="n"/>
      <c r="ET305" s="135" t="n"/>
      <c r="EU305" s="135" t="n"/>
      <c r="EV305" s="135" t="n"/>
      <c r="EW305" s="135" t="n"/>
      <c r="EX305" s="135" t="n"/>
      <c r="EY305" s="143" t="n"/>
      <c r="EZ305" s="135" t="n"/>
      <c r="FA305" s="135" t="n"/>
      <c r="FB305" s="135" t="n"/>
      <c r="FC305" s="135" t="n"/>
      <c r="FD305" s="135" t="n"/>
    </row>
    <row r="306" ht="300" customHeight="1">
      <c r="A306" s="109" t="inlineStr">
        <is>
          <t>Datatech</t>
        </is>
      </c>
      <c r="B306" s="110" t="inlineStr">
        <is>
          <t>IRISDTC006</t>
        </is>
      </c>
      <c r="C306" s="110" t="inlineStr">
        <is>
          <t>Vaishnavi Dhuri</t>
        </is>
      </c>
      <c r="D306" s="110" t="inlineStr">
        <is>
          <t>Marketing</t>
        </is>
      </c>
      <c r="E306" s="110" t="inlineStr">
        <is>
          <t>RC-051</t>
        </is>
      </c>
      <c r="F306" s="110" t="inlineStr">
        <is>
          <t>Ankita Pathak</t>
        </is>
      </c>
      <c r="G306" s="110" t="inlineStr">
        <is>
          <t>IRISDT0009</t>
        </is>
      </c>
      <c r="H306" s="110" t="inlineStr">
        <is>
          <t>B2</t>
        </is>
      </c>
      <c r="I306" s="110" t="n"/>
      <c r="J306" s="157" t="inlineStr">
        <is>
          <t>Not provided · HRIS</t>
        </is>
      </c>
      <c r="K306" s="110" t="n">
        <v>0.1</v>
      </c>
      <c r="L306" s="110" t="inlineStr">
        <is>
          <t>Bachelor of Science</t>
        </is>
      </c>
      <c r="M306" s="110" t="n"/>
      <c r="N306" s="144" t="inlineStr">
        <is>
          <t>Graphic Designer and Video Editor</t>
        </is>
      </c>
      <c r="O306" s="113" t="inlineStr">
        <is>
          <t>Designer</t>
        </is>
      </c>
      <c r="P306" s="112" t="inlineStr">
        <is>
          <t>Design &amp; Creative</t>
        </is>
      </c>
      <c r="Q306" s="112" t="inlineStr">
        <is>
          <t>Brand, Graphic &amp; Video Design</t>
        </is>
      </c>
      <c r="R306" s="113" t="inlineStr">
        <is>
          <t>Not in current mapping files</t>
        </is>
      </c>
      <c r="S306" s="114" t="inlineStr">
        <is>
          <t>A2</t>
        </is>
      </c>
      <c r="T306" s="151" t="inlineStr">
        <is>
          <t>Associate</t>
        </is>
      </c>
      <c r="U306" s="151" t="inlineStr">
        <is>
          <t>A</t>
        </is>
      </c>
      <c r="V306" s="112" t="inlineStr">
        <is>
          <t>IC</t>
        </is>
      </c>
      <c r="W306" s="116" t="inlineStr">
        <is>
          <t>● Newly mapped</t>
        </is>
      </c>
      <c r="X306" s="112" t="inlineStr">
        <is>
          <t>P1–P2</t>
        </is>
      </c>
      <c r="Y306" s="112" t="inlineStr">
        <is>
          <t>Entry / Developing</t>
        </is>
      </c>
      <c r="Z306" s="112" t="inlineStr">
        <is>
          <t>2 Assist</t>
        </is>
      </c>
      <c r="AA306" s="117" t="inlineStr">
        <is>
          <t>A2</t>
        </is>
      </c>
      <c r="AB306" s="118" t="inlineStr">
        <is>
          <t>Band A · Practitioner</t>
        </is>
      </c>
      <c r="AC306" s="118" t="inlineStr">
        <is>
          <t>Associate</t>
        </is>
      </c>
      <c r="AD306" s="118" t="inlineStr">
        <is>
          <t>• Same as the model</t>
        </is>
      </c>
      <c r="AE306" s="118" t="inlineStr">
        <is>
          <t>B2</t>
        </is>
      </c>
      <c r="AF306" s="118" t="inlineStr">
        <is>
          <t>OK</t>
        </is>
      </c>
      <c r="AG306" s="118" t="inlineStr">
        <is>
          <t>No change · already below the manager</t>
        </is>
      </c>
      <c r="AH306" s="118" t="n">
        <v>3</v>
      </c>
      <c r="AI306" s="118" t="n"/>
      <c r="AJ306" s="119" t="inlineStr">
        <is>
          <t>Datatech · Marketing · Band A · Early career</t>
        </is>
      </c>
      <c r="AK306" s="120" t="n">
        <v>2</v>
      </c>
      <c r="AL306" s="121">
        <f>IFERROR(INDEX(WM_C,MATCH($AJ306,WM_KEY,0)),"")</f>
        <v>0.54</v>
      </c>
      <c r="AM306" s="122">
        <f>IF(OR(AK306="",AL306=""),"",AK306*AL306)</f>
        <v>1.08</v>
      </c>
      <c r="AN306" s="120" t="n">
        <v>1.5</v>
      </c>
      <c r="AO306" s="121">
        <f>IFERROR(INDEX(WM_AU,MATCH($AJ306,WM_KEY,0)),"")</f>
        <v>0.21</v>
      </c>
      <c r="AP306" s="122">
        <f>IF(OR(AN306="",AO306=""),"",AN306*AO306)</f>
        <v>0.315</v>
      </c>
      <c r="AQ306" s="120" t="n">
        <v>2</v>
      </c>
      <c r="AR306" s="121">
        <f>IFERROR(INDEX(WM_AC,MATCH($AJ306,WM_KEY,0)),"")</f>
        <v>0.04</v>
      </c>
      <c r="AS306" s="122">
        <f>IF(OR(AQ306="",AR306=""),"",AQ306*AR306)</f>
        <v>0.08</v>
      </c>
      <c r="AT306" s="120" t="n">
        <v>1</v>
      </c>
      <c r="AU306" s="121">
        <f>IFERROR(INDEX(WM_L,MATCH($AJ306,WM_KEY,0)),"")</f>
        <v>0</v>
      </c>
      <c r="AV306" s="122">
        <f>IF(OR(AT306="",AU306=""),"",AT306*AU306)</f>
        <v>0</v>
      </c>
      <c r="AW306" s="120" t="n">
        <v>2</v>
      </c>
      <c r="AX306" s="121">
        <f>IFERROR(INDEX(WM_E,MATCH($AJ306,WM_KEY,0)),"")</f>
        <v>0.1</v>
      </c>
      <c r="AY306" s="122">
        <f>IF(OR(AW306="",AX306=""),"",AW306*AX306)</f>
        <v>0.2</v>
      </c>
      <c r="AZ306" s="123" t="n">
        <v>2</v>
      </c>
      <c r="BA306" s="121">
        <f>IFERROR(INDEX(WM_BI,MATCH($AJ306,WM_KEY,0)),"")</f>
        <v>0.11</v>
      </c>
      <c r="BB306" s="122">
        <f>IF(OR(AZ306="",BA306=""),"",AZ306*BA306)</f>
        <v>0.22</v>
      </c>
      <c r="BC306" s="122">
        <f>IF(COUNT(AM306,AP306,AS306,AV306,AY306,BB306)&lt;6,"",SUM(AM306,AP306,AS306,AV306,AY306,BB306))</f>
        <v>1.895</v>
      </c>
      <c r="BD306" s="122" t="str">
        <f>IF(BC306="","",INDEX({"A1","A2","A3","B1","B2","B3","C1","C2","D1","D2","E1","E2"},MAX(1,MIN(12,ROUND(BC306,0)))))</f>
        <v>A2</v>
      </c>
      <c r="BE306" s="114" t="inlineStr">
        <is>
          <t>A2</t>
        </is>
      </c>
      <c r="BF306" s="124" t="inlineStr">
        <is>
          <t>Rule: R2</t>
        </is>
      </c>
      <c r="BG306"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06" s="125" t="inlineStr">
        <is>
          <t>At build: Complexity 1.08 + Autonomy 0.32 + Accountability 0.08 + Leadership 0.00 + Experience 0.20 + Business impact 0.22
= 1.90 points → nearest level 2 = A2
Final level: A2 · same as the score</t>
        </is>
      </c>
      <c r="BI306" s="125" t="inlineStr">
        <is>
          <t>• Provisional: the experience record looks incomplete, so this level is kept until HR confirms it.
Final level: A2.</t>
        </is>
      </c>
      <c r="BJ306" s="125" t="inlineStr">
        <is>
          <t>Input needed</t>
        </is>
      </c>
      <c r="BK306" s="126" t="n"/>
      <c r="BL306" s="126" t="inlineStr">
        <is>
          <t>Low</t>
        </is>
      </c>
      <c r="BM306" s="126" t="inlineStr">
        <is>
          <t>• Total experience is not on record · new joiner — level is provisional until HR adds it</t>
        </is>
      </c>
      <c r="BN306" s="125" t="inlineStr">
        <is>
          <t>Stable · moves in fewer than 5 of 30 weight tests</t>
        </is>
      </c>
      <c r="BO306" s="148" t="inlineStr">
        <is>
          <t>Rated 2 of 12
Start: 2.0 · practitioner title
Evidence reads like A2: Creates social media creatives and edits videos, including AI videos in After Effects → matches the start
Market: A2 = Standard work of the discipline</t>
        </is>
      </c>
      <c r="BP306" s="129" t="inlineStr">
        <is>
          <t>Rated 1.5 of 12 · between A1 and A2
Start: 2.0 · practitioner title
Evidence reads like A1: States that approvals are needed; no independent decisions named → moved down 0.5
Market: A1 = Needs approval / close guidance · A2 = Chooses own approach within standards</t>
        </is>
      </c>
      <c r="BQ306" s="129" t="inlineStr">
        <is>
          <t>Rated 2 of 12
Start: 2.0 · practitioner title
Evidence reads like A2: Creatives delivered jointly with a co-worker; no personal accountability claimed → matches the start
Market: A2 = Own deliverables · accuracy, TAT</t>
        </is>
      </c>
      <c r="BR306"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06" s="129" t="inlineStr">
        <is>
          <t>Rated 2 of 12
Experience: not on record · input needed from HR, so set at the role's own level: it neither helps nor hurts
Qualification: Bachelor of Science · graduate → no change
Market: A2 roles typically have 0–3 yrs · IRIS guide 0–2</t>
        </is>
      </c>
      <c r="BT30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06" s="127" t="inlineStr">
        <is>
          <t>KRAs not received · manager to supply</t>
        </is>
      </c>
      <c r="BV306" s="125" t="n"/>
      <c r="BW306" s="125" t="n"/>
      <c r="BX306" s="125" t="n"/>
      <c r="BY306" s="125" t="n"/>
      <c r="BZ306" s="128" t="inlineStr">
        <is>
          <t>KRAs not received · manager to supply</t>
        </is>
      </c>
      <c r="CA306" s="125" t="n"/>
      <c r="CB306" s="130" t="n">
        <v>20</v>
      </c>
      <c r="CC306" s="128" t="inlineStr">
        <is>
          <t>Full survey answers not in the files received · How We Grow export needed · HR</t>
        </is>
      </c>
      <c r="CD306" s="131" t="inlineStr">
        <is>
          <t>—</t>
        </is>
      </c>
      <c r="CE306" s="131" t="inlineStr">
        <is>
          <t>—</t>
        </is>
      </c>
      <c r="CF306" s="131" t="inlineStr">
        <is>
          <t>—</t>
        </is>
      </c>
      <c r="CG306" s="131" t="inlineStr">
        <is>
          <t>—</t>
        </is>
      </c>
      <c r="CH306" s="132" t="inlineStr">
        <is>
          <t>Complexity: Evidence reads like A2: Creates social media creatives and edits videos, including AI videos in After Effects → matches the start
Autonomy: Evidence reads like A1: States that approvals are needed; no independent decisions named → moved down 0.5
Accountability: Evidence reads like A2: Creatives delivered jointly with a co-worker; no personal accountability claimed → matches the start
Leadership: Evidence reads like A1: No guiding or leading of others described → matches the start
Business Impact: No survey or manager-mapping signal on criticality: kept at the start point.</t>
        </is>
      </c>
      <c r="CI306" s="131"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J306" s="131" t="inlineStr">
        <is>
          <t>Self-identified: Product &amp; tool knowledge · Marketing &amp; content
For the next role: Product &amp; tool knowledge · Marketing &amp; content</t>
        </is>
      </c>
      <c r="CK306" s="128" t="inlineStr">
        <is>
          <t>Full survey answers not in the files received · How We Grow export needed · HR</t>
        </is>
      </c>
      <c r="CL306" s="133" t="inlineStr">
        <is>
          <t>WHAT THE ROLE DOES: Creates brand assets, creatives, decks, motion graphics and video. At A2: standard work delivered independently.
Common themes in sub-family holders, all levels' answers: media · social · collaterals · designing · shobhan · reports
KEY RESPONSIBILITIES: Creates brand assets, creatives, decks, motion graphics and video; Standard work of the discipline; Own deliverables · accuracy, TAT
Common themes in sub-family holders, all levels' answers: sales · event · collaterals
DELIVERS: Own deliverables · accuracy, TAT
Common themes in sub-family holders, all levels' answers: decks · assets · video · event · presentation · social
ACCOUNTABLE FOR: Own deliverables · accuracy, TAT
Common themes in sub-family holders, all levels' answers: visual · design · presentation · solution
DECIDES ALONE: Chooses own approach within standards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2 · Leadership —
CREDENTIALS: Internal product certification
SOURCE: Framework + sub-family themes · 3+ answered — 1 holder, 1 answered the survey; sub-family 4 answered; catalogue RC-051</t>
        </is>
      </c>
      <c r="CM306" s="134" t="inlineStr">
        <is>
          <t>What the role answers for: Own deliverables · accuracy, TAT.
Accountability &amp; Impact rating: 2 of 12 · A2-level impact.
If the work is missed · role-holders' themes: sales.
Manager talent mapping — Latest rating: Not rated · manager · 9-Box Grid placement: Not placed · manager.</t>
        </is>
      </c>
      <c r="CN306" s="135" t="n"/>
      <c r="CO306" s="135" t="n">
        <v>2</v>
      </c>
      <c r="CP306" s="136" t="inlineStr">
        <is>
          <t>Not rated · manager</t>
        </is>
      </c>
      <c r="CQ306" s="137" t="inlineStr">
        <is>
          <t>—</t>
        </is>
      </c>
      <c r="CR306" s="137" t="inlineStr">
        <is>
          <t>Not placed · manager</t>
        </is>
      </c>
      <c r="CS306" s="137" t="inlineStr">
        <is>
          <t>No rating data</t>
        </is>
      </c>
      <c r="CT306" s="137" t="n"/>
      <c r="CU306" s="137" t="n"/>
      <c r="CV306" s="137" t="n"/>
      <c r="CW306" s="137" t="n"/>
      <c r="CX306" s="137" t="n"/>
      <c r="CY306" s="137" t="n"/>
      <c r="CZ306" s="137" t="n"/>
      <c r="DA306" s="119" t="n">
        <v>66</v>
      </c>
      <c r="DB306" s="138" t="inlineStr">
        <is>
          <t>Gap — development plan needed</t>
        </is>
      </c>
      <c r="DC306" s="138" t="n">
        <v>67</v>
      </c>
      <c r="DD306" s="138" t="n">
        <v>75</v>
      </c>
      <c r="DE306" s="138" t="n">
        <v>62</v>
      </c>
      <c r="DF306" s="138" t="n"/>
      <c r="DG306" s="138" t="inlineStr">
        <is>
          <t>Product &amp; domain, Communication, Digital marketing</t>
        </is>
      </c>
      <c r="DH306" s="138" t="inlineStr">
        <is>
          <t>A3: 57% of profile — not yet</t>
        </is>
      </c>
      <c r="DI306" s="138" t="inlineStr">
        <is>
          <t>Evidence: Survey | Core: Ownership 2/2, Problem solving 1/2, Communication &amp; collaboration 1/2, Client &amp; quality focus 1/2, Learning agility 1/2, Integrity &amp; compliance 2/2 | Future-ready: AI literacy 2/2, Data literacy 1/2, Digital fluency 2/2, Innovation 1/2 | Functional: Product &amp; domain 1/2, Communication 1/2, Digital marketing 1/2, Quality &amp; process 1/2, AI / GenAI 3/2, Stakeholder mgmt 1/2</t>
        </is>
      </c>
      <c r="DJ306" s="111" t="inlineStr">
        <is>
          <t>Product &amp; tool knowledge · Marketing &amp; content</t>
        </is>
      </c>
      <c r="DK306" s="112" t="n"/>
      <c r="DL306" s="112" t="inlineStr">
        <is>
          <t>MK.BRD-F: visual design; video; brand systems; production workflow</t>
        </is>
      </c>
      <c r="DM306" s="112" t="inlineStr">
        <is>
          <t>Product &amp; tool knowledge · Marketing &amp; content</t>
        </is>
      </c>
      <c r="DN306" s="112" t="n"/>
      <c r="DO306" s="139" t="inlineStr">
        <is>
          <t>No strong match from survey evidence</t>
        </is>
      </c>
      <c r="DP306" s="126" t="inlineStr">
        <is>
          <t>Lalit Subhash Dhamale · Digital Marketing Specialist — 0.31: media, social, video, flow</t>
        </is>
      </c>
      <c r="DQ306" s="126" t="inlineStr">
        <is>
          <t>Avidi Jeevitesh · CARBON, Senior Designer — 0.33</t>
        </is>
      </c>
      <c r="DR306" s="126" t="n"/>
      <c r="DS306" s="126" t="n"/>
      <c r="DT306" s="126" t="n"/>
      <c r="DU306" s="140" t="inlineStr">
        <is>
          <t>Designer in Marketing · Datatech, A2 — IC.
The work: Creates brand assets, creatives, decks, motion graphics and video.
At this level the role owns standard work delivered independently.
Key responsibilities: Creates brand assets, creatives, decks, motion graphics and video; Standard work of the discipline; Own deliverables · accuracy, TAT.
Holders describe it with: sales · event · collaterals.</t>
        </is>
      </c>
      <c r="DV306" s="137" t="inlineStr">
        <is>
          <t>Hire as: Junior Designer / Designer — IRIS A2 Associate · IC
Market level: P1–P2 · SFIA 2 Assist
Experience: 0–2 yrs · Education: Graduate in design / communication
Equivalent titles at peers: IRIS Vs Competitor Benchmark — UX / design ladder – Junior Designer
Credentials: Internal product certification
Must already know: Brand and accessibility standards · WCAG</t>
        </is>
      </c>
      <c r="DW306" s="137" t="inlineStr">
        <is>
          <t>FUNCTIONAL — skill level 2 of 5 · Working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Graphic design
TOOLS: Canva
★ = must-have for the family. Scale: 1 Awareness · 2 Working · 3 Practitioner · 4 Advanced · 5 Expert.</t>
        </is>
      </c>
      <c r="DX306" s="137" t="inlineStr">
        <is>
          <t>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[Communication &amp; Presentation · level 2] Tell me about recent work that shows this: "Writes and presents clearly to clients and teams". What exactly did you do, how, and what was the result? Assess with: Presentation / writing test.
3. [Marketing Tech &amp; Digital Marketing · level 2] Give an example that shows you can do this: "Runs campaigns, CRM, SEO and social channels". Assess with: Portfolio / case.
4. [Process Improvement &amp; Quality Mindset · level 2] Give an example that shows you can do this: "Delivers right-first-time; improves own checklists". Assess with: Work sample / case.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6" s="139" t="inlineStr">
        <is>
          <t>Market level: P1–P2 · SFIA 2 Assist
Typical title: Junior Designer / Designer
At peers: IRIS Vs Competitor Benchmark — UX / design ladder: Junior Designer
Typical experience: 0–3 yrs · IRIS guide 0–2
Standard: UX career ladder Junior → Designer → Senior → Lead → Principal; WCAG accessibility</t>
        </is>
      </c>
      <c r="DZ306" s="126" t="inlineStr">
        <is>
          <t>0–2 yrs</t>
        </is>
      </c>
      <c r="EA306" s="126" t="inlineStr">
        <is>
          <t>1–3 · 0–3</t>
        </is>
      </c>
      <c r="EB306" s="126" t="inlineStr">
        <is>
          <t>Junior Designer / Designer</t>
        </is>
      </c>
      <c r="EC306" s="126" t="inlineStr">
        <is>
          <t>IRIS Vs Competitor Benchmark — UX / design ladder: Junior Designer</t>
        </is>
      </c>
      <c r="ED306" s="126" t="inlineStr">
        <is>
          <t>UX career ladder Junior → Designer → Senior → Lead → Principal; WCAG accessibility</t>
        </is>
      </c>
      <c r="EE306" s="126" t="inlineStr">
        <is>
          <t>Core 2 · Future 2 · Functional 2 · Leadership not scored</t>
        </is>
      </c>
      <c r="EF306" s="127" t="inlineStr">
        <is>
          <t>• Total experience · outside + at IRIS — HR — HRIS
• Confirm prior experience · provisional placement — HR</t>
        </is>
      </c>
      <c r="EG306" s="126" t="inlineStr">
        <is>
          <t>✗ HRIS: experience missing, Bachelor of Science, 0 direct reports
✓ Survey: 20 of 20 questions answered
✗ KRAs: none on file
✓ Manager mapping: rating, 9-box
✗ Job description: not on file</t>
        </is>
      </c>
      <c r="EH306" s="118" t="inlineStr">
        <is>
          <t xml:space="preserve">D122 · Provisional · Medium: • Total experience is not on record · new joiner — level is provisional until HR adds it · owner HR · 
D355 · Input needed · Medium: • Total experience · outside + at IRIS — HR — HRIS
• Confirm prior experience · provisional placement — HR · owner HR — HRIS · HR · </t>
        </is>
      </c>
      <c r="EI306" s="118" t="inlineStr">
        <is>
          <t>R084 · Total experience · outside + at IRIS · HR — HRIS · Open
R085 · Confirm prior experience · provisional placement · HR · Open</t>
        </is>
      </c>
      <c r="EJ306" s="118" t="inlineStr">
        <is>
          <t>Total experience · outside + at IRIS · HR — HRIS
Confirm prior experience · provisional placement · HR</t>
        </is>
      </c>
      <c r="EK306" s="118" t="inlineStr">
        <is>
          <t>Survey: answered · full text needed · KRAs: not received · Experience: on file · Placement provisional · R2</t>
        </is>
      </c>
      <c r="EL306" s="141" t="n"/>
      <c r="EM306" s="142" t="n"/>
      <c r="EN306" s="142" t="n"/>
      <c r="EO306" s="142" t="n"/>
      <c r="EP306" s="142" t="n"/>
      <c r="EQ306" s="143" t="n"/>
      <c r="ER306" s="135" t="n"/>
      <c r="ES306" s="135" t="n"/>
      <c r="ET306" s="135" t="n"/>
      <c r="EU306" s="135" t="n"/>
      <c r="EV306" s="135" t="n"/>
      <c r="EW306" s="135" t="n"/>
      <c r="EX306" s="135" t="n"/>
      <c r="EY306" s="143" t="n"/>
      <c r="EZ306" s="135" t="n"/>
      <c r="FA306" s="135" t="n"/>
      <c r="FB306" s="135" t="n"/>
      <c r="FC306" s="135" t="n"/>
      <c r="FD306" s="135" t="n"/>
    </row>
    <row r="307" ht="240.5" customHeight="1">
      <c r="A307" s="109" t="inlineStr">
        <is>
          <t>Datatech</t>
        </is>
      </c>
      <c r="B307" s="110" t="inlineStr">
        <is>
          <t>No Emp ID · in-house consultant</t>
        </is>
      </c>
      <c r="C307" s="110" t="inlineStr">
        <is>
          <t>R Indumathi</t>
        </is>
      </c>
      <c r="D307" s="110" t="inlineStr">
        <is>
          <t>Marketing</t>
        </is>
      </c>
      <c r="E307" s="110" t="inlineStr">
        <is>
          <t>RC-118</t>
        </is>
      </c>
      <c r="F307" s="110" t="inlineStr">
        <is>
          <t>Not provided · HRIS</t>
        </is>
      </c>
      <c r="G307" s="110" t="inlineStr">
        <is>
          <t>Not in this file</t>
        </is>
      </c>
      <c r="H307" s="110" t="inlineStr">
        <is>
          <t>—</t>
        </is>
      </c>
      <c r="I307" s="110" t="n"/>
      <c r="J307" s="110" t="inlineStr">
        <is>
          <t>Not provided · HRIS</t>
        </is>
      </c>
      <c r="K307" s="110" t="n">
        <v>0.3</v>
      </c>
      <c r="L307" s="110" t="inlineStr">
        <is>
          <t>Not provided · HRIS</t>
        </is>
      </c>
      <c r="M307" s="110" t="n"/>
      <c r="N307" s="144" t="inlineStr">
        <is>
          <t>Consultant</t>
        </is>
      </c>
      <c r="O307" s="113" t="inlineStr">
        <is>
          <t>Associate Consultant – Demand Generation, Brand &amp; Events</t>
        </is>
      </c>
      <c r="P307" s="112" t="inlineStr">
        <is>
          <t>Marketing &amp; Communications</t>
        </is>
      </c>
      <c r="Q307" s="112" t="inlineStr">
        <is>
          <t>Marketing · role not recorded</t>
        </is>
      </c>
      <c r="R307" s="112" t="inlineStr">
        <is>
          <t>—</t>
        </is>
      </c>
      <c r="S307" s="155" t="inlineStr">
        <is>
          <t>X1</t>
        </is>
      </c>
      <c r="T307" s="142" t="inlineStr">
        <is>
          <t>Associate Consultant</t>
        </is>
      </c>
      <c r="U307" s="142" t="inlineStr">
        <is>
          <t>X</t>
        </is>
      </c>
      <c r="V307" s="112" t="inlineStr">
        <is>
          <t>Consultant</t>
        </is>
      </c>
      <c r="W307" s="153" t="inlineStr">
        <is>
          <t>• Same level</t>
        </is>
      </c>
      <c r="X307" s="112" t="inlineStr">
        <is>
          <t>Contractor</t>
        </is>
      </c>
      <c r="Y307" s="112" t="inlineStr">
        <is>
          <t>—</t>
        </is>
      </c>
      <c r="Z307" s="112" t="inlineStr">
        <is>
          <t>—</t>
        </is>
      </c>
      <c r="AA307" s="117" t="inlineStr">
        <is>
          <t>X1</t>
        </is>
      </c>
      <c r="AB307" s="118" t="inlineStr">
        <is>
          <t>Band X · Consultant</t>
        </is>
      </c>
      <c r="AC307" s="118" t="n"/>
      <c r="AD307" s="118" t="inlineStr">
        <is>
          <t>• Same as the model</t>
        </is>
      </c>
      <c r="AE307" s="118" t="inlineStr">
        <is>
          <t>—</t>
        </is>
      </c>
      <c r="AF307" s="118" t="inlineStr">
        <is>
          <t>—</t>
        </is>
      </c>
      <c r="AG307" s="118" t="inlineStr">
        <is>
          <t>Consultant · outside the ladder</t>
        </is>
      </c>
      <c r="AH307" s="118" t="n">
        <v>0</v>
      </c>
      <c r="AI307" s="118" t="n"/>
      <c r="AJ307" s="119" t="inlineStr">
        <is>
          <t>—</t>
        </is>
      </c>
      <c r="AK307" s="120" t="n"/>
      <c r="AL307" s="121" t="str">
        <f>IFERROR(INDEX(WM_C,MATCH($AJ307,WM_KEY,0)),"")</f>
        <v/>
      </c>
      <c r="AM307" s="122" t="str">
        <f>IF(OR(AK307="",AL307=""),"",AK307*AL307)</f>
        <v/>
      </c>
      <c r="AN307" s="120" t="n"/>
      <c r="AO307" s="121" t="str">
        <f>IFERROR(INDEX(WM_AU,MATCH($AJ307,WM_KEY,0)),"")</f>
        <v/>
      </c>
      <c r="AP307" s="122" t="str">
        <f>IF(OR(AN307="",AO307=""),"",AN307*AO307)</f>
        <v/>
      </c>
      <c r="AQ307" s="120" t="n"/>
      <c r="AR307" s="121" t="str">
        <f>IFERROR(INDEX(WM_AC,MATCH($AJ307,WM_KEY,0)),"")</f>
        <v/>
      </c>
      <c r="AS307" s="122" t="str">
        <f>IF(OR(AQ307="",AR307=""),"",AQ307*AR307)</f>
        <v/>
      </c>
      <c r="AT307" s="120" t="n"/>
      <c r="AU307" s="121" t="str">
        <f>IFERROR(INDEX(WM_L,MATCH($AJ307,WM_KEY,0)),"")</f>
        <v/>
      </c>
      <c r="AV307" s="122" t="str">
        <f>IF(OR(AT307="",AU307=""),"",AT307*AU307)</f>
        <v/>
      </c>
      <c r="AW307" s="120" t="n"/>
      <c r="AX307" s="121" t="str">
        <f>IFERROR(INDEX(WM_E,MATCH($AJ307,WM_KEY,0)),"")</f>
        <v/>
      </c>
      <c r="AY307" s="122" t="str">
        <f>IF(OR(AW307="",AX307=""),"",AW307*AX307)</f>
        <v/>
      </c>
      <c r="AZ307" s="123" t="n"/>
      <c r="BA307" s="121" t="str">
        <f>IFERROR(INDEX(WM_BI,MATCH($AJ307,WM_KEY,0)),"")</f>
        <v/>
      </c>
      <c r="BB307" s="122" t="str">
        <f>IF(OR(AZ307="",BA307=""),"",AZ307*BA307)</f>
        <v/>
      </c>
      <c r="BC307" s="122" t="str">
        <f>IF(COUNT(AM307,AP307,AS307,AV307,AY307,BB307)&lt;6,"",SUM(AM307,AP307,AS307,AV307,AY307,BB307))</f>
        <v/>
      </c>
      <c r="BD307" s="122" t="str">
        <f>IF(BC307="","",INDEX({"A1","A2","A3","B1","B2","B3","C1","C2","D1","D2","E1","E2"},MAX(1,MIN(12,ROUND(BC307,0)))))</f>
        <v/>
      </c>
      <c r="BE307" s="155" t="inlineStr">
        <is>
          <t>X1</t>
        </is>
      </c>
      <c r="BF307" s="124" t="inlineStr">
        <is>
          <t>Placed by rule</t>
        </is>
      </c>
      <c r="BG307" s="125" t="inlineStr">
        <is>
          <t>Not scored: consultants sit outside the career ladder · X1–X3, by the scope of their statement of work.</t>
        </is>
      </c>
      <c r="BH307" s="125" t="inlineStr">
        <is>
          <t>Not scored: consultants sit outside the career ladder · X1–X3, by the scope of their statement of work.</t>
        </is>
      </c>
      <c r="BI307" s="125" t="inlineStr">
        <is>
          <t>Consultants sit outside the career ladder, at X1–X3 by the scope of their statement of work.</t>
        </is>
      </c>
      <c r="BJ307" s="125" t="inlineStr">
        <is>
          <t>—</t>
        </is>
      </c>
      <c r="BK307" s="126" t="n"/>
      <c r="BL307" s="126" t="inlineStr">
        <is>
          <t>—</t>
        </is>
      </c>
      <c r="BM307" s="126" t="n"/>
      <c r="BN307" s="125" t="inlineStr">
        <is>
          <t>Stable · moves in fewer than 5 of 30 weight tests</t>
        </is>
      </c>
      <c r="BO307" s="148" t="inlineStr">
        <is>
          <t>Not scored: consultants sit outside the career ladder · X1–X3, by the scope of their statement of work.</t>
        </is>
      </c>
      <c r="BP307" s="129" t="inlineStr">
        <is>
          <t>Not scored: consultants sit outside the career ladder · X1–X3, by the scope of their statement of work.</t>
        </is>
      </c>
      <c r="BQ307" s="129" t="inlineStr">
        <is>
          <t>Not scored: consultants sit outside the career ladder · X1–X3, by the scope of their statement of work.</t>
        </is>
      </c>
      <c r="BR307" s="129" t="inlineStr">
        <is>
          <t>Not scored: consultants sit outside the career ladder · X1–X3, by the scope of their statement of work.</t>
        </is>
      </c>
      <c r="BS307" s="129" t="inlineStr">
        <is>
          <t>Not scored: consultants sit outside the career ladder · X1–X3, by the scope of their statement of work.</t>
        </is>
      </c>
      <c r="BT307" s="129" t="inlineStr">
        <is>
          <t>Not scored: consultants sit outside the career ladder · X1–X3, by the scope of their statement of work.</t>
        </is>
      </c>
      <c r="BU307" s="127" t="inlineStr">
        <is>
          <t>KRAs not received · manager to supply</t>
        </is>
      </c>
      <c r="BV307" s="125" t="n"/>
      <c r="BW307" s="125" t="n"/>
      <c r="BX307" s="125" t="n"/>
      <c r="BY307" s="125" t="n"/>
      <c r="BZ307" s="128" t="inlineStr">
        <is>
          <t>KRAs not received · manager to supply</t>
        </is>
      </c>
      <c r="CA307" s="125" t="n"/>
      <c r="CB307" s="130" t="n">
        <v>0</v>
      </c>
      <c r="CC307" s="128" t="inlineStr">
        <is>
          <t>No survey response on file</t>
        </is>
      </c>
      <c r="CD307" s="131" t="inlineStr">
        <is>
          <t>—</t>
        </is>
      </c>
      <c r="CE307" s="131" t="inlineStr">
        <is>
          <t>—</t>
        </is>
      </c>
      <c r="CF307" s="131" t="inlineStr">
        <is>
          <t>—</t>
        </is>
      </c>
      <c r="CG307" s="131" t="inlineStr">
        <is>
          <t>—</t>
        </is>
      </c>
      <c r="CH307" s="132" t="n"/>
      <c r="CI307" s="131" t="n"/>
      <c r="CJ307" s="131" t="n"/>
      <c r="CK307" s="128" t="inlineStr">
        <is>
          <t>No survey response on file</t>
        </is>
      </c>
      <c r="CL307" s="133" t="inlineStr">
        <is>
          <t>WHAT THE ROLE DOES: Consultant — work not captured. At X1: defined deliverables under a statement of work · ≈ A2–A3.
KEY RESPONSIBILITIES: Consultant — work not captured
DELIVERS: Consultant — work not captured.
ACCOUNTABLE FOR: Deliverables under the statement of work
DECIDES ALONE: Within the statement of work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Per statement of work
CREDENTIALS: Google / HubSpot certifications
SOURCE: Framework only · fewer than 3 answered — 1 holder, 0 answered the survey; sub-family 0 answered; catalogue RC-118</t>
        </is>
      </c>
      <c r="CM307" s="134" t="inlineStr">
        <is>
          <t>What the role answers for: —.
Manager talent mapping — Latest rating: Not rated · manager.</t>
        </is>
      </c>
      <c r="CN307" s="135" t="n"/>
      <c r="CO307" s="135" t="n"/>
      <c r="CP307" s="136" t="inlineStr">
        <is>
          <t>Not rated · manager</t>
        </is>
      </c>
      <c r="CQ307" s="137" t="n"/>
      <c r="CR307" s="137" t="n"/>
      <c r="CS307" s="137" t="inlineStr">
        <is>
          <t>n/a · consultant</t>
        </is>
      </c>
      <c r="CT307" s="137" t="n"/>
      <c r="CU307" s="137" t="n"/>
      <c r="CV307" s="137" t="n"/>
      <c r="CW307" s="137" t="n"/>
      <c r="CX307" s="137" t="n"/>
      <c r="CY307" s="137" t="n"/>
      <c r="CZ307" s="137" t="n"/>
      <c r="DA307" s="119" t="n"/>
      <c r="DB307" s="138" t="inlineStr">
        <is>
          <t>Consultant — assessed against statement-of-work deliverables</t>
        </is>
      </c>
      <c r="DC307" s="138" t="n"/>
      <c r="DD307" s="138" t="n"/>
      <c r="DE307" s="138" t="n"/>
      <c r="DF307" s="138" t="n"/>
      <c r="DG307" s="138" t="n"/>
      <c r="DH307" s="138" t="n"/>
      <c r="DI307" s="138" t="inlineStr">
        <is>
          <t>Not assessed on the employee competency profile.</t>
        </is>
      </c>
      <c r="DJ307" s="111" t="n"/>
      <c r="DK307" s="112" t="n"/>
      <c r="DL307" s="112" t="n"/>
      <c r="DM307" s="112" t="n"/>
      <c r="DN307" s="112" t="n"/>
      <c r="DO307" s="139" t="n"/>
      <c r="DP307" s="126" t="inlineStr">
        <is>
          <t>No survey text</t>
        </is>
      </c>
      <c r="DQ307" s="126" t="inlineStr">
        <is>
          <t>No survey text</t>
        </is>
      </c>
      <c r="DR307" s="126" t="n"/>
      <c r="DS307" s="126" t="n"/>
      <c r="DT307" s="126" t="n"/>
      <c r="DU307" s="140" t="inlineStr">
        <is>
          <t>Associate Consultant – Demand Generation, Brand &amp; Events in Marketing · Datatech, X1 — Consultant.
The work: Consultant — work not captured.
At this level the role owns defined deliverables under a statement of work · ≈ A2–A3.
Key responsibilities: Consultant — work not captured.</t>
        </is>
      </c>
      <c r="DV307" s="137" t="inlineStr">
        <is>
          <t>External consultant — hire under a statement of work, priced by rate card. Scope: Associate Consultant – Demand Generation, Brand &amp; Events.
Skills: —</t>
        </is>
      </c>
      <c r="DW307" s="137" t="inlineStr">
        <is>
          <t>Consultant: competencies are set by the statement of work.</t>
        </is>
      </c>
      <c r="DX307" s="137" t="inlineStr">
        <is>
          <t>Consultant: assess against the statement of work — deliverables, rate card and references.</t>
        </is>
      </c>
      <c r="DY307" s="139" t="inlineStr">
        <is>
          <t>Consultant: priced by rate card under the statement of work.</t>
        </is>
      </c>
      <c r="DZ307" s="126" t="inlineStr">
        <is>
          <t>0–5 yrs</t>
        </is>
      </c>
      <c r="EA307" s="126" t="inlineStr">
        <is>
          <t>—</t>
        </is>
      </c>
      <c r="EB307" s="126" t="inlineStr">
        <is>
          <t>Contractor · rate card</t>
        </is>
      </c>
      <c r="EC307" s="126" t="inlineStr">
        <is>
          <t>—</t>
        </is>
      </c>
      <c r="ED307" s="126" t="inlineStr">
        <is>
          <t>CIM Global Professional Marketing Framework — proficiency Aware → Active learner → Able → Accomplished → Authoritative</t>
        </is>
      </c>
      <c r="EE307" s="126" t="inlineStr">
        <is>
          <t>Per statement of work</t>
        </is>
      </c>
      <c r="EF307" s="139" t="n"/>
      <c r="EG307" s="126" t="inlineStr">
        <is>
          <t>✗ HRIS: experience missing, qualification missing, 0 direct reports
✗ Survey: no response
✗ KRAs: none on file
✓ Manager mapping: rating
✗ Job description: not on file</t>
        </is>
      </c>
      <c r="EH307" s="118" t="n"/>
      <c r="EI307" s="118" t="n"/>
      <c r="EJ307" s="118" t="n"/>
      <c r="EK307" s="118" t="inlineStr">
        <is>
          <t>Survey: no response · KRAs: not received · Experience: on file</t>
        </is>
      </c>
      <c r="EL307" s="141" t="n"/>
      <c r="EM307" s="142" t="n"/>
      <c r="EN307" s="142" t="n"/>
      <c r="EO307" s="142" t="n"/>
      <c r="EP307" s="142" t="n"/>
      <c r="EQ307" s="143" t="n"/>
      <c r="ER307" s="135" t="n"/>
      <c r="ES307" s="135" t="n"/>
      <c r="ET307" s="135" t="n"/>
      <c r="EU307" s="135" t="n"/>
      <c r="EV307" s="135" t="n"/>
      <c r="EW307" s="135" t="n"/>
      <c r="EX307" s="135" t="n"/>
      <c r="EY307" s="143" t="n"/>
      <c r="EZ307" s="135" t="n"/>
      <c r="FA307" s="135" t="n"/>
      <c r="FB307" s="135" t="n"/>
      <c r="FC307" s="135" t="n"/>
      <c r="FD307" s="135" t="n"/>
    </row>
    <row r="308" ht="140.5" customHeight="1">
      <c r="A308" s="109" t="inlineStr">
        <is>
          <t>Datatech</t>
        </is>
      </c>
      <c r="B308" s="110" t="inlineStr">
        <is>
          <t>No Emp ID · external consultant</t>
        </is>
      </c>
      <c r="C308" s="110" t="inlineStr">
        <is>
          <t>Arindam Bose</t>
        </is>
      </c>
      <c r="D308" s="110" t="inlineStr">
        <is>
          <t>Not provided · HRIS</t>
        </is>
      </c>
      <c r="E308" s="110" t="inlineStr">
        <is>
          <t>RC-175</t>
        </is>
      </c>
      <c r="F308" s="110" t="inlineStr">
        <is>
          <t>Not provided · HRIS</t>
        </is>
      </c>
      <c r="G308" s="110" t="inlineStr">
        <is>
          <t>Not in this file</t>
        </is>
      </c>
      <c r="H308" s="110" t="inlineStr">
        <is>
          <t>—</t>
        </is>
      </c>
      <c r="I308" s="110" t="n"/>
      <c r="J308" s="110" t="inlineStr">
        <is>
          <t>Not provided · HRIS</t>
        </is>
      </c>
      <c r="K308" s="110" t="n">
        <v>0.1</v>
      </c>
      <c r="L308" s="110" t="inlineStr">
        <is>
          <t>Not provided · HRIS</t>
        </is>
      </c>
      <c r="M308" s="110" t="n"/>
      <c r="N308" s="144" t="inlineStr">
        <is>
          <t>Consultant</t>
        </is>
      </c>
      <c r="O308" s="113" t="inlineStr">
        <is>
          <t>Associate Consultant – Software Development</t>
        </is>
      </c>
      <c r="P308" s="112" t="inlineStr">
        <is>
          <t>Unassigned</t>
        </is>
      </c>
      <c r="Q308" s="112" t="inlineStr">
        <is>
          <t>Role not recorded · external consultant</t>
        </is>
      </c>
      <c r="R308" s="112" t="inlineStr">
        <is>
          <t>—</t>
        </is>
      </c>
      <c r="S308" s="155" t="inlineStr">
        <is>
          <t>X1</t>
        </is>
      </c>
      <c r="T308" s="142" t="inlineStr">
        <is>
          <t>Associate Consultant</t>
        </is>
      </c>
      <c r="U308" s="142" t="inlineStr">
        <is>
          <t>X</t>
        </is>
      </c>
      <c r="V308" s="112" t="inlineStr">
        <is>
          <t>Consultant</t>
        </is>
      </c>
      <c r="W308" s="153" t="inlineStr">
        <is>
          <t>• Same level</t>
        </is>
      </c>
      <c r="X308" s="112" t="inlineStr">
        <is>
          <t>Contractor</t>
        </is>
      </c>
      <c r="Y308" s="112" t="inlineStr">
        <is>
          <t>—</t>
        </is>
      </c>
      <c r="Z308" s="112" t="inlineStr">
        <is>
          <t>—</t>
        </is>
      </c>
      <c r="AA308" s="117" t="inlineStr">
        <is>
          <t>X1</t>
        </is>
      </c>
      <c r="AB308" s="118" t="inlineStr">
        <is>
          <t>Band X · Consultant</t>
        </is>
      </c>
      <c r="AC308" s="118" t="n"/>
      <c r="AD308" s="118" t="inlineStr">
        <is>
          <t>• Same as the model</t>
        </is>
      </c>
      <c r="AE308" s="118" t="inlineStr">
        <is>
          <t>—</t>
        </is>
      </c>
      <c r="AF308" s="118" t="inlineStr">
        <is>
          <t>—</t>
        </is>
      </c>
      <c r="AG308" s="118" t="inlineStr">
        <is>
          <t>Consultant · outside the ladder</t>
        </is>
      </c>
      <c r="AH308" s="118" t="n">
        <v>0</v>
      </c>
      <c r="AI308" s="118" t="n"/>
      <c r="AJ308" s="119" t="inlineStr">
        <is>
          <t>—</t>
        </is>
      </c>
      <c r="AK308" s="120" t="n"/>
      <c r="AL308" s="121" t="str">
        <f>IFERROR(INDEX(WM_C,MATCH($AJ308,WM_KEY,0)),"")</f>
        <v/>
      </c>
      <c r="AM308" s="122" t="str">
        <f>IF(OR(AK308="",AL308=""),"",AK308*AL308)</f>
        <v/>
      </c>
      <c r="AN308" s="120" t="n"/>
      <c r="AO308" s="121" t="str">
        <f>IFERROR(INDEX(WM_AU,MATCH($AJ308,WM_KEY,0)),"")</f>
        <v/>
      </c>
      <c r="AP308" s="122" t="str">
        <f>IF(OR(AN308="",AO308=""),"",AN308*AO308)</f>
        <v/>
      </c>
      <c r="AQ308" s="120" t="n"/>
      <c r="AR308" s="121" t="str">
        <f>IFERROR(INDEX(WM_AC,MATCH($AJ308,WM_KEY,0)),"")</f>
        <v/>
      </c>
      <c r="AS308" s="122" t="str">
        <f>IF(OR(AQ308="",AR308=""),"",AQ308*AR308)</f>
        <v/>
      </c>
      <c r="AT308" s="120" t="n"/>
      <c r="AU308" s="121" t="str">
        <f>IFERROR(INDEX(WM_L,MATCH($AJ308,WM_KEY,0)),"")</f>
        <v/>
      </c>
      <c r="AV308" s="122" t="str">
        <f>IF(OR(AT308="",AU308=""),"",AT308*AU308)</f>
        <v/>
      </c>
      <c r="AW308" s="120" t="n"/>
      <c r="AX308" s="121" t="str">
        <f>IFERROR(INDEX(WM_E,MATCH($AJ308,WM_KEY,0)),"")</f>
        <v/>
      </c>
      <c r="AY308" s="122" t="str">
        <f>IF(OR(AW308="",AX308=""),"",AW308*AX308)</f>
        <v/>
      </c>
      <c r="AZ308" s="123" t="n"/>
      <c r="BA308" s="121" t="str">
        <f>IFERROR(INDEX(WM_BI,MATCH($AJ308,WM_KEY,0)),"")</f>
        <v/>
      </c>
      <c r="BB308" s="122" t="str">
        <f>IF(OR(AZ308="",BA308=""),"",AZ308*BA308)</f>
        <v/>
      </c>
      <c r="BC308" s="122" t="str">
        <f>IF(COUNT(AM308,AP308,AS308,AV308,AY308,BB308)&lt;6,"",SUM(AM308,AP308,AS308,AV308,AY308,BB308))</f>
        <v/>
      </c>
      <c r="BD308" s="122" t="str">
        <f>IF(BC308="","",INDEX({"A1","A2","A3","B1","B2","B3","C1","C2","D1","D2","E1","E2"},MAX(1,MIN(12,ROUND(BC308,0)))))</f>
        <v/>
      </c>
      <c r="BE308" s="155" t="inlineStr">
        <is>
          <t>X1</t>
        </is>
      </c>
      <c r="BF308" s="124" t="inlineStr">
        <is>
          <t>Placed by rule</t>
        </is>
      </c>
      <c r="BG308" s="125" t="inlineStr">
        <is>
          <t>Not scored: consultants sit outside the career ladder · X1–X3, by the scope of their statement of work.</t>
        </is>
      </c>
      <c r="BH308" s="125" t="inlineStr">
        <is>
          <t>Not scored: consultants sit outside the career ladder · X1–X3, by the scope of their statement of work.</t>
        </is>
      </c>
      <c r="BI308" s="125" t="inlineStr">
        <is>
          <t>Consultants sit outside the career ladder, at X1–X3 by the scope of their statement of work.</t>
        </is>
      </c>
      <c r="BJ308" s="125" t="inlineStr">
        <is>
          <t>Input needed</t>
        </is>
      </c>
      <c r="BK308" s="126" t="n"/>
      <c r="BL308" s="126" t="inlineStr">
        <is>
          <t>—</t>
        </is>
      </c>
      <c r="BM308" s="126" t="n"/>
      <c r="BN308" s="125" t="inlineStr">
        <is>
          <t>Stable · moves in fewer than 5 of 30 weight tests</t>
        </is>
      </c>
      <c r="BO308" s="148" t="inlineStr">
        <is>
          <t>Not scored: consultants sit outside the career ladder · X1–X3, by the scope of their statement of work.</t>
        </is>
      </c>
      <c r="BP308" s="129" t="inlineStr">
        <is>
          <t>Not scored: consultants sit outside the career ladder · X1–X3, by the scope of their statement of work.</t>
        </is>
      </c>
      <c r="BQ308" s="129" t="inlineStr">
        <is>
          <t>Not scored: consultants sit outside the career ladder · X1–X3, by the scope of their statement of work.</t>
        </is>
      </c>
      <c r="BR308" s="129" t="inlineStr">
        <is>
          <t>Not scored: consultants sit outside the career ladder · X1–X3, by the scope of their statement of work.</t>
        </is>
      </c>
      <c r="BS308" s="129" t="inlineStr">
        <is>
          <t>Not scored: consultants sit outside the career ladder · X1–X3, by the scope of their statement of work.</t>
        </is>
      </c>
      <c r="BT308" s="129" t="inlineStr">
        <is>
          <t>Not scored: consultants sit outside the career ladder · X1–X3, by the scope of their statement of work.</t>
        </is>
      </c>
      <c r="BU308" s="127" t="inlineStr">
        <is>
          <t>KRAs not received · manager to supply</t>
        </is>
      </c>
      <c r="BV308" s="125" t="n"/>
      <c r="BW308" s="125" t="n"/>
      <c r="BX308" s="125" t="n"/>
      <c r="BY308" s="125" t="n"/>
      <c r="BZ308" s="128" t="inlineStr">
        <is>
          <t>KRAs not received · manager to supply</t>
        </is>
      </c>
      <c r="CA308" s="125" t="n"/>
      <c r="CB308" s="130" t="n">
        <v>0</v>
      </c>
      <c r="CC308" s="128" t="inlineStr">
        <is>
          <t>No survey response on file</t>
        </is>
      </c>
      <c r="CD308" s="131" t="inlineStr">
        <is>
          <t>—</t>
        </is>
      </c>
      <c r="CE308" s="131" t="inlineStr">
        <is>
          <t>—</t>
        </is>
      </c>
      <c r="CF308" s="131" t="inlineStr">
        <is>
          <t>—</t>
        </is>
      </c>
      <c r="CG308" s="131" t="inlineStr">
        <is>
          <t>—</t>
        </is>
      </c>
      <c r="CH308" s="132" t="n"/>
      <c r="CI308" s="131" t="n"/>
      <c r="CJ308" s="131" t="n"/>
      <c r="CK308" s="128" t="inlineStr">
        <is>
          <t>No survey response on file</t>
        </is>
      </c>
      <c r="CL308" s="133" t="inlineStr">
        <is>
          <t>WHAT THE ROLE DOES: No department or role data. At X1: defined deliverables under a statement of work · ≈ A2–A3.
KEY RESPONSIBILITIES: No department or role data
DELIVERS: No department or role data.
ACCOUNTABLE FOR: Deliverables under the statement of work
DECIDES ALONE: Within the statement of work
PROFICIENCY NEEDED AT THIS LEVEL: Per statement of work
SOURCE: Framework only · fewer than 3 answered — 2 holders, 0 answered the survey; sub-family 0 answered; catalogue RC-175</t>
        </is>
      </c>
      <c r="CM308" s="134" t="inlineStr">
        <is>
          <t>What the role answers for: —.
Manager talent mapping — Latest rating: Not rated · manager.</t>
        </is>
      </c>
      <c r="CN308" s="135" t="n"/>
      <c r="CO308" s="135" t="n"/>
      <c r="CP308" s="136" t="inlineStr">
        <is>
          <t>Not rated · manager</t>
        </is>
      </c>
      <c r="CQ308" s="137" t="n"/>
      <c r="CR308" s="137" t="n"/>
      <c r="CS308" s="137" t="inlineStr">
        <is>
          <t>n/a · consultant</t>
        </is>
      </c>
      <c r="CT308" s="137" t="n"/>
      <c r="CU308" s="137" t="n"/>
      <c r="CV308" s="137" t="n"/>
      <c r="CW308" s="137" t="n"/>
      <c r="CX308" s="137" t="n"/>
      <c r="CY308" s="137" t="n"/>
      <c r="CZ308" s="137" t="n"/>
      <c r="DA308" s="119" t="n"/>
      <c r="DB308" s="138" t="inlineStr">
        <is>
          <t>Consultant — assessed against statement-of-work deliverables</t>
        </is>
      </c>
      <c r="DC308" s="138" t="n"/>
      <c r="DD308" s="138" t="n"/>
      <c r="DE308" s="138" t="n"/>
      <c r="DF308" s="138" t="n"/>
      <c r="DG308" s="138" t="n"/>
      <c r="DH308" s="138" t="n"/>
      <c r="DI308" s="138" t="inlineStr">
        <is>
          <t>Not assessed on the employee competency profile.</t>
        </is>
      </c>
      <c r="DJ308" s="111" t="n"/>
      <c r="DK308" s="112" t="n"/>
      <c r="DL308" s="112" t="n"/>
      <c r="DM308" s="112" t="n"/>
      <c r="DN308" s="112" t="n"/>
      <c r="DO308" s="139" t="n"/>
      <c r="DP308" s="126" t="inlineStr">
        <is>
          <t>No survey text</t>
        </is>
      </c>
      <c r="DQ308" s="126" t="inlineStr">
        <is>
          <t>No survey text</t>
        </is>
      </c>
      <c r="DR308" s="126" t="n"/>
      <c r="DS308" s="126" t="n"/>
      <c r="DT308" s="126" t="n"/>
      <c r="DU308" s="140" t="inlineStr">
        <is>
          <t>Associate Consultant – Software Development in Not provided · HRIS · Datatech, X1 — Consultant.
The work: No department or role data.
At this level the role owns defined deliverables under a statement of work · ≈ A2–A3.
Key responsibilities: No department or role data.</t>
        </is>
      </c>
      <c r="DV308" s="137" t="inlineStr">
        <is>
          <t>External consultant — hire under a statement of work, priced by rate card. Scope: Associate Consultant – Software Development.
Skills: —</t>
        </is>
      </c>
      <c r="DW308" s="137" t="inlineStr">
        <is>
          <t>Consultant: competencies are set by the statement of work.</t>
        </is>
      </c>
      <c r="DX308" s="137" t="inlineStr">
        <is>
          <t>Consultant: assess against the statement of work — deliverables, rate card and references.</t>
        </is>
      </c>
      <c r="DY308" s="139" t="inlineStr">
        <is>
          <t>Consultant: priced by rate card under the statement of work.</t>
        </is>
      </c>
      <c r="DZ308" s="126" t="inlineStr">
        <is>
          <t>0–5 yrs</t>
        </is>
      </c>
      <c r="EA308" s="126" t="inlineStr">
        <is>
          <t>—</t>
        </is>
      </c>
      <c r="EB308" s="126" t="inlineStr">
        <is>
          <t>Contractor · rate card</t>
        </is>
      </c>
      <c r="EC308" s="126" t="inlineStr">
        <is>
          <t>—</t>
        </is>
      </c>
      <c r="ED308" s="126" t="inlineStr">
        <is>
          <t>—</t>
        </is>
      </c>
      <c r="EE308" s="126" t="inlineStr">
        <is>
          <t>Per statement of work</t>
        </is>
      </c>
      <c r="EF308" s="127" t="inlineStr">
        <is>
          <t>• Role and department on record — Business head</t>
        </is>
      </c>
      <c r="EG308" s="126" t="inlineStr">
        <is>
          <t>✗ HRIS: experience missing, qualification missing, 0 direct reports
✗ Survey: no response
✗ KRAs: none on file
✓ Manager mapping: rating
✗ Job description: not on file</t>
        </is>
      </c>
      <c r="EH308" s="118" t="inlineStr">
        <is>
          <t xml:space="preserve">D356 · Input needed · Medium: • Role and department on record — Business head · owner Business head · 
D357 · Input needed · Medium: • Role and department on record — Business head · owner Business head · </t>
        </is>
      </c>
      <c r="EI308" s="118" t="inlineStr">
        <is>
          <t>R086 · Role and department on record · Business head · Open
R087 · Role and department on record · Business head · Open</t>
        </is>
      </c>
      <c r="EJ308" s="118" t="inlineStr">
        <is>
          <t>Role and department on record · Business head
Role and department on record · Business head</t>
        </is>
      </c>
      <c r="EK308" s="118" t="inlineStr">
        <is>
          <t>Survey: no response · KRAs: not received · Experience: on file</t>
        </is>
      </c>
      <c r="EL308" s="141" t="n"/>
      <c r="EM308" s="142" t="n"/>
      <c r="EN308" s="142" t="n"/>
      <c r="EO308" s="142" t="n"/>
      <c r="EP308" s="142" t="n"/>
      <c r="EQ308" s="143" t="n"/>
      <c r="ER308" s="135" t="n"/>
      <c r="ES308" s="135" t="n"/>
      <c r="ET308" s="135" t="n"/>
      <c r="EU308" s="135" t="n"/>
      <c r="EV308" s="135" t="n"/>
      <c r="EW308" s="135" t="n"/>
      <c r="EX308" s="135" t="n"/>
      <c r="EY308" s="143" t="n"/>
      <c r="EZ308" s="135" t="n"/>
      <c r="FA308" s="135" t="n"/>
      <c r="FB308" s="135" t="n"/>
      <c r="FC308" s="135" t="n"/>
      <c r="FD308" s="135" t="n"/>
    </row>
    <row r="309" ht="140.5" customHeight="1">
      <c r="A309" s="109" t="inlineStr">
        <is>
          <t>Datatech</t>
        </is>
      </c>
      <c r="B309" s="110" t="inlineStr">
        <is>
          <t>No Emp ID · external consultant</t>
        </is>
      </c>
      <c r="C309" s="110" t="inlineStr">
        <is>
          <t>Shweta Vijay</t>
        </is>
      </c>
      <c r="D309" s="110" t="inlineStr">
        <is>
          <t>Not provided · HRIS</t>
        </is>
      </c>
      <c r="E309" s="110" t="inlineStr">
        <is>
          <t>RC-175</t>
        </is>
      </c>
      <c r="F309" s="110" t="inlineStr">
        <is>
          <t>Not provided · HRIS</t>
        </is>
      </c>
      <c r="G309" s="110" t="inlineStr">
        <is>
          <t>Not in this file</t>
        </is>
      </c>
      <c r="H309" s="110" t="inlineStr">
        <is>
          <t>—</t>
        </is>
      </c>
      <c r="I309" s="110" t="n"/>
      <c r="J309" s="110" t="inlineStr">
        <is>
          <t>Not provided · HRIS</t>
        </is>
      </c>
      <c r="K309" s="110" t="n">
        <v>0.1</v>
      </c>
      <c r="L309" s="110" t="inlineStr">
        <is>
          <t>Not provided · HRIS</t>
        </is>
      </c>
      <c r="M309" s="110" t="n"/>
      <c r="N309" s="144" t="inlineStr">
        <is>
          <t>Consultant</t>
        </is>
      </c>
      <c r="O309" s="113" t="inlineStr">
        <is>
          <t>Associate Consultant – Software Development</t>
        </is>
      </c>
      <c r="P309" s="112" t="inlineStr">
        <is>
          <t>Unassigned</t>
        </is>
      </c>
      <c r="Q309" s="112" t="inlineStr">
        <is>
          <t>Role not recorded · external consultant</t>
        </is>
      </c>
      <c r="R309" s="112" t="inlineStr">
        <is>
          <t>—</t>
        </is>
      </c>
      <c r="S309" s="155" t="inlineStr">
        <is>
          <t>X1</t>
        </is>
      </c>
      <c r="T309" s="142" t="inlineStr">
        <is>
          <t>Associate Consultant</t>
        </is>
      </c>
      <c r="U309" s="142" t="inlineStr">
        <is>
          <t>X</t>
        </is>
      </c>
      <c r="V309" s="112" t="inlineStr">
        <is>
          <t>Consultant</t>
        </is>
      </c>
      <c r="W309" s="153" t="inlineStr">
        <is>
          <t>• Same level</t>
        </is>
      </c>
      <c r="X309" s="112" t="inlineStr">
        <is>
          <t>Contractor</t>
        </is>
      </c>
      <c r="Y309" s="112" t="inlineStr">
        <is>
          <t>—</t>
        </is>
      </c>
      <c r="Z309" s="112" t="inlineStr">
        <is>
          <t>—</t>
        </is>
      </c>
      <c r="AA309" s="117" t="inlineStr">
        <is>
          <t>X1</t>
        </is>
      </c>
      <c r="AB309" s="118" t="inlineStr">
        <is>
          <t>Band X · Consultant</t>
        </is>
      </c>
      <c r="AC309" s="118" t="n"/>
      <c r="AD309" s="118" t="inlineStr">
        <is>
          <t>• Same as the model</t>
        </is>
      </c>
      <c r="AE309" s="118" t="inlineStr">
        <is>
          <t>—</t>
        </is>
      </c>
      <c r="AF309" s="118" t="inlineStr">
        <is>
          <t>—</t>
        </is>
      </c>
      <c r="AG309" s="118" t="inlineStr">
        <is>
          <t>Consultant · outside the ladder</t>
        </is>
      </c>
      <c r="AH309" s="118" t="n">
        <v>0</v>
      </c>
      <c r="AI309" s="118" t="n"/>
      <c r="AJ309" s="119" t="inlineStr">
        <is>
          <t>—</t>
        </is>
      </c>
      <c r="AK309" s="120" t="n"/>
      <c r="AL309" s="121" t="str">
        <f>IFERROR(INDEX(WM_C,MATCH($AJ309,WM_KEY,0)),"")</f>
        <v/>
      </c>
      <c r="AM309" s="122" t="str">
        <f>IF(OR(AK309="",AL309=""),"",AK309*AL309)</f>
        <v/>
      </c>
      <c r="AN309" s="120" t="n"/>
      <c r="AO309" s="121" t="str">
        <f>IFERROR(INDEX(WM_AU,MATCH($AJ309,WM_KEY,0)),"")</f>
        <v/>
      </c>
      <c r="AP309" s="122" t="str">
        <f>IF(OR(AN309="",AO309=""),"",AN309*AO309)</f>
        <v/>
      </c>
      <c r="AQ309" s="120" t="n"/>
      <c r="AR309" s="121" t="str">
        <f>IFERROR(INDEX(WM_AC,MATCH($AJ309,WM_KEY,0)),"")</f>
        <v/>
      </c>
      <c r="AS309" s="122" t="str">
        <f>IF(OR(AQ309="",AR309=""),"",AQ309*AR309)</f>
        <v/>
      </c>
      <c r="AT309" s="120" t="n"/>
      <c r="AU309" s="121" t="str">
        <f>IFERROR(INDEX(WM_L,MATCH($AJ309,WM_KEY,0)),"")</f>
        <v/>
      </c>
      <c r="AV309" s="122" t="str">
        <f>IF(OR(AT309="",AU309=""),"",AT309*AU309)</f>
        <v/>
      </c>
      <c r="AW309" s="120" t="n"/>
      <c r="AX309" s="121" t="str">
        <f>IFERROR(INDEX(WM_E,MATCH($AJ309,WM_KEY,0)),"")</f>
        <v/>
      </c>
      <c r="AY309" s="122" t="str">
        <f>IF(OR(AW309="",AX309=""),"",AW309*AX309)</f>
        <v/>
      </c>
      <c r="AZ309" s="123" t="n"/>
      <c r="BA309" s="121" t="str">
        <f>IFERROR(INDEX(WM_BI,MATCH($AJ309,WM_KEY,0)),"")</f>
        <v/>
      </c>
      <c r="BB309" s="122" t="str">
        <f>IF(OR(AZ309="",BA309=""),"",AZ309*BA309)</f>
        <v/>
      </c>
      <c r="BC309" s="122" t="str">
        <f>IF(COUNT(AM309,AP309,AS309,AV309,AY309,BB309)&lt;6,"",SUM(AM309,AP309,AS309,AV309,AY309,BB309))</f>
        <v/>
      </c>
      <c r="BD309" s="122" t="str">
        <f>IF(BC309="","",INDEX({"A1","A2","A3","B1","B2","B3","C1","C2","D1","D2","E1","E2"},MAX(1,MIN(12,ROUND(BC309,0)))))</f>
        <v/>
      </c>
      <c r="BE309" s="155" t="inlineStr">
        <is>
          <t>X1</t>
        </is>
      </c>
      <c r="BF309" s="124" t="inlineStr">
        <is>
          <t>Placed by rule</t>
        </is>
      </c>
      <c r="BG309" s="125" t="inlineStr">
        <is>
          <t>Not scored: consultants sit outside the career ladder · X1–X3, by the scope of their statement of work.</t>
        </is>
      </c>
      <c r="BH309" s="125" t="inlineStr">
        <is>
          <t>Not scored: consultants sit outside the career ladder · X1–X3, by the scope of their statement of work.</t>
        </is>
      </c>
      <c r="BI309" s="125" t="inlineStr">
        <is>
          <t>Consultants sit outside the career ladder, at X1–X3 by the scope of their statement of work.</t>
        </is>
      </c>
      <c r="BJ309" s="125" t="inlineStr">
        <is>
          <t>Input needed</t>
        </is>
      </c>
      <c r="BK309" s="126" t="n"/>
      <c r="BL309" s="126" t="inlineStr">
        <is>
          <t>—</t>
        </is>
      </c>
      <c r="BM309" s="126" t="n"/>
      <c r="BN309" s="125" t="inlineStr">
        <is>
          <t>Stable · moves in fewer than 5 of 30 weight tests</t>
        </is>
      </c>
      <c r="BO309" s="148" t="inlineStr">
        <is>
          <t>Not scored: consultants sit outside the career ladder · X1–X3, by the scope of their statement of work.</t>
        </is>
      </c>
      <c r="BP309" s="129" t="inlineStr">
        <is>
          <t>Not scored: consultants sit outside the career ladder · X1–X3, by the scope of their statement of work.</t>
        </is>
      </c>
      <c r="BQ309" s="129" t="inlineStr">
        <is>
          <t>Not scored: consultants sit outside the career ladder · X1–X3, by the scope of their statement of work.</t>
        </is>
      </c>
      <c r="BR309" s="129" t="inlineStr">
        <is>
          <t>Not scored: consultants sit outside the career ladder · X1–X3, by the scope of their statement of work.</t>
        </is>
      </c>
      <c r="BS309" s="129" t="inlineStr">
        <is>
          <t>Not scored: consultants sit outside the career ladder · X1–X3, by the scope of their statement of work.</t>
        </is>
      </c>
      <c r="BT309" s="129" t="inlineStr">
        <is>
          <t>Not scored: consultants sit outside the career ladder · X1–X3, by the scope of their statement of work.</t>
        </is>
      </c>
      <c r="BU309" s="127" t="inlineStr">
        <is>
          <t>KRAs not received · manager to supply</t>
        </is>
      </c>
      <c r="BV309" s="125" t="n"/>
      <c r="BW309" s="125" t="n"/>
      <c r="BX309" s="125" t="n"/>
      <c r="BY309" s="125" t="n"/>
      <c r="BZ309" s="128" t="inlineStr">
        <is>
          <t>KRAs not received · manager to supply</t>
        </is>
      </c>
      <c r="CA309" s="125" t="n"/>
      <c r="CB309" s="130" t="n">
        <v>0</v>
      </c>
      <c r="CC309" s="128" t="inlineStr">
        <is>
          <t>No survey response on file</t>
        </is>
      </c>
      <c r="CD309" s="131" t="inlineStr">
        <is>
          <t>—</t>
        </is>
      </c>
      <c r="CE309" s="131" t="inlineStr">
        <is>
          <t>—</t>
        </is>
      </c>
      <c r="CF309" s="131" t="inlineStr">
        <is>
          <t>—</t>
        </is>
      </c>
      <c r="CG309" s="131" t="inlineStr">
        <is>
          <t>—</t>
        </is>
      </c>
      <c r="CH309" s="132" t="n"/>
      <c r="CI309" s="131" t="n"/>
      <c r="CJ309" s="131" t="n"/>
      <c r="CK309" s="128" t="inlineStr">
        <is>
          <t>No survey response on file</t>
        </is>
      </c>
      <c r="CL309" s="133" t="inlineStr">
        <is>
          <t>WHAT THE ROLE DOES: No department or role data. At X1: defined deliverables under a statement of work · ≈ A2–A3.
KEY RESPONSIBILITIES: No department or role data
DELIVERS: No department or role data.
ACCOUNTABLE FOR: Deliverables under the statement of work
DECIDES ALONE: Within the statement of work
PROFICIENCY NEEDED AT THIS LEVEL: Per statement of work
SOURCE: Framework only · fewer than 3 answered — 2 holders, 0 answered the survey; sub-family 0 answered; catalogue RC-175</t>
        </is>
      </c>
      <c r="CM309" s="134" t="inlineStr">
        <is>
          <t>What the role answers for: —.
Manager talent mapping — Latest rating: Not rated · manager.</t>
        </is>
      </c>
      <c r="CN309" s="135" t="n"/>
      <c r="CO309" s="135" t="n"/>
      <c r="CP309" s="136" t="inlineStr">
        <is>
          <t>Not rated · manager</t>
        </is>
      </c>
      <c r="CQ309" s="137" t="n"/>
      <c r="CR309" s="137" t="n"/>
      <c r="CS309" s="137" t="inlineStr">
        <is>
          <t>n/a · consultant</t>
        </is>
      </c>
      <c r="CT309" s="137" t="n"/>
      <c r="CU309" s="137" t="n"/>
      <c r="CV309" s="137" t="n"/>
      <c r="CW309" s="137" t="n"/>
      <c r="CX309" s="137" t="n"/>
      <c r="CY309" s="137" t="n"/>
      <c r="CZ309" s="137" t="n"/>
      <c r="DA309" s="119" t="n"/>
      <c r="DB309" s="138" t="inlineStr">
        <is>
          <t>Consultant — assessed against statement-of-work deliverables</t>
        </is>
      </c>
      <c r="DC309" s="138" t="n"/>
      <c r="DD309" s="138" t="n"/>
      <c r="DE309" s="138" t="n"/>
      <c r="DF309" s="138" t="n"/>
      <c r="DG309" s="138" t="n"/>
      <c r="DH309" s="138" t="n"/>
      <c r="DI309" s="138" t="inlineStr">
        <is>
          <t>Not assessed on the employee competency profile.</t>
        </is>
      </c>
      <c r="DJ309" s="111" t="n"/>
      <c r="DK309" s="112" t="n"/>
      <c r="DL309" s="112" t="n"/>
      <c r="DM309" s="112" t="n"/>
      <c r="DN309" s="112" t="n"/>
      <c r="DO309" s="139" t="n"/>
      <c r="DP309" s="126" t="inlineStr">
        <is>
          <t>No survey text</t>
        </is>
      </c>
      <c r="DQ309" s="126" t="inlineStr">
        <is>
          <t>No survey text</t>
        </is>
      </c>
      <c r="DR309" s="126" t="n"/>
      <c r="DS309" s="126" t="n"/>
      <c r="DT309" s="126" t="n"/>
      <c r="DU309" s="140" t="inlineStr">
        <is>
          <t>Associate Consultant – Software Development in Not provided · HRIS · Datatech, X1 — Consultant.
The work: No department or role data.
At this level the role owns defined deliverables under a statement of work · ≈ A2–A3.
Key responsibilities: No department or role data.</t>
        </is>
      </c>
      <c r="DV309" s="137" t="inlineStr">
        <is>
          <t>External consultant — hire under a statement of work, priced by rate card. Scope: Associate Consultant – Software Development.
Skills: —</t>
        </is>
      </c>
      <c r="DW309" s="137" t="inlineStr">
        <is>
          <t>Consultant: competencies are set by the statement of work.</t>
        </is>
      </c>
      <c r="DX309" s="137" t="inlineStr">
        <is>
          <t>Consultant: assess against the statement of work — deliverables, rate card and references.</t>
        </is>
      </c>
      <c r="DY309" s="139" t="inlineStr">
        <is>
          <t>Consultant: priced by rate card under the statement of work.</t>
        </is>
      </c>
      <c r="DZ309" s="126" t="inlineStr">
        <is>
          <t>0–5 yrs</t>
        </is>
      </c>
      <c r="EA309" s="126" t="inlineStr">
        <is>
          <t>—</t>
        </is>
      </c>
      <c r="EB309" s="126" t="inlineStr">
        <is>
          <t>Contractor · rate card</t>
        </is>
      </c>
      <c r="EC309" s="126" t="inlineStr">
        <is>
          <t>—</t>
        </is>
      </c>
      <c r="ED309" s="126" t="inlineStr">
        <is>
          <t>—</t>
        </is>
      </c>
      <c r="EE309" s="126" t="inlineStr">
        <is>
          <t>Per statement of work</t>
        </is>
      </c>
      <c r="EF309" s="127" t="inlineStr">
        <is>
          <t>• Role and department on record — Business head</t>
        </is>
      </c>
      <c r="EG309" s="126" t="inlineStr">
        <is>
          <t>✗ HRIS: experience missing, qualification missing, 0 direct reports
✗ Survey: no response
✗ KRAs: none on file
✓ Manager mapping: rating
✗ Job description: not on file</t>
        </is>
      </c>
      <c r="EH309" s="118" t="inlineStr">
        <is>
          <t xml:space="preserve">D356 · Input needed · Medium: • Role and department on record — Business head · owner Business head · 
D357 · Input needed · Medium: • Role and department on record — Business head · owner Business head · </t>
        </is>
      </c>
      <c r="EI309" s="118" t="inlineStr">
        <is>
          <t>R086 · Role and department on record · Business head · Open
R087 · Role and department on record · Business head · Open</t>
        </is>
      </c>
      <c r="EJ309" s="118" t="inlineStr">
        <is>
          <t>Role and department on record · Business head
Role and department on record · Business head</t>
        </is>
      </c>
      <c r="EK309" s="118" t="inlineStr">
        <is>
          <t>Survey: no response · KRAs: not received · Experience: on file</t>
        </is>
      </c>
      <c r="EL309" s="141" t="n"/>
      <c r="EM309" s="142" t="n"/>
      <c r="EN309" s="142" t="n"/>
      <c r="EO309" s="142" t="n"/>
      <c r="EP309" s="142" t="n"/>
      <c r="EQ309" s="143" t="n"/>
      <c r="ER309" s="135" t="n"/>
      <c r="ES309" s="135" t="n"/>
      <c r="ET309" s="135" t="n"/>
      <c r="EU309" s="135" t="n"/>
      <c r="EV309" s="135" t="n"/>
      <c r="EW309" s="135" t="n"/>
      <c r="EX309" s="135" t="n"/>
      <c r="EY309" s="143" t="n"/>
      <c r="EZ309" s="135" t="n"/>
      <c r="FA309" s="135" t="n"/>
      <c r="FB309" s="135" t="n"/>
      <c r="FC309" s="135" t="n"/>
      <c r="FD309" s="135" t="n"/>
    </row>
    <row r="310" ht="300" customHeight="1">
      <c r="A310" s="109" t="inlineStr">
        <is>
          <t>Datatech</t>
        </is>
      </c>
      <c r="B310" s="110" t="inlineStr">
        <is>
          <t>IRISDT0008</t>
        </is>
      </c>
      <c r="C310" s="110" t="inlineStr">
        <is>
          <t>Nilesh Majumdar</t>
        </is>
      </c>
      <c r="D310" s="110" t="inlineStr">
        <is>
          <t>Product Management</t>
        </is>
      </c>
      <c r="E310" s="110" t="inlineStr">
        <is>
          <t>RC-127</t>
        </is>
      </c>
      <c r="F310" s="110" t="inlineStr">
        <is>
          <t>Shilpa Dhobale</t>
        </is>
      </c>
      <c r="G310" s="110" t="inlineStr">
        <is>
          <t>IRISDT0001</t>
        </is>
      </c>
      <c r="H310" s="110" t="inlineStr">
        <is>
          <t>D2</t>
        </is>
      </c>
      <c r="I310" s="110" t="n">
        <v>6</v>
      </c>
      <c r="J310" s="110" t="n">
        <v>7.1</v>
      </c>
      <c r="K310" s="110" t="n">
        <v>1.1</v>
      </c>
      <c r="L310" s="110" t="inlineStr">
        <is>
          <t>MBA</t>
        </is>
      </c>
      <c r="M310" s="110" t="inlineStr">
        <is>
          <t>IRIS2415</t>
        </is>
      </c>
      <c r="N310" s="144" t="inlineStr">
        <is>
          <t>Senior Product Manager</t>
        </is>
      </c>
      <c r="O310" s="113" t="inlineStr">
        <is>
          <t>Product Manager</t>
        </is>
      </c>
      <c r="P310" s="112" t="inlineStr">
        <is>
          <t>Product Management</t>
        </is>
      </c>
      <c r="Q310" s="112" t="inlineStr">
        <is>
          <t>Product Management</t>
        </is>
      </c>
      <c r="R310" s="112" t="inlineStr">
        <is>
          <t>L5 – Manager</t>
        </is>
      </c>
      <c r="S310" s="154" t="inlineStr">
        <is>
          <t>B2</t>
        </is>
      </c>
      <c r="T310" s="149" t="inlineStr">
        <is>
          <t>Manager</t>
        </is>
      </c>
      <c r="U310" s="149" t="inlineStr">
        <is>
          <t>B</t>
        </is>
      </c>
      <c r="V310" s="112" t="inlineStr">
        <is>
          <t>People Manager</t>
        </is>
      </c>
      <c r="W310" s="153" t="inlineStr">
        <is>
          <t>• Same level</t>
        </is>
      </c>
      <c r="X310" s="112" t="inlineStr">
        <is>
          <t>P4 / M3</t>
        </is>
      </c>
      <c r="Y310" s="112" t="inlineStr">
        <is>
          <t>Senior / Manager</t>
        </is>
      </c>
      <c r="Z310" s="112" t="inlineStr">
        <is>
          <t>4–5</t>
        </is>
      </c>
      <c r="AA310" s="117" t="inlineStr">
        <is>
          <t>B2</t>
        </is>
      </c>
      <c r="AB310" s="118" t="inlineStr">
        <is>
          <t>Band B · Specialist / Manager</t>
        </is>
      </c>
      <c r="AC310" s="118" t="inlineStr">
        <is>
          <t>Manager</t>
        </is>
      </c>
      <c r="AD310" s="118" t="inlineStr">
        <is>
          <t>• Same as the model</t>
        </is>
      </c>
      <c r="AE310" s="118" t="inlineStr">
        <is>
          <t>D2</t>
        </is>
      </c>
      <c r="AF310" s="118" t="inlineStr">
        <is>
          <t>OK</t>
        </is>
      </c>
      <c r="AG310" s="118" t="inlineStr">
        <is>
          <t>No change · already below the manager</t>
        </is>
      </c>
      <c r="AH310" s="118" t="n">
        <v>2</v>
      </c>
      <c r="AI310" s="118" t="n"/>
      <c r="AJ310" s="119" t="inlineStr">
        <is>
          <t>Datatech · Product Management · Band B · People Manager</t>
        </is>
      </c>
      <c r="AK310" s="120" t="n">
        <v>6</v>
      </c>
      <c r="AL310" s="121">
        <f>IFERROR(INDEX(WM_C,MATCH($AJ310,WM_KEY,0)),"")</f>
        <v>0.32</v>
      </c>
      <c r="AM310" s="122">
        <f>IF(OR(AK310="",AL310=""),"",AK310*AL310)</f>
        <v>1.92</v>
      </c>
      <c r="AN310" s="120" t="n">
        <v>6</v>
      </c>
      <c r="AO310" s="121">
        <f>IFERROR(INDEX(WM_AU,MATCH($AJ310,WM_KEY,0)),"")</f>
        <v>0.23</v>
      </c>
      <c r="AP310" s="122">
        <f>IF(OR(AN310="",AO310=""),"",AN310*AO310)</f>
        <v>1.38</v>
      </c>
      <c r="AQ310" s="120" t="n">
        <v>6</v>
      </c>
      <c r="AR310" s="121">
        <f>IFERROR(INDEX(WM_AC,MATCH($AJ310,WM_KEY,0)),"")</f>
        <v>0.11</v>
      </c>
      <c r="AS310" s="122">
        <f>IF(OR(AQ310="",AR310=""),"",AQ310*AR310)</f>
        <v>0.66</v>
      </c>
      <c r="AT310" s="120" t="n">
        <v>5</v>
      </c>
      <c r="AU310" s="121">
        <f>IFERROR(INDEX(WM_L,MATCH($AJ310,WM_KEY,0)),"")</f>
        <v>0.15</v>
      </c>
      <c r="AV310" s="122">
        <f>IF(OR(AT310="",AU310=""),"",AT310*AU310)</f>
        <v>0.75</v>
      </c>
      <c r="AW310" s="120" t="n">
        <v>5.5</v>
      </c>
      <c r="AX310" s="121">
        <f>IFERROR(INDEX(WM_E,MATCH($AJ310,WM_KEY,0)),"")</f>
        <v>0.1</v>
      </c>
      <c r="AY310" s="122">
        <f>IF(OR(AW310="",AX310=""),"",AW310*AX310)</f>
        <v>0.55</v>
      </c>
      <c r="AZ310" s="123" t="n">
        <v>6.5</v>
      </c>
      <c r="BA310" s="121">
        <f>IFERROR(INDEX(WM_BI,MATCH($AJ310,WM_KEY,0)),"")</f>
        <v>0.09</v>
      </c>
      <c r="BB310" s="122">
        <f>IF(OR(AZ310="",BA310=""),"",AZ310*BA310)</f>
        <v>0.585</v>
      </c>
      <c r="BC310" s="122">
        <f>IF(COUNT(AM310,AP310,AS310,AV310,AY310,BB310)&lt;6,"",SUM(AM310,AP310,AS310,AV310,AY310,BB310))</f>
        <v>5.845</v>
      </c>
      <c r="BD310" s="122" t="str">
        <f>IF(BC310="","",INDEX({"A1","A2","A3","B1","B2","B3","C1","C2","D1","D2","E1","E2"},MAX(1,MIN(12,ROUND(BC310,0)))))</f>
        <v>B3</v>
      </c>
      <c r="BE310" s="154" t="inlineStr">
        <is>
          <t>B2</t>
        </is>
      </c>
      <c r="BF310" s="124" t="inlineStr">
        <is>
          <t>Rule: R5 structural gate</t>
        </is>
      </c>
      <c r="BG310" s="125" t="inlineStr">
        <is>
          <t>Weights: Complexity 32% · Autonomy 23% · Leadership 15% · Accountability 11% · Experience 10% · Business impact 9%
Why: a manager's results come through the team, so Leadership rises to 15% and Complexity falls; autonomy, accountability and impact rise.
Type of work in the department: product roles decide trade-offs, so Autonomy +5 and Complexity −5.
Live: change the department's row on the Weightage Matrix and these weights, the points and the score update.</t>
        </is>
      </c>
      <c r="BH310" s="125" t="inlineStr">
        <is>
          <t>At build: Complexity 1.92 + Autonomy 1.38 + Accountability 0.66 + Leadership 0.75 + Experience 0.55 + Business impact 0.58
= 5.84 points → nearest level 6 = B3
Final level: B2 · a rule applied: see the next column</t>
        </is>
      </c>
      <c r="BI310" s="125" t="inlineStr">
        <is>
          <t>• Held at B2 instead of B3: a B3 manager needs team leads reporting in, or 10+ people in the team, and the org chart does not show this yet.
Final level: B2.</t>
        </is>
      </c>
      <c r="BJ310" s="125" t="inlineStr">
        <is>
          <t>Input needed</t>
        </is>
      </c>
      <c r="BK310" s="126" t="n"/>
      <c r="BL310" s="126" t="inlineStr">
        <is>
          <t>Medium</t>
        </is>
      </c>
      <c r="BM310" s="126" t="n"/>
      <c r="BN310" s="125" t="inlineStr">
        <is>
          <t>Stable · moves in fewer than 5 of 30 weight tests</t>
        </is>
      </c>
      <c r="BO310" s="148" t="inlineStr">
        <is>
          <t>Rated 6 of 12
Start: 6.0 · senior manager / lead specialist title
Evidence reads like B3: Runs several products for small businesses, lenders and corporates on regulated data; pricing, unit economics → matches the start
Market: B3 = Sets standards for a practice; cross-team problems</t>
        </is>
      </c>
      <c r="BP310" s="129" t="inlineStr">
        <is>
          <t>Rated 6 of 12
Start: 6.0 · senior manager / lead specialist title
Evidence reads like B3: Sets the product roadmap and prioritises across products; decides what gets built → matches the start
Market: B3 = Commercial / strategic calls for the unit</t>
        </is>
      </c>
      <c r="BQ310" s="129" t="inlineStr">
        <is>
          <t>Rated 6 of 12
Start: 5.5 · senior manager / lead specialist title; 6 direct reports
Evidence reads like B3: Owns product adoption, retention and product revenue; answerable for PMs' decisions → moved up 0.5
Market: B3 = Several teams or a practice</t>
        </is>
      </c>
      <c r="BR310" s="129" t="inlineStr">
        <is>
          <t>Rated 5 of 12
Start: 5.0
Evidence reads like B2: Leads the PM team; six direct reports → matches the start
Team: 6 direct reports · People Manager
Market: B2 = IC: guides others in the domain · People: manages a team of 6+</t>
        </is>
      </c>
      <c r="BS310" s="129" t="inlineStr">
        <is>
          <t>Rated 5.5 of 12 · between B2 and B3
Experience: 7.1 yrs total · 6.0 before IRIS + 1.1 at IRIS = 4.8 on the experience scale
Qualification: MBA · postgraduate, relevant to the work → +0.5
Market: B2 roles typically have 6–10 yrs · IRIS guide 6–9</t>
        </is>
      </c>
      <c r="BT310" s="129"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U310" s="127" t="inlineStr">
        <is>
          <t>KRAs not received · manager to supply</t>
        </is>
      </c>
      <c r="BV310" s="125" t="n"/>
      <c r="BW310" s="125" t="n"/>
      <c r="BX310" s="125" t="inlineStr">
        <is>
          <t>3</t>
        </is>
      </c>
      <c r="BY310" s="125" t="n"/>
      <c r="BZ310" s="128" t="inlineStr">
        <is>
          <t>KRAs not received · manager to supply</t>
        </is>
      </c>
      <c r="CA310" s="125" t="inlineStr">
        <is>
          <t>Talent Mapping · Datatech</t>
        </is>
      </c>
      <c r="CB310" s="130" t="n">
        <v>20</v>
      </c>
      <c r="CC310" s="128" t="inlineStr">
        <is>
          <t>Full survey answers not in the files received · How We Grow export needed · HR</t>
        </is>
      </c>
      <c r="CD310" s="131" t="inlineStr">
        <is>
          <t>—</t>
        </is>
      </c>
      <c r="CE310" s="131" t="inlineStr">
        <is>
          <t>—</t>
        </is>
      </c>
      <c r="CF310" s="131" t="inlineStr">
        <is>
          <t>—</t>
        </is>
      </c>
      <c r="CG310" s="131" t="inlineStr">
        <is>
          <t>—</t>
        </is>
      </c>
      <c r="CH310" s="132" t="inlineStr">
        <is>
          <t>Complexity: Evidence reads like B3: Runs several products for small businesses, lenders and corporates on regulated data; pricing, unit economics → matches the start
Autonomy: Evidence reads like B3: Sets the product roadmap and prioritises across products; decides what gets built → matches the start
Accountability: Evidence reads like B3: Owns product adoption, retention and product revenue; answerable for PMs' decisions → moved up 0.5
Leadership: Evidence reads like B2: Leads the PM team; six direct reports → matches the start
Business Impact: Moved +0.5: the survey / manager mapping marks it business-critical.</t>
        </is>
      </c>
      <c r="CI310" s="131"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J310" s="131" t="inlineStr">
        <is>
          <t>Self-identified: Product &amp; tool knowledge · Broader exposure &amp; ownership
For the next role: Product &amp; tool knowledge · Broader exposure &amp; ownership</t>
        </is>
      </c>
      <c r="CK310" s="128" t="inlineStr">
        <is>
          <t>Full survey answers not in the files received · How We Grow export needed · HR</t>
        </is>
      </c>
      <c r="CL310" s="133"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M310" s="134" t="inlineStr">
        <is>
          <t>What the role answers for: One team or a client portfolio.
Accountability &amp; Impact rating: 6 of 12 · B3-level impact.
Leads 6 direct reports.
From the survey and manager mapping — critical role: yes; successor named: no.
If the work is missed · role-holders' themes: delays · client · revenue.
Measured on · manager-set KRA themes: development participation · cash · market requirements · tech learning · support organizational · profitability.
Manager talent mapping — Latest rating: 3 · 9-Box Grid placement: Future Leader.</t>
        </is>
      </c>
      <c r="CN310" s="135" t="n"/>
      <c r="CO310" s="135" t="n">
        <v>6.5</v>
      </c>
      <c r="CP310" s="136" t="n">
        <v>3</v>
      </c>
      <c r="CQ310" s="137" t="inlineStr">
        <is>
          <t>—</t>
        </is>
      </c>
      <c r="CR310" s="137" t="inlineStr">
        <is>
          <t>Future Leader</t>
        </is>
      </c>
      <c r="CS310" s="137" t="inlineStr">
        <is>
          <t>Develop in role</t>
        </is>
      </c>
      <c r="CT310" s="137" t="n"/>
      <c r="CU310" s="137" t="inlineStr">
        <is>
          <t>Yes</t>
        </is>
      </c>
      <c r="CV310" s="137" t="n"/>
      <c r="CW310" s="137" t="n"/>
      <c r="CX310" s="137" t="inlineStr">
        <is>
          <t>Medium · critical role Yes · only this person — · successor named No</t>
        </is>
      </c>
      <c r="CY310" s="137" t="inlineStr">
        <is>
          <t>Piyush Raj · B2, Datatech · Sachinam Sawant · B2, Datatech · Ayushi Maurya · B1, Datatech</t>
        </is>
      </c>
      <c r="CZ310" s="137" t="inlineStr">
        <is>
          <t>Name a successor; document the key process; cross-train one person</t>
        </is>
      </c>
      <c r="DA310" s="119" t="n">
        <v>103</v>
      </c>
      <c r="DB310" s="138" t="inlineStr">
        <is>
          <t>Meets the level</t>
        </is>
      </c>
      <c r="DC310" s="138" t="n">
        <v>107</v>
      </c>
      <c r="DD310" s="138" t="n">
        <v>83</v>
      </c>
      <c r="DE310" s="138" t="n">
        <v>98</v>
      </c>
      <c r="DF310" s="138" t="n">
        <v>115</v>
      </c>
      <c r="DG310" s="138" t="inlineStr">
        <is>
          <t>Requirements, Analytics &amp; BI, AI / GenAI</t>
        </is>
      </c>
      <c r="DH310" s="138" t="inlineStr">
        <is>
          <t>B3: 91% of profile — ready on competencies</t>
        </is>
      </c>
      <c r="DI310" s="138" t="inlineStr">
        <is>
          <t>Evidence: Survey | Core: Ownership 3/3, Problem solving 3/3, Communication &amp; collaboration 4/3, Client &amp; quality focus 4/3, Learning agility 3/3, Integrity &amp; compliance 3/3 | Future-ready: AI literacy 2/3, Data literacy 3/3, Digital fluency 3/3, Innovation 2/3 | Functional: Product &amp; domain 5/4, Requirements 3/4, Analytics &amp; BI 3/4, Business acumen 5/4, Stakeholder mgmt 5/4, AI / GenAI 3/4 | Leadership: Developing people 3/3, Decision making 4/3, Strategic acumen 4/3, Influence &amp; change 4/3</t>
        </is>
      </c>
      <c r="DJ310" s="111" t="inlineStr">
        <is>
          <t>Product &amp; tool knowledge · Broader exposure &amp; ownership</t>
        </is>
      </c>
      <c r="DK310" s="112" t="n"/>
      <c r="DL310" s="112" t="inlineStr">
        <is>
          <t>Strategic Thinking &amp; Business Acumen; AI, GenAI &amp; Prompt Engineering; People Leadership &amp; Mentoring</t>
        </is>
      </c>
      <c r="DM310" s="112" t="inlineStr">
        <is>
          <t>Product &amp; tool knowledge · Broader exposure &amp; ownership</t>
        </is>
      </c>
      <c r="DN310" s="112" t="n"/>
      <c r="DO310" s="139" t="inlineStr">
        <is>
          <t>No strong match from survey evidence</t>
        </is>
      </c>
      <c r="DP310" s="126" t="inlineStr">
        <is>
          <t>No material overlap found</t>
        </is>
      </c>
      <c r="DQ310" s="126" t="inlineStr">
        <is>
          <t>Sumit Jain · iFile, Senior Product Manager — 0.28</t>
        </is>
      </c>
      <c r="DR310" s="126" t="inlineStr">
        <is>
          <t>Within norm</t>
        </is>
      </c>
      <c r="DS310" s="126" t="n"/>
      <c r="DT310" s="126" t="n"/>
      <c r="DU310" s="140" t="inlineStr">
        <is>
          <t>Product Manager in Product Management · Datatech,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6 direct reports.</t>
        </is>
      </c>
      <c r="DV310" s="137"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W310"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X310"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10" s="139" t="inlineStr">
        <is>
          <t>Market level: P4 / M3 · SFIA 4–5
Typical title: Manager
At peers: IRIS Vs Competitor Benchmark — SaaS product ladder: Senior PM
Typical experience: 6–10 yrs · IRIS guide 6–9
Standard: Pragmatic Institute Framework; AIPMM</t>
        </is>
      </c>
      <c r="DZ310" s="126" t="inlineStr">
        <is>
          <t>6–9 yrs</t>
        </is>
      </c>
      <c r="EA310" s="126" t="inlineStr">
        <is>
          <t>7–10 · 6–11</t>
        </is>
      </c>
      <c r="EB310" s="126" t="inlineStr">
        <is>
          <t>Manager</t>
        </is>
      </c>
      <c r="EC310" s="126" t="inlineStr">
        <is>
          <t>IRIS Vs Competitor Benchmark — SaaS product ladder: Senior PM</t>
        </is>
      </c>
      <c r="ED310" s="126" t="inlineStr">
        <is>
          <t>Pragmatic Institute Framework · 37 activities, 7 categories; AIPMM</t>
        </is>
      </c>
      <c r="EE310" s="126" t="inlineStr">
        <is>
          <t>Core 3 · Future 3 · Functional 4 · Leadership 3</t>
        </is>
      </c>
      <c r="EF310" s="127" t="inlineStr">
        <is>
          <t>• Confirm structure behind the senior title · org chart — Business head</t>
        </is>
      </c>
      <c r="EG310" s="126" t="inlineStr">
        <is>
          <t>✓ HRIS: 7.1 yrs, MBA, 6 direct reports
✓ Survey: 20 of 20 questions answered
✗ KRAs: none on file
✓ Manager mapping: rating, 9-box
✗ Job description: not on file</t>
        </is>
      </c>
      <c r="EH310" s="118" t="inlineStr">
        <is>
          <t xml:space="preserve">D282 · Senior title held by gate · High: Held at B2 instead of B3: a B3 manager needs team leads reporting in, or 10+ people in the team, and the org chart does not show this yet. · owner Business head — Datatech · 
D359 · Input needed · Medium: • Confirm structure behind the senior title · org chart — Business head · owner Business head · </t>
        </is>
      </c>
      <c r="EI310" s="118" t="inlineStr">
        <is>
          <t>R088 · Confirm structure behind the senior title · org chart · Business head · Open</t>
        </is>
      </c>
      <c r="EJ310" s="118" t="inlineStr">
        <is>
          <t>Confirm structure behind the senior title · org chart · Business head</t>
        </is>
      </c>
      <c r="EK310" s="118" t="inlineStr">
        <is>
          <t>Survey: answered · full text needed · KRAs: not received · Experience: on file · Emp ID differs in source files: IRIS2415</t>
        </is>
      </c>
      <c r="EL310" s="141" t="n"/>
      <c r="EM310" s="142" t="n"/>
      <c r="EN310" s="142" t="n"/>
      <c r="EO310" s="142" t="n"/>
      <c r="EP310" s="142" t="n"/>
      <c r="EQ310" s="143" t="n"/>
      <c r="ER310" s="135" t="n"/>
      <c r="ES310" s="135" t="n"/>
      <c r="ET310" s="135" t="n"/>
      <c r="EU310" s="135" t="n"/>
      <c r="EV310" s="135" t="n"/>
      <c r="EW310" s="135" t="n"/>
      <c r="EX310" s="135" t="n"/>
      <c r="EY310" s="143" t="n"/>
      <c r="EZ310" s="135" t="n"/>
      <c r="FA310" s="135" t="n"/>
      <c r="FB310" s="135" t="n"/>
      <c r="FC310" s="135" t="n"/>
      <c r="FD310" s="135" t="n"/>
    </row>
    <row r="311" ht="300" customHeight="1">
      <c r="A311" s="109" t="inlineStr">
        <is>
          <t>Datatech</t>
        </is>
      </c>
      <c r="B311" s="110" t="inlineStr">
        <is>
          <t>IRISDT0010</t>
        </is>
      </c>
      <c r="C311" s="110" t="inlineStr">
        <is>
          <t>Piyush Raj</t>
        </is>
      </c>
      <c r="D311" s="110" t="inlineStr">
        <is>
          <t>Product Management</t>
        </is>
      </c>
      <c r="E311" s="110" t="inlineStr">
        <is>
          <t>RC-126</t>
        </is>
      </c>
      <c r="F311" s="110" t="inlineStr">
        <is>
          <t>Nilesh Majumdar</t>
        </is>
      </c>
      <c r="G311" s="110" t="inlineStr">
        <is>
          <t>IRISDT0008</t>
        </is>
      </c>
      <c r="H311" s="110" t="inlineStr">
        <is>
          <t>B2</t>
        </is>
      </c>
      <c r="I311" s="110" t="n"/>
      <c r="J311" s="110" t="n">
        <v>8.1</v>
      </c>
      <c r="K311" s="110" t="n">
        <v>1.1</v>
      </c>
      <c r="L311" s="110" t="inlineStr">
        <is>
          <t>PGDM</t>
        </is>
      </c>
      <c r="M311" s="110" t="inlineStr">
        <is>
          <t>IRIS2425</t>
        </is>
      </c>
      <c r="N311" s="111" t="inlineStr">
        <is>
          <t>Product Manager</t>
        </is>
      </c>
      <c r="O311" s="112" t="inlineStr">
        <is>
          <t>Product Manager</t>
        </is>
      </c>
      <c r="P311" s="112" t="inlineStr">
        <is>
          <t>Product Management</t>
        </is>
      </c>
      <c r="Q311" s="112" t="inlineStr">
        <is>
          <t>Product Management</t>
        </is>
      </c>
      <c r="R311" s="112" t="inlineStr">
        <is>
          <t>L5 – Manager</t>
        </is>
      </c>
      <c r="S311" s="154" t="inlineStr">
        <is>
          <t>B2</t>
        </is>
      </c>
      <c r="T311" s="149" t="inlineStr">
        <is>
          <t>Senior Specialist</t>
        </is>
      </c>
      <c r="U311" s="149" t="inlineStr">
        <is>
          <t>B</t>
        </is>
      </c>
      <c r="V311" s="112" t="inlineStr">
        <is>
          <t>IC</t>
        </is>
      </c>
      <c r="W311" s="153" t="inlineStr">
        <is>
          <t>• Same level</t>
        </is>
      </c>
      <c r="X311" s="112" t="inlineStr">
        <is>
          <t>P4 / M3</t>
        </is>
      </c>
      <c r="Y311" s="112" t="inlineStr">
        <is>
          <t>Senior / Manager</t>
        </is>
      </c>
      <c r="Z311" s="112" t="inlineStr">
        <is>
          <t>4–5</t>
        </is>
      </c>
      <c r="AA311" s="117" t="inlineStr">
        <is>
          <t>B1</t>
        </is>
      </c>
      <c r="AB311" s="118" t="inlineStr">
        <is>
          <t>Band B · Specialist / Manager</t>
        </is>
      </c>
      <c r="AC311" s="118" t="inlineStr">
        <is>
          <t>Specialist</t>
        </is>
      </c>
      <c r="AD311" s="145" t="inlineStr">
        <is>
          <t>▼ Down · pay and title protected</t>
        </is>
      </c>
      <c r="AE311" s="118" t="inlineStr">
        <is>
          <t>B2</t>
        </is>
      </c>
      <c r="AF311" s="118" t="inlineStr">
        <is>
          <t>OK</t>
        </is>
      </c>
      <c r="AG311" s="118" t="inlineStr">
        <is>
          <t>Level rule: manager B2; a reportee sits at least one level below · B2 → B1 · move down · pay and title protected for one cycle</t>
        </is>
      </c>
      <c r="AH311" s="118" t="n">
        <v>3</v>
      </c>
      <c r="AI311" s="118" t="n"/>
      <c r="AJ311" s="119" t="inlineStr">
        <is>
          <t>Datatech · Product Management · Band B · Expert / POD Lead</t>
        </is>
      </c>
      <c r="AK311" s="120" t="n">
        <v>4.5</v>
      </c>
      <c r="AL311" s="121">
        <f>IFERROR(INDEX(WM_C,MATCH($AJ311,WM_KEY,0)),"")</f>
        <v>0.46</v>
      </c>
      <c r="AM311" s="122">
        <f>IF(OR(AK311="",AL311=""),"",AK311*AL311)</f>
        <v>2.07</v>
      </c>
      <c r="AN311" s="120" t="n">
        <v>4.5</v>
      </c>
      <c r="AO311" s="121">
        <f>IFERROR(INDEX(WM_AU,MATCH($AJ311,WM_KEY,0)),"")</f>
        <v>0.22</v>
      </c>
      <c r="AP311" s="122">
        <f>IF(OR(AN311="",AO311=""),"",AN311*AO311)</f>
        <v>0.99</v>
      </c>
      <c r="AQ311" s="120" t="n">
        <v>5</v>
      </c>
      <c r="AR311" s="121">
        <f>IFERROR(INDEX(WM_AC,MATCH($AJ311,WM_KEY,0)),"")</f>
        <v>0.1</v>
      </c>
      <c r="AS311" s="122">
        <f>IF(OR(AQ311="",AR311=""),"",AQ311*AR311)</f>
        <v>0.5</v>
      </c>
      <c r="AT311" s="120" t="n">
        <v>3.5</v>
      </c>
      <c r="AU311" s="121">
        <f>IFERROR(INDEX(WM_L,MATCH($AJ311,WM_KEY,0)),"")</f>
        <v>0.05</v>
      </c>
      <c r="AV311" s="122">
        <f>IF(OR(AT311="",AU311=""),"",AT311*AU311)</f>
        <v>0.175</v>
      </c>
      <c r="AW311" s="120" t="n">
        <v>5.5</v>
      </c>
      <c r="AX311" s="121">
        <f>IFERROR(INDEX(WM_E,MATCH($AJ311,WM_KEY,0)),"")</f>
        <v>0.1</v>
      </c>
      <c r="AY311" s="122">
        <f>IF(OR(AW311="",AX311=""),"",AW311*AX311)</f>
        <v>0.55</v>
      </c>
      <c r="AZ311" s="123" t="n">
        <v>5.5</v>
      </c>
      <c r="BA311" s="121">
        <f>IFERROR(INDEX(WM_BI,MATCH($AJ311,WM_KEY,0)),"")</f>
        <v>0.07</v>
      </c>
      <c r="BB311" s="122">
        <f>IF(OR(AZ311="",BA311=""),"",AZ311*BA311)</f>
        <v>0.385</v>
      </c>
      <c r="BC311" s="122">
        <f>IF(COUNT(AM311,AP311,AS311,AV311,AY311,BB311)&lt;6,"",SUM(AM311,AP311,AS311,AV311,AY311,BB311))</f>
        <v>4.67</v>
      </c>
      <c r="BD311" s="122" t="str">
        <f>IF(BC311="","",INDEX({"A1","A2","A3","B1","B2","B3","C1","C2","D1","D2","E1","E2"},MAX(1,MIN(12,ROUND(BC311,0)))))</f>
        <v>B2</v>
      </c>
      <c r="BE311" s="154" t="inlineStr">
        <is>
          <t>B2</t>
        </is>
      </c>
      <c r="BF311" s="124" t="inlineStr">
        <is>
          <t>The score decided the level</t>
        </is>
      </c>
      <c r="BG311" s="125"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BH311" s="125" t="inlineStr">
        <is>
          <t>At build: Complexity 2.07 + Autonomy 0.99 + Accountability 0.50 + Leadership 0.18 + Experience 0.55 + Business impact 0.39
= 4.67 points → nearest level 5 = B2
Final level: B2 · same as the score</t>
        </is>
      </c>
      <c r="BI311" s="125" t="inlineStr">
        <is>
          <t>No rule applied: the score decides.</t>
        </is>
      </c>
      <c r="BJ311" s="125" t="inlineStr">
        <is>
          <t>—</t>
        </is>
      </c>
      <c r="BK311" s="126" t="n"/>
      <c r="BL311" s="126" t="inlineStr">
        <is>
          <t>Low</t>
        </is>
      </c>
      <c r="BM311" s="126" t="inlineStr">
        <is>
          <t>• Survey answers are generic or do not match the role — not used as evidence; manager input needed</t>
        </is>
      </c>
      <c r="BN311" s="125" t="inlineStr">
        <is>
          <t>Stable · moves in fewer than 5 of 30 weight tests</t>
        </is>
      </c>
      <c r="BO311" s="148" t="inlineStr">
        <is>
          <t>Rated 4.5 of 12 · between B1 and B2
Start: 5.0 · manager / senior specialist title
Evidence: rated like 3 colleagues in the same role and department · own answers too general to rate → moved −0.5
KRA: “% of users · Existing + new who have completed the Onboarding/Acquisition since launch of the new onboarding journey​ on 28th May 2026​…”
Market: B1 = Domain specialist work · B2 = Hardest problems in the domain</t>
        </is>
      </c>
      <c r="BP311" s="129" t="inlineStr">
        <is>
          <t>Rated 4.5 of 12 · between B1 and B2
Start: 5.0 · manager / senior specialist title
Evidence: rated like 3 colleagues in the same role and department · own answers too general to rate → moved −0.5
Market: B1 = Technical / QC / client calls for the domain · B2 = Allocates people and sets team priorities</t>
        </is>
      </c>
      <c r="BQ311" s="129" t="inlineStr">
        <is>
          <t>Rated 5 of 12
Start: 5.0 · manager / senior specialist title
Evidence: rated like 3 colleagues in the same role and department · own answers too general to rate → no change
KRA: “% of users · Existing + new who have completed the Onboarding/Acquisition since launch of the new onboarding journey​ on 28th May 2026​…”
Market: B2 = One team or a client portfolio</t>
        </is>
      </c>
      <c r="BR311" s="129" t="inlineStr">
        <is>
          <t>Rated 3.5 of 12 · between A3 and B1
Start: 4.0 · individual contributor, so influence only
Evidence: rated like 3 colleagues in the same role and department · own answers too general to rate → moved −0.5
Team: 0 direct reports · IC
Market: A3 = Not scored in Band A · B1 = IC: mentors and reviews · People: hands-on team lead of 3–5</t>
        </is>
      </c>
      <c r="BS311" s="129" t="inlineStr">
        <is>
          <t>Rated 5.5 of 12 · between B2 and B3
Experience: 8.1 yrs total · 7.0 before IRIS + 1.1 at IRIS = 5.2 on the experience scale
Qualification: PGDM · postgraduate, relevant to the work → +0.5
Market: B2 roles typically have 6–10 yrs · IRIS guide 6–9</t>
        </is>
      </c>
      <c r="BT311"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311" s="124"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BV311" s="125"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BW311" s="125"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BX311" s="125" t="inlineStr">
        <is>
          <t>4</t>
        </is>
      </c>
      <c r="BY311" s="125" t="n"/>
      <c r="BZ311" s="125" t="inlineStr">
        <is>
          <t>Received · manager annual, quarterly, self</t>
        </is>
      </c>
      <c r="CA311" s="125" t="inlineStr">
        <is>
          <t>Talent Mapping · Datatech</t>
        </is>
      </c>
      <c r="CB311" s="130" t="n">
        <v>20</v>
      </c>
      <c r="CC311" s="128" t="inlineStr">
        <is>
          <t>Full survey answers not in the files received · How We Grow export needed · HR</t>
        </is>
      </c>
      <c r="CD311" s="131" t="inlineStr">
        <is>
          <t>—</t>
        </is>
      </c>
      <c r="CE311" s="131" t="inlineStr">
        <is>
          <t>—</t>
        </is>
      </c>
      <c r="CF311" s="131" t="inlineStr">
        <is>
          <t>—</t>
        </is>
      </c>
      <c r="CG311" s="131" t="inlineStr">
        <is>
          <t>—</t>
        </is>
      </c>
      <c r="CH311" s="132" t="inlineStr">
        <is>
          <t>Business Impact: Moved +0.5: the survey / manager mapping marks it business-critical.</t>
        </is>
      </c>
      <c r="CI311" s="131"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J311" s="131" t="inlineStr">
        <is>
          <t>Self-identified: AI / automation · Product &amp; tool knowledge · Client, sales &amp; stakeholders · Strategy &amp; business acumen · Broader exposure &amp; ownership
For the next role: AI / automation · Product &amp; tool knowledge · Client, sales &amp; stakeholders · Strategy &amp; business acumen · Broader exposure &amp; ownership</t>
        </is>
      </c>
      <c r="CK311" s="128" t="inlineStr">
        <is>
          <t>Full survey answers not in the files received · How We Grow export needed · HR</t>
        </is>
      </c>
      <c r="CL311" s="133" t="inlineStr">
        <is>
          <t>WHAT THE ROLE DOES: Owns product vision, roadmap, requirements · PRDs, prioritisation and adoption. At B2: deep domain expertise, or one team.
Common themes in sub-family holders, all levels' answers: product · market · business · customers · management · revenue
KEY RESPONSIBILITIES: Owns product vision, roadmap, requirements · PRDs, prioritisation and adoption; Hardest problems in the domain; One team or a client portfolio
Common themes in sub-family holders, all levels' answers: product · roadmap · management · customer · research · implementation
DELIVERS: One team or a client portfolio
Common themes in sub-family holders, all levels' answers: product · customer · client · feature · business · revenue
ACCOUNTABLE FOR: One team or a client portfolio
Common themes in sub-family holders, all levels' answers: product · if · delivery · customer · requirements · client
DECIDES ALONE: Allocates people and sets team priorities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2
CREDENTIALS: Internal product certification; CBAP / CCBA · optional
SOURCE: Framework + sub-family themes · 3+ answered — 2 holders, 2 answered the survey; sub-family 13 answered; catalogue RC-126</t>
        </is>
      </c>
      <c r="CM311" s="134" t="inlineStr">
        <is>
          <t>What the role answers for: One team or a client portfolio.
Accountability &amp; Impact rating: 5 of 12 · B2-level impact.
From the survey and manager mapping — critical role: yes; successor named: no.
If the work is missed · role-holders' themes: delays · customer · delayed · revenue.
Manager talent mapping — Latest rating: 4 · Potential: High · 9-Box Grid placement: High Impact / Growth Talent.</t>
        </is>
      </c>
      <c r="CN311" s="135" t="n"/>
      <c r="CO311" s="135" t="n">
        <v>5.5</v>
      </c>
      <c r="CP311" s="136" t="n">
        <v>4</v>
      </c>
      <c r="CQ311" s="137" t="inlineStr">
        <is>
          <t>High</t>
        </is>
      </c>
      <c r="CR311" s="137" t="inlineStr">
        <is>
          <t>High Impact / Growth Talent</t>
        </is>
      </c>
      <c r="CS311" s="137" t="inlineStr">
        <is>
          <t>Ready now</t>
        </is>
      </c>
      <c r="CT311" s="137" t="inlineStr">
        <is>
          <t>Yes</t>
        </is>
      </c>
      <c r="CU311" s="137" t="inlineStr">
        <is>
          <t>Yes</t>
        </is>
      </c>
      <c r="CV311" s="137" t="n"/>
      <c r="CW311" s="137" t="n"/>
      <c r="CX311" s="137" t="inlineStr">
        <is>
          <t>Medium · critical role Yes · only this person — · successor named No</t>
        </is>
      </c>
      <c r="CY311" s="137" t="inlineStr">
        <is>
          <t>Nilesh Majumdar · B2, Datatech · Sachinam Sawant · B2, Datatech · Ayushi Maurya · B1, Datatech</t>
        </is>
      </c>
      <c r="CZ311" s="137" t="inlineStr">
        <is>
          <t>Name a successor; document the key process; cross-train one person</t>
        </is>
      </c>
      <c r="DA311" s="119" t="n">
        <v>108</v>
      </c>
      <c r="DB311" s="138" t="inlineStr">
        <is>
          <t>Exceeds — ready for stretch</t>
        </is>
      </c>
      <c r="DC311" s="138" t="n">
        <v>110</v>
      </c>
      <c r="DD311" s="138" t="n">
        <v>105</v>
      </c>
      <c r="DE311" s="138" t="n">
        <v>110</v>
      </c>
      <c r="DF311" s="138" t="n">
        <v>98</v>
      </c>
      <c r="DG311" s="138" t="inlineStr">
        <is>
          <t>Developing people</t>
        </is>
      </c>
      <c r="DH311" s="138" t="inlineStr">
        <is>
          <t>B3: 102% of profile — ready on competencies</t>
        </is>
      </c>
      <c r="DI311" s="138" t="inlineStr">
        <is>
          <t>Evidence: Survey + KRAs | Core: Ownership 5/3, Problem solving 3/3, Communication &amp; collaboration 4/3, Client &amp; quality focus 5/3, Learning agility 3/3, Integrity &amp; compliance 3/3 | Future-ready: AI literacy 3/3, Data literacy 3/3, Digital fluency 4/3, Innovation 3/3 | Functional: Product &amp; domain 5/4, Requirements 4/4, Analytics &amp; BI 4/4, Business acumen 5/4, Stakeholder mgmt 5/4, AI / GenAI 4/4 | Leadership: Developing people 1/2, Decision making 2/2, Strategic acumen 3/2, Influence &amp; change 3/2</t>
        </is>
      </c>
      <c r="DJ311" s="111" t="inlineStr">
        <is>
          <t>AI / automation · Product &amp; tool knowledge · Client, sales &amp; stakeholders · Strategy &amp; business acumen · Broader exposure &amp; ownership</t>
        </is>
      </c>
      <c r="DK311" s="112" t="inlineStr">
        <is>
          <t>Data Analysis</t>
        </is>
      </c>
      <c r="DL311" s="112" t="inlineStr">
        <is>
          <t>AI, GenAI &amp; Prompt Engineering; Product, Platform &amp; Domain Knowledge; Stakeholder &amp; Client Management</t>
        </is>
      </c>
      <c r="DM311" s="112" t="inlineStr">
        <is>
          <t>AI / automation · Product &amp; tool knowledge · Client, sales &amp; stakeholders · Strategy &amp; business acumen · Broader exposure &amp; ownership</t>
        </is>
      </c>
      <c r="DN311" s="112" t="n"/>
      <c r="DO311" s="139" t="inlineStr">
        <is>
          <t>No strong match from survey evidence</t>
        </is>
      </c>
      <c r="DP311" s="126" t="inlineStr">
        <is>
          <t>Gaurav Bansal · Associate Product Manager — 0.36: research, product, market, figma; Ayushi Maurya · Product Manager — 0.35: research, market, moengage, analysis</t>
        </is>
      </c>
      <c r="DQ311" s="126" t="inlineStr">
        <is>
          <t>No close match in other businesses</t>
        </is>
      </c>
      <c r="DR311" s="126" t="n"/>
      <c r="DS311" s="126" t="n"/>
      <c r="DT311" s="126" t="n"/>
      <c r="DU311" s="140" t="inlineStr">
        <is>
          <t>Product Manager in Product Management · Datatech, B2 — IC.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roadmap · management · customer · research · implementation.</t>
        </is>
      </c>
      <c r="DV311" s="137" t="inlineStr">
        <is>
          <t>Hire as: Senior Product Manager — IRIS B2 Senior Specialist · IC
Market level: P4 / M3 · SFIA 4–5
Experience: 6–9 yrs · Education: Graduate; MBA / PGDM preferred
Equivalent titles at peers: IRIS Vs Competitor Benchmark — SaaS product ladder – Senior PM
Credentials: Internal product certification; CBAP / CCBA · optional
Must already know: Product discovery, roadmap and P&amp;L basics</t>
        </is>
      </c>
      <c r="DW311"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X311"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11" s="139" t="inlineStr">
        <is>
          <t>Market level: P4 / M3 · SFIA 4–5
Typical title: Senior Product Manager
At peers: IRIS Vs Competitor Benchmark — SaaS product ladder: Senior PM
Typical experience: 6–10 yrs · IRIS guide 6–9
Standard: Pragmatic Institute Framework; AIPMM</t>
        </is>
      </c>
      <c r="DZ311" s="126" t="inlineStr">
        <is>
          <t>6–9 yrs</t>
        </is>
      </c>
      <c r="EA311" s="126" t="inlineStr">
        <is>
          <t>7–10 · 6–11</t>
        </is>
      </c>
      <c r="EB311" s="126" t="inlineStr">
        <is>
          <t>Senior Product Manager</t>
        </is>
      </c>
      <c r="EC311" s="126" t="inlineStr">
        <is>
          <t>IRIS Vs Competitor Benchmark — SaaS product ladder: Senior PM</t>
        </is>
      </c>
      <c r="ED311" s="126" t="inlineStr">
        <is>
          <t>Pragmatic Institute Framework · 37 activities, 7 categories; AIPMM</t>
        </is>
      </c>
      <c r="EE311" s="126" t="inlineStr">
        <is>
          <t>Core 3 · Future 3 · Functional 4 · Leadership 2</t>
        </is>
      </c>
      <c r="EF311" s="139" t="n"/>
      <c r="EG311" s="126" t="inlineStr">
        <is>
          <t>✓ HRIS: 8.1 yrs, PGDM, 0 direct reports
✓ Survey: 20 of 20 questions answered
✓ KRAs: self, manager-set, quarterly
✓ Manager mapping: rating, potential, 9-box
✗ Job description: not on file</t>
        </is>
      </c>
      <c r="EH311" s="118" t="inlineStr">
        <is>
          <t xml:space="preserve">D152 · Title to review · Low: Market-standard role title · owner HR · </t>
        </is>
      </c>
      <c r="EI311" s="118" t="n"/>
      <c r="EJ311" s="118" t="n"/>
      <c r="EK311" s="118" t="inlineStr">
        <is>
          <t>Survey: answered · full text needed · KRAs: received · Experience: on file · Emp ID differs in source files: IRIS2425</t>
        </is>
      </c>
      <c r="EL311" s="141" t="n"/>
      <c r="EM311" s="142" t="n"/>
      <c r="EN311" s="142" t="n"/>
      <c r="EO311" s="142" t="n"/>
      <c r="EP311" s="142" t="n"/>
      <c r="EQ311" s="143" t="n"/>
      <c r="ER311" s="135" t="n"/>
      <c r="ES311" s="135" t="n"/>
      <c r="ET311" s="135" t="n"/>
      <c r="EU311" s="135" t="n"/>
      <c r="EV311" s="135" t="n"/>
      <c r="EW311" s="135" t="n"/>
      <c r="EX311" s="135" t="n"/>
      <c r="EY311" s="143" t="n"/>
      <c r="EZ311" s="135" t="n"/>
      <c r="FA311" s="135" t="n"/>
      <c r="FB311" s="135" t="n"/>
      <c r="FC311" s="135" t="n"/>
      <c r="FD311" s="135" t="n"/>
    </row>
    <row r="312" ht="300" customHeight="1">
      <c r="A312" s="109" t="inlineStr">
        <is>
          <t>Datatech</t>
        </is>
      </c>
      <c r="B312" s="110" t="inlineStr">
        <is>
          <t>IRISDT0023</t>
        </is>
      </c>
      <c r="C312" s="110" t="inlineStr">
        <is>
          <t>Sachinam Sawant</t>
        </is>
      </c>
      <c r="D312" s="110" t="inlineStr">
        <is>
          <t>Product Management</t>
        </is>
      </c>
      <c r="E312" s="110" t="inlineStr">
        <is>
          <t>RC-126</t>
        </is>
      </c>
      <c r="F312" s="110" t="inlineStr">
        <is>
          <t>Shilpa Dhobale</t>
        </is>
      </c>
      <c r="G312" s="110" t="inlineStr">
        <is>
          <t>IRISDT0001</t>
        </is>
      </c>
      <c r="H312" s="110" t="inlineStr">
        <is>
          <t>D2</t>
        </is>
      </c>
      <c r="I312" s="110" t="n"/>
      <c r="J312" s="157" t="inlineStr">
        <is>
          <t>Not provided · HRIS</t>
        </is>
      </c>
      <c r="K312" s="110" t="n">
        <v>0.1</v>
      </c>
      <c r="L312" s="110" t="inlineStr">
        <is>
          <t>CA</t>
        </is>
      </c>
      <c r="M312" s="110" t="n"/>
      <c r="N312" s="144" t="inlineStr">
        <is>
          <t>Regulatory &amp; Policy Lead</t>
        </is>
      </c>
      <c r="O312" s="113" t="inlineStr">
        <is>
          <t>Product Manager</t>
        </is>
      </c>
      <c r="P312" s="112" t="inlineStr">
        <is>
          <t>Product Management</t>
        </is>
      </c>
      <c r="Q312" s="112" t="inlineStr">
        <is>
          <t>Product Management</t>
        </is>
      </c>
      <c r="R312" s="113" t="inlineStr">
        <is>
          <t>Not in current mapping files</t>
        </is>
      </c>
      <c r="S312" s="114" t="inlineStr">
        <is>
          <t>B2</t>
        </is>
      </c>
      <c r="T312" s="149" t="inlineStr">
        <is>
          <t>Senior Specialist</t>
        </is>
      </c>
      <c r="U312" s="149" t="inlineStr">
        <is>
          <t>B</t>
        </is>
      </c>
      <c r="V312" s="112" t="inlineStr">
        <is>
          <t>IC</t>
        </is>
      </c>
      <c r="W312" s="116" t="inlineStr">
        <is>
          <t>● Newly mapped</t>
        </is>
      </c>
      <c r="X312" s="112" t="inlineStr">
        <is>
          <t>P4 / M3</t>
        </is>
      </c>
      <c r="Y312" s="112" t="inlineStr">
        <is>
          <t>Senior / Manager</t>
        </is>
      </c>
      <c r="Z312" s="112" t="inlineStr">
        <is>
          <t>4–5</t>
        </is>
      </c>
      <c r="AA312" s="117" t="inlineStr">
        <is>
          <t>B2</t>
        </is>
      </c>
      <c r="AB312" s="118" t="inlineStr">
        <is>
          <t>Band B · Specialist / Manager</t>
        </is>
      </c>
      <c r="AC312" s="118" t="inlineStr">
        <is>
          <t>Senior Specialist</t>
        </is>
      </c>
      <c r="AD312" s="118" t="inlineStr">
        <is>
          <t>• Same as the model</t>
        </is>
      </c>
      <c r="AE312" s="118" t="inlineStr">
        <is>
          <t>D2</t>
        </is>
      </c>
      <c r="AF312" s="118" t="inlineStr">
        <is>
          <t>OK</t>
        </is>
      </c>
      <c r="AG312" s="118" t="inlineStr">
        <is>
          <t>No change · already below the manager</t>
        </is>
      </c>
      <c r="AH312" s="118" t="n">
        <v>2</v>
      </c>
      <c r="AI312" s="118" t="n"/>
      <c r="AJ312" s="119" t="inlineStr">
        <is>
          <t>Datatech · Product Management · Band B · Expert / POD Lead</t>
        </is>
      </c>
      <c r="AK312" s="120" t="n">
        <v>4.5</v>
      </c>
      <c r="AL312" s="121">
        <f>IFERROR(INDEX(WM_C,MATCH($AJ312,WM_KEY,0)),"")</f>
        <v>0.46</v>
      </c>
      <c r="AM312" s="122">
        <f>IF(OR(AK312="",AL312=""),"",AK312*AL312)</f>
        <v>2.07</v>
      </c>
      <c r="AN312" s="120" t="n">
        <v>4.5</v>
      </c>
      <c r="AO312" s="121">
        <f>IFERROR(INDEX(WM_AU,MATCH($AJ312,WM_KEY,0)),"")</f>
        <v>0.22</v>
      </c>
      <c r="AP312" s="122">
        <f>IF(OR(AN312="",AO312=""),"",AN312*AO312)</f>
        <v>0.99</v>
      </c>
      <c r="AQ312" s="120" t="n">
        <v>4.5</v>
      </c>
      <c r="AR312" s="121">
        <f>IFERROR(INDEX(WM_AC,MATCH($AJ312,WM_KEY,0)),"")</f>
        <v>0.1</v>
      </c>
      <c r="AS312" s="122">
        <f>IF(OR(AQ312="",AR312=""),"",AQ312*AR312)</f>
        <v>0.45</v>
      </c>
      <c r="AT312" s="120" t="n">
        <v>3.5</v>
      </c>
      <c r="AU312" s="121">
        <f>IFERROR(INDEX(WM_L,MATCH($AJ312,WM_KEY,0)),"")</f>
        <v>0.05</v>
      </c>
      <c r="AV312" s="122">
        <f>IF(OR(AT312="",AU312=""),"",AT312*AU312)</f>
        <v>0.175</v>
      </c>
      <c r="AW312" s="120" t="n">
        <v>5.5</v>
      </c>
      <c r="AX312" s="121">
        <f>IFERROR(INDEX(WM_E,MATCH($AJ312,WM_KEY,0)),"")</f>
        <v>0.1</v>
      </c>
      <c r="AY312" s="122">
        <f>IF(OR(AW312="",AX312=""),"",AW312*AX312)</f>
        <v>0.55</v>
      </c>
      <c r="AZ312" s="123" t="n">
        <v>4.5</v>
      </c>
      <c r="BA312" s="121">
        <f>IFERROR(INDEX(WM_BI,MATCH($AJ312,WM_KEY,0)),"")</f>
        <v>0.07</v>
      </c>
      <c r="BB312" s="122">
        <f>IF(OR(AZ312="",BA312=""),"",AZ312*BA312)</f>
        <v>0.315</v>
      </c>
      <c r="BC312" s="122">
        <f>IF(COUNT(AM312,AP312,AS312,AV312,AY312,BB312)&lt;6,"",SUM(AM312,AP312,AS312,AV312,AY312,BB312))</f>
        <v>4.55</v>
      </c>
      <c r="BD312" s="122" t="str">
        <f>IF(BC312="","",INDEX({"A1","A2","A3","B1","B2","B3","C1","C2","D1","D2","E1","E2"},MAX(1,MIN(12,ROUND(BC312,0)))))</f>
        <v>B2</v>
      </c>
      <c r="BE312" s="114" t="inlineStr">
        <is>
          <t>B2</t>
        </is>
      </c>
      <c r="BF312" s="124" t="inlineStr">
        <is>
          <t>Rule: R2</t>
        </is>
      </c>
      <c r="BG312" s="125"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BH312" s="125" t="inlineStr">
        <is>
          <t>At build: Complexity 2.07 + Autonomy 0.99 + Accountability 0.45 + Leadership 0.18 + Experience 0.55 + Business impact 0.32
= 4.55 points → nearest level 5 = B2
Final level: B2 · same as the score</t>
        </is>
      </c>
      <c r="BI312" s="125" t="inlineStr">
        <is>
          <t>• Provisional: the experience record looks incomplete, so this level is kept until HR confirms it.
Final level: B2.</t>
        </is>
      </c>
      <c r="BJ312" s="125" t="inlineStr">
        <is>
          <t>Input needed</t>
        </is>
      </c>
      <c r="BK312" s="126" t="n"/>
      <c r="BL312" s="126" t="inlineStr">
        <is>
          <t>Low</t>
        </is>
      </c>
      <c r="BM312" s="126" t="inlineStr">
        <is>
          <t>• Total experience is not on record · new joiner — level is provisional until HR adds it</t>
        </is>
      </c>
      <c r="BN312" s="125" t="inlineStr">
        <is>
          <t>Stable · moves in fewer than 5 of 30 weight tests</t>
        </is>
      </c>
      <c r="BO312" s="148" t="inlineStr">
        <is>
          <t>Rated 4.5 of 12 · between B1 and B2
Start: 5.0 · manager / senior specialist title
Evidence reads like B1: Interprets regulatory law changes, specifies software changes to developers, tests output, liaises with GSTIN → moved down 0.5
Market: B1 = Domain specialist work · B2 = Hardest problems in the domain</t>
        </is>
      </c>
      <c r="BP312" s="129" t="inlineStr">
        <is>
          <t>Rated 4.5 of 12 · between B1 and B2
Start: 5.0 · manager / senior specialist title
Evidence reads like A2: Only stated independent decision is attending knowledge webinars → moved down 0.5
Market: B1 = Technical / QC / client calls for the domain · B2 = Allocates people and sets team priorities</t>
        </is>
      </c>
      <c r="BQ312" s="129" t="inlineStr">
        <is>
          <t>Rated 4.5 of 12 · between B1 and B2
Start: 5.0 · manager / senior specialist title
Evidence reads like A3: A wrong reading of the law leads to compliance problems for users → moved down 0.5
Market: B1 = A domain or a small team · B2 = One team or a client portfolio</t>
        </is>
      </c>
      <c r="BR312" s="129" t="inlineStr">
        <is>
          <t>Rated 3.5 of 12 · between A3 and B1
Start: 4.0 · individual contributor, so influence only
Evidence reads like A1: Communicates with developers; no guidance or leadership of others described → moved down 0.5
Team: 0 direct reports · IC
Market: A3 = Not scored in Band A · B1 = IC: mentors and reviews · People: hands-on team lead of 3–5</t>
        </is>
      </c>
      <c r="BS312" s="129" t="inlineStr">
        <is>
          <t>Rated 5.5 of 12 · between B2 and B3
Experience: not on record · input needed from HR, so set at the role's own level: it neither helps nor hurts
Qualification: CA · professional, relevant to the work → +1.0
Market: B2 roles typically have 6–10 yrs · IRIS guide 6–9</t>
        </is>
      </c>
      <c r="BT312"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12" s="127" t="inlineStr">
        <is>
          <t>KRAs not received · manager to supply</t>
        </is>
      </c>
      <c r="BV312" s="125" t="n"/>
      <c r="BW312" s="125" t="n"/>
      <c r="BX312" s="125" t="n"/>
      <c r="BY312" s="125" t="n"/>
      <c r="BZ312" s="128" t="inlineStr">
        <is>
          <t>KRAs not received · manager to supply</t>
        </is>
      </c>
      <c r="CA312" s="125" t="n"/>
      <c r="CB312" s="130" t="n">
        <v>20</v>
      </c>
      <c r="CC312" s="128" t="inlineStr">
        <is>
          <t>Full survey answers not in the files received · How We Grow export needed · HR</t>
        </is>
      </c>
      <c r="CD312" s="131" t="inlineStr">
        <is>
          <t>—</t>
        </is>
      </c>
      <c r="CE312" s="131" t="inlineStr">
        <is>
          <t>—</t>
        </is>
      </c>
      <c r="CF312" s="131" t="inlineStr">
        <is>
          <t>—</t>
        </is>
      </c>
      <c r="CG312" s="131" t="inlineStr">
        <is>
          <t>—</t>
        </is>
      </c>
      <c r="CH312" s="132" t="inlineStr">
        <is>
          <t>Complexity: Evidence reads like B1: Interprets regulatory law changes, specifies software changes to developers, tests output, liaises with GSTIN → moved down 0.5
Autonomy: Evidence reads like A2: Only stated independent decision is attending knowledge webinars → moved down 0.5
Accountability: Evidence reads like A3: A wrong reading of the law leads to compliance problems for users → moved down 0.5
Leadership: Evidence reads like A1: Communicates with developers; no guidance or leadership of others described → moved down 0.5
Business Impact: No survey or manager-mapping signal on criticality: kept at the start point.</t>
        </is>
      </c>
      <c r="CI312" s="131"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J312" s="131" t="inlineStr">
        <is>
          <t>Self-identified: Broader exposure &amp; ownership
For the next role: Broader exposure &amp; ownership</t>
        </is>
      </c>
      <c r="CK312" s="128" t="inlineStr">
        <is>
          <t>Full survey answers not in the files received · How We Grow export needed · HR</t>
        </is>
      </c>
      <c r="CL312" s="133" t="inlineStr">
        <is>
          <t>WHAT THE ROLE DOES: Owns product vision, roadmap, requirements · PRDs, prioritisation and adoption. At B2: deep domain expertise, or one team.
Common themes in sub-family holders, all levels' answers: product · market · business · customers · management · revenue
KEY RESPONSIBILITIES: Owns product vision, roadmap, requirements · PRDs, prioritisation and adoption; Hardest problems in the domain; One team or a client portfolio
Common themes in sub-family holders, all levels' answers: product · roadmap · management · customer · research · implementation
DELIVERS: One team or a client portfolio
Common themes in sub-family holders, all levels' answers: product · customer · client · feature · business · revenue
ACCOUNTABLE FOR: One team or a client portfolio
Common themes in sub-family holders, all levels' answers: product · if · delivery · customer · requirements · client
DECIDES ALONE: Allocates people and sets team priorities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2
CREDENTIALS: Internal product certification; CBAP / CCBA · optional
SOURCE: Framework + sub-family themes · 3+ answered — 2 holders, 2 answered the survey; sub-family 13 answered; catalogue RC-126</t>
        </is>
      </c>
      <c r="CM312" s="134" t="inlineStr">
        <is>
          <t>What the role answers for: One team or a client portfolio.
Accountability &amp; Impact rating: 4.5 of 12 · B1-level impact.
If the work is missed · role-holders' themes: delays · customer · delayed · revenue.
Manager talent mapping — Latest rating: Not rated · manager · 9-Box Grid placement: Not placed · manager.</t>
        </is>
      </c>
      <c r="CN312" s="135" t="n"/>
      <c r="CO312" s="135" t="n">
        <v>4.5</v>
      </c>
      <c r="CP312" s="136" t="inlineStr">
        <is>
          <t>Not rated · manager</t>
        </is>
      </c>
      <c r="CQ312" s="137" t="inlineStr">
        <is>
          <t>—</t>
        </is>
      </c>
      <c r="CR312" s="137" t="inlineStr">
        <is>
          <t>Not placed · manager</t>
        </is>
      </c>
      <c r="CS312" s="137" t="inlineStr">
        <is>
          <t>No rating data</t>
        </is>
      </c>
      <c r="CT312" s="137" t="n"/>
      <c r="CU312" s="137" t="n"/>
      <c r="CV312" s="137" t="n"/>
      <c r="CW312" s="137" t="n"/>
      <c r="CX312" s="137" t="n"/>
      <c r="CY312" s="137" t="n"/>
      <c r="CZ312" s="137" t="n"/>
      <c r="DA312" s="119" t="n">
        <v>86</v>
      </c>
      <c r="DB312" s="138" t="inlineStr">
        <is>
          <t>Developing</t>
        </is>
      </c>
      <c r="DC312" s="138" t="n">
        <v>94</v>
      </c>
      <c r="DD312" s="138" t="n">
        <v>83</v>
      </c>
      <c r="DE312" s="138" t="n">
        <v>83</v>
      </c>
      <c r="DF312" s="138" t="n">
        <v>80</v>
      </c>
      <c r="DG312" s="138" t="inlineStr">
        <is>
          <t>Requirements, Analytics &amp; BI, Business acumen</t>
        </is>
      </c>
      <c r="DH312" s="138" t="inlineStr">
        <is>
          <t>B3: 78% of profile — close</t>
        </is>
      </c>
      <c r="DI312" s="138" t="inlineStr">
        <is>
          <t>Evidence: Survey | Core: Ownership 2/3, Problem solving 3/3, Communication &amp; collaboration 3/3, Client &amp; quality focus 3/3, Learning agility 3/3, Integrity &amp; compliance 3/3 | Future-ready: AI literacy 3/3, Data literacy 2/3, Digital fluency 3/3, Innovation 2/3 | Functional: Product &amp; domain 4/4, Requirements 3/4, Analytics &amp; BI 3/4, Business acumen 3/4, Stakeholder mgmt 3/4, AI / GenAI 4/4 | Leadership: Developing people 2/2, Decision making 1/2, Strategic acumen 1/2, Influence &amp; change 3/2</t>
        </is>
      </c>
      <c r="DJ312" s="111" t="inlineStr">
        <is>
          <t>Broader exposure &amp; ownership</t>
        </is>
      </c>
      <c r="DK312" s="112" t="n"/>
      <c r="DL312" s="112" t="inlineStr">
        <is>
          <t>AI, GenAI &amp; Prompt Engineering; Product, Platform &amp; Domain Knowledge; People Leadership &amp; Mentoring</t>
        </is>
      </c>
      <c r="DM312" s="112" t="inlineStr">
        <is>
          <t>Broader exposure &amp; ownership</t>
        </is>
      </c>
      <c r="DN312" s="112" t="n"/>
      <c r="DO312" s="139" t="inlineStr">
        <is>
          <t>No strong match from survey evidence</t>
        </is>
      </c>
      <c r="DP312" s="126" t="inlineStr">
        <is>
          <t>No material overlap found</t>
        </is>
      </c>
      <c r="DQ312" s="126" t="inlineStr">
        <is>
          <t>No close match in other businesses</t>
        </is>
      </c>
      <c r="DR312" s="126" t="n"/>
      <c r="DS312" s="126" t="n"/>
      <c r="DT312" s="126" t="n"/>
      <c r="DU312" s="140" t="inlineStr">
        <is>
          <t>Product Manager in Product Management · Datatech, B2 — IC.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roadmap · management · customer · research · implementation.</t>
        </is>
      </c>
      <c r="DV312" s="137" t="inlineStr">
        <is>
          <t>Hire as: Senior Product Manager — IRIS B2 Senior Specialist · IC
Market level: P4 / M3 · SFIA 4–5
Experience: 6–9 yrs · Education: Graduate; MBA / PGDM preferred
Equivalent titles at peers: IRIS Vs Competitor Benchmark — SaaS product ladder – Senior PM
Credentials: Internal product certification; CBAP / CCBA · optional
Must already know: Product discovery, roadmap and P&amp;L basics</t>
        </is>
      </c>
      <c r="DW312"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X312"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12" s="139" t="inlineStr">
        <is>
          <t>Market level: P4 / M3 · SFIA 4–5
Typical title: Senior Product Manager
At peers: IRIS Vs Competitor Benchmark — SaaS product ladder: Senior PM
Typical experience: 6–10 yrs · IRIS guide 6–9
Standard: Pragmatic Institute Framework; AIPMM</t>
        </is>
      </c>
      <c r="DZ312" s="126" t="inlineStr">
        <is>
          <t>6–9 yrs</t>
        </is>
      </c>
      <c r="EA312" s="126" t="inlineStr">
        <is>
          <t>7–10 · 6–11</t>
        </is>
      </c>
      <c r="EB312" s="126" t="inlineStr">
        <is>
          <t>Senior Product Manager</t>
        </is>
      </c>
      <c r="EC312" s="126" t="inlineStr">
        <is>
          <t>IRIS Vs Competitor Benchmark — SaaS product ladder: Senior PM</t>
        </is>
      </c>
      <c r="ED312" s="126" t="inlineStr">
        <is>
          <t>Pragmatic Institute Framework · 37 activities, 7 categories; AIPMM</t>
        </is>
      </c>
      <c r="EE312" s="126" t="inlineStr">
        <is>
          <t>Core 3 · Future 3 · Functional 4 · Leadership 2</t>
        </is>
      </c>
      <c r="EF312" s="127" t="inlineStr">
        <is>
          <t>• Total experience · outside + at IRIS — HR — HRIS
• Confirm prior experience · provisional placement — HR</t>
        </is>
      </c>
      <c r="EG312" s="126" t="inlineStr">
        <is>
          <t>✗ HRIS: experience missing, CA, 0 direct reports
✓ Survey: 20 of 20 questions answered
✗ KRAs: none on file
✓ Manager mapping: rating, 9-box
✗ Job description: not on file</t>
        </is>
      </c>
      <c r="EH312" s="118" t="inlineStr">
        <is>
          <t xml:space="preserve">D124 · Provisional · Medium: • Total experience is not on record · new joiner — level is provisional until HR adds it · owner HR · 
D153 · Title to review · Low: Market-standard role title · owner HR · 
D360 · Input needed · Medium: • Total experience · outside + at IRIS — HR — HRIS
• Confirm prior experience · provisional placement — HR · owner HR — HRIS · HR · </t>
        </is>
      </c>
      <c r="EI312" s="118" t="inlineStr">
        <is>
          <t>R091 · Total experience · outside + at IRIS · HR — HRIS · Open
R092 · Confirm prior experience · provisional placement · HR · Open</t>
        </is>
      </c>
      <c r="EJ312" s="118" t="inlineStr">
        <is>
          <t>Total experience · outside + at IRIS · HR — HRIS
Confirm prior experience · provisional placement · HR</t>
        </is>
      </c>
      <c r="EK312" s="118" t="inlineStr">
        <is>
          <t>Survey: answered · full text needed · KRAs: not received · Experience: on file · Placement provisional · R2</t>
        </is>
      </c>
      <c r="EL312" s="141" t="n"/>
      <c r="EM312" s="142" t="n"/>
      <c r="EN312" s="142" t="n"/>
      <c r="EO312" s="142" t="n"/>
      <c r="EP312" s="142" t="n"/>
      <c r="EQ312" s="143" t="n"/>
      <c r="ER312" s="135" t="n"/>
      <c r="ES312" s="135" t="n"/>
      <c r="ET312" s="135" t="n"/>
      <c r="EU312" s="135" t="n"/>
      <c r="EV312" s="135" t="n"/>
      <c r="EW312" s="135" t="n"/>
      <c r="EX312" s="135" t="n"/>
      <c r="EY312" s="143" t="n"/>
      <c r="EZ312" s="135" t="n"/>
      <c r="FA312" s="135" t="n"/>
      <c r="FB312" s="135" t="n"/>
      <c r="FC312" s="135" t="n"/>
      <c r="FD312" s="135" t="n"/>
    </row>
    <row r="313" ht="300" customHeight="1">
      <c r="A313" s="109" t="inlineStr">
        <is>
          <t>Datatech</t>
        </is>
      </c>
      <c r="B313" s="110" t="inlineStr">
        <is>
          <t>IRISDT0024</t>
        </is>
      </c>
      <c r="C313" s="110" t="inlineStr">
        <is>
          <t>Ayushi Maurya</t>
        </is>
      </c>
      <c r="D313" s="110" t="inlineStr">
        <is>
          <t>Product Management</t>
        </is>
      </c>
      <c r="E313" s="110" t="inlineStr">
        <is>
          <t>RC-125</t>
        </is>
      </c>
      <c r="F313" s="110" t="inlineStr">
        <is>
          <t>Nilesh Majumdar</t>
        </is>
      </c>
      <c r="G313" s="110" t="inlineStr">
        <is>
          <t>IRISDT0008</t>
        </is>
      </c>
      <c r="H313" s="110" t="inlineStr">
        <is>
          <t>B2</t>
        </is>
      </c>
      <c r="I313" s="110" t="n"/>
      <c r="J313" s="157" t="inlineStr">
        <is>
          <t>Not provided · HRIS</t>
        </is>
      </c>
      <c r="K313" s="110" t="n">
        <v>0.1</v>
      </c>
      <c r="L313" s="110" t="inlineStr">
        <is>
          <t>M.Tech</t>
        </is>
      </c>
      <c r="M313" s="110" t="n"/>
      <c r="N313" s="144" t="inlineStr">
        <is>
          <t>Product Manager</t>
        </is>
      </c>
      <c r="O313" s="113" t="inlineStr">
        <is>
          <t>Associate Product Manager</t>
        </is>
      </c>
      <c r="P313" s="112" t="inlineStr">
        <is>
          <t>Product Management</t>
        </is>
      </c>
      <c r="Q313" s="112" t="inlineStr">
        <is>
          <t>Product Management</t>
        </is>
      </c>
      <c r="R313" s="113" t="inlineStr">
        <is>
          <t>Not in current mapping files</t>
        </is>
      </c>
      <c r="S313" s="114" t="inlineStr">
        <is>
          <t>B1</t>
        </is>
      </c>
      <c r="T313" s="149" t="inlineStr">
        <is>
          <t>Specialist</t>
        </is>
      </c>
      <c r="U313" s="149" t="inlineStr">
        <is>
          <t>B</t>
        </is>
      </c>
      <c r="V313" s="112" t="inlineStr">
        <is>
          <t>IC</t>
        </is>
      </c>
      <c r="W313" s="116" t="inlineStr">
        <is>
          <t>● Newly mapped</t>
        </is>
      </c>
      <c r="X313" s="112" t="inlineStr">
        <is>
          <t>P3 / M2</t>
        </is>
      </c>
      <c r="Y313" s="112" t="inlineStr">
        <is>
          <t>Career / · Team Lead</t>
        </is>
      </c>
      <c r="Z313" s="112" t="inlineStr">
        <is>
          <t>4 Enable</t>
        </is>
      </c>
      <c r="AA313" s="117" t="inlineStr">
        <is>
          <t>B1</t>
        </is>
      </c>
      <c r="AB313" s="118" t="inlineStr">
        <is>
          <t>Band B · Specialist / Manager</t>
        </is>
      </c>
      <c r="AC313" s="118" t="inlineStr">
        <is>
          <t>Specialist</t>
        </is>
      </c>
      <c r="AD313" s="118" t="inlineStr">
        <is>
          <t>• Same as the model</t>
        </is>
      </c>
      <c r="AE313" s="118" t="inlineStr">
        <is>
          <t>B2</t>
        </is>
      </c>
      <c r="AF313" s="118" t="inlineStr">
        <is>
          <t>OK</t>
        </is>
      </c>
      <c r="AG313" s="118" t="inlineStr">
        <is>
          <t>No change · already below the manager</t>
        </is>
      </c>
      <c r="AH313" s="118" t="n">
        <v>3</v>
      </c>
      <c r="AI313" s="118" t="n"/>
      <c r="AJ313" s="119" t="inlineStr">
        <is>
          <t>Datatech · Product Management · Band B · Expert / POD Lead</t>
        </is>
      </c>
      <c r="AK313" s="120" t="n">
        <v>4</v>
      </c>
      <c r="AL313" s="121">
        <f>IFERROR(INDEX(WM_C,MATCH($AJ313,WM_KEY,0)),"")</f>
        <v>0.46</v>
      </c>
      <c r="AM313" s="122">
        <f>IF(OR(AK313="",AL313=""),"",AK313*AL313)</f>
        <v>1.84</v>
      </c>
      <c r="AN313" s="120" t="n">
        <v>4</v>
      </c>
      <c r="AO313" s="121">
        <f>IFERROR(INDEX(WM_AU,MATCH($AJ313,WM_KEY,0)),"")</f>
        <v>0.22</v>
      </c>
      <c r="AP313" s="122">
        <f>IF(OR(AN313="",AO313=""),"",AN313*AO313)</f>
        <v>0.88</v>
      </c>
      <c r="AQ313" s="120" t="n">
        <v>4</v>
      </c>
      <c r="AR313" s="121">
        <f>IFERROR(INDEX(WM_AC,MATCH($AJ313,WM_KEY,0)),"")</f>
        <v>0.1</v>
      </c>
      <c r="AS313" s="122">
        <f>IF(OR(AQ313="",AR313=""),"",AQ313*AR313)</f>
        <v>0.4</v>
      </c>
      <c r="AT313" s="120" t="n">
        <v>3</v>
      </c>
      <c r="AU313" s="121">
        <f>IFERROR(INDEX(WM_L,MATCH($AJ313,WM_KEY,0)),"")</f>
        <v>0.05</v>
      </c>
      <c r="AV313" s="122">
        <f>IF(OR(AT313="",AU313=""),"",AT313*AU313)</f>
        <v>0.15</v>
      </c>
      <c r="AW313" s="120" t="n">
        <v>4.5</v>
      </c>
      <c r="AX313" s="121">
        <f>IFERROR(INDEX(WM_E,MATCH($AJ313,WM_KEY,0)),"")</f>
        <v>0.1</v>
      </c>
      <c r="AY313" s="122">
        <f>IF(OR(AW313="",AX313=""),"",AW313*AX313)</f>
        <v>0.45</v>
      </c>
      <c r="AZ313" s="123" t="n">
        <v>4</v>
      </c>
      <c r="BA313" s="121">
        <f>IFERROR(INDEX(WM_BI,MATCH($AJ313,WM_KEY,0)),"")</f>
        <v>0.07</v>
      </c>
      <c r="BB313" s="122">
        <f>IF(OR(AZ313="",BA313=""),"",AZ313*BA313)</f>
        <v>0.28</v>
      </c>
      <c r="BC313" s="122">
        <f>IF(COUNT(AM313,AP313,AS313,AV313,AY313,BB313)&lt;6,"",SUM(AM313,AP313,AS313,AV313,AY313,BB313))</f>
        <v>4</v>
      </c>
      <c r="BD313" s="122" t="str">
        <f>IF(BC313="","",INDEX({"A1","A2","A3","B1","B2","B3","C1","C2","D1","D2","E1","E2"},MAX(1,MIN(12,ROUND(BC313,0)))))</f>
        <v>B1</v>
      </c>
      <c r="BE313" s="114" t="inlineStr">
        <is>
          <t>B1</t>
        </is>
      </c>
      <c r="BF313" s="124" t="inlineStr">
        <is>
          <t>Rule: R2</t>
        </is>
      </c>
      <c r="BG313" s="125"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BH313" s="125" t="inlineStr">
        <is>
          <t>At build: Complexity 1.84 + Autonomy 0.88 + Accountability 0.40 + Leadership 0.15 + Experience 0.45 + Business impact 0.28
= 4.00 points → nearest level 4 = B1
Final level: B1 · same as the score</t>
        </is>
      </c>
      <c r="BI313" s="125" t="inlineStr">
        <is>
          <t>• Provisional: the experience record looks incomplete, so this level is kept until HR confirms it.
Final level: B1.</t>
        </is>
      </c>
      <c r="BJ313" s="125" t="inlineStr">
        <is>
          <t>Input needed</t>
        </is>
      </c>
      <c r="BK313" s="126" t="n"/>
      <c r="BL313" s="126" t="inlineStr">
        <is>
          <t>Low</t>
        </is>
      </c>
      <c r="BM313" s="126" t="inlineStr">
        <is>
          <t>• Total experience is not on record · new joiner — level is provisional until HR adds it</t>
        </is>
      </c>
      <c r="BN313" s="125" t="inlineStr">
        <is>
          <t>Stable · moves in fewer than 5 of 30 weight tests</t>
        </is>
      </c>
      <c r="BO313" s="148" t="inlineStr">
        <is>
          <t>Rated 4 of 12
Start: 5.0 · manager / senior specialist title
Evidence reads like A3: Primary and secondary research on new sectors, app engagement analysis, communication planning, sprint management → moved down 1
Market: B1 = Domain specialist work</t>
        </is>
      </c>
      <c r="BP313" s="129" t="inlineStr">
        <is>
          <t>Rated 4 of 12
Start: 5.0 · manager / senior specialist title
Evidence reads like A2: Only stated independent decision is communication experiments → moved down 1
Market: B1 = Technical / QC / client calls for the domain</t>
        </is>
      </c>
      <c r="BQ313" s="129" t="inlineStr">
        <is>
          <t>Rated 4 of 12
Start: 5.0 · manager / senior specialist title
Evidence reads like A3: Accountable for app engagement and identifying the field for a new product launch → moved down 1
Market: B1 = A domain or a small team</t>
        </is>
      </c>
      <c r="BR313" s="129" t="inlineStr">
        <is>
          <t>Rated 3 of 12
Start: 4.0 · individual contributor, so influence only
Evidence reads like A1: No guidance or leadership of others described → moved down 1
Team: 0 direct reports · IC
Market: A3 = Not scored in Band A</t>
        </is>
      </c>
      <c r="BS313" s="129" t="inlineStr">
        <is>
          <t>Rated 4.5 of 12 · between B1 and B2
Experience: not on record · input needed from HR, so set at the role's own level: it neither helps nor hurts
Qualification: M.Tech · postgraduate, relevant to the work → +0.5
Market: B1 roles typically have 4–8 yrs · IRIS guide 4–7</t>
        </is>
      </c>
      <c r="BT313"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13" s="127" t="inlineStr">
        <is>
          <t>KRAs not received · manager to supply</t>
        </is>
      </c>
      <c r="BV313" s="125" t="n"/>
      <c r="BW313" s="125" t="n"/>
      <c r="BX313" s="125" t="n"/>
      <c r="BY313" s="125" t="n"/>
      <c r="BZ313" s="128" t="inlineStr">
        <is>
          <t>KRAs not received · manager to supply</t>
        </is>
      </c>
      <c r="CA313" s="125" t="n"/>
      <c r="CB313" s="130" t="n">
        <v>20</v>
      </c>
      <c r="CC313" s="128" t="inlineStr">
        <is>
          <t>Full survey answers not in the files received · How We Grow export needed · HR</t>
        </is>
      </c>
      <c r="CD313" s="131" t="inlineStr">
        <is>
          <t>—</t>
        </is>
      </c>
      <c r="CE313" s="131" t="inlineStr">
        <is>
          <t>—</t>
        </is>
      </c>
      <c r="CF313" s="131" t="inlineStr">
        <is>
          <t>—</t>
        </is>
      </c>
      <c r="CG313" s="131" t="inlineStr">
        <is>
          <t>—</t>
        </is>
      </c>
      <c r="CH313" s="132" t="inlineStr">
        <is>
          <t>Complexity: Evidence reads like A3: Primary and secondary research on new sectors, app engagement analysis, communication planning, sprint management → moved down 1
Autonomy: Evidence reads like A2: Only stated independent decision is communication experiments → moved down 1
Accountability: Evidence reads like A3: Accountable for app engagement and identifying the field for a new product launch → moved down 1
Leadership: Evidence reads like A1: No guidance or leadership of others described → moved down 1
Business Impact: No survey or manager-mapping signal on criticality: kept at the start point.</t>
        </is>
      </c>
      <c r="CI313" s="131"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J313" s="131" t="inlineStr">
        <is>
          <t>Self-identified: Broader exposure &amp; ownership
For the next role: Broader exposure &amp; ownership</t>
        </is>
      </c>
      <c r="CK313" s="128" t="inlineStr">
        <is>
          <t>Full survey answers not in the files received · How We Grow export needed · HR</t>
        </is>
      </c>
      <c r="CL313" s="133"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M313" s="134" t="inlineStr">
        <is>
          <t>What the role answers for: A domain or a small team.
Accountability &amp; Impact rating: 4 of 12 · B1-level impact.
If the work is missed · role-holders' themes: delayed · roadmap · customer.
Manager talent mapping — Latest rating: Not rated · manager · 9-Box Grid placement: Not placed · manager.</t>
        </is>
      </c>
      <c r="CN313" s="135" t="n"/>
      <c r="CO313" s="135" t="n">
        <v>4</v>
      </c>
      <c r="CP313" s="136" t="inlineStr">
        <is>
          <t>Not rated · manager</t>
        </is>
      </c>
      <c r="CQ313" s="137" t="inlineStr">
        <is>
          <t>—</t>
        </is>
      </c>
      <c r="CR313" s="137" t="inlineStr">
        <is>
          <t>Not placed · manager</t>
        </is>
      </c>
      <c r="CS313" s="137" t="inlineStr">
        <is>
          <t>No rating data</t>
        </is>
      </c>
      <c r="CT313" s="137" t="n"/>
      <c r="CU313" s="137" t="n"/>
      <c r="CV313" s="137" t="n"/>
      <c r="CW313" s="137" t="n"/>
      <c r="CX313" s="137" t="n"/>
      <c r="CY313" s="137" t="n"/>
      <c r="CZ313" s="137" t="n"/>
      <c r="DA313" s="119" t="n">
        <v>85</v>
      </c>
      <c r="DB313" s="138" t="inlineStr">
        <is>
          <t>Developing</t>
        </is>
      </c>
      <c r="DC313" s="138" t="n">
        <v>92</v>
      </c>
      <c r="DD313" s="138" t="n">
        <v>75</v>
      </c>
      <c r="DE313" s="138" t="n">
        <v>81</v>
      </c>
      <c r="DF313" s="138" t="n">
        <v>105</v>
      </c>
      <c r="DG313" s="138" t="inlineStr">
        <is>
          <t>Requirements, Analytics &amp; BI, Stakeholder mgmt</t>
        </is>
      </c>
      <c r="DH313" s="138" t="inlineStr">
        <is>
          <t>B2: 72% of profile — not yet</t>
        </is>
      </c>
      <c r="DI313" s="138" t="inlineStr">
        <is>
          <t>Evidence: Survey | Core: Ownership 2/3, Problem solving 3/3, Communication &amp; collaboration 4/3, Client &amp; quality focus 2/3, Learning agility 3/3, Integrity &amp; compliance 3/3 | Future-ready: AI literacy 2/3, Data literacy 2/3, Digital fluency 3/3, Innovation 2/3 | Functional: Product &amp; domain 3/3, Requirements 2/3, Analytics &amp; BI 2/3, Business acumen 4/3, Stakeholder mgmt 2/3, AI / GenAI 2/3 | Leadership: Developing people 1/1, Decision making 1/1, Strategic acumen 2/1, Influence &amp; change 1/1</t>
        </is>
      </c>
      <c r="DJ313" s="111" t="inlineStr">
        <is>
          <t>Broader exposure &amp; ownership</t>
        </is>
      </c>
      <c r="DK313" s="112" t="n"/>
      <c r="DL313" s="112" t="inlineStr">
        <is>
          <t>Product, Platform &amp; Domain Knowledge; People Leadership &amp; Mentoring; Stakeholder &amp; Client Management</t>
        </is>
      </c>
      <c r="DM313" s="112" t="inlineStr">
        <is>
          <t>Broader exposure &amp; ownership</t>
        </is>
      </c>
      <c r="DN313" s="112" t="n"/>
      <c r="DO313" s="139" t="inlineStr">
        <is>
          <t>No strong match from survey evidence</t>
        </is>
      </c>
      <c r="DP313" s="126" t="inlineStr">
        <is>
          <t>Gaurav Bansal · Associate Product Manager — 0.39: research, mixpanel, market, analysis; Piyush Raj · Product Manager — 0.35: research, market, moengage, analysis</t>
        </is>
      </c>
      <c r="DQ313" s="126" t="inlineStr">
        <is>
          <t>No close match in other businesses</t>
        </is>
      </c>
      <c r="DR313" s="126" t="n"/>
      <c r="DS313" s="126" t="n"/>
      <c r="DT313" s="126" t="n"/>
      <c r="DU313" s="140" t="inlineStr">
        <is>
          <t>Associate Product Manager in Product Management · Datatech, B1 — IC.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t>
        </is>
      </c>
      <c r="DV313" s="137" t="inlineStr">
        <is>
          <t>Hire as: Product Manager — IRIS B1 Specialist · IC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W313"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X313"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13" s="139" t="inlineStr">
        <is>
          <t>Market level: P3 / M2 · SFIA 4 Enable
Typical title: Product Manager
At peers: IRIS Vs Competitor Benchmark — SaaS product ladder: Product Manager
Typical experience: 4–8 yrs · IRIS guide 4–7
Standard: Pragmatic Institute Framework; AIPMM</t>
        </is>
      </c>
      <c r="DZ313" s="126" t="inlineStr">
        <is>
          <t>4–7 yrs</t>
        </is>
      </c>
      <c r="EA313" s="126" t="inlineStr">
        <is>
          <t>5–8 · 4–8</t>
        </is>
      </c>
      <c r="EB313" s="126" t="inlineStr">
        <is>
          <t>Product Manager</t>
        </is>
      </c>
      <c r="EC313" s="126" t="inlineStr">
        <is>
          <t>IRIS Vs Competitor Benchmark — SaaS product ladder: Product Manager</t>
        </is>
      </c>
      <c r="ED313" s="126" t="inlineStr">
        <is>
          <t>Pragmatic Institute Framework · 37 activities, 7 categories; AIPMM</t>
        </is>
      </c>
      <c r="EE313" s="126" t="inlineStr">
        <is>
          <t>Core 3 · Future 3 · Functional 3 · Leadership 1</t>
        </is>
      </c>
      <c r="EF313" s="127" t="inlineStr">
        <is>
          <t>• Total experience · outside + at IRIS — HR — HRIS
• Confirm prior experience · provisional placement — HR</t>
        </is>
      </c>
      <c r="EG313" s="126" t="inlineStr">
        <is>
          <t>✗ HRIS: experience missing, M.Tech, 0 direct reports
✓ Survey: 20 of 20 questions answered
✗ KRAs: none on file
✓ Manager mapping: rating, 9-box
✗ Job description: not on file</t>
        </is>
      </c>
      <c r="EH313" s="118" t="inlineStr">
        <is>
          <t xml:space="preserve">D123 · Provisional · Medium: • Total experience is not on record · new joiner — level is provisional until HR adds it · owner HR · 
D150 · Title to review · Low: Market-standard role title · owner HR · 
D358 · Input needed · Medium: • Total experience · outside + at IRIS — HR — HRIS
• Confirm prior experience · provisional placement — HR · owner HR — HRIS · HR · </t>
        </is>
      </c>
      <c r="EI313" s="118" t="inlineStr">
        <is>
          <t>R089 · Total experience · outside + at IRIS · HR — HRIS · Open
R090 · Confirm prior experience · provisional placement · HR · Open</t>
        </is>
      </c>
      <c r="EJ313" s="118" t="inlineStr">
        <is>
          <t>Total experience · outside + at IRIS · HR — HRIS
Confirm prior experience · provisional placement · HR</t>
        </is>
      </c>
      <c r="EK313" s="118" t="inlineStr">
        <is>
          <t>Survey: answered · full text needed · KRAs: not received · Experience: on file · Placement provisional · R2</t>
        </is>
      </c>
      <c r="EL313" s="141" t="n"/>
      <c r="EM313" s="142" t="n"/>
      <c r="EN313" s="142" t="n"/>
      <c r="EO313" s="142" t="n"/>
      <c r="EP313" s="142" t="n"/>
      <c r="EQ313" s="143" t="n"/>
      <c r="ER313" s="135" t="n"/>
      <c r="ES313" s="135" t="n"/>
      <c r="ET313" s="135" t="n"/>
      <c r="EU313" s="135" t="n"/>
      <c r="EV313" s="135" t="n"/>
      <c r="EW313" s="135" t="n"/>
      <c r="EX313" s="135" t="n"/>
      <c r="EY313" s="143" t="n"/>
      <c r="EZ313" s="135" t="n"/>
      <c r="FA313" s="135" t="n"/>
      <c r="FB313" s="135" t="n"/>
      <c r="FC313" s="135" t="n"/>
      <c r="FD313" s="135" t="n"/>
    </row>
    <row r="314" ht="300" customHeight="1">
      <c r="A314" s="109" t="inlineStr">
        <is>
          <t>Datatech</t>
        </is>
      </c>
      <c r="B314" s="110" t="inlineStr">
        <is>
          <t>IRISDT0021</t>
        </is>
      </c>
      <c r="C314" s="110" t="inlineStr">
        <is>
          <t>Gaurav Bansal</t>
        </is>
      </c>
      <c r="D314" s="110" t="inlineStr">
        <is>
          <t>Product Management</t>
        </is>
      </c>
      <c r="E314" s="110" t="inlineStr">
        <is>
          <t>RC-125</t>
        </is>
      </c>
      <c r="F314" s="110" t="inlineStr">
        <is>
          <t>Nilesh Majumdar</t>
        </is>
      </c>
      <c r="G314" s="110" t="inlineStr">
        <is>
          <t>IRISDT0008</t>
        </is>
      </c>
      <c r="H314" s="110" t="inlineStr">
        <is>
          <t>B2</t>
        </is>
      </c>
      <c r="I314" s="110" t="n"/>
      <c r="J314" s="110" t="n">
        <v>2.4</v>
      </c>
      <c r="K314" s="110" t="n">
        <v>0.2</v>
      </c>
      <c r="L314" s="110" t="inlineStr">
        <is>
          <t>B.Tech</t>
        </is>
      </c>
      <c r="M314" s="110" t="n"/>
      <c r="N314" s="144" t="inlineStr">
        <is>
          <t>Product Manager</t>
        </is>
      </c>
      <c r="O314" s="113" t="inlineStr">
        <is>
          <t>Associate Product Manager</t>
        </is>
      </c>
      <c r="P314" s="112" t="inlineStr">
        <is>
          <t>Product Management</t>
        </is>
      </c>
      <c r="Q314" s="112" t="inlineStr">
        <is>
          <t>Product Management</t>
        </is>
      </c>
      <c r="R314" s="113" t="inlineStr">
        <is>
          <t>Not in current mapping files</t>
        </is>
      </c>
      <c r="S314" s="114" t="inlineStr">
        <is>
          <t>B1</t>
        </is>
      </c>
      <c r="T314" s="149" t="inlineStr">
        <is>
          <t>Specialist</t>
        </is>
      </c>
      <c r="U314" s="149" t="inlineStr">
        <is>
          <t>B</t>
        </is>
      </c>
      <c r="V314" s="112" t="inlineStr">
        <is>
          <t>IC</t>
        </is>
      </c>
      <c r="W314" s="116" t="inlineStr">
        <is>
          <t>● Newly mapped</t>
        </is>
      </c>
      <c r="X314" s="112" t="inlineStr">
        <is>
          <t>P3 / M2</t>
        </is>
      </c>
      <c r="Y314" s="112" t="inlineStr">
        <is>
          <t>Career / · Team Lead</t>
        </is>
      </c>
      <c r="Z314" s="112" t="inlineStr">
        <is>
          <t>4 Enable</t>
        </is>
      </c>
      <c r="AA314" s="117" t="inlineStr">
        <is>
          <t>B1</t>
        </is>
      </c>
      <c r="AB314" s="118" t="inlineStr">
        <is>
          <t>Band B · Specialist / Manager</t>
        </is>
      </c>
      <c r="AC314" s="118" t="inlineStr">
        <is>
          <t>Specialist</t>
        </is>
      </c>
      <c r="AD314" s="118" t="inlineStr">
        <is>
          <t>• Same as the model</t>
        </is>
      </c>
      <c r="AE314" s="118" t="inlineStr">
        <is>
          <t>B2</t>
        </is>
      </c>
      <c r="AF314" s="118" t="inlineStr">
        <is>
          <t>OK</t>
        </is>
      </c>
      <c r="AG314" s="118" t="inlineStr">
        <is>
          <t>No change · already below the manager</t>
        </is>
      </c>
      <c r="AH314" s="118" t="n">
        <v>3</v>
      </c>
      <c r="AI314" s="118" t="n"/>
      <c r="AJ314" s="119" t="inlineStr">
        <is>
          <t>Datatech · Product Management · Band B · Expert / POD Lead</t>
        </is>
      </c>
      <c r="AK314" s="120" t="n">
        <v>4.5</v>
      </c>
      <c r="AL314" s="121">
        <f>IFERROR(INDEX(WM_C,MATCH($AJ314,WM_KEY,0)),"")</f>
        <v>0.46</v>
      </c>
      <c r="AM314" s="122">
        <f>IF(OR(AK314="",AL314=""),"",AK314*AL314)</f>
        <v>2.07</v>
      </c>
      <c r="AN314" s="120" t="n">
        <v>4.5</v>
      </c>
      <c r="AO314" s="121">
        <f>IFERROR(INDEX(WM_AU,MATCH($AJ314,WM_KEY,0)),"")</f>
        <v>0.22</v>
      </c>
      <c r="AP314" s="122">
        <f>IF(OR(AN314="",AO314=""),"",AN314*AO314)</f>
        <v>0.99</v>
      </c>
      <c r="AQ314" s="120" t="n">
        <v>4.5</v>
      </c>
      <c r="AR314" s="121">
        <f>IFERROR(INDEX(WM_AC,MATCH($AJ314,WM_KEY,0)),"")</f>
        <v>0.1</v>
      </c>
      <c r="AS314" s="122">
        <f>IF(OR(AQ314="",AR314=""),"",AQ314*AR314)</f>
        <v>0.45</v>
      </c>
      <c r="AT314" s="120" t="n">
        <v>3.5</v>
      </c>
      <c r="AU314" s="121">
        <f>IFERROR(INDEX(WM_L,MATCH($AJ314,WM_KEY,0)),"")</f>
        <v>0.05</v>
      </c>
      <c r="AV314" s="122">
        <f>IF(OR(AT314="",AU314=""),"",AT314*AU314)</f>
        <v>0.175</v>
      </c>
      <c r="AW314" s="120" t="n">
        <v>2.5</v>
      </c>
      <c r="AX314" s="121">
        <f>IFERROR(INDEX(WM_E,MATCH($AJ314,WM_KEY,0)),"")</f>
        <v>0.1</v>
      </c>
      <c r="AY314" s="122">
        <f>IF(OR(AW314="",AX314=""),"",AW314*AX314)</f>
        <v>0.25</v>
      </c>
      <c r="AZ314" s="123" t="n">
        <v>4.5</v>
      </c>
      <c r="BA314" s="121">
        <f>IFERROR(INDEX(WM_BI,MATCH($AJ314,WM_KEY,0)),"")</f>
        <v>0.07</v>
      </c>
      <c r="BB314" s="122">
        <f>IF(OR(AZ314="",BA314=""),"",AZ314*BA314)</f>
        <v>0.315</v>
      </c>
      <c r="BC314" s="122">
        <f>IF(COUNT(AM314,AP314,AS314,AV314,AY314,BB314)&lt;6,"",SUM(AM314,AP314,AS314,AV314,AY314,BB314))</f>
        <v>4.25</v>
      </c>
      <c r="BD314" s="122" t="str">
        <f>IF(BC314="","",INDEX({"A1","A2","A3","B1","B2","B3","C1","C2","D1","D2","E1","E2"},MAX(1,MIN(12,ROUND(BC314,0)))))</f>
        <v>B1</v>
      </c>
      <c r="BE314" s="114" t="inlineStr">
        <is>
          <t>B1</t>
        </is>
      </c>
      <c r="BF314" s="124" t="inlineStr">
        <is>
          <t>The score decided the level</t>
        </is>
      </c>
      <c r="BG314" s="125"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BH314" s="125" t="inlineStr">
        <is>
          <t>At build: Complexity 2.07 + Autonomy 0.99 + Accountability 0.45 + Leadership 0.18 + Experience 0.25 + Business impact 0.32
= 4.25 points → nearest level 4 = B1
Final level: B1 · same as the score</t>
        </is>
      </c>
      <c r="BI314" s="125" t="inlineStr">
        <is>
          <t>No rule applied: the score decides.</t>
        </is>
      </c>
      <c r="BJ314" s="125" t="inlineStr">
        <is>
          <t>—</t>
        </is>
      </c>
      <c r="BK314" s="126" t="n"/>
      <c r="BL314" s="126" t="inlineStr">
        <is>
          <t>Medium</t>
        </is>
      </c>
      <c r="BM314" s="126" t="n"/>
      <c r="BN314" s="125" t="inlineStr">
        <is>
          <t>Stable · moves in fewer than 5 of 30 weight tests</t>
        </is>
      </c>
      <c r="BO314" s="148" t="inlineStr">
        <is>
          <t>Rated 4.5 of 12 · between B1 and B2
Start: 5.0 · manager / senior specialist title
Evidence reads like A3: Product work for the SCF vertical: research, target audience, performance tracking, QA; few specifics → moved down 0.5
Market: B1 = Domain specialist work · B2 = Hardest problems in the domain</t>
        </is>
      </c>
      <c r="BP314" s="129" t="inlineStr">
        <is>
          <t>Rated 4.5 of 12 · between B1 and B2
Start: 5.0 · manager / senior specialist title
Evidence reads like A3: Decides the target audience for the SCF product → moved down 0.5
Market: B1 = Technical / QC / client calls for the domain · B2 = Allocates people and sets team priorities</t>
        </is>
      </c>
      <c r="BQ314" s="129" t="inlineStr">
        <is>
          <t>Rated 4.5 of 12 · between B1 and B2
Start: 5.0 · manager / senior specialist title
Evidence reads like B1: Owns the supply chain finance product and its monetisation → moved down 0.5
Market: B1 = A domain or a small team · B2 = One team or a client portfolio</t>
        </is>
      </c>
      <c r="BR314" s="129" t="inlineStr">
        <is>
          <t>Rated 3.5 of 12 · between A3 and B1
Start: 4.0 · individual contributor, so influence only
Evidence reads like A1: Coordinates with sales, operations, dev and design; no guidance of others described → moved down 0.5
Team: 0 direct reports · IC
Market: A3 = Not scored in Band A · B1 = IC: mentors and reviews · People: hands-on team lead of 3–5</t>
        </is>
      </c>
      <c r="BS314" s="129" t="inlineStr">
        <is>
          <t>Rated 2.5 of 12 · between A2 and A3
Experience: 2.4 yrs total · 2.2 before IRIS + 0.2 at IRIS = 2.7 on the experience scale
Qualification: B.Tech · graduate → no change
Market: B1 roles typically have 4–8 yrs · IRIS guide 4–7</t>
        </is>
      </c>
      <c r="BT314"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14" s="127" t="inlineStr">
        <is>
          <t>KRAs not received · manager to supply</t>
        </is>
      </c>
      <c r="BV314" s="125" t="n"/>
      <c r="BW314" s="125" t="n"/>
      <c r="BX314" s="125" t="n"/>
      <c r="BY314" s="125" t="n"/>
      <c r="BZ314" s="128" t="inlineStr">
        <is>
          <t>KRAs not received · manager to supply</t>
        </is>
      </c>
      <c r="CA314" s="125" t="n"/>
      <c r="CB314" s="130" t="n">
        <v>20</v>
      </c>
      <c r="CC314" s="128" t="inlineStr">
        <is>
          <t>Full survey answers not in the files received · How We Grow export needed · HR</t>
        </is>
      </c>
      <c r="CD314" s="131" t="inlineStr">
        <is>
          <t>—</t>
        </is>
      </c>
      <c r="CE314" s="131" t="inlineStr">
        <is>
          <t>—</t>
        </is>
      </c>
      <c r="CF314" s="131" t="inlineStr">
        <is>
          <t>—</t>
        </is>
      </c>
      <c r="CG314" s="131" t="inlineStr">
        <is>
          <t>—</t>
        </is>
      </c>
      <c r="CH314" s="132" t="inlineStr">
        <is>
          <t>Complexity: Evidence reads like A3: Product work for the SCF vertical: research, target audience, performance tracking, QA; few specifics → moved down 0.5
Autonomy: Evidence reads like A3: Decides the target audience for the SCF product → moved down 0.5
Accountability: Evidence reads like B1: Owns the supply chain finance product and its monetisation → moved down 0.5
Leadership: Evidence reads like A1: Coordinates with sales, operations, dev and design; no guidance of others described → moved down 0.5
Business Impact: No survey or manager-mapping signal on criticality: kept at the start point.</t>
        </is>
      </c>
      <c r="CI314" s="131"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J314" s="131" t="inlineStr">
        <is>
          <t>Self-identified: Answered · no common topic
For the next role: Answered · no common topic</t>
        </is>
      </c>
      <c r="CK314" s="128" t="inlineStr">
        <is>
          <t>Full survey answers not in the files received · How We Grow export needed · HR</t>
        </is>
      </c>
      <c r="CL314" s="133"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M314" s="134" t="inlineStr">
        <is>
          <t>What the role answers for: A domain or a small team.
Accountability &amp; Impact rating: 4.5 of 12 · B1-level impact.
If the work is missed · role-holders' themes: delayed · roadmap · customer.
Manager talent mapping — Latest rating: Not rated · manager · 9-Box Grid placement: Not placed · manager.</t>
        </is>
      </c>
      <c r="CN314" s="135" t="n"/>
      <c r="CO314" s="135" t="n">
        <v>4.5</v>
      </c>
      <c r="CP314" s="136" t="inlineStr">
        <is>
          <t>Not rated · manager</t>
        </is>
      </c>
      <c r="CQ314" s="137" t="inlineStr">
        <is>
          <t>—</t>
        </is>
      </c>
      <c r="CR314" s="137" t="inlineStr">
        <is>
          <t>Not placed · manager</t>
        </is>
      </c>
      <c r="CS314" s="137" t="inlineStr">
        <is>
          <t>No rating data</t>
        </is>
      </c>
      <c r="CT314" s="137" t="n"/>
      <c r="CU314" s="137" t="n"/>
      <c r="CV314" s="137" t="n"/>
      <c r="CW314" s="137" t="n"/>
      <c r="CX314" s="137" t="n"/>
      <c r="CY314" s="137" t="n"/>
      <c r="CZ314" s="137" t="n"/>
      <c r="DA314" s="119" t="n">
        <v>97</v>
      </c>
      <c r="DB314" s="138" t="inlineStr">
        <is>
          <t>Meets the level</t>
        </is>
      </c>
      <c r="DC314" s="138" t="n">
        <v>104</v>
      </c>
      <c r="DD314" s="138" t="n">
        <v>83</v>
      </c>
      <c r="DE314" s="138" t="n">
        <v>98</v>
      </c>
      <c r="DF314" s="138" t="n">
        <v>100</v>
      </c>
      <c r="DG314" s="138" t="inlineStr">
        <is>
          <t>Requirements, Learning agility, Digital fluency</t>
        </is>
      </c>
      <c r="DH314" s="138" t="inlineStr">
        <is>
          <t>B2: 82% of profile — close</t>
        </is>
      </c>
      <c r="DI314" s="138" t="inlineStr">
        <is>
          <t>Evidence: Survey | Core: Ownership 3/3, Problem solving 4/3, Communication &amp; collaboration 4/3, Client &amp; quality focus 4/3, Learning agility 2/3, Integrity &amp; compliance 3/3 | Future-ready: AI literacy 3/3, Data literacy 3/3, Digital fluency 2/3, Innovation 2/3 | Functional: Product &amp; domain 4/3, Requirements 2/3, Analytics &amp; BI 3/3, Business acumen 3/3, Stakeholder mgmt 3/3, AI / GenAI 3/3 | Leadership: Developing people 1/1, Decision making 1/1, Strategic acumen 1/1, Influence &amp; change 1/1</t>
        </is>
      </c>
      <c r="DJ314" s="111" t="inlineStr">
        <is>
          <t>Answered · no common topic</t>
        </is>
      </c>
      <c r="DK314" s="112" t="n"/>
      <c r="DL314" s="112" t="inlineStr">
        <is>
          <t>AI, GenAI &amp; Prompt Engineering; Programming &amp; Tech-Stack Depth; People Leadership &amp; Mentoring</t>
        </is>
      </c>
      <c r="DM314" s="112" t="inlineStr">
        <is>
          <t>Answered · no common topic</t>
        </is>
      </c>
      <c r="DN314" s="112" t="n"/>
      <c r="DO314" s="139" t="inlineStr">
        <is>
          <t>No strong match from survey evidence</t>
        </is>
      </c>
      <c r="DP314" s="126" t="inlineStr">
        <is>
          <t>Ayushi Maurya · Product Manager — 0.39: research, mixpanel, market, analysis; Piyush Raj · Product Manager — 0.36: research, product, market, figma</t>
        </is>
      </c>
      <c r="DQ314" s="126" t="inlineStr">
        <is>
          <t>Biswajit Biswal · CARBON, Senior Product Associate — 0.31; Dnyaneshwar Daund · iDEAL, Product Manager — 0.29; Sumit Jain · iFile, Senior Product Manager — 0.27</t>
        </is>
      </c>
      <c r="DR314" s="126" t="n"/>
      <c r="DS314" s="126" t="n"/>
      <c r="DT314" s="126" t="n"/>
      <c r="DU314" s="140" t="inlineStr">
        <is>
          <t>Associate Product Manager in Product Management · Datatech, B1 — IC.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t>
        </is>
      </c>
      <c r="DV314" s="137" t="inlineStr">
        <is>
          <t>Hire as: Product Manager — IRIS B1 Specialist · IC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W314"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X314"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14" s="139" t="inlineStr">
        <is>
          <t>Market level: P3 / M2 · SFIA 4 Enable
Typical title: Product Manager
At peers: IRIS Vs Competitor Benchmark — SaaS product ladder: Product Manager
Typical experience: 4–8 yrs · IRIS guide 4–7
Standard: Pragmatic Institute Framework; AIPMM</t>
        </is>
      </c>
      <c r="DZ314" s="126" t="inlineStr">
        <is>
          <t>4–7 yrs</t>
        </is>
      </c>
      <c r="EA314" s="126" t="inlineStr">
        <is>
          <t>5–8 · 4–8</t>
        </is>
      </c>
      <c r="EB314" s="126" t="inlineStr">
        <is>
          <t>Product Manager</t>
        </is>
      </c>
      <c r="EC314" s="126" t="inlineStr">
        <is>
          <t>IRIS Vs Competitor Benchmark — SaaS product ladder: Product Manager</t>
        </is>
      </c>
      <c r="ED314" s="126" t="inlineStr">
        <is>
          <t>Pragmatic Institute Framework · 37 activities, 7 categories; AIPMM</t>
        </is>
      </c>
      <c r="EE314" s="126" t="inlineStr">
        <is>
          <t>Core 3 · Future 3 · Functional 3 · Leadership 1</t>
        </is>
      </c>
      <c r="EF314" s="139" t="n"/>
      <c r="EG314" s="126" t="inlineStr">
        <is>
          <t>✓ HRIS: 2.4 yrs, B.Tech, 0 direct reports
✓ Survey: 20 of 20 questions answered
✗ KRAs: none on file
✓ Manager mapping: rating, 9-box
✗ Job description: not on file</t>
        </is>
      </c>
      <c r="EH314" s="118" t="inlineStr">
        <is>
          <t xml:space="preserve">D151 · Title to review · Low: Market-standard role title · owner HR · </t>
        </is>
      </c>
      <c r="EI314" s="118" t="n"/>
      <c r="EJ314" s="118" t="n"/>
      <c r="EK314" s="118" t="inlineStr">
        <is>
          <t>Survey: answered · full text needed · KRAs: not received · Experience: on file</t>
        </is>
      </c>
      <c r="EL314" s="141" t="n"/>
      <c r="EM314" s="142" t="n"/>
      <c r="EN314" s="142" t="n"/>
      <c r="EO314" s="142" t="n"/>
      <c r="EP314" s="142" t="n"/>
      <c r="EQ314" s="143" t="n"/>
      <c r="ER314" s="135" t="n"/>
      <c r="ES314" s="135" t="n"/>
      <c r="ET314" s="135" t="n"/>
      <c r="EU314" s="135" t="n"/>
      <c r="EV314" s="135" t="n"/>
      <c r="EW314" s="135" t="n"/>
      <c r="EX314" s="135" t="n"/>
      <c r="EY314" s="143" t="n"/>
      <c r="EZ314" s="135" t="n"/>
      <c r="FA314" s="135" t="n"/>
      <c r="FB314" s="135" t="n"/>
      <c r="FC314" s="135" t="n"/>
      <c r="FD314" s="135" t="n"/>
    </row>
    <row r="315" ht="300" customHeight="1">
      <c r="A315" s="109" t="inlineStr">
        <is>
          <t>Datatech</t>
        </is>
      </c>
      <c r="B315" s="110" t="inlineStr">
        <is>
          <t>IRISDTC005</t>
        </is>
      </c>
      <c r="C315" s="110" t="inlineStr">
        <is>
          <t>Smita Londhe</t>
        </is>
      </c>
      <c r="D315" s="110" t="inlineStr">
        <is>
          <t>Quality Assurance</t>
        </is>
      </c>
      <c r="E315" s="110" t="inlineStr">
        <is>
          <t>RC-146</t>
        </is>
      </c>
      <c r="F315" s="110" t="inlineStr">
        <is>
          <t>Shilpa Dhobale</t>
        </is>
      </c>
      <c r="G315" s="110" t="inlineStr">
        <is>
          <t>IRISDT0001</t>
        </is>
      </c>
      <c r="H315" s="110" t="inlineStr">
        <is>
          <t>D2</t>
        </is>
      </c>
      <c r="I315" s="110" t="n"/>
      <c r="J315" s="110" t="n">
        <v>3.7</v>
      </c>
      <c r="K315" s="110" t="n">
        <v>0.1</v>
      </c>
      <c r="L315" s="110" t="inlineStr">
        <is>
          <t>M.E</t>
        </is>
      </c>
      <c r="M315" s="110" t="n"/>
      <c r="N315" s="144" t="inlineStr">
        <is>
          <t>QA Engineer</t>
        </is>
      </c>
      <c r="O315" s="113" t="inlineStr">
        <is>
          <t>Senior QA Automation Engineer</t>
        </is>
      </c>
      <c r="P315" s="112" t="inlineStr">
        <is>
          <t>Quality Assurance</t>
        </is>
      </c>
      <c r="Q315" s="112" t="inlineStr">
        <is>
          <t>Test Automation</t>
        </is>
      </c>
      <c r="R315" s="113" t="inlineStr">
        <is>
          <t>Not in current mapping files</t>
        </is>
      </c>
      <c r="S315" s="114" t="inlineStr">
        <is>
          <t>A3</t>
        </is>
      </c>
      <c r="T315" s="151" t="inlineStr">
        <is>
          <t>Senior Associate</t>
        </is>
      </c>
      <c r="U315" s="151" t="inlineStr">
        <is>
          <t>A</t>
        </is>
      </c>
      <c r="V315" s="112" t="inlineStr">
        <is>
          <t>IC</t>
        </is>
      </c>
      <c r="W315" s="116" t="inlineStr">
        <is>
          <t>● Newly mapped</t>
        </is>
      </c>
      <c r="X315" s="112" t="inlineStr">
        <is>
          <t>P2</t>
        </is>
      </c>
      <c r="Y315" s="112" t="inlineStr">
        <is>
          <t>Developing</t>
        </is>
      </c>
      <c r="Z315" s="112" t="inlineStr">
        <is>
          <t>3 Apply</t>
        </is>
      </c>
      <c r="AA315" s="117" t="inlineStr">
        <is>
          <t>A3</t>
        </is>
      </c>
      <c r="AB315" s="118" t="inlineStr">
        <is>
          <t>Band A · Practitioner</t>
        </is>
      </c>
      <c r="AC315" s="118" t="inlineStr">
        <is>
          <t>Senior Associate</t>
        </is>
      </c>
      <c r="AD315" s="118" t="inlineStr">
        <is>
          <t>• Same as the model</t>
        </is>
      </c>
      <c r="AE315" s="118" t="inlineStr">
        <is>
          <t>D2</t>
        </is>
      </c>
      <c r="AF315" s="118" t="inlineStr">
        <is>
          <t>OK</t>
        </is>
      </c>
      <c r="AG315" s="118" t="inlineStr">
        <is>
          <t>No change · already below the manager</t>
        </is>
      </c>
      <c r="AH315" s="118" t="n">
        <v>2</v>
      </c>
      <c r="AI315" s="118" t="n"/>
      <c r="AJ315" s="119" t="inlineStr">
        <is>
          <t>Datatech · Quality Assurance · Band A · Early career</t>
        </is>
      </c>
      <c r="AK315" s="120" t="n">
        <v>2</v>
      </c>
      <c r="AL315" s="121">
        <f>IFERROR(INDEX(WM_C,MATCH($AJ315,WM_KEY,0)),"")</f>
        <v>0.64</v>
      </c>
      <c r="AM315" s="122">
        <f>IF(OR(AK315="",AL315=""),"",AK315*AL315)</f>
        <v>1.28</v>
      </c>
      <c r="AN315" s="120" t="n">
        <v>2</v>
      </c>
      <c r="AO315" s="121">
        <f>IFERROR(INDEX(WM_AU,MATCH($AJ315,WM_KEY,0)),"")</f>
        <v>0.16</v>
      </c>
      <c r="AP315" s="122">
        <f>IF(OR(AN315="",AO315=""),"",AN315*AO315)</f>
        <v>0.32</v>
      </c>
      <c r="AQ315" s="120" t="n">
        <v>2.5</v>
      </c>
      <c r="AR315" s="121">
        <f>IFERROR(INDEX(WM_AC,MATCH($AJ315,WM_KEY,0)),"")</f>
        <v>0.04</v>
      </c>
      <c r="AS315" s="122">
        <f>IF(OR(AQ315="",AR315=""),"",AQ315*AR315)</f>
        <v>0.1</v>
      </c>
      <c r="AT315" s="120" t="n">
        <v>1</v>
      </c>
      <c r="AU315" s="121">
        <f>IFERROR(INDEX(WM_L,MATCH($AJ315,WM_KEY,0)),"")</f>
        <v>0</v>
      </c>
      <c r="AV315" s="122">
        <f>IF(OR(AT315="",AU315=""),"",AT315*AU315)</f>
        <v>0</v>
      </c>
      <c r="AW315" s="120" t="n">
        <v>4</v>
      </c>
      <c r="AX315" s="121">
        <f>IFERROR(INDEX(WM_E,MATCH($AJ315,WM_KEY,0)),"")</f>
        <v>0.1</v>
      </c>
      <c r="AY315" s="122">
        <f>IF(OR(AW315="",AX315=""),"",AW315*AX315)</f>
        <v>0.4</v>
      </c>
      <c r="AZ315" s="123" t="n">
        <v>2.5</v>
      </c>
      <c r="BA315" s="121">
        <f>IFERROR(INDEX(WM_BI,MATCH($AJ315,WM_KEY,0)),"")</f>
        <v>0.06</v>
      </c>
      <c r="BB315" s="122">
        <f>IF(OR(AZ315="",BA315=""),"",AZ315*BA315)</f>
        <v>0.15</v>
      </c>
      <c r="BC315" s="122">
        <f>IF(COUNT(AM315,AP315,AS315,AV315,AY315,BB315)&lt;6,"",SUM(AM315,AP315,AS315,AV315,AY315,BB315))</f>
        <v>2.25</v>
      </c>
      <c r="BD315" s="122" t="str">
        <f>IF(BC315="","",INDEX({"A1","A2","A3","B1","B2","B3","C1","C2","D1","D2","E1","E2"},MAX(1,MIN(12,ROUND(BC315,0)))))</f>
        <v>A2</v>
      </c>
      <c r="BE315" s="114" t="inlineStr">
        <is>
          <t>A3</t>
        </is>
      </c>
      <c r="BF315" s="124" t="inlineStr">
        <is>
          <t>Rule: R7 Band A experience</t>
        </is>
      </c>
      <c r="BG31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15" s="125" t="inlineStr">
        <is>
          <t>At build: Complexity 1.28 + Autonomy 0.32 + Accountability 0.10 + Leadership 0.00 + Experience 0.40 + Business impact 0.15
= 2.25 points → nearest level 2 = A2
Final level: A3 · a rule applied: see the next column</t>
        </is>
      </c>
      <c r="BI315" s="125" t="inlineStr">
        <is>
          <t>• Raised to A3: 3.7 years' experience is 2 years or more.
Final level: A3.</t>
        </is>
      </c>
      <c r="BJ315" s="125" t="inlineStr">
        <is>
          <t>Input needed</t>
        </is>
      </c>
      <c r="BK315" s="126" t="n"/>
      <c r="BL315" s="126" t="inlineStr">
        <is>
          <t>Low</t>
        </is>
      </c>
      <c r="BM315" s="126" t="inlineStr">
        <is>
          <t>• Experience on record · 3.7 yrs looks incomplete — experience before IRIS appears to be missing; HR to confirm</t>
        </is>
      </c>
      <c r="BN315" s="125" t="inlineStr">
        <is>
          <t>Stable · moves in fewer than 5 of 30 weight tests</t>
        </is>
      </c>
      <c r="BO315" s="148" t="inlineStr">
        <is>
          <t>Rated 2 of 12
Start: 2.0 · practitioner title
Evidence reads like A2: Manual, API, mobile, functional and regression testing with some automation; described generically → matches the start
Market: A2 = Standard work of the discipline</t>
        </is>
      </c>
      <c r="BP315" s="129" t="inlineStr">
        <is>
          <t>Rated 2 of 12
Start: 2.0 · practitioner title
Evidence reads like A2: States 'scope and defect decision' only; no detail → matches the start
Market: A2 = Chooses own approach within standards</t>
        </is>
      </c>
      <c r="BQ315" s="129" t="inlineStr">
        <is>
          <t>Rated 2.5 of 12 · between A2 and A3
Start: 2.0 · practitioner title
Evidence reads like A3: Accountable for release validation and QA sign-off before production → moved up 0.5
Market: A2 = Own deliverables · accuracy, TAT · A3 = A module / process, or work with client or regulatory consequences</t>
        </is>
      </c>
      <c r="BR315"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15" s="129" t="inlineStr">
        <is>
          <t>Rated 4 of 12
Experience: 3.7 yrs total · 3.6 before IRIS + 0.1 at IRIS = 3.3 on the experience scale
Note: the record looks incomplete, so this is a minimum · HR to confirm
Qualification: M.E · postgraduate, relevant to the work → +0.5
Market: A3 roles typically have 2–5 yrs · IRIS guide 2–4</t>
        </is>
      </c>
      <c r="BT315"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15" s="127" t="inlineStr">
        <is>
          <t>KRAs not received · manager to supply</t>
        </is>
      </c>
      <c r="BV315" s="125" t="n"/>
      <c r="BW315" s="125" t="n"/>
      <c r="BX315" s="125" t="n"/>
      <c r="BY315" s="125" t="n"/>
      <c r="BZ315" s="128" t="inlineStr">
        <is>
          <t>KRAs not received · manager to supply</t>
        </is>
      </c>
      <c r="CA315" s="125" t="n"/>
      <c r="CB315" s="130" t="n">
        <v>20</v>
      </c>
      <c r="CC315" s="128" t="inlineStr">
        <is>
          <t>Full survey answers not in the files received · How We Grow export needed · HR</t>
        </is>
      </c>
      <c r="CD315" s="131" t="inlineStr">
        <is>
          <t>—</t>
        </is>
      </c>
      <c r="CE315" s="131" t="inlineStr">
        <is>
          <t>—</t>
        </is>
      </c>
      <c r="CF315" s="131" t="inlineStr">
        <is>
          <t>—</t>
        </is>
      </c>
      <c r="CG315" s="131" t="inlineStr">
        <is>
          <t>—</t>
        </is>
      </c>
      <c r="CH315" s="132" t="inlineStr">
        <is>
          <t>Complexity: Evidence reads like A2: Manual, API, mobile, functional and regression testing with some automation; described generically → matches the start
Autonomy: Evidence reads like A2: States 'scope and defect decision' only; no detail → matches the start
Accountability: Evidence reads like A3: Accountable for release validation and QA sign-off before production → moved up 0.5
Leadership: Evidence reads like A1: No guiding or leading of others described → matches the start
Business Impact: No survey or manager-mapping signal on criticality: kept at the start point.</t>
        </is>
      </c>
      <c r="CI315"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315" s="131" t="inlineStr">
        <is>
          <t>Self-identified: AI / automation · Technical depth &amp; architecture · Data, SQL &amp; analytics · Product &amp; tool knowledge · Broader exposure &amp; ownership
For the next role: AI / automation · Technical depth &amp; architecture · Testing &amp; quality · Data, SQL &amp; analytics · Product &amp; tool knowledge · Broader exposure &amp; ownership</t>
        </is>
      </c>
      <c r="CK315" s="128" t="inlineStr">
        <is>
          <t>Full survey answers not in the files received · How We Grow export needed · HR</t>
        </is>
      </c>
      <c r="CL315"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315" s="134"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Not rated · manager · 9-Box Grid placement: Not placed · manager.</t>
        </is>
      </c>
      <c r="CN315" s="135" t="n"/>
      <c r="CO315" s="135" t="n">
        <v>2.5</v>
      </c>
      <c r="CP315" s="136" t="inlineStr">
        <is>
          <t>Not rated · manager</t>
        </is>
      </c>
      <c r="CQ315" s="137" t="inlineStr">
        <is>
          <t>—</t>
        </is>
      </c>
      <c r="CR315" s="137" t="inlineStr">
        <is>
          <t>Not placed · manager</t>
        </is>
      </c>
      <c r="CS315" s="137" t="inlineStr">
        <is>
          <t>No rating data</t>
        </is>
      </c>
      <c r="CT315" s="137" t="n"/>
      <c r="CU315" s="137" t="n"/>
      <c r="CV315" s="137" t="n"/>
      <c r="CW315" s="137" t="n"/>
      <c r="CX315" s="137" t="n"/>
      <c r="CY315" s="137" t="n"/>
      <c r="CZ315" s="137" t="n"/>
      <c r="DA315" s="119" t="n">
        <v>96</v>
      </c>
      <c r="DB315" s="138" t="inlineStr">
        <is>
          <t>Meets the level</t>
        </is>
      </c>
      <c r="DC315" s="138" t="n">
        <v>87</v>
      </c>
      <c r="DD315" s="138" t="n">
        <v>98</v>
      </c>
      <c r="DE315" s="138" t="n">
        <v>101</v>
      </c>
      <c r="DF315" s="138" t="n"/>
      <c r="DG315" s="138" t="inlineStr">
        <is>
          <t>AI / GenAI, Problem solving, Learning agility</t>
        </is>
      </c>
      <c r="DH315" s="138" t="inlineStr">
        <is>
          <t>B1: 86% of profile — close</t>
        </is>
      </c>
      <c r="DI315" s="138" t="inlineStr">
        <is>
          <t>Evidence: Survey | Core: Ownership 2/2, Problem solving 1/2, Communication &amp; collaboration 2/2, Client &amp; quality focus 3/2, Learning agility 1/2, Integrity &amp; compliance 2/2 | Future-ready: AI literacy 1/2, Data literacy 2/2, Digital fluency 3/2, Innovation 3/2 | Functional: Testing &amp; automation 4/3, Product &amp; domain 3/3, SQL &amp; data 3/3, AI / GenAI 2/3, Quality &amp; process 4/3, Communication 3/3</t>
        </is>
      </c>
      <c r="DJ315" s="111" t="inlineStr">
        <is>
          <t>AI / automation · Technical depth &amp; architecture · Data, SQL &amp; analytics · Product &amp; tool knowledge · Broader exposure &amp; ownership</t>
        </is>
      </c>
      <c r="DK315" s="112" t="n"/>
      <c r="DL315" s="112" t="inlineStr">
        <is>
          <t>Database, SQL &amp; Data Engineering; Test Automation &amp; QA Engineering; Project, Program &amp; Agile Management</t>
        </is>
      </c>
      <c r="DM315" s="112" t="inlineStr">
        <is>
          <t>AI / automation · Technical depth &amp; architecture · Testing &amp; quality · Data, SQL &amp; analytics · Product &amp; tool knowledge · Broader exposure &amp; ownership</t>
        </is>
      </c>
      <c r="DN315" s="112" t="n"/>
      <c r="DO315" s="139" t="inlineStr">
        <is>
          <t>No strong match from survey evidence</t>
        </is>
      </c>
      <c r="DP315" s="126" t="inlineStr">
        <is>
          <t>Supriya Patil · QA Engineer — 0.66: testing, functional, non, mobile</t>
        </is>
      </c>
      <c r="DQ315" s="126" t="inlineStr">
        <is>
          <t>Tulasiram Chand · iDEAL, Senior QA Automation Engineer — 0.48; Tasmiyah Patni · CARBON, QA Engineer — 0.47; Mahesh Dhokale · iFile, Trainee QA Automation Engineer — 0.46</t>
        </is>
      </c>
      <c r="DR315" s="126" t="n"/>
      <c r="DS315" s="126" t="n"/>
      <c r="DT315" s="126" t="inlineStr">
        <is>
          <t>A3 deep-dive: score 2.25 · gap to B1 1.29 · More than 1.0 from B1</t>
        </is>
      </c>
      <c r="DU315" s="140" t="inlineStr">
        <is>
          <t>Senior QA Automation Engineer in Quality Assurance · Datatech,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315"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15"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315"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15" s="139" t="inlineStr">
        <is>
          <t>Market level: P2 · SFIA 3 Apply
Typical title: QA Engineer
At peers: Workiva – SE · Broadridge India – SE · Nasdaq / AxiomSL – SE
Typical experience: 2–5 yrs · IRIS guide 2–4
Standard: ISTQB Foundation → Advanced → Expert; SFIA testing</t>
        </is>
      </c>
      <c r="DZ315" s="126" t="inlineStr">
        <is>
          <t>2–4 yrs</t>
        </is>
      </c>
      <c r="EA315" s="126" t="inlineStr">
        <is>
          <t>3–5 · 2–5</t>
        </is>
      </c>
      <c r="EB315" s="126" t="inlineStr">
        <is>
          <t>QA Engineer</t>
        </is>
      </c>
      <c r="EC315" s="126" t="inlineStr">
        <is>
          <t>Workiva: SE · Broadridge India: SE · Nasdaq / AxiomSL: SE · IRIS Vs Market Benchmark — ISTQB certification pathway: Foundation</t>
        </is>
      </c>
      <c r="ED315" s="126" t="inlineStr">
        <is>
          <t>ISTQB Foundation → Advanced → Expert; SFIA testing</t>
        </is>
      </c>
      <c r="EE315" s="126" t="inlineStr">
        <is>
          <t>Core 2 · Future 2 · Functional 3 · Leadership not scored</t>
        </is>
      </c>
      <c r="EF315" s="127" t="inlineStr">
        <is>
          <t>• Correct the experience record — HR</t>
        </is>
      </c>
      <c r="EG315" s="126" t="inlineStr">
        <is>
          <t>✓ HRIS: 3.7 yrs, M.E, 0 direct reports
✓ Survey: 20 of 20 questions answered
✗ KRAs: none on file
✓ Manager mapping: rating, 9-box
✗ Job description: not on file</t>
        </is>
      </c>
      <c r="EH315" s="118" t="inlineStr">
        <is>
          <t xml:space="preserve">D361 · Input needed · Medium: • Correct the experience record — HR · owner HR · </t>
        </is>
      </c>
      <c r="EI315" s="118" t="inlineStr">
        <is>
          <t>R093 · Correct the experience record · HR · Open</t>
        </is>
      </c>
      <c r="EJ315" s="118" t="inlineStr">
        <is>
          <t>Correct the experience record · HR</t>
        </is>
      </c>
      <c r="EK315" s="118" t="inlineStr">
        <is>
          <t>Survey: answered · full text needed · KRAs: not received · Experience: on file</t>
        </is>
      </c>
      <c r="EL315" s="141" t="n"/>
      <c r="EM315" s="142" t="n"/>
      <c r="EN315" s="142" t="n"/>
      <c r="EO315" s="142" t="n"/>
      <c r="EP315" s="142" t="n"/>
      <c r="EQ315" s="143" t="n"/>
      <c r="ER315" s="135" t="n"/>
      <c r="ES315" s="135" t="n"/>
      <c r="ET315" s="135" t="n"/>
      <c r="EU315" s="135" t="n"/>
      <c r="EV315" s="135" t="n"/>
      <c r="EW315" s="135" t="n"/>
      <c r="EX315" s="135" t="n"/>
      <c r="EY315" s="143" t="n"/>
      <c r="EZ315" s="135" t="n"/>
      <c r="FA315" s="135" t="n"/>
      <c r="FB315" s="135" t="n"/>
      <c r="FC315" s="135" t="n"/>
      <c r="FD315" s="135" t="n"/>
    </row>
    <row r="316" ht="300" customHeight="1">
      <c r="A316" s="109" t="inlineStr">
        <is>
          <t>Datatech</t>
        </is>
      </c>
      <c r="B316" s="110" t="inlineStr">
        <is>
          <t>IRISDT0014</t>
        </is>
      </c>
      <c r="C316" s="110" t="inlineStr">
        <is>
          <t>Supriya Patil</t>
        </is>
      </c>
      <c r="D316" s="110" t="inlineStr">
        <is>
          <t>Quality Assurance</t>
        </is>
      </c>
      <c r="E316" s="110" t="inlineStr">
        <is>
          <t>RC-141</t>
        </is>
      </c>
      <c r="F316" s="110" t="inlineStr">
        <is>
          <t>Nilesh Majumdar</t>
        </is>
      </c>
      <c r="G316" s="110" t="inlineStr">
        <is>
          <t>IRISDT0008</t>
        </is>
      </c>
      <c r="H316" s="110" t="inlineStr">
        <is>
          <t>B2</t>
        </is>
      </c>
      <c r="I316" s="110" t="n"/>
      <c r="J316" s="110" t="n">
        <v>7.3</v>
      </c>
      <c r="K316" s="110" t="n">
        <v>0.6</v>
      </c>
      <c r="L316" s="110" t="inlineStr">
        <is>
          <t>B.E</t>
        </is>
      </c>
      <c r="M316" s="110" t="inlineStr">
        <is>
          <t>IRIS2467</t>
        </is>
      </c>
      <c r="N316" s="144" t="inlineStr">
        <is>
          <t>QA Engineer</t>
        </is>
      </c>
      <c r="O316" s="113" t="inlineStr">
        <is>
          <t>Senior QA Engineer</t>
        </is>
      </c>
      <c r="P316" s="112" t="inlineStr">
        <is>
          <t>Quality Assurance</t>
        </is>
      </c>
      <c r="Q316" s="112" t="inlineStr">
        <is>
          <t>Functional &amp; Domain Testing</t>
        </is>
      </c>
      <c r="R316" s="113" t="inlineStr">
        <is>
          <t>L3 – Professional / Associate</t>
        </is>
      </c>
      <c r="S316" s="114" t="inlineStr">
        <is>
          <t>A3</t>
        </is>
      </c>
      <c r="T316" s="151" t="inlineStr">
        <is>
          <t>Senior Associate</t>
        </is>
      </c>
      <c r="U316" s="151" t="inlineStr">
        <is>
          <t>A</t>
        </is>
      </c>
      <c r="V316" s="112" t="inlineStr">
        <is>
          <t>IC</t>
        </is>
      </c>
      <c r="W316" s="150" t="inlineStr">
        <is>
          <t>▲ Up</t>
        </is>
      </c>
      <c r="X316" s="112" t="inlineStr">
        <is>
          <t>P2</t>
        </is>
      </c>
      <c r="Y316" s="112" t="inlineStr">
        <is>
          <t>Developing</t>
        </is>
      </c>
      <c r="Z316" s="112" t="inlineStr">
        <is>
          <t>3 Apply</t>
        </is>
      </c>
      <c r="AA316" s="117" t="inlineStr">
        <is>
          <t>A3</t>
        </is>
      </c>
      <c r="AB316" s="118" t="inlineStr">
        <is>
          <t>Band A · Practitioner</t>
        </is>
      </c>
      <c r="AC316" s="118" t="inlineStr">
        <is>
          <t>Senior Associate</t>
        </is>
      </c>
      <c r="AD316" s="118" t="inlineStr">
        <is>
          <t>• Same as the model</t>
        </is>
      </c>
      <c r="AE316" s="118" t="inlineStr">
        <is>
          <t>B2</t>
        </is>
      </c>
      <c r="AF316" s="118" t="inlineStr">
        <is>
          <t>OK</t>
        </is>
      </c>
      <c r="AG316" s="118" t="inlineStr">
        <is>
          <t>No change · already below the manager</t>
        </is>
      </c>
      <c r="AH316" s="118" t="n">
        <v>3</v>
      </c>
      <c r="AI316" s="118" t="n"/>
      <c r="AJ316" s="119" t="inlineStr">
        <is>
          <t>Datatech · Quality Assurance · Band A · Early career</t>
        </is>
      </c>
      <c r="AK316" s="120" t="n">
        <v>2</v>
      </c>
      <c r="AL316" s="121">
        <f>IFERROR(INDEX(WM_C,MATCH($AJ316,WM_KEY,0)),"")</f>
        <v>0.64</v>
      </c>
      <c r="AM316" s="122">
        <f>IF(OR(AK316="",AL316=""),"",AK316*AL316)</f>
        <v>1.28</v>
      </c>
      <c r="AN316" s="120" t="n">
        <v>2</v>
      </c>
      <c r="AO316" s="121">
        <f>IFERROR(INDEX(WM_AU,MATCH($AJ316,WM_KEY,0)),"")</f>
        <v>0.16</v>
      </c>
      <c r="AP316" s="122">
        <f>IF(OR(AN316="",AO316=""),"",AN316*AO316)</f>
        <v>0.32</v>
      </c>
      <c r="AQ316" s="120" t="n">
        <v>2.5</v>
      </c>
      <c r="AR316" s="121">
        <f>IFERROR(INDEX(WM_AC,MATCH($AJ316,WM_KEY,0)),"")</f>
        <v>0.04</v>
      </c>
      <c r="AS316" s="122">
        <f>IF(OR(AQ316="",AR316=""),"",AQ316*AR316)</f>
        <v>0.1</v>
      </c>
      <c r="AT316" s="120" t="n">
        <v>1</v>
      </c>
      <c r="AU316" s="121">
        <f>IFERROR(INDEX(WM_L,MATCH($AJ316,WM_KEY,0)),"")</f>
        <v>0</v>
      </c>
      <c r="AV316" s="122">
        <f>IF(OR(AT316="",AU316=""),"",AT316*AU316)</f>
        <v>0</v>
      </c>
      <c r="AW316" s="120" t="n">
        <v>5</v>
      </c>
      <c r="AX316" s="121">
        <f>IFERROR(INDEX(WM_E,MATCH($AJ316,WM_KEY,0)),"")</f>
        <v>0.1</v>
      </c>
      <c r="AY316" s="122">
        <f>IF(OR(AW316="",AX316=""),"",AW316*AX316)</f>
        <v>0.5</v>
      </c>
      <c r="AZ316" s="123" t="n">
        <v>3</v>
      </c>
      <c r="BA316" s="121">
        <f>IFERROR(INDEX(WM_BI,MATCH($AJ316,WM_KEY,0)),"")</f>
        <v>0.06</v>
      </c>
      <c r="BB316" s="122">
        <f>IF(OR(AZ316="",BA316=""),"",AZ316*BA316)</f>
        <v>0.18</v>
      </c>
      <c r="BC316" s="122">
        <f>IF(COUNT(AM316,AP316,AS316,AV316,AY316,BB316)&lt;6,"",SUM(AM316,AP316,AS316,AV316,AY316,BB316))</f>
        <v>2.38</v>
      </c>
      <c r="BD316" s="122" t="str">
        <f>IF(BC316="","",INDEX({"A1","A2","A3","B1","B2","B3","C1","C2","D1","D2","E1","E2"},MAX(1,MIN(12,ROUND(BC316,0)))))</f>
        <v>A2</v>
      </c>
      <c r="BE316" s="114" t="inlineStr">
        <is>
          <t>A3</t>
        </is>
      </c>
      <c r="BF316" s="124" t="inlineStr">
        <is>
          <t>Rule: R7 Band A experience</t>
        </is>
      </c>
      <c r="BG31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16" s="125" t="inlineStr">
        <is>
          <t>At build: Complexity 1.28 + Autonomy 0.32 + Accountability 0.10 + Leadership 0.00 + Experience 0.50 + Business impact 0.18
= 2.38 points → nearest level 2 = A2
Final level: A3 · a rule applied: see the next column</t>
        </is>
      </c>
      <c r="BI316" s="125" t="inlineStr">
        <is>
          <t>• Raised to A3: 7.3 years' experience is 2 years or more.
Final level: A3.</t>
        </is>
      </c>
      <c r="BJ316" s="125" t="inlineStr">
        <is>
          <t>—</t>
        </is>
      </c>
      <c r="BK316" s="126" t="n"/>
      <c r="BL316" s="126" t="inlineStr">
        <is>
          <t>High</t>
        </is>
      </c>
      <c r="BM316" s="126" t="inlineStr">
        <is>
          <t>• 7.3 yrs of experience in a role that reads as Band A work — a career-path question for the manager: can the role be widened · Specialist, B1 or is it correctly sized?</t>
        </is>
      </c>
      <c r="BN316" s="125" t="inlineStr">
        <is>
          <t>Stable · moves in fewer than 5 of 30 weight tests</t>
        </is>
      </c>
      <c r="BO316" s="148" t="inlineStr">
        <is>
          <t>Rated 2 of 12
Start: 2.0 · practitioner title
Evidence reads like A2: Analyses requirements, writes and executes test cases, logs and verifies bugs; manual, API, mobile testing → matches the start
KRA: “1. Defect Leakage Rate: defects found in production ÷ total defects for that release. Target: &lt; 5%. Reviewed per release, averaged…”
Market: A2 = Standard work of the discipline</t>
        </is>
      </c>
      <c r="BP316" s="129" t="inlineStr">
        <is>
          <t>Rated 2 of 12
Start: 2.0 · practitioner title
Evidence reads like A2: Decides prioritisation of bug retests; escalates when needed → matches the start
Market: A2 = Chooses own approach within standards</t>
        </is>
      </c>
      <c r="BQ316" s="129" t="inlineStr">
        <is>
          <t>Rated 2.5 of 12 · between A2 and A3
Start: 2.0 · practitioner title
Evidence reads like A3: Owns sign-off decisions; a signed-off feature breaking in production reflects on own testing → moved up 0.5
KRA: “1. Defect Leakage Rate: defects found in production ÷ total defects for that release. Target: &lt; 5%. Reviewed per release, averaged…”
Market: A2 = Own deliverables · accuracy, TAT · A3 = A module / process, or work with client or regulatory consequences</t>
        </is>
      </c>
      <c r="BR316"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16" s="129" t="inlineStr">
        <is>
          <t>Rated 5 of 12
Experience: 7.3 yrs total · 6.7 before IRIS + 0.6 at IRIS = 4.9 on the experience scale
Qualification: B.E · graduate, relevant to the work → no change
Market: A3 roles typically have 2–5 yrs · IRIS guide 2–4</t>
        </is>
      </c>
      <c r="BT31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16" s="124"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BV316" s="125"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BW316" s="125" t="n"/>
      <c r="BX316" s="125" t="inlineStr">
        <is>
          <t>3</t>
        </is>
      </c>
      <c r="BY316" s="125" t="n"/>
      <c r="BZ316" s="125" t="inlineStr">
        <is>
          <t>Received · manager annual, quarterly</t>
        </is>
      </c>
      <c r="CA316" s="125" t="inlineStr">
        <is>
          <t>Talent Mapping · Datatech</t>
        </is>
      </c>
      <c r="CB316" s="130" t="n">
        <v>20</v>
      </c>
      <c r="CC316" s="128" t="inlineStr">
        <is>
          <t>Full survey answers not in the files received · How We Grow export needed · HR</t>
        </is>
      </c>
      <c r="CD316" s="131" t="inlineStr">
        <is>
          <t>—</t>
        </is>
      </c>
      <c r="CE316" s="131" t="inlineStr">
        <is>
          <t>—</t>
        </is>
      </c>
      <c r="CF316" s="131" t="inlineStr">
        <is>
          <t>—</t>
        </is>
      </c>
      <c r="CG316" s="131" t="inlineStr">
        <is>
          <t>—</t>
        </is>
      </c>
      <c r="CH316" s="132" t="inlineStr">
        <is>
          <t>Complexity: Evidence reads like A2: Analyses requirements, writes and executes test cases, logs and verifies bugs; manual, API, mobile testing → matches the start
Autonomy: Evidence reads like A2: Decides prioritisation of bug retests; escalates when needed → matches the start
Accountability: Evidence reads like A3: Owns sign-off decisions; a signed-off feature breaking in production reflects on own testing → moved up 0.5
Leadership: Evidence reads like A1: No guiding or leading of others described → matches the start
Business Impact: Moved +0.5: the survey / manager mapping marks it business-critical.</t>
        </is>
      </c>
      <c r="CI316"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16" s="131" t="inlineStr">
        <is>
          <t>Self-identified: AI / automation · Leadership &amp; people management · Technical depth &amp; architecture · Testing &amp; quality · Strategy &amp; business acumen · Broader exposure &amp; ownership
For the next role: AI / automation · Leadership &amp; people management · Technical depth &amp; architecture · Testing &amp; quality · Strategy &amp; business acumen · Broader exposure &amp; ownership</t>
        </is>
      </c>
      <c r="CK316" s="128" t="inlineStr">
        <is>
          <t>Full survey answers not in the files received · How We Grow export needed · HR</t>
        </is>
      </c>
      <c r="CL316"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1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production · client · customer.
Measured on · manager-set KRA themes: project · quality · production · knowledge · test.
Manager talent mapping — Latest rating: 3 · Potential: Medium · 9-Box Grid placement: Core Contributor.</t>
        </is>
      </c>
      <c r="CN316" s="135" t="n"/>
      <c r="CO316" s="135" t="n">
        <v>3</v>
      </c>
      <c r="CP316" s="136" t="n">
        <v>3</v>
      </c>
      <c r="CQ316" s="137" t="inlineStr">
        <is>
          <t>Medium</t>
        </is>
      </c>
      <c r="CR316" s="137" t="inlineStr">
        <is>
          <t>Core Contributor</t>
        </is>
      </c>
      <c r="CS316" s="137" t="inlineStr">
        <is>
          <t>Develop in role</t>
        </is>
      </c>
      <c r="CT316" s="137" t="n"/>
      <c r="CU316" s="137" t="inlineStr">
        <is>
          <t>Yes</t>
        </is>
      </c>
      <c r="CV316" s="137" t="n"/>
      <c r="CW316" s="137" t="n"/>
      <c r="CX316" s="137" t="inlineStr">
        <is>
          <t>Medium · critical role Yes · only this person — · successor named No</t>
        </is>
      </c>
      <c r="CY316" s="137" t="inlineStr">
        <is>
          <t>Mohammed Sameer Shamsudin · B2, CARBON · Pallavi Suryavanshi · B1, iFile · Reena Gotal · B1, iDEAL</t>
        </is>
      </c>
      <c r="CZ316" s="137" t="inlineStr">
        <is>
          <t>Name a successor; document the key process; cross-train one person</t>
        </is>
      </c>
      <c r="DA316" s="119" t="n">
        <v>91</v>
      </c>
      <c r="DB316" s="138" t="inlineStr">
        <is>
          <t>Meets the level</t>
        </is>
      </c>
      <c r="DC316" s="138" t="n">
        <v>95</v>
      </c>
      <c r="DD316" s="138" t="n">
        <v>80</v>
      </c>
      <c r="DE316" s="138" t="n">
        <v>93</v>
      </c>
      <c r="DF316" s="138" t="n"/>
      <c r="DG316" s="138" t="inlineStr">
        <is>
          <t>SQL &amp; data, AI / GenAI, Communication</t>
        </is>
      </c>
      <c r="DH316" s="138" t="inlineStr">
        <is>
          <t>B1: 80% of profile — close</t>
        </is>
      </c>
      <c r="DI316" s="138" t="inlineStr">
        <is>
          <t>Evidence: Survey + KRAs | Core: Ownership 2/2, Problem solving 2/2, Communication &amp; collaboration 2/2, Client &amp; quality focus 3/2, Learning agility 1/2, Integrity &amp; compliance 2/2 | Future-ready: AI literacy 1/2, Data literacy 1/2, Digital fluency 3/2, Innovation 2/2 | Functional: Testing &amp; automation 4/3, Product &amp; domain 4/3, SQL &amp; data 2/3, AI / GenAI 2/3, Quality &amp; process 4/3, Communication 2/3</t>
        </is>
      </c>
      <c r="DJ316" s="111" t="inlineStr">
        <is>
          <t>AI / automation · Leadership &amp; people management · Technical depth &amp; architecture · Testing &amp; quality · Strategy &amp; business acumen · Broader exposure &amp; ownership</t>
        </is>
      </c>
      <c r="DK316" s="112" t="inlineStr">
        <is>
          <t>AI for testing and automation</t>
        </is>
      </c>
      <c r="DL316" s="112" t="inlineStr">
        <is>
          <t>Cloud, DevOps &amp; CI/CD; Test Automation &amp; QA Engineering; AI, GenAI &amp; Prompt Engineering</t>
        </is>
      </c>
      <c r="DM316" s="112" t="inlineStr">
        <is>
          <t>AI / automation · Leadership &amp; people management · Technical depth &amp; architecture · Testing &amp; quality · Strategy &amp; business acumen · Broader exposure &amp; ownership</t>
        </is>
      </c>
      <c r="DN316" s="112" t="n"/>
      <c r="DO316" s="139" t="inlineStr">
        <is>
          <t>No strong match from survey evidence</t>
        </is>
      </c>
      <c r="DP316" s="126" t="inlineStr">
        <is>
          <t>Smita Londhe · QA Automation Engineer — 0.66: testing, functional, non, mobile</t>
        </is>
      </c>
      <c r="DQ316" s="126" t="inlineStr">
        <is>
          <t>Vishal Khare · iFile, QA Engineer — 0.56; Tulasiram Chand · iDEAL, Senior QA Automation Engineer — 0.52; Mahesh Dhokale · iFile, Trainee QA Automation Engineer — 0.41</t>
        </is>
      </c>
      <c r="DR316" s="126" t="n"/>
      <c r="DS316" s="126" t="n"/>
      <c r="DT316" s="126" t="inlineStr">
        <is>
          <t>A3 deep-dive: score 2.38 · gap to B1 1.15 · More than 1.0 from B1</t>
        </is>
      </c>
      <c r="DU316" s="140" t="inlineStr">
        <is>
          <t>Senior QA Engineer in Quality Assurance · Datatech,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16"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16"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16"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16" s="139" t="inlineStr">
        <is>
          <t>Market level: P2 · SFIA 3 Apply
Typical title: QA Engineer
At peers: Workiva – SE · Broadridge India – SE · Nasdaq / AxiomSL – SE
Typical experience: 2–5 yrs · IRIS guide 2–4
Standard: ISTQB Foundation → Advanced → Expert; SFIA testing</t>
        </is>
      </c>
      <c r="DZ316" s="126" t="inlineStr">
        <is>
          <t>2–4 yrs</t>
        </is>
      </c>
      <c r="EA316" s="126" t="inlineStr">
        <is>
          <t>3–5 · 2–5</t>
        </is>
      </c>
      <c r="EB316" s="126" t="inlineStr">
        <is>
          <t>QA Engineer</t>
        </is>
      </c>
      <c r="EC316" s="126" t="inlineStr">
        <is>
          <t>Workiva: SE · Broadridge India: SE · Nasdaq / AxiomSL: SE · IRIS Vs Market Benchmark — ISTQB certification pathway: Foundation</t>
        </is>
      </c>
      <c r="ED316" s="126" t="inlineStr">
        <is>
          <t>ISTQB Foundation → Advanced → Expert; SFIA testing</t>
        </is>
      </c>
      <c r="EE316" s="126" t="inlineStr">
        <is>
          <t>Core 2 · Future 2 · Functional 3 · Leadership not scored</t>
        </is>
      </c>
      <c r="EF316" s="139" t="n"/>
      <c r="EG316" s="126" t="inlineStr">
        <is>
          <t>✓ HRIS: 7.3 yrs, B.E, 0 direct reports
✓ Survey: 20 of 20 questions answered
✓ KRAs: manager-set, quarterly
✓ Manager mapping: rating, potential, 9-box
✗ Job description: not on file</t>
        </is>
      </c>
      <c r="EH316" s="118" t="n"/>
      <c r="EI316" s="118" t="n"/>
      <c r="EJ316" s="118" t="n"/>
      <c r="EK316" s="118" t="inlineStr">
        <is>
          <t>Survey: answered · full text needed · KRAs: received · Experience: on file · Emp ID differs in source files: IRIS2467</t>
        </is>
      </c>
      <c r="EL316" s="141" t="n"/>
      <c r="EM316" s="142" t="n"/>
      <c r="EN316" s="142" t="n"/>
      <c r="EO316" s="142" t="n"/>
      <c r="EP316" s="142" t="n"/>
      <c r="EQ316" s="143" t="n"/>
      <c r="ER316" s="135" t="n"/>
      <c r="ES316" s="135" t="n"/>
      <c r="ET316" s="135" t="n"/>
      <c r="EU316" s="135" t="n"/>
      <c r="EV316" s="135" t="n"/>
      <c r="EW316" s="135" t="n"/>
      <c r="EX316" s="135" t="n"/>
      <c r="EY316" s="143" t="n"/>
      <c r="EZ316" s="135" t="n"/>
      <c r="FA316" s="135" t="n"/>
      <c r="FB316" s="135" t="n"/>
      <c r="FC316" s="135" t="n"/>
      <c r="FD316" s="135" t="n"/>
    </row>
    <row r="317" ht="300" customHeight="1">
      <c r="A317" s="109" t="inlineStr">
        <is>
          <t>Datatech</t>
        </is>
      </c>
      <c r="B317" s="110" t="inlineStr">
        <is>
          <t>IRISDT0019</t>
        </is>
      </c>
      <c r="C317" s="110" t="inlineStr">
        <is>
          <t>Abhishek Gite</t>
        </is>
      </c>
      <c r="D317" s="110" t="inlineStr">
        <is>
          <t>Sales</t>
        </is>
      </c>
      <c r="E317" s="110" t="inlineStr">
        <is>
          <t>RC-170</t>
        </is>
      </c>
      <c r="F317" s="110" t="inlineStr">
        <is>
          <t>Shilpa Dhobale</t>
        </is>
      </c>
      <c r="G317" s="110" t="inlineStr">
        <is>
          <t>IRISDT0001</t>
        </is>
      </c>
      <c r="H317" s="110" t="inlineStr">
        <is>
          <t>D2</t>
        </is>
      </c>
      <c r="I317" s="110" t="n"/>
      <c r="J317" s="110" t="n">
        <v>24.3</v>
      </c>
      <c r="K317" s="110" t="n">
        <v>0.3</v>
      </c>
      <c r="L317" s="110" t="inlineStr">
        <is>
          <t>MBA</t>
        </is>
      </c>
      <c r="M317" s="110" t="n"/>
      <c r="N317" s="144" t="inlineStr">
        <is>
          <t>Head - Sales and Alliances</t>
        </is>
      </c>
      <c r="O317" s="113" t="inlineStr">
        <is>
          <t>Principal – Sales</t>
        </is>
      </c>
      <c r="P317" s="112" t="inlineStr">
        <is>
          <t>Sales &amp; Business Development</t>
        </is>
      </c>
      <c r="Q317" s="112" t="inlineStr">
        <is>
          <t>Sales Leadership</t>
        </is>
      </c>
      <c r="R317" s="113" t="inlineStr">
        <is>
          <t>Not in current mapping files</t>
        </is>
      </c>
      <c r="S317" s="114" t="inlineStr">
        <is>
          <t>C1</t>
        </is>
      </c>
      <c r="T317" s="146" t="inlineStr">
        <is>
          <t>Principal</t>
        </is>
      </c>
      <c r="U317" s="146" t="inlineStr">
        <is>
          <t>C</t>
        </is>
      </c>
      <c r="V317" s="112" t="inlineStr">
        <is>
          <t>IC</t>
        </is>
      </c>
      <c r="W317" s="116" t="inlineStr">
        <is>
          <t>● Newly mapped</t>
        </is>
      </c>
      <c r="X317" s="112" t="inlineStr">
        <is>
          <t>P6 / M5</t>
        </is>
      </c>
      <c r="Y317" s="112" t="inlineStr">
        <is>
          <t>Principal / Director</t>
        </is>
      </c>
      <c r="Z317" s="112" t="inlineStr">
        <is>
          <t>5–6</t>
        </is>
      </c>
      <c r="AA317" s="117" t="inlineStr">
        <is>
          <t>C1</t>
        </is>
      </c>
      <c r="AB317" s="118" t="inlineStr">
        <is>
          <t>Band C · Principal / Head</t>
        </is>
      </c>
      <c r="AC317" s="118" t="inlineStr">
        <is>
          <t>Principal</t>
        </is>
      </c>
      <c r="AD317" s="118" t="inlineStr">
        <is>
          <t>• Same as the model</t>
        </is>
      </c>
      <c r="AE317" s="118" t="inlineStr">
        <is>
          <t>D2</t>
        </is>
      </c>
      <c r="AF317" s="118" t="inlineStr">
        <is>
          <t>OK</t>
        </is>
      </c>
      <c r="AG317" s="118" t="inlineStr">
        <is>
          <t>No change · already below the manager</t>
        </is>
      </c>
      <c r="AH317" s="118" t="n">
        <v>2</v>
      </c>
      <c r="AI317" s="118" t="n"/>
      <c r="AJ317" s="119" t="inlineStr">
        <is>
          <t>Datatech · Sales · Band C · Principal expert</t>
        </is>
      </c>
      <c r="AK317" s="120" t="n">
        <v>8</v>
      </c>
      <c r="AL317" s="121">
        <f>IFERROR(INDEX(WM_C,MATCH($AJ317,WM_KEY,0)),"")</f>
        <v>0.49</v>
      </c>
      <c r="AM317" s="122">
        <f>IF(OR(AK317="",AL317=""),"",AK317*AL317)</f>
        <v>3.92</v>
      </c>
      <c r="AN317" s="120" t="n">
        <v>8</v>
      </c>
      <c r="AO317" s="121">
        <f>IFERROR(INDEX(WM_AU,MATCH($AJ317,WM_KEY,0)),"")</f>
        <v>0.23</v>
      </c>
      <c r="AP317" s="122">
        <f>IF(OR(AN317="",AO317=""),"",AN317*AO317)</f>
        <v>1.84</v>
      </c>
      <c r="AQ317" s="120" t="n">
        <v>8</v>
      </c>
      <c r="AR317" s="121">
        <f>IFERROR(INDEX(WM_AC,MATCH($AJ317,WM_KEY,0)),"")</f>
        <v>0.05</v>
      </c>
      <c r="AS317" s="122">
        <f>IF(OR(AQ317="",AR317=""),"",AQ317*AR317)</f>
        <v>0.4</v>
      </c>
      <c r="AT317" s="120" t="n">
        <v>7</v>
      </c>
      <c r="AU317" s="121">
        <f>IFERROR(INDEX(WM_L,MATCH($AJ317,WM_KEY,0)),"")</f>
        <v>0.05</v>
      </c>
      <c r="AV317" s="122">
        <f>IF(OR(AT317="",AU317=""),"",AT317*AU317)</f>
        <v>0.35</v>
      </c>
      <c r="AW317" s="120" t="n">
        <v>11.5</v>
      </c>
      <c r="AX317" s="121">
        <f>IFERROR(INDEX(WM_E,MATCH($AJ317,WM_KEY,0)),"")</f>
        <v>0.05</v>
      </c>
      <c r="AY317" s="122">
        <f>IF(OR(AW317="",AX317=""),"",AW317*AX317)</f>
        <v>0.575</v>
      </c>
      <c r="AZ317" s="123" t="n">
        <v>8</v>
      </c>
      <c r="BA317" s="121">
        <f>IFERROR(INDEX(WM_BI,MATCH($AJ317,WM_KEY,0)),"")</f>
        <v>0.13</v>
      </c>
      <c r="BB317" s="122">
        <f>IF(OR(AZ317="",BA317=""),"",AZ317*BA317)</f>
        <v>1.04</v>
      </c>
      <c r="BC317" s="122">
        <f>IF(COUNT(AM317,AP317,AS317,AV317,AY317,BB317)&lt;6,"",SUM(AM317,AP317,AS317,AV317,AY317,BB317))</f>
        <v>8.125</v>
      </c>
      <c r="BD317" s="122" t="str">
        <f>IF(BC317="","",INDEX({"A1","A2","A3","B1","B2","B3","C1","C2","D1","D2","E1","E2"},MAX(1,MIN(12,ROUND(BC317,0)))))</f>
        <v>C2</v>
      </c>
      <c r="BE317" s="114" t="inlineStr">
        <is>
          <t>C1</t>
        </is>
      </c>
      <c r="BF317" s="124" t="inlineStr">
        <is>
          <t>Rule: R5 structural gate</t>
        </is>
      </c>
      <c r="BG317" s="125" t="inlineStr">
        <is>
          <t>Weights: Complexity 49% · Autonomy 23% · Business impact 13% · Accountability 5% · Leadership 5% · Experience 5%
Why: a principal is judged mainly on expertise across products; experience counts only 5%.
Type of work in the department: sales and marketing are judged on pipeline and revenue, so Business Impact +5, Autonomy +5, Complexity −5 and Accountability −5.
Live: change the department's row on the Weightage Matrix and these weights, the points and the score update.</t>
        </is>
      </c>
      <c r="BH317" s="125" t="inlineStr">
        <is>
          <t>At build: Complexity 3.92 + Autonomy 1.84 + Accountability 0.40 + Leadership 0.35 + Experience 0.58 + Business impact 1.04
= 8.12 points → nearest level 8 = C2
Final level: C1 · a rule applied: see the next column</t>
        </is>
      </c>
      <c r="BI317" s="125" t="inlineStr">
        <is>
          <t>• Held at C1 instead of C2: C2 needs a whole function or a company-wide discipline, and the org chart does not show this yet.
Final level: C1.</t>
        </is>
      </c>
      <c r="BJ317" s="125" t="inlineStr">
        <is>
          <t>Input needed</t>
        </is>
      </c>
      <c r="BK317" s="126" t="n"/>
      <c r="BL317" s="126" t="inlineStr">
        <is>
          <t>Low</t>
        </is>
      </c>
      <c r="BM317" s="126" t="inlineStr">
        <is>
          <t>• No survey answers or KRA — the role factors rest on designation and reporting lines only</t>
        </is>
      </c>
      <c r="BN317" s="125" t="inlineStr">
        <is>
          <t>Stable · moves in fewer than 5 of 30 weight tests</t>
        </is>
      </c>
      <c r="BO317" s="127" t="inlineStr">
        <is>
          <t>Rated 8 of 12
Start: 8.0 · head-of-function title
Evidence: no survey answers or KRAs on file → rating stays at the start
Market: C2 = Function-wide or company-wide problems; creates methods and standards</t>
        </is>
      </c>
      <c r="BP317" s="128" t="inlineStr">
        <is>
          <t>Rated 8 of 12
Start: 8.0 · head-of-function title
Evidence: no survey answers or KRAs on file → rating stays at the start
Market: C2 = Sets direction for a function</t>
        </is>
      </c>
      <c r="BQ317" s="128" t="inlineStr">
        <is>
          <t>Rated 8 of 12
Start: 8.0 · head-of-function title
Evidence: no survey answers or KRAs on file → rating stays at the start
Market: C2 = Function results, budget and risk</t>
        </is>
      </c>
      <c r="BR317" s="128" t="inlineStr">
        <is>
          <t>Rated 7 of 12
Start: 7.0 · individual contributor, so influence only
Evidence: no survey answers or KRAs on file → rating stays at the start
Team: 0 direct reports · IC
Market: C1 = Leads managers or a community of practice</t>
        </is>
      </c>
      <c r="BS317" s="129" t="inlineStr">
        <is>
          <t>Rated 11.5 of 12 · between E1 and E2
Experience: 24.3 yrs total · 24.0 before IRIS + 0.3 at IRIS = 11.1 on the experience scale
Qualification: MBA · postgraduate, relevant to the work → +0.5
Market: C1 roles typically have 12–17 yrs · IRIS guide 10–14</t>
        </is>
      </c>
      <c r="BT317" s="129" t="inlineStr">
        <is>
          <t>Rated 8 of 12 — a starting estimate.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is>
      </c>
      <c r="BU317" s="127" t="inlineStr">
        <is>
          <t>KRAs not received · manager to supply</t>
        </is>
      </c>
      <c r="BV317" s="125" t="n"/>
      <c r="BW317" s="125" t="n"/>
      <c r="BX317" s="125" t="inlineStr">
        <is>
          <t>3</t>
        </is>
      </c>
      <c r="BY317" s="125" t="n"/>
      <c r="BZ317" s="128" t="inlineStr">
        <is>
          <t>KRAs not received · manager to supply</t>
        </is>
      </c>
      <c r="CA317" s="125" t="inlineStr">
        <is>
          <t>Talent Mapping · Datatech</t>
        </is>
      </c>
      <c r="CB317" s="130" t="n">
        <v>0</v>
      </c>
      <c r="CC317" s="128" t="inlineStr">
        <is>
          <t>No survey response on file</t>
        </is>
      </c>
      <c r="CD317" s="131" t="inlineStr">
        <is>
          <t>—</t>
        </is>
      </c>
      <c r="CE317" s="131" t="inlineStr">
        <is>
          <t>—</t>
        </is>
      </c>
      <c r="CF317" s="131" t="inlineStr">
        <is>
          <t>—</t>
        </is>
      </c>
      <c r="CG317" s="131" t="inlineStr">
        <is>
          <t>—</t>
        </is>
      </c>
      <c r="CH317"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317"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317" s="131" t="n"/>
      <c r="CK317" s="128" t="inlineStr">
        <is>
          <t>No survey response on file</t>
        </is>
      </c>
      <c r="CL317" s="133" t="inlineStr">
        <is>
          <t>WHAT THE ROLE DOES: Leads the sales &amp; business development function. At C1: a sub-function, or principal authority across products.
Common themes in sub-family holders, all levels' answers: client · follow till · negotiations · details sdr · understand · call
KEY RESPONSIBILITIES: Leads the sales &amp; business development function; Ambiguous, cross-product problems; Sub-function results or domain quality across products
Common themes in sub-family holders, all levels' answers: building · partner
DELIVERS: Sub-function results or domain quality across products
Common themes in sub-family holders, all levels' answers: sales
ACCOUNTABLE FOR: Sub-function results or domain quality across products
Common themes in sub-family holders, all levels' answers: revenue · generation · sales
DECIDES ALONE: Sets direction for a sub-function or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4 · Leadership 4
CREDENTIALS: Google / HubSpot certifications
SOURCE: Framework + sub-family themes · 3+ answered — 3 holders, 0 answered the survey; sub-family 3 answered; catalogue RC-170</t>
        </is>
      </c>
      <c r="CM317" s="134" t="inlineStr">
        <is>
          <t>What the role answers for: Sub-function results or domain quality across products.
Accountability &amp; Impact rating: 8 of 12 · C2-level impact.
If the work is missed · role-holders' themes: revenue · opportunities · lost.
Manager talent mapping — Latest rating: 3 · 9-Box Grid placement: Core Contributor.</t>
        </is>
      </c>
      <c r="CN317" s="135" t="n"/>
      <c r="CO317" s="135" t="n">
        <v>8</v>
      </c>
      <c r="CP317" s="136" t="n">
        <v>3</v>
      </c>
      <c r="CQ317" s="137" t="inlineStr">
        <is>
          <t>—</t>
        </is>
      </c>
      <c r="CR317" s="137" t="inlineStr">
        <is>
          <t>Core Contributor</t>
        </is>
      </c>
      <c r="CS317" s="137" t="inlineStr">
        <is>
          <t>Develop in role</t>
        </is>
      </c>
      <c r="CT317" s="137" t="n"/>
      <c r="CU317" s="137" t="n"/>
      <c r="CV317" s="137" t="n"/>
      <c r="CW317" s="137" t="inlineStr">
        <is>
          <t>Succession: Ready-now successor · ready now Amit Jaidka · B3, iFile, Shreya Jolly · B1, iFile · in 6–12 months Apurva Kirtikar · B2, iFile · high potential —</t>
        </is>
      </c>
      <c r="CX317" s="137" t="n"/>
      <c r="CY317" s="137" t="n"/>
      <c r="CZ317" s="137" t="n"/>
      <c r="DA317" s="119" t="n"/>
      <c r="DB317" s="138" t="inlineStr">
        <is>
          <t>Not assessed — no survey or KRA evidence</t>
        </is>
      </c>
      <c r="DC317" s="138" t="n"/>
      <c r="DD317" s="138" t="n"/>
      <c r="DE317" s="138" t="n"/>
      <c r="DF317" s="138" t="n"/>
      <c r="DG317" s="138" t="n"/>
      <c r="DH317" s="138" t="n"/>
      <c r="DI317" s="138" t="inlineStr">
        <is>
          <t>Required at C1: Core 4 · Future-ready 4 · Functional Sales &amp; negotiation 4 · Digital marketing 4 · Stakeholder mgmt 4 · Communication 4 · Product &amp; domain 4 · Business acumen 4 · Leadership 4 — rate in manager validation using sheet 4.</t>
        </is>
      </c>
      <c r="DJ317" s="111" t="n"/>
      <c r="DK317" s="112" t="n"/>
      <c r="DL317" s="112" t="inlineStr">
        <is>
          <t>People Leadership &amp; Mentoring; Strategic Thinking &amp; Business Acumen</t>
        </is>
      </c>
      <c r="DM317" s="112" t="n"/>
      <c r="DN317" s="112" t="n"/>
      <c r="DO317" s="139" t="n"/>
      <c r="DP317" s="126" t="inlineStr">
        <is>
          <t>No survey text</t>
        </is>
      </c>
      <c r="DQ317" s="126" t="inlineStr">
        <is>
          <t>No survey text</t>
        </is>
      </c>
      <c r="DR317" s="126" t="n"/>
      <c r="DS317" s="126" t="n"/>
      <c r="DT317" s="126" t="n"/>
      <c r="DU317" s="140" t="inlineStr">
        <is>
          <t>Principal – Sales in Sales · Datatech, C1 — IC.
The work: Leads the sales &amp; business development function.
At this level the role owns a sub-function, or principal authority across products.
Key responsibilities: Leads the sales &amp; business development function; Ambiguous, cross-product problems; Sub-function results or domain quality across products.
Holders describe it with: building · partner.</t>
        </is>
      </c>
      <c r="DV317" s="137" t="inlineStr">
        <is>
          <t>Hire as: — — IRIS C1 Principal · IC
Market level: P6 / M5 · SFIA 5–6
Experience: 10–14 yrs · Education: Graduate; MBA preferred from B2
Equivalent titles at peers: IRIS Vs Competitor Benchmark — SaaS sales ladder — IC – Strategic / Principal AE · IRIS Vs Competitor Benchmark — SaaS sales ladder — management – Regional Sales Head
Credentials: Google / HubSpot certifications
Must already know: CRM hygiene; contract basics</t>
        </is>
      </c>
      <c r="DW317"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X317"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317" s="139" t="inlineStr">
        <is>
          <t>Market level: P6 / M5 · SFIA 5–6
Typical title: —
At peers: IRIS Vs Competitor Benchmark — SaaS sales ladder — IC: Strategic / Principal AE · IRIS Vs Competitor Benchmark — SaaS sales ladder — management: Regional Sales Head
Typical experience: 12–17 yrs · IRIS guide 10–14
Standard: SaaS sales ladder; MEDDICC-style qualification</t>
        </is>
      </c>
      <c r="DZ317" s="126" t="inlineStr">
        <is>
          <t>10–14 yrs</t>
        </is>
      </c>
      <c r="EA317" s="126" t="inlineStr">
        <is>
          <t>12–16 · 12–18</t>
        </is>
      </c>
      <c r="EB317" s="126" t="inlineStr">
        <is>
          <t>—</t>
        </is>
      </c>
      <c r="EC317" s="126" t="inlineStr">
        <is>
          <t>IRIS Vs Competitor Benchmark — SaaS sales ladder — IC: Strategic / Principal AE · IRIS Vs Competitor Benchmark — SaaS sales ladder — management: Regional Sales Head</t>
        </is>
      </c>
      <c r="ED317" s="126" t="inlineStr">
        <is>
          <t>SaaS sales ladder · SDR → AE → Enterprise AE → VP / CRO; MEDDICC-style qualification</t>
        </is>
      </c>
      <c r="EE317" s="126" t="inlineStr">
        <is>
          <t>Core 4 · Future 4 · Functional 4 · Leadership 4</t>
        </is>
      </c>
      <c r="EF317" s="127" t="inlineStr">
        <is>
          <t>• Survey response or KRAs describing the work · nothing on file — Employee + manager
• Confirm structure behind the senior title · org chart — Business head</t>
        </is>
      </c>
      <c r="EG317" s="126" t="inlineStr">
        <is>
          <t>✓ HRIS: 24.3 yrs, MBA, 0 direct reports
✗ Survey: no response
✗ KRAs: none on file
✓ Manager mapping: rating, 9-box — filled from talent-mapping files: rating · tentative Q1
✗ Job description: not on file</t>
        </is>
      </c>
      <c r="EH317" s="118" t="inlineStr">
        <is>
          <t xml:space="preserve">D283 · Senior title held by gate · High: Held at C1 instead of C2: C2 needs a whole function or a company-wide discipline, and the org chart does not show this yet. · owner Business head — Datatech · 
D362 · Input needed · Medium: • Survey response or KRAs describing the work · nothing on file — Employee + manager
• Confirm structure behind the senior title · org chart — Business head · owner Employee + manager · Business head · </t>
        </is>
      </c>
      <c r="EI317" s="118" t="inlineStr">
        <is>
          <t>R094 · Survey response or KRAs describing the work · nothing on file · Employee + manager · Open
R095 · Confirm structure behind the senior title · org chart · Business head · Open</t>
        </is>
      </c>
      <c r="EJ317" s="118" t="inlineStr">
        <is>
          <t>Survey response or KRAs describing the work · nothing on file · Employee + manager
Confirm structure behind the senior title · org chart · Business head</t>
        </is>
      </c>
      <c r="EK317" s="118" t="inlineStr">
        <is>
          <t>Survey: no response · KRAs: not received · Experience: on file</t>
        </is>
      </c>
      <c r="EL317" s="141" t="n"/>
      <c r="EM317" s="142" t="n"/>
      <c r="EN317" s="142" t="n"/>
      <c r="EO317" s="142" t="n"/>
      <c r="EP317" s="142" t="n"/>
      <c r="EQ317" s="143" t="n"/>
      <c r="ER317" s="135" t="n"/>
      <c r="ES317" s="135" t="n"/>
      <c r="ET317" s="135" t="n"/>
      <c r="EU317" s="135" t="n"/>
      <c r="EV317" s="135" t="n"/>
      <c r="EW317" s="135" t="n"/>
      <c r="EX317" s="135" t="n"/>
      <c r="EY317" s="143" t="n"/>
      <c r="EZ317" s="135" t="n"/>
      <c r="FA317" s="135" t="n"/>
      <c r="FB317" s="135" t="n"/>
      <c r="FC317" s="135" t="n"/>
      <c r="FD317" s="135" t="n"/>
    </row>
    <row r="318" ht="300" customHeight="1">
      <c r="A318" s="109" t="inlineStr">
        <is>
          <t>Datatech</t>
        </is>
      </c>
      <c r="B318" s="110" t="inlineStr">
        <is>
          <t>IRISDT0006</t>
        </is>
      </c>
      <c r="C318" s="110" t="inlineStr">
        <is>
          <t>Sanghamitra Saxena</t>
        </is>
      </c>
      <c r="D318" s="110" t="inlineStr">
        <is>
          <t>Technology</t>
        </is>
      </c>
      <c r="E318" s="110" t="inlineStr">
        <is>
          <t>RC-057</t>
        </is>
      </c>
      <c r="F318" s="110" t="inlineStr">
        <is>
          <t>Shilpa Dhobale</t>
        </is>
      </c>
      <c r="G318" s="110" t="inlineStr">
        <is>
          <t>IRISDT0001</t>
        </is>
      </c>
      <c r="H318" s="110" t="inlineStr">
        <is>
          <t>D2</t>
        </is>
      </c>
      <c r="I318" s="110" t="n"/>
      <c r="J318" s="110" t="n">
        <v>12.5</v>
      </c>
      <c r="K318" s="110" t="n">
        <v>1.2</v>
      </c>
      <c r="L318" s="110" t="inlineStr">
        <is>
          <t>M.Tech</t>
        </is>
      </c>
      <c r="M318" s="110" t="inlineStr">
        <is>
          <t>IRIS2403</t>
        </is>
      </c>
      <c r="N318" s="111" t="inlineStr">
        <is>
          <t>Solution Architect</t>
        </is>
      </c>
      <c r="O318" s="112" t="inlineStr">
        <is>
          <t>Solution Architect</t>
        </is>
      </c>
      <c r="P318" s="112" t="inlineStr">
        <is>
          <t>Engineering &amp; Architecture</t>
        </is>
      </c>
      <c r="Q318" s="112" t="inlineStr">
        <is>
          <t>Solution &amp; Technical Architecture</t>
        </is>
      </c>
      <c r="R318" s="113" t="inlineStr">
        <is>
          <t>L3 – Professional / Associate</t>
        </is>
      </c>
      <c r="S318" s="114" t="inlineStr">
        <is>
          <t>C1</t>
        </is>
      </c>
      <c r="T318" s="146" t="inlineStr">
        <is>
          <t>Principal</t>
        </is>
      </c>
      <c r="U318" s="146" t="inlineStr">
        <is>
          <t>C</t>
        </is>
      </c>
      <c r="V318" s="112" t="inlineStr">
        <is>
          <t>IC</t>
        </is>
      </c>
      <c r="W318" s="150" t="inlineStr">
        <is>
          <t>▲ Up</t>
        </is>
      </c>
      <c r="X318" s="112" t="inlineStr">
        <is>
          <t>P6 / M5</t>
        </is>
      </c>
      <c r="Y318" s="112" t="inlineStr">
        <is>
          <t>Principal / Director</t>
        </is>
      </c>
      <c r="Z318" s="112" t="inlineStr">
        <is>
          <t>5–6</t>
        </is>
      </c>
      <c r="AA318" s="117" t="inlineStr">
        <is>
          <t>C1</t>
        </is>
      </c>
      <c r="AB318" s="118" t="inlineStr">
        <is>
          <t>Band C · Principal / Head</t>
        </is>
      </c>
      <c r="AC318" s="118" t="inlineStr">
        <is>
          <t>Principal</t>
        </is>
      </c>
      <c r="AD318" s="118" t="inlineStr">
        <is>
          <t>• Same as the model</t>
        </is>
      </c>
      <c r="AE318" s="118" t="inlineStr">
        <is>
          <t>D2</t>
        </is>
      </c>
      <c r="AF318" s="118" t="inlineStr">
        <is>
          <t>OK</t>
        </is>
      </c>
      <c r="AG318" s="118" t="inlineStr">
        <is>
          <t>No change · already below the manager</t>
        </is>
      </c>
      <c r="AH318" s="118" t="n">
        <v>2</v>
      </c>
      <c r="AI318" s="118" t="n"/>
      <c r="AJ318" s="119" t="inlineStr">
        <is>
          <t>Datatech · Technology · Band C · Principal expert</t>
        </is>
      </c>
      <c r="AK318" s="120" t="n">
        <v>7</v>
      </c>
      <c r="AL318" s="121">
        <f>IFERROR(INDEX(WM_C,MATCH($AJ318,WM_KEY,0)),"")</f>
        <v>0.59</v>
      </c>
      <c r="AM318" s="122">
        <f>IF(OR(AK318="",AL318=""),"",AK318*AL318)</f>
        <v>4.13</v>
      </c>
      <c r="AN318" s="120" t="n">
        <v>7</v>
      </c>
      <c r="AO318" s="121">
        <f>IFERROR(INDEX(WM_AU,MATCH($AJ318,WM_KEY,0)),"")</f>
        <v>0.18</v>
      </c>
      <c r="AP318" s="122">
        <f>IF(OR(AN318="",AO318=""),"",AN318*AO318)</f>
        <v>1.26</v>
      </c>
      <c r="AQ318" s="120" t="n">
        <v>7</v>
      </c>
      <c r="AR318" s="121">
        <f>IFERROR(INDEX(WM_AC,MATCH($AJ318,WM_KEY,0)),"")</f>
        <v>0.05</v>
      </c>
      <c r="AS318" s="122">
        <f>IF(OR(AQ318="",AR318=""),"",AQ318*AR318)</f>
        <v>0.35</v>
      </c>
      <c r="AT318" s="120" t="n">
        <v>6</v>
      </c>
      <c r="AU318" s="121">
        <f>IFERROR(INDEX(WM_L,MATCH($AJ318,WM_KEY,0)),"")</f>
        <v>0.05</v>
      </c>
      <c r="AV318" s="122">
        <f>IF(OR(AT318="",AU318=""),"",AT318*AU318)</f>
        <v>0.3</v>
      </c>
      <c r="AW318" s="120" t="n">
        <v>7.5</v>
      </c>
      <c r="AX318" s="121">
        <f>IFERROR(INDEX(WM_E,MATCH($AJ318,WM_KEY,0)),"")</f>
        <v>0.05</v>
      </c>
      <c r="AY318" s="122">
        <f>IF(OR(AW318="",AX318=""),"",AW318*AX318)</f>
        <v>0.375</v>
      </c>
      <c r="AZ318" s="123" t="n">
        <v>7.5</v>
      </c>
      <c r="BA318" s="121">
        <f>IFERROR(INDEX(WM_BI,MATCH($AJ318,WM_KEY,0)),"")</f>
        <v>0.08</v>
      </c>
      <c r="BB318" s="122">
        <f>IF(OR(AZ318="",BA318=""),"",AZ318*BA318)</f>
        <v>0.6</v>
      </c>
      <c r="BC318" s="122">
        <f>IF(COUNT(AM318,AP318,AS318,AV318,AY318,BB318)&lt;6,"",SUM(AM318,AP318,AS318,AV318,AY318,BB318))</f>
        <v>7.015</v>
      </c>
      <c r="BD318" s="122" t="str">
        <f>IF(BC318="","",INDEX({"A1","A2","A3","B1","B2","B3","C1","C2","D1","D2","E1","E2"},MAX(1,MIN(12,ROUND(BC318,0)))))</f>
        <v>C1</v>
      </c>
      <c r="BE318" s="114" t="inlineStr">
        <is>
          <t>C1</t>
        </is>
      </c>
      <c r="BF318" s="124" t="inlineStr">
        <is>
          <t>The score decided the level</t>
        </is>
      </c>
      <c r="BG318" s="125" t="inlineStr">
        <is>
          <t>Weights: Complexity 59% · Autonomy 18% · Business impact 8% · Accountability 5% · Leadership 5% · Experience 5%
Why: a principal is judged mainly on expertise across products; experience counts only 5%.
Type of work in the department: technology work is valued for technical depth, so Complexity +5 and Accountability −5.
Live: change the department's row on the Weightage Matrix and these weights, the points and the score update.</t>
        </is>
      </c>
      <c r="BH318" s="125" t="inlineStr">
        <is>
          <t>At build: Complexity 4.13 + Autonomy 1.26 + Accountability 0.35 + Leadership 0.30 + Experience 0.38 + Business impact 0.60
= 7.01 points → nearest level 7 = C1
Final level: C1 · same as the score</t>
        </is>
      </c>
      <c r="BI318" s="125" t="inlineStr">
        <is>
          <t>No rule applied: the score decides.</t>
        </is>
      </c>
      <c r="BJ318" s="125" t="inlineStr">
        <is>
          <t>Input needed</t>
        </is>
      </c>
      <c r="BK318" s="126" t="n"/>
      <c r="BL318" s="126" t="inlineStr">
        <is>
          <t>Low</t>
        </is>
      </c>
      <c r="BM318" s="126" t="inlineStr">
        <is>
          <t>• No survey answers or KRA — the role factors rest on designation and reporting lines only
• Final level C1 is 5 levels above the current level on record · L3 ≈ A2 — the record looks out of date; HR to confirm</t>
        </is>
      </c>
      <c r="BN318" s="125" t="inlineStr">
        <is>
          <t>Stable · moves in fewer than 5 of 30 weight tests</t>
        </is>
      </c>
      <c r="BO318" s="127" t="inlineStr">
        <is>
          <t>Rated 7 of 12
Start: 7.0 · principal / architect title
Evidence: no survey answers or KRAs on file → rating stays at the start
Market: C1 = Ambiguous, cross-product problems</t>
        </is>
      </c>
      <c r="BP318" s="128" t="inlineStr">
        <is>
          <t>Rated 7 of 12
Start: 7.0 · principal / architect title
Evidence: no survey answers or KRAs on file → rating stays at the start
Market: C1 = Sets direction for a sub-function or domain</t>
        </is>
      </c>
      <c r="BQ318" s="128" t="inlineStr">
        <is>
          <t>Rated 7 of 12
Start: 7.0 · principal / architect title
Evidence: no survey answers or KRAs on file → rating stays at the start
Market: C1 = Sub-function results or domain quality across products</t>
        </is>
      </c>
      <c r="BR318" s="128" t="inlineStr">
        <is>
          <t>Rated 6 of 12
Start: 6.0 · individual contributor, so influence only
Evidence: no survey answers or KRAs on file → rating stays at the start
Team: 0 direct reports · IC
Market: B3 = IC: leads a practice · People: team leads / managers report in</t>
        </is>
      </c>
      <c r="BS318" s="129" t="inlineStr">
        <is>
          <t>Rated 7.5 of 12 · between C1 and C2
Experience: 12.5 yrs total · 11.3 before IRIS + 1.2 at IRIS = 7.2 on the experience scale
Qualification: M.Tech · postgraduate, relevant to the work → +0.5
Market: C1 roles typically have 12–17 yrs · IRIS guide 10–14</t>
        </is>
      </c>
      <c r="BT318" s="129" t="inlineStr">
        <is>
          <t>Rated 7.5 of 12 — a starting estimate.
Start: 7,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 · C2 = Drives a function's or department's results and costs</t>
        </is>
      </c>
      <c r="BU318" s="127" t="inlineStr">
        <is>
          <t>KRAs not received · manager to supply</t>
        </is>
      </c>
      <c r="BV318" s="125" t="n"/>
      <c r="BW318" s="125" t="n"/>
      <c r="BX318" s="125" t="inlineStr">
        <is>
          <t>3</t>
        </is>
      </c>
      <c r="BY318" s="125" t="n"/>
      <c r="BZ318" s="128" t="inlineStr">
        <is>
          <t>KRAs not received · manager to supply</t>
        </is>
      </c>
      <c r="CA318" s="125" t="inlineStr">
        <is>
          <t>Talent Mapping · Datatech</t>
        </is>
      </c>
      <c r="CB318" s="130" t="n">
        <v>0</v>
      </c>
      <c r="CC318" s="128" t="inlineStr">
        <is>
          <t>No survey response on file</t>
        </is>
      </c>
      <c r="CD318" s="131" t="inlineStr">
        <is>
          <t>—</t>
        </is>
      </c>
      <c r="CE318" s="131" t="inlineStr">
        <is>
          <t>—</t>
        </is>
      </c>
      <c r="CF318" s="131" t="inlineStr">
        <is>
          <t>—</t>
        </is>
      </c>
      <c r="CG318" s="131" t="inlineStr">
        <is>
          <t>—</t>
        </is>
      </c>
      <c r="CH318"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318" s="131" t="inlineStr">
        <is>
          <t>Common themes in sub-family holders, all levels' answers: technical · client · project · design · development · business
Common themes in sub-family holders, all levels' answers: client · technical · documentation · solution · architecture · management
Common themes in sub-family holders, all levels' answers: architecture · design · documentation · solution · technical · project
Common themes in sub-family holders, all levels' answers: technical · client · solution · architecture · design · am
Common themes in sub-family holders, all levels' answers: technical · approach · design · standards
If the work is missed · role-holders' themes: client · time · rework.</t>
        </is>
      </c>
      <c r="CJ318" s="131" t="n"/>
      <c r="CK318" s="128" t="inlineStr">
        <is>
          <t>No survey response on file</t>
        </is>
      </c>
      <c r="CL318" s="133" t="inlineStr">
        <is>
          <t>WHAT THE ROLE DOES: Designs system / solution architecture, integrations and technical standards; guides build teams. At C1: a sub-function, or principal authority across products.
Common themes in sub-family holders, all levels' answers: technical · client · project · design · development · business
KEY RESPONSIBILITIES: Designs system / solution architecture, integrations and technical standards; guides build teams; Ambiguous, cross-product problems; Sub-function results or domain quality across products
Common themes in sub-family holders, all levels' answers: client · technical · documentation · solution · architecture · management
DELIVERS: Sub-function results or domain quality across products
Common themes in sub-family holders, all levels' answers: architecture · design · documentation · solution · technical · project
ACCOUNTABLE FOR: Sub-function results or domain quality across products
Common themes in sub-family holders, all levels' answers: technical · client · solution · architecture · design · am
DECIDES ALONE: Sets direction for a sub-function or domain
Common themes in sub-family holders, all levels' answers: technical · approach · design · standards
SKILLS &amp; KNOWLEDGE · role-holders: Java · NET MVC · Spring Boot
TOOLS &amp; SYSTEMS: Visual Studio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sub-family themes · 3+ answered — 2 holders, 1 answered the survey; sub-family 9 answered; catalogue RC-057</t>
        </is>
      </c>
      <c r="CM318" s="134" t="inlineStr">
        <is>
          <t>What the role answers for: Sub-function results or domain quality across products.
Accountability &amp; Impact rating: 7 of 12 · C1-level impact.
From the survey and manager mapping — critical role: yes; successor named: no.
If the work is missed · role-holders' themes: client · time · rework.
Manager talent mapping — Latest rating: 3 · 9-Box Grid placement: Future Leader.</t>
        </is>
      </c>
      <c r="CN318" s="135" t="n"/>
      <c r="CO318" s="135" t="n">
        <v>7.5</v>
      </c>
      <c r="CP318" s="136" t="n">
        <v>3</v>
      </c>
      <c r="CQ318" s="137" t="inlineStr">
        <is>
          <t>—</t>
        </is>
      </c>
      <c r="CR318" s="137" t="inlineStr">
        <is>
          <t>Future Leader</t>
        </is>
      </c>
      <c r="CS318" s="137" t="inlineStr">
        <is>
          <t>Develop in role</t>
        </is>
      </c>
      <c r="CT318" s="137" t="n"/>
      <c r="CU318" s="137" t="inlineStr">
        <is>
          <t>Yes</t>
        </is>
      </c>
      <c r="CV318" s="137" t="n"/>
      <c r="CW318" s="137" t="inlineStr">
        <is>
          <t>Succession: Ready-now successor · ready now Brij Kishor Singh · B+, iFile, Hemant Trivedi · B+, iFile, Suman Kumar · B+, iFile · in 6–12 months Pushpendra Singh · B+, iFile, Jitendra Kumar · B+, iDEAL · high potential —</t>
        </is>
      </c>
      <c r="CX318" s="137" t="inlineStr">
        <is>
          <t>High · critical role Yes · only this person — · successor named No</t>
        </is>
      </c>
      <c r="CY318" s="137" t="inlineStr">
        <is>
          <t>Sharanagouda Patil · C1, iFile · Brij Kishor Singh · B+, iFile · Hemant Trivedi · B+, iFile</t>
        </is>
      </c>
      <c r="CZ318" s="137" t="inlineStr">
        <is>
          <t>Name a successor this quarter; document the process; start cross-training the cover listed</t>
        </is>
      </c>
      <c r="DA318" s="119" t="n"/>
      <c r="DB318" s="138" t="inlineStr">
        <is>
          <t>Not assessed — no survey or KRA evidence</t>
        </is>
      </c>
      <c r="DC318" s="138" t="n"/>
      <c r="DD318" s="138" t="n"/>
      <c r="DE318" s="138" t="n"/>
      <c r="DF318" s="138" t="n"/>
      <c r="DG318" s="138" t="n"/>
      <c r="DH318" s="138" t="n"/>
      <c r="DI318" s="138" t="inlineStr">
        <is>
          <t>Required at C1: Core 4 · Future-ready 4 · Functional System design 4 · Programming &amp; stack 4 · Cloud &amp; DevOps 4 · Infra &amp; security 4 · Stakeholder mgmt 4 · Business acumen 4 · Leadership 4 — rate in manager validation using sheet 4.</t>
        </is>
      </c>
      <c r="DJ318" s="111" t="n"/>
      <c r="DK318" s="112" t="n"/>
      <c r="DL318" s="112" t="inlineStr">
        <is>
          <t>People Leadership &amp; Mentoring; Stakeholder &amp; Client Management; Strategic Thinking &amp; Business Acumen</t>
        </is>
      </c>
      <c r="DM318" s="112" t="n"/>
      <c r="DN318" s="112" t="n"/>
      <c r="DO318" s="139" t="n"/>
      <c r="DP318" s="126" t="inlineStr">
        <is>
          <t>No survey text</t>
        </is>
      </c>
      <c r="DQ318" s="126" t="inlineStr">
        <is>
          <t>No survey text</t>
        </is>
      </c>
      <c r="DR318" s="126" t="n"/>
      <c r="DS318" s="126" t="n"/>
      <c r="DT318" s="126" t="n"/>
      <c r="DU318" s="140" t="inlineStr">
        <is>
          <t>Solution Architect in Technology · Datatech, C1 — IC.
The work: Designs system / solution architecture, integrations and technical standards; guides build teams.
At this level the role owns a sub-function, or principal authority across products.
Key responsibilities: Designs system / solution architecture, integrations and technical standards; guides build teams; Ambiguous, cross-product problems; Sub-function results or domain quality across products.
Holders describe it with: client · technical · documentation · solution · architecture · management.</t>
        </is>
      </c>
      <c r="DV318" s="137" t="inlineStr">
        <is>
          <t>Hire as: Chief / Enterprise Architect — IRIS C1 Principal · IC
Market level: P6 / M5 · SFIA 5–6
Experience: 10–14 yrs · Education: BE / B.Tech / MCA / M.Tech
Equivalent titles at peers: Nasdaq / AxiomSL – Principal SE · Salesforce – PMTS · Atlassian – P60 Principal · 10+ yrs · Freshworks – Senior Staff SE
Credentials: AWS / Azure architect · optional; Cloud / language certifications · optional
Must already know: Architecture governance, security by design</t>
        </is>
      </c>
      <c r="DW318"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NET MVC · Spring Boot
TOOLS: Visual Studio
★ = must-have for the family. Scale: 1 Awareness · 2 Working · 3 Practitioner · 4 Advanced · 5 Expert.</t>
        </is>
      </c>
      <c r="DX318"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318" s="139" t="inlineStr">
        <is>
          <t>Market level: P6 / M5 · SFIA 5–6
Typical title: Chief / Enterprise Architect
At peers: Nasdaq / AxiomSL – Principal SE · Salesforce – PMTS · Atlassian – P60 Principal · 10+ yrs
Typical experience: 12–17 yrs · IRIS guide 10–14
Standard: SFIA 9; TOGAF</t>
        </is>
      </c>
      <c r="DZ318" s="126" t="inlineStr">
        <is>
          <t>10–14 yrs</t>
        </is>
      </c>
      <c r="EA318" s="126" t="inlineStr">
        <is>
          <t>12–16 · 12–18</t>
        </is>
      </c>
      <c r="EB318" s="126" t="inlineStr">
        <is>
          <t>Chief / Enterprise Architect</t>
        </is>
      </c>
      <c r="EC318" s="126" t="inlineStr">
        <is>
          <t>Nasdaq / AxiomSL: Principal SE · Salesforce: PMTS · Atlassian: P60 Principal · 10+ yrs · Freshworks: Senior Staff SE · IRIS Vs Competitor Benchmark — engineering managers: Senior EM / Director</t>
        </is>
      </c>
      <c r="ED318" s="126" t="inlineStr">
        <is>
          <t>SFIA 9 · solution architecture; TOGAF; AWS / Azure architect certifications</t>
        </is>
      </c>
      <c r="EE318" s="126" t="inlineStr">
        <is>
          <t>Core 4 · Future 4 · Functional 4 · Leadership 4</t>
        </is>
      </c>
      <c r="EF318" s="127" t="inlineStr">
        <is>
          <t>• Survey response or KRAs describing the work · nothing on file — Employee + manager</t>
        </is>
      </c>
      <c r="EG318" s="126" t="inlineStr">
        <is>
          <t>✓ HRIS: 12.5 yrs, M.Tech, 0 direct reports
✗ Survey: no response
✗ KRAs: none on file
✓ Manager mapping: rating, 9-box
✗ Job description: not on file</t>
        </is>
      </c>
      <c r="EH318" s="118" t="inlineStr">
        <is>
          <t xml:space="preserve">D363 · Input needed · Medium: • Survey response or KRAs describing the work · nothing on file — Employee + manager · owner Employee + manager · </t>
        </is>
      </c>
      <c r="EI318" s="118" t="inlineStr">
        <is>
          <t>R096 · Survey response or KRAs describing the work · nothing on file · Employee + manager · Open</t>
        </is>
      </c>
      <c r="EJ318" s="118" t="inlineStr">
        <is>
          <t>Survey response or KRAs describing the work · nothing on file · Employee + manager</t>
        </is>
      </c>
      <c r="EK318" s="118" t="inlineStr">
        <is>
          <t>Survey: no response · KRAs: not received · Experience: on file · Emp ID differs in source files: IRIS2403</t>
        </is>
      </c>
      <c r="EL318" s="141" t="n"/>
      <c r="EM318" s="142" t="n"/>
      <c r="EN318" s="142" t="n"/>
      <c r="EO318" s="142" t="n"/>
      <c r="EP318" s="142" t="n"/>
      <c r="EQ318" s="143" t="n"/>
      <c r="ER318" s="135" t="n"/>
      <c r="ES318" s="135" t="n"/>
      <c r="ET318" s="135" t="n"/>
      <c r="EU318" s="135" t="n"/>
      <c r="EV318" s="135" t="n"/>
      <c r="EW318" s="135" t="n"/>
      <c r="EX318" s="135" t="n"/>
      <c r="EY318" s="143" t="n"/>
      <c r="EZ318" s="135" t="n"/>
      <c r="FA318" s="135" t="n"/>
      <c r="FB318" s="135" t="n"/>
      <c r="FC318" s="135" t="n"/>
      <c r="FD318" s="135" t="n"/>
    </row>
    <row r="319" ht="300" customHeight="1">
      <c r="A319" s="109" t="inlineStr">
        <is>
          <t>Datatech</t>
        </is>
      </c>
      <c r="B319" s="110" t="inlineStr">
        <is>
          <t>IRISDTC002</t>
        </is>
      </c>
      <c r="C319" s="110" t="inlineStr">
        <is>
          <t>Akshay Shetty</t>
        </is>
      </c>
      <c r="D319" s="110" t="inlineStr">
        <is>
          <t>Technology</t>
        </is>
      </c>
      <c r="E319" s="110" t="inlineStr">
        <is>
          <t>RC-069</t>
        </is>
      </c>
      <c r="F319" s="110" t="inlineStr">
        <is>
          <t>Shilpa Dhobale</t>
        </is>
      </c>
      <c r="G319" s="110" t="inlineStr">
        <is>
          <t>IRISDT0001</t>
        </is>
      </c>
      <c r="H319" s="110" t="inlineStr">
        <is>
          <t>D2</t>
        </is>
      </c>
      <c r="I319" s="110" t="n">
        <v>2</v>
      </c>
      <c r="J319" s="110" t="n">
        <v>10.1</v>
      </c>
      <c r="K319" s="110" t="n">
        <v>0.9</v>
      </c>
      <c r="L319" s="110" t="inlineStr">
        <is>
          <t>M.Sc</t>
        </is>
      </c>
      <c r="M319" s="110" t="inlineStr">
        <is>
          <t>IRISC319</t>
        </is>
      </c>
      <c r="N319" s="144" t="inlineStr">
        <is>
          <t>Consultant -Lead Developer</t>
        </is>
      </c>
      <c r="O319" s="113" t="inlineStr">
        <is>
          <t>Senior Technical Specialist – POD Lead</t>
        </is>
      </c>
      <c r="P319" s="112" t="inlineStr">
        <is>
          <t>Engineering &amp; Development</t>
        </is>
      </c>
      <c r="Q319" s="112" t="inlineStr">
        <is>
          <t>Backend Development</t>
        </is>
      </c>
      <c r="R319" s="113" t="inlineStr">
        <is>
          <t>L5 – Lead · IC</t>
        </is>
      </c>
      <c r="S319" s="114" t="inlineStr">
        <is>
          <t>B2</t>
        </is>
      </c>
      <c r="T319" s="149" t="inlineStr">
        <is>
          <t>Senior Specialist · POD Lead</t>
        </is>
      </c>
      <c r="U319" s="149" t="inlineStr">
        <is>
          <t>B</t>
        </is>
      </c>
      <c r="V319" s="112" t="inlineStr">
        <is>
          <t>POD Lead</t>
        </is>
      </c>
      <c r="W319" s="147" t="inlineStr">
        <is>
          <t>▼ Down · protected</t>
        </is>
      </c>
      <c r="X319" s="112" t="inlineStr">
        <is>
          <t>P4 / M3</t>
        </is>
      </c>
      <c r="Y319" s="112" t="inlineStr">
        <is>
          <t>Senior / Manager</t>
        </is>
      </c>
      <c r="Z319" s="112" t="inlineStr">
        <is>
          <t>4–5</t>
        </is>
      </c>
      <c r="AA319" s="117" t="inlineStr">
        <is>
          <t>B2</t>
        </is>
      </c>
      <c r="AB319" s="118" t="inlineStr">
        <is>
          <t>Band B · Specialist / Manager</t>
        </is>
      </c>
      <c r="AC319" s="118" t="inlineStr">
        <is>
          <t>Manager</t>
        </is>
      </c>
      <c r="AD319" s="118" t="inlineStr">
        <is>
          <t>• Same as the model</t>
        </is>
      </c>
      <c r="AE319" s="118" t="inlineStr">
        <is>
          <t>D2</t>
        </is>
      </c>
      <c r="AF319" s="118" t="inlineStr">
        <is>
          <t>OK</t>
        </is>
      </c>
      <c r="AG319" s="118" t="inlineStr">
        <is>
          <t>No change · already below the manager</t>
        </is>
      </c>
      <c r="AH319" s="118" t="n">
        <v>2</v>
      </c>
      <c r="AI319" s="118" t="n"/>
      <c r="AJ319" s="119" t="inlineStr">
        <is>
          <t>Datatech · Technology · Band B · Expert / POD Lead</t>
        </is>
      </c>
      <c r="AK319" s="120" t="n">
        <v>4.5</v>
      </c>
      <c r="AL319" s="121">
        <f>IFERROR(INDEX(WM_C,MATCH($AJ319,WM_KEY,0)),"")</f>
        <v>0.56</v>
      </c>
      <c r="AM319" s="122">
        <f>IF(OR(AK319="",AL319=""),"",AK319*AL319)</f>
        <v>2.52</v>
      </c>
      <c r="AN319" s="120" t="n">
        <v>4.5</v>
      </c>
      <c r="AO319" s="121">
        <f>IFERROR(INDEX(WM_AU,MATCH($AJ319,WM_KEY,0)),"")</f>
        <v>0.17</v>
      </c>
      <c r="AP319" s="122">
        <f>IF(OR(AN319="",AO319=""),"",AN319*AO319)</f>
        <v>0.765</v>
      </c>
      <c r="AQ319" s="120" t="n">
        <v>4</v>
      </c>
      <c r="AR319" s="121">
        <f>IFERROR(INDEX(WM_AC,MATCH($AJ319,WM_KEY,0)),"")</f>
        <v>0.05</v>
      </c>
      <c r="AS319" s="122">
        <f>IF(OR(AQ319="",AR319=""),"",AQ319*AR319)</f>
        <v>0.2</v>
      </c>
      <c r="AT319" s="120" t="n">
        <v>3.5</v>
      </c>
      <c r="AU319" s="121">
        <f>IFERROR(INDEX(WM_L,MATCH($AJ319,WM_KEY,0)),"")</f>
        <v>0.05</v>
      </c>
      <c r="AV319" s="122">
        <f>IF(OR(AT319="",AU319=""),"",AT319*AU319)</f>
        <v>0.175</v>
      </c>
      <c r="AW319" s="120" t="n">
        <v>6.5</v>
      </c>
      <c r="AX319" s="121">
        <f>IFERROR(INDEX(WM_E,MATCH($AJ319,WM_KEY,0)),"")</f>
        <v>0.1</v>
      </c>
      <c r="AY319" s="122">
        <f>IF(OR(AW319="",AX319=""),"",AW319*AX319)</f>
        <v>0.65</v>
      </c>
      <c r="AZ319" s="123" t="n">
        <v>4</v>
      </c>
      <c r="BA319" s="121">
        <f>IFERROR(INDEX(WM_BI,MATCH($AJ319,WM_KEY,0)),"")</f>
        <v>0.07</v>
      </c>
      <c r="BB319" s="122">
        <f>IF(OR(AZ319="",BA319=""),"",AZ319*BA319)</f>
        <v>0.28</v>
      </c>
      <c r="BC319" s="122">
        <f>IF(COUNT(AM319,AP319,AS319,AV319,AY319,BB319)&lt;6,"",SUM(AM319,AP319,AS319,AV319,AY319,BB319))</f>
        <v>4.59</v>
      </c>
      <c r="BD319" s="122" t="str">
        <f>IF(BC319="","",INDEX({"A1","A2","A3","B1","B2","B3","C1","C2","D1","D2","E1","E2"},MAX(1,MIN(12,ROUND(BC319,0)))))</f>
        <v>B2</v>
      </c>
      <c r="BE319" s="114" t="inlineStr">
        <is>
          <t>B2</t>
        </is>
      </c>
      <c r="BF319" s="124" t="inlineStr">
        <is>
          <t>The score decided the level</t>
        </is>
      </c>
      <c r="BG31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19" s="125" t="inlineStr">
        <is>
          <t>At build: Complexity 2.52 + Autonomy 0.77 + Accountability 0.20 + Leadership 0.18 + Experience 0.65 + Business impact 0.28
= 4.59 points → nearest level 5 = B2
Final level: B2 · same as the score</t>
        </is>
      </c>
      <c r="BI319" s="125" t="inlineStr">
        <is>
          <t>No rule applied: the score decides.</t>
        </is>
      </c>
      <c r="BJ319" s="125" t="inlineStr">
        <is>
          <t>Down — protected</t>
        </is>
      </c>
      <c r="BK319" s="126" t="n"/>
      <c r="BL319" s="126" t="inlineStr">
        <is>
          <t>Medium</t>
        </is>
      </c>
      <c r="BM319" s="126" t="inlineStr">
        <is>
          <t>• Final level B2 is below the current level · L5 ≈ B3 — manager to confirm the scope of the role; pay and title are protected for one cycle</t>
        </is>
      </c>
      <c r="BN319" s="125" t="inlineStr">
        <is>
          <t>Moves in 5 of 30 weight tests · calibrate first</t>
        </is>
      </c>
      <c r="BO319" s="148" t="inlineStr">
        <is>
          <t>Rated 4.5 of 12 · between B1 and B2
Start: 5.0 · manager / senior specialist title
Evidence reads like B1: Manager note only: end-to-end design and deployment of assigned modules with complex or high-risk features → moved down 0.5
KRA: “1. End-to-end design and deployment of modules assigned covering complex or high-risk features 2. Drive significant tech-debt or…”
Market: B1 = Domain specialist work · B2 = Hardest problems in the domain</t>
        </is>
      </c>
      <c r="BP319" s="129" t="inlineStr">
        <is>
          <t>Rated 4.5 of 12 · between B1 and B2
Start: 5.0 · manager / senior specialist title
Evidence reads like A3: No survey; note implies design calls on own assigned modules, nothing wider → moved down 0.5
Market: B1 = Technical / QC / client calls for the domain · B2 = Allocates people and sets team priorities</t>
        </is>
      </c>
      <c r="BQ319" s="129" t="inlineStr">
        <is>
          <t>Rated 4 of 12
Start: 4.5 · manager / senior specialist title; 2 direct reports
Evidence reads like A3: Note: assigned modules end to end, change failure rate, vulnerability remediation → moved down 0.5
KRA: “1. End-to-end design and deployment of modules assigned covering complex or high-risk features 2. Drive significant tech-debt or…”
Market: B1 = A domain or a small team</t>
        </is>
      </c>
      <c r="BR319" s="129" t="inlineStr">
        <is>
          <t>Rated 3.5 of 12 · between A3 and B1
Start: 4.0
Evidence reads like A3: 2 direct reports in HR data; no leadership activity described → moved down 0.5
Team: 2 direct reports · POD Lead
Market: A3 = Not scored in Band A · B1 = IC: mentors and reviews · People: hands-on team lead of 3–5</t>
        </is>
      </c>
      <c r="BS319" s="129" t="inlineStr">
        <is>
          <t>Rated 6.5 of 12 · between B3 and C1
Experience: 10.1 yrs total · 9.2 before IRIS + 0.9 at IRIS = 6.0 on the experience scale
Qualification: M.Sc · postgraduate, relevant to the work → +0.5
Market: B2 roles typically have 6–10 yrs · IRIS guide 6–9</t>
        </is>
      </c>
      <c r="BT319"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19" s="124"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BV319" s="125"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BW319" s="125" t="n"/>
      <c r="BX319" s="125" t="inlineStr">
        <is>
          <t>2</t>
        </is>
      </c>
      <c r="BY319" s="125" t="n"/>
      <c r="BZ319" s="125" t="inlineStr">
        <is>
          <t>Received · manager annual, quarterly</t>
        </is>
      </c>
      <c r="CA319" s="125" t="inlineStr">
        <is>
          <t>Talent Mapping · Datatech</t>
        </is>
      </c>
      <c r="CB319" s="130" t="n">
        <v>0</v>
      </c>
      <c r="CC319" s="128" t="inlineStr">
        <is>
          <t>No survey response on file</t>
        </is>
      </c>
      <c r="CD319" s="131" t="inlineStr">
        <is>
          <t>—</t>
        </is>
      </c>
      <c r="CE319" s="131" t="inlineStr">
        <is>
          <t>—</t>
        </is>
      </c>
      <c r="CF319" s="131" t="inlineStr">
        <is>
          <t>—</t>
        </is>
      </c>
      <c r="CG319" s="131" t="inlineStr">
        <is>
          <t>—</t>
        </is>
      </c>
      <c r="CH319" s="132" t="inlineStr">
        <is>
          <t>Complexity: Evidence reads like B1: Manager note only: end-to-end design and deployment of assigned modules with complex or high-risk features → moved down 0.5
Autonomy: Evidence reads like A3: No survey; note implies design calls on own assigned modules, nothing wider → moved down 0.5
Accountability: Evidence reads like A3: Note: assigned modules end to end, change failure rate, vulnerability remediation → moved down 0.5
Leadership: Evidence reads like A3: 2 direct reports in HR data; no leadership activity described → moved down 0.5
Business Impact: No survey or manager-mapping signal on criticality: kept at the start point.</t>
        </is>
      </c>
      <c r="CI319"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319" s="131" t="n"/>
      <c r="CK319" s="128" t="inlineStr">
        <is>
          <t>No survey response on file</t>
        </is>
      </c>
      <c r="CL319"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319" s="134" t="inlineStr">
        <is>
          <t>What the role answers for: One team or a client portfolio.
Accountability &amp; Impact rating: 4 of 12 · B1-level impact.
Leads 2 direct reports.
If the work is missed · role-holders' themes: rework · client · impact · production · issues.
Measured on · manager-set KRA themes: modules · coverage · complete · components · committed · sprint.
Manager talent mapping — Latest rating: 2 · Potential: Low · 9-Box Grid placement: Performance Risk.</t>
        </is>
      </c>
      <c r="CN319" s="135" t="n"/>
      <c r="CO319" s="135" t="n">
        <v>4</v>
      </c>
      <c r="CP319" s="136" t="n">
        <v>2</v>
      </c>
      <c r="CQ319" s="137" t="inlineStr">
        <is>
          <t>Low</t>
        </is>
      </c>
      <c r="CR319" s="137" t="inlineStr">
        <is>
          <t>Performance Risk</t>
        </is>
      </c>
      <c r="CS319" s="137" t="inlineStr">
        <is>
          <t>Performance first</t>
        </is>
      </c>
      <c r="CT319" s="137" t="n"/>
      <c r="CU319" s="137" t="n"/>
      <c r="CV319" s="137" t="n"/>
      <c r="CW319" s="137" t="n"/>
      <c r="CX319" s="137" t="n"/>
      <c r="CY319" s="137" t="n"/>
      <c r="CZ319" s="137" t="n"/>
      <c r="DA319" s="119" t="n">
        <v>82</v>
      </c>
      <c r="DB319" s="138" t="inlineStr">
        <is>
          <t>Developing</t>
        </is>
      </c>
      <c r="DC319" s="138" t="n">
        <v>78</v>
      </c>
      <c r="DD319" s="138" t="n">
        <v>75</v>
      </c>
      <c r="DE319" s="138" t="n">
        <v>83</v>
      </c>
      <c r="DF319" s="138" t="n">
        <v>92</v>
      </c>
      <c r="DG319" s="138" t="inlineStr">
        <is>
          <t>Programming &amp; stack, System design, SQL &amp; data</t>
        </is>
      </c>
      <c r="DH319" s="138" t="inlineStr">
        <is>
          <t>B3: 73% of profile — not yet</t>
        </is>
      </c>
      <c r="DI319" s="138" t="inlineStr">
        <is>
          <t>Evidence: KRAs only | Core: Ownership 2/3, Problem solving 2/3, Communication &amp; collaboration 3/3, Client &amp; quality focus 2/3, Learning agility 2/3, Integrity &amp; compliance 3/3 | Future-ready: AI literacy 2/3, Data literacy 2/3, Digital fluency 2/3, Innovation 3/3 | Functional: Programming &amp; stack 3/4, System design 3/4, SQL &amp; data 3/4, Cloud &amp; DevOps 4/4, AI / GenAI 3/4, Product &amp; domain 4/4 | Leadership: Developing people 3/3, Decision making 3/3, Strategic acumen 2/3, Influence &amp; change 3/3</t>
        </is>
      </c>
      <c r="DJ319" s="111" t="n"/>
      <c r="DK319" s="112" t="inlineStr">
        <is>
          <t>Optimal use of AI System Design Thinking Flutter Product Knowledge</t>
        </is>
      </c>
      <c r="DL319" s="112" t="inlineStr">
        <is>
          <t>People Leadership &amp; Mentoring; Project, Program &amp; Agile Management</t>
        </is>
      </c>
      <c r="DM319" s="112" t="n"/>
      <c r="DN319" s="112" t="n"/>
      <c r="DO319" s="139" t="inlineStr">
        <is>
          <t>No strong match from survey evidence</t>
        </is>
      </c>
      <c r="DP319" s="126" t="inlineStr">
        <is>
          <t>No survey text</t>
        </is>
      </c>
      <c r="DQ319" s="126" t="inlineStr">
        <is>
          <t>No survey text</t>
        </is>
      </c>
      <c r="DR319" s="126" t="inlineStr">
        <is>
          <t>POD Lead</t>
        </is>
      </c>
      <c r="DS319" s="126" t="n"/>
      <c r="DT319" s="126" t="inlineStr">
        <is>
          <t>Span: 2 direct reports · layer 3 · Very small team: merge with a neighbouring team or make a POD Lead role</t>
        </is>
      </c>
      <c r="DU319" s="140" t="inlineStr">
        <is>
          <t>Senior Technical Specialist – POD Lead in Technology · Datatech,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2 direct reports.</t>
        </is>
      </c>
      <c r="DV319" s="137"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319"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319"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19" s="139" t="inlineStr">
        <is>
          <t>Market level: P4 / M3 · SFIA 4–5
Typical title: Lead / Staff Engineer
At peers: Workiva – Senior SE · Broadridge India – Lead SE · Nasdaq / AxiomSL – Senior SE
Typical experience: 6–10 yrs · IRIS guide 6–9
Standard: SFIA 9; OWASP secure coding</t>
        </is>
      </c>
      <c r="DZ319" s="126" t="inlineStr">
        <is>
          <t>6–9 yrs</t>
        </is>
      </c>
      <c r="EA319" s="126" t="inlineStr">
        <is>
          <t>7–10 · 6–11</t>
        </is>
      </c>
      <c r="EB319" s="126" t="inlineStr">
        <is>
          <t>Lead / Staff Engineer</t>
        </is>
      </c>
      <c r="EC319" s="126" t="inlineStr">
        <is>
          <t>Workiva: Senior SE · Broadridge India: Lead SE · Nasdaq / AxiomSL: Senior SE · Salesforce: SMTS · Atlassian: P50 Senior · 6–12 yrs · Freshworks: Lead SE</t>
        </is>
      </c>
      <c r="ED319" s="126" t="inlineStr">
        <is>
          <t>SFIA 9 · software development, programming; OWASP secure coding; cloud vendor certifications</t>
        </is>
      </c>
      <c r="EE319" s="126" t="inlineStr">
        <is>
          <t>Core 3 · Future 3 · Functional 4 · Leadership 3</t>
        </is>
      </c>
      <c r="EF319" s="139" t="n"/>
      <c r="EG319" s="126" t="inlineStr">
        <is>
          <t>✓ HRIS: 10.1 yrs, M.Sc, 2 direct reports
✗ Survey: no response
✓ KRAs: manager-set, quarterly
✓ Manager mapping: rating, potential, 9-box
✗ Job description: not on file</t>
        </is>
      </c>
      <c r="EH319" s="118" t="inlineStr">
        <is>
          <t xml:space="preserve">D099 · Move down · protected · High: Current L5 – Lead · IC → B2. No rule changed the level: the score decides. · owner HR · </t>
        </is>
      </c>
      <c r="EI319" s="118" t="n"/>
      <c r="EJ319" s="118" t="n"/>
      <c r="EK319" s="118" t="inlineStr">
        <is>
          <t>Survey: no response · KRAs: received · Experience: on file · Emp ID differs in source files: IRISC319</t>
        </is>
      </c>
      <c r="EL319" s="141" t="n"/>
      <c r="EM319" s="142" t="n"/>
      <c r="EN319" s="142" t="n"/>
      <c r="EO319" s="142" t="n"/>
      <c r="EP319" s="142" t="n"/>
      <c r="EQ319" s="143" t="n"/>
      <c r="ER319" s="135" t="n"/>
      <c r="ES319" s="135" t="n"/>
      <c r="ET319" s="135" t="n"/>
      <c r="EU319" s="135" t="n"/>
      <c r="EV319" s="135" t="n"/>
      <c r="EW319" s="135" t="n"/>
      <c r="EX319" s="135" t="n"/>
      <c r="EY319" s="143" t="n"/>
      <c r="EZ319" s="135" t="n"/>
      <c r="FA319" s="135" t="n"/>
      <c r="FB319" s="135" t="n"/>
      <c r="FC319" s="135" t="n"/>
      <c r="FD319" s="135" t="n"/>
    </row>
    <row r="320" ht="300" customHeight="1">
      <c r="A320" s="109" t="inlineStr">
        <is>
          <t>Datatech</t>
        </is>
      </c>
      <c r="B320" s="110" t="inlineStr">
        <is>
          <t>IRISDT0020</t>
        </is>
      </c>
      <c r="C320" s="110" t="inlineStr">
        <is>
          <t>Utkarsh Sagar Bafana</t>
        </is>
      </c>
      <c r="D320" s="110" t="inlineStr">
        <is>
          <t>Technology</t>
        </is>
      </c>
      <c r="E320" s="110" t="inlineStr">
        <is>
          <t>RC-054</t>
        </is>
      </c>
      <c r="F320" s="110" t="inlineStr">
        <is>
          <t>Nilesh Majumdar</t>
        </is>
      </c>
      <c r="G320" s="110" t="inlineStr">
        <is>
          <t>IRISDT0008</t>
        </is>
      </c>
      <c r="H320" s="110" t="inlineStr">
        <is>
          <t>B2</t>
        </is>
      </c>
      <c r="I320" s="110" t="n"/>
      <c r="J320" s="110" t="n">
        <v>4.6</v>
      </c>
      <c r="K320" s="110" t="n">
        <v>0.2</v>
      </c>
      <c r="L320" s="110" t="inlineStr">
        <is>
          <t>Bachelors of Vocational Studies</t>
        </is>
      </c>
      <c r="M320" s="110" t="n"/>
      <c r="N320" s="144" t="inlineStr">
        <is>
          <t>UX Designer</t>
        </is>
      </c>
      <c r="O320" s="113" t="inlineStr">
        <is>
          <t>Senior Product Designer</t>
        </is>
      </c>
      <c r="P320" s="112" t="inlineStr">
        <is>
          <t>Design &amp; Creative</t>
        </is>
      </c>
      <c r="Q320" s="112" t="inlineStr">
        <is>
          <t>UX / UI Design</t>
        </is>
      </c>
      <c r="R320" s="113" t="inlineStr">
        <is>
          <t>Not in current mapping files</t>
        </is>
      </c>
      <c r="S320" s="114" t="inlineStr">
        <is>
          <t>A3</t>
        </is>
      </c>
      <c r="T320" s="151" t="inlineStr">
        <is>
          <t>Senior Associate</t>
        </is>
      </c>
      <c r="U320" s="151" t="inlineStr">
        <is>
          <t>A</t>
        </is>
      </c>
      <c r="V320" s="112" t="inlineStr">
        <is>
          <t>IC</t>
        </is>
      </c>
      <c r="W320" s="116" t="inlineStr">
        <is>
          <t>● Newly mapped</t>
        </is>
      </c>
      <c r="X320" s="112" t="inlineStr">
        <is>
          <t>P2</t>
        </is>
      </c>
      <c r="Y320" s="112" t="inlineStr">
        <is>
          <t>Developing</t>
        </is>
      </c>
      <c r="Z320" s="112" t="inlineStr">
        <is>
          <t>3 Apply</t>
        </is>
      </c>
      <c r="AA320" s="117" t="inlineStr">
        <is>
          <t>A3</t>
        </is>
      </c>
      <c r="AB320" s="118" t="inlineStr">
        <is>
          <t>Band A · Practitioner</t>
        </is>
      </c>
      <c r="AC320" s="118" t="inlineStr">
        <is>
          <t>Senior Associate</t>
        </is>
      </c>
      <c r="AD320" s="118" t="inlineStr">
        <is>
          <t>• Same as the model</t>
        </is>
      </c>
      <c r="AE320" s="118" t="inlineStr">
        <is>
          <t>B2</t>
        </is>
      </c>
      <c r="AF320" s="118" t="inlineStr">
        <is>
          <t>OK</t>
        </is>
      </c>
      <c r="AG320" s="118" t="inlineStr">
        <is>
          <t>No change · already below the manager</t>
        </is>
      </c>
      <c r="AH320" s="118" t="n">
        <v>3</v>
      </c>
      <c r="AI320" s="118" t="n"/>
      <c r="AJ320" s="119" t="inlineStr">
        <is>
          <t>Datatech · Technology · Band A · Early career</t>
        </is>
      </c>
      <c r="AK320" s="120" t="n">
        <v>2.5</v>
      </c>
      <c r="AL320" s="121">
        <f>IFERROR(INDEX(WM_C,MATCH($AJ320,WM_KEY,0)),"")</f>
        <v>0.64</v>
      </c>
      <c r="AM320" s="122">
        <f>IF(OR(AK320="",AL320=""),"",AK320*AL320)</f>
        <v>1.6</v>
      </c>
      <c r="AN320" s="120" t="n">
        <v>2.5</v>
      </c>
      <c r="AO320" s="121">
        <f>IFERROR(INDEX(WM_AU,MATCH($AJ320,WM_KEY,0)),"")</f>
        <v>0.16</v>
      </c>
      <c r="AP320" s="122">
        <f>IF(OR(AN320="",AO320=""),"",AN320*AO320)</f>
        <v>0.4</v>
      </c>
      <c r="AQ320" s="120" t="n">
        <v>2.5</v>
      </c>
      <c r="AR320" s="121">
        <f>IFERROR(INDEX(WM_AC,MATCH($AJ320,WM_KEY,0)),"")</f>
        <v>0.04</v>
      </c>
      <c r="AS320" s="122">
        <f>IF(OR(AQ320="",AR320=""),"",AQ320*AR320)</f>
        <v>0.1</v>
      </c>
      <c r="AT320" s="120" t="n">
        <v>1.5</v>
      </c>
      <c r="AU320" s="121">
        <f>IFERROR(INDEX(WM_L,MATCH($AJ320,WM_KEY,0)),"")</f>
        <v>0</v>
      </c>
      <c r="AV320" s="122">
        <f>IF(OR(AT320="",AU320=""),"",AT320*AU320)</f>
        <v>0</v>
      </c>
      <c r="AW320" s="120" t="n">
        <v>3.5</v>
      </c>
      <c r="AX320" s="121">
        <f>IFERROR(INDEX(WM_E,MATCH($AJ320,WM_KEY,0)),"")</f>
        <v>0.1</v>
      </c>
      <c r="AY320" s="122">
        <f>IF(OR(AW320="",AX320=""),"",AW320*AX320)</f>
        <v>0.35</v>
      </c>
      <c r="AZ320" s="123" t="n">
        <v>2.5</v>
      </c>
      <c r="BA320" s="121">
        <f>IFERROR(INDEX(WM_BI,MATCH($AJ320,WM_KEY,0)),"")</f>
        <v>0.06</v>
      </c>
      <c r="BB320" s="122">
        <f>IF(OR(AZ320="",BA320=""),"",AZ320*BA320)</f>
        <v>0.15</v>
      </c>
      <c r="BC320" s="122">
        <f>IF(COUNT(AM320,AP320,AS320,AV320,AY320,BB320)&lt;6,"",SUM(AM320,AP320,AS320,AV320,AY320,BB320))</f>
        <v>2.6</v>
      </c>
      <c r="BD320" s="122" t="str">
        <f>IF(BC320="","",INDEX({"A1","A2","A3","B1","B2","B3","C1","C2","D1","D2","E1","E2"},MAX(1,MIN(12,ROUND(BC320,0)))))</f>
        <v>A3</v>
      </c>
      <c r="BE320" s="114" t="inlineStr">
        <is>
          <t>A3</t>
        </is>
      </c>
      <c r="BF320" s="124" t="inlineStr">
        <is>
          <t>The score decided the level</t>
        </is>
      </c>
      <c r="BG32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20" s="125" t="inlineStr">
        <is>
          <t>At build: Complexity 1.60 + Autonomy 0.40 + Accountability 0.10 + Leadership 0.00 + Experience 0.35 + Business impact 0.15
= 2.60 points → nearest level 3 = A3
Final level: A3 · same as the score</t>
        </is>
      </c>
      <c r="BI320" s="125" t="inlineStr">
        <is>
          <t>No rule applied: the score decides.</t>
        </is>
      </c>
      <c r="BJ320" s="125" t="inlineStr">
        <is>
          <t>—</t>
        </is>
      </c>
      <c r="BK320" s="126" t="n"/>
      <c r="BL320" s="126" t="inlineStr">
        <is>
          <t>Medium</t>
        </is>
      </c>
      <c r="BM320" s="126" t="n"/>
      <c r="BN320" s="125" t="inlineStr">
        <is>
          <t>Stable · moves in fewer than 5 of 30 weight tests</t>
        </is>
      </c>
      <c r="BO320" s="148" t="inlineStr">
        <is>
          <t>Rated 2.5 of 12 · between A2 and A3
Start: 3.0 · senior practitioner title
Evidence reads like A2: Research, information architecture, wireframes, UI and interaction design in Figma; no harder cases shown → moved down 0.5
Market: A2 = Standard work of the discipline · A3 = Varied and non-standard work; handles exceptions</t>
        </is>
      </c>
      <c r="BP320" s="129" t="inlineStr">
        <is>
          <t>Rated 2.5 of 12 · between A2 and A3
Start: 3.0 · senior practitioner title
Evidence reads like A2: Only 'ideating solutions' named; changes design on feedback → moved down 0.5
Market: A2 = Chooses own approach within standards · A3 = Technical / QC / client calls on own work</t>
        </is>
      </c>
      <c r="BQ320" s="129" t="inlineStr">
        <is>
          <t>Rated 2.5 of 12 · between A2 and A3
Start: 3.0 · senior practitioner title
Evidence reads like A2: Wireframes and UI designs handed to developers → moved down 0.5
Market: A2 = Own deliverables · accuracy, TAT · A3 = A module / process, or work with client or regulatory consequences</t>
        </is>
      </c>
      <c r="BR320" s="129" t="inlineStr">
        <is>
          <t>Rated 1.5 of 12 · between A1 and A2 — not counted: the weight is 0% at this level
Start: 2.0 · individual contributor, so influence only
Evidence reads like A1: None described → moved down 0.5
Team: 0 direct reports · IC
Market: A1–A2 = Not scored in Band A</t>
        </is>
      </c>
      <c r="BS320" s="129" t="inlineStr">
        <is>
          <t>Rated 3.5 of 12 · between A3 and B1
Experience: 4.6 yrs total · 4.4 before IRIS + 0.2 at IRIS = 3.6 on the experience scale
Qualification: Bachelors of Vocational Studies · graduate → no change
Market: A3 roles typically have 2–5 yrs · IRIS guide 2–4</t>
        </is>
      </c>
      <c r="BT32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20" s="127" t="inlineStr">
        <is>
          <t>KRAs not received · manager to supply</t>
        </is>
      </c>
      <c r="BV320" s="125" t="n"/>
      <c r="BW320" s="125" t="n"/>
      <c r="BX320" s="125" t="n"/>
      <c r="BY320" s="125" t="n"/>
      <c r="BZ320" s="128" t="inlineStr">
        <is>
          <t>KRAs not received · manager to supply</t>
        </is>
      </c>
      <c r="CA320" s="125" t="n"/>
      <c r="CB320" s="130" t="n">
        <v>20</v>
      </c>
      <c r="CC320" s="128" t="inlineStr">
        <is>
          <t>Full survey answers not in the files received · How We Grow export needed · HR</t>
        </is>
      </c>
      <c r="CD320" s="131" t="inlineStr">
        <is>
          <t>—</t>
        </is>
      </c>
      <c r="CE320" s="131" t="inlineStr">
        <is>
          <t>—</t>
        </is>
      </c>
      <c r="CF320" s="131" t="inlineStr">
        <is>
          <t>—</t>
        </is>
      </c>
      <c r="CG320" s="131" t="inlineStr">
        <is>
          <t>—</t>
        </is>
      </c>
      <c r="CH320" s="132" t="inlineStr">
        <is>
          <t>Complexity: Evidence reads like A2: Research, information architecture, wireframes, UI and interaction design in Figma; no harder cases shown → moved down 0.5
Autonomy: Evidence reads like A2: Only 'ideating solutions' named; changes design on feedback → moved down 0.5
Accountability: Evidence reads like A2: Wireframes and UI designs handed to developers → moved down 0.5
Leadership: Evidence reads like A1: None described → moved down 0.5
Business Impact: No survey or manager-mapping signal on criticality: kept at the start point.</t>
        </is>
      </c>
      <c r="CI320" s="131" t="n"/>
      <c r="CJ320" s="131" t="inlineStr">
        <is>
          <t>Self-identified: Product &amp; tool knowledge
For the next role: Product &amp; tool knowledge</t>
        </is>
      </c>
      <c r="CK320" s="128" t="inlineStr">
        <is>
          <t>Full survey answers not in the files received · How We Grow export needed · HR</t>
        </is>
      </c>
      <c r="CL320" s="133" t="inlineStr">
        <is>
          <t>WHAT THE ROLE DOES: Designs product screens, flows and prototypes. At A3: varied work; reviews juniors; go-to for a process.
KEY RESPONSIBILITIES: Designs product screens, flows and prototypes; Varied and non-standard work; handles exceptions; A module / process, or work with client or regulatory consequences
DELIVERS: A module / process, or work with client or regulatory consequences
DECIDES ALONE: Technical / QC / client calls on own work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only · fewer than 3 answered — 2 holders, 2 answered the survey; sub-family 2 answered; catalogue RC-054</t>
        </is>
      </c>
      <c r="CM320" s="134" t="inlineStr">
        <is>
          <t>What the role answers for: A module / process, or work with client or regulatory consequences.
Accountability &amp; Impact rating: 2.5 of 12 · A2-level impact.
Manager talent mapping — Latest rating: Not rated · manager · 9-Box Grid placement: Not placed · manager.</t>
        </is>
      </c>
      <c r="CN320" s="135" t="n"/>
      <c r="CO320" s="135" t="n">
        <v>2.5</v>
      </c>
      <c r="CP320" s="136" t="inlineStr">
        <is>
          <t>Not rated · manager</t>
        </is>
      </c>
      <c r="CQ320" s="137" t="inlineStr">
        <is>
          <t>—</t>
        </is>
      </c>
      <c r="CR320" s="137" t="inlineStr">
        <is>
          <t>Not placed · manager</t>
        </is>
      </c>
      <c r="CS320" s="137" t="inlineStr">
        <is>
          <t>No rating data</t>
        </is>
      </c>
      <c r="CT320" s="137" t="n"/>
      <c r="CU320" s="137" t="n"/>
      <c r="CV320" s="137" t="n"/>
      <c r="CW320" s="137" t="n"/>
      <c r="CX320" s="137" t="n"/>
      <c r="CY320" s="137" t="n"/>
      <c r="CZ320" s="137" t="n"/>
      <c r="DA320" s="119" t="n">
        <v>74</v>
      </c>
      <c r="DB320" s="138" t="inlineStr">
        <is>
          <t>Gap — development plan needed</t>
        </is>
      </c>
      <c r="DC320" s="138" t="n">
        <v>92</v>
      </c>
      <c r="DD320" s="138" t="n">
        <v>50</v>
      </c>
      <c r="DE320" s="138" t="n">
        <v>72</v>
      </c>
      <c r="DF320" s="138" t="n"/>
      <c r="DG320" s="138" t="inlineStr">
        <is>
          <t>Product &amp; domain, Communication, Digital marketing</t>
        </is>
      </c>
      <c r="DH320" s="138" t="inlineStr">
        <is>
          <t>B1: 64% of profile — not yet</t>
        </is>
      </c>
      <c r="DI320" s="138" t="inlineStr">
        <is>
          <t>Evidence: Survey | Core: Ownership 2/2, Problem solving 2/2, Communication &amp; collaboration 2/2, Client &amp; quality focus 2/2, Learning agility 1/2, Integrity &amp; compliance 2/2 | Future-ready: AI literacy 1/2, Data literacy 1/2, Digital fluency 1/2, Innovation 1/2 | Functional: Product &amp; domain 2/3, Communication 2/3, Digital marketing 2/3, Quality &amp; process 3/3, AI / GenAI 2/3, Stakeholder mgmt 2/3</t>
        </is>
      </c>
      <c r="DJ320" s="111" t="inlineStr">
        <is>
          <t>Product &amp; tool knowledge</t>
        </is>
      </c>
      <c r="DK320" s="112" t="n"/>
      <c r="DL320" s="112" t="inlineStr">
        <is>
          <t>AI, GenAI &amp; Prompt Engineering</t>
        </is>
      </c>
      <c r="DM320" s="112" t="inlineStr">
        <is>
          <t>Product &amp; tool knowledge</t>
        </is>
      </c>
      <c r="DN320" s="112" t="n"/>
      <c r="DO320" s="139" t="inlineStr">
        <is>
          <t>No strong match from survey evidence</t>
        </is>
      </c>
      <c r="DP320" s="126" t="inlineStr">
        <is>
          <t>No material overlap found</t>
        </is>
      </c>
      <c r="DQ320" s="126" t="inlineStr">
        <is>
          <t>Ritik Wadje · CARBON, Product Designer — 0.32</t>
        </is>
      </c>
      <c r="DR320" s="126" t="n"/>
      <c r="DS320" s="126" t="n"/>
      <c r="DT320" s="126" t="inlineStr">
        <is>
          <t>A3 deep-dive: score 2.6 · gap to B1 0.95 · 0.5–1.0 from B1</t>
        </is>
      </c>
      <c r="DU320" s="140" t="inlineStr">
        <is>
          <t>Senior Product Designer in Technology · Datatech, A3 — IC.
The work: Designs product screens, flows and prototypes.
At this level the role owns varied work; reviews juniors; go-to for a process.
Key responsibilities: Designs product screens, flows and prototypes; Varied and non-standard work; handles exceptions; A module / process, or work with client or regulatory consequences.</t>
        </is>
      </c>
      <c r="DV320" s="137"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W320" s="137"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320"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0" s="139" t="inlineStr">
        <is>
          <t>Market level: P2 · SFIA 3 Apply
Typical title: Designer
At peers: IRIS Vs Competitor Benchmark — UX / design ladder: Designer
Typical experience: 2–5 yrs · IRIS guide 2–4
Standard: UX career ladder Junior → Designer → Senior → Lead → Principal; WCAG accessibility</t>
        </is>
      </c>
      <c r="DZ320" s="126" t="inlineStr">
        <is>
          <t>2–4 yrs</t>
        </is>
      </c>
      <c r="EA320" s="126" t="inlineStr">
        <is>
          <t>3–5 · 2–5</t>
        </is>
      </c>
      <c r="EB320" s="126" t="inlineStr">
        <is>
          <t>Designer</t>
        </is>
      </c>
      <c r="EC320" s="126" t="inlineStr">
        <is>
          <t>IRIS Vs Competitor Benchmark — UX / design ladder: Designer</t>
        </is>
      </c>
      <c r="ED320" s="126" t="inlineStr">
        <is>
          <t>UX career ladder Junior → Designer → Senior → Lead → Principal; WCAG accessibility</t>
        </is>
      </c>
      <c r="EE320" s="126" t="inlineStr">
        <is>
          <t>Core 2 · Future 2 · Functional 3 · Leadership not scored</t>
        </is>
      </c>
      <c r="EF320" s="139" t="n"/>
      <c r="EG320" s="126" t="inlineStr">
        <is>
          <t>✓ HRIS: 4.6 yrs, Bachelors of Vocational Studies, 0 direct reports
✓ Survey: 20 of 20 questions answered
✗ KRAs: none on file
✓ Manager mapping: rating, 9-box
✗ Job description: not on file</t>
        </is>
      </c>
      <c r="EH320" s="118" t="n"/>
      <c r="EI320" s="118" t="n"/>
      <c r="EJ320" s="118" t="n"/>
      <c r="EK320" s="118" t="inlineStr">
        <is>
          <t>Survey: answered · full text needed · KRAs: not received · Experience: on file</t>
        </is>
      </c>
      <c r="EL320" s="141" t="n"/>
      <c r="EM320" s="142" t="n"/>
      <c r="EN320" s="142" t="n"/>
      <c r="EO320" s="142" t="n"/>
      <c r="EP320" s="142" t="n"/>
      <c r="EQ320" s="143" t="n"/>
      <c r="ER320" s="135" t="n"/>
      <c r="ES320" s="135" t="n"/>
      <c r="ET320" s="135" t="n"/>
      <c r="EU320" s="135" t="n"/>
      <c r="EV320" s="135" t="n"/>
      <c r="EW320" s="135" t="n"/>
      <c r="EX320" s="135" t="n"/>
      <c r="EY320" s="143" t="n"/>
      <c r="EZ320" s="135" t="n"/>
      <c r="FA320" s="135" t="n"/>
      <c r="FB320" s="135" t="n"/>
      <c r="FC320" s="135" t="n"/>
      <c r="FD320" s="135" t="n"/>
    </row>
    <row r="321" ht="300" customHeight="1">
      <c r="A321" s="109" t="inlineStr">
        <is>
          <t>Datatech</t>
        </is>
      </c>
      <c r="B321" s="110" t="inlineStr">
        <is>
          <t>IRISDT0002</t>
        </is>
      </c>
      <c r="C321" s="110" t="inlineStr">
        <is>
          <t>Niraj Santosh Patil</t>
        </is>
      </c>
      <c r="D321" s="110" t="inlineStr">
        <is>
          <t>Technology</t>
        </is>
      </c>
      <c r="E321" s="110" t="inlineStr">
        <is>
          <t>RC-067</t>
        </is>
      </c>
      <c r="F321" s="110" t="inlineStr">
        <is>
          <t>Akshay Shetty</t>
        </is>
      </c>
      <c r="G321" s="110" t="inlineStr">
        <is>
          <t>IRISDTC002</t>
        </is>
      </c>
      <c r="H321" s="110" t="inlineStr">
        <is>
          <t>B2</t>
        </is>
      </c>
      <c r="I321" s="110" t="n"/>
      <c r="J321" s="110" t="n">
        <v>2.3</v>
      </c>
      <c r="K321" s="110" t="n">
        <v>2.3</v>
      </c>
      <c r="L321" s="110" t="inlineStr">
        <is>
          <t>B.Tech</t>
        </is>
      </c>
      <c r="M321" s="110" t="inlineStr">
        <is>
          <t>IRIS2266</t>
        </is>
      </c>
      <c r="N321" s="144" t="inlineStr">
        <is>
          <t>Junior Software Engineer</t>
        </is>
      </c>
      <c r="O321" s="113" t="inlineStr">
        <is>
          <t>Senior Software Engineer</t>
        </is>
      </c>
      <c r="P321" s="112" t="inlineStr">
        <is>
          <t>Engineering &amp; Development</t>
        </is>
      </c>
      <c r="Q321" s="112" t="inlineStr">
        <is>
          <t>Backend Development</t>
        </is>
      </c>
      <c r="R321" s="113" t="inlineStr">
        <is>
          <t>L2 – Trainee</t>
        </is>
      </c>
      <c r="S321" s="114" t="inlineStr">
        <is>
          <t>A3</t>
        </is>
      </c>
      <c r="T321" s="151" t="inlineStr">
        <is>
          <t>Senior Associate</t>
        </is>
      </c>
      <c r="U321" s="151" t="inlineStr">
        <is>
          <t>A</t>
        </is>
      </c>
      <c r="V321" s="112" t="inlineStr">
        <is>
          <t>IC</t>
        </is>
      </c>
      <c r="W321" s="150" t="inlineStr">
        <is>
          <t>▲ Up</t>
        </is>
      </c>
      <c r="X321" s="112" t="inlineStr">
        <is>
          <t>P2</t>
        </is>
      </c>
      <c r="Y321" s="112" t="inlineStr">
        <is>
          <t>Developing</t>
        </is>
      </c>
      <c r="Z321" s="112" t="inlineStr">
        <is>
          <t>3 Apply</t>
        </is>
      </c>
      <c r="AA321" s="117" t="inlineStr">
        <is>
          <t>A3</t>
        </is>
      </c>
      <c r="AB321" s="118" t="inlineStr">
        <is>
          <t>Band A · Practitioner</t>
        </is>
      </c>
      <c r="AC321" s="118" t="inlineStr">
        <is>
          <t>Senior Associate</t>
        </is>
      </c>
      <c r="AD321" s="118" t="inlineStr">
        <is>
          <t>• Same as the model</t>
        </is>
      </c>
      <c r="AE321" s="118" t="inlineStr">
        <is>
          <t>B2</t>
        </is>
      </c>
      <c r="AF321" s="118" t="inlineStr">
        <is>
          <t>OK</t>
        </is>
      </c>
      <c r="AG321" s="118" t="inlineStr">
        <is>
          <t>No change · already below the manager</t>
        </is>
      </c>
      <c r="AH321" s="118" t="n">
        <v>3</v>
      </c>
      <c r="AI321" s="118" t="n"/>
      <c r="AJ321" s="119" t="inlineStr">
        <is>
          <t>Datatech · Technology · Band A · Early career</t>
        </is>
      </c>
      <c r="AK321" s="120" t="n">
        <v>2</v>
      </c>
      <c r="AL321" s="121">
        <f>IFERROR(INDEX(WM_C,MATCH($AJ321,WM_KEY,0)),"")</f>
        <v>0.64</v>
      </c>
      <c r="AM321" s="122">
        <f>IF(OR(AK321="",AL321=""),"",AK321*AL321)</f>
        <v>1.28</v>
      </c>
      <c r="AN321" s="120" t="n">
        <v>2</v>
      </c>
      <c r="AO321" s="121">
        <f>IFERROR(INDEX(WM_AU,MATCH($AJ321,WM_KEY,0)),"")</f>
        <v>0.16</v>
      </c>
      <c r="AP321" s="122">
        <f>IF(OR(AN321="",AO321=""),"",AN321*AO321)</f>
        <v>0.32</v>
      </c>
      <c r="AQ321" s="120" t="n">
        <v>2</v>
      </c>
      <c r="AR321" s="121">
        <f>IFERROR(INDEX(WM_AC,MATCH($AJ321,WM_KEY,0)),"")</f>
        <v>0.04</v>
      </c>
      <c r="AS321" s="122">
        <f>IF(OR(AQ321="",AR321=""),"",AQ321*AR321)</f>
        <v>0.08</v>
      </c>
      <c r="AT321" s="120" t="n">
        <v>1</v>
      </c>
      <c r="AU321" s="121">
        <f>IFERROR(INDEX(WM_L,MATCH($AJ321,WM_KEY,0)),"")</f>
        <v>0</v>
      </c>
      <c r="AV321" s="122">
        <f>IF(OR(AT321="",AU321=""),"",AT321*AU321)</f>
        <v>0</v>
      </c>
      <c r="AW321" s="120" t="n">
        <v>2.5</v>
      </c>
      <c r="AX321" s="121">
        <f>IFERROR(INDEX(WM_E,MATCH($AJ321,WM_KEY,0)),"")</f>
        <v>0.1</v>
      </c>
      <c r="AY321" s="122">
        <f>IF(OR(AW321="",AX321=""),"",AW321*AX321)</f>
        <v>0.25</v>
      </c>
      <c r="AZ321" s="123" t="n">
        <v>2.5</v>
      </c>
      <c r="BA321" s="121">
        <f>IFERROR(INDEX(WM_BI,MATCH($AJ321,WM_KEY,0)),"")</f>
        <v>0.06</v>
      </c>
      <c r="BB321" s="122">
        <f>IF(OR(AZ321="",BA321=""),"",AZ321*BA321)</f>
        <v>0.15</v>
      </c>
      <c r="BC321" s="122">
        <f>IF(COUNT(AM321,AP321,AS321,AV321,AY321,BB321)&lt;6,"",SUM(AM321,AP321,AS321,AV321,AY321,BB321))</f>
        <v>2.08</v>
      </c>
      <c r="BD321" s="122" t="str">
        <f>IF(BC321="","",INDEX({"A1","A2","A3","B1","B2","B3","C1","C2","D1","D2","E1","E2"},MAX(1,MIN(12,ROUND(BC321,0)))))</f>
        <v>A2</v>
      </c>
      <c r="BE321" s="114" t="inlineStr">
        <is>
          <t>A3</t>
        </is>
      </c>
      <c r="BF321" s="124" t="inlineStr">
        <is>
          <t>Rule: R7 Band A experience</t>
        </is>
      </c>
      <c r="BG32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21" s="125" t="inlineStr">
        <is>
          <t>At build: Complexity 1.28 + Autonomy 0.32 + Accountability 0.08 + Leadership 0.00 + Experience 0.25 + Business impact 0.15
= 2.08 points → nearest level 2 = A2
Final level: A3 · a rule applied: see the next column</t>
        </is>
      </c>
      <c r="BI321" s="125" t="inlineStr">
        <is>
          <t>• Raised to A3: 2.3 years' experience is 2 years or more.
Final level: A3.</t>
        </is>
      </c>
      <c r="BJ321" s="125" t="inlineStr">
        <is>
          <t>—</t>
        </is>
      </c>
      <c r="BK321" s="126" t="n"/>
      <c r="BL321" s="126" t="inlineStr">
        <is>
          <t>Low</t>
        </is>
      </c>
      <c r="BM321" s="126" t="inlineStr">
        <is>
          <t>• Survey answers are generic or do not match the role — not used as evidence; manager input needed</t>
        </is>
      </c>
      <c r="BN321" s="125" t="inlineStr">
        <is>
          <t>Stable · moves in fewer than 5 of 30 weight tests</t>
        </is>
      </c>
      <c r="BO321" s="127" t="inlineStr">
        <is>
          <t>Rated 2 of 12
Start: 2.0 · practitioner title
Evidence: no survey answers or KRAs on file → rating stays at the start
KRA: “1. Committed scope delivered per sprint — ≥ 85%. Averaged for quarter 2. Crash-free sessions — ≥ 99.5% · shared with QA 3. Change failure…”
Market: A2 = Standard work of the discipline</t>
        </is>
      </c>
      <c r="BP321" s="128" t="inlineStr">
        <is>
          <t>Rated 2 of 12
Start: 2.0 · practitioner title
Evidence: no survey answers or KRAs on file → rating stays at the start
Market: A2 = Chooses own approach within standards</t>
        </is>
      </c>
      <c r="BQ321" s="128" t="inlineStr">
        <is>
          <t>Rated 2 of 12
Start: 2.0 · practitioner title
Evidence: no survey answers or KRAs on file → rating stays at the start
KRA: “1. Committed scope delivered per sprint — ≥ 85%. Averaged for quarter 2. Crash-free sessions — ≥ 99.5% · shared with QA 3. Change failure…”
Market: A2 = Own deliverables · accuracy, TAT</t>
        </is>
      </c>
      <c r="BR321" s="128" t="inlineStr">
        <is>
          <t>Rated 1 of 12 — not counted: the weight is 0% at this level
Start: 1.0 · individual contributor, so influence only
Evidence: no survey answers or KRAs on file → rating stays at the start
Team: 0 direct reports · IC
Market: A1 = Not scored in Band A</t>
        </is>
      </c>
      <c r="BS321" s="129" t="inlineStr">
        <is>
          <t>Rated 2.5 of 12 · between A2 and A3
Experience: 2.3 yrs total · 2.3 at IRIS; none recorded before IRIS = 2.6 on the experience scale
Qualification: B.Tech · graduate, relevant to the work → no change
Market: A3 roles typically have 2–5 yrs · IRIS guide 2–4</t>
        </is>
      </c>
      <c r="BT321"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21" s="12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V321" s="125"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W321" s="125" t="n"/>
      <c r="BX321" s="125" t="inlineStr">
        <is>
          <t>2</t>
        </is>
      </c>
      <c r="BY321" s="125" t="n"/>
      <c r="BZ321" s="125" t="inlineStr">
        <is>
          <t>Received · manager annual, quarterly</t>
        </is>
      </c>
      <c r="CA321" s="125" t="inlineStr">
        <is>
          <t>Talent Mapping · Datatech</t>
        </is>
      </c>
      <c r="CB321" s="130" t="n">
        <v>20</v>
      </c>
      <c r="CC321" s="128" t="inlineStr">
        <is>
          <t>Full survey answers not in the files received · How We Grow export needed · HR</t>
        </is>
      </c>
      <c r="CD321" s="131" t="inlineStr">
        <is>
          <t>—</t>
        </is>
      </c>
      <c r="CE321" s="131" t="inlineStr">
        <is>
          <t>—</t>
        </is>
      </c>
      <c r="CF321" s="131" t="inlineStr">
        <is>
          <t>—</t>
        </is>
      </c>
      <c r="CG321" s="131" t="inlineStr">
        <is>
          <t>—</t>
        </is>
      </c>
      <c r="CH321"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321"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21" s="131" t="inlineStr">
        <is>
          <t>Self-identified: Technical depth &amp; architecture
For the next role: Technical depth &amp; architecture</t>
        </is>
      </c>
      <c r="CK321" s="128" t="inlineStr">
        <is>
          <t>Full survey answers not in the files received · How We Grow export needed · HR</t>
        </is>
      </c>
      <c r="CL321"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21"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2 · Potential: Low · 9-Box Grid placement: Performance Risk.</t>
        </is>
      </c>
      <c r="CN321" s="135" t="n"/>
      <c r="CO321" s="135" t="n">
        <v>2.5</v>
      </c>
      <c r="CP321" s="136" t="n">
        <v>2</v>
      </c>
      <c r="CQ321" s="137" t="inlineStr">
        <is>
          <t>Low</t>
        </is>
      </c>
      <c r="CR321" s="137" t="inlineStr">
        <is>
          <t>Performance Risk</t>
        </is>
      </c>
      <c r="CS321" s="137" t="inlineStr">
        <is>
          <t>Performance first</t>
        </is>
      </c>
      <c r="CT321" s="137" t="n"/>
      <c r="CU321" s="137" t="inlineStr">
        <is>
          <t>Yes</t>
        </is>
      </c>
      <c r="CV321" s="137" t="n"/>
      <c r="CW321" s="137" t="n"/>
      <c r="CX321" s="137" t="inlineStr">
        <is>
          <t>Medium · critical role Yes · only this person — · successor named No</t>
        </is>
      </c>
      <c r="CY321" s="137" t="inlineStr">
        <is>
          <t>Akshay Shetty · B2, Datatech · Shivam Dhumal · A3, Datatech · Krishnadev Arya · A2, Datatech</t>
        </is>
      </c>
      <c r="CZ321" s="137" t="inlineStr">
        <is>
          <t>Name a successor; document the key process; cross-train one person</t>
        </is>
      </c>
      <c r="DA321" s="119" t="n">
        <v>94</v>
      </c>
      <c r="DB321" s="138" t="inlineStr">
        <is>
          <t>Meets the level</t>
        </is>
      </c>
      <c r="DC321" s="138" t="n">
        <v>87</v>
      </c>
      <c r="DD321" s="138" t="n">
        <v>105</v>
      </c>
      <c r="DE321" s="138" t="n">
        <v>94</v>
      </c>
      <c r="DF321" s="138" t="n"/>
      <c r="DG321" s="138" t="inlineStr">
        <is>
          <t>System design, Ownership, Learning agility</t>
        </is>
      </c>
      <c r="DH321" s="138" t="inlineStr">
        <is>
          <t>B1: 83% of profile — close</t>
        </is>
      </c>
      <c r="DI321" s="138" t="inlineStr">
        <is>
          <t>Evidence: Survey + KRAs | Core: Ownership 1/2, Problem solving 2/2, Communication &amp; collaboration 3/2, Client &amp; quality focus 2/2, Learning agility 1/2, Integrity &amp; compliance 2/2 | Future-ready: AI literacy 2/2, Data literacy 2/2, Digital fluency 3/2, Innovation 2/2 | Functional: Programming &amp; stack 3/3, System design 2/3, SQL &amp; data 3/3, Cloud &amp; DevOps 3/3, AI / GenAI 3/3, Product &amp; domain 3/3</t>
        </is>
      </c>
      <c r="DJ321" s="111" t="inlineStr">
        <is>
          <t>Technical depth &amp; architecture</t>
        </is>
      </c>
      <c r="DK321" s="112" t="inlineStr">
        <is>
          <t>Optimal use of AI System Design Thinking Flutter, Django Product Knowledge</t>
        </is>
      </c>
      <c r="DL321" s="112" t="inlineStr">
        <is>
          <t>Programming &amp; Tech-Stack Depth; Product, Platform &amp; Domain Knowledge; Project, Program &amp; Agile Management</t>
        </is>
      </c>
      <c r="DM321" s="112" t="inlineStr">
        <is>
          <t>Technical depth &amp; architecture</t>
        </is>
      </c>
      <c r="DN321" s="112" t="n"/>
      <c r="DO321" s="139" t="inlineStr">
        <is>
          <t>No strong match from survey evidence</t>
        </is>
      </c>
      <c r="DP321" s="126" t="inlineStr">
        <is>
          <t>Krishnadev Arya · Software Engineer — 0.35: software, fix, code, quality</t>
        </is>
      </c>
      <c r="DQ321" s="126" t="inlineStr">
        <is>
          <t>Hemalatha Visamsetti · iFile, Senior Software Engineer — 0.34; Ayush Sharma · CARBON, Trainee Software Engineer — 0.33; Mayuresh Raghunath Mahale · iFile, Trainee Software Engineer — 0.32</t>
        </is>
      </c>
      <c r="DR321" s="126" t="n"/>
      <c r="DS321" s="126" t="n"/>
      <c r="DT321" s="126" t="inlineStr">
        <is>
          <t>A3 deep-dive: score 2.08 · gap to B1 1.46 · More than 1.0 from B1</t>
        </is>
      </c>
      <c r="DU321" s="140" t="inlineStr">
        <is>
          <t>Senior Software Engineer in Technology · Datatech,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2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2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2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1" s="139" t="inlineStr">
        <is>
          <t>Market level: P2 · SFIA 3 Apply
Typical title: Software Engineer
At peers: Workiva – SE · Broadridge India – SE · Nasdaq / AxiomSL – SE
Typical experience: 2–5 yrs · IRIS guide 2–4
Standard: SFIA 9; OWASP secure coding</t>
        </is>
      </c>
      <c r="DZ321" s="126" t="inlineStr">
        <is>
          <t>2–4 yrs</t>
        </is>
      </c>
      <c r="EA321" s="126" t="inlineStr">
        <is>
          <t>3–5 · 2–5</t>
        </is>
      </c>
      <c r="EB321" s="126" t="inlineStr">
        <is>
          <t>Software Engineer</t>
        </is>
      </c>
      <c r="EC321" s="126" t="inlineStr">
        <is>
          <t>Workiva: SE · Broadridge India: SE · Nasdaq / AxiomSL: SE · Salesforce: MTS · Atlassian: P40 · 3–7 yrs · Freshworks: Senior SE</t>
        </is>
      </c>
      <c r="ED321" s="126" t="inlineStr">
        <is>
          <t>SFIA 9 · software development, programming; OWASP secure coding; cloud vendor certifications</t>
        </is>
      </c>
      <c r="EE321" s="126" t="inlineStr">
        <is>
          <t>Core 2 · Future 2 · Functional 3 · Leadership not scored</t>
        </is>
      </c>
      <c r="EF321" s="139" t="n"/>
      <c r="EG321" s="126" t="inlineStr">
        <is>
          <t>✓ HRIS: 2.3 yrs, B.Tech, 0 direct reports
✓ Survey: 20 of 20 questions answered
✓ KRAs: manager-set, quarterly
✓ Manager mapping: rating, potential, 9-box
✗ Job description: not on file</t>
        </is>
      </c>
      <c r="EH321" s="118" t="n"/>
      <c r="EI321" s="118" t="n"/>
      <c r="EJ321" s="118" t="n"/>
      <c r="EK321" s="118" t="inlineStr">
        <is>
          <t>Survey: answered · full text needed · KRAs: received · Experience: on file · Emp ID differs in source files: IRIS2266</t>
        </is>
      </c>
      <c r="EL321" s="141" t="n"/>
      <c r="EM321" s="142" t="n"/>
      <c r="EN321" s="142" t="n"/>
      <c r="EO321" s="142" t="n"/>
      <c r="EP321" s="142" t="n"/>
      <c r="EQ321" s="143" t="n"/>
      <c r="ER321" s="135" t="n"/>
      <c r="ES321" s="135" t="n"/>
      <c r="ET321" s="135" t="n"/>
      <c r="EU321" s="135" t="n"/>
      <c r="EV321" s="135" t="n"/>
      <c r="EW321" s="135" t="n"/>
      <c r="EX321" s="135" t="n"/>
      <c r="EY321" s="143" t="n"/>
      <c r="EZ321" s="135" t="n"/>
      <c r="FA321" s="135" t="n"/>
      <c r="FB321" s="135" t="n"/>
      <c r="FC321" s="135" t="n"/>
      <c r="FD321" s="135" t="n"/>
    </row>
    <row r="322" ht="300" customHeight="1">
      <c r="A322" s="109" t="inlineStr">
        <is>
          <t>Datatech</t>
        </is>
      </c>
      <c r="B322" s="110" t="inlineStr">
        <is>
          <t>IRISDT0018</t>
        </is>
      </c>
      <c r="C322" s="110" t="inlineStr">
        <is>
          <t>Shivam Dhumal</t>
        </is>
      </c>
      <c r="D322" s="110" t="inlineStr">
        <is>
          <t>Technology</t>
        </is>
      </c>
      <c r="E322" s="110" t="inlineStr">
        <is>
          <t>RC-067</t>
        </is>
      </c>
      <c r="F322" s="110" t="inlineStr">
        <is>
          <t>Shilpa Dhobale</t>
        </is>
      </c>
      <c r="G322" s="110" t="inlineStr">
        <is>
          <t>IRISDT0001</t>
        </is>
      </c>
      <c r="H322" s="110" t="inlineStr">
        <is>
          <t>D2</t>
        </is>
      </c>
      <c r="I322" s="110" t="n"/>
      <c r="J322" s="110" t="n">
        <v>4.6</v>
      </c>
      <c r="K322" s="110" t="n">
        <v>0.5</v>
      </c>
      <c r="L322" s="110" t="inlineStr">
        <is>
          <t>B.Tech</t>
        </is>
      </c>
      <c r="M322" s="110" t="inlineStr">
        <is>
          <t>IRIS2503</t>
        </is>
      </c>
      <c r="N322" s="144" t="inlineStr">
        <is>
          <t>Software Engineer</t>
        </is>
      </c>
      <c r="O322" s="113" t="inlineStr">
        <is>
          <t>Senior Software Engineer</t>
        </is>
      </c>
      <c r="P322" s="112" t="inlineStr">
        <is>
          <t>Engineering &amp; Development</t>
        </is>
      </c>
      <c r="Q322" s="112" t="inlineStr">
        <is>
          <t>Backend Development</t>
        </is>
      </c>
      <c r="R322" s="113" t="inlineStr">
        <is>
          <t>L3 – Professional / Associate</t>
        </is>
      </c>
      <c r="S322" s="114" t="inlineStr">
        <is>
          <t>A3</t>
        </is>
      </c>
      <c r="T322" s="151" t="inlineStr">
        <is>
          <t>Senior Associate</t>
        </is>
      </c>
      <c r="U322" s="151" t="inlineStr">
        <is>
          <t>A</t>
        </is>
      </c>
      <c r="V322" s="112" t="inlineStr">
        <is>
          <t>IC</t>
        </is>
      </c>
      <c r="W322" s="150" t="inlineStr">
        <is>
          <t>▲ Up</t>
        </is>
      </c>
      <c r="X322" s="112" t="inlineStr">
        <is>
          <t>P2</t>
        </is>
      </c>
      <c r="Y322" s="112" t="inlineStr">
        <is>
          <t>Developing</t>
        </is>
      </c>
      <c r="Z322" s="112" t="inlineStr">
        <is>
          <t>3 Apply</t>
        </is>
      </c>
      <c r="AA322" s="117" t="inlineStr">
        <is>
          <t>A3</t>
        </is>
      </c>
      <c r="AB322" s="118" t="inlineStr">
        <is>
          <t>Band A · Practitioner</t>
        </is>
      </c>
      <c r="AC322" s="118" t="inlineStr">
        <is>
          <t>Senior Associate</t>
        </is>
      </c>
      <c r="AD322" s="118" t="inlineStr">
        <is>
          <t>• Same as the model</t>
        </is>
      </c>
      <c r="AE322" s="118" t="inlineStr">
        <is>
          <t>D2</t>
        </is>
      </c>
      <c r="AF322" s="118" t="inlineStr">
        <is>
          <t>OK</t>
        </is>
      </c>
      <c r="AG322" s="118" t="inlineStr">
        <is>
          <t>No change · already below the manager</t>
        </is>
      </c>
      <c r="AH322" s="118" t="n">
        <v>2</v>
      </c>
      <c r="AI322" s="118" t="n"/>
      <c r="AJ322" s="119" t="inlineStr">
        <is>
          <t>Datatech · Technology · Band A · Early career</t>
        </is>
      </c>
      <c r="AK322" s="120" t="n">
        <v>2.5</v>
      </c>
      <c r="AL322" s="121">
        <f>IFERROR(INDEX(WM_C,MATCH($AJ322,WM_KEY,0)),"")</f>
        <v>0.64</v>
      </c>
      <c r="AM322" s="122">
        <f>IF(OR(AK322="",AL322=""),"",AK322*AL322)</f>
        <v>1.6</v>
      </c>
      <c r="AN322" s="120" t="n">
        <v>2</v>
      </c>
      <c r="AO322" s="121">
        <f>IFERROR(INDEX(WM_AU,MATCH($AJ322,WM_KEY,0)),"")</f>
        <v>0.16</v>
      </c>
      <c r="AP322" s="122">
        <f>IF(OR(AN322="",AO322=""),"",AN322*AO322)</f>
        <v>0.32</v>
      </c>
      <c r="AQ322" s="120" t="n">
        <v>2.5</v>
      </c>
      <c r="AR322" s="121">
        <f>IFERROR(INDEX(WM_AC,MATCH($AJ322,WM_KEY,0)),"")</f>
        <v>0.04</v>
      </c>
      <c r="AS322" s="122">
        <f>IF(OR(AQ322="",AR322=""),"",AQ322*AR322)</f>
        <v>0.1</v>
      </c>
      <c r="AT322" s="120" t="n">
        <v>1</v>
      </c>
      <c r="AU322" s="121">
        <f>IFERROR(INDEX(WM_L,MATCH($AJ322,WM_KEY,0)),"")</f>
        <v>0</v>
      </c>
      <c r="AV322" s="122">
        <f>IF(OR(AT322="",AU322=""),"",AT322*AU322)</f>
        <v>0</v>
      </c>
      <c r="AW322" s="120" t="n">
        <v>3.5</v>
      </c>
      <c r="AX322" s="121">
        <f>IFERROR(INDEX(WM_E,MATCH($AJ322,WM_KEY,0)),"")</f>
        <v>0.1</v>
      </c>
      <c r="AY322" s="122">
        <f>IF(OR(AW322="",AX322=""),"",AW322*AX322)</f>
        <v>0.35</v>
      </c>
      <c r="AZ322" s="123" t="n">
        <v>3</v>
      </c>
      <c r="BA322" s="121">
        <f>IFERROR(INDEX(WM_BI,MATCH($AJ322,WM_KEY,0)),"")</f>
        <v>0.06</v>
      </c>
      <c r="BB322" s="122">
        <f>IF(OR(AZ322="",BA322=""),"",AZ322*BA322)</f>
        <v>0.18</v>
      </c>
      <c r="BC322" s="122">
        <f>IF(COUNT(AM322,AP322,AS322,AV322,AY322,BB322)&lt;6,"",SUM(AM322,AP322,AS322,AV322,AY322,BB322))</f>
        <v>2.55</v>
      </c>
      <c r="BD322" s="122" t="str">
        <f>IF(BC322="","",INDEX({"A1","A2","A3","B1","B2","B3","C1","C2","D1","D2","E1","E2"},MAX(1,MIN(12,ROUND(BC322,0)))))</f>
        <v>A3</v>
      </c>
      <c r="BE322" s="114" t="inlineStr">
        <is>
          <t>A3</t>
        </is>
      </c>
      <c r="BF322" s="124" t="inlineStr">
        <is>
          <t>The score decided the level</t>
        </is>
      </c>
      <c r="BG32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22" s="125" t="inlineStr">
        <is>
          <t>At build: Complexity 1.60 + Autonomy 0.32 + Accountability 0.10 + Leadership 0.00 + Experience 0.35 + Business impact 0.18
= 2.55 points → nearest level 3 = A3
Final level: A3 · same as the score</t>
        </is>
      </c>
      <c r="BI322" s="125" t="inlineStr">
        <is>
          <t>No rule applied: the score decides.</t>
        </is>
      </c>
      <c r="BJ322" s="125" t="inlineStr">
        <is>
          <t>—</t>
        </is>
      </c>
      <c r="BK322" s="126" t="n"/>
      <c r="BL322" s="126" t="inlineStr">
        <is>
          <t>Low</t>
        </is>
      </c>
      <c r="BM322" s="126" t="inlineStr">
        <is>
          <t>• Survey answers are generic or do not match the role — not used as evidence; manager input needed</t>
        </is>
      </c>
      <c r="BN322" s="125" t="inlineStr">
        <is>
          <t>Stable · moves in fewer than 5 of 30 weight tests</t>
        </is>
      </c>
      <c r="BO322" s="148" t="inlineStr">
        <is>
          <t>Rated 2.5 of 12 · between A2 and A3
Start: 2.0 · practitioner title
Evidence: rated like 36 colleagues in the same role and department · own answers too general to rate → moved +0.5
KRA: “1. Committed scope delivered per sprint — ≥ 85%. Averaged for quarter 2. Crash-free sessions — ≥ 99.5% · shared with QA 3. Change failure…”
Market: A2 = Standard work of the discipline · A3 = Varied and non-standard work; handles exceptions</t>
        </is>
      </c>
      <c r="BP322" s="129" t="inlineStr">
        <is>
          <t>Rated 2 of 12
Start: 2.0 · practitioner title
Evidence: rated like 36 colleagues in the same role and department · own answers too general to rate → no change
Market: A2 = Chooses own approach within standards</t>
        </is>
      </c>
      <c r="BQ322" s="129" t="inlineStr">
        <is>
          <t>Rated 2.5 of 12 · between A2 and A3
Start: 2.0 · practitioner title
Evidence: rated like 36 colleagues in the same role and department · own answers too general to rate → moved +0.5
KRA: “1. Committed scope delivered per sprint — ≥ 85%. Averaged for quarter 2. Crash-free sessions — ≥ 99.5% · shared with QA 3. Change failure…”
Market: A2 = Own deliverables · accuracy, TAT · A3 = A module / process, or work with client or regulatory consequences</t>
        </is>
      </c>
      <c r="BR322"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322" s="129" t="inlineStr">
        <is>
          <t>Rated 3.5 of 12 · between A3 and B1
Experience: 4.6 yrs total · 4.1 before IRIS + 0.5 at IRIS = 3.6 on the experience scale
Qualification: B.Tech · graduate, relevant to the work → no change
Market: A3 roles typically have 2–5 yrs · IRIS guide 2–4</t>
        </is>
      </c>
      <c r="BT322"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22" s="12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V322" s="125"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W322" s="125" t="n"/>
      <c r="BX322" s="125" t="inlineStr">
        <is>
          <t>3</t>
        </is>
      </c>
      <c r="BY322" s="125" t="n"/>
      <c r="BZ322" s="125" t="inlineStr">
        <is>
          <t>Received · manager annual, quarterly</t>
        </is>
      </c>
      <c r="CA322" s="125" t="inlineStr">
        <is>
          <t>Talent Mapping · Datatech</t>
        </is>
      </c>
      <c r="CB322" s="130" t="n">
        <v>20</v>
      </c>
      <c r="CC322" s="128" t="inlineStr">
        <is>
          <t>Full survey answers not in the files received · How We Grow export needed · HR</t>
        </is>
      </c>
      <c r="CD322" s="131" t="inlineStr">
        <is>
          <t>—</t>
        </is>
      </c>
      <c r="CE322" s="131" t="inlineStr">
        <is>
          <t>—</t>
        </is>
      </c>
      <c r="CF322" s="131" t="inlineStr">
        <is>
          <t>—</t>
        </is>
      </c>
      <c r="CG322" s="131" t="inlineStr">
        <is>
          <t>—</t>
        </is>
      </c>
      <c r="CH322" s="132" t="inlineStr">
        <is>
          <t>Business Impact: Moved +0.5: the survey / manager mapping marks it business-critical.</t>
        </is>
      </c>
      <c r="CI322"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22" s="131"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K322" s="128" t="inlineStr">
        <is>
          <t>Full survey answers not in the files received · How We Grow export needed · HR</t>
        </is>
      </c>
      <c r="CL322"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22"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3 · Potential: Medium · 9-Box Grid placement: Emerging Talent.</t>
        </is>
      </c>
      <c r="CN322" s="135" t="n"/>
      <c r="CO322" s="135" t="n">
        <v>3</v>
      </c>
      <c r="CP322" s="136" t="n">
        <v>3</v>
      </c>
      <c r="CQ322" s="137" t="inlineStr">
        <is>
          <t>Medium</t>
        </is>
      </c>
      <c r="CR322" s="137" t="inlineStr">
        <is>
          <t>Emerging Talent</t>
        </is>
      </c>
      <c r="CS322" s="137" t="inlineStr">
        <is>
          <t>Develop in role</t>
        </is>
      </c>
      <c r="CT322" s="137" t="n"/>
      <c r="CU322" s="137" t="inlineStr">
        <is>
          <t>Yes</t>
        </is>
      </c>
      <c r="CV322" s="137" t="n"/>
      <c r="CW322" s="137" t="n"/>
      <c r="CX322" s="137" t="inlineStr">
        <is>
          <t>Medium · critical role Yes · only this person — · successor named No</t>
        </is>
      </c>
      <c r="CY322" s="137" t="inlineStr">
        <is>
          <t>Akshay Shetty · B2, Datatech · Niraj Santosh Patil · A3, Datatech · Krishnadev Arya · A2, Datatech</t>
        </is>
      </c>
      <c r="CZ322" s="137" t="inlineStr">
        <is>
          <t>Name a successor; document the key process; cross-train one person</t>
        </is>
      </c>
      <c r="DA322" s="119" t="n">
        <v>90</v>
      </c>
      <c r="DB322" s="138" t="inlineStr">
        <is>
          <t>Developing</t>
        </is>
      </c>
      <c r="DC322" s="138" t="n">
        <v>98</v>
      </c>
      <c r="DD322" s="138" t="n">
        <v>80</v>
      </c>
      <c r="DE322" s="138" t="n">
        <v>89</v>
      </c>
      <c r="DF322" s="138" t="n"/>
      <c r="DG322" s="138" t="inlineStr">
        <is>
          <t>SQL &amp; data, AI / GenAI, Learning agility</t>
        </is>
      </c>
      <c r="DH322" s="138" t="inlineStr">
        <is>
          <t>B1: 80% of profile — close</t>
        </is>
      </c>
      <c r="DI322" s="138" t="inlineStr">
        <is>
          <t>Evidence: Survey + KRAs | Core: Ownership 3/2, Problem solving 2/2, Communication &amp; collaboration 3/2, Client &amp; quality focus 2/2, Learning agility 1/2, Integrity &amp; compliance 2/2 | Future-ready: AI literacy 1/2, Data literacy 1/2, Digital fluency 3/2, Innovation 2/2 | Functional: Programming &amp; stack 3/3, System design 3/3, SQL &amp; data 2/3, Cloud &amp; DevOps 3/3, AI / GenAI 2/3, Product &amp; domain 3/3</t>
        </is>
      </c>
      <c r="DJ322" s="111" t="inlineStr">
        <is>
          <t>Leadership &amp; people management · Project / programme management · Technical depth &amp; architecture · Broader exposure &amp; ownership</t>
        </is>
      </c>
      <c r="DK322" s="112" t="inlineStr">
        <is>
          <t>Solution Architecture and System Design</t>
        </is>
      </c>
      <c r="DL322" s="112" t="inlineStr">
        <is>
          <t>Cloud, DevOps &amp; CI/CD; AI, GenAI &amp; Prompt Engineering; Programming &amp; Tech-Stack Depth</t>
        </is>
      </c>
      <c r="DM322" s="112" t="inlineStr">
        <is>
          <t>Leadership &amp; people management · Project / programme management · Technical depth &amp; architecture · Broader exposure &amp; ownership</t>
        </is>
      </c>
      <c r="DN322" s="112" t="n"/>
      <c r="DO322" s="139" t="inlineStr">
        <is>
          <t>No strong match from survey evidence</t>
        </is>
      </c>
      <c r="DP322" s="126" t="inlineStr">
        <is>
          <t>No material overlap found</t>
        </is>
      </c>
      <c r="DQ322" s="126" t="inlineStr">
        <is>
          <t>Chetna Vijay Nile · iFile, Software Engineer — 0.62; Atharv Sameer Shevade · iDEAL, Trainee Software Engineer — 0.31; Pratik Ekhande · iDEAL, Software Engineer — 0.29</t>
        </is>
      </c>
      <c r="DR322" s="126" t="n"/>
      <c r="DS322" s="126" t="n"/>
      <c r="DT322" s="126" t="inlineStr">
        <is>
          <t>A3 deep-dive: score 2.55 · gap to B1 1.02 · More than 1.0 from B1</t>
        </is>
      </c>
      <c r="DU322" s="140" t="inlineStr">
        <is>
          <t>Senior Software Engineer in Technology · Datatech,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2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2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2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2" s="139" t="inlineStr">
        <is>
          <t>Market level: P2 · SFIA 3 Apply
Typical title: Software Engineer
At peers: Workiva – SE · Broadridge India – SE · Nasdaq / AxiomSL – SE
Typical experience: 2–5 yrs · IRIS guide 2–4
Standard: SFIA 9; OWASP secure coding</t>
        </is>
      </c>
      <c r="DZ322" s="126" t="inlineStr">
        <is>
          <t>2–4 yrs</t>
        </is>
      </c>
      <c r="EA322" s="126" t="inlineStr">
        <is>
          <t>3–5 · 2–5</t>
        </is>
      </c>
      <c r="EB322" s="126" t="inlineStr">
        <is>
          <t>Software Engineer</t>
        </is>
      </c>
      <c r="EC322" s="126" t="inlineStr">
        <is>
          <t>Workiva: SE · Broadridge India: SE · Nasdaq / AxiomSL: SE · Salesforce: MTS · Atlassian: P40 · 3–7 yrs · Freshworks: Senior SE</t>
        </is>
      </c>
      <c r="ED322" s="126" t="inlineStr">
        <is>
          <t>SFIA 9 · software development, programming; OWASP secure coding; cloud vendor certifications</t>
        </is>
      </c>
      <c r="EE322" s="126" t="inlineStr">
        <is>
          <t>Core 2 · Future 2 · Functional 3 · Leadership not scored</t>
        </is>
      </c>
      <c r="EF322" s="139" t="n"/>
      <c r="EG322" s="126" t="inlineStr">
        <is>
          <t>✓ HRIS: 4.6 yrs, B.Tech, 0 direct reports
✓ Survey: 20 of 20 questions answered
✓ KRAs: manager-set, quarterly
✓ Manager mapping: rating, potential, 9-box
✗ Job description: not on file</t>
        </is>
      </c>
      <c r="EH322" s="118" t="n"/>
      <c r="EI322" s="118" t="n"/>
      <c r="EJ322" s="118" t="n"/>
      <c r="EK322" s="118" t="inlineStr">
        <is>
          <t>Survey: answered · full text needed · KRAs: received · Experience: on file · Emp ID differs in source files: IRIS2503</t>
        </is>
      </c>
      <c r="EL322" s="141" t="n"/>
      <c r="EM322" s="142" t="n"/>
      <c r="EN322" s="142" t="n"/>
      <c r="EO322" s="142" t="n"/>
      <c r="EP322" s="142" t="n"/>
      <c r="EQ322" s="143" t="n"/>
      <c r="ER322" s="135" t="n"/>
      <c r="ES322" s="135" t="n"/>
      <c r="ET322" s="135" t="n"/>
      <c r="EU322" s="135" t="n"/>
      <c r="EV322" s="135" t="n"/>
      <c r="EW322" s="135" t="n"/>
      <c r="EX322" s="135" t="n"/>
      <c r="EY322" s="143" t="n"/>
      <c r="EZ322" s="135" t="n"/>
      <c r="FA322" s="135" t="n"/>
      <c r="FB322" s="135" t="n"/>
      <c r="FC322" s="135" t="n"/>
      <c r="FD322" s="135" t="n"/>
    </row>
    <row r="323" ht="300" customHeight="1">
      <c r="A323" s="109" t="inlineStr">
        <is>
          <t>Datatech</t>
        </is>
      </c>
      <c r="B323" s="110" t="inlineStr">
        <is>
          <t>IRISDT0004</t>
        </is>
      </c>
      <c r="C323" s="110" t="inlineStr">
        <is>
          <t>Krishnadev Arya</t>
        </is>
      </c>
      <c r="D323" s="110" t="inlineStr">
        <is>
          <t>Technology</t>
        </is>
      </c>
      <c r="E323" s="110" t="inlineStr">
        <is>
          <t>RC-066</t>
        </is>
      </c>
      <c r="F323" s="110" t="inlineStr">
        <is>
          <t>Akshay Shetty</t>
        </is>
      </c>
      <c r="G323" s="110" t="inlineStr">
        <is>
          <t>IRISDTC002</t>
        </is>
      </c>
      <c r="H323" s="110" t="inlineStr">
        <is>
          <t>B2</t>
        </is>
      </c>
      <c r="I323" s="110" t="n"/>
      <c r="J323" s="110" t="n">
        <v>1.7</v>
      </c>
      <c r="K323" s="110" t="n">
        <v>1.7</v>
      </c>
      <c r="L323" s="110" t="inlineStr">
        <is>
          <t>B.E</t>
        </is>
      </c>
      <c r="M323" s="110" t="inlineStr">
        <is>
          <t>IRIS2332</t>
        </is>
      </c>
      <c r="N323" s="144" t="inlineStr">
        <is>
          <t>Junior Software Engineer</t>
        </is>
      </c>
      <c r="O323" s="113" t="inlineStr">
        <is>
          <t>Software Engineer</t>
        </is>
      </c>
      <c r="P323" s="112" t="inlineStr">
        <is>
          <t>Engineering &amp; Development</t>
        </is>
      </c>
      <c r="Q323" s="112" t="inlineStr">
        <is>
          <t>Backend Development</t>
        </is>
      </c>
      <c r="R323" s="112" t="inlineStr">
        <is>
          <t>L3 – Professional / Associate</t>
        </is>
      </c>
      <c r="S323" s="152" t="inlineStr">
        <is>
          <t>A2</t>
        </is>
      </c>
      <c r="T323" s="151" t="inlineStr">
        <is>
          <t>Associate</t>
        </is>
      </c>
      <c r="U323" s="151" t="inlineStr">
        <is>
          <t>A</t>
        </is>
      </c>
      <c r="V323" s="112" t="inlineStr">
        <is>
          <t>IC</t>
        </is>
      </c>
      <c r="W323" s="153" t="inlineStr">
        <is>
          <t>• Same level</t>
        </is>
      </c>
      <c r="X323" s="112" t="inlineStr">
        <is>
          <t>P1–P2</t>
        </is>
      </c>
      <c r="Y323" s="112" t="inlineStr">
        <is>
          <t>Entry / Developing</t>
        </is>
      </c>
      <c r="Z323" s="112" t="inlineStr">
        <is>
          <t>2 Assist</t>
        </is>
      </c>
      <c r="AA323" s="117" t="inlineStr">
        <is>
          <t>A2</t>
        </is>
      </c>
      <c r="AB323" s="118" t="inlineStr">
        <is>
          <t>Band A · Practitioner</t>
        </is>
      </c>
      <c r="AC323" s="118" t="inlineStr">
        <is>
          <t>Associate</t>
        </is>
      </c>
      <c r="AD323" s="118" t="inlineStr">
        <is>
          <t>• Same as the model</t>
        </is>
      </c>
      <c r="AE323" s="118" t="inlineStr">
        <is>
          <t>B2</t>
        </is>
      </c>
      <c r="AF323" s="118" t="inlineStr">
        <is>
          <t>OK</t>
        </is>
      </c>
      <c r="AG323" s="118" t="inlineStr">
        <is>
          <t>No change · already below the manager</t>
        </is>
      </c>
      <c r="AH323" s="118" t="n">
        <v>3</v>
      </c>
      <c r="AI323" s="118" t="n"/>
      <c r="AJ323" s="119" t="inlineStr">
        <is>
          <t>Datatech · Technology · Band A · Early career</t>
        </is>
      </c>
      <c r="AK323" s="120" t="n">
        <v>2</v>
      </c>
      <c r="AL323" s="121">
        <f>IFERROR(INDEX(WM_C,MATCH($AJ323,WM_KEY,0)),"")</f>
        <v>0.64</v>
      </c>
      <c r="AM323" s="122">
        <f>IF(OR(AK323="",AL323=""),"",AK323*AL323)</f>
        <v>1.28</v>
      </c>
      <c r="AN323" s="120" t="n">
        <v>2</v>
      </c>
      <c r="AO323" s="121">
        <f>IFERROR(INDEX(WM_AU,MATCH($AJ323,WM_KEY,0)),"")</f>
        <v>0.16</v>
      </c>
      <c r="AP323" s="122">
        <f>IF(OR(AN323="",AO323=""),"",AN323*AO323)</f>
        <v>0.32</v>
      </c>
      <c r="AQ323" s="120" t="n">
        <v>2</v>
      </c>
      <c r="AR323" s="121">
        <f>IFERROR(INDEX(WM_AC,MATCH($AJ323,WM_KEY,0)),"")</f>
        <v>0.04</v>
      </c>
      <c r="AS323" s="122">
        <f>IF(OR(AQ323="",AR323=""),"",AQ323*AR323)</f>
        <v>0.08</v>
      </c>
      <c r="AT323" s="120" t="n">
        <v>1</v>
      </c>
      <c r="AU323" s="121">
        <f>IFERROR(INDEX(WM_L,MATCH($AJ323,WM_KEY,0)),"")</f>
        <v>0</v>
      </c>
      <c r="AV323" s="122">
        <f>IF(OR(AT323="",AU323=""),"",AT323*AU323)</f>
        <v>0</v>
      </c>
      <c r="AW323" s="120" t="n">
        <v>2.5</v>
      </c>
      <c r="AX323" s="121">
        <f>IFERROR(INDEX(WM_E,MATCH($AJ323,WM_KEY,0)),"")</f>
        <v>0.1</v>
      </c>
      <c r="AY323" s="122">
        <f>IF(OR(AW323="",AX323=""),"",AW323*AX323)</f>
        <v>0.25</v>
      </c>
      <c r="AZ323" s="123" t="n">
        <v>2.5</v>
      </c>
      <c r="BA323" s="121">
        <f>IFERROR(INDEX(WM_BI,MATCH($AJ323,WM_KEY,0)),"")</f>
        <v>0.06</v>
      </c>
      <c r="BB323" s="122">
        <f>IF(OR(AZ323="",BA323=""),"",AZ323*BA323)</f>
        <v>0.15</v>
      </c>
      <c r="BC323" s="122">
        <f>IF(COUNT(AM323,AP323,AS323,AV323,AY323,BB323)&lt;6,"",SUM(AM323,AP323,AS323,AV323,AY323,BB323))</f>
        <v>2.08</v>
      </c>
      <c r="BD323" s="122" t="str">
        <f>IF(BC323="","",INDEX({"A1","A2","A3","B1","B2","B3","C1","C2","D1","D2","E1","E2"},MAX(1,MIN(12,ROUND(BC323,0)))))</f>
        <v>A2</v>
      </c>
      <c r="BE323" s="152" t="inlineStr">
        <is>
          <t>A2</t>
        </is>
      </c>
      <c r="BF323" s="124" t="inlineStr">
        <is>
          <t>The score decided the level</t>
        </is>
      </c>
      <c r="BG32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23" s="125" t="inlineStr">
        <is>
          <t>At build: Complexity 1.28 + Autonomy 0.32 + Accountability 0.08 + Leadership 0.00 + Experience 0.25 + Business impact 0.15
= 2.08 points → nearest level 2 = A2
Final level: A2 · same as the score</t>
        </is>
      </c>
      <c r="BI323" s="125" t="inlineStr">
        <is>
          <t>No rule applied: the score decides.</t>
        </is>
      </c>
      <c r="BJ323" s="125" t="inlineStr">
        <is>
          <t>—</t>
        </is>
      </c>
      <c r="BK323" s="126" t="n"/>
      <c r="BL323" s="126" t="inlineStr">
        <is>
          <t>Low</t>
        </is>
      </c>
      <c r="BM323" s="126" t="inlineStr">
        <is>
          <t>• Survey answers are generic or do not match the role — not used as evidence; manager input needed</t>
        </is>
      </c>
      <c r="BN323" s="125" t="inlineStr">
        <is>
          <t>Stable · moves in fewer than 5 of 30 weight tests</t>
        </is>
      </c>
      <c r="BO323" s="127" t="inlineStr">
        <is>
          <t>Rated 2 of 12
Start: 2.0 · practitioner title
Evidence: no survey answers or KRAs on file → rating stays at the start
KRA: “1. Committed scope delivered per sprint — ≥ 85%. Averaged for quarter 2. Crash-free sessions — ≥ 99.5% · shared with QA 3. Change failure…”
Market: A2 = Standard work of the discipline</t>
        </is>
      </c>
      <c r="BP323" s="128" t="inlineStr">
        <is>
          <t>Rated 2 of 12
Start: 2.0 · practitioner title
Evidence: no survey answers or KRAs on file → rating stays at the start
Market: A2 = Chooses own approach within standards</t>
        </is>
      </c>
      <c r="BQ323" s="128" t="inlineStr">
        <is>
          <t>Rated 2 of 12
Start: 2.0 · practitioner title
Evidence: no survey answers or KRAs on file → rating stays at the start
KRA: “1. Committed scope delivered per sprint — ≥ 85%. Averaged for quarter 2. Crash-free sessions — ≥ 99.5% · shared with QA 3. Change failure…”
Market: A2 = Own deliverables · accuracy, TAT</t>
        </is>
      </c>
      <c r="BR323" s="128" t="inlineStr">
        <is>
          <t>Rated 1 of 12 — not counted: the weight is 0% at this level
Start: 1.0 · individual contributor, so influence only
Evidence: no survey answers or KRAs on file → rating stays at the start
Team: 0 direct reports · IC
Market: A1 = Not scored in Band A</t>
        </is>
      </c>
      <c r="BS323" s="129" t="inlineStr">
        <is>
          <t>Rated 2.5 of 12 · between A2 and A3
Experience: 1.7 yrs total · 1.7 at IRIS; none recorded before IRIS = 2.4 on the experience scale
Qualification: B.E · graduate, relevant to the work → no change
Market: A2 roles typically have 0–3 yrs · IRIS guide 0–2</t>
        </is>
      </c>
      <c r="BT32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23" s="12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V323" s="125"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W323" s="125" t="n"/>
      <c r="BX323" s="125" t="inlineStr">
        <is>
          <t>2</t>
        </is>
      </c>
      <c r="BY323" s="125" t="n"/>
      <c r="BZ323" s="125" t="inlineStr">
        <is>
          <t>Received · manager annual, quarterly</t>
        </is>
      </c>
      <c r="CA323" s="125" t="inlineStr">
        <is>
          <t>Talent Mapping · Datatech</t>
        </is>
      </c>
      <c r="CB323" s="130" t="n">
        <v>20</v>
      </c>
      <c r="CC323" s="128" t="inlineStr">
        <is>
          <t>Full survey answers not in the files received · How We Grow export needed · HR</t>
        </is>
      </c>
      <c r="CD323" s="131" t="inlineStr">
        <is>
          <t>—</t>
        </is>
      </c>
      <c r="CE323" s="131" t="inlineStr">
        <is>
          <t>—</t>
        </is>
      </c>
      <c r="CF323" s="131" t="inlineStr">
        <is>
          <t>—</t>
        </is>
      </c>
      <c r="CG323" s="131" t="inlineStr">
        <is>
          <t>—</t>
        </is>
      </c>
      <c r="CH323"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323"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323" s="131" t="inlineStr">
        <is>
          <t>Self-identified: Project / programme management · Broader exposure &amp; ownership
For the next role: Project / programme management · Broader exposure &amp; ownership</t>
        </is>
      </c>
      <c r="CK323" s="128" t="inlineStr">
        <is>
          <t>Full survey answers not in the files received · How We Grow export needed · HR</t>
        </is>
      </c>
      <c r="CL323"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323" s="134" t="inlineStr">
        <is>
          <t>What the role answers for: Own deliverables · accuracy, TAT.
Accountability &amp; Impact rating: 2 of 12 · A2-level impact.
From the survey and manager mapping — critical role: yes; successor named: no.
If the work is missed · role-holders' themes: rework · incorrectly · issues · delays.
Measured on · manager-set KRA themes: improve · deliver · modules · committed · coverage · automated.
Manager talent mapping — Latest rating: 2 · Potential: Low · 9-Box Grid placement: Performance Risk.</t>
        </is>
      </c>
      <c r="CN323" s="135" t="n"/>
      <c r="CO323" s="135" t="n">
        <v>2.5</v>
      </c>
      <c r="CP323" s="136" t="n">
        <v>2</v>
      </c>
      <c r="CQ323" s="137" t="inlineStr">
        <is>
          <t>Low</t>
        </is>
      </c>
      <c r="CR323" s="137" t="inlineStr">
        <is>
          <t>Performance Risk</t>
        </is>
      </c>
      <c r="CS323" s="137" t="inlineStr">
        <is>
          <t>Performance first</t>
        </is>
      </c>
      <c r="CT323" s="137" t="n"/>
      <c r="CU323" s="137" t="inlineStr">
        <is>
          <t>Yes</t>
        </is>
      </c>
      <c r="CV323" s="137" t="n"/>
      <c r="CW323" s="137" t="n"/>
      <c r="CX323" s="137" t="inlineStr">
        <is>
          <t>Medium · critical role Yes · only this person — · successor named No</t>
        </is>
      </c>
      <c r="CY323" s="137" t="inlineStr">
        <is>
          <t>Akshay Shetty · B2, Datatech · Niraj Santosh Patil · A3, Datatech · Shivam Dhumal · A3, Datatech</t>
        </is>
      </c>
      <c r="CZ323" s="137" t="inlineStr">
        <is>
          <t>Name a successor; document the key process; cross-train one person</t>
        </is>
      </c>
      <c r="DA323" s="119" t="n">
        <v>84</v>
      </c>
      <c r="DB323" s="138" t="inlineStr">
        <is>
          <t>Developing</t>
        </is>
      </c>
      <c r="DC323" s="138" t="n">
        <v>75</v>
      </c>
      <c r="DD323" s="138" t="n">
        <v>80</v>
      </c>
      <c r="DE323" s="138" t="n">
        <v>92</v>
      </c>
      <c r="DF323" s="138" t="n"/>
      <c r="DG323" s="138" t="inlineStr">
        <is>
          <t>SQL &amp; data, Ownership, Client &amp; quality focus</t>
        </is>
      </c>
      <c r="DH323" s="138" t="inlineStr">
        <is>
          <t>A3: 69% of profile — not yet</t>
        </is>
      </c>
      <c r="DI323" s="138" t="inlineStr">
        <is>
          <t>Evidence: Survey + KRAs | Core: Ownership 1/2, Problem solving 2/2, Communication &amp; collaboration 2/2, Client &amp; quality focus 1/2, Learning agility 1/2, Integrity &amp; compliance 2/2 | Future-ready: AI literacy 2/2, Data literacy 1/2, Digital fluency 3/2, Innovation 1/2 | Functional: Programming &amp; stack 2/2, System design 2/2, SQL &amp; data 1/2, Cloud &amp; DevOps 2/2, AI / GenAI 2/2, Product &amp; domain 2/2</t>
        </is>
      </c>
      <c r="DJ323" s="111" t="inlineStr">
        <is>
          <t>Project / programme management · Broader exposure &amp; ownership</t>
        </is>
      </c>
      <c r="DK323" s="112" t="inlineStr">
        <is>
          <t>Optimal use of AI System Design Thinking Flutter, Django Product Knowledge</t>
        </is>
      </c>
      <c r="DL323" s="112" t="inlineStr">
        <is>
          <t>Broader Ownership &amp; Cross-functional Exposure</t>
        </is>
      </c>
      <c r="DM323" s="112" t="inlineStr">
        <is>
          <t>Project / programme management · Broader exposure &amp; ownership</t>
        </is>
      </c>
      <c r="DN323" s="112" t="n"/>
      <c r="DO323" s="139" t="inlineStr">
        <is>
          <t>No strong match from survey evidence</t>
        </is>
      </c>
      <c r="DP323" s="126" t="inlineStr">
        <is>
          <t>Niraj Santosh Patil · Software Engineer — 0.35: software, fix, code, quality</t>
        </is>
      </c>
      <c r="DQ323" s="126" t="inlineStr">
        <is>
          <t>Ayush Sharma · CARBON, Trainee Software Engineer — 0.51; Sagar Jadhav · iFile, Engineering Manager — 0.33; Swati Patil · iFile, Senior Software Engineer — 0.33</t>
        </is>
      </c>
      <c r="DR323" s="126" t="n"/>
      <c r="DS323" s="126" t="n"/>
      <c r="DT323" s="126" t="n"/>
      <c r="DU323" s="140" t="inlineStr">
        <is>
          <t>Software Engineer in Technology · Datatech,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323"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323"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323"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3" s="139" t="inlineStr">
        <is>
          <t>Market level: P1–P2 · SFIA 2 Assist
Typical title: Associate Software Engineer / Software Engineer
At peers: Workiva – Associate SE · Broadridge India – SE · Nasdaq / AxiomSL – SE
Typical experience: 0–3 yrs · IRIS guide 0–2
Standard: SFIA 9; OWASP secure coding</t>
        </is>
      </c>
      <c r="DZ323" s="126" t="inlineStr">
        <is>
          <t>0–2 yrs</t>
        </is>
      </c>
      <c r="EA323" s="126" t="inlineStr">
        <is>
          <t>1–3 · 0–3</t>
        </is>
      </c>
      <c r="EB323" s="126" t="inlineStr">
        <is>
          <t>Associate Software Engineer / Software Engineer</t>
        </is>
      </c>
      <c r="EC323" s="126" t="inlineStr">
        <is>
          <t>Workiva: Associate SE · Broadridge India: SE · Nasdaq / AxiomSL: SE · Salesforce: AMTS · Atlassian: P30 Junior · 0–2 yrs · Freshworks: SE</t>
        </is>
      </c>
      <c r="ED323" s="126" t="inlineStr">
        <is>
          <t>SFIA 9 · software development, programming; OWASP secure coding; cloud vendor certifications</t>
        </is>
      </c>
      <c r="EE323" s="126" t="inlineStr">
        <is>
          <t>Core 2 · Future 2 · Functional 2 · Leadership not scored</t>
        </is>
      </c>
      <c r="EF323" s="139" t="n"/>
      <c r="EG323" s="126" t="inlineStr">
        <is>
          <t>✓ HRIS: 1.7 yrs, B.E, 0 direct reports
✓ Survey: 20 of 20 questions answered
✓ KRAs: manager-set, quarterly
✓ Manager mapping: rating, potential, 9-box
✗ Job description: not on file</t>
        </is>
      </c>
      <c r="EH323" s="118" t="n"/>
      <c r="EI323" s="118" t="n"/>
      <c r="EJ323" s="118" t="n"/>
      <c r="EK323" s="118" t="inlineStr">
        <is>
          <t>Survey: answered · full text needed · KRAs: received · Experience: on file · Emp ID differs in source files: IRIS2332</t>
        </is>
      </c>
      <c r="EL323" s="141" t="n"/>
      <c r="EM323" s="142" t="n"/>
      <c r="EN323" s="142" t="n"/>
      <c r="EO323" s="142" t="n"/>
      <c r="EP323" s="142" t="n"/>
      <c r="EQ323" s="143" t="n"/>
      <c r="ER323" s="135" t="n"/>
      <c r="ES323" s="135" t="n"/>
      <c r="ET323" s="135" t="n"/>
      <c r="EU323" s="135" t="n"/>
      <c r="EV323" s="135" t="n"/>
      <c r="EW323" s="135" t="n"/>
      <c r="EX323" s="135" t="n"/>
      <c r="EY323" s="143" t="n"/>
      <c r="EZ323" s="135" t="n"/>
      <c r="FA323" s="135" t="n"/>
      <c r="FB323" s="135" t="n"/>
      <c r="FC323" s="135" t="n"/>
      <c r="FD323" s="135" t="n"/>
    </row>
    <row r="324" ht="300" customHeight="1">
      <c r="A324" s="109" t="inlineStr">
        <is>
          <t>Datatech</t>
        </is>
      </c>
      <c r="B324" s="110" t="inlineStr">
        <is>
          <t>IRISDTN001</t>
        </is>
      </c>
      <c r="C324" s="110" t="inlineStr">
        <is>
          <t>Riyanka Dey</t>
        </is>
      </c>
      <c r="D324" s="110" t="inlineStr">
        <is>
          <t>Technology</t>
        </is>
      </c>
      <c r="E324" s="110" t="inlineStr">
        <is>
          <t>RC-129</t>
        </is>
      </c>
      <c r="F324" s="110" t="inlineStr">
        <is>
          <t>Nilesh Majumdar</t>
        </is>
      </c>
      <c r="G324" s="110" t="inlineStr">
        <is>
          <t>IRISDT0008</t>
        </is>
      </c>
      <c r="H324" s="110" t="inlineStr">
        <is>
          <t>B2</t>
        </is>
      </c>
      <c r="I324" s="110" t="n"/>
      <c r="J324" s="110" t="n">
        <v>0.6</v>
      </c>
      <c r="K324" s="110" t="n">
        <v>0.1</v>
      </c>
      <c r="L324" s="110" t="inlineStr">
        <is>
          <t>B.E</t>
        </is>
      </c>
      <c r="M324" s="110" t="n"/>
      <c r="N324" s="144" t="inlineStr">
        <is>
          <t>Intern</t>
        </is>
      </c>
      <c r="O324" s="113" t="inlineStr">
        <is>
          <t>Intern – Product Operations &amp; Research</t>
        </is>
      </c>
      <c r="P324" s="112" t="inlineStr">
        <is>
          <t>Product Management</t>
        </is>
      </c>
      <c r="Q324" s="112" t="inlineStr">
        <is>
          <t>Product Operations &amp; Research</t>
        </is>
      </c>
      <c r="R324" s="113" t="inlineStr">
        <is>
          <t>Not in current mapping files</t>
        </is>
      </c>
      <c r="S324" s="114" t="inlineStr">
        <is>
          <t>A1</t>
        </is>
      </c>
      <c r="T324" s="151" t="inlineStr">
        <is>
          <t>Intern / Trainee</t>
        </is>
      </c>
      <c r="U324" s="151" t="inlineStr">
        <is>
          <t>A</t>
        </is>
      </c>
      <c r="V324" s="112" t="inlineStr">
        <is>
          <t>IC</t>
        </is>
      </c>
      <c r="W324" s="116" t="inlineStr">
        <is>
          <t>● Newly mapped</t>
        </is>
      </c>
      <c r="X324" s="112" t="inlineStr">
        <is>
          <t>Entry / P1 · intern</t>
        </is>
      </c>
      <c r="Y324" s="112" t="inlineStr">
        <is>
          <t>Entry</t>
        </is>
      </c>
      <c r="Z324" s="112" t="inlineStr">
        <is>
          <t>1 Follow</t>
        </is>
      </c>
      <c r="AA324" s="117" t="inlineStr">
        <is>
          <t>A1</t>
        </is>
      </c>
      <c r="AB324" s="118" t="inlineStr">
        <is>
          <t>Band A · Practitioner</t>
        </is>
      </c>
      <c r="AC324" s="118" t="inlineStr">
        <is>
          <t>Intern / Trainee</t>
        </is>
      </c>
      <c r="AD324" s="118" t="inlineStr">
        <is>
          <t>• Same as the model</t>
        </is>
      </c>
      <c r="AE324" s="118" t="inlineStr">
        <is>
          <t>B2</t>
        </is>
      </c>
      <c r="AF324" s="118" t="inlineStr">
        <is>
          <t>OK</t>
        </is>
      </c>
      <c r="AG324" s="118" t="inlineStr">
        <is>
          <t>No change · already below the manager</t>
        </is>
      </c>
      <c r="AH324" s="118" t="n">
        <v>3</v>
      </c>
      <c r="AI324" s="118" t="n"/>
      <c r="AJ324" s="119" t="inlineStr">
        <is>
          <t>—</t>
        </is>
      </c>
      <c r="AK324" s="120" t="n"/>
      <c r="AL324" s="121" t="str">
        <f>IFERROR(INDEX(WM_C,MATCH($AJ324,WM_KEY,0)),"")</f>
        <v/>
      </c>
      <c r="AM324" s="122" t="str">
        <f>IF(OR(AK324="",AL324=""),"",AK324*AL324)</f>
        <v/>
      </c>
      <c r="AN324" s="120" t="n"/>
      <c r="AO324" s="121" t="str">
        <f>IFERROR(INDEX(WM_AU,MATCH($AJ324,WM_KEY,0)),"")</f>
        <v/>
      </c>
      <c r="AP324" s="122" t="str">
        <f>IF(OR(AN324="",AO324=""),"",AN324*AO324)</f>
        <v/>
      </c>
      <c r="AQ324" s="120" t="n"/>
      <c r="AR324" s="121" t="str">
        <f>IFERROR(INDEX(WM_AC,MATCH($AJ324,WM_KEY,0)),"")</f>
        <v/>
      </c>
      <c r="AS324" s="122" t="str">
        <f>IF(OR(AQ324="",AR324=""),"",AQ324*AR324)</f>
        <v/>
      </c>
      <c r="AT324" s="120" t="n"/>
      <c r="AU324" s="121" t="str">
        <f>IFERROR(INDEX(WM_L,MATCH($AJ324,WM_KEY,0)),"")</f>
        <v/>
      </c>
      <c r="AV324" s="122" t="str">
        <f>IF(OR(AT324="",AU324=""),"",AT324*AU324)</f>
        <v/>
      </c>
      <c r="AW324" s="120" t="n"/>
      <c r="AX324" s="121" t="str">
        <f>IFERROR(INDEX(WM_E,MATCH($AJ324,WM_KEY,0)),"")</f>
        <v/>
      </c>
      <c r="AY324" s="122" t="str">
        <f>IF(OR(AW324="",AX324=""),"",AW324*AX324)</f>
        <v/>
      </c>
      <c r="AZ324" s="123" t="n"/>
      <c r="BA324" s="121" t="str">
        <f>IFERROR(INDEX(WM_BI,MATCH($AJ324,WM_KEY,0)),"")</f>
        <v/>
      </c>
      <c r="BB324" s="122" t="str">
        <f>IF(OR(AZ324="",BA324=""),"",AZ324*BA324)</f>
        <v/>
      </c>
      <c r="BC324" s="122" t="str">
        <f>IF(COUNT(AM324,AP324,AS324,AV324,AY324,BB324)&lt;6,"",SUM(AM324,AP324,AS324,AV324,AY324,BB324))</f>
        <v/>
      </c>
      <c r="BD324" s="122" t="str">
        <f>IF(BC324="","",INDEX({"A1","A2","A3","B1","B2","B3","C1","C2","D1","D2","E1","E2"},MAX(1,MIN(12,ROUND(BC324,0)))))</f>
        <v/>
      </c>
      <c r="BE324" s="114" t="inlineStr">
        <is>
          <t>A1</t>
        </is>
      </c>
      <c r="BF324" s="124" t="inlineStr">
        <is>
          <t>Placed by rule</t>
        </is>
      </c>
      <c r="BG324" s="125" t="inlineStr">
        <is>
          <t>Not scored: interns and first-year trainees start at A1.</t>
        </is>
      </c>
      <c r="BH324" s="125" t="inlineStr">
        <is>
          <t>Not scored: interns and first-year trainees start at A1.</t>
        </is>
      </c>
      <c r="BI324" s="125" t="inlineStr">
        <is>
          <t>Interns and first-year trainees start at A1.</t>
        </is>
      </c>
      <c r="BJ324" s="125" t="inlineStr">
        <is>
          <t>—</t>
        </is>
      </c>
      <c r="BK324" s="126" t="n"/>
      <c r="BL324" s="126" t="inlineStr">
        <is>
          <t>Medium</t>
        </is>
      </c>
      <c r="BM324" s="126" t="inlineStr">
        <is>
          <t>• Work described is bigger than the current designation suggests — manager to confirm the actual role</t>
        </is>
      </c>
      <c r="BN324" s="125" t="inlineStr">
        <is>
          <t>Stable · moves in fewer than 5 of 30 weight tests</t>
        </is>
      </c>
      <c r="BO324" s="148" t="inlineStr">
        <is>
          <t>Not scored: interns and first-year trainees start at A1.</t>
        </is>
      </c>
      <c r="BP324" s="129" t="inlineStr">
        <is>
          <t>Not scored: interns and first-year trainees start at A1.</t>
        </is>
      </c>
      <c r="BQ324" s="129" t="inlineStr">
        <is>
          <t>Not scored: interns and first-year trainees start at A1.</t>
        </is>
      </c>
      <c r="BR324" s="129" t="inlineStr">
        <is>
          <t>Not scored: interns and first-year trainees start at A1.</t>
        </is>
      </c>
      <c r="BS324" s="129" t="inlineStr">
        <is>
          <t>Not scored: interns and first-year trainees start at A1.</t>
        </is>
      </c>
      <c r="BT324" s="129" t="inlineStr">
        <is>
          <t>Not scored: interns and first-year trainees start at A1.</t>
        </is>
      </c>
      <c r="BU324" s="127" t="inlineStr">
        <is>
          <t>KRAs not received · manager to supply</t>
        </is>
      </c>
      <c r="BV324" s="125" t="n"/>
      <c r="BW324" s="125" t="n"/>
      <c r="BX324" s="125" t="n"/>
      <c r="BY324" s="125" t="n"/>
      <c r="BZ324" s="128" t="inlineStr">
        <is>
          <t>KRAs not received · manager to supply</t>
        </is>
      </c>
      <c r="CA324" s="125" t="n"/>
      <c r="CB324" s="130" t="n">
        <v>20</v>
      </c>
      <c r="CC324" s="128" t="inlineStr">
        <is>
          <t>Full survey answers not in the files received · How We Grow export needed · HR</t>
        </is>
      </c>
      <c r="CD324" s="131" t="inlineStr">
        <is>
          <t>—</t>
        </is>
      </c>
      <c r="CE324" s="131" t="inlineStr">
        <is>
          <t>—</t>
        </is>
      </c>
      <c r="CF324" s="131" t="inlineStr">
        <is>
          <t>—</t>
        </is>
      </c>
      <c r="CG324" s="131" t="inlineStr">
        <is>
          <t>—</t>
        </is>
      </c>
      <c r="CH324" s="132" t="n"/>
      <c r="CI324" s="131" t="n"/>
      <c r="CJ324" s="131" t="inlineStr">
        <is>
          <t>Self-identified: Domain, regulatory &amp; XBRL · Product &amp; tool knowledge · Strategy &amp; business acumen · Broader exposure &amp; ownership
For the next role: Domain, regulatory &amp; XBRL · Product &amp; tool knowledge · Strategy &amp; business acumen · Broader exposure &amp; ownership</t>
        </is>
      </c>
      <c r="CK324" s="128" t="inlineStr">
        <is>
          <t>Full survey answers not in the files received · How We Grow export needed · HR</t>
        </is>
      </c>
      <c r="CL324" s="133" t="inlineStr">
        <is>
          <t>WHAT THE ROLE DOES: Coordinates product activities and produces market / competitor research. At A1: learning the role; all work reviewed.
KEY RESPONSIBILITIES: Coordinates product activities and produces market / competitor research; Learning; follows worked examples; Learning tasks
DELIVERS: Learning tasks
DECIDES ALONE: Needs approval / close guidance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1 · Future-ready 1 · Functional 1 · Leadership —
CREDENTIALS: Internal product certification; CBAP / CCBA · optional
SOURCE: Framework only · fewer than 3 answered — 1 holder, 1 answered the survey; sub-family 2 answered; catalogue RC-129</t>
        </is>
      </c>
      <c r="CM324" s="134" t="inlineStr">
        <is>
          <t>What the role answers for: Learning tasks.
Manager talent mapping — Latest rating: Not rated · manager · 9-Box Grid placement: Not placed · manager.</t>
        </is>
      </c>
      <c r="CN324" s="135" t="n"/>
      <c r="CO324" s="135" t="n"/>
      <c r="CP324" s="136" t="inlineStr">
        <is>
          <t>Not rated · manager</t>
        </is>
      </c>
      <c r="CQ324" s="137" t="inlineStr">
        <is>
          <t>—</t>
        </is>
      </c>
      <c r="CR324" s="137" t="inlineStr">
        <is>
          <t>Not placed · manager</t>
        </is>
      </c>
      <c r="CS324" s="137" t="inlineStr">
        <is>
          <t>No rating data</t>
        </is>
      </c>
      <c r="CT324" s="137" t="n"/>
      <c r="CU324" s="137" t="n"/>
      <c r="CV324" s="137" t="n"/>
      <c r="CW324" s="137" t="n"/>
      <c r="CX324" s="137" t="n"/>
      <c r="CY324" s="137" t="n"/>
      <c r="CZ324" s="137" t="n"/>
      <c r="DA324" s="119" t="n">
        <v>112</v>
      </c>
      <c r="DB324" s="138" t="inlineStr">
        <is>
          <t>Exceeds — ready for stretch</t>
        </is>
      </c>
      <c r="DC324" s="138" t="n">
        <v>110</v>
      </c>
      <c r="DD324" s="138" t="n">
        <v>110</v>
      </c>
      <c r="DE324" s="138" t="n">
        <v>113</v>
      </c>
      <c r="DF324" s="138" t="n"/>
      <c r="DG324" s="138" t="inlineStr">
        <is>
          <t>None — maintain and stretch</t>
        </is>
      </c>
      <c r="DH324" s="138" t="inlineStr">
        <is>
          <t>A2: 79% of profile — close</t>
        </is>
      </c>
      <c r="DI324" s="138" t="inlineStr">
        <is>
          <t>Evidence: Survey | Core: Ownership 1/1, Problem solving 2/1, Communication &amp; collaboration 2/1, Client &amp; quality focus 2/1, Learning agility 1/1, Integrity &amp; compliance 1/1 | Future-ready: AI literacy 1/1, Data literacy 2/1, Digital fluency 2/1, Innovation 1/1 | Functional: Product &amp; domain 2/1, Requirements 1/1, Analytics &amp; BI 2/1, Business acumen 2/1, Stakeholder mgmt 2/1, AI / GenAI 1/1</t>
        </is>
      </c>
      <c r="DJ324" s="111" t="inlineStr">
        <is>
          <t>Domain, regulatory &amp; XBRL · Product &amp; tool knowledge · Strategy &amp; business acumen · Broader exposure &amp; ownership</t>
        </is>
      </c>
      <c r="DK324" s="112" t="n"/>
      <c r="DL324" s="112" t="inlineStr">
        <is>
          <t>AI, GenAI &amp; Prompt Engineering; Programming &amp; Tech-Stack Depth; Data Analytics, BI &amp; Visualisation</t>
        </is>
      </c>
      <c r="DM324" s="112" t="inlineStr">
        <is>
          <t>Domain, regulatory &amp; XBRL · Product &amp; tool knowledge · Strategy &amp; business acumen · Broader exposure &amp; ownership</t>
        </is>
      </c>
      <c r="DN324" s="112" t="n"/>
      <c r="DO324" s="139" t="inlineStr">
        <is>
          <t>No strong match from survey evidence</t>
        </is>
      </c>
      <c r="DP324" s="126" t="inlineStr">
        <is>
          <t>No material overlap found</t>
        </is>
      </c>
      <c r="DQ324" s="126" t="inlineStr">
        <is>
          <t>No close match in other businesses</t>
        </is>
      </c>
      <c r="DR324" s="126" t="n"/>
      <c r="DS324" s="126" t="n"/>
      <c r="DT324" s="126" t="n"/>
      <c r="DU324" s="140" t="inlineStr">
        <is>
          <t>Intern – Product Operations &amp; Research in Technology · Datatech, A1 — IC.
The work: Coordinates product activities and produces market / competitor research.
At this level the role owns learning the role; all work reviewed.
Key responsibilities: Coordinates product activities and produces market / competitor research; Learning; follows worked examples; Learning tasks.</t>
        </is>
      </c>
      <c r="DV324" s="137" t="inlineStr">
        <is>
          <t>Hire as: Product Analyst — IRIS A1 Intern / Trainee · IC
Market level: Entry / P1 · intern · SFIA 1 Follow
Experience: 0 yrs · fresher / intern yrs · Education: Graduate; MBA / PGDM preferred
Credentials: Internal product certification; CBAP / CCBA · optional
Must already know: Product discovery, roadmap and P&amp;L basics</t>
        </is>
      </c>
      <c r="DW324" s="137" t="inlineStr">
        <is>
          <t>FUNCTIONAL — skill level 1 of 5 · Awareness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 = must-have for the family. Scale: 1 Awareness · 2 Working · 3 Practitioner · 4 Advanced · 5 Expert.</t>
        </is>
      </c>
      <c r="DX324" s="137" t="inlineStr">
        <is>
          <t>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[Business Analysis &amp; Requirements Engineering · level 1] Tell me about recent work that shows this: "Writes BRD / FSD / user stories and validates them". What exactly did you do, how, and what was the result? Assess with: Case study.
3. [Data Analytics, BI &amp; Visualisation · level 1] Give an example that shows you can do this: "Builds MIS, dashboards and analysis". Assess with: Data case / practical.
4. [Strategic Thinking &amp; Business Acumen · level 1] Give an example that shows you can do this: "Connects work to business goals and budgets". Assess with: Case interview.
5. [Stakeholder &amp; Client Management · level 1] Give an example that shows you can do this: "Manages client communication and expectations for own work". Assess with: Role play / behavioural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24" s="139" t="inlineStr">
        <is>
          <t>Market level: Entry / P1 · intern · SFIA 1 Follow
Typical title: Product Analyst
Standard: Pragmatic Institute Framework; AIPMM</t>
        </is>
      </c>
      <c r="DZ324" s="126" t="inlineStr">
        <is>
          <t>0 yrs · fresher / intern</t>
        </is>
      </c>
      <c r="EA324" s="126" t="inlineStr">
        <is>
          <t>—</t>
        </is>
      </c>
      <c r="EB324" s="126" t="inlineStr">
        <is>
          <t>Product Analyst</t>
        </is>
      </c>
      <c r="EC324" s="126" t="inlineStr">
        <is>
          <t>—</t>
        </is>
      </c>
      <c r="ED324" s="126" t="inlineStr">
        <is>
          <t>Pragmatic Institute Framework · 37 activities, 7 categories; AIPMM</t>
        </is>
      </c>
      <c r="EE324" s="126" t="inlineStr">
        <is>
          <t>Core 1 · Future 1 · Functional 1 · Leadership not scored</t>
        </is>
      </c>
      <c r="EF324" s="139" t="n"/>
      <c r="EG324" s="126" t="inlineStr">
        <is>
          <t>✓ HRIS: 0.6 yrs, B.E, 0 direct reports
✓ Survey: 20 of 20 questions answered
✗ KRAs: none on file
✓ Manager mapping: rating, 9-box
✗ Job description: not on file</t>
        </is>
      </c>
      <c r="EH324" s="118" t="n"/>
      <c r="EI324" s="118" t="n"/>
      <c r="EJ324" s="118" t="n"/>
      <c r="EK324" s="118" t="inlineStr">
        <is>
          <t>Survey: answered · full text needed · KRAs: not received · Experience: on file</t>
        </is>
      </c>
      <c r="EL324" s="141" t="n"/>
      <c r="EM324" s="142" t="n"/>
      <c r="EN324" s="142" t="n"/>
      <c r="EO324" s="142" t="n"/>
      <c r="EP324" s="142" t="n"/>
      <c r="EQ324" s="143" t="n"/>
      <c r="ER324" s="135" t="n"/>
      <c r="ES324" s="135" t="n"/>
      <c r="ET324" s="135" t="n"/>
      <c r="EU324" s="135" t="n"/>
      <c r="EV324" s="135" t="n"/>
      <c r="EW324" s="135" t="n"/>
      <c r="EX324" s="135" t="n"/>
      <c r="EY324" s="143" t="n"/>
      <c r="EZ324" s="135" t="n"/>
      <c r="FA324" s="135" t="n"/>
      <c r="FB324" s="135" t="n"/>
      <c r="FC324" s="135" t="n"/>
      <c r="FD324" s="135" t="n"/>
    </row>
    <row r="325" ht="300" customHeight="1">
      <c r="A325" s="109" t="inlineStr">
        <is>
          <t>Datatech</t>
        </is>
      </c>
      <c r="B325" s="110" t="inlineStr">
        <is>
          <t>No Emp ID · external consultant</t>
        </is>
      </c>
      <c r="C325" s="110" t="inlineStr">
        <is>
          <t>Sadhan Kumar</t>
        </is>
      </c>
      <c r="D325" s="110" t="inlineStr">
        <is>
          <t>Technology</t>
        </is>
      </c>
      <c r="E325" s="110" t="inlineStr">
        <is>
          <t>RC-073</t>
        </is>
      </c>
      <c r="F325" s="110" t="inlineStr">
        <is>
          <t>Not provided · HRIS</t>
        </is>
      </c>
      <c r="G325" s="110" t="inlineStr">
        <is>
          <t>Not in this file</t>
        </is>
      </c>
      <c r="H325" s="110" t="inlineStr">
        <is>
          <t>—</t>
        </is>
      </c>
      <c r="I325" s="110" t="n"/>
      <c r="J325" s="110" t="inlineStr">
        <is>
          <t>Not provided · HRIS</t>
        </is>
      </c>
      <c r="K325" s="110" t="n">
        <v>0.1</v>
      </c>
      <c r="L325" s="110" t="inlineStr">
        <is>
          <t>Not provided · HRIS</t>
        </is>
      </c>
      <c r="M325" s="110" t="n"/>
      <c r="N325" s="144" t="inlineStr">
        <is>
          <t>Consultant</t>
        </is>
      </c>
      <c r="O325" s="113" t="inlineStr">
        <is>
          <t>Associate Consultant – Software Development</t>
        </is>
      </c>
      <c r="P325" s="112" t="inlineStr">
        <is>
          <t>Engineering &amp; Development</t>
        </is>
      </c>
      <c r="Q325" s="112" t="inlineStr">
        <is>
          <t>Backend Development</t>
        </is>
      </c>
      <c r="R325" s="112" t="inlineStr">
        <is>
          <t>—</t>
        </is>
      </c>
      <c r="S325" s="155" t="inlineStr">
        <is>
          <t>X1</t>
        </is>
      </c>
      <c r="T325" s="142" t="inlineStr">
        <is>
          <t>Associate Consultant</t>
        </is>
      </c>
      <c r="U325" s="142" t="inlineStr">
        <is>
          <t>X</t>
        </is>
      </c>
      <c r="V325" s="112" t="inlineStr">
        <is>
          <t>Consultant</t>
        </is>
      </c>
      <c r="W325" s="153" t="inlineStr">
        <is>
          <t>• Same level</t>
        </is>
      </c>
      <c r="X325" s="112" t="inlineStr">
        <is>
          <t>Contractor</t>
        </is>
      </c>
      <c r="Y325" s="112" t="inlineStr">
        <is>
          <t>—</t>
        </is>
      </c>
      <c r="Z325" s="112" t="inlineStr">
        <is>
          <t>—</t>
        </is>
      </c>
      <c r="AA325" s="117" t="inlineStr">
        <is>
          <t>X1</t>
        </is>
      </c>
      <c r="AB325" s="118" t="inlineStr">
        <is>
          <t>Band X · Consultant</t>
        </is>
      </c>
      <c r="AC325" s="118" t="n"/>
      <c r="AD325" s="118" t="inlineStr">
        <is>
          <t>• Same as the model</t>
        </is>
      </c>
      <c r="AE325" s="118" t="inlineStr">
        <is>
          <t>—</t>
        </is>
      </c>
      <c r="AF325" s="118" t="inlineStr">
        <is>
          <t>—</t>
        </is>
      </c>
      <c r="AG325" s="118" t="inlineStr">
        <is>
          <t>Consultant · outside the ladder</t>
        </is>
      </c>
      <c r="AH325" s="118" t="n">
        <v>0</v>
      </c>
      <c r="AI325" s="118" t="n"/>
      <c r="AJ325" s="119" t="inlineStr">
        <is>
          <t>—</t>
        </is>
      </c>
      <c r="AK325" s="120" t="n"/>
      <c r="AL325" s="121" t="str">
        <f>IFERROR(INDEX(WM_C,MATCH($AJ325,WM_KEY,0)),"")</f>
        <v/>
      </c>
      <c r="AM325" s="122" t="str">
        <f>IF(OR(AK325="",AL325=""),"",AK325*AL325)</f>
        <v/>
      </c>
      <c r="AN325" s="120" t="n"/>
      <c r="AO325" s="121" t="str">
        <f>IFERROR(INDEX(WM_AU,MATCH($AJ325,WM_KEY,0)),"")</f>
        <v/>
      </c>
      <c r="AP325" s="122" t="str">
        <f>IF(OR(AN325="",AO325=""),"",AN325*AO325)</f>
        <v/>
      </c>
      <c r="AQ325" s="120" t="n"/>
      <c r="AR325" s="121" t="str">
        <f>IFERROR(INDEX(WM_AC,MATCH($AJ325,WM_KEY,0)),"")</f>
        <v/>
      </c>
      <c r="AS325" s="122" t="str">
        <f>IF(OR(AQ325="",AR325=""),"",AQ325*AR325)</f>
        <v/>
      </c>
      <c r="AT325" s="120" t="n"/>
      <c r="AU325" s="121" t="str">
        <f>IFERROR(INDEX(WM_L,MATCH($AJ325,WM_KEY,0)),"")</f>
        <v/>
      </c>
      <c r="AV325" s="122" t="str">
        <f>IF(OR(AT325="",AU325=""),"",AT325*AU325)</f>
        <v/>
      </c>
      <c r="AW325" s="120" t="n"/>
      <c r="AX325" s="121" t="str">
        <f>IFERROR(INDEX(WM_E,MATCH($AJ325,WM_KEY,0)),"")</f>
        <v/>
      </c>
      <c r="AY325" s="122" t="str">
        <f>IF(OR(AW325="",AX325=""),"",AW325*AX325)</f>
        <v/>
      </c>
      <c r="AZ325" s="123" t="n"/>
      <c r="BA325" s="121" t="str">
        <f>IFERROR(INDEX(WM_BI,MATCH($AJ325,WM_KEY,0)),"")</f>
        <v/>
      </c>
      <c r="BB325" s="122" t="str">
        <f>IF(OR(AZ325="",BA325=""),"",AZ325*BA325)</f>
        <v/>
      </c>
      <c r="BC325" s="122" t="str">
        <f>IF(COUNT(AM325,AP325,AS325,AV325,AY325,BB325)&lt;6,"",SUM(AM325,AP325,AS325,AV325,AY325,BB325))</f>
        <v/>
      </c>
      <c r="BD325" s="122" t="str">
        <f>IF(BC325="","",INDEX({"A1","A2","A3","B1","B2","B3","C1","C2","D1","D2","E1","E2"},MAX(1,MIN(12,ROUND(BC325,0)))))</f>
        <v/>
      </c>
      <c r="BE325" s="155" t="inlineStr">
        <is>
          <t>X1</t>
        </is>
      </c>
      <c r="BF325" s="124" t="inlineStr">
        <is>
          <t>Placed by rule</t>
        </is>
      </c>
      <c r="BG325" s="125" t="inlineStr">
        <is>
          <t>Not scored: consultants sit outside the career ladder · X1–X3, by the scope of their statement of work.</t>
        </is>
      </c>
      <c r="BH325" s="125" t="inlineStr">
        <is>
          <t>Not scored: consultants sit outside the career ladder · X1–X3, by the scope of their statement of work.</t>
        </is>
      </c>
      <c r="BI325" s="125" t="inlineStr">
        <is>
          <t>Consultants sit outside the career ladder, at X1–X3 by the scope of their statement of work.</t>
        </is>
      </c>
      <c r="BJ325" s="125" t="inlineStr">
        <is>
          <t>Input needed</t>
        </is>
      </c>
      <c r="BK325" s="126" t="n"/>
      <c r="BL325" s="126" t="inlineStr">
        <is>
          <t>—</t>
        </is>
      </c>
      <c r="BM325" s="126" t="n"/>
      <c r="BN325" s="125" t="inlineStr">
        <is>
          <t>Stable · moves in fewer than 5 of 30 weight tests</t>
        </is>
      </c>
      <c r="BO325" s="148" t="inlineStr">
        <is>
          <t>Not scored: consultants sit outside the career ladder · X1–X3, by the scope of their statement of work.</t>
        </is>
      </c>
      <c r="BP325" s="129" t="inlineStr">
        <is>
          <t>Not scored: consultants sit outside the career ladder · X1–X3, by the scope of their statement of work.</t>
        </is>
      </c>
      <c r="BQ325" s="129" t="inlineStr">
        <is>
          <t>Not scored: consultants sit outside the career ladder · X1–X3, by the scope of their statement of work.</t>
        </is>
      </c>
      <c r="BR325" s="129" t="inlineStr">
        <is>
          <t>Not scored: consultants sit outside the career ladder · X1–X3, by the scope of their statement of work.</t>
        </is>
      </c>
      <c r="BS325" s="129" t="inlineStr">
        <is>
          <t>Not scored: consultants sit outside the career ladder · X1–X3, by the scope of their statement of work.</t>
        </is>
      </c>
      <c r="BT325" s="129" t="inlineStr">
        <is>
          <t>Not scored: consultants sit outside the career ladder · X1–X3, by the scope of their statement of work.</t>
        </is>
      </c>
      <c r="BU325" s="127" t="inlineStr">
        <is>
          <t>KRAs not received · manager to supply</t>
        </is>
      </c>
      <c r="BV325" s="125" t="n"/>
      <c r="BW325" s="125" t="n"/>
      <c r="BX325" s="125" t="n"/>
      <c r="BY325" s="125" t="n"/>
      <c r="BZ325" s="128" t="inlineStr">
        <is>
          <t>KRAs not received · manager to supply</t>
        </is>
      </c>
      <c r="CA325" s="125" t="n"/>
      <c r="CB325" s="130" t="n">
        <v>0</v>
      </c>
      <c r="CC325" s="128" t="inlineStr">
        <is>
          <t>No survey response on file</t>
        </is>
      </c>
      <c r="CD325" s="131" t="inlineStr">
        <is>
          <t>—</t>
        </is>
      </c>
      <c r="CE325" s="131" t="inlineStr">
        <is>
          <t>—</t>
        </is>
      </c>
      <c r="CF325" s="131" t="inlineStr">
        <is>
          <t>—</t>
        </is>
      </c>
      <c r="CG325" s="131" t="inlineStr">
        <is>
          <t>—</t>
        </is>
      </c>
      <c r="CH325" s="132" t="n"/>
      <c r="CI325"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325" s="131" t="n"/>
      <c r="CK325" s="128" t="inlineStr">
        <is>
          <t>No survey response on file</t>
        </is>
      </c>
      <c r="CL325"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325" s="134" t="inlineStr">
        <is>
          <t>What the role answers for: —.
If the work is missed · role-holders' themes: delays · rework · issues · impact.
Manager talent mapping — Latest rating: Not rated · manager.</t>
        </is>
      </c>
      <c r="CN325" s="135" t="n"/>
      <c r="CO325" s="135" t="n"/>
      <c r="CP325" s="136" t="inlineStr">
        <is>
          <t>Not rated · manager</t>
        </is>
      </c>
      <c r="CQ325" s="137" t="n"/>
      <c r="CR325" s="137" t="n"/>
      <c r="CS325" s="137" t="inlineStr">
        <is>
          <t>n/a · consultant</t>
        </is>
      </c>
      <c r="CT325" s="137" t="n"/>
      <c r="CU325" s="137" t="n"/>
      <c r="CV325" s="137" t="n"/>
      <c r="CW325" s="137" t="n"/>
      <c r="CX325" s="137" t="n"/>
      <c r="CY325" s="137" t="n"/>
      <c r="CZ325" s="137" t="n"/>
      <c r="DA325" s="119" t="n"/>
      <c r="DB325" s="138" t="inlineStr">
        <is>
          <t>Consultant — assessed against statement-of-work deliverables</t>
        </is>
      </c>
      <c r="DC325" s="138" t="n"/>
      <c r="DD325" s="138" t="n"/>
      <c r="DE325" s="138" t="n"/>
      <c r="DF325" s="138" t="n"/>
      <c r="DG325" s="138" t="n"/>
      <c r="DH325" s="138" t="n"/>
      <c r="DI325" s="138" t="inlineStr">
        <is>
          <t>Not assessed on the employee competency profile.</t>
        </is>
      </c>
      <c r="DJ325" s="111" t="n"/>
      <c r="DK325" s="112" t="n"/>
      <c r="DL325" s="112" t="n"/>
      <c r="DM325" s="112" t="n"/>
      <c r="DN325" s="112" t="n"/>
      <c r="DO325" s="139" t="n"/>
      <c r="DP325" s="126" t="inlineStr">
        <is>
          <t>No survey text</t>
        </is>
      </c>
      <c r="DQ325" s="126" t="inlineStr">
        <is>
          <t>No survey text</t>
        </is>
      </c>
      <c r="DR325" s="126" t="n"/>
      <c r="DS325" s="126" t="n"/>
      <c r="DT325" s="126" t="n"/>
      <c r="DU325" s="140" t="inlineStr">
        <is>
          <t>Associate Consultant – Software Development in Technology · Datatech,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325" s="137" t="inlineStr">
        <is>
          <t>External consultant — hire under a statement of work, priced by rate card. Scope: Associate Consultant – Software Development.
Skills: Java · NET MVC · Debugging · AI · SQL · Technical knowledge · Problem Solving · Python</t>
        </is>
      </c>
      <c r="DW325" s="137" t="inlineStr">
        <is>
          <t>Consultant: competencies are set by the statement of work.</t>
        </is>
      </c>
      <c r="DX325" s="137" t="inlineStr">
        <is>
          <t>Consultant: assess against the statement of work — deliverables, rate card and references.</t>
        </is>
      </c>
      <c r="DY325" s="139" t="inlineStr">
        <is>
          <t>Consultant: priced by rate card under the statement of work.</t>
        </is>
      </c>
      <c r="DZ325" s="126" t="inlineStr">
        <is>
          <t>0–5 yrs</t>
        </is>
      </c>
      <c r="EA325" s="126" t="inlineStr">
        <is>
          <t>—</t>
        </is>
      </c>
      <c r="EB325" s="126" t="inlineStr">
        <is>
          <t>Contractor · rate card</t>
        </is>
      </c>
      <c r="EC325" s="126" t="inlineStr">
        <is>
          <t>—</t>
        </is>
      </c>
      <c r="ED325" s="126" t="inlineStr">
        <is>
          <t>SFIA 9 · software development, programming; OWASP secure coding; cloud vendor certifications</t>
        </is>
      </c>
      <c r="EE325" s="126" t="inlineStr">
        <is>
          <t>Per statement of work</t>
        </is>
      </c>
      <c r="EF325" s="139" t="n"/>
      <c r="EG325" s="126" t="inlineStr">
        <is>
          <t>✗ HRIS: experience missing, qualification missing, 0 direct reports
✗ Survey: no response
✗ KRAs: none on file
✓ Manager mapping: rating
✗ Job description: not on file</t>
        </is>
      </c>
      <c r="EH325" s="118" t="inlineStr">
        <is>
          <t xml:space="preserve">D356 · Input needed · Medium: • Role and department on record — Business head · owner Business head · 
D357 · Input needed · Medium: • Role and department on record — Business head · owner Business head · </t>
        </is>
      </c>
      <c r="EI325" s="118" t="inlineStr">
        <is>
          <t>R086 · Role and department on record · Business head · Open
R087 · Role and department on record · Business head · Open</t>
        </is>
      </c>
      <c r="EJ325" s="118" t="inlineStr">
        <is>
          <t>Role and department on record · Business head
Role and department on record · Business head</t>
        </is>
      </c>
      <c r="EK325" s="118" t="inlineStr">
        <is>
          <t>Survey: no response · KRAs: not received · Experience: on file</t>
        </is>
      </c>
      <c r="EL325" s="141" t="n"/>
      <c r="EM325" s="142" t="n"/>
      <c r="EN325" s="142" t="n"/>
      <c r="EO325" s="142" t="n"/>
      <c r="EP325" s="142" t="n"/>
      <c r="EQ325" s="143" t="n"/>
      <c r="ER325" s="135" t="n"/>
      <c r="ES325" s="135" t="n"/>
      <c r="ET325" s="135" t="n"/>
      <c r="EU325" s="135" t="n"/>
      <c r="EV325" s="135" t="n"/>
      <c r="EW325" s="135" t="n"/>
      <c r="EX325" s="135" t="n"/>
      <c r="EY325" s="143" t="n"/>
      <c r="EZ325" s="135" t="n"/>
      <c r="FA325" s="135" t="n"/>
      <c r="FB325" s="135" t="n"/>
      <c r="FC325" s="135" t="n"/>
      <c r="FD325" s="135" t="n"/>
    </row>
    <row r="326" ht="300" customHeight="1">
      <c r="A326" s="109" t="inlineStr">
        <is>
          <t>Datatech</t>
        </is>
      </c>
      <c r="B326" s="110" t="inlineStr">
        <is>
          <t>No Emp ID · external consultant</t>
        </is>
      </c>
      <c r="C326" s="110" t="inlineStr">
        <is>
          <t>Sohel Yadav</t>
        </is>
      </c>
      <c r="D326" s="110" t="inlineStr">
        <is>
          <t>Technology</t>
        </is>
      </c>
      <c r="E326" s="110" t="inlineStr">
        <is>
          <t>RC-073</t>
        </is>
      </c>
      <c r="F326" s="110" t="inlineStr">
        <is>
          <t>Not provided · HRIS</t>
        </is>
      </c>
      <c r="G326" s="110" t="inlineStr">
        <is>
          <t>Not in this file</t>
        </is>
      </c>
      <c r="H326" s="110" t="inlineStr">
        <is>
          <t>—</t>
        </is>
      </c>
      <c r="I326" s="110" t="n"/>
      <c r="J326" s="110" t="inlineStr">
        <is>
          <t>Not provided · HRIS</t>
        </is>
      </c>
      <c r="K326" s="110" t="n">
        <v>0.3</v>
      </c>
      <c r="L326" s="110" t="inlineStr">
        <is>
          <t>Not provided · HRIS</t>
        </is>
      </c>
      <c r="M326" s="110" t="n"/>
      <c r="N326" s="144" t="inlineStr">
        <is>
          <t>Consultant</t>
        </is>
      </c>
      <c r="O326" s="113" t="inlineStr">
        <is>
          <t>Associate Consultant – Software Development</t>
        </is>
      </c>
      <c r="P326" s="112" t="inlineStr">
        <is>
          <t>Engineering &amp; Development</t>
        </is>
      </c>
      <c r="Q326" s="112" t="inlineStr">
        <is>
          <t>Backend Development</t>
        </is>
      </c>
      <c r="R326" s="112" t="inlineStr">
        <is>
          <t>—</t>
        </is>
      </c>
      <c r="S326" s="155" t="inlineStr">
        <is>
          <t>X1</t>
        </is>
      </c>
      <c r="T326" s="142" t="inlineStr">
        <is>
          <t>Associate Consultant</t>
        </is>
      </c>
      <c r="U326" s="142" t="inlineStr">
        <is>
          <t>X</t>
        </is>
      </c>
      <c r="V326" s="112" t="inlineStr">
        <is>
          <t>Consultant</t>
        </is>
      </c>
      <c r="W326" s="153" t="inlineStr">
        <is>
          <t>• Same level</t>
        </is>
      </c>
      <c r="X326" s="112" t="inlineStr">
        <is>
          <t>Contractor</t>
        </is>
      </c>
      <c r="Y326" s="112" t="inlineStr">
        <is>
          <t>—</t>
        </is>
      </c>
      <c r="Z326" s="112" t="inlineStr">
        <is>
          <t>—</t>
        </is>
      </c>
      <c r="AA326" s="117" t="inlineStr">
        <is>
          <t>X1</t>
        </is>
      </c>
      <c r="AB326" s="118" t="inlineStr">
        <is>
          <t>Band X · Consultant</t>
        </is>
      </c>
      <c r="AC326" s="118" t="n"/>
      <c r="AD326" s="118" t="inlineStr">
        <is>
          <t>• Same as the model</t>
        </is>
      </c>
      <c r="AE326" s="118" t="inlineStr">
        <is>
          <t>—</t>
        </is>
      </c>
      <c r="AF326" s="118" t="inlineStr">
        <is>
          <t>—</t>
        </is>
      </c>
      <c r="AG326" s="118" t="inlineStr">
        <is>
          <t>Consultant · outside the ladder</t>
        </is>
      </c>
      <c r="AH326" s="118" t="n">
        <v>0</v>
      </c>
      <c r="AI326" s="118" t="n"/>
      <c r="AJ326" s="119" t="inlineStr">
        <is>
          <t>—</t>
        </is>
      </c>
      <c r="AK326" s="120" t="n"/>
      <c r="AL326" s="121" t="str">
        <f>IFERROR(INDEX(WM_C,MATCH($AJ326,WM_KEY,0)),"")</f>
        <v/>
      </c>
      <c r="AM326" s="122" t="str">
        <f>IF(OR(AK326="",AL326=""),"",AK326*AL326)</f>
        <v/>
      </c>
      <c r="AN326" s="120" t="n"/>
      <c r="AO326" s="121" t="str">
        <f>IFERROR(INDEX(WM_AU,MATCH($AJ326,WM_KEY,0)),"")</f>
        <v/>
      </c>
      <c r="AP326" s="122" t="str">
        <f>IF(OR(AN326="",AO326=""),"",AN326*AO326)</f>
        <v/>
      </c>
      <c r="AQ326" s="120" t="n"/>
      <c r="AR326" s="121" t="str">
        <f>IFERROR(INDEX(WM_AC,MATCH($AJ326,WM_KEY,0)),"")</f>
        <v/>
      </c>
      <c r="AS326" s="122" t="str">
        <f>IF(OR(AQ326="",AR326=""),"",AQ326*AR326)</f>
        <v/>
      </c>
      <c r="AT326" s="120" t="n"/>
      <c r="AU326" s="121" t="str">
        <f>IFERROR(INDEX(WM_L,MATCH($AJ326,WM_KEY,0)),"")</f>
        <v/>
      </c>
      <c r="AV326" s="122" t="str">
        <f>IF(OR(AT326="",AU326=""),"",AT326*AU326)</f>
        <v/>
      </c>
      <c r="AW326" s="120" t="n"/>
      <c r="AX326" s="121" t="str">
        <f>IFERROR(INDEX(WM_E,MATCH($AJ326,WM_KEY,0)),"")</f>
        <v/>
      </c>
      <c r="AY326" s="122" t="str">
        <f>IF(OR(AW326="",AX326=""),"",AW326*AX326)</f>
        <v/>
      </c>
      <c r="AZ326" s="123" t="n"/>
      <c r="BA326" s="121" t="str">
        <f>IFERROR(INDEX(WM_BI,MATCH($AJ326,WM_KEY,0)),"")</f>
        <v/>
      </c>
      <c r="BB326" s="122" t="str">
        <f>IF(OR(AZ326="",BA326=""),"",AZ326*BA326)</f>
        <v/>
      </c>
      <c r="BC326" s="122" t="str">
        <f>IF(COUNT(AM326,AP326,AS326,AV326,AY326,BB326)&lt;6,"",SUM(AM326,AP326,AS326,AV326,AY326,BB326))</f>
        <v/>
      </c>
      <c r="BD326" s="122" t="str">
        <f>IF(BC326="","",INDEX({"A1","A2","A3","B1","B2","B3","C1","C2","D1","D2","E1","E2"},MAX(1,MIN(12,ROUND(BC326,0)))))</f>
        <v/>
      </c>
      <c r="BE326" s="155" t="inlineStr">
        <is>
          <t>X1</t>
        </is>
      </c>
      <c r="BF326" s="124" t="inlineStr">
        <is>
          <t>Placed by rule</t>
        </is>
      </c>
      <c r="BG326" s="125" t="inlineStr">
        <is>
          <t>Not scored: consultants sit outside the career ladder · X1–X3, by the scope of their statement of work.</t>
        </is>
      </c>
      <c r="BH326" s="125" t="inlineStr">
        <is>
          <t>Not scored: consultants sit outside the career ladder · X1–X3, by the scope of their statement of work.</t>
        </is>
      </c>
      <c r="BI326" s="125" t="inlineStr">
        <is>
          <t>Consultants sit outside the career ladder, at X1–X3 by the scope of their statement of work.</t>
        </is>
      </c>
      <c r="BJ326" s="125" t="inlineStr">
        <is>
          <t>Input needed</t>
        </is>
      </c>
      <c r="BK326" s="126" t="n"/>
      <c r="BL326" s="126" t="inlineStr">
        <is>
          <t>—</t>
        </is>
      </c>
      <c r="BM326" s="126" t="n"/>
      <c r="BN326" s="125" t="inlineStr">
        <is>
          <t>Stable · moves in fewer than 5 of 30 weight tests</t>
        </is>
      </c>
      <c r="BO326" s="148" t="inlineStr">
        <is>
          <t>Not scored: consultants sit outside the career ladder · X1–X3, by the scope of their statement of work.</t>
        </is>
      </c>
      <c r="BP326" s="129" t="inlineStr">
        <is>
          <t>Not scored: consultants sit outside the career ladder · X1–X3, by the scope of their statement of work.</t>
        </is>
      </c>
      <c r="BQ326" s="129" t="inlineStr">
        <is>
          <t>Not scored: consultants sit outside the career ladder · X1–X3, by the scope of their statement of work.</t>
        </is>
      </c>
      <c r="BR326" s="129" t="inlineStr">
        <is>
          <t>Not scored: consultants sit outside the career ladder · X1–X3, by the scope of their statement of work.</t>
        </is>
      </c>
      <c r="BS326" s="129" t="inlineStr">
        <is>
          <t>Not scored: consultants sit outside the career ladder · X1–X3, by the scope of their statement of work.</t>
        </is>
      </c>
      <c r="BT326" s="129" t="inlineStr">
        <is>
          <t>Not scored: consultants sit outside the career ladder · X1–X3, by the scope of their statement of work.</t>
        </is>
      </c>
      <c r="BU326" s="127" t="inlineStr">
        <is>
          <t>KRAs not received · manager to supply</t>
        </is>
      </c>
      <c r="BV326" s="125" t="n"/>
      <c r="BW326" s="125" t="n"/>
      <c r="BX326" s="125" t="n"/>
      <c r="BY326" s="125" t="n"/>
      <c r="BZ326" s="128" t="inlineStr">
        <is>
          <t>KRAs not received · manager to supply</t>
        </is>
      </c>
      <c r="CA326" s="125" t="n"/>
      <c r="CB326" s="130" t="n">
        <v>0</v>
      </c>
      <c r="CC326" s="128" t="inlineStr">
        <is>
          <t>No survey response on file</t>
        </is>
      </c>
      <c r="CD326" s="131" t="inlineStr">
        <is>
          <t>—</t>
        </is>
      </c>
      <c r="CE326" s="131" t="inlineStr">
        <is>
          <t>—</t>
        </is>
      </c>
      <c r="CF326" s="131" t="inlineStr">
        <is>
          <t>—</t>
        </is>
      </c>
      <c r="CG326" s="131" t="inlineStr">
        <is>
          <t>—</t>
        </is>
      </c>
      <c r="CH326" s="132" t="n"/>
      <c r="CI326"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326" s="131" t="n"/>
      <c r="CK326" s="128" t="inlineStr">
        <is>
          <t>No survey response on file</t>
        </is>
      </c>
      <c r="CL326"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326" s="134" t="inlineStr">
        <is>
          <t>What the role answers for: —.
If the work is missed · role-holders' themes: delays · rework · issues · impact.
Manager talent mapping — Latest rating: Not rated · manager.</t>
        </is>
      </c>
      <c r="CN326" s="135" t="n"/>
      <c r="CO326" s="135" t="n"/>
      <c r="CP326" s="136" t="inlineStr">
        <is>
          <t>Not rated · manager</t>
        </is>
      </c>
      <c r="CQ326" s="137" t="n"/>
      <c r="CR326" s="137" t="n"/>
      <c r="CS326" s="137" t="inlineStr">
        <is>
          <t>n/a · consultant</t>
        </is>
      </c>
      <c r="CT326" s="137" t="n"/>
      <c r="CU326" s="137" t="n"/>
      <c r="CV326" s="137" t="n"/>
      <c r="CW326" s="137" t="n"/>
      <c r="CX326" s="137" t="n"/>
      <c r="CY326" s="137" t="n"/>
      <c r="CZ326" s="137" t="n"/>
      <c r="DA326" s="119" t="n"/>
      <c r="DB326" s="138" t="inlineStr">
        <is>
          <t>Consultant — assessed against statement-of-work deliverables</t>
        </is>
      </c>
      <c r="DC326" s="138" t="n"/>
      <c r="DD326" s="138" t="n"/>
      <c r="DE326" s="138" t="n"/>
      <c r="DF326" s="138" t="n"/>
      <c r="DG326" s="138" t="n"/>
      <c r="DH326" s="138" t="n"/>
      <c r="DI326" s="138" t="inlineStr">
        <is>
          <t>Not assessed on the employee competency profile.</t>
        </is>
      </c>
      <c r="DJ326" s="111" t="n"/>
      <c r="DK326" s="112" t="n"/>
      <c r="DL326" s="112" t="n"/>
      <c r="DM326" s="112" t="n"/>
      <c r="DN326" s="112" t="n"/>
      <c r="DO326" s="139" t="n"/>
      <c r="DP326" s="126" t="inlineStr">
        <is>
          <t>No survey text</t>
        </is>
      </c>
      <c r="DQ326" s="126" t="inlineStr">
        <is>
          <t>No survey text</t>
        </is>
      </c>
      <c r="DR326" s="126" t="n"/>
      <c r="DS326" s="126" t="n"/>
      <c r="DT326" s="126" t="n"/>
      <c r="DU326" s="140" t="inlineStr">
        <is>
          <t>Associate Consultant – Software Development in Technology · Datatech,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326" s="137" t="inlineStr">
        <is>
          <t>External consultant — hire under a statement of work, priced by rate card. Scope: Associate Consultant – Software Development.
Skills: Java · NET MVC · Debugging · AI · SQL · Technical knowledge · Problem Solving · Python</t>
        </is>
      </c>
      <c r="DW326" s="137" t="inlineStr">
        <is>
          <t>Consultant: competencies are set by the statement of work.</t>
        </is>
      </c>
      <c r="DX326" s="137" t="inlineStr">
        <is>
          <t>Consultant: assess against the statement of work — deliverables, rate card and references.</t>
        </is>
      </c>
      <c r="DY326" s="139" t="inlineStr">
        <is>
          <t>Consultant: priced by rate card under the statement of work.</t>
        </is>
      </c>
      <c r="DZ326" s="126" t="inlineStr">
        <is>
          <t>0–5 yrs</t>
        </is>
      </c>
      <c r="EA326" s="126" t="inlineStr">
        <is>
          <t>—</t>
        </is>
      </c>
      <c r="EB326" s="126" t="inlineStr">
        <is>
          <t>Contractor · rate card</t>
        </is>
      </c>
      <c r="EC326" s="126" t="inlineStr">
        <is>
          <t>—</t>
        </is>
      </c>
      <c r="ED326" s="126" t="inlineStr">
        <is>
          <t>SFIA 9 · software development, programming; OWASP secure coding; cloud vendor certifications</t>
        </is>
      </c>
      <c r="EE326" s="126" t="inlineStr">
        <is>
          <t>Per statement of work</t>
        </is>
      </c>
      <c r="EF326" s="139" t="n"/>
      <c r="EG326" s="126" t="inlineStr">
        <is>
          <t>✗ HRIS: experience missing, qualification missing, 0 direct reports
✗ Survey: no response
✗ KRAs: none on file
✓ Manager mapping: rating
✗ Job description: not on file</t>
        </is>
      </c>
      <c r="EH326" s="118" t="inlineStr">
        <is>
          <t xml:space="preserve">D356 · Input needed · Medium: • Role and department on record — Business head · owner Business head · 
D357 · Input needed · Medium: • Role and department on record — Business head · owner Business head · </t>
        </is>
      </c>
      <c r="EI326" s="118" t="inlineStr">
        <is>
          <t>R086 · Role and department on record · Business head · Open
R087 · Role and department on record · Business head · Open</t>
        </is>
      </c>
      <c r="EJ326" s="118" t="inlineStr">
        <is>
          <t>Role and department on record · Business head
Role and department on record · Business head</t>
        </is>
      </c>
      <c r="EK326" s="118" t="inlineStr">
        <is>
          <t>Survey: no response · KRAs: not received · Experience: on file</t>
        </is>
      </c>
      <c r="EL326" s="141" t="n"/>
      <c r="EM326" s="142" t="n"/>
      <c r="EN326" s="142" t="n"/>
      <c r="EO326" s="142" t="n"/>
      <c r="EP326" s="142" t="n"/>
      <c r="EQ326" s="143" t="n"/>
      <c r="ER326" s="135" t="n"/>
      <c r="ES326" s="135" t="n"/>
      <c r="ET326" s="135" t="n"/>
      <c r="EU326" s="135" t="n"/>
      <c r="EV326" s="135" t="n"/>
      <c r="EW326" s="135" t="n"/>
      <c r="EX326" s="135" t="n"/>
      <c r="EY326" s="143" t="n"/>
      <c r="EZ326" s="135" t="n"/>
      <c r="FA326" s="135" t="n"/>
      <c r="FB326" s="135" t="n"/>
      <c r="FC326" s="135" t="n"/>
      <c r="FD326" s="135" t="n"/>
    </row>
    <row r="327" ht="300" customHeight="1">
      <c r="A327" s="109" t="inlineStr">
        <is>
          <t>Datatech</t>
        </is>
      </c>
      <c r="B327" s="110" t="inlineStr">
        <is>
          <t>No Emp ID · in-house consultant</t>
        </is>
      </c>
      <c r="C327" s="110" t="inlineStr">
        <is>
          <t>Vivek Kumar</t>
        </is>
      </c>
      <c r="D327" s="110" t="inlineStr">
        <is>
          <t>Technology</t>
        </is>
      </c>
      <c r="E327" s="110" t="inlineStr">
        <is>
          <t>RC-073</t>
        </is>
      </c>
      <c r="F327" s="110" t="inlineStr">
        <is>
          <t>Not provided · HRIS</t>
        </is>
      </c>
      <c r="G327" s="110" t="inlineStr">
        <is>
          <t>Not in this file</t>
        </is>
      </c>
      <c r="H327" s="110" t="inlineStr">
        <is>
          <t>—</t>
        </is>
      </c>
      <c r="I327" s="110" t="n"/>
      <c r="J327" s="110" t="inlineStr">
        <is>
          <t>Not provided · HRIS</t>
        </is>
      </c>
      <c r="K327" s="110" t="n">
        <v>0.3</v>
      </c>
      <c r="L327" s="110" t="inlineStr">
        <is>
          <t>Not provided · HRIS</t>
        </is>
      </c>
      <c r="M327" s="110" t="n"/>
      <c r="N327" s="144" t="inlineStr">
        <is>
          <t>Consultant</t>
        </is>
      </c>
      <c r="O327" s="113" t="inlineStr">
        <is>
          <t>Associate Consultant – Software Development</t>
        </is>
      </c>
      <c r="P327" s="112" t="inlineStr">
        <is>
          <t>Engineering &amp; Development</t>
        </is>
      </c>
      <c r="Q327" s="112" t="inlineStr">
        <is>
          <t>Backend Development</t>
        </is>
      </c>
      <c r="R327" s="112" t="inlineStr">
        <is>
          <t>Not in current mapping files</t>
        </is>
      </c>
      <c r="S327" s="155" t="inlineStr">
        <is>
          <t>X1</t>
        </is>
      </c>
      <c r="T327" s="142" t="inlineStr">
        <is>
          <t>Associate Consultant</t>
        </is>
      </c>
      <c r="U327" s="142" t="inlineStr">
        <is>
          <t>X</t>
        </is>
      </c>
      <c r="V327" s="112" t="inlineStr">
        <is>
          <t>Consultant</t>
        </is>
      </c>
      <c r="W327" s="153" t="inlineStr">
        <is>
          <t>• Same level</t>
        </is>
      </c>
      <c r="X327" s="112" t="inlineStr">
        <is>
          <t>Contractor</t>
        </is>
      </c>
      <c r="Y327" s="112" t="inlineStr">
        <is>
          <t>—</t>
        </is>
      </c>
      <c r="Z327" s="112" t="inlineStr">
        <is>
          <t>—</t>
        </is>
      </c>
      <c r="AA327" s="117" t="inlineStr">
        <is>
          <t>X1</t>
        </is>
      </c>
      <c r="AB327" s="118" t="inlineStr">
        <is>
          <t>Band X · Consultant</t>
        </is>
      </c>
      <c r="AC327" s="118" t="n"/>
      <c r="AD327" s="118" t="inlineStr">
        <is>
          <t>• Same as the model</t>
        </is>
      </c>
      <c r="AE327" s="118" t="inlineStr">
        <is>
          <t>—</t>
        </is>
      </c>
      <c r="AF327" s="118" t="inlineStr">
        <is>
          <t>—</t>
        </is>
      </c>
      <c r="AG327" s="118" t="inlineStr">
        <is>
          <t>Consultant · outside the ladder</t>
        </is>
      </c>
      <c r="AH327" s="118" t="n">
        <v>0</v>
      </c>
      <c r="AI327" s="118" t="n"/>
      <c r="AJ327" s="119" t="inlineStr">
        <is>
          <t>—</t>
        </is>
      </c>
      <c r="AK327" s="120" t="n"/>
      <c r="AL327" s="121" t="str">
        <f>IFERROR(INDEX(WM_C,MATCH($AJ327,WM_KEY,0)),"")</f>
        <v/>
      </c>
      <c r="AM327" s="122" t="str">
        <f>IF(OR(AK327="",AL327=""),"",AK327*AL327)</f>
        <v/>
      </c>
      <c r="AN327" s="120" t="n"/>
      <c r="AO327" s="121" t="str">
        <f>IFERROR(INDEX(WM_AU,MATCH($AJ327,WM_KEY,0)),"")</f>
        <v/>
      </c>
      <c r="AP327" s="122" t="str">
        <f>IF(OR(AN327="",AO327=""),"",AN327*AO327)</f>
        <v/>
      </c>
      <c r="AQ327" s="120" t="n"/>
      <c r="AR327" s="121" t="str">
        <f>IFERROR(INDEX(WM_AC,MATCH($AJ327,WM_KEY,0)),"")</f>
        <v/>
      </c>
      <c r="AS327" s="122" t="str">
        <f>IF(OR(AQ327="",AR327=""),"",AQ327*AR327)</f>
        <v/>
      </c>
      <c r="AT327" s="120" t="n"/>
      <c r="AU327" s="121" t="str">
        <f>IFERROR(INDEX(WM_L,MATCH($AJ327,WM_KEY,0)),"")</f>
        <v/>
      </c>
      <c r="AV327" s="122" t="str">
        <f>IF(OR(AT327="",AU327=""),"",AT327*AU327)</f>
        <v/>
      </c>
      <c r="AW327" s="120" t="n"/>
      <c r="AX327" s="121" t="str">
        <f>IFERROR(INDEX(WM_E,MATCH($AJ327,WM_KEY,0)),"")</f>
        <v/>
      </c>
      <c r="AY327" s="122" t="str">
        <f>IF(OR(AW327="",AX327=""),"",AW327*AX327)</f>
        <v/>
      </c>
      <c r="AZ327" s="123" t="n"/>
      <c r="BA327" s="121" t="str">
        <f>IFERROR(INDEX(WM_BI,MATCH($AJ327,WM_KEY,0)),"")</f>
        <v/>
      </c>
      <c r="BB327" s="122" t="str">
        <f>IF(OR(AZ327="",BA327=""),"",AZ327*BA327)</f>
        <v/>
      </c>
      <c r="BC327" s="122" t="str">
        <f>IF(COUNT(AM327,AP327,AS327,AV327,AY327,BB327)&lt;6,"",SUM(AM327,AP327,AS327,AV327,AY327,BB327))</f>
        <v/>
      </c>
      <c r="BD327" s="122" t="str">
        <f>IF(BC327="","",INDEX({"A1","A2","A3","B1","B2","B3","C1","C2","D1","D2","E1","E2"},MAX(1,MIN(12,ROUND(BC327,0)))))</f>
        <v/>
      </c>
      <c r="BE327" s="155" t="inlineStr">
        <is>
          <t>X1</t>
        </is>
      </c>
      <c r="BF327" s="124" t="inlineStr">
        <is>
          <t>Placed by rule</t>
        </is>
      </c>
      <c r="BG327" s="125" t="inlineStr">
        <is>
          <t>Not scored: consultants sit outside the career ladder · X1–X3, by the scope of their statement of work.</t>
        </is>
      </c>
      <c r="BH327" s="125" t="inlineStr">
        <is>
          <t>Not scored: consultants sit outside the career ladder · X1–X3, by the scope of their statement of work.</t>
        </is>
      </c>
      <c r="BI327" s="125" t="inlineStr">
        <is>
          <t>Consultants sit outside the career ladder, at X1–X3 by the scope of their statement of work.</t>
        </is>
      </c>
      <c r="BJ327" s="125" t="inlineStr">
        <is>
          <t>—</t>
        </is>
      </c>
      <c r="BK327" s="126" t="n"/>
      <c r="BL327" s="126" t="inlineStr">
        <is>
          <t>—</t>
        </is>
      </c>
      <c r="BM327" s="126" t="inlineStr">
        <is>
          <t>• Record has no Emp ID, manager, experience or role data, and shares a name with iDEAL employee Vivek Kumar · IRIS2310, Trainee Business Analyst — HR to confirm identity, contract and role before placement; job family is provisional · Technology department</t>
        </is>
      </c>
      <c r="BN327" s="125" t="inlineStr">
        <is>
          <t>Stable · moves in fewer than 5 of 30 weight tests</t>
        </is>
      </c>
      <c r="BO327" s="148" t="inlineStr">
        <is>
          <t>Not scored: consultants sit outside the career ladder · X1–X3, by the scope of their statement of work.</t>
        </is>
      </c>
      <c r="BP327" s="129" t="inlineStr">
        <is>
          <t>Not scored: consultants sit outside the career ladder · X1–X3, by the scope of their statement of work.</t>
        </is>
      </c>
      <c r="BQ327" s="129" t="inlineStr">
        <is>
          <t>Not scored: consultants sit outside the career ladder · X1–X3, by the scope of their statement of work.</t>
        </is>
      </c>
      <c r="BR327" s="129" t="inlineStr">
        <is>
          <t>Not scored: consultants sit outside the career ladder · X1–X3, by the scope of their statement of work.</t>
        </is>
      </c>
      <c r="BS327" s="129" t="inlineStr">
        <is>
          <t>Not scored: consultants sit outside the career ladder · X1–X3, by the scope of their statement of work.</t>
        </is>
      </c>
      <c r="BT327" s="129" t="inlineStr">
        <is>
          <t>Not scored: consultants sit outside the career ladder · X1–X3, by the scope of their statement of work.</t>
        </is>
      </c>
      <c r="BU327" s="127" t="inlineStr">
        <is>
          <t>KRAs not received · manager to supply</t>
        </is>
      </c>
      <c r="BV327" s="125" t="n"/>
      <c r="BW327" s="125" t="n"/>
      <c r="BX327" s="125" t="n"/>
      <c r="BY327" s="125" t="n"/>
      <c r="BZ327" s="128" t="inlineStr">
        <is>
          <t>KRAs not received · manager to supply</t>
        </is>
      </c>
      <c r="CA327" s="125" t="n"/>
      <c r="CB327" s="130" t="n">
        <v>0</v>
      </c>
      <c r="CC327" s="128" t="inlineStr">
        <is>
          <t>No survey response on file</t>
        </is>
      </c>
      <c r="CD327" s="131" t="inlineStr">
        <is>
          <t>—</t>
        </is>
      </c>
      <c r="CE327" s="131" t="inlineStr">
        <is>
          <t>—</t>
        </is>
      </c>
      <c r="CF327" s="131" t="inlineStr">
        <is>
          <t>—</t>
        </is>
      </c>
      <c r="CG327" s="131" t="inlineStr">
        <is>
          <t>—</t>
        </is>
      </c>
      <c r="CH327" s="132" t="n"/>
      <c r="CI327"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327" s="131" t="n"/>
      <c r="CK327" s="128" t="inlineStr">
        <is>
          <t>No survey response on file</t>
        </is>
      </c>
      <c r="CL327"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327" s="134" t="inlineStr">
        <is>
          <t>What the role answers for: —.
If the work is missed · role-holders' themes: delays · rework · issues · impact.
Manager talent mapping — Latest rating: Not rated · manager.</t>
        </is>
      </c>
      <c r="CN327" s="135" t="n"/>
      <c r="CO327" s="135" t="n"/>
      <c r="CP327" s="136" t="inlineStr">
        <is>
          <t>Not rated · manager</t>
        </is>
      </c>
      <c r="CQ327" s="137" t="n"/>
      <c r="CR327" s="137" t="n"/>
      <c r="CS327" s="137" t="inlineStr">
        <is>
          <t>n/a · consultant</t>
        </is>
      </c>
      <c r="CT327" s="137" t="n"/>
      <c r="CU327" s="137" t="n"/>
      <c r="CV327" s="137" t="n"/>
      <c r="CW327" s="137" t="n"/>
      <c r="CX327" s="137" t="n"/>
      <c r="CY327" s="137" t="n"/>
      <c r="CZ327" s="137" t="n"/>
      <c r="DA327" s="119" t="n"/>
      <c r="DB327" s="138" t="inlineStr">
        <is>
          <t>Consultant — assessed against statement-of-work deliverables</t>
        </is>
      </c>
      <c r="DC327" s="138" t="n"/>
      <c r="DD327" s="138" t="n"/>
      <c r="DE327" s="138" t="n"/>
      <c r="DF327" s="138" t="n"/>
      <c r="DG327" s="138" t="n"/>
      <c r="DH327" s="138" t="n"/>
      <c r="DI327" s="138" t="inlineStr">
        <is>
          <t>Not assessed on the employee competency profile.</t>
        </is>
      </c>
      <c r="DJ327" s="111" t="n"/>
      <c r="DK327" s="112" t="n"/>
      <c r="DL327" s="112" t="n"/>
      <c r="DM327" s="112" t="n"/>
      <c r="DN327" s="112" t="n"/>
      <c r="DO327" s="139" t="n"/>
      <c r="DP327" s="126" t="inlineStr">
        <is>
          <t>No survey text</t>
        </is>
      </c>
      <c r="DQ327" s="126" t="inlineStr">
        <is>
          <t>No survey text</t>
        </is>
      </c>
      <c r="DR327" s="126" t="n"/>
      <c r="DS327" s="126" t="n"/>
      <c r="DT327" s="126" t="inlineStr">
        <is>
          <t>A3 deep-dive: score 2.1 · gap to B1 1.42 · More than 1.0 from B1</t>
        </is>
      </c>
      <c r="DU327" s="140" t="inlineStr">
        <is>
          <t>Associate Consultant – Software Development in Technology · Datatech,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327" s="137" t="inlineStr">
        <is>
          <t>External consultant — hire under a statement of work, priced by rate card. Scope: Associate Consultant – Software Development.
Skills: Java · NET MVC · Debugging · AI · SQL · Technical knowledge · Problem Solving · Python</t>
        </is>
      </c>
      <c r="DW327" s="137" t="inlineStr">
        <is>
          <t>Consultant: competencies are set by the statement of work.</t>
        </is>
      </c>
      <c r="DX327" s="137" t="inlineStr">
        <is>
          <t>Consultant: assess against the statement of work — deliverables, rate card and references.</t>
        </is>
      </c>
      <c r="DY327" s="139" t="inlineStr">
        <is>
          <t>Consultant: priced by rate card under the statement of work.</t>
        </is>
      </c>
      <c r="DZ327" s="126" t="inlineStr">
        <is>
          <t>0–5 yrs</t>
        </is>
      </c>
      <c r="EA327" s="126" t="inlineStr">
        <is>
          <t>—</t>
        </is>
      </c>
      <c r="EB327" s="126" t="inlineStr">
        <is>
          <t>Contractor · rate card</t>
        </is>
      </c>
      <c r="EC327" s="126" t="inlineStr">
        <is>
          <t>—</t>
        </is>
      </c>
      <c r="ED327" s="126" t="inlineStr">
        <is>
          <t>SFIA 9 · software development, programming; OWASP secure coding; cloud vendor certifications</t>
        </is>
      </c>
      <c r="EE327" s="126" t="inlineStr">
        <is>
          <t>Per statement of work</t>
        </is>
      </c>
      <c r="EF327" s="139" t="n"/>
      <c r="EG327" s="126" t="inlineStr">
        <is>
          <t>✗ HRIS: experience missing, qualification missing, 0 direct reports
✗ Survey: no response
✗ KRAs: none on file
✓ Manager mapping: rating
✗ Job description: not on file</t>
        </is>
      </c>
      <c r="EH327" s="118" t="n"/>
      <c r="EI327" s="118" t="n"/>
      <c r="EJ327" s="118" t="n"/>
      <c r="EK327" s="118" t="inlineStr">
        <is>
          <t>Survey: no response · KRAs: not received · Experience: on file · Placement provisional · R2</t>
        </is>
      </c>
      <c r="EL327" s="141" t="n"/>
      <c r="EM327" s="142" t="n"/>
      <c r="EN327" s="142" t="n"/>
      <c r="EO327" s="142" t="n"/>
      <c r="EP327" s="142" t="n"/>
      <c r="EQ327" s="143" t="n"/>
      <c r="ER327" s="135" t="n"/>
      <c r="ES327" s="135" t="n"/>
      <c r="ET327" s="135" t="n"/>
      <c r="EU327" s="135" t="n"/>
      <c r="EV327" s="135" t="n"/>
      <c r="EW327" s="135" t="n"/>
      <c r="EX327" s="135" t="n"/>
      <c r="EY327" s="143" t="n"/>
      <c r="EZ327" s="135" t="n"/>
      <c r="FA327" s="135" t="n"/>
      <c r="FB327" s="135" t="n"/>
      <c r="FC327" s="135" t="n"/>
      <c r="FD327" s="135" t="n"/>
    </row>
    <row r="328" ht="300" customHeight="1">
      <c r="A328" s="109" t="inlineStr">
        <is>
          <t>iDEAL</t>
        </is>
      </c>
      <c r="B328" s="110" t="inlineStr">
        <is>
          <t>IRIS2511</t>
        </is>
      </c>
      <c r="C328" s="110" t="inlineStr">
        <is>
          <t>Muskan Jain</t>
        </is>
      </c>
      <c r="D328" s="110" t="inlineStr">
        <is>
          <t>Marketing</t>
        </is>
      </c>
      <c r="E328" s="110" t="inlineStr">
        <is>
          <t>RC-111</t>
        </is>
      </c>
      <c r="F328" s="110" t="inlineStr">
        <is>
          <t>Sobhan Pramanik</t>
        </is>
      </c>
      <c r="G328" s="110" t="inlineStr">
        <is>
          <t>IRIS2358</t>
        </is>
      </c>
      <c r="H328" s="110" t="inlineStr">
        <is>
          <t>B2</t>
        </is>
      </c>
      <c r="I328" s="110" t="n"/>
      <c r="J328" s="110" t="n">
        <v>0.4</v>
      </c>
      <c r="K328" s="110" t="n">
        <v>0.4</v>
      </c>
      <c r="L328" s="110" t="inlineStr">
        <is>
          <t>PGDM</t>
        </is>
      </c>
      <c r="M328" s="110" t="n"/>
      <c r="N328" s="144" t="inlineStr">
        <is>
          <t>Marketing Associate</t>
        </is>
      </c>
      <c r="O328" s="113" t="inlineStr">
        <is>
          <t>Content Marketing Associate</t>
        </is>
      </c>
      <c r="P328" s="112" t="inlineStr">
        <is>
          <t>Marketing &amp; Communications</t>
        </is>
      </c>
      <c r="Q328" s="112" t="inlineStr">
        <is>
          <t>Content Marketing</t>
        </is>
      </c>
      <c r="R328" s="112" t="inlineStr">
        <is>
          <t>L3 – Professional / Associate</t>
        </is>
      </c>
      <c r="S328" s="152" t="inlineStr">
        <is>
          <t>A2</t>
        </is>
      </c>
      <c r="T328" s="151" t="inlineStr">
        <is>
          <t>Associate</t>
        </is>
      </c>
      <c r="U328" s="151" t="inlineStr">
        <is>
          <t>A</t>
        </is>
      </c>
      <c r="V328" s="112" t="inlineStr">
        <is>
          <t>IC</t>
        </is>
      </c>
      <c r="W328" s="153" t="inlineStr">
        <is>
          <t>• Same level</t>
        </is>
      </c>
      <c r="X328" s="112" t="inlineStr">
        <is>
          <t>P1–P2</t>
        </is>
      </c>
      <c r="Y328" s="112" t="inlineStr">
        <is>
          <t>Entry / Developing</t>
        </is>
      </c>
      <c r="Z328" s="112" t="inlineStr">
        <is>
          <t>2 Assist</t>
        </is>
      </c>
      <c r="AA328" s="117" t="inlineStr">
        <is>
          <t>A2</t>
        </is>
      </c>
      <c r="AB328" s="118" t="inlineStr">
        <is>
          <t>Band A · Practitioner</t>
        </is>
      </c>
      <c r="AC328" s="118" t="inlineStr">
        <is>
          <t>Associate</t>
        </is>
      </c>
      <c r="AD328" s="118" t="inlineStr">
        <is>
          <t>• Same as the model</t>
        </is>
      </c>
      <c r="AE328" s="118" t="inlineStr">
        <is>
          <t>B2</t>
        </is>
      </c>
      <c r="AF328" s="118" t="inlineStr">
        <is>
          <t>OK</t>
        </is>
      </c>
      <c r="AG328" s="118" t="inlineStr">
        <is>
          <t>No change · already below the manager</t>
        </is>
      </c>
      <c r="AH328" s="118" t="n">
        <v>5</v>
      </c>
      <c r="AI328" s="118" t="n"/>
      <c r="AJ328" s="119" t="inlineStr">
        <is>
          <t>iDEAL · Marketing · Band A · Early career</t>
        </is>
      </c>
      <c r="AK328" s="120" t="n">
        <v>2</v>
      </c>
      <c r="AL328" s="121">
        <f>IFERROR(INDEX(WM_C,MATCH($AJ328,WM_KEY,0)),"")</f>
        <v>0.54</v>
      </c>
      <c r="AM328" s="122">
        <f>IF(OR(AK328="",AL328=""),"",AK328*AL328)</f>
        <v>1.08</v>
      </c>
      <c r="AN328" s="120" t="n">
        <v>2</v>
      </c>
      <c r="AO328" s="121">
        <f>IFERROR(INDEX(WM_AU,MATCH($AJ328,WM_KEY,0)),"")</f>
        <v>0.21</v>
      </c>
      <c r="AP328" s="122">
        <f>IF(OR(AN328="",AO328=""),"",AN328*AO328)</f>
        <v>0.42</v>
      </c>
      <c r="AQ328" s="120" t="n">
        <v>2.5</v>
      </c>
      <c r="AR328" s="121">
        <f>IFERROR(INDEX(WM_AC,MATCH($AJ328,WM_KEY,0)),"")</f>
        <v>0.04</v>
      </c>
      <c r="AS328" s="122">
        <f>IF(OR(AQ328="",AR328=""),"",AQ328*AR328)</f>
        <v>0.1</v>
      </c>
      <c r="AT328" s="120" t="n">
        <v>1</v>
      </c>
      <c r="AU328" s="121">
        <f>IFERROR(INDEX(WM_L,MATCH($AJ328,WM_KEY,0)),"")</f>
        <v>0</v>
      </c>
      <c r="AV328" s="122">
        <f>IF(OR(AT328="",AU328=""),"",AT328*AU328)</f>
        <v>0</v>
      </c>
      <c r="AW328" s="120" t="n">
        <v>2</v>
      </c>
      <c r="AX328" s="121">
        <f>IFERROR(INDEX(WM_E,MATCH($AJ328,WM_KEY,0)),"")</f>
        <v>0.1</v>
      </c>
      <c r="AY328" s="122">
        <f>IF(OR(AW328="",AX328=""),"",AW328*AX328)</f>
        <v>0.2</v>
      </c>
      <c r="AZ328" s="123" t="n">
        <v>2.5</v>
      </c>
      <c r="BA328" s="121">
        <f>IFERROR(INDEX(WM_BI,MATCH($AJ328,WM_KEY,0)),"")</f>
        <v>0.11</v>
      </c>
      <c r="BB328" s="122">
        <f>IF(OR(AZ328="",BA328=""),"",AZ328*BA328)</f>
        <v>0.275</v>
      </c>
      <c r="BC328" s="122">
        <f>IF(COUNT(AM328,AP328,AS328,AV328,AY328,BB328)&lt;6,"",SUM(AM328,AP328,AS328,AV328,AY328,BB328))</f>
        <v>2.075</v>
      </c>
      <c r="BD328" s="122" t="str">
        <f>IF(BC328="","",INDEX({"A1","A2","A3","B1","B2","B3","C1","C2","D1","D2","E1","E2"},MAX(1,MIN(12,ROUND(BC328,0)))))</f>
        <v>A2</v>
      </c>
      <c r="BE328" s="152" t="inlineStr">
        <is>
          <t>A2</t>
        </is>
      </c>
      <c r="BF328" s="124" t="inlineStr">
        <is>
          <t>The score decided the level</t>
        </is>
      </c>
      <c r="BG32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28" s="125" t="inlineStr">
        <is>
          <t>At build: Complexity 1.08 + Autonomy 0.42 + Accountability 0.10 + Leadership 0.00 + Experience 0.20 + Business impact 0.28
= 2.08 points → nearest level 2 = A2
Final level: A2 · same as the score</t>
        </is>
      </c>
      <c r="BI328" s="125" t="inlineStr">
        <is>
          <t>No rule applied: the score decides.</t>
        </is>
      </c>
      <c r="BJ328" s="125" t="inlineStr">
        <is>
          <t>—</t>
        </is>
      </c>
      <c r="BK328" s="126" t="n"/>
      <c r="BL328" s="126" t="inlineStr">
        <is>
          <t>High</t>
        </is>
      </c>
      <c r="BM328" s="126" t="n"/>
      <c r="BN328" s="125" t="inlineStr">
        <is>
          <t>Stable · moves in fewer than 5 of 30 weight tests</t>
        </is>
      </c>
      <c r="BO328" s="148" t="inlineStr">
        <is>
          <t>Rated 2 of 12
Start: 2.0 · practitioner title
Evidence reads like A2: Writes blogs, ebooks, infographics, decks and brochures and optimises content for iDEAL's bank audience → matches the start
Market: A2 = Standard work of the discipline</t>
        </is>
      </c>
      <c r="BP328" s="129" t="inlineStr">
        <is>
          <t>Rated 2 of 12
Start: 2.0 · practitioner title
Evidence reads like A2: Decides own calendars, trackers and decks → matches the start
Market: A2 = Chooses own approach within standards</t>
        </is>
      </c>
      <c r="BQ328" s="129" t="inlineStr">
        <is>
          <t>Rated 2.5 of 12 · between A2 and A3
Start: 2.0 · practitioner title
Evidence reads like A3: Accountable for all bank / financial-institution content: website, social media, client decks → moved up 0.5
Market: A2 = Own deliverables · accuracy, TAT · A3 = A module / process, or work with client or regulatory consequences</t>
        </is>
      </c>
      <c r="BR328"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328" s="129" t="inlineStr">
        <is>
          <t>Rated 2 of 12
Experience: 0.4 yrs total · 0.4 at IRIS; none recorded before IRIS = 1.4 on the experience scale
Qualification: PGDM · postgraduate, relevant to the work → +0.5
Market: A2 roles typically have 0–3 yrs · IRIS guide 0–2</t>
        </is>
      </c>
      <c r="BT32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28" s="127" t="inlineStr">
        <is>
          <t>KRAs not received · manager to supply</t>
        </is>
      </c>
      <c r="BV328" s="125" t="n"/>
      <c r="BW328" s="125" t="n"/>
      <c r="BX328" s="125" t="n"/>
      <c r="BY328" s="125" t="inlineStr">
        <is>
          <t>Content management allocated to the ideal business</t>
        </is>
      </c>
      <c r="BZ328" s="128" t="inlineStr">
        <is>
          <t>KRAs not received · manager to supply</t>
        </is>
      </c>
      <c r="CA328" s="125" t="inlineStr">
        <is>
          <t>CARBON Talent Mapping · Raw</t>
        </is>
      </c>
      <c r="CB328" s="130" t="n">
        <v>20</v>
      </c>
      <c r="CC328" s="131" t="inlineStr">
        <is>
          <t>• This role is intended to get the inbound leads through the website content and branding. That can be converted into full time clients.</t>
        </is>
      </c>
      <c r="CD328" s="131"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CE328" s="131" t="inlineStr">
        <is>
          <t>• Current capabilities: Research, marketing knowledge, creative writing and content development; Industry understanding and audience communication; SEMrush, Google Scholar, Buffer, PowerPoint, Canva and Freepik.</t>
        </is>
      </c>
      <c r="CF328" s="131" t="inlineStr">
        <is>
          <t>• Development priorities: Build target-audience and industry knowledge; Develop Adobe and Acrobat capability.
• Learning and Development Need: BFSI industry and target-audience knowledge sessions, plus Adobe Creative Suite and Acrobat skills training.</t>
        </is>
      </c>
      <c r="CG328" s="131" t="inlineStr">
        <is>
          <t>• Key challenges: Review delays and repeated back-and-forth on content.
• Support required: Faster reviews and clearer expectations for deliverables.</t>
        </is>
      </c>
      <c r="CH328" s="132" t="inlineStr">
        <is>
          <t>Complexity: Evidence reads like A2: Writes blogs, ebooks, infographics, decks and brochures and optimises content for iDEAL's bank audience → matches the start
Autonomy: Evidence reads like A2: Decides own calendars, trackers and decks → matches the start
Accountability: Evidence reads like A3: Accountable for all bank / financial-institution content: website, social media, client decks → moved up 0.5
Leadership: Evidence reads like A1: No guidance or leadership of others described → matches the start
Business Impact: No survey or manager-mapping signal on criticality: kept at the start point.</t>
        </is>
      </c>
      <c r="CI328" s="131"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J328" s="131" t="inlineStr">
        <is>
          <t>Self-identified: Marketing &amp; content · Certification / formal course
For the next role: Marketing &amp; content · Certification / formal course</t>
        </is>
      </c>
      <c r="CK328" s="131" t="inlineStr">
        <is>
          <t>Per-person summary · CARBON Mapping Master</t>
        </is>
      </c>
      <c r="CL328" s="133"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M328" s="134" t="inlineStr">
        <is>
          <t>What the role answers for: Own deliverables · accuracy, TAT.
Accountability &amp; Impact rating: 2.5 of 12 · A2-level impact.
If the work is missed · role-holders' themes: ranking.
Manager talent mapping — Latest rating: Not rated · manager · Potential: Medium · 9-Box Grid placement: Core Contributor.</t>
        </is>
      </c>
      <c r="CN328" s="135" t="n"/>
      <c r="CO328" s="135" t="n">
        <v>2.5</v>
      </c>
      <c r="CP328" s="136" t="inlineStr">
        <is>
          <t>Not rated · manager</t>
        </is>
      </c>
      <c r="CQ328" s="137" t="inlineStr">
        <is>
          <t>Medium</t>
        </is>
      </c>
      <c r="CR328" s="137" t="inlineStr">
        <is>
          <t>Core Contributor</t>
        </is>
      </c>
      <c r="CS328" s="137" t="inlineStr">
        <is>
          <t>Develop in role</t>
        </is>
      </c>
      <c r="CT328" s="137" t="n"/>
      <c r="CU328" s="137" t="n"/>
      <c r="CV328" s="137" t="n"/>
      <c r="CW328" s="137" t="n"/>
      <c r="CX328" s="137" t="n"/>
      <c r="CY328" s="137" t="n"/>
      <c r="CZ328" s="137" t="n"/>
      <c r="DA328" s="119" t="n">
        <v>79</v>
      </c>
      <c r="DB328" s="138" t="inlineStr">
        <is>
          <t>Developing</t>
        </is>
      </c>
      <c r="DC328" s="138" t="n">
        <v>87</v>
      </c>
      <c r="DD328" s="138" t="n">
        <v>62</v>
      </c>
      <c r="DE328" s="138" t="n">
        <v>82</v>
      </c>
      <c r="DF328" s="138" t="n"/>
      <c r="DG328" s="138" t="inlineStr">
        <is>
          <t>Analytics &amp; BI, AI / GenAI, Product &amp; domain</t>
        </is>
      </c>
      <c r="DH328" s="138" t="inlineStr">
        <is>
          <t>A3: 69% of profile — not yet</t>
        </is>
      </c>
      <c r="DI328" s="138" t="inlineStr">
        <is>
          <t>Evidence: Survey + KRAs | Core: Ownership 2/2, Problem solving 1/2, Communication &amp; collaboration 3/2, Client &amp; quality focus 2/2, Learning agility 1/2, Integrity &amp; compliance 2/2 | Future-ready: AI literacy 1/2, Data literacy 1/2, Digital fluency 1/2, Innovation 2/2 | Functional: Digital marketing 3/2, Communication 2/2, Analytics &amp; BI 1/2, AI / GenAI 1/2, Product &amp; domain 1/2, Business acumen 3/2</t>
        </is>
      </c>
      <c r="DJ328" s="111" t="inlineStr">
        <is>
          <t>Marketing &amp; content · Certification / formal course</t>
        </is>
      </c>
      <c r="DK328" s="112" t="inlineStr">
        <is>
          <t>Needs to learn the fundamentals of content marketing</t>
        </is>
      </c>
      <c r="DL328" s="112" t="inlineStr">
        <is>
          <t>Broader Ownership &amp; Cross-functional Exposure</t>
        </is>
      </c>
      <c r="DM328" s="112" t="inlineStr">
        <is>
          <t>Marketing &amp; content · Certification / formal course</t>
        </is>
      </c>
      <c r="DN328" s="112" t="n"/>
      <c r="DO328" s="139" t="inlineStr">
        <is>
          <t>No strong match from survey evidence</t>
        </is>
      </c>
      <c r="DP328" s="126" t="inlineStr">
        <is>
          <t>No material overlap found</t>
        </is>
      </c>
      <c r="DQ328" s="126" t="inlineStr">
        <is>
          <t>Barsha Gloria Gomes · Corporate, Senior Content Marketing Specialist — 0.62; Alisha Sheikh · CARBON, Content Marketing Associate — 0.59; Vasundhara Lella · Datatech, Senior Content Marketing Associate — 0.54</t>
        </is>
      </c>
      <c r="DR328" s="126" t="n"/>
      <c r="DS328" s="126" t="n"/>
      <c r="DT328" s="126" t="n"/>
      <c r="DU328" s="140" t="inlineStr">
        <is>
          <t>Content Marketing Associate in Marketing · iDEAL,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V328"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328"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X328"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8"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328" s="126" t="inlineStr">
        <is>
          <t>0–2 yrs</t>
        </is>
      </c>
      <c r="EA328" s="126" t="inlineStr">
        <is>
          <t>1–3 · 0–3</t>
        </is>
      </c>
      <c r="EB328" s="126" t="inlineStr">
        <is>
          <t>Marketing Associate / Marketing Executive</t>
        </is>
      </c>
      <c r="EC328" s="126" t="inlineStr">
        <is>
          <t>IRIS Vs Market Benchmark — CIM proficiency scale: 2 Active learner · IRIS Vs Competitor Benchmark — SaaS marketing ladder: Marketing Associate</t>
        </is>
      </c>
      <c r="ED328" s="126" t="inlineStr">
        <is>
          <t>CIM Global Professional Marketing Framework — proficiency Aware → Active learner → Able → Accomplished → Authoritative</t>
        </is>
      </c>
      <c r="EE328" s="126" t="inlineStr">
        <is>
          <t>Core 2 · Future 2 · Functional 2 · Leadership not scored</t>
        </is>
      </c>
      <c r="EF328" s="139" t="n"/>
      <c r="EG328" s="126" t="inlineStr">
        <is>
          <t>✓ HRIS: 0.4 yrs, PGDM, 0 direct reports
✓ Survey: 20 of 20 questions answered
✓ KRAs: reported deliverables
✓ Manager mapping: rating, potential, 9-box
✓ Job description</t>
        </is>
      </c>
      <c r="EH328" s="118" t="n"/>
      <c r="EI328" s="118" t="n"/>
      <c r="EJ328" s="118" t="n"/>
      <c r="EK328" s="118" t="inlineStr">
        <is>
          <t>Survey: summary on file · KRAs: not received · Experience: on file</t>
        </is>
      </c>
      <c r="EL328" s="141" t="n"/>
      <c r="EM328" s="142" t="n"/>
      <c r="EN328" s="142" t="n"/>
      <c r="EO328" s="142" t="n"/>
      <c r="EP328" s="142" t="n"/>
      <c r="EQ328" s="143" t="n"/>
      <c r="ER328" s="135" t="n"/>
      <c r="ES328" s="135" t="n"/>
      <c r="ET328" s="135" t="n"/>
      <c r="EU328" s="135" t="n"/>
      <c r="EV328" s="135" t="n"/>
      <c r="EW328" s="135" t="n"/>
      <c r="EX328" s="135" t="n"/>
      <c r="EY328" s="143" t="n"/>
      <c r="EZ328" s="135" t="n"/>
      <c r="FA328" s="135" t="n"/>
      <c r="FB328" s="135" t="n"/>
      <c r="FC328" s="135" t="n"/>
      <c r="FD328" s="135" t="n"/>
    </row>
    <row r="329" ht="300" customHeight="1">
      <c r="A329" s="109" t="inlineStr">
        <is>
          <t>iDEAL</t>
        </is>
      </c>
      <c r="B329" s="110" t="inlineStr">
        <is>
          <t>IRIS0971</t>
        </is>
      </c>
      <c r="C329" s="110" t="inlineStr">
        <is>
          <t>Dnyaneshwar Daund</t>
        </is>
      </c>
      <c r="D329" s="110" t="inlineStr">
        <is>
          <t>Product Management</t>
        </is>
      </c>
      <c r="E329" s="110" t="inlineStr">
        <is>
          <t>RC-127</t>
        </is>
      </c>
      <c r="F329" s="110" t="inlineStr">
        <is>
          <t>Hemant Karale</t>
        </is>
      </c>
      <c r="G329" s="110" t="inlineStr">
        <is>
          <t>IRIS1224</t>
        </is>
      </c>
      <c r="H329" s="110" t="inlineStr">
        <is>
          <t>D1</t>
        </is>
      </c>
      <c r="I329" s="110" t="n">
        <v>5</v>
      </c>
      <c r="J329" s="110" t="n">
        <v>16.2</v>
      </c>
      <c r="K329" s="110" t="n">
        <v>15</v>
      </c>
      <c r="L329" s="110" t="inlineStr">
        <is>
          <t>MMS</t>
        </is>
      </c>
      <c r="M329" s="110" t="n"/>
      <c r="N329" s="111" t="inlineStr">
        <is>
          <t>Product Manager</t>
        </is>
      </c>
      <c r="O329" s="112" t="inlineStr">
        <is>
          <t>Product Manager</t>
        </is>
      </c>
      <c r="P329" s="112" t="inlineStr">
        <is>
          <t>Product Management</t>
        </is>
      </c>
      <c r="Q329" s="112" t="inlineStr">
        <is>
          <t>Product Management</t>
        </is>
      </c>
      <c r="R329" s="112" t="inlineStr">
        <is>
          <t>L5 – Manager</t>
        </is>
      </c>
      <c r="S329" s="154" t="inlineStr">
        <is>
          <t>B2</t>
        </is>
      </c>
      <c r="T329" s="149" t="inlineStr">
        <is>
          <t>Manager</t>
        </is>
      </c>
      <c r="U329" s="149" t="inlineStr">
        <is>
          <t>B</t>
        </is>
      </c>
      <c r="V329" s="112" t="inlineStr">
        <is>
          <t>People Manager</t>
        </is>
      </c>
      <c r="W329" s="153" t="inlineStr">
        <is>
          <t>• Same level</t>
        </is>
      </c>
      <c r="X329" s="112" t="inlineStr">
        <is>
          <t>P4 / M3</t>
        </is>
      </c>
      <c r="Y329" s="112" t="inlineStr">
        <is>
          <t>Senior / Manager</t>
        </is>
      </c>
      <c r="Z329" s="112" t="inlineStr">
        <is>
          <t>4–5</t>
        </is>
      </c>
      <c r="AA329" s="117" t="inlineStr">
        <is>
          <t>B2</t>
        </is>
      </c>
      <c r="AB329" s="118" t="inlineStr">
        <is>
          <t>Band B · Specialist / Manager</t>
        </is>
      </c>
      <c r="AC329" s="118" t="inlineStr">
        <is>
          <t>Manager</t>
        </is>
      </c>
      <c r="AD329" s="118" t="inlineStr">
        <is>
          <t>• Same as the model</t>
        </is>
      </c>
      <c r="AE329" s="118" t="inlineStr">
        <is>
          <t>C2</t>
        </is>
      </c>
      <c r="AF329" s="118" t="inlineStr">
        <is>
          <t>OK</t>
        </is>
      </c>
      <c r="AG329" s="118" t="inlineStr">
        <is>
          <t>No change · already below the manager</t>
        </is>
      </c>
      <c r="AH329" s="118" t="n">
        <v>3</v>
      </c>
      <c r="AI329" s="118" t="n"/>
      <c r="AJ329" s="119" t="inlineStr">
        <is>
          <t>iDEAL · Product Management · Band B · People Manager</t>
        </is>
      </c>
      <c r="AK329" s="120" t="n">
        <v>4.5</v>
      </c>
      <c r="AL329" s="121">
        <f>IFERROR(INDEX(WM_C,MATCH($AJ329,WM_KEY,0)),"")</f>
        <v>0.32</v>
      </c>
      <c r="AM329" s="122">
        <f>IF(OR(AK329="",AL329=""),"",AK329*AL329)</f>
        <v>1.44</v>
      </c>
      <c r="AN329" s="120" t="n">
        <v>4.5</v>
      </c>
      <c r="AO329" s="121">
        <f>IFERROR(INDEX(WM_AU,MATCH($AJ329,WM_KEY,0)),"")</f>
        <v>0.23</v>
      </c>
      <c r="AP329" s="122">
        <f>IF(OR(AN329="",AO329=""),"",AN329*AO329)</f>
        <v>1.035</v>
      </c>
      <c r="AQ329" s="120" t="n">
        <v>5</v>
      </c>
      <c r="AR329" s="121">
        <f>IFERROR(INDEX(WM_AC,MATCH($AJ329,WM_KEY,0)),"")</f>
        <v>0.11</v>
      </c>
      <c r="AS329" s="122">
        <f>IF(OR(AQ329="",AR329=""),"",AQ329*AR329)</f>
        <v>0.55</v>
      </c>
      <c r="AT329" s="120" t="n">
        <v>4</v>
      </c>
      <c r="AU329" s="121">
        <f>IFERROR(INDEX(WM_L,MATCH($AJ329,WM_KEY,0)),"")</f>
        <v>0.15</v>
      </c>
      <c r="AV329" s="122">
        <f>IF(OR(AT329="",AU329=""),"",AT329*AU329)</f>
        <v>0.6</v>
      </c>
      <c r="AW329" s="120" t="n">
        <v>9</v>
      </c>
      <c r="AX329" s="121">
        <f>IFERROR(INDEX(WM_E,MATCH($AJ329,WM_KEY,0)),"")</f>
        <v>0.1</v>
      </c>
      <c r="AY329" s="122">
        <f>IF(OR(AW329="",AX329=""),"",AW329*AX329)</f>
        <v>0.9</v>
      </c>
      <c r="AZ329" s="123" t="n">
        <v>5</v>
      </c>
      <c r="BA329" s="121">
        <f>IFERROR(INDEX(WM_BI,MATCH($AJ329,WM_KEY,0)),"")</f>
        <v>0.09</v>
      </c>
      <c r="BB329" s="122">
        <f>IF(OR(AZ329="",BA329=""),"",AZ329*BA329)</f>
        <v>0.45</v>
      </c>
      <c r="BC329" s="122">
        <f>IF(COUNT(AM329,AP329,AS329,AV329,AY329,BB329)&lt;6,"",SUM(AM329,AP329,AS329,AV329,AY329,BB329))</f>
        <v>4.975</v>
      </c>
      <c r="BD329" s="122" t="str">
        <f>IF(BC329="","",INDEX({"A1","A2","A3","B1","B2","B3","C1","C2","D1","D2","E1","E2"},MAX(1,MIN(12,ROUND(BC329,0)))))</f>
        <v>B2</v>
      </c>
      <c r="BE329" s="154" t="inlineStr">
        <is>
          <t>B2</t>
        </is>
      </c>
      <c r="BF329" s="124" t="inlineStr">
        <is>
          <t>The score decided the level</t>
        </is>
      </c>
      <c r="BG329" s="125" t="inlineStr">
        <is>
          <t>Weights: Complexity 32% · Autonomy 23% · Leadership 15% · Accountability 11% · Experience 10% · Business impact 9%
Why: a manager's results come through the team, so Leadership rises to 15% and Complexity falls; autonomy, accountability and impact rise.
Type of work in the department: product roles decide trade-offs, so Autonomy +5 and Complexity −5.
Live: change the department's row on the Weightage Matrix and these weights, the points and the score update.</t>
        </is>
      </c>
      <c r="BH329" s="125" t="inlineStr">
        <is>
          <t>At build: Complexity 1.44 + Autonomy 1.04 + Accountability 0.55 + Leadership 0.60 + Experience 0.90 + Business impact 0.45
= 4.97 points → nearest level 5 = B2
Final level: B2 · same as the score</t>
        </is>
      </c>
      <c r="BI329" s="125" t="inlineStr">
        <is>
          <t>No rule applied: the score decides.</t>
        </is>
      </c>
      <c r="BJ329" s="125" t="inlineStr">
        <is>
          <t>—</t>
        </is>
      </c>
      <c r="BK329" s="126" t="n"/>
      <c r="BL329" s="126" t="inlineStr">
        <is>
          <t>High</t>
        </is>
      </c>
      <c r="BM329" s="126" t="n"/>
      <c r="BN329" s="125" t="inlineStr">
        <is>
          <t>Stable · moves in fewer than 5 of 30 weight tests</t>
        </is>
      </c>
      <c r="BO329" s="148" t="inlineStr">
        <is>
          <t>Rated 4.5 of 12 · between B1 and B2
Start: 5.0 · manager / senior specialist title
Evidence reads like B1: Researches regulatory mandates, translates them into product requirements, delivers and implements across several regions → moved down 0.5
KRA: “1. Manage CIMS Report development and delivery with less than 4 defects/ Escalations in a year 2. Manage EBR Report development and…”
Market: B1 = Domain specialist work · B2 = Hardest problems in the domain</t>
        </is>
      </c>
      <c r="BP329" s="129" t="inlineStr">
        <is>
          <t>Rated 4.5 of 12 · between B1 and B2
Start: 5.0 · manager / senior specialist title
Evidence reads like B1: Decides on new mandate research and iDEAL opportunities; work prioritisation and client problem-solving → moved down 0.5
Market: B1 = Technical / QC / client calls for the domain · B2 = Allocates people and sets team priorities</t>
        </is>
      </c>
      <c r="BQ329" s="129" t="inlineStr">
        <is>
          <t>Rated 5 of 12
Start: 4.5 · manager / senior specialist title; 5 direct reports, 6 people below
Evidence reads like B2: Accountable for on-time delivery and implementation, report accuracy and the team's support quality → moved up 0.5
KRA: “1. Manage CIMS Report development and delivery with less than 4 defects/ Escalations in a year 2. Manage EBR Report development and…”
Market: B2 = One team or a client portfolio</t>
        </is>
      </c>
      <c r="BR329" s="129" t="inlineStr">
        <is>
          <t>Rated 4 of 12
Start: 4.0
Evidence reads like B1: Team management and grooming listed; five direct reports → matches the start
Team: 5 direct reports · People Manager
Market: B1 = IC: mentors and reviews · People: hands-on team lead of 3–5</t>
        </is>
      </c>
      <c r="BS329" s="129" t="inlineStr">
        <is>
          <t>Rated 9 of 12
Experience: 16.2 yrs total · 1.2 before IRIS + 15.0 at IRIS = 8.6 on the experience scale
Qualification: MMS · postgraduate, relevant to the work → +0.5
Market: B2 roles typically have 6–10 yrs · IRIS guide 6–9</t>
        </is>
      </c>
      <c r="BT329"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329" s="124"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BV329" s="125" t="inlineStr">
        <is>
          <t>1. Manage 15 EBR report development, delivery 
2. Manage complete applicable CIMS report development, delivery
3. Manage project kick-offs for important clients · Warwyck, SARB</t>
        </is>
      </c>
      <c r="BW329" s="125"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BX329" s="125" t="inlineStr">
        <is>
          <t>5</t>
        </is>
      </c>
      <c r="BY329" s="125" t="n"/>
      <c r="BZ329" s="125" t="inlineStr">
        <is>
          <t>Received · manager annual, quarterly, self</t>
        </is>
      </c>
      <c r="CA329" s="125" t="inlineStr">
        <is>
          <t>Talent Mapping · iDEAL</t>
        </is>
      </c>
      <c r="CB329" s="130" t="n">
        <v>20</v>
      </c>
      <c r="CC329" s="128" t="inlineStr">
        <is>
          <t>Full survey answers not in the files received · How We Grow export needed · HR</t>
        </is>
      </c>
      <c r="CD329" s="131" t="inlineStr">
        <is>
          <t>—</t>
        </is>
      </c>
      <c r="CE329" s="131" t="inlineStr">
        <is>
          <t>—</t>
        </is>
      </c>
      <c r="CF329" s="131" t="inlineStr">
        <is>
          <t>—</t>
        </is>
      </c>
      <c r="CG329" s="131" t="inlineStr">
        <is>
          <t>—</t>
        </is>
      </c>
      <c r="CH329" s="132" t="inlineStr">
        <is>
          <t>Complexity: Evidence reads like B1: Researches regulatory mandates, translates them into product requirements, delivers and implements across several regions → moved down 0.5
Autonomy: Evidence reads like B1: Decides on new mandate research and iDEAL opportunities; work prioritisation and client problem-solving → moved down 0.5
Accountability: Evidence reads like B2: Accountable for on-time delivery and implementation, report accuracy and the team's support quality → moved up 0.5
Leadership: Evidence reads like B1: Team management and grooming listed; five direct reports → matches the start
Business Impact: No survey or manager-mapping signal on criticality: kept at the start point.</t>
        </is>
      </c>
      <c r="CI329" s="131"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J329" s="131" t="inlineStr">
        <is>
          <t>Self-identified: Product &amp; tool knowledge · Strategy &amp; business acumen · Broader exposure &amp; ownership
For the next role: Technical depth &amp; architecture · Data, SQL &amp; analytics · Product &amp; tool knowledge · Strategy &amp; business acumen · Broader exposure &amp; ownership</t>
        </is>
      </c>
      <c r="CK329" s="128" t="inlineStr">
        <is>
          <t>Full survey answers not in the files received · How We Grow export needed · HR</t>
        </is>
      </c>
      <c r="CL329" s="133"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M329" s="134" t="inlineStr">
        <is>
          <t>What the role answers for: One team or a client portfolio.
Accountability &amp; Impact rating: 5 of 12 · B2-level impact.
Leads 5 direct reports.
If the work is missed · role-holders' themes: delays · client · revenue.
Measured on · manager-set KRA themes: development participation · cash · market requirements · tech learning · support organizational · profitability.
Manager talent mapping — Latest rating: 5 · 9-Box Grid placement: Not placed · manager.</t>
        </is>
      </c>
      <c r="CN329" s="135" t="n"/>
      <c r="CO329" s="135" t="n">
        <v>5</v>
      </c>
      <c r="CP329" s="136" t="n">
        <v>5</v>
      </c>
      <c r="CQ329" s="137" t="inlineStr">
        <is>
          <t>—</t>
        </is>
      </c>
      <c r="CR329" s="137" t="inlineStr">
        <is>
          <t>Not placed · manager</t>
        </is>
      </c>
      <c r="CS329" s="137" t="inlineStr">
        <is>
          <t>Ready in 6–12 months</t>
        </is>
      </c>
      <c r="CT329" s="137" t="inlineStr">
        <is>
          <t>Yes</t>
        </is>
      </c>
      <c r="CU329" s="137" t="n"/>
      <c r="CV329" s="137" t="n"/>
      <c r="CW329" s="137" t="n"/>
      <c r="CX329" s="137" t="n"/>
      <c r="CY329" s="137" t="n"/>
      <c r="CZ329" s="137" t="n"/>
      <c r="DA329" s="119" t="n">
        <v>105</v>
      </c>
      <c r="DB329" s="138" t="inlineStr">
        <is>
          <t>Meets the level</t>
        </is>
      </c>
      <c r="DC329" s="138" t="n">
        <v>110</v>
      </c>
      <c r="DD329" s="138" t="n">
        <v>100</v>
      </c>
      <c r="DE329" s="138" t="n">
        <v>103</v>
      </c>
      <c r="DF329" s="138" t="n">
        <v>105</v>
      </c>
      <c r="DG329" s="138" t="inlineStr">
        <is>
          <t>Analytics &amp; BI</t>
        </is>
      </c>
      <c r="DH329" s="138" t="inlineStr">
        <is>
          <t>B3: 94% of profile — ready on competencies</t>
        </is>
      </c>
      <c r="DI329" s="138" t="inlineStr">
        <is>
          <t>Evidence: Survey + KRAs | Core: Ownership 5/3, Problem solving 3/3, Communication &amp; collaboration 4/3, Client &amp; quality focus 5/3, Learning agility 3/3, Integrity &amp; compliance 3/3 | Future-ready: AI literacy 3/3, Data literacy 3/3, Digital fluency 3/3, Innovation 3/3 | Functional: Product &amp; domain 5/4, Requirements 4/4, Analytics &amp; BI 3/4, Business acumen 4/4, Stakeholder mgmt 5/4, AI / GenAI 4/4 | Leadership: Developing people 3/3, Decision making 3/3, Strategic acumen 3/3, Influence &amp; change 4/3</t>
        </is>
      </c>
      <c r="DJ329" s="111" t="inlineStr">
        <is>
          <t>Product &amp; tool knowledge · Strategy &amp; business acumen · Broader exposure &amp; ownership</t>
        </is>
      </c>
      <c r="DK329" s="112" t="inlineStr">
        <is>
          <t>Training on the effective utilization of AI tools.</t>
        </is>
      </c>
      <c r="DL329" s="112" t="inlineStr">
        <is>
          <t>Project, Program &amp; Agile Management; Strategic Thinking &amp; Business Acumen; Broader Ownership &amp; Cross-functional Exposure</t>
        </is>
      </c>
      <c r="DM329" s="112" t="inlineStr">
        <is>
          <t>Technical depth &amp; architecture · Data, SQL &amp; analytics · Product &amp; tool knowledge · Strategy &amp; business acumen · Broader exposure &amp; ownership</t>
        </is>
      </c>
      <c r="DN329" s="112" t="n"/>
      <c r="DO329" s="139" t="inlineStr">
        <is>
          <t>No strong match from survey evidence</t>
        </is>
      </c>
      <c r="DP329" s="126" t="inlineStr">
        <is>
          <t>No material overlap found</t>
        </is>
      </c>
      <c r="DQ329" s="126" t="inlineStr">
        <is>
          <t>Sumit Jain · iFile, Senior Product Manager — 0.45; Priyadarsini Kairali · CARBON, Associate Product Manager – POD Lead — 0.30; Gaurav Bansal · Datatech, Associate Product Manager — 0.29</t>
        </is>
      </c>
      <c r="DR329" s="126" t="inlineStr">
        <is>
          <t>Below norm</t>
        </is>
      </c>
      <c r="DS329" s="126" t="inlineStr">
        <is>
          <t>Team smaller than the norm for this level — merge with a peer team, widen scope, or treat as a POD Lead.</t>
        </is>
      </c>
      <c r="DT329" s="126" t="n"/>
      <c r="DU329" s="140" t="inlineStr">
        <is>
          <t>Product Manager in Product Management · iDEAL,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5 direct reports.</t>
        </is>
      </c>
      <c r="DV329" s="137"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W329"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X329"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29" s="139" t="inlineStr">
        <is>
          <t>Market level: P4 / M3 · SFIA 4–5
Typical title: Manager
At peers: IRIS Vs Competitor Benchmark — SaaS product ladder: Senior PM
Typical experience: 6–10 yrs · IRIS guide 6–9
Standard: Pragmatic Institute Framework; AIPMM</t>
        </is>
      </c>
      <c r="DZ329" s="126" t="inlineStr">
        <is>
          <t>6–9 yrs</t>
        </is>
      </c>
      <c r="EA329" s="126" t="inlineStr">
        <is>
          <t>7–10 · 6–11</t>
        </is>
      </c>
      <c r="EB329" s="126" t="inlineStr">
        <is>
          <t>Manager</t>
        </is>
      </c>
      <c r="EC329" s="126" t="inlineStr">
        <is>
          <t>IRIS Vs Competitor Benchmark — SaaS product ladder: Senior PM</t>
        </is>
      </c>
      <c r="ED329" s="126" t="inlineStr">
        <is>
          <t>Pragmatic Institute Framework · 37 activities, 7 categories; AIPMM</t>
        </is>
      </c>
      <c r="EE329" s="126" t="inlineStr">
        <is>
          <t>Core 3 · Future 3 · Functional 4 · Leadership 3</t>
        </is>
      </c>
      <c r="EF329" s="139" t="n"/>
      <c r="EG329" s="126" t="inlineStr">
        <is>
          <t>✓ HRIS: 16.2 yrs, MMS, 5 direct reports
✓ Survey: 20 of 20 questions answered
✓ KRAs: self, manager-set, quarterly
✓ Manager mapping: rating, 9-box — filled from talent-mapping files: rating · tentative Q1
✗ Job description: not on file</t>
        </is>
      </c>
      <c r="EH329" s="118" t="n"/>
      <c r="EI329" s="118" t="n"/>
      <c r="EJ329" s="118" t="n"/>
      <c r="EK329" s="118" t="inlineStr">
        <is>
          <t>Survey: answered · full text needed · KRAs: received · Experience: on file</t>
        </is>
      </c>
      <c r="EL329" s="141" t="n"/>
      <c r="EM329" s="142" t="n"/>
      <c r="EN329" s="142" t="n"/>
      <c r="EO329" s="142" t="n"/>
      <c r="EP329" s="142" t="n"/>
      <c r="EQ329" s="143" t="n"/>
      <c r="ER329" s="135" t="n"/>
      <c r="ES329" s="135" t="n"/>
      <c r="ET329" s="135" t="n"/>
      <c r="EU329" s="135" t="n"/>
      <c r="EV329" s="135" t="n"/>
      <c r="EW329" s="135" t="n"/>
      <c r="EX329" s="135" t="n"/>
      <c r="EY329" s="143" t="n"/>
      <c r="EZ329" s="135" t="n"/>
      <c r="FA329" s="135" t="n"/>
      <c r="FB329" s="135" t="n"/>
      <c r="FC329" s="135" t="n"/>
      <c r="FD329" s="135" t="n"/>
    </row>
    <row r="330" ht="300" customHeight="1">
      <c r="A330" s="109" t="inlineStr">
        <is>
          <t>iDEAL</t>
        </is>
      </c>
      <c r="B330" s="110" t="inlineStr">
        <is>
          <t>IRIS1158</t>
        </is>
      </c>
      <c r="C330" s="110" t="inlineStr">
        <is>
          <t>Yuvraj Kharchane</t>
        </is>
      </c>
      <c r="D330" s="110" t="inlineStr">
        <is>
          <t>Product Management</t>
        </is>
      </c>
      <c r="E330" s="110" t="inlineStr">
        <is>
          <t>RC-127</t>
        </is>
      </c>
      <c r="F330" s="110" t="inlineStr">
        <is>
          <t>Hemant Karale</t>
        </is>
      </c>
      <c r="G330" s="110" t="inlineStr">
        <is>
          <t>IRIS1224</t>
        </is>
      </c>
      <c r="H330" s="110" t="inlineStr">
        <is>
          <t>D1</t>
        </is>
      </c>
      <c r="I330" s="110" t="n">
        <v>6</v>
      </c>
      <c r="J330" s="110" t="n">
        <v>14.3</v>
      </c>
      <c r="K330" s="110" t="n">
        <v>14.3</v>
      </c>
      <c r="L330" s="110" t="inlineStr">
        <is>
          <t>MBA</t>
        </is>
      </c>
      <c r="M330" s="110" t="n"/>
      <c r="N330" s="111" t="inlineStr">
        <is>
          <t>Product Manager</t>
        </is>
      </c>
      <c r="O330" s="112" t="inlineStr">
        <is>
          <t>Product Manager</t>
        </is>
      </c>
      <c r="P330" s="112" t="inlineStr">
        <is>
          <t>Product Management</t>
        </is>
      </c>
      <c r="Q330" s="112" t="inlineStr">
        <is>
          <t>Product Management</t>
        </is>
      </c>
      <c r="R330" s="112" t="inlineStr">
        <is>
          <t>L5 – Manager</t>
        </is>
      </c>
      <c r="S330" s="154" t="inlineStr">
        <is>
          <t>B2</t>
        </is>
      </c>
      <c r="T330" s="149" t="inlineStr">
        <is>
          <t>Manager</t>
        </is>
      </c>
      <c r="U330" s="149" t="inlineStr">
        <is>
          <t>B</t>
        </is>
      </c>
      <c r="V330" s="112" t="inlineStr">
        <is>
          <t>People Manager</t>
        </is>
      </c>
      <c r="W330" s="153" t="inlineStr">
        <is>
          <t>• Same level</t>
        </is>
      </c>
      <c r="X330" s="112" t="inlineStr">
        <is>
          <t>P4 / M3</t>
        </is>
      </c>
      <c r="Y330" s="112" t="inlineStr">
        <is>
          <t>Senior / Manager</t>
        </is>
      </c>
      <c r="Z330" s="112" t="inlineStr">
        <is>
          <t>4–5</t>
        </is>
      </c>
      <c r="AA330" s="117" t="inlineStr">
        <is>
          <t>B2</t>
        </is>
      </c>
      <c r="AB330" s="118" t="inlineStr">
        <is>
          <t>Band B · Specialist / Manager</t>
        </is>
      </c>
      <c r="AC330" s="118" t="inlineStr">
        <is>
          <t>Manager</t>
        </is>
      </c>
      <c r="AD330" s="118" t="inlineStr">
        <is>
          <t>• Same as the model</t>
        </is>
      </c>
      <c r="AE330" s="118" t="inlineStr">
        <is>
          <t>C2</t>
        </is>
      </c>
      <c r="AF330" s="118" t="inlineStr">
        <is>
          <t>OK</t>
        </is>
      </c>
      <c r="AG330" s="118" t="inlineStr">
        <is>
          <t>No change · already below the manager</t>
        </is>
      </c>
      <c r="AH330" s="118" t="n">
        <v>3</v>
      </c>
      <c r="AI330" s="118" t="n"/>
      <c r="AJ330" s="119" t="inlineStr">
        <is>
          <t>iDEAL · Product Management · Band B · People Manager</t>
        </is>
      </c>
      <c r="AK330" s="120" t="n">
        <v>5</v>
      </c>
      <c r="AL330" s="121">
        <f>IFERROR(INDEX(WM_C,MATCH($AJ330,WM_KEY,0)),"")</f>
        <v>0.32</v>
      </c>
      <c r="AM330" s="122">
        <f>IF(OR(AK330="",AL330=""),"",AK330*AL330)</f>
        <v>1.6</v>
      </c>
      <c r="AN330" s="120" t="n">
        <v>5</v>
      </c>
      <c r="AO330" s="121">
        <f>IFERROR(INDEX(WM_AU,MATCH($AJ330,WM_KEY,0)),"")</f>
        <v>0.23</v>
      </c>
      <c r="AP330" s="122">
        <f>IF(OR(AN330="",AO330=""),"",AN330*AO330)</f>
        <v>1.15</v>
      </c>
      <c r="AQ330" s="120" t="n">
        <v>5</v>
      </c>
      <c r="AR330" s="121">
        <f>IFERROR(INDEX(WM_AC,MATCH($AJ330,WM_KEY,0)),"")</f>
        <v>0.11</v>
      </c>
      <c r="AS330" s="122">
        <f>IF(OR(AQ330="",AR330=""),"",AQ330*AR330)</f>
        <v>0.55</v>
      </c>
      <c r="AT330" s="120" t="n">
        <v>4.5</v>
      </c>
      <c r="AU330" s="121">
        <f>IFERROR(INDEX(WM_L,MATCH($AJ330,WM_KEY,0)),"")</f>
        <v>0.15</v>
      </c>
      <c r="AV330" s="122">
        <f>IF(OR(AT330="",AU330=""),"",AT330*AU330)</f>
        <v>0.675</v>
      </c>
      <c r="AW330" s="120" t="n">
        <v>8.5</v>
      </c>
      <c r="AX330" s="121">
        <f>IFERROR(INDEX(WM_E,MATCH($AJ330,WM_KEY,0)),"")</f>
        <v>0.1</v>
      </c>
      <c r="AY330" s="122">
        <f>IF(OR(AW330="",AX330=""),"",AW330*AX330)</f>
        <v>0.85</v>
      </c>
      <c r="AZ330" s="123" t="n">
        <v>5.5</v>
      </c>
      <c r="BA330" s="121">
        <f>IFERROR(INDEX(WM_BI,MATCH($AJ330,WM_KEY,0)),"")</f>
        <v>0.09</v>
      </c>
      <c r="BB330" s="122">
        <f>IF(OR(AZ330="",BA330=""),"",AZ330*BA330)</f>
        <v>0.495</v>
      </c>
      <c r="BC330" s="122">
        <f>IF(COUNT(AM330,AP330,AS330,AV330,AY330,BB330)&lt;6,"",SUM(AM330,AP330,AS330,AV330,AY330,BB330))</f>
        <v>5.32</v>
      </c>
      <c r="BD330" s="122" t="str">
        <f>IF(BC330="","",INDEX({"A1","A2","A3","B1","B2","B3","C1","C2","D1","D2","E1","E2"},MAX(1,MIN(12,ROUND(BC330,0)))))</f>
        <v>B2</v>
      </c>
      <c r="BE330" s="154" t="inlineStr">
        <is>
          <t>B2</t>
        </is>
      </c>
      <c r="BF330" s="124" t="inlineStr">
        <is>
          <t>The score decided the level</t>
        </is>
      </c>
      <c r="BG330" s="125" t="inlineStr">
        <is>
          <t>Weights: Complexity 32% · Autonomy 23% · Leadership 15% · Accountability 11% · Experience 10% · Business impact 9%
Why: a manager's results come through the team, so Leadership rises to 15% and Complexity falls; autonomy, accountability and impact rise.
Type of work in the department: product roles decide trade-offs, so Autonomy +5 and Complexity −5.
Live: change the department's row on the Weightage Matrix and these weights, the points and the score update.</t>
        </is>
      </c>
      <c r="BH330" s="125" t="inlineStr">
        <is>
          <t>At build: Complexity 1.60 + Autonomy 1.15 + Accountability 0.55 + Leadership 0.67 + Experience 0.85 + Business impact 0.49
= 5.32 points → nearest level 5 = B2
Final level: B2 · same as the score</t>
        </is>
      </c>
      <c r="BI330" s="125" t="inlineStr">
        <is>
          <t>No rule applied: the score decides.</t>
        </is>
      </c>
      <c r="BJ330" s="125" t="inlineStr">
        <is>
          <t>—</t>
        </is>
      </c>
      <c r="BK330" s="126" t="n"/>
      <c r="BL330" s="126" t="inlineStr">
        <is>
          <t>Medium</t>
        </is>
      </c>
      <c r="BM330" s="126" t="n"/>
      <c r="BN330" s="125" t="inlineStr">
        <is>
          <t>Stable · moves in fewer than 5 of 30 weight tests</t>
        </is>
      </c>
      <c r="BO330" s="148" t="inlineStr">
        <is>
          <t>Rated 5 of 12
Start: 5.0 · manager / senior specialist title
Evidence reads like B2: Combines product delivery, client relationships, renewals, billing, proposals and EU business development in regulatory reporting → matches the start
KRA: “1. Manage EBR Report development and delivery with less than 4 defects/ Escalations in a year 2. Revenue Goal: Close &gt;= 10 EBR clients,…”
Market: B2 = Hardest problems in the domain</t>
        </is>
      </c>
      <c r="BP330" s="129" t="inlineStr">
        <is>
          <t>Rated 5 of 12
Start: 5.0 · manager / senior specialist title
Evidence reads like B2: Decides delivery matters, day-to-day operations and commercial negotiations with clients → matches the start
Market: B2 = Allocates people and sets team priorities</t>
        </is>
      </c>
      <c r="BQ330" s="129" t="inlineStr">
        <is>
          <t>Rated 5 of 12
Start: 5.0 · manager / senior specialist title; 6 direct reports
Evidence reads like B2: own survey / KRA answers · summarised by the rater; not quoted → matches the start
KRA: “1. Manage EBR Report development and delivery with less than 4 defects/ Escalations in a year 2. Revenue Goal: Close &gt;= 10 EBR clients,…”
Market: B2 = One team or a client portfolio</t>
        </is>
      </c>
      <c r="BR330" s="129" t="inlineStr">
        <is>
          <t>Rated 4.5 of 12 · between B1 and B2
Start: 5.0
Evidence reads like B1: Six direct reports in HR data; text does not describe managing them → moved down 0.5
Team: 6 direct reports · People Manager
Market: B1 = IC: mentors and reviews · People: hands-on team lead of 3–5 · B2 = IC: guides others in the domain · People: manages a team of 6+</t>
        </is>
      </c>
      <c r="BS330" s="129" t="inlineStr">
        <is>
          <t>Rated 8.5 of 12 · between C2 and D1
Experience: 14.3 yrs total · 14.3 at IRIS; none recorded before IRIS = 7.9 on the experience scale
Qualification: MBA · postgraduate, relevant to the work → +0.5
Market: B2 roles typically have 6–10 yrs · IRIS guide 6–9</t>
        </is>
      </c>
      <c r="BT330"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330" s="124"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BV330" s="125" t="inlineStr">
        <is>
          <t>1. Manage 15 EBR report development, delivery 
2. Close &gt; 3 EBR clients
3. Generate 6 qualified leads</t>
        </is>
      </c>
      <c r="BW330" s="125"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BX330" s="125" t="inlineStr">
        <is>
          <t>5</t>
        </is>
      </c>
      <c r="BY330" s="125" t="n"/>
      <c r="BZ330" s="125" t="inlineStr">
        <is>
          <t>Received · manager annual, quarterly, self</t>
        </is>
      </c>
      <c r="CA330" s="125" t="inlineStr">
        <is>
          <t>Talent Mapping · iDEAL</t>
        </is>
      </c>
      <c r="CB330" s="130" t="n">
        <v>20</v>
      </c>
      <c r="CC330" s="128" t="inlineStr">
        <is>
          <t>Full survey answers not in the files received · How We Grow export needed · HR</t>
        </is>
      </c>
      <c r="CD330" s="131" t="inlineStr">
        <is>
          <t>—</t>
        </is>
      </c>
      <c r="CE330" s="131" t="inlineStr">
        <is>
          <t>—</t>
        </is>
      </c>
      <c r="CF330" s="131" t="inlineStr">
        <is>
          <t>—</t>
        </is>
      </c>
      <c r="CG330" s="131" t="inlineStr">
        <is>
          <t>—</t>
        </is>
      </c>
      <c r="CH330" s="132" t="inlineStr">
        <is>
          <t>Complexity: Evidence reads like B2: Combines product delivery, client relationships, renewals, billing, proposals and EU business development in regulatory reporting → matches the start
Autonomy: Evidence reads like B2: Decides delivery matters, day-to-day operations and commercial negotiations with clients → matches the start
Accountability: Evidence reads like B2: own survey / KRA answers · summarised by the rater; not quoted → matches the start
Leadership: Evidence reads like B1: Six direct reports in HR data; text does not describe managing them → moved down 0.5
Business Impact: Moved +0.5: the survey / manager mapping marks it business-critical.</t>
        </is>
      </c>
      <c r="CI330" s="131"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J330" s="131" t="inlineStr">
        <is>
          <t>Self-identified: Leadership &amp; people management · Product &amp; tool knowledge · Client, sales &amp; stakeholders · Strategy &amp; business acumen · Broader exposure &amp; ownership
For the next role: Leadership &amp; people management · Product &amp; tool knowledge · Client, sales &amp; stakeholders · Strategy &amp; business acumen · Broader exposure &amp; ownership</t>
        </is>
      </c>
      <c r="CK330" s="128" t="inlineStr">
        <is>
          <t>Full survey answers not in the files received · How We Grow export needed · HR</t>
        </is>
      </c>
      <c r="CL330" s="133"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M330" s="134" t="inlineStr">
        <is>
          <t>What the role answers for: One team or a client portfolio.
Accountability &amp; Impact rating: 5 of 12 · B2-level impact.
Leads 6 direct reports.
From the survey and manager mapping — critical role: yes; successor named: no.
If the work is missed · role-holders' themes: delays · client · revenue.
Measured on · manager-set KRA themes: development participation · cash · market requirements · tech learning · support organizational · profitability.
Manager talent mapping — Latest rating: 5 · Potential: High · 9-Box Grid placement: Core Contributor.</t>
        </is>
      </c>
      <c r="CN330" s="135" t="n"/>
      <c r="CO330" s="135" t="n">
        <v>5.5</v>
      </c>
      <c r="CP330" s="136" t="n">
        <v>5</v>
      </c>
      <c r="CQ330" s="137" t="inlineStr">
        <is>
          <t>High</t>
        </is>
      </c>
      <c r="CR330" s="137" t="inlineStr">
        <is>
          <t>Core Contributor</t>
        </is>
      </c>
      <c r="CS330" s="137" t="inlineStr">
        <is>
          <t>Ready now</t>
        </is>
      </c>
      <c r="CT330" s="137" t="inlineStr">
        <is>
          <t>Yes</t>
        </is>
      </c>
      <c r="CU330" s="137" t="inlineStr">
        <is>
          <t>Yes</t>
        </is>
      </c>
      <c r="CV330" s="137" t="n"/>
      <c r="CW330" s="137" t="n"/>
      <c r="CX330" s="137" t="inlineStr">
        <is>
          <t>Medium · critical role Yes · only this person — · successor named No</t>
        </is>
      </c>
      <c r="CY330" s="137" t="inlineStr">
        <is>
          <t>Dnyaneshwar Daund · B2, iDEAL · Sumit Jain · B3, iFile · Farzad Wadia · B2, CARBON</t>
        </is>
      </c>
      <c r="CZ330" s="137" t="inlineStr">
        <is>
          <t>Name a successor; document the key process; cross-train one person</t>
        </is>
      </c>
      <c r="DA330" s="119" t="n">
        <v>108</v>
      </c>
      <c r="DB330" s="138" t="inlineStr">
        <is>
          <t>Exceeds — ready for stretch</t>
        </is>
      </c>
      <c r="DC330" s="138" t="n">
        <v>110</v>
      </c>
      <c r="DD330" s="138" t="n">
        <v>100</v>
      </c>
      <c r="DE330" s="138" t="n">
        <v>109</v>
      </c>
      <c r="DF330" s="138" t="n">
        <v>110</v>
      </c>
      <c r="DG330" s="138" t="inlineStr">
        <is>
          <t>Analytics &amp; BI</t>
        </is>
      </c>
      <c r="DH330" s="138" t="inlineStr">
        <is>
          <t>B3: 98% of profile — ready on competencies</t>
        </is>
      </c>
      <c r="DI330" s="138" t="inlineStr">
        <is>
          <t>Evidence: Survey + KRAs | Core: Ownership 5/3, Problem solving 3/3, Communication &amp; collaboration 4/3, Client &amp; quality focus 5/3, Learning agility 3/3, Integrity &amp; compliance 3/3 | Future-ready: AI literacy 3/3, Data literacy 3/3, Digital fluency 3/3, Innovation 3/3 | Functional: Product &amp; domain 5/4, Requirements 5/4, Analytics &amp; BI 3/4, Business acumen 5/4, Stakeholder mgmt 5/4, AI / GenAI 4/4 | Leadership: Developing people 3/3, Decision making 3/3, Strategic acumen 4/3, Influence &amp; change 4/3</t>
        </is>
      </c>
      <c r="DJ330" s="111" t="inlineStr">
        <is>
          <t>Leadership &amp; people management · Product &amp; tool knowledge · Client, sales &amp; stakeholders · Strategy &amp; business acumen · Broader exposure &amp; ownership</t>
        </is>
      </c>
      <c r="DK330" s="112" t="inlineStr">
        <is>
          <t>Product discovery &amp; prioritisation, Information research</t>
        </is>
      </c>
      <c r="DL330" s="112" t="inlineStr">
        <is>
          <t>People Leadership &amp; Mentoring; Strategic Thinking &amp; Business Acumen; Sales, Negotiation &amp; Account Growth</t>
        </is>
      </c>
      <c r="DM330" s="112" t="inlineStr">
        <is>
          <t>Leadership &amp; people management · Product &amp; tool knowledge · Client, sales &amp; stakeholders · Strategy &amp; business acumen · Broader exposure &amp; ownership</t>
        </is>
      </c>
      <c r="DN330" s="112" t="inlineStr">
        <is>
          <t>Leadership development: strategic thinking, cross-functional influence, financial/business acumen, succession &amp; talent development, change management, executive communication</t>
        </is>
      </c>
      <c r="DO330" s="139" t="inlineStr">
        <is>
          <t>No strong match from survey evidence</t>
        </is>
      </c>
      <c r="DP330" s="126" t="inlineStr">
        <is>
          <t>No material overlap found</t>
        </is>
      </c>
      <c r="DQ330" s="126" t="inlineStr">
        <is>
          <t>No close match in other businesses</t>
        </is>
      </c>
      <c r="DR330" s="126" t="inlineStr">
        <is>
          <t>Within norm</t>
        </is>
      </c>
      <c r="DS330" s="126" t="n"/>
      <c r="DT330" s="126" t="n"/>
      <c r="DU330" s="140" t="inlineStr">
        <is>
          <t>Product Manager in Product Management · iDEAL,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6 direct reports.</t>
        </is>
      </c>
      <c r="DV330" s="137"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W330"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X330"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30" s="139" t="inlineStr">
        <is>
          <t>Market level: P4 / M3 · SFIA 4–5
Typical title: Manager
At peers: IRIS Vs Competitor Benchmark — SaaS product ladder: Senior PM
Typical experience: 6–10 yrs · IRIS guide 6–9
Standard: Pragmatic Institute Framework; AIPMM</t>
        </is>
      </c>
      <c r="DZ330" s="126" t="inlineStr">
        <is>
          <t>6–9 yrs</t>
        </is>
      </c>
      <c r="EA330" s="126" t="inlineStr">
        <is>
          <t>7–10 · 6–11</t>
        </is>
      </c>
      <c r="EB330" s="126" t="inlineStr">
        <is>
          <t>Manager</t>
        </is>
      </c>
      <c r="EC330" s="126" t="inlineStr">
        <is>
          <t>IRIS Vs Competitor Benchmark — SaaS product ladder: Senior PM</t>
        </is>
      </c>
      <c r="ED330" s="126" t="inlineStr">
        <is>
          <t>Pragmatic Institute Framework · 37 activities, 7 categories; AIPMM</t>
        </is>
      </c>
      <c r="EE330" s="126" t="inlineStr">
        <is>
          <t>Core 3 · Future 3 · Functional 4 · Leadership 3</t>
        </is>
      </c>
      <c r="EF330" s="139" t="n"/>
      <c r="EG330" s="126" t="inlineStr">
        <is>
          <t>✓ HRIS: 14.3 yrs, MBA, 6 direct reports
✓ Survey: 20 of 20 questions answered
✓ KRAs: self, manager-set, quarterly
✓ Manager mapping: rating, potential, 9-box
✗ Job description: not on file</t>
        </is>
      </c>
      <c r="EH330" s="118" t="n"/>
      <c r="EI330" s="118" t="n"/>
      <c r="EJ330" s="118" t="n"/>
      <c r="EK330" s="118" t="inlineStr">
        <is>
          <t>Survey: answered · full text needed · KRAs: received · Experience: on file</t>
        </is>
      </c>
      <c r="EL330" s="141" t="n"/>
      <c r="EM330" s="142" t="n"/>
      <c r="EN330" s="142" t="n"/>
      <c r="EO330" s="142" t="n"/>
      <c r="EP330" s="142" t="n"/>
      <c r="EQ330" s="143" t="n"/>
      <c r="ER330" s="135" t="n"/>
      <c r="ES330" s="135" t="n"/>
      <c r="ET330" s="135" t="n"/>
      <c r="EU330" s="135" t="n"/>
      <c r="EV330" s="135" t="n"/>
      <c r="EW330" s="135" t="n"/>
      <c r="EX330" s="135" t="n"/>
      <c r="EY330" s="143" t="n"/>
      <c r="EZ330" s="135" t="n"/>
      <c r="FA330" s="135" t="n"/>
      <c r="FB330" s="135" t="n"/>
      <c r="FC330" s="135" t="n"/>
      <c r="FD330" s="135" t="n"/>
    </row>
    <row r="331" ht="300" customHeight="1">
      <c r="A331" s="109" t="inlineStr">
        <is>
          <t>iDEAL</t>
        </is>
      </c>
      <c r="B331" s="110" t="inlineStr">
        <is>
          <t>IRIS2435</t>
        </is>
      </c>
      <c r="C331" s="110" t="inlineStr">
        <is>
          <t>Srijith Menon</t>
        </is>
      </c>
      <c r="D331" s="110" t="inlineStr">
        <is>
          <t>Product Management</t>
        </is>
      </c>
      <c r="E331" s="110" t="inlineStr">
        <is>
          <t>RC-130</t>
        </is>
      </c>
      <c r="F331" s="110" t="inlineStr">
        <is>
          <t>Yuvraj Kharchane</t>
        </is>
      </c>
      <c r="G331" s="110" t="inlineStr">
        <is>
          <t>IRIS1158</t>
        </is>
      </c>
      <c r="H331" s="110" t="inlineStr">
        <is>
          <t>B2</t>
        </is>
      </c>
      <c r="I331" s="110" t="n"/>
      <c r="J331" s="110" t="n">
        <v>8</v>
      </c>
      <c r="K331" s="110" t="n">
        <v>1</v>
      </c>
      <c r="L331" s="110" t="inlineStr">
        <is>
          <t>Bachelors in Hotel Management</t>
        </is>
      </c>
      <c r="M331" s="110" t="n"/>
      <c r="N331" s="144" t="inlineStr">
        <is>
          <t>Product Coordinator</t>
        </is>
      </c>
      <c r="O331" s="113" t="inlineStr">
        <is>
          <t>Senior Product Analyst</t>
        </is>
      </c>
      <c r="P331" s="112" t="inlineStr">
        <is>
          <t>Product Management</t>
        </is>
      </c>
      <c r="Q331" s="112" t="inlineStr">
        <is>
          <t>Product Operations &amp; Research</t>
        </is>
      </c>
      <c r="R331" s="113" t="inlineStr">
        <is>
          <t>L3 – Professional / Associate</t>
        </is>
      </c>
      <c r="S331" s="114" t="inlineStr">
        <is>
          <t>A3</t>
        </is>
      </c>
      <c r="T331" s="151" t="inlineStr">
        <is>
          <t>Senior Associate</t>
        </is>
      </c>
      <c r="U331" s="151" t="inlineStr">
        <is>
          <t>A</t>
        </is>
      </c>
      <c r="V331" s="112" t="inlineStr">
        <is>
          <t>IC</t>
        </is>
      </c>
      <c r="W331" s="150" t="inlineStr">
        <is>
          <t>▲ Up</t>
        </is>
      </c>
      <c r="X331" s="112" t="inlineStr">
        <is>
          <t>P2</t>
        </is>
      </c>
      <c r="Y331" s="112" t="inlineStr">
        <is>
          <t>Developing</t>
        </is>
      </c>
      <c r="Z331" s="112" t="inlineStr">
        <is>
          <t>3 Apply</t>
        </is>
      </c>
      <c r="AA331" s="117" t="inlineStr">
        <is>
          <t>A3</t>
        </is>
      </c>
      <c r="AB331" s="118" t="inlineStr">
        <is>
          <t>Band A · Practitioner</t>
        </is>
      </c>
      <c r="AC331" s="118" t="inlineStr">
        <is>
          <t>Senior Associate</t>
        </is>
      </c>
      <c r="AD331" s="118" t="inlineStr">
        <is>
          <t>• Same as the model</t>
        </is>
      </c>
      <c r="AE331" s="118" t="inlineStr">
        <is>
          <t>B2</t>
        </is>
      </c>
      <c r="AF331" s="118" t="inlineStr">
        <is>
          <t>OK</t>
        </is>
      </c>
      <c r="AG331" s="118" t="inlineStr">
        <is>
          <t>No change · already below the manager</t>
        </is>
      </c>
      <c r="AH331" s="118" t="n">
        <v>4</v>
      </c>
      <c r="AI331" s="118" t="n"/>
      <c r="AJ331" s="119" t="inlineStr">
        <is>
          <t>iDEAL · Product Management · Band A · Early career</t>
        </is>
      </c>
      <c r="AK331" s="120" t="n">
        <v>2.5</v>
      </c>
      <c r="AL331" s="121">
        <f>IFERROR(INDEX(WM_C,MATCH($AJ331,WM_KEY,0)),"")</f>
        <v>0.54</v>
      </c>
      <c r="AM331" s="122">
        <f>IF(OR(AK331="",AL331=""),"",AK331*AL331)</f>
        <v>1.35</v>
      </c>
      <c r="AN331" s="120" t="n">
        <v>2</v>
      </c>
      <c r="AO331" s="121">
        <f>IFERROR(INDEX(WM_AU,MATCH($AJ331,WM_KEY,0)),"")</f>
        <v>0.21</v>
      </c>
      <c r="AP331" s="122">
        <f>IF(OR(AN331="",AO331=""),"",AN331*AO331)</f>
        <v>0.42</v>
      </c>
      <c r="AQ331" s="120" t="n">
        <v>2.5</v>
      </c>
      <c r="AR331" s="121">
        <f>IFERROR(INDEX(WM_AC,MATCH($AJ331,WM_KEY,0)),"")</f>
        <v>0.09</v>
      </c>
      <c r="AS331" s="122">
        <f>IF(OR(AQ331="",AR331=""),"",AQ331*AR331)</f>
        <v>0.225</v>
      </c>
      <c r="AT331" s="120" t="n">
        <v>1</v>
      </c>
      <c r="AU331" s="121">
        <f>IFERROR(INDEX(WM_L,MATCH($AJ331,WM_KEY,0)),"")</f>
        <v>0</v>
      </c>
      <c r="AV331" s="122">
        <f>IF(OR(AT331="",AU331=""),"",AT331*AU331)</f>
        <v>0</v>
      </c>
      <c r="AW331" s="120" t="n">
        <v>5</v>
      </c>
      <c r="AX331" s="121">
        <f>IFERROR(INDEX(WM_E,MATCH($AJ331,WM_KEY,0)),"")</f>
        <v>0.1</v>
      </c>
      <c r="AY331" s="122">
        <f>IF(OR(AW331="",AX331=""),"",AW331*AX331)</f>
        <v>0.5</v>
      </c>
      <c r="AZ331" s="123" t="n">
        <v>3</v>
      </c>
      <c r="BA331" s="121">
        <f>IFERROR(INDEX(WM_BI,MATCH($AJ331,WM_KEY,0)),"")</f>
        <v>0.06</v>
      </c>
      <c r="BB331" s="122">
        <f>IF(OR(AZ331="",BA331=""),"",AZ331*BA331)</f>
        <v>0.18</v>
      </c>
      <c r="BC331" s="122">
        <f>IF(COUNT(AM331,AP331,AS331,AV331,AY331,BB331)&lt;6,"",SUM(AM331,AP331,AS331,AV331,AY331,BB331))</f>
        <v>2.675</v>
      </c>
      <c r="BD331" s="122" t="str">
        <f>IF(BC331="","",INDEX({"A1","A2","A3","B1","B2","B3","C1","C2","D1","D2","E1","E2"},MAX(1,MIN(12,ROUND(BC331,0)))))</f>
        <v>A3</v>
      </c>
      <c r="BE331" s="114" t="inlineStr">
        <is>
          <t>A3</t>
        </is>
      </c>
      <c r="BF331" s="124" t="inlineStr">
        <is>
          <t>The score decided the level</t>
        </is>
      </c>
      <c r="BG331" s="125" t="inlineStr">
        <is>
          <t>Weights: Complexity 54% · Autonomy 21% · Experience 10% · Accountability 9% · Business impact 6% · Leadership 0%
Why: entry and practitioner work is judged mainly on the knowledge and problem solving the work needs; leading others is not expected yet, so Leadership counts 0%.
Type of work in the department: product roles decide trade-offs, so Autonomy +5 and Complexity −5.
Live: change the department's row on the Weightage Matrix and these weights, the points and the score update.</t>
        </is>
      </c>
      <c r="BH331" s="125" t="inlineStr">
        <is>
          <t>At build: Complexity 1.35 + Autonomy 0.42 + Accountability 0.22 + Leadership 0.00 + Experience 0.50 + Business impact 0.18
= 2.67 points → nearest level 3 = A3
Final level: A3 · same as the score</t>
        </is>
      </c>
      <c r="BI331" s="125" t="inlineStr">
        <is>
          <t>No rule applied: the score decides.</t>
        </is>
      </c>
      <c r="BJ331" s="125" t="inlineStr">
        <is>
          <t>—</t>
        </is>
      </c>
      <c r="BK331" s="126" t="n"/>
      <c r="BL331" s="126" t="inlineStr">
        <is>
          <t>High</t>
        </is>
      </c>
      <c r="BM331" s="126" t="inlineStr">
        <is>
          <t>• 8.0 yrs of experience in a role that reads as Band A work — a career-path question for the manager: can the role be widened · Specialist, B1 or is it correctly sized?</t>
        </is>
      </c>
      <c r="BN331" s="125" t="inlineStr">
        <is>
          <t>Stable · moves in fewer than 5 of 30 weight tests</t>
        </is>
      </c>
      <c r="BO331" s="148" t="inlineStr">
        <is>
          <t>Rated 2.5 of 12 · between A2 and A3
Start: 2.0 · practitioner title
Evidence reads like A3: Coordinates ETL implementation projects across stakeholders: schedules, documentation, tracking, follow-up, escalation → moved up 0.5
KRA: “1. Effectively manage the assigned portfolio of iDEAL ETL clients, ensuring successful onboarding, implementation, adoption, and customer…”
Market: A2 = Standard work of the discipline · A3 = Varied and non-standard work; handles exceptions</t>
        </is>
      </c>
      <c r="BP331" s="129" t="inlineStr">
        <is>
          <t>Rated 2 of 12
Start: 2.0 · practitioner title
Evidence reads like A2: Decides scheduling; judges what to escalate and when → matches the start
Market: A2 = Chooses own approach within standards</t>
        </is>
      </c>
      <c r="BQ331" s="129" t="inlineStr">
        <is>
          <t>Rated 2.5 of 12 · between A2 and A3
Start: 2.0 · practitioner title
Evidence reads like A3: Accountable for ETL solution delivery for two named clients · ESAF, BFL: timelines and accuracy → moved up 0.5
KRA: “1. Effectively manage the assigned portfolio of iDEAL ETL clients, ensuring successful onboarding, implementation, adoption, and customer…”
Market: A2 = Own deliverables · accuracy, TAT · A3 = A module / process, or work with client or regulatory consequences</t>
        </is>
      </c>
      <c r="BR331" s="129" t="inlineStr">
        <is>
          <t>Rated 1 of 12 — not counted: the weight is 0% at this level
Start: 1.0 · individual contributor, so influence only
Evidence reads like A1: Coordinates people and tasks; no guidance or leadership of others described → matches the start
Team: 0 direct reports · IC
Market: A1 = Not scored in Band A</t>
        </is>
      </c>
      <c r="BS331" s="129" t="inlineStr">
        <is>
          <t>Rated 5 of 12
Experience: 8.0 yrs total · 7.0 before IRIS + 1.0 at IRIS = 5.2 on the experience scale
Qualification: Bachelors in Hotel Management · graduate, relevant to the work → no change
Market: A3 roles typically have 2–5 yrs · IRIS guide 2–4</t>
        </is>
      </c>
      <c r="BT331"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31" s="124"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BV331" s="125"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BW331" s="125"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BX331" s="125" t="inlineStr">
        <is>
          <t>3</t>
        </is>
      </c>
      <c r="BY331" s="125" t="n"/>
      <c r="BZ331" s="125" t="inlineStr">
        <is>
          <t>Received · manager annual, quarterly, self</t>
        </is>
      </c>
      <c r="CA331" s="125" t="inlineStr">
        <is>
          <t>Talent Mapping · iDEAL</t>
        </is>
      </c>
      <c r="CB331" s="130" t="n">
        <v>20</v>
      </c>
      <c r="CC331" s="128" t="inlineStr">
        <is>
          <t>Full survey answers not in the files received · How We Grow export needed · HR</t>
        </is>
      </c>
      <c r="CD331" s="131" t="inlineStr">
        <is>
          <t>—</t>
        </is>
      </c>
      <c r="CE331" s="131" t="inlineStr">
        <is>
          <t>—</t>
        </is>
      </c>
      <c r="CF331" s="131" t="inlineStr">
        <is>
          <t>—</t>
        </is>
      </c>
      <c r="CG331" s="131" t="inlineStr">
        <is>
          <t>—</t>
        </is>
      </c>
      <c r="CH331" s="132" t="inlineStr">
        <is>
          <t>Complexity: Evidence reads like A3: Coordinates ETL implementation projects across stakeholders: schedules, documentation, tracking, follow-up, escalation → moved up 0.5
Autonomy: Evidence reads like A2: Decides scheduling; judges what to escalate and when → matches the start
Accountability: Evidence reads like A3: Accountable for ETL solution delivery for two named clients · ESAF, BFL: timelines and accuracy → moved up 0.5
Leadership: Evidence reads like A1: Coordinates people and tasks; no guidance or leadership of others described → matches the start
Business Impact: Moved +0.5: the survey / manager mapping marks it business-critical.</t>
        </is>
      </c>
      <c r="CI331" s="131" t="n"/>
      <c r="CJ331" s="131" t="inlineStr">
        <is>
          <t>Self-identified: Project / programme management · Technical depth &amp; architecture · Strategy &amp; business acumen · Broader exposure &amp; ownership
For the next role: Project / programme management · Technical depth &amp; architecture · Strategy &amp; business acumen · Broader exposure &amp; ownership</t>
        </is>
      </c>
      <c r="CK331" s="128" t="inlineStr">
        <is>
          <t>Full survey answers not in the files received · How We Grow export needed · HR</t>
        </is>
      </c>
      <c r="CL331" s="133" t="inlineStr">
        <is>
          <t>WHAT THE ROLE DOES: Coordinates product activities and produces market / competitor research. At A3: varied work; reviews juniors; go-to for a process.
KEY RESPONSIBILITIES: Coordinates product activities and produces market / competitor research; Varied and non-standard work; handles exceptions; A module / process, or work with client or regulatory consequences
DELIVERS: A module / process, or work with client or regulatory consequences
DECIDES ALONE: Technical / QC / client calls on own work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2 · Future-ready 2 · Functional 3 · Leadership —
CREDENTIALS: Internal product certification; CBAP / CCBA · optional
SOURCE: Framework only · fewer than 3 answered — 1 holder, 1 answered the survey; sub-family 2 answered; catalogue RC-130</t>
        </is>
      </c>
      <c r="CM331" s="134" t="inlineStr">
        <is>
          <t>What the role answers for: A module / process, or work with client or regulatory consequences.
Accountability &amp; Impact rating: 2.5 of 12 · A2-level impact.
From the survey and manager mapping — critical role: yes; successor named: no.
Manager talent mapping — Latest rating: 3 · Potential: Medium · 9-Box Grid placement: Emerging Talent.</t>
        </is>
      </c>
      <c r="CN331" s="135" t="n"/>
      <c r="CO331" s="135" t="n">
        <v>3</v>
      </c>
      <c r="CP331" s="136" t="n">
        <v>3</v>
      </c>
      <c r="CQ331" s="137" t="inlineStr">
        <is>
          <t>Medium</t>
        </is>
      </c>
      <c r="CR331" s="137" t="inlineStr">
        <is>
          <t>Emerging Talent</t>
        </is>
      </c>
      <c r="CS331" s="137" t="inlineStr">
        <is>
          <t>Develop in role</t>
        </is>
      </c>
      <c r="CT331" s="137" t="n"/>
      <c r="CU331" s="137" t="inlineStr">
        <is>
          <t>Yes</t>
        </is>
      </c>
      <c r="CV331" s="137" t="n"/>
      <c r="CW331" s="137" t="n"/>
      <c r="CX331" s="137" t="inlineStr">
        <is>
          <t>Medium · critical role Yes · only this person — · successor named No</t>
        </is>
      </c>
      <c r="CY331" s="137" t="inlineStr">
        <is>
          <t>No one in the same sub-family at or near this level — external hire or develop</t>
        </is>
      </c>
      <c r="CZ331" s="137" t="inlineStr">
        <is>
          <t>Name a successor; document the key process; cross-train one person</t>
        </is>
      </c>
      <c r="DA331" s="119" t="n">
        <v>97</v>
      </c>
      <c r="DB331" s="138" t="inlineStr">
        <is>
          <t>Meets the level</t>
        </is>
      </c>
      <c r="DC331" s="138" t="n">
        <v>107</v>
      </c>
      <c r="DD331" s="138" t="n">
        <v>92</v>
      </c>
      <c r="DE331" s="138" t="n">
        <v>92</v>
      </c>
      <c r="DF331" s="138" t="n"/>
      <c r="DG331" s="138" t="inlineStr">
        <is>
          <t>Analytics &amp; BI, AI / GenAI</t>
        </is>
      </c>
      <c r="DH331" s="138" t="inlineStr">
        <is>
          <t>B1: 84% of profile — close</t>
        </is>
      </c>
      <c r="DI331" s="138" t="inlineStr">
        <is>
          <t>Evidence: Survey + KRAs | Core: Ownership 2/2, Problem solving 2/2, Communication &amp; collaboration 3/2, Client &amp; quality focus 3/2, Learning agility 2/2, Integrity &amp; compliance 2/2 | Future-ready: AI literacy 1/2, Data literacy 3/2, Digital fluency 2/2, Innovation 2/2 | Functional: Product &amp; domain 3/3, Requirements 3/3, Analytics &amp; BI 2/3, Business acumen 3/3, Stakeholder mgmt 4/3, AI / GenAI 2/3</t>
        </is>
      </c>
      <c r="DJ331" s="111" t="inlineStr">
        <is>
          <t>Project / programme management · Technical depth &amp; architecture · Strategy &amp; business acumen · Broader exposure &amp; ownership</t>
        </is>
      </c>
      <c r="DK331" s="112" t="inlineStr">
        <is>
          <t>XBRL Training, Training on the effective utilization of AI tools.</t>
        </is>
      </c>
      <c r="DL331" s="112" t="inlineStr">
        <is>
          <t>Project, Program &amp; Agile Management; Broader Ownership &amp; Cross-functional Exposure; AI, GenAI &amp; Prompt Engineering</t>
        </is>
      </c>
      <c r="DM331" s="112" t="inlineStr">
        <is>
          <t>Project / programme management · Technical depth &amp; architecture · Strategy &amp; business acumen · Broader exposure &amp; ownership</t>
        </is>
      </c>
      <c r="DN331" s="112" t="n"/>
      <c r="DO331" s="139" t="inlineStr">
        <is>
          <t>No strong match from survey evidence</t>
        </is>
      </c>
      <c r="DP331" s="126" t="inlineStr">
        <is>
          <t>No material overlap found</t>
        </is>
      </c>
      <c r="DQ331" s="126" t="inlineStr">
        <is>
          <t>No close match in other businesses</t>
        </is>
      </c>
      <c r="DR331" s="126" t="n"/>
      <c r="DS331" s="126" t="n"/>
      <c r="DT331" s="126" t="inlineStr">
        <is>
          <t>A3 deep-dive: score 2.67 · gap to B1 0.9 · 0.5–1.0 from B1</t>
        </is>
      </c>
      <c r="DU331" s="140" t="inlineStr">
        <is>
          <t>Senior Product Analyst in Product Management · iDEAL, A3 — IC.
The work: Coordinates product activities and produces market / competitor research.
At this level the role owns varied work; reviews juniors; go-to for a process.
Key responsibilities: Coordinates product activities and produces market / competitor research; Varied and non-standard work; handles exceptions; A module / process, or work with client or regulatory consequences.</t>
        </is>
      </c>
      <c r="DV331" s="137" t="inlineStr">
        <is>
          <t>Hire as: Associate Product Manager — IRIS A3 Senior Associate · IC
Market level: P2 · SFIA 3 Apply
Experience: 2–4 yrs · Education: Graduate; MBA / PGDM preferred
Equivalent titles at peers: IRIS Vs Competitor Benchmark — SaaS product ladder – Associate PM
Credentials: Internal product certification; CBAP / CCBA · optional
Must already know: Product discovery, roadmap and P&amp;L basics</t>
        </is>
      </c>
      <c r="DW331"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331"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1" s="139" t="inlineStr">
        <is>
          <t>Market level: P2 · SFIA 3 Apply
Typical title: Associate Product Manager
At peers: IRIS Vs Competitor Benchmark — SaaS product ladder: Associate PM
Typical experience: 2–5 yrs · IRIS guide 2–4
Standard: Pragmatic Institute Framework; AIPMM</t>
        </is>
      </c>
      <c r="DZ331" s="126" t="inlineStr">
        <is>
          <t>2–4 yrs</t>
        </is>
      </c>
      <c r="EA331" s="126" t="inlineStr">
        <is>
          <t>3–5 · 2–5</t>
        </is>
      </c>
      <c r="EB331" s="126" t="inlineStr">
        <is>
          <t>Associate Product Manager</t>
        </is>
      </c>
      <c r="EC331" s="126" t="inlineStr">
        <is>
          <t>IRIS Vs Competitor Benchmark — SaaS product ladder: Associate PM</t>
        </is>
      </c>
      <c r="ED331" s="126" t="inlineStr">
        <is>
          <t>Pragmatic Institute Framework · 37 activities, 7 categories; AIPMM</t>
        </is>
      </c>
      <c r="EE331" s="126" t="inlineStr">
        <is>
          <t>Core 2 · Future 2 · Functional 3 · Leadership not scored</t>
        </is>
      </c>
      <c r="EF331" s="139" t="n"/>
      <c r="EG331" s="126" t="inlineStr">
        <is>
          <t>✓ HRIS: 8.0 yrs, Bachelors in Hotel Management, 0 direct reports
✓ Survey: 20 of 20 questions answered
✓ KRAs: self, manager-set, quarterly
✓ Manager mapping: rating, potential, 9-box
✗ Job description: not on file</t>
        </is>
      </c>
      <c r="EH331" s="118" t="inlineStr">
        <is>
          <t xml:space="preserve">D248 · Long-tenure A3 · 8+ yrs · Medium: No rule changed the level: the score decides. · owner Business head — iDEAL · </t>
        </is>
      </c>
      <c r="EI331" s="118" t="n"/>
      <c r="EJ331" s="118" t="n"/>
      <c r="EK331" s="118" t="inlineStr">
        <is>
          <t>Survey: answered · full text needed · KRAs: received · Experience: on file</t>
        </is>
      </c>
      <c r="EL331" s="141" t="n"/>
      <c r="EM331" s="142" t="n"/>
      <c r="EN331" s="142" t="n"/>
      <c r="EO331" s="142" t="n"/>
      <c r="EP331" s="142" t="n"/>
      <c r="EQ331" s="143" t="n"/>
      <c r="ER331" s="135" t="n"/>
      <c r="ES331" s="135" t="n"/>
      <c r="ET331" s="135" t="n"/>
      <c r="EU331" s="135" t="n"/>
      <c r="EV331" s="135" t="n"/>
      <c r="EW331" s="135" t="n"/>
      <c r="EX331" s="135" t="n"/>
      <c r="EY331" s="143" t="n"/>
      <c r="EZ331" s="135" t="n"/>
      <c r="FA331" s="135" t="n"/>
      <c r="FB331" s="135" t="n"/>
      <c r="FC331" s="135" t="n"/>
      <c r="FD331" s="135" t="n"/>
    </row>
    <row r="332" ht="300" customHeight="1">
      <c r="A332" s="109" t="inlineStr">
        <is>
          <t>iDEAL</t>
        </is>
      </c>
      <c r="B332" s="110" t="inlineStr">
        <is>
          <t>IRIS0636</t>
        </is>
      </c>
      <c r="C332" s="110" t="inlineStr">
        <is>
          <t>Reena Gotal</t>
        </is>
      </c>
      <c r="D332" s="110" t="inlineStr">
        <is>
          <t>Quality Assurance</t>
        </is>
      </c>
      <c r="E332" s="110" t="inlineStr">
        <is>
          <t>RC-143</t>
        </is>
      </c>
      <c r="F332" s="110" t="inlineStr">
        <is>
          <t>Hemant Karale</t>
        </is>
      </c>
      <c r="G332" s="110" t="inlineStr">
        <is>
          <t>IRIS1224</t>
        </is>
      </c>
      <c r="H332" s="110" t="inlineStr">
        <is>
          <t>D1</t>
        </is>
      </c>
      <c r="I332" s="110" t="n">
        <v>4</v>
      </c>
      <c r="J332" s="110" t="n">
        <v>15.3</v>
      </c>
      <c r="K332" s="110" t="n">
        <v>15.3</v>
      </c>
      <c r="L332" s="110" t="inlineStr">
        <is>
          <t>B.Com</t>
        </is>
      </c>
      <c r="M332" s="110" t="n"/>
      <c r="N332" s="144" t="inlineStr">
        <is>
          <t>Senior QA - Engineer</t>
        </is>
      </c>
      <c r="O332" s="113" t="inlineStr">
        <is>
          <t>QA Manager</t>
        </is>
      </c>
      <c r="P332" s="112" t="inlineStr">
        <is>
          <t>Quality Assurance</t>
        </is>
      </c>
      <c r="Q332" s="112" t="inlineStr">
        <is>
          <t>Functional &amp; Domain Testing</t>
        </is>
      </c>
      <c r="R332" s="113" t="inlineStr">
        <is>
          <t>L4 – Senior</t>
        </is>
      </c>
      <c r="S332" s="114" t="inlineStr">
        <is>
          <t>B1</t>
        </is>
      </c>
      <c r="T332" s="149" t="inlineStr">
        <is>
          <t>Team Lead / Asst Manager</t>
        </is>
      </c>
      <c r="U332" s="149" t="inlineStr">
        <is>
          <t>B</t>
        </is>
      </c>
      <c r="V332" s="112" t="inlineStr">
        <is>
          <t>People Manager</t>
        </is>
      </c>
      <c r="W332" s="150" t="inlineStr">
        <is>
          <t>▲ Up</t>
        </is>
      </c>
      <c r="X332" s="112" t="inlineStr">
        <is>
          <t>P3 / M2</t>
        </is>
      </c>
      <c r="Y332" s="112" t="inlineStr">
        <is>
          <t>Career / · Team Lead</t>
        </is>
      </c>
      <c r="Z332" s="112" t="inlineStr">
        <is>
          <t>4 Enable</t>
        </is>
      </c>
      <c r="AA332" s="117" t="inlineStr">
        <is>
          <t>B1</t>
        </is>
      </c>
      <c r="AB332" s="118" t="inlineStr">
        <is>
          <t>Band B · Specialist / Manager</t>
        </is>
      </c>
      <c r="AC332" s="118" t="inlineStr">
        <is>
          <t>Team Lead / Asst Manager</t>
        </is>
      </c>
      <c r="AD332" s="118" t="inlineStr">
        <is>
          <t>• Same as the model</t>
        </is>
      </c>
      <c r="AE332" s="118" t="inlineStr">
        <is>
          <t>C2</t>
        </is>
      </c>
      <c r="AF332" s="118" t="inlineStr">
        <is>
          <t>OK</t>
        </is>
      </c>
      <c r="AG332" s="118" t="inlineStr">
        <is>
          <t>No change · already below the manager</t>
        </is>
      </c>
      <c r="AH332" s="118" t="n">
        <v>3</v>
      </c>
      <c r="AI332" s="118" t="n"/>
      <c r="AJ332" s="119" t="inlineStr">
        <is>
          <t>iDEAL · Quality Assurance · Band B · People Manager</t>
        </is>
      </c>
      <c r="AK332" s="120" t="n">
        <v>3</v>
      </c>
      <c r="AL332" s="121">
        <f>IFERROR(INDEX(WM_C,MATCH($AJ332,WM_KEY,0)),"")</f>
        <v>0.42</v>
      </c>
      <c r="AM332" s="122">
        <f>IF(OR(AK332="",AL332=""),"",AK332*AL332)</f>
        <v>1.26</v>
      </c>
      <c r="AN332" s="120" t="n">
        <v>3</v>
      </c>
      <c r="AO332" s="121">
        <f>IFERROR(INDEX(WM_AU,MATCH($AJ332,WM_KEY,0)),"")</f>
        <v>0.18</v>
      </c>
      <c r="AP332" s="122">
        <f>IF(OR(AN332="",AO332=""),"",AN332*AO332)</f>
        <v>0.54</v>
      </c>
      <c r="AQ332" s="120" t="n">
        <v>4</v>
      </c>
      <c r="AR332" s="121">
        <f>IFERROR(INDEX(WM_AC,MATCH($AJ332,WM_KEY,0)),"")</f>
        <v>0.06</v>
      </c>
      <c r="AS332" s="122">
        <f>IF(OR(AQ332="",AR332=""),"",AQ332*AR332)</f>
        <v>0.24</v>
      </c>
      <c r="AT332" s="120" t="n">
        <v>4</v>
      </c>
      <c r="AU332" s="121">
        <f>IFERROR(INDEX(WM_L,MATCH($AJ332,WM_KEY,0)),"")</f>
        <v>0.15</v>
      </c>
      <c r="AV332" s="122">
        <f>IF(OR(AT332="",AU332=""),"",AT332*AU332)</f>
        <v>0.6</v>
      </c>
      <c r="AW332" s="120" t="n">
        <v>8.5</v>
      </c>
      <c r="AX332" s="121">
        <f>IFERROR(INDEX(WM_E,MATCH($AJ332,WM_KEY,0)),"")</f>
        <v>0.1</v>
      </c>
      <c r="AY332" s="122">
        <f>IF(OR(AW332="",AX332=""),"",AW332*AX332)</f>
        <v>0.85</v>
      </c>
      <c r="AZ332" s="123" t="n">
        <v>4</v>
      </c>
      <c r="BA332" s="121">
        <f>IFERROR(INDEX(WM_BI,MATCH($AJ332,WM_KEY,0)),"")</f>
        <v>0.09</v>
      </c>
      <c r="BB332" s="122">
        <f>IF(OR(AZ332="",BA332=""),"",AZ332*BA332)</f>
        <v>0.36</v>
      </c>
      <c r="BC332" s="122">
        <f>IF(COUNT(AM332,AP332,AS332,AV332,AY332,BB332)&lt;6,"",SUM(AM332,AP332,AS332,AV332,AY332,BB332))</f>
        <v>3.85</v>
      </c>
      <c r="BD332" s="122" t="str">
        <f>IF(BC332="","",INDEX({"A1","A2","A3","B1","B2","B3","C1","C2","D1","D2","E1","E2"},MAX(1,MIN(12,ROUND(BC332,0)))))</f>
        <v>B1</v>
      </c>
      <c r="BE332" s="114" t="inlineStr">
        <is>
          <t>B1</t>
        </is>
      </c>
      <c r="BF332" s="124" t="inlineStr">
        <is>
          <t>The score decided the level</t>
        </is>
      </c>
      <c r="BG332"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332" s="125" t="inlineStr">
        <is>
          <t>At build: Complexity 1.26 + Autonomy 0.54 + Accountability 0.24 + Leadership 0.60 + Experience 0.85 + Business impact 0.36
= 3.85 points → nearest level 4 = B1
Final level: B1 · same as the score</t>
        </is>
      </c>
      <c r="BI332" s="125" t="inlineStr">
        <is>
          <t>No rule applied: the score decides.</t>
        </is>
      </c>
      <c r="BJ332" s="125" t="inlineStr">
        <is>
          <t>—</t>
        </is>
      </c>
      <c r="BK332" s="126" t="n"/>
      <c r="BL332" s="126" t="inlineStr">
        <is>
          <t>Medium</t>
        </is>
      </c>
      <c r="BM332" s="126" t="n"/>
      <c r="BN332" s="125" t="inlineStr">
        <is>
          <t>Stable · moves in fewer than 5 of 30 weight tests</t>
        </is>
      </c>
      <c r="BO332" s="148" t="inlineStr">
        <is>
          <t>Rated 3 of 12
Start: 3.0 · senior practitioner title
Evidence reads like A3: Test planning and execution, defect management, API testing with SQL/Postman; no harder problems detailed → matches the start
KRA: “1. Defect Escape Rate should be &lt;= 5% i.e. Each tested functionality should have less &lt;= 1 bug 2. Defect Detection Efficiency should be…”
Market: A3 = Varied and non-standard work; handles exceptions</t>
        </is>
      </c>
      <c r="BP332" s="129" t="inlineStr">
        <is>
          <t>Rated 3 of 12
Start: 3.0 · senior practitioner title
Evidence reads like A3: Names only 'independent testing'; mentions managing priorities in passing → matches the start
Market: A3 = Technical / QC / client calls on own work</t>
        </is>
      </c>
      <c r="BQ332" s="129" t="inlineStr">
        <is>
          <t>Rated 4 of 12
Start: 4.0 · senior practitioner title; 4 direct reports
Evidence reads like B1: Own test coverage and defect reporting plus the team's quality and timelines → matches the start
KRA: “1. Defect Escape Rate should be &lt;= 5% i.e. Each tested functionality should have less &lt;= 1 bug 2. Defect Detection Efficiency should be…”
Market: B1 = A domain or a small team</t>
        </is>
      </c>
      <c r="BR332" s="129" t="inlineStr">
        <is>
          <t>Rated 4 of 12
Start: 4.0
Evidence reads like B1: Coordinates, supports and guides team members; four direct reports → matches the start
Team: 4 direct reports · People Manager
Market: B1 = IC: mentors and reviews · People: hands-on team lead of 3–5</t>
        </is>
      </c>
      <c r="BS332" s="129" t="inlineStr">
        <is>
          <t>Rated 8.5 of 12 · between C2 and D1
Experience: 15.3 yrs total · 15.3 at IRIS; none recorded before IRIS = 8.3 on the experience scale
Qualification: B.Com · graduate → no change
Market: B1 roles typically have 4–8 yrs · IRIS guide 4–7</t>
        </is>
      </c>
      <c r="BT332"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32" s="124"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BV332" s="125" t="inlineStr">
        <is>
          <t>1. Defect Escape Rate should be &lt;= 5%, for all Q1 releases
2. Defect Detection Efficiency should be &gt;95% for the Q1 releases
3. Automation testing · test cases coverage should be &gt;=50% for Q1 releases</t>
        </is>
      </c>
      <c r="BW332" s="125" t="n"/>
      <c r="BX332" s="125" t="inlineStr">
        <is>
          <t>3</t>
        </is>
      </c>
      <c r="BY332" s="125" t="n"/>
      <c r="BZ332" s="125" t="inlineStr">
        <is>
          <t>Received · manager annual, quarterly</t>
        </is>
      </c>
      <c r="CA332" s="125" t="inlineStr">
        <is>
          <t>Talent Mapping · iDEAL</t>
        </is>
      </c>
      <c r="CB332" s="130" t="n">
        <v>20</v>
      </c>
      <c r="CC332" s="128" t="inlineStr">
        <is>
          <t>Full survey answers not in the files received · How We Grow export needed · HR</t>
        </is>
      </c>
      <c r="CD332" s="131" t="inlineStr">
        <is>
          <t>—</t>
        </is>
      </c>
      <c r="CE332" s="131" t="inlineStr">
        <is>
          <t>—</t>
        </is>
      </c>
      <c r="CF332" s="131" t="inlineStr">
        <is>
          <t>—</t>
        </is>
      </c>
      <c r="CG332" s="131" t="inlineStr">
        <is>
          <t>—</t>
        </is>
      </c>
      <c r="CH332" s="132" t="inlineStr">
        <is>
          <t>Complexity: Evidence reads like A3: Test planning and execution, defect management, API testing with SQL/Postman; no harder problems detailed → matches the start
Autonomy: Evidence reads like A3: Names only 'independent testing'; mentions managing priorities in passing → matches the start
Accountability: Evidence reads like B1: Own test coverage and defect reporting plus the team's quality and timelines → matches the start
Leadership: Evidence reads like B1: Coordinates, supports and guides team members; four direct reports → matches the start
Business Impact: No survey or manager-mapping signal on criticality: kept at the start point.</t>
        </is>
      </c>
      <c r="CI332" s="131"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J332" s="131" t="inlineStr">
        <is>
          <t>Self-identified: Client, sales &amp; stakeholders · Communication &amp; presentation · Broader exposure &amp; ownership
For the next role: Client, sales &amp; stakeholders · Communication &amp; presentation · Broader exposure &amp; ownership</t>
        </is>
      </c>
      <c r="CK332" s="128" t="inlineStr">
        <is>
          <t>Full survey answers not in the files received · How We Grow export needed · HR</t>
        </is>
      </c>
      <c r="CL332" s="133" t="inlineStr">
        <is>
          <t>WHAT THE ROLE DOES: Designs and executes functional, regression and domain/AI-feature test cases; logs defects; supports sign-off. At B1: a domain / module, or a small team.
Common themes in sub-family holders, all levels' answers: software · quality · product · requirements · user · before
KEY RESPONSIBILITIES: Designs and executes functional, regression and domain/AI-feature test cases; logs defects; supports sign-off; Domain specialist work; A domain or a small team
Common themes in sub-family holders, all levels' answers: test · defect · reporting · regression · case · execution
DELIVERS: A domain or a small team
Common themes in sub-family holders, all levels' answers: test · quality · reports · bug · cases · defect
ACCOUNTABLE FOR: A domain or a small team
Common themes in sub-family holders, all levels' answers: quality · test · accountable · am · release · reporting
DECIDES ALONE: Technical / QC / client calls for the domain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2
CREDENTIALS: ISTQB Foundation / Advanced; Internal product certification
SOURCE: Framework + sub-family themes · 3+ answered — 1 holder, 1 answered the survey; sub-family 26 answered; catalogue RC-143</t>
        </is>
      </c>
      <c r="CM332" s="134" t="inlineStr">
        <is>
          <t>What the role answers for: A domain or a small team.
Accountability &amp; Impact rating: 4 of 12 · B1-level impact.
Leads 4 direct reports.
If the work is missed · role-holders' themes: rework · production · issues · client.
Manager talent mapping — Latest rating: 3 · Potential: Medium · 9-Box Grid placement: Core Contributor.</t>
        </is>
      </c>
      <c r="CN332" s="135" t="n"/>
      <c r="CO332" s="135" t="n">
        <v>4</v>
      </c>
      <c r="CP332" s="136" t="n">
        <v>3</v>
      </c>
      <c r="CQ332" s="137" t="inlineStr">
        <is>
          <t>Medium</t>
        </is>
      </c>
      <c r="CR332" s="137" t="inlineStr">
        <is>
          <t>Core Contributor</t>
        </is>
      </c>
      <c r="CS332" s="137" t="inlineStr">
        <is>
          <t>Develop in role</t>
        </is>
      </c>
      <c r="CT332" s="137" t="n"/>
      <c r="CU332" s="137" t="n"/>
      <c r="CV332" s="137" t="n"/>
      <c r="CW332" s="137" t="n"/>
      <c r="CX332" s="137" t="n"/>
      <c r="CY332" s="137" t="n"/>
      <c r="CZ332" s="137" t="n"/>
      <c r="DA332" s="119" t="n">
        <v>102</v>
      </c>
      <c r="DB332" s="138" t="inlineStr">
        <is>
          <t>Meets the level</t>
        </is>
      </c>
      <c r="DC332" s="138" t="n">
        <v>104</v>
      </c>
      <c r="DD332" s="138" t="n">
        <v>110</v>
      </c>
      <c r="DE332" s="138" t="n">
        <v>106</v>
      </c>
      <c r="DF332" s="138" t="n">
        <v>92</v>
      </c>
      <c r="DG332" s="138" t="inlineStr">
        <is>
          <t>Product &amp; domain, Problem solving, Strategic acumen</t>
        </is>
      </c>
      <c r="DH332" s="138" t="inlineStr">
        <is>
          <t>B3: 90% of profile — close</t>
        </is>
      </c>
      <c r="DI332" s="138" t="inlineStr">
        <is>
          <t>Evidence: Survey + KRAs | Core: Ownership 4/3, Problem solving 2/3, Communication &amp; collaboration 4/3, Client &amp; quality focus 4/3, Learning agility 3/3, Integrity &amp; compliance 3/3 | Future-ready: AI literacy 3/3, Data literacy 3/3, Digital fluency 4/3, Innovation 4/3 | Functional: Testing &amp; automation 5/4, Product &amp; domain 3/4, SQL &amp; data 4/4, AI / GenAI 4/4, Quality &amp; process 5/4, Communication 5/4 | Leadership: Developing people 3/3, Decision making 3/3, Strategic acumen 2/3, Influence &amp; change 3/3</t>
        </is>
      </c>
      <c r="DJ332" s="111" t="inlineStr">
        <is>
          <t>Client, sales &amp; stakeholders · Communication &amp; presentation · Broader exposure &amp; ownership</t>
        </is>
      </c>
      <c r="DK332" s="112" t="inlineStr">
        <is>
          <t>Training on the effective utilization of AI tools.</t>
        </is>
      </c>
      <c r="DL332" s="112" t="inlineStr">
        <is>
          <t>Stakeholder &amp; Client Management; AI, GenAI &amp; Prompt Engineering; Project, Program &amp; Agile Management</t>
        </is>
      </c>
      <c r="DM332" s="112" t="inlineStr">
        <is>
          <t>Client, sales &amp; stakeholders · Communication &amp; presentation · Broader exposure &amp; ownership</t>
        </is>
      </c>
      <c r="DN332" s="112" t="n"/>
      <c r="DO332" s="139" t="inlineStr">
        <is>
          <t>No strong match from survey evidence</t>
        </is>
      </c>
      <c r="DP332" s="126" t="inlineStr">
        <is>
          <t>Tulasiram Chand · Senior QA Automation Engineer — 0.34: test, api, testing, postman</t>
        </is>
      </c>
      <c r="DQ332" s="126" t="inlineStr">
        <is>
          <t>Vinod Katekar · CARBON, Senior QA Manager — 0.58; Tasmiyah Patni · CARBON, QA Engineer — 0.49; Deepika Bartwal · iFile, QA Engineer — 0.47</t>
        </is>
      </c>
      <c r="DR332" s="126" t="inlineStr">
        <is>
          <t>Below norm</t>
        </is>
      </c>
      <c r="DS332" s="126" t="inlineStr">
        <is>
          <t>Team smaller than the norm for this level — merge with a peer team, widen scope, or treat as a POD Lead.</t>
        </is>
      </c>
      <c r="DT332" s="126" t="n"/>
      <c r="DU332" s="140" t="inlineStr">
        <is>
          <t>QA Manager in Quality Assurance · iDEAL, B1 — People Manager.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test · defect · reporting · regression · case · execution.
Leads 4 direct reports.</t>
        </is>
      </c>
      <c r="DV332" s="137" t="inlineStr">
        <is>
          <t>Hire as: Manager — IRIS B1 Team Lead · People Manager
Market level: P3 / M2 · SFIA 4 Enable
Experience: 4–7 yrs · Education: BE / B.Tech / MCA / B.Sc
Team size at this level: IC: none · Team Lead: 3–5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W332"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X332"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32" s="139" t="inlineStr">
        <is>
          <t>Market level: P3 / M2 · SFIA 4 Enable
Typical title: Manager
At peers: Workiva – SE / Senior SE · Broadridge India – Senior SE · Nasdaq / AxiomSL – Senior SE
Typical experience: 4–8 yrs · IRIS guide 4–7
Standard: ISTQB Foundation → Advanced → Expert; SFIA testing</t>
        </is>
      </c>
      <c r="DZ332" s="126" t="inlineStr">
        <is>
          <t>4–7 yrs</t>
        </is>
      </c>
      <c r="EA332" s="126" t="inlineStr">
        <is>
          <t>5–8 · 4–8</t>
        </is>
      </c>
      <c r="EB332" s="126" t="inlineStr">
        <is>
          <t>Manager</t>
        </is>
      </c>
      <c r="EC332" s="126" t="inlineStr">
        <is>
          <t>Workiva: SE / Senior SE · Broadridge India: Senior SE · Nasdaq / AxiomSL: Senior SE · IRIS Vs Market Benchmark — ISTQB certification pathway: Advanced · Test Analyst</t>
        </is>
      </c>
      <c r="ED332" s="126" t="inlineStr">
        <is>
          <t>ISTQB Foundation → Advanced → Expert; SFIA testing</t>
        </is>
      </c>
      <c r="EE332" s="126" t="inlineStr">
        <is>
          <t>Core 3 · Future 3 · Functional 3 · Leadership 2</t>
        </is>
      </c>
      <c r="EF332" s="139" t="n"/>
      <c r="EG332" s="126" t="inlineStr">
        <is>
          <t>✓ HRIS: 15.3 yrs, B.Com, 4 direct reports
✓ Survey: 20 of 20 questions answered
✓ KRAs: manager-set, quarterly
✓ Manager mapping: rating, potential, 9-box
✗ Job description: not on file</t>
        </is>
      </c>
      <c r="EH332" s="118" t="inlineStr">
        <is>
          <t xml:space="preserve">D154 · Title to review · Low: Check title against ladder · owner HR · </t>
        </is>
      </c>
      <c r="EI332" s="118" t="n"/>
      <c r="EJ332" s="118" t="n"/>
      <c r="EK332" s="118" t="inlineStr">
        <is>
          <t>Survey: answered · full text needed · KRAs: received · Experience: on file</t>
        </is>
      </c>
      <c r="EL332" s="141" t="n"/>
      <c r="EM332" s="142" t="n"/>
      <c r="EN332" s="142" t="n"/>
      <c r="EO332" s="142" t="n"/>
      <c r="EP332" s="142" t="n"/>
      <c r="EQ332" s="143" t="n"/>
      <c r="ER332" s="135" t="n"/>
      <c r="ES332" s="135" t="n"/>
      <c r="ET332" s="135" t="n"/>
      <c r="EU332" s="135" t="n"/>
      <c r="EV332" s="135" t="n"/>
      <c r="EW332" s="135" t="n"/>
      <c r="EX332" s="135" t="n"/>
      <c r="EY332" s="143" t="n"/>
      <c r="EZ332" s="135" t="n"/>
      <c r="FA332" s="135" t="n"/>
      <c r="FB332" s="135" t="n"/>
      <c r="FC332" s="135" t="n"/>
      <c r="FD332" s="135" t="n"/>
    </row>
    <row r="333" ht="300" customHeight="1">
      <c r="A333" s="109" t="inlineStr">
        <is>
          <t>iDEAL</t>
        </is>
      </c>
      <c r="B333" s="110" t="inlineStr">
        <is>
          <t>IRIS2271</t>
        </is>
      </c>
      <c r="C333" s="110" t="inlineStr">
        <is>
          <t>Atharv Ravindra Bokade</t>
        </is>
      </c>
      <c r="D333" s="110" t="inlineStr">
        <is>
          <t>Quality Assurance</t>
        </is>
      </c>
      <c r="E333" s="110" t="inlineStr">
        <is>
          <t>RC-146</t>
        </is>
      </c>
      <c r="F333" s="110" t="inlineStr">
        <is>
          <t>Reena Gotal</t>
        </is>
      </c>
      <c r="G333" s="110" t="inlineStr">
        <is>
          <t>IRIS0636</t>
        </is>
      </c>
      <c r="H333" s="110" t="inlineStr">
        <is>
          <t>B1</t>
        </is>
      </c>
      <c r="I333" s="110" t="n"/>
      <c r="J333" s="110" t="n">
        <v>2.3</v>
      </c>
      <c r="K333" s="110" t="n">
        <v>2.3</v>
      </c>
      <c r="L333" s="110" t="inlineStr">
        <is>
          <t>B.E</t>
        </is>
      </c>
      <c r="M333" s="110" t="n"/>
      <c r="N333" s="144" t="inlineStr">
        <is>
          <t>QA Engineer</t>
        </is>
      </c>
      <c r="O333" s="113" t="inlineStr">
        <is>
          <t>Senior QA Automation Engineer</t>
        </is>
      </c>
      <c r="P333" s="112" t="inlineStr">
        <is>
          <t>Quality Assurance</t>
        </is>
      </c>
      <c r="Q333" s="112" t="inlineStr">
        <is>
          <t>Test Automation</t>
        </is>
      </c>
      <c r="R333" s="113" t="inlineStr">
        <is>
          <t>L2 – Trainee</t>
        </is>
      </c>
      <c r="S333" s="114" t="inlineStr">
        <is>
          <t>A3</t>
        </is>
      </c>
      <c r="T333" s="151" t="inlineStr">
        <is>
          <t>Senior Associate</t>
        </is>
      </c>
      <c r="U333" s="151" t="inlineStr">
        <is>
          <t>A</t>
        </is>
      </c>
      <c r="V333" s="112" t="inlineStr">
        <is>
          <t>IC</t>
        </is>
      </c>
      <c r="W333" s="150" t="inlineStr">
        <is>
          <t>▲ Up</t>
        </is>
      </c>
      <c r="X333" s="112" t="inlineStr">
        <is>
          <t>P2</t>
        </is>
      </c>
      <c r="Y333" s="112" t="inlineStr">
        <is>
          <t>Developing</t>
        </is>
      </c>
      <c r="Z333" s="112" t="inlineStr">
        <is>
          <t>3 Apply</t>
        </is>
      </c>
      <c r="AA333" s="117" t="inlineStr">
        <is>
          <t>A3</t>
        </is>
      </c>
      <c r="AB333" s="118" t="inlineStr">
        <is>
          <t>Band A · Practitioner</t>
        </is>
      </c>
      <c r="AC333" s="118" t="inlineStr">
        <is>
          <t>Senior Associate</t>
        </is>
      </c>
      <c r="AD333" s="118" t="inlineStr">
        <is>
          <t>• Same as the model</t>
        </is>
      </c>
      <c r="AE333" s="118" t="inlineStr">
        <is>
          <t>B1</t>
        </is>
      </c>
      <c r="AF333" s="118" t="inlineStr">
        <is>
          <t>OK</t>
        </is>
      </c>
      <c r="AG333" s="118" t="inlineStr">
        <is>
          <t>No change · already below the manager</t>
        </is>
      </c>
      <c r="AH333" s="118" t="n">
        <v>4</v>
      </c>
      <c r="AI333" s="118" t="n"/>
      <c r="AJ333" s="119" t="inlineStr">
        <is>
          <t>iDEAL · Quality Assurance · Band A · Early career</t>
        </is>
      </c>
      <c r="AK333" s="120" t="n">
        <v>2</v>
      </c>
      <c r="AL333" s="121">
        <f>IFERROR(INDEX(WM_C,MATCH($AJ333,WM_KEY,0)),"")</f>
        <v>0.64</v>
      </c>
      <c r="AM333" s="122">
        <f>IF(OR(AK333="",AL333=""),"",AK333*AL333)</f>
        <v>1.28</v>
      </c>
      <c r="AN333" s="120" t="n">
        <v>2</v>
      </c>
      <c r="AO333" s="121">
        <f>IFERROR(INDEX(WM_AU,MATCH($AJ333,WM_KEY,0)),"")</f>
        <v>0.16</v>
      </c>
      <c r="AP333" s="122">
        <f>IF(OR(AN333="",AO333=""),"",AN333*AO333)</f>
        <v>0.32</v>
      </c>
      <c r="AQ333" s="120" t="n">
        <v>2.5</v>
      </c>
      <c r="AR333" s="121">
        <f>IFERROR(INDEX(WM_AC,MATCH($AJ333,WM_KEY,0)),"")</f>
        <v>0.04</v>
      </c>
      <c r="AS333" s="122">
        <f>IF(OR(AQ333="",AR333=""),"",AQ333*AR333)</f>
        <v>0.1</v>
      </c>
      <c r="AT333" s="120" t="n">
        <v>1</v>
      </c>
      <c r="AU333" s="121">
        <f>IFERROR(INDEX(WM_L,MATCH($AJ333,WM_KEY,0)),"")</f>
        <v>0</v>
      </c>
      <c r="AV333" s="122">
        <f>IF(OR(AT333="",AU333=""),"",AT333*AU333)</f>
        <v>0</v>
      </c>
      <c r="AW333" s="120" t="n">
        <v>2.5</v>
      </c>
      <c r="AX333" s="121">
        <f>IFERROR(INDEX(WM_E,MATCH($AJ333,WM_KEY,0)),"")</f>
        <v>0.1</v>
      </c>
      <c r="AY333" s="122">
        <f>IF(OR(AW333="",AX333=""),"",AW333*AX333)</f>
        <v>0.25</v>
      </c>
      <c r="AZ333" s="123" t="n">
        <v>2.5</v>
      </c>
      <c r="BA333" s="121">
        <f>IFERROR(INDEX(WM_BI,MATCH($AJ333,WM_KEY,0)),"")</f>
        <v>0.06</v>
      </c>
      <c r="BB333" s="122">
        <f>IF(OR(AZ333="",BA333=""),"",AZ333*BA333)</f>
        <v>0.15</v>
      </c>
      <c r="BC333" s="122">
        <f>IF(COUNT(AM333,AP333,AS333,AV333,AY333,BB333)&lt;6,"",SUM(AM333,AP333,AS333,AV333,AY333,BB333))</f>
        <v>2.1</v>
      </c>
      <c r="BD333" s="122" t="str">
        <f>IF(BC333="","",INDEX({"A1","A2","A3","B1","B2","B3","C1","C2","D1","D2","E1","E2"},MAX(1,MIN(12,ROUND(BC333,0)))))</f>
        <v>A2</v>
      </c>
      <c r="BE333" s="114" t="inlineStr">
        <is>
          <t>A3</t>
        </is>
      </c>
      <c r="BF333" s="124" t="inlineStr">
        <is>
          <t>Rule: R7 Band A experience</t>
        </is>
      </c>
      <c r="BG33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33" s="125" t="inlineStr">
        <is>
          <t>At build: Complexity 1.28 + Autonomy 0.32 + Accountability 0.10 + Leadership 0.00 + Experience 0.25 + Business impact 0.15
= 2.10 points → nearest level 2 = A2
Final level: A3 · a rule applied: see the next column</t>
        </is>
      </c>
      <c r="BI333" s="125" t="inlineStr">
        <is>
          <t>• Raised to A3: 2.3 years' experience is 2 years or more.
Final level: A3.</t>
        </is>
      </c>
      <c r="BJ333" s="125" t="inlineStr">
        <is>
          <t>—</t>
        </is>
      </c>
      <c r="BK333" s="126" t="n"/>
      <c r="BL333" s="126" t="inlineStr">
        <is>
          <t>Medium</t>
        </is>
      </c>
      <c r="BM333" s="126" t="n"/>
      <c r="BN333" s="125" t="inlineStr">
        <is>
          <t>Stable · moves in fewer than 5 of 30 weight tests</t>
        </is>
      </c>
      <c r="BO333" s="148" t="inlineStr">
        <is>
          <t>Rated 2 of 12
Start: 2.0 · practitioner title
Evidence reads like A2: Writes test cases, manual testing and bug reports for regulatory applications; some Playwright and VAPT → matches the start
KRA: “1. Prepare comprehensive and maintainable test cases based on business requirements and user stories. 2.Ensure the delivery of high-quality…”
Market: A2 = Standard work of the discipline</t>
        </is>
      </c>
      <c r="BP333" s="129" t="inlineStr">
        <is>
          <t>Rated 2 of 12
Start: 2.0 · practitioner title
Evidence reads like A2: Cannot name independent decisions; only judges depth of testing → matches the start
Market: A2 = Chooses own approach within standards</t>
        </is>
      </c>
      <c r="BQ333" s="129" t="inlineStr">
        <is>
          <t>Rated 2.5 of 12 · between A2 and A3
Start: 2.0 · practitioner title
Evidence reads like A3: Accountable if bugs persist after own sign-off; delivery to client affected → moved up 0.5
KRA: “1. Prepare comprehensive and maintainable test cases based on business requirements and user stories. 2.Ensure the delivery of high-quality…”
Market: A2 = Own deliverables · accuracy, TAT · A3 = A module / process, or work with client or regulatory consequences</t>
        </is>
      </c>
      <c r="BR333"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33" s="129" t="inlineStr">
        <is>
          <t>Rated 2.5 of 12 · between A2 and A3
Experience: 2.3 yrs total · 2.3 at IRIS; none recorded before IRIS = 2.6 on the experience scale
Qualification: B.E · graduate, relevant to the work → no change
Market: A3 roles typically have 2–5 yrs · IRIS guide 2–4</t>
        </is>
      </c>
      <c r="BT33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33" s="12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BV333" s="125"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BW333" s="125"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BX333" s="125" t="inlineStr">
        <is>
          <t>3</t>
        </is>
      </c>
      <c r="BY333" s="125" t="n"/>
      <c r="BZ333" s="125" t="inlineStr">
        <is>
          <t>Received · manager annual, quarterly, self</t>
        </is>
      </c>
      <c r="CA333" s="125" t="inlineStr">
        <is>
          <t>Talent Mapping · iDEAL</t>
        </is>
      </c>
      <c r="CB333" s="130" t="n">
        <v>20</v>
      </c>
      <c r="CC333" s="128" t="inlineStr">
        <is>
          <t>Full survey answers not in the files received · How We Grow export needed · HR</t>
        </is>
      </c>
      <c r="CD333" s="131" t="inlineStr">
        <is>
          <t>—</t>
        </is>
      </c>
      <c r="CE333" s="131" t="inlineStr">
        <is>
          <t>—</t>
        </is>
      </c>
      <c r="CF333" s="131" t="inlineStr">
        <is>
          <t>—</t>
        </is>
      </c>
      <c r="CG333" s="131" t="inlineStr">
        <is>
          <t>—</t>
        </is>
      </c>
      <c r="CH333" s="132" t="inlineStr">
        <is>
          <t>Complexity: Evidence reads like A2: Writes test cases, manual testing and bug reports for regulatory applications; some Playwright and VAPT → matches the start
Autonomy: Evidence reads like A2: Cannot name independent decisions; only judges depth of testing → matches the start
Accountability: Evidence reads like A3: Accountable if bugs persist after own sign-off; delivery to client affected → moved up 0.5
Leadership: Evidence reads like A1: No guiding or leading of others described → matches the start
Business Impact: No survey or manager-mapping signal on criticality: kept at the start point.</t>
        </is>
      </c>
      <c r="CI333"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333" s="131" t="inlineStr">
        <is>
          <t>Self-identified: AI / automation · Testing &amp; quality
For the next role: AI / automation · Testing &amp; quality</t>
        </is>
      </c>
      <c r="CK333" s="128" t="inlineStr">
        <is>
          <t>Full survey answers not in the files received · How We Grow export needed · HR</t>
        </is>
      </c>
      <c r="CL333"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333" s="134"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3 · Potential: Medium · 9-Box Grid placement: Core Contributor.</t>
        </is>
      </c>
      <c r="CN333" s="135" t="n"/>
      <c r="CO333" s="135" t="n">
        <v>2.5</v>
      </c>
      <c r="CP333" s="136" t="n">
        <v>3</v>
      </c>
      <c r="CQ333" s="137" t="inlineStr">
        <is>
          <t>Medium</t>
        </is>
      </c>
      <c r="CR333" s="137" t="inlineStr">
        <is>
          <t>Core Contributor</t>
        </is>
      </c>
      <c r="CS333" s="137" t="inlineStr">
        <is>
          <t>Develop in role</t>
        </is>
      </c>
      <c r="CT333" s="137" t="n"/>
      <c r="CU333" s="137" t="n"/>
      <c r="CV333" s="137" t="n"/>
      <c r="CW333" s="137" t="n"/>
      <c r="CX333" s="137" t="n"/>
      <c r="CY333" s="137" t="n"/>
      <c r="CZ333" s="137" t="n"/>
      <c r="DA333" s="119" t="n">
        <v>106</v>
      </c>
      <c r="DB333" s="138" t="inlineStr">
        <is>
          <t>Exceeds — ready for stretch</t>
        </is>
      </c>
      <c r="DC333" s="138" t="n">
        <v>110</v>
      </c>
      <c r="DD333" s="138" t="n">
        <v>100</v>
      </c>
      <c r="DE333" s="138" t="n">
        <v>107</v>
      </c>
      <c r="DF333" s="138" t="n"/>
      <c r="DG333" s="138" t="inlineStr">
        <is>
          <t>None — maintain and stretch</t>
        </is>
      </c>
      <c r="DH333" s="138" t="inlineStr">
        <is>
          <t>B1: 92% of profile — ready on competencies</t>
        </is>
      </c>
      <c r="DI333" s="138" t="inlineStr">
        <is>
          <t>Evidence: Survey + KRAs | Core: Ownership 3/2, Problem solving 2/2, Communication &amp; collaboration 3/2, Client &amp; quality focus 3/2, Learning agility 2/2, Integrity &amp; compliance 2/2 | Future-ready: AI literacy 2/2, Data literacy 2/2, Digital fluency 2/2, Innovation 2/2 | Functional: Testing &amp; automation 4/3, Product &amp; domain 3/3, SQL &amp; data 3/3, AI / GenAI 3/3, Quality &amp; process 3/3, Communication 4/3</t>
        </is>
      </c>
      <c r="DJ333" s="111" t="inlineStr">
        <is>
          <t>AI / automation · Testing &amp; quality</t>
        </is>
      </c>
      <c r="DK333" s="112" t="inlineStr">
        <is>
          <t>XBRL Training, Training on the effective utilization of AI tools.</t>
        </is>
      </c>
      <c r="DL333" s="112" t="inlineStr">
        <is>
          <t>Test Automation &amp; QA Engineering; AI, GenAI &amp; Prompt Engineering; Cybersecurity &amp; Infrastructure</t>
        </is>
      </c>
      <c r="DM333" s="112" t="inlineStr">
        <is>
          <t>AI / automation · Testing &amp; quality</t>
        </is>
      </c>
      <c r="DN333" s="112" t="n"/>
      <c r="DO333" s="139" t="inlineStr">
        <is>
          <t>No strong match from survey evidence</t>
        </is>
      </c>
      <c r="DP333" s="126" t="inlineStr">
        <is>
          <t>No material overlap found</t>
        </is>
      </c>
      <c r="DQ333" s="126" t="inlineStr">
        <is>
          <t>Suraj Govind Walhekar · iFile, Senior QA Engineer — 0.35; Vishal Khare · iFile, QA Engineer — 0.34; Susan Peter · iFile, Senior QA Engineer — 0.28</t>
        </is>
      </c>
      <c r="DR333" s="126" t="n"/>
      <c r="DS333" s="126" t="n"/>
      <c r="DT333" s="126" t="inlineStr">
        <is>
          <t>A3 deep-dive: score 2.1 · gap to B1 1.44 · More than 1.0 from B1</t>
        </is>
      </c>
      <c r="DU333" s="140" t="inlineStr">
        <is>
          <t>Senior QA Automation Engineer in Quality Assurance · iDEAL,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333"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33"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333"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3" s="139" t="inlineStr">
        <is>
          <t>Market level: P2 · SFIA 3 Apply
Typical title: QA Engineer
At peers: Workiva – SE · Broadridge India – SE · Nasdaq / AxiomSL – SE
Typical experience: 2–5 yrs · IRIS guide 2–4
Standard: ISTQB Foundation → Advanced → Expert; SFIA testing</t>
        </is>
      </c>
      <c r="DZ333" s="126" t="inlineStr">
        <is>
          <t>2–4 yrs</t>
        </is>
      </c>
      <c r="EA333" s="126" t="inlineStr">
        <is>
          <t>3–5 · 2–5</t>
        </is>
      </c>
      <c r="EB333" s="126" t="inlineStr">
        <is>
          <t>QA Engineer</t>
        </is>
      </c>
      <c r="EC333" s="126" t="inlineStr">
        <is>
          <t>Workiva: SE · Broadridge India: SE · Nasdaq / AxiomSL: SE · IRIS Vs Market Benchmark — ISTQB certification pathway: Foundation</t>
        </is>
      </c>
      <c r="ED333" s="126" t="inlineStr">
        <is>
          <t>ISTQB Foundation → Advanced → Expert; SFIA testing</t>
        </is>
      </c>
      <c r="EE333" s="126" t="inlineStr">
        <is>
          <t>Core 2 · Future 2 · Functional 3 · Leadership not scored</t>
        </is>
      </c>
      <c r="EF333" s="139" t="n"/>
      <c r="EG333" s="126" t="inlineStr">
        <is>
          <t>✓ HRIS: 2.3 yrs, B.E, 0 direct reports
✓ Survey: 20 of 20 questions answered
✓ KRAs: self, manager-set, quarterly
✓ Manager mapping: rating, potential, 9-box
✗ Job description: not on file</t>
        </is>
      </c>
      <c r="EH333" s="118" t="n"/>
      <c r="EI333" s="118" t="n"/>
      <c r="EJ333" s="118" t="n"/>
      <c r="EK333" s="118" t="inlineStr">
        <is>
          <t>Survey: answered · full text needed · KRAs: received · Experience: on file</t>
        </is>
      </c>
      <c r="EL333" s="141" t="n"/>
      <c r="EM333" s="142" t="n"/>
      <c r="EN333" s="142" t="n"/>
      <c r="EO333" s="142" t="n"/>
      <c r="EP333" s="142" t="n"/>
      <c r="EQ333" s="143" t="n"/>
      <c r="ER333" s="135" t="n"/>
      <c r="ES333" s="135" t="n"/>
      <c r="ET333" s="135" t="n"/>
      <c r="EU333" s="135" t="n"/>
      <c r="EV333" s="135" t="n"/>
      <c r="EW333" s="135" t="n"/>
      <c r="EX333" s="135" t="n"/>
      <c r="EY333" s="143" t="n"/>
      <c r="EZ333" s="135" t="n"/>
      <c r="FA333" s="135" t="n"/>
      <c r="FB333" s="135" t="n"/>
      <c r="FC333" s="135" t="n"/>
      <c r="FD333" s="135" t="n"/>
    </row>
    <row r="334" ht="300" customHeight="1">
      <c r="A334" s="109" t="inlineStr">
        <is>
          <t>iDEAL</t>
        </is>
      </c>
      <c r="B334" s="110" t="inlineStr">
        <is>
          <t>IRIS2479</t>
        </is>
      </c>
      <c r="C334" s="110" t="inlineStr">
        <is>
          <t>Rohan Kailas Aher</t>
        </is>
      </c>
      <c r="D334" s="110" t="inlineStr">
        <is>
          <t>Quality Assurance</t>
        </is>
      </c>
      <c r="E334" s="110" t="inlineStr">
        <is>
          <t>RC-141</t>
        </is>
      </c>
      <c r="F334" s="110" t="inlineStr">
        <is>
          <t>Reena Gotal</t>
        </is>
      </c>
      <c r="G334" s="110" t="inlineStr">
        <is>
          <t>IRIS0636</t>
        </is>
      </c>
      <c r="H334" s="110" t="inlineStr">
        <is>
          <t>B1</t>
        </is>
      </c>
      <c r="I334" s="110" t="n"/>
      <c r="J334" s="110" t="n">
        <v>3.6</v>
      </c>
      <c r="K334" s="110" t="n">
        <v>0.6</v>
      </c>
      <c r="L334" s="110" t="inlineStr">
        <is>
          <t>Civil engineering</t>
        </is>
      </c>
      <c r="M334" s="110" t="n"/>
      <c r="N334" s="144" t="inlineStr">
        <is>
          <t>QA Engineer</t>
        </is>
      </c>
      <c r="O334" s="113" t="inlineStr">
        <is>
          <t>Senior QA Engineer</t>
        </is>
      </c>
      <c r="P334" s="112" t="inlineStr">
        <is>
          <t>Quality Assurance</t>
        </is>
      </c>
      <c r="Q334" s="112" t="inlineStr">
        <is>
          <t>Functional &amp; Domain Testing</t>
        </is>
      </c>
      <c r="R334" s="113" t="inlineStr">
        <is>
          <t>L3 – Professional / Associate</t>
        </is>
      </c>
      <c r="S334" s="114" t="inlineStr">
        <is>
          <t>A3</t>
        </is>
      </c>
      <c r="T334" s="151" t="inlineStr">
        <is>
          <t>Senior Associate</t>
        </is>
      </c>
      <c r="U334" s="151" t="inlineStr">
        <is>
          <t>A</t>
        </is>
      </c>
      <c r="V334" s="112" t="inlineStr">
        <is>
          <t>IC</t>
        </is>
      </c>
      <c r="W334" s="150" t="inlineStr">
        <is>
          <t>▲ Up</t>
        </is>
      </c>
      <c r="X334" s="112" t="inlineStr">
        <is>
          <t>P2</t>
        </is>
      </c>
      <c r="Y334" s="112" t="inlineStr">
        <is>
          <t>Developing</t>
        </is>
      </c>
      <c r="Z334" s="112" t="inlineStr">
        <is>
          <t>3 Apply</t>
        </is>
      </c>
      <c r="AA334" s="117" t="inlineStr">
        <is>
          <t>A3</t>
        </is>
      </c>
      <c r="AB334" s="118" t="inlineStr">
        <is>
          <t>Band A · Practitioner</t>
        </is>
      </c>
      <c r="AC334" s="118" t="inlineStr">
        <is>
          <t>Senior Associate</t>
        </is>
      </c>
      <c r="AD334" s="118" t="inlineStr">
        <is>
          <t>• Same as the model</t>
        </is>
      </c>
      <c r="AE334" s="118" t="inlineStr">
        <is>
          <t>B1</t>
        </is>
      </c>
      <c r="AF334" s="118" t="inlineStr">
        <is>
          <t>OK</t>
        </is>
      </c>
      <c r="AG334" s="118" t="inlineStr">
        <is>
          <t>No change · already below the manager</t>
        </is>
      </c>
      <c r="AH334" s="118" t="n">
        <v>4</v>
      </c>
      <c r="AI334" s="118" t="n"/>
      <c r="AJ334" s="119" t="inlineStr">
        <is>
          <t>iDEAL · Quality Assurance · Band A · Early career</t>
        </is>
      </c>
      <c r="AK334" s="120" t="n">
        <v>2</v>
      </c>
      <c r="AL334" s="121">
        <f>IFERROR(INDEX(WM_C,MATCH($AJ334,WM_KEY,0)),"")</f>
        <v>0.64</v>
      </c>
      <c r="AM334" s="122">
        <f>IF(OR(AK334="",AL334=""),"",AK334*AL334)</f>
        <v>1.28</v>
      </c>
      <c r="AN334" s="120" t="n">
        <v>2</v>
      </c>
      <c r="AO334" s="121">
        <f>IFERROR(INDEX(WM_AU,MATCH($AJ334,WM_KEY,0)),"")</f>
        <v>0.16</v>
      </c>
      <c r="AP334" s="122">
        <f>IF(OR(AN334="",AO334=""),"",AN334*AO334)</f>
        <v>0.32</v>
      </c>
      <c r="AQ334" s="120" t="n">
        <v>2</v>
      </c>
      <c r="AR334" s="121">
        <f>IFERROR(INDEX(WM_AC,MATCH($AJ334,WM_KEY,0)),"")</f>
        <v>0.04</v>
      </c>
      <c r="AS334" s="122">
        <f>IF(OR(AQ334="",AR334=""),"",AQ334*AR334)</f>
        <v>0.08</v>
      </c>
      <c r="AT334" s="120" t="n">
        <v>1</v>
      </c>
      <c r="AU334" s="121">
        <f>IFERROR(INDEX(WM_L,MATCH($AJ334,WM_KEY,0)),"")</f>
        <v>0</v>
      </c>
      <c r="AV334" s="122">
        <f>IF(OR(AT334="",AU334=""),"",AT334*AU334)</f>
        <v>0</v>
      </c>
      <c r="AW334" s="120" t="n">
        <v>3</v>
      </c>
      <c r="AX334" s="121">
        <f>IFERROR(INDEX(WM_E,MATCH($AJ334,WM_KEY,0)),"")</f>
        <v>0.1</v>
      </c>
      <c r="AY334" s="122">
        <f>IF(OR(AW334="",AX334=""),"",AW334*AX334)</f>
        <v>0.3</v>
      </c>
      <c r="AZ334" s="123" t="n">
        <v>2</v>
      </c>
      <c r="BA334" s="121">
        <f>IFERROR(INDEX(WM_BI,MATCH($AJ334,WM_KEY,0)),"")</f>
        <v>0.06</v>
      </c>
      <c r="BB334" s="122">
        <f>IF(OR(AZ334="",BA334=""),"",AZ334*BA334)</f>
        <v>0.12</v>
      </c>
      <c r="BC334" s="122">
        <f>IF(COUNT(AM334,AP334,AS334,AV334,AY334,BB334)&lt;6,"",SUM(AM334,AP334,AS334,AV334,AY334,BB334))</f>
        <v>2.1</v>
      </c>
      <c r="BD334" s="122" t="str">
        <f>IF(BC334="","",INDEX({"A1","A2","A3","B1","B2","B3","C1","C2","D1","D2","E1","E2"},MAX(1,MIN(12,ROUND(BC334,0)))))</f>
        <v>A2</v>
      </c>
      <c r="BE334" s="114" t="inlineStr">
        <is>
          <t>A3</t>
        </is>
      </c>
      <c r="BF334" s="124" t="inlineStr">
        <is>
          <t>Rule: R7 Band A experience</t>
        </is>
      </c>
      <c r="BG33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34" s="125" t="inlineStr">
        <is>
          <t>At build: Complexity 1.28 + Autonomy 0.32 + Accountability 0.08 + Leadership 0.00 + Experience 0.30 + Business impact 0.12
= 2.10 points → nearest level 2 = A2
Final level: A3 · a rule applied: see the next column</t>
        </is>
      </c>
      <c r="BI334" s="125" t="inlineStr">
        <is>
          <t>• Raised to A3: 3.6 years' experience is 2 years or more.
Final level: A3.</t>
        </is>
      </c>
      <c r="BJ334" s="125" t="inlineStr">
        <is>
          <t>—</t>
        </is>
      </c>
      <c r="BK334" s="126" t="n"/>
      <c r="BL334" s="126" t="inlineStr">
        <is>
          <t>Medium</t>
        </is>
      </c>
      <c r="BM334" s="126" t="n"/>
      <c r="BN334" s="125" t="inlineStr">
        <is>
          <t>Stable · moves in fewer than 5 of 30 weight tests</t>
        </is>
      </c>
      <c r="BO334" s="148" t="inlineStr">
        <is>
          <t>Rated 2 of 12
Start: 2.0 · practitioner title
Evidence reads like A2: Testing, bug reporting, retesting, API testing and documentation; no harder cases shown → matches the start
KRA: “1. Prepare comprehensive and maintainable test cases based on business requirements and user stories. 2.Ensure the delivery of high-quality…”
Market: A2 = Standard work of the discipline</t>
        </is>
      </c>
      <c r="BP334" s="129" t="inlineStr">
        <is>
          <t>Rated 2 of 12
Start: 2.0 · practitioner title
Evidence reads like A2: States 'routine decisions' only → matches the start
Market: A2 = Chooses own approach within standards</t>
        </is>
      </c>
      <c r="BQ334" s="129" t="inlineStr">
        <is>
          <t>Rated 2 of 12
Start: 2.0 · practitioner title
Evidence reads like A2: Own assigned testing work, its quality and timeliness → matches the start
KRA: “1. Prepare comprehensive and maintainable test cases based on business requirements and user stories. 2.Ensure the delivery of high-quality…”
Market: A2 = Own deliverables · accuracy, TAT</t>
        </is>
      </c>
      <c r="BR334"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34" s="129" t="inlineStr">
        <is>
          <t>Rated 3 of 12
Experience: 3.6 yrs total · 3.0 before IRIS + 0.6 at IRIS = 3.2 on the experience scale
Qualification: Civil engineering · graduate, relevant to the work → no change
Market: A3 roles typically have 2–5 yrs · IRIS guide 2–4</t>
        </is>
      </c>
      <c r="BT33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34" s="12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BV334" s="125" t="inlineStr">
        <is>
          <t>1. Continue manual testing with better quality and coverage.
2. Learn and implement automation for selected test scenarios.
3. Use AI tools to improve efficiency in requirement analysis and test case writing.
4. Improve testing speed and reduce manual effort.</t>
        </is>
      </c>
      <c r="BW334" s="125"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BX334" s="125" t="inlineStr">
        <is>
          <t>3</t>
        </is>
      </c>
      <c r="BY334" s="125" t="n"/>
      <c r="BZ334" s="125" t="inlineStr">
        <is>
          <t>Received · manager annual, quarterly, self</t>
        </is>
      </c>
      <c r="CA334" s="125" t="inlineStr">
        <is>
          <t>Talent Mapping · iDEAL</t>
        </is>
      </c>
      <c r="CB334" s="130" t="n">
        <v>20</v>
      </c>
      <c r="CC334" s="128" t="inlineStr">
        <is>
          <t>Full survey answers not in the files received · How We Grow export needed · HR</t>
        </is>
      </c>
      <c r="CD334" s="131" t="inlineStr">
        <is>
          <t>—</t>
        </is>
      </c>
      <c r="CE334" s="131" t="inlineStr">
        <is>
          <t>—</t>
        </is>
      </c>
      <c r="CF334" s="131" t="inlineStr">
        <is>
          <t>—</t>
        </is>
      </c>
      <c r="CG334" s="131" t="inlineStr">
        <is>
          <t>—</t>
        </is>
      </c>
      <c r="CH334" s="132" t="inlineStr">
        <is>
          <t>Complexity: Evidence reads like A2: Testing, bug reporting, retesting, API testing and documentation; no harder cases shown → matches the start
Autonomy: Evidence reads like A2: States 'routine decisions' only → matches the start
Accountability: Evidence reads like A2: Own assigned testing work, its quality and timeliness → matches the start
Leadership: Evidence reads like A1: No guiding or leading of others described → matches the start
Business Impact: No survey or manager-mapping signal on criticality: kept at the start point.</t>
        </is>
      </c>
      <c r="CI334"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34" s="131" t="inlineStr">
        <is>
          <t>Self-identified: Leadership &amp; people management · Domain, regulatory &amp; XBRL
For the next role: Leadership &amp; people management · Domain, regulatory &amp; XBRL</t>
        </is>
      </c>
      <c r="CK334" s="128" t="inlineStr">
        <is>
          <t>Full survey answers not in the files received · How We Grow export needed · HR</t>
        </is>
      </c>
      <c r="CL334"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34"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3 · Potential: Medium · 9-Box Grid placement: Core Contributor.</t>
        </is>
      </c>
      <c r="CN334" s="135" t="n"/>
      <c r="CO334" s="135" t="n">
        <v>2</v>
      </c>
      <c r="CP334" s="136" t="n">
        <v>3</v>
      </c>
      <c r="CQ334" s="137" t="inlineStr">
        <is>
          <t>Medium</t>
        </is>
      </c>
      <c r="CR334" s="137" t="inlineStr">
        <is>
          <t>Core Contributor</t>
        </is>
      </c>
      <c r="CS334" s="137" t="inlineStr">
        <is>
          <t>Develop in role</t>
        </is>
      </c>
      <c r="CT334" s="137" t="n"/>
      <c r="CU334" s="137" t="n"/>
      <c r="CV334" s="137" t="n"/>
      <c r="CW334" s="137" t="n"/>
      <c r="CX334" s="137" t="n"/>
      <c r="CY334" s="137" t="n"/>
      <c r="CZ334" s="137" t="n"/>
      <c r="DA334" s="119" t="n">
        <v>108</v>
      </c>
      <c r="DB334" s="138" t="inlineStr">
        <is>
          <t>Exceeds — ready for stretch</t>
        </is>
      </c>
      <c r="DC334" s="138" t="n">
        <v>110</v>
      </c>
      <c r="DD334" s="138" t="n">
        <v>100</v>
      </c>
      <c r="DE334" s="138" t="n">
        <v>110</v>
      </c>
      <c r="DF334" s="138" t="n"/>
      <c r="DG334" s="138" t="inlineStr">
        <is>
          <t>None — maintain and stretch</t>
        </is>
      </c>
      <c r="DH334" s="138" t="inlineStr">
        <is>
          <t>B1: 94% of profile — ready on competencies</t>
        </is>
      </c>
      <c r="DI334" s="138" t="inlineStr">
        <is>
          <t>Evidence: Survey + KRAs | Core: Ownership 3/2, Problem solving 2/2, Communication &amp; collaboration 3/2, Client &amp; quality focus 3/2, Learning agility 2/2, Integrity &amp; compliance 2/2 | Future-ready: AI literacy 2/2, Data literacy 2/2, Digital fluency 2/2, Innovation 2/2 | Functional: Testing &amp; automation 4/3, Product &amp; domain 3/3, SQL &amp; data 3/3, AI / GenAI 3/3, Quality &amp; process 4/3, Communication 4/3</t>
        </is>
      </c>
      <c r="DJ334" s="111" t="inlineStr">
        <is>
          <t>Leadership &amp; people management · Domain, regulatory &amp; XBRL</t>
        </is>
      </c>
      <c r="DK334" s="112" t="inlineStr">
        <is>
          <t>XBRL Training, Training on the effective utilization of AI tools.</t>
        </is>
      </c>
      <c r="DL334" s="112" t="inlineStr">
        <is>
          <t>Programming &amp; Tech-Stack Depth; Product, Platform &amp; Domain Knowledge; AI, GenAI &amp; Prompt Engineering</t>
        </is>
      </c>
      <c r="DM334" s="112" t="inlineStr">
        <is>
          <t>Leadership &amp; people management · Domain, regulatory &amp; XBRL</t>
        </is>
      </c>
      <c r="DN334" s="112" t="n"/>
      <c r="DO334" s="139" t="inlineStr">
        <is>
          <t>No strong match from survey evidence</t>
        </is>
      </c>
      <c r="DP334" s="126" t="inlineStr">
        <is>
          <t>Tulasiram Chand · Senior QA Automation Engineer — 0.38: testing, api, postman, java</t>
        </is>
      </c>
      <c r="DQ334" s="126" t="inlineStr">
        <is>
          <t>Smita Londhe · Datatech, QA Automation Engineer — 0.43; Vishal Khare · iFile, QA Engineer — 0.43; Supriya Patil · Datatech, QA Engineer — 0.40</t>
        </is>
      </c>
      <c r="DR334" s="126" t="n"/>
      <c r="DS334" s="126" t="n"/>
      <c r="DT334" s="126" t="inlineStr">
        <is>
          <t>A3 deep-dive: score 2.1 · gap to B1 1.45 · More than 1.0 from B1</t>
        </is>
      </c>
      <c r="DU334" s="140" t="inlineStr">
        <is>
          <t>Senior QA Engineer in Quality Assurance · iDEAL,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34"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34"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34"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4" s="139" t="inlineStr">
        <is>
          <t>Market level: P2 · SFIA 3 Apply
Typical title: QA Engineer
At peers: Workiva – SE · Broadridge India – SE · Nasdaq / AxiomSL – SE
Typical experience: 2–5 yrs · IRIS guide 2–4
Standard: ISTQB Foundation → Advanced → Expert; SFIA testing</t>
        </is>
      </c>
      <c r="DZ334" s="126" t="inlineStr">
        <is>
          <t>2–4 yrs</t>
        </is>
      </c>
      <c r="EA334" s="126" t="inlineStr">
        <is>
          <t>3–5 · 2–5</t>
        </is>
      </c>
      <c r="EB334" s="126" t="inlineStr">
        <is>
          <t>QA Engineer</t>
        </is>
      </c>
      <c r="EC334" s="126" t="inlineStr">
        <is>
          <t>Workiva: SE · Broadridge India: SE · Nasdaq / AxiomSL: SE · IRIS Vs Market Benchmark — ISTQB certification pathway: Foundation</t>
        </is>
      </c>
      <c r="ED334" s="126" t="inlineStr">
        <is>
          <t>ISTQB Foundation → Advanced → Expert; SFIA testing</t>
        </is>
      </c>
      <c r="EE334" s="126" t="inlineStr">
        <is>
          <t>Core 2 · Future 2 · Functional 3 · Leadership not scored</t>
        </is>
      </c>
      <c r="EF334" s="139" t="n"/>
      <c r="EG334" s="126" t="inlineStr">
        <is>
          <t>✓ HRIS: 3.6 yrs, Civil engineering, 0 direct reports
✓ Survey: 20 of 20 questions answered
✓ KRAs: self, manager-set, quarterly
✓ Manager mapping: rating, potential, 9-box
✗ Job description: not on file</t>
        </is>
      </c>
      <c r="EH334" s="118" t="n"/>
      <c r="EI334" s="118" t="n"/>
      <c r="EJ334" s="118" t="n"/>
      <c r="EK334" s="118" t="inlineStr">
        <is>
          <t>Survey: answered · full text needed · KRAs: received · Experience: on file</t>
        </is>
      </c>
      <c r="EL334" s="141" t="n"/>
      <c r="EM334" s="142" t="n"/>
      <c r="EN334" s="142" t="n"/>
      <c r="EO334" s="142" t="n"/>
      <c r="EP334" s="142" t="n"/>
      <c r="EQ334" s="143" t="n"/>
      <c r="ER334" s="135" t="n"/>
      <c r="ES334" s="135" t="n"/>
      <c r="ET334" s="135" t="n"/>
      <c r="EU334" s="135" t="n"/>
      <c r="EV334" s="135" t="n"/>
      <c r="EW334" s="135" t="n"/>
      <c r="EX334" s="135" t="n"/>
      <c r="EY334" s="143" t="n"/>
      <c r="EZ334" s="135" t="n"/>
      <c r="FA334" s="135" t="n"/>
      <c r="FB334" s="135" t="n"/>
      <c r="FC334" s="135" t="n"/>
      <c r="FD334" s="135" t="n"/>
    </row>
    <row r="335" ht="300" customHeight="1">
      <c r="A335" s="109" t="inlineStr">
        <is>
          <t>iDEAL</t>
        </is>
      </c>
      <c r="B335" s="110" t="inlineStr">
        <is>
          <t>IRIS2437</t>
        </is>
      </c>
      <c r="C335" s="110" t="inlineStr">
        <is>
          <t>Shubham Kamble</t>
        </is>
      </c>
      <c r="D335" s="110" t="inlineStr">
        <is>
          <t>Quality Assurance</t>
        </is>
      </c>
      <c r="E335" s="110" t="inlineStr">
        <is>
          <t>RC-146</t>
        </is>
      </c>
      <c r="F335" s="110" t="inlineStr">
        <is>
          <t>Reena Gotal</t>
        </is>
      </c>
      <c r="G335" s="110" t="inlineStr">
        <is>
          <t>IRIS0636</t>
        </is>
      </c>
      <c r="H335" s="110" t="inlineStr">
        <is>
          <t>B1</t>
        </is>
      </c>
      <c r="I335" s="110" t="n"/>
      <c r="J335" s="110" t="n">
        <v>4.3</v>
      </c>
      <c r="K335" s="110" t="n">
        <v>0.9</v>
      </c>
      <c r="L335" s="110" t="inlineStr">
        <is>
          <t>B.Tech</t>
        </is>
      </c>
      <c r="M335" s="110" t="n"/>
      <c r="N335" s="144" t="inlineStr">
        <is>
          <t>QA Automation Engineer</t>
        </is>
      </c>
      <c r="O335" s="113" t="inlineStr">
        <is>
          <t>Senior QA Automation Engineer</t>
        </is>
      </c>
      <c r="P335" s="112" t="inlineStr">
        <is>
          <t>Quality Assurance</t>
        </is>
      </c>
      <c r="Q335" s="112" t="inlineStr">
        <is>
          <t>Test Automation</t>
        </is>
      </c>
      <c r="R335" s="113" t="inlineStr">
        <is>
          <t>L3 – Professional / Associate</t>
        </is>
      </c>
      <c r="S335" s="114" t="inlineStr">
        <is>
          <t>A3</t>
        </is>
      </c>
      <c r="T335" s="151" t="inlineStr">
        <is>
          <t>Senior Associate</t>
        </is>
      </c>
      <c r="U335" s="151" t="inlineStr">
        <is>
          <t>A</t>
        </is>
      </c>
      <c r="V335" s="112" t="inlineStr">
        <is>
          <t>IC</t>
        </is>
      </c>
      <c r="W335" s="150" t="inlineStr">
        <is>
          <t>▲ Up</t>
        </is>
      </c>
      <c r="X335" s="112" t="inlineStr">
        <is>
          <t>P2</t>
        </is>
      </c>
      <c r="Y335" s="112" t="inlineStr">
        <is>
          <t>Developing</t>
        </is>
      </c>
      <c r="Z335" s="112" t="inlineStr">
        <is>
          <t>3 Apply</t>
        </is>
      </c>
      <c r="AA335" s="117" t="inlineStr">
        <is>
          <t>A3</t>
        </is>
      </c>
      <c r="AB335" s="118" t="inlineStr">
        <is>
          <t>Band A · Practitioner</t>
        </is>
      </c>
      <c r="AC335" s="118" t="inlineStr">
        <is>
          <t>Senior Associate</t>
        </is>
      </c>
      <c r="AD335" s="118" t="inlineStr">
        <is>
          <t>• Same as the model</t>
        </is>
      </c>
      <c r="AE335" s="118" t="inlineStr">
        <is>
          <t>B1</t>
        </is>
      </c>
      <c r="AF335" s="118" t="inlineStr">
        <is>
          <t>OK</t>
        </is>
      </c>
      <c r="AG335" s="118" t="inlineStr">
        <is>
          <t>No change · already below the manager</t>
        </is>
      </c>
      <c r="AH335" s="118" t="n">
        <v>4</v>
      </c>
      <c r="AI335" s="118" t="n"/>
      <c r="AJ335" s="119" t="inlineStr">
        <is>
          <t>iDEAL · Quality Assurance · Band A · Early career</t>
        </is>
      </c>
      <c r="AK335" s="120" t="n">
        <v>3</v>
      </c>
      <c r="AL335" s="121">
        <f>IFERROR(INDEX(WM_C,MATCH($AJ335,WM_KEY,0)),"")</f>
        <v>0.64</v>
      </c>
      <c r="AM335" s="122">
        <f>IF(OR(AK335="",AL335=""),"",AK335*AL335)</f>
        <v>1.92</v>
      </c>
      <c r="AN335" s="120" t="n">
        <v>3</v>
      </c>
      <c r="AO335" s="121">
        <f>IFERROR(INDEX(WM_AU,MATCH($AJ335,WM_KEY,0)),"")</f>
        <v>0.16</v>
      </c>
      <c r="AP335" s="122">
        <f>IF(OR(AN335="",AO335=""),"",AN335*AO335)</f>
        <v>0.48</v>
      </c>
      <c r="AQ335" s="120" t="n">
        <v>3</v>
      </c>
      <c r="AR335" s="121">
        <f>IFERROR(INDEX(WM_AC,MATCH($AJ335,WM_KEY,0)),"")</f>
        <v>0.04</v>
      </c>
      <c r="AS335" s="122">
        <f>IF(OR(AQ335="",AR335=""),"",AQ335*AR335)</f>
        <v>0.12</v>
      </c>
      <c r="AT335" s="120" t="n">
        <v>1.5</v>
      </c>
      <c r="AU335" s="121">
        <f>IFERROR(INDEX(WM_L,MATCH($AJ335,WM_KEY,0)),"")</f>
        <v>0</v>
      </c>
      <c r="AV335" s="122">
        <f>IF(OR(AT335="",AU335=""),"",AT335*AU335)</f>
        <v>0</v>
      </c>
      <c r="AW335" s="120" t="n">
        <v>3.5</v>
      </c>
      <c r="AX335" s="121">
        <f>IFERROR(INDEX(WM_E,MATCH($AJ335,WM_KEY,0)),"")</f>
        <v>0.1</v>
      </c>
      <c r="AY335" s="122">
        <f>IF(OR(AW335="",AX335=""),"",AW335*AX335)</f>
        <v>0.35</v>
      </c>
      <c r="AZ335" s="123" t="n">
        <v>3</v>
      </c>
      <c r="BA335" s="121">
        <f>IFERROR(INDEX(WM_BI,MATCH($AJ335,WM_KEY,0)),"")</f>
        <v>0.06</v>
      </c>
      <c r="BB335" s="122">
        <f>IF(OR(AZ335="",BA335=""),"",AZ335*BA335)</f>
        <v>0.18</v>
      </c>
      <c r="BC335" s="122">
        <f>IF(COUNT(AM335,AP335,AS335,AV335,AY335,BB335)&lt;6,"",SUM(AM335,AP335,AS335,AV335,AY335,BB335))</f>
        <v>3.05</v>
      </c>
      <c r="BD335" s="122" t="str">
        <f>IF(BC335="","",INDEX({"A1","A2","A3","B1","B2","B3","C1","C2","D1","D2","E1","E2"},MAX(1,MIN(12,ROUND(BC335,0)))))</f>
        <v>A3</v>
      </c>
      <c r="BE335" s="114" t="inlineStr">
        <is>
          <t>A3</t>
        </is>
      </c>
      <c r="BF335" s="124" t="inlineStr">
        <is>
          <t>The score decided the level</t>
        </is>
      </c>
      <c r="BG33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35" s="125" t="inlineStr">
        <is>
          <t>At build: Complexity 1.92 + Autonomy 0.48 + Accountability 0.12 + Leadership 0.00 + Experience 0.35 + Business impact 0.18
= 3.05 points → nearest level 3 = A3
Final level: A3 · same as the score</t>
        </is>
      </c>
      <c r="BI335" s="125" t="inlineStr">
        <is>
          <t>No rule applied: the score decides.</t>
        </is>
      </c>
      <c r="BJ335" s="125" t="inlineStr">
        <is>
          <t>—</t>
        </is>
      </c>
      <c r="BK335" s="126" t="n"/>
      <c r="BL335" s="126" t="inlineStr">
        <is>
          <t>High</t>
        </is>
      </c>
      <c r="BM335" s="126" t="n"/>
      <c r="BN335" s="125" t="inlineStr">
        <is>
          <t>Stable · moves in fewer than 5 of 30 weight tests</t>
        </is>
      </c>
      <c r="BO335" s="148" t="inlineStr">
        <is>
          <t>Rated 3 of 12
Start: 3.0 · senior practitioner title
Evidence reads like A3: Playwright UI/API automation, Jenkins integration, root-cause analysis of flaky tests and production defects → matches the start
KRA: “1. Prepare comprehensive and maintainable test cases based on business requirements and user stories. 2.Ensure the delivery of high-quality…”
Market: A3 = Varied and non-standard work; handles exceptions</t>
        </is>
      </c>
      <c r="BP335" s="129" t="inlineStr">
        <is>
          <t>Rated 3 of 12
Start: 3.0 · senior practitioner title
Evidence reads like A3: Decides what tasks or features to automate, when to test manually, and raises bugs → matches the start
Market: A3 = Technical / QC / client calls on own work</t>
        </is>
      </c>
      <c r="BQ335" s="129" t="inlineStr">
        <is>
          <t>Rated 3 of 12
Start: 3.0 · senior practitioner title
Evidence reads like A3: Answers for iDeal automated suites in Jenkins, defects to closure, and production-defect RCA → matches the start
KRA: “1. Prepare comprehensive and maintainable test cases based on business requirements and user stories. 2.Ensure the delivery of high-quality…”
Market: A3 = A module / process, or work with client or regulatory consequences</t>
        </is>
      </c>
      <c r="BR335"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335" s="129" t="inlineStr">
        <is>
          <t>Rated 3.5 of 12 · between A3 and B1
Experience: 4.3 yrs total · 3.4 before IRIS + 0.9 at IRIS = 3.5 on the experience scale
Qualification: B.Tech · graduate, relevant to the work → no change
Market: A3 roles typically have 2–5 yrs · IRIS guide 2–4</t>
        </is>
      </c>
      <c r="BT335" s="129" t="inlineStr">
        <is>
          <t>Rated 3 of 12 — a starting estimate.
Start: 3,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t>
        </is>
      </c>
      <c r="BU335" s="12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BV335" s="125"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BW335" s="125"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BX335" s="125" t="inlineStr">
        <is>
          <t>3</t>
        </is>
      </c>
      <c r="BY335" s="125" t="n"/>
      <c r="BZ335" s="125" t="inlineStr">
        <is>
          <t>Received · manager annual, quarterly, self</t>
        </is>
      </c>
      <c r="CA335" s="125" t="inlineStr">
        <is>
          <t>Talent Mapping · iDEAL</t>
        </is>
      </c>
      <c r="CB335" s="130" t="n">
        <v>20</v>
      </c>
      <c r="CC335" s="128" t="inlineStr">
        <is>
          <t>Full survey answers not in the files received · How We Grow export needed · HR</t>
        </is>
      </c>
      <c r="CD335" s="131" t="inlineStr">
        <is>
          <t>—</t>
        </is>
      </c>
      <c r="CE335" s="131" t="inlineStr">
        <is>
          <t>—</t>
        </is>
      </c>
      <c r="CF335" s="131" t="inlineStr">
        <is>
          <t>—</t>
        </is>
      </c>
      <c r="CG335" s="131" t="inlineStr">
        <is>
          <t>—</t>
        </is>
      </c>
      <c r="CH335" s="132" t="inlineStr">
        <is>
          <t>Complexity: Evidence reads like A3: Playwright UI/API automation, Jenkins integration, root-cause analysis of flaky tests and production defects → matches the start
Autonomy: Evidence reads like A3: Decides what tasks or features to automate, when to test manually, and raises bugs → matches the start
Accountability: Evidence reads like A3: Answers for iDeal automated suites in Jenkins, defects to closure, and production-defect RCA → matches the start
Leadership: Evidence reads like A1: No guiding or leading of others described → moved down 0.5
Business Impact: No move: the survey / manager mapping does not mark it business-critical or unique.</t>
        </is>
      </c>
      <c r="CI335"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335" s="131" t="inlineStr">
        <is>
          <t>Self-identified: AI / automation · Testing &amp; quality · Certification / formal course
For the next role: AI / automation · Testing &amp; quality · Certification / formal course</t>
        </is>
      </c>
      <c r="CK335" s="128" t="inlineStr">
        <is>
          <t>Full survey answers not in the files received · How We Grow export needed · HR</t>
        </is>
      </c>
      <c r="CL335"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335" s="134" t="inlineStr">
        <is>
          <t>What the role answers for: A module / process, or work with client or regulatory consequences.
Accountability &amp; Impact rating: 3 of 12 · A3-level impact.
From the survey and manager mapping — work only this person does: no; successor named: no.
If the work is missed · role-holders' themes: testing · product · defects.
Measured on · manager-set KRA themes: test coverage · business · automation · knowledge · activities · comprehensive.
Manager talent mapping — Latest rating: 3 · Potential: Medium · 9-Box Grid placement: Emerging Talent.</t>
        </is>
      </c>
      <c r="CN335" s="135" t="n"/>
      <c r="CO335" s="135" t="n">
        <v>3</v>
      </c>
      <c r="CP335" s="136" t="n">
        <v>3</v>
      </c>
      <c r="CQ335" s="137" t="inlineStr">
        <is>
          <t>Medium</t>
        </is>
      </c>
      <c r="CR335" s="137" t="inlineStr">
        <is>
          <t>Emerging Talent</t>
        </is>
      </c>
      <c r="CS335" s="137" t="inlineStr">
        <is>
          <t>Develop in role</t>
        </is>
      </c>
      <c r="CT335" s="137" t="n"/>
      <c r="CU335" s="137" t="n"/>
      <c r="CV335" s="137" t="n"/>
      <c r="CW335" s="137" t="n"/>
      <c r="CX335" s="137" t="n"/>
      <c r="CY335" s="137" t="n"/>
      <c r="CZ335" s="137" t="n"/>
      <c r="DA335" s="119" t="n">
        <v>106</v>
      </c>
      <c r="DB335" s="138" t="inlineStr">
        <is>
          <t>Exceeds — ready for stretch</t>
        </is>
      </c>
      <c r="DC335" s="138" t="n">
        <v>103</v>
      </c>
      <c r="DD335" s="138" t="n">
        <v>110</v>
      </c>
      <c r="DE335" s="138" t="n">
        <v>107</v>
      </c>
      <c r="DF335" s="138" t="n"/>
      <c r="DG335" s="138" t="inlineStr">
        <is>
          <t>None — maintain and stretch</t>
        </is>
      </c>
      <c r="DH335" s="138" t="inlineStr">
        <is>
          <t>B1: 93% of profile — ready on competencies</t>
        </is>
      </c>
      <c r="DI335" s="138" t="inlineStr">
        <is>
          <t>Evidence: Survey + KRAs | Core: Ownership 2/2, Problem solving 2/2, Communication &amp; collaboration 3/2, Client &amp; quality focus 2/2, Learning agility 2/2, Integrity &amp; compliance 2/2 | Future-ready: AI literacy 2/2, Data literacy 2/2, Digital fluency 3/2, Innovation 3/2 | Functional: Testing &amp; automation 4/3, Product &amp; domain 3/3, SQL &amp; data 3/3, AI / GenAI 3/3, Quality &amp; process 3/3, Communication 4/3</t>
        </is>
      </c>
      <c r="DJ335" s="111" t="inlineStr">
        <is>
          <t>AI / automation · Testing &amp; quality · Certification / formal course</t>
        </is>
      </c>
      <c r="DK335" s="112" t="inlineStr">
        <is>
          <t>XBRL Training, Training on the effective utilization of AI tools.</t>
        </is>
      </c>
      <c r="DL335" s="112" t="inlineStr">
        <is>
          <t>AI, GenAI &amp; Prompt Engineering; Test Automation &amp; QA Engineering; Programming &amp; Tech-Stack Depth</t>
        </is>
      </c>
      <c r="DM335" s="112" t="inlineStr">
        <is>
          <t>AI / automation · Testing &amp; quality · Certification / formal course</t>
        </is>
      </c>
      <c r="DN335" s="112" t="n"/>
      <c r="DO335" s="139" t="inlineStr">
        <is>
          <t>No strong match from survey evidence</t>
        </is>
      </c>
      <c r="DP335" s="126" t="inlineStr">
        <is>
          <t>Tulasiram Chand · Senior QA Automation Engineer — 0.36: test, scripts, playwright, api</t>
        </is>
      </c>
      <c r="DQ335" s="126" t="inlineStr">
        <is>
          <t>Vitiksha Gamit · CARBON, QA Automation Engineer — 0.29</t>
        </is>
      </c>
      <c r="DR335" s="126" t="n"/>
      <c r="DS335" s="126" t="n"/>
      <c r="DT335" s="126" t="inlineStr">
        <is>
          <t>A3 deep-dive: score 3.05 · gap to B1 0.52 · 0.5–1.0 from B1</t>
        </is>
      </c>
      <c r="DU335" s="140" t="inlineStr">
        <is>
          <t>Senior QA Automation Engineer in Quality Assurance · iDEAL,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335"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35"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335"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5" s="139" t="inlineStr">
        <is>
          <t>Market level: P2 · SFIA 3 Apply
Typical title: QA Engineer
At peers: Workiva – SE · Broadridge India – SE · Nasdaq / AxiomSL – SE
Typical experience: 2–5 yrs · IRIS guide 2–4
Standard: ISTQB Foundation → Advanced → Expert; SFIA testing</t>
        </is>
      </c>
      <c r="DZ335" s="126" t="inlineStr">
        <is>
          <t>2–4 yrs</t>
        </is>
      </c>
      <c r="EA335" s="126" t="inlineStr">
        <is>
          <t>3–5 · 2–5</t>
        </is>
      </c>
      <c r="EB335" s="126" t="inlineStr">
        <is>
          <t>QA Engineer</t>
        </is>
      </c>
      <c r="EC335" s="126" t="inlineStr">
        <is>
          <t>Workiva: SE · Broadridge India: SE · Nasdaq / AxiomSL: SE · IRIS Vs Market Benchmark — ISTQB certification pathway: Foundation</t>
        </is>
      </c>
      <c r="ED335" s="126" t="inlineStr">
        <is>
          <t>ISTQB Foundation → Advanced → Expert; SFIA testing</t>
        </is>
      </c>
      <c r="EE335" s="126" t="inlineStr">
        <is>
          <t>Core 2 · Future 2 · Functional 3 · Leadership not scored</t>
        </is>
      </c>
      <c r="EF335" s="139" t="n"/>
      <c r="EG335" s="126" t="inlineStr">
        <is>
          <t>✓ HRIS: 4.3 yrs, B.Tech, 0 direct reports
✓ Survey: 20 of 20 questions answered
✓ KRAs: self, manager-set, quarterly
✓ Manager mapping: rating, potential, 9-box
✗ Job description: not on file</t>
        </is>
      </c>
      <c r="EH335" s="118" t="n"/>
      <c r="EI335" s="118" t="n"/>
      <c r="EJ335" s="118" t="n"/>
      <c r="EK335" s="118" t="inlineStr">
        <is>
          <t>Survey: answered · full text needed · KRAs: received · Experience: on file</t>
        </is>
      </c>
      <c r="EL335" s="141" t="n"/>
      <c r="EM335" s="142" t="n"/>
      <c r="EN335" s="142" t="n"/>
      <c r="EO335" s="142" t="n"/>
      <c r="EP335" s="142" t="n"/>
      <c r="EQ335" s="143" t="n"/>
      <c r="ER335" s="135" t="n"/>
      <c r="ES335" s="135" t="n"/>
      <c r="ET335" s="135" t="n"/>
      <c r="EU335" s="135" t="n"/>
      <c r="EV335" s="135" t="n"/>
      <c r="EW335" s="135" t="n"/>
      <c r="EX335" s="135" t="n"/>
      <c r="EY335" s="143" t="n"/>
      <c r="EZ335" s="135" t="n"/>
      <c r="FA335" s="135" t="n"/>
      <c r="FB335" s="135" t="n"/>
      <c r="FC335" s="135" t="n"/>
      <c r="FD335" s="135" t="n"/>
    </row>
    <row r="336" ht="300" customHeight="1">
      <c r="A336" s="109" t="inlineStr">
        <is>
          <t>iDEAL</t>
        </is>
      </c>
      <c r="B336" s="110" t="inlineStr">
        <is>
          <t>IRIS2522</t>
        </is>
      </c>
      <c r="C336" s="110" t="inlineStr">
        <is>
          <t>Tulasiram Chand</t>
        </is>
      </c>
      <c r="D336" s="110" t="inlineStr">
        <is>
          <t>Quality Assurance</t>
        </is>
      </c>
      <c r="E336" s="110" t="inlineStr">
        <is>
          <t>RC-146</t>
        </is>
      </c>
      <c r="F336" s="110" t="inlineStr">
        <is>
          <t>Reena Gotal</t>
        </is>
      </c>
      <c r="G336" s="110" t="inlineStr">
        <is>
          <t>IRIS0636</t>
        </is>
      </c>
      <c r="H336" s="110" t="inlineStr">
        <is>
          <t>B1</t>
        </is>
      </c>
      <c r="I336" s="110" t="n"/>
      <c r="J336" s="110" t="n">
        <v>4.4</v>
      </c>
      <c r="K336" s="110" t="n">
        <v>0.4</v>
      </c>
      <c r="L336" s="110" t="inlineStr">
        <is>
          <t>MCA</t>
        </is>
      </c>
      <c r="M336" s="110" t="n"/>
      <c r="N336" s="144" t="inlineStr">
        <is>
          <t>QA Automation Engineer</t>
        </is>
      </c>
      <c r="O336" s="113" t="inlineStr">
        <is>
          <t>Senior QA Automation Engineer</t>
        </is>
      </c>
      <c r="P336" s="112" t="inlineStr">
        <is>
          <t>Quality Assurance</t>
        </is>
      </c>
      <c r="Q336" s="112" t="inlineStr">
        <is>
          <t>Test Automation</t>
        </is>
      </c>
      <c r="R336" s="113" t="inlineStr">
        <is>
          <t>L3 – Professional / Associate</t>
        </is>
      </c>
      <c r="S336" s="114" t="inlineStr">
        <is>
          <t>A3</t>
        </is>
      </c>
      <c r="T336" s="151" t="inlineStr">
        <is>
          <t>Senior Associate</t>
        </is>
      </c>
      <c r="U336" s="151" t="inlineStr">
        <is>
          <t>A</t>
        </is>
      </c>
      <c r="V336" s="112" t="inlineStr">
        <is>
          <t>IC</t>
        </is>
      </c>
      <c r="W336" s="150" t="inlineStr">
        <is>
          <t>▲ Up</t>
        </is>
      </c>
      <c r="X336" s="112" t="inlineStr">
        <is>
          <t>P2</t>
        </is>
      </c>
      <c r="Y336" s="112" t="inlineStr">
        <is>
          <t>Developing</t>
        </is>
      </c>
      <c r="Z336" s="112" t="inlineStr">
        <is>
          <t>3 Apply</t>
        </is>
      </c>
      <c r="AA336" s="117" t="inlineStr">
        <is>
          <t>A3</t>
        </is>
      </c>
      <c r="AB336" s="118" t="inlineStr">
        <is>
          <t>Band A · Practitioner</t>
        </is>
      </c>
      <c r="AC336" s="118" t="inlineStr">
        <is>
          <t>Senior Associate</t>
        </is>
      </c>
      <c r="AD336" s="118" t="inlineStr">
        <is>
          <t>• Same as the model</t>
        </is>
      </c>
      <c r="AE336" s="118" t="inlineStr">
        <is>
          <t>B1</t>
        </is>
      </c>
      <c r="AF336" s="118" t="inlineStr">
        <is>
          <t>OK</t>
        </is>
      </c>
      <c r="AG336" s="118" t="inlineStr">
        <is>
          <t>No change · already below the manager</t>
        </is>
      </c>
      <c r="AH336" s="118" t="n">
        <v>4</v>
      </c>
      <c r="AI336" s="118" t="n"/>
      <c r="AJ336" s="119" t="inlineStr">
        <is>
          <t>iDEAL · Quality Assurance · Band A · Early career</t>
        </is>
      </c>
      <c r="AK336" s="120" t="n">
        <v>3</v>
      </c>
      <c r="AL336" s="121">
        <f>IFERROR(INDEX(WM_C,MATCH($AJ336,WM_KEY,0)),"")</f>
        <v>0.64</v>
      </c>
      <c r="AM336" s="122">
        <f>IF(OR(AK336="",AL336=""),"",AK336*AL336)</f>
        <v>1.92</v>
      </c>
      <c r="AN336" s="120" t="n">
        <v>2.5</v>
      </c>
      <c r="AO336" s="121">
        <f>IFERROR(INDEX(WM_AU,MATCH($AJ336,WM_KEY,0)),"")</f>
        <v>0.16</v>
      </c>
      <c r="AP336" s="122">
        <f>IF(OR(AN336="",AO336=""),"",AN336*AO336)</f>
        <v>0.4</v>
      </c>
      <c r="AQ336" s="120" t="n">
        <v>2.5</v>
      </c>
      <c r="AR336" s="121">
        <f>IFERROR(INDEX(WM_AC,MATCH($AJ336,WM_KEY,0)),"")</f>
        <v>0.04</v>
      </c>
      <c r="AS336" s="122">
        <f>IF(OR(AQ336="",AR336=""),"",AQ336*AR336)</f>
        <v>0.1</v>
      </c>
      <c r="AT336" s="120" t="n">
        <v>1.5</v>
      </c>
      <c r="AU336" s="121">
        <f>IFERROR(INDEX(WM_L,MATCH($AJ336,WM_KEY,0)),"")</f>
        <v>0</v>
      </c>
      <c r="AV336" s="122">
        <f>IF(OR(AT336="",AU336=""),"",AT336*AU336)</f>
        <v>0</v>
      </c>
      <c r="AW336" s="120" t="n">
        <v>4</v>
      </c>
      <c r="AX336" s="121">
        <f>IFERROR(INDEX(WM_E,MATCH($AJ336,WM_KEY,0)),"")</f>
        <v>0.1</v>
      </c>
      <c r="AY336" s="122">
        <f>IF(OR(AW336="",AX336=""),"",AW336*AX336)</f>
        <v>0.4</v>
      </c>
      <c r="AZ336" s="123" t="n">
        <v>2.5</v>
      </c>
      <c r="BA336" s="121">
        <f>IFERROR(INDEX(WM_BI,MATCH($AJ336,WM_KEY,0)),"")</f>
        <v>0.06</v>
      </c>
      <c r="BB336" s="122">
        <f>IF(OR(AZ336="",BA336=""),"",AZ336*BA336)</f>
        <v>0.15</v>
      </c>
      <c r="BC336" s="122">
        <f>IF(COUNT(AM336,AP336,AS336,AV336,AY336,BB336)&lt;6,"",SUM(AM336,AP336,AS336,AV336,AY336,BB336))</f>
        <v>2.97</v>
      </c>
      <c r="BD336" s="122" t="str">
        <f>IF(BC336="","",INDEX({"A1","A2","A3","B1","B2","B3","C1","C2","D1","D2","E1","E2"},MAX(1,MIN(12,ROUND(BC336,0)))))</f>
        <v>A3</v>
      </c>
      <c r="BE336" s="114" t="inlineStr">
        <is>
          <t>A3</t>
        </is>
      </c>
      <c r="BF336" s="124" t="inlineStr">
        <is>
          <t>The score decided the level</t>
        </is>
      </c>
      <c r="BG33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36" s="125" t="inlineStr">
        <is>
          <t>At build: Complexity 1.92 + Autonomy 0.40 + Accountability 0.10 + Leadership 0.00 + Experience 0.40 + Business impact 0.15
= 2.97 points → nearest level 3 = A3
Final level: A3 · same as the score</t>
        </is>
      </c>
      <c r="BI336" s="125" t="inlineStr">
        <is>
          <t>No rule applied: the score decides.</t>
        </is>
      </c>
      <c r="BJ336" s="125" t="inlineStr">
        <is>
          <t>—</t>
        </is>
      </c>
      <c r="BK336" s="126" t="n"/>
      <c r="BL336" s="126" t="inlineStr">
        <is>
          <t>High</t>
        </is>
      </c>
      <c r="BM336" s="126" t="n"/>
      <c r="BN336" s="125" t="inlineStr">
        <is>
          <t>Stable · moves in fewer than 5 of 30 weight tests</t>
        </is>
      </c>
      <c r="BO336" s="148" t="inlineStr">
        <is>
          <t>Rated 3 of 12
Start: 3.0 · senior practitioner title
Evidence reads like A3: Playwright/Cucumber scripts, API and database testing, Windows/Linux runs, CI/CD pipeline integration → matches the start
KRA: “1. Prepare comprehensive and maintainable test cases based on business requirements and user stories. 2.Ensure the delivery of high-quality…”
Market: A3 = Varied and non-standard work; handles exceptions</t>
        </is>
      </c>
      <c r="BP336" s="129" t="inlineStr">
        <is>
          <t>Rated 2.5 of 12 · between A2 and A3
Start: 3.0 · senior practitioner title
Evidence reads like A2: Decisions listed are generic · 'identify issues, find solutions'; KRA says existing framework is used → moved down 0.5
Market: A2 = Chooses own approach within standards · A3 = Technical / QC / client calls on own work</t>
        </is>
      </c>
      <c r="BQ336" s="129" t="inlineStr">
        <is>
          <t>Rated 2.5 of 12 · between A2 and A3
Start: 3.0 · senior practitioner title
Evidence reads like A2: Own automation scripts, reliability of test results and coverage reporting → moved down 0.5
KRA: “1. Prepare comprehensive and maintainable test cases based on business requirements and user stories. 2.Ensure the delivery of high-quality…”
Market: A2 = Own deliverables · accuracy, TAT · A3 = A module / process, or work with client or regulatory consequences</t>
        </is>
      </c>
      <c r="BR336"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336" s="129" t="inlineStr">
        <is>
          <t>Rated 4 of 12
Experience: 4.4 yrs total · 4.0 before IRIS + 0.4 at IRIS = 3.6 on the experience scale
Qualification: MCA · postgraduate, relevant to the work → +0.5
Market: A3 roles typically have 2–5 yrs · IRIS guide 2–4</t>
        </is>
      </c>
      <c r="BT33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36" s="12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BV336" s="125"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BW336" s="125"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BX336" s="125" t="inlineStr">
        <is>
          <t>3</t>
        </is>
      </c>
      <c r="BY336" s="125" t="n"/>
      <c r="BZ336" s="125" t="inlineStr">
        <is>
          <t>Received · manager annual, quarterly, self</t>
        </is>
      </c>
      <c r="CA336" s="125" t="inlineStr">
        <is>
          <t>Talent Mapping · iDEAL</t>
        </is>
      </c>
      <c r="CB336" s="130" t="n">
        <v>20</v>
      </c>
      <c r="CC336" s="128" t="inlineStr">
        <is>
          <t>Full survey answers not in the files received · How We Grow export needed · HR</t>
        </is>
      </c>
      <c r="CD336" s="131" t="inlineStr">
        <is>
          <t>—</t>
        </is>
      </c>
      <c r="CE336" s="131" t="inlineStr">
        <is>
          <t>—</t>
        </is>
      </c>
      <c r="CF336" s="131" t="inlineStr">
        <is>
          <t>—</t>
        </is>
      </c>
      <c r="CG336" s="131" t="inlineStr">
        <is>
          <t>—</t>
        </is>
      </c>
      <c r="CH336" s="132" t="inlineStr">
        <is>
          <t>Complexity: Evidence reads like A3: Playwright/Cucumber scripts, API and database testing, Windows/Linux runs, CI/CD pipeline integration → matches the start
Autonomy: Evidence reads like A2: Decisions listed are generic · 'identify issues, find solutions'; KRA says existing framework is used → moved down 0.5
Accountability: Evidence reads like A2: Own automation scripts, reliability of test results and coverage reporting → moved down 0.5
Leadership: Evidence reads like A1: No guiding or leading of others described → moved down 0.5
Business Impact: No survey or manager-mapping signal on criticality: kept at the start point.</t>
        </is>
      </c>
      <c r="CI336"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336" s="131" t="inlineStr">
        <is>
          <t>Self-identified: Project / programme management · Technical depth &amp; architecture · Testing &amp; quality · Broader exposure &amp; ownership
For the next role: AI / automation · Leadership &amp; people management · Project / programme management · Technical depth &amp; architecture · Testing &amp; quality · Strategy &amp; business acumen · Broader exposure &amp; ownership</t>
        </is>
      </c>
      <c r="CK336" s="128" t="inlineStr">
        <is>
          <t>Full survey answers not in the files received · How We Grow export needed · HR</t>
        </is>
      </c>
      <c r="CL336"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336" s="134"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3 · Potential: Medium · 9-Box Grid placement: Reliable Specialist.</t>
        </is>
      </c>
      <c r="CN336" s="135" t="n"/>
      <c r="CO336" s="135" t="n">
        <v>2.5</v>
      </c>
      <c r="CP336" s="136" t="n">
        <v>3</v>
      </c>
      <c r="CQ336" s="137" t="inlineStr">
        <is>
          <t>Medium</t>
        </is>
      </c>
      <c r="CR336" s="137" t="inlineStr">
        <is>
          <t>Reliable Specialist</t>
        </is>
      </c>
      <c r="CS336" s="137" t="inlineStr">
        <is>
          <t>Develop in role</t>
        </is>
      </c>
      <c r="CT336" s="137" t="n"/>
      <c r="CU336" s="137" t="n"/>
      <c r="CV336" s="137" t="n"/>
      <c r="CW336" s="137" t="n"/>
      <c r="CX336" s="137" t="n"/>
      <c r="CY336" s="137" t="n"/>
      <c r="CZ336" s="137" t="n"/>
      <c r="DA336" s="119" t="n">
        <v>107</v>
      </c>
      <c r="DB336" s="138" t="inlineStr">
        <is>
          <t>Exceeds — ready for stretch</t>
        </is>
      </c>
      <c r="DC336" s="138" t="n">
        <v>107</v>
      </c>
      <c r="DD336" s="138" t="n">
        <v>110</v>
      </c>
      <c r="DE336" s="138" t="n">
        <v>107</v>
      </c>
      <c r="DF336" s="138" t="n"/>
      <c r="DG336" s="138" t="inlineStr">
        <is>
          <t>None — maintain and stretch</t>
        </is>
      </c>
      <c r="DH336" s="138" t="inlineStr">
        <is>
          <t>B1: 94% of profile — ready on competencies</t>
        </is>
      </c>
      <c r="DI336" s="138" t="inlineStr">
        <is>
          <t>Evidence: Survey + KRAs | Core: Ownership 2/2, Problem solving 2/2, Communication &amp; collaboration 3/2, Client &amp; quality focus 3/2, Learning agility 2/2, Integrity &amp; compliance 2/2 | Future-ready: AI literacy 2/2, Data literacy 2/2, Digital fluency 3/2, Innovation 3/2 | Functional: Testing &amp; automation 4/3, Product &amp; domain 3/3, SQL &amp; data 3/3, AI / GenAI 3/3, Quality &amp; process 4/3, Communication 3/3</t>
        </is>
      </c>
      <c r="DJ336" s="111" t="inlineStr">
        <is>
          <t>Project / programme management · Technical depth &amp; architecture · Testing &amp; quality · Broader exposure &amp; ownership</t>
        </is>
      </c>
      <c r="DK336" s="112" t="inlineStr">
        <is>
          <t>XBRL Training, Training on the effective utilization of AI tools.</t>
        </is>
      </c>
      <c r="DL336" s="112" t="inlineStr">
        <is>
          <t>Test Automation &amp; QA Engineering; Cybersecurity &amp; Infrastructure; Programming &amp; Tech-Stack Depth</t>
        </is>
      </c>
      <c r="DM336" s="112" t="inlineStr">
        <is>
          <t>AI / automation · Leadership &amp; people management · Project / programme management · Technical depth &amp; architecture · Testing &amp; quality · Strategy &amp; business acumen · Broader exposure &amp; ownership</t>
        </is>
      </c>
      <c r="DN336" s="112" t="n"/>
      <c r="DO336" s="139" t="inlineStr">
        <is>
          <t>No strong match from survey evidence</t>
        </is>
      </c>
      <c r="DP336" s="126" t="inlineStr">
        <is>
          <t>Rohan Kailas Aher · QA Engineer — 0.38: testing, api, postman, java; Shubham Kamble · QA Automation Engineer — 0.36: test, scripts, playwright, api; Reena Gotal · Team Lead – Quality — 0.34: test, api, testing, postman</t>
        </is>
      </c>
      <c r="DQ336" s="126" t="inlineStr">
        <is>
          <t>Vishal Khare · iFile, QA Engineer — 0.53; Supriya Patil · Datatech, QA Engineer — 0.52; Smita Londhe · Datatech, QA Automation Engineer — 0.48</t>
        </is>
      </c>
      <c r="DR336" s="126" t="n"/>
      <c r="DS336" s="126" t="n"/>
      <c r="DT336" s="126" t="inlineStr">
        <is>
          <t>A3 deep-dive: score 2.97 · gap to B1 0.62 · 0.5–1.0 from B1</t>
        </is>
      </c>
      <c r="DU336" s="140" t="inlineStr">
        <is>
          <t>Senior QA Automation Engineer in Quality Assurance · iDEAL,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336"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36"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336"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6" s="139" t="inlineStr">
        <is>
          <t>Market level: P2 · SFIA 3 Apply
Typical title: QA Engineer
At peers: Workiva – SE · Broadridge India – SE · Nasdaq / AxiomSL – SE
Typical experience: 2–5 yrs · IRIS guide 2–4
Standard: ISTQB Foundation → Advanced → Expert; SFIA testing</t>
        </is>
      </c>
      <c r="DZ336" s="126" t="inlineStr">
        <is>
          <t>2–4 yrs</t>
        </is>
      </c>
      <c r="EA336" s="126" t="inlineStr">
        <is>
          <t>3–5 · 2–5</t>
        </is>
      </c>
      <c r="EB336" s="126" t="inlineStr">
        <is>
          <t>QA Engineer</t>
        </is>
      </c>
      <c r="EC336" s="126" t="inlineStr">
        <is>
          <t>Workiva: SE · Broadridge India: SE · Nasdaq / AxiomSL: SE · IRIS Vs Market Benchmark — ISTQB certification pathway: Foundation</t>
        </is>
      </c>
      <c r="ED336" s="126" t="inlineStr">
        <is>
          <t>ISTQB Foundation → Advanced → Expert; SFIA testing</t>
        </is>
      </c>
      <c r="EE336" s="126" t="inlineStr">
        <is>
          <t>Core 2 · Future 2 · Functional 3 · Leadership not scored</t>
        </is>
      </c>
      <c r="EF336" s="139" t="n"/>
      <c r="EG336" s="126" t="inlineStr">
        <is>
          <t>✓ HRIS: 4.4 yrs, MCA, 0 direct reports
✓ Survey: 20 of 20 questions answered
✓ KRAs: self, manager-set, quarterly
✓ Manager mapping: rating, potential, 9-box
✗ Job description: not on file</t>
        </is>
      </c>
      <c r="EH336" s="118" t="n"/>
      <c r="EI336" s="118" t="n"/>
      <c r="EJ336" s="118" t="n"/>
      <c r="EK336" s="118" t="inlineStr">
        <is>
          <t>Survey: answered · full text needed · KRAs: received · Experience: on file</t>
        </is>
      </c>
      <c r="EL336" s="141" t="n"/>
      <c r="EM336" s="142" t="n"/>
      <c r="EN336" s="142" t="n"/>
      <c r="EO336" s="142" t="n"/>
      <c r="EP336" s="142" t="n"/>
      <c r="EQ336" s="143" t="n"/>
      <c r="ER336" s="135" t="n"/>
      <c r="ES336" s="135" t="n"/>
      <c r="ET336" s="135" t="n"/>
      <c r="EU336" s="135" t="n"/>
      <c r="EV336" s="135" t="n"/>
      <c r="EW336" s="135" t="n"/>
      <c r="EX336" s="135" t="n"/>
      <c r="EY336" s="143" t="n"/>
      <c r="EZ336" s="135" t="n"/>
      <c r="FA336" s="135" t="n"/>
      <c r="FB336" s="135" t="n"/>
      <c r="FC336" s="135" t="n"/>
      <c r="FD336" s="135" t="n"/>
    </row>
    <row r="337" ht="300" customHeight="1">
      <c r="A337" s="109" t="inlineStr">
        <is>
          <t>iDEAL</t>
        </is>
      </c>
      <c r="B337" s="110" t="inlineStr">
        <is>
          <t>IRIS2505</t>
        </is>
      </c>
      <c r="C337" s="110" t="inlineStr">
        <is>
          <t>Rohit Patil</t>
        </is>
      </c>
      <c r="D337" s="110" t="inlineStr">
        <is>
          <t>Sales</t>
        </is>
      </c>
      <c r="E337" s="110" t="inlineStr">
        <is>
          <t>RC-152</t>
        </is>
      </c>
      <c r="F337" s="110" t="inlineStr">
        <is>
          <t>Hemant Karale</t>
        </is>
      </c>
      <c r="G337" s="110" t="inlineStr">
        <is>
          <t>IRIS1224</t>
        </is>
      </c>
      <c r="H337" s="110" t="inlineStr">
        <is>
          <t>D1</t>
        </is>
      </c>
      <c r="I337" s="110" t="n"/>
      <c r="J337" s="110" t="n">
        <v>16.5</v>
      </c>
      <c r="K337" s="110" t="n">
        <v>0.5</v>
      </c>
      <c r="L337" s="110" t="inlineStr">
        <is>
          <t>MBA</t>
        </is>
      </c>
      <c r="M337" s="110" t="n"/>
      <c r="N337" s="144" t="inlineStr">
        <is>
          <t>Manager Sales</t>
        </is>
      </c>
      <c r="O337" s="113" t="inlineStr">
        <is>
          <t>Senior Account Executive</t>
        </is>
      </c>
      <c r="P337" s="112" t="inlineStr">
        <is>
          <t>Sales &amp; Business Development</t>
        </is>
      </c>
      <c r="Q337" s="112" t="inlineStr">
        <is>
          <t>Enterprise Sales &amp; Account Management</t>
        </is>
      </c>
      <c r="R337" s="112" t="inlineStr">
        <is>
          <t>L5 – Manager</t>
        </is>
      </c>
      <c r="S337" s="154" t="inlineStr">
        <is>
          <t>B2</t>
        </is>
      </c>
      <c r="T337" s="149" t="inlineStr">
        <is>
          <t>Senior Specialist</t>
        </is>
      </c>
      <c r="U337" s="149" t="inlineStr">
        <is>
          <t>B</t>
        </is>
      </c>
      <c r="V337" s="112" t="inlineStr">
        <is>
          <t>IC</t>
        </is>
      </c>
      <c r="W337" s="153" t="inlineStr">
        <is>
          <t>• Same level</t>
        </is>
      </c>
      <c r="X337" s="112" t="inlineStr">
        <is>
          <t>P4 / M3</t>
        </is>
      </c>
      <c r="Y337" s="112" t="inlineStr">
        <is>
          <t>Senior / Manager</t>
        </is>
      </c>
      <c r="Z337" s="112" t="inlineStr">
        <is>
          <t>4–5</t>
        </is>
      </c>
      <c r="AA337" s="117" t="inlineStr">
        <is>
          <t>B2</t>
        </is>
      </c>
      <c r="AB337" s="118" t="inlineStr">
        <is>
          <t>Band B · Specialist / Manager</t>
        </is>
      </c>
      <c r="AC337" s="118" t="inlineStr">
        <is>
          <t>Senior Specialist</t>
        </is>
      </c>
      <c r="AD337" s="118" t="inlineStr">
        <is>
          <t>• Same as the model</t>
        </is>
      </c>
      <c r="AE337" s="118" t="inlineStr">
        <is>
          <t>C2</t>
        </is>
      </c>
      <c r="AF337" s="118" t="inlineStr">
        <is>
          <t>OK</t>
        </is>
      </c>
      <c r="AG337" s="118" t="inlineStr">
        <is>
          <t>No change · already below the manager</t>
        </is>
      </c>
      <c r="AH337" s="118" t="n">
        <v>3</v>
      </c>
      <c r="AI337" s="118" t="n"/>
      <c r="AJ337" s="119" t="inlineStr">
        <is>
          <t>iDEAL · Sales · Band B · Expert / POD Lead</t>
        </is>
      </c>
      <c r="AK337" s="120" t="n">
        <v>4.5</v>
      </c>
      <c r="AL337" s="121">
        <f>IFERROR(INDEX(WM_C,MATCH($AJ337,WM_KEY,0)),"")</f>
        <v>0.46</v>
      </c>
      <c r="AM337" s="122">
        <f>IF(OR(AK337="",AL337=""),"",AK337*AL337)</f>
        <v>2.07</v>
      </c>
      <c r="AN337" s="120" t="n">
        <v>4.5</v>
      </c>
      <c r="AO337" s="121">
        <f>IFERROR(INDEX(WM_AU,MATCH($AJ337,WM_KEY,0)),"")</f>
        <v>0.22</v>
      </c>
      <c r="AP337" s="122">
        <f>IF(OR(AN337="",AO337=""),"",AN337*AO337)</f>
        <v>0.99</v>
      </c>
      <c r="AQ337" s="120" t="n">
        <v>5</v>
      </c>
      <c r="AR337" s="121">
        <f>IFERROR(INDEX(WM_AC,MATCH($AJ337,WM_KEY,0)),"")</f>
        <v>0.05</v>
      </c>
      <c r="AS337" s="122">
        <f>IF(OR(AQ337="",AR337=""),"",AQ337*AR337)</f>
        <v>0.25</v>
      </c>
      <c r="AT337" s="120" t="n">
        <v>3.5</v>
      </c>
      <c r="AU337" s="121">
        <f>IFERROR(INDEX(WM_L,MATCH($AJ337,WM_KEY,0)),"")</f>
        <v>0.05</v>
      </c>
      <c r="AV337" s="122">
        <f>IF(OR(AT337="",AU337=""),"",AT337*AU337)</f>
        <v>0.175</v>
      </c>
      <c r="AW337" s="120" t="n">
        <v>9</v>
      </c>
      <c r="AX337" s="121">
        <f>IFERROR(INDEX(WM_E,MATCH($AJ337,WM_KEY,0)),"")</f>
        <v>0.1</v>
      </c>
      <c r="AY337" s="122">
        <f>IF(OR(AW337="",AX337=""),"",AW337*AX337)</f>
        <v>0.9</v>
      </c>
      <c r="AZ337" s="123" t="n">
        <v>5</v>
      </c>
      <c r="BA337" s="121">
        <f>IFERROR(INDEX(WM_BI,MATCH($AJ337,WM_KEY,0)),"")</f>
        <v>0.12</v>
      </c>
      <c r="BB337" s="122">
        <f>IF(OR(AZ337="",BA337=""),"",AZ337*BA337)</f>
        <v>0.6</v>
      </c>
      <c r="BC337" s="122">
        <f>IF(COUNT(AM337,AP337,AS337,AV337,AY337,BB337)&lt;6,"",SUM(AM337,AP337,AS337,AV337,AY337,BB337))</f>
        <v>4.985</v>
      </c>
      <c r="BD337" s="122" t="str">
        <f>IF(BC337="","",INDEX({"A1","A2","A3","B1","B2","B3","C1","C2","D1","D2","E1","E2"},MAX(1,MIN(12,ROUND(BC337,0)))))</f>
        <v>B2</v>
      </c>
      <c r="BE337" s="154" t="inlineStr">
        <is>
          <t>B2</t>
        </is>
      </c>
      <c r="BF337" s="124" t="inlineStr">
        <is>
          <t>The score decided the level</t>
        </is>
      </c>
      <c r="BG337"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337" s="125" t="inlineStr">
        <is>
          <t>At build: Complexity 2.07 + Autonomy 0.99 + Accountability 0.25 + Leadership 0.18 + Experience 0.90 + Business impact 0.60
= 4.99 points → nearest level 5 = B2
Final level: B2 · same as the score</t>
        </is>
      </c>
      <c r="BI337" s="125" t="inlineStr">
        <is>
          <t>No rule applied: the score decides.</t>
        </is>
      </c>
      <c r="BJ337" s="125" t="inlineStr">
        <is>
          <t>—</t>
        </is>
      </c>
      <c r="BK337" s="126" t="n"/>
      <c r="BL337" s="126" t="inlineStr">
        <is>
          <t>Medium</t>
        </is>
      </c>
      <c r="BM337" s="126" t="n"/>
      <c r="BN337" s="125" t="inlineStr">
        <is>
          <t>Stable · moves in fewer than 5 of 30 weight tests</t>
        </is>
      </c>
      <c r="BO337" s="148" t="inlineStr">
        <is>
          <t>Rated 4.5 of 12 · between B1 and B2
Start: 5.0 · manager / senior specialist title
Evidence reads like A3: Sells compliance-automation solutions to banks and NBFCs; lead identification and client research → moved down 0.5
KRA: “1. Revenue Goal: Achieve ARR Revenue Target - 2 Cr &amp; One-Time Revenue Target - 4 Cr in the year 2. Strong Pipe Building: Generate Qualified…”
Market: B1 = Domain specialist work · B2 = Hardest problems in the domain</t>
        </is>
      </c>
      <c r="BP337" s="129" t="inlineStr">
        <is>
          <t>Rated 4.5 of 12 · between B1 and B2
Start: 5.0 · manager / senior specialist title
Evidence reads like A2: Only 'meeting new clients' named as an independent decision → moved down 0.5
Market: B1 = Technical / QC / client calls for the domain · B2 = Allocates people and sets team priorities</t>
        </is>
      </c>
      <c r="BQ337" s="129" t="inlineStr">
        <is>
          <t>Rated 5 of 12
Start: 5.0 · manager / senior specialist title
Evidence reads like B2: own survey / KRA answers · summarised by the rater; not quoted → matches the start
KRA: “1. Revenue Goal: Achieve ARR Revenue Target - 2 Cr &amp; One-Time Revenue Target - 4 Cr in the year 2. Strong Pipe Building: Generate Qualified…”
Market: B2 = One team or a client portfolio</t>
        </is>
      </c>
      <c r="BR337" s="129" t="inlineStr">
        <is>
          <t>Rated 3.5 of 12 · between A3 and B1
Start: 4.0 · individual contributor, so influence only
Evidence reads like A1: No guidance or leadership of others described → moved down 0.5
Team: 0 direct reports · IC
Market: A3 = Not scored in Band A · B1 = IC: mentors and reviews · People: hands-on team lead of 3–5</t>
        </is>
      </c>
      <c r="BS337" s="129" t="inlineStr">
        <is>
          <t>Rated 9 of 12
Experience: 16.5 yrs total · 16.0 before IRIS + 0.5 at IRIS = 8.7 on the experience scale
Qualification: MBA · postgraduate, relevant to the work → +0.5
Market: B2 roles typically have 6–10 yrs · IRIS guide 6–9</t>
        </is>
      </c>
      <c r="BT337"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337" s="124"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BV337" s="125" t="inlineStr">
        <is>
          <t>1. Close &gt; 1 NBFCS clients
2. Generate 6 NBFC &amp; 3 Banking qualified leads</t>
        </is>
      </c>
      <c r="BW337" s="125" t="n"/>
      <c r="BX337" s="125" t="inlineStr">
        <is>
          <t>2</t>
        </is>
      </c>
      <c r="BY337" s="125" t="n"/>
      <c r="BZ337" s="125" t="inlineStr">
        <is>
          <t>Received · manager annual, quarterly</t>
        </is>
      </c>
      <c r="CA337" s="125" t="inlineStr">
        <is>
          <t>Talent Mapping · iDEAL</t>
        </is>
      </c>
      <c r="CB337" s="130" t="n">
        <v>20</v>
      </c>
      <c r="CC337" s="128" t="inlineStr">
        <is>
          <t>Full survey answers not in the files received · How We Grow export needed · HR</t>
        </is>
      </c>
      <c r="CD337" s="131" t="inlineStr">
        <is>
          <t>—</t>
        </is>
      </c>
      <c r="CE337" s="131" t="inlineStr">
        <is>
          <t>—</t>
        </is>
      </c>
      <c r="CF337" s="131" t="inlineStr">
        <is>
          <t>—</t>
        </is>
      </c>
      <c r="CG337" s="131" t="inlineStr">
        <is>
          <t>—</t>
        </is>
      </c>
      <c r="CH337" s="132" t="inlineStr">
        <is>
          <t>Complexity: Evidence reads like A3: Sells compliance-automation solutions to banks and NBFCs; lead identification and client research → moved down 0.5
Autonomy: Evidence reads like A2: Only 'meeting new clients' named as an independent decision → moved down 0.5
Accountability: Evidence reads like B2: own survey / KRA answers · summarised by the rater; not quoted → matches the start
Leadership: Evidence reads like A1: No guidance or leadership of others described → moved down 0.5
Business Impact: No survey or manager-mapping signal on criticality: kept at the start point.</t>
        </is>
      </c>
      <c r="CI337" s="131"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J337" s="131" t="inlineStr">
        <is>
          <t>Self-identified: AI / automation · Client, sales &amp; stakeholders · Certification / formal course
For the next role: AI / automation · Client, sales &amp; stakeholders · Certification / formal course</t>
        </is>
      </c>
      <c r="CK337" s="128" t="inlineStr">
        <is>
          <t>Full survey answers not in the files received · How We Grow export needed · HR</t>
        </is>
      </c>
      <c r="CL337" s="133" t="inlineStr">
        <is>
          <t>WHAT THE ROLE DOES: Runs discovery, demos, proposals and negotiations; closes and grows accounts. At B2: deep domain expertise, or one team.
Common themes in sub-family holders, all levels' answers: sales · company · revenue
KEY RESPONSIBILITIES: Runs discovery, demos, proposals and negotiations; closes and grows accounts; Hardest problems in the domain; One team or a client portfolio
Common themes in sub-family holders, all levels' answers: ups · follow
DELIVERS: One team or a client portfolio
Common themes in sub-family holders, all levels' answers: client
ACCOUNTABLE FOR: One team or a client portfolio
Common themes in sub-family holders, all levels' answers: revenue · client · target
DECIDES ALONE: Allocates people and sets team priorities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4 answered; catalogue RC-152</t>
        </is>
      </c>
      <c r="CM337" s="134" t="inlineStr">
        <is>
          <t>What the role answers for: One team or a client portfolio.
Accountability &amp; Impact rating: 5 of 12 · B2-level impact.
Manager talent mapping — Latest rating: 2 · 9-Box Grid placement: Not placed · manager.</t>
        </is>
      </c>
      <c r="CN337" s="135" t="n"/>
      <c r="CO337" s="135" t="n">
        <v>5</v>
      </c>
      <c r="CP337" s="136" t="n">
        <v>2</v>
      </c>
      <c r="CQ337" s="137" t="inlineStr">
        <is>
          <t>—</t>
        </is>
      </c>
      <c r="CR337" s="137" t="inlineStr">
        <is>
          <t>Not placed · manager</t>
        </is>
      </c>
      <c r="CS337" s="137" t="inlineStr">
        <is>
          <t>Performance first</t>
        </is>
      </c>
      <c r="CT337" s="137" t="n"/>
      <c r="CU337" s="137" t="n"/>
      <c r="CV337" s="137" t="n"/>
      <c r="CW337" s="137" t="n"/>
      <c r="CX337" s="137" t="n"/>
      <c r="CY337" s="137" t="n"/>
      <c r="CZ337" s="137" t="n"/>
      <c r="DA337" s="119" t="n">
        <v>92</v>
      </c>
      <c r="DB337" s="138" t="inlineStr">
        <is>
          <t>Meets the level</t>
        </is>
      </c>
      <c r="DC337" s="138" t="n">
        <v>87</v>
      </c>
      <c r="DD337" s="138" t="n">
        <v>92</v>
      </c>
      <c r="DE337" s="138" t="n">
        <v>98</v>
      </c>
      <c r="DF337" s="138" t="n">
        <v>80</v>
      </c>
      <c r="DG337" s="138" t="inlineStr">
        <is>
          <t>Ownership, Digital marketing, Communication</t>
        </is>
      </c>
      <c r="DH337" s="138" t="inlineStr">
        <is>
          <t>B3: 85% of profile — close</t>
        </is>
      </c>
      <c r="DI337" s="138" t="inlineStr">
        <is>
          <t>Evidence: Survey + KRAs | Core: Ownership 1/3, Problem solving 2/3, Communication &amp; collaboration 4/3, Client &amp; quality focus 3/3, Learning agility 3/3, Integrity &amp; compliance 3/3 | Future-ready: AI literacy 2/3, Data literacy 3/3, Digital fluency 3/3, Innovation 3/3 | Functional: Sales &amp; negotiation 5/4, Digital marketing 3/4, Stakeholder mgmt 5/4, Communication 3/4, Product &amp; domain 4/4, Business acumen 4/4 | Leadership: Developing people 1/2, Decision making 1/2, Strategic acumen 2/2, Influence &amp; change 3/2</t>
        </is>
      </c>
      <c r="DJ337" s="111" t="inlineStr">
        <is>
          <t>AI / automation · Client, sales &amp; stakeholders · Certification / formal course</t>
        </is>
      </c>
      <c r="DK337" s="112" t="inlineStr">
        <is>
          <t>XBRL Training, Training on the effective utilization of AI tools.</t>
        </is>
      </c>
      <c r="DL337" s="112" t="inlineStr">
        <is>
          <t>AI, GenAI &amp; Prompt Engineering; Sales, Negotiation &amp; Account Growth; Advanced Excel &amp; Productivity Tools</t>
        </is>
      </c>
      <c r="DM337" s="112" t="inlineStr">
        <is>
          <t>AI / automation · Client, sales &amp; stakeholders · Certification / formal course</t>
        </is>
      </c>
      <c r="DN337" s="112" t="n"/>
      <c r="DO337" s="139" t="inlineStr">
        <is>
          <t>No strong match from survey evidence</t>
        </is>
      </c>
      <c r="DP337" s="126" t="inlineStr">
        <is>
          <t>No material overlap found</t>
        </is>
      </c>
      <c r="DQ337" s="126" t="inlineStr">
        <is>
          <t>Swapnil Trikane · CARBON, Lead Account Executive — 0.27</t>
        </is>
      </c>
      <c r="DR337" s="126" t="n"/>
      <c r="DS337" s="126" t="n"/>
      <c r="DT337" s="126" t="n"/>
      <c r="DU337" s="140" t="inlineStr">
        <is>
          <t>Senior Account Executive in Sales · iDEAL, B2 — IC.
The work: Runs discovery, demos, proposals and negotiations; closes and grows accounts.
At this level the role owns deep domain expertise, or one team.
Key responsibilities: Runs discovery, demos, proposals and negotiations; closes and grows accounts; Hardest problems in the domain; One team or a client portfolio.
Holders describe it with: ups · follow.</t>
        </is>
      </c>
      <c r="DV337" s="137" t="inlineStr">
        <is>
          <t>Hire as: Senior Account Executive — IRIS B2 Senior Specialist · IC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W337"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TOOLS: Excel
★ = must-have for the family. Scale: 1 Awareness · 2 Working · 3 Practitioner · 4 Advanced · 5 Expert.</t>
        </is>
      </c>
      <c r="DX337"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37" s="139"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Z337" s="126" t="inlineStr">
        <is>
          <t>6–9 yrs</t>
        </is>
      </c>
      <c r="EA337" s="126" t="inlineStr">
        <is>
          <t>7–10 · 6–11</t>
        </is>
      </c>
      <c r="EB337" s="126" t="inlineStr">
        <is>
          <t>Senior Account Executive</t>
        </is>
      </c>
      <c r="EC337" s="126" t="inlineStr">
        <is>
          <t>IRIS Vs Competitor Benchmark — SaaS sales ladder — IC: Mid-Market AE · IRIS Vs Competitor Benchmark — SaaS sales ladder — management: Sales Manager</t>
        </is>
      </c>
      <c r="ED337" s="126" t="inlineStr">
        <is>
          <t>SaaS sales ladder · SDR → AE → Enterprise AE → VP / CRO; MEDDICC-style qualification</t>
        </is>
      </c>
      <c r="EE337" s="126" t="inlineStr">
        <is>
          <t>Core 3 · Future 3 · Functional 4 · Leadership 2</t>
        </is>
      </c>
      <c r="EF337" s="139" t="n"/>
      <c r="EG337" s="126" t="inlineStr">
        <is>
          <t>✓ HRIS: 16.5 yrs, MBA, 0 direct reports
✓ Survey: 20 of 20 questions answered
✓ KRAs: manager-set, quarterly
✓ Manager mapping: rating, 9-box — filled from talent-mapping files: rating · tentative Q1
✗ Job description: not on file</t>
        </is>
      </c>
      <c r="EH337" s="118" t="n"/>
      <c r="EI337" s="118" t="n"/>
      <c r="EJ337" s="118" t="n"/>
      <c r="EK337" s="118" t="inlineStr">
        <is>
          <t>Survey: answered · full text needed · KRAs: received · Experience: on file</t>
        </is>
      </c>
      <c r="EL337" s="141" t="n"/>
      <c r="EM337" s="142" t="n"/>
      <c r="EN337" s="142" t="n"/>
      <c r="EO337" s="142" t="n"/>
      <c r="EP337" s="142" t="n"/>
      <c r="EQ337" s="143" t="n"/>
      <c r="ER337" s="135" t="n"/>
      <c r="ES337" s="135" t="n"/>
      <c r="ET337" s="135" t="n"/>
      <c r="EU337" s="135" t="n"/>
      <c r="EV337" s="135" t="n"/>
      <c r="EW337" s="135" t="n"/>
      <c r="EX337" s="135" t="n"/>
      <c r="EY337" s="143" t="n"/>
      <c r="EZ337" s="135" t="n"/>
      <c r="FA337" s="135" t="n"/>
      <c r="FB337" s="135" t="n"/>
      <c r="FC337" s="135" t="n"/>
      <c r="FD337" s="135" t="n"/>
    </row>
    <row r="338" ht="300" customHeight="1">
      <c r="A338" s="109" t="inlineStr">
        <is>
          <t>iDEAL</t>
        </is>
      </c>
      <c r="B338" s="110" t="inlineStr">
        <is>
          <t>IRIS2540</t>
        </is>
      </c>
      <c r="C338" s="110" t="inlineStr">
        <is>
          <t>Deepali Barai</t>
        </is>
      </c>
      <c r="D338" s="110" t="inlineStr">
        <is>
          <t>Sales</t>
        </is>
      </c>
      <c r="E338" s="110" t="inlineStr">
        <is>
          <t>RC-151</t>
        </is>
      </c>
      <c r="F338" s="110" t="inlineStr">
        <is>
          <t>Shreya Jolly</t>
        </is>
      </c>
      <c r="G338" s="110" t="inlineStr">
        <is>
          <t>IRIS2070</t>
        </is>
      </c>
      <c r="H338" s="110" t="inlineStr">
        <is>
          <t>B1</t>
        </is>
      </c>
      <c r="I338" s="110" t="n"/>
      <c r="J338" s="110" t="n">
        <v>4.6</v>
      </c>
      <c r="K338" s="110" t="n">
        <v>0.3</v>
      </c>
      <c r="L338" s="110" t="inlineStr">
        <is>
          <t>B.E</t>
        </is>
      </c>
      <c r="M338" s="110" t="n"/>
      <c r="N338" s="144" t="inlineStr">
        <is>
          <t>Business Development Manager</t>
        </is>
      </c>
      <c r="O338" s="113" t="inlineStr">
        <is>
          <t>Account Executive</t>
        </is>
      </c>
      <c r="P338" s="112" t="inlineStr">
        <is>
          <t>Sales &amp; Business Development</t>
        </is>
      </c>
      <c r="Q338" s="112" t="inlineStr">
        <is>
          <t>Enterprise Sales &amp; Account Management</t>
        </is>
      </c>
      <c r="R338" s="113" t="inlineStr">
        <is>
          <t>Not in current mapping files</t>
        </is>
      </c>
      <c r="S338" s="114" t="inlineStr">
        <is>
          <t>B1</t>
        </is>
      </c>
      <c r="T338" s="149" t="inlineStr">
        <is>
          <t>Specialist</t>
        </is>
      </c>
      <c r="U338" s="149" t="inlineStr">
        <is>
          <t>B</t>
        </is>
      </c>
      <c r="V338" s="112" t="inlineStr">
        <is>
          <t>IC</t>
        </is>
      </c>
      <c r="W338" s="116" t="inlineStr">
        <is>
          <t>● Newly mapped</t>
        </is>
      </c>
      <c r="X338" s="112" t="inlineStr">
        <is>
          <t>P3 / M2</t>
        </is>
      </c>
      <c r="Y338" s="112" t="inlineStr">
        <is>
          <t>Career / · Team Lead</t>
        </is>
      </c>
      <c r="Z338" s="112" t="inlineStr">
        <is>
          <t>4 Enable</t>
        </is>
      </c>
      <c r="AA338" s="117" t="inlineStr">
        <is>
          <t>A3</t>
        </is>
      </c>
      <c r="AB338" s="118" t="inlineStr">
        <is>
          <t>Band A · Practitioner</t>
        </is>
      </c>
      <c r="AC338" s="118" t="inlineStr">
        <is>
          <t>Senior Associate</t>
        </is>
      </c>
      <c r="AD338" s="145" t="inlineStr">
        <is>
          <t>▼ Down · pay and title protected</t>
        </is>
      </c>
      <c r="AE338" s="118" t="inlineStr">
        <is>
          <t>B1</t>
        </is>
      </c>
      <c r="AF338" s="118" t="inlineStr">
        <is>
          <t>OK</t>
        </is>
      </c>
      <c r="AG338" s="118" t="inlineStr">
        <is>
          <t>Level rule: manager B1; a reportee sits at least one level below · B1 → A3 · move down · pay and title protected for one cycle</t>
        </is>
      </c>
      <c r="AH338" s="118" t="n">
        <v>5</v>
      </c>
      <c r="AI338" s="118" t="n"/>
      <c r="AJ338" s="119" t="inlineStr">
        <is>
          <t>iDEAL · Sales · Band B · Expert / POD Lead</t>
        </is>
      </c>
      <c r="AK338" s="120" t="n">
        <v>4</v>
      </c>
      <c r="AL338" s="121">
        <f>IFERROR(INDEX(WM_C,MATCH($AJ338,WM_KEY,0)),"")</f>
        <v>0.46</v>
      </c>
      <c r="AM338" s="122">
        <f>IF(OR(AK338="",AL338=""),"",AK338*AL338)</f>
        <v>1.84</v>
      </c>
      <c r="AN338" s="120" t="n">
        <v>4</v>
      </c>
      <c r="AO338" s="121">
        <f>IFERROR(INDEX(WM_AU,MATCH($AJ338,WM_KEY,0)),"")</f>
        <v>0.22</v>
      </c>
      <c r="AP338" s="122">
        <f>IF(OR(AN338="",AO338=""),"",AN338*AO338)</f>
        <v>0.88</v>
      </c>
      <c r="AQ338" s="120" t="n">
        <v>4.5</v>
      </c>
      <c r="AR338" s="121">
        <f>IFERROR(INDEX(WM_AC,MATCH($AJ338,WM_KEY,0)),"")</f>
        <v>0.05</v>
      </c>
      <c r="AS338" s="122">
        <f>IF(OR(AQ338="",AR338=""),"",AQ338*AR338)</f>
        <v>0.225</v>
      </c>
      <c r="AT338" s="120" t="n">
        <v>3</v>
      </c>
      <c r="AU338" s="121">
        <f>IFERROR(INDEX(WM_L,MATCH($AJ338,WM_KEY,0)),"")</f>
        <v>0.05</v>
      </c>
      <c r="AV338" s="122">
        <f>IF(OR(AT338="",AU338=""),"",AT338*AU338)</f>
        <v>0.15</v>
      </c>
      <c r="AW338" s="120" t="n">
        <v>3.5</v>
      </c>
      <c r="AX338" s="121">
        <f>IFERROR(INDEX(WM_E,MATCH($AJ338,WM_KEY,0)),"")</f>
        <v>0.1</v>
      </c>
      <c r="AY338" s="122">
        <f>IF(OR(AW338="",AX338=""),"",AW338*AX338)</f>
        <v>0.35</v>
      </c>
      <c r="AZ338" s="123" t="n">
        <v>4.5</v>
      </c>
      <c r="BA338" s="121">
        <f>IFERROR(INDEX(WM_BI,MATCH($AJ338,WM_KEY,0)),"")</f>
        <v>0.12</v>
      </c>
      <c r="BB338" s="122">
        <f>IF(OR(AZ338="",BA338=""),"",AZ338*BA338)</f>
        <v>0.54</v>
      </c>
      <c r="BC338" s="122">
        <f>IF(COUNT(AM338,AP338,AS338,AV338,AY338,BB338)&lt;6,"",SUM(AM338,AP338,AS338,AV338,AY338,BB338))</f>
        <v>3.985</v>
      </c>
      <c r="BD338" s="122" t="str">
        <f>IF(BC338="","",INDEX({"A1","A2","A3","B1","B2","B3","C1","C2","D1","D2","E1","E2"},MAX(1,MIN(12,ROUND(BC338,0)))))</f>
        <v>B1</v>
      </c>
      <c r="BE338" s="114" t="inlineStr">
        <is>
          <t>B1</t>
        </is>
      </c>
      <c r="BF338" s="124" t="inlineStr">
        <is>
          <t>The score decided the level</t>
        </is>
      </c>
      <c r="BG338"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338" s="125" t="inlineStr">
        <is>
          <t>At build: Complexity 1.84 + Autonomy 0.88 + Accountability 0.23 + Leadership 0.15 + Experience 0.35 + Business impact 0.54
= 3.99 points → nearest level 4 = B1
Final level: B1 · same as the score</t>
        </is>
      </c>
      <c r="BI338" s="125" t="inlineStr">
        <is>
          <t>No rule applied: the score decides.</t>
        </is>
      </c>
      <c r="BJ338" s="125" t="inlineStr">
        <is>
          <t>—</t>
        </is>
      </c>
      <c r="BK338" s="126" t="n"/>
      <c r="BL338" s="126" t="inlineStr">
        <is>
          <t>High</t>
        </is>
      </c>
      <c r="BM338" s="126" t="n"/>
      <c r="BN338" s="125" t="inlineStr">
        <is>
          <t>Stable · moves in fewer than 5 of 30 weight tests</t>
        </is>
      </c>
      <c r="BO338" s="148" t="inlineStr">
        <is>
          <t>Rated 4 of 12
Start: 5.0 · manager / senior specialist title
Evidence reads like A2: Prospecting, cold calls, emails, LinkedIn outreach and client demos for the Africa region → moved down 1
Market: B1 = Domain specialist work</t>
        </is>
      </c>
      <c r="BP338" s="129" t="inlineStr">
        <is>
          <t>Rated 4 of 12
Start: 5.0 · manager / senior specialist title
Evidence reads like A2: Decides only own prospecting and cold calls → moved down 1
Market: B1 = Technical / QC / client calls for the domain</t>
        </is>
      </c>
      <c r="BQ338" s="129" t="inlineStr">
        <is>
          <t>Rated 4.5 of 12 · between B1 and B2
Start: 5.0 · manager / senior specialist title
Evidence reads like B1: Names a revenue target and demo set-up; outputs are meetings, calls and demos for Africa → moved down 0.5
Market: B1 = A domain or a small team · B2 = One team or a client portfolio</t>
        </is>
      </c>
      <c r="BR338" s="129" t="inlineStr">
        <is>
          <t>Rated 3 of 12
Start: 4.0 · individual contributor, so influence only
Evidence reads like A1: No guidance or leadership of others described → moved down 1
Team: 0 direct reports · IC
Market: A3 = Not scored in Band A</t>
        </is>
      </c>
      <c r="BS338" s="129" t="inlineStr">
        <is>
          <t>Rated 3.5 of 12 · between A3 and B1
Experience: 4.6 yrs total · 4.3 before IRIS + 0.3 at IRIS = 3.6 on the experience scale
Qualification: B.E · graduate → no change
Market: B1 roles typically have 4–8 yrs · IRIS guide 4–7</t>
        </is>
      </c>
      <c r="BT338"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38" s="127" t="inlineStr">
        <is>
          <t>KRAs not received · manager to supply</t>
        </is>
      </c>
      <c r="BV338" s="125" t="n"/>
      <c r="BW338" s="125" t="n"/>
      <c r="BX338" s="125" t="n"/>
      <c r="BY338" s="125" t="n"/>
      <c r="BZ338" s="128" t="inlineStr">
        <is>
          <t>KRAs not received · manager to supply</t>
        </is>
      </c>
      <c r="CA338" s="125" t="n"/>
      <c r="CB338" s="130" t="n">
        <v>18</v>
      </c>
      <c r="CC338" s="128" t="inlineStr">
        <is>
          <t>Full survey answers not in the files received · How We Grow export needed · HR</t>
        </is>
      </c>
      <c r="CD338" s="131" t="inlineStr">
        <is>
          <t>—</t>
        </is>
      </c>
      <c r="CE338" s="131" t="inlineStr">
        <is>
          <t>—</t>
        </is>
      </c>
      <c r="CF338" s="131" t="inlineStr">
        <is>
          <t>—</t>
        </is>
      </c>
      <c r="CG338" s="131" t="inlineStr">
        <is>
          <t>—</t>
        </is>
      </c>
      <c r="CH338" s="132" t="inlineStr">
        <is>
          <t>Complexity: Evidence reads like A2: Prospecting, cold calls, emails, LinkedIn outreach and client demos for the Africa region → moved down 1
Autonomy: Evidence reads like A2: Decides only own prospecting and cold calls → moved down 1
Accountability: Evidence reads like B1: Names a revenue target and demo set-up; outputs are meetings, calls and demos for Africa → moved down 0.5
Leadership: Evidence reads like A1: No guidance or leadership of others described → moved down 1
Business Impact: No survey or manager-mapping signal on criticality: kept at the start point.</t>
        </is>
      </c>
      <c r="CI338" s="131"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J338" s="131" t="inlineStr">
        <is>
          <t>Self-identified: Client, sales &amp; stakeholders · Broader exposure &amp; ownership
For the next role: Client, sales &amp; stakeholders · Broader exposure &amp; ownership</t>
        </is>
      </c>
      <c r="CK338" s="128" t="inlineStr">
        <is>
          <t>Full survey answers not in the files received · How We Grow export needed · HR</t>
        </is>
      </c>
      <c r="CL338" s="133" t="inlineStr">
        <is>
          <t>WHAT THE ROLE DOES: Runs discovery, demos, proposals and negotiations; closes and grows accounts. At B1: a domain / module, or a small team.
Common themes in sub-family holders, all levels' answers: sales · company · revenue
KEY RESPONSIBILITIES: Runs discovery, demos, proposals and negotiations; closes and grows accounts; Domain specialist work; A domain or a small team
Common themes in sub-family holders, all levels' answers: ups · follow
DELIVERS: A domain or a small team
Common themes in sub-family holders, all levels' answers: client
ACCOUNTABLE FOR: A domain or a small team
Common themes in sub-family holders, all levels' answers: revenue · client · target
DECIDES ALONE: Technical / QC / client calls for the domain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 sub-family themes · 3+ answered — 2 holders, 2 answered the survey; sub-family 4 answered; catalogue RC-151</t>
        </is>
      </c>
      <c r="CM338" s="134" t="inlineStr">
        <is>
          <t>What the role answers for: A domain or a small team.
Accountability &amp; Impact rating: 4.5 of 12 · B1-level impact.
Manager talent mapping — Latest rating: Not rated · manager · 9-Box Grid placement: Not placed · manager.</t>
        </is>
      </c>
      <c r="CN338" s="135" t="n"/>
      <c r="CO338" s="135" t="n">
        <v>4.5</v>
      </c>
      <c r="CP338" s="136" t="inlineStr">
        <is>
          <t>Not rated · manager</t>
        </is>
      </c>
      <c r="CQ338" s="137" t="inlineStr">
        <is>
          <t>—</t>
        </is>
      </c>
      <c r="CR338" s="137" t="inlineStr">
        <is>
          <t>Not placed · manager</t>
        </is>
      </c>
      <c r="CS338" s="137" t="inlineStr">
        <is>
          <t>No rating data</t>
        </is>
      </c>
      <c r="CT338" s="137" t="n"/>
      <c r="CU338" s="137" t="n"/>
      <c r="CV338" s="137" t="n"/>
      <c r="CW338" s="137" t="n"/>
      <c r="CX338" s="137" t="n"/>
      <c r="CY338" s="137" t="n"/>
      <c r="CZ338" s="137" t="n"/>
      <c r="DA338" s="119" t="n">
        <v>96</v>
      </c>
      <c r="DB338" s="138" t="inlineStr">
        <is>
          <t>Meets the level</t>
        </is>
      </c>
      <c r="DC338" s="138" t="n">
        <v>90</v>
      </c>
      <c r="DD338" s="138" t="n">
        <v>75</v>
      </c>
      <c r="DE338" s="138" t="n">
        <v>104</v>
      </c>
      <c r="DF338" s="138" t="n">
        <v>110</v>
      </c>
      <c r="DG338" s="138" t="inlineStr">
        <is>
          <t>Digital marketing, Ownership, Problem solving</t>
        </is>
      </c>
      <c r="DH338" s="138" t="inlineStr">
        <is>
          <t>B2: 82% of profile — close</t>
        </is>
      </c>
      <c r="DI338" s="138" t="inlineStr">
        <is>
          <t>Evidence: Survey | Core: Ownership 2/3, Problem solving 2/3, Communication &amp; collaboration 4/3, Client &amp; quality focus 4/3, Learning agility 2/3, Integrity &amp; compliance 3/3 | Future-ready: AI literacy 2/3, Data literacy 3/3, Digital fluency 2/3, Innovation 2/3 | Functional: Sales &amp; negotiation 3/3, Digital marketing 2/3, Stakeholder mgmt 4/3, Communication 4/3, Product &amp; domain 3/3, Business acumen 4/3 | Leadership: Developing people 1/1, Decision making 1/1, Strategic acumen 2/1, Influence &amp; change 2/1</t>
        </is>
      </c>
      <c r="DJ338" s="111" t="inlineStr">
        <is>
          <t>Client, sales &amp; stakeholders · Broader exposure &amp; ownership</t>
        </is>
      </c>
      <c r="DK338" s="112" t="n"/>
      <c r="DL338" s="112" t="inlineStr">
        <is>
          <t>AI, GenAI &amp; Prompt Engineering; Advanced Excel &amp; Productivity Tools; Product, Platform &amp; Domain Knowledge</t>
        </is>
      </c>
      <c r="DM338" s="112" t="inlineStr">
        <is>
          <t>Client, sales &amp; stakeholders · Broader exposure &amp; ownership</t>
        </is>
      </c>
      <c r="DN338" s="112" t="n"/>
      <c r="DO338" s="139" t="inlineStr">
        <is>
          <t>No strong match from survey evidence</t>
        </is>
      </c>
      <c r="DP338" s="126" t="inlineStr">
        <is>
          <t>Shreya Sharma · Senior Alliances Executive — 0.39: reach, demos, email, lusha</t>
        </is>
      </c>
      <c r="DQ338" s="126" t="inlineStr">
        <is>
          <t>Satyarth Singh · CARBON, Sales Development Representative — 0.37; Rahul Nishikant Pawar · CARBON, Senior Sales Development Representative — 0.35; Anika Mariam · CARBON, Intern – Sales Development &amp; Prospecting — 0.29</t>
        </is>
      </c>
      <c r="DR338" s="126" t="n"/>
      <c r="DS338" s="126" t="n"/>
      <c r="DT338" s="126" t="n"/>
      <c r="DU338" s="140" t="inlineStr">
        <is>
          <t>Account Executive in Sales · iDEAL, B1 — IC.
The work: Runs discovery, demos, proposals and negotiations; closes and grows accounts.
At this level the role owns a domain / module, or a small team.
Key responsibilities: Runs discovery, demos, proposals and negotiations; closes and grows accounts; Domain specialist work; A domain or a small team.
Holders describe it with: ups · follow.</t>
        </is>
      </c>
      <c r="DV338" s="137" t="inlineStr">
        <is>
          <t>Hire as: Account Executive — IRIS B1 Specialist · IC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338"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Sales
TOOLS: Excel
★ = must-have for the family. Scale: 1 Awareness · 2 Working · 3 Practitioner · 4 Advanced · 5 Expert.</t>
        </is>
      </c>
      <c r="DX338"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38" s="139"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Z338" s="126" t="inlineStr">
        <is>
          <t>4–7 yrs</t>
        </is>
      </c>
      <c r="EA338" s="126" t="inlineStr">
        <is>
          <t>5–8 · 4–8</t>
        </is>
      </c>
      <c r="EB338" s="126" t="inlineStr">
        <is>
          <t>Account Executive</t>
        </is>
      </c>
      <c r="EC338" s="126" t="inlineStr">
        <is>
          <t>IRIS Vs Competitor Benchmark — SaaS sales ladder — IC: Account Executive · SMB · IRIS Vs Competitor Benchmark — SaaS sales ladder — management: SDR Team Lead</t>
        </is>
      </c>
      <c r="ED338" s="126" t="inlineStr">
        <is>
          <t>SaaS sales ladder · SDR → AE → Enterprise AE → VP / CRO; MEDDICC-style qualification</t>
        </is>
      </c>
      <c r="EE338" s="126" t="inlineStr">
        <is>
          <t>Core 3 · Future 3 · Functional 3 · Leadership 1</t>
        </is>
      </c>
      <c r="EF338" s="139" t="n"/>
      <c r="EG338" s="126" t="inlineStr">
        <is>
          <t>✓ HRIS: 4.6 yrs, B.E, 0 direct reports
✓ Survey: 18 of 20 questions answered
✗ KRAs: none on file
✓ Manager mapping: rating, 9-box
✗ Job description: not on file</t>
        </is>
      </c>
      <c r="EH338" s="118" t="inlineStr">
        <is>
          <t xml:space="preserve">D155 · Title to review · Low: Market-standard role title · owner HR · </t>
        </is>
      </c>
      <c r="EI338" s="118" t="n"/>
      <c r="EJ338" s="118" t="n"/>
      <c r="EK338" s="118" t="inlineStr">
        <is>
          <t>Survey: answered · full text needed · KRAs: not received · Experience: on file</t>
        </is>
      </c>
      <c r="EL338" s="141" t="n"/>
      <c r="EM338" s="142" t="n"/>
      <c r="EN338" s="142" t="n"/>
      <c r="EO338" s="142" t="n"/>
      <c r="EP338" s="142" t="n"/>
      <c r="EQ338" s="143" t="n"/>
      <c r="ER338" s="135" t="n"/>
      <c r="ES338" s="135" t="n"/>
      <c r="ET338" s="135" t="n"/>
      <c r="EU338" s="135" t="n"/>
      <c r="EV338" s="135" t="n"/>
      <c r="EW338" s="135" t="n"/>
      <c r="EX338" s="135" t="n"/>
      <c r="EY338" s="143" t="n"/>
      <c r="EZ338" s="135" t="n"/>
      <c r="FA338" s="135" t="n"/>
      <c r="FB338" s="135" t="n"/>
      <c r="FC338" s="135" t="n"/>
      <c r="FD338" s="135" t="n"/>
    </row>
    <row r="339" ht="300" customHeight="1">
      <c r="A339" s="109" t="inlineStr">
        <is>
          <t>iDEAL</t>
        </is>
      </c>
      <c r="B339" s="110" t="inlineStr">
        <is>
          <t>IRIS2481</t>
        </is>
      </c>
      <c r="C339" s="110" t="inlineStr">
        <is>
          <t>Shreya Sharma</t>
        </is>
      </c>
      <c r="D339" s="110" t="inlineStr">
        <is>
          <t>Sales</t>
        </is>
      </c>
      <c r="E339" s="110" t="inlineStr">
        <is>
          <t>RC-159</t>
        </is>
      </c>
      <c r="F339" s="110" t="inlineStr">
        <is>
          <t>Shreya Jolly</t>
        </is>
      </c>
      <c r="G339" s="110" t="inlineStr">
        <is>
          <t>IRIS2070</t>
        </is>
      </c>
      <c r="H339" s="110" t="inlineStr">
        <is>
          <t>B1</t>
        </is>
      </c>
      <c r="I339" s="110" t="n"/>
      <c r="J339" s="110" t="n">
        <v>4.4</v>
      </c>
      <c r="K339" s="110" t="n">
        <v>0.6</v>
      </c>
      <c r="L339" s="110" t="inlineStr">
        <is>
          <t>B.Com</t>
        </is>
      </c>
      <c r="M339" s="110" t="n"/>
      <c r="N339" s="144" t="inlineStr">
        <is>
          <t>Senior Sales Executive</t>
        </is>
      </c>
      <c r="O339" s="113" t="inlineStr">
        <is>
          <t>Senior Alliances Executive</t>
        </is>
      </c>
      <c r="P339" s="112" t="inlineStr">
        <is>
          <t>Sales &amp; Business Development</t>
        </is>
      </c>
      <c r="Q339" s="112" t="inlineStr">
        <is>
          <t>Partnerships &amp; Alliances</t>
        </is>
      </c>
      <c r="R339" s="112" t="inlineStr">
        <is>
          <t>L4 – Senior</t>
        </is>
      </c>
      <c r="S339" s="152" t="inlineStr">
        <is>
          <t>A3</t>
        </is>
      </c>
      <c r="T339" s="151" t="inlineStr">
        <is>
          <t>Senior Associate</t>
        </is>
      </c>
      <c r="U339" s="151" t="inlineStr">
        <is>
          <t>A</t>
        </is>
      </c>
      <c r="V339" s="112" t="inlineStr">
        <is>
          <t>IC</t>
        </is>
      </c>
      <c r="W339" s="153" t="inlineStr">
        <is>
          <t>• Same level</t>
        </is>
      </c>
      <c r="X339" s="112" t="inlineStr">
        <is>
          <t>P2</t>
        </is>
      </c>
      <c r="Y339" s="112" t="inlineStr">
        <is>
          <t>Developing</t>
        </is>
      </c>
      <c r="Z339" s="112" t="inlineStr">
        <is>
          <t>3 Apply</t>
        </is>
      </c>
      <c r="AA339" s="117" t="inlineStr">
        <is>
          <t>A3</t>
        </is>
      </c>
      <c r="AB339" s="118" t="inlineStr">
        <is>
          <t>Band A · Practitioner</t>
        </is>
      </c>
      <c r="AC339" s="118" t="inlineStr">
        <is>
          <t>Senior Associate</t>
        </is>
      </c>
      <c r="AD339" s="118" t="inlineStr">
        <is>
          <t>• Same as the model</t>
        </is>
      </c>
      <c r="AE339" s="118" t="inlineStr">
        <is>
          <t>B1</t>
        </is>
      </c>
      <c r="AF339" s="118" t="inlineStr">
        <is>
          <t>OK</t>
        </is>
      </c>
      <c r="AG339" s="118" t="inlineStr">
        <is>
          <t>No change · already below the manager</t>
        </is>
      </c>
      <c r="AH339" s="118" t="n">
        <v>5</v>
      </c>
      <c r="AI339" s="118" t="n"/>
      <c r="AJ339" s="119" t="inlineStr">
        <is>
          <t>iDEAL · Sales · Band A · Early career</t>
        </is>
      </c>
      <c r="AK339" s="120" t="n">
        <v>3</v>
      </c>
      <c r="AL339" s="121">
        <f>IFERROR(INDEX(WM_C,MATCH($AJ339,WM_KEY,0)),"")</f>
        <v>0.54</v>
      </c>
      <c r="AM339" s="122">
        <f>IF(OR(AK339="",AL339=""),"",AK339*AL339)</f>
        <v>1.62</v>
      </c>
      <c r="AN339" s="120" t="n">
        <v>2.5</v>
      </c>
      <c r="AO339" s="121">
        <f>IFERROR(INDEX(WM_AU,MATCH($AJ339,WM_KEY,0)),"")</f>
        <v>0.21</v>
      </c>
      <c r="AP339" s="122">
        <f>IF(OR(AN339="",AO339=""),"",AN339*AO339)</f>
        <v>0.525</v>
      </c>
      <c r="AQ339" s="120" t="n">
        <v>3.5</v>
      </c>
      <c r="AR339" s="121">
        <f>IFERROR(INDEX(WM_AC,MATCH($AJ339,WM_KEY,0)),"")</f>
        <v>0.04</v>
      </c>
      <c r="AS339" s="122">
        <f>IF(OR(AQ339="",AR339=""),"",AQ339*AR339)</f>
        <v>0.14</v>
      </c>
      <c r="AT339" s="120" t="n">
        <v>1.5</v>
      </c>
      <c r="AU339" s="121">
        <f>IFERROR(INDEX(WM_L,MATCH($AJ339,WM_KEY,0)),"")</f>
        <v>0</v>
      </c>
      <c r="AV339" s="122">
        <f>IF(OR(AT339="",AU339=""),"",AT339*AU339)</f>
        <v>0</v>
      </c>
      <c r="AW339" s="120" t="n">
        <v>3.5</v>
      </c>
      <c r="AX339" s="121">
        <f>IFERROR(INDEX(WM_E,MATCH($AJ339,WM_KEY,0)),"")</f>
        <v>0.1</v>
      </c>
      <c r="AY339" s="122">
        <f>IF(OR(AW339="",AX339=""),"",AW339*AX339)</f>
        <v>0.35</v>
      </c>
      <c r="AZ339" s="123" t="n">
        <v>4</v>
      </c>
      <c r="BA339" s="121">
        <f>IFERROR(INDEX(WM_BI,MATCH($AJ339,WM_KEY,0)),"")</f>
        <v>0.11</v>
      </c>
      <c r="BB339" s="122">
        <f>IF(OR(AZ339="",BA339=""),"",AZ339*BA339)</f>
        <v>0.44</v>
      </c>
      <c r="BC339" s="122">
        <f>IF(COUNT(AM339,AP339,AS339,AV339,AY339,BB339)&lt;6,"",SUM(AM339,AP339,AS339,AV339,AY339,BB339))</f>
        <v>3.075</v>
      </c>
      <c r="BD339" s="122" t="str">
        <f>IF(BC339="","",INDEX({"A1","A2","A3","B1","B2","B3","C1","C2","D1","D2","E1","E2"},MAX(1,MIN(12,ROUND(BC339,0)))))</f>
        <v>A3</v>
      </c>
      <c r="BE339" s="152" t="inlineStr">
        <is>
          <t>A3</t>
        </is>
      </c>
      <c r="BF339" s="124" t="inlineStr">
        <is>
          <t>The score decided the level</t>
        </is>
      </c>
      <c r="BG339"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39" s="125" t="inlineStr">
        <is>
          <t>At build: Complexity 1.62 + Autonomy 0.53 + Accountability 0.14 + Leadership 0.00 + Experience 0.35 + Business impact 0.44
= 3.08 points → nearest level 3 = A3
Final level: A3 · same as the score</t>
        </is>
      </c>
      <c r="BI339" s="125" t="inlineStr">
        <is>
          <t>No rule applied: the score decides.</t>
        </is>
      </c>
      <c r="BJ339" s="125" t="inlineStr">
        <is>
          <t>—</t>
        </is>
      </c>
      <c r="BK339" s="126" t="n"/>
      <c r="BL339" s="126" t="inlineStr">
        <is>
          <t>High</t>
        </is>
      </c>
      <c r="BM339" s="126" t="n"/>
      <c r="BN339" s="125" t="inlineStr">
        <is>
          <t>Stable · moves in fewer than 5 of 30 weight tests</t>
        </is>
      </c>
      <c r="BO339" s="148" t="inlineStr">
        <is>
          <t>Rated 3 of 12
Start: 3.0 · senior practitioner title
Evidence reads like A3: Full cycle for one market: prospecting, cold outreach, giving demos, proposals, partnerships, sales reports → matches the start
KRA: “1. Achieve assigned annual sales / revenue quota · target: 80 Lakhs 2. Build and maintain qualified pipeline of &gt;=3x quota coverage 3.…”
Market: A3 = Varied and non-standard work; handles exceptions</t>
        </is>
      </c>
      <c r="BP339" s="129" t="inlineStr">
        <is>
          <t>Rated 2.5 of 12 · between A2 and A3
Start: 3.0 · senior practitioner title
Evidence reads like A2: Decides emails, collateral sharing and fresh prospecting → moved down 0.5
Market: A2 = Chooses own approach within standards · A3 = Technical / QC / client calls on own work</t>
        </is>
      </c>
      <c r="BQ339" s="129" t="inlineStr">
        <is>
          <t>Rated 3.5 of 12 · between A3 and B1
Start: 3.0 · senior practitioner title
Evidence reads like B1: Handles an entire market; accountable for database, CRM, revenue tracking; KRA quota 80 lakhs → moved up 0.5
KRA: “1. Achieve assigned annual sales / revenue quota · target: 80 Lakhs 2. Build and maintain qualified pipeline of &gt;=3x quota coverage 3.…”
Market: A3 = A module / process, or work with client or regulatory consequences · B1 = A domain or a small team</t>
        </is>
      </c>
      <c r="BR339"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339" s="129" t="inlineStr">
        <is>
          <t>Rated 3.5 of 12 · between A3 and B1
Experience: 4.4 yrs total · 3.8 before IRIS + 0.6 at IRIS = 3.6 on the experience scale
Qualification: B.Com · graduate → no change
Market: A3 roles typically have 2–5 yrs · IRIS guide 2–4</t>
        </is>
      </c>
      <c r="BT339"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339" s="124" t="inlineStr">
        <is>
          <t>1. Achieve assigned annual sales / revenue quota · target: 80 Lakhs
2. Build and maintain qualified pipeline of &gt;=3x quota coverage
3. Maintain healthy win rate · &gt;=20%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BV339" s="125"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W339" s="125"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X339" s="125" t="inlineStr">
        <is>
          <t>3</t>
        </is>
      </c>
      <c r="BY339" s="125" t="n"/>
      <c r="BZ339" s="125" t="inlineStr">
        <is>
          <t>Received · manager annual, quarterly, self</t>
        </is>
      </c>
      <c r="CA339" s="125" t="inlineStr">
        <is>
          <t>Talent Mapping · iFile collated</t>
        </is>
      </c>
      <c r="CB339" s="130" t="n">
        <v>20</v>
      </c>
      <c r="CC339" s="128" t="inlineStr">
        <is>
          <t>Full survey answers not in the files received · How We Grow export needed · HR</t>
        </is>
      </c>
      <c r="CD339" s="131" t="inlineStr">
        <is>
          <t>—</t>
        </is>
      </c>
      <c r="CE339" s="131" t="inlineStr">
        <is>
          <t>—</t>
        </is>
      </c>
      <c r="CF339" s="131" t="inlineStr">
        <is>
          <t>—</t>
        </is>
      </c>
      <c r="CG339" s="131" t="inlineStr">
        <is>
          <t>—</t>
        </is>
      </c>
      <c r="CH339" s="132" t="inlineStr">
        <is>
          <t>Complexity: Evidence reads like A3: Full cycle for one market: prospecting, cold outreach, giving demos, proposals, partnerships, sales reports → matches the start
Autonomy: Evidence reads like A2: Decides emails, collateral sharing and fresh prospecting → moved down 0.5
Accountability: Evidence reads like B1: Handles an entire market; accountable for database, CRM, revenue tracking; KRA quota 80 lakhs → moved up 0.5
Leadership: Evidence reads like A1: No guidance or leadership of others described → moved down 0.5
Business Impact: Moved +0.5: the survey / manager mapping marks it business-critical.</t>
        </is>
      </c>
      <c r="CI339" s="131" t="n"/>
      <c r="CJ339" s="131" t="inlineStr">
        <is>
          <t>Self-identified: Leadership &amp; people management · Client, sales &amp; stakeholders
For the next role: Leadership &amp; people management · Client, sales &amp; stakeholders</t>
        </is>
      </c>
      <c r="CK339" s="128" t="inlineStr">
        <is>
          <t>Full survey answers not in the files received · How We Grow export needed · HR</t>
        </is>
      </c>
      <c r="CL339" s="133" t="inlineStr">
        <is>
          <t>WHAT THE ROLE DOES: Builds and manages partner / alliance revenue. At A3: varied work; reviews juniors; go-to for a process.
KEY RESPONSIBILITIES: Builds and manages partner / alliance revenue; Varied and non-standard work; handles exceptions; A module / process, or work with client or regulatory consequences
DELIVERS: A module / process, or work with client or regulatory consequences
DECIDES ALONE: Technical / QC / client calls on own work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only · fewer than 3 answered — 1 holder, 1 answered the survey; sub-family 2 answered; catalogue RC-159</t>
        </is>
      </c>
      <c r="CM339" s="134" t="inlineStr">
        <is>
          <t>What the role answers for: A module / process, or work with client or regulatory consequences.
Accountability &amp; Impact rating: 3.5 of 12 · B1-level impact.
From the survey and manager mapping — critical role: yes; successor named: no.
Manager talent mapping — Latest rating: 3 · Potential: High · 9-Box Grid placement: Emerging Talent.</t>
        </is>
      </c>
      <c r="CN339" s="135" t="n"/>
      <c r="CO339" s="135" t="n">
        <v>4</v>
      </c>
      <c r="CP339" s="136" t="n">
        <v>3</v>
      </c>
      <c r="CQ339" s="137" t="inlineStr">
        <is>
          <t>High</t>
        </is>
      </c>
      <c r="CR339" s="137" t="inlineStr">
        <is>
          <t>Emerging Talent</t>
        </is>
      </c>
      <c r="CS339" s="137" t="inlineStr">
        <is>
          <t>Ready in 6–12 months</t>
        </is>
      </c>
      <c r="CT339" s="137" t="n"/>
      <c r="CU339" s="137" t="inlineStr">
        <is>
          <t>Yes</t>
        </is>
      </c>
      <c r="CV339" s="137" t="n"/>
      <c r="CW339" s="137" t="n"/>
      <c r="CX339" s="137" t="inlineStr">
        <is>
          <t>Medium · critical role Yes · only this person — · successor named No</t>
        </is>
      </c>
      <c r="CY339" s="137" t="inlineStr">
        <is>
          <t>Amit Jaidka · B3, iFile</t>
        </is>
      </c>
      <c r="CZ339" s="137" t="inlineStr">
        <is>
          <t>Name a successor; document the key process; cross-train one person</t>
        </is>
      </c>
      <c r="DA339" s="119" t="n">
        <v>94</v>
      </c>
      <c r="DB339" s="138" t="inlineStr">
        <is>
          <t>Meets the level</t>
        </is>
      </c>
      <c r="DC339" s="138" t="n">
        <v>82</v>
      </c>
      <c r="DD339" s="138" t="n">
        <v>62</v>
      </c>
      <c r="DE339" s="138" t="n">
        <v>113</v>
      </c>
      <c r="DF339" s="138" t="n"/>
      <c r="DG339" s="138" t="inlineStr">
        <is>
          <t>Ownership, Problem solving, Learning agility</t>
        </is>
      </c>
      <c r="DH339" s="138" t="inlineStr">
        <is>
          <t>B1: 85% of profile — close</t>
        </is>
      </c>
      <c r="DI339" s="138" t="inlineStr">
        <is>
          <t>Evidence: Survey + KRAs | Core: Ownership 1/2, Problem solving 1/2, Communication &amp; collaboration 3/2, Client &amp; quality focus 3/2, Learning agility 1/2, Integrity &amp; compliance 2/2 | Future-ready: AI literacy 1/2, Data literacy 2/2, Digital fluency 1/2, Innovation 1/2 | Functional: Sales &amp; negotiation 4/3, Digital marketing 4/3, Stakeholder mgmt 3/3, Communication 4/3, Product &amp; domain 3/3, Business acumen 4/3</t>
        </is>
      </c>
      <c r="DJ339" s="111" t="inlineStr">
        <is>
          <t>Leadership &amp; people management · Client, sales &amp; stakeholders</t>
        </is>
      </c>
      <c r="DK339" s="112" t="inlineStr">
        <is>
          <t>1. Advanced Sales Negotiation &amp; Enterprise Deal Structuring — closing complex multi-stakeholder deals for CARBON - XBRL &amp; DM 2. Regulatory &amp; Domain Knowledge: …</t>
        </is>
      </c>
      <c r="DL339" s="112" t="inlineStr">
        <is>
          <t>Database, SQL &amp; Data Engineering; Advanced Excel &amp; Productivity Tools; Product, Platform &amp; Domain Knowledge</t>
        </is>
      </c>
      <c r="DM339" s="112" t="inlineStr">
        <is>
          <t>Leadership &amp; people management · Client, sales &amp; stakeholders</t>
        </is>
      </c>
      <c r="DN339" s="112" t="n"/>
      <c r="DO339" s="139" t="inlineStr">
        <is>
          <t>No strong match from survey evidence</t>
        </is>
      </c>
      <c r="DP339" s="126" t="inlineStr">
        <is>
          <t>Deepali Barai · Account Executive — 0.39: reach, demos, email, lusha</t>
        </is>
      </c>
      <c r="DQ339" s="126" t="inlineStr">
        <is>
          <t>Priyadarshini Dey · CARBON, Team Lead – Sales Development — 0.30; Shobhit Dhingra · CARBON, Sales Development Representative — 0.29; Aniket Das · CARBON, Senior Sales Operations Analyst — 0.28</t>
        </is>
      </c>
      <c r="DR339" s="126" t="n"/>
      <c r="DS339" s="126" t="n"/>
      <c r="DT339" s="126" t="inlineStr">
        <is>
          <t>A3 deep-dive: score 3.08 · gap to B1 0.49 · 0.25–0.5 from B1</t>
        </is>
      </c>
      <c r="DU339" s="140" t="inlineStr">
        <is>
          <t>Senior Alliances Executive in Sales · iDEAL, A3 — IC.
The work: Builds and manages partner / alliance revenue.
At this level the role owns varied work; reviews juniors; go-to for a process.
Key responsibilities: Builds and manages partner / alliance revenue; Varied and non-standard work; handles exceptions; A module / process, or work with client or regulatory consequences.</t>
        </is>
      </c>
      <c r="DV339"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339"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X339"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9" s="139" t="inlineStr">
        <is>
          <t>Market level: P2 · SFIA 3 Apply
Typical title: SDR / Inside Sales
At peers: IRIS Vs Competitor Benchmark — SaaS sales ladder — IC: Senior SDR
Typical experience: 2–5 yrs · IRIS guide 2–4
Standard: SaaS sales ladder; MEDDICC-style qualification</t>
        </is>
      </c>
      <c r="DZ339" s="126" t="inlineStr">
        <is>
          <t>2–4 yrs</t>
        </is>
      </c>
      <c r="EA339" s="126" t="inlineStr">
        <is>
          <t>3–5 · 2–5</t>
        </is>
      </c>
      <c r="EB339" s="126" t="inlineStr">
        <is>
          <t>SDR / Inside Sales</t>
        </is>
      </c>
      <c r="EC339" s="126" t="inlineStr">
        <is>
          <t>IRIS Vs Competitor Benchmark — SaaS sales ladder — IC: Senior SDR</t>
        </is>
      </c>
      <c r="ED339" s="126" t="inlineStr">
        <is>
          <t>SaaS sales ladder · SDR → AE → Enterprise AE → VP / CRO; MEDDICC-style qualification</t>
        </is>
      </c>
      <c r="EE339" s="126" t="inlineStr">
        <is>
          <t>Core 2 · Future 2 · Functional 3 · Leadership not scored</t>
        </is>
      </c>
      <c r="EF339" s="139" t="n"/>
      <c r="EG339" s="126" t="inlineStr">
        <is>
          <t>✓ HRIS: 4.4 yrs, B.Com, 0 direct reports
✓ Survey: 20 of 20 questions answered
✓ KRAs: self, manager-set, quarterly
✓ Manager mapping: rating, potential, 9-box
✗ Job description: not on file</t>
        </is>
      </c>
      <c r="EH339" s="118" t="n"/>
      <c r="EI339" s="118" t="n"/>
      <c r="EJ339" s="118" t="n"/>
      <c r="EK339" s="118" t="inlineStr">
        <is>
          <t>Survey: answered · full text needed · KRAs: received · Experience: on file</t>
        </is>
      </c>
      <c r="EL339" s="141" t="n"/>
      <c r="EM339" s="142" t="n"/>
      <c r="EN339" s="142" t="n"/>
      <c r="EO339" s="142" t="n"/>
      <c r="EP339" s="142" t="n"/>
      <c r="EQ339" s="143" t="n"/>
      <c r="ER339" s="135" t="n"/>
      <c r="ES339" s="135" t="n"/>
      <c r="ET339" s="135" t="n"/>
      <c r="EU339" s="135" t="n"/>
      <c r="EV339" s="135" t="n"/>
      <c r="EW339" s="135" t="n"/>
      <c r="EX339" s="135" t="n"/>
      <c r="EY339" s="143" t="n"/>
      <c r="EZ339" s="135" t="n"/>
      <c r="FA339" s="135" t="n"/>
      <c r="FB339" s="135" t="n"/>
      <c r="FC339" s="135" t="n"/>
      <c r="FD339" s="135" t="n"/>
    </row>
    <row r="340" ht="300" customHeight="1">
      <c r="A340" s="109" t="inlineStr">
        <is>
          <t>iDEAL</t>
        </is>
      </c>
      <c r="B340" s="110" t="inlineStr">
        <is>
          <t>INTN0302</t>
        </is>
      </c>
      <c r="C340" s="110" t="inlineStr">
        <is>
          <t>Nehal Bohra</t>
        </is>
      </c>
      <c r="D340" s="110" t="inlineStr">
        <is>
          <t>Sales</t>
        </is>
      </c>
      <c r="E340" s="110" t="inlineStr">
        <is>
          <t>RC-029</t>
        </is>
      </c>
      <c r="F340" s="110" t="inlineStr">
        <is>
          <t>Amit Jaidka</t>
        </is>
      </c>
      <c r="G340" s="110" t="inlineStr">
        <is>
          <t>IRIS1687</t>
        </is>
      </c>
      <c r="H340" s="110" t="inlineStr">
        <is>
          <t>B3</t>
        </is>
      </c>
      <c r="I340" s="110" t="n"/>
      <c r="J340" s="110" t="n">
        <v>0.4</v>
      </c>
      <c r="K340" s="110" t="n">
        <v>0.4</v>
      </c>
      <c r="L340" s="110" t="inlineStr">
        <is>
          <t>BBA</t>
        </is>
      </c>
      <c r="M340" s="110" t="n"/>
      <c r="N340" s="144" t="inlineStr">
        <is>
          <t>Intern</t>
        </is>
      </c>
      <c r="O340" s="113" t="inlineStr">
        <is>
          <t>Intern – Application &amp; Product Support</t>
        </is>
      </c>
      <c r="P340" s="112" t="inlineStr">
        <is>
          <t>Customer Success &amp; Support</t>
        </is>
      </c>
      <c r="Q340" s="112" t="inlineStr">
        <is>
          <t>Application &amp; Product Support</t>
        </is>
      </c>
      <c r="R340" s="112" t="inlineStr">
        <is>
          <t>L1 – Intern</t>
        </is>
      </c>
      <c r="S340" s="152" t="inlineStr">
        <is>
          <t>A1</t>
        </is>
      </c>
      <c r="T340" s="151" t="inlineStr">
        <is>
          <t>Intern / Trainee</t>
        </is>
      </c>
      <c r="U340" s="151" t="inlineStr">
        <is>
          <t>A</t>
        </is>
      </c>
      <c r="V340" s="112" t="inlineStr">
        <is>
          <t>IC</t>
        </is>
      </c>
      <c r="W340" s="153" t="inlineStr">
        <is>
          <t>• Same level</t>
        </is>
      </c>
      <c r="X340" s="112" t="inlineStr">
        <is>
          <t>Entry / P1 · intern</t>
        </is>
      </c>
      <c r="Y340" s="112" t="inlineStr">
        <is>
          <t>Entry</t>
        </is>
      </c>
      <c r="Z340" s="112" t="inlineStr">
        <is>
          <t>1 Follow</t>
        </is>
      </c>
      <c r="AA340" s="117" t="inlineStr">
        <is>
          <t>A1</t>
        </is>
      </c>
      <c r="AB340" s="118" t="inlineStr">
        <is>
          <t>Band A · Practitioner</t>
        </is>
      </c>
      <c r="AC340" s="118" t="inlineStr">
        <is>
          <t>Intern / Trainee</t>
        </is>
      </c>
      <c r="AD340" s="118" t="inlineStr">
        <is>
          <t>• Same as the model</t>
        </is>
      </c>
      <c r="AE340" s="118" t="inlineStr">
        <is>
          <t>B3</t>
        </is>
      </c>
      <c r="AF340" s="118" t="inlineStr">
        <is>
          <t>OK</t>
        </is>
      </c>
      <c r="AG340" s="118" t="inlineStr">
        <is>
          <t>No change · already below the manager</t>
        </is>
      </c>
      <c r="AH340" s="118" t="n">
        <v>4</v>
      </c>
      <c r="AI340" s="118" t="n"/>
      <c r="AJ340" s="119" t="inlineStr">
        <is>
          <t>—</t>
        </is>
      </c>
      <c r="AK340" s="120" t="n"/>
      <c r="AL340" s="121" t="str">
        <f>IFERROR(INDEX(WM_C,MATCH($AJ340,WM_KEY,0)),"")</f>
        <v/>
      </c>
      <c r="AM340" s="122" t="str">
        <f>IF(OR(AK340="",AL340=""),"",AK340*AL340)</f>
        <v/>
      </c>
      <c r="AN340" s="120" t="n"/>
      <c r="AO340" s="121" t="str">
        <f>IFERROR(INDEX(WM_AU,MATCH($AJ340,WM_KEY,0)),"")</f>
        <v/>
      </c>
      <c r="AP340" s="122" t="str">
        <f>IF(OR(AN340="",AO340=""),"",AN340*AO340)</f>
        <v/>
      </c>
      <c r="AQ340" s="120" t="n"/>
      <c r="AR340" s="121" t="str">
        <f>IFERROR(INDEX(WM_AC,MATCH($AJ340,WM_KEY,0)),"")</f>
        <v/>
      </c>
      <c r="AS340" s="122" t="str">
        <f>IF(OR(AQ340="",AR340=""),"",AQ340*AR340)</f>
        <v/>
      </c>
      <c r="AT340" s="120" t="n"/>
      <c r="AU340" s="121" t="str">
        <f>IFERROR(INDEX(WM_L,MATCH($AJ340,WM_KEY,0)),"")</f>
        <v/>
      </c>
      <c r="AV340" s="122" t="str">
        <f>IF(OR(AT340="",AU340=""),"",AT340*AU340)</f>
        <v/>
      </c>
      <c r="AW340" s="120" t="n"/>
      <c r="AX340" s="121" t="str">
        <f>IFERROR(INDEX(WM_E,MATCH($AJ340,WM_KEY,0)),"")</f>
        <v/>
      </c>
      <c r="AY340" s="122" t="str">
        <f>IF(OR(AW340="",AX340=""),"",AW340*AX340)</f>
        <v/>
      </c>
      <c r="AZ340" s="123" t="n"/>
      <c r="BA340" s="121" t="str">
        <f>IFERROR(INDEX(WM_BI,MATCH($AJ340,WM_KEY,0)),"")</f>
        <v/>
      </c>
      <c r="BB340" s="122" t="str">
        <f>IF(OR(AZ340="",BA340=""),"",AZ340*BA340)</f>
        <v/>
      </c>
      <c r="BC340" s="122" t="str">
        <f>IF(COUNT(AM340,AP340,AS340,AV340,AY340,BB340)&lt;6,"",SUM(AM340,AP340,AS340,AV340,AY340,BB340))</f>
        <v/>
      </c>
      <c r="BD340" s="122" t="str">
        <f>IF(BC340="","",INDEX({"A1","A2","A3","B1","B2","B3","C1","C2","D1","D2","E1","E2"},MAX(1,MIN(12,ROUND(BC340,0)))))</f>
        <v/>
      </c>
      <c r="BE340" s="152" t="inlineStr">
        <is>
          <t>A1</t>
        </is>
      </c>
      <c r="BF340" s="124" t="inlineStr">
        <is>
          <t>Placed by rule</t>
        </is>
      </c>
      <c r="BG340" s="125" t="inlineStr">
        <is>
          <t>Not scored: interns and first-year trainees start at A1.</t>
        </is>
      </c>
      <c r="BH340" s="125" t="inlineStr">
        <is>
          <t>Not scored: interns and first-year trainees start at A1.</t>
        </is>
      </c>
      <c r="BI340" s="125" t="inlineStr">
        <is>
          <t>Interns and first-year trainees start at A1.</t>
        </is>
      </c>
      <c r="BJ340" s="125" t="inlineStr">
        <is>
          <t>—</t>
        </is>
      </c>
      <c r="BK340" s="126" t="n"/>
      <c r="BL340" s="126" t="inlineStr">
        <is>
          <t>Medium</t>
        </is>
      </c>
      <c r="BM340" s="126" t="n"/>
      <c r="BN340" s="125" t="inlineStr">
        <is>
          <t>Stable · moves in fewer than 5 of 30 weight tests</t>
        </is>
      </c>
      <c r="BO340" s="148" t="inlineStr">
        <is>
          <t>Not scored: interns and first-year trainees start at A1.</t>
        </is>
      </c>
      <c r="BP340" s="129" t="inlineStr">
        <is>
          <t>Not scored: interns and first-year trainees start at A1.</t>
        </is>
      </c>
      <c r="BQ340" s="129" t="inlineStr">
        <is>
          <t>Not scored: interns and first-year trainees start at A1.</t>
        </is>
      </c>
      <c r="BR340" s="129" t="inlineStr">
        <is>
          <t>Not scored: interns and first-year trainees start at A1.</t>
        </is>
      </c>
      <c r="BS340" s="129" t="inlineStr">
        <is>
          <t>Not scored: interns and first-year trainees start at A1.</t>
        </is>
      </c>
      <c r="BT340" s="129" t="inlineStr">
        <is>
          <t>Not scored: interns and first-year trainees start at A1.</t>
        </is>
      </c>
      <c r="BU340" s="124"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V340" s="125"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BW340" s="125"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BX340" s="125" t="n"/>
      <c r="BY340" s="125" t="n"/>
      <c r="BZ340" s="125" t="inlineStr">
        <is>
          <t>Received · manager annual, quarterly, self</t>
        </is>
      </c>
      <c r="CA340" s="125" t="inlineStr">
        <is>
          <t>Talent Mapping · iFile collated</t>
        </is>
      </c>
      <c r="CB340" s="130" t="n">
        <v>19</v>
      </c>
      <c r="CC340" s="128" t="inlineStr">
        <is>
          <t>Full survey answers not in the files received · How We Grow export needed · HR</t>
        </is>
      </c>
      <c r="CD340" s="131" t="inlineStr">
        <is>
          <t>—</t>
        </is>
      </c>
      <c r="CE340" s="131" t="inlineStr">
        <is>
          <t>—</t>
        </is>
      </c>
      <c r="CF340" s="131" t="inlineStr">
        <is>
          <t>—</t>
        </is>
      </c>
      <c r="CG340" s="131" t="inlineStr">
        <is>
          <t>—</t>
        </is>
      </c>
      <c r="CH340" s="132" t="n"/>
      <c r="CI340" s="131"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J340" s="131" t="inlineStr">
        <is>
          <t>Self-identified: Broader exposure &amp; ownership
For the next role: Broader exposure &amp; ownership</t>
        </is>
      </c>
      <c r="CK340" s="128" t="inlineStr">
        <is>
          <t>Full survey answers not in the files received · How We Grow export needed · HR</t>
        </is>
      </c>
      <c r="CL340" s="133" t="inlineStr">
        <is>
          <t>WHAT THE ROLE DOES: Resolves client product and filing issues, troubleshoots, handles UAT/change requests and escalates to engineering. At A1: learning the role; all work reviewed.
Common themes in sub-family holders, all levels' answers: support · clients · queries · provide · issues · resolving
KEY RESPONSIBILITIES: Resolves client product and filing issues, troubleshoots, handles UAT/change requests and escalates to engineering; Learning; follows worked examples; Learning tasks
Common themes in sub-family holders, all levels' answers: support · issue · testing · communication · customer · ticket
DELIVERS: Learning tasks
Common themes in sub-family holders, all levels' answers: support · customer · product · provide · testing · deliver
ACCOUNTABLE FOR: Learning tasks
Common themes in sub-family holders, all levels' answers: client · resolution · am · accountable · timely · if
DECIDES ALONE: Needs approval / close guidance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1 · Future-ready 1 · Functional 1 · Leadership —
CREDENTIALS: Internal product certification
SOURCE: Framework + sub-family themes · 3+ answered — 2 holders, 2 answered the survey; sub-family 25 answered; catalogue RC-029</t>
        </is>
      </c>
      <c r="CM340" s="134" t="inlineStr">
        <is>
          <t>What the role answers for: Learning tasks.
If the work is missed · role-holders' themes: customer · rework · client · delays · incorrect.
Manager talent mapping — Latest rating: Not rated · manager · 9-Box Grid placement: Not placed · manager.</t>
        </is>
      </c>
      <c r="CN340" s="135" t="n"/>
      <c r="CO340" s="135" t="n"/>
      <c r="CP340" s="136" t="inlineStr">
        <is>
          <t>Not rated · manager</t>
        </is>
      </c>
      <c r="CQ340" s="137" t="inlineStr">
        <is>
          <t>—</t>
        </is>
      </c>
      <c r="CR340" s="137" t="inlineStr">
        <is>
          <t>Not placed · manager</t>
        </is>
      </c>
      <c r="CS340" s="137" t="inlineStr">
        <is>
          <t>No rating data</t>
        </is>
      </c>
      <c r="CT340" s="137" t="n"/>
      <c r="CU340" s="137" t="n"/>
      <c r="CV340" s="137" t="n"/>
      <c r="CW340" s="137" t="n"/>
      <c r="CX340" s="137" t="n"/>
      <c r="CY340" s="137" t="n"/>
      <c r="CZ340" s="137" t="n"/>
      <c r="DA340" s="119" t="n">
        <v>100</v>
      </c>
      <c r="DB340" s="138" t="inlineStr">
        <is>
          <t>Meets the level</t>
        </is>
      </c>
      <c r="DC340" s="138" t="n">
        <v>100</v>
      </c>
      <c r="DD340" s="138" t="n">
        <v>100</v>
      </c>
      <c r="DE340" s="138" t="n">
        <v>100</v>
      </c>
      <c r="DF340" s="138" t="n"/>
      <c r="DG340" s="138" t="inlineStr">
        <is>
          <t>None — maintain and stretch</t>
        </is>
      </c>
      <c r="DH340" s="138" t="inlineStr">
        <is>
          <t>A2: 50% of profile — not yet</t>
        </is>
      </c>
      <c r="DI340" s="138" t="inlineStr">
        <is>
          <t>Evidence: Survey + KRAs | Core: Ownership 1/1, Problem solving 1/1, Communication &amp; collaboration 1/1, Client &amp; quality focus 1/1, Learning agility 1/1, Integrity &amp; compliance 1/1 | Future-ready: AI literacy 1/1, Data literacy 1/1, Digital fluency 1/1, Innovation 1/1 | Functional: Product &amp; domain 1/1, Stakeholder mgmt 1/1, Communication 1/1, SQL &amp; data 1/1, Regulatory domain 1/1, Quality &amp; process 1/1</t>
        </is>
      </c>
      <c r="DJ340" s="111" t="inlineStr">
        <is>
          <t>Broader exposure &amp; ownership</t>
        </is>
      </c>
      <c r="DK340" s="112" t="inlineStr">
        <is>
          <t>Training on the effective utilization of AI tools.</t>
        </is>
      </c>
      <c r="DL340" s="112" t="inlineStr">
        <is>
          <t>AI, GenAI &amp; Prompt Engineering; Advanced Excel &amp; Productivity Tools; Communication &amp; Presentation</t>
        </is>
      </c>
      <c r="DM340" s="112" t="inlineStr">
        <is>
          <t>Broader exposure &amp; ownership</t>
        </is>
      </c>
      <c r="DN340" s="112" t="n"/>
      <c r="DO340" s="139" t="inlineStr">
        <is>
          <t>No strong match from survey evidence</t>
        </is>
      </c>
      <c r="DP340" s="126" t="inlineStr">
        <is>
          <t>No material overlap found</t>
        </is>
      </c>
      <c r="DQ340" s="126" t="inlineStr">
        <is>
          <t>No close match in other businesses</t>
        </is>
      </c>
      <c r="DR340" s="126" t="n"/>
      <c r="DS340" s="126" t="n"/>
      <c r="DT340" s="126" t="n"/>
      <c r="DU340" s="140" t="inlineStr">
        <is>
          <t>Intern – Application &amp; Product Support in Sales · iDEAL, A1 — IC.
The work: Resolves client product and filing issues, troubleshoots, handles UAT/change requests and escalates to engineering.
At this level the role owns learning the role; all work reviewed.
Key responsibilities: Resolves client product and filing issues, troubleshoots, handles UAT/change requests and escalates to engineering; Learning; follows worked examples; Learning tasks.
Holders describe it with: support · issue · testing · communication · customer · ticket.</t>
        </is>
      </c>
      <c r="DV340" s="137" t="inlineStr">
        <is>
          <t>Hire as: Support Associate — IRIS A1 Intern / Trainee · IC
Market level: Entry / P1 · intern · SFIA 1 Follow
Experience: 0 yrs · fresher / intern yrs · Education: Graduate
Equivalent titles at peers: Workiva – Customer Success intern
Credentials: Internal product certification
Must already know: ITIL / service-desk practice; SLA management</t>
        </is>
      </c>
      <c r="DW340" s="137" t="inlineStr">
        <is>
          <t>FUNCTIONAL — skill level 1 of 5 · Awareness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X340" s="137" t="inlineStr">
        <is>
          <t>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[Stakeholder &amp; Client Management · level 1] Tell me about recent work that shows this: "Manages client communication and expectations for own work". What exactly did you do, how, and what was the result? Assess with: Role play / behavioural interview.
3. [Communication &amp; Presentation · level 1] Give an example that shows you can do this: "Writes and presents clearly to clients and teams". Assess with: Presentation / writing test.
4. [Database, SQL &amp; Data Engineering · level 1] Give an example that shows you can do this: "Writes and tunes queries, procedures and ETL". Assess with: SQL test / case.
5. [Regulatory &amp; BFSI Domain · level 1] Give an example that shows you can do this: "Knows the relevant regulators, returns and rules". Assess with: Domain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40" s="139" t="inlineStr">
        <is>
          <t>Market level: Entry / P1 · intern · SFIA 1 Follow
Typical title: Support Associate
At peers: Workiva – Customer Success intern
Standard: TSIA frameworks and benchmarks; ITIL 4 service desk</t>
        </is>
      </c>
      <c r="DZ340" s="126" t="inlineStr">
        <is>
          <t>0 yrs · fresher / intern</t>
        </is>
      </c>
      <c r="EA340" s="126" t="inlineStr">
        <is>
          <t>—</t>
        </is>
      </c>
      <c r="EB340" s="126" t="inlineStr">
        <is>
          <t>Support Associate</t>
        </is>
      </c>
      <c r="EC340" s="126" t="inlineStr">
        <is>
          <t>Workiva: Customer Success intern</t>
        </is>
      </c>
      <c r="ED340" s="126" t="inlineStr">
        <is>
          <t>TSIA frameworks and benchmarks; ITIL 4 service desk; Gainsight customer-success practice</t>
        </is>
      </c>
      <c r="EE340" s="126" t="inlineStr">
        <is>
          <t>Core 1 · Future 1 · Functional 1 · Leadership not scored</t>
        </is>
      </c>
      <c r="EF340" s="139" t="n"/>
      <c r="EG340" s="126" t="inlineStr">
        <is>
          <t>✓ HRIS: 0.4 yrs, BBA, 0 direct reports
✓ Survey: 19 of 20 questions answered
✗ KRAs: none on file
✓ Manager mapping: rating, 9-box
✗ Job description: not on file</t>
        </is>
      </c>
      <c r="EH340" s="118" t="n"/>
      <c r="EI340" s="118" t="n"/>
      <c r="EJ340" s="118" t="n"/>
      <c r="EK340" s="118" t="inlineStr">
        <is>
          <t>Survey: answered · full text needed · KRAs: received · Experience: on file</t>
        </is>
      </c>
      <c r="EL340" s="141" t="n"/>
      <c r="EM340" s="142" t="n"/>
      <c r="EN340" s="142" t="n"/>
      <c r="EO340" s="142" t="n"/>
      <c r="EP340" s="142" t="n"/>
      <c r="EQ340" s="143" t="n"/>
      <c r="ER340" s="135" t="n"/>
      <c r="ES340" s="135" t="n"/>
      <c r="ET340" s="135" t="n"/>
      <c r="EU340" s="135" t="n"/>
      <c r="EV340" s="135" t="n"/>
      <c r="EW340" s="135" t="n"/>
      <c r="EX340" s="135" t="n"/>
      <c r="EY340" s="143" t="n"/>
      <c r="EZ340" s="135" t="n"/>
      <c r="FA340" s="135" t="n"/>
      <c r="FB340" s="135" t="n"/>
      <c r="FC340" s="135" t="n"/>
      <c r="FD340" s="135" t="n"/>
    </row>
    <row r="341" ht="300" customHeight="1">
      <c r="A341" s="109" t="inlineStr">
        <is>
          <t>iDEAL</t>
        </is>
      </c>
      <c r="B341" s="110" t="inlineStr">
        <is>
          <t>IRIS0810</t>
        </is>
      </c>
      <c r="C341" s="110" t="inlineStr">
        <is>
          <t>Jitendra Kumar</t>
        </is>
      </c>
      <c r="D341" s="110" t="inlineStr">
        <is>
          <t>Technology</t>
        </is>
      </c>
      <c r="E341" s="110" t="inlineStr">
        <is>
          <t>RC-056</t>
        </is>
      </c>
      <c r="F341" s="110" t="inlineStr">
        <is>
          <t>Hemant Karale</t>
        </is>
      </c>
      <c r="G341" s="110" t="inlineStr">
        <is>
          <t>IRIS1224</t>
        </is>
      </c>
      <c r="H341" s="110" t="inlineStr">
        <is>
          <t>D1</t>
        </is>
      </c>
      <c r="I341" s="110" t="n">
        <v>9</v>
      </c>
      <c r="J341" s="110" t="n">
        <v>16.6</v>
      </c>
      <c r="K341" s="110" t="n">
        <v>15.2</v>
      </c>
      <c r="L341" s="110" t="inlineStr">
        <is>
          <t>MCA</t>
        </is>
      </c>
      <c r="M341" s="110" t="n"/>
      <c r="N341" s="144" t="inlineStr">
        <is>
          <t>Technical Architect</t>
        </is>
      </c>
      <c r="O341" s="113" t="inlineStr">
        <is>
          <t>Practice Lead – Solution &amp; Technical Architecture · Player-Coach</t>
        </is>
      </c>
      <c r="P341" s="112" t="inlineStr">
        <is>
          <t>Engineering &amp; Architecture</t>
        </is>
      </c>
      <c r="Q341" s="112" t="inlineStr">
        <is>
          <t>Solution &amp; Technical Architecture</t>
        </is>
      </c>
      <c r="R341" s="113" t="inlineStr">
        <is>
          <t>L3 – Professional / Associate</t>
        </is>
      </c>
      <c r="S341" s="158" t="inlineStr">
        <is>
          <t>B+</t>
        </is>
      </c>
      <c r="T341" s="159" t="inlineStr">
        <is>
          <t>Practice Lead · Player-Coach</t>
        </is>
      </c>
      <c r="U341" s="159" t="inlineStr">
        <is>
          <t>B+</t>
        </is>
      </c>
      <c r="V341" s="112" t="inlineStr">
        <is>
          <t>Player-Coach</t>
        </is>
      </c>
      <c r="W341" s="150" t="inlineStr">
        <is>
          <t>▲ Up</t>
        </is>
      </c>
      <c r="X341" s="112" t="inlineStr">
        <is>
          <t>P5–P6 / M4–M5</t>
        </is>
      </c>
      <c r="Y341" s="112" t="inlineStr">
        <is>
          <t>Expert / Senior Manager · player-coach</t>
        </is>
      </c>
      <c r="Z341" s="112" t="inlineStr">
        <is>
          <t>5 Ensure, advise</t>
        </is>
      </c>
      <c r="AA341" s="117" t="inlineStr">
        <is>
          <t>B+</t>
        </is>
      </c>
      <c r="AB341" s="118" t="inlineStr">
        <is>
          <t>B+ · Player-Coach</t>
        </is>
      </c>
      <c r="AC341" s="118" t="inlineStr">
        <is>
          <t>Practice Lead · Player-Coach</t>
        </is>
      </c>
      <c r="AD341" s="118" t="inlineStr">
        <is>
          <t>• Same as the model</t>
        </is>
      </c>
      <c r="AE341" s="118" t="inlineStr">
        <is>
          <t>C2</t>
        </is>
      </c>
      <c r="AF341" s="118" t="inlineStr">
        <is>
          <t>OK</t>
        </is>
      </c>
      <c r="AG341" s="118" t="inlineStr">
        <is>
          <t>No change · already below the manager</t>
        </is>
      </c>
      <c r="AH341" s="118" t="n">
        <v>3</v>
      </c>
      <c r="AI341" s="118" t="n"/>
      <c r="AJ341" s="119" t="inlineStr">
        <is>
          <t>iDEAL · Technology · B+ · Player-Coach</t>
        </is>
      </c>
      <c r="AK341" s="120" t="n">
        <v>6</v>
      </c>
      <c r="AL341" s="121">
        <f>IFERROR(INDEX(WM_C,MATCH($AJ341,WM_KEY,0)),"")</f>
        <v>0.49</v>
      </c>
      <c r="AM341" s="122">
        <f>IF(OR(AK341="",AL341=""),"",AK341*AL341)</f>
        <v>2.94</v>
      </c>
      <c r="AN341" s="120" t="n">
        <v>6</v>
      </c>
      <c r="AO341" s="121">
        <f>IFERROR(INDEX(WM_AU,MATCH($AJ341,WM_KEY,0)),"")</f>
        <v>0.18</v>
      </c>
      <c r="AP341" s="122">
        <f>IF(OR(AN341="",AO341=""),"",AN341*AO341)</f>
        <v>1.08</v>
      </c>
      <c r="AQ341" s="120" t="n">
        <v>6</v>
      </c>
      <c r="AR341" s="121">
        <f>IFERROR(INDEX(WM_AC,MATCH($AJ341,WM_KEY,0)),"")</f>
        <v>0.05</v>
      </c>
      <c r="AS341" s="122">
        <f>IF(OR(AQ341="",AR341=""),"",AQ341*AR341)</f>
        <v>0.3</v>
      </c>
      <c r="AT341" s="120" t="n">
        <v>5.5</v>
      </c>
      <c r="AU341" s="121">
        <f>IFERROR(INDEX(WM_L,MATCH($AJ341,WM_KEY,0)),"")</f>
        <v>0.1</v>
      </c>
      <c r="AV341" s="122">
        <f>IF(OR(AT341="",AU341=""),"",AT341*AU341)</f>
        <v>0.55</v>
      </c>
      <c r="AW341" s="120" t="n">
        <v>9</v>
      </c>
      <c r="AX341" s="121">
        <f>IFERROR(INDEX(WM_E,MATCH($AJ341,WM_KEY,0)),"")</f>
        <v>0.1</v>
      </c>
      <c r="AY341" s="122">
        <f>IF(OR(AW341="",AX341=""),"",AW341*AX341)</f>
        <v>0.9</v>
      </c>
      <c r="AZ341" s="123" t="n">
        <v>6</v>
      </c>
      <c r="BA341" s="121">
        <f>IFERROR(INDEX(WM_BI,MATCH($AJ341,WM_KEY,0)),"")</f>
        <v>0.08</v>
      </c>
      <c r="BB341" s="122">
        <f>IF(OR(AZ341="",BA341=""),"",AZ341*BA341)</f>
        <v>0.48</v>
      </c>
      <c r="BC341" s="122">
        <f>IF(COUNT(AM341,AP341,AS341,AV341,AY341,BB341)&lt;6,"",SUM(AM341,AP341,AS341,AV341,AY341,BB341))</f>
        <v>6.25</v>
      </c>
      <c r="BD341" s="122" t="str">
        <f>IF(BC341="","",INDEX({"A1","A2","A3","B1","B2","B3","C1","C2","D1","D2","E1","E2"},MAX(1,MIN(12,ROUND(BC341,0)))))</f>
        <v>B3</v>
      </c>
      <c r="BE341" s="158" t="inlineStr">
        <is>
          <t>B+</t>
        </is>
      </c>
      <c r="BF341" s="124" t="inlineStr">
        <is>
          <t>Rule: R10 Player-Coach step</t>
        </is>
      </c>
      <c r="BG341"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341" s="125" t="inlineStr">
        <is>
          <t>At build: Complexity 2.94 + Autonomy 1.08 + Accountability 0.30 + Leadership 0.55 + Experience 0.90 + Business impact 0.48
= 6.25 points → nearest level 6 = B3
Final level: B+ · a rule applied: see the next column</t>
        </is>
      </c>
      <c r="BI341" s="125" t="inlineStr">
        <is>
          <t>• Placed with tolerance: span 9 vs norm 3–6 · outside the ±2 tolerance. A small shortfall or a wider span is accepted and confirmed in calibration.
• Moved up to the B+ Player-Coach transition step: leads people and still does hands-on work; Player-Coach score 6.25 · needs 6.25 and complexity–accountability average 6.00 · needs 5.5.
Final level: B+.</t>
        </is>
      </c>
      <c r="BJ341" s="125" t="inlineStr">
        <is>
          <t>Near a gate</t>
        </is>
      </c>
      <c r="BK341" s="160" t="inlineStr">
        <is>
          <t>Player-Coach — within tolerance</t>
        </is>
      </c>
      <c r="BL341" s="126" t="inlineStr">
        <is>
          <t>Medium</t>
        </is>
      </c>
      <c r="BM341" s="126" t="inlineStr">
        <is>
          <t>• Architect line-managing 9 people — kept on the specialist track; confirm specialist vs people-manager role
• Final level B+ is 4.5 levels above the current level on record · L3 ≈ A2 — the record looks out of date; HR to confirm
• Near a gate: Player-Coach transition step placed within tolerance: span 9 vs norm 3–6 · outside the ±2 tolerance — calibrate before confirming</t>
        </is>
      </c>
      <c r="BN341" s="125" t="inlineStr">
        <is>
          <t>Stable · moves in fewer than 5 of 30 weight tests</t>
        </is>
      </c>
      <c r="BO341" s="148" t="inlineStr">
        <is>
          <t>Rated 6 of 12
Start: 7.0 · principal / architect title
Evidence reads like B2: Runs all technical aspects of a bank XBRL reporting product: requirements,.NET development, delivery, client support → moved down 1
KRA: “1. Identify and develop AI-driven functionalities. At least 2 · fully developed New AI Features to be released with the year. Encourage the…”
Market: B3 = Sets standards for a practice; cross-team problems</t>
        </is>
      </c>
      <c r="BP341" s="129" t="inlineStr">
        <is>
          <t>Rated 6 of 12
Start: 7.0 · principal / architect title
Evidence reads like B2: Decides application enhancements; coordinates a nine-person team; leads client discussions → moved down 1
Market: B3 = Commercial / strategic calls for the unit</t>
        </is>
      </c>
      <c r="BQ341" s="129" t="inlineStr">
        <is>
          <t>Rated 6 of 12
Start: 6.5 · principal / architect title; 9 direct reports, 14 people below, 1 of them leads a team
Evidence reads like B2: Accountable for any application failure at client side and project deliverables; team of nine → moved down 0.5
KRA: “1. Identify and develop AI-driven functionalities. At least 2 · fully developed New AI Features to be released with the year. Encourage the…”
Market: B3 = Several teams or a practice</t>
        </is>
      </c>
      <c r="BR341" s="129" t="inlineStr">
        <is>
          <t>Rated 5.5 of 12 · between B2 and B3
Start: 6.0
Evidence reads like B2: Coordinates nine direct reports; KRA: develop and mentor technical leaders → moved down 0.5
Team: 9 direct reports · Player-Coach
Market: B2 = IC: guides others in the domain · People: manages a team of 6+ · B3 = IC: leads a practice · People: team leads / managers report in</t>
        </is>
      </c>
      <c r="BS341" s="129" t="inlineStr">
        <is>
          <t>Rated 9 of 12
Experience: 16.6 yrs total · 1.4 before IRIS + 15.2 at IRIS = 8.7 on the experience scale
Qualification: MCA · postgraduate, relevant to the work → +0.5
Market: B+ roles typically have 9–14 yrs · IRIS guide 9–14</t>
        </is>
      </c>
      <c r="BT341"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341" s="124"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BV341" s="125"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BW341" s="125"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BX341" s="125" t="inlineStr">
        <is>
          <t>4</t>
        </is>
      </c>
      <c r="BY341" s="125" t="n"/>
      <c r="BZ341" s="125" t="inlineStr">
        <is>
          <t>Received · manager annual, quarterly, self</t>
        </is>
      </c>
      <c r="CA341" s="125" t="inlineStr">
        <is>
          <t>Talent Mapping · iDEAL</t>
        </is>
      </c>
      <c r="CB341" s="130" t="n">
        <v>20</v>
      </c>
      <c r="CC341" s="128" t="inlineStr">
        <is>
          <t>Full survey answers not in the files received · How We Grow export needed · HR</t>
        </is>
      </c>
      <c r="CD341" s="131" t="inlineStr">
        <is>
          <t>—</t>
        </is>
      </c>
      <c r="CE341" s="131" t="inlineStr">
        <is>
          <t>—</t>
        </is>
      </c>
      <c r="CF341" s="131" t="inlineStr">
        <is>
          <t>—</t>
        </is>
      </c>
      <c r="CG341" s="131" t="inlineStr">
        <is>
          <t>—</t>
        </is>
      </c>
      <c r="CH341" s="132" t="inlineStr">
        <is>
          <t>Complexity: Evidence reads like B2: Runs all technical aspects of a bank XBRL reporting product: requirements,.NET development, delivery, client support → moved down 1
Autonomy: Evidence reads like B2: Decides application enhancements; coordinates a nine-person team; leads client discussions → moved down 1
Accountability: Evidence reads like B2: Accountable for any application failure at client side and project deliverables; team of nine → moved down 0.5
Leadership: Evidence reads like B2: Coordinates nine direct reports; KRA: develop and mentor technical leaders → moved down 0.5
Business Impact: No survey or manager-mapping signal on criticality: kept at the start point.</t>
        </is>
      </c>
      <c r="CI341" s="131"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J341" s="131" t="inlineStr">
        <is>
          <t>Self-identified: Answered · no common topic
For the next role: Answered · no common topic</t>
        </is>
      </c>
      <c r="CK341" s="128" t="inlineStr">
        <is>
          <t>Full survey answers not in the files received · How We Grow export needed · HR</t>
        </is>
      </c>
      <c r="CL341" s="133"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M341" s="134" t="inlineStr">
        <is>
          <t>What the role answers for: Practice outcomes plus own deliverables; quality and delivery of the team.
Accountability &amp; Impact rating: 6 of 12 · B3-level impact.
Leads 9 direct reports.
If the work is missed · role-holders' themes: client · time.
Measured on · manager-set KRA themes: support · technical · project · completion · develop · year.
Manager talent mapping — Latest rating: 4 · 9-Box Grid placement: Not placed · manager.</t>
        </is>
      </c>
      <c r="CN341" s="135" t="n"/>
      <c r="CO341" s="135" t="n">
        <v>6</v>
      </c>
      <c r="CP341" s="136" t="n">
        <v>4</v>
      </c>
      <c r="CQ341" s="137" t="inlineStr">
        <is>
          <t>—</t>
        </is>
      </c>
      <c r="CR341" s="137" t="inlineStr">
        <is>
          <t>Not placed · manager</t>
        </is>
      </c>
      <c r="CS341" s="137" t="inlineStr">
        <is>
          <t>Ready in 6–12 months</t>
        </is>
      </c>
      <c r="CT341" s="137" t="n"/>
      <c r="CU341" s="137" t="n"/>
      <c r="CV341" s="137" t="n"/>
      <c r="CW341" s="137" t="n"/>
      <c r="CX341" s="137" t="n"/>
      <c r="CY341" s="137" t="n"/>
      <c r="CZ341" s="137" t="n"/>
      <c r="DA341" s="119" t="n">
        <v>98</v>
      </c>
      <c r="DB341" s="138" t="inlineStr">
        <is>
          <t>Meets the level</t>
        </is>
      </c>
      <c r="DC341" s="138" t="n">
        <v>106</v>
      </c>
      <c r="DD341" s="138" t="n">
        <v>100</v>
      </c>
      <c r="DE341" s="138" t="n">
        <v>95</v>
      </c>
      <c r="DF341" s="138" t="n">
        <v>88</v>
      </c>
      <c r="DG341" s="138" t="inlineStr">
        <is>
          <t>Programming &amp; stack, Business acumen, Learning agility</t>
        </is>
      </c>
      <c r="DH341" s="138" t="inlineStr">
        <is>
          <t>C1: 85% of profile — close</t>
        </is>
      </c>
      <c r="DI341" s="138" t="inlineStr">
        <is>
          <t>Evidence: Survey + KRAs | Core: Ownership 5/4, Problem solving 4/4, Communication &amp; collaboration 5/4, Client &amp; quality focus 5/4, Learning agility 3/4, Integrity &amp; compliance 4/4 | Future-ready: AI literacy 3/3, Data literacy 3/3, Digital fluency 3/3, Innovation 3/3 | Functional: System design 4/4, Programming &amp; stack 3/4, Cloud &amp; DevOps 4/4, Infra &amp; security 4/4, Stakeholder mgmt 5/4, Business acumen 3/4 | Leadership: Developing people 3/3, Decision making 2/3, Strategic acumen 2/3, Influence &amp; change 4/3</t>
        </is>
      </c>
      <c r="DJ341" s="111" t="inlineStr">
        <is>
          <t>Answered · no common topic</t>
        </is>
      </c>
      <c r="DK341" s="112" t="inlineStr">
        <is>
          <t>Training on the effective utilization of AI tools.</t>
        </is>
      </c>
      <c r="DL341" s="112" t="inlineStr">
        <is>
          <t>People Leadership &amp; Mentoring; AI, GenAI &amp; Prompt Engineering; Stakeholder &amp; Client Management</t>
        </is>
      </c>
      <c r="DM341" s="112" t="inlineStr">
        <is>
          <t>Answered · no common topic</t>
        </is>
      </c>
      <c r="DN341" s="112" t="n"/>
      <c r="DO341" s="139" t="inlineStr">
        <is>
          <t>No strong match from survey evidence</t>
        </is>
      </c>
      <c r="DP341" s="126" t="inlineStr">
        <is>
          <t>No material overlap found</t>
        </is>
      </c>
      <c r="DQ341" s="126" t="inlineStr">
        <is>
          <t>No close match in other businesses</t>
        </is>
      </c>
      <c r="DR341" s="126" t="inlineStr">
        <is>
          <t>Reports on record</t>
        </is>
      </c>
      <c r="DS341" s="126" t="inlineStr">
        <is>
          <t>9 formal reports on an individual-contributor role — confirm the reporting line.</t>
        </is>
      </c>
      <c r="DT341" s="126" t="n"/>
      <c r="DU341" s="140" t="inlineStr">
        <is>
          <t>Practice Lead – Solution &amp; Technical Architecture · Player-Coach in Technology · iDEAL,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9 direct reports.</t>
        </is>
      </c>
      <c r="DV341" s="137"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W341"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X341"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341"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Z341" s="126" t="inlineStr">
        <is>
          <t>9–14 yrs</t>
        </is>
      </c>
      <c r="EA341" s="126" t="inlineStr">
        <is>
          <t>9–13 · 9–14</t>
        </is>
      </c>
      <c r="EB341" s="126" t="inlineStr">
        <is>
          <t>Tech Lead Manager / Practice Lead · player-coach</t>
        </is>
      </c>
      <c r="EC341" s="126" t="inlineStr">
        <is>
          <t>Google: Tech Lead Manager · TLM · McKinsey player/coach · 3–5 reports · SaaS: player-coach team lead carrying own work</t>
        </is>
      </c>
      <c r="ED341" s="126" t="inlineStr">
        <is>
          <t>SFIA 9 · solution architecture; TOGAF; AWS / Azure architect certifications</t>
        </is>
      </c>
      <c r="EE341" s="126" t="inlineStr">
        <is>
          <t>Core 4 · Future 4 · Functional 4 · Leadership 4</t>
        </is>
      </c>
      <c r="EF341" s="139" t="n"/>
      <c r="EG341" s="126" t="inlineStr">
        <is>
          <t>✓ HRIS: 16.6 yrs, MCA, 9 direct reports
✓ Survey: 20 of 20 questions answered
✓ KRAs: self, manager-set, quarterly
✓ Manager mapping: rating, 9-box — filled from talent-mapping files: rating · tentative Q1
✗ Job description: not on file</t>
        </is>
      </c>
      <c r="EH341" s="118" t="inlineStr">
        <is>
          <t xml:space="preserve">D001 · Player-Coach step placed · Medium: Placed with tolerance: span 9 vs norm 3–6 · outside the ±2 tolerance. A small shortfall or a wider span is accepted and confirmed in calibration; Moved up to the B+ Player-Coach transition step: leads people and still does hands-on work; Player-Coach score 6.25 · needs 6.25 and complexity–accountability average 6.00 · needs 5.5. · owner Business head — iDEAL · 
D062 · Near a gate · High: Player-Coach transition step placed within tolerance: span 9 vs norm 3–6 · outside the ±2 tolerance. · owner Calibration panel · </t>
        </is>
      </c>
      <c r="EI341" s="118" t="n"/>
      <c r="EJ341" s="118" t="n"/>
      <c r="EK341" s="118" t="inlineStr">
        <is>
          <t>Survey: answered · full text needed · KRAs: received · Experience: on file</t>
        </is>
      </c>
      <c r="EL341" s="141" t="n"/>
      <c r="EM341" s="142" t="n"/>
      <c r="EN341" s="142" t="n"/>
      <c r="EO341" s="142" t="n"/>
      <c r="EP341" s="142" t="n"/>
      <c r="EQ341" s="143" t="n"/>
      <c r="ER341" s="135" t="n"/>
      <c r="ES341" s="135" t="n"/>
      <c r="ET341" s="135" t="n"/>
      <c r="EU341" s="135" t="n"/>
      <c r="EV341" s="135" t="n"/>
      <c r="EW341" s="135" t="n"/>
      <c r="EX341" s="135" t="n"/>
      <c r="EY341" s="143" t="n"/>
      <c r="EZ341" s="135" t="n"/>
      <c r="FA341" s="135" t="n"/>
      <c r="FB341" s="135" t="n"/>
      <c r="FC341" s="135" t="n"/>
      <c r="FD341" s="135" t="n"/>
    </row>
    <row r="342" ht="300" customHeight="1">
      <c r="A342" s="109" t="inlineStr">
        <is>
          <t>iDEAL</t>
        </is>
      </c>
      <c r="B342" s="110" t="inlineStr">
        <is>
          <t>IRIS2104</t>
        </is>
      </c>
      <c r="C342" s="110" t="inlineStr">
        <is>
          <t>Ravi Ranjan</t>
        </is>
      </c>
      <c r="D342" s="110" t="inlineStr">
        <is>
          <t>Technology</t>
        </is>
      </c>
      <c r="E342" s="110" t="inlineStr">
        <is>
          <t>RC-071</t>
        </is>
      </c>
      <c r="F342" s="110" t="inlineStr">
        <is>
          <t>Hemant Karale</t>
        </is>
      </c>
      <c r="G342" s="110" t="inlineStr">
        <is>
          <t>IRIS1224</t>
        </is>
      </c>
      <c r="H342" s="110" t="inlineStr">
        <is>
          <t>D1</t>
        </is>
      </c>
      <c r="I342" s="110" t="n"/>
      <c r="J342" s="110" t="n">
        <v>25.6</v>
      </c>
      <c r="K342" s="110" t="n">
        <v>3.6</v>
      </c>
      <c r="L342" s="110" t="inlineStr">
        <is>
          <t>MCA</t>
        </is>
      </c>
      <c r="M342" s="110" t="n"/>
      <c r="N342" s="111" t="inlineStr">
        <is>
          <t>Lead Software Engineer</t>
        </is>
      </c>
      <c r="O342" s="112" t="inlineStr">
        <is>
          <t>Lead Software Engineer</t>
        </is>
      </c>
      <c r="P342" s="112" t="inlineStr">
        <is>
          <t>Engineering &amp; Development</t>
        </is>
      </c>
      <c r="Q342" s="112" t="inlineStr">
        <is>
          <t>Backend Development</t>
        </is>
      </c>
      <c r="R342" s="112" t="inlineStr">
        <is>
          <t>L5 – Lead · IC</t>
        </is>
      </c>
      <c r="S342" s="154" t="inlineStr">
        <is>
          <t>B3</t>
        </is>
      </c>
      <c r="T342" s="149" t="inlineStr">
        <is>
          <t>Lead Specialist</t>
        </is>
      </c>
      <c r="U342" s="149" t="inlineStr">
        <is>
          <t>B</t>
        </is>
      </c>
      <c r="V342" s="112" t="inlineStr">
        <is>
          <t>IC</t>
        </is>
      </c>
      <c r="W342" s="153" t="inlineStr">
        <is>
          <t>• Same level</t>
        </is>
      </c>
      <c r="X342" s="112" t="inlineStr">
        <is>
          <t>P5 / M4</t>
        </is>
      </c>
      <c r="Y342" s="112" t="inlineStr">
        <is>
          <t>Expert / Senior Manager</t>
        </is>
      </c>
      <c r="Z342" s="112" t="inlineStr">
        <is>
          <t>5 Ensure, advise</t>
        </is>
      </c>
      <c r="AA342" s="117" t="inlineStr">
        <is>
          <t>B3</t>
        </is>
      </c>
      <c r="AB342" s="118" t="inlineStr">
        <is>
          <t>Band B · Specialist / Manager</t>
        </is>
      </c>
      <c r="AC342" s="118" t="inlineStr">
        <is>
          <t>Lead Specialist</t>
        </is>
      </c>
      <c r="AD342" s="118" t="inlineStr">
        <is>
          <t>• Same as the model</t>
        </is>
      </c>
      <c r="AE342" s="118" t="inlineStr">
        <is>
          <t>C2</t>
        </is>
      </c>
      <c r="AF342" s="118" t="inlineStr">
        <is>
          <t>OK</t>
        </is>
      </c>
      <c r="AG342" s="118" t="inlineStr">
        <is>
          <t>No change · already below the manager</t>
        </is>
      </c>
      <c r="AH342" s="118" t="n">
        <v>3</v>
      </c>
      <c r="AI342" s="118" t="n"/>
      <c r="AJ342" s="119" t="inlineStr">
        <is>
          <t>iDEAL · Technology · Band B · Expert / POD Lead</t>
        </is>
      </c>
      <c r="AK342" s="120" t="n">
        <v>5</v>
      </c>
      <c r="AL342" s="121">
        <f>IFERROR(INDEX(WM_C,MATCH($AJ342,WM_KEY,0)),"")</f>
        <v>0.56</v>
      </c>
      <c r="AM342" s="122">
        <f>IF(OR(AK342="",AL342=""),"",AK342*AL342)</f>
        <v>2.8</v>
      </c>
      <c r="AN342" s="120" t="n">
        <v>5</v>
      </c>
      <c r="AO342" s="121">
        <f>IFERROR(INDEX(WM_AU,MATCH($AJ342,WM_KEY,0)),"")</f>
        <v>0.17</v>
      </c>
      <c r="AP342" s="122">
        <f>IF(OR(AN342="",AO342=""),"",AN342*AO342)</f>
        <v>0.85</v>
      </c>
      <c r="AQ342" s="120" t="n">
        <v>5</v>
      </c>
      <c r="AR342" s="121">
        <f>IFERROR(INDEX(WM_AC,MATCH($AJ342,WM_KEY,0)),"")</f>
        <v>0.05</v>
      </c>
      <c r="AS342" s="122">
        <f>IF(OR(AQ342="",AR342=""),"",AQ342*AR342)</f>
        <v>0.25</v>
      </c>
      <c r="AT342" s="120" t="n">
        <v>4</v>
      </c>
      <c r="AU342" s="121">
        <f>IFERROR(INDEX(WM_L,MATCH($AJ342,WM_KEY,0)),"")</f>
        <v>0.05</v>
      </c>
      <c r="AV342" s="122">
        <f>IF(OR(AT342="",AU342=""),"",AT342*AU342)</f>
        <v>0.2</v>
      </c>
      <c r="AW342" s="120" t="n">
        <v>12</v>
      </c>
      <c r="AX342" s="121">
        <f>IFERROR(INDEX(WM_E,MATCH($AJ342,WM_KEY,0)),"")</f>
        <v>0.1</v>
      </c>
      <c r="AY342" s="122">
        <f>IF(OR(AW342="",AX342=""),"",AW342*AX342)</f>
        <v>1.2</v>
      </c>
      <c r="AZ342" s="123" t="n">
        <v>5.5</v>
      </c>
      <c r="BA342" s="121">
        <f>IFERROR(INDEX(WM_BI,MATCH($AJ342,WM_KEY,0)),"")</f>
        <v>0.07</v>
      </c>
      <c r="BB342" s="122">
        <f>IF(OR(AZ342="",BA342=""),"",AZ342*BA342)</f>
        <v>0.385</v>
      </c>
      <c r="BC342" s="122">
        <f>IF(COUNT(AM342,AP342,AS342,AV342,AY342,BB342)&lt;6,"",SUM(AM342,AP342,AS342,AV342,AY342,BB342))</f>
        <v>5.685</v>
      </c>
      <c r="BD342" s="122" t="str">
        <f>IF(BC342="","",INDEX({"A1","A2","A3","B1","B2","B3","C1","C2","D1","D2","E1","E2"},MAX(1,MIN(12,ROUND(BC342,0)))))</f>
        <v>B3</v>
      </c>
      <c r="BE342" s="154" t="inlineStr">
        <is>
          <t>B3</t>
        </is>
      </c>
      <c r="BF342" s="124" t="inlineStr">
        <is>
          <t>The score decided the level</t>
        </is>
      </c>
      <c r="BG34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2" s="125" t="inlineStr">
        <is>
          <t>At build: Complexity 2.80 + Autonomy 0.85 + Accountability 0.25 + Leadership 0.20 + Experience 1.20 + Business impact 0.39
= 5.69 points → nearest level 6 = B3
Final level: B3 · same as the score</t>
        </is>
      </c>
      <c r="BI342" s="125" t="inlineStr">
        <is>
          <t>No rule applied: the score decides.</t>
        </is>
      </c>
      <c r="BJ342" s="125" t="inlineStr">
        <is>
          <t>—</t>
        </is>
      </c>
      <c r="BK342" s="126" t="n"/>
      <c r="BL342" s="126" t="inlineStr">
        <is>
          <t>High</t>
        </is>
      </c>
      <c r="BM342" s="126" t="n"/>
      <c r="BN342" s="125" t="inlineStr">
        <is>
          <t>Moves in 5 of 30 weight tests · calibrate first</t>
        </is>
      </c>
      <c r="BO342" s="148" t="inlineStr">
        <is>
          <t>Rated 5 of 12
Start: 6.0 · senior manager / lead specialist title
Evidence reads like B1: SAML implementation,.NET Framework to.NET Core upgrade, load-balancer work, security testing with Burp Suite → moved down 1
KRA: “1. Identify and develop AI-driven functionalities. At least 2 · fully developed New AI Features to be released with the year. Encourage the…”
Market: B2 = Hardest problems in the domain</t>
        </is>
      </c>
      <c r="BP342" s="129" t="inlineStr">
        <is>
          <t>Rated 5 of 12
Start: 6.0 · senior manager / lead specialist title
Evidence reads like B1: Decides SAML feature enhancement and the framework upgrade for the product → moved down 1
Market: B2 = Allocates people and sets team priorities</t>
        </is>
      </c>
      <c r="BQ342" s="129" t="inlineStr">
        <is>
          <t>Rated 5 of 12
Start: 6.0 · senior manager / lead specialist title
Evidence reads like A3: Accountable for SAML implementation and the.NET Core upgrade → moved down 1
KRA: “1. Identify and develop AI-driven functionalities. At least 2 · fully developed New AI Features to be released with the year. Encourage the…”
Market: B2 = One team or a client portfolio</t>
        </is>
      </c>
      <c r="BR342" s="129" t="inlineStr">
        <is>
          <t>Rated 4 of 12
Start: 5.0 · individual contributor, so influence only
Evidence reads like A3: Dev team brings issues to him for discussion as a regular part of the role → moved down 1
Team: 0 direct reports · IC
Market: B1 = IC: mentors and reviews · People: hands-on team lead of 3–5</t>
        </is>
      </c>
      <c r="BS342" s="129" t="inlineStr">
        <is>
          <t>Rated 12 of 12
Experience: 25.6 yrs total · 22.0 before IRIS + 3.6 at IRIS = 11.4 on the experience scale
Qualification: MCA · postgraduate, relevant to the work → +0.5
Market: B3 roles typically have 8–13 yrs · IRIS guide 8–12</t>
        </is>
      </c>
      <c r="BT342"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342" s="124"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BV342" s="125" t="inlineStr">
        <is>
          <t>1. AI Feature Planning and Road Map to be completed 
2. AI adoption and training to the team should be initiated 
3. iDEAL Readiness for EU, Qatar and Jordan Markets</t>
        </is>
      </c>
      <c r="BW342" s="125" t="inlineStr">
        <is>
          <t>1. iDEAL 6.0 Architecture Design
2. iDEAL Feature Enhancements 
3. iDEAL Performance Optimisation
4. iDEAL Security Hardening
5. AI Adoption &amp; Team Enablement</t>
        </is>
      </c>
      <c r="BX342" s="125" t="inlineStr">
        <is>
          <t>4</t>
        </is>
      </c>
      <c r="BY342" s="125" t="n"/>
      <c r="BZ342" s="125" t="inlineStr">
        <is>
          <t>Received · manager annual, quarterly, self</t>
        </is>
      </c>
      <c r="CA342" s="125" t="inlineStr">
        <is>
          <t>Talent Mapping · iDEAL</t>
        </is>
      </c>
      <c r="CB342" s="130" t="n">
        <v>20</v>
      </c>
      <c r="CC342" s="128" t="inlineStr">
        <is>
          <t>Full survey answers not in the files received · How We Grow export needed · HR</t>
        </is>
      </c>
      <c r="CD342" s="131" t="inlineStr">
        <is>
          <t>—</t>
        </is>
      </c>
      <c r="CE342" s="131" t="inlineStr">
        <is>
          <t>—</t>
        </is>
      </c>
      <c r="CF342" s="131" t="inlineStr">
        <is>
          <t>—</t>
        </is>
      </c>
      <c r="CG342" s="131" t="inlineStr">
        <is>
          <t>—</t>
        </is>
      </c>
      <c r="CH342" s="132" t="inlineStr">
        <is>
          <t>Complexity: Evidence reads like B1: SAML implementation,.NET Framework to.NET Core upgrade, load-balancer work, security testing with Burp Suite → moved down 1
Autonomy: Evidence reads like B1: Decides SAML feature enhancement and the framework upgrade for the product → moved down 1
Accountability: Evidence reads like A3: Accountable for SAML implementation and the.NET Core upgrade → moved down 1
Leadership: Evidence reads like A3: Dev team brings issues to him for discussion as a regular part of the role → moved down 1
Business Impact: Moved +0.5: the survey / manager mapping marks it business-critical.</t>
        </is>
      </c>
      <c r="CI342" s="131" t="inlineStr">
        <is>
          <t>Common themes in role-holders' answers: product
Measured on · manager-set KRA themes: technical · defect · quality · agreed · deliver · reviews.</t>
        </is>
      </c>
      <c r="CJ342" s="131" t="inlineStr">
        <is>
          <t>Self-identified: AI / automation
For the next role: AI / automation</t>
        </is>
      </c>
      <c r="CK342" s="128" t="inlineStr">
        <is>
          <t>Full survey answers not in the files received · How We Grow export needed · HR</t>
        </is>
      </c>
      <c r="CL342" s="133" t="inlineStr">
        <is>
          <t>WHAT THE ROLE DOES: Builds back-end services, APIs, processing/validation logic and DB code; fixes defects and delivers change requests. At B3: a practice, or several teams through team leads.
KEY RESPONSIBILITIES: Builds back-end services, APIs, processing/validation logic and DB code; fixes defects and delivers change requests; Sets standards for a practice; cross-team problems; Several teams or a practice
DELIVERS: Several teams or a practice
Common themes in role-holders' answers: product
ACCOUNTABLE FOR: Several teams or a practice
DECIDES ALONE: Commercial / strategic calls for the unit
SKILLS &amp; KNOWLEDGE · role-holders: Java · NET MVC
MANAGER-SET KRAs: Common themes in manager-set KRAs: technical · defect · quality · agreed · deliver · reviews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only · fewer than 3 answered — 3 holders, 3 answered the survey; sub-family 79 answered; catalogue RC-071</t>
        </is>
      </c>
      <c r="CM342" s="134" t="inlineStr">
        <is>
          <t>What the role answers for: Several teams or a practice.
Accountability &amp; Impact rating: 5 of 12 · B2-level impact.
From the survey and manager mapping — critical role: yes; successor named: no.
Measured on · manager-set KRA themes: technical · defect · quality · agreed · deliver · reviews.
Manager talent mapping — Latest rating: 4 · 9-Box Grid placement: Not placed · manager.</t>
        </is>
      </c>
      <c r="CN342" s="135" t="n"/>
      <c r="CO342" s="135" t="n">
        <v>5.5</v>
      </c>
      <c r="CP342" s="136" t="n">
        <v>4</v>
      </c>
      <c r="CQ342" s="137" t="inlineStr">
        <is>
          <t>—</t>
        </is>
      </c>
      <c r="CR342" s="137" t="inlineStr">
        <is>
          <t>Not placed · manager</t>
        </is>
      </c>
      <c r="CS342" s="137" t="inlineStr">
        <is>
          <t>Ready in 6–12 months</t>
        </is>
      </c>
      <c r="CT342" s="137" t="n"/>
      <c r="CU342" s="137" t="inlineStr">
        <is>
          <t>Yes</t>
        </is>
      </c>
      <c r="CV342" s="137" t="n"/>
      <c r="CW342" s="137" t="n"/>
      <c r="CX342" s="137" t="inlineStr">
        <is>
          <t>Medium · critical role Yes · only this person — · successor named No</t>
        </is>
      </c>
      <c r="CY342" s="137" t="inlineStr">
        <is>
          <t>Chetan Kotwal · B3, CARBON · Prathmesh Ramdas Sutar · B3, iFile · Ravikant Karmoju · B3, iFile</t>
        </is>
      </c>
      <c r="CZ342" s="137" t="inlineStr">
        <is>
          <t>Name a successor; document the key process; cross-train one person</t>
        </is>
      </c>
      <c r="DA342" s="119" t="n">
        <v>102</v>
      </c>
      <c r="DB342" s="138" t="inlineStr">
        <is>
          <t>Meets the level</t>
        </is>
      </c>
      <c r="DC342" s="138" t="n">
        <v>110</v>
      </c>
      <c r="DD342" s="138" t="n">
        <v>100</v>
      </c>
      <c r="DE342" s="138" t="n">
        <v>100</v>
      </c>
      <c r="DF342" s="138" t="n">
        <v>92</v>
      </c>
      <c r="DG342" s="138" t="inlineStr">
        <is>
          <t>Decision making</t>
        </is>
      </c>
      <c r="DH342" s="138" t="inlineStr">
        <is>
          <t>C1: 87% of profile — close</t>
        </is>
      </c>
      <c r="DI342" s="138"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Programming &amp; stack 4/4, System design 4/4, SQL &amp; data 4/4, Cloud &amp; DevOps 4/4, AI / GenAI 4/4, Product &amp; domain 4/4 | Leadership: Developing people 3/3, Decision making 2/3, Strategic acumen 3/3, Influence &amp; change 3/3</t>
        </is>
      </c>
      <c r="DJ342" s="111" t="inlineStr">
        <is>
          <t>AI / automation</t>
        </is>
      </c>
      <c r="DK342" s="112" t="inlineStr">
        <is>
          <t>XBRL Training, Training on the effective utilization of AI tools.</t>
        </is>
      </c>
      <c r="DL342" s="112" t="inlineStr">
        <is>
          <t>AI, GenAI &amp; Prompt Engineering; People Leadership &amp; Mentoring; Project, Program &amp; Agile Management</t>
        </is>
      </c>
      <c r="DM342" s="112" t="inlineStr">
        <is>
          <t>AI / automation</t>
        </is>
      </c>
      <c r="DN342" s="112" t="n"/>
      <c r="DO342" s="139" t="inlineStr">
        <is>
          <t>No strong match from survey evidence</t>
        </is>
      </c>
      <c r="DP342" s="126" t="inlineStr">
        <is>
          <t>No material overlap found</t>
        </is>
      </c>
      <c r="DQ342" s="126" t="inlineStr">
        <is>
          <t>Safal Gupta · Consume, Senior Software Engineer — 0.40</t>
        </is>
      </c>
      <c r="DR342" s="126" t="n"/>
      <c r="DS342" s="126" t="n"/>
      <c r="DT342" s="126" t="n"/>
      <c r="DU342" s="140" t="inlineStr">
        <is>
          <t>Lead Software Engineer in Technology · iDEAL, B3 — IC.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t>
        </is>
      </c>
      <c r="DV342" s="137" t="inlineStr">
        <is>
          <t>Hire as: Principal Engineer — IRIS B3 Lead Specialist · IC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342"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342"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42" s="139" t="inlineStr">
        <is>
          <t>Market level: P5 / M4 · SFIA 5 Ensure, advise
Typical title: Principal Engineer
At peers: Workiva – Staff SE · Broadridge India – Senior Lead SE · Nasdaq / AxiomSL – Lead SE
Typical experience: 8–13 yrs · IRIS guide 8–12
Standard: SFIA 9; OWASP secure coding</t>
        </is>
      </c>
      <c r="DZ342" s="126" t="inlineStr">
        <is>
          <t>8–12 yrs</t>
        </is>
      </c>
      <c r="EA342" s="126" t="inlineStr">
        <is>
          <t>9–13 · 9–14</t>
        </is>
      </c>
      <c r="EB342" s="126" t="inlineStr">
        <is>
          <t>Principal Engineer</t>
        </is>
      </c>
      <c r="EC342" s="126" t="inlineStr">
        <is>
          <t>Workiva: Staff SE · Broadridge India: Senior Lead SE · Nasdaq / AxiomSL: Lead SE · Salesforce: LMTS · Atlassian: P50 Senior · Freshworks: Staff SE</t>
        </is>
      </c>
      <c r="ED342" s="126" t="inlineStr">
        <is>
          <t>SFIA 9 · software development, programming; OWASP secure coding; cloud vendor certifications</t>
        </is>
      </c>
      <c r="EE342" s="126" t="inlineStr">
        <is>
          <t>Core 4 · Future 3 · Functional 4 · Leadership 3</t>
        </is>
      </c>
      <c r="EF342" s="139" t="n"/>
      <c r="EG342" s="126" t="inlineStr">
        <is>
          <t>✓ HRIS: 25.6 yrs, MCA, 0 direct reports
✓ Survey: 20 of 20 questions answered
✓ KRAs: self, manager-set, quarterly
✓ Manager mapping: rating, 9-box — filled from talent-mapping files: rating · tentative Q1
✗ Job description: not on file</t>
        </is>
      </c>
      <c r="EH342" s="118" t="n"/>
      <c r="EI342" s="118" t="n"/>
      <c r="EJ342" s="118" t="n"/>
      <c r="EK342" s="118" t="inlineStr">
        <is>
          <t>Survey: answered · full text needed · KRAs: received · Experience: on file</t>
        </is>
      </c>
      <c r="EL342" s="141" t="n"/>
      <c r="EM342" s="142" t="n"/>
      <c r="EN342" s="142" t="n"/>
      <c r="EO342" s="142" t="n"/>
      <c r="EP342" s="142" t="n"/>
      <c r="EQ342" s="143" t="n"/>
      <c r="ER342" s="135" t="n"/>
      <c r="ES342" s="135" t="n"/>
      <c r="ET342" s="135" t="n"/>
      <c r="EU342" s="135" t="n"/>
      <c r="EV342" s="135" t="n"/>
      <c r="EW342" s="135" t="n"/>
      <c r="EX342" s="135" t="n"/>
      <c r="EY342" s="143" t="n"/>
      <c r="EZ342" s="135" t="n"/>
      <c r="FA342" s="135" t="n"/>
      <c r="FB342" s="135" t="n"/>
      <c r="FC342" s="135" t="n"/>
      <c r="FD342" s="135" t="n"/>
    </row>
    <row r="343" ht="300" customHeight="1">
      <c r="A343" s="109" t="inlineStr">
        <is>
          <t>iDEAL</t>
        </is>
      </c>
      <c r="B343" s="110" t="inlineStr">
        <is>
          <t>IRIS1178</t>
        </is>
      </c>
      <c r="C343" s="110" t="inlineStr">
        <is>
          <t>Anand Shinde</t>
        </is>
      </c>
      <c r="D343" s="110" t="inlineStr">
        <is>
          <t>Technology</t>
        </is>
      </c>
      <c r="E343" s="110" t="inlineStr">
        <is>
          <t>RC-010</t>
        </is>
      </c>
      <c r="F343" s="110" t="inlineStr">
        <is>
          <t>Yuvraj Kharchane</t>
        </is>
      </c>
      <c r="G343" s="110" t="inlineStr">
        <is>
          <t>IRIS1158</t>
        </is>
      </c>
      <c r="H343" s="110" t="inlineStr">
        <is>
          <t>B2</t>
        </is>
      </c>
      <c r="I343" s="110" t="n"/>
      <c r="J343" s="110" t="n">
        <v>14.3</v>
      </c>
      <c r="K343" s="110" t="n">
        <v>14.3</v>
      </c>
      <c r="L343" s="110" t="inlineStr">
        <is>
          <t>MBA</t>
        </is>
      </c>
      <c r="M343" s="110" t="n"/>
      <c r="N343" s="144" t="inlineStr">
        <is>
          <t>Senior Business Analyst</t>
        </is>
      </c>
      <c r="O343" s="113" t="inlineStr">
        <is>
          <t>Business Analysis Specialist</t>
        </is>
      </c>
      <c r="P343" s="112" t="inlineStr">
        <is>
          <t>Business Analysis</t>
        </is>
      </c>
      <c r="Q343" s="112" t="inlineStr">
        <is>
          <t>Business Analysis</t>
        </is>
      </c>
      <c r="R343" s="113" t="inlineStr">
        <is>
          <t>L4 – Senior</t>
        </is>
      </c>
      <c r="S343" s="114" t="inlineStr">
        <is>
          <t>B1</t>
        </is>
      </c>
      <c r="T343" s="149" t="inlineStr">
        <is>
          <t>Specialist</t>
        </is>
      </c>
      <c r="U343" s="149" t="inlineStr">
        <is>
          <t>B</t>
        </is>
      </c>
      <c r="V343" s="112" t="inlineStr">
        <is>
          <t>IC</t>
        </is>
      </c>
      <c r="W343" s="150" t="inlineStr">
        <is>
          <t>▲ Up</t>
        </is>
      </c>
      <c r="X343" s="112" t="inlineStr">
        <is>
          <t>P3 / M2</t>
        </is>
      </c>
      <c r="Y343" s="112" t="inlineStr">
        <is>
          <t>Career / · Team Lead</t>
        </is>
      </c>
      <c r="Z343" s="112" t="inlineStr">
        <is>
          <t>4 Enable</t>
        </is>
      </c>
      <c r="AA343" s="117" t="inlineStr">
        <is>
          <t>B1</t>
        </is>
      </c>
      <c r="AB343" s="118" t="inlineStr">
        <is>
          <t>Band B · Specialist / Manager</t>
        </is>
      </c>
      <c r="AC343" s="118" t="inlineStr">
        <is>
          <t>Specialist</t>
        </is>
      </c>
      <c r="AD343" s="118" t="inlineStr">
        <is>
          <t>• Same as the model</t>
        </is>
      </c>
      <c r="AE343" s="118" t="inlineStr">
        <is>
          <t>B2</t>
        </is>
      </c>
      <c r="AF343" s="118" t="inlineStr">
        <is>
          <t>OK</t>
        </is>
      </c>
      <c r="AG343" s="118" t="inlineStr">
        <is>
          <t>No change · already below the manager</t>
        </is>
      </c>
      <c r="AH343" s="118" t="n">
        <v>4</v>
      </c>
      <c r="AI343" s="118" t="n"/>
      <c r="AJ343" s="119" t="inlineStr">
        <is>
          <t>iDEAL · Technology · Band B · Expert / POD Lead</t>
        </is>
      </c>
      <c r="AK343" s="120" t="n">
        <v>3.5</v>
      </c>
      <c r="AL343" s="121">
        <f>IFERROR(INDEX(WM_C,MATCH($AJ343,WM_KEY,0)),"")</f>
        <v>0.56</v>
      </c>
      <c r="AM343" s="122">
        <f>IF(OR(AK343="",AL343=""),"",AK343*AL343)</f>
        <v>1.96</v>
      </c>
      <c r="AN343" s="120" t="n">
        <v>3.5</v>
      </c>
      <c r="AO343" s="121">
        <f>IFERROR(INDEX(WM_AU,MATCH($AJ343,WM_KEY,0)),"")</f>
        <v>0.17</v>
      </c>
      <c r="AP343" s="122">
        <f>IF(OR(AN343="",AO343=""),"",AN343*AO343)</f>
        <v>0.595</v>
      </c>
      <c r="AQ343" s="120" t="n">
        <v>3.5</v>
      </c>
      <c r="AR343" s="121">
        <f>IFERROR(INDEX(WM_AC,MATCH($AJ343,WM_KEY,0)),"")</f>
        <v>0.05</v>
      </c>
      <c r="AS343" s="122">
        <f>IF(OR(AQ343="",AR343=""),"",AQ343*AR343)</f>
        <v>0.175</v>
      </c>
      <c r="AT343" s="120" t="n">
        <v>2.5</v>
      </c>
      <c r="AU343" s="121">
        <f>IFERROR(INDEX(WM_L,MATCH($AJ343,WM_KEY,0)),"")</f>
        <v>0.05</v>
      </c>
      <c r="AV343" s="122">
        <f>IF(OR(AT343="",AU343=""),"",AT343*AU343)</f>
        <v>0.125</v>
      </c>
      <c r="AW343" s="120" t="n">
        <v>8</v>
      </c>
      <c r="AX343" s="121">
        <f>IFERROR(INDEX(WM_E,MATCH($AJ343,WM_KEY,0)),"")</f>
        <v>0.1</v>
      </c>
      <c r="AY343" s="122">
        <f>IF(OR(AW343="",AX343=""),"",AW343*AX343)</f>
        <v>0.8</v>
      </c>
      <c r="AZ343" s="123" t="n">
        <v>4.5</v>
      </c>
      <c r="BA343" s="121">
        <f>IFERROR(INDEX(WM_BI,MATCH($AJ343,WM_KEY,0)),"")</f>
        <v>0.07</v>
      </c>
      <c r="BB343" s="122">
        <f>IF(OR(AZ343="",BA343=""),"",AZ343*BA343)</f>
        <v>0.315</v>
      </c>
      <c r="BC343" s="122">
        <f>IF(COUNT(AM343,AP343,AS343,AV343,AY343,BB343)&lt;6,"",SUM(AM343,AP343,AS343,AV343,AY343,BB343))</f>
        <v>3.97</v>
      </c>
      <c r="BD343" s="122" t="str">
        <f>IF(BC343="","",INDEX({"A1","A2","A3","B1","B2","B3","C1","C2","D1","D2","E1","E2"},MAX(1,MIN(12,ROUND(BC343,0)))))</f>
        <v>B1</v>
      </c>
      <c r="BE343" s="114" t="inlineStr">
        <is>
          <t>B1</t>
        </is>
      </c>
      <c r="BF343" s="124" t="inlineStr">
        <is>
          <t>The score decided the level</t>
        </is>
      </c>
      <c r="BG34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3" s="125" t="inlineStr">
        <is>
          <t>At build: Complexity 1.96 + Autonomy 0.60 + Accountability 0.18 + Leadership 0.12 + Experience 0.80 + Business impact 0.32
= 3.97 points → nearest level 4 = B1
Final level: B1 · same as the score</t>
        </is>
      </c>
      <c r="BI343" s="125" t="inlineStr">
        <is>
          <t>No rule applied: the score decides.</t>
        </is>
      </c>
      <c r="BJ343" s="125" t="inlineStr">
        <is>
          <t>—</t>
        </is>
      </c>
      <c r="BK343" s="126" t="n"/>
      <c r="BL343" s="126" t="inlineStr">
        <is>
          <t>Medium</t>
        </is>
      </c>
      <c r="BM343" s="126" t="n"/>
      <c r="BN343" s="125" t="inlineStr">
        <is>
          <t>Stable · moves in fewer than 5 of 30 weight tests</t>
        </is>
      </c>
      <c r="BO343" s="148" t="inlineStr">
        <is>
          <t>Rated 3.5 of 12 · between A3 and B1
Start: 4.0 · lead / specialist title
Evidence reads like A3: Develops new RBI returns from scratch; handles client return-conversion errors; uses SQL → moved down 0.5
KRA: “1. Effectively manage the assigned portfolio of banks and maintain high customer satisfaction, with a target of zero critical client…”
Market: A3 = Varied and non-standard work; handles exceptions · B1 = Domain specialist work</t>
        </is>
      </c>
      <c r="BP343" s="129" t="inlineStr">
        <is>
          <t>Rated 3.5 of 12 · between A3 and B1
Start: 4.0 · lead / specialist title
Evidence reads like A2: Decides bug fixing only → moved down 0.5
Market: A3 = Technical / QC / client calls on own work · B1 = Technical / QC / client calls for the domain</t>
        </is>
      </c>
      <c r="BQ343" s="129" t="inlineStr">
        <is>
          <t>Rated 3.5 of 12 · between A3 and B1
Start: 4.0 · lead / specialist title
Evidence reads like A2: Own return development and error fixes; mistakes trigger client escalation → moved down 0.5
KRA: “1. Effectively manage the assigned portfolio of banks and maintain high customer satisfaction, with a target of zero critical client…”
Market: A3 = A module / process, or work with client or regulatory consequences · B1 = A domain or a small team</t>
        </is>
      </c>
      <c r="BR343" s="129" t="inlineStr">
        <is>
          <t>Rated 2.5 of 12 · between A2 and A3
Start: 3.0 · individual contributor, so influence only
Evidence reads like A1: None described → moved down 0.5
Team: 0 direct reports · IC
Market: A2–A3 = Not scored in Band A</t>
        </is>
      </c>
      <c r="BS343" s="129" t="inlineStr">
        <is>
          <t>Rated 8 of 12
Experience: 14.3 yrs total · 14.3 at IRIS; none recorded before IRIS = 7.9 on the experience scale
Qualification: MBA · postgraduate → no change
Market: B1 roles typically have 4–8 yrs · IRIS guide 4–7</t>
        </is>
      </c>
      <c r="BT343" s="129" t="inlineStr">
        <is>
          <t>Rated 4.5 of 12 — a starting estimate.
Start: 3.5,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43" s="124"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BV343" s="125"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BW343" s="125"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BX343" s="125" t="inlineStr">
        <is>
          <t>5</t>
        </is>
      </c>
      <c r="BY343" s="125" t="n"/>
      <c r="BZ343" s="125" t="inlineStr">
        <is>
          <t>Received · manager annual, quarterly, self</t>
        </is>
      </c>
      <c r="CA343" s="125" t="inlineStr">
        <is>
          <t>Talent Mapping · iDEAL</t>
        </is>
      </c>
      <c r="CB343" s="130" t="n">
        <v>20</v>
      </c>
      <c r="CC343" s="128" t="inlineStr">
        <is>
          <t>Full survey answers not in the files received · How We Grow export needed · HR</t>
        </is>
      </c>
      <c r="CD343" s="131" t="inlineStr">
        <is>
          <t>—</t>
        </is>
      </c>
      <c r="CE343" s="131" t="inlineStr">
        <is>
          <t>—</t>
        </is>
      </c>
      <c r="CF343" s="131" t="inlineStr">
        <is>
          <t>—</t>
        </is>
      </c>
      <c r="CG343" s="131" t="inlineStr">
        <is>
          <t>—</t>
        </is>
      </c>
      <c r="CH343" s="132" t="inlineStr">
        <is>
          <t>Complexity: Evidence reads like A3: Develops new RBI returns from scratch; handles client return-conversion errors; uses SQL → moved down 0.5
Autonomy: Evidence reads like A2: Decides bug fixing only → moved down 0.5
Accountability: Evidence reads like A2: Own return development and error fixes; mistakes trigger client escalation → moved down 0.5
Leadership: Evidence reads like A1: None described → moved down 0.5
Business Impact: Moved +1: the survey / manager mapping marks it business-critical and it does work no one else does.</t>
        </is>
      </c>
      <c r="CI343"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343" s="131" t="inlineStr">
        <is>
          <t>Self-identified: Communication &amp; presentation
For the next role: Communication &amp; presentation</t>
        </is>
      </c>
      <c r="CK343" s="128" t="inlineStr">
        <is>
          <t>Full survey answers not in the files received · How We Grow export needed · HR</t>
        </is>
      </c>
      <c r="CL343"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343" s="134" t="inlineStr">
        <is>
          <t>What the role answers for: A domain or a small team.
Accountability &amp; Impact rating: 3.5 of 12 · B1-level impact.
From the survey and manager mapping — critical role: yes; work only this person does: yes; successor named: no.
If the work is missed · role-holders' themes: client · delivery · escalation · unresolved · without.
Measured on · manager-set KRA themes: releases · satisfaction · delivery · assigned · requirement.
Manager talent mapping — Latest rating: 5 · Potential: High · 9-Box Grid placement: Trusted Professional.</t>
        </is>
      </c>
      <c r="CN343" s="135" t="n"/>
      <c r="CO343" s="135" t="n">
        <v>4.5</v>
      </c>
      <c r="CP343" s="136" t="n">
        <v>5</v>
      </c>
      <c r="CQ343" s="137" t="inlineStr">
        <is>
          <t>High</t>
        </is>
      </c>
      <c r="CR343" s="137" t="inlineStr">
        <is>
          <t>Trusted Professional</t>
        </is>
      </c>
      <c r="CS343" s="137" t="inlineStr">
        <is>
          <t>Ready now</t>
        </is>
      </c>
      <c r="CT343" s="137" t="inlineStr">
        <is>
          <t>Yes</t>
        </is>
      </c>
      <c r="CU343" s="137" t="inlineStr">
        <is>
          <t>Yes</t>
        </is>
      </c>
      <c r="CV343" s="137" t="n"/>
      <c r="CW343" s="137" t="n"/>
      <c r="CX343" s="137" t="inlineStr">
        <is>
          <t>High · critical role Yes · only this person Yes · successor named No</t>
        </is>
      </c>
      <c r="CY343" s="137" t="inlineStr">
        <is>
          <t>Aroosa Ghole · B1, iDEAL · Kailash Sahu · B1, iDEAL · Phuzel Siddiqui · B1, iDEAL</t>
        </is>
      </c>
      <c r="CZ343" s="137" t="inlineStr">
        <is>
          <t>Name a successor this quarter; document the process; start cross-training the cover listed</t>
        </is>
      </c>
      <c r="DA343" s="119" t="n">
        <v>100</v>
      </c>
      <c r="DB343" s="138" t="inlineStr">
        <is>
          <t>Meets the level</t>
        </is>
      </c>
      <c r="DC343" s="138" t="n">
        <v>107</v>
      </c>
      <c r="DD343" s="138" t="n">
        <v>83</v>
      </c>
      <c r="DE343" s="138" t="n">
        <v>103</v>
      </c>
      <c r="DF343" s="138" t="n">
        <v>100</v>
      </c>
      <c r="DG343" s="138" t="inlineStr">
        <is>
          <t>AI literacy, Digital fluency</t>
        </is>
      </c>
      <c r="DH343" s="138" t="inlineStr">
        <is>
          <t>B2: 84% of profile — close</t>
        </is>
      </c>
      <c r="DI343" s="138" t="inlineStr">
        <is>
          <t>Evidence: Survey + KRAs | Core: Ownership 4/3, Problem solving 3/3, Communication &amp; collaboration 3/3, Client &amp; quality focus 4/3, Learning agility 3/3, Integrity &amp; compliance 3/3 | Future-ready: AI literacy 2/3, Data literacy 3/3, Digital fluency 2/3, Innovation 3/3 | Functional: Requirements 3/3, Regulatory domain 4/3, Product &amp; domain 3/3, SQL &amp; data 3/3, Stakeholder mgmt 3/3, Communication 3/3 | Leadership: Developing people 1/1, Decision making 1/1, Strategic acumen 1/1, Influence &amp; change 1/1</t>
        </is>
      </c>
      <c r="DJ343" s="111" t="inlineStr">
        <is>
          <t>Communication &amp; presentation</t>
        </is>
      </c>
      <c r="DK343" s="112" t="inlineStr">
        <is>
          <t>Training on the effective utilization of AI tools.</t>
        </is>
      </c>
      <c r="DL343" s="112" t="inlineStr">
        <is>
          <t>Business Analysis &amp; Requirements Engineering; Process Improvement &amp; Quality Mindset</t>
        </is>
      </c>
      <c r="DM343" s="112" t="inlineStr">
        <is>
          <t>Communication &amp; presentation</t>
        </is>
      </c>
      <c r="DN343" s="112" t="n"/>
      <c r="DO343" s="139" t="inlineStr">
        <is>
          <t>No strong match from survey evidence</t>
        </is>
      </c>
      <c r="DP343" s="126" t="inlineStr">
        <is>
          <t>No material overlap found</t>
        </is>
      </c>
      <c r="DQ343" s="126" t="inlineStr">
        <is>
          <t>No close match in other businesses</t>
        </is>
      </c>
      <c r="DR343" s="126" t="n"/>
      <c r="DS343" s="126" t="n"/>
      <c r="DT343" s="126" t="n"/>
      <c r="DU343" s="140" t="inlineStr">
        <is>
          <t>Business Analysis Specialist in Technology · iDEAL,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343" s="137"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343"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343"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3"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343" s="126" t="inlineStr">
        <is>
          <t>4–7 yrs</t>
        </is>
      </c>
      <c r="EA343" s="126" t="inlineStr">
        <is>
          <t>5–8 · 4–8</t>
        </is>
      </c>
      <c r="EB343" s="126" t="inlineStr">
        <is>
          <t>Senior Business Analyst</t>
        </is>
      </c>
      <c r="EC343" s="126" t="inlineStr">
        <is>
          <t>Regnology — regulatory reporting: BA · Reg Reporting · Big Four consulting: Senior Consultant · IRIS Vs Market Benchmark — IIBA certification pathway: CCBA · Infosys / Accenture: JL4 · L9 Consultant</t>
        </is>
      </c>
      <c r="ED343" s="126" t="inlineStr">
        <is>
          <t>IIBA BABOK v3; certifications ECBA · entry → CCBA → CBAP · senior</t>
        </is>
      </c>
      <c r="EE343" s="126" t="inlineStr">
        <is>
          <t>Core 3 · Future 3 · Functional 3 · Leadership 1</t>
        </is>
      </c>
      <c r="EF343" s="139" t="n"/>
      <c r="EG343" s="126" t="inlineStr">
        <is>
          <t>✓ HRIS: 14.3 yrs, MBA, 0 direct reports
✓ Survey: 20 of 20 questions answered
✓ KRAs: self, manager-set, quarterly
✓ Manager mapping: rating, potential, 9-box
✗ Job description: not on file</t>
        </is>
      </c>
      <c r="EH343" s="118" t="n"/>
      <c r="EI343" s="118" t="n"/>
      <c r="EJ343" s="118" t="n"/>
      <c r="EK343" s="118" t="inlineStr">
        <is>
          <t>Survey: answered · full text needed · KRAs: received · Experience: on file</t>
        </is>
      </c>
      <c r="EL343" s="141" t="n"/>
      <c r="EM343" s="142" t="n"/>
      <c r="EN343" s="142" t="n"/>
      <c r="EO343" s="142" t="n"/>
      <c r="EP343" s="142" t="n"/>
      <c r="EQ343" s="143" t="n"/>
      <c r="ER343" s="135" t="n"/>
      <c r="ES343" s="135" t="n"/>
      <c r="ET343" s="135" t="n"/>
      <c r="EU343" s="135" t="n"/>
      <c r="EV343" s="135" t="n"/>
      <c r="EW343" s="135" t="n"/>
      <c r="EX343" s="135" t="n"/>
      <c r="EY343" s="143" t="n"/>
      <c r="EZ343" s="135" t="n"/>
      <c r="FA343" s="135" t="n"/>
      <c r="FB343" s="135" t="n"/>
      <c r="FC343" s="135" t="n"/>
      <c r="FD343" s="135" t="n"/>
    </row>
    <row r="344" ht="300" customHeight="1">
      <c r="A344" s="109" t="inlineStr">
        <is>
          <t>iDEAL</t>
        </is>
      </c>
      <c r="B344" s="110" t="inlineStr">
        <is>
          <t>IRIS1947</t>
        </is>
      </c>
      <c r="C344" s="110" t="inlineStr">
        <is>
          <t>Aroosa Ghole</t>
        </is>
      </c>
      <c r="D344" s="110" t="inlineStr">
        <is>
          <t>Technology</t>
        </is>
      </c>
      <c r="E344" s="110" t="inlineStr">
        <is>
          <t>RC-011</t>
        </is>
      </c>
      <c r="F344" s="110" t="inlineStr">
        <is>
          <t>Hemant Karale</t>
        </is>
      </c>
      <c r="G344" s="110" t="inlineStr">
        <is>
          <t>IRIS1224</t>
        </is>
      </c>
      <c r="H344" s="110" t="inlineStr">
        <is>
          <t>D1</t>
        </is>
      </c>
      <c r="I344" s="110" t="n">
        <v>4</v>
      </c>
      <c r="J344" s="110" t="n">
        <v>7.5</v>
      </c>
      <c r="K344" s="110" t="n">
        <v>5.1</v>
      </c>
      <c r="L344" s="110" t="inlineStr">
        <is>
          <t>PGDM</t>
        </is>
      </c>
      <c r="M344" s="110" t="n"/>
      <c r="N344" s="144" t="inlineStr">
        <is>
          <t>Senior Business Analyst</t>
        </is>
      </c>
      <c r="O344" s="113" t="inlineStr">
        <is>
          <t>Team Lead – Business Analysis</t>
        </is>
      </c>
      <c r="P344" s="112" t="inlineStr">
        <is>
          <t>Business Analysis</t>
        </is>
      </c>
      <c r="Q344" s="112" t="inlineStr">
        <is>
          <t>Business Analysis</t>
        </is>
      </c>
      <c r="R344" s="113" t="inlineStr">
        <is>
          <t>L4 – Senior</t>
        </is>
      </c>
      <c r="S344" s="114" t="inlineStr">
        <is>
          <t>B1</t>
        </is>
      </c>
      <c r="T344" s="149" t="inlineStr">
        <is>
          <t>Team Lead / Asst Manager</t>
        </is>
      </c>
      <c r="U344" s="149" t="inlineStr">
        <is>
          <t>B</t>
        </is>
      </c>
      <c r="V344" s="112" t="inlineStr">
        <is>
          <t>People Manager</t>
        </is>
      </c>
      <c r="W344" s="150" t="inlineStr">
        <is>
          <t>▲ Up</t>
        </is>
      </c>
      <c r="X344" s="112" t="inlineStr">
        <is>
          <t>P3 / M2</t>
        </is>
      </c>
      <c r="Y344" s="112" t="inlineStr">
        <is>
          <t>Career / · Team Lead</t>
        </is>
      </c>
      <c r="Z344" s="112" t="inlineStr">
        <is>
          <t>4 Enable</t>
        </is>
      </c>
      <c r="AA344" s="117" t="inlineStr">
        <is>
          <t>B1</t>
        </is>
      </c>
      <c r="AB344" s="118" t="inlineStr">
        <is>
          <t>Band B · Specialist / Manager</t>
        </is>
      </c>
      <c r="AC344" s="118" t="inlineStr">
        <is>
          <t>Team Lead / Asst Manager</t>
        </is>
      </c>
      <c r="AD344" s="118" t="inlineStr">
        <is>
          <t>• Same as the model</t>
        </is>
      </c>
      <c r="AE344" s="118" t="inlineStr">
        <is>
          <t>C2</t>
        </is>
      </c>
      <c r="AF344" s="118" t="inlineStr">
        <is>
          <t>OK</t>
        </is>
      </c>
      <c r="AG344" s="118" t="inlineStr">
        <is>
          <t>No change · already below the manager</t>
        </is>
      </c>
      <c r="AH344" s="118" t="n">
        <v>3</v>
      </c>
      <c r="AI344" s="118" t="n"/>
      <c r="AJ344" s="119" t="inlineStr">
        <is>
          <t>iDEAL · Technology · Band B · People Manager</t>
        </is>
      </c>
      <c r="AK344" s="120" t="n">
        <v>4</v>
      </c>
      <c r="AL344" s="121">
        <f>IFERROR(INDEX(WM_C,MATCH($AJ344,WM_KEY,0)),"")</f>
        <v>0.42</v>
      </c>
      <c r="AM344" s="122">
        <f>IF(OR(AK344="",AL344=""),"",AK344*AL344)</f>
        <v>1.68</v>
      </c>
      <c r="AN344" s="120" t="n">
        <v>4</v>
      </c>
      <c r="AO344" s="121">
        <f>IFERROR(INDEX(WM_AU,MATCH($AJ344,WM_KEY,0)),"")</f>
        <v>0.18</v>
      </c>
      <c r="AP344" s="122">
        <f>IF(OR(AN344="",AO344=""),"",AN344*AO344)</f>
        <v>0.72</v>
      </c>
      <c r="AQ344" s="120" t="n">
        <v>4</v>
      </c>
      <c r="AR344" s="121">
        <f>IFERROR(INDEX(WM_AC,MATCH($AJ344,WM_KEY,0)),"")</f>
        <v>0.06</v>
      </c>
      <c r="AS344" s="122">
        <f>IF(OR(AQ344="",AR344=""),"",AQ344*AR344)</f>
        <v>0.24</v>
      </c>
      <c r="AT344" s="120" t="n">
        <v>4</v>
      </c>
      <c r="AU344" s="121">
        <f>IFERROR(INDEX(WM_L,MATCH($AJ344,WM_KEY,0)),"")</f>
        <v>0.15</v>
      </c>
      <c r="AV344" s="122">
        <f>IF(OR(AT344="",AU344=""),"",AT344*AU344)</f>
        <v>0.6</v>
      </c>
      <c r="AW344" s="120" t="n">
        <v>5</v>
      </c>
      <c r="AX344" s="121">
        <f>IFERROR(INDEX(WM_E,MATCH($AJ344,WM_KEY,0)),"")</f>
        <v>0.1</v>
      </c>
      <c r="AY344" s="122">
        <f>IF(OR(AW344="",AX344=""),"",AW344*AX344)</f>
        <v>0.5</v>
      </c>
      <c r="AZ344" s="123" t="n">
        <v>4.5</v>
      </c>
      <c r="BA344" s="121">
        <f>IFERROR(INDEX(WM_BI,MATCH($AJ344,WM_KEY,0)),"")</f>
        <v>0.09</v>
      </c>
      <c r="BB344" s="122">
        <f>IF(OR(AZ344="",BA344=""),"",AZ344*BA344)</f>
        <v>0.405</v>
      </c>
      <c r="BC344" s="122">
        <f>IF(COUNT(AM344,AP344,AS344,AV344,AY344,BB344)&lt;6,"",SUM(AM344,AP344,AS344,AV344,AY344,BB344))</f>
        <v>4.145</v>
      </c>
      <c r="BD344" s="122" t="str">
        <f>IF(BC344="","",INDEX({"A1","A2","A3","B1","B2","B3","C1","C2","D1","D2","E1","E2"},MAX(1,MIN(12,ROUND(BC344,0)))))</f>
        <v>B1</v>
      </c>
      <c r="BE344" s="114" t="inlineStr">
        <is>
          <t>B1</t>
        </is>
      </c>
      <c r="BF344" s="124" t="inlineStr">
        <is>
          <t>The score decided the level</t>
        </is>
      </c>
      <c r="BG344"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344" s="125" t="inlineStr">
        <is>
          <t>At build: Complexity 1.68 + Autonomy 0.72 + Accountability 0.24 + Leadership 0.60 + Experience 0.50 + Business impact 0.40
= 4.14 points → nearest level 4 = B1
Final level: B1 · same as the score</t>
        </is>
      </c>
      <c r="BI344" s="125" t="inlineStr">
        <is>
          <t>No rule applied: the score decides.</t>
        </is>
      </c>
      <c r="BJ344" s="125" t="inlineStr">
        <is>
          <t>—</t>
        </is>
      </c>
      <c r="BK344" s="126" t="n"/>
      <c r="BL344" s="126" t="inlineStr">
        <is>
          <t>High</t>
        </is>
      </c>
      <c r="BM344" s="126" t="n"/>
      <c r="BN344" s="125" t="inlineStr">
        <is>
          <t>Stable · moves in fewer than 5 of 30 weight tests</t>
        </is>
      </c>
      <c r="BO344" s="148" t="inlineStr">
        <is>
          <t>Rated 4 of 12
Start: 4.0 · lead / specialist title
Evidence reads like B1: RBI regulatory reporting and iDEAL expertise; feasibility assessment, BRD/FSD, validation rules, UAT → matches the start
KRA: “1. Lead the end-to-end delivery of the EBR solution by ensuring all RBI-released SDMX reports are analysed, prioritized, developed, tested,…”
Market: B1 = Domain specialist work</t>
        </is>
      </c>
      <c r="BP344" s="129" t="inlineStr">
        <is>
          <t>Rated 4 of 12
Start: 4.0 · lead / specialist title
Evidence reads like B1: Decides whether requirements fit standard product or need customisation, effort and cost → matches the start
Market: B1 = Technical / QC / client calls for the domain</t>
        </is>
      </c>
      <c r="BQ344" s="129" t="inlineStr">
        <is>
          <t>Rated 4 of 12
Start: 4.0 · lead / specialist title; 4 direct reports
Evidence reads like B1: Requirement quality, functional solution, sign-offs and end-to-end delivery coordination for bank implementations → matches the start
KRA: “1. Lead the end-to-end delivery of the EBR solution by ensuring all RBI-released SDMX reports are analysed, prioritized, developed, tested,…”
Market: B1 = A domain or a small team</t>
        </is>
      </c>
      <c r="BR344" s="129" t="inlineStr">
        <is>
          <t>Rated 4 of 12
Start: 4.0
Evidence reads like B1: 4 direct reports; manager note expects building a self-sufficient team → matches the start
Team: 4 direct reports · People Manager
Market: B1 = IC: mentors and reviews · People: hands-on team lead of 3–5</t>
        </is>
      </c>
      <c r="BS344" s="129" t="inlineStr">
        <is>
          <t>Rated 5 of 12
Experience: 7.5 yrs total · 2.4 before IRIS + 5.1 at IRIS = 5.0 on the experience scale
Qualification: PGDM · postgraduate → no change
Market: B1 roles typically have 4–8 yrs · IRIS guide 4–7</t>
        </is>
      </c>
      <c r="BT344"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44" s="124"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BV344" s="125"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BW344" s="125"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BX344" s="125" t="inlineStr">
        <is>
          <t>4</t>
        </is>
      </c>
      <c r="BY344" s="125" t="n"/>
      <c r="BZ344" s="125" t="inlineStr">
        <is>
          <t>Received · manager annual, quarterly, self</t>
        </is>
      </c>
      <c r="CA344" s="125" t="inlineStr">
        <is>
          <t>Talent Mapping · iDEAL</t>
        </is>
      </c>
      <c r="CB344" s="130" t="n">
        <v>20</v>
      </c>
      <c r="CC344" s="128" t="inlineStr">
        <is>
          <t>Full survey answers not in the files received · How We Grow export needed · HR</t>
        </is>
      </c>
      <c r="CD344" s="131" t="inlineStr">
        <is>
          <t>—</t>
        </is>
      </c>
      <c r="CE344" s="131" t="inlineStr">
        <is>
          <t>—</t>
        </is>
      </c>
      <c r="CF344" s="131" t="inlineStr">
        <is>
          <t>—</t>
        </is>
      </c>
      <c r="CG344" s="131" t="inlineStr">
        <is>
          <t>—</t>
        </is>
      </c>
      <c r="CH344" s="132" t="inlineStr">
        <is>
          <t>Complexity: Evidence reads like B1: RBI regulatory reporting and iDEAL expertise; feasibility assessment, BRD/FSD, validation rules, UAT → matches the start
Autonomy: Evidence reads like B1: Decides whether requirements fit standard product or need customisation, effort and cost → matches the start
Accountability: Evidence reads like B1: Requirement quality, functional solution, sign-offs and end-to-end delivery coordination for bank implementations → matches the start
Leadership: Evidence reads like B1: 4 direct reports; manager note expects building a self-sufficient team → matches the start
Business Impact: Moved +0.5: the survey / manager mapping marks it business-critical.</t>
        </is>
      </c>
      <c r="CI344"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
Measured on · manager-set KRA themes: client · first · quality · contribute · update · establish.</t>
        </is>
      </c>
      <c r="CJ344" s="131" t="inlineStr">
        <is>
          <t>Self-identified: Project / programme management · Product &amp; tool knowledge · Certification / formal course
For the next role: Project / programme management · Product &amp; tool knowledge · Client, sales &amp; stakeholders · Certification / formal course · Broader exposure &amp; ownership</t>
        </is>
      </c>
      <c r="CK344" s="128" t="inlineStr">
        <is>
          <t>Full survey answers not in the files received · How We Grow export needed · HR</t>
        </is>
      </c>
      <c r="CL344" s="133" t="inlineStr">
        <is>
          <t>WHAT THE ROLE DOES: Gathers and documents requirements · BRD/FRD/SRS/user stories, configures solutions and supports UAT and releases. At B1: a domain / module, or a small team.
Common themes in sub-family holders, all levels' answers: business · requirements · bridge · analyst · between · technical
KEY RESPONSIBILITIES: Gathers and documents requirements · BRD/FRD/SRS/user stories, configures solutions and supports UAT and releases; Domain specialist work; A domain or a small team
Common themes in sub-family holders, all levels' answers: requirement · documentation · stakeholder · client · gathering · analysis
DELIVERS: A domain or a small team
Common themes in sub-family holders, all levels' answers: product · user stories · requirements · process · client · deliver
ACCOUNTABLE FOR: A domain or a small team
Common themes in sub-family holders, all levels' answers: requirements · accountable · documentation · delivery · am · business
DECIDES ALONE: Technical / QC / client calls for the domain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MANAGER-SET KRAs: Common themes in manager-set KRAs: client · first · quality · contribute · update · establish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2
CREDENTIALS: CBAP / CCBA · optional; Domain certifications · optional
SOURCE: Framework + sub-family themes · 3+ answered — 2 holders, 2 answered the survey; sub-family 27 answered; catalogue RC-011</t>
        </is>
      </c>
      <c r="CM344" s="134" t="inlineStr">
        <is>
          <t>What the role answers for: A domain or a small team.
Accountability &amp; Impact rating: 4 of 12 · B1-level impact.
Leads 4 direct reports.
From the survey and manager mapping — critical role: yes; successor named: no.
If the work is missed · role-holders' themes: client · rework · delays.
Measured on · manager-set KRA themes: client · first · quality · contribute · update · establish.
Manager talent mapping — Latest rating: 4 · Potential: High · 9-Box Grid placement: High Impact / Growth Talent.</t>
        </is>
      </c>
      <c r="CN344" s="135" t="n"/>
      <c r="CO344" s="135" t="n">
        <v>4.5</v>
      </c>
      <c r="CP344" s="136" t="n">
        <v>4</v>
      </c>
      <c r="CQ344" s="137" t="inlineStr">
        <is>
          <t>High</t>
        </is>
      </c>
      <c r="CR344" s="137" t="inlineStr">
        <is>
          <t>High Impact / Growth Talent</t>
        </is>
      </c>
      <c r="CS344" s="137" t="inlineStr">
        <is>
          <t>Ready now</t>
        </is>
      </c>
      <c r="CT344" s="137" t="inlineStr">
        <is>
          <t>Yes</t>
        </is>
      </c>
      <c r="CU344" s="137" t="inlineStr">
        <is>
          <t>Yes</t>
        </is>
      </c>
      <c r="CV344" s="137" t="n"/>
      <c r="CW344" s="137" t="n"/>
      <c r="CX344" s="137" t="inlineStr">
        <is>
          <t>Medium · critical role Yes · only this person — · successor named No</t>
        </is>
      </c>
      <c r="CY344" s="137" t="inlineStr">
        <is>
          <t>Anand Shinde · B1, iDEAL · Kailash Sahu · B1, iDEAL · Phuzel Siddiqui · B1, iDEAL</t>
        </is>
      </c>
      <c r="CZ344" s="137" t="inlineStr">
        <is>
          <t>Name a successor; document the key process; cross-train one person</t>
        </is>
      </c>
      <c r="DA344" s="119" t="n">
        <v>110</v>
      </c>
      <c r="DB344" s="138" t="inlineStr">
        <is>
          <t>Exceeds — ready for stretch</t>
        </is>
      </c>
      <c r="DC344" s="138" t="n">
        <v>113</v>
      </c>
      <c r="DD344" s="138" t="n">
        <v>92</v>
      </c>
      <c r="DE344" s="138" t="n">
        <v>120</v>
      </c>
      <c r="DF344" s="138" t="n">
        <v>105</v>
      </c>
      <c r="DG344" s="138" t="inlineStr">
        <is>
          <t>AI literacy</t>
        </is>
      </c>
      <c r="DH344" s="138" t="inlineStr">
        <is>
          <t>B2: 95% of profile — ready on competencies</t>
        </is>
      </c>
      <c r="DI344" s="138" t="inlineStr">
        <is>
          <t>Evidence: Survey + KRAs | Core: Ownership 5/3, Problem solving 4/3, Communication &amp; collaboration 4/3, Client &amp; quality focus 5/3, Learning agility 3/3, Integrity &amp; compliance 3/3 | Future-ready: AI literacy 2/3, Data literacy 3/3, Digital fluency 3/3, Innovation 3/3 | Functional: Requirements 4/3, Regulatory domain 4/3, Product &amp; domain 4/3, SQL &amp; data 4/3, Stakeholder mgmt 4/3, Communication 4/3 | Leadership: Developing people 2/2, Decision making 2/2, Strategic acumen 2/2, Influence &amp; change 3/2</t>
        </is>
      </c>
      <c r="DJ344" s="111" t="inlineStr">
        <is>
          <t>Project / programme management · Product &amp; tool knowledge · Certification / formal course</t>
        </is>
      </c>
      <c r="DK344" s="112" t="inlineStr">
        <is>
          <t>Training on the effective utilization of AI tools.</t>
        </is>
      </c>
      <c r="DL344" s="112" t="inlineStr">
        <is>
          <t>Business Analysis &amp; Requirements Engineering; Project, Program &amp; Agile Management; AI, GenAI &amp; Prompt Engineering</t>
        </is>
      </c>
      <c r="DM344" s="112" t="inlineStr">
        <is>
          <t>Project / programme management · Product &amp; tool knowledge · Client, sales &amp; stakeholders · Certification / formal course · Broader exposure &amp; ownership</t>
        </is>
      </c>
      <c r="DN344" s="112" t="n"/>
      <c r="DO344" s="139" t="inlineStr">
        <is>
          <t>Customer Success &amp; Support · 100% of competencies evidenced; must-haves met; Quality Assurance · 83% of competencies evidenced; must-haves met</t>
        </is>
      </c>
      <c r="DP344" s="126" t="inlineStr">
        <is>
          <t>Silky Agarwal · Senior Business Analyst — 0.36: project, validation, knowledge, user</t>
        </is>
      </c>
      <c r="DQ344" s="126" t="inlineStr">
        <is>
          <t>Abhishek Hegde · iFile, Senior Business Analyst — 0.35; Saurabh Dutta · iFile, Business Analyst — 0.33; Neha Singh · iFile, Business Analyst — 0.28</t>
        </is>
      </c>
      <c r="DR344" s="126" t="inlineStr">
        <is>
          <t>Within norm</t>
        </is>
      </c>
      <c r="DS344" s="126" t="n"/>
      <c r="DT344" s="126" t="n"/>
      <c r="DU344" s="140" t="inlineStr">
        <is>
          <t>Team Lead – Business Analysis in Technology · iDEAL, B1 — People Manager.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documentation · stakeholder · client · gathering · analysis.
Leads 4 direct reports.</t>
        </is>
      </c>
      <c r="DV344" s="137" t="inlineStr">
        <is>
          <t>Hire as: Team Lead / Assistant Manager — IRIS B1 Team Lead · People Manager
Market level: P3 / M2 · SFIA 4 Enable
Experience: 4–7 yrs · Education: Commerce or engineering graduate; MBA a plus
Team size at this level: IC: none · Team Lead: 3–5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344"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344"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4" s="139" t="inlineStr">
        <is>
          <t>Market level: P3 / M2 · SFIA 4 Enable
Typical title: Team Lead / Assistant Manager
At peers: Regnology — regulatory reporting – BA · Reg Reporting · Big Four consulting – Senior Consultant · IRIS Vs Market Benchmark — IIBA certification pathway: CCBA
Typical experience: 4–8 yrs · IRIS guide 4–7
Standard: IIBA BABOK v3; certifications ECBA → CCBA → CBAP</t>
        </is>
      </c>
      <c r="DZ344" s="126" t="inlineStr">
        <is>
          <t>4–7 yrs</t>
        </is>
      </c>
      <c r="EA344" s="126" t="inlineStr">
        <is>
          <t>5–8 · 4–8</t>
        </is>
      </c>
      <c r="EB344" s="126" t="inlineStr">
        <is>
          <t>Team Lead / Assistant Manager</t>
        </is>
      </c>
      <c r="EC344" s="126" t="inlineStr">
        <is>
          <t>Regnology — regulatory reporting: BA · Reg Reporting · Big Four consulting: Senior Consultant · IRIS Vs Market Benchmark — IIBA certification pathway: CCBA · Infosys / Accenture: JL4 · L9 Consultant</t>
        </is>
      </c>
      <c r="ED344" s="126" t="inlineStr">
        <is>
          <t>IIBA BABOK v3; certifications ECBA · entry → CCBA → CBAP · senior</t>
        </is>
      </c>
      <c r="EE344" s="126" t="inlineStr">
        <is>
          <t>Core 3 · Future 3 · Functional 3 · Leadership 2</t>
        </is>
      </c>
      <c r="EF344" s="139" t="n"/>
      <c r="EG344" s="126" t="inlineStr">
        <is>
          <t>✓ HRIS: 7.5 yrs, PGDM, 4 direct reports
✓ Survey: 20 of 20 questions answered
✓ KRAs: self, manager-set, quarterly
✓ Manager mapping: rating, potential, 9-box
✗ Job description: not on file</t>
        </is>
      </c>
      <c r="EH344" s="118" t="n"/>
      <c r="EI344" s="118" t="n"/>
      <c r="EJ344" s="118" t="n"/>
      <c r="EK344" s="118" t="inlineStr">
        <is>
          <t>Survey: answered · full text needed · KRAs: received · Experience: on file</t>
        </is>
      </c>
      <c r="EL344" s="141" t="n"/>
      <c r="EM344" s="142" t="n"/>
      <c r="EN344" s="142" t="n"/>
      <c r="EO344" s="142" t="n"/>
      <c r="EP344" s="142" t="n"/>
      <c r="EQ344" s="143" t="n"/>
      <c r="ER344" s="135" t="n"/>
      <c r="ES344" s="135" t="n"/>
      <c r="ET344" s="135" t="n"/>
      <c r="EU344" s="135" t="n"/>
      <c r="EV344" s="135" t="n"/>
      <c r="EW344" s="135" t="n"/>
      <c r="EX344" s="135" t="n"/>
      <c r="EY344" s="143" t="n"/>
      <c r="EZ344" s="135" t="n"/>
      <c r="FA344" s="135" t="n"/>
      <c r="FB344" s="135" t="n"/>
      <c r="FC344" s="135" t="n"/>
      <c r="FD344" s="135" t="n"/>
    </row>
    <row r="345" ht="300" customHeight="1">
      <c r="A345" s="109" t="inlineStr">
        <is>
          <t>iDEAL</t>
        </is>
      </c>
      <c r="B345" s="110" t="inlineStr">
        <is>
          <t>IRIS1796</t>
        </is>
      </c>
      <c r="C345" s="110" t="inlineStr">
        <is>
          <t>Kailash Sahu</t>
        </is>
      </c>
      <c r="D345" s="110" t="inlineStr">
        <is>
          <t>Technology</t>
        </is>
      </c>
      <c r="E345" s="110" t="inlineStr">
        <is>
          <t>RC-010</t>
        </is>
      </c>
      <c r="F345" s="110" t="inlineStr">
        <is>
          <t>Yuvraj Kharchane</t>
        </is>
      </c>
      <c r="G345" s="110" t="inlineStr">
        <is>
          <t>IRIS1158</t>
        </is>
      </c>
      <c r="H345" s="110" t="inlineStr">
        <is>
          <t>B2</t>
        </is>
      </c>
      <c r="I345" s="110" t="n"/>
      <c r="J345" s="110" t="n">
        <v>19.9</v>
      </c>
      <c r="K345" s="110" t="n">
        <v>7.2</v>
      </c>
      <c r="L345" s="110" t="inlineStr">
        <is>
          <t>MCA</t>
        </is>
      </c>
      <c r="M345" s="110" t="n"/>
      <c r="N345" s="144" t="inlineStr">
        <is>
          <t>Business Analyst</t>
        </is>
      </c>
      <c r="O345" s="113" t="inlineStr">
        <is>
          <t>Business Analysis Specialist</t>
        </is>
      </c>
      <c r="P345" s="112" t="inlineStr">
        <is>
          <t>Business Analysis</t>
        </is>
      </c>
      <c r="Q345" s="112" t="inlineStr">
        <is>
          <t>Business Analysis</t>
        </is>
      </c>
      <c r="R345" s="113" t="inlineStr">
        <is>
          <t>L3 – Professional / Associate</t>
        </is>
      </c>
      <c r="S345" s="114" t="inlineStr">
        <is>
          <t>B1</t>
        </is>
      </c>
      <c r="T345" s="149" t="inlineStr">
        <is>
          <t>Specialist</t>
        </is>
      </c>
      <c r="U345" s="149" t="inlineStr">
        <is>
          <t>B</t>
        </is>
      </c>
      <c r="V345" s="112" t="inlineStr">
        <is>
          <t>IC</t>
        </is>
      </c>
      <c r="W345" s="150" t="inlineStr">
        <is>
          <t>▲ Up</t>
        </is>
      </c>
      <c r="X345" s="112" t="inlineStr">
        <is>
          <t>P3 / M2</t>
        </is>
      </c>
      <c r="Y345" s="112" t="inlineStr">
        <is>
          <t>Career / · Team Lead</t>
        </is>
      </c>
      <c r="Z345" s="112" t="inlineStr">
        <is>
          <t>4 Enable</t>
        </is>
      </c>
      <c r="AA345" s="117" t="inlineStr">
        <is>
          <t>B1</t>
        </is>
      </c>
      <c r="AB345" s="118" t="inlineStr">
        <is>
          <t>Band B · Specialist / Manager</t>
        </is>
      </c>
      <c r="AC345" s="118" t="inlineStr">
        <is>
          <t>Specialist</t>
        </is>
      </c>
      <c r="AD345" s="118" t="inlineStr">
        <is>
          <t>• Same as the model</t>
        </is>
      </c>
      <c r="AE345" s="118" t="inlineStr">
        <is>
          <t>B2</t>
        </is>
      </c>
      <c r="AF345" s="118" t="inlineStr">
        <is>
          <t>OK</t>
        </is>
      </c>
      <c r="AG345" s="118" t="inlineStr">
        <is>
          <t>No change · already below the manager</t>
        </is>
      </c>
      <c r="AH345" s="118" t="n">
        <v>4</v>
      </c>
      <c r="AI345" s="118" t="n"/>
      <c r="AJ345" s="119" t="inlineStr">
        <is>
          <t>iDEAL · Technology · Band B · Expert / POD Lead</t>
        </is>
      </c>
      <c r="AK345" s="120" t="n">
        <v>3</v>
      </c>
      <c r="AL345" s="121">
        <f>IFERROR(INDEX(WM_C,MATCH($AJ345,WM_KEY,0)),"")</f>
        <v>0.56</v>
      </c>
      <c r="AM345" s="122">
        <f>IF(OR(AK345="",AL345=""),"",AK345*AL345)</f>
        <v>1.68</v>
      </c>
      <c r="AN345" s="120" t="n">
        <v>3</v>
      </c>
      <c r="AO345" s="121">
        <f>IFERROR(INDEX(WM_AU,MATCH($AJ345,WM_KEY,0)),"")</f>
        <v>0.17</v>
      </c>
      <c r="AP345" s="122">
        <f>IF(OR(AN345="",AO345=""),"",AN345*AO345)</f>
        <v>0.51</v>
      </c>
      <c r="AQ345" s="120" t="n">
        <v>3.5</v>
      </c>
      <c r="AR345" s="121">
        <f>IFERROR(INDEX(WM_AC,MATCH($AJ345,WM_KEY,0)),"")</f>
        <v>0.05</v>
      </c>
      <c r="AS345" s="122">
        <f>IF(OR(AQ345="",AR345=""),"",AQ345*AR345)</f>
        <v>0.175</v>
      </c>
      <c r="AT345" s="120" t="n">
        <v>1.5</v>
      </c>
      <c r="AU345" s="121">
        <f>IFERROR(INDEX(WM_L,MATCH($AJ345,WM_KEY,0)),"")</f>
        <v>0.05</v>
      </c>
      <c r="AV345" s="122">
        <f>IF(OR(AT345="",AU345=""),"",AT345*AU345)</f>
        <v>0.075</v>
      </c>
      <c r="AW345" s="120" t="n">
        <v>10</v>
      </c>
      <c r="AX345" s="121">
        <f>IFERROR(INDEX(WM_E,MATCH($AJ345,WM_KEY,0)),"")</f>
        <v>0.1</v>
      </c>
      <c r="AY345" s="122">
        <f>IF(OR(AW345="",AX345=""),"",AW345*AX345)</f>
        <v>1</v>
      </c>
      <c r="AZ345" s="123" t="n">
        <v>3.5</v>
      </c>
      <c r="BA345" s="121">
        <f>IFERROR(INDEX(WM_BI,MATCH($AJ345,WM_KEY,0)),"")</f>
        <v>0.07</v>
      </c>
      <c r="BB345" s="122">
        <f>IF(OR(AZ345="",BA345=""),"",AZ345*BA345)</f>
        <v>0.245</v>
      </c>
      <c r="BC345" s="122">
        <f>IF(COUNT(AM345,AP345,AS345,AV345,AY345,BB345)&lt;6,"",SUM(AM345,AP345,AS345,AV345,AY345,BB345))</f>
        <v>3.685</v>
      </c>
      <c r="BD345" s="122" t="str">
        <f>IF(BC345="","",INDEX({"A1","A2","A3","B1","B2","B3","C1","C2","D1","D2","E1","E2"},MAX(1,MIN(12,ROUND(BC345,0)))))</f>
        <v>B1</v>
      </c>
      <c r="BE345" s="114" t="inlineStr">
        <is>
          <t>B1</t>
        </is>
      </c>
      <c r="BF345" s="124" t="inlineStr">
        <is>
          <t>The score decided the level</t>
        </is>
      </c>
      <c r="BG34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5" s="125" t="inlineStr">
        <is>
          <t>At build: Complexity 1.68 + Autonomy 0.51 + Accountability 0.18 + Leadership 0.08 + Experience 1.00 + Business impact 0.25
= 3.69 points → nearest level 4 = B1
Final level: B1 · same as the score</t>
        </is>
      </c>
      <c r="BI345" s="125" t="inlineStr">
        <is>
          <t>No rule applied: the score decides.</t>
        </is>
      </c>
      <c r="BJ345" s="125" t="inlineStr">
        <is>
          <t>—</t>
        </is>
      </c>
      <c r="BK345" s="126" t="n"/>
      <c r="BL345" s="126" t="inlineStr">
        <is>
          <t>High</t>
        </is>
      </c>
      <c r="BM345" s="126" t="inlineStr">
        <is>
          <t>• Serving notice · Employee Master, 23 Sep 2026</t>
        </is>
      </c>
      <c r="BN345" s="125" t="inlineStr">
        <is>
          <t>Moves in 5 of 30 weight tests · calibrate first</t>
        </is>
      </c>
      <c r="BO345" s="148" t="inlineStr">
        <is>
          <t>Rated 3 of 12
Start: 3.0 · senior practitioner title
Evidence reads like A3: Resolves report errors, deploys upgrades and takes enhancement requirements for client banks → matches the start
KRA: “On Notice Period | On Notice Period”
Market: A3 = Varied and non-standard work; handles exceptions</t>
        </is>
      </c>
      <c r="BP345" s="129" t="inlineStr">
        <is>
          <t>Rated 3 of 12
Start: 3.0 · senior practitioner title
Evidence reads like A3: Independently resolves report errors and carries out upgrade deployments for his clients → matches the start
Market: A3 = Technical / QC / client calls on own work</t>
        </is>
      </c>
      <c r="BQ345" s="129" t="inlineStr">
        <is>
          <t>Rated 3.5 of 12 · between A3 and B1
Start: 3.0 · senior practitioner title
Evidence reads like B1: Own client banks' on-time, error-free compliance filing and application issues → moved up 0.5
KRA: “On Notice Period | On Notice Period”
Market: A3 = A module / process, or work with client or regulatory consequences · B1 = A domain or a small team</t>
        </is>
      </c>
      <c r="BR345" s="129" t="inlineStr">
        <is>
          <t>Rated 1.5 of 12 · between A1 and A2
Start: 2.0 · individual contributor, so influence only
Evidence reads like A1: No guidance of others described → moved down 0.5
Team: 0 direct reports · IC
Market: A1–A2 = Not scored in Band A</t>
        </is>
      </c>
      <c r="BS345" s="129" t="inlineStr">
        <is>
          <t>Rated 10 of 12
Experience: 19.9 yrs total · 12.7 before IRIS + 7.2 at IRIS = 9.7 on the experience scale
Qualification: MCA · postgraduate, relevant to the work → +0.5
Market: B1 roles typically have 4–8 yrs · IRIS guide 4–7</t>
        </is>
      </c>
      <c r="BT34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345" s="124" t="inlineStr">
        <is>
          <t>On Notice Period</t>
        </is>
      </c>
      <c r="BV345" s="125" t="inlineStr">
        <is>
          <t>On Notice Period</t>
        </is>
      </c>
      <c r="BW345" s="125" t="inlineStr">
        <is>
          <t>On Notice Period</t>
        </is>
      </c>
      <c r="BX345" s="125" t="inlineStr">
        <is>
          <t>3</t>
        </is>
      </c>
      <c r="BY345" s="125" t="n"/>
      <c r="BZ345" s="125" t="inlineStr">
        <is>
          <t>Received · manager annual, quarterly, self</t>
        </is>
      </c>
      <c r="CA345" s="125" t="inlineStr">
        <is>
          <t>Talent Mapping · iDEAL</t>
        </is>
      </c>
      <c r="CB345" s="130" t="n">
        <v>20</v>
      </c>
      <c r="CC345" s="128" t="inlineStr">
        <is>
          <t>Full survey answers not in the files received · How We Grow export needed · HR</t>
        </is>
      </c>
      <c r="CD345" s="131" t="inlineStr">
        <is>
          <t>—</t>
        </is>
      </c>
      <c r="CE345" s="131" t="inlineStr">
        <is>
          <t>—</t>
        </is>
      </c>
      <c r="CF345" s="131" t="inlineStr">
        <is>
          <t>—</t>
        </is>
      </c>
      <c r="CG345" s="131" t="inlineStr">
        <is>
          <t>—</t>
        </is>
      </c>
      <c r="CH345" s="132" t="inlineStr">
        <is>
          <t>Complexity: Evidence reads like A3: Resolves report errors, deploys upgrades and takes enhancement requirements for client banks → matches the start
Autonomy: Evidence reads like A3: Independently resolves report errors and carries out upgrade deployments for his clients → matches the start
Accountability: Evidence reads like B1: Own client banks' on-time, error-free compliance filing and application issues → moved up 0.5
Leadership: Evidence reads like A1: No guidance of others described → moved down 0.5
Business Impact: No survey or manager-mapping signal on criticality: kept at the start point.</t>
        </is>
      </c>
      <c r="CI345"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345" s="131" t="inlineStr">
        <is>
          <t>Self-identified: Answered · no common topic
For the next role: Answered · no common topic</t>
        </is>
      </c>
      <c r="CK345" s="128" t="inlineStr">
        <is>
          <t>Full survey answers not in the files received · How We Grow export needed · HR</t>
        </is>
      </c>
      <c r="CL345"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345" s="134" t="inlineStr">
        <is>
          <t>What the role answers for: A domain or a small team.
Accountability &amp; Impact rating: 3.5 of 12 · B1-level impact.
If the work is missed · role-holders' themes: client · delivery · escalation · unresolved · without.
Measured on · manager-set KRA themes: releases · satisfaction · delivery · assigned · requirement.
Manager talent mapping — Latest rating: 3 · Potential: Medium · 9-Box Grid placement: Core Contributor.</t>
        </is>
      </c>
      <c r="CN345" s="135" t="n"/>
      <c r="CO345" s="135" t="n">
        <v>3.5</v>
      </c>
      <c r="CP345" s="136" t="n">
        <v>3</v>
      </c>
      <c r="CQ345" s="137" t="inlineStr">
        <is>
          <t>Medium</t>
        </is>
      </c>
      <c r="CR345" s="137" t="inlineStr">
        <is>
          <t>Core Contributor</t>
        </is>
      </c>
      <c r="CS345" s="137" t="inlineStr">
        <is>
          <t>Develop in role</t>
        </is>
      </c>
      <c r="CT345" s="137" t="n"/>
      <c r="CU345" s="137" t="n"/>
      <c r="CV345" s="137" t="n"/>
      <c r="CW345" s="137" t="n"/>
      <c r="CX345" s="137" t="n"/>
      <c r="CY345" s="137" t="n"/>
      <c r="CZ345" s="137" t="n"/>
      <c r="DA345" s="119" t="n">
        <v>89</v>
      </c>
      <c r="DB345" s="138" t="inlineStr">
        <is>
          <t>Developing</t>
        </is>
      </c>
      <c r="DC345" s="138" t="n">
        <v>101</v>
      </c>
      <c r="DD345" s="138" t="n">
        <v>67</v>
      </c>
      <c r="DE345" s="138" t="n">
        <v>89</v>
      </c>
      <c r="DF345" s="138" t="n">
        <v>105</v>
      </c>
      <c r="DG345" s="138" t="inlineStr">
        <is>
          <t>Product &amp; domain, SQL &amp; data, Learning agility</t>
        </is>
      </c>
      <c r="DH345" s="138" t="inlineStr">
        <is>
          <t>B2: 75% of profile — not yet</t>
        </is>
      </c>
      <c r="DI345" s="138" t="inlineStr">
        <is>
          <t>Evidence: Survey + KRAs | Core: Ownership 3/3, Problem solving 3/3, Communication &amp; collaboration 4/3, Client &amp; quality focus 4/3, Learning agility 2/3, Integrity &amp; compliance 3/3 | Future-ready: AI literacy 2/3, Data literacy 2/3, Digital fluency 2/3, Innovation 2/3 | Functional: Requirements 3/3, Regulatory domain 3/3, Product &amp; domain 2/3, SQL &amp; data 2/3, Stakeholder mgmt 3/3, Communication 3/3 | Leadership: Developing people 1/1, Decision making 1/1, Strategic acumen 1/1, Influence &amp; change 2/1</t>
        </is>
      </c>
      <c r="DJ345" s="111" t="inlineStr">
        <is>
          <t>Answered · no common topic</t>
        </is>
      </c>
      <c r="DK345" s="112" t="inlineStr">
        <is>
          <t>Training on the effective utilization of AI tools.</t>
        </is>
      </c>
      <c r="DL345" s="112" t="inlineStr">
        <is>
          <t>AI, GenAI &amp; Prompt Engineering; Product, Platform &amp; Domain Knowledge; Process Improvement &amp; Quality Mindset</t>
        </is>
      </c>
      <c r="DM345" s="112" t="inlineStr">
        <is>
          <t>Answered · no common topic</t>
        </is>
      </c>
      <c r="DN345" s="112" t="n"/>
      <c r="DO345" s="139" t="inlineStr">
        <is>
          <t>No strong match from survey evidence</t>
        </is>
      </c>
      <c r="DP345" s="126" t="inlineStr">
        <is>
          <t>No material overlap found</t>
        </is>
      </c>
      <c r="DQ345" s="126" t="inlineStr">
        <is>
          <t>No close match in other businesses</t>
        </is>
      </c>
      <c r="DR345" s="126" t="n"/>
      <c r="DS345" s="126" t="n"/>
      <c r="DT345" s="126" t="n"/>
      <c r="DU345" s="140" t="inlineStr">
        <is>
          <t>Business Analysis Specialist in Technology · iDEAL,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345" s="137"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345"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345"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5"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345" s="126" t="inlineStr">
        <is>
          <t>4–7 yrs</t>
        </is>
      </c>
      <c r="EA345" s="126" t="inlineStr">
        <is>
          <t>5–8 · 4–8</t>
        </is>
      </c>
      <c r="EB345" s="126" t="inlineStr">
        <is>
          <t>Senior Business Analyst</t>
        </is>
      </c>
      <c r="EC345" s="126" t="inlineStr">
        <is>
          <t>Regnology — regulatory reporting: BA · Reg Reporting · Big Four consulting: Senior Consultant · IRIS Vs Market Benchmark — IIBA certification pathway: CCBA · Infosys / Accenture: JL4 · L9 Consultant</t>
        </is>
      </c>
      <c r="ED345" s="126" t="inlineStr">
        <is>
          <t>IIBA BABOK v3; certifications ECBA · entry → CCBA → CBAP · senior</t>
        </is>
      </c>
      <c r="EE345" s="126" t="inlineStr">
        <is>
          <t>Core 3 · Future 3 · Functional 3 · Leadership 1</t>
        </is>
      </c>
      <c r="EF345" s="139" t="n"/>
      <c r="EG345" s="126" t="inlineStr">
        <is>
          <t>✓ HRIS: 19.9 yrs, MCA, 0 direct reports
✓ Survey: 20 of 20 questions answered
✓ KRAs: self, manager-set, quarterly
✓ Manager mapping: rating, potential, 9-box
✗ Job description: not on file</t>
        </is>
      </c>
      <c r="EH345" s="118" t="n"/>
      <c r="EI345" s="118" t="n"/>
      <c r="EJ345" s="118" t="n"/>
      <c r="EK345" s="118" t="inlineStr">
        <is>
          <t>Survey: answered · full text needed · KRAs: received · Experience: on file</t>
        </is>
      </c>
      <c r="EL345" s="141" t="n"/>
      <c r="EM345" s="142" t="n"/>
      <c r="EN345" s="142" t="n"/>
      <c r="EO345" s="142" t="n"/>
      <c r="EP345" s="142" t="n"/>
      <c r="EQ345" s="143" t="n"/>
      <c r="ER345" s="135" t="n"/>
      <c r="ES345" s="135" t="n"/>
      <c r="ET345" s="135" t="n"/>
      <c r="EU345" s="135" t="n"/>
      <c r="EV345" s="135" t="n"/>
      <c r="EW345" s="135" t="n"/>
      <c r="EX345" s="135" t="n"/>
      <c r="EY345" s="143" t="n"/>
      <c r="EZ345" s="135" t="n"/>
      <c r="FA345" s="135" t="n"/>
      <c r="FB345" s="135" t="n"/>
      <c r="FC345" s="135" t="n"/>
      <c r="FD345" s="135" t="n"/>
    </row>
    <row r="346" ht="300" customHeight="1">
      <c r="A346" s="109" t="inlineStr">
        <is>
          <t>iDEAL</t>
        </is>
      </c>
      <c r="B346" s="110" t="inlineStr">
        <is>
          <t>IRIS2125</t>
        </is>
      </c>
      <c r="C346" s="110" t="inlineStr">
        <is>
          <t>Phuzel Siddiqui</t>
        </is>
      </c>
      <c r="D346" s="110" t="inlineStr">
        <is>
          <t>Technology</t>
        </is>
      </c>
      <c r="E346" s="110" t="inlineStr">
        <is>
          <t>RC-010</t>
        </is>
      </c>
      <c r="F346" s="110" t="inlineStr">
        <is>
          <t>Dnyaneshwar Daund</t>
        </is>
      </c>
      <c r="G346" s="110" t="inlineStr">
        <is>
          <t>IRIS0971</t>
        </is>
      </c>
      <c r="H346" s="110" t="inlineStr">
        <is>
          <t>B2</t>
        </is>
      </c>
      <c r="I346" s="110" t="n">
        <v>1</v>
      </c>
      <c r="J346" s="110" t="n">
        <v>9.800000000000001</v>
      </c>
      <c r="K346" s="110" t="n">
        <v>3.4</v>
      </c>
      <c r="L346" s="110" t="inlineStr">
        <is>
          <t>B.E</t>
        </is>
      </c>
      <c r="M346" s="110" t="n"/>
      <c r="N346" s="144" t="inlineStr">
        <is>
          <t>Business Analyst</t>
        </is>
      </c>
      <c r="O346" s="113" t="inlineStr">
        <is>
          <t>Business Analysis Specialist – POD Lead</t>
        </is>
      </c>
      <c r="P346" s="112" t="inlineStr">
        <is>
          <t>Business Analysis</t>
        </is>
      </c>
      <c r="Q346" s="112" t="inlineStr">
        <is>
          <t>Business Analysis</t>
        </is>
      </c>
      <c r="R346" s="113" t="inlineStr">
        <is>
          <t>L3 – Professional / Associate</t>
        </is>
      </c>
      <c r="S346" s="114" t="inlineStr">
        <is>
          <t>B1</t>
        </is>
      </c>
      <c r="T346" s="149" t="inlineStr">
        <is>
          <t>Specialist · POD Lead</t>
        </is>
      </c>
      <c r="U346" s="149" t="inlineStr">
        <is>
          <t>B</t>
        </is>
      </c>
      <c r="V346" s="112" t="inlineStr">
        <is>
          <t>POD Lead</t>
        </is>
      </c>
      <c r="W346" s="150" t="inlineStr">
        <is>
          <t>▲ Up</t>
        </is>
      </c>
      <c r="X346" s="112" t="inlineStr">
        <is>
          <t>P3 / M2</t>
        </is>
      </c>
      <c r="Y346" s="112" t="inlineStr">
        <is>
          <t>Career / · Team Lead</t>
        </is>
      </c>
      <c r="Z346" s="112" t="inlineStr">
        <is>
          <t>4 Enable</t>
        </is>
      </c>
      <c r="AA346" s="117" t="inlineStr">
        <is>
          <t>B1</t>
        </is>
      </c>
      <c r="AB346" s="118" t="inlineStr">
        <is>
          <t>Band B · Specialist / Manager</t>
        </is>
      </c>
      <c r="AC346" s="118" t="inlineStr">
        <is>
          <t>Team Lead / Asst Manager</t>
        </is>
      </c>
      <c r="AD346" s="118" t="inlineStr">
        <is>
          <t>• Same as the model</t>
        </is>
      </c>
      <c r="AE346" s="118" t="inlineStr">
        <is>
          <t>B2</t>
        </is>
      </c>
      <c r="AF346" s="118" t="inlineStr">
        <is>
          <t>OK</t>
        </is>
      </c>
      <c r="AG346" s="118" t="inlineStr">
        <is>
          <t>No change · already below the manager</t>
        </is>
      </c>
      <c r="AH346" s="118" t="n">
        <v>4</v>
      </c>
      <c r="AI346" s="118" t="n"/>
      <c r="AJ346" s="119" t="inlineStr">
        <is>
          <t>iDEAL · Technology · Band B · Expert / POD Lead</t>
        </is>
      </c>
      <c r="AK346" s="120" t="n">
        <v>3.5</v>
      </c>
      <c r="AL346" s="121">
        <f>IFERROR(INDEX(WM_C,MATCH($AJ346,WM_KEY,0)),"")</f>
        <v>0.56</v>
      </c>
      <c r="AM346" s="122">
        <f>IF(OR(AK346="",AL346=""),"",AK346*AL346)</f>
        <v>1.96</v>
      </c>
      <c r="AN346" s="120" t="n">
        <v>3</v>
      </c>
      <c r="AO346" s="121">
        <f>IFERROR(INDEX(WM_AU,MATCH($AJ346,WM_KEY,0)),"")</f>
        <v>0.17</v>
      </c>
      <c r="AP346" s="122">
        <f>IF(OR(AN346="",AO346=""),"",AN346*AO346)</f>
        <v>0.51</v>
      </c>
      <c r="AQ346" s="120" t="n">
        <v>4</v>
      </c>
      <c r="AR346" s="121">
        <f>IFERROR(INDEX(WM_AC,MATCH($AJ346,WM_KEY,0)),"")</f>
        <v>0.05</v>
      </c>
      <c r="AS346" s="122">
        <f>IF(OR(AQ346="",AR346=""),"",AQ346*AR346)</f>
        <v>0.2</v>
      </c>
      <c r="AT346" s="120" t="n">
        <v>3</v>
      </c>
      <c r="AU346" s="121">
        <f>IFERROR(INDEX(WM_L,MATCH($AJ346,WM_KEY,0)),"")</f>
        <v>0.05</v>
      </c>
      <c r="AV346" s="122">
        <f>IF(OR(AT346="",AU346=""),"",AT346*AU346)</f>
        <v>0.15</v>
      </c>
      <c r="AW346" s="120" t="n">
        <v>6</v>
      </c>
      <c r="AX346" s="121">
        <f>IFERROR(INDEX(WM_E,MATCH($AJ346,WM_KEY,0)),"")</f>
        <v>0.1</v>
      </c>
      <c r="AY346" s="122">
        <f>IF(OR(AW346="",AX346=""),"",AW346*AX346)</f>
        <v>0.6</v>
      </c>
      <c r="AZ346" s="123" t="n">
        <v>4.5</v>
      </c>
      <c r="BA346" s="121">
        <f>IFERROR(INDEX(WM_BI,MATCH($AJ346,WM_KEY,0)),"")</f>
        <v>0.07</v>
      </c>
      <c r="BB346" s="122">
        <f>IF(OR(AZ346="",BA346=""),"",AZ346*BA346)</f>
        <v>0.315</v>
      </c>
      <c r="BC346" s="122">
        <f>IF(COUNT(AM346,AP346,AS346,AV346,AY346,BB346)&lt;6,"",SUM(AM346,AP346,AS346,AV346,AY346,BB346))</f>
        <v>3.735</v>
      </c>
      <c r="BD346" s="122" t="str">
        <f>IF(BC346="","",INDEX({"A1","A2","A3","B1","B2","B3","C1","C2","D1","D2","E1","E2"},MAX(1,MIN(12,ROUND(BC346,0)))))</f>
        <v>B1</v>
      </c>
      <c r="BE346" s="114" t="inlineStr">
        <is>
          <t>B1</t>
        </is>
      </c>
      <c r="BF346" s="124" t="inlineStr">
        <is>
          <t>The score decided the level</t>
        </is>
      </c>
      <c r="BG346"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6" s="125" t="inlineStr">
        <is>
          <t>At build: Complexity 1.96 + Autonomy 0.51 + Accountability 0.20 + Leadership 0.15 + Experience 0.60 + Business impact 0.32
= 3.74 points → nearest level 4 = B1
Final level: B1 · same as the score</t>
        </is>
      </c>
      <c r="BI346" s="125" t="inlineStr">
        <is>
          <t>No rule applied: the score decides.</t>
        </is>
      </c>
      <c r="BJ346" s="125" t="inlineStr">
        <is>
          <t>—</t>
        </is>
      </c>
      <c r="BK346" s="126" t="n"/>
      <c r="BL346" s="126" t="inlineStr">
        <is>
          <t>High</t>
        </is>
      </c>
      <c r="BM346" s="126" t="n"/>
      <c r="BN346" s="125" t="inlineStr">
        <is>
          <t>Stable · moves in fewer than 5 of 30 weight tests</t>
        </is>
      </c>
      <c r="BO346" s="148" t="inlineStr">
        <is>
          <t>Rated 3.5 of 12 · between A3 and B1
Start: 3.0 · senior practitioner title
Evidence reads like B1: Handles bank portfolio, product demos, EBR project, ETL coordination, enhancement pitches; FATCA and mutual fund reporting → moved up 0.5
KRA: “1. Effectively manage the assigned portfolio of banks and maintain high customer satisfaction, with a target of zero critical client…”
Market: A3 = Varied and non-standard work; handles exceptions · B1 = Domain specialist work</t>
        </is>
      </c>
      <c r="BP346" s="129" t="inlineStr">
        <is>
          <t>Rated 3 of 12
Start: 3.0 · senior practitioner title
Evidence reads like A3: Decides process streamlining and application improvement initiatives; manages portfolio independently → matches the start
Market: A3 = Technical / QC / client calls on own work</t>
        </is>
      </c>
      <c r="BQ346" s="129" t="inlineStr">
        <is>
          <t>Rated 4 of 12
Start: 3.5 · senior practitioner title; 1 direct report
Evidence reads like B1: Accountable for 'the account assigned to me'; wrong report deployment hits bank's regulatory submission → moved up 0.5
KRA: “1. Effectively manage the assigned portfolio of banks and maintain high customer satisfaction, with a target of zero critical client…”
Market: B1 = A domain or a small team</t>
        </is>
      </c>
      <c r="BR346" s="129" t="inlineStr">
        <is>
          <t>Rated 3 of 12
Start: 3.5
Evidence reads like A3: 1 direct report in HR data; coordinates ETL team; no mentoring described in text → moved down 0.5
Team: 1 direct report · POD Lead
Market: A3 = Not scored in Band A</t>
        </is>
      </c>
      <c r="BS346" s="129" t="inlineStr">
        <is>
          <t>Rated 6 of 12
Experience: 9.8 yrs total · 6.4 before IRIS + 3.4 at IRIS = 5.9 on the experience scale
Qualification: B.E · graduate, relevant to the work → no change
Market: B1 roles typically have 4–8 yrs · IRIS guide 4–7</t>
        </is>
      </c>
      <c r="BT346"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46" s="124"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46" s="125"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BW346" s="125"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BX346" s="125" t="inlineStr">
        <is>
          <t>3</t>
        </is>
      </c>
      <c r="BY346" s="125" t="n"/>
      <c r="BZ346" s="125" t="inlineStr">
        <is>
          <t>Received · manager annual, quarterly, self</t>
        </is>
      </c>
      <c r="CA346" s="125" t="inlineStr">
        <is>
          <t>Talent Mapping · iDEAL</t>
        </is>
      </c>
      <c r="CB346" s="130" t="n">
        <v>18</v>
      </c>
      <c r="CC346" s="128" t="inlineStr">
        <is>
          <t>Full survey answers not in the files received · How We Grow export needed · HR</t>
        </is>
      </c>
      <c r="CD346" s="131" t="inlineStr">
        <is>
          <t>—</t>
        </is>
      </c>
      <c r="CE346" s="131" t="inlineStr">
        <is>
          <t>—</t>
        </is>
      </c>
      <c r="CF346" s="131" t="inlineStr">
        <is>
          <t>—</t>
        </is>
      </c>
      <c r="CG346" s="131" t="inlineStr">
        <is>
          <t>—</t>
        </is>
      </c>
      <c r="CH346" s="132" t="inlineStr">
        <is>
          <t>Complexity: Evidence reads like B1: Handles bank portfolio, product demos, EBR project, ETL coordination, enhancement pitches; FATCA and mutual fund reporting → moved up 0.5
Autonomy: Evidence reads like A3: Decides process streamlining and application improvement initiatives; manages portfolio independently → matches the start
Accountability: Evidence reads like B1: Accountable for 'the account assigned to me'; wrong report deployment hits bank's regulatory submission → moved up 0.5
Leadership: Evidence reads like A3: 1 direct report in HR data; coordinates ETL team; no mentoring described in text → moved down 0.5
Business Impact: Moved +0.5: the survey / manager mapping marks it business-critical.</t>
        </is>
      </c>
      <c r="CI346"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346" s="131" t="inlineStr">
        <is>
          <t>Self-identified: Project / programme management
For the next role: Project / programme management</t>
        </is>
      </c>
      <c r="CK346" s="128" t="inlineStr">
        <is>
          <t>Full survey answers not in the files received · How We Grow export needed · HR</t>
        </is>
      </c>
      <c r="CL346"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346" s="134" t="inlineStr">
        <is>
          <t>What the role answers for: A domain or a small team.
Accountability &amp; Impact rating: 4 of 12 · B1-level impact.
Leads 1 direct report.
From the survey and manager mapping — critical role: yes; successor named: no.
If the work is missed · role-holders' themes: client · delivery · escalation · unresolved · without.
Measured on · manager-set KRA themes: releases · satisfaction · delivery · assigned · requirement.
Manager talent mapping — Latest rating: 3 · Potential: Medium · 9-Box Grid placement: Emerging Talent.</t>
        </is>
      </c>
      <c r="CN346" s="135" t="n"/>
      <c r="CO346" s="135" t="n">
        <v>4.5</v>
      </c>
      <c r="CP346" s="136" t="n">
        <v>3</v>
      </c>
      <c r="CQ346" s="137" t="inlineStr">
        <is>
          <t>Medium</t>
        </is>
      </c>
      <c r="CR346" s="137" t="inlineStr">
        <is>
          <t>Emerging Talent</t>
        </is>
      </c>
      <c r="CS346" s="137" t="inlineStr">
        <is>
          <t>Develop in role</t>
        </is>
      </c>
      <c r="CT346" s="137" t="n"/>
      <c r="CU346" s="137" t="inlineStr">
        <is>
          <t>Yes</t>
        </is>
      </c>
      <c r="CV346" s="137" t="n"/>
      <c r="CW346" s="137" t="n"/>
      <c r="CX346" s="137" t="inlineStr">
        <is>
          <t>Medium · critical role Yes · only this person — · successor named No</t>
        </is>
      </c>
      <c r="CY346" s="137" t="inlineStr">
        <is>
          <t>Anand Shinde · B1, iDEAL · Aroosa Ghole · B1, iDEAL · Kailash Sahu · B1, iDEAL</t>
        </is>
      </c>
      <c r="CZ346" s="137" t="inlineStr">
        <is>
          <t>Name a successor; document the key process; cross-train one person</t>
        </is>
      </c>
      <c r="DA346" s="119" t="n">
        <v>105</v>
      </c>
      <c r="DB346" s="138" t="inlineStr">
        <is>
          <t>Exceeds — ready for stretch</t>
        </is>
      </c>
      <c r="DC346" s="138" t="n">
        <v>107</v>
      </c>
      <c r="DD346" s="138" t="n">
        <v>100</v>
      </c>
      <c r="DE346" s="138" t="n">
        <v>103</v>
      </c>
      <c r="DF346" s="138" t="n">
        <v>110</v>
      </c>
      <c r="DG346" s="138" t="inlineStr">
        <is>
          <t>None — maintain and stretch</t>
        </is>
      </c>
      <c r="DH346" s="138" t="inlineStr">
        <is>
          <t>B2: 90% of profile — ready on competencies</t>
        </is>
      </c>
      <c r="DI346" s="138" t="inlineStr">
        <is>
          <t>Evidence: Survey + KRAs | Core: Ownership 3/3, Problem solving 3/3, Communication &amp; collaboration 4/3, Client &amp; quality focus 4/3, Learning agility 3/3, Integrity &amp; compliance 3/3 | Future-ready: AI literacy 3/3, Data literacy 3/3, Digital fluency 3/3, Innovation 3/3 | Functional: Requirements 3/3, Regulatory domain 3/3, Product &amp; domain 4/3, SQL &amp; data 3/3, Stakeholder mgmt 3/3, Communication 3/3 | Leadership: Developing people 2/2, Decision making 3/2, Strategic acumen 2/2, Influence &amp; change 3/2</t>
        </is>
      </c>
      <c r="DJ346" s="111" t="inlineStr">
        <is>
          <t>Project / programme management</t>
        </is>
      </c>
      <c r="DK346" s="112" t="inlineStr">
        <is>
          <t>Training on the effective utilization of AI tools.</t>
        </is>
      </c>
      <c r="DL346" s="112" t="inlineStr">
        <is>
          <t>Project, Program &amp; Agile Management; AI, GenAI &amp; Prompt Engineering; Database, SQL &amp; Data Engineering</t>
        </is>
      </c>
      <c r="DM346" s="112" t="inlineStr">
        <is>
          <t>Project / programme management</t>
        </is>
      </c>
      <c r="DN346" s="112" t="n"/>
      <c r="DO346" s="139" t="inlineStr">
        <is>
          <t>No strong match from survey evidence</t>
        </is>
      </c>
      <c r="DP346" s="126" t="inlineStr">
        <is>
          <t>No material overlap found</t>
        </is>
      </c>
      <c r="DQ346" s="126" t="inlineStr">
        <is>
          <t>No close match in other businesses</t>
        </is>
      </c>
      <c r="DR346" s="126" t="inlineStr">
        <is>
          <t>POD Lead</t>
        </is>
      </c>
      <c r="DS346" s="126" t="n"/>
      <c r="DT346" s="126" t="inlineStr">
        <is>
          <t>Span: 1 direct reports · layer 5 · Very small team: merge with a neighbouring team or make a POD Lead role</t>
        </is>
      </c>
      <c r="DU346" s="140" t="inlineStr">
        <is>
          <t>Business Analysis Specialist – POD Lead in Technology · iDEAL, B1 — POD Lead.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
Leads 1 direct report.</t>
        </is>
      </c>
      <c r="DV346" s="137" t="inlineStr">
        <is>
          <t>Hire as: Senior Business Analyst — IRIS B1 Specialist · POD Lead · POD Lead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346"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346"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6"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346" s="126" t="inlineStr">
        <is>
          <t>4–7 yrs</t>
        </is>
      </c>
      <c r="EA346" s="126" t="inlineStr">
        <is>
          <t>5–8 · 4–8</t>
        </is>
      </c>
      <c r="EB346" s="126" t="inlineStr">
        <is>
          <t>Senior Business Analyst</t>
        </is>
      </c>
      <c r="EC346" s="126" t="inlineStr">
        <is>
          <t>Regnology — regulatory reporting: BA · Reg Reporting · Big Four consulting: Senior Consultant · IRIS Vs Market Benchmark — IIBA certification pathway: CCBA · Infosys / Accenture: JL4 · L9 Consultant</t>
        </is>
      </c>
      <c r="ED346" s="126" t="inlineStr">
        <is>
          <t>IIBA BABOK v3; certifications ECBA · entry → CCBA → CBAP · senior</t>
        </is>
      </c>
      <c r="EE346" s="126" t="inlineStr">
        <is>
          <t>Core 3 · Future 3 · Functional 3 · Leadership 2</t>
        </is>
      </c>
      <c r="EF346" s="139" t="n"/>
      <c r="EG346" s="126" t="inlineStr">
        <is>
          <t>✓ HRIS: 9.8 yrs, B.E, 1 direct report
✓ Survey: 18 of 20 questions answered
✓ KRAs: self, manager-set, quarterly
✓ Manager mapping: rating, potential, 9-box
✗ Job description: not on file</t>
        </is>
      </c>
      <c r="EH346" s="118" t="n"/>
      <c r="EI346" s="118" t="n"/>
      <c r="EJ346" s="118" t="n"/>
      <c r="EK346" s="118" t="inlineStr">
        <is>
          <t>Survey: answered · full text needed · KRAs: received · Experience: on file</t>
        </is>
      </c>
      <c r="EL346" s="141" t="n"/>
      <c r="EM346" s="142" t="n"/>
      <c r="EN346" s="142" t="n"/>
      <c r="EO346" s="142" t="n"/>
      <c r="EP346" s="142" t="n"/>
      <c r="EQ346" s="143" t="n"/>
      <c r="ER346" s="135" t="n"/>
      <c r="ES346" s="135" t="n"/>
      <c r="ET346" s="135" t="n"/>
      <c r="EU346" s="135" t="n"/>
      <c r="EV346" s="135" t="n"/>
      <c r="EW346" s="135" t="n"/>
      <c r="EX346" s="135" t="n"/>
      <c r="EY346" s="143" t="n"/>
      <c r="EZ346" s="135" t="n"/>
      <c r="FA346" s="135" t="n"/>
      <c r="FB346" s="135" t="n"/>
      <c r="FC346" s="135" t="n"/>
      <c r="FD346" s="135" t="n"/>
    </row>
    <row r="347" ht="300" customHeight="1">
      <c r="A347" s="109" t="inlineStr">
        <is>
          <t>iDEAL</t>
        </is>
      </c>
      <c r="B347" s="110" t="inlineStr">
        <is>
          <t>IRIS0417</t>
        </is>
      </c>
      <c r="C347" s="110" t="inlineStr">
        <is>
          <t>Vishal Pingle</t>
        </is>
      </c>
      <c r="D347" s="110" t="inlineStr">
        <is>
          <t>Technology</t>
        </is>
      </c>
      <c r="E347" s="110" t="inlineStr">
        <is>
          <t>RC-010</t>
        </is>
      </c>
      <c r="F347" s="110" t="inlineStr">
        <is>
          <t>Dnyaneshwar Daund</t>
        </is>
      </c>
      <c r="G347" s="110" t="inlineStr">
        <is>
          <t>IRIS0971</t>
        </is>
      </c>
      <c r="H347" s="110" t="inlineStr">
        <is>
          <t>B2</t>
        </is>
      </c>
      <c r="I347" s="110" t="n"/>
      <c r="J347" s="110" t="n">
        <v>16.5</v>
      </c>
      <c r="K347" s="110" t="n">
        <v>16</v>
      </c>
      <c r="L347" s="110" t="inlineStr">
        <is>
          <t>B.Com</t>
        </is>
      </c>
      <c r="M347" s="110" t="n"/>
      <c r="N347" s="144" t="inlineStr">
        <is>
          <t>Senior Business Analyst</t>
        </is>
      </c>
      <c r="O347" s="113" t="inlineStr">
        <is>
          <t>Senior Business Analysis Specialist</t>
        </is>
      </c>
      <c r="P347" s="112" t="inlineStr">
        <is>
          <t>Business Analysis</t>
        </is>
      </c>
      <c r="Q347" s="112" t="inlineStr">
        <is>
          <t>Business Analysis</t>
        </is>
      </c>
      <c r="R347" s="113" t="inlineStr">
        <is>
          <t>L4 – Senior</t>
        </is>
      </c>
      <c r="S347" s="114" t="inlineStr">
        <is>
          <t>B1</t>
        </is>
      </c>
      <c r="T347" s="149" t="inlineStr">
        <is>
          <t>Specialist</t>
        </is>
      </c>
      <c r="U347" s="149" t="inlineStr">
        <is>
          <t>B</t>
        </is>
      </c>
      <c r="V347" s="112" t="inlineStr">
        <is>
          <t>IC</t>
        </is>
      </c>
      <c r="W347" s="150" t="inlineStr">
        <is>
          <t>▲ Up</t>
        </is>
      </c>
      <c r="X347" s="112" t="inlineStr">
        <is>
          <t>P3 / M2</t>
        </is>
      </c>
      <c r="Y347" s="112" t="inlineStr">
        <is>
          <t>Career / · Team Lead</t>
        </is>
      </c>
      <c r="Z347" s="112" t="inlineStr">
        <is>
          <t>4 Enable</t>
        </is>
      </c>
      <c r="AA347" s="117" t="inlineStr">
        <is>
          <t>B1</t>
        </is>
      </c>
      <c r="AB347" s="118" t="inlineStr">
        <is>
          <t>Band B · Specialist / Manager</t>
        </is>
      </c>
      <c r="AC347" s="118" t="inlineStr">
        <is>
          <t>Specialist</t>
        </is>
      </c>
      <c r="AD347" s="118" t="inlineStr">
        <is>
          <t>• Same as the model</t>
        </is>
      </c>
      <c r="AE347" s="118" t="inlineStr">
        <is>
          <t>B2</t>
        </is>
      </c>
      <c r="AF347" s="118" t="inlineStr">
        <is>
          <t>OK</t>
        </is>
      </c>
      <c r="AG347" s="118" t="inlineStr">
        <is>
          <t>No change · already below the manager</t>
        </is>
      </c>
      <c r="AH347" s="118" t="n">
        <v>4</v>
      </c>
      <c r="AI347" s="118" t="n"/>
      <c r="AJ347" s="119" t="inlineStr">
        <is>
          <t>iDEAL · Technology · Band B · Expert / POD Lead</t>
        </is>
      </c>
      <c r="AK347" s="120" t="n">
        <v>4</v>
      </c>
      <c r="AL347" s="121">
        <f>IFERROR(INDEX(WM_C,MATCH($AJ347,WM_KEY,0)),"")</f>
        <v>0.56</v>
      </c>
      <c r="AM347" s="122">
        <f>IF(OR(AK347="",AL347=""),"",AK347*AL347)</f>
        <v>2.24</v>
      </c>
      <c r="AN347" s="120" t="n">
        <v>3.5</v>
      </c>
      <c r="AO347" s="121">
        <f>IFERROR(INDEX(WM_AU,MATCH($AJ347,WM_KEY,0)),"")</f>
        <v>0.17</v>
      </c>
      <c r="AP347" s="122">
        <f>IF(OR(AN347="",AO347=""),"",AN347*AO347)</f>
        <v>0.595</v>
      </c>
      <c r="AQ347" s="120" t="n">
        <v>4</v>
      </c>
      <c r="AR347" s="121">
        <f>IFERROR(INDEX(WM_AC,MATCH($AJ347,WM_KEY,0)),"")</f>
        <v>0.05</v>
      </c>
      <c r="AS347" s="122">
        <f>IF(OR(AQ347="",AR347=""),"",AQ347*AR347)</f>
        <v>0.2</v>
      </c>
      <c r="AT347" s="120" t="n">
        <v>2</v>
      </c>
      <c r="AU347" s="121">
        <f>IFERROR(INDEX(WM_L,MATCH($AJ347,WM_KEY,0)),"")</f>
        <v>0.05</v>
      </c>
      <c r="AV347" s="122">
        <f>IF(OR(AT347="",AU347=""),"",AT347*AU347)</f>
        <v>0.1</v>
      </c>
      <c r="AW347" s="120" t="n">
        <v>8.5</v>
      </c>
      <c r="AX347" s="121">
        <f>IFERROR(INDEX(WM_E,MATCH($AJ347,WM_KEY,0)),"")</f>
        <v>0.1</v>
      </c>
      <c r="AY347" s="122">
        <f>IF(OR(AW347="",AX347=""),"",AW347*AX347)</f>
        <v>0.85</v>
      </c>
      <c r="AZ347" s="123" t="n">
        <v>4.5</v>
      </c>
      <c r="BA347" s="121">
        <f>IFERROR(INDEX(WM_BI,MATCH($AJ347,WM_KEY,0)),"")</f>
        <v>0.07</v>
      </c>
      <c r="BB347" s="122">
        <f>IF(OR(AZ347="",BA347=""),"",AZ347*BA347)</f>
        <v>0.315</v>
      </c>
      <c r="BC347" s="122">
        <f>IF(COUNT(AM347,AP347,AS347,AV347,AY347,BB347)&lt;6,"",SUM(AM347,AP347,AS347,AV347,AY347,BB347))</f>
        <v>4.3</v>
      </c>
      <c r="BD347" s="122" t="str">
        <f>IF(BC347="","",INDEX({"A1","A2","A3","B1","B2","B3","C1","C2","D1","D2","E1","E2"},MAX(1,MIN(12,ROUND(BC347,0)))))</f>
        <v>B1</v>
      </c>
      <c r="BE347" s="114" t="inlineStr">
        <is>
          <t>B1</t>
        </is>
      </c>
      <c r="BF347" s="124" t="inlineStr">
        <is>
          <t>The score decided the level</t>
        </is>
      </c>
      <c r="BG347"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7" s="125" t="inlineStr">
        <is>
          <t>At build: Complexity 2.24 + Autonomy 0.60 + Accountability 0.20 + Leadership 0.10 + Experience 0.85 + Business impact 0.32
= 4.30 points → nearest level 4 = B1
Final level: B1 · same as the score</t>
        </is>
      </c>
      <c r="BI347" s="125" t="inlineStr">
        <is>
          <t>No rule applied: the score decides.</t>
        </is>
      </c>
      <c r="BJ347" s="125" t="inlineStr">
        <is>
          <t>—</t>
        </is>
      </c>
      <c r="BK347" s="126" t="n"/>
      <c r="BL347" s="126" t="inlineStr">
        <is>
          <t>Medium</t>
        </is>
      </c>
      <c r="BM347" s="126" t="n"/>
      <c r="BN347" s="125" t="inlineStr">
        <is>
          <t>Moves in 5 of 30 weight tests · calibrate first</t>
        </is>
      </c>
      <c r="BO347" s="148" t="inlineStr">
        <is>
          <t>Rated 4 of 12
Start: 4.0 · lead / specialist title
Evidence reads like B1: RBI CIMS return developments, taxonomy changes, validation rules and client customisations across assigned banks → matches the start
KRA: “1. Effectively manage the assigned portfolio of banks and maintain high customer satisfaction, with a target of zero critical client…”
Market: B1 = Domain specialist work</t>
        </is>
      </c>
      <c r="BP347" s="129" t="inlineStr">
        <is>
          <t>Rated 3.5 of 12 · between A3 and B1
Start: 4.0 · lead / specialist title
Evidence reads like A3: Analyses and resolves routine client issues independently; escalates others → moved down 0.5
Market: A3 = Technical / QC / client calls on own work · B1 = Technical / QC / client calls for the domain</t>
        </is>
      </c>
      <c r="BQ347" s="129" t="inlineStr">
        <is>
          <t>Rated 4 of 12
Start: 4.0 · lead / specialist title
Evidence reads like B1: Assigned bank clients end to end; timely, accurate return and taxonomy deliveries → matches the start
KRA: “1. Effectively manage the assigned portfolio of banks and maintain high customer satisfaction, with a target of zero critical client…”
Market: B1 = A domain or a small team</t>
        </is>
      </c>
      <c r="BR347" s="129" t="inlineStr">
        <is>
          <t>Rated 2 of 12
Start: 3.0 · individual contributor, so influence only
Evidence reads like A1: None described → moved down 1
Team: 0 direct reports · IC
Market: A2 = Not scored in Band A</t>
        </is>
      </c>
      <c r="BS347" s="129" t="inlineStr">
        <is>
          <t>Rated 8.5 of 12 · between C2 and D1
Experience: 16.5 yrs total · 0.5 before IRIS + 16.0 at IRIS = 8.7 on the experience scale
Qualification: B.Com · graduate → no change
Market: B1 roles typically have 4–8 yrs · IRIS guide 4–7</t>
        </is>
      </c>
      <c r="BT347"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47" s="124"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47" s="125"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BW347" s="125"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BX347" s="125" t="inlineStr">
        <is>
          <t>3</t>
        </is>
      </c>
      <c r="BY347" s="125" t="n"/>
      <c r="BZ347" s="125" t="inlineStr">
        <is>
          <t>Received · manager annual, quarterly, self</t>
        </is>
      </c>
      <c r="CA347" s="125" t="inlineStr">
        <is>
          <t>Talent Mapping · iDEAL</t>
        </is>
      </c>
      <c r="CB347" s="130" t="n">
        <v>20</v>
      </c>
      <c r="CC347" s="128" t="inlineStr">
        <is>
          <t>Full survey answers not in the files received · How We Grow export needed · HR</t>
        </is>
      </c>
      <c r="CD347" s="131" t="inlineStr">
        <is>
          <t>—</t>
        </is>
      </c>
      <c r="CE347" s="131" t="inlineStr">
        <is>
          <t>—</t>
        </is>
      </c>
      <c r="CF347" s="131" t="inlineStr">
        <is>
          <t>—</t>
        </is>
      </c>
      <c r="CG347" s="131" t="inlineStr">
        <is>
          <t>—</t>
        </is>
      </c>
      <c r="CH347" s="132" t="inlineStr">
        <is>
          <t>Complexity: Evidence reads like B1: RBI CIMS return developments, taxonomy changes, validation rules and client customisations across assigned banks → matches the start
Autonomy: Evidence reads like A3: Analyses and resolves routine client issues independently; escalates others → moved down 0.5
Accountability: Evidence reads like B1: Assigned bank clients end to end; timely, accurate return and taxonomy deliveries → matches the start
Leadership: Evidence reads like A1: None described → moved down 1
Business Impact: Moved +0.5: the survey / manager mapping marks it business-critical.</t>
        </is>
      </c>
      <c r="CI347"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347" s="131" t="inlineStr">
        <is>
          <t>Self-identified: AI / automation · Leadership &amp; people management · Project / programme management · Client, sales &amp; stakeholders · Strategy &amp; business acumen
For the next role: AI / automation · Leadership &amp; people management · Project / programme management · Client, sales &amp; stakeholders · Strategy &amp; business acumen</t>
        </is>
      </c>
      <c r="CK347" s="128" t="inlineStr">
        <is>
          <t>Full survey answers not in the files received · How We Grow export needed · HR</t>
        </is>
      </c>
      <c r="CL347"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347" s="134" t="inlineStr">
        <is>
          <t>What the role answers for: A domain or a small team.
Accountability &amp; Impact rating: 4 of 12 · B1-level impact.
From the survey and manager mapping — critical role: yes; successor named: no.
If the work is missed · role-holders' themes: client · delivery · escalation · unresolved · without.
Measured on · manager-set KRA themes: releases · satisfaction · delivery · assigned · requirement.
Manager talent mapping — Latest rating: 3 · Potential: Medium · 9-Box Grid placement: Trusted Professional.</t>
        </is>
      </c>
      <c r="CN347" s="135" t="n"/>
      <c r="CO347" s="135" t="n">
        <v>4.5</v>
      </c>
      <c r="CP347" s="136" t="n">
        <v>3</v>
      </c>
      <c r="CQ347" s="137" t="inlineStr">
        <is>
          <t>Medium</t>
        </is>
      </c>
      <c r="CR347" s="137" t="inlineStr">
        <is>
          <t>Trusted Professional</t>
        </is>
      </c>
      <c r="CS347" s="137" t="inlineStr">
        <is>
          <t>Develop in role</t>
        </is>
      </c>
      <c r="CT347" s="137" t="n"/>
      <c r="CU347" s="137" t="inlineStr">
        <is>
          <t>Yes</t>
        </is>
      </c>
      <c r="CV347" s="137" t="n"/>
      <c r="CW347" s="137" t="n"/>
      <c r="CX347" s="137" t="inlineStr">
        <is>
          <t>Medium · critical role Yes · only this person — · successor named No</t>
        </is>
      </c>
      <c r="CY347" s="137" t="inlineStr">
        <is>
          <t>Anand Shinde · B1, iDEAL · Aroosa Ghole · B1, iDEAL · Kailash Sahu · B1, iDEAL</t>
        </is>
      </c>
      <c r="CZ347" s="137" t="inlineStr">
        <is>
          <t>Name a successor; document the key process; cross-train one person</t>
        </is>
      </c>
      <c r="DA347" s="119" t="n">
        <v>109</v>
      </c>
      <c r="DB347" s="138" t="inlineStr">
        <is>
          <t>Exceeds — ready for stretch</t>
        </is>
      </c>
      <c r="DC347" s="138" t="n">
        <v>113</v>
      </c>
      <c r="DD347" s="138" t="n">
        <v>92</v>
      </c>
      <c r="DE347" s="138" t="n">
        <v>113</v>
      </c>
      <c r="DF347" s="138" t="n">
        <v>110</v>
      </c>
      <c r="DG347" s="138" t="inlineStr">
        <is>
          <t>AI literacy</t>
        </is>
      </c>
      <c r="DH347" s="138" t="inlineStr">
        <is>
          <t>B3: 101% of profile — ready on competencies</t>
        </is>
      </c>
      <c r="DI347" s="138" t="inlineStr">
        <is>
          <t>Evidence: Survey + KRAs | Core: Ownership 4/3, Problem solving 4/3, Communication &amp; collaboration 4/3, Client &amp; quality focus 4/3, Learning agility 3/3, Integrity &amp; compliance 3/3 | Future-ready: AI literacy 2/3, Data literacy 3/3, Digital fluency 3/3, Innovation 3/3 | Functional: Requirements 5/4, Regulatory domain 5/4, Product &amp; domain 5/4, SQL &amp; data 4/4, Stakeholder mgmt 5/4, Communication 4/4 | Leadership: Developing people 2/2, Decision making 3/2, Strategic acumen 2/2, Influence &amp; change 3/2</t>
        </is>
      </c>
      <c r="DJ347" s="111" t="inlineStr">
        <is>
          <t>AI / automation · Leadership &amp; people management · Project / programme management · Client, sales &amp; stakeholders · Strategy &amp; business acumen</t>
        </is>
      </c>
      <c r="DK347" s="112" t="inlineStr">
        <is>
          <t>Training on the effective utilization of AI tools.</t>
        </is>
      </c>
      <c r="DL347" s="112" t="inlineStr">
        <is>
          <t>Project, Program &amp; Agile Management; AI, GenAI &amp; Prompt Engineering; Business Analysis &amp; Requirements Engineering</t>
        </is>
      </c>
      <c r="DM347" s="112" t="inlineStr">
        <is>
          <t>AI / automation · Leadership &amp; people management · Project / programme management · Client, sales &amp; stakeholders · Strategy &amp; business acumen</t>
        </is>
      </c>
      <c r="DN347" s="112" t="n"/>
      <c r="DO347" s="139" t="inlineStr">
        <is>
          <t>No strong match from survey evidence</t>
        </is>
      </c>
      <c r="DP347" s="126" t="inlineStr">
        <is>
          <t>Hemand Thayil · Support Executive — 0.31: ideal, client, application</t>
        </is>
      </c>
      <c r="DQ347" s="126" t="inlineStr">
        <is>
          <t>No close match in other businesses</t>
        </is>
      </c>
      <c r="DR347" s="126" t="n"/>
      <c r="DS347" s="126" t="n"/>
      <c r="DT347" s="126" t="n"/>
      <c r="DU347" s="140" t="inlineStr">
        <is>
          <t>Senior Business Analysis Specialist in Technology · iDEAL,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347" s="137" t="inlineStr">
        <is>
          <t>Hire as: Lead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347"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347"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7" s="139" t="inlineStr">
        <is>
          <t>Market level: P3 / M2 · SFIA 4 Enable
Typical title: Lead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347" s="126" t="inlineStr">
        <is>
          <t>4–7 yrs</t>
        </is>
      </c>
      <c r="EA347" s="126" t="inlineStr">
        <is>
          <t>5–8 · 4–8</t>
        </is>
      </c>
      <c r="EB347" s="126" t="inlineStr">
        <is>
          <t>Lead Business Analyst</t>
        </is>
      </c>
      <c r="EC347" s="126" t="inlineStr">
        <is>
          <t>Regnology — regulatory reporting: BA · Reg Reporting · Big Four consulting: Senior Consultant · IRIS Vs Market Benchmark — IIBA certification pathway: CCBA · Infosys / Accenture: JL4 · L9 Consultant</t>
        </is>
      </c>
      <c r="ED347" s="126" t="inlineStr">
        <is>
          <t>IIBA BABOK v3; certifications ECBA · entry → CCBA → CBAP · senior</t>
        </is>
      </c>
      <c r="EE347" s="126" t="inlineStr">
        <is>
          <t>Core 3 · Future 3 · Functional 3 · Leadership 1</t>
        </is>
      </c>
      <c r="EF347" s="139" t="n"/>
      <c r="EG347" s="126" t="inlineStr">
        <is>
          <t>✓ HRIS: 16.5 yrs, B.Com, 0 direct reports
✓ Survey: 20 of 20 questions answered
✓ KRAs: self, manager-set, quarterly
✓ Manager mapping: rating, potential, 9-box
✗ Job description: not on file</t>
        </is>
      </c>
      <c r="EH347" s="118" t="n"/>
      <c r="EI347" s="118" t="n"/>
      <c r="EJ347" s="118" t="n"/>
      <c r="EK347" s="118" t="inlineStr">
        <is>
          <t>Survey: answered · full text needed · KRAs: received · Experience: on file</t>
        </is>
      </c>
      <c r="EL347" s="141" t="n"/>
      <c r="EM347" s="142" t="n"/>
      <c r="EN347" s="142" t="n"/>
      <c r="EO347" s="142" t="n"/>
      <c r="EP347" s="142" t="n"/>
      <c r="EQ347" s="143" t="n"/>
      <c r="ER347" s="135" t="n"/>
      <c r="ES347" s="135" t="n"/>
      <c r="ET347" s="135" t="n"/>
      <c r="EU347" s="135" t="n"/>
      <c r="EV347" s="135" t="n"/>
      <c r="EW347" s="135" t="n"/>
      <c r="EX347" s="135" t="n"/>
      <c r="EY347" s="143" t="n"/>
      <c r="EZ347" s="135" t="n"/>
      <c r="FA347" s="135" t="n"/>
      <c r="FB347" s="135" t="n"/>
      <c r="FC347" s="135" t="n"/>
      <c r="FD347" s="135" t="n"/>
    </row>
    <row r="348" ht="300" customHeight="1">
      <c r="A348" s="109" t="inlineStr">
        <is>
          <t>iDEAL</t>
        </is>
      </c>
      <c r="B348" s="110" t="inlineStr">
        <is>
          <t>IRIS1809</t>
        </is>
      </c>
      <c r="C348" s="110" t="inlineStr">
        <is>
          <t>Jignasha Sawla</t>
        </is>
      </c>
      <c r="D348" s="110" t="inlineStr">
        <is>
          <t>Technology</t>
        </is>
      </c>
      <c r="E348" s="110" t="inlineStr">
        <is>
          <t>RC-075</t>
        </is>
      </c>
      <c r="F348" s="110" t="inlineStr">
        <is>
          <t>Jitendra Kumar</t>
        </is>
      </c>
      <c r="G348" s="110" t="inlineStr">
        <is>
          <t>IRIS0810</t>
        </is>
      </c>
      <c r="H348" s="110" t="inlineStr">
        <is>
          <t>B+</t>
        </is>
      </c>
      <c r="I348" s="110" t="n">
        <v>1</v>
      </c>
      <c r="J348" s="110" t="n">
        <v>17</v>
      </c>
      <c r="K348" s="110" t="n">
        <v>7</v>
      </c>
      <c r="L348" s="110" t="inlineStr">
        <is>
          <t>B.E</t>
        </is>
      </c>
      <c r="M348" s="110" t="n"/>
      <c r="N348" s="144" t="inlineStr">
        <is>
          <t>Database Lead</t>
        </is>
      </c>
      <c r="O348" s="113" t="inlineStr">
        <is>
          <t>Database Specialist – POD Lead</t>
        </is>
      </c>
      <c r="P348" s="112" t="inlineStr">
        <is>
          <t>Engineering &amp; Development</t>
        </is>
      </c>
      <c r="Q348" s="112" t="inlineStr">
        <is>
          <t>Data Engineering &amp; Database Development</t>
        </is>
      </c>
      <c r="R348" s="113" t="inlineStr">
        <is>
          <t>L5 – Lead · IC</t>
        </is>
      </c>
      <c r="S348" s="114" t="inlineStr">
        <is>
          <t>B1</t>
        </is>
      </c>
      <c r="T348" s="149" t="inlineStr">
        <is>
          <t>Specialist · POD Lead</t>
        </is>
      </c>
      <c r="U348" s="149" t="inlineStr">
        <is>
          <t>B</t>
        </is>
      </c>
      <c r="V348" s="112" t="inlineStr">
        <is>
          <t>POD Lead</t>
        </is>
      </c>
      <c r="W348" s="147" t="inlineStr">
        <is>
          <t>▼ Down · protected</t>
        </is>
      </c>
      <c r="X348" s="112" t="inlineStr">
        <is>
          <t>P3 / M2</t>
        </is>
      </c>
      <c r="Y348" s="112" t="inlineStr">
        <is>
          <t>Career / · Team Lead</t>
        </is>
      </c>
      <c r="Z348" s="112" t="inlineStr">
        <is>
          <t>4 Enable</t>
        </is>
      </c>
      <c r="AA348" s="117" t="inlineStr">
        <is>
          <t>B1</t>
        </is>
      </c>
      <c r="AB348" s="118" t="inlineStr">
        <is>
          <t>Band B · Specialist / Manager</t>
        </is>
      </c>
      <c r="AC348" s="118" t="inlineStr">
        <is>
          <t>Team Lead / Asst Manager</t>
        </is>
      </c>
      <c r="AD348" s="118" t="inlineStr">
        <is>
          <t>• Same as the model</t>
        </is>
      </c>
      <c r="AE348" s="118" t="inlineStr">
        <is>
          <t>B+</t>
        </is>
      </c>
      <c r="AF348" s="118" t="inlineStr">
        <is>
          <t>OK</t>
        </is>
      </c>
      <c r="AG348" s="118" t="inlineStr">
        <is>
          <t>No change · already below the manager</t>
        </is>
      </c>
      <c r="AH348" s="118" t="n">
        <v>4</v>
      </c>
      <c r="AI348" s="118" t="n"/>
      <c r="AJ348" s="119" t="inlineStr">
        <is>
          <t>iDEAL · Technology · Band B · Expert / POD Lead</t>
        </is>
      </c>
      <c r="AK348" s="120" t="n">
        <v>3.5</v>
      </c>
      <c r="AL348" s="121">
        <f>IFERROR(INDEX(WM_C,MATCH($AJ348,WM_KEY,0)),"")</f>
        <v>0.56</v>
      </c>
      <c r="AM348" s="122">
        <f>IF(OR(AK348="",AL348=""),"",AK348*AL348)</f>
        <v>1.96</v>
      </c>
      <c r="AN348" s="120" t="n">
        <v>3.5</v>
      </c>
      <c r="AO348" s="121">
        <f>IFERROR(INDEX(WM_AU,MATCH($AJ348,WM_KEY,0)),"")</f>
        <v>0.17</v>
      </c>
      <c r="AP348" s="122">
        <f>IF(OR(AN348="",AO348=""),"",AN348*AO348)</f>
        <v>0.595</v>
      </c>
      <c r="AQ348" s="120" t="n">
        <v>3.5</v>
      </c>
      <c r="AR348" s="121">
        <f>IFERROR(INDEX(WM_AC,MATCH($AJ348,WM_KEY,0)),"")</f>
        <v>0.05</v>
      </c>
      <c r="AS348" s="122">
        <f>IF(OR(AQ348="",AR348=""),"",AQ348*AR348)</f>
        <v>0.175</v>
      </c>
      <c r="AT348" s="120" t="n">
        <v>3</v>
      </c>
      <c r="AU348" s="121">
        <f>IFERROR(INDEX(WM_L,MATCH($AJ348,WM_KEY,0)),"")</f>
        <v>0.05</v>
      </c>
      <c r="AV348" s="122">
        <f>IF(OR(AT348="",AU348=""),"",AT348*AU348)</f>
        <v>0.15</v>
      </c>
      <c r="AW348" s="120" t="n">
        <v>9</v>
      </c>
      <c r="AX348" s="121">
        <f>IFERROR(INDEX(WM_E,MATCH($AJ348,WM_KEY,0)),"")</f>
        <v>0.1</v>
      </c>
      <c r="AY348" s="122">
        <f>IF(OR(AW348="",AX348=""),"",AW348*AX348)</f>
        <v>0.9</v>
      </c>
      <c r="AZ348" s="123" t="n">
        <v>4</v>
      </c>
      <c r="BA348" s="121">
        <f>IFERROR(INDEX(WM_BI,MATCH($AJ348,WM_KEY,0)),"")</f>
        <v>0.07</v>
      </c>
      <c r="BB348" s="122">
        <f>IF(OR(AZ348="",BA348=""),"",AZ348*BA348)</f>
        <v>0.28</v>
      </c>
      <c r="BC348" s="122">
        <f>IF(COUNT(AM348,AP348,AS348,AV348,AY348,BB348)&lt;6,"",SUM(AM348,AP348,AS348,AV348,AY348,BB348))</f>
        <v>4.06</v>
      </c>
      <c r="BD348" s="122" t="str">
        <f>IF(BC348="","",INDEX({"A1","A2","A3","B1","B2","B3","C1","C2","D1","D2","E1","E2"},MAX(1,MIN(12,ROUND(BC348,0)))))</f>
        <v>B1</v>
      </c>
      <c r="BE348" s="114" t="inlineStr">
        <is>
          <t>B1</t>
        </is>
      </c>
      <c r="BF348" s="124" t="inlineStr">
        <is>
          <t>The score decided the level</t>
        </is>
      </c>
      <c r="BG348"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8" s="125" t="inlineStr">
        <is>
          <t>At build: Complexity 1.96 + Autonomy 0.60 + Accountability 0.18 + Leadership 0.15 + Experience 0.90 + Business impact 0.28
= 4.06 points → nearest level 4 = B1
Final level: B1 · same as the score</t>
        </is>
      </c>
      <c r="BI348" s="125" t="inlineStr">
        <is>
          <t>No rule applied: the score decides.</t>
        </is>
      </c>
      <c r="BJ348" s="125" t="inlineStr">
        <is>
          <t>Down — protected</t>
        </is>
      </c>
      <c r="BK348" s="126" t="n"/>
      <c r="BL348" s="126" t="inlineStr">
        <is>
          <t>Medium</t>
        </is>
      </c>
      <c r="BM348" s="126" t="inlineStr">
        <is>
          <t>• Final level B1 is below the current level · L5 ≈ B3 — manager to confirm the scope of the role; pay and title are protected for one cycle</t>
        </is>
      </c>
      <c r="BN348" s="125" t="inlineStr">
        <is>
          <t>Stable · moves in fewer than 5 of 30 weight tests</t>
        </is>
      </c>
      <c r="BO348" s="148" t="inlineStr">
        <is>
          <t>Rated 3.5 of 12 · between A3 and B1
Start: 4.0 · lead / specialist title
Evidence reads like A3: Database development of procedures and functions, ETL tools, resolves production database issues → moved down 0.5
KRA: “1. Deliver end-to-end database development and project deliverables with high quality, timely execution, and adherence to business…”
Market: A3 = Varied and non-standard work; handles exceptions · B1 = Domain specialist work</t>
        </is>
      </c>
      <c r="BP348" s="129" t="inlineStr">
        <is>
          <t>Rated 3.5 of 12 · between A3 and B1
Start: 4.0 · lead / specialist title
Evidence reads like A3: Independently decides how to resolve database issues → moved down 0.5
Market: A3 = Technical / QC / client calls on own work · B1 = Technical / QC / client calls for the domain</t>
        </is>
      </c>
      <c r="BQ348" s="129" t="inlineStr">
        <is>
          <t>Rated 3.5 of 12 · between A3 and B1
Start: 3.8 · lead / specialist title; 1 direct report
Evidence reads like A3: Accountable for any database issues, including out-of-hours production fixes → moved down 0.2
KRA: “1. Deliver end-to-end database development and project deliverables with high quality, timely execution, and adherence to business…”
Market: A3 = A module / process, or work with client or regulatory consequences · B1 = A domain or a small team</t>
        </is>
      </c>
      <c r="BR348" s="129" t="inlineStr">
        <is>
          <t>Rated 3 of 12
Start: 3.5
Evidence reads like A3: Manages tasks and status of the team; 1 direct report → moved down 0.5
Team: 1 direct report · POD Lead
Market: A3 = Not scored in Band A</t>
        </is>
      </c>
      <c r="BS348" s="129" t="inlineStr">
        <is>
          <t>Rated 9 of 12
Experience: 17.0 yrs total · 10.0 before IRIS + 7.0 at IRIS = 8.8 on the experience scale
Qualification: B.E · graduate, relevant to the work → no change
Market: B1 roles typically have 4–8 yrs · IRIS guide 4–7</t>
        </is>
      </c>
      <c r="BT348" s="129"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U348" s="124"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BV348" s="125"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BW348" s="125" t="inlineStr">
        <is>
          <t>Focused on delivering reliable, scalable, and optimized solutions while also aiming to enhance team productivity, adopt AI-driven development practices, and continuously upskill in ETL and BI tools like Apache Hop.</t>
        </is>
      </c>
      <c r="BX348" s="125" t="inlineStr">
        <is>
          <t>2</t>
        </is>
      </c>
      <c r="BY348" s="125" t="n"/>
      <c r="BZ348" s="125" t="inlineStr">
        <is>
          <t>Received · manager annual, quarterly, self</t>
        </is>
      </c>
      <c r="CA348" s="125" t="inlineStr">
        <is>
          <t>Talent Mapping · iDEAL</t>
        </is>
      </c>
      <c r="CB348" s="130" t="n">
        <v>20</v>
      </c>
      <c r="CC348" s="128" t="inlineStr">
        <is>
          <t>Full survey answers not in the files received · How We Grow export needed · HR</t>
        </is>
      </c>
      <c r="CD348" s="131" t="inlineStr">
        <is>
          <t>—</t>
        </is>
      </c>
      <c r="CE348" s="131" t="inlineStr">
        <is>
          <t>—</t>
        </is>
      </c>
      <c r="CF348" s="131" t="inlineStr">
        <is>
          <t>—</t>
        </is>
      </c>
      <c r="CG348" s="131" t="inlineStr">
        <is>
          <t>—</t>
        </is>
      </c>
      <c r="CH348" s="132" t="inlineStr">
        <is>
          <t>Complexity: Evidence reads like A3: Database development of procedures and functions, ETL tools, resolves production database issues → moved down 0.5
Autonomy: Evidence reads like A3: Independently decides how to resolve database issues → moved down 0.5
Accountability: Evidence reads like A3: Accountable for any database issues, including out-of-hours production fixes → moved down 0.2
Leadership: Evidence reads like A3: Manages tasks and status of the team; 1 direct report → moved down 0.5</t>
        </is>
      </c>
      <c r="CI348" s="131" t="inlineStr">
        <is>
          <t>Common themes in sub-family holders, all levels' answers: business · support · data · solutions · build · reliable
Common themes in sub-family holders, all levels' answers: issue · support · development · data · resolution · deployment
Common themes in sub-family holders, all levels' answers: deliver · enhancements · solutions · product · data · models
Common themes in sub-family holders, all levels' answers: accountable · am · assigned · quality · solutions · personally
Common themes in sub-family holders, all levels' answers: issues · troubleshoot · independently · client · implement · technical
If the work is missed · role-holders' themes: issues · lead · incorrect.</t>
        </is>
      </c>
      <c r="CJ348" s="131" t="inlineStr">
        <is>
          <t>Self-identified: Project / programme management
For the next role: Project / programme management</t>
        </is>
      </c>
      <c r="CK348" s="128" t="inlineStr">
        <is>
          <t>Full survey answers not in the files received · How We Grow export needed · HR</t>
        </is>
      </c>
      <c r="CL348" s="133" t="inlineStr">
        <is>
          <t>WHAT THE ROLE DOES: Builds ETL pipelines, data models, stored procedures and data layers. At B1: a domain / module, or a small team.
Common themes in sub-family holders, all levels' answers: business · support · data · solutions · build · reliable
KEY RESPONSIBILITIES: Builds ETL pipelines, data models, stored procedures and data layers; Domain specialist work; A domain or a small team
Common themes in sub-family holders, all levels' answers: issue · support · development · data · resolution · deployment
DELIVERS: A domain or a small team
Common themes in sub-family holders, all levels' answers: deliver · enhancements · solutions · product · data · models
ACCOUNTABLE FOR: A domain or a small team
Common themes in sub-family holders, all levels' answers: accountable · am · assigned · quality · solutions · personally
DECIDES ALONE: Technical / QC / client calls for the domain
Common themes in sub-family holders, all levels' answers: issues · troubleshoot · independently · client · implement · technical
SKILLS &amp; KNOWLEDGE · role-holders: Sql · prompt engineering · debugging · Database · ETL · Talend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7 answered; catalogue RC-075</t>
        </is>
      </c>
      <c r="CM348" s="134" t="inlineStr">
        <is>
          <t>What the role answers for: A domain or a small team.
Accountability &amp; Impact rating: 3.5 of 12 · B1-level impact.
Leads 1 direct report.
From the survey and manager mapping — work only this person does: yes; successor named: no.
If the work is missed · role-holders' themes: issues · lead · incorrect.
Manager talent mapping — Latest rating: 2 · Potential: Low · 9-Box Grid placement: Performance Risk.</t>
        </is>
      </c>
      <c r="CN348" s="135" t="n"/>
      <c r="CO348" s="135" t="n">
        <v>4</v>
      </c>
      <c r="CP348" s="136" t="n">
        <v>2</v>
      </c>
      <c r="CQ348" s="137" t="inlineStr">
        <is>
          <t>Low</t>
        </is>
      </c>
      <c r="CR348" s="137" t="inlineStr">
        <is>
          <t>Performance Risk</t>
        </is>
      </c>
      <c r="CS348" s="137" t="inlineStr">
        <is>
          <t>Performance first</t>
        </is>
      </c>
      <c r="CT348" s="137" t="n"/>
      <c r="CU348" s="137" t="n"/>
      <c r="CV348" s="137" t="n"/>
      <c r="CW348" s="137" t="n"/>
      <c r="CX348" s="137" t="inlineStr">
        <is>
          <t>Medium · critical role — · only this person Yes · successor named No</t>
        </is>
      </c>
      <c r="CY348" s="137" t="inlineStr">
        <is>
          <t>H Marenna · A3, iDEAL · Prasad Bhoite · A3, iDEAL · Tushar Kadu Nimbolkar · A3, iDEAL</t>
        </is>
      </c>
      <c r="CZ348" s="137" t="inlineStr">
        <is>
          <t>Name a successor; document the key process; cross-train one person</t>
        </is>
      </c>
      <c r="DA348" s="119" t="n">
        <v>95</v>
      </c>
      <c r="DB348" s="138" t="inlineStr">
        <is>
          <t>Meets the level</t>
        </is>
      </c>
      <c r="DC348" s="138" t="n">
        <v>92</v>
      </c>
      <c r="DD348" s="138" t="n">
        <v>105</v>
      </c>
      <c r="DE348" s="138" t="n">
        <v>98</v>
      </c>
      <c r="DF348" s="138" t="n">
        <v>88</v>
      </c>
      <c r="DG348" s="138" t="inlineStr">
        <is>
          <t>Programming &amp; stack, Ownership, Client &amp; quality focus</t>
        </is>
      </c>
      <c r="DH348" s="138" t="inlineStr">
        <is>
          <t>B2: 80% of profile — close</t>
        </is>
      </c>
      <c r="DI348" s="138" t="inlineStr">
        <is>
          <t>Evidence: Survey + KRAs | Core: Ownership 2/3, Problem solving 4/3, Communication &amp; collaboration 3/3, Client &amp; quality focus 2/3, Learning agility 3/3, Integrity &amp; compliance 3/3 | Future-ready: AI literacy 3/3, Data literacy 4/3, Digital fluency 3/3, Innovation 3/3 | Functional: Programming &amp; stack 2/3, System design 3/3, SQL &amp; data 4/3, Cloud &amp; DevOps 3/3, AI / GenAI 3/3, Product &amp; domain 3/3 | Leadership: Developing people 2/2, Decision making 2/2, Strategic acumen 1/2, Influence &amp; change 2/2</t>
        </is>
      </c>
      <c r="DJ348" s="111" t="inlineStr">
        <is>
          <t>Project / programme management</t>
        </is>
      </c>
      <c r="DK348" s="112" t="inlineStr">
        <is>
          <t>Training on the effective utilization of AI tools.</t>
        </is>
      </c>
      <c r="DL348" s="112" t="inlineStr">
        <is>
          <t>People Leadership &amp; Mentoring; Project, Program &amp; Agile Management</t>
        </is>
      </c>
      <c r="DM348" s="112" t="inlineStr">
        <is>
          <t>Project / programme management</t>
        </is>
      </c>
      <c r="DN348" s="112" t="n"/>
      <c r="DO348" s="139" t="inlineStr">
        <is>
          <t>No strong match from survey evidence</t>
        </is>
      </c>
      <c r="DP348" s="126" t="inlineStr">
        <is>
          <t>No material overlap found</t>
        </is>
      </c>
      <c r="DQ348" s="126" t="inlineStr">
        <is>
          <t>No close match in other businesses</t>
        </is>
      </c>
      <c r="DR348" s="126" t="inlineStr">
        <is>
          <t>POD Lead</t>
        </is>
      </c>
      <c r="DS348" s="126" t="n"/>
      <c r="DT348" s="126" t="inlineStr">
        <is>
          <t>Span: 1 direct reports · layer 5 · Very small team: merge with a neighbouring team or make a POD Lead role</t>
        </is>
      </c>
      <c r="DU348" s="140" t="inlineStr">
        <is>
          <t>Database Specialist – POD Lead in Technology · iDEAL, B1 — POD Lead.
The work: Builds ETL pipelines, data models, stored procedures and data layers.
At this level the role owns a domain / module, or a small team.
Key responsibilities: Builds ETL pipelines, data models, stored procedures and data layers; Domain specialist work; A domain or a small team.
Holders describe it with: issue · support · development · data · resolution · deployment.
Leads 1 direct report.</t>
        </is>
      </c>
      <c r="DV348"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34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Sql · prompt engineering · debugging · Database · ETL · Talend
★ = must-have for the family. Scale: 1 Awareness · 2 Working · 3 Practitioner · 4 Advanced · 5 Expert.</t>
        </is>
      </c>
      <c r="DX34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8" s="139" t="inlineStr">
        <is>
          <t>Market level: P3 / M2 · SFIA 4 Enable
Typical title: Senior Software Engineer
At peers: Workiva – SE / Senior SE · Broadridge India – Senior SE · Nasdaq / AxiomSL – Senior SE
Typical experience: 4–8 yrs · IRIS guide 4–7
Standard: SFIA 9; OWASP secure coding</t>
        </is>
      </c>
      <c r="DZ348" s="126" t="inlineStr">
        <is>
          <t>4–7 yrs</t>
        </is>
      </c>
      <c r="EA348" s="126" t="inlineStr">
        <is>
          <t>5–8 · 4–8</t>
        </is>
      </c>
      <c r="EB348" s="126" t="inlineStr">
        <is>
          <t>Senior Software Engineer</t>
        </is>
      </c>
      <c r="EC348" s="126" t="inlineStr">
        <is>
          <t>Workiva: SE / Senior SE · Broadridge India: Senior SE · Nasdaq / AxiomSL: Senior SE · Salesforce: MTS · Atlassian: P40 · Freshworks: Senior SE</t>
        </is>
      </c>
      <c r="ED348" s="126" t="inlineStr">
        <is>
          <t>SFIA 9 · software development, programming; OWASP secure coding; cloud vendor certifications</t>
        </is>
      </c>
      <c r="EE348" s="126" t="inlineStr">
        <is>
          <t>Core 3 · Future 3 · Functional 3 · Leadership 2</t>
        </is>
      </c>
      <c r="EF348" s="139" t="n"/>
      <c r="EG348" s="126" t="inlineStr">
        <is>
          <t>✓ HRIS: 17.0 yrs, B.E, 1 direct report
✓ Survey: 20 of 20 questions answered
✓ KRAs: self, manager-set, quarterly
✓ Manager mapping: rating, potential, 9-box
✗ Job description: not on file</t>
        </is>
      </c>
      <c r="EH348" s="118" t="inlineStr">
        <is>
          <t xml:space="preserve">D101 · Move down · protected · High: Current L5 – Lead · IC → B1. No rule changed the level: the score decides. · owner HR · </t>
        </is>
      </c>
      <c r="EI348" s="118" t="n"/>
      <c r="EJ348" s="118" t="n"/>
      <c r="EK348" s="118" t="inlineStr">
        <is>
          <t>Survey: answered · full text needed · KRAs: received · Experience: on file</t>
        </is>
      </c>
      <c r="EL348" s="141" t="n"/>
      <c r="EM348" s="142" t="n"/>
      <c r="EN348" s="142" t="n"/>
      <c r="EO348" s="142" t="n"/>
      <c r="EP348" s="142" t="n"/>
      <c r="EQ348" s="143" t="n"/>
      <c r="ER348" s="135" t="n"/>
      <c r="ES348" s="135" t="n"/>
      <c r="ET348" s="135" t="n"/>
      <c r="EU348" s="135" t="n"/>
      <c r="EV348" s="135" t="n"/>
      <c r="EW348" s="135" t="n"/>
      <c r="EX348" s="135" t="n"/>
      <c r="EY348" s="143" t="n"/>
      <c r="EZ348" s="135" t="n"/>
      <c r="FA348" s="135" t="n"/>
      <c r="FB348" s="135" t="n"/>
      <c r="FC348" s="135" t="n"/>
      <c r="FD348" s="135" t="n"/>
    </row>
    <row r="349" ht="300" customHeight="1">
      <c r="A349" s="109" t="inlineStr">
        <is>
          <t>iDEAL</t>
        </is>
      </c>
      <c r="B349" s="110" t="inlineStr">
        <is>
          <t>IRIS1343</t>
        </is>
      </c>
      <c r="C349" s="110" t="inlineStr">
        <is>
          <t>Anand Usakoyal</t>
        </is>
      </c>
      <c r="D349" s="110" t="inlineStr">
        <is>
          <t>Technology</t>
        </is>
      </c>
      <c r="E349" s="110" t="inlineStr">
        <is>
          <t>RC-134</t>
        </is>
      </c>
      <c r="F349" s="110" t="inlineStr">
        <is>
          <t>Hemant Karale</t>
        </is>
      </c>
      <c r="G349" s="110" t="inlineStr">
        <is>
          <t>IRIS1224</t>
        </is>
      </c>
      <c r="H349" s="110" t="inlineStr">
        <is>
          <t>D1</t>
        </is>
      </c>
      <c r="I349" s="110" t="n"/>
      <c r="J349" s="110" t="n">
        <v>13.3</v>
      </c>
      <c r="K349" s="110" t="n">
        <v>13.3</v>
      </c>
      <c r="L349" s="110" t="inlineStr">
        <is>
          <t>MBA</t>
        </is>
      </c>
      <c r="M349" s="110" t="n"/>
      <c r="N349" s="144" t="inlineStr">
        <is>
          <t>Project Lead</t>
        </is>
      </c>
      <c r="O349" s="113" t="inlineStr">
        <is>
          <t>Associate Project Manager</t>
        </is>
      </c>
      <c r="P349" s="112" t="inlineStr">
        <is>
          <t>Project &amp; Program Management</t>
        </is>
      </c>
      <c r="Q349" s="112" t="inlineStr">
        <is>
          <t>Project &amp; Program Delivery</t>
        </is>
      </c>
      <c r="R349" s="113" t="inlineStr">
        <is>
          <t>L5 – Lead · IC</t>
        </is>
      </c>
      <c r="S349" s="114" t="inlineStr">
        <is>
          <t>B1</t>
        </is>
      </c>
      <c r="T349" s="149" t="inlineStr">
        <is>
          <t>Specialist</t>
        </is>
      </c>
      <c r="U349" s="149" t="inlineStr">
        <is>
          <t>B</t>
        </is>
      </c>
      <c r="V349" s="112" t="inlineStr">
        <is>
          <t>IC</t>
        </is>
      </c>
      <c r="W349" s="147" t="inlineStr">
        <is>
          <t>▼ Down · protected</t>
        </is>
      </c>
      <c r="X349" s="112" t="inlineStr">
        <is>
          <t>P3 / M2</t>
        </is>
      </c>
      <c r="Y349" s="112" t="inlineStr">
        <is>
          <t>Career / · Team Lead</t>
        </is>
      </c>
      <c r="Z349" s="112" t="inlineStr">
        <is>
          <t>4 Enable</t>
        </is>
      </c>
      <c r="AA349" s="117" t="inlineStr">
        <is>
          <t>B1</t>
        </is>
      </c>
      <c r="AB349" s="118" t="inlineStr">
        <is>
          <t>Band B · Specialist / Manager</t>
        </is>
      </c>
      <c r="AC349" s="118" t="inlineStr">
        <is>
          <t>Specialist</t>
        </is>
      </c>
      <c r="AD349" s="118" t="inlineStr">
        <is>
          <t>• Same as the model</t>
        </is>
      </c>
      <c r="AE349" s="118" t="inlineStr">
        <is>
          <t>C2</t>
        </is>
      </c>
      <c r="AF349" s="118" t="inlineStr">
        <is>
          <t>OK</t>
        </is>
      </c>
      <c r="AG349" s="118" t="inlineStr">
        <is>
          <t>No change · already below the manager</t>
        </is>
      </c>
      <c r="AH349" s="118" t="n">
        <v>3</v>
      </c>
      <c r="AI349" s="118" t="n"/>
      <c r="AJ349" s="119" t="inlineStr">
        <is>
          <t>iDEAL · Technology · Band B · Expert / POD Lead</t>
        </is>
      </c>
      <c r="AK349" s="120" t="n">
        <v>3.5</v>
      </c>
      <c r="AL349" s="121">
        <f>IFERROR(INDEX(WM_C,MATCH($AJ349,WM_KEY,0)),"")</f>
        <v>0.56</v>
      </c>
      <c r="AM349" s="122">
        <f>IF(OR(AK349="",AL349=""),"",AK349*AL349)</f>
        <v>1.96</v>
      </c>
      <c r="AN349" s="120" t="n">
        <v>3.5</v>
      </c>
      <c r="AO349" s="121">
        <f>IFERROR(INDEX(WM_AU,MATCH($AJ349,WM_KEY,0)),"")</f>
        <v>0.17</v>
      </c>
      <c r="AP349" s="122">
        <f>IF(OR(AN349="",AO349=""),"",AN349*AO349)</f>
        <v>0.595</v>
      </c>
      <c r="AQ349" s="120" t="n">
        <v>4</v>
      </c>
      <c r="AR349" s="121">
        <f>IFERROR(INDEX(WM_AC,MATCH($AJ349,WM_KEY,0)),"")</f>
        <v>0.05</v>
      </c>
      <c r="AS349" s="122">
        <f>IF(OR(AQ349="",AR349=""),"",AQ349*AR349)</f>
        <v>0.2</v>
      </c>
      <c r="AT349" s="120" t="n">
        <v>3</v>
      </c>
      <c r="AU349" s="121">
        <f>IFERROR(INDEX(WM_L,MATCH($AJ349,WM_KEY,0)),"")</f>
        <v>0.05</v>
      </c>
      <c r="AV349" s="122">
        <f>IF(OR(AT349="",AU349=""),"",AT349*AU349)</f>
        <v>0.15</v>
      </c>
      <c r="AW349" s="120" t="n">
        <v>7.5</v>
      </c>
      <c r="AX349" s="121">
        <f>IFERROR(INDEX(WM_E,MATCH($AJ349,WM_KEY,0)),"")</f>
        <v>0.1</v>
      </c>
      <c r="AY349" s="122">
        <f>IF(OR(AW349="",AX349=""),"",AW349*AX349)</f>
        <v>0.75</v>
      </c>
      <c r="AZ349" s="123" t="n">
        <v>4</v>
      </c>
      <c r="BA349" s="121">
        <f>IFERROR(INDEX(WM_BI,MATCH($AJ349,WM_KEY,0)),"")</f>
        <v>0.07</v>
      </c>
      <c r="BB349" s="122">
        <f>IF(OR(AZ349="",BA349=""),"",AZ349*BA349)</f>
        <v>0.28</v>
      </c>
      <c r="BC349" s="122">
        <f>IF(COUNT(AM349,AP349,AS349,AV349,AY349,BB349)&lt;6,"",SUM(AM349,AP349,AS349,AV349,AY349,BB349))</f>
        <v>3.935</v>
      </c>
      <c r="BD349" s="122" t="str">
        <f>IF(BC349="","",INDEX({"A1","A2","A3","B1","B2","B3","C1","C2","D1","D2","E1","E2"},MAX(1,MIN(12,ROUND(BC349,0)))))</f>
        <v>B1</v>
      </c>
      <c r="BE349" s="114" t="inlineStr">
        <is>
          <t>B1</t>
        </is>
      </c>
      <c r="BF349" s="124" t="inlineStr">
        <is>
          <t>The score decided the level</t>
        </is>
      </c>
      <c r="BG34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9" s="125" t="inlineStr">
        <is>
          <t>At build: Complexity 1.96 + Autonomy 0.60 + Accountability 0.20 + Leadership 0.15 + Experience 0.75 + Business impact 0.28
= 3.94 points → nearest level 4 = B1
Final level: B1 · same as the score</t>
        </is>
      </c>
      <c r="BI349" s="125" t="inlineStr">
        <is>
          <t>No rule applied: the score decides.</t>
        </is>
      </c>
      <c r="BJ349" s="125" t="inlineStr">
        <is>
          <t>Down — protected</t>
        </is>
      </c>
      <c r="BK349" s="126" t="n"/>
      <c r="BL349" s="126" t="inlineStr">
        <is>
          <t>High</t>
        </is>
      </c>
      <c r="BM349" s="126" t="inlineStr">
        <is>
          <t>• Final level B1 is below the current level · L5 ≈ B3 — manager to confirm the scope of the role; pay and title are protected for one cycle</t>
        </is>
      </c>
      <c r="BN349" s="125" t="inlineStr">
        <is>
          <t>Stable · moves in fewer than 5 of 30 weight tests</t>
        </is>
      </c>
      <c r="BO349" s="148" t="inlineStr">
        <is>
          <t>Rated 3.5 of 12 · between A3 and B1
Start: 4.0 · lead / specialist title
Evidence reads like A3: Gathers RBI EBR return requirements, verifies developed returns, resolves team doubts → moved down 0.5
KRA: “1. Develop a comprehensive understanding of the EBR solution workflow, reporting framework, and implementation processes by August 2026.…”
Market: A3 = Varied and non-standard work; handles exceptions · B1 = Domain specialist work</t>
        </is>
      </c>
      <c r="BP349" s="129" t="inlineStr">
        <is>
          <t>Rated 3.5 of 12 · between A3 and B1
Start: 4.0 · lead / specialist title
Evidence reads like A3: Decides requirement gathering independently; verifies returns before delivery to banks → moved down 0.5
Market: A3 = Technical / QC / client calls on own work · B1 = Technical / QC / client calls for the domain</t>
        </is>
      </c>
      <c r="BQ349" s="129" t="inlineStr">
        <is>
          <t>Rated 4 of 12
Start: 4.0 · lead / specialist title
Evidence reads like B1: Answers for EBR returns delivered to banks meeting RBI standards → matches the start
KRA: “1. Develop a comprehensive understanding of the EBR solution workflow, reporting framework, and implementation processes by August 2026.…”
Market: B1 = A domain or a small team</t>
        </is>
      </c>
      <c r="BR349" s="129" t="inlineStr">
        <is>
          <t>Rated 3 of 12
Start: 3.0 · individual contributor, so influence only
Evidence reads like A3: Coordinates development and testing teams; gives guidance and resolves doubts → matches the start
Team: 0 direct reports · IC
Market: A3 = Not scored in Band A</t>
        </is>
      </c>
      <c r="BS349" s="129" t="inlineStr">
        <is>
          <t>Rated 7.5 of 12 · between C1 and C2
Experience: 13.3 yrs total · 13.3 at IRIS; none recorded before IRIS = 7.5 on the experience scale
Qualification: MBA · postgraduate → no change
Market: B1 roles typically have 4–8 yrs · IRIS guide 4–7</t>
        </is>
      </c>
      <c r="BT349"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49" s="124"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BV349" s="125"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BW349" s="125"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BX349" s="125" t="inlineStr">
        <is>
          <t>3</t>
        </is>
      </c>
      <c r="BY349" s="125" t="n"/>
      <c r="BZ349" s="125" t="inlineStr">
        <is>
          <t>Received · manager annual, quarterly, self</t>
        </is>
      </c>
      <c r="CA349" s="125" t="inlineStr">
        <is>
          <t>Talent Mapping · iDEAL</t>
        </is>
      </c>
      <c r="CB349" s="130" t="n">
        <v>20</v>
      </c>
      <c r="CC349" s="128" t="inlineStr">
        <is>
          <t>Full survey answers not in the files received · How We Grow export needed · HR</t>
        </is>
      </c>
      <c r="CD349" s="131" t="inlineStr">
        <is>
          <t>—</t>
        </is>
      </c>
      <c r="CE349" s="131" t="inlineStr">
        <is>
          <t>—</t>
        </is>
      </c>
      <c r="CF349" s="131" t="inlineStr">
        <is>
          <t>—</t>
        </is>
      </c>
      <c r="CG349" s="131" t="inlineStr">
        <is>
          <t>—</t>
        </is>
      </c>
      <c r="CH349" s="132" t="inlineStr">
        <is>
          <t>Complexity: Evidence reads like A3: Gathers RBI EBR return requirements, verifies developed returns, resolves team doubts → moved down 0.5
Autonomy: Evidence reads like A3: Decides requirement gathering independently; verifies returns before delivery to banks → moved down 0.5
Accountability: Evidence reads like B1: Answers for EBR returns delivered to banks meeting RBI standards → matches the start
Leadership: Evidence reads like A3: Coordinates development and testing teams; gives guidance and resolves doubts → matches the start
Business Impact: No survey or manager-mapping signal on criticality: kept at the start point.</t>
        </is>
      </c>
      <c r="CI349" s="131"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J349" s="131" t="inlineStr">
        <is>
          <t>Self-identified: Project / programme management · Client, sales &amp; stakeholders · Communication &amp; presentation
For the next role: Project / programme management · Client, sales &amp; stakeholders · Communication &amp; presentation</t>
        </is>
      </c>
      <c r="CK349" s="128" t="inlineStr">
        <is>
          <t>Full survey answers not in the files received · How We Grow export needed · HR</t>
        </is>
      </c>
      <c r="CL349" s="133"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M349" s="134" t="inlineStr">
        <is>
          <t>What the role answers for: A domain or a small team.
Accountability &amp; Impact rating: 4 of 12 · B1-level impact.
If the work is missed · role-holders' themes: client · potential.
Measured on · manager-set KRA themes: projects · support · maintain · reporting · on-time.
Manager talent mapping — Latest rating: 3 · Potential: Medium · 9-Box Grid placement: Emerging Talent.</t>
        </is>
      </c>
      <c r="CN349" s="135" t="n"/>
      <c r="CO349" s="135" t="n">
        <v>4</v>
      </c>
      <c r="CP349" s="136" t="n">
        <v>3</v>
      </c>
      <c r="CQ349" s="137" t="inlineStr">
        <is>
          <t>Medium</t>
        </is>
      </c>
      <c r="CR349" s="137" t="inlineStr">
        <is>
          <t>Emerging Talent</t>
        </is>
      </c>
      <c r="CS349" s="137" t="inlineStr">
        <is>
          <t>Develop in role</t>
        </is>
      </c>
      <c r="CT349" s="137" t="n"/>
      <c r="CU349" s="137" t="n"/>
      <c r="CV349" s="137" t="n"/>
      <c r="CW349" s="137" t="n"/>
      <c r="CX349" s="137" t="n"/>
      <c r="CY349" s="137" t="n"/>
      <c r="CZ349" s="137" t="n"/>
      <c r="DA349" s="119" t="n">
        <v>96</v>
      </c>
      <c r="DB349" s="138" t="inlineStr">
        <is>
          <t>Meets the level</t>
        </is>
      </c>
      <c r="DC349" s="138" t="n">
        <v>104</v>
      </c>
      <c r="DD349" s="138" t="n">
        <v>92</v>
      </c>
      <c r="DE349" s="138" t="n">
        <v>92</v>
      </c>
      <c r="DF349" s="138" t="n">
        <v>105</v>
      </c>
      <c r="DG349" s="138" t="inlineStr">
        <is>
          <t>Project &amp; agile, Business acumen, Learning agility</t>
        </is>
      </c>
      <c r="DH349" s="138" t="inlineStr">
        <is>
          <t>B2: 83% of profile — close</t>
        </is>
      </c>
      <c r="DI349" s="138" t="inlineStr">
        <is>
          <t>Evidence: Survey + KRAs | Core: Ownership 4/3, Problem solving 3/3, Communication &amp; collaboration 4/3, Client &amp; quality focus 4/3, Learning agility 2/3, Integrity &amp; compliance 3/3 | Future-ready: AI literacy 2/3, Data literacy 3/3, Digital fluency 3/3, Innovation 3/3 | Functional: Project &amp; agile 2/3, Stakeholder mgmt 3/3, Communication 3/3, Quality &amp; process 4/3, Business acumen 2/3, Product &amp; domain 3/3 | Leadership: Developing people 1/1, Decision making 1/1, Strategic acumen 1/1, Influence &amp; change 2/1</t>
        </is>
      </c>
      <c r="DJ349" s="111" t="inlineStr">
        <is>
          <t>Project / programme management · Client, sales &amp; stakeholders · Communication &amp; presentation</t>
        </is>
      </c>
      <c r="DK349" s="112" t="inlineStr">
        <is>
          <t>Training on the effective utilization of AI tools.</t>
        </is>
      </c>
      <c r="DL349" s="112" t="inlineStr">
        <is>
          <t>People Leadership &amp; Mentoring; Project, Program &amp; Agile Management; AI, GenAI &amp; Prompt Engineering</t>
        </is>
      </c>
      <c r="DM349" s="112" t="inlineStr">
        <is>
          <t>Project / programme management · Client, sales &amp; stakeholders · Communication &amp; presentation</t>
        </is>
      </c>
      <c r="DN349" s="112" t="n"/>
      <c r="DO349" s="139" t="inlineStr">
        <is>
          <t>No strong match from survey evidence</t>
        </is>
      </c>
      <c r="DP349" s="126" t="inlineStr">
        <is>
          <t>No material overlap found</t>
        </is>
      </c>
      <c r="DQ349" s="126" t="inlineStr">
        <is>
          <t>No close match in other businesses</t>
        </is>
      </c>
      <c r="DR349" s="126" t="n"/>
      <c r="DS349" s="126" t="n"/>
      <c r="DT349" s="126" t="n"/>
      <c r="DU349" s="140" t="inlineStr">
        <is>
          <t>Associate Project Manager in Technology · iDEAL, B1 — IC.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t>
        </is>
      </c>
      <c r="DV349" s="137" t="inlineStr">
        <is>
          <t>Hire as: Project Manager — IRIS B1 Specialist · IC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W349" s="137"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X349" s="137"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9" s="139" t="inlineStr">
        <is>
          <t>Market level: P3 / M2 · SFIA 4 Enable
Typical title: Project Manager
At peers: IRIS Vs Competitor Benchmark — PMI pathway + SaaS delivery ladder: Project Manager · PMP
Typical experience: 4–8 yrs · IRIS guide 4–7
Standard: PMI PMBOK and Talent Triangle; CAPM → PMP → PgMP</t>
        </is>
      </c>
      <c r="DZ349" s="126" t="inlineStr">
        <is>
          <t>4–7 yrs</t>
        </is>
      </c>
      <c r="EA349" s="126" t="inlineStr">
        <is>
          <t>5–8 · 4–8</t>
        </is>
      </c>
      <c r="EB349" s="126" t="inlineStr">
        <is>
          <t>Project Manager</t>
        </is>
      </c>
      <c r="EC349" s="126" t="inlineStr">
        <is>
          <t>IRIS Vs Competitor Benchmark — PMI pathway + SaaS delivery ladder: Project Manager · PMP</t>
        </is>
      </c>
      <c r="ED349" s="126" t="inlineStr">
        <is>
          <t>PMI PMBOK and Talent Triangle; CAPM · entry → PMP → PgMP; Scrum / SAFe</t>
        </is>
      </c>
      <c r="EE349" s="126" t="inlineStr">
        <is>
          <t>Core 3 · Future 3 · Functional 3 · Leadership 1</t>
        </is>
      </c>
      <c r="EF349" s="139" t="n"/>
      <c r="EG349" s="126" t="inlineStr">
        <is>
          <t>✓ HRIS: 13.3 yrs, MBA, 0 direct reports
✓ Survey: 20 of 20 questions answered
✓ KRAs: self, manager-set, quarterly
✓ Manager mapping: rating, potential, 9-box
✗ Job description: not on file</t>
        </is>
      </c>
      <c r="EH349" s="118" t="inlineStr">
        <is>
          <t xml:space="preserve">D100 · Move down · protected · High: Current L5 – Lead · IC → B1. No rule changed the level: the score decides. · owner HR · 
D156 · Title to review · Low: Market-standard role title · owner HR · </t>
        </is>
      </c>
      <c r="EI349" s="118" t="n"/>
      <c r="EJ349" s="118" t="n"/>
      <c r="EK349" s="118" t="inlineStr">
        <is>
          <t>Survey: answered · full text needed · KRAs: received · Experience: on file</t>
        </is>
      </c>
      <c r="EL349" s="141" t="n"/>
      <c r="EM349" s="142" t="n"/>
      <c r="EN349" s="142" t="n"/>
      <c r="EO349" s="142" t="n"/>
      <c r="EP349" s="142" t="n"/>
      <c r="EQ349" s="143" t="n"/>
      <c r="ER349" s="135" t="n"/>
      <c r="ES349" s="135" t="n"/>
      <c r="ET349" s="135" t="n"/>
      <c r="EU349" s="135" t="n"/>
      <c r="EV349" s="135" t="n"/>
      <c r="EW349" s="135" t="n"/>
      <c r="EX349" s="135" t="n"/>
      <c r="EY349" s="143" t="n"/>
      <c r="EZ349" s="135" t="n"/>
      <c r="FA349" s="135" t="n"/>
      <c r="FB349" s="135" t="n"/>
      <c r="FC349" s="135" t="n"/>
      <c r="FD349" s="135" t="n"/>
    </row>
    <row r="350" ht="300" customHeight="1">
      <c r="A350" s="109" t="inlineStr">
        <is>
          <t>iDEAL</t>
        </is>
      </c>
      <c r="B350" s="110" t="inlineStr">
        <is>
          <t>IRIS2236</t>
        </is>
      </c>
      <c r="C350" s="110" t="inlineStr">
        <is>
          <t>Anishaa Mahesh Kukreja</t>
        </is>
      </c>
      <c r="D350" s="110" t="inlineStr">
        <is>
          <t>Technology</t>
        </is>
      </c>
      <c r="E350" s="110" t="inlineStr">
        <is>
          <t>RC-009</t>
        </is>
      </c>
      <c r="F350" s="110" t="inlineStr">
        <is>
          <t>Yuvraj Kharchane</t>
        </is>
      </c>
      <c r="G350" s="110" t="inlineStr">
        <is>
          <t>IRIS1158</t>
        </is>
      </c>
      <c r="H350" s="110" t="inlineStr">
        <is>
          <t>B2</t>
        </is>
      </c>
      <c r="I350" s="110" t="n"/>
      <c r="J350" s="110" t="n">
        <v>6.5</v>
      </c>
      <c r="K350" s="110" t="n">
        <v>2.5</v>
      </c>
      <c r="L350" s="110" t="inlineStr">
        <is>
          <t>B.E</t>
        </is>
      </c>
      <c r="M350" s="110" t="n"/>
      <c r="N350" s="144" t="inlineStr">
        <is>
          <t>Business Analyst</t>
        </is>
      </c>
      <c r="O350" s="113" t="inlineStr">
        <is>
          <t>Senior Business Analyst</t>
        </is>
      </c>
      <c r="P350" s="112" t="inlineStr">
        <is>
          <t>Business Analysis</t>
        </is>
      </c>
      <c r="Q350" s="112" t="inlineStr">
        <is>
          <t>Business Analysis</t>
        </is>
      </c>
      <c r="R350" s="113" t="inlineStr">
        <is>
          <t>L3 – Professional / Associate</t>
        </is>
      </c>
      <c r="S350" s="114" t="inlineStr">
        <is>
          <t>A3</t>
        </is>
      </c>
      <c r="T350" s="151" t="inlineStr">
        <is>
          <t>Senior Associate</t>
        </is>
      </c>
      <c r="U350" s="151" t="inlineStr">
        <is>
          <t>A</t>
        </is>
      </c>
      <c r="V350" s="112" t="inlineStr">
        <is>
          <t>IC</t>
        </is>
      </c>
      <c r="W350" s="150" t="inlineStr">
        <is>
          <t>▲ Up</t>
        </is>
      </c>
      <c r="X350" s="112" t="inlineStr">
        <is>
          <t>P2</t>
        </is>
      </c>
      <c r="Y350" s="112" t="inlineStr">
        <is>
          <t>Developing</t>
        </is>
      </c>
      <c r="Z350" s="112" t="inlineStr">
        <is>
          <t>3 Apply</t>
        </is>
      </c>
      <c r="AA350" s="117" t="inlineStr">
        <is>
          <t>A3</t>
        </is>
      </c>
      <c r="AB350" s="118" t="inlineStr">
        <is>
          <t>Band A · Practitioner</t>
        </is>
      </c>
      <c r="AC350" s="118" t="inlineStr">
        <is>
          <t>Senior Associate</t>
        </is>
      </c>
      <c r="AD350" s="118" t="inlineStr">
        <is>
          <t>• Same as the model</t>
        </is>
      </c>
      <c r="AE350" s="118" t="inlineStr">
        <is>
          <t>B2</t>
        </is>
      </c>
      <c r="AF350" s="118" t="inlineStr">
        <is>
          <t>OK</t>
        </is>
      </c>
      <c r="AG350" s="118" t="inlineStr">
        <is>
          <t>No change · already below the manager</t>
        </is>
      </c>
      <c r="AH350" s="118" t="n">
        <v>4</v>
      </c>
      <c r="AI350" s="118" t="n"/>
      <c r="AJ350" s="119" t="inlineStr">
        <is>
          <t>iDEAL · Technology · Band A · Early career</t>
        </is>
      </c>
      <c r="AK350" s="120" t="n">
        <v>3</v>
      </c>
      <c r="AL350" s="121">
        <f>IFERROR(INDEX(WM_C,MATCH($AJ350,WM_KEY,0)),"")</f>
        <v>0.64</v>
      </c>
      <c r="AM350" s="122">
        <f>IF(OR(AK350="",AL350=""),"",AK350*AL350)</f>
        <v>1.92</v>
      </c>
      <c r="AN350" s="120" t="n">
        <v>3</v>
      </c>
      <c r="AO350" s="121">
        <f>IFERROR(INDEX(WM_AU,MATCH($AJ350,WM_KEY,0)),"")</f>
        <v>0.16</v>
      </c>
      <c r="AP350" s="122">
        <f>IF(OR(AN350="",AO350=""),"",AN350*AO350)</f>
        <v>0.48</v>
      </c>
      <c r="AQ350" s="120" t="n">
        <v>3.5</v>
      </c>
      <c r="AR350" s="121">
        <f>IFERROR(INDEX(WM_AC,MATCH($AJ350,WM_KEY,0)),"")</f>
        <v>0.04</v>
      </c>
      <c r="AS350" s="122">
        <f>IF(OR(AQ350="",AR350=""),"",AQ350*AR350)</f>
        <v>0.14</v>
      </c>
      <c r="AT350" s="120" t="n">
        <v>2</v>
      </c>
      <c r="AU350" s="121">
        <f>IFERROR(INDEX(WM_L,MATCH($AJ350,WM_KEY,0)),"")</f>
        <v>0</v>
      </c>
      <c r="AV350" s="122">
        <f>IF(OR(AT350="",AU350=""),"",AT350*AU350)</f>
        <v>0</v>
      </c>
      <c r="AW350" s="120" t="n">
        <v>4.5</v>
      </c>
      <c r="AX350" s="121">
        <f>IFERROR(INDEX(WM_E,MATCH($AJ350,WM_KEY,0)),"")</f>
        <v>0.1</v>
      </c>
      <c r="AY350" s="122">
        <f>IF(OR(AW350="",AX350=""),"",AW350*AX350)</f>
        <v>0.45</v>
      </c>
      <c r="AZ350" s="123" t="n">
        <v>4</v>
      </c>
      <c r="BA350" s="121">
        <f>IFERROR(INDEX(WM_BI,MATCH($AJ350,WM_KEY,0)),"")</f>
        <v>0.06</v>
      </c>
      <c r="BB350" s="122">
        <f>IF(OR(AZ350="",BA350=""),"",AZ350*BA350)</f>
        <v>0.24</v>
      </c>
      <c r="BC350" s="122">
        <f>IF(COUNT(AM350,AP350,AS350,AV350,AY350,BB350)&lt;6,"",SUM(AM350,AP350,AS350,AV350,AY350,BB350))</f>
        <v>3.23</v>
      </c>
      <c r="BD350" s="122" t="str">
        <f>IF(BC350="","",INDEX({"A1","A2","A3","B1","B2","B3","C1","C2","D1","D2","E1","E2"},MAX(1,MIN(12,ROUND(BC350,0)))))</f>
        <v>A3</v>
      </c>
      <c r="BE350" s="114" t="inlineStr">
        <is>
          <t>A3</t>
        </is>
      </c>
      <c r="BF350" s="124" t="inlineStr">
        <is>
          <t>The score decided the level</t>
        </is>
      </c>
      <c r="BG35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0" s="125" t="inlineStr">
        <is>
          <t>At build: Complexity 1.92 + Autonomy 0.48 + Accountability 0.14 + Leadership 0.00 + Experience 0.45 + Business impact 0.24
= 3.23 points → nearest level 3 = A3
Final level: A3 · same as the score</t>
        </is>
      </c>
      <c r="BI350" s="125" t="inlineStr">
        <is>
          <t>No rule applied: the score decides.</t>
        </is>
      </c>
      <c r="BJ350" s="125" t="inlineStr">
        <is>
          <t>—</t>
        </is>
      </c>
      <c r="BK350" s="126" t="n"/>
      <c r="BL350" s="126" t="inlineStr">
        <is>
          <t>Medium</t>
        </is>
      </c>
      <c r="BM350" s="126" t="n"/>
      <c r="BN350" s="125" t="inlineStr">
        <is>
          <t>Stable · moves in fewer than 5 of 30 weight tests</t>
        </is>
      </c>
      <c r="BO350" s="148" t="inlineStr">
        <is>
          <t>Rated 3 of 12
Start: 3.0 · senior practitioner title
Evidence reads like A3: Requirement gathering, testing, demos and documentation for RPT; CIMS and EBR support → matches the start
KRA: “1. Effectively manage the assigned portfolio of banks and maintain high customer satisfaction, with a target of zero critical client…”
Market: A3 = Varied and non-standard work; handles exceptions</t>
        </is>
      </c>
      <c r="BP350" s="129" t="inlineStr">
        <is>
          <t>Rated 3 of 12
Start: 3.0 · senior practitioner title
Evidence reads like A3: Coordinates the RPT project and independently validates delivered solution against expected outcome → matches the start
Market: A3 = Technical / QC / client calls on own work</t>
        </is>
      </c>
      <c r="BQ350" s="129" t="inlineStr">
        <is>
          <t>Rated 3.5 of 12 · between A3 and B1
Start: 3.0 · senior practitioner title
Evidence reads like B1: States accountability for end-to-end RPT project delivery; manager note says 'contribute' → moved up 0.5
KRA: “1. Effectively manage the assigned portfolio of banks and maintain high customer satisfaction, with a target of zero critical client…”
Market: A3 = A module / process, or work with client or regulatory consequences · B1 = A domain or a small team</t>
        </is>
      </c>
      <c r="BR350" s="129" t="inlineStr">
        <is>
          <t>Rated 2 of 12 — not counted: the weight is 0% at this level
Start: 2.0 · individual contributor, so influence only
Evidence reads like A2: Coordinates stakeholders and runs RPT demos; no people guidance described → matches the start
Team: 0 direct reports · IC
Market: A2 = Not scored in Band A</t>
        </is>
      </c>
      <c r="BS350" s="129" t="inlineStr">
        <is>
          <t>Rated 4.5 of 12 · between B1 and B2
Experience: 6.5 yrs total · 4.0 before IRIS + 2.5 at IRIS = 4.5 on the experience scale
Qualification: B.E · graduate, relevant to the work → no change
Market: A3 roles typically have 2–5 yrs · IRIS guide 2–4</t>
        </is>
      </c>
      <c r="BT350" s="129"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U350" s="124"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50" s="125"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BW350" s="125"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BX350" s="125" t="inlineStr">
        <is>
          <t>3</t>
        </is>
      </c>
      <c r="BY350" s="125" t="n"/>
      <c r="BZ350" s="125" t="inlineStr">
        <is>
          <t>Received · manager annual, quarterly, self</t>
        </is>
      </c>
      <c r="CA350" s="125" t="inlineStr">
        <is>
          <t>Talent Mapping · iDEAL</t>
        </is>
      </c>
      <c r="CB350" s="130" t="n">
        <v>20</v>
      </c>
      <c r="CC350" s="128" t="inlineStr">
        <is>
          <t>Full survey answers not in the files received · How We Grow export needed · HR</t>
        </is>
      </c>
      <c r="CD350" s="131" t="inlineStr">
        <is>
          <t>—</t>
        </is>
      </c>
      <c r="CE350" s="131" t="inlineStr">
        <is>
          <t>—</t>
        </is>
      </c>
      <c r="CF350" s="131" t="inlineStr">
        <is>
          <t>—</t>
        </is>
      </c>
      <c r="CG350" s="131" t="inlineStr">
        <is>
          <t>—</t>
        </is>
      </c>
      <c r="CH350" s="132" t="inlineStr">
        <is>
          <t>Complexity: Evidence reads like A3: Requirement gathering, testing, demos and documentation for RPT; CIMS and EBR support → matches the start
Autonomy: Evidence reads like A3: Coordinates the RPT project and independently validates delivered solution against expected outcome → matches the start
Accountability: Evidence reads like B1: States accountability for end-to-end RPT project delivery; manager note says 'contribute' → moved up 0.5
Leadership: Evidence reads like A2: Coordinates stakeholders and runs RPT demos; no people guidance described → matches the start</t>
        </is>
      </c>
      <c r="CI350"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0" s="131" t="inlineStr">
        <is>
          <t>Self-identified: AI / automation · Domain, regulatory &amp; XBRL
For the next role: AI / automation · Domain, regulatory &amp; XBRL</t>
        </is>
      </c>
      <c r="CK350" s="128" t="inlineStr">
        <is>
          <t>Full survey answers not in the files received · How We Grow export needed · HR</t>
        </is>
      </c>
      <c r="CL350"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0" s="134" t="inlineStr">
        <is>
          <t>What the role answers for: A module / process, or work with client or regulatory consequences.
Accountability &amp; Impact rating: 3.5 of 12 · B1-level impact.
From the survey and manager mapping — work only this person does: yes; successor named: no.
If the work is missed · role-holders' themes: rework · client.
Measured on · manager-set KRA themes: delivery · assigned · project · requests · satisfaction.
Manager talent mapping — Latest rating: 3 · Potential: Medium · 9-Box Grid placement: Core Contributor.</t>
        </is>
      </c>
      <c r="CN350" s="135" t="n"/>
      <c r="CO350" s="135" t="n">
        <v>4</v>
      </c>
      <c r="CP350" s="136" t="n">
        <v>3</v>
      </c>
      <c r="CQ350" s="137" t="inlineStr">
        <is>
          <t>Medium</t>
        </is>
      </c>
      <c r="CR350" s="137" t="inlineStr">
        <is>
          <t>Core Contributor</t>
        </is>
      </c>
      <c r="CS350" s="137" t="inlineStr">
        <is>
          <t>Develop in role</t>
        </is>
      </c>
      <c r="CT350" s="137" t="n"/>
      <c r="CU350" s="137" t="n"/>
      <c r="CV350" s="137" t="n"/>
      <c r="CW350" s="137" t="n"/>
      <c r="CX350" s="137" t="inlineStr">
        <is>
          <t>Medium · critical role — · only this person Yes · successor named No</t>
        </is>
      </c>
      <c r="CY350" s="137" t="inlineStr">
        <is>
          <t>Anand Shinde · B1, iDEAL · Aroosa Ghole · B1, iDEAL · Kailash Sahu · B1, iDEAL</t>
        </is>
      </c>
      <c r="CZ350" s="137" t="inlineStr">
        <is>
          <t>Name a successor; document the key process; cross-train one person</t>
        </is>
      </c>
      <c r="DA350" s="119" t="n">
        <v>96</v>
      </c>
      <c r="DB350" s="138" t="inlineStr">
        <is>
          <t>Meets the level</t>
        </is>
      </c>
      <c r="DC350" s="138" t="n">
        <v>98</v>
      </c>
      <c r="DD350" s="138" t="n">
        <v>75</v>
      </c>
      <c r="DE350" s="138" t="n">
        <v>103</v>
      </c>
      <c r="DF350" s="138" t="n"/>
      <c r="DG350" s="138" t="inlineStr">
        <is>
          <t>Learning agility, AI literacy, Digital fluency</t>
        </is>
      </c>
      <c r="DH350" s="138" t="inlineStr">
        <is>
          <t>B1: 85% of profile — close</t>
        </is>
      </c>
      <c r="DI350" s="138" t="inlineStr">
        <is>
          <t>Evidence: Survey + KRAs | Core: Ownership 3/2, Problem solving 2/2, Communication &amp; collaboration 3/2, Client &amp; quality focus 2/2, Learning agility 1/2, Integrity &amp; compliance 2/2 | Future-ready: AI literacy 1/2, Data literacy 2/2, Digital fluency 1/2, Innovation 2/2 | Functional: Requirements 4/3, Regulatory domain 3/3, Product &amp; domain 3/3, SQL &amp; data 3/3, Stakeholder mgmt 3/3, Communication 3/3</t>
        </is>
      </c>
      <c r="DJ350" s="111" t="inlineStr">
        <is>
          <t>AI / automation · Domain, regulatory &amp; XBRL</t>
        </is>
      </c>
      <c r="DK350" s="112" t="inlineStr">
        <is>
          <t>XBRL Training, Training on the effective utilization of AI tools.</t>
        </is>
      </c>
      <c r="DL350" s="112" t="inlineStr">
        <is>
          <t>AI, GenAI &amp; Prompt Engineering; Process Improvement &amp; Quality Mindset</t>
        </is>
      </c>
      <c r="DM350" s="112" t="inlineStr">
        <is>
          <t>AI / automation · Domain, regulatory &amp; XBRL</t>
        </is>
      </c>
      <c r="DN350" s="112" t="n"/>
      <c r="DO350" s="139" t="inlineStr">
        <is>
          <t>No strong match from survey evidence</t>
        </is>
      </c>
      <c r="DP350" s="126" t="inlineStr">
        <is>
          <t>No material overlap found</t>
        </is>
      </c>
      <c r="DQ350" s="126" t="inlineStr">
        <is>
          <t>No close match in other businesses</t>
        </is>
      </c>
      <c r="DR350" s="126" t="n"/>
      <c r="DS350" s="126" t="n"/>
      <c r="DT350" s="126" t="inlineStr">
        <is>
          <t>A3 deep-dive: score 3.23 · gap to B1 0.3 · 0.25–0.5 from B1</t>
        </is>
      </c>
      <c r="DU350"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0"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0"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0"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0"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0" s="126" t="inlineStr">
        <is>
          <t>2–4 yrs</t>
        </is>
      </c>
      <c r="EA350" s="126" t="inlineStr">
        <is>
          <t>3–5 · 2–5</t>
        </is>
      </c>
      <c r="EB350" s="126" t="inlineStr">
        <is>
          <t>Business Analyst</t>
        </is>
      </c>
      <c r="EC350" s="126" t="inlineStr">
        <is>
          <t>Regnology — regulatory reporting: Junior BA · Reg Reporting · Big Four consulting: Consultant · IRIS Vs Market Benchmark — IIBA certification pathway: ECBA · Infosys / Accenture: JL3A · L10 Senior Analyst</t>
        </is>
      </c>
      <c r="ED350" s="126" t="inlineStr">
        <is>
          <t>IIBA BABOK v3; certifications ECBA · entry → CCBA → CBAP · senior</t>
        </is>
      </c>
      <c r="EE350" s="126" t="inlineStr">
        <is>
          <t>Core 2 · Future 2 · Functional 3 · Leadership not scored</t>
        </is>
      </c>
      <c r="EF350" s="139" t="n"/>
      <c r="EG350" s="126" t="inlineStr">
        <is>
          <t>✓ HRIS: 6.5 yrs, B.E, 0 direct reports
✓ Survey: 20 of 20 questions answered
✓ KRAs: self, manager-set, quarterly
✓ Manager mapping: rating, potential, 9-box
✗ Job description: not on file</t>
        </is>
      </c>
      <c r="EH350" s="118" t="n"/>
      <c r="EI350" s="118" t="n"/>
      <c r="EJ350" s="118" t="n"/>
      <c r="EK350" s="118" t="inlineStr">
        <is>
          <t>Survey: answered · full text needed · KRAs: received · Experience: on file</t>
        </is>
      </c>
      <c r="EL350" s="141" t="n"/>
      <c r="EM350" s="142" t="n"/>
      <c r="EN350" s="142" t="n"/>
      <c r="EO350" s="142" t="n"/>
      <c r="EP350" s="142" t="n"/>
      <c r="EQ350" s="143" t="n"/>
      <c r="ER350" s="135" t="n"/>
      <c r="ES350" s="135" t="n"/>
      <c r="ET350" s="135" t="n"/>
      <c r="EU350" s="135" t="n"/>
      <c r="EV350" s="135" t="n"/>
      <c r="EW350" s="135" t="n"/>
      <c r="EX350" s="135" t="n"/>
      <c r="EY350" s="143" t="n"/>
      <c r="EZ350" s="135" t="n"/>
      <c r="FA350" s="135" t="n"/>
      <c r="FB350" s="135" t="n"/>
      <c r="FC350" s="135" t="n"/>
      <c r="FD350" s="135" t="n"/>
    </row>
    <row r="351" ht="300" customHeight="1">
      <c r="A351" s="109" t="inlineStr">
        <is>
          <t>iDEAL</t>
        </is>
      </c>
      <c r="B351" s="110" t="inlineStr">
        <is>
          <t>IRIS2536</t>
        </is>
      </c>
      <c r="C351" s="110" t="inlineStr">
        <is>
          <t>Mohin Patel</t>
        </is>
      </c>
      <c r="D351" s="110" t="inlineStr">
        <is>
          <t>Technology</t>
        </is>
      </c>
      <c r="E351" s="110" t="inlineStr">
        <is>
          <t>RC-009</t>
        </is>
      </c>
      <c r="F351" s="110" t="inlineStr">
        <is>
          <t>Aroosa Ghole</t>
        </is>
      </c>
      <c r="G351" s="110" t="inlineStr">
        <is>
          <t>IRIS1947</t>
        </is>
      </c>
      <c r="H351" s="110" t="inlineStr">
        <is>
          <t>B1</t>
        </is>
      </c>
      <c r="I351" s="110" t="n"/>
      <c r="J351" s="110" t="n">
        <v>2.7</v>
      </c>
      <c r="K351" s="110" t="n">
        <v>0.3</v>
      </c>
      <c r="L351" s="110" t="inlineStr">
        <is>
          <t>B.E</t>
        </is>
      </c>
      <c r="M351" s="110" t="n"/>
      <c r="N351" s="144" t="inlineStr">
        <is>
          <t>Business Analyst</t>
        </is>
      </c>
      <c r="O351" s="113" t="inlineStr">
        <is>
          <t>Senior Business Analyst</t>
        </is>
      </c>
      <c r="P351" s="112" t="inlineStr">
        <is>
          <t>Business Analysis</t>
        </is>
      </c>
      <c r="Q351" s="112" t="inlineStr">
        <is>
          <t>Business Analysis</t>
        </is>
      </c>
      <c r="R351" s="113" t="inlineStr">
        <is>
          <t>L3 – Professional / Associate</t>
        </is>
      </c>
      <c r="S351" s="114" t="inlineStr">
        <is>
          <t>A3</t>
        </is>
      </c>
      <c r="T351" s="151" t="inlineStr">
        <is>
          <t>Senior Associate</t>
        </is>
      </c>
      <c r="U351" s="151" t="inlineStr">
        <is>
          <t>A</t>
        </is>
      </c>
      <c r="V351" s="112" t="inlineStr">
        <is>
          <t>IC</t>
        </is>
      </c>
      <c r="W351" s="150" t="inlineStr">
        <is>
          <t>▲ Up</t>
        </is>
      </c>
      <c r="X351" s="112" t="inlineStr">
        <is>
          <t>P2</t>
        </is>
      </c>
      <c r="Y351" s="112" t="inlineStr">
        <is>
          <t>Developing</t>
        </is>
      </c>
      <c r="Z351" s="112" t="inlineStr">
        <is>
          <t>3 Apply</t>
        </is>
      </c>
      <c r="AA351" s="117" t="inlineStr">
        <is>
          <t>A3</t>
        </is>
      </c>
      <c r="AB351" s="118" t="inlineStr">
        <is>
          <t>Band A · Practitioner</t>
        </is>
      </c>
      <c r="AC351" s="118" t="inlineStr">
        <is>
          <t>Senior Associate</t>
        </is>
      </c>
      <c r="AD351" s="118" t="inlineStr">
        <is>
          <t>• Same as the model</t>
        </is>
      </c>
      <c r="AE351" s="118" t="inlineStr">
        <is>
          <t>B1</t>
        </is>
      </c>
      <c r="AF351" s="118" t="inlineStr">
        <is>
          <t>OK</t>
        </is>
      </c>
      <c r="AG351" s="118" t="inlineStr">
        <is>
          <t>No change · already below the manager</t>
        </is>
      </c>
      <c r="AH351" s="118" t="n">
        <v>4</v>
      </c>
      <c r="AI351" s="118" t="n"/>
      <c r="AJ351" s="119" t="inlineStr">
        <is>
          <t>iDEAL · Technology · Band A · Early career</t>
        </is>
      </c>
      <c r="AK351" s="120" t="n">
        <v>2.5</v>
      </c>
      <c r="AL351" s="121">
        <f>IFERROR(INDEX(WM_C,MATCH($AJ351,WM_KEY,0)),"")</f>
        <v>0.64</v>
      </c>
      <c r="AM351" s="122">
        <f>IF(OR(AK351="",AL351=""),"",AK351*AL351)</f>
        <v>1.6</v>
      </c>
      <c r="AN351" s="120" t="n">
        <v>2.5</v>
      </c>
      <c r="AO351" s="121">
        <f>IFERROR(INDEX(WM_AU,MATCH($AJ351,WM_KEY,0)),"")</f>
        <v>0.16</v>
      </c>
      <c r="AP351" s="122">
        <f>IF(OR(AN351="",AO351=""),"",AN351*AO351)</f>
        <v>0.4</v>
      </c>
      <c r="AQ351" s="120" t="n">
        <v>2.5</v>
      </c>
      <c r="AR351" s="121">
        <f>IFERROR(INDEX(WM_AC,MATCH($AJ351,WM_KEY,0)),"")</f>
        <v>0.04</v>
      </c>
      <c r="AS351" s="122">
        <f>IF(OR(AQ351="",AR351=""),"",AQ351*AR351)</f>
        <v>0.1</v>
      </c>
      <c r="AT351" s="120" t="n">
        <v>1.5</v>
      </c>
      <c r="AU351" s="121">
        <f>IFERROR(INDEX(WM_L,MATCH($AJ351,WM_KEY,0)),"")</f>
        <v>0</v>
      </c>
      <c r="AV351" s="122">
        <f>IF(OR(AT351="",AU351=""),"",AT351*AU351)</f>
        <v>0</v>
      </c>
      <c r="AW351" s="120" t="n">
        <v>3</v>
      </c>
      <c r="AX351" s="121">
        <f>IFERROR(INDEX(WM_E,MATCH($AJ351,WM_KEY,0)),"")</f>
        <v>0.1</v>
      </c>
      <c r="AY351" s="122">
        <f>IF(OR(AW351="",AX351=""),"",AW351*AX351)</f>
        <v>0.3</v>
      </c>
      <c r="AZ351" s="123" t="n">
        <v>2.5</v>
      </c>
      <c r="BA351" s="121">
        <f>IFERROR(INDEX(WM_BI,MATCH($AJ351,WM_KEY,0)),"")</f>
        <v>0.06</v>
      </c>
      <c r="BB351" s="122">
        <f>IF(OR(AZ351="",BA351=""),"",AZ351*BA351)</f>
        <v>0.15</v>
      </c>
      <c r="BC351" s="122">
        <f>IF(COUNT(AM351,AP351,AS351,AV351,AY351,BB351)&lt;6,"",SUM(AM351,AP351,AS351,AV351,AY351,BB351))</f>
        <v>2.55</v>
      </c>
      <c r="BD351" s="122" t="str">
        <f>IF(BC351="","",INDEX({"A1","A2","A3","B1","B2","B3","C1","C2","D1","D2","E1","E2"},MAX(1,MIN(12,ROUND(BC351,0)))))</f>
        <v>A3</v>
      </c>
      <c r="BE351" s="114" t="inlineStr">
        <is>
          <t>A3</t>
        </is>
      </c>
      <c r="BF351" s="124" t="inlineStr">
        <is>
          <t>The score decided the level</t>
        </is>
      </c>
      <c r="BG35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1" s="125" t="inlineStr">
        <is>
          <t>At build: Complexity 1.60 + Autonomy 0.40 + Accountability 0.10 + Leadership 0.00 + Experience 0.30 + Business impact 0.15
= 2.55 points → nearest level 3 = A3
Final level: A3 · same as the score</t>
        </is>
      </c>
      <c r="BI351" s="125" t="inlineStr">
        <is>
          <t>No rule applied: the score decides.</t>
        </is>
      </c>
      <c r="BJ351" s="125" t="inlineStr">
        <is>
          <t>—</t>
        </is>
      </c>
      <c r="BK351" s="126" t="n"/>
      <c r="BL351" s="126" t="inlineStr">
        <is>
          <t>Medium</t>
        </is>
      </c>
      <c r="BM351" s="126" t="n"/>
      <c r="BN351" s="125" t="inlineStr">
        <is>
          <t>Stable · moves in fewer than 5 of 30 weight tests</t>
        </is>
      </c>
      <c r="BO351" s="148" t="inlineStr">
        <is>
          <t>Rated 2.5 of 12 · between A2 and A3
Start: 3.0 · senior practitioner title
Evidence reads like A2: Standard BA tasks: documentation, BRD/FRD, requirement gathering, bank support for report generation → moved down 0.5
KRA: “1. By the end of July 2026, develop an in-depth understanding of the iDEAL product, business processes, and regulatory reporting framework…”
Market: A2 = Standard work of the discipline · A3 = Varied and non-standard work; handles exceptions</t>
        </is>
      </c>
      <c r="BP351" s="129" t="inlineStr">
        <is>
          <t>Rated 2.5 of 12 · between A2 and A3
Start: 3.0 · senior practitioner title
Evidence reads like A2: Only decides 'documentation'; manager note says still gaining independent handling of portfolio → moved down 0.5
Market: A2 = Chooses own approach within standards · A3 = Technical / QC / client calls on own work</t>
        </is>
      </c>
      <c r="BQ351" s="129" t="inlineStr">
        <is>
          <t>Rated 2.5 of 12 · between A2 and A3
Start: 3.0 · senior practitioner title
Evidence reads like A2: Accountable for starting documentation and enhancement initiatives; escalation if own work missed → moved down 0.5
KRA: “1. By the end of July 2026, develop an in-depth understanding of the iDEAL product, business processes, and regulatory reporting framework…”
Market: A2 = Own deliverables · accuracy, TAT · A3 = A module / process, or work with client or regulatory consequences</t>
        </is>
      </c>
      <c r="BR351"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351" s="129" t="inlineStr">
        <is>
          <t>Rated 3 of 12
Experience: 2.7 yrs total · 2.4 before IRIS + 0.3 at IRIS = 2.9 on the experience scale
Qualification: B.E · graduate, relevant to the work → no change
Market: A3 roles typically have 2–5 yrs · IRIS guide 2–4</t>
        </is>
      </c>
      <c r="BT35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51" s="12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BV351" s="125"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BW351" s="125"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BX351" s="125" t="inlineStr">
        <is>
          <t>2</t>
        </is>
      </c>
      <c r="BY351" s="125" t="n"/>
      <c r="BZ351" s="125" t="inlineStr">
        <is>
          <t>Received · manager annual, quarterly, self</t>
        </is>
      </c>
      <c r="CA351" s="125" t="inlineStr">
        <is>
          <t>Talent Mapping · iDEAL</t>
        </is>
      </c>
      <c r="CB351" s="130" t="n">
        <v>20</v>
      </c>
      <c r="CC351" s="128" t="inlineStr">
        <is>
          <t>Full survey answers not in the files received · How We Grow export needed · HR</t>
        </is>
      </c>
      <c r="CD351" s="131" t="inlineStr">
        <is>
          <t>—</t>
        </is>
      </c>
      <c r="CE351" s="131" t="inlineStr">
        <is>
          <t>—</t>
        </is>
      </c>
      <c r="CF351" s="131" t="inlineStr">
        <is>
          <t>—</t>
        </is>
      </c>
      <c r="CG351" s="131" t="inlineStr">
        <is>
          <t>—</t>
        </is>
      </c>
      <c r="CH351" s="132" t="inlineStr">
        <is>
          <t>Complexity: Evidence reads like A2: Standard BA tasks: documentation, BRD/FRD, requirement gathering, bank support for report generation → moved down 0.5
Autonomy: Evidence reads like A2: Only decides 'documentation'; manager note says still gaining independent handling of portfolio → moved down 0.5
Accountability: Evidence reads like A2: Accountable for starting documentation and enhancement initiatives; escalation if own work missed → moved down 0.5
Leadership: Evidence reads like A1: No guidance or leadership of others described → moved down 0.5
Business Impact: No survey or manager-mapping signal on criticality: kept at the start point.</t>
        </is>
      </c>
      <c r="CI351"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1" s="131" t="inlineStr">
        <is>
          <t>Self-identified: Data, SQL &amp; analytics · Strategy &amp; business acumen
For the next role: Data, SQL &amp; analytics · Strategy &amp; business acumen</t>
        </is>
      </c>
      <c r="CK351" s="128" t="inlineStr">
        <is>
          <t>Full survey answers not in the files received · How We Grow export needed · HR</t>
        </is>
      </c>
      <c r="CL351"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1" s="134" t="inlineStr">
        <is>
          <t>What the role answers for: A module / process, or work with client or regulatory consequences.
Accountability &amp; Impact rating: 2.5 of 12 · A2-level impact.
If the work is missed · role-holders' themes: rework · client.
Measured on · manager-set KRA themes: delivery · assigned · project · requests · satisfaction.
Manager talent mapping — Latest rating: 3 · Potential: Medium · 9-Box Grid placement: Core Contributor.</t>
        </is>
      </c>
      <c r="CN351" s="135" t="n"/>
      <c r="CO351" s="135" t="n">
        <v>2.5</v>
      </c>
      <c r="CP351" s="136" t="n">
        <v>3</v>
      </c>
      <c r="CQ351" s="137" t="inlineStr">
        <is>
          <t>Medium</t>
        </is>
      </c>
      <c r="CR351" s="137" t="inlineStr">
        <is>
          <t>Core Contributor</t>
        </is>
      </c>
      <c r="CS351" s="137" t="inlineStr">
        <is>
          <t>Develop in role</t>
        </is>
      </c>
      <c r="CT351" s="137" t="n"/>
      <c r="CU351" s="137" t="n"/>
      <c r="CV351" s="137" t="n"/>
      <c r="CW351" s="137" t="n"/>
      <c r="CX351" s="137" t="n"/>
      <c r="CY351" s="137" t="n"/>
      <c r="CZ351" s="137" t="n"/>
      <c r="DA351" s="119" t="n">
        <v>106</v>
      </c>
      <c r="DB351" s="138" t="inlineStr">
        <is>
          <t>Exceeds — ready for stretch</t>
        </is>
      </c>
      <c r="DC351" s="138" t="n">
        <v>107</v>
      </c>
      <c r="DD351" s="138" t="n">
        <v>105</v>
      </c>
      <c r="DE351" s="138" t="n">
        <v>107</v>
      </c>
      <c r="DF351" s="138" t="n"/>
      <c r="DG351" s="138" t="inlineStr">
        <is>
          <t>None — maintain and stretch</t>
        </is>
      </c>
      <c r="DH351" s="138" t="inlineStr">
        <is>
          <t>B1: 92% of profile — ready on competencies</t>
        </is>
      </c>
      <c r="DI351" s="138" t="inlineStr">
        <is>
          <t>Evidence: Survey + KRAs | Core: Ownership 2/2, Problem solving 2/2, Communication &amp; collaboration 3/2, Client &amp; quality focus 3/2, Learning agility 2/2, Integrity &amp; compliance 2/2 | Future-ready: AI literacy 2/2, Data literacy 3/2, Digital fluency 2/2, Innovation 2/2 | Functional: Requirements 3/3, Regulatory domain 3/3, Product &amp; domain 3/3, SQL &amp; data 3/3, Stakeholder mgmt 4/3, Communication 4/3</t>
        </is>
      </c>
      <c r="DJ351" s="111" t="inlineStr">
        <is>
          <t>Data, SQL &amp; analytics · Strategy &amp; business acumen</t>
        </is>
      </c>
      <c r="DK351" s="112" t="inlineStr">
        <is>
          <t>XBRL Training, Training on the effective utilization of AI tools.</t>
        </is>
      </c>
      <c r="DL351" s="112" t="inlineStr">
        <is>
          <t>AI, GenAI &amp; Prompt Engineering; Database, SQL &amp; Data Engineering; Advanced Excel &amp; Productivity Tools</t>
        </is>
      </c>
      <c r="DM351" s="112" t="inlineStr">
        <is>
          <t>Data, SQL &amp; analytics · Strategy &amp; business acumen</t>
        </is>
      </c>
      <c r="DN351" s="112" t="n"/>
      <c r="DO351" s="139" t="inlineStr">
        <is>
          <t>No strong match from survey evidence</t>
        </is>
      </c>
      <c r="DP351" s="126" t="inlineStr">
        <is>
          <t>Neetu Rani Paul · Business Analyst — 0.31: documentation, excel, deployment, quickscrum; Vidyasagar Reddy · Business Analyst — 0.31: documentation, quickscrum, gathering, requirement</t>
        </is>
      </c>
      <c r="DQ351" s="126" t="inlineStr">
        <is>
          <t>Neha Singh · iFile, Business Analyst — 0.26</t>
        </is>
      </c>
      <c r="DR351" s="126" t="n"/>
      <c r="DS351" s="126" t="n"/>
      <c r="DT351" s="126" t="inlineStr">
        <is>
          <t>A3 deep-dive: score 2.55 · gap to B1 1 · 0.5–1.0 from B1</t>
        </is>
      </c>
      <c r="DU351"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1"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1"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1"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1"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1" s="126" t="inlineStr">
        <is>
          <t>2–4 yrs</t>
        </is>
      </c>
      <c r="EA351" s="126" t="inlineStr">
        <is>
          <t>3–5 · 2–5</t>
        </is>
      </c>
      <c r="EB351" s="126" t="inlineStr">
        <is>
          <t>Business Analyst</t>
        </is>
      </c>
      <c r="EC351" s="126" t="inlineStr">
        <is>
          <t>Regnology — regulatory reporting: Junior BA · Reg Reporting · Big Four consulting: Consultant · IRIS Vs Market Benchmark — IIBA certification pathway: ECBA · Infosys / Accenture: JL3A · L10 Senior Analyst</t>
        </is>
      </c>
      <c r="ED351" s="126" t="inlineStr">
        <is>
          <t>IIBA BABOK v3; certifications ECBA · entry → CCBA → CBAP · senior</t>
        </is>
      </c>
      <c r="EE351" s="126" t="inlineStr">
        <is>
          <t>Core 2 · Future 2 · Functional 3 · Leadership not scored</t>
        </is>
      </c>
      <c r="EF351" s="139" t="n"/>
      <c r="EG351" s="126" t="inlineStr">
        <is>
          <t>✓ HRIS: 2.7 yrs, B.E, 0 direct reports
✓ Survey: 20 of 20 questions answered
✓ KRAs: self, manager-set, quarterly
✓ Manager mapping: rating, potential, 9-box
✗ Job description: not on file</t>
        </is>
      </c>
      <c r="EH351" s="118" t="n"/>
      <c r="EI351" s="118" t="n"/>
      <c r="EJ351" s="118" t="n"/>
      <c r="EK351" s="118" t="inlineStr">
        <is>
          <t>Survey: answered · full text needed · KRAs: received · Experience: on file</t>
        </is>
      </c>
      <c r="EL351" s="141" t="n"/>
      <c r="EM351" s="142" t="n"/>
      <c r="EN351" s="142" t="n"/>
      <c r="EO351" s="142" t="n"/>
      <c r="EP351" s="142" t="n"/>
      <c r="EQ351" s="143" t="n"/>
      <c r="ER351" s="135" t="n"/>
      <c r="ES351" s="135" t="n"/>
      <c r="ET351" s="135" t="n"/>
      <c r="EU351" s="135" t="n"/>
      <c r="EV351" s="135" t="n"/>
      <c r="EW351" s="135" t="n"/>
      <c r="EX351" s="135" t="n"/>
      <c r="EY351" s="143" t="n"/>
      <c r="EZ351" s="135" t="n"/>
      <c r="FA351" s="135" t="n"/>
      <c r="FB351" s="135" t="n"/>
      <c r="FC351" s="135" t="n"/>
      <c r="FD351" s="135" t="n"/>
    </row>
    <row r="352" ht="300" customHeight="1">
      <c r="A352" s="109" t="inlineStr">
        <is>
          <t>iDEAL</t>
        </is>
      </c>
      <c r="B352" s="110" t="inlineStr">
        <is>
          <t>IRIS2136</t>
        </is>
      </c>
      <c r="C352" s="110" t="inlineStr">
        <is>
          <t>Neetu Rani Paul</t>
        </is>
      </c>
      <c r="D352" s="110" t="inlineStr">
        <is>
          <t>Technology</t>
        </is>
      </c>
      <c r="E352" s="110" t="inlineStr">
        <is>
          <t>RC-009</t>
        </is>
      </c>
      <c r="F352" s="110" t="inlineStr">
        <is>
          <t>Yuvraj Kharchane</t>
        </is>
      </c>
      <c r="G352" s="110" t="inlineStr">
        <is>
          <t>IRIS1158</t>
        </is>
      </c>
      <c r="H352" s="110" t="inlineStr">
        <is>
          <t>B2</t>
        </is>
      </c>
      <c r="I352" s="110" t="n"/>
      <c r="J352" s="110" t="n">
        <v>5.9</v>
      </c>
      <c r="K352" s="110" t="n">
        <v>3.3</v>
      </c>
      <c r="L352" s="110" t="inlineStr">
        <is>
          <t>MA</t>
        </is>
      </c>
      <c r="M352" s="110" t="n"/>
      <c r="N352" s="144" t="inlineStr">
        <is>
          <t>Business Analyst</t>
        </is>
      </c>
      <c r="O352" s="113" t="inlineStr">
        <is>
          <t>Senior Business Analyst</t>
        </is>
      </c>
      <c r="P352" s="112" t="inlineStr">
        <is>
          <t>Business Analysis</t>
        </is>
      </c>
      <c r="Q352" s="112" t="inlineStr">
        <is>
          <t>Business Analysis</t>
        </is>
      </c>
      <c r="R352" s="113" t="inlineStr">
        <is>
          <t>L3 – Professional / Associate</t>
        </is>
      </c>
      <c r="S352" s="114" t="inlineStr">
        <is>
          <t>A3</t>
        </is>
      </c>
      <c r="T352" s="151" t="inlineStr">
        <is>
          <t>Senior Associate</t>
        </is>
      </c>
      <c r="U352" s="151" t="inlineStr">
        <is>
          <t>A</t>
        </is>
      </c>
      <c r="V352" s="112" t="inlineStr">
        <is>
          <t>IC</t>
        </is>
      </c>
      <c r="W352" s="150" t="inlineStr">
        <is>
          <t>▲ Up</t>
        </is>
      </c>
      <c r="X352" s="112" t="inlineStr">
        <is>
          <t>P2</t>
        </is>
      </c>
      <c r="Y352" s="112" t="inlineStr">
        <is>
          <t>Developing</t>
        </is>
      </c>
      <c r="Z352" s="112" t="inlineStr">
        <is>
          <t>3 Apply</t>
        </is>
      </c>
      <c r="AA352" s="117" t="inlineStr">
        <is>
          <t>A3</t>
        </is>
      </c>
      <c r="AB352" s="118" t="inlineStr">
        <is>
          <t>Band A · Practitioner</t>
        </is>
      </c>
      <c r="AC352" s="118" t="inlineStr">
        <is>
          <t>Senior Associate</t>
        </is>
      </c>
      <c r="AD352" s="118" t="inlineStr">
        <is>
          <t>• Same as the model</t>
        </is>
      </c>
      <c r="AE352" s="118" t="inlineStr">
        <is>
          <t>B2</t>
        </is>
      </c>
      <c r="AF352" s="118" t="inlineStr">
        <is>
          <t>OK</t>
        </is>
      </c>
      <c r="AG352" s="118" t="inlineStr">
        <is>
          <t>No change · already below the manager</t>
        </is>
      </c>
      <c r="AH352" s="118" t="n">
        <v>4</v>
      </c>
      <c r="AI352" s="118" t="n"/>
      <c r="AJ352" s="119" t="inlineStr">
        <is>
          <t>iDEAL · Technology · Band A · Early career</t>
        </is>
      </c>
      <c r="AK352" s="120" t="n">
        <v>3</v>
      </c>
      <c r="AL352" s="121">
        <f>IFERROR(INDEX(WM_C,MATCH($AJ352,WM_KEY,0)),"")</f>
        <v>0.64</v>
      </c>
      <c r="AM352" s="122">
        <f>IF(OR(AK352="",AL352=""),"",AK352*AL352)</f>
        <v>1.92</v>
      </c>
      <c r="AN352" s="120" t="n">
        <v>3</v>
      </c>
      <c r="AO352" s="121">
        <f>IFERROR(INDEX(WM_AU,MATCH($AJ352,WM_KEY,0)),"")</f>
        <v>0.16</v>
      </c>
      <c r="AP352" s="122">
        <f>IF(OR(AN352="",AO352=""),"",AN352*AO352)</f>
        <v>0.48</v>
      </c>
      <c r="AQ352" s="120" t="n">
        <v>3</v>
      </c>
      <c r="AR352" s="121">
        <f>IFERROR(INDEX(WM_AC,MATCH($AJ352,WM_KEY,0)),"")</f>
        <v>0.04</v>
      </c>
      <c r="AS352" s="122">
        <f>IF(OR(AQ352="",AR352=""),"",AQ352*AR352)</f>
        <v>0.12</v>
      </c>
      <c r="AT352" s="120" t="n">
        <v>2</v>
      </c>
      <c r="AU352" s="121">
        <f>IFERROR(INDEX(WM_L,MATCH($AJ352,WM_KEY,0)),"")</f>
        <v>0</v>
      </c>
      <c r="AV352" s="122">
        <f>IF(OR(AT352="",AU352=""),"",AT352*AU352)</f>
        <v>0</v>
      </c>
      <c r="AW352" s="120" t="n">
        <v>4</v>
      </c>
      <c r="AX352" s="121">
        <f>IFERROR(INDEX(WM_E,MATCH($AJ352,WM_KEY,0)),"")</f>
        <v>0.1</v>
      </c>
      <c r="AY352" s="122">
        <f>IF(OR(AW352="",AX352=""),"",AW352*AX352)</f>
        <v>0.4</v>
      </c>
      <c r="AZ352" s="123" t="n">
        <v>3.5</v>
      </c>
      <c r="BA352" s="121">
        <f>IFERROR(INDEX(WM_BI,MATCH($AJ352,WM_KEY,0)),"")</f>
        <v>0.06</v>
      </c>
      <c r="BB352" s="122">
        <f>IF(OR(AZ352="",BA352=""),"",AZ352*BA352)</f>
        <v>0.21</v>
      </c>
      <c r="BC352" s="122">
        <f>IF(COUNT(AM352,AP352,AS352,AV352,AY352,BB352)&lt;6,"",SUM(AM352,AP352,AS352,AV352,AY352,BB352))</f>
        <v>3.13</v>
      </c>
      <c r="BD352" s="122" t="str">
        <f>IF(BC352="","",INDEX({"A1","A2","A3","B1","B2","B3","C1","C2","D1","D2","E1","E2"},MAX(1,MIN(12,ROUND(BC352,0)))))</f>
        <v>A3</v>
      </c>
      <c r="BE352" s="114" t="inlineStr">
        <is>
          <t>A3</t>
        </is>
      </c>
      <c r="BF352" s="124" t="inlineStr">
        <is>
          <t>The score decided the level</t>
        </is>
      </c>
      <c r="BG35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2" s="125" t="inlineStr">
        <is>
          <t>At build: Complexity 1.92 + Autonomy 0.48 + Accountability 0.12 + Leadership 0.00 + Experience 0.40 + Business impact 0.21
= 3.13 points → nearest level 3 = A3
Final level: A3 · same as the score</t>
        </is>
      </c>
      <c r="BI352" s="125" t="inlineStr">
        <is>
          <t>No rule applied: the score decides.</t>
        </is>
      </c>
      <c r="BJ352" s="125" t="inlineStr">
        <is>
          <t>—</t>
        </is>
      </c>
      <c r="BK352" s="126" t="n"/>
      <c r="BL352" s="126" t="inlineStr">
        <is>
          <t>High</t>
        </is>
      </c>
      <c r="BM352" s="126" t="n"/>
      <c r="BN352" s="125" t="inlineStr">
        <is>
          <t>Stable · moves in fewer than 5 of 30 weight tests</t>
        </is>
      </c>
      <c r="BO352" s="148" t="inlineStr">
        <is>
          <t>Rated 3 of 12
Start: 3.0 · senior practitioner title
Evidence reads like A3: Checks feasibility, gives solutions to banks, reads developer code to resolve issues, Excel mapping, deployments → matches the start
KRA: “1. Effectively manage the assigned portfolio of banks and maintain high customer satisfaction, with a target of zero critical client…”
Market: A3 = Varied and non-standard work; handles exceptions</t>
        </is>
      </c>
      <c r="BP352" s="129" t="inlineStr">
        <is>
          <t>Rated 3 of 12
Start: 3.0 · senior practitioner title
Evidence reads like A3: Decides deployment process; assesses feasibility and gives the solution to banks himself → matches the start
Market: A3 = Technical / QC / client calls on own work</t>
        </is>
      </c>
      <c r="BQ352" s="129" t="inlineStr">
        <is>
          <t>Rated 3 of 12
Start: 3.0 · senior practitioner title
Evidence reads like A3: Timely return updates and successful RBI portal submissions for banks; escalation if wrong → matches the start
KRA: “1. Effectively manage the assigned portfolio of banks and maintain high customer satisfaction, with a target of zero critical client…”
Market: A3 = A module / process, or work with client or regulatory consequences</t>
        </is>
      </c>
      <c r="BR352" s="129" t="inlineStr">
        <is>
          <t>Rated 2 of 12 — not counted: the weight is 0% at this level
Start: 2.0 · individual contributor, so influence only
Evidence reads like A2: Gives KT and handles team coordination; no standing mentoring described → matches the start
Team: 0 direct reports · IC
Market: A2 = Not scored in Band A</t>
        </is>
      </c>
      <c r="BS352" s="129" t="inlineStr">
        <is>
          <t>Rated 4 of 12
Experience: 5.9 yrs total · 2.6 before IRIS + 3.3 at IRIS = 4.2 on the experience scale
Qualification: MA · postgraduate → no change
Market: A3 roles typically have 2–5 yrs · IRIS guide 2–4</t>
        </is>
      </c>
      <c r="BT352"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352" s="124"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52" s="125"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BW352" s="125"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BX352" s="125" t="inlineStr">
        <is>
          <t>3</t>
        </is>
      </c>
      <c r="BY352" s="125" t="n"/>
      <c r="BZ352" s="125" t="inlineStr">
        <is>
          <t>Received · manager annual, quarterly, self</t>
        </is>
      </c>
      <c r="CA352" s="125" t="inlineStr">
        <is>
          <t>Talent Mapping · iDEAL</t>
        </is>
      </c>
      <c r="CB352" s="130" t="n">
        <v>20</v>
      </c>
      <c r="CC352" s="128" t="inlineStr">
        <is>
          <t>Full survey answers not in the files received · How We Grow export needed · HR</t>
        </is>
      </c>
      <c r="CD352" s="131" t="inlineStr">
        <is>
          <t>—</t>
        </is>
      </c>
      <c r="CE352" s="131" t="inlineStr">
        <is>
          <t>—</t>
        </is>
      </c>
      <c r="CF352" s="131" t="inlineStr">
        <is>
          <t>—</t>
        </is>
      </c>
      <c r="CG352" s="131" t="inlineStr">
        <is>
          <t>—</t>
        </is>
      </c>
      <c r="CH352" s="132" t="inlineStr">
        <is>
          <t>Complexity: Evidence reads like A3: Checks feasibility, gives solutions to banks, reads developer code to resolve issues, Excel mapping, deployments → matches the start
Autonomy: Evidence reads like A3: Decides deployment process; assesses feasibility and gives the solution to banks himself → matches the start
Accountability: Evidence reads like A3: Timely return updates and successful RBI portal submissions for banks; escalation if wrong → matches the start
Leadership: Evidence reads like A2: Gives KT and handles team coordination; no standing mentoring described → matches the start
Business Impact: Moved +0.5: the survey / manager mapping marks it business-critical.</t>
        </is>
      </c>
      <c r="CI352"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2" s="131" t="inlineStr">
        <is>
          <t>Self-identified: Answered · no common topic
For the next role: Answered · no common topic</t>
        </is>
      </c>
      <c r="CK352" s="128" t="inlineStr">
        <is>
          <t>Full survey answers not in the files received · How We Grow export needed · HR</t>
        </is>
      </c>
      <c r="CL352"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2"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Trusted Professional.</t>
        </is>
      </c>
      <c r="CN352" s="135" t="n"/>
      <c r="CO352" s="135" t="n">
        <v>3.5</v>
      </c>
      <c r="CP352" s="136" t="n">
        <v>3</v>
      </c>
      <c r="CQ352" s="137" t="inlineStr">
        <is>
          <t>Medium</t>
        </is>
      </c>
      <c r="CR352" s="137" t="inlineStr">
        <is>
          <t>Trusted Professional</t>
        </is>
      </c>
      <c r="CS352" s="137" t="inlineStr">
        <is>
          <t>Develop in role</t>
        </is>
      </c>
      <c r="CT352" s="137" t="n"/>
      <c r="CU352" s="137" t="inlineStr">
        <is>
          <t>Yes</t>
        </is>
      </c>
      <c r="CV352" s="137" t="n"/>
      <c r="CW352" s="137" t="n"/>
      <c r="CX352" s="137" t="inlineStr">
        <is>
          <t>Medium · critical role Yes · only this person — · successor named No</t>
        </is>
      </c>
      <c r="CY352" s="137" t="inlineStr">
        <is>
          <t>Anand Shinde · B1, iDEAL · Aroosa Ghole · B1, iDEAL · Kailash Sahu · B1, iDEAL</t>
        </is>
      </c>
      <c r="CZ352" s="137" t="inlineStr">
        <is>
          <t>Name a successor; document the key process; cross-train one person</t>
        </is>
      </c>
      <c r="DA352" s="119" t="n">
        <v>106</v>
      </c>
      <c r="DB352" s="138" t="inlineStr">
        <is>
          <t>Exceeds — ready for stretch</t>
        </is>
      </c>
      <c r="DC352" s="138" t="n">
        <v>110</v>
      </c>
      <c r="DD352" s="138" t="n">
        <v>100</v>
      </c>
      <c r="DE352" s="138" t="n">
        <v>107</v>
      </c>
      <c r="DF352" s="138" t="n"/>
      <c r="DG352" s="138" t="inlineStr">
        <is>
          <t>None — maintain and stretch</t>
        </is>
      </c>
      <c r="DH352" s="138" t="inlineStr">
        <is>
          <t>B1: 92% of profile — ready on competencies</t>
        </is>
      </c>
      <c r="DI352" s="138" t="inlineStr">
        <is>
          <t>Evidence: Survey + KRAs | Core: Ownership 3/2, Problem solving 2/2, Communication &amp; collaboration 3/2, Client &amp; quality focus 3/2, Learning agility 2/2, Integrity &amp; compliance 2/2 | Future-ready: AI literacy 2/2, Data literacy 2/2, Digital fluency 2/2, Innovation 2/2 | Functional: Requirements 3/3, Regulatory domain 3/3, Product &amp; domain 3/3, SQL &amp; data 3/3, Stakeholder mgmt 4/3, Communication 4/3</t>
        </is>
      </c>
      <c r="DJ352" s="111" t="inlineStr">
        <is>
          <t>Answered · no common topic</t>
        </is>
      </c>
      <c r="DK352" s="112" t="inlineStr">
        <is>
          <t>Training on the effective utilization of AI tools.</t>
        </is>
      </c>
      <c r="DL352" s="112" t="inlineStr">
        <is>
          <t>Process Improvement &amp; Quality Mindset; People Leadership &amp; Mentoring; Broader Ownership &amp; Cross-functional Exposure</t>
        </is>
      </c>
      <c r="DM352" s="112" t="inlineStr">
        <is>
          <t>Answered · no common topic</t>
        </is>
      </c>
      <c r="DN352" s="112" t="n"/>
      <c r="DO352" s="139" t="inlineStr">
        <is>
          <t>No strong match from survey evidence</t>
        </is>
      </c>
      <c r="DP352" s="126" t="inlineStr">
        <is>
          <t>Nidhi Kulkarni · Support Executive — 0.36: documentation, successful, quickscrum, issues; Mohin Patel · Business Analyst — 0.31: documentation, excel, deployment, quickscrum</t>
        </is>
      </c>
      <c r="DQ352" s="126" t="inlineStr">
        <is>
          <t>No close match in other businesses</t>
        </is>
      </c>
      <c r="DR352" s="126" t="n"/>
      <c r="DS352" s="126" t="n"/>
      <c r="DT352" s="126" t="inlineStr">
        <is>
          <t>A3 deep-dive: score 3.13 · gap to B1 0.41 · 0.25–0.5 from B1</t>
        </is>
      </c>
      <c r="DU352"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2"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2"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2"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2"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2" s="126" t="inlineStr">
        <is>
          <t>2–4 yrs</t>
        </is>
      </c>
      <c r="EA352" s="126" t="inlineStr">
        <is>
          <t>3–5 · 2–5</t>
        </is>
      </c>
      <c r="EB352" s="126" t="inlineStr">
        <is>
          <t>Business Analyst</t>
        </is>
      </c>
      <c r="EC352" s="126" t="inlineStr">
        <is>
          <t>Regnology — regulatory reporting: Junior BA · Reg Reporting · Big Four consulting: Consultant · IRIS Vs Market Benchmark — IIBA certification pathway: ECBA · Infosys / Accenture: JL3A · L10 Senior Analyst</t>
        </is>
      </c>
      <c r="ED352" s="126" t="inlineStr">
        <is>
          <t>IIBA BABOK v3; certifications ECBA · entry → CCBA → CBAP · senior</t>
        </is>
      </c>
      <c r="EE352" s="126" t="inlineStr">
        <is>
          <t>Core 2 · Future 2 · Functional 3 · Leadership not scored</t>
        </is>
      </c>
      <c r="EF352" s="139" t="n"/>
      <c r="EG352" s="126" t="inlineStr">
        <is>
          <t>✓ HRIS: 5.9 yrs, MA, 0 direct reports
✓ Survey: 20 of 20 questions answered
✓ KRAs: self, manager-set, quarterly
✓ Manager mapping: rating, potential, 9-box
✗ Job description: not on file</t>
        </is>
      </c>
      <c r="EH352" s="118" t="n"/>
      <c r="EI352" s="118" t="n"/>
      <c r="EJ352" s="118" t="n"/>
      <c r="EK352" s="118" t="inlineStr">
        <is>
          <t>Survey: answered · full text needed · KRAs: received · Experience: on file</t>
        </is>
      </c>
      <c r="EL352" s="141" t="n"/>
      <c r="EM352" s="142" t="n"/>
      <c r="EN352" s="142" t="n"/>
      <c r="EO352" s="142" t="n"/>
      <c r="EP352" s="142" t="n"/>
      <c r="EQ352" s="143" t="n"/>
      <c r="ER352" s="135" t="n"/>
      <c r="ES352" s="135" t="n"/>
      <c r="ET352" s="135" t="n"/>
      <c r="EU352" s="135" t="n"/>
      <c r="EV352" s="135" t="n"/>
      <c r="EW352" s="135" t="n"/>
      <c r="EX352" s="135" t="n"/>
      <c r="EY352" s="143" t="n"/>
      <c r="EZ352" s="135" t="n"/>
      <c r="FA352" s="135" t="n"/>
      <c r="FB352" s="135" t="n"/>
      <c r="FC352" s="135" t="n"/>
      <c r="FD352" s="135" t="n"/>
    </row>
    <row r="353" ht="300" customHeight="1">
      <c r="A353" s="109" t="inlineStr">
        <is>
          <t>iDEAL</t>
        </is>
      </c>
      <c r="B353" s="110" t="inlineStr">
        <is>
          <t>IRIS2142</t>
        </is>
      </c>
      <c r="C353" s="110" t="inlineStr">
        <is>
          <t>Nilam Anandrao Kadam</t>
        </is>
      </c>
      <c r="D353" s="110" t="inlineStr">
        <is>
          <t>Technology</t>
        </is>
      </c>
      <c r="E353" s="110" t="inlineStr">
        <is>
          <t>RC-009</t>
        </is>
      </c>
      <c r="F353" s="110" t="inlineStr">
        <is>
          <t>Dnyaneshwar Daund</t>
        </is>
      </c>
      <c r="G353" s="110" t="inlineStr">
        <is>
          <t>IRIS0971</t>
        </is>
      </c>
      <c r="H353" s="110" t="inlineStr">
        <is>
          <t>B2</t>
        </is>
      </c>
      <c r="I353" s="110" t="n"/>
      <c r="J353" s="110" t="n">
        <v>5.9</v>
      </c>
      <c r="K353" s="110" t="n">
        <v>3.3</v>
      </c>
      <c r="L353" s="110" t="inlineStr">
        <is>
          <t>MBA</t>
        </is>
      </c>
      <c r="M353" s="110" t="n"/>
      <c r="N353" s="144" t="inlineStr">
        <is>
          <t>Business Analyst</t>
        </is>
      </c>
      <c r="O353" s="113" t="inlineStr">
        <is>
          <t>Senior Business Analyst</t>
        </is>
      </c>
      <c r="P353" s="112" t="inlineStr">
        <is>
          <t>Business Analysis</t>
        </is>
      </c>
      <c r="Q353" s="112" t="inlineStr">
        <is>
          <t>Business Analysis</t>
        </is>
      </c>
      <c r="R353" s="113" t="inlineStr">
        <is>
          <t>L3 – Professional / Associate</t>
        </is>
      </c>
      <c r="S353" s="114" t="inlineStr">
        <is>
          <t>A3</t>
        </is>
      </c>
      <c r="T353" s="151" t="inlineStr">
        <is>
          <t>Senior Associate</t>
        </is>
      </c>
      <c r="U353" s="151" t="inlineStr">
        <is>
          <t>A</t>
        </is>
      </c>
      <c r="V353" s="112" t="inlineStr">
        <is>
          <t>IC</t>
        </is>
      </c>
      <c r="W353" s="150" t="inlineStr">
        <is>
          <t>▲ Up</t>
        </is>
      </c>
      <c r="X353" s="112" t="inlineStr">
        <is>
          <t>P2</t>
        </is>
      </c>
      <c r="Y353" s="112" t="inlineStr">
        <is>
          <t>Developing</t>
        </is>
      </c>
      <c r="Z353" s="112" t="inlineStr">
        <is>
          <t>3 Apply</t>
        </is>
      </c>
      <c r="AA353" s="117" t="inlineStr">
        <is>
          <t>A3</t>
        </is>
      </c>
      <c r="AB353" s="118" t="inlineStr">
        <is>
          <t>Band A · Practitioner</t>
        </is>
      </c>
      <c r="AC353" s="118" t="inlineStr">
        <is>
          <t>Senior Associate</t>
        </is>
      </c>
      <c r="AD353" s="118" t="inlineStr">
        <is>
          <t>• Same as the model</t>
        </is>
      </c>
      <c r="AE353" s="118" t="inlineStr">
        <is>
          <t>B2</t>
        </is>
      </c>
      <c r="AF353" s="118" t="inlineStr">
        <is>
          <t>OK</t>
        </is>
      </c>
      <c r="AG353" s="118" t="inlineStr">
        <is>
          <t>No change · already below the manager</t>
        </is>
      </c>
      <c r="AH353" s="118" t="n">
        <v>4</v>
      </c>
      <c r="AI353" s="118" t="n"/>
      <c r="AJ353" s="119" t="inlineStr">
        <is>
          <t>iDEAL · Technology · Band A · Early career</t>
        </is>
      </c>
      <c r="AK353" s="120" t="n">
        <v>3</v>
      </c>
      <c r="AL353" s="121">
        <f>IFERROR(INDEX(WM_C,MATCH($AJ353,WM_KEY,0)),"")</f>
        <v>0.64</v>
      </c>
      <c r="AM353" s="122">
        <f>IF(OR(AK353="",AL353=""),"",AK353*AL353)</f>
        <v>1.92</v>
      </c>
      <c r="AN353" s="120" t="n">
        <v>2.5</v>
      </c>
      <c r="AO353" s="121">
        <f>IFERROR(INDEX(WM_AU,MATCH($AJ353,WM_KEY,0)),"")</f>
        <v>0.16</v>
      </c>
      <c r="AP353" s="122">
        <f>IF(OR(AN353="",AO353=""),"",AN353*AO353)</f>
        <v>0.4</v>
      </c>
      <c r="AQ353" s="120" t="n">
        <v>3</v>
      </c>
      <c r="AR353" s="121">
        <f>IFERROR(INDEX(WM_AC,MATCH($AJ353,WM_KEY,0)),"")</f>
        <v>0.04</v>
      </c>
      <c r="AS353" s="122">
        <f>IF(OR(AQ353="",AR353=""),"",AQ353*AR353)</f>
        <v>0.12</v>
      </c>
      <c r="AT353" s="120" t="n">
        <v>1.5</v>
      </c>
      <c r="AU353" s="121">
        <f>IFERROR(INDEX(WM_L,MATCH($AJ353,WM_KEY,0)),"")</f>
        <v>0</v>
      </c>
      <c r="AV353" s="122">
        <f>IF(OR(AT353="",AU353=""),"",AT353*AU353)</f>
        <v>0</v>
      </c>
      <c r="AW353" s="120" t="n">
        <v>4</v>
      </c>
      <c r="AX353" s="121">
        <f>IFERROR(INDEX(WM_E,MATCH($AJ353,WM_KEY,0)),"")</f>
        <v>0.1</v>
      </c>
      <c r="AY353" s="122">
        <f>IF(OR(AW353="",AX353=""),"",AW353*AX353)</f>
        <v>0.4</v>
      </c>
      <c r="AZ353" s="123" t="n">
        <v>3.5</v>
      </c>
      <c r="BA353" s="121">
        <f>IFERROR(INDEX(WM_BI,MATCH($AJ353,WM_KEY,0)),"")</f>
        <v>0.06</v>
      </c>
      <c r="BB353" s="122">
        <f>IF(OR(AZ353="",BA353=""),"",AZ353*BA353)</f>
        <v>0.21</v>
      </c>
      <c r="BC353" s="122">
        <f>IF(COUNT(AM353,AP353,AS353,AV353,AY353,BB353)&lt;6,"",SUM(AM353,AP353,AS353,AV353,AY353,BB353))</f>
        <v>3.05</v>
      </c>
      <c r="BD353" s="122" t="str">
        <f>IF(BC353="","",INDEX({"A1","A2","A3","B1","B2","B3","C1","C2","D1","D2","E1","E2"},MAX(1,MIN(12,ROUND(BC353,0)))))</f>
        <v>A3</v>
      </c>
      <c r="BE353" s="114" t="inlineStr">
        <is>
          <t>A3</t>
        </is>
      </c>
      <c r="BF353" s="124" t="inlineStr">
        <is>
          <t>The score decided the level</t>
        </is>
      </c>
      <c r="BG35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3" s="125" t="inlineStr">
        <is>
          <t>At build: Complexity 1.92 + Autonomy 0.40 + Accountability 0.12 + Leadership 0.00 + Experience 0.40 + Business impact 0.21
= 3.05 points → nearest level 3 = A3
Final level: A3 · same as the score</t>
        </is>
      </c>
      <c r="BI353" s="125" t="inlineStr">
        <is>
          <t>No rule applied: the score decides.</t>
        </is>
      </c>
      <c r="BJ353" s="125" t="inlineStr">
        <is>
          <t>—</t>
        </is>
      </c>
      <c r="BK353" s="126" t="n"/>
      <c r="BL353" s="126" t="inlineStr">
        <is>
          <t>Medium</t>
        </is>
      </c>
      <c r="BM353" s="126" t="n"/>
      <c r="BN353" s="125" t="inlineStr">
        <is>
          <t>Stable · moves in fewer than 5 of 30 weight tests</t>
        </is>
      </c>
      <c r="BO353" s="148" t="inlineStr">
        <is>
          <t>Rated 3 of 12
Start: 3.0 · senior practitioner title
Evidence reads like A3: Manager note only: tracks, analyses and delivers EBA taxonomy changes; UAT and production deployments for banks → matches the start
KRA: “1. Effectively manage the assigned portfolio of banks and maintain high customer satisfaction, with a target of zero critical client…”
Market: A3 = Varied and non-standard work; handles exceptions</t>
        </is>
      </c>
      <c r="BP353" s="129" t="inlineStr">
        <is>
          <t>Rated 2.5 of 12 · between A2 and A3
Start: 3.0 · senior practitioner title
Evidence reads like A2: No survey; note shows query handling and follow-ups within set timelines, no stated authority → moved down 0.5
Market: A2 = Chooses own approach within standards · A3 = Technical / QC / client calls on own work</t>
        </is>
      </c>
      <c r="BQ353" s="129" t="inlineStr">
        <is>
          <t>Rated 3 of 12
Start: 3.0 · senior practitioner title
Evidence reads like A3: Note: assigned portfolio of banks, report/taxonomy updates delivered before filing dates → matches the start
KRA: “1. Effectively manage the assigned portfolio of banks and maintain high customer satisfaction, with a target of zero critical client…”
Market: A3 = A module / process, or work with client or regulatory consequences</t>
        </is>
      </c>
      <c r="BR353" s="129" t="inlineStr">
        <is>
          <t>Rated 1.5 of 12 · between A1 and A2 — not counted: the weight is 0% at this level
Start: 2.0 · individual contributor, so influence only
Evidence reads like A1: No survey answers; manager note describes no guidance of others → moved down 0.5
Team: 0 direct reports · IC
Market: A1–A2 = Not scored in Band A</t>
        </is>
      </c>
      <c r="BS353" s="129" t="inlineStr">
        <is>
          <t>Rated 4 of 12
Experience: 5.9 yrs total · 2.6 before IRIS + 3.3 at IRIS = 4.2 on the experience scale
Qualification: MBA · postgraduate → no change
Market: A3 roles typically have 2–5 yrs · IRIS guide 2–4</t>
        </is>
      </c>
      <c r="BT35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353" s="124"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53" s="125" t="inlineStr">
        <is>
          <t>On Maternity Leave</t>
        </is>
      </c>
      <c r="BW353" s="125" t="inlineStr">
        <is>
          <t>On Maternity Leave</t>
        </is>
      </c>
      <c r="BX353" s="125" t="inlineStr">
        <is>
          <t>3</t>
        </is>
      </c>
      <c r="BY353" s="125" t="n"/>
      <c r="BZ353" s="125" t="inlineStr">
        <is>
          <t>Received · manager annual, quarterly, self</t>
        </is>
      </c>
      <c r="CA353" s="125" t="inlineStr">
        <is>
          <t>Talent Mapping · iDEAL</t>
        </is>
      </c>
      <c r="CB353" s="130" t="n">
        <v>0</v>
      </c>
      <c r="CC353" s="128" t="inlineStr">
        <is>
          <t>No survey response on file</t>
        </is>
      </c>
      <c r="CD353" s="131" t="inlineStr">
        <is>
          <t>—</t>
        </is>
      </c>
      <c r="CE353" s="131" t="inlineStr">
        <is>
          <t>—</t>
        </is>
      </c>
      <c r="CF353" s="131" t="inlineStr">
        <is>
          <t>—</t>
        </is>
      </c>
      <c r="CG353" s="131" t="inlineStr">
        <is>
          <t>—</t>
        </is>
      </c>
      <c r="CH353" s="132"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assigned portfolio of banks, report/taxonomy updates delivered before filing dates → matches the start
Leadership: Evidence reads like A1: No survey answers; manager note describes no guidance of others → moved down 0.5
Business Impact: Moved +0.5: the survey / manager mapping marks it business-critical.</t>
        </is>
      </c>
      <c r="CI353"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3" s="131" t="n"/>
      <c r="CK353" s="128" t="inlineStr">
        <is>
          <t>No survey response on file</t>
        </is>
      </c>
      <c r="CL353"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3"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Trusted Professional.</t>
        </is>
      </c>
      <c r="CN353" s="135" t="n"/>
      <c r="CO353" s="135" t="n">
        <v>3.5</v>
      </c>
      <c r="CP353" s="136" t="n">
        <v>3</v>
      </c>
      <c r="CQ353" s="137" t="inlineStr">
        <is>
          <t>Medium</t>
        </is>
      </c>
      <c r="CR353" s="137" t="inlineStr">
        <is>
          <t>Trusted Professional</t>
        </is>
      </c>
      <c r="CS353" s="137" t="inlineStr">
        <is>
          <t>Develop in role</t>
        </is>
      </c>
      <c r="CT353" s="137" t="n"/>
      <c r="CU353" s="137" t="inlineStr">
        <is>
          <t>Yes</t>
        </is>
      </c>
      <c r="CV353" s="137" t="n"/>
      <c r="CW353" s="137" t="n"/>
      <c r="CX353" s="137" t="inlineStr">
        <is>
          <t>Medium · critical role Yes · only this person — · successor named No</t>
        </is>
      </c>
      <c r="CY353" s="137" t="inlineStr">
        <is>
          <t>Anand Shinde · B1, iDEAL · Aroosa Ghole · B1, iDEAL · Kailash Sahu · B1, iDEAL</t>
        </is>
      </c>
      <c r="CZ353" s="137" t="inlineStr">
        <is>
          <t>Name a successor; document the key process; cross-train one person</t>
        </is>
      </c>
      <c r="DA353" s="119" t="n">
        <v>90</v>
      </c>
      <c r="DB353" s="138" t="inlineStr">
        <is>
          <t>Meets the level</t>
        </is>
      </c>
      <c r="DC353" s="138" t="n">
        <v>92</v>
      </c>
      <c r="DD353" s="138" t="n">
        <v>62</v>
      </c>
      <c r="DE353" s="138" t="n">
        <v>100</v>
      </c>
      <c r="DF353" s="138" t="n"/>
      <c r="DG353" s="138" t="inlineStr">
        <is>
          <t>Learning agility, AI literacy, Digital fluency</t>
        </is>
      </c>
      <c r="DH353" s="138" t="inlineStr">
        <is>
          <t>B1: 79% of profile — close</t>
        </is>
      </c>
      <c r="DI353" s="138" t="inlineStr">
        <is>
          <t>Evidence: KRAs only | Core: Ownership 2/2, Problem solving 2/2, Communication &amp; collaboration 2/2, Client &amp; quality focus 2/2, Learning agility 1/2, Integrity &amp; compliance 2/2 | Future-ready: AI literacy 1/2, Data literacy 2/2, Digital fluency 1/2, Innovation 1/2 | Functional: Requirements 3/3, Regulatory domain 3/3, Product &amp; domain 3/3, SQL &amp; data 3/3, Stakeholder mgmt 3/3, Communication 3/3</t>
        </is>
      </c>
      <c r="DJ353" s="111" t="n"/>
      <c r="DK353" s="112" t="inlineStr">
        <is>
          <t>Training on the effective utilization of AI tools.</t>
        </is>
      </c>
      <c r="DL353" s="112" t="inlineStr">
        <is>
          <t>PD.BA-F: elicitation; process mapping; stories; acceptance criteria</t>
        </is>
      </c>
      <c r="DM353" s="112" t="n"/>
      <c r="DN353" s="112" t="n"/>
      <c r="DO353" s="139" t="inlineStr">
        <is>
          <t>No strong match from survey evidence</t>
        </is>
      </c>
      <c r="DP353" s="126" t="inlineStr">
        <is>
          <t>No survey text</t>
        </is>
      </c>
      <c r="DQ353" s="126" t="inlineStr">
        <is>
          <t>No survey text</t>
        </is>
      </c>
      <c r="DR353" s="126" t="n"/>
      <c r="DS353" s="126" t="n"/>
      <c r="DT353" s="126" t="inlineStr">
        <is>
          <t>A3 deep-dive: score 3.05 · gap to B1 0.52 · 0.5–1.0 from B1</t>
        </is>
      </c>
      <c r="DU353"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3"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3"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3"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3"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3" s="126" t="inlineStr">
        <is>
          <t>2–4 yrs</t>
        </is>
      </c>
      <c r="EA353" s="126" t="inlineStr">
        <is>
          <t>3–5 · 2–5</t>
        </is>
      </c>
      <c r="EB353" s="126" t="inlineStr">
        <is>
          <t>Business Analyst</t>
        </is>
      </c>
      <c r="EC353" s="126" t="inlineStr">
        <is>
          <t>Regnology — regulatory reporting: Junior BA · Reg Reporting · Big Four consulting: Consultant · IRIS Vs Market Benchmark — IIBA certification pathway: ECBA · Infosys / Accenture: JL3A · L10 Senior Analyst</t>
        </is>
      </c>
      <c r="ED353" s="126" t="inlineStr">
        <is>
          <t>IIBA BABOK v3; certifications ECBA · entry → CCBA → CBAP · senior</t>
        </is>
      </c>
      <c r="EE353" s="126" t="inlineStr">
        <is>
          <t>Core 2 · Future 2 · Functional 3 · Leadership not scored</t>
        </is>
      </c>
      <c r="EF353" s="139" t="n"/>
      <c r="EG353" s="126" t="inlineStr">
        <is>
          <t>✓ HRIS: 5.9 yrs, MBA, 0 direct reports
✗ Survey: no response
✓ KRAs: self, manager-set, quarterly
✓ Manager mapping: rating, potential, 9-box
✗ Job description: not on file</t>
        </is>
      </c>
      <c r="EH353" s="118" t="n"/>
      <c r="EI353" s="118" t="n"/>
      <c r="EJ353" s="118" t="n"/>
      <c r="EK353" s="118" t="inlineStr">
        <is>
          <t>Survey: no response · KRAs: received · Experience: on file</t>
        </is>
      </c>
      <c r="EL353" s="141" t="n"/>
      <c r="EM353" s="142" t="n"/>
      <c r="EN353" s="142" t="n"/>
      <c r="EO353" s="142" t="n"/>
      <c r="EP353" s="142" t="n"/>
      <c r="EQ353" s="143" t="n"/>
      <c r="ER353" s="135" t="n"/>
      <c r="ES353" s="135" t="n"/>
      <c r="ET353" s="135" t="n"/>
      <c r="EU353" s="135" t="n"/>
      <c r="EV353" s="135" t="n"/>
      <c r="EW353" s="135" t="n"/>
      <c r="EX353" s="135" t="n"/>
      <c r="EY353" s="143" t="n"/>
      <c r="EZ353" s="135" t="n"/>
      <c r="FA353" s="135" t="n"/>
      <c r="FB353" s="135" t="n"/>
      <c r="FC353" s="135" t="n"/>
      <c r="FD353" s="135" t="n"/>
    </row>
    <row r="354" ht="300" customHeight="1">
      <c r="A354" s="109" t="inlineStr">
        <is>
          <t>iDEAL</t>
        </is>
      </c>
      <c r="B354" s="110" t="inlineStr">
        <is>
          <t>IRIS2066</t>
        </is>
      </c>
      <c r="C354" s="110" t="inlineStr">
        <is>
          <t>Shivani Mishra</t>
        </is>
      </c>
      <c r="D354" s="110" t="inlineStr">
        <is>
          <t>Technology</t>
        </is>
      </c>
      <c r="E354" s="110" t="inlineStr">
        <is>
          <t>RC-009</t>
        </is>
      </c>
      <c r="F354" s="110" t="inlineStr">
        <is>
          <t>Yuvraj Kharchane</t>
        </is>
      </c>
      <c r="G354" s="110" t="inlineStr">
        <is>
          <t>IRIS1158</t>
        </is>
      </c>
      <c r="H354" s="110" t="inlineStr">
        <is>
          <t>B2</t>
        </is>
      </c>
      <c r="I354" s="110" t="n"/>
      <c r="J354" s="110" t="n">
        <v>7.5</v>
      </c>
      <c r="K354" s="110" t="n">
        <v>4</v>
      </c>
      <c r="L354" s="110" t="inlineStr">
        <is>
          <t>M.Com</t>
        </is>
      </c>
      <c r="M354" s="110" t="n"/>
      <c r="N354" s="144" t="inlineStr">
        <is>
          <t>Business Analyst</t>
        </is>
      </c>
      <c r="O354" s="113" t="inlineStr">
        <is>
          <t>Senior Business Analyst</t>
        </is>
      </c>
      <c r="P354" s="112" t="inlineStr">
        <is>
          <t>Business Analysis</t>
        </is>
      </c>
      <c r="Q354" s="112" t="inlineStr">
        <is>
          <t>Business Analysis</t>
        </is>
      </c>
      <c r="R354" s="113" t="inlineStr">
        <is>
          <t>L3 – Professional / Associate</t>
        </is>
      </c>
      <c r="S354" s="114" t="inlineStr">
        <is>
          <t>A3</t>
        </is>
      </c>
      <c r="T354" s="151" t="inlineStr">
        <is>
          <t>Senior Associate</t>
        </is>
      </c>
      <c r="U354" s="151" t="inlineStr">
        <is>
          <t>A</t>
        </is>
      </c>
      <c r="V354" s="112" t="inlineStr">
        <is>
          <t>IC</t>
        </is>
      </c>
      <c r="W354" s="150" t="inlineStr">
        <is>
          <t>▲ Up</t>
        </is>
      </c>
      <c r="X354" s="112" t="inlineStr">
        <is>
          <t>P2</t>
        </is>
      </c>
      <c r="Y354" s="112" t="inlineStr">
        <is>
          <t>Developing</t>
        </is>
      </c>
      <c r="Z354" s="112" t="inlineStr">
        <is>
          <t>3 Apply</t>
        </is>
      </c>
      <c r="AA354" s="117" t="inlineStr">
        <is>
          <t>A3</t>
        </is>
      </c>
      <c r="AB354" s="118" t="inlineStr">
        <is>
          <t>Band A · Practitioner</t>
        </is>
      </c>
      <c r="AC354" s="118" t="inlineStr">
        <is>
          <t>Senior Associate</t>
        </is>
      </c>
      <c r="AD354" s="118" t="inlineStr">
        <is>
          <t>• Same as the model</t>
        </is>
      </c>
      <c r="AE354" s="118" t="inlineStr">
        <is>
          <t>B2</t>
        </is>
      </c>
      <c r="AF354" s="118" t="inlineStr">
        <is>
          <t>OK</t>
        </is>
      </c>
      <c r="AG354" s="118" t="inlineStr">
        <is>
          <t>No change · already below the manager</t>
        </is>
      </c>
      <c r="AH354" s="118" t="n">
        <v>4</v>
      </c>
      <c r="AI354" s="118" t="n"/>
      <c r="AJ354" s="119" t="inlineStr">
        <is>
          <t>iDEAL · Technology · Band A · Early career</t>
        </is>
      </c>
      <c r="AK354" s="120" t="n">
        <v>3</v>
      </c>
      <c r="AL354" s="121">
        <f>IFERROR(INDEX(WM_C,MATCH($AJ354,WM_KEY,0)),"")</f>
        <v>0.64</v>
      </c>
      <c r="AM354" s="122">
        <f>IF(OR(AK354="",AL354=""),"",AK354*AL354)</f>
        <v>1.92</v>
      </c>
      <c r="AN354" s="120" t="n">
        <v>2.5</v>
      </c>
      <c r="AO354" s="121">
        <f>IFERROR(INDEX(WM_AU,MATCH($AJ354,WM_KEY,0)),"")</f>
        <v>0.16</v>
      </c>
      <c r="AP354" s="122">
        <f>IF(OR(AN354="",AO354=""),"",AN354*AO354)</f>
        <v>0.4</v>
      </c>
      <c r="AQ354" s="120" t="n">
        <v>3</v>
      </c>
      <c r="AR354" s="121">
        <f>IFERROR(INDEX(WM_AC,MATCH($AJ354,WM_KEY,0)),"")</f>
        <v>0.04</v>
      </c>
      <c r="AS354" s="122">
        <f>IF(OR(AQ354="",AR354=""),"",AQ354*AR354)</f>
        <v>0.12</v>
      </c>
      <c r="AT354" s="120" t="n">
        <v>1.5</v>
      </c>
      <c r="AU354" s="121">
        <f>IFERROR(INDEX(WM_L,MATCH($AJ354,WM_KEY,0)),"")</f>
        <v>0</v>
      </c>
      <c r="AV354" s="122">
        <f>IF(OR(AT354="",AU354=""),"",AT354*AU354)</f>
        <v>0</v>
      </c>
      <c r="AW354" s="120" t="n">
        <v>5</v>
      </c>
      <c r="AX354" s="121">
        <f>IFERROR(INDEX(WM_E,MATCH($AJ354,WM_KEY,0)),"")</f>
        <v>0.1</v>
      </c>
      <c r="AY354" s="122">
        <f>IF(OR(AW354="",AX354=""),"",AW354*AX354)</f>
        <v>0.5</v>
      </c>
      <c r="AZ354" s="123" t="n">
        <v>3.5</v>
      </c>
      <c r="BA354" s="121">
        <f>IFERROR(INDEX(WM_BI,MATCH($AJ354,WM_KEY,0)),"")</f>
        <v>0.06</v>
      </c>
      <c r="BB354" s="122">
        <f>IF(OR(AZ354="",BA354=""),"",AZ354*BA354)</f>
        <v>0.21</v>
      </c>
      <c r="BC354" s="122">
        <f>IF(COUNT(AM354,AP354,AS354,AV354,AY354,BB354)&lt;6,"",SUM(AM354,AP354,AS354,AV354,AY354,BB354))</f>
        <v>3.15</v>
      </c>
      <c r="BD354" s="122" t="str">
        <f>IF(BC354="","",INDEX({"A1","A2","A3","B1","B2","B3","C1","C2","D1","D2","E1","E2"},MAX(1,MIN(12,ROUND(BC354,0)))))</f>
        <v>A3</v>
      </c>
      <c r="BE354" s="114" t="inlineStr">
        <is>
          <t>A3</t>
        </is>
      </c>
      <c r="BF354" s="124" t="inlineStr">
        <is>
          <t>The score decided the level</t>
        </is>
      </c>
      <c r="BG35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4" s="125" t="inlineStr">
        <is>
          <t>At build: Complexity 1.92 + Autonomy 0.40 + Accountability 0.12 + Leadership 0.00 + Experience 0.50 + Business impact 0.21
= 3.15 points → nearest level 3 = A3
Final level: A3 · same as the score</t>
        </is>
      </c>
      <c r="BI354" s="125" t="inlineStr">
        <is>
          <t>No rule applied: the score decides.</t>
        </is>
      </c>
      <c r="BJ354" s="125" t="inlineStr">
        <is>
          <t>—</t>
        </is>
      </c>
      <c r="BK354" s="126" t="n"/>
      <c r="BL354" s="126" t="inlineStr">
        <is>
          <t>Medium</t>
        </is>
      </c>
      <c r="BM354" s="126" t="inlineStr">
        <is>
          <t>• 7.5 yrs of experience in a role that reads as Band A work — a career-path question for the manager: can the role be widened · Specialist, B1 or is it correctly sized?</t>
        </is>
      </c>
      <c r="BN354" s="125" t="inlineStr">
        <is>
          <t>Stable · moves in fewer than 5 of 30 weight tests</t>
        </is>
      </c>
      <c r="BO354" s="148" t="inlineStr">
        <is>
          <t>Rated 3 of 12
Start: 3.0 · senior practitioner title
Evidence reads like A3: Manager note only: tracks, analyses and delivers EBA taxonomy changes; UAT and production deployments for banks → matches the start
KRA: “1. Effectively manage the assigned portfolio of banks and maintain high customer satisfaction, with a target of zero critical client…”
Market: A3 = Varied and non-standard work; handles exceptions</t>
        </is>
      </c>
      <c r="BP354" s="129" t="inlineStr">
        <is>
          <t>Rated 2.5 of 12 · between A2 and A3
Start: 3.0 · senior practitioner title
Evidence reads like A2: No survey; note shows query handling and follow-ups within set timelines, no stated authority → moved down 0.5
Market: A2 = Chooses own approach within standards · A3 = Technical / QC / client calls on own work</t>
        </is>
      </c>
      <c r="BQ354" s="129" t="inlineStr">
        <is>
          <t>Rated 3 of 12
Start: 3.0 · senior practitioner title
Evidence reads like A3: Note: assigned portfolio of banks, report/taxonomy updates delivered before filing dates → matches the start
KRA: “1. Effectively manage the assigned portfolio of banks and maintain high customer satisfaction, with a target of zero critical client…”
Market: A3 = A module / process, or work with client or regulatory consequences</t>
        </is>
      </c>
      <c r="BR354" s="129" t="inlineStr">
        <is>
          <t>Rated 1.5 of 12 · between A1 and A2 — not counted: the weight is 0% at this level
Start: 2.0 · individual contributor, so influence only
Evidence reads like A1: No survey answers; manager note describes no guidance of others → moved down 0.5
Team: 0 direct reports · IC
Market: A1–A2 = Not scored in Band A</t>
        </is>
      </c>
      <c r="BS354" s="129" t="inlineStr">
        <is>
          <t>Rated 5 of 12
Experience: 7.5 yrs total · 3.5 before IRIS + 4.0 at IRIS = 5.0 on the experience scale
Qualification: M.Com · postgraduate → no change
Market: A3 roles typically have 2–5 yrs · IRIS guide 2–4</t>
        </is>
      </c>
      <c r="BT354"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354" s="124"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54" s="125" t="inlineStr">
        <is>
          <t>On Maternity Leave</t>
        </is>
      </c>
      <c r="BW354" s="125" t="inlineStr">
        <is>
          <t>On Maternity Leave</t>
        </is>
      </c>
      <c r="BX354" s="125" t="inlineStr">
        <is>
          <t>3</t>
        </is>
      </c>
      <c r="BY354" s="125" t="n"/>
      <c r="BZ354" s="125" t="inlineStr">
        <is>
          <t>Received · manager annual, quarterly, self</t>
        </is>
      </c>
      <c r="CA354" s="125" t="inlineStr">
        <is>
          <t>Talent Mapping · iDEAL</t>
        </is>
      </c>
      <c r="CB354" s="130" t="n">
        <v>0</v>
      </c>
      <c r="CC354" s="128" t="inlineStr">
        <is>
          <t>No survey response on file</t>
        </is>
      </c>
      <c r="CD354" s="131" t="inlineStr">
        <is>
          <t>—</t>
        </is>
      </c>
      <c r="CE354" s="131" t="inlineStr">
        <is>
          <t>—</t>
        </is>
      </c>
      <c r="CF354" s="131" t="inlineStr">
        <is>
          <t>—</t>
        </is>
      </c>
      <c r="CG354" s="131" t="inlineStr">
        <is>
          <t>—</t>
        </is>
      </c>
      <c r="CH354" s="132"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assigned portfolio of banks, report/taxonomy updates delivered before filing dates → matches the start
Leadership: Evidence reads like A1: No survey answers; manager note describes no guidance of others → moved down 0.5
Business Impact: Moved +0.5: the survey / manager mapping marks it business-critical.</t>
        </is>
      </c>
      <c r="CI354"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4" s="131" t="n"/>
      <c r="CK354" s="128" t="inlineStr">
        <is>
          <t>No survey response on file</t>
        </is>
      </c>
      <c r="CL354"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4"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Trusted Professional.</t>
        </is>
      </c>
      <c r="CN354" s="135" t="n"/>
      <c r="CO354" s="135" t="n">
        <v>3.5</v>
      </c>
      <c r="CP354" s="136" t="n">
        <v>3</v>
      </c>
      <c r="CQ354" s="137" t="inlineStr">
        <is>
          <t>Medium</t>
        </is>
      </c>
      <c r="CR354" s="137" t="inlineStr">
        <is>
          <t>Trusted Professional</t>
        </is>
      </c>
      <c r="CS354" s="137" t="inlineStr">
        <is>
          <t>Develop in role</t>
        </is>
      </c>
      <c r="CT354" s="137" t="n"/>
      <c r="CU354" s="137" t="inlineStr">
        <is>
          <t>Yes</t>
        </is>
      </c>
      <c r="CV354" s="137" t="n"/>
      <c r="CW354" s="137" t="n"/>
      <c r="CX354" s="137" t="inlineStr">
        <is>
          <t>Medium · critical role Yes · only this person — · successor named No</t>
        </is>
      </c>
      <c r="CY354" s="137" t="inlineStr">
        <is>
          <t>Anand Shinde · B1, iDEAL · Aroosa Ghole · B1, iDEAL · Kailash Sahu · B1, iDEAL</t>
        </is>
      </c>
      <c r="CZ354" s="137" t="inlineStr">
        <is>
          <t>Name a successor; document the key process; cross-train one person</t>
        </is>
      </c>
      <c r="DA354" s="119" t="n">
        <v>90</v>
      </c>
      <c r="DB354" s="138" t="inlineStr">
        <is>
          <t>Meets the level</t>
        </is>
      </c>
      <c r="DC354" s="138" t="n">
        <v>92</v>
      </c>
      <c r="DD354" s="138" t="n">
        <v>62</v>
      </c>
      <c r="DE354" s="138" t="n">
        <v>100</v>
      </c>
      <c r="DF354" s="138" t="n"/>
      <c r="DG354" s="138" t="inlineStr">
        <is>
          <t>Learning agility, AI literacy, Digital fluency</t>
        </is>
      </c>
      <c r="DH354" s="138" t="inlineStr">
        <is>
          <t>B1: 79% of profile — close</t>
        </is>
      </c>
      <c r="DI354" s="138" t="inlineStr">
        <is>
          <t>Evidence: KRAs only | Core: Ownership 2/2, Problem solving 2/2, Communication &amp; collaboration 2/2, Client &amp; quality focus 2/2, Learning agility 1/2, Integrity &amp; compliance 2/2 | Future-ready: AI literacy 1/2, Data literacy 2/2, Digital fluency 1/2, Innovation 1/2 | Functional: Requirements 3/3, Regulatory domain 3/3, Product &amp; domain 3/3, SQL &amp; data 3/3, Stakeholder mgmt 3/3, Communication 3/3</t>
        </is>
      </c>
      <c r="DJ354" s="111" t="n"/>
      <c r="DK354" s="112" t="inlineStr">
        <is>
          <t>Training on the effective utilization of AI tools.</t>
        </is>
      </c>
      <c r="DL354" s="112" t="inlineStr">
        <is>
          <t>PD.BA-F: elicitation; process mapping; stories; acceptance criteria</t>
        </is>
      </c>
      <c r="DM354" s="112" t="n"/>
      <c r="DN354" s="112" t="n"/>
      <c r="DO354" s="139" t="inlineStr">
        <is>
          <t>No strong match from survey evidence</t>
        </is>
      </c>
      <c r="DP354" s="126" t="inlineStr">
        <is>
          <t>No survey text</t>
        </is>
      </c>
      <c r="DQ354" s="126" t="inlineStr">
        <is>
          <t>No survey text</t>
        </is>
      </c>
      <c r="DR354" s="126" t="n"/>
      <c r="DS354" s="126" t="n"/>
      <c r="DT354" s="126" t="inlineStr">
        <is>
          <t>A3 deep-dive: score 3.15 · gap to B1 0.42 · 0.25–0.5 from B1</t>
        </is>
      </c>
      <c r="DU354"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4"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4"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4"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4"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4" s="126" t="inlineStr">
        <is>
          <t>2–4 yrs</t>
        </is>
      </c>
      <c r="EA354" s="126" t="inlineStr">
        <is>
          <t>3–5 · 2–5</t>
        </is>
      </c>
      <c r="EB354" s="126" t="inlineStr">
        <is>
          <t>Business Analyst</t>
        </is>
      </c>
      <c r="EC354" s="126" t="inlineStr">
        <is>
          <t>Regnology — regulatory reporting: Junior BA · Reg Reporting · Big Four consulting: Consultant · IRIS Vs Market Benchmark — IIBA certification pathway: ECBA · Infosys / Accenture: JL3A · L10 Senior Analyst</t>
        </is>
      </c>
      <c r="ED354" s="126" t="inlineStr">
        <is>
          <t>IIBA BABOK v3; certifications ECBA · entry → CCBA → CBAP · senior</t>
        </is>
      </c>
      <c r="EE354" s="126" t="inlineStr">
        <is>
          <t>Core 2 · Future 2 · Functional 3 · Leadership not scored</t>
        </is>
      </c>
      <c r="EF354" s="139" t="n"/>
      <c r="EG354" s="126" t="inlineStr">
        <is>
          <t>✓ HRIS: 7.5 yrs, M.Com, 0 direct reports
✗ Survey: no response
✓ KRAs: self, manager-set, quarterly
✓ Manager mapping: rating, potential, 9-box
✗ Job description: not on file</t>
        </is>
      </c>
      <c r="EH354" s="118" t="n"/>
      <c r="EI354" s="118" t="n"/>
      <c r="EJ354" s="118" t="n"/>
      <c r="EK354" s="118" t="inlineStr">
        <is>
          <t>Survey: no response · KRAs: received · Experience: on file</t>
        </is>
      </c>
      <c r="EL354" s="141" t="n"/>
      <c r="EM354" s="142" t="n"/>
      <c r="EN354" s="142" t="n"/>
      <c r="EO354" s="142" t="n"/>
      <c r="EP354" s="142" t="n"/>
      <c r="EQ354" s="143" t="n"/>
      <c r="ER354" s="135" t="n"/>
      <c r="ES354" s="135" t="n"/>
      <c r="ET354" s="135" t="n"/>
      <c r="EU354" s="135" t="n"/>
      <c r="EV354" s="135" t="n"/>
      <c r="EW354" s="135" t="n"/>
      <c r="EX354" s="135" t="n"/>
      <c r="EY354" s="143" t="n"/>
      <c r="EZ354" s="135" t="n"/>
      <c r="FA354" s="135" t="n"/>
      <c r="FB354" s="135" t="n"/>
      <c r="FC354" s="135" t="n"/>
      <c r="FD354" s="135" t="n"/>
    </row>
    <row r="355" ht="300" customHeight="1">
      <c r="A355" s="109" t="inlineStr">
        <is>
          <t>iDEAL</t>
        </is>
      </c>
      <c r="B355" s="110" t="inlineStr">
        <is>
          <t>IRIS2067</t>
        </is>
      </c>
      <c r="C355" s="110" t="inlineStr">
        <is>
          <t>Silky Agarwal</t>
        </is>
      </c>
      <c r="D355" s="110" t="inlineStr">
        <is>
          <t>Technology</t>
        </is>
      </c>
      <c r="E355" s="110" t="inlineStr">
        <is>
          <t>RC-009</t>
        </is>
      </c>
      <c r="F355" s="110" t="inlineStr">
        <is>
          <t>Dnyaneshwar Daund</t>
        </is>
      </c>
      <c r="G355" s="110" t="inlineStr">
        <is>
          <t>IRIS0971</t>
        </is>
      </c>
      <c r="H355" s="110" t="inlineStr">
        <is>
          <t>B2</t>
        </is>
      </c>
      <c r="I355" s="110" t="n"/>
      <c r="J355" s="110" t="n">
        <v>4.3</v>
      </c>
      <c r="K355" s="110" t="n">
        <v>4</v>
      </c>
      <c r="L355" s="110" t="inlineStr">
        <is>
          <t>MBA</t>
        </is>
      </c>
      <c r="M355" s="110" t="n"/>
      <c r="N355" s="144" t="inlineStr">
        <is>
          <t>Business Analyst</t>
        </is>
      </c>
      <c r="O355" s="113" t="inlineStr">
        <is>
          <t>Senior Business Analyst</t>
        </is>
      </c>
      <c r="P355" s="112" t="inlineStr">
        <is>
          <t>Business Analysis</t>
        </is>
      </c>
      <c r="Q355" s="112" t="inlineStr">
        <is>
          <t>Business Analysis</t>
        </is>
      </c>
      <c r="R355" s="113" t="inlineStr">
        <is>
          <t>L3 – Professional / Associate</t>
        </is>
      </c>
      <c r="S355" s="114" t="inlineStr">
        <is>
          <t>A3</t>
        </is>
      </c>
      <c r="T355" s="151" t="inlineStr">
        <is>
          <t>Senior Associate</t>
        </is>
      </c>
      <c r="U355" s="151" t="inlineStr">
        <is>
          <t>A</t>
        </is>
      </c>
      <c r="V355" s="112" t="inlineStr">
        <is>
          <t>IC</t>
        </is>
      </c>
      <c r="W355" s="150" t="inlineStr">
        <is>
          <t>▲ Up</t>
        </is>
      </c>
      <c r="X355" s="112" t="inlineStr">
        <is>
          <t>P2</t>
        </is>
      </c>
      <c r="Y355" s="112" t="inlineStr">
        <is>
          <t>Developing</t>
        </is>
      </c>
      <c r="Z355" s="112" t="inlineStr">
        <is>
          <t>3 Apply</t>
        </is>
      </c>
      <c r="AA355" s="117" t="inlineStr">
        <is>
          <t>A3</t>
        </is>
      </c>
      <c r="AB355" s="118" t="inlineStr">
        <is>
          <t>Band A · Practitioner</t>
        </is>
      </c>
      <c r="AC355" s="118" t="inlineStr">
        <is>
          <t>Senior Associate</t>
        </is>
      </c>
      <c r="AD355" s="118" t="inlineStr">
        <is>
          <t>• Same as the model</t>
        </is>
      </c>
      <c r="AE355" s="118" t="inlineStr">
        <is>
          <t>B2</t>
        </is>
      </c>
      <c r="AF355" s="118" t="inlineStr">
        <is>
          <t>OK</t>
        </is>
      </c>
      <c r="AG355" s="118" t="inlineStr">
        <is>
          <t>No change · already below the manager</t>
        </is>
      </c>
      <c r="AH355" s="118" t="n">
        <v>4</v>
      </c>
      <c r="AI355" s="118" t="n"/>
      <c r="AJ355" s="119" t="inlineStr">
        <is>
          <t>iDEAL · Technology · Band A · Early career</t>
        </is>
      </c>
      <c r="AK355" s="120" t="n">
        <v>3</v>
      </c>
      <c r="AL355" s="121">
        <f>IFERROR(INDEX(WM_C,MATCH($AJ355,WM_KEY,0)),"")</f>
        <v>0.64</v>
      </c>
      <c r="AM355" s="122">
        <f>IF(OR(AK355="",AL355=""),"",AK355*AL355)</f>
        <v>1.92</v>
      </c>
      <c r="AN355" s="120" t="n">
        <v>3</v>
      </c>
      <c r="AO355" s="121">
        <f>IFERROR(INDEX(WM_AU,MATCH($AJ355,WM_KEY,0)),"")</f>
        <v>0.16</v>
      </c>
      <c r="AP355" s="122">
        <f>IF(OR(AN355="",AO355=""),"",AN355*AO355)</f>
        <v>0.48</v>
      </c>
      <c r="AQ355" s="120" t="n">
        <v>3</v>
      </c>
      <c r="AR355" s="121">
        <f>IFERROR(INDEX(WM_AC,MATCH($AJ355,WM_KEY,0)),"")</f>
        <v>0.04</v>
      </c>
      <c r="AS355" s="122">
        <f>IF(OR(AQ355="",AR355=""),"",AQ355*AR355)</f>
        <v>0.12</v>
      </c>
      <c r="AT355" s="120" t="n">
        <v>2</v>
      </c>
      <c r="AU355" s="121">
        <f>IFERROR(INDEX(WM_L,MATCH($AJ355,WM_KEY,0)),"")</f>
        <v>0</v>
      </c>
      <c r="AV355" s="122">
        <f>IF(OR(AT355="",AU355=""),"",AT355*AU355)</f>
        <v>0</v>
      </c>
      <c r="AW355" s="120" t="n">
        <v>3.5</v>
      </c>
      <c r="AX355" s="121">
        <f>IFERROR(INDEX(WM_E,MATCH($AJ355,WM_KEY,0)),"")</f>
        <v>0.1</v>
      </c>
      <c r="AY355" s="122">
        <f>IF(OR(AW355="",AX355=""),"",AW355*AX355)</f>
        <v>0.35</v>
      </c>
      <c r="AZ355" s="123" t="n">
        <v>3.5</v>
      </c>
      <c r="BA355" s="121">
        <f>IFERROR(INDEX(WM_BI,MATCH($AJ355,WM_KEY,0)),"")</f>
        <v>0.06</v>
      </c>
      <c r="BB355" s="122">
        <f>IF(OR(AZ355="",BA355=""),"",AZ355*BA355)</f>
        <v>0.21</v>
      </c>
      <c r="BC355" s="122">
        <f>IF(COUNT(AM355,AP355,AS355,AV355,AY355,BB355)&lt;6,"",SUM(AM355,AP355,AS355,AV355,AY355,BB355))</f>
        <v>3.08</v>
      </c>
      <c r="BD355" s="122" t="str">
        <f>IF(BC355="","",INDEX({"A1","A2","A3","B1","B2","B3","C1","C2","D1","D2","E1","E2"},MAX(1,MIN(12,ROUND(BC355,0)))))</f>
        <v>A3</v>
      </c>
      <c r="BE355" s="114" t="inlineStr">
        <is>
          <t>A3</t>
        </is>
      </c>
      <c r="BF355" s="124" t="inlineStr">
        <is>
          <t>The score decided the level</t>
        </is>
      </c>
      <c r="BG35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5" s="125" t="inlineStr">
        <is>
          <t>At build: Complexity 1.92 + Autonomy 0.48 + Accountability 0.12 + Leadership 0.00 + Experience 0.35 + Business impact 0.21
= 3.08 points → nearest level 3 = A3
Final level: A3 · same as the score</t>
        </is>
      </c>
      <c r="BI355" s="125" t="inlineStr">
        <is>
          <t>No rule applied: the score decides.</t>
        </is>
      </c>
      <c r="BJ355" s="125" t="inlineStr">
        <is>
          <t>—</t>
        </is>
      </c>
      <c r="BK355" s="126" t="n"/>
      <c r="BL355" s="126" t="inlineStr">
        <is>
          <t>Low</t>
        </is>
      </c>
      <c r="BM355" s="126" t="inlineStr">
        <is>
          <t>• Survey answers are generic or do not match the role — not used as evidence; manager input needed</t>
        </is>
      </c>
      <c r="BN355" s="125" t="inlineStr">
        <is>
          <t>Stable · moves in fewer than 5 of 30 weight tests</t>
        </is>
      </c>
      <c r="BO355" s="148" t="inlineStr">
        <is>
          <t>Rated 3 of 12
Start: 3.0 · senior practitioner title
Evidence: rated like 12 colleagues in the same role and department · own answers too general to rate → no change
KRA: “1. Effectively manage the assigned portfolio of banks and maintain high customer satisfaction, with a target of zero critical client…”
Market: A3 = Varied and non-standard work; handles exceptions</t>
        </is>
      </c>
      <c r="BP355" s="129" t="inlineStr">
        <is>
          <t>Rated 3 of 12
Start: 3.0 · senior practitioner title
Evidence: rated like 12 colleagues in the same role and department · own answers too general to rate → no change
Market: A3 = Technical / QC / client calls on own work</t>
        </is>
      </c>
      <c r="BQ355" s="129" t="inlineStr">
        <is>
          <t>Rated 3 of 12
Start: 3.0 · senior practitioner title
Evidence: rated like 12 colleagues in the same role and department · own answers too general to rate → no change
KRA: “1. Effectively manage the assigned portfolio of banks and maintain high customer satisfaction, with a target of zero critical client…”
Market: A3 = A module / process, or work with client or regulatory consequences</t>
        </is>
      </c>
      <c r="BR355" s="129" t="inlineStr">
        <is>
          <t>Rated 2 of 12 — not counted: the weight is 0% at this level
Start: 2.0 · individual contributor, so influence only
Evidence: rated like 12 colleagues in the same role and department · own answers too general to rate → no change
Team: 0 direct reports · IC
Market: A2 = Not scored in Band A</t>
        </is>
      </c>
      <c r="BS355" s="129" t="inlineStr">
        <is>
          <t>Rated 3.5 of 12 · between A3 and B1
Experience: 4.3 yrs total · 0.3 before IRIS + 4.0 at IRIS = 3.5 on the experience scale
Qualification: MBA · postgraduate → no change
Market: A3 roles typically have 2–5 yrs · IRIS guide 2–4</t>
        </is>
      </c>
      <c r="BT355"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355" s="124"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55" s="125"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BW355" s="125"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BX355" s="125" t="inlineStr">
        <is>
          <t>3</t>
        </is>
      </c>
      <c r="BY355" s="125" t="n"/>
      <c r="BZ355" s="125" t="inlineStr">
        <is>
          <t>Received · manager annual, quarterly, self</t>
        </is>
      </c>
      <c r="CA355" s="125" t="inlineStr">
        <is>
          <t>Talent Mapping · iDEAL</t>
        </is>
      </c>
      <c r="CB355" s="130" t="n">
        <v>20</v>
      </c>
      <c r="CC355" s="128" t="inlineStr">
        <is>
          <t>Full survey answers not in the files received · How We Grow export needed · HR</t>
        </is>
      </c>
      <c r="CD355" s="131" t="inlineStr">
        <is>
          <t>—</t>
        </is>
      </c>
      <c r="CE355" s="131" t="inlineStr">
        <is>
          <t>—</t>
        </is>
      </c>
      <c r="CF355" s="131" t="inlineStr">
        <is>
          <t>—</t>
        </is>
      </c>
      <c r="CG355" s="131" t="inlineStr">
        <is>
          <t>—</t>
        </is>
      </c>
      <c r="CH355" s="132" t="inlineStr">
        <is>
          <t>Business Impact: Moved +0.5: the survey / manager mapping marks it business-critical.</t>
        </is>
      </c>
      <c r="CI355"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5" s="131" t="inlineStr">
        <is>
          <t>Self-identified: Leadership &amp; people management · Project / programme management · Domain, regulatory &amp; XBRL · Client, sales &amp; stakeholders · Strategy &amp; business acumen · Broader exposure &amp; ownership
For the next role: Leadership &amp; people management · Project / programme management · Domain, regulatory &amp; XBRL · Client, sales &amp; stakeholders · Strategy &amp; business acumen · Broader exposure &amp; ownership</t>
        </is>
      </c>
      <c r="CK355" s="128" t="inlineStr">
        <is>
          <t>Full survey answers not in the files received · How We Grow export needed · HR</t>
        </is>
      </c>
      <c r="CL355"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5"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Emerging Talent.</t>
        </is>
      </c>
      <c r="CN355" s="135" t="n"/>
      <c r="CO355" s="135" t="n">
        <v>3.5</v>
      </c>
      <c r="CP355" s="136" t="n">
        <v>3</v>
      </c>
      <c r="CQ355" s="137" t="inlineStr">
        <is>
          <t>Medium</t>
        </is>
      </c>
      <c r="CR355" s="137" t="inlineStr">
        <is>
          <t>Emerging Talent</t>
        </is>
      </c>
      <c r="CS355" s="137" t="inlineStr">
        <is>
          <t>Develop in role</t>
        </is>
      </c>
      <c r="CT355" s="137" t="n"/>
      <c r="CU355" s="137" t="inlineStr">
        <is>
          <t>Yes</t>
        </is>
      </c>
      <c r="CV355" s="137" t="n"/>
      <c r="CW355" s="137" t="n"/>
      <c r="CX355" s="137" t="inlineStr">
        <is>
          <t>Medium · critical role Yes · only this person — · successor named No</t>
        </is>
      </c>
      <c r="CY355" s="137" t="inlineStr">
        <is>
          <t>Anand Shinde · B1, iDEAL · Aroosa Ghole · B1, iDEAL · Kailash Sahu · B1, iDEAL</t>
        </is>
      </c>
      <c r="CZ355" s="137" t="inlineStr">
        <is>
          <t>Name a successor; document the key process; cross-train one person</t>
        </is>
      </c>
      <c r="DA355" s="119" t="n">
        <v>111</v>
      </c>
      <c r="DB355" s="138" t="inlineStr">
        <is>
          <t>Exceeds — ready for stretch</t>
        </is>
      </c>
      <c r="DC355" s="138" t="n">
        <v>105</v>
      </c>
      <c r="DD355" s="138" t="n">
        <v>105</v>
      </c>
      <c r="DE355" s="138" t="n">
        <v>117</v>
      </c>
      <c r="DF355" s="138" t="n"/>
      <c r="DG355" s="138" t="inlineStr">
        <is>
          <t>Learning agility</t>
        </is>
      </c>
      <c r="DH355" s="138" t="inlineStr">
        <is>
          <t>B1: 98% of profile — ready on competencies</t>
        </is>
      </c>
      <c r="DI355" s="138" t="inlineStr">
        <is>
          <t>Evidence: Survey + KRAs | Core: Ownership 3/2, Problem solving 3/2, Communication &amp; collaboration 3/2, Client &amp; quality focus 3/2, Learning agility 1/2, Integrity &amp; compliance 2/2 | Future-ready: AI literacy 2/2, Data literacy 3/2, Digital fluency 2/2, Innovation 2/2 | Functional: Requirements 4/3, Regulatory domain 4/3, Product &amp; domain 4/3, SQL &amp; data 3/3, Stakeholder mgmt 4/3, Communication 4/3</t>
        </is>
      </c>
      <c r="DJ355" s="111" t="inlineStr">
        <is>
          <t>Leadership &amp; people management · Project / programme management · Domain, regulatory &amp; XBRL · Client, sales &amp; stakeholders · Strategy &amp; business acumen · Broader exposure &amp; ownership</t>
        </is>
      </c>
      <c r="DK355" s="112" t="inlineStr">
        <is>
          <t>Training on the effective utilization of AI tools.</t>
        </is>
      </c>
      <c r="DL355" s="112" t="inlineStr">
        <is>
          <t>Regulatory &amp; BFSI Domain; Stakeholder &amp; Client Management; Broader Ownership &amp; Cross-functional Exposure</t>
        </is>
      </c>
      <c r="DM355" s="112" t="inlineStr">
        <is>
          <t>Leadership &amp; people management · Project / programme management · Domain, regulatory &amp; XBRL · Client, sales &amp; stakeholders · Strategy &amp; business acumen · Broader exposure &amp; ownership</t>
        </is>
      </c>
      <c r="DN355" s="112" t="n"/>
      <c r="DO355" s="139" t="inlineStr">
        <is>
          <t>Customer Success &amp; Support · 100% of competencies evidenced; must-haves met; Quality Assurance · 83% of competencies evidenced; must-haves met</t>
        </is>
      </c>
      <c r="DP355" s="126" t="inlineStr">
        <is>
          <t>Aroosa Ghole · Team Lead – Business Analysis — 0.36: project, validation, knowledge, user</t>
        </is>
      </c>
      <c r="DQ355" s="126" t="inlineStr">
        <is>
          <t>Angitha A · iFile, Business Analyst — 0.26; Prajakta Chavan · iFile, Senior Business Analyst — 0.26</t>
        </is>
      </c>
      <c r="DR355" s="126" t="n"/>
      <c r="DS355" s="126" t="n"/>
      <c r="DT355" s="126" t="inlineStr">
        <is>
          <t>A3 deep-dive: score 3.08 · gap to B1 0.46 · 0.25–0.5 from B1</t>
        </is>
      </c>
      <c r="DU355"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5"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5"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5"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5"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5" s="126" t="inlineStr">
        <is>
          <t>2–4 yrs</t>
        </is>
      </c>
      <c r="EA355" s="126" t="inlineStr">
        <is>
          <t>3–5 · 2–5</t>
        </is>
      </c>
      <c r="EB355" s="126" t="inlineStr">
        <is>
          <t>Business Analyst</t>
        </is>
      </c>
      <c r="EC355" s="126" t="inlineStr">
        <is>
          <t>Regnology — regulatory reporting: Junior BA · Reg Reporting · Big Four consulting: Consultant · IRIS Vs Market Benchmark — IIBA certification pathway: ECBA · Infosys / Accenture: JL3A · L10 Senior Analyst</t>
        </is>
      </c>
      <c r="ED355" s="126" t="inlineStr">
        <is>
          <t>IIBA BABOK v3; certifications ECBA · entry → CCBA → CBAP · senior</t>
        </is>
      </c>
      <c r="EE355" s="126" t="inlineStr">
        <is>
          <t>Core 2 · Future 2 · Functional 3 · Leadership not scored</t>
        </is>
      </c>
      <c r="EF355" s="139" t="n"/>
      <c r="EG355" s="126" t="inlineStr">
        <is>
          <t>✓ HRIS: 4.3 yrs, MBA, 0 direct reports
✓ Survey: 20 of 20 questions answered
✓ KRAs: self, manager-set, quarterly
✓ Manager mapping: rating, potential, 9-box
✗ Job description: not on file</t>
        </is>
      </c>
      <c r="EH355" s="118" t="n"/>
      <c r="EI355" s="118" t="n"/>
      <c r="EJ355" s="118" t="n"/>
      <c r="EK355" s="118" t="inlineStr">
        <is>
          <t>Survey: answered · full text needed · KRAs: received · Experience: on file</t>
        </is>
      </c>
      <c r="EL355" s="141" t="n"/>
      <c r="EM355" s="142" t="n"/>
      <c r="EN355" s="142" t="n"/>
      <c r="EO355" s="142" t="n"/>
      <c r="EP355" s="142" t="n"/>
      <c r="EQ355" s="143" t="n"/>
      <c r="ER355" s="135" t="n"/>
      <c r="ES355" s="135" t="n"/>
      <c r="ET355" s="135" t="n"/>
      <c r="EU355" s="135" t="n"/>
      <c r="EV355" s="135" t="n"/>
      <c r="EW355" s="135" t="n"/>
      <c r="EX355" s="135" t="n"/>
      <c r="EY355" s="143" t="n"/>
      <c r="EZ355" s="135" t="n"/>
      <c r="FA355" s="135" t="n"/>
      <c r="FB355" s="135" t="n"/>
      <c r="FC355" s="135" t="n"/>
      <c r="FD355" s="135" t="n"/>
    </row>
    <row r="356" ht="300" customHeight="1">
      <c r="A356" s="109" t="inlineStr">
        <is>
          <t>iDEAL</t>
        </is>
      </c>
      <c r="B356" s="110" t="inlineStr">
        <is>
          <t>IRIS2466</t>
        </is>
      </c>
      <c r="C356" s="110" t="inlineStr">
        <is>
          <t>Vidyasagar Reddy</t>
        </is>
      </c>
      <c r="D356" s="110" t="inlineStr">
        <is>
          <t>Technology</t>
        </is>
      </c>
      <c r="E356" s="110" t="inlineStr">
        <is>
          <t>RC-009</t>
        </is>
      </c>
      <c r="F356" s="110" t="inlineStr">
        <is>
          <t>Dnyaneshwar Daund</t>
        </is>
      </c>
      <c r="G356" s="110" t="inlineStr">
        <is>
          <t>IRIS0971</t>
        </is>
      </c>
      <c r="H356" s="110" t="inlineStr">
        <is>
          <t>B2</t>
        </is>
      </c>
      <c r="I356" s="110" t="n"/>
      <c r="J356" s="110" t="n">
        <v>2.2</v>
      </c>
      <c r="K356" s="110" t="n">
        <v>0.7</v>
      </c>
      <c r="L356" s="110" t="inlineStr">
        <is>
          <t>B.Tech</t>
        </is>
      </c>
      <c r="M356" s="110" t="n"/>
      <c r="N356" s="144" t="inlineStr">
        <is>
          <t>Business Analyst</t>
        </is>
      </c>
      <c r="O356" s="113" t="inlineStr">
        <is>
          <t>Senior Business Analyst</t>
        </is>
      </c>
      <c r="P356" s="112" t="inlineStr">
        <is>
          <t>Business Analysis</t>
        </is>
      </c>
      <c r="Q356" s="112" t="inlineStr">
        <is>
          <t>Business Analysis</t>
        </is>
      </c>
      <c r="R356" s="113" t="inlineStr">
        <is>
          <t>L3 – Professional / Associate</t>
        </is>
      </c>
      <c r="S356" s="114" t="inlineStr">
        <is>
          <t>A3</t>
        </is>
      </c>
      <c r="T356" s="151" t="inlineStr">
        <is>
          <t>Senior Associate</t>
        </is>
      </c>
      <c r="U356" s="151" t="inlineStr">
        <is>
          <t>A</t>
        </is>
      </c>
      <c r="V356" s="112" t="inlineStr">
        <is>
          <t>IC</t>
        </is>
      </c>
      <c r="W356" s="150" t="inlineStr">
        <is>
          <t>▲ Up</t>
        </is>
      </c>
      <c r="X356" s="112" t="inlineStr">
        <is>
          <t>P2</t>
        </is>
      </c>
      <c r="Y356" s="112" t="inlineStr">
        <is>
          <t>Developing</t>
        </is>
      </c>
      <c r="Z356" s="112" t="inlineStr">
        <is>
          <t>3 Apply</t>
        </is>
      </c>
      <c r="AA356" s="117" t="inlineStr">
        <is>
          <t>A3</t>
        </is>
      </c>
      <c r="AB356" s="118" t="inlineStr">
        <is>
          <t>Band A · Practitioner</t>
        </is>
      </c>
      <c r="AC356" s="118" t="inlineStr">
        <is>
          <t>Senior Associate</t>
        </is>
      </c>
      <c r="AD356" s="118" t="inlineStr">
        <is>
          <t>• Same as the model</t>
        </is>
      </c>
      <c r="AE356" s="118" t="inlineStr">
        <is>
          <t>B2</t>
        </is>
      </c>
      <c r="AF356" s="118" t="inlineStr">
        <is>
          <t>OK</t>
        </is>
      </c>
      <c r="AG356" s="118" t="inlineStr">
        <is>
          <t>No change · already below the manager</t>
        </is>
      </c>
      <c r="AH356" s="118" t="n">
        <v>4</v>
      </c>
      <c r="AI356" s="118" t="n"/>
      <c r="AJ356" s="119" t="inlineStr">
        <is>
          <t>iDEAL · Technology · Band A · Early career</t>
        </is>
      </c>
      <c r="AK356" s="120" t="n">
        <v>3</v>
      </c>
      <c r="AL356" s="121">
        <f>IFERROR(INDEX(WM_C,MATCH($AJ356,WM_KEY,0)),"")</f>
        <v>0.64</v>
      </c>
      <c r="AM356" s="122">
        <f>IF(OR(AK356="",AL356=""),"",AK356*AL356)</f>
        <v>1.92</v>
      </c>
      <c r="AN356" s="120" t="n">
        <v>2.5</v>
      </c>
      <c r="AO356" s="121">
        <f>IFERROR(INDEX(WM_AU,MATCH($AJ356,WM_KEY,0)),"")</f>
        <v>0.16</v>
      </c>
      <c r="AP356" s="122">
        <f>IF(OR(AN356="",AO356=""),"",AN356*AO356)</f>
        <v>0.4</v>
      </c>
      <c r="AQ356" s="120" t="n">
        <v>3</v>
      </c>
      <c r="AR356" s="121">
        <f>IFERROR(INDEX(WM_AC,MATCH($AJ356,WM_KEY,0)),"")</f>
        <v>0.04</v>
      </c>
      <c r="AS356" s="122">
        <f>IF(OR(AQ356="",AR356=""),"",AQ356*AR356)</f>
        <v>0.12</v>
      </c>
      <c r="AT356" s="120" t="n">
        <v>2</v>
      </c>
      <c r="AU356" s="121">
        <f>IFERROR(INDEX(WM_L,MATCH($AJ356,WM_KEY,0)),"")</f>
        <v>0</v>
      </c>
      <c r="AV356" s="122">
        <f>IF(OR(AT356="",AU356=""),"",AT356*AU356)</f>
        <v>0</v>
      </c>
      <c r="AW356" s="120" t="n">
        <v>2.5</v>
      </c>
      <c r="AX356" s="121">
        <f>IFERROR(INDEX(WM_E,MATCH($AJ356,WM_KEY,0)),"")</f>
        <v>0.1</v>
      </c>
      <c r="AY356" s="122">
        <f>IF(OR(AW356="",AX356=""),"",AW356*AX356)</f>
        <v>0.25</v>
      </c>
      <c r="AZ356" s="123" t="n">
        <v>3</v>
      </c>
      <c r="BA356" s="121">
        <f>IFERROR(INDEX(WM_BI,MATCH($AJ356,WM_KEY,0)),"")</f>
        <v>0.06</v>
      </c>
      <c r="BB356" s="122">
        <f>IF(OR(AZ356="",BA356=""),"",AZ356*BA356)</f>
        <v>0.18</v>
      </c>
      <c r="BC356" s="122">
        <f>IF(COUNT(AM356,AP356,AS356,AV356,AY356,BB356)&lt;6,"",SUM(AM356,AP356,AS356,AV356,AY356,BB356))</f>
        <v>2.87</v>
      </c>
      <c r="BD356" s="122" t="str">
        <f>IF(BC356="","",INDEX({"A1","A2","A3","B1","B2","B3","C1","C2","D1","D2","E1","E2"},MAX(1,MIN(12,ROUND(BC356,0)))))</f>
        <v>A3</v>
      </c>
      <c r="BE356" s="114" t="inlineStr">
        <is>
          <t>A3</t>
        </is>
      </c>
      <c r="BF356" s="124" t="inlineStr">
        <is>
          <t>The score decided the level</t>
        </is>
      </c>
      <c r="BG35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6" s="125" t="inlineStr">
        <is>
          <t>At build: Complexity 1.92 + Autonomy 0.40 + Accountability 0.12 + Leadership 0.00 + Experience 0.25 + Business impact 0.18
= 2.87 points → nearest level 3 = A3
Final level: A3 · same as the score</t>
        </is>
      </c>
      <c r="BI356" s="125" t="inlineStr">
        <is>
          <t>No rule applied: the score decides.</t>
        </is>
      </c>
      <c r="BJ356" s="125" t="inlineStr">
        <is>
          <t>—</t>
        </is>
      </c>
      <c r="BK356" s="126" t="n"/>
      <c r="BL356" s="126" t="inlineStr">
        <is>
          <t>High</t>
        </is>
      </c>
      <c r="BM356" s="126" t="n"/>
      <c r="BN356" s="125" t="inlineStr">
        <is>
          <t>Stable · moves in fewer than 5 of 30 weight tests</t>
        </is>
      </c>
      <c r="BO356" s="148" t="inlineStr">
        <is>
          <t>Rated 3 of 12
Start: 3.0 · senior practitioner title
Evidence reads like A3: Requirement gathering, wireframe design, proposes solution designs, part scrum-master duties, client support → matches the start
KRA: “1. By the end of July 2026, develop an in-depth understanding of the iDEAL product, business processes, and regulatory reporting framework…”
Market: A3 = Varied and non-standard work; handles exceptions</t>
        </is>
      </c>
      <c r="BP356" s="129" t="inlineStr">
        <is>
          <t>Rated 2.5 of 12 · between A2 and A3
Start: 3.0 · senior practitioner title
Evidence reads like A2: Decides only on proposing innovative product ideas; note targets working with minimal supervision → moved down 0.5
Market: A2 = Chooses own approach within standards · A3 = Technical / QC / client calls on own work</t>
        </is>
      </c>
      <c r="BQ356" s="129" t="inlineStr">
        <is>
          <t>Rated 3 of 12
Start: 3.0 · senior practitioner title
Evidence reads like A3: Answers for zero production issues for clients and feasibility of solutions he proposes → matches the start
KRA: “1. By the end of July 2026, develop an in-depth understanding of the iDEAL product, business processes, and regulatory reporting framework…”
Market: A3 = A module / process, or work with client or regulatory consequences</t>
        </is>
      </c>
      <c r="BR356" s="129" t="inlineStr">
        <is>
          <t>Rated 2 of 12 — not counted: the weight is 0% at this level
Start: 2.0 · individual contributor, so influence only
Evidence reads like A2: Performs scrum master responsibilities 'a bit'; explains requirements to developers → matches the start
Team: 0 direct reports · IC
Market: A2 = Not scored in Band A</t>
        </is>
      </c>
      <c r="BS356" s="129" t="inlineStr">
        <is>
          <t>Rated 2.5 of 12 · between A2 and A3
Experience: 2.2 yrs total · 1.5 before IRIS + 0.7 at IRIS = 2.6 on the experience scale
Qualification: B.Tech · graduate, relevant to the work → no change
Market: A3 roles typically have 2–5 yrs · IRIS guide 2–4</t>
        </is>
      </c>
      <c r="BT356"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356" s="12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BV356" s="125"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BW356" s="125"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BX356" s="125" t="inlineStr">
        <is>
          <t>2</t>
        </is>
      </c>
      <c r="BY356" s="125" t="n"/>
      <c r="BZ356" s="125" t="inlineStr">
        <is>
          <t>Received · manager annual, quarterly, self</t>
        </is>
      </c>
      <c r="CA356" s="125" t="inlineStr">
        <is>
          <t>Talent Mapping · iDEAL</t>
        </is>
      </c>
      <c r="CB356" s="130" t="n">
        <v>19</v>
      </c>
      <c r="CC356" s="128" t="inlineStr">
        <is>
          <t>Full survey answers not in the files received · How We Grow export needed · HR</t>
        </is>
      </c>
      <c r="CD356" s="131" t="inlineStr">
        <is>
          <t>—</t>
        </is>
      </c>
      <c r="CE356" s="131" t="inlineStr">
        <is>
          <t>—</t>
        </is>
      </c>
      <c r="CF356" s="131" t="inlineStr">
        <is>
          <t>—</t>
        </is>
      </c>
      <c r="CG356" s="131" t="inlineStr">
        <is>
          <t>—</t>
        </is>
      </c>
      <c r="CH356" s="132" t="inlineStr">
        <is>
          <t>Complexity: Evidence reads like A3: Requirement gathering, wireframe design, proposes solution designs, part scrum-master duties, client support → matches the start
Autonomy: Evidence reads like A2: Decides only on proposing innovative product ideas; note targets working with minimal supervision → moved down 0.5
Accountability: Evidence reads like A3: Answers for zero production issues for clients and feasibility of solutions he proposes → matches the start
Leadership: Evidence reads like A2: Performs scrum master responsibilities 'a bit'; explains requirements to developers → matches the start
Business Impact: No survey or manager-mapping signal on criticality: kept at the start point.</t>
        </is>
      </c>
      <c r="CI356"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6" s="131" t="inlineStr">
        <is>
          <t>Self-identified: AI / automation · Product &amp; tool knowledge
For the next role: AI / automation · Product &amp; tool knowledge</t>
        </is>
      </c>
      <c r="CK356" s="128" t="inlineStr">
        <is>
          <t>Full survey answers not in the files received · How We Grow export needed · HR</t>
        </is>
      </c>
      <c r="CL356"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6" s="134" t="inlineStr">
        <is>
          <t>What the role answers for: A module / process, or work with client or regulatory consequences.
Accountability &amp; Impact rating: 3 of 12 · A3-level impact.
If the work is missed · role-holders' themes: rework · client.
Measured on · manager-set KRA themes: delivery · assigned · project · requests · satisfaction.
Manager talent mapping — Latest rating: 3 · Potential: Medium · 9-Box Grid placement: Emerging Talent.</t>
        </is>
      </c>
      <c r="CN356" s="135" t="n"/>
      <c r="CO356" s="135" t="n">
        <v>3</v>
      </c>
      <c r="CP356" s="136" t="n">
        <v>3</v>
      </c>
      <c r="CQ356" s="137" t="inlineStr">
        <is>
          <t>Medium</t>
        </is>
      </c>
      <c r="CR356" s="137" t="inlineStr">
        <is>
          <t>Emerging Talent</t>
        </is>
      </c>
      <c r="CS356" s="137" t="inlineStr">
        <is>
          <t>Develop in role</t>
        </is>
      </c>
      <c r="CT356" s="137" t="n"/>
      <c r="CU356" s="137" t="n"/>
      <c r="CV356" s="137" t="n"/>
      <c r="CW356" s="137" t="n"/>
      <c r="CX356" s="137" t="n"/>
      <c r="CY356" s="137" t="n"/>
      <c r="CZ356" s="137" t="n"/>
      <c r="DA356" s="119" t="n">
        <v>103</v>
      </c>
      <c r="DB356" s="138" t="inlineStr">
        <is>
          <t>Meets the level</t>
        </is>
      </c>
      <c r="DC356" s="138" t="n">
        <v>102</v>
      </c>
      <c r="DD356" s="138" t="n">
        <v>88</v>
      </c>
      <c r="DE356" s="138" t="n">
        <v>110</v>
      </c>
      <c r="DF356" s="138" t="n"/>
      <c r="DG356" s="138" t="inlineStr">
        <is>
          <t>Learning agility, AI literacy</t>
        </is>
      </c>
      <c r="DH356" s="138" t="inlineStr">
        <is>
          <t>B1: 91% of profile — ready on competencies</t>
        </is>
      </c>
      <c r="DI356" s="138" t="inlineStr">
        <is>
          <t>Evidence: Survey + KRAs | Core: Ownership 3/2, Problem solving 2/2, Communication &amp; collaboration 3/2, Client &amp; quality focus 3/2, Learning agility 1/2, Integrity &amp; compliance 2/2 | Future-ready: AI literacy 1/2, Data literacy 2/2, Digital fluency 2/2, Innovation 2/2 | Functional: Requirements 4/3, Regulatory domain 3/3, Product &amp; domain 4/3, SQL &amp; data 3/3, Stakeholder mgmt 3/3, Communication 4/3</t>
        </is>
      </c>
      <c r="DJ356" s="111" t="inlineStr">
        <is>
          <t>AI / automation · Product &amp; tool knowledge</t>
        </is>
      </c>
      <c r="DK356" s="112" t="inlineStr">
        <is>
          <t>XBRL Training, Training on the effective utilization of AI tools.</t>
        </is>
      </c>
      <c r="DL356" s="112" t="inlineStr">
        <is>
          <t>AI, GenAI &amp; Prompt Engineering; Project, Program &amp; Agile Management; Process Improvement &amp; Quality Mindset</t>
        </is>
      </c>
      <c r="DM356" s="112" t="inlineStr">
        <is>
          <t>AI / automation · Product &amp; tool knowledge</t>
        </is>
      </c>
      <c r="DN356" s="112" t="n"/>
      <c r="DO356" s="139" t="inlineStr">
        <is>
          <t>No strong match from survey evidence</t>
        </is>
      </c>
      <c r="DP356" s="126" t="inlineStr">
        <is>
          <t>Mohin Patel · Business Analyst — 0.31: documentation, quickscrum, gathering, requirement</t>
        </is>
      </c>
      <c r="DQ356" s="126" t="inlineStr">
        <is>
          <t>Neha Singh · iFile, Business Analyst — 0.28</t>
        </is>
      </c>
      <c r="DR356" s="126" t="n"/>
      <c r="DS356" s="126" t="n"/>
      <c r="DT356" s="126" t="inlineStr">
        <is>
          <t>A3 deep-dive: score 2.87 · gap to B1 0.68 · 0.5–1.0 from B1</t>
        </is>
      </c>
      <c r="DU356"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6"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6"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6"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6"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6" s="126" t="inlineStr">
        <is>
          <t>2–4 yrs</t>
        </is>
      </c>
      <c r="EA356" s="126" t="inlineStr">
        <is>
          <t>3–5 · 2–5</t>
        </is>
      </c>
      <c r="EB356" s="126" t="inlineStr">
        <is>
          <t>Business Analyst</t>
        </is>
      </c>
      <c r="EC356" s="126" t="inlineStr">
        <is>
          <t>Regnology — regulatory reporting: Junior BA · Reg Reporting · Big Four consulting: Consultant · IRIS Vs Market Benchmark — IIBA certification pathway: ECBA · Infosys / Accenture: JL3A · L10 Senior Analyst</t>
        </is>
      </c>
      <c r="ED356" s="126" t="inlineStr">
        <is>
          <t>IIBA BABOK v3; certifications ECBA · entry → CCBA → CBAP · senior</t>
        </is>
      </c>
      <c r="EE356" s="126" t="inlineStr">
        <is>
          <t>Core 2 · Future 2 · Functional 3 · Leadership not scored</t>
        </is>
      </c>
      <c r="EF356" s="139" t="n"/>
      <c r="EG356" s="126" t="inlineStr">
        <is>
          <t>✓ HRIS: 2.2 yrs, B.Tech, 0 direct reports
✓ Survey: 19 of 20 questions answered
✓ KRAs: self, manager-set, quarterly
✓ Manager mapping: rating, potential, 9-box
✗ Job description: not on file</t>
        </is>
      </c>
      <c r="EH356" s="118" t="n"/>
      <c r="EI356" s="118" t="n"/>
      <c r="EJ356" s="118" t="n"/>
      <c r="EK356" s="118" t="inlineStr">
        <is>
          <t>Survey: answered · full text needed · KRAs: received · Experience: on file</t>
        </is>
      </c>
      <c r="EL356" s="141" t="n"/>
      <c r="EM356" s="142" t="n"/>
      <c r="EN356" s="142" t="n"/>
      <c r="EO356" s="142" t="n"/>
      <c r="EP356" s="142" t="n"/>
      <c r="EQ356" s="143" t="n"/>
      <c r="ER356" s="135" t="n"/>
      <c r="ES356" s="135" t="n"/>
      <c r="ET356" s="135" t="n"/>
      <c r="EU356" s="135" t="n"/>
      <c r="EV356" s="135" t="n"/>
      <c r="EW356" s="135" t="n"/>
      <c r="EX356" s="135" t="n"/>
      <c r="EY356" s="143" t="n"/>
      <c r="EZ356" s="135" t="n"/>
      <c r="FA356" s="135" t="n"/>
      <c r="FB356" s="135" t="n"/>
      <c r="FC356" s="135" t="n"/>
      <c r="FD356" s="135" t="n"/>
    </row>
    <row r="357" ht="300" customHeight="1">
      <c r="A357" s="109" t="inlineStr">
        <is>
          <t>iDEAL</t>
        </is>
      </c>
      <c r="B357" s="110" t="inlineStr">
        <is>
          <t>IRIS2310</t>
        </is>
      </c>
      <c r="C357" s="110" t="inlineStr">
        <is>
          <t>Vivek Kumar</t>
        </is>
      </c>
      <c r="D357" s="110" t="inlineStr">
        <is>
          <t>Technology</t>
        </is>
      </c>
      <c r="E357" s="110" t="inlineStr">
        <is>
          <t>RC-009</t>
        </is>
      </c>
      <c r="F357" s="110" t="inlineStr">
        <is>
          <t>Aroosa Ghole</t>
        </is>
      </c>
      <c r="G357" s="110" t="inlineStr">
        <is>
          <t>IRIS1947</t>
        </is>
      </c>
      <c r="H357" s="110" t="inlineStr">
        <is>
          <t>B1</t>
        </is>
      </c>
      <c r="I357" s="110" t="n"/>
      <c r="J357" s="110" t="n">
        <v>3.1</v>
      </c>
      <c r="K357" s="110" t="n">
        <v>2</v>
      </c>
      <c r="L357" s="110" t="inlineStr">
        <is>
          <t>BBA</t>
        </is>
      </c>
      <c r="M357" s="110" t="n"/>
      <c r="N357" s="144" t="inlineStr">
        <is>
          <t>Trainee Business Analyst</t>
        </is>
      </c>
      <c r="O357" s="113" t="inlineStr">
        <is>
          <t>Senior Business Analyst</t>
        </is>
      </c>
      <c r="P357" s="112" t="inlineStr">
        <is>
          <t>Business Analysis</t>
        </is>
      </c>
      <c r="Q357" s="112" t="inlineStr">
        <is>
          <t>Business Analysis</t>
        </is>
      </c>
      <c r="R357" s="113" t="inlineStr">
        <is>
          <t>L2 – Trainee</t>
        </is>
      </c>
      <c r="S357" s="114" t="inlineStr">
        <is>
          <t>A3</t>
        </is>
      </c>
      <c r="T357" s="151" t="inlineStr">
        <is>
          <t>Senior Associate</t>
        </is>
      </c>
      <c r="U357" s="151" t="inlineStr">
        <is>
          <t>A</t>
        </is>
      </c>
      <c r="V357" s="112" t="inlineStr">
        <is>
          <t>IC</t>
        </is>
      </c>
      <c r="W357" s="150" t="inlineStr">
        <is>
          <t>▲ Up</t>
        </is>
      </c>
      <c r="X357" s="112" t="inlineStr">
        <is>
          <t>P2</t>
        </is>
      </c>
      <c r="Y357" s="112" t="inlineStr">
        <is>
          <t>Developing</t>
        </is>
      </c>
      <c r="Z357" s="112" t="inlineStr">
        <is>
          <t>3 Apply</t>
        </is>
      </c>
      <c r="AA357" s="117" t="inlineStr">
        <is>
          <t>A3</t>
        </is>
      </c>
      <c r="AB357" s="118" t="inlineStr">
        <is>
          <t>Band A · Practitioner</t>
        </is>
      </c>
      <c r="AC357" s="118" t="inlineStr">
        <is>
          <t>Senior Associate</t>
        </is>
      </c>
      <c r="AD357" s="118" t="inlineStr">
        <is>
          <t>• Same as the model</t>
        </is>
      </c>
      <c r="AE357" s="118" t="inlineStr">
        <is>
          <t>B1</t>
        </is>
      </c>
      <c r="AF357" s="118" t="inlineStr">
        <is>
          <t>OK</t>
        </is>
      </c>
      <c r="AG357" s="118" t="inlineStr">
        <is>
          <t>No change · already below the manager</t>
        </is>
      </c>
      <c r="AH357" s="118" t="n">
        <v>4</v>
      </c>
      <c r="AI357" s="118" t="n"/>
      <c r="AJ357" s="119" t="inlineStr">
        <is>
          <t>iDEAL · Technology · Band A · Early career</t>
        </is>
      </c>
      <c r="AK357" s="120" t="n">
        <v>2</v>
      </c>
      <c r="AL357" s="121">
        <f>IFERROR(INDEX(WM_C,MATCH($AJ357,WM_KEY,0)),"")</f>
        <v>0.64</v>
      </c>
      <c r="AM357" s="122">
        <f>IF(OR(AK357="",AL357=""),"",AK357*AL357)</f>
        <v>1.28</v>
      </c>
      <c r="AN357" s="120" t="n">
        <v>2</v>
      </c>
      <c r="AO357" s="121">
        <f>IFERROR(INDEX(WM_AU,MATCH($AJ357,WM_KEY,0)),"")</f>
        <v>0.16</v>
      </c>
      <c r="AP357" s="122">
        <f>IF(OR(AN357="",AO357=""),"",AN357*AO357)</f>
        <v>0.32</v>
      </c>
      <c r="AQ357" s="120" t="n">
        <v>2</v>
      </c>
      <c r="AR357" s="121">
        <f>IFERROR(INDEX(WM_AC,MATCH($AJ357,WM_KEY,0)),"")</f>
        <v>0.04</v>
      </c>
      <c r="AS357" s="122">
        <f>IF(OR(AQ357="",AR357=""),"",AQ357*AR357)</f>
        <v>0.08</v>
      </c>
      <c r="AT357" s="120" t="n">
        <v>1.5</v>
      </c>
      <c r="AU357" s="121">
        <f>IFERROR(INDEX(WM_L,MATCH($AJ357,WM_KEY,0)),"")</f>
        <v>0</v>
      </c>
      <c r="AV357" s="122">
        <f>IF(OR(AT357="",AU357=""),"",AT357*AU357)</f>
        <v>0</v>
      </c>
      <c r="AW357" s="120" t="n">
        <v>3</v>
      </c>
      <c r="AX357" s="121">
        <f>IFERROR(INDEX(WM_E,MATCH($AJ357,WM_KEY,0)),"")</f>
        <v>0.1</v>
      </c>
      <c r="AY357" s="122">
        <f>IF(OR(AW357="",AX357=""),"",AW357*AX357)</f>
        <v>0.3</v>
      </c>
      <c r="AZ357" s="123" t="n">
        <v>2</v>
      </c>
      <c r="BA357" s="121">
        <f>IFERROR(INDEX(WM_BI,MATCH($AJ357,WM_KEY,0)),"")</f>
        <v>0.06</v>
      </c>
      <c r="BB357" s="122">
        <f>IF(OR(AZ357="",BA357=""),"",AZ357*BA357)</f>
        <v>0.12</v>
      </c>
      <c r="BC357" s="122">
        <f>IF(COUNT(AM357,AP357,AS357,AV357,AY357,BB357)&lt;6,"",SUM(AM357,AP357,AS357,AV357,AY357,BB357))</f>
        <v>2.1</v>
      </c>
      <c r="BD357" s="122" t="str">
        <f>IF(BC357="","",INDEX({"A1","A2","A3","B1","B2","B3","C1","C2","D1","D2","E1","E2"},MAX(1,MIN(12,ROUND(BC357,0)))))</f>
        <v>A2</v>
      </c>
      <c r="BE357" s="114" t="inlineStr">
        <is>
          <t>A3</t>
        </is>
      </c>
      <c r="BF357" s="124" t="inlineStr">
        <is>
          <t>Rule: R7 Band A experience</t>
        </is>
      </c>
      <c r="BG35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7" s="125" t="inlineStr">
        <is>
          <t>At build: Complexity 1.28 + Autonomy 0.32 + Accountability 0.08 + Leadership 0.00 + Experience 0.30 + Business impact 0.12
= 2.10 points → nearest level 2 = A2
Final level: A3 · a rule applied: see the next column</t>
        </is>
      </c>
      <c r="BI357" s="125" t="inlineStr">
        <is>
          <t>• Raised to A3: 3.1 years' experience is 2 years or more.
Final level: A3.</t>
        </is>
      </c>
      <c r="BJ357" s="125" t="inlineStr">
        <is>
          <t>—</t>
        </is>
      </c>
      <c r="BK357" s="126" t="n"/>
      <c r="BL357" s="126" t="inlineStr">
        <is>
          <t>Medium</t>
        </is>
      </c>
      <c r="BM357" s="126" t="inlineStr">
        <is>
          <t>• Work described is bigger than the current designation suggests — manager to confirm the actual role
• Designation still says Trainee though experience is past the first year — confirm confirmation status / title</t>
        </is>
      </c>
      <c r="BN357" s="125" t="inlineStr">
        <is>
          <t>Stable · moves in fewer than 5 of 30 weight tests</t>
        </is>
      </c>
      <c r="BO357" s="148" t="inlineStr">
        <is>
          <t>Rated 2 of 12
Start: 1.0 · trainee / intern title
Evidence reads like A3: Resolves bank queries, errors and deployments across 10+ banks; documents requirements; CIC automation → moved up 1
KRA: “1. Effectively manage the assigned portfolio of banks and maintain high customer satisfaction, with a target of zero critical client…”
Market: A2 = Standard work of the discipline</t>
        </is>
      </c>
      <c r="BP357" s="129" t="inlineStr">
        <is>
          <t>Rated 2 of 12
Start: 1.0 · trainee / intern title
Evidence reads like A3: Runs daily support calls and requirement understanding with banks as their SPOC → moved up 1
Market: A2 = Chooses own approach within standards</t>
        </is>
      </c>
      <c r="BQ357" s="129" t="inlineStr">
        <is>
          <t>Rated 2 of 12
Start: 1.0 · trainee / intern title
Evidence reads like A3: SPOC for 10+ banks; checks changes on client servers; clears escalations → moved up 1
KRA: “1. Effectively manage the assigned portfolio of banks and maintain high customer satisfaction, with a target of zero critical client…”
Market: A2 = Own deliverables · accuracy, TAT</t>
        </is>
      </c>
      <c r="BR357" s="129" t="inlineStr">
        <is>
          <t>Rated 1.5 of 12 · between A1 and A2 — not counted: the weight is 0% at this level
Start: 1.0 · individual contributor, so influence only
Evidence reads like A2: Lists 'helping others'; no standing guidance role → moved up 0.5
Team: 0 direct reports · IC
Market: A1–A2 = Not scored in Band A</t>
        </is>
      </c>
      <c r="BS357" s="129" t="inlineStr">
        <is>
          <t>Rated 3 of 12
Experience: 3.1 yrs total · 1.1 before IRIS + 2.0 at IRIS = 3.0 on the experience scale
Qualification: BBA · graduate → no change
Market: A3 roles typically have 2–5 yrs · IRIS guide 2–4</t>
        </is>
      </c>
      <c r="BT35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57" s="124"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BV357" s="125"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BW357" s="125"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 Now once their Database/Source Systems are finalized and shared we will proceeding with the completion of their ETL Logic and Implementation as well.</t>
        </is>
      </c>
      <c r="BX357" s="125" t="inlineStr">
        <is>
          <t>3</t>
        </is>
      </c>
      <c r="BY357" s="125" t="n"/>
      <c r="BZ357" s="125" t="inlineStr">
        <is>
          <t>Received · manager annual, quarterly, self</t>
        </is>
      </c>
      <c r="CA357" s="125" t="inlineStr">
        <is>
          <t>Talent Mapping · iDEAL</t>
        </is>
      </c>
      <c r="CB357" s="130" t="n">
        <v>20</v>
      </c>
      <c r="CC357" s="128" t="inlineStr">
        <is>
          <t>Full survey answers not in the files received · How We Grow export needed · HR</t>
        </is>
      </c>
      <c r="CD357" s="131" t="inlineStr">
        <is>
          <t>—</t>
        </is>
      </c>
      <c r="CE357" s="131" t="inlineStr">
        <is>
          <t>—</t>
        </is>
      </c>
      <c r="CF357" s="131" t="inlineStr">
        <is>
          <t>—</t>
        </is>
      </c>
      <c r="CG357" s="131" t="inlineStr">
        <is>
          <t>—</t>
        </is>
      </c>
      <c r="CH357" s="132" t="inlineStr">
        <is>
          <t>Complexity: Evidence reads like A3: Resolves bank queries, errors and deployments across 10+ banks; documents requirements; CIC automation → moved up 1
Autonomy: Evidence reads like A3: Runs daily support calls and requirement understanding with banks as their SPOC → moved up 1
Accountability: Evidence reads like A3: SPOC for 10+ banks; checks changes on client servers; clears escalations → moved up 1
Leadership: Evidence reads like A2: Lists 'helping others'; no standing guidance role → moved up 0.5
Business Impact: No survey or manager-mapping signal on criticality: kept at the start point.</t>
        </is>
      </c>
      <c r="CI357"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7" s="131" t="inlineStr">
        <is>
          <t>Self-identified: Communication &amp; presentation
For the next role: AI / automation · Communication &amp; presentation</t>
        </is>
      </c>
      <c r="CK357" s="128" t="inlineStr">
        <is>
          <t>Full survey answers not in the files received · How We Grow export needed · HR</t>
        </is>
      </c>
      <c r="CL357"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7" s="134" t="inlineStr">
        <is>
          <t>What the role answers for: A module / process, or work with client or regulatory consequences.
Accountability &amp; Impact rating: 2 of 12 · A2-level impact.
If the work is missed · role-holders' themes: rework · client.
Measured on · manager-set KRA themes: delivery · assigned · project · requests · satisfaction.
Manager talent mapping — Latest rating: 3 · Potential: Medium · 9-Box Grid placement: Emerging Talent.</t>
        </is>
      </c>
      <c r="CN357" s="135" t="n"/>
      <c r="CO357" s="135" t="n">
        <v>2</v>
      </c>
      <c r="CP357" s="136" t="n">
        <v>3</v>
      </c>
      <c r="CQ357" s="137" t="inlineStr">
        <is>
          <t>Medium</t>
        </is>
      </c>
      <c r="CR357" s="137" t="inlineStr">
        <is>
          <t>Emerging Talent</t>
        </is>
      </c>
      <c r="CS357" s="137" t="inlineStr">
        <is>
          <t>Develop in role</t>
        </is>
      </c>
      <c r="CT357" s="137" t="n"/>
      <c r="CU357" s="137" t="n"/>
      <c r="CV357" s="137" t="n"/>
      <c r="CW357" s="137" t="n"/>
      <c r="CX357" s="137" t="n"/>
      <c r="CY357" s="137" t="n"/>
      <c r="CZ357" s="137" t="n"/>
      <c r="DA357" s="119" t="n">
        <v>108</v>
      </c>
      <c r="DB357" s="138" t="inlineStr">
        <is>
          <t>Exceeds — ready for stretch</t>
        </is>
      </c>
      <c r="DC357" s="138" t="n">
        <v>110</v>
      </c>
      <c r="DD357" s="138" t="n">
        <v>100</v>
      </c>
      <c r="DE357" s="138" t="n">
        <v>110</v>
      </c>
      <c r="DF357" s="138" t="n"/>
      <c r="DG357" s="138" t="inlineStr">
        <is>
          <t>None — maintain and stretch</t>
        </is>
      </c>
      <c r="DH357" s="138" t="inlineStr">
        <is>
          <t>B1: 94% of profile — ready on competencies</t>
        </is>
      </c>
      <c r="DI357" s="138" t="inlineStr">
        <is>
          <t>Evidence: Survey + KRAs | Core: Ownership 2/2, Problem solving 3/2, Communication &amp; collaboration 3/2, Client &amp; quality focus 3/2, Learning agility 2/2, Integrity &amp; compliance 2/2 | Future-ready: AI literacy 2/2, Data literacy 2/2, Digital fluency 2/2, Innovation 2/2 | Functional: Requirements 3/3, Regulatory domain 4/3, Product &amp; domain 3/3, SQL &amp; data 3/3, Stakeholder mgmt 4/3, Communication 4/3</t>
        </is>
      </c>
      <c r="DJ357" s="111" t="inlineStr">
        <is>
          <t>Communication &amp; presentation</t>
        </is>
      </c>
      <c r="DK357" s="112" t="inlineStr">
        <is>
          <t>XBRL Training, Training on the effective utilization of AI tools.</t>
        </is>
      </c>
      <c r="DL357" s="112" t="inlineStr">
        <is>
          <t>AI, GenAI &amp; Prompt Engineering; Product, Platform &amp; Domain Knowledge</t>
        </is>
      </c>
      <c r="DM357" s="112" t="inlineStr">
        <is>
          <t>AI / automation · Communication &amp; presentation</t>
        </is>
      </c>
      <c r="DN357" s="112" t="n"/>
      <c r="DO357" s="139" t="inlineStr">
        <is>
          <t>No strong match from survey evidence</t>
        </is>
      </c>
      <c r="DP357" s="126" t="inlineStr">
        <is>
          <t>No material overlap found</t>
        </is>
      </c>
      <c r="DQ357" s="126" t="inlineStr">
        <is>
          <t>No close match in other businesses</t>
        </is>
      </c>
      <c r="DR357" s="126" t="n"/>
      <c r="DS357" s="126" t="n"/>
      <c r="DT357" s="126" t="inlineStr">
        <is>
          <t>A3 deep-dive: score 2.1 · gap to B1 1.42 · More than 1.0 from B1</t>
        </is>
      </c>
      <c r="DU357"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7"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7"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7"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7"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7" s="126" t="inlineStr">
        <is>
          <t>2–4 yrs</t>
        </is>
      </c>
      <c r="EA357" s="126" t="inlineStr">
        <is>
          <t>3–5 · 2–5</t>
        </is>
      </c>
      <c r="EB357" s="126" t="inlineStr">
        <is>
          <t>Business Analyst</t>
        </is>
      </c>
      <c r="EC357" s="126" t="inlineStr">
        <is>
          <t>Regnology — regulatory reporting: Junior BA · Reg Reporting · Big Four consulting: Consultant · IRIS Vs Market Benchmark — IIBA certification pathway: ECBA · Infosys / Accenture: JL3A · L10 Senior Analyst</t>
        </is>
      </c>
      <c r="ED357" s="126" t="inlineStr">
        <is>
          <t>IIBA BABOK v3; certifications ECBA · entry → CCBA → CBAP · senior</t>
        </is>
      </c>
      <c r="EE357" s="126" t="inlineStr">
        <is>
          <t>Core 2 · Future 2 · Functional 3 · Leadership not scored</t>
        </is>
      </c>
      <c r="EF357" s="139" t="n"/>
      <c r="EG357" s="126" t="inlineStr">
        <is>
          <t>✓ HRIS: 3.1 yrs, BBA, 0 direct reports
✓ Survey: 20 of 20 questions answered
✓ KRAs: self, manager-set, quarterly
✓ Manager mapping: rating, potential, 9-box
✗ Job description: not on file</t>
        </is>
      </c>
      <c r="EH357" s="118" t="n"/>
      <c r="EI357" s="118" t="n"/>
      <c r="EJ357" s="118" t="n"/>
      <c r="EK357" s="118" t="inlineStr">
        <is>
          <t>Survey: answered · full text needed · KRAs: received · Experience: on file</t>
        </is>
      </c>
      <c r="EL357" s="141" t="n"/>
      <c r="EM357" s="142" t="n"/>
      <c r="EN357" s="142" t="n"/>
      <c r="EO357" s="142" t="n"/>
      <c r="EP357" s="142" t="n"/>
      <c r="EQ357" s="143" t="n"/>
      <c r="ER357" s="135" t="n"/>
      <c r="ES357" s="135" t="n"/>
      <c r="ET357" s="135" t="n"/>
      <c r="EU357" s="135" t="n"/>
      <c r="EV357" s="135" t="n"/>
      <c r="EW357" s="135" t="n"/>
      <c r="EX357" s="135" t="n"/>
      <c r="EY357" s="143" t="n"/>
      <c r="EZ357" s="135" t="n"/>
      <c r="FA357" s="135" t="n"/>
      <c r="FB357" s="135" t="n"/>
      <c r="FC357" s="135" t="n"/>
      <c r="FD357" s="135" t="n"/>
    </row>
    <row r="358" ht="300" customHeight="1">
      <c r="A358" s="109" t="inlineStr">
        <is>
          <t>iDEAL</t>
        </is>
      </c>
      <c r="B358" s="110" t="inlineStr">
        <is>
          <t>IRIS2555</t>
        </is>
      </c>
      <c r="C358" s="110" t="inlineStr">
        <is>
          <t>Nidhi Kulkarni</t>
        </is>
      </c>
      <c r="D358" s="110" t="inlineStr">
        <is>
          <t>Technology</t>
        </is>
      </c>
      <c r="E358" s="110" t="inlineStr">
        <is>
          <t>RC-031</t>
        </is>
      </c>
      <c r="F358" s="110" t="inlineStr">
        <is>
          <t>Aroosa Ghole</t>
        </is>
      </c>
      <c r="G358" s="110" t="inlineStr">
        <is>
          <t>IRIS1947</t>
        </is>
      </c>
      <c r="H358" s="110" t="inlineStr">
        <is>
          <t>B1</t>
        </is>
      </c>
      <c r="I358" s="110" t="n"/>
      <c r="J358" s="157" t="inlineStr">
        <is>
          <t>Not provided · HRIS</t>
        </is>
      </c>
      <c r="K358" s="110" t="n">
        <v>0.1</v>
      </c>
      <c r="L358" s="110" t="inlineStr">
        <is>
          <t>B.E</t>
        </is>
      </c>
      <c r="M358" s="110" t="n"/>
      <c r="N358" s="144" t="inlineStr">
        <is>
          <t>Technical Support Analyst</t>
        </is>
      </c>
      <c r="O358" s="113" t="inlineStr">
        <is>
          <t>Senior Support Executive</t>
        </is>
      </c>
      <c r="P358" s="112" t="inlineStr">
        <is>
          <t>Customer Success &amp; Support</t>
        </is>
      </c>
      <c r="Q358" s="112" t="inlineStr">
        <is>
          <t>Application &amp; Product Support</t>
        </is>
      </c>
      <c r="R358" s="113" t="inlineStr">
        <is>
          <t>Not in current mapping files</t>
        </is>
      </c>
      <c r="S358" s="114" t="inlineStr">
        <is>
          <t>A3</t>
        </is>
      </c>
      <c r="T358" s="151" t="inlineStr">
        <is>
          <t>Senior Associate</t>
        </is>
      </c>
      <c r="U358" s="151" t="inlineStr">
        <is>
          <t>A</t>
        </is>
      </c>
      <c r="V358" s="112" t="inlineStr">
        <is>
          <t>IC</t>
        </is>
      </c>
      <c r="W358" s="116" t="inlineStr">
        <is>
          <t>● Newly mapped</t>
        </is>
      </c>
      <c r="X358" s="112" t="inlineStr">
        <is>
          <t>P2</t>
        </is>
      </c>
      <c r="Y358" s="112" t="inlineStr">
        <is>
          <t>Developing</t>
        </is>
      </c>
      <c r="Z358" s="112" t="inlineStr">
        <is>
          <t>3 Apply</t>
        </is>
      </c>
      <c r="AA358" s="117" t="inlineStr">
        <is>
          <t>A3</t>
        </is>
      </c>
      <c r="AB358" s="118" t="inlineStr">
        <is>
          <t>Band A · Practitioner</t>
        </is>
      </c>
      <c r="AC358" s="118" t="inlineStr">
        <is>
          <t>Senior Associate</t>
        </is>
      </c>
      <c r="AD358" s="118" t="inlineStr">
        <is>
          <t>• Same as the model</t>
        </is>
      </c>
      <c r="AE358" s="118" t="inlineStr">
        <is>
          <t>B1</t>
        </is>
      </c>
      <c r="AF358" s="118" t="inlineStr">
        <is>
          <t>OK</t>
        </is>
      </c>
      <c r="AG358" s="118" t="inlineStr">
        <is>
          <t>No change · already below the manager</t>
        </is>
      </c>
      <c r="AH358" s="118" t="n">
        <v>4</v>
      </c>
      <c r="AI358" s="118" t="n"/>
      <c r="AJ358" s="119" t="inlineStr">
        <is>
          <t>iDEAL · Technology · Band A · Early career</t>
        </is>
      </c>
      <c r="AK358" s="120" t="n">
        <v>2.5</v>
      </c>
      <c r="AL358" s="121">
        <f>IFERROR(INDEX(WM_C,MATCH($AJ358,WM_KEY,0)),"")</f>
        <v>0.64</v>
      </c>
      <c r="AM358" s="122">
        <f>IF(OR(AK358="",AL358=""),"",AK358*AL358)</f>
        <v>1.6</v>
      </c>
      <c r="AN358" s="120" t="n">
        <v>2.5</v>
      </c>
      <c r="AO358" s="121">
        <f>IFERROR(INDEX(WM_AU,MATCH($AJ358,WM_KEY,0)),"")</f>
        <v>0.16</v>
      </c>
      <c r="AP358" s="122">
        <f>IF(OR(AN358="",AO358=""),"",AN358*AO358)</f>
        <v>0.4</v>
      </c>
      <c r="AQ358" s="120" t="n">
        <v>2.5</v>
      </c>
      <c r="AR358" s="121">
        <f>IFERROR(INDEX(WM_AC,MATCH($AJ358,WM_KEY,0)),"")</f>
        <v>0.04</v>
      </c>
      <c r="AS358" s="122">
        <f>IF(OR(AQ358="",AR358=""),"",AQ358*AR358)</f>
        <v>0.1</v>
      </c>
      <c r="AT358" s="120" t="n">
        <v>1.5</v>
      </c>
      <c r="AU358" s="121">
        <f>IFERROR(INDEX(WM_L,MATCH($AJ358,WM_KEY,0)),"")</f>
        <v>0</v>
      </c>
      <c r="AV358" s="122">
        <f>IF(OR(AT358="",AU358=""),"",AT358*AU358)</f>
        <v>0</v>
      </c>
      <c r="AW358" s="120" t="n">
        <v>2.5</v>
      </c>
      <c r="AX358" s="121">
        <f>IFERROR(INDEX(WM_E,MATCH($AJ358,WM_KEY,0)),"")</f>
        <v>0.1</v>
      </c>
      <c r="AY358" s="122">
        <f>IF(OR(AW358="",AX358=""),"",AW358*AX358)</f>
        <v>0.25</v>
      </c>
      <c r="AZ358" s="123" t="n">
        <v>3</v>
      </c>
      <c r="BA358" s="121">
        <f>IFERROR(INDEX(WM_BI,MATCH($AJ358,WM_KEY,0)),"")</f>
        <v>0.06</v>
      </c>
      <c r="BB358" s="122">
        <f>IF(OR(AZ358="",BA358=""),"",AZ358*BA358)</f>
        <v>0.18</v>
      </c>
      <c r="BC358" s="122">
        <f>IF(COUNT(AM358,AP358,AS358,AV358,AY358,BB358)&lt;6,"",SUM(AM358,AP358,AS358,AV358,AY358,BB358))</f>
        <v>2.53</v>
      </c>
      <c r="BD358" s="122" t="str">
        <f>IF(BC358="","",INDEX({"A1","A2","A3","B1","B2","B3","C1","C2","D1","D2","E1","E2"},MAX(1,MIN(12,ROUND(BC358,0)))))</f>
        <v>A3</v>
      </c>
      <c r="BE358" s="114" t="inlineStr">
        <is>
          <t>A3</t>
        </is>
      </c>
      <c r="BF358" s="124" t="inlineStr">
        <is>
          <t>Rule: R2</t>
        </is>
      </c>
      <c r="BG35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8" s="125" t="inlineStr">
        <is>
          <t>At build: Complexity 1.60 + Autonomy 0.40 + Accountability 0.10 + Leadership 0.00 + Experience 0.25 + Business impact 0.18
= 2.53 points → nearest level 3 = A3
Final level: A3 · same as the score</t>
        </is>
      </c>
      <c r="BI358" s="125" t="inlineStr">
        <is>
          <t>• Provisional: the experience record looks incomplete, so this level is kept until HR confirms it.
Final level: A3.</t>
        </is>
      </c>
      <c r="BJ358" s="125" t="inlineStr">
        <is>
          <t>Input needed</t>
        </is>
      </c>
      <c r="BK358" s="126" t="n"/>
      <c r="BL358" s="126" t="inlineStr">
        <is>
          <t>Low</t>
        </is>
      </c>
      <c r="BM358" s="126" t="inlineStr">
        <is>
          <t>• Total experience is not on record · new joiner — level is provisional until HR adds it</t>
        </is>
      </c>
      <c r="BN358" s="125" t="inlineStr">
        <is>
          <t>Stable · moves in fewer than 5 of 30 weight tests</t>
        </is>
      </c>
      <c r="BO358" s="148" t="inlineStr">
        <is>
          <t>Rated 2.5 of 12 · between A2 and A3
Start: 3.0 · senior practitioner title
Evidence reads like A2: Routine client support: error solving, documentation, coordination so report filing goes through → moved down 0.5
Market: A2 = Standard work of the discipline · A3 = Varied and non-standard work; handles exceptions</t>
        </is>
      </c>
      <c r="BP358" s="129" t="inlineStr">
        <is>
          <t>Rated 2.5 of 12 · between A2 and A3
Start: 3.0 · senior practitioner title
Evidence reads like A2: Only documentation named as an independent decision → moved down 0.5
Market: A2 = Chooses own approach within standards · A3 = Technical / QC / client calls on own work</t>
        </is>
      </c>
      <c r="BQ358" s="129" t="inlineStr">
        <is>
          <t>Rated 2.5 of 12 · between A2 and A3
Start: 3.0 · senior practitioner title
Evidence reads like A2: Delivering correct kits for the reports clients ask for → moved down 0.5
Market: A2 = Own deliverables · accuracy, TAT · A3 = A module / process, or work with client or regulatory consequences</t>
        </is>
      </c>
      <c r="BR358" s="129" t="inlineStr">
        <is>
          <t>Rated 1.5 of 12 · between A1 and A2 — not counted: the weight is 0% at this level
Start: 2.0 · individual contributor, so influence only
Evidence reads like A1: None described → moved down 0.5
Team: 0 direct reports · IC
Market: A1–A2 = Not scored in Band A</t>
        </is>
      </c>
      <c r="BS358" s="129" t="inlineStr">
        <is>
          <t>Rated 2.5 of 12 · between A2 and A3
Experience: not on record · input needed from HR, so set at the role's own level: it neither helps nor hurts
Qualification: B.E · graduate, relevant to the work → no change
Market: A3 roles typically have 2–5 yrs · IRIS guide 2–4</t>
        </is>
      </c>
      <c r="BT358" s="129" t="inlineStr">
        <is>
          <t>Rated 3 of 12 — a starting estimate.
Start: 2.5, the role's accountability scope — what it answers for.
Moved +0.5: it does work no one else does.
Managers and heads: overwrite this rating on the Weightage sheet with the business impact you see — the score updates at once.
Ladder: A3 = A process or client deliverable depends on this work</t>
        </is>
      </c>
      <c r="BU358" s="127" t="inlineStr">
        <is>
          <t>KRAs not received · manager to supply</t>
        </is>
      </c>
      <c r="BV358" s="125" t="n"/>
      <c r="BW358" s="125" t="n"/>
      <c r="BX358" s="125" t="n"/>
      <c r="BY358" s="125" t="n"/>
      <c r="BZ358" s="128" t="inlineStr">
        <is>
          <t>KRAs not received · manager to supply</t>
        </is>
      </c>
      <c r="CA358" s="125" t="n"/>
      <c r="CB358" s="130" t="n">
        <v>20</v>
      </c>
      <c r="CC358" s="128" t="inlineStr">
        <is>
          <t>Full survey answers not in the files received · How We Grow export needed · HR</t>
        </is>
      </c>
      <c r="CD358" s="131" t="inlineStr">
        <is>
          <t>—</t>
        </is>
      </c>
      <c r="CE358" s="131" t="inlineStr">
        <is>
          <t>—</t>
        </is>
      </c>
      <c r="CF358" s="131" t="inlineStr">
        <is>
          <t>—</t>
        </is>
      </c>
      <c r="CG358" s="131" t="inlineStr">
        <is>
          <t>—</t>
        </is>
      </c>
      <c r="CH358" s="132" t="inlineStr">
        <is>
          <t>Complexity: Evidence reads like A2: Routine client support: error solving, documentation, coordination so report filing goes through → moved down 0.5
Autonomy: Evidence reads like A2: Only documentation named as an independent decision → moved down 0.5
Accountability: Evidence reads like A2: Delivering correct kits for the reports clients ask for → moved down 0.5
Leadership: Evidence reads like A1: None described → moved down 0.5</t>
        </is>
      </c>
      <c r="CI358"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358" s="131" t="inlineStr">
        <is>
          <t>Self-identified: Project / programme management · Broader exposure &amp; ownership
For the next role: Project / programme management · Broader exposure &amp; ownership</t>
        </is>
      </c>
      <c r="CK358" s="128" t="inlineStr">
        <is>
          <t>Full survey answers not in the files received · How We Grow export needed · HR</t>
        </is>
      </c>
      <c r="CL358"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358" s="134" t="inlineStr">
        <is>
          <t>What the role answers for: A module / process, or work with client or regulatory consequences.
Accountability &amp; Impact rating: 2.5 of 12 · A2-level impact.
From the survey and manager mapping — work only this person does: yes; successor named: no.
If the work is missed · role-holders' themes: rework · incorrect · customer · client · dissatisfaction.
Measured on · manager-set KRA themes: resolve · accounts · maintain accurate · accurate up-to-date · escalations owned · tickets/queries sla.
Manager talent mapping — Latest rating: Not rated · manager · 9-Box Grid placement: Not placed · manager.</t>
        </is>
      </c>
      <c r="CN358" s="135" t="n"/>
      <c r="CO358" s="135" t="n">
        <v>3</v>
      </c>
      <c r="CP358" s="136" t="inlineStr">
        <is>
          <t>Not rated · manager</t>
        </is>
      </c>
      <c r="CQ358" s="137" t="inlineStr">
        <is>
          <t>—</t>
        </is>
      </c>
      <c r="CR358" s="137" t="inlineStr">
        <is>
          <t>Not placed · manager</t>
        </is>
      </c>
      <c r="CS358" s="137" t="inlineStr">
        <is>
          <t>No rating data</t>
        </is>
      </c>
      <c r="CT358" s="137" t="n"/>
      <c r="CU358" s="137" t="n"/>
      <c r="CV358" s="137" t="n"/>
      <c r="CW358" s="137" t="n"/>
      <c r="CX358" s="137" t="inlineStr">
        <is>
          <t>Medium · critical role — · only this person Yes · successor named No</t>
        </is>
      </c>
      <c r="CY358" s="137" t="inlineStr">
        <is>
          <t>Shreekanth Samala · A3, iDEAL · Hemand Thayil · A2, iDEAL · Harshal Shah · B2, CARBON</t>
        </is>
      </c>
      <c r="CZ358" s="137" t="inlineStr">
        <is>
          <t>Name a successor; document the key process; cross-train one person</t>
        </is>
      </c>
      <c r="DA358" s="119" t="n">
        <v>92</v>
      </c>
      <c r="DB358" s="138" t="inlineStr">
        <is>
          <t>Meets the level</t>
        </is>
      </c>
      <c r="DC358" s="138" t="n">
        <v>107</v>
      </c>
      <c r="DD358" s="138" t="n">
        <v>75</v>
      </c>
      <c r="DE358" s="138" t="n">
        <v>90</v>
      </c>
      <c r="DF358" s="138" t="n"/>
      <c r="DG358" s="138" t="inlineStr">
        <is>
          <t>Product &amp; domain, SQL &amp; data, Quality &amp; process</t>
        </is>
      </c>
      <c r="DH358" s="138" t="inlineStr">
        <is>
          <t>B1: 80% of profile — close</t>
        </is>
      </c>
      <c r="DI358" s="138" t="inlineStr">
        <is>
          <t>Evidence: Survey | Core: Ownership 2/2, Problem solving 2/2, Communication &amp; collaboration 3/2, Client &amp; quality focus 3/2, Learning agility 2/2, Integrity &amp; compliance 2/2 | Future-ready: AI literacy 2/2, Data literacy 2/2, Digital fluency 1/2, Innovation 1/2 | Functional: Product &amp; domain 2/3, Stakeholder mgmt 4/3, Communication 4/3, SQL &amp; data 2/3, Regulatory domain 3/3, Quality &amp; process 2/3</t>
        </is>
      </c>
      <c r="DJ358" s="111" t="inlineStr">
        <is>
          <t>Project / programme management · Broader exposure &amp; ownership</t>
        </is>
      </c>
      <c r="DK358" s="112" t="n"/>
      <c r="DL358" s="112" t="inlineStr">
        <is>
          <t>Project, Program &amp; Agile Management; AI, GenAI &amp; Prompt Engineering; Advanced Excel &amp; Productivity Tools</t>
        </is>
      </c>
      <c r="DM358" s="112" t="inlineStr">
        <is>
          <t>Project / programme management · Broader exposure &amp; ownership</t>
        </is>
      </c>
      <c r="DN358" s="112" t="n"/>
      <c r="DO358" s="139" t="inlineStr">
        <is>
          <t>No strong match from survey evidence</t>
        </is>
      </c>
      <c r="DP358" s="126" t="inlineStr">
        <is>
          <t>Neetu Rani Paul · Business Analyst — 0.36: documentation, successful, quickscrum, issues</t>
        </is>
      </c>
      <c r="DQ358" s="126" t="inlineStr">
        <is>
          <t>Bhagyashree Bauskar · iFile, Senior Support Executive — 0.27</t>
        </is>
      </c>
      <c r="DR358" s="126" t="n"/>
      <c r="DS358" s="126" t="n"/>
      <c r="DT358" s="126" t="inlineStr">
        <is>
          <t>A3 deep-dive: score 2.53 · gap to B1 1.01 · More than 1.0 from B1</t>
        </is>
      </c>
      <c r="DU358" s="140" t="inlineStr">
        <is>
          <t>Senior Support Executive in Technology · iDEAL,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358"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358"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358"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8"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358" s="126" t="inlineStr">
        <is>
          <t>2–4 yrs</t>
        </is>
      </c>
      <c r="EA358" s="126" t="inlineStr">
        <is>
          <t>3–5 · 2–5</t>
        </is>
      </c>
      <c r="EB358" s="126" t="inlineStr">
        <is>
          <t>Support / CS Executive</t>
        </is>
      </c>
      <c r="EC358" s="126" t="inlineStr">
        <is>
          <t>IRIS Vs Competitor Benchmark — SaaS customer-success ladder: Associate CSM · Regnology: Product Support Specialist · Reg Reporting · IRIS Vs Competitor Benchmark — support tiers: L2 Application Support</t>
        </is>
      </c>
      <c r="ED358" s="126" t="inlineStr">
        <is>
          <t>TSIA frameworks and benchmarks; ITIL 4 service desk; Gainsight customer-success practice</t>
        </is>
      </c>
      <c r="EE358" s="126" t="inlineStr">
        <is>
          <t>Core 2 · Future 2 · Functional 3 · Leadership not scored</t>
        </is>
      </c>
      <c r="EF358" s="127" t="inlineStr">
        <is>
          <t>• Total experience · outside + at IRIS — HR — HRIS
• Confirm prior experience · provisional placement — HR</t>
        </is>
      </c>
      <c r="EG358" s="126" t="inlineStr">
        <is>
          <t>✗ HRIS: experience missing, B.E, 0 direct reports
✓ Survey: 20 of 20 questions answered
✗ KRAs: none on file
✓ Manager mapping: rating, 9-box
✗ Job description: not on file</t>
        </is>
      </c>
      <c r="EH358" s="118" t="inlineStr">
        <is>
          <t xml:space="preserve">D125 · Provisional · Medium: • Total experience is not on record · new joiner — level is provisional until HR adds it · owner HR · 
D364 · Input needed · Medium: • Total experience · outside + at IRIS — HR — HRIS
• Confirm prior experience · provisional placement — HR · owner HR — HRIS · HR · </t>
        </is>
      </c>
      <c r="EI358" s="118" t="inlineStr">
        <is>
          <t>R080 · Total experience · outside + at IRIS · HR — HRIS · Open
R081 · Confirm prior experience · provisional placement · HR · Open</t>
        </is>
      </c>
      <c r="EJ358" s="118" t="inlineStr">
        <is>
          <t>Total experience · outside + at IRIS · HR — HRIS
Confirm prior experience · provisional placement · HR</t>
        </is>
      </c>
      <c r="EK358" s="118" t="inlineStr">
        <is>
          <t>Survey: answered · full text needed · KRAs: not received · Experience: on file · Placement provisional · R2</t>
        </is>
      </c>
      <c r="EL358" s="141" t="n"/>
      <c r="EM358" s="142" t="n"/>
      <c r="EN358" s="142" t="n"/>
      <c r="EO358" s="142" t="n"/>
      <c r="EP358" s="142" t="n"/>
      <c r="EQ358" s="143" t="n"/>
      <c r="ER358" s="135" t="n"/>
      <c r="ES358" s="135" t="n"/>
      <c r="ET358" s="135" t="n"/>
      <c r="EU358" s="135" t="n"/>
      <c r="EV358" s="135" t="n"/>
      <c r="EW358" s="135" t="n"/>
      <c r="EX358" s="135" t="n"/>
      <c r="EY358" s="143" t="n"/>
      <c r="EZ358" s="135" t="n"/>
      <c r="FA358" s="135" t="n"/>
      <c r="FB358" s="135" t="n"/>
      <c r="FC358" s="135" t="n"/>
      <c r="FD358" s="135" t="n"/>
    </row>
    <row r="359" ht="300" customHeight="1">
      <c r="A359" s="109" t="inlineStr">
        <is>
          <t>iDEAL</t>
        </is>
      </c>
      <c r="B359" s="110" t="inlineStr">
        <is>
          <t>IRIS2552</t>
        </is>
      </c>
      <c r="C359" s="110" t="inlineStr">
        <is>
          <t>Shreekanth Samala</t>
        </is>
      </c>
      <c r="D359" s="110" t="inlineStr">
        <is>
          <t>Technology</t>
        </is>
      </c>
      <c r="E359" s="110" t="inlineStr">
        <is>
          <t>RC-031</t>
        </is>
      </c>
      <c r="F359" s="110" t="inlineStr">
        <is>
          <t>Phuzel Siddiqui</t>
        </is>
      </c>
      <c r="G359" s="110" t="inlineStr">
        <is>
          <t>IRIS2125</t>
        </is>
      </c>
      <c r="H359" s="110" t="inlineStr">
        <is>
          <t>B1</t>
        </is>
      </c>
      <c r="I359" s="110" t="n"/>
      <c r="J359" s="110" t="n">
        <v>13.4</v>
      </c>
      <c r="K359" s="110" t="n">
        <v>0.1</v>
      </c>
      <c r="L359" s="110" t="inlineStr">
        <is>
          <t>MBA</t>
        </is>
      </c>
      <c r="M359" s="110" t="n"/>
      <c r="N359" s="144" t="inlineStr">
        <is>
          <t>Technical Support Analyst</t>
        </is>
      </c>
      <c r="O359" s="113" t="inlineStr">
        <is>
          <t>Support Specialist</t>
        </is>
      </c>
      <c r="P359" s="112" t="inlineStr">
        <is>
          <t>Customer Success &amp; Support</t>
        </is>
      </c>
      <c r="Q359" s="112" t="inlineStr">
        <is>
          <t>Application &amp; Product Support</t>
        </is>
      </c>
      <c r="R359" s="113" t="inlineStr">
        <is>
          <t>Not in current mapping files</t>
        </is>
      </c>
      <c r="S359" s="114" t="inlineStr">
        <is>
          <t>A3</t>
        </is>
      </c>
      <c r="T359" s="151" t="inlineStr">
        <is>
          <t>Senior Associate</t>
        </is>
      </c>
      <c r="U359" s="151" t="inlineStr">
        <is>
          <t>A</t>
        </is>
      </c>
      <c r="V359" s="112" t="inlineStr">
        <is>
          <t>IC</t>
        </is>
      </c>
      <c r="W359" s="116" t="inlineStr">
        <is>
          <t>● Newly mapped</t>
        </is>
      </c>
      <c r="X359" s="112" t="inlineStr">
        <is>
          <t>P2</t>
        </is>
      </c>
      <c r="Y359" s="112" t="inlineStr">
        <is>
          <t>Developing</t>
        </is>
      </c>
      <c r="Z359" s="112" t="inlineStr">
        <is>
          <t>3 Apply</t>
        </is>
      </c>
      <c r="AA359" s="117" t="inlineStr">
        <is>
          <t>A3</t>
        </is>
      </c>
      <c r="AB359" s="118" t="inlineStr">
        <is>
          <t>Band A · Practitioner</t>
        </is>
      </c>
      <c r="AC359" s="118" t="inlineStr">
        <is>
          <t>Senior Associate</t>
        </is>
      </c>
      <c r="AD359" s="118" t="inlineStr">
        <is>
          <t>• Same as the model</t>
        </is>
      </c>
      <c r="AE359" s="118" t="inlineStr">
        <is>
          <t>B1</t>
        </is>
      </c>
      <c r="AF359" s="118" t="inlineStr">
        <is>
          <t>OK</t>
        </is>
      </c>
      <c r="AG359" s="118" t="inlineStr">
        <is>
          <t>No change · already below the manager</t>
        </is>
      </c>
      <c r="AH359" s="118" t="n">
        <v>5</v>
      </c>
      <c r="AI359" s="118" t="n"/>
      <c r="AJ359" s="119" t="inlineStr">
        <is>
          <t>iDEAL · Technology · Band A · Early career</t>
        </is>
      </c>
      <c r="AK359" s="120" t="n">
        <v>3</v>
      </c>
      <c r="AL359" s="121">
        <f>IFERROR(INDEX(WM_C,MATCH($AJ359,WM_KEY,0)),"")</f>
        <v>0.64</v>
      </c>
      <c r="AM359" s="122">
        <f>IF(OR(AK359="",AL359=""),"",AK359*AL359)</f>
        <v>1.92</v>
      </c>
      <c r="AN359" s="120" t="n">
        <v>3</v>
      </c>
      <c r="AO359" s="121">
        <f>IFERROR(INDEX(WM_AU,MATCH($AJ359,WM_KEY,0)),"")</f>
        <v>0.16</v>
      </c>
      <c r="AP359" s="122">
        <f>IF(OR(AN359="",AO359=""),"",AN359*AO359)</f>
        <v>0.48</v>
      </c>
      <c r="AQ359" s="120" t="n">
        <v>3</v>
      </c>
      <c r="AR359" s="121">
        <f>IFERROR(INDEX(WM_AC,MATCH($AJ359,WM_KEY,0)),"")</f>
        <v>0.04</v>
      </c>
      <c r="AS359" s="122">
        <f>IF(OR(AQ359="",AR359=""),"",AQ359*AR359)</f>
        <v>0.12</v>
      </c>
      <c r="AT359" s="120" t="n">
        <v>2</v>
      </c>
      <c r="AU359" s="121">
        <f>IFERROR(INDEX(WM_L,MATCH($AJ359,WM_KEY,0)),"")</f>
        <v>0</v>
      </c>
      <c r="AV359" s="122">
        <f>IF(OR(AT359="",AU359=""),"",AT359*AU359)</f>
        <v>0</v>
      </c>
      <c r="AW359" s="120" t="n">
        <v>7.5</v>
      </c>
      <c r="AX359" s="121">
        <f>IFERROR(INDEX(WM_E,MATCH($AJ359,WM_KEY,0)),"")</f>
        <v>0.1</v>
      </c>
      <c r="AY359" s="122">
        <f>IF(OR(AW359="",AX359=""),"",AW359*AX359)</f>
        <v>0.75</v>
      </c>
      <c r="AZ359" s="123" t="n">
        <v>3</v>
      </c>
      <c r="BA359" s="121">
        <f>IFERROR(INDEX(WM_BI,MATCH($AJ359,WM_KEY,0)),"")</f>
        <v>0.06</v>
      </c>
      <c r="BB359" s="122">
        <f>IF(OR(AZ359="",BA359=""),"",AZ359*BA359)</f>
        <v>0.18</v>
      </c>
      <c r="BC359" s="122">
        <f>IF(COUNT(AM359,AP359,AS359,AV359,AY359,BB359)&lt;6,"",SUM(AM359,AP359,AS359,AV359,AY359,BB359))</f>
        <v>3.45</v>
      </c>
      <c r="BD359" s="122" t="str">
        <f>IF(BC359="","",INDEX({"A1","A2","A3","B1","B2","B3","C1","C2","D1","D2","E1","E2"},MAX(1,MIN(12,ROUND(BC359,0)))))</f>
        <v>A3</v>
      </c>
      <c r="BE359" s="114" t="inlineStr">
        <is>
          <t>A3</t>
        </is>
      </c>
      <c r="BF359" s="124" t="inlineStr">
        <is>
          <t>The score decided the level</t>
        </is>
      </c>
      <c r="BG35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9" s="125" t="inlineStr">
        <is>
          <t>At build: Complexity 1.92 + Autonomy 0.48 + Accountability 0.12 + Leadership 0.00 + Experience 0.75 + Business impact 0.18
= 3.45 points → nearest level 3 = A3
Final level: A3 · same as the score</t>
        </is>
      </c>
      <c r="BI359" s="125" t="inlineStr">
        <is>
          <t>No rule applied: the score decides.</t>
        </is>
      </c>
      <c r="BJ359" s="125" t="inlineStr">
        <is>
          <t>—</t>
        </is>
      </c>
      <c r="BK359" s="126" t="n"/>
      <c r="BL359" s="126" t="inlineStr">
        <is>
          <t>Low</t>
        </is>
      </c>
      <c r="BM359" s="126" t="inlineStr">
        <is>
          <t>• Survey answers are generic or do not match the role — not used as evidence; manager input needed</t>
        </is>
      </c>
      <c r="BN359" s="125" t="inlineStr">
        <is>
          <t>Moves in 5 of 30 weight tests · calibrate first</t>
        </is>
      </c>
      <c r="BO359" s="127" t="inlineStr">
        <is>
          <t>Rated 3 of 12
Start: 3.0 · senior practitioner title
Evidence: no survey answers or KRAs on file → rating stays at the start
Market: A3 = Varied and non-standard work; handles exceptions</t>
        </is>
      </c>
      <c r="BP359" s="128" t="inlineStr">
        <is>
          <t>Rated 3 of 12
Start: 3.0 · senior practitioner title
Evidence: no survey answers or KRAs on file → rating stays at the start
Market: A3 = Technical / QC / client calls on own work</t>
        </is>
      </c>
      <c r="BQ359" s="128" t="inlineStr">
        <is>
          <t>Rated 3 of 12
Start: 3.0 · senior practitioner title
Evidence: no survey answers or KRAs on file → rating stays at the start
Market: A3 = A module / process, or work with client or regulatory consequences</t>
        </is>
      </c>
      <c r="BR359" s="128" t="inlineStr">
        <is>
          <t>Rated 2 of 12 — not counted: the weight is 0% at this level
Start: 2.0 · individual contributor, so influence only
Evidence: no survey answers or KRAs on file → rating stays at the start
Team: 0 direct reports · IC
Market: A2 = Not scored in Band A</t>
        </is>
      </c>
      <c r="BS359" s="129" t="inlineStr">
        <is>
          <t>Rated 7.5 of 12 · between C1 and C2
Experience: 13.4 yrs total · 13.3 before IRIS + 0.1 at IRIS = 7.6 on the experience scale
Qualification: MBA · postgraduate → no change
Market: A3 roles typically have 2–5 yrs · IRIS guide 2–4</t>
        </is>
      </c>
      <c r="BT359"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359" s="127" t="inlineStr">
        <is>
          <t>KRAs not received · manager to supply</t>
        </is>
      </c>
      <c r="BV359" s="125" t="n"/>
      <c r="BW359" s="125" t="n"/>
      <c r="BX359" s="125" t="n"/>
      <c r="BY359" s="125" t="n"/>
      <c r="BZ359" s="128" t="inlineStr">
        <is>
          <t>KRAs not received · manager to supply</t>
        </is>
      </c>
      <c r="CA359" s="125" t="n"/>
      <c r="CB359" s="130" t="n">
        <v>20</v>
      </c>
      <c r="CC359" s="128" t="inlineStr">
        <is>
          <t>Full survey answers not in the files received · How We Grow export needed · HR</t>
        </is>
      </c>
      <c r="CD359" s="131" t="inlineStr">
        <is>
          <t>—</t>
        </is>
      </c>
      <c r="CE359" s="131" t="inlineStr">
        <is>
          <t>—</t>
        </is>
      </c>
      <c r="CF359" s="131" t="inlineStr">
        <is>
          <t>—</t>
        </is>
      </c>
      <c r="CG359" s="131" t="inlineStr">
        <is>
          <t>—</t>
        </is>
      </c>
      <c r="CH359"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359"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359" s="131" t="inlineStr">
        <is>
          <t>Self-identified: Product &amp; tool knowledge · Client, sales &amp; stakeholders · Strategy &amp; business acumen · Broader exposure &amp; ownership
For the next role: Product &amp; tool knowledge · Client, sales &amp; stakeholders · Strategy &amp; business acumen · Broader exposure &amp; ownership</t>
        </is>
      </c>
      <c r="CK359" s="128" t="inlineStr">
        <is>
          <t>Full survey answers not in the files received · How We Grow export needed · HR</t>
        </is>
      </c>
      <c r="CL359"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359" s="134" t="inlineStr">
        <is>
          <t>What the role answers for: A module / process, or work with client or regulatory consequences.
Accountability &amp; Impact rating: 3 of 12 · A3-level impact.
If the work is missed · role-holders' themes: rework · incorrect · customer · client · dissatisfaction.
Measured on · manager-set KRA themes: resolve · accounts · maintain accurate · accurate up-to-date · escalations owned · tickets/queries sla.
Manager talent mapping — Latest rating: Not rated · manager · 9-Box Grid placement: Not placed · manager.</t>
        </is>
      </c>
      <c r="CN359" s="135" t="n"/>
      <c r="CO359" s="135" t="n">
        <v>3</v>
      </c>
      <c r="CP359" s="136" t="inlineStr">
        <is>
          <t>Not rated · manager</t>
        </is>
      </c>
      <c r="CQ359" s="137" t="inlineStr">
        <is>
          <t>—</t>
        </is>
      </c>
      <c r="CR359" s="137" t="inlineStr">
        <is>
          <t>Not placed · manager</t>
        </is>
      </c>
      <c r="CS359" s="137" t="inlineStr">
        <is>
          <t>No rating data</t>
        </is>
      </c>
      <c r="CT359" s="137" t="n"/>
      <c r="CU359" s="137" t="n"/>
      <c r="CV359" s="137" t="n"/>
      <c r="CW359" s="137" t="n"/>
      <c r="CX359" s="137" t="n"/>
      <c r="CY359" s="137" t="n"/>
      <c r="CZ359" s="137" t="n"/>
      <c r="DA359" s="119" t="n">
        <v>104</v>
      </c>
      <c r="DB359" s="138" t="inlineStr">
        <is>
          <t>Meets the level</t>
        </is>
      </c>
      <c r="DC359" s="138" t="n">
        <v>108</v>
      </c>
      <c r="DD359" s="138" t="n">
        <v>88</v>
      </c>
      <c r="DE359" s="138" t="n">
        <v>108</v>
      </c>
      <c r="DF359" s="138" t="n">
        <v>105</v>
      </c>
      <c r="DG359" s="138" t="inlineStr">
        <is>
          <t>SQL &amp; data, Learning agility, AI literacy</t>
        </is>
      </c>
      <c r="DH359" s="138" t="inlineStr">
        <is>
          <t>B2: 90% of profile — ready on competencies</t>
        </is>
      </c>
      <c r="DI359" s="138" t="inlineStr">
        <is>
          <t>Evidence: Survey | Core: Ownership 4/3, Problem solving 4/3, Communication &amp; collaboration 4/3, Client &amp; quality focus 4/3, Learning agility 2/3, Integrity &amp; compliance 3/3 | Future-ready: AI literacy 2/3, Data literacy 3/3, Digital fluency 2/3, Innovation 4/3 | Functional: Product &amp; domain 3/3, Stakeholder mgmt 4/3, Communication 4/3, SQL &amp; data 2/3, Regulatory domain 4/3, Quality &amp; process 4/3 | Leadership: Developing people 1/1, Decision making 1/1, Strategic acumen 1/1, Influence &amp; change 2/1</t>
        </is>
      </c>
      <c r="DJ359" s="111" t="inlineStr">
        <is>
          <t>Product &amp; tool knowledge · Client, sales &amp; stakeholders · Strategy &amp; business acumen · Broader exposure &amp; ownership</t>
        </is>
      </c>
      <c r="DK359" s="112" t="n"/>
      <c r="DL359" s="112" t="inlineStr">
        <is>
          <t>Business Analysis &amp; Requirements Engineering; Stakeholder &amp; Client Management; Advanced Excel &amp; Productivity Tools</t>
        </is>
      </c>
      <c r="DM359" s="112" t="inlineStr">
        <is>
          <t>Product &amp; tool knowledge · Client, sales &amp; stakeholders · Strategy &amp; business acumen · Broader exposure &amp; ownership</t>
        </is>
      </c>
      <c r="DN359" s="112" t="n"/>
      <c r="DO359" s="139" t="inlineStr">
        <is>
          <t>Business Analysis · 83% of competencies evidenced; must-haves met</t>
        </is>
      </c>
      <c r="DP359" s="126" t="inlineStr">
        <is>
          <t>No material overlap found</t>
        </is>
      </c>
      <c r="DQ359" s="126" t="inlineStr">
        <is>
          <t>Ravindra Kanojiya · CARBON, Support Executive — 0.28</t>
        </is>
      </c>
      <c r="DR359" s="126" t="n"/>
      <c r="DS359" s="126" t="n"/>
      <c r="DT359" s="126" t="inlineStr">
        <is>
          <t>A3 deep-dive: score 3.45 · gap to B1 0.1 · Within 0.25 of B1</t>
        </is>
      </c>
      <c r="DU359" s="140" t="inlineStr">
        <is>
          <t>Support Specialist in Technology · iDEAL,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359" s="137" t="inlineStr">
        <is>
          <t>Hire as: Senior Executive / CSM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359"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359"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9" s="139" t="inlineStr">
        <is>
          <t>Market level: P2 · SFIA 3 Apply
Typical title: Senior Executive / CSM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359" s="126" t="inlineStr">
        <is>
          <t>2–4 yrs</t>
        </is>
      </c>
      <c r="EA359" s="126" t="inlineStr">
        <is>
          <t>3–5 · 2–5</t>
        </is>
      </c>
      <c r="EB359" s="126" t="inlineStr">
        <is>
          <t>Senior Executive / CSM</t>
        </is>
      </c>
      <c r="EC359" s="126" t="inlineStr">
        <is>
          <t>IRIS Vs Competitor Benchmark — SaaS customer-success ladder: Associate CSM · Regnology: Product Support Specialist · Reg Reporting · IRIS Vs Competitor Benchmark — support tiers: L2 Application Support</t>
        </is>
      </c>
      <c r="ED359" s="126" t="inlineStr">
        <is>
          <t>TSIA frameworks and benchmarks; ITIL 4 service desk; Gainsight customer-success practice</t>
        </is>
      </c>
      <c r="EE359" s="126" t="inlineStr">
        <is>
          <t>Core 2 · Future 2 · Functional 3 · Leadership not scored</t>
        </is>
      </c>
      <c r="EF359" s="139" t="n"/>
      <c r="EG359" s="126" t="inlineStr">
        <is>
          <t>✓ HRIS: 13.4 yrs, MBA, 0 direct reports
✓ Survey: 20 of 20 questions answered
✗ KRAs: none on file
✓ Manager mapping: rating, 9-box
✗ Job description: not on file</t>
        </is>
      </c>
      <c r="EH359" s="118" t="inlineStr">
        <is>
          <t xml:space="preserve">D158 · Title to review · Low: Check title against ladder · owner HR · 
D250 · Long-tenure A3 · 8+ yrs · Medium: No rule changed the level: the score decides. · owner Business head — iDEAL · </t>
        </is>
      </c>
      <c r="EI359" s="118" t="n"/>
      <c r="EJ359" s="118" t="n"/>
      <c r="EK359" s="118" t="inlineStr">
        <is>
          <t>Survey: answered · full text needed · KRAs: not received · Experience: on file</t>
        </is>
      </c>
      <c r="EL359" s="141" t="n"/>
      <c r="EM359" s="142" t="n"/>
      <c r="EN359" s="142" t="n"/>
      <c r="EO359" s="142" t="n"/>
      <c r="EP359" s="142" t="n"/>
      <c r="EQ359" s="143" t="n"/>
      <c r="ER359" s="135" t="n"/>
      <c r="ES359" s="135" t="n"/>
      <c r="ET359" s="135" t="n"/>
      <c r="EU359" s="135" t="n"/>
      <c r="EV359" s="135" t="n"/>
      <c r="EW359" s="135" t="n"/>
      <c r="EX359" s="135" t="n"/>
      <c r="EY359" s="143" t="n"/>
      <c r="EZ359" s="135" t="n"/>
      <c r="FA359" s="135" t="n"/>
      <c r="FB359" s="135" t="n"/>
      <c r="FC359" s="135" t="n"/>
      <c r="FD359" s="135" t="n"/>
    </row>
    <row r="360" ht="300" customHeight="1">
      <c r="A360" s="109" t="inlineStr">
        <is>
          <t>iDEAL</t>
        </is>
      </c>
      <c r="B360" s="110" t="inlineStr">
        <is>
          <t>IRIS2052</t>
        </is>
      </c>
      <c r="C360" s="110" t="inlineStr">
        <is>
          <t>Akshata Sabale</t>
        </is>
      </c>
      <c r="D360" s="110" t="inlineStr">
        <is>
          <t>Technology</t>
        </is>
      </c>
      <c r="E360" s="110" t="inlineStr">
        <is>
          <t>RC-067</t>
        </is>
      </c>
      <c r="F360" s="110" t="inlineStr">
        <is>
          <t>Jitendra Kumar</t>
        </is>
      </c>
      <c r="G360" s="110" t="inlineStr">
        <is>
          <t>IRIS0810</t>
        </is>
      </c>
      <c r="H360" s="110" t="inlineStr">
        <is>
          <t>B+</t>
        </is>
      </c>
      <c r="I360" s="110" t="n"/>
      <c r="J360" s="110" t="n">
        <v>5.1</v>
      </c>
      <c r="K360" s="110" t="n">
        <v>4.1</v>
      </c>
      <c r="L360" s="110" t="inlineStr">
        <is>
          <t>B.E</t>
        </is>
      </c>
      <c r="M360" s="110" t="n"/>
      <c r="N360" s="144" t="inlineStr">
        <is>
          <t>Software Engineer</t>
        </is>
      </c>
      <c r="O360" s="113" t="inlineStr">
        <is>
          <t>Senior Software Engineer</t>
        </is>
      </c>
      <c r="P360" s="112" t="inlineStr">
        <is>
          <t>Engineering &amp; Development</t>
        </is>
      </c>
      <c r="Q360" s="112" t="inlineStr">
        <is>
          <t>Backend Development</t>
        </is>
      </c>
      <c r="R360" s="113" t="inlineStr">
        <is>
          <t>L3 – Professional / Associate</t>
        </is>
      </c>
      <c r="S360" s="114" t="inlineStr">
        <is>
          <t>A3</t>
        </is>
      </c>
      <c r="T360" s="151" t="inlineStr">
        <is>
          <t>Senior Associate</t>
        </is>
      </c>
      <c r="U360" s="151" t="inlineStr">
        <is>
          <t>A</t>
        </is>
      </c>
      <c r="V360" s="112" t="inlineStr">
        <is>
          <t>IC</t>
        </is>
      </c>
      <c r="W360" s="150" t="inlineStr">
        <is>
          <t>▲ Up</t>
        </is>
      </c>
      <c r="X360" s="112" t="inlineStr">
        <is>
          <t>P2</t>
        </is>
      </c>
      <c r="Y360" s="112" t="inlineStr">
        <is>
          <t>Developing</t>
        </is>
      </c>
      <c r="Z360" s="112" t="inlineStr">
        <is>
          <t>3 Apply</t>
        </is>
      </c>
      <c r="AA360" s="117" t="inlineStr">
        <is>
          <t>A3</t>
        </is>
      </c>
      <c r="AB360" s="118" t="inlineStr">
        <is>
          <t>Band A · Practitioner</t>
        </is>
      </c>
      <c r="AC360" s="118" t="inlineStr">
        <is>
          <t>Senior Associate</t>
        </is>
      </c>
      <c r="AD360" s="118" t="inlineStr">
        <is>
          <t>• Same as the model</t>
        </is>
      </c>
      <c r="AE360" s="118" t="inlineStr">
        <is>
          <t>B+</t>
        </is>
      </c>
      <c r="AF360" s="118" t="inlineStr">
        <is>
          <t>OK</t>
        </is>
      </c>
      <c r="AG360" s="118" t="inlineStr">
        <is>
          <t>No change · already below the manager</t>
        </is>
      </c>
      <c r="AH360" s="118" t="n">
        <v>4</v>
      </c>
      <c r="AI360" s="118" t="n"/>
      <c r="AJ360" s="119" t="inlineStr">
        <is>
          <t>iDEAL · Technology · Band A · Early career</t>
        </is>
      </c>
      <c r="AK360" s="120" t="n">
        <v>2.5</v>
      </c>
      <c r="AL360" s="121">
        <f>IFERROR(INDEX(WM_C,MATCH($AJ360,WM_KEY,0)),"")</f>
        <v>0.64</v>
      </c>
      <c r="AM360" s="122">
        <f>IF(OR(AK360="",AL360=""),"",AK360*AL360)</f>
        <v>1.6</v>
      </c>
      <c r="AN360" s="120" t="n">
        <v>2</v>
      </c>
      <c r="AO360" s="121">
        <f>IFERROR(INDEX(WM_AU,MATCH($AJ360,WM_KEY,0)),"")</f>
        <v>0.16</v>
      </c>
      <c r="AP360" s="122">
        <f>IF(OR(AN360="",AO360=""),"",AN360*AO360)</f>
        <v>0.32</v>
      </c>
      <c r="AQ360" s="120" t="n">
        <v>2.5</v>
      </c>
      <c r="AR360" s="121">
        <f>IFERROR(INDEX(WM_AC,MATCH($AJ360,WM_KEY,0)),"")</f>
        <v>0.04</v>
      </c>
      <c r="AS360" s="122">
        <f>IF(OR(AQ360="",AR360=""),"",AQ360*AR360)</f>
        <v>0.1</v>
      </c>
      <c r="AT360" s="120" t="n">
        <v>1</v>
      </c>
      <c r="AU360" s="121">
        <f>IFERROR(INDEX(WM_L,MATCH($AJ360,WM_KEY,0)),"")</f>
        <v>0</v>
      </c>
      <c r="AV360" s="122">
        <f>IF(OR(AT360="",AU360=""),"",AT360*AU360)</f>
        <v>0</v>
      </c>
      <c r="AW360" s="120" t="n">
        <v>4</v>
      </c>
      <c r="AX360" s="121">
        <f>IFERROR(INDEX(WM_E,MATCH($AJ360,WM_KEY,0)),"")</f>
        <v>0.1</v>
      </c>
      <c r="AY360" s="122">
        <f>IF(OR(AW360="",AX360=""),"",AW360*AX360)</f>
        <v>0.4</v>
      </c>
      <c r="AZ360" s="123" t="n">
        <v>2.5</v>
      </c>
      <c r="BA360" s="121">
        <f>IFERROR(INDEX(WM_BI,MATCH($AJ360,WM_KEY,0)),"")</f>
        <v>0.06</v>
      </c>
      <c r="BB360" s="122">
        <f>IF(OR(AZ360="",BA360=""),"",AZ360*BA360)</f>
        <v>0.15</v>
      </c>
      <c r="BC360" s="122">
        <f>IF(COUNT(AM360,AP360,AS360,AV360,AY360,BB360)&lt;6,"",SUM(AM360,AP360,AS360,AV360,AY360,BB360))</f>
        <v>2.57</v>
      </c>
      <c r="BD360" s="122" t="str">
        <f>IF(BC360="","",INDEX({"A1","A2","A3","B1","B2","B3","C1","C2","D1","D2","E1","E2"},MAX(1,MIN(12,ROUND(BC360,0)))))</f>
        <v>A3</v>
      </c>
      <c r="BE360" s="114" t="inlineStr">
        <is>
          <t>A3</t>
        </is>
      </c>
      <c r="BF360" s="124" t="inlineStr">
        <is>
          <t>The score decided the level</t>
        </is>
      </c>
      <c r="BG36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0" s="125" t="inlineStr">
        <is>
          <t>At build: Complexity 1.60 + Autonomy 0.32 + Accountability 0.10 + Leadership 0.00 + Experience 0.40 + Business impact 0.15
= 2.57 points → nearest level 3 = A3
Final level: A3 · same as the score</t>
        </is>
      </c>
      <c r="BI360" s="125" t="inlineStr">
        <is>
          <t>No rule applied: the score decides.</t>
        </is>
      </c>
      <c r="BJ360" s="125" t="inlineStr">
        <is>
          <t>—</t>
        </is>
      </c>
      <c r="BK360" s="126" t="n"/>
      <c r="BL360" s="126" t="inlineStr">
        <is>
          <t>High</t>
        </is>
      </c>
      <c r="BM360" s="126" t="n"/>
      <c r="BN360" s="125" t="inlineStr">
        <is>
          <t>Stable · moves in fewer than 5 of 30 weight tests</t>
        </is>
      </c>
      <c r="BO360" s="148" t="inlineStr">
        <is>
          <t>Rated 2.5 of 12 · between A2 and A3
Start: 2.0 · practitioner title
Evidence reads like A3: New features, bug fixes, code review, live-issue debugging, report development, unit testing on RPT application → moved up 0.5
KRA: “1. AI-Assisted Development Adoption: Use AI coding assistants for at least 60% of development tasks, with no increase in bug-escape rate.…”
Market: A2 = Standard work of the discipline · A3 = Varied and non-standard work; handles exceptions</t>
        </is>
      </c>
      <c r="BP360" s="129" t="inlineStr">
        <is>
          <t>Rated 2 of 12
Start: 2.0 · practitioner title
Evidence reads like A2: Only 'code implementation' given as independent decision → matches the start
Market: A2 = Chooses own approach within standards</t>
        </is>
      </c>
      <c r="BQ360" s="129" t="inlineStr">
        <is>
          <t>Rated 2.5 of 12 · between A2 and A3
Start: 2.0 · practitioner title
Evidence reads like A3: Code he ships to production; breakage means urgent fix by him → moved up 0.5
KRA: “1. AI-Assisted Development Adoption: Use AI coding assistants for at least 60% of development tasks, with no increase in bug-escape rate.…”
Market: A2 = Own deliverables · accuracy, TAT · A3 = A module / process, or work with client or regulatory consequences</t>
        </is>
      </c>
      <c r="BR360" s="129" t="inlineStr">
        <is>
          <t>Rated 1 of 12 — not counted: the weight is 0% at this level
Start: 1.0 · individual contributor, so influence only
Evidence reads like A1: Reviews code but no guidance of others described → matches the start
Team: 0 direct reports · IC
Market: A1 = Not scored in Band A</t>
        </is>
      </c>
      <c r="BS360" s="129" t="inlineStr">
        <is>
          <t>Rated 4 of 12
Experience: 5.1 yrs total · 1.0 before IRIS + 4.1 at IRIS = 3.8 on the experience scale
Qualification: B.E · graduate, relevant to the work → no change
Market: A3 roles typically have 2–5 yrs · IRIS guide 2–4</t>
        </is>
      </c>
      <c r="BT36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60" s="124"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BV360" s="125"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BW360" s="125"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BX360" s="125" t="inlineStr">
        <is>
          <t>3</t>
        </is>
      </c>
      <c r="BY360" s="125" t="n"/>
      <c r="BZ360" s="125" t="inlineStr">
        <is>
          <t>Received · manager annual, quarterly, self</t>
        </is>
      </c>
      <c r="CA360" s="125" t="inlineStr">
        <is>
          <t>Talent Mapping · iDEAL</t>
        </is>
      </c>
      <c r="CB360" s="130" t="n">
        <v>20</v>
      </c>
      <c r="CC360" s="128" t="inlineStr">
        <is>
          <t>Full survey answers not in the files received · How We Grow export needed · HR</t>
        </is>
      </c>
      <c r="CD360" s="131" t="inlineStr">
        <is>
          <t>—</t>
        </is>
      </c>
      <c r="CE360" s="131" t="inlineStr">
        <is>
          <t>—</t>
        </is>
      </c>
      <c r="CF360" s="131" t="inlineStr">
        <is>
          <t>—</t>
        </is>
      </c>
      <c r="CG360" s="131" t="inlineStr">
        <is>
          <t>—</t>
        </is>
      </c>
      <c r="CH360" s="132" t="inlineStr">
        <is>
          <t>Complexity: Evidence reads like A3: New features, bug fixes, code review, live-issue debugging, report development, unit testing on RPT application → moved up 0.5
Autonomy: Evidence reads like A2: Only 'code implementation' given as independent decision → matches the start
Accountability: Evidence reads like A3: Code he ships to production; breakage means urgent fix by him → moved up 0.5
Leadership: Evidence reads like A1: Reviews code but no guidance of others described → matches the start
Business Impact: No survey or manager-mapping signal on criticality: kept at the start point.</t>
        </is>
      </c>
      <c r="CI36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60" s="131" t="inlineStr">
        <is>
          <t>Self-identified: Answered · no common topic
For the next role: Answered · no common topic</t>
        </is>
      </c>
      <c r="CK360" s="128" t="inlineStr">
        <is>
          <t>Full survey answers not in the files received · How We Grow export needed · HR</t>
        </is>
      </c>
      <c r="CL36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60"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Medium · 9-Box Grid placement: Core Contributor.</t>
        </is>
      </c>
      <c r="CN360" s="135" t="n"/>
      <c r="CO360" s="135" t="n">
        <v>2.5</v>
      </c>
      <c r="CP360" s="136" t="n">
        <v>3</v>
      </c>
      <c r="CQ360" s="137" t="inlineStr">
        <is>
          <t>Medium</t>
        </is>
      </c>
      <c r="CR360" s="137" t="inlineStr">
        <is>
          <t>Core Contributor</t>
        </is>
      </c>
      <c r="CS360" s="137" t="inlineStr">
        <is>
          <t>Develop in role</t>
        </is>
      </c>
      <c r="CT360" s="137" t="n"/>
      <c r="CU360" s="137" t="n"/>
      <c r="CV360" s="137" t="n"/>
      <c r="CW360" s="137" t="n"/>
      <c r="CX360" s="137" t="n"/>
      <c r="CY360" s="137" t="n"/>
      <c r="CZ360" s="137" t="n"/>
      <c r="DA360" s="119" t="n">
        <v>104</v>
      </c>
      <c r="DB360" s="138" t="inlineStr">
        <is>
          <t>Meets the level</t>
        </is>
      </c>
      <c r="DC360" s="138" t="n">
        <v>107</v>
      </c>
      <c r="DD360" s="138" t="n">
        <v>100</v>
      </c>
      <c r="DE360" s="138" t="n">
        <v>104</v>
      </c>
      <c r="DF360" s="138" t="n"/>
      <c r="DG360" s="138" t="inlineStr">
        <is>
          <t>Cloud &amp; DevOps</t>
        </is>
      </c>
      <c r="DH360" s="138" t="inlineStr">
        <is>
          <t>B1: 90% of profile — close</t>
        </is>
      </c>
      <c r="DI360" s="138" t="inlineStr">
        <is>
          <t>Evidence: Survey + KRAs | Core: Ownership 2/2, Problem solving 3/2, Communication &amp; collaboration 3/2, Client &amp; quality focus 2/2, Learning agility 2/2, Integrity &amp; compliance 2/2 | Future-ready: AI literacy 2/2, Data literacy 2/2, Digital fluency 2/2, Innovation 2/2 | Functional: Programming &amp; stack 3/3, System design 3/3, SQL &amp; data 4/3, Cloud &amp; DevOps 2/3, AI / GenAI 4/3, Product &amp; domain 4/3</t>
        </is>
      </c>
      <c r="DJ360" s="111" t="inlineStr">
        <is>
          <t>Answered · no common topic</t>
        </is>
      </c>
      <c r="DK360" s="112" t="inlineStr">
        <is>
          <t>XBRL Training, Training on the effective utilization of AI tools.</t>
        </is>
      </c>
      <c r="DL360" s="112" t="inlineStr">
        <is>
          <t>AI, GenAI &amp; Prompt Engineering; Product, Platform &amp; Domain Knowledge</t>
        </is>
      </c>
      <c r="DM360" s="112" t="inlineStr">
        <is>
          <t>Answered · no common topic</t>
        </is>
      </c>
      <c r="DN360" s="112" t="n"/>
      <c r="DO360" s="139" t="inlineStr">
        <is>
          <t>Quality Assurance · 100% of competencies evidenced; must-haves met</t>
        </is>
      </c>
      <c r="DP360" s="126" t="inlineStr">
        <is>
          <t>Vaibhav Govind Gahat · Software Engineer — 0.44: unit, studio, visual, enhancement; Varsha Patil · Software Engineer — 0.37: code, bugs, oracle, studio</t>
        </is>
      </c>
      <c r="DQ360" s="126" t="inlineStr">
        <is>
          <t>Kuldip D Shah · CARBON, Software Engineer — 0.39; Subham Chakrabertty · iFile, Trainee Software Engineer — 0.38; Shubham Nimse · iFile, Trainee Software Engineer — 0.35</t>
        </is>
      </c>
      <c r="DR360" s="126" t="n"/>
      <c r="DS360" s="126" t="n"/>
      <c r="DT360" s="126" t="inlineStr">
        <is>
          <t>A3 deep-dive: score 2.57 · gap to B1 1.01 · More than 1.0 from B1</t>
        </is>
      </c>
      <c r="DU360" s="140"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6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6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0" s="139" t="inlineStr">
        <is>
          <t>Market level: P2 · SFIA 3 Apply
Typical title: Software Engineer
At peers: Workiva – SE · Broadridge India – SE · Nasdaq / AxiomSL – SE
Typical experience: 2–5 yrs · IRIS guide 2–4
Standard: SFIA 9; OWASP secure coding</t>
        </is>
      </c>
      <c r="DZ360" s="126" t="inlineStr">
        <is>
          <t>2–4 yrs</t>
        </is>
      </c>
      <c r="EA360" s="126" t="inlineStr">
        <is>
          <t>3–5 · 2–5</t>
        </is>
      </c>
      <c r="EB360" s="126" t="inlineStr">
        <is>
          <t>Software Engineer</t>
        </is>
      </c>
      <c r="EC360" s="126" t="inlineStr">
        <is>
          <t>Workiva: SE · Broadridge India: SE · Nasdaq / AxiomSL: SE · Salesforce: MTS · Atlassian: P40 · 3–7 yrs · Freshworks: Senior SE</t>
        </is>
      </c>
      <c r="ED360" s="126" t="inlineStr">
        <is>
          <t>SFIA 9 · software development, programming; OWASP secure coding; cloud vendor certifications</t>
        </is>
      </c>
      <c r="EE360" s="126" t="inlineStr">
        <is>
          <t>Core 2 · Future 2 · Functional 3 · Leadership not scored</t>
        </is>
      </c>
      <c r="EF360" s="139" t="n"/>
      <c r="EG360" s="126" t="inlineStr">
        <is>
          <t>✓ HRIS: 5.1 yrs, B.E, 0 direct reports
✓ Survey: 20 of 20 questions answered
✓ KRAs: self, manager-set, quarterly
✓ Manager mapping: rating, potential, 9-box
✗ Job description: not on file</t>
        </is>
      </c>
      <c r="EH360" s="118" t="n"/>
      <c r="EI360" s="118" t="n"/>
      <c r="EJ360" s="118" t="n"/>
      <c r="EK360" s="118" t="inlineStr">
        <is>
          <t>Survey: answered · full text needed · KRAs: received · Experience: on file</t>
        </is>
      </c>
      <c r="EL360" s="141" t="n"/>
      <c r="EM360" s="142" t="n"/>
      <c r="EN360" s="142" t="n"/>
      <c r="EO360" s="142" t="n"/>
      <c r="EP360" s="142" t="n"/>
      <c r="EQ360" s="143" t="n"/>
      <c r="ER360" s="135" t="n"/>
      <c r="ES360" s="135" t="n"/>
      <c r="ET360" s="135" t="n"/>
      <c r="EU360" s="135" t="n"/>
      <c r="EV360" s="135" t="n"/>
      <c r="EW360" s="135" t="n"/>
      <c r="EX360" s="135" t="n"/>
      <c r="EY360" s="143" t="n"/>
      <c r="EZ360" s="135" t="n"/>
      <c r="FA360" s="135" t="n"/>
      <c r="FB360" s="135" t="n"/>
      <c r="FC360" s="135" t="n"/>
      <c r="FD360" s="135" t="n"/>
    </row>
    <row r="361" ht="300" customHeight="1">
      <c r="A361" s="109" t="inlineStr">
        <is>
          <t>iDEAL</t>
        </is>
      </c>
      <c r="B361" s="110" t="inlineStr">
        <is>
          <t>IRIS1922</t>
        </is>
      </c>
      <c r="C361" s="110" t="inlineStr">
        <is>
          <t>H Marenna</t>
        </is>
      </c>
      <c r="D361" s="110" t="inlineStr">
        <is>
          <t>Technology</t>
        </is>
      </c>
      <c r="E361" s="110" t="inlineStr">
        <is>
          <t>RC-074</t>
        </is>
      </c>
      <c r="F361" s="110" t="inlineStr">
        <is>
          <t>Jitendra Kumar</t>
        </is>
      </c>
      <c r="G361" s="110" t="inlineStr">
        <is>
          <t>IRIS0810</t>
        </is>
      </c>
      <c r="H361" s="110" t="inlineStr">
        <is>
          <t>B+</t>
        </is>
      </c>
      <c r="I361" s="110" t="n"/>
      <c r="J361" s="110" t="n">
        <v>9.199999999999999</v>
      </c>
      <c r="K361" s="110" t="n">
        <v>5.2</v>
      </c>
      <c r="L361" s="110" t="inlineStr">
        <is>
          <t>B.Tech</t>
        </is>
      </c>
      <c r="M361" s="110" t="n"/>
      <c r="N361" s="144" t="inlineStr">
        <is>
          <t>Senior Software Engineer</t>
        </is>
      </c>
      <c r="O361" s="113" t="inlineStr">
        <is>
          <t>Senior Database Engineer</t>
        </is>
      </c>
      <c r="P361" s="112" t="inlineStr">
        <is>
          <t>Engineering &amp; Development</t>
        </is>
      </c>
      <c r="Q361" s="112" t="inlineStr">
        <is>
          <t>Data Engineering &amp; Database Development</t>
        </is>
      </c>
      <c r="R361" s="112" t="inlineStr">
        <is>
          <t>L4 – Senior</t>
        </is>
      </c>
      <c r="S361" s="152" t="inlineStr">
        <is>
          <t>A3</t>
        </is>
      </c>
      <c r="T361" s="151" t="inlineStr">
        <is>
          <t>Senior Associate</t>
        </is>
      </c>
      <c r="U361" s="151" t="inlineStr">
        <is>
          <t>A</t>
        </is>
      </c>
      <c r="V361" s="112" t="inlineStr">
        <is>
          <t>IC</t>
        </is>
      </c>
      <c r="W361" s="153" t="inlineStr">
        <is>
          <t>• Same level</t>
        </is>
      </c>
      <c r="X361" s="112" t="inlineStr">
        <is>
          <t>P2</t>
        </is>
      </c>
      <c r="Y361" s="112" t="inlineStr">
        <is>
          <t>Developing</t>
        </is>
      </c>
      <c r="Z361" s="112" t="inlineStr">
        <is>
          <t>3 Apply</t>
        </is>
      </c>
      <c r="AA361" s="117" t="inlineStr">
        <is>
          <t>A3</t>
        </is>
      </c>
      <c r="AB361" s="118" t="inlineStr">
        <is>
          <t>Band A · Practitioner</t>
        </is>
      </c>
      <c r="AC361" s="118" t="inlineStr">
        <is>
          <t>Senior Associate</t>
        </is>
      </c>
      <c r="AD361" s="118" t="inlineStr">
        <is>
          <t>• Same as the model</t>
        </is>
      </c>
      <c r="AE361" s="118" t="inlineStr">
        <is>
          <t>B+</t>
        </is>
      </c>
      <c r="AF361" s="118" t="inlineStr">
        <is>
          <t>OK</t>
        </is>
      </c>
      <c r="AG361" s="118" t="inlineStr">
        <is>
          <t>No change · already below the manager</t>
        </is>
      </c>
      <c r="AH361" s="118" t="n">
        <v>4</v>
      </c>
      <c r="AI361" s="118" t="n"/>
      <c r="AJ361" s="119" t="inlineStr">
        <is>
          <t>iDEAL · Technology · Band A · Early career</t>
        </is>
      </c>
      <c r="AK361" s="120" t="n">
        <v>2.5</v>
      </c>
      <c r="AL361" s="121">
        <f>IFERROR(INDEX(WM_C,MATCH($AJ361,WM_KEY,0)),"")</f>
        <v>0.64</v>
      </c>
      <c r="AM361" s="122">
        <f>IF(OR(AK361="",AL361=""),"",AK361*AL361)</f>
        <v>1.6</v>
      </c>
      <c r="AN361" s="120" t="n">
        <v>2.5</v>
      </c>
      <c r="AO361" s="121">
        <f>IFERROR(INDEX(WM_AU,MATCH($AJ361,WM_KEY,0)),"")</f>
        <v>0.16</v>
      </c>
      <c r="AP361" s="122">
        <f>IF(OR(AN361="",AO361=""),"",AN361*AO361)</f>
        <v>0.4</v>
      </c>
      <c r="AQ361" s="120" t="n">
        <v>2.5</v>
      </c>
      <c r="AR361" s="121">
        <f>IFERROR(INDEX(WM_AC,MATCH($AJ361,WM_KEY,0)),"")</f>
        <v>0.04</v>
      </c>
      <c r="AS361" s="122">
        <f>IF(OR(AQ361="",AR361=""),"",AQ361*AR361)</f>
        <v>0.1</v>
      </c>
      <c r="AT361" s="120" t="n">
        <v>1.5</v>
      </c>
      <c r="AU361" s="121">
        <f>IFERROR(INDEX(WM_L,MATCH($AJ361,WM_KEY,0)),"")</f>
        <v>0</v>
      </c>
      <c r="AV361" s="122">
        <f>IF(OR(AT361="",AU361=""),"",AT361*AU361)</f>
        <v>0</v>
      </c>
      <c r="AW361" s="120" t="n">
        <v>5.5</v>
      </c>
      <c r="AX361" s="121">
        <f>IFERROR(INDEX(WM_E,MATCH($AJ361,WM_KEY,0)),"")</f>
        <v>0.1</v>
      </c>
      <c r="AY361" s="122">
        <f>IF(OR(AW361="",AX361=""),"",AW361*AX361)</f>
        <v>0.55</v>
      </c>
      <c r="AZ361" s="123" t="n">
        <v>2.5</v>
      </c>
      <c r="BA361" s="121">
        <f>IFERROR(INDEX(WM_BI,MATCH($AJ361,WM_KEY,0)),"")</f>
        <v>0.06</v>
      </c>
      <c r="BB361" s="122">
        <f>IF(OR(AZ361="",BA361=""),"",AZ361*BA361)</f>
        <v>0.15</v>
      </c>
      <c r="BC361" s="122">
        <f>IF(COUNT(AM361,AP361,AS361,AV361,AY361,BB361)&lt;6,"",SUM(AM361,AP361,AS361,AV361,AY361,BB361))</f>
        <v>2.8</v>
      </c>
      <c r="BD361" s="122" t="str">
        <f>IF(BC361="","",INDEX({"A1","A2","A3","B1","B2","B3","C1","C2","D1","D2","E1","E2"},MAX(1,MIN(12,ROUND(BC361,0)))))</f>
        <v>A3</v>
      </c>
      <c r="BE361" s="152" t="inlineStr">
        <is>
          <t>A3</t>
        </is>
      </c>
      <c r="BF361" s="124" t="inlineStr">
        <is>
          <t>The score decided the level</t>
        </is>
      </c>
      <c r="BG36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1" s="125" t="inlineStr">
        <is>
          <t>At build: Complexity 1.60 + Autonomy 0.40 + Accountability 0.10 + Leadership 0.00 + Experience 0.55 + Business impact 0.15
= 2.80 points → nearest level 3 = A3
Final level: A3 · same as the score</t>
        </is>
      </c>
      <c r="BI361" s="125" t="inlineStr">
        <is>
          <t>No rule applied: the score decides.</t>
        </is>
      </c>
      <c r="BJ361" s="125" t="inlineStr">
        <is>
          <t>—</t>
        </is>
      </c>
      <c r="BK361" s="126" t="n"/>
      <c r="BL361" s="126" t="inlineStr">
        <is>
          <t>Medium</t>
        </is>
      </c>
      <c r="BM361" s="126" t="inlineStr">
        <is>
          <t>• 9.2 yrs of experience in a role that reads as Band A work — a career-path question for the manager: can the role be widened · Specialist, B1 or is it correctly sized?</t>
        </is>
      </c>
      <c r="BN361" s="125" t="inlineStr">
        <is>
          <t>Stable · moves in fewer than 5 of 30 weight tests</t>
        </is>
      </c>
      <c r="BO361" s="148" t="inlineStr">
        <is>
          <t>Rated 2.5 of 12 · between A2 and A3
Start: 3.0 · senior practitioner title
Evidence reads like A2: Database / ETL issue resolution on assigned work; no harder cases described → moved down 0.5
KRA: “1.Promote best practices in database development, code quality, and performance optimization. 2.Drive team capability in handling database…”
Market: A2 = Standard work of the discipline · A3 = Varied and non-standard work; handles exceptions</t>
        </is>
      </c>
      <c r="BP361" s="129" t="inlineStr">
        <is>
          <t>Rated 2.5 of 12 · between A2 and A3
Start: 3.0 · senior practitioner title
Evidence reads like A2: Only says troubleshooting issues is done independently → moved down 0.5
Market: A2 = Chooses own approach within standards · A3 = Technical / QC / client calls on own work</t>
        </is>
      </c>
      <c r="BQ361" s="129" t="inlineStr">
        <is>
          <t>Rated 2.5 of 12 · between A2 and A3
Start: 3.0 · senior practitioner title
Evidence reads like A2: own survey / KRA answers · summarised by the rater; not quoted → moved down 0.5
KRA: “1.Promote best practices in database development, code quality, and performance optimization. 2.Drive team capability in handling database…”
Market: A2 = Own deliverables · accuracy, TAT · A3 = A module / process, or work with client or regulatory consequences</t>
        </is>
      </c>
      <c r="BR361"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361" s="129" t="inlineStr">
        <is>
          <t>Rated 5.5 of 12 · between B2 and B3
Experience: 9.2 yrs total · 4.0 before IRIS + 5.2 at IRIS = 5.7 on the experience scale
Qualification: B.Tech · graduate, relevant to the work → no change
Market: A3 roles typically have 2–5 yrs · IRIS guide 2–4</t>
        </is>
      </c>
      <c r="BT361"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361" s="124"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BV361" s="125" t="inlineStr">
        <is>
          <t>1.Translate business requirements into end-to-end database solutions, including schema design and development</t>
        </is>
      </c>
      <c r="BW361" s="125"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BX361" s="125" t="inlineStr">
        <is>
          <t>2</t>
        </is>
      </c>
      <c r="BY361" s="125" t="n"/>
      <c r="BZ361" s="125" t="inlineStr">
        <is>
          <t>Received · manager annual, quarterly, self</t>
        </is>
      </c>
      <c r="CA361" s="125" t="inlineStr">
        <is>
          <t>Talent Mapping · iDEAL</t>
        </is>
      </c>
      <c r="CB361" s="130" t="n">
        <v>20</v>
      </c>
      <c r="CC361" s="128" t="inlineStr">
        <is>
          <t>Full survey answers not in the files received · How We Grow export needed · HR</t>
        </is>
      </c>
      <c r="CD361" s="131" t="inlineStr">
        <is>
          <t>—</t>
        </is>
      </c>
      <c r="CE361" s="131" t="inlineStr">
        <is>
          <t>—</t>
        </is>
      </c>
      <c r="CF361" s="131" t="inlineStr">
        <is>
          <t>—</t>
        </is>
      </c>
      <c r="CG361" s="131" t="inlineStr">
        <is>
          <t>—</t>
        </is>
      </c>
      <c r="CH361" s="132" t="inlineStr">
        <is>
          <t>Complexity: Evidence reads like A2: Database / ETL issue resolution on assigned work; no harder cases described → moved down 0.5
Autonomy: Evidence reads like A2: Only says troubleshooting issues is done independently → moved down 0.5
Accountability: Evidence reads like A2: own survey / KRA answers · summarised by the rater; not quoted → moved down 0.5
Leadership: Evidence reads like A1: No guiding or reviewing of others described → moved down 0.5
Business Impact: No move: the survey / manager mapping does not mark it business-critical or unique.</t>
        </is>
      </c>
      <c r="CI361"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361" s="131" t="inlineStr">
        <is>
          <t>Self-identified: AI / automation · Product &amp; tool knowledge
For the next role: AI / automation · Product &amp; tool knowledge</t>
        </is>
      </c>
      <c r="CK361" s="128" t="inlineStr">
        <is>
          <t>Full survey answers not in the files received · How We Grow export needed · HR</t>
        </is>
      </c>
      <c r="CL361"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361" s="134" t="inlineStr">
        <is>
          <t>What the role answers for: A module / process, or work with client or regulatory consequences.
Accountability &amp; Impact rating: 2.5 of 12 · A2-level impact.
From the survey and manager mapping — work only this person does: no; successor named: no.
If the work is missed · role-holders' themes: issues · lead · incorrect · data.
Measured on · manager-set KRA themes: quality · deliver · project · timely · development · code.
Manager talent mapping — Latest rating: 2 · Potential: Low · 9-Box Grid placement: Reliable Specialist.</t>
        </is>
      </c>
      <c r="CN361" s="135" t="n"/>
      <c r="CO361" s="135" t="n">
        <v>2.5</v>
      </c>
      <c r="CP361" s="136" t="n">
        <v>2</v>
      </c>
      <c r="CQ361" s="137" t="inlineStr">
        <is>
          <t>Low</t>
        </is>
      </c>
      <c r="CR361" s="137" t="inlineStr">
        <is>
          <t>Reliable Specialist</t>
        </is>
      </c>
      <c r="CS361" s="137" t="inlineStr">
        <is>
          <t>Performance first</t>
        </is>
      </c>
      <c r="CT361" s="137" t="n"/>
      <c r="CU361" s="137" t="n"/>
      <c r="CV361" s="137" t="n"/>
      <c r="CW361" s="137" t="n"/>
      <c r="CX361" s="137" t="n"/>
      <c r="CY361" s="137" t="n"/>
      <c r="CZ361" s="137" t="n"/>
      <c r="DA361" s="119" t="n">
        <v>92</v>
      </c>
      <c r="DB361" s="138" t="inlineStr">
        <is>
          <t>Meets the level</t>
        </is>
      </c>
      <c r="DC361" s="138" t="n">
        <v>92</v>
      </c>
      <c r="DD361" s="138" t="n">
        <v>100</v>
      </c>
      <c r="DE361" s="138" t="n">
        <v>89</v>
      </c>
      <c r="DF361" s="138" t="n"/>
      <c r="DG361" s="138" t="inlineStr">
        <is>
          <t>Programming &amp; stack, Cloud &amp; DevOps, Client &amp; quality focus</t>
        </is>
      </c>
      <c r="DH361" s="138" t="inlineStr">
        <is>
          <t>B1: 79% of profile — close</t>
        </is>
      </c>
      <c r="DI361" s="138" t="inlineStr">
        <is>
          <t>Evidence: Survey + KRAs | Core: Ownership 2/2, Problem solving 2/2, Communication &amp; collaboration 2/2, Client &amp; quality focus 1/2, Learning agility 2/2, Integrity &amp; compliance 2/2 | Future-ready: AI literacy 2/2, Data literacy 2/2, Digital fluency 2/2, Innovation 2/2 | Functional: Programming &amp; stack 2/3, System design 3/3, SQL &amp; data 3/3, Cloud &amp; DevOps 2/3, AI / GenAI 3/3, Product &amp; domain 3/3</t>
        </is>
      </c>
      <c r="DJ361" s="111" t="inlineStr">
        <is>
          <t>AI / automation · Product &amp; tool knowledge</t>
        </is>
      </c>
      <c r="DK361" s="112" t="inlineStr">
        <is>
          <t>Training on the effective utilization of AI tools.</t>
        </is>
      </c>
      <c r="DL361" s="112" t="inlineStr">
        <is>
          <t>Database, SQL &amp; Data Engineering; Stakeholder &amp; Client Management</t>
        </is>
      </c>
      <c r="DM361" s="112" t="inlineStr">
        <is>
          <t>AI / automation · Product &amp; tool knowledge</t>
        </is>
      </c>
      <c r="DN361" s="112" t="n"/>
      <c r="DO361" s="139" t="inlineStr">
        <is>
          <t>No strong match from survey evidence</t>
        </is>
      </c>
      <c r="DP361" s="126" t="inlineStr">
        <is>
          <t>Prasad Bhoite · Senior Database Engineer — 0.35: database, data, etl, tool</t>
        </is>
      </c>
      <c r="DQ361" s="126" t="inlineStr">
        <is>
          <t>Chaitanya Vadagabhaktula · iFile, Senior Database Engineer — 0.39; Gaurav Ghare · iFile, Senior Software Engineer — 0.28</t>
        </is>
      </c>
      <c r="DR361" s="126" t="n"/>
      <c r="DS361" s="126" t="n"/>
      <c r="DT361" s="126" t="inlineStr">
        <is>
          <t>A3 deep-dive: score 2.8 · gap to B1 0.75 · 0.5–1.0 from B1</t>
        </is>
      </c>
      <c r="DU361" s="140" t="inlineStr">
        <is>
          <t>Senior Database Engineer in Technology · iDEAL,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V36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36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1" s="139" t="inlineStr">
        <is>
          <t>Market level: P2 · SFIA 3 Apply
Typical title: Software Engineer
At peers: Workiva – SE · Broadridge India – SE · Nasdaq / AxiomSL – SE
Typical experience: 2–5 yrs · IRIS guide 2–4
Standard: SFIA 9; OWASP secure coding</t>
        </is>
      </c>
      <c r="DZ361" s="126" t="inlineStr">
        <is>
          <t>2–4 yrs</t>
        </is>
      </c>
      <c r="EA361" s="126" t="inlineStr">
        <is>
          <t>3–5 · 2–5</t>
        </is>
      </c>
      <c r="EB361" s="126" t="inlineStr">
        <is>
          <t>Software Engineer</t>
        </is>
      </c>
      <c r="EC361" s="126" t="inlineStr">
        <is>
          <t>Workiva: SE · Broadridge India: SE · Nasdaq / AxiomSL: SE · Salesforce: MTS · Atlassian: P40 · 3–7 yrs · Freshworks: Senior SE</t>
        </is>
      </c>
      <c r="ED361" s="126" t="inlineStr">
        <is>
          <t>SFIA 9 · software development, programming; OWASP secure coding; cloud vendor certifications</t>
        </is>
      </c>
      <c r="EE361" s="126" t="inlineStr">
        <is>
          <t>Core 2 · Future 2 · Functional 3 · Leadership not scored</t>
        </is>
      </c>
      <c r="EF361" s="139" t="n"/>
      <c r="EG361" s="126" t="inlineStr">
        <is>
          <t>✓ HRIS: 9.2 yrs, B.Tech, 0 direct reports
✓ Survey: 20 of 20 questions answered
✓ KRAs: self, manager-set, quarterly
✓ Manager mapping: rating, potential, 9-box
✗ Job description: not on file</t>
        </is>
      </c>
      <c r="EH361" s="118" t="inlineStr">
        <is>
          <t xml:space="preserve">D249 · Long-tenure A3 · 8+ yrs · Medium: No rule changed the level: the score decides. · owner Business head — iDEAL · </t>
        </is>
      </c>
      <c r="EI361" s="118" t="n"/>
      <c r="EJ361" s="118" t="n"/>
      <c r="EK361" s="118" t="inlineStr">
        <is>
          <t>Survey: answered · full text needed · KRAs: received · Experience: on file</t>
        </is>
      </c>
      <c r="EL361" s="141" t="n"/>
      <c r="EM361" s="142" t="n"/>
      <c r="EN361" s="142" t="n"/>
      <c r="EO361" s="142" t="n"/>
      <c r="EP361" s="142" t="n"/>
      <c r="EQ361" s="143" t="n"/>
      <c r="ER361" s="135" t="n"/>
      <c r="ES361" s="135" t="n"/>
      <c r="ET361" s="135" t="n"/>
      <c r="EU361" s="135" t="n"/>
      <c r="EV361" s="135" t="n"/>
      <c r="EW361" s="135" t="n"/>
      <c r="EX361" s="135" t="n"/>
      <c r="EY361" s="143" t="n"/>
      <c r="EZ361" s="135" t="n"/>
      <c r="FA361" s="135" t="n"/>
      <c r="FB361" s="135" t="n"/>
      <c r="FC361" s="135" t="n"/>
      <c r="FD361" s="135" t="n"/>
    </row>
    <row r="362" ht="300" customHeight="1">
      <c r="A362" s="109" t="inlineStr">
        <is>
          <t>iDEAL</t>
        </is>
      </c>
      <c r="B362" s="110" t="inlineStr">
        <is>
          <t>IRIS2530</t>
        </is>
      </c>
      <c r="C362" s="110" t="inlineStr">
        <is>
          <t>Jay Gudhka</t>
        </is>
      </c>
      <c r="D362" s="110" t="inlineStr">
        <is>
          <t>Technology</t>
        </is>
      </c>
      <c r="E362" s="110" t="inlineStr">
        <is>
          <t>RC-085</t>
        </is>
      </c>
      <c r="F362" s="110" t="inlineStr">
        <is>
          <t>Jitendra Kumar</t>
        </is>
      </c>
      <c r="G362" s="110" t="inlineStr">
        <is>
          <t>IRIS0810</t>
        </is>
      </c>
      <c r="H362" s="110" t="inlineStr">
        <is>
          <t>B+</t>
        </is>
      </c>
      <c r="I362" s="110" t="n"/>
      <c r="J362" s="110" t="n">
        <v>7.2</v>
      </c>
      <c r="K362" s="110" t="n">
        <v>0.4</v>
      </c>
      <c r="L362" s="110" t="inlineStr">
        <is>
          <t>B.E</t>
        </is>
      </c>
      <c r="M362" s="110" t="n"/>
      <c r="N362" s="144" t="inlineStr">
        <is>
          <t>Senior Software Engineer</t>
        </is>
      </c>
      <c r="O362" s="113" t="inlineStr">
        <is>
          <t>Technical Specialist</t>
        </is>
      </c>
      <c r="P362" s="112" t="inlineStr">
        <is>
          <t>Engineering &amp; Development</t>
        </is>
      </c>
      <c r="Q362" s="112" t="inlineStr">
        <is>
          <t>Full-Stack Development</t>
        </is>
      </c>
      <c r="R362" s="113" t="inlineStr">
        <is>
          <t>L4 – Senior</t>
        </is>
      </c>
      <c r="S362" s="114" t="inlineStr">
        <is>
          <t>A3</t>
        </is>
      </c>
      <c r="T362" s="151" t="inlineStr">
        <is>
          <t>Senior Associate</t>
        </is>
      </c>
      <c r="U362" s="151" t="inlineStr">
        <is>
          <t>A</t>
        </is>
      </c>
      <c r="V362" s="112" t="inlineStr">
        <is>
          <t>IC</t>
        </is>
      </c>
      <c r="W362" s="150" t="inlineStr">
        <is>
          <t>▲ Up</t>
        </is>
      </c>
      <c r="X362" s="112" t="inlineStr">
        <is>
          <t>P2</t>
        </is>
      </c>
      <c r="Y362" s="112" t="inlineStr">
        <is>
          <t>Developing</t>
        </is>
      </c>
      <c r="Z362" s="112" t="inlineStr">
        <is>
          <t>3 Apply</t>
        </is>
      </c>
      <c r="AA362" s="117" t="inlineStr">
        <is>
          <t>A3</t>
        </is>
      </c>
      <c r="AB362" s="118" t="inlineStr">
        <is>
          <t>Band A · Practitioner</t>
        </is>
      </c>
      <c r="AC362" s="118" t="inlineStr">
        <is>
          <t>Senior Associate</t>
        </is>
      </c>
      <c r="AD362" s="118" t="inlineStr">
        <is>
          <t>• Same as the model</t>
        </is>
      </c>
      <c r="AE362" s="118" t="inlineStr">
        <is>
          <t>B+</t>
        </is>
      </c>
      <c r="AF362" s="118" t="inlineStr">
        <is>
          <t>OK</t>
        </is>
      </c>
      <c r="AG362" s="118" t="inlineStr">
        <is>
          <t>No change · already below the manager</t>
        </is>
      </c>
      <c r="AH362" s="118" t="n">
        <v>4</v>
      </c>
      <c r="AI362" s="118" t="n"/>
      <c r="AJ362" s="119" t="inlineStr">
        <is>
          <t>iDEAL · Technology · Band A · Early career</t>
        </is>
      </c>
      <c r="AK362" s="120" t="n">
        <v>3.5</v>
      </c>
      <c r="AL362" s="121">
        <f>IFERROR(INDEX(WM_C,MATCH($AJ362,WM_KEY,0)),"")</f>
        <v>0.64</v>
      </c>
      <c r="AM362" s="122">
        <f>IF(OR(AK362="",AL362=""),"",AK362*AL362)</f>
        <v>2.24</v>
      </c>
      <c r="AN362" s="120" t="n">
        <v>3</v>
      </c>
      <c r="AO362" s="121">
        <f>IFERROR(INDEX(WM_AU,MATCH($AJ362,WM_KEY,0)),"")</f>
        <v>0.16</v>
      </c>
      <c r="AP362" s="122">
        <f>IF(OR(AN362="",AO362=""),"",AN362*AO362)</f>
        <v>0.48</v>
      </c>
      <c r="AQ362" s="120" t="n">
        <v>3</v>
      </c>
      <c r="AR362" s="121">
        <f>IFERROR(INDEX(WM_AC,MATCH($AJ362,WM_KEY,0)),"")</f>
        <v>0.04</v>
      </c>
      <c r="AS362" s="122">
        <f>IF(OR(AQ362="",AR362=""),"",AQ362*AR362)</f>
        <v>0.12</v>
      </c>
      <c r="AT362" s="120" t="n">
        <v>2.5</v>
      </c>
      <c r="AU362" s="121">
        <f>IFERROR(INDEX(WM_L,MATCH($AJ362,WM_KEY,0)),"")</f>
        <v>0</v>
      </c>
      <c r="AV362" s="122">
        <f>IF(OR(AT362="",AU362=""),"",AT362*AU362)</f>
        <v>0</v>
      </c>
      <c r="AW362" s="120" t="n">
        <v>5</v>
      </c>
      <c r="AX362" s="121">
        <f>IFERROR(INDEX(WM_E,MATCH($AJ362,WM_KEY,0)),"")</f>
        <v>0.1</v>
      </c>
      <c r="AY362" s="122">
        <f>IF(OR(AW362="",AX362=""),"",AW362*AX362)</f>
        <v>0.5</v>
      </c>
      <c r="AZ362" s="123" t="n">
        <v>3</v>
      </c>
      <c r="BA362" s="121">
        <f>IFERROR(INDEX(WM_BI,MATCH($AJ362,WM_KEY,0)),"")</f>
        <v>0.06</v>
      </c>
      <c r="BB362" s="122">
        <f>IF(OR(AZ362="",BA362=""),"",AZ362*BA362)</f>
        <v>0.18</v>
      </c>
      <c r="BC362" s="122">
        <f>IF(COUNT(AM362,AP362,AS362,AV362,AY362,BB362)&lt;6,"",SUM(AM362,AP362,AS362,AV362,AY362,BB362))</f>
        <v>3.52</v>
      </c>
      <c r="BD362" s="122" t="str">
        <f>IF(BC362="","",INDEX({"A1","A2","A3","B1","B2","B3","C1","C2","D1","D2","E1","E2"},MAX(1,MIN(12,ROUND(BC362,0)))))</f>
        <v>B1</v>
      </c>
      <c r="BE362" s="114" t="inlineStr">
        <is>
          <t>A3</t>
        </is>
      </c>
      <c r="BF362" s="124" t="inlineStr">
        <is>
          <t>Rule: R6 top of band</t>
        </is>
      </c>
      <c r="BG36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2" s="125" t="inlineStr">
        <is>
          <t>At build: Complexity 2.24 + Autonomy 0.48 + Accountability 0.12 + Leadership 0.00 + Experience 0.50 + Business impact 0.18
= 3.52 points → nearest level 4 = B1
Final level: A3 · a rule applied: see the next column</t>
        </is>
      </c>
      <c r="BI362" s="125" t="inlineStr">
        <is>
          <t>• Stays at A3, the top of Band A: to enter Band B the score must reach 3.5 on Band B's own weights, and it is 3.46.
Final level: A3.</t>
        </is>
      </c>
      <c r="BJ362" s="125" t="inlineStr">
        <is>
          <t>Near a gate</t>
        </is>
      </c>
      <c r="BK362" s="147" t="inlineStr">
        <is>
          <t>Near a gate: top of band: 3.46 on Band B's weights, 0.04 short of the 3.5 needed to enter Band B</t>
        </is>
      </c>
      <c r="BL362" s="126" t="inlineStr">
        <is>
          <t>Medium</t>
        </is>
      </c>
      <c r="BM362" s="126" t="inlineStr">
        <is>
          <t>• Near a gate: top of band: 3.46 on Band B's weights, 0.04 short of the 3.5 needed to enter Band B — calibrate before confirming</t>
        </is>
      </c>
      <c r="BN362" s="125" t="inlineStr">
        <is>
          <t>Moves in 6 of 30 weight tests · calibrate first</t>
        </is>
      </c>
      <c r="BO362" s="148" t="inlineStr">
        <is>
          <t>Rated 3.5 of 12 · between A3 and B1
Start: 3.0 · senior practitioner title
Evidence reads like B1: Full-stack development, API design and RAG/LLM integration with no established internal process → moved up 0.5
KRA: “1. AI Feature Architecture: Design and lead implementation of at least 1 AI-powered feature in the application, from…”
Market: A3 = Varied and non-standard work; handles exceptions · B1 = Domain specialist work</t>
        </is>
      </c>
      <c r="BP362" s="129" t="inlineStr">
        <is>
          <t>Rated 3 of 12
Start: 3.0 · senior practitioner title
Evidence reads like A3: Makes the tech and design choices on what is built → matches the start
Market: A3 = Technical / QC / client calls on own work</t>
        </is>
      </c>
      <c r="BQ362" s="129" t="inlineStr">
        <is>
          <t>Rated 3 of 12
Start: 3.0 · senior practitioner title
Evidence reads like A3: own survey / KRA answers · summarised by the rater; not quoted → matches the start
KRA: “1. AI Feature Architecture: Design and lead implementation of at least 1 AI-powered feature in the application, from…”
Market: A3 = A module / process, or work with client or regulatory consequences</t>
        </is>
      </c>
      <c r="BR362" s="129" t="inlineStr">
        <is>
          <t>Rated 2.5 of 12 · between A2 and A3 — not counted: the weight is 0% at this level
Start: 2.0 · individual contributor, so influence only
Evidence reads like A3: Mentoring is a listed responsibility; KRA includes training the team on AI coding → moved up 0.5
Team: 0 direct reports · IC
Market: A2–A3 = Not scored in Band A</t>
        </is>
      </c>
      <c r="BS362" s="129" t="inlineStr">
        <is>
          <t>Rated 5 of 12
Experience: 7.2 yrs total · 6.8 before IRIS + 0.4 at IRIS = 4.8 on the experience scale
Qualification: B.E · graduate, relevant to the work → no change
Market: A3 roles typically have 2–5 yrs · IRIS guide 2–4</t>
        </is>
      </c>
      <c r="BT362"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362" s="124"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BV362" s="125" t="inlineStr">
        <is>
          <t>Guide and deliver the AI chatbot integration
Lead and deliver the RPT solution
Deliver XBRL TableLink for Europe &amp; Qatar taxonomies</t>
        </is>
      </c>
      <c r="BW362" s="125"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BX362" s="125" t="inlineStr">
        <is>
          <t>3</t>
        </is>
      </c>
      <c r="BY362" s="125" t="n"/>
      <c r="BZ362" s="125" t="inlineStr">
        <is>
          <t>Received · manager annual, quarterly, self</t>
        </is>
      </c>
      <c r="CA362" s="125" t="inlineStr">
        <is>
          <t>Talent Mapping · iDEAL</t>
        </is>
      </c>
      <c r="CB362" s="130" t="n">
        <v>20</v>
      </c>
      <c r="CC362" s="128" t="inlineStr">
        <is>
          <t>Full survey answers not in the files received · How We Grow export needed · HR</t>
        </is>
      </c>
      <c r="CD362" s="131" t="inlineStr">
        <is>
          <t>—</t>
        </is>
      </c>
      <c r="CE362" s="131" t="inlineStr">
        <is>
          <t>—</t>
        </is>
      </c>
      <c r="CF362" s="131" t="inlineStr">
        <is>
          <t>—</t>
        </is>
      </c>
      <c r="CG362" s="131" t="inlineStr">
        <is>
          <t>—</t>
        </is>
      </c>
      <c r="CH362" s="132" t="inlineStr">
        <is>
          <t>Complexity: Evidence reads like B1: Full-stack development, API design and RAG/LLM integration with no established internal process → moved up 0.5
Autonomy: Evidence reads like A3: Makes the tech and design choices on what is built → matches the start
Accountability: Evidence reads like A3: own survey / KRA answers · summarised by the rater; not quoted → matches the start
Leadership: Evidence reads like A3: Mentoring is a listed responsibility; KRA includes training the team on AI coding → moved up 0.5
Business Impact: No survey or manager-mapping signal on criticality: kept at the start point.</t>
        </is>
      </c>
      <c r="CI362"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362" s="131" t="inlineStr">
        <is>
          <t>Self-identified: AI / automation · Technical depth &amp; architecture · Domain, regulatory &amp; XBRL · Broader exposure &amp; ownership
For the next role: AI / automation · Technical depth &amp; architecture · Domain, regulatory &amp; XBRL · Broader exposure &amp; ownership</t>
        </is>
      </c>
      <c r="CK362" s="128" t="inlineStr">
        <is>
          <t>Full survey answers not in the files received · How We Grow export needed · HR</t>
        </is>
      </c>
      <c r="CL362"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362" s="134" t="inlineStr">
        <is>
          <t>What the role answers for: A module / process, or work with client or regulatory consequences.
Accountability &amp; Impact rating: 3 of 12 · A3-level impact.
If the work is missed · role-holders' themes: delays · impact · rework.
Measured on · manager-set KRA themes: complete · improve · code quality · assigned · year · deliver.
Manager talent mapping — Latest rating: 3 · Potential: Medium · 9-Box Grid placement: Emerging Talent.</t>
        </is>
      </c>
      <c r="CN362" s="135" t="n"/>
      <c r="CO362" s="135" t="n">
        <v>3</v>
      </c>
      <c r="CP362" s="136" t="n">
        <v>3</v>
      </c>
      <c r="CQ362" s="137" t="inlineStr">
        <is>
          <t>Medium</t>
        </is>
      </c>
      <c r="CR362" s="137" t="inlineStr">
        <is>
          <t>Emerging Talent</t>
        </is>
      </c>
      <c r="CS362" s="137" t="inlineStr">
        <is>
          <t>Develop in role</t>
        </is>
      </c>
      <c r="CT362" s="137" t="n"/>
      <c r="CU362" s="137" t="n"/>
      <c r="CV362" s="137" t="n"/>
      <c r="CW362" s="137" t="n"/>
      <c r="CX362" s="137" t="n"/>
      <c r="CY362" s="137" t="n"/>
      <c r="CZ362" s="137" t="n"/>
      <c r="DA362" s="119" t="n">
        <v>101</v>
      </c>
      <c r="DB362" s="138" t="inlineStr">
        <is>
          <t>Meets the level</t>
        </is>
      </c>
      <c r="DC362" s="138" t="n">
        <v>94</v>
      </c>
      <c r="DD362" s="138" t="n">
        <v>110</v>
      </c>
      <c r="DE362" s="138" t="n">
        <v>101</v>
      </c>
      <c r="DF362" s="138" t="n">
        <v>100</v>
      </c>
      <c r="DG362" s="138" t="inlineStr">
        <is>
          <t>Cloud &amp; DevOps, Problem solving</t>
        </is>
      </c>
      <c r="DH362" s="138" t="inlineStr">
        <is>
          <t>B2: 86% of profile — close</t>
        </is>
      </c>
      <c r="DI362" s="138" t="inlineStr">
        <is>
          <t>Evidence: Survey + KRAs | Core: Ownership 3/3, Problem solving 2/3, Communication &amp; collaboration 3/3, Client &amp; quality focus 3/3, Learning agility 3/3, Integrity &amp; compliance 3/3 | Future-ready: AI literacy 4/3, Data literacy 3/3, Digital fluency 4/3, Innovation 3/3 | Functional: Programming &amp; stack 3/3, System design 3/3, SQL &amp; data 3/3, Cloud &amp; DevOps 2/3, AI / GenAI 4/3, Product &amp; domain 4/3 | Leadership: Developing people 1/1, Decision making 1/1, Strategic acumen 1/1, Influence &amp; change 1/1</t>
        </is>
      </c>
      <c r="DJ362" s="111" t="inlineStr">
        <is>
          <t>AI / automation · Technical depth &amp; architecture · Domain, regulatory &amp; XBRL · Broader exposure &amp; ownership</t>
        </is>
      </c>
      <c r="DK362" s="112" t="inlineStr">
        <is>
          <t>XBRL Training, Training on the effective utilization of AI tools.</t>
        </is>
      </c>
      <c r="DL362" s="112" t="inlineStr">
        <is>
          <t>System Design &amp; Architecture; AI, GenAI &amp; Prompt Engineering; Programming &amp; Tech-Stack Depth</t>
        </is>
      </c>
      <c r="DM362" s="112" t="inlineStr">
        <is>
          <t>AI / automation · Technical depth &amp; architecture · Domain, regulatory &amp; XBRL · Broader exposure &amp; ownership</t>
        </is>
      </c>
      <c r="DN362" s="112" t="n"/>
      <c r="DO362" s="139" t="inlineStr">
        <is>
          <t>No strong match from survey evidence</t>
        </is>
      </c>
      <c r="DP362" s="126" t="inlineStr">
        <is>
          <t>No material overlap found</t>
        </is>
      </c>
      <c r="DQ362" s="126" t="inlineStr">
        <is>
          <t>Dev Hinged · CARBON, Trainee AI/ML Engineer — 0.41; Mohammad Irfan · CARBON, Senior AI/ML Engineer — 0.30; Vishal Nanaware · CARBON, Senior AI/ML Engineer — 0.28</t>
        </is>
      </c>
      <c r="DR362" s="126" t="n"/>
      <c r="DS362" s="126" t="n"/>
      <c r="DT362" s="126" t="inlineStr">
        <is>
          <t>A3 deep-dive: score 3.52 · gap to B1 0.04 · Within 0.25 of B1</t>
        </is>
      </c>
      <c r="DU362" s="140" t="inlineStr">
        <is>
          <t>Technical Specialist in Technology · iDEAL,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362" s="137"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36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2" s="139" t="inlineStr">
        <is>
          <t>Market level: P2 · SFIA 3 Apply
Typical title: Senior Software Engineer
At peers: Workiva – SE · Broadridge India – SE · Nasdaq / AxiomSL – SE
Typical experience: 2–5 yrs · IRIS guide 2–4
Standard: SFIA 9; OWASP secure coding</t>
        </is>
      </c>
      <c r="DZ362" s="126" t="inlineStr">
        <is>
          <t>2–4 yrs</t>
        </is>
      </c>
      <c r="EA362" s="126" t="inlineStr">
        <is>
          <t>3–5 · 2–5</t>
        </is>
      </c>
      <c r="EB362" s="126" t="inlineStr">
        <is>
          <t>Senior Software Engineer</t>
        </is>
      </c>
      <c r="EC362" s="126" t="inlineStr">
        <is>
          <t>Workiva: SE · Broadridge India: SE · Nasdaq / AxiomSL: SE · Salesforce: MTS · Atlassian: P40 · 3–7 yrs · Freshworks: Senior SE</t>
        </is>
      </c>
      <c r="ED362" s="126" t="inlineStr">
        <is>
          <t>SFIA 9 · software development, programming; OWASP secure coding; cloud vendor certifications</t>
        </is>
      </c>
      <c r="EE362" s="126" t="inlineStr">
        <is>
          <t>Core 2 · Future 2 · Functional 3 · Leadership not scored</t>
        </is>
      </c>
      <c r="EF362" s="139" t="n"/>
      <c r="EG362" s="126" t="inlineStr">
        <is>
          <t>✓ HRIS: 7.2 yrs, B.E, 0 direct reports
✓ Survey: 20 of 20 questions answered
✓ KRAs: self, manager-set, quarterly
✓ Manager mapping: rating, potential, 9-box
✗ Job description: not on file</t>
        </is>
      </c>
      <c r="EH362" s="118" t="inlineStr">
        <is>
          <t xml:space="preserve">D061 · Near a gate · High: Top of band: 3.46 on Band B's weights, 0.04 short of the 3.5 needed to enter Band B. · owner Calibration panel · 
D157 · Title to review · Low: Check title against ladder · owner HR · </t>
        </is>
      </c>
      <c r="EI362" s="118" t="n"/>
      <c r="EJ362" s="118" t="n"/>
      <c r="EK362" s="118" t="inlineStr">
        <is>
          <t>Survey: answered · full text needed · KRAs: received · Experience: on file</t>
        </is>
      </c>
      <c r="EL362" s="141" t="n"/>
      <c r="EM362" s="142" t="n"/>
      <c r="EN362" s="142" t="n"/>
      <c r="EO362" s="142" t="n"/>
      <c r="EP362" s="142" t="n"/>
      <c r="EQ362" s="143" t="n"/>
      <c r="ER362" s="135" t="n"/>
      <c r="ES362" s="135" t="n"/>
      <c r="ET362" s="135" t="n"/>
      <c r="EU362" s="135" t="n"/>
      <c r="EV362" s="135" t="n"/>
      <c r="EW362" s="135" t="n"/>
      <c r="EX362" s="135" t="n"/>
      <c r="EY362" s="143" t="n"/>
      <c r="EZ362" s="135" t="n"/>
      <c r="FA362" s="135" t="n"/>
      <c r="FB362" s="135" t="n"/>
      <c r="FC362" s="135" t="n"/>
      <c r="FD362" s="135" t="n"/>
    </row>
    <row r="363" ht="300" customHeight="1">
      <c r="A363" s="109" t="inlineStr">
        <is>
          <t>iDEAL</t>
        </is>
      </c>
      <c r="B363" s="110" t="inlineStr">
        <is>
          <t>IRIS1858</t>
        </is>
      </c>
      <c r="C363" s="110" t="inlineStr">
        <is>
          <t>Prasad Bhoite</t>
        </is>
      </c>
      <c r="D363" s="110" t="inlineStr">
        <is>
          <t>Technology</t>
        </is>
      </c>
      <c r="E363" s="110" t="inlineStr">
        <is>
          <t>RC-074</t>
        </is>
      </c>
      <c r="F363" s="110" t="inlineStr">
        <is>
          <t>Jignasha Sawla</t>
        </is>
      </c>
      <c r="G363" s="110" t="inlineStr">
        <is>
          <t>IRIS1809</t>
        </is>
      </c>
      <c r="H363" s="110" t="inlineStr">
        <is>
          <t>B1</t>
        </is>
      </c>
      <c r="I363" s="110" t="n"/>
      <c r="J363" s="110" t="n">
        <v>6.9</v>
      </c>
      <c r="K363" s="110" t="n">
        <v>6.3</v>
      </c>
      <c r="L363" s="110" t="inlineStr">
        <is>
          <t>BCA</t>
        </is>
      </c>
      <c r="M363" s="110" t="n"/>
      <c r="N363" s="144" t="inlineStr">
        <is>
          <t>Software Engineer</t>
        </is>
      </c>
      <c r="O363" s="113" t="inlineStr">
        <is>
          <t>Senior Database Engineer</t>
        </is>
      </c>
      <c r="P363" s="112" t="inlineStr">
        <is>
          <t>Engineering &amp; Development</t>
        </is>
      </c>
      <c r="Q363" s="112" t="inlineStr">
        <is>
          <t>Data Engineering &amp; Database Development</t>
        </is>
      </c>
      <c r="R363" s="113" t="inlineStr">
        <is>
          <t>L3 – Professional / Associate</t>
        </is>
      </c>
      <c r="S363" s="114" t="inlineStr">
        <is>
          <t>A3</t>
        </is>
      </c>
      <c r="T363" s="151" t="inlineStr">
        <is>
          <t>Senior Associate</t>
        </is>
      </c>
      <c r="U363" s="151" t="inlineStr">
        <is>
          <t>A</t>
        </is>
      </c>
      <c r="V363" s="112" t="inlineStr">
        <is>
          <t>IC</t>
        </is>
      </c>
      <c r="W363" s="150" t="inlineStr">
        <is>
          <t>▲ Up</t>
        </is>
      </c>
      <c r="X363" s="112" t="inlineStr">
        <is>
          <t>P2</t>
        </is>
      </c>
      <c r="Y363" s="112" t="inlineStr">
        <is>
          <t>Developing</t>
        </is>
      </c>
      <c r="Z363" s="112" t="inlineStr">
        <is>
          <t>3 Apply</t>
        </is>
      </c>
      <c r="AA363" s="117" t="inlineStr">
        <is>
          <t>A3</t>
        </is>
      </c>
      <c r="AB363" s="118" t="inlineStr">
        <is>
          <t>Band A · Practitioner</t>
        </is>
      </c>
      <c r="AC363" s="118" t="inlineStr">
        <is>
          <t>Senior Associate</t>
        </is>
      </c>
      <c r="AD363" s="118" t="inlineStr">
        <is>
          <t>• Same as the model</t>
        </is>
      </c>
      <c r="AE363" s="118" t="inlineStr">
        <is>
          <t>B1</t>
        </is>
      </c>
      <c r="AF363" s="118" t="inlineStr">
        <is>
          <t>OK</t>
        </is>
      </c>
      <c r="AG363" s="118" t="inlineStr">
        <is>
          <t>No change · already below the manager</t>
        </is>
      </c>
      <c r="AH363" s="118" t="n">
        <v>5</v>
      </c>
      <c r="AI363" s="118" t="n"/>
      <c r="AJ363" s="119" t="inlineStr">
        <is>
          <t>iDEAL · Technology · Band A · Early career</t>
        </is>
      </c>
      <c r="AK363" s="120" t="n">
        <v>2.5</v>
      </c>
      <c r="AL363" s="121">
        <f>IFERROR(INDEX(WM_C,MATCH($AJ363,WM_KEY,0)),"")</f>
        <v>0.64</v>
      </c>
      <c r="AM363" s="122">
        <f>IF(OR(AK363="",AL363=""),"",AK363*AL363)</f>
        <v>1.6</v>
      </c>
      <c r="AN363" s="120" t="n">
        <v>2</v>
      </c>
      <c r="AO363" s="121">
        <f>IFERROR(INDEX(WM_AU,MATCH($AJ363,WM_KEY,0)),"")</f>
        <v>0.16</v>
      </c>
      <c r="AP363" s="122">
        <f>IF(OR(AN363="",AO363=""),"",AN363*AO363)</f>
        <v>0.32</v>
      </c>
      <c r="AQ363" s="120" t="n">
        <v>2.5</v>
      </c>
      <c r="AR363" s="121">
        <f>IFERROR(INDEX(WM_AC,MATCH($AJ363,WM_KEY,0)),"")</f>
        <v>0.04</v>
      </c>
      <c r="AS363" s="122">
        <f>IF(OR(AQ363="",AR363=""),"",AQ363*AR363)</f>
        <v>0.1</v>
      </c>
      <c r="AT363" s="120" t="n">
        <v>1</v>
      </c>
      <c r="AU363" s="121">
        <f>IFERROR(INDEX(WM_L,MATCH($AJ363,WM_KEY,0)),"")</f>
        <v>0</v>
      </c>
      <c r="AV363" s="122">
        <f>IF(OR(AT363="",AU363=""),"",AT363*AU363)</f>
        <v>0</v>
      </c>
      <c r="AW363" s="120" t="n">
        <v>4.5</v>
      </c>
      <c r="AX363" s="121">
        <f>IFERROR(INDEX(WM_E,MATCH($AJ363,WM_KEY,0)),"")</f>
        <v>0.1</v>
      </c>
      <c r="AY363" s="122">
        <f>IF(OR(AW363="",AX363=""),"",AW363*AX363)</f>
        <v>0.45</v>
      </c>
      <c r="AZ363" s="123" t="n">
        <v>3</v>
      </c>
      <c r="BA363" s="121">
        <f>IFERROR(INDEX(WM_BI,MATCH($AJ363,WM_KEY,0)),"")</f>
        <v>0.06</v>
      </c>
      <c r="BB363" s="122">
        <f>IF(OR(AZ363="",BA363=""),"",AZ363*BA363)</f>
        <v>0.18</v>
      </c>
      <c r="BC363" s="122">
        <f>IF(COUNT(AM363,AP363,AS363,AV363,AY363,BB363)&lt;6,"",SUM(AM363,AP363,AS363,AV363,AY363,BB363))</f>
        <v>2.65</v>
      </c>
      <c r="BD363" s="122" t="str">
        <f>IF(BC363="","",INDEX({"A1","A2","A3","B1","B2","B3","C1","C2","D1","D2","E1","E2"},MAX(1,MIN(12,ROUND(BC363,0)))))</f>
        <v>A3</v>
      </c>
      <c r="BE363" s="114" t="inlineStr">
        <is>
          <t>A3</t>
        </is>
      </c>
      <c r="BF363" s="124" t="inlineStr">
        <is>
          <t>The score decided the level</t>
        </is>
      </c>
      <c r="BG36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3" s="125" t="inlineStr">
        <is>
          <t>At build: Complexity 1.60 + Autonomy 0.32 + Accountability 0.10 + Leadership 0.00 + Experience 0.45 + Business impact 0.18
= 2.65 points → nearest level 3 = A3
Final level: A3 · same as the score</t>
        </is>
      </c>
      <c r="BI363" s="125" t="inlineStr">
        <is>
          <t>No rule applied: the score decides.</t>
        </is>
      </c>
      <c r="BJ363" s="125" t="inlineStr">
        <is>
          <t>—</t>
        </is>
      </c>
      <c r="BK363" s="126" t="n"/>
      <c r="BL363" s="126" t="inlineStr">
        <is>
          <t>High</t>
        </is>
      </c>
      <c r="BM363" s="126" t="n"/>
      <c r="BN363" s="125" t="inlineStr">
        <is>
          <t>Stable · moves in fewer than 5 of 30 weight tests</t>
        </is>
      </c>
      <c r="BO363" s="148" t="inlineStr">
        <is>
          <t>Rated 2.5 of 12 · between A2 and A3
Start: 2.0 · practitioner title
Evidence reads like A3: Data models, stored procedures, query optimisation, performance monitoring and production issue support → moved up 0.5
KRA: “1.Ensure timely and high-quality delivery of database development tasks across Oracle and SQL Server 2.Ensure continuous skill development…”
Market: A2 = Standard work of the discipline · A3 = Varied and non-standard work; handles exceptions</t>
        </is>
      </c>
      <c r="BP363" s="129" t="inlineStr">
        <is>
          <t>Rated 2 of 12
Start: 2.0 · practitioner title
Evidence reads like A2: own survey / KRA answers · summarised by the rater; not quoted → matches the start
Market: A2 = Chooses own approach within standards</t>
        </is>
      </c>
      <c r="BQ363" s="129" t="inlineStr">
        <is>
          <t>Rated 2.5 of 12 · between A2 and A3
Start: 2.0 · practitioner title
Evidence reads like A3: Data integrity and database performance; errors cause downtime or reporting issues → moved up 0.5
KRA: “1.Ensure timely and high-quality delivery of database development tasks across Oracle and SQL Server 2.Ensure continuous skill development…”
Market: A2 = Own deliverables · accuracy, TAT · A3 = A module / process, or work with client or regulatory consequences</t>
        </is>
      </c>
      <c r="BR363" s="129" t="inlineStr">
        <is>
          <t>Rated 1 of 12 — not counted: the weight is 0% at this level
Start: 1.0 · individual contributor, so influence only
Evidence reads like A1: No guidance of others described → matches the start
Team: 0 direct reports · IC
Market: A1 = Not scored in Band A</t>
        </is>
      </c>
      <c r="BS363" s="129" t="inlineStr">
        <is>
          <t>Rated 4.5 of 12 · between B1 and B2
Experience: 6.9 yrs total · 0.6 before IRIS + 6.3 at IRIS = 4.7 on the experience scale
Qualification: BCA · graduate, relevant to the work → no change
Market: A3 roles typically have 2–5 yrs · IRIS guide 2–4</t>
        </is>
      </c>
      <c r="BT363"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63" s="124"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BV363" s="125"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BW363" s="125"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BX363" s="125" t="inlineStr">
        <is>
          <t>3</t>
        </is>
      </c>
      <c r="BY363" s="125" t="n"/>
      <c r="BZ363" s="125" t="inlineStr">
        <is>
          <t>Received · manager annual, quarterly, self</t>
        </is>
      </c>
      <c r="CA363" s="125" t="inlineStr">
        <is>
          <t>Talent Mapping · iDEAL</t>
        </is>
      </c>
      <c r="CB363" s="130" t="n">
        <v>20</v>
      </c>
      <c r="CC363" s="128" t="inlineStr">
        <is>
          <t>Full survey answers not in the files received · How We Grow export needed · HR</t>
        </is>
      </c>
      <c r="CD363" s="131" t="inlineStr">
        <is>
          <t>—</t>
        </is>
      </c>
      <c r="CE363" s="131" t="inlineStr">
        <is>
          <t>—</t>
        </is>
      </c>
      <c r="CF363" s="131" t="inlineStr">
        <is>
          <t>—</t>
        </is>
      </c>
      <c r="CG363" s="131" t="inlineStr">
        <is>
          <t>—</t>
        </is>
      </c>
      <c r="CH363" s="132" t="inlineStr">
        <is>
          <t>Complexity: Evidence reads like A3: Data models, stored procedures, query optimisation, performance monitoring and production issue support → moved up 0.5
Autonomy: Evidence reads like A2: own survey / KRA answers · summarised by the rater; not quoted → matches the start
Accountability: Evidence reads like A3: Data integrity and database performance; errors cause downtime or reporting issues → moved up 0.5
Leadership: Evidence reads like A1: No guidance of others described → matches the start
Business Impact: Moved +0.5: the survey / manager mapping marks it business-critical.</t>
        </is>
      </c>
      <c r="CI363"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363" s="131" t="inlineStr">
        <is>
          <t>Self-identified: AI / automation · Technical depth &amp; architecture · Data, SQL &amp; analytics · Broader exposure &amp; ownership
For the next role: AI / automation · Technical depth &amp; architecture · Data, SQL &amp; analytics · Broader exposure &amp; ownership</t>
        </is>
      </c>
      <c r="CK363" s="128" t="inlineStr">
        <is>
          <t>Full survey answers not in the files received · How We Grow export needed · HR</t>
        </is>
      </c>
      <c r="CL363"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363"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issues · lead · incorrect · data.
Measured on · manager-set KRA themes: quality · deliver · project · timely · development · code.
Manager talent mapping — Latest rating: 3 · Potential: Medium · 9-Box Grid placement: Emerging Talent.</t>
        </is>
      </c>
      <c r="CN363" s="135" t="n"/>
      <c r="CO363" s="135" t="n">
        <v>3</v>
      </c>
      <c r="CP363" s="136" t="n">
        <v>3</v>
      </c>
      <c r="CQ363" s="137" t="inlineStr">
        <is>
          <t>Medium</t>
        </is>
      </c>
      <c r="CR363" s="137" t="inlineStr">
        <is>
          <t>Emerging Talent</t>
        </is>
      </c>
      <c r="CS363" s="137" t="inlineStr">
        <is>
          <t>Develop in role</t>
        </is>
      </c>
      <c r="CT363" s="137" t="n"/>
      <c r="CU363" s="137" t="inlineStr">
        <is>
          <t>Yes</t>
        </is>
      </c>
      <c r="CV363" s="137" t="n"/>
      <c r="CW363" s="137" t="n"/>
      <c r="CX363" s="137" t="inlineStr">
        <is>
          <t>Medium · critical role Yes · only this person — · successor named No</t>
        </is>
      </c>
      <c r="CY363" s="137" t="inlineStr">
        <is>
          <t>Jignasha Sawla · B1, iDEAL · H Marenna · A3, iDEAL · Tushar Kadu Nimbolkar · A3, iDEAL</t>
        </is>
      </c>
      <c r="CZ363" s="137" t="inlineStr">
        <is>
          <t>Name a successor; document the key process; cross-train one person</t>
        </is>
      </c>
      <c r="DA363" s="119" t="n">
        <v>103</v>
      </c>
      <c r="DB363" s="138" t="inlineStr">
        <is>
          <t>Meets the level</t>
        </is>
      </c>
      <c r="DC363" s="138" t="n">
        <v>107</v>
      </c>
      <c r="DD363" s="138" t="n">
        <v>110</v>
      </c>
      <c r="DE363" s="138" t="n">
        <v>98</v>
      </c>
      <c r="DF363" s="138" t="n"/>
      <c r="DG363" s="138" t="inlineStr">
        <is>
          <t>Programming &amp; stack</t>
        </is>
      </c>
      <c r="DH363" s="138" t="inlineStr">
        <is>
          <t>B1: 90% of profile — ready on competencies</t>
        </is>
      </c>
      <c r="DI363" s="138" t="inlineStr">
        <is>
          <t>Evidence: Survey + KRAs | Core: Ownership 3/2, Problem solving 3/2, Communication &amp; collaboration 2/2, Client &amp; quality focus 2/2, Learning agility 2/2, Integrity &amp; compliance 2/2 | Future-ready: AI literacy 2/2, Data literacy 3/2, Digital fluency 2/2, Innovation 3/2 | Functional: Programming &amp; stack 2/3, System design 3/3, SQL &amp; data 4/3, Cloud &amp; DevOps 3/3, AI / GenAI 3/3, Product &amp; domain 3/3</t>
        </is>
      </c>
      <c r="DJ363" s="111" t="inlineStr">
        <is>
          <t>AI / automation · Technical depth &amp; architecture · Data, SQL &amp; analytics · Broader exposure &amp; ownership</t>
        </is>
      </c>
      <c r="DK363" s="112" t="inlineStr">
        <is>
          <t>Training on the effective utilization of AI tools.</t>
        </is>
      </c>
      <c r="DL363" s="112" t="inlineStr">
        <is>
          <t>Cloud, DevOps &amp; CI/CD; Database, SQL &amp; Data Engineering; AI, GenAI &amp; Prompt Engineering</t>
        </is>
      </c>
      <c r="DM363" s="112" t="inlineStr">
        <is>
          <t>AI / automation · Technical depth &amp; architecture · Data, SQL &amp; analytics · Broader exposure &amp; ownership</t>
        </is>
      </c>
      <c r="DN363" s="112" t="n"/>
      <c r="DO363" s="139" t="inlineStr">
        <is>
          <t>No strong match from survey evidence</t>
        </is>
      </c>
      <c r="DP363" s="126" t="inlineStr">
        <is>
          <t>H Marenna · Senior Database Engineer — 0.35: database, data, etl, tool</t>
        </is>
      </c>
      <c r="DQ363" s="126" t="inlineStr">
        <is>
          <t>Amol Pawar · iFile, Senior Software Engineer — 0.37; Bhavana Thakare · iFile, Lead Software Engineer – POD Lead — 0.29; Waqar Tarique · Consume, Senior Software Engineer — 0.26</t>
        </is>
      </c>
      <c r="DR363" s="126" t="n"/>
      <c r="DS363" s="126" t="n"/>
      <c r="DT363" s="126" t="inlineStr">
        <is>
          <t>A3 deep-dive: score 2.65 · gap to B1 0.92 · 0.5–1.0 from B1</t>
        </is>
      </c>
      <c r="DU363" s="140" t="inlineStr">
        <is>
          <t>Senior Database Engineer in Technology · iDEAL,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V36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36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3" s="139" t="inlineStr">
        <is>
          <t>Market level: P2 · SFIA 3 Apply
Typical title: Software Engineer
At peers: Workiva – SE · Broadridge India – SE · Nasdaq / AxiomSL – SE
Typical experience: 2–5 yrs · IRIS guide 2–4
Standard: SFIA 9; OWASP secure coding</t>
        </is>
      </c>
      <c r="DZ363" s="126" t="inlineStr">
        <is>
          <t>2–4 yrs</t>
        </is>
      </c>
      <c r="EA363" s="126" t="inlineStr">
        <is>
          <t>3–5 · 2–5</t>
        </is>
      </c>
      <c r="EB363" s="126" t="inlineStr">
        <is>
          <t>Software Engineer</t>
        </is>
      </c>
      <c r="EC363" s="126" t="inlineStr">
        <is>
          <t>Workiva: SE · Broadridge India: SE · Nasdaq / AxiomSL: SE · Salesforce: MTS · Atlassian: P40 · 3–7 yrs · Freshworks: Senior SE</t>
        </is>
      </c>
      <c r="ED363" s="126" t="inlineStr">
        <is>
          <t>SFIA 9 · software development, programming; OWASP secure coding; cloud vendor certifications</t>
        </is>
      </c>
      <c r="EE363" s="126" t="inlineStr">
        <is>
          <t>Core 2 · Future 2 · Functional 3 · Leadership not scored</t>
        </is>
      </c>
      <c r="EF363" s="139" t="n"/>
      <c r="EG363" s="126" t="inlineStr">
        <is>
          <t>✓ HRIS: 6.9 yrs, BCA, 0 direct reports
✓ Survey: 20 of 20 questions answered
✓ KRAs: self, manager-set, quarterly
✓ Manager mapping: rating, potential, 9-box
✗ Job description: not on file</t>
        </is>
      </c>
      <c r="EH363" s="118" t="n"/>
      <c r="EI363" s="118" t="n"/>
      <c r="EJ363" s="118" t="n"/>
      <c r="EK363" s="118" t="inlineStr">
        <is>
          <t>Survey: answered · full text needed · KRAs: received · Experience: on file</t>
        </is>
      </c>
      <c r="EL363" s="141" t="n"/>
      <c r="EM363" s="142" t="n"/>
      <c r="EN363" s="142" t="n"/>
      <c r="EO363" s="142" t="n"/>
      <c r="EP363" s="142" t="n"/>
      <c r="EQ363" s="143" t="n"/>
      <c r="ER363" s="135" t="n"/>
      <c r="ES363" s="135" t="n"/>
      <c r="ET363" s="135" t="n"/>
      <c r="EU363" s="135" t="n"/>
      <c r="EV363" s="135" t="n"/>
      <c r="EW363" s="135" t="n"/>
      <c r="EX363" s="135" t="n"/>
      <c r="EY363" s="143" t="n"/>
      <c r="EZ363" s="135" t="n"/>
      <c r="FA363" s="135" t="n"/>
      <c r="FB363" s="135" t="n"/>
      <c r="FC363" s="135" t="n"/>
      <c r="FD363" s="135" t="n"/>
    </row>
    <row r="364" ht="300" customHeight="1">
      <c r="A364" s="109" t="inlineStr">
        <is>
          <t>iDEAL</t>
        </is>
      </c>
      <c r="B364" s="110" t="inlineStr">
        <is>
          <t>IRIS2260</t>
        </is>
      </c>
      <c r="C364" s="110" t="inlineStr">
        <is>
          <t>Pratik Ekhande</t>
        </is>
      </c>
      <c r="D364" s="110" t="inlineStr">
        <is>
          <t>Technology</t>
        </is>
      </c>
      <c r="E364" s="110" t="inlineStr">
        <is>
          <t>RC-067</t>
        </is>
      </c>
      <c r="F364" s="110" t="inlineStr">
        <is>
          <t>Jitendra Kumar</t>
        </is>
      </c>
      <c r="G364" s="110" t="inlineStr">
        <is>
          <t>IRIS0810</t>
        </is>
      </c>
      <c r="H364" s="110" t="inlineStr">
        <is>
          <t>B+</t>
        </is>
      </c>
      <c r="I364" s="110" t="n"/>
      <c r="J364" s="110" t="n">
        <v>2.3</v>
      </c>
      <c r="K364" s="110" t="n">
        <v>2.3</v>
      </c>
      <c r="L364" s="110" t="inlineStr">
        <is>
          <t>B.E</t>
        </is>
      </c>
      <c r="M364" s="110" t="n"/>
      <c r="N364" s="144" t="inlineStr">
        <is>
          <t>Software Engineer</t>
        </is>
      </c>
      <c r="O364" s="113" t="inlineStr">
        <is>
          <t>Senior Software Engineer</t>
        </is>
      </c>
      <c r="P364" s="112" t="inlineStr">
        <is>
          <t>Engineering &amp; Development</t>
        </is>
      </c>
      <c r="Q364" s="112" t="inlineStr">
        <is>
          <t>Backend Development</t>
        </is>
      </c>
      <c r="R364" s="113" t="inlineStr">
        <is>
          <t>L3 – Professional / Associate</t>
        </is>
      </c>
      <c r="S364" s="114" t="inlineStr">
        <is>
          <t>A3</t>
        </is>
      </c>
      <c r="T364" s="151" t="inlineStr">
        <is>
          <t>Senior Associate</t>
        </is>
      </c>
      <c r="U364" s="151" t="inlineStr">
        <is>
          <t>A</t>
        </is>
      </c>
      <c r="V364" s="112" t="inlineStr">
        <is>
          <t>IC</t>
        </is>
      </c>
      <c r="W364" s="150" t="inlineStr">
        <is>
          <t>▲ Up</t>
        </is>
      </c>
      <c r="X364" s="112" t="inlineStr">
        <is>
          <t>P2</t>
        </is>
      </c>
      <c r="Y364" s="112" t="inlineStr">
        <is>
          <t>Developing</t>
        </is>
      </c>
      <c r="Z364" s="112" t="inlineStr">
        <is>
          <t>3 Apply</t>
        </is>
      </c>
      <c r="AA364" s="117" t="inlineStr">
        <is>
          <t>A3</t>
        </is>
      </c>
      <c r="AB364" s="118" t="inlineStr">
        <is>
          <t>Band A · Practitioner</t>
        </is>
      </c>
      <c r="AC364" s="118" t="inlineStr">
        <is>
          <t>Senior Associate</t>
        </is>
      </c>
      <c r="AD364" s="118" t="inlineStr">
        <is>
          <t>• Same as the model</t>
        </is>
      </c>
      <c r="AE364" s="118" t="inlineStr">
        <is>
          <t>B+</t>
        </is>
      </c>
      <c r="AF364" s="118" t="inlineStr">
        <is>
          <t>OK</t>
        </is>
      </c>
      <c r="AG364" s="118" t="inlineStr">
        <is>
          <t>No change · already below the manager</t>
        </is>
      </c>
      <c r="AH364" s="118" t="n">
        <v>4</v>
      </c>
      <c r="AI364" s="118" t="n"/>
      <c r="AJ364" s="119" t="inlineStr">
        <is>
          <t>iDEAL · Technology · Band A · Early career</t>
        </is>
      </c>
      <c r="AK364" s="120" t="n">
        <v>2</v>
      </c>
      <c r="AL364" s="121">
        <f>IFERROR(INDEX(WM_C,MATCH($AJ364,WM_KEY,0)),"")</f>
        <v>0.64</v>
      </c>
      <c r="AM364" s="122">
        <f>IF(OR(AK364="",AL364=""),"",AK364*AL364)</f>
        <v>1.28</v>
      </c>
      <c r="AN364" s="120" t="n">
        <v>2</v>
      </c>
      <c r="AO364" s="121">
        <f>IFERROR(INDEX(WM_AU,MATCH($AJ364,WM_KEY,0)),"")</f>
        <v>0.16</v>
      </c>
      <c r="AP364" s="122">
        <f>IF(OR(AN364="",AO364=""),"",AN364*AO364)</f>
        <v>0.32</v>
      </c>
      <c r="AQ364" s="120" t="n">
        <v>2.5</v>
      </c>
      <c r="AR364" s="121">
        <f>IFERROR(INDEX(WM_AC,MATCH($AJ364,WM_KEY,0)),"")</f>
        <v>0.04</v>
      </c>
      <c r="AS364" s="122">
        <f>IF(OR(AQ364="",AR364=""),"",AQ364*AR364)</f>
        <v>0.1</v>
      </c>
      <c r="AT364" s="120" t="n">
        <v>1</v>
      </c>
      <c r="AU364" s="121">
        <f>IFERROR(INDEX(WM_L,MATCH($AJ364,WM_KEY,0)),"")</f>
        <v>0</v>
      </c>
      <c r="AV364" s="122">
        <f>IF(OR(AT364="",AU364=""),"",AT364*AU364)</f>
        <v>0</v>
      </c>
      <c r="AW364" s="120" t="n">
        <v>2.5</v>
      </c>
      <c r="AX364" s="121">
        <f>IFERROR(INDEX(WM_E,MATCH($AJ364,WM_KEY,0)),"")</f>
        <v>0.1</v>
      </c>
      <c r="AY364" s="122">
        <f>IF(OR(AW364="",AX364=""),"",AW364*AX364)</f>
        <v>0.25</v>
      </c>
      <c r="AZ364" s="123" t="n">
        <v>3</v>
      </c>
      <c r="BA364" s="121">
        <f>IFERROR(INDEX(WM_BI,MATCH($AJ364,WM_KEY,0)),"")</f>
        <v>0.06</v>
      </c>
      <c r="BB364" s="122">
        <f>IF(OR(AZ364="",BA364=""),"",AZ364*BA364)</f>
        <v>0.18</v>
      </c>
      <c r="BC364" s="122">
        <f>IF(COUNT(AM364,AP364,AS364,AV364,AY364,BB364)&lt;6,"",SUM(AM364,AP364,AS364,AV364,AY364,BB364))</f>
        <v>2.13</v>
      </c>
      <c r="BD364" s="122" t="str">
        <f>IF(BC364="","",INDEX({"A1","A2","A3","B1","B2","B3","C1","C2","D1","D2","E1","E2"},MAX(1,MIN(12,ROUND(BC364,0)))))</f>
        <v>A2</v>
      </c>
      <c r="BE364" s="114" t="inlineStr">
        <is>
          <t>A3</t>
        </is>
      </c>
      <c r="BF364" s="124" t="inlineStr">
        <is>
          <t>Rule: R7 Band A experience</t>
        </is>
      </c>
      <c r="BG36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4" s="125" t="inlineStr">
        <is>
          <t>At build: Complexity 1.28 + Autonomy 0.32 + Accountability 0.10 + Leadership 0.00 + Experience 0.25 + Business impact 0.18
= 2.13 points → nearest level 2 = A2
Final level: A3 · a rule applied: see the next column</t>
        </is>
      </c>
      <c r="BI364" s="125" t="inlineStr">
        <is>
          <t>• Raised to A3: 2.3 years' experience is 2 years or more.
Final level: A3.</t>
        </is>
      </c>
      <c r="BJ364" s="125" t="inlineStr">
        <is>
          <t>—</t>
        </is>
      </c>
      <c r="BK364" s="126" t="n"/>
      <c r="BL364" s="126" t="inlineStr">
        <is>
          <t>Medium</t>
        </is>
      </c>
      <c r="BM364" s="126" t="n"/>
      <c r="BN364" s="125" t="inlineStr">
        <is>
          <t>Stable · moves in fewer than 5 of 30 weight tests</t>
        </is>
      </c>
      <c r="BO364" s="148" t="inlineStr">
        <is>
          <t>Rated 2 of 12
Start: 2.0 · practitioner title
Evidence reads like A2:.NET Core development from requirements; asks experienced seniors for review → matches the start
KRA: “1. Feature Delivery: Complete assigned features/stories with 90%+ sprint commitment accuracy. 2. Code Quality: Maintain a bug-escape rate…”
Market: A2 = Standard work of the discipline</t>
        </is>
      </c>
      <c r="BP364" s="129" t="inlineStr">
        <is>
          <t>Rated 2 of 12
Start: 2.0 · practitioner title
Evidence reads like A2: Decides prerequisites / BRD design; relies on senior review → matches the start
Market: A2 = Chooses own approach within standards</t>
        </is>
      </c>
      <c r="BQ364" s="129" t="inlineStr">
        <is>
          <t>Rated 2.5 of 12 · between A2 and A3
Start: 2.0 · practitioner title
Evidence reads like A3: Module flow errors produce improper instances and entity filing issues → moved up 0.5
KRA: “1. Feature Delivery: Complete assigned features/stories with 90%+ sprint commitment accuracy. 2. Code Quality: Maintain a bug-escape rate…”
Market: A2 = Own deliverables · accuracy, TAT · A3 = A module / process, or work with client or regulatory consequences</t>
        </is>
      </c>
      <c r="BR364" s="129" t="inlineStr">
        <is>
          <t>Rated 1 of 12 — not counted: the weight is 0% at this level
Start: 1.0 · individual contributor, so influence only
Evidence reads like A1: No guidance of others described → matches the start
Team: 0 direct reports · IC
Market: A1 = Not scored in Band A</t>
        </is>
      </c>
      <c r="BS364" s="129" t="inlineStr">
        <is>
          <t>Rated 2.5 of 12 · between A2 and A3
Experience: 2.3 yrs total · 2.3 at IRIS; none recorded before IRIS = 2.6 on the experience scale
Qualification: B.E · graduate, relevant to the work → no change
Market: A3 roles typically have 2–5 yrs · IRIS guide 2–4</t>
        </is>
      </c>
      <c r="BT364"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64" s="124"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BV364" s="125"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BW364" s="125" t="inlineStr">
        <is>
          <t>1. To make IRIS IDEAL a stable, robust, scalable, and trusted SDMX reporting solution for all banks by continuously improving application performance, security, reliability, user experience, and regulatory compliance.
2. To enhance my skill set in .NET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 .NET Minimal APIs, Native OpenAPI support, Swagger/OpenAPI, ASP.NET Identity, JWT-based authentication, Role-Based Access Control · RBAC, and modern authorization standards.
6. To adapt to the latest features introduced in .NET 8 and .NET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BX364" s="125" t="inlineStr">
        <is>
          <t>4</t>
        </is>
      </c>
      <c r="BY364" s="125" t="n"/>
      <c r="BZ364" s="125" t="inlineStr">
        <is>
          <t>Received · manager annual, quarterly, self</t>
        </is>
      </c>
      <c r="CA364" s="125" t="inlineStr">
        <is>
          <t>Talent Mapping · iDEAL</t>
        </is>
      </c>
      <c r="CB364" s="130" t="n">
        <v>20</v>
      </c>
      <c r="CC364" s="128" t="inlineStr">
        <is>
          <t>Full survey answers not in the files received · How We Grow export needed · HR</t>
        </is>
      </c>
      <c r="CD364" s="131" t="inlineStr">
        <is>
          <t>—</t>
        </is>
      </c>
      <c r="CE364" s="131" t="inlineStr">
        <is>
          <t>—</t>
        </is>
      </c>
      <c r="CF364" s="131" t="inlineStr">
        <is>
          <t>—</t>
        </is>
      </c>
      <c r="CG364" s="131" t="inlineStr">
        <is>
          <t>—</t>
        </is>
      </c>
      <c r="CH364" s="132" t="inlineStr">
        <is>
          <t>Complexity: Evidence reads like A2:.NET Core development from requirements; asks experienced seniors for review → matches the start
Autonomy: Evidence reads like A2: Decides prerequisites / BRD design; relies on senior review → matches the start
Accountability: Evidence reads like A3: Module flow errors produce improper instances and entity filing issues → moved up 0.5
Leadership: Evidence reads like A1: No guidance of others described → matches the start
Business Impact: Moved +0.5: the survey / manager mapping marks it business-critical.</t>
        </is>
      </c>
      <c r="CI36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64" s="131" t="inlineStr">
        <is>
          <t>Self-identified: AI / automation · Technical depth &amp; architecture · Product &amp; tool knowledge · Certification / formal course
For the next role: AI / automation · Technical depth &amp; architecture · Product &amp; tool knowledge · Certification / formal course</t>
        </is>
      </c>
      <c r="CK364" s="128" t="inlineStr">
        <is>
          <t>Full survey answers not in the files received · How We Grow export needed · HR</t>
        </is>
      </c>
      <c r="CL36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64"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N364" s="135" t="n"/>
      <c r="CO364" s="135" t="n">
        <v>3</v>
      </c>
      <c r="CP364" s="136" t="n">
        <v>4</v>
      </c>
      <c r="CQ364" s="137" t="inlineStr">
        <is>
          <t>High</t>
        </is>
      </c>
      <c r="CR364" s="137" t="inlineStr">
        <is>
          <t>Emerging Talent</t>
        </is>
      </c>
      <c r="CS364" s="137" t="inlineStr">
        <is>
          <t>Ready now</t>
        </is>
      </c>
      <c r="CT364" s="137" t="n"/>
      <c r="CU364" s="137" t="inlineStr">
        <is>
          <t>Yes</t>
        </is>
      </c>
      <c r="CV364" s="137" t="n"/>
      <c r="CW364" s="137" t="n"/>
      <c r="CX364" s="137" t="inlineStr">
        <is>
          <t>Medium · critical role Yes · only this person — · successor named No</t>
        </is>
      </c>
      <c r="CY364" s="137" t="inlineStr">
        <is>
          <t>Ravi Ranjan · B3, iDEAL · Akshata Sabale · A3, iDEAL · Swapnil Shirke · A3, iDEAL</t>
        </is>
      </c>
      <c r="CZ364" s="137" t="inlineStr">
        <is>
          <t>Name a successor; document the key process; cross-train one person</t>
        </is>
      </c>
      <c r="DA364" s="119" t="n">
        <v>105</v>
      </c>
      <c r="DB364" s="138" t="inlineStr">
        <is>
          <t>Meets the level</t>
        </is>
      </c>
      <c r="DC364" s="138" t="n">
        <v>107</v>
      </c>
      <c r="DD364" s="138" t="n">
        <v>105</v>
      </c>
      <c r="DE364" s="138" t="n">
        <v>103</v>
      </c>
      <c r="DF364" s="138" t="n"/>
      <c r="DG364" s="138" t="inlineStr">
        <is>
          <t>None — maintain and stretch</t>
        </is>
      </c>
      <c r="DH364" s="138" t="inlineStr">
        <is>
          <t>B1: 92% of profile — ready on competencies</t>
        </is>
      </c>
      <c r="DI364" s="138" t="inlineStr">
        <is>
          <t>Evidence: Survey + KRAs | Core: Ownership 3/2, Problem solving 2/2, Communication &amp; collaboration 2/2, Client &amp; quality focus 4/2, Learning agility 2/2, Integrity &amp; compliance 2/2 | Future-ready: AI literacy 2/2, Data literacy 2/2, Digital fluency 3/2, Innovation 2/2 | Functional: Programming &amp; stack 3/3, System design 3/3, SQL &amp; data 3/3, Cloud &amp; DevOps 3/3, AI / GenAI 4/3, Product &amp; domain 3/3</t>
        </is>
      </c>
      <c r="DJ364" s="111" t="inlineStr">
        <is>
          <t>AI / automation · Technical depth &amp; architecture · Product &amp; tool knowledge · Certification / formal course</t>
        </is>
      </c>
      <c r="DK364" s="112" t="inlineStr">
        <is>
          <t>XBRL Training, Training on the effective utilization of AI tools.</t>
        </is>
      </c>
      <c r="DL364" s="112" t="inlineStr">
        <is>
          <t>AI, GenAI &amp; Prompt Engineering; Product, Platform &amp; Domain Knowledge; Stakeholder &amp; Client Management</t>
        </is>
      </c>
      <c r="DM364" s="112" t="inlineStr">
        <is>
          <t>AI / automation · Technical depth &amp; architecture · Product &amp; tool knowledge · Certification / formal course</t>
        </is>
      </c>
      <c r="DN364" s="112" t="n"/>
      <c r="DO364" s="139" t="inlineStr">
        <is>
          <t>No strong match from survey evidence</t>
        </is>
      </c>
      <c r="DP364" s="126" t="inlineStr">
        <is>
          <t>No material overlap found</t>
        </is>
      </c>
      <c r="DQ364" s="126" t="inlineStr">
        <is>
          <t>Shivam Dhumal · Datatech, Software Engineer — 0.29; Harshal Chaudhari · iFile, Senior Software Engineer — 0.27; Chetna Vijay Nile · iFile, Software Engineer — 0.27</t>
        </is>
      </c>
      <c r="DR364" s="126" t="n"/>
      <c r="DS364" s="126" t="n"/>
      <c r="DT364" s="126" t="inlineStr">
        <is>
          <t>A3 deep-dive: score 2.13 · gap to B1 1.4 · More than 1.0 from B1</t>
        </is>
      </c>
      <c r="DU364" s="140"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6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6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4" s="139" t="inlineStr">
        <is>
          <t>Market level: P2 · SFIA 3 Apply
Typical title: Software Engineer
At peers: Workiva – SE · Broadridge India – SE · Nasdaq / AxiomSL – SE
Typical experience: 2–5 yrs · IRIS guide 2–4
Standard: SFIA 9; OWASP secure coding</t>
        </is>
      </c>
      <c r="DZ364" s="126" t="inlineStr">
        <is>
          <t>2–4 yrs</t>
        </is>
      </c>
      <c r="EA364" s="126" t="inlineStr">
        <is>
          <t>3–5 · 2–5</t>
        </is>
      </c>
      <c r="EB364" s="126" t="inlineStr">
        <is>
          <t>Software Engineer</t>
        </is>
      </c>
      <c r="EC364" s="126" t="inlineStr">
        <is>
          <t>Workiva: SE · Broadridge India: SE · Nasdaq / AxiomSL: SE · Salesforce: MTS · Atlassian: P40 · 3–7 yrs · Freshworks: Senior SE</t>
        </is>
      </c>
      <c r="ED364" s="126" t="inlineStr">
        <is>
          <t>SFIA 9 · software development, programming; OWASP secure coding; cloud vendor certifications</t>
        </is>
      </c>
      <c r="EE364" s="126" t="inlineStr">
        <is>
          <t>Core 2 · Future 2 · Functional 3 · Leadership not scored</t>
        </is>
      </c>
      <c r="EF364" s="139" t="n"/>
      <c r="EG364" s="126" t="inlineStr">
        <is>
          <t>✓ HRIS: 2.3 yrs, B.E, 0 direct reports
✓ Survey: 20 of 20 questions answered
✓ KRAs: self, manager-set, quarterly
✓ Manager mapping: rating, potential, 9-box
✗ Job description: not on file</t>
        </is>
      </c>
      <c r="EH364" s="118" t="n"/>
      <c r="EI364" s="118" t="n"/>
      <c r="EJ364" s="118" t="n"/>
      <c r="EK364" s="118" t="inlineStr">
        <is>
          <t>Survey: answered · full text needed · KRAs: received · Experience: on file</t>
        </is>
      </c>
      <c r="EL364" s="141" t="n"/>
      <c r="EM364" s="142" t="n"/>
      <c r="EN364" s="142" t="n"/>
      <c r="EO364" s="142" t="n"/>
      <c r="EP364" s="142" t="n"/>
      <c r="EQ364" s="143" t="n"/>
      <c r="ER364" s="135" t="n"/>
      <c r="ES364" s="135" t="n"/>
      <c r="ET364" s="135" t="n"/>
      <c r="EU364" s="135" t="n"/>
      <c r="EV364" s="135" t="n"/>
      <c r="EW364" s="135" t="n"/>
      <c r="EX364" s="135" t="n"/>
      <c r="EY364" s="143" t="n"/>
      <c r="EZ364" s="135" t="n"/>
      <c r="FA364" s="135" t="n"/>
      <c r="FB364" s="135" t="n"/>
      <c r="FC364" s="135" t="n"/>
      <c r="FD364" s="135" t="n"/>
    </row>
    <row r="365" ht="300" customHeight="1">
      <c r="A365" s="109" t="inlineStr">
        <is>
          <t>iDEAL</t>
        </is>
      </c>
      <c r="B365" s="110" t="inlineStr">
        <is>
          <t>IRIS2038</t>
        </is>
      </c>
      <c r="C365" s="110" t="inlineStr">
        <is>
          <t>Swapnil Shirke</t>
        </is>
      </c>
      <c r="D365" s="110" t="inlineStr">
        <is>
          <t>Technology</t>
        </is>
      </c>
      <c r="E365" s="110" t="inlineStr">
        <is>
          <t>RC-067</t>
        </is>
      </c>
      <c r="F365" s="110" t="inlineStr">
        <is>
          <t>Jitendra Kumar</t>
        </is>
      </c>
      <c r="G365" s="110" t="inlineStr">
        <is>
          <t>IRIS0810</t>
        </is>
      </c>
      <c r="H365" s="110" t="inlineStr">
        <is>
          <t>B+</t>
        </is>
      </c>
      <c r="I365" s="110" t="n">
        <v>4</v>
      </c>
      <c r="J365" s="110" t="n">
        <v>4.2</v>
      </c>
      <c r="K365" s="110" t="n">
        <v>4.2</v>
      </c>
      <c r="L365" s="110" t="inlineStr">
        <is>
          <t>B.E</t>
        </is>
      </c>
      <c r="M365" s="110" t="n"/>
      <c r="N365" s="144" t="inlineStr">
        <is>
          <t>Software Engineer</t>
        </is>
      </c>
      <c r="O365" s="113" t="inlineStr">
        <is>
          <t>Senior Software Engineer</t>
        </is>
      </c>
      <c r="P365" s="112" t="inlineStr">
        <is>
          <t>Engineering &amp; Development</t>
        </is>
      </c>
      <c r="Q365" s="112" t="inlineStr">
        <is>
          <t>Backend Development</t>
        </is>
      </c>
      <c r="R365" s="113" t="inlineStr">
        <is>
          <t>L3 – Professional / Associate</t>
        </is>
      </c>
      <c r="S365" s="114" t="inlineStr">
        <is>
          <t>A3</t>
        </is>
      </c>
      <c r="T365" s="151" t="inlineStr">
        <is>
          <t>Senior Associate</t>
        </is>
      </c>
      <c r="U365" s="151" t="inlineStr">
        <is>
          <t>A</t>
        </is>
      </c>
      <c r="V365" s="112" t="inlineStr">
        <is>
          <t>IC</t>
        </is>
      </c>
      <c r="W365" s="150" t="inlineStr">
        <is>
          <t>▲ Up</t>
        </is>
      </c>
      <c r="X365" s="112" t="inlineStr">
        <is>
          <t>P2</t>
        </is>
      </c>
      <c r="Y365" s="112" t="inlineStr">
        <is>
          <t>Developing</t>
        </is>
      </c>
      <c r="Z365" s="112" t="inlineStr">
        <is>
          <t>3 Apply</t>
        </is>
      </c>
      <c r="AA365" s="117" t="inlineStr">
        <is>
          <t>A3</t>
        </is>
      </c>
      <c r="AB365" s="118" t="inlineStr">
        <is>
          <t>Band A · Practitioner</t>
        </is>
      </c>
      <c r="AC365" s="118" t="inlineStr">
        <is>
          <t>Senior Associate</t>
        </is>
      </c>
      <c r="AD365" s="118" t="inlineStr">
        <is>
          <t>• Same as the model</t>
        </is>
      </c>
      <c r="AE365" s="118" t="inlineStr">
        <is>
          <t>B+</t>
        </is>
      </c>
      <c r="AF365" s="118" t="inlineStr">
        <is>
          <t>OK</t>
        </is>
      </c>
      <c r="AG365" s="118" t="inlineStr">
        <is>
          <t>No change · already below the manager</t>
        </is>
      </c>
      <c r="AH365" s="118" t="n">
        <v>4</v>
      </c>
      <c r="AI365" s="118" t="n"/>
      <c r="AJ365" s="119" t="inlineStr">
        <is>
          <t>iDEAL · Technology · Band A · Early career</t>
        </is>
      </c>
      <c r="AK365" s="120" t="n">
        <v>2.5</v>
      </c>
      <c r="AL365" s="121">
        <f>IFERROR(INDEX(WM_C,MATCH($AJ365,WM_KEY,0)),"")</f>
        <v>0.64</v>
      </c>
      <c r="AM365" s="122">
        <f>IF(OR(AK365="",AL365=""),"",AK365*AL365)</f>
        <v>1.6</v>
      </c>
      <c r="AN365" s="120" t="n">
        <v>3</v>
      </c>
      <c r="AO365" s="121">
        <f>IFERROR(INDEX(WM_AU,MATCH($AJ365,WM_KEY,0)),"")</f>
        <v>0.16</v>
      </c>
      <c r="AP365" s="122">
        <f>IF(OR(AN365="",AO365=""),"",AN365*AO365)</f>
        <v>0.48</v>
      </c>
      <c r="AQ365" s="120" t="n">
        <v>4.5</v>
      </c>
      <c r="AR365" s="121">
        <f>IFERROR(INDEX(WM_AC,MATCH($AJ365,WM_KEY,0)),"")</f>
        <v>0.04</v>
      </c>
      <c r="AS365" s="122">
        <f>IF(OR(AQ365="",AR365=""),"",AQ365*AR365)</f>
        <v>0.18</v>
      </c>
      <c r="AT365" s="120" t="n">
        <v>4</v>
      </c>
      <c r="AU365" s="121">
        <f>IFERROR(INDEX(WM_L,MATCH($AJ365,WM_KEY,0)),"")</f>
        <v>0</v>
      </c>
      <c r="AV365" s="122">
        <f>IF(OR(AT365="",AU365=""),"",AT365*AU365)</f>
        <v>0</v>
      </c>
      <c r="AW365" s="120" t="n">
        <v>3.5</v>
      </c>
      <c r="AX365" s="121">
        <f>IFERROR(INDEX(WM_E,MATCH($AJ365,WM_KEY,0)),"")</f>
        <v>0.1</v>
      </c>
      <c r="AY365" s="122">
        <f>IF(OR(AW365="",AX365=""),"",AW365*AX365)</f>
        <v>0.35</v>
      </c>
      <c r="AZ365" s="123" t="n">
        <v>5</v>
      </c>
      <c r="BA365" s="121">
        <f>IFERROR(INDEX(WM_BI,MATCH($AJ365,WM_KEY,0)),"")</f>
        <v>0.06</v>
      </c>
      <c r="BB365" s="122">
        <f>IF(OR(AZ365="",BA365=""),"",AZ365*BA365)</f>
        <v>0.3</v>
      </c>
      <c r="BC365" s="122">
        <f>IF(COUNT(AM365,AP365,AS365,AV365,AY365,BB365)&lt;6,"",SUM(AM365,AP365,AS365,AV365,AY365,BB365))</f>
        <v>2.91</v>
      </c>
      <c r="BD365" s="122" t="str">
        <f>IF(BC365="","",INDEX({"A1","A2","A3","B1","B2","B3","C1","C2","D1","D2","E1","E2"},MAX(1,MIN(12,ROUND(BC365,0)))))</f>
        <v>A3</v>
      </c>
      <c r="BE365" s="114" t="inlineStr">
        <is>
          <t>A3</t>
        </is>
      </c>
      <c r="BF365" s="124" t="inlineStr">
        <is>
          <t>The score decided the level</t>
        </is>
      </c>
      <c r="BG36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5" s="125" t="inlineStr">
        <is>
          <t>At build: Complexity 1.60 + Autonomy 0.48 + Accountability 0.18 + Leadership 0.00 + Experience 0.35 + Business impact 0.30
= 2.91 points → nearest level 3 = A3
Final level: A3 · same as the score</t>
        </is>
      </c>
      <c r="BI365" s="125" t="inlineStr">
        <is>
          <t>No rule applied: the score decides.</t>
        </is>
      </c>
      <c r="BJ365" s="125" t="inlineStr">
        <is>
          <t>Input needed</t>
        </is>
      </c>
      <c r="BK365" s="126" t="n"/>
      <c r="BL365" s="126" t="inlineStr">
        <is>
          <t>Low</t>
        </is>
      </c>
      <c r="BM365" s="126" t="inlineStr">
        <is>
          <t>• 4 formal direct reports in the Employee Master, but the role and score are Band A → level kept; HR to confirm whether these are real reporting lines · a first-line lead would be B1
• Survey answers are generic or do not match the role — not used as evidence; manager input needed
• Reporting lines show a much bigger role than the designation suggests — confirm the mandate; the designation may need to change</t>
        </is>
      </c>
      <c r="BN365" s="125" t="inlineStr">
        <is>
          <t>Stable · moves in fewer than 5 of 30 weight tests</t>
        </is>
      </c>
      <c r="BO365" s="148" t="inlineStr">
        <is>
          <t>Rated 2.5 of 12 · between A2 and A3
Start: 2.0 · practitioner title
Evidence: rated like 36 colleagues in the same role and department · own answers too general to rate → moved +0.5
KRA: “1. AI-Assisted Development Adoption: Use AI coding assistants for at least 60% of development tasks, with no increase in bug-escape rate.…”
Market: A2 = Standard work of the discipline · A3 = Varied and non-standard work; handles exceptions</t>
        </is>
      </c>
      <c r="BP365" s="129" t="inlineStr">
        <is>
          <t>Rated 3 of 12
Start: 3.0 · practitioner title; reporting lines show a bigger role: 4 direct reports
Evidence: rated like 36 colleagues in the same role and department · own answers too general to rate → no change
Market: A3 = Technical / QC / client calls on own work</t>
        </is>
      </c>
      <c r="BQ365" s="129" t="inlineStr">
        <is>
          <t>Rated 4.5 of 12 · between B1 and B2
Start: 4.0 · practitioner title; 4 direct reports
Evidence: rated like 36 colleagues in the same role and department · own answers too general to rate → moved +0.5
KRA: “1. AI-Assisted Development Adoption: Use AI coding assistants for at least 60% of development tasks, with no increase in bug-escape rate.…”
Market: B1 = A domain or a small team · B2 = One team or a client portfolio</t>
        </is>
      </c>
      <c r="BR365" s="129" t="inlineStr">
        <is>
          <t>Rated 4 of 12 — not counted: the weight is 0% at this level
Start: 4.0
Evidence: rated like 36 colleagues in the same role and department · own answers too general to rate → no change
Team: 4 direct reports · IC
Market: B1 = IC: mentors and reviews · People: hands-on team lead of 3–5</t>
        </is>
      </c>
      <c r="BS365" s="129" t="inlineStr">
        <is>
          <t>Rated 3.5 of 12 · between A3 and B1
Experience: 4.2 yrs total · 4.2 at IRIS; none recorded before IRIS = 3.5 on the experience scale
Qualification: B.E · graduate, relevant to the work → no change
Market: A3 roles typically have 2–5 yrs · IRIS guide 2–4</t>
        </is>
      </c>
      <c r="BT365"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365" s="124"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BV365" s="125"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BW365" s="125"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BX365" s="125" t="inlineStr">
        <is>
          <t>5</t>
        </is>
      </c>
      <c r="BY365" s="125" t="n"/>
      <c r="BZ365" s="125" t="inlineStr">
        <is>
          <t>Received · manager annual, quarterly, self</t>
        </is>
      </c>
      <c r="CA365" s="125" t="inlineStr">
        <is>
          <t>Talent Mapping · iDEAL</t>
        </is>
      </c>
      <c r="CB365" s="130" t="n">
        <v>20</v>
      </c>
      <c r="CC365" s="128" t="inlineStr">
        <is>
          <t>Full survey answers not in the files received · How We Grow export needed · HR</t>
        </is>
      </c>
      <c r="CD365" s="131" t="inlineStr">
        <is>
          <t>—</t>
        </is>
      </c>
      <c r="CE365" s="131" t="inlineStr">
        <is>
          <t>—</t>
        </is>
      </c>
      <c r="CF365" s="131" t="inlineStr">
        <is>
          <t>—</t>
        </is>
      </c>
      <c r="CG365" s="131" t="inlineStr">
        <is>
          <t>—</t>
        </is>
      </c>
      <c r="CH365" s="132" t="inlineStr">
        <is>
          <t>Business Impact: Moved +0.5: the survey / manager mapping marks it business-critical.</t>
        </is>
      </c>
      <c r="CI365"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65" s="131" t="inlineStr">
        <is>
          <t>Self-identified: Leadership &amp; people management · Project / programme management · Broader exposure &amp; ownership
For the next role: Leadership &amp; people management · Project / programme management · Broader exposure &amp; ownership</t>
        </is>
      </c>
      <c r="CK365" s="128" t="inlineStr">
        <is>
          <t>Full survey answers not in the files received · How We Grow export needed · HR</t>
        </is>
      </c>
      <c r="CL365"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65" s="134" t="inlineStr">
        <is>
          <t>What the role answers for: A module / process, or work with client or regulatory consequences.
Accountability &amp; Impact rating: 4.5 of 12 · B1-level impact.
Leads 4 direct reports.
From the survey and manager mapping — critical role: yes; successor named: no.
If the work is missed · role-holders' themes: delays · impact · rework.
Measured on · manager-set KRA themes: year · coverage · code · quality · deliver · assigned.
Manager talent mapping — Latest rating: 5 · Potential: High · 9-Box Grid placement: High Impact / Growth Talent.</t>
        </is>
      </c>
      <c r="CN365" s="135" t="n"/>
      <c r="CO365" s="135" t="n">
        <v>5</v>
      </c>
      <c r="CP365" s="136" t="n">
        <v>5</v>
      </c>
      <c r="CQ365" s="137" t="inlineStr">
        <is>
          <t>High</t>
        </is>
      </c>
      <c r="CR365" s="137" t="inlineStr">
        <is>
          <t>High Impact / Growth Talent</t>
        </is>
      </c>
      <c r="CS365" s="137" t="inlineStr">
        <is>
          <t>Ready now</t>
        </is>
      </c>
      <c r="CT365" s="137" t="inlineStr">
        <is>
          <t>Yes</t>
        </is>
      </c>
      <c r="CU365" s="137" t="inlineStr">
        <is>
          <t>Yes</t>
        </is>
      </c>
      <c r="CV365" s="137" t="n"/>
      <c r="CW365" s="137" t="n"/>
      <c r="CX365" s="137" t="inlineStr">
        <is>
          <t>Medium · critical role Yes · only this person — · successor named No</t>
        </is>
      </c>
      <c r="CY365" s="137" t="inlineStr">
        <is>
          <t>Ravi Ranjan · B3, iDEAL · Akshata Sabale · A3, iDEAL · Pratik Ekhande · A3, iDEAL</t>
        </is>
      </c>
      <c r="CZ365" s="137" t="inlineStr">
        <is>
          <t>Name a successor; document the key process; cross-train one person</t>
        </is>
      </c>
      <c r="DA365" s="119" t="n">
        <v>105</v>
      </c>
      <c r="DB365" s="138" t="inlineStr">
        <is>
          <t>Exceeds — ready for stretch</t>
        </is>
      </c>
      <c r="DC365" s="138" t="n">
        <v>113</v>
      </c>
      <c r="DD365" s="138" t="n">
        <v>105</v>
      </c>
      <c r="DE365" s="138" t="n">
        <v>100</v>
      </c>
      <c r="DF365" s="138" t="n"/>
      <c r="DG365" s="138" t="inlineStr">
        <is>
          <t>None — maintain and stretch</t>
        </is>
      </c>
      <c r="DH365" s="138" t="inlineStr">
        <is>
          <t>B1: 94% of profile — ready on competencies</t>
        </is>
      </c>
      <c r="DI365" s="138" t="inlineStr">
        <is>
          <t>Evidence: Survey + KRAs | Core: Ownership 4/2, Problem solving 3/2, Communication &amp; collaboration 3/2, Client &amp; quality focus 4/2, Learning agility 2/2, Integrity &amp; compliance 2/2 | Future-ready: AI literacy 2/2, Data literacy 2/2, Digital fluency 3/2, Innovation 2/2 | Functional: Programming &amp; stack 3/3, System design 3/3, SQL &amp; data 3/3, Cloud &amp; DevOps 3/3, AI / GenAI 3/3, Product &amp; domain 3/3</t>
        </is>
      </c>
      <c r="DJ365" s="111" t="inlineStr">
        <is>
          <t>Leadership &amp; people management · Project / programme management · Broader exposure &amp; ownership</t>
        </is>
      </c>
      <c r="DK365" s="112" t="inlineStr">
        <is>
          <t>XBRL Training, Training on the effective utilization of AI tools.</t>
        </is>
      </c>
      <c r="DL365" s="112" t="inlineStr">
        <is>
          <t>AI, GenAI &amp; Prompt Engineering; Product, Platform &amp; Domain Knowledge</t>
        </is>
      </c>
      <c r="DM365" s="112" t="inlineStr">
        <is>
          <t>Leadership &amp; people management · Project / programme management · Broader exposure &amp; ownership</t>
        </is>
      </c>
      <c r="DN365" s="112" t="inlineStr">
        <is>
          <t>Advanced System Design &amp; Software Architecture:
1 - Microservices Architecture
2 - Design Patterns and SOLID Principles
3 - Scalable Application Design
4 - Distributed Systems Fundamentals</t>
        </is>
      </c>
      <c r="DO365" s="139" t="inlineStr">
        <is>
          <t>No strong match from survey evidence</t>
        </is>
      </c>
      <c r="DP365" s="126" t="inlineStr">
        <is>
          <t>No material overlap found</t>
        </is>
      </c>
      <c r="DQ365" s="126" t="inlineStr">
        <is>
          <t>Himanshu Pawar · iFile, Lead Software Engineer — 0.30; Ayush Sharma · CARBON, Trainee Software Engineer — 0.28; Hemalatha Visamsetti · iFile, Senior Software Engineer — 0.27</t>
        </is>
      </c>
      <c r="DR365" s="126" t="inlineStr">
        <is>
          <t>Reports on record</t>
        </is>
      </c>
      <c r="DS365" s="126" t="inlineStr">
        <is>
          <t>4 formal reports on an individual-contributor role — confirm the reporting line.</t>
        </is>
      </c>
      <c r="DT365" s="126" t="inlineStr">
        <is>
          <t>A3 deep-dive: score 2.91 · gap to B1 0.46 · 0.25–0.5 from B1</t>
        </is>
      </c>
      <c r="DU365" s="140"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4 direct reports.</t>
        </is>
      </c>
      <c r="DV36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6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5" s="139" t="inlineStr">
        <is>
          <t>Market level: P2 · SFIA 3 Apply
Typical title: Software Engineer
At peers: Workiva – SE · Broadridge India – SE · Nasdaq / AxiomSL – SE
Typical experience: 2–5 yrs · IRIS guide 2–4
Standard: SFIA 9; OWASP secure coding</t>
        </is>
      </c>
      <c r="DZ365" s="126" t="inlineStr">
        <is>
          <t>2–4 yrs</t>
        </is>
      </c>
      <c r="EA365" s="126" t="inlineStr">
        <is>
          <t>3–5 · 2–5</t>
        </is>
      </c>
      <c r="EB365" s="126" t="inlineStr">
        <is>
          <t>Software Engineer</t>
        </is>
      </c>
      <c r="EC365" s="126" t="inlineStr">
        <is>
          <t>Workiva: SE · Broadridge India: SE · Nasdaq / AxiomSL: SE · Salesforce: MTS · Atlassian: P40 · 3–7 yrs · Freshworks: Senior SE</t>
        </is>
      </c>
      <c r="ED365" s="126" t="inlineStr">
        <is>
          <t>SFIA 9 · software development, programming; OWASP secure coding; cloud vendor certifications</t>
        </is>
      </c>
      <c r="EE365" s="126" t="inlineStr">
        <is>
          <t>Core 2 · Future 2 · Functional 3 · Leadership not scored</t>
        </is>
      </c>
      <c r="EF365" s="127" t="inlineStr">
        <is>
          <t>• Confirm the reporting line — Manager</t>
        </is>
      </c>
      <c r="EG365" s="126" t="inlineStr">
        <is>
          <t>✓ HRIS: 4.2 yrs, B.E, 4 direct reports
✓ Survey: 20 of 20 questions answered
✓ KRAs: self, manager-set, quarterly
✓ Manager mapping: rating, potential, 9-box
✗ Job description: not on file</t>
        </is>
      </c>
      <c r="EH365" s="118" t="inlineStr">
        <is>
          <t xml:space="preserve">D365 · Input needed · Medium: • Confirm the reporting line — Manager · owner Manager · </t>
        </is>
      </c>
      <c r="EI365" s="118" t="inlineStr">
        <is>
          <t>R079 · Confirm the reporting line · Manager · Open</t>
        </is>
      </c>
      <c r="EJ365" s="118" t="inlineStr">
        <is>
          <t>Confirm the reporting line · Manager</t>
        </is>
      </c>
      <c r="EK365" s="118" t="inlineStr">
        <is>
          <t>Survey: answered · full text needed · KRAs: received · Experience: on file</t>
        </is>
      </c>
      <c r="EL365" s="141" t="n"/>
      <c r="EM365" s="142" t="n"/>
      <c r="EN365" s="142" t="n"/>
      <c r="EO365" s="142" t="n"/>
      <c r="EP365" s="142" t="n"/>
      <c r="EQ365" s="143" t="n"/>
      <c r="ER365" s="135" t="n"/>
      <c r="ES365" s="135" t="n"/>
      <c r="ET365" s="135" t="n"/>
      <c r="EU365" s="135" t="n"/>
      <c r="EV365" s="135" t="n"/>
      <c r="EW365" s="135" t="n"/>
      <c r="EX365" s="135" t="n"/>
      <c r="EY365" s="143" t="n"/>
      <c r="EZ365" s="135" t="n"/>
      <c r="FA365" s="135" t="n"/>
      <c r="FB365" s="135" t="n"/>
      <c r="FC365" s="135" t="n"/>
      <c r="FD365" s="135" t="n"/>
    </row>
    <row r="366" ht="300" customHeight="1">
      <c r="A366" s="109" t="inlineStr">
        <is>
          <t>iDEAL</t>
        </is>
      </c>
      <c r="B366" s="110" t="inlineStr">
        <is>
          <t>IRIS2259</t>
        </is>
      </c>
      <c r="C366" s="110" t="inlineStr">
        <is>
          <t>Tushar Kadu Nimbolkar</t>
        </is>
      </c>
      <c r="D366" s="110" t="inlineStr">
        <is>
          <t>Technology</t>
        </is>
      </c>
      <c r="E366" s="110" t="inlineStr">
        <is>
          <t>RC-074</t>
        </is>
      </c>
      <c r="F366" s="110" t="inlineStr">
        <is>
          <t>Jitendra Kumar</t>
        </is>
      </c>
      <c r="G366" s="110" t="inlineStr">
        <is>
          <t>IRIS0810</t>
        </is>
      </c>
      <c r="H366" s="110" t="inlineStr">
        <is>
          <t>B+</t>
        </is>
      </c>
      <c r="I366" s="110" t="n"/>
      <c r="J366" s="110" t="n">
        <v>2.3</v>
      </c>
      <c r="K366" s="110" t="n">
        <v>2.3</v>
      </c>
      <c r="L366" s="110" t="inlineStr">
        <is>
          <t>B.E</t>
        </is>
      </c>
      <c r="M366" s="110" t="n"/>
      <c r="N366" s="144" t="inlineStr">
        <is>
          <t>Software Engineer</t>
        </is>
      </c>
      <c r="O366" s="113" t="inlineStr">
        <is>
          <t>Senior Database Engineer</t>
        </is>
      </c>
      <c r="P366" s="112" t="inlineStr">
        <is>
          <t>Engineering &amp; Development</t>
        </is>
      </c>
      <c r="Q366" s="112" t="inlineStr">
        <is>
          <t>Data Engineering &amp; Database Development</t>
        </is>
      </c>
      <c r="R366" s="113" t="inlineStr">
        <is>
          <t>L3 – Professional / Associate</t>
        </is>
      </c>
      <c r="S366" s="114" t="inlineStr">
        <is>
          <t>A3</t>
        </is>
      </c>
      <c r="T366" s="151" t="inlineStr">
        <is>
          <t>Senior Associate</t>
        </is>
      </c>
      <c r="U366" s="151" t="inlineStr">
        <is>
          <t>A</t>
        </is>
      </c>
      <c r="V366" s="112" t="inlineStr">
        <is>
          <t>IC</t>
        </is>
      </c>
      <c r="W366" s="150" t="inlineStr">
        <is>
          <t>▲ Up</t>
        </is>
      </c>
      <c r="X366" s="112" t="inlineStr">
        <is>
          <t>P2</t>
        </is>
      </c>
      <c r="Y366" s="112" t="inlineStr">
        <is>
          <t>Developing</t>
        </is>
      </c>
      <c r="Z366" s="112" t="inlineStr">
        <is>
          <t>3 Apply</t>
        </is>
      </c>
      <c r="AA366" s="117" t="inlineStr">
        <is>
          <t>A3</t>
        </is>
      </c>
      <c r="AB366" s="118" t="inlineStr">
        <is>
          <t>Band A · Practitioner</t>
        </is>
      </c>
      <c r="AC366" s="118" t="inlineStr">
        <is>
          <t>Senior Associate</t>
        </is>
      </c>
      <c r="AD366" s="118" t="inlineStr">
        <is>
          <t>• Same as the model</t>
        </is>
      </c>
      <c r="AE366" s="118" t="inlineStr">
        <is>
          <t>B+</t>
        </is>
      </c>
      <c r="AF366" s="118" t="inlineStr">
        <is>
          <t>OK</t>
        </is>
      </c>
      <c r="AG366" s="118" t="inlineStr">
        <is>
          <t>No change · already below the manager</t>
        </is>
      </c>
      <c r="AH366" s="118" t="n">
        <v>4</v>
      </c>
      <c r="AI366" s="118" t="n"/>
      <c r="AJ366" s="119" t="inlineStr">
        <is>
          <t>iDEAL · Technology · Band A · Early career</t>
        </is>
      </c>
      <c r="AK366" s="120" t="n">
        <v>2.5</v>
      </c>
      <c r="AL366" s="121">
        <f>IFERROR(INDEX(WM_C,MATCH($AJ366,WM_KEY,0)),"")</f>
        <v>0.64</v>
      </c>
      <c r="AM366" s="122">
        <f>IF(OR(AK366="",AL366=""),"",AK366*AL366)</f>
        <v>1.6</v>
      </c>
      <c r="AN366" s="120" t="n">
        <v>2.5</v>
      </c>
      <c r="AO366" s="121">
        <f>IFERROR(INDEX(WM_AU,MATCH($AJ366,WM_KEY,0)),"")</f>
        <v>0.16</v>
      </c>
      <c r="AP366" s="122">
        <f>IF(OR(AN366="",AO366=""),"",AN366*AO366)</f>
        <v>0.4</v>
      </c>
      <c r="AQ366" s="120" t="n">
        <v>2.5</v>
      </c>
      <c r="AR366" s="121">
        <f>IFERROR(INDEX(WM_AC,MATCH($AJ366,WM_KEY,0)),"")</f>
        <v>0.04</v>
      </c>
      <c r="AS366" s="122">
        <f>IF(OR(AQ366="",AR366=""),"",AQ366*AR366)</f>
        <v>0.1</v>
      </c>
      <c r="AT366" s="120" t="n">
        <v>1</v>
      </c>
      <c r="AU366" s="121">
        <f>IFERROR(INDEX(WM_L,MATCH($AJ366,WM_KEY,0)),"")</f>
        <v>0</v>
      </c>
      <c r="AV366" s="122">
        <f>IF(OR(AT366="",AU366=""),"",AT366*AU366)</f>
        <v>0</v>
      </c>
      <c r="AW366" s="120" t="n">
        <v>2.5</v>
      </c>
      <c r="AX366" s="121">
        <f>IFERROR(INDEX(WM_E,MATCH($AJ366,WM_KEY,0)),"")</f>
        <v>0.1</v>
      </c>
      <c r="AY366" s="122">
        <f>IF(OR(AW366="",AX366=""),"",AW366*AX366)</f>
        <v>0.25</v>
      </c>
      <c r="AZ366" s="123" t="n">
        <v>3.5</v>
      </c>
      <c r="BA366" s="121">
        <f>IFERROR(INDEX(WM_BI,MATCH($AJ366,WM_KEY,0)),"")</f>
        <v>0.06</v>
      </c>
      <c r="BB366" s="122">
        <f>IF(OR(AZ366="",BA366=""),"",AZ366*BA366)</f>
        <v>0.21</v>
      </c>
      <c r="BC366" s="122">
        <f>IF(COUNT(AM366,AP366,AS366,AV366,AY366,BB366)&lt;6,"",SUM(AM366,AP366,AS366,AV366,AY366,BB366))</f>
        <v>2.56</v>
      </c>
      <c r="BD366" s="122" t="str">
        <f>IF(BC366="","",INDEX({"A1","A2","A3","B1","B2","B3","C1","C2","D1","D2","E1","E2"},MAX(1,MIN(12,ROUND(BC366,0)))))</f>
        <v>A3</v>
      </c>
      <c r="BE366" s="114" t="inlineStr">
        <is>
          <t>A3</t>
        </is>
      </c>
      <c r="BF366" s="124" t="inlineStr">
        <is>
          <t>The score decided the level</t>
        </is>
      </c>
      <c r="BG36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6" s="125" t="inlineStr">
        <is>
          <t>At build: Complexity 1.60 + Autonomy 0.40 + Accountability 0.10 + Leadership 0.00 + Experience 0.25 + Business impact 0.21
= 2.56 points → nearest level 3 = A3
Final level: A3 · same as the score</t>
        </is>
      </c>
      <c r="BI366" s="125" t="inlineStr">
        <is>
          <t>No rule applied: the score decides.</t>
        </is>
      </c>
      <c r="BJ366" s="125" t="inlineStr">
        <is>
          <t>—</t>
        </is>
      </c>
      <c r="BK366" s="126" t="n"/>
      <c r="BL366" s="126" t="inlineStr">
        <is>
          <t>Medium</t>
        </is>
      </c>
      <c r="BM366" s="126" t="n"/>
      <c r="BN366" s="125" t="inlineStr">
        <is>
          <t>Stable · moves in fewer than 5 of 30 weight tests</t>
        </is>
      </c>
      <c r="BO366" s="148" t="inlineStr">
        <is>
          <t>Rated 2.5 of 12 · between A2 and A3
Start: 2.0 · practitioner title
Evidence reads like A3: Coding, client calls and support, deployment, R&amp;D, documentation; SQL, ETL and data engineering → moved up 0.5
KRA: “1. Feature Delivery: Complete assigned features/stories with 90%+ sprint commitment accuracy. 2. Code Quality: Maintain a bug-escape rate…”
Market: A2 = Standard work of the discipline · A3 = Varied and non-standard work; handles exceptions</t>
        </is>
      </c>
      <c r="BP366" s="129" t="inlineStr">
        <is>
          <t>Rated 2.5 of 12 · between A2 and A3
Start: 2.0 · practitioner title
Evidence reads like A3: Independently handles client support, issues and code enhancements → moved up 0.5
Market: A2 = Chooses own approach within standards · A3 = Technical / QC / client calls on own work</t>
        </is>
      </c>
      <c r="BQ366" s="129" t="inlineStr">
        <is>
          <t>Rated 2.5 of 12 · between A2 and A3
Start: 2.0 · practitioner title
Evidence reads like A3: Logic and code he develops, plus shared client support; escalations if wrong → moved up 0.5
KRA: “1. Feature Delivery: Complete assigned features/stories with 90%+ sprint commitment accuracy. 2. Code Quality: Maintain a bug-escape rate…”
Market: A2 = Own deliverables · accuracy, TAT · A3 = A module / process, or work with client or regulatory consequences</t>
        </is>
      </c>
      <c r="BR366" s="129" t="inlineStr">
        <is>
          <t>Rated 1 of 12 — not counted: the weight is 0% at this level
Start: 1.0 · individual contributor, so influence only
Evidence reads like A1: Leadership named only as a quality; no guidance described → matches the start
Team: 0 direct reports · IC
Market: A1 = Not scored in Band A</t>
        </is>
      </c>
      <c r="BS366" s="129" t="inlineStr">
        <is>
          <t>Rated 2.5 of 12 · between A2 and A3
Experience: 2.3 yrs total · 2.3 at IRIS; none recorded before IRIS = 2.6 on the experience scale
Qualification: B.E · graduate, relevant to the work → no change
Market: A3 roles typically have 2–5 yrs · IRIS guide 2–4</t>
        </is>
      </c>
      <c r="BT366" s="129" t="inlineStr">
        <is>
          <t>Rated 3.5 of 12 — a starting estimate.
Start: 2.5,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U366" s="124"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BV366" s="125"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BW366" s="125" t="inlineStr">
        <is>
          <t>Become a Confident Full Stack Developer · React + .NET
Level Up .NET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BX366" s="125" t="inlineStr">
        <is>
          <t>3</t>
        </is>
      </c>
      <c r="BY366" s="125" t="n"/>
      <c r="BZ366" s="125" t="inlineStr">
        <is>
          <t>Received · manager annual, quarterly, self</t>
        </is>
      </c>
      <c r="CA366" s="125" t="inlineStr">
        <is>
          <t>Talent Mapping · iDEAL</t>
        </is>
      </c>
      <c r="CB366" s="130" t="n">
        <v>20</v>
      </c>
      <c r="CC366" s="128" t="inlineStr">
        <is>
          <t>Full survey answers not in the files received · How We Grow export needed · HR</t>
        </is>
      </c>
      <c r="CD366" s="131" t="inlineStr">
        <is>
          <t>—</t>
        </is>
      </c>
      <c r="CE366" s="131" t="inlineStr">
        <is>
          <t>—</t>
        </is>
      </c>
      <c r="CF366" s="131" t="inlineStr">
        <is>
          <t>—</t>
        </is>
      </c>
      <c r="CG366" s="131" t="inlineStr">
        <is>
          <t>—</t>
        </is>
      </c>
      <c r="CH366" s="132" t="inlineStr">
        <is>
          <t>Complexity: Evidence reads like A3: Coding, client calls and support, deployment, R&amp;D, documentation; SQL, ETL and data engineering → moved up 0.5
Autonomy: Evidence reads like A3: Independently handles client support, issues and code enhancements → moved up 0.5
Accountability: Evidence reads like A3: Logic and code he develops, plus shared client support; escalations if wrong → moved up 0.5
Leadership: Evidence reads like A1: Leadership named only as a quality; no guidance described → matches the start
Business Impact: Moved +1: the survey / manager mapping marks it business-critical and it does work no one else does.</t>
        </is>
      </c>
      <c r="CI366"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366" s="131" t="inlineStr">
        <is>
          <t>Self-identified: Technical depth &amp; architecture · Data, SQL &amp; analytics
For the next role: Technical depth &amp; architecture · Data, SQL &amp; analytics</t>
        </is>
      </c>
      <c r="CK366" s="128" t="inlineStr">
        <is>
          <t>Full survey answers not in the files received · How We Grow export needed · HR</t>
        </is>
      </c>
      <c r="CL366"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366" s="134" t="inlineStr">
        <is>
          <t>What the role answers for: A module / process, or work with client or regulatory consequences.
Accountability &amp; Impact rating: 2.5 of 12 · A2-level impact.
From the survey and manager mapping — critical role: yes; work only this person does: yes; successor named: no.
If the work is missed · role-holders' themes: issues · lead · incorrect · data.
Measured on · manager-set KRA themes: quality · deliver · project · timely · development · code.
Manager talent mapping — Latest rating: 3 · Potential: Medium · 9-Box Grid placement: Emerging Talent.</t>
        </is>
      </c>
      <c r="CN366" s="135" t="n"/>
      <c r="CO366" s="135" t="n">
        <v>3.5</v>
      </c>
      <c r="CP366" s="136" t="n">
        <v>3</v>
      </c>
      <c r="CQ366" s="137" t="inlineStr">
        <is>
          <t>Medium</t>
        </is>
      </c>
      <c r="CR366" s="137" t="inlineStr">
        <is>
          <t>Emerging Talent</t>
        </is>
      </c>
      <c r="CS366" s="137" t="inlineStr">
        <is>
          <t>Develop in role</t>
        </is>
      </c>
      <c r="CT366" s="137" t="n"/>
      <c r="CU366" s="137" t="inlineStr">
        <is>
          <t>Yes</t>
        </is>
      </c>
      <c r="CV366" s="137" t="n"/>
      <c r="CW366" s="137" t="n"/>
      <c r="CX366" s="137" t="inlineStr">
        <is>
          <t>High · critical role Yes · only this person Yes · successor named No</t>
        </is>
      </c>
      <c r="CY366" s="137" t="inlineStr">
        <is>
          <t>Jignasha Sawla · B1, iDEAL · H Marenna · A3, iDEAL · Prasad Bhoite · A3, iDEAL</t>
        </is>
      </c>
      <c r="CZ366" s="137" t="inlineStr">
        <is>
          <t>Name a successor this quarter; document the process; start cross-training the cover listed</t>
        </is>
      </c>
      <c r="DA366" s="119" t="n">
        <v>104</v>
      </c>
      <c r="DB366" s="138" t="inlineStr">
        <is>
          <t>Meets the level</t>
        </is>
      </c>
      <c r="DC366" s="138" t="n">
        <v>107</v>
      </c>
      <c r="DD366" s="138" t="n">
        <v>100</v>
      </c>
      <c r="DE366" s="138" t="n">
        <v>103</v>
      </c>
      <c r="DF366" s="138" t="n"/>
      <c r="DG366" s="138" t="inlineStr">
        <is>
          <t>None — maintain and stretch</t>
        </is>
      </c>
      <c r="DH366" s="138" t="inlineStr">
        <is>
          <t>B1: 89% of profile — close</t>
        </is>
      </c>
      <c r="DI366" s="138" t="inlineStr">
        <is>
          <t>Evidence: Survey + KRAs | Core: Ownership 2/2, Problem solving 2/2, Communication &amp; collaboration 3/2, Client &amp; quality focus 3/2, Learning agility 2/2, Integrity &amp; compliance 2/2 | Future-ready: AI literacy 2/2, Data literacy 2/2, Digital fluency 2/2, Innovation 2/2 | Functional: Programming &amp; stack 3/3, System design 3/3, SQL &amp; data 3/3, Cloud &amp; DevOps 3/3, AI / GenAI 4/3, Product &amp; domain 3/3</t>
        </is>
      </c>
      <c r="DJ366" s="111" t="inlineStr">
        <is>
          <t>Technical depth &amp; architecture · Data, SQL &amp; analytics</t>
        </is>
      </c>
      <c r="DK366" s="112" t="inlineStr">
        <is>
          <t>XBRL Training, Training on the effective utilization of AI tools.</t>
        </is>
      </c>
      <c r="DL366" s="112" t="inlineStr">
        <is>
          <t>Programming &amp; Tech-Stack Depth; AI, GenAI &amp; Prompt Engineering; Product, Platform &amp; Domain Knowledge</t>
        </is>
      </c>
      <c r="DM366" s="112" t="inlineStr">
        <is>
          <t>Technical depth &amp; architecture · Data, SQL &amp; analytics</t>
        </is>
      </c>
      <c r="DN366" s="112" t="n"/>
      <c r="DO366" s="139" t="inlineStr">
        <is>
          <t>Quality Assurance · 83% of competencies evidenced; must-haves met</t>
        </is>
      </c>
      <c r="DP366" s="126" t="inlineStr">
        <is>
          <t>No material overlap found</t>
        </is>
      </c>
      <c r="DQ366" s="126" t="inlineStr">
        <is>
          <t>No close match in other businesses</t>
        </is>
      </c>
      <c r="DR366" s="126" t="n"/>
      <c r="DS366" s="126" t="n"/>
      <c r="DT366" s="126" t="inlineStr">
        <is>
          <t>A3 deep-dive: score 2.56 · gap to B1 1 · 0.5–1.0 from B1</t>
        </is>
      </c>
      <c r="DU366" s="140" t="inlineStr">
        <is>
          <t>Senior Database Engineer in Technology · iDEAL,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V36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36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6" s="139" t="inlineStr">
        <is>
          <t>Market level: P2 · SFIA 3 Apply
Typical title: Software Engineer
At peers: Workiva – SE · Broadridge India – SE · Nasdaq / AxiomSL – SE
Typical experience: 2–5 yrs · IRIS guide 2–4
Standard: SFIA 9; OWASP secure coding</t>
        </is>
      </c>
      <c r="DZ366" s="126" t="inlineStr">
        <is>
          <t>2–4 yrs</t>
        </is>
      </c>
      <c r="EA366" s="126" t="inlineStr">
        <is>
          <t>3–5 · 2–5</t>
        </is>
      </c>
      <c r="EB366" s="126" t="inlineStr">
        <is>
          <t>Software Engineer</t>
        </is>
      </c>
      <c r="EC366" s="126" t="inlineStr">
        <is>
          <t>Workiva: SE · Broadridge India: SE · Nasdaq / AxiomSL: SE · Salesforce: MTS · Atlassian: P40 · 3–7 yrs · Freshworks: Senior SE</t>
        </is>
      </c>
      <c r="ED366" s="126" t="inlineStr">
        <is>
          <t>SFIA 9 · software development, programming; OWASP secure coding; cloud vendor certifications</t>
        </is>
      </c>
      <c r="EE366" s="126" t="inlineStr">
        <is>
          <t>Core 2 · Future 2 · Functional 3 · Leadership not scored</t>
        </is>
      </c>
      <c r="EF366" s="139" t="n"/>
      <c r="EG366" s="126" t="inlineStr">
        <is>
          <t>✓ HRIS: 2.3 yrs, B.E, 0 direct reports
✓ Survey: 20 of 20 questions answered
✓ KRAs: self, manager-set, quarterly
✓ Manager mapping: rating, potential, 9-box
✗ Job description: not on file</t>
        </is>
      </c>
      <c r="EH366" s="118" t="n"/>
      <c r="EI366" s="118" t="n"/>
      <c r="EJ366" s="118" t="n"/>
      <c r="EK366" s="118" t="inlineStr">
        <is>
          <t>Survey: answered · full text needed · KRAs: received · Experience: on file</t>
        </is>
      </c>
      <c r="EL366" s="141" t="n"/>
      <c r="EM366" s="142" t="n"/>
      <c r="EN366" s="142" t="n"/>
      <c r="EO366" s="142" t="n"/>
      <c r="EP366" s="142" t="n"/>
      <c r="EQ366" s="143" t="n"/>
      <c r="ER366" s="135" t="n"/>
      <c r="ES366" s="135" t="n"/>
      <c r="ET366" s="135" t="n"/>
      <c r="EU366" s="135" t="n"/>
      <c r="EV366" s="135" t="n"/>
      <c r="EW366" s="135" t="n"/>
      <c r="EX366" s="135" t="n"/>
      <c r="EY366" s="143" t="n"/>
      <c r="EZ366" s="135" t="n"/>
      <c r="FA366" s="135" t="n"/>
      <c r="FB366" s="135" t="n"/>
      <c r="FC366" s="135" t="n"/>
      <c r="FD366" s="135" t="n"/>
    </row>
    <row r="367" ht="300" customHeight="1">
      <c r="A367" s="109" t="inlineStr">
        <is>
          <t>iDEAL</t>
        </is>
      </c>
      <c r="B367" s="110" t="inlineStr">
        <is>
          <t>IRIS2258</t>
        </is>
      </c>
      <c r="C367" s="110" t="inlineStr">
        <is>
          <t>Vaibhav Govind Gahat</t>
        </is>
      </c>
      <c r="D367" s="110" t="inlineStr">
        <is>
          <t>Technology</t>
        </is>
      </c>
      <c r="E367" s="110" t="inlineStr">
        <is>
          <t>RC-067</t>
        </is>
      </c>
      <c r="F367" s="110" t="inlineStr">
        <is>
          <t>Jitendra Kumar</t>
        </is>
      </c>
      <c r="G367" s="110" t="inlineStr">
        <is>
          <t>IRIS0810</t>
        </is>
      </c>
      <c r="H367" s="110" t="inlineStr">
        <is>
          <t>B+</t>
        </is>
      </c>
      <c r="I367" s="110" t="n"/>
      <c r="J367" s="110" t="n">
        <v>2.3</v>
      </c>
      <c r="K367" s="110" t="n">
        <v>2.3</v>
      </c>
      <c r="L367" s="110" t="inlineStr">
        <is>
          <t>B.E</t>
        </is>
      </c>
      <c r="M367" s="110" t="n"/>
      <c r="N367" s="144" t="inlineStr">
        <is>
          <t>Software Engineer</t>
        </is>
      </c>
      <c r="O367" s="113" t="inlineStr">
        <is>
          <t>Senior Software Engineer</t>
        </is>
      </c>
      <c r="P367" s="112" t="inlineStr">
        <is>
          <t>Engineering &amp; Development</t>
        </is>
      </c>
      <c r="Q367" s="112" t="inlineStr">
        <is>
          <t>Backend Development</t>
        </is>
      </c>
      <c r="R367" s="113" t="inlineStr">
        <is>
          <t>L3 – Professional / Associate</t>
        </is>
      </c>
      <c r="S367" s="114" t="inlineStr">
        <is>
          <t>A3</t>
        </is>
      </c>
      <c r="T367" s="151" t="inlineStr">
        <is>
          <t>Senior Associate</t>
        </is>
      </c>
      <c r="U367" s="151" t="inlineStr">
        <is>
          <t>A</t>
        </is>
      </c>
      <c r="V367" s="112" t="inlineStr">
        <is>
          <t>IC</t>
        </is>
      </c>
      <c r="W367" s="150" t="inlineStr">
        <is>
          <t>▲ Up</t>
        </is>
      </c>
      <c r="X367" s="112" t="inlineStr">
        <is>
          <t>P2</t>
        </is>
      </c>
      <c r="Y367" s="112" t="inlineStr">
        <is>
          <t>Developing</t>
        </is>
      </c>
      <c r="Z367" s="112" t="inlineStr">
        <is>
          <t>3 Apply</t>
        </is>
      </c>
      <c r="AA367" s="117" t="inlineStr">
        <is>
          <t>A3</t>
        </is>
      </c>
      <c r="AB367" s="118" t="inlineStr">
        <is>
          <t>Band A · Practitioner</t>
        </is>
      </c>
      <c r="AC367" s="118" t="inlineStr">
        <is>
          <t>Senior Associate</t>
        </is>
      </c>
      <c r="AD367" s="118" t="inlineStr">
        <is>
          <t>• Same as the model</t>
        </is>
      </c>
      <c r="AE367" s="118" t="inlineStr">
        <is>
          <t>B+</t>
        </is>
      </c>
      <c r="AF367" s="118" t="inlineStr">
        <is>
          <t>OK</t>
        </is>
      </c>
      <c r="AG367" s="118" t="inlineStr">
        <is>
          <t>No change · already below the manager</t>
        </is>
      </c>
      <c r="AH367" s="118" t="n">
        <v>4</v>
      </c>
      <c r="AI367" s="118" t="n"/>
      <c r="AJ367" s="119" t="inlineStr">
        <is>
          <t>iDEAL · Technology · Band A · Early career</t>
        </is>
      </c>
      <c r="AK367" s="120" t="n">
        <v>2.5</v>
      </c>
      <c r="AL367" s="121">
        <f>IFERROR(INDEX(WM_C,MATCH($AJ367,WM_KEY,0)),"")</f>
        <v>0.64</v>
      </c>
      <c r="AM367" s="122">
        <f>IF(OR(AK367="",AL367=""),"",AK367*AL367)</f>
        <v>1.6</v>
      </c>
      <c r="AN367" s="120" t="n">
        <v>2</v>
      </c>
      <c r="AO367" s="121">
        <f>IFERROR(INDEX(WM_AU,MATCH($AJ367,WM_KEY,0)),"")</f>
        <v>0.16</v>
      </c>
      <c r="AP367" s="122">
        <f>IF(OR(AN367="",AO367=""),"",AN367*AO367)</f>
        <v>0.32</v>
      </c>
      <c r="AQ367" s="120" t="n">
        <v>2.5</v>
      </c>
      <c r="AR367" s="121">
        <f>IFERROR(INDEX(WM_AC,MATCH($AJ367,WM_KEY,0)),"")</f>
        <v>0.04</v>
      </c>
      <c r="AS367" s="122">
        <f>IF(OR(AQ367="",AR367=""),"",AQ367*AR367)</f>
        <v>0.1</v>
      </c>
      <c r="AT367" s="120" t="n">
        <v>1</v>
      </c>
      <c r="AU367" s="121">
        <f>IFERROR(INDEX(WM_L,MATCH($AJ367,WM_KEY,0)),"")</f>
        <v>0</v>
      </c>
      <c r="AV367" s="122">
        <f>IF(OR(AT367="",AU367=""),"",AT367*AU367)</f>
        <v>0</v>
      </c>
      <c r="AW367" s="120" t="n">
        <v>2.5</v>
      </c>
      <c r="AX367" s="121">
        <f>IFERROR(INDEX(WM_E,MATCH($AJ367,WM_KEY,0)),"")</f>
        <v>0.1</v>
      </c>
      <c r="AY367" s="122">
        <f>IF(OR(AW367="",AX367=""),"",AW367*AX367)</f>
        <v>0.25</v>
      </c>
      <c r="AZ367" s="123" t="n">
        <v>3</v>
      </c>
      <c r="BA367" s="121">
        <f>IFERROR(INDEX(WM_BI,MATCH($AJ367,WM_KEY,0)),"")</f>
        <v>0.06</v>
      </c>
      <c r="BB367" s="122">
        <f>IF(OR(AZ367="",BA367=""),"",AZ367*BA367)</f>
        <v>0.18</v>
      </c>
      <c r="BC367" s="122">
        <f>IF(COUNT(AM367,AP367,AS367,AV367,AY367,BB367)&lt;6,"",SUM(AM367,AP367,AS367,AV367,AY367,BB367))</f>
        <v>2.45</v>
      </c>
      <c r="BD367" s="122" t="str">
        <f>IF(BC367="","",INDEX({"A1","A2","A3","B1","B2","B3","C1","C2","D1","D2","E1","E2"},MAX(1,MIN(12,ROUND(BC367,0)))))</f>
        <v>A2</v>
      </c>
      <c r="BE367" s="114" t="inlineStr">
        <is>
          <t>A3</t>
        </is>
      </c>
      <c r="BF367" s="124" t="inlineStr">
        <is>
          <t>Rule: R7 Band A experience</t>
        </is>
      </c>
      <c r="BG36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7" s="125" t="inlineStr">
        <is>
          <t>At build: Complexity 1.60 + Autonomy 0.32 + Accountability 0.10 + Leadership 0.00 + Experience 0.25 + Business impact 0.18
= 2.45 points → nearest level 2 = A2
Final level: A3 · a rule applied: see the next column</t>
        </is>
      </c>
      <c r="BI367" s="125" t="inlineStr">
        <is>
          <t>• Raised to A3: 2.3 years' experience is 2 years or more.
Final level: A3.</t>
        </is>
      </c>
      <c r="BJ367" s="125" t="inlineStr">
        <is>
          <t>—</t>
        </is>
      </c>
      <c r="BK367" s="126" t="n"/>
      <c r="BL367" s="126" t="inlineStr">
        <is>
          <t>Medium</t>
        </is>
      </c>
      <c r="BM367" s="126" t="n"/>
      <c r="BN367" s="125" t="inlineStr">
        <is>
          <t>Stable · moves in fewer than 5 of 30 weight tests</t>
        </is>
      </c>
      <c r="BO367" s="148" t="inlineStr">
        <is>
          <t>Rated 2.5 of 12 · between A2 and A3
Start: 2.0 · practitioner title
Evidence reads like A3: Answers for Data automation module and API issues; deployment, table creation, performance enhancements → moved up 0.5
KRA: “1. Feature Delivery: Complete assigned features/stories with 90%+ sprint commitment accuracy. 2. Code Quality: Maintain a bug-escape rate…”
Market: A2 = Standard work of the discipline · A3 = Varied and non-standard work; handles exceptions</t>
        </is>
      </c>
      <c r="BP367" s="129" t="inlineStr">
        <is>
          <t>Rated 2 of 12
Start: 2.0 · practitioner title
Evidence reads like A2: Decides performance enhancements and documentation → matches the start
Market: A2 = Chooses own approach within standards</t>
        </is>
      </c>
      <c r="BQ367" s="129" t="inlineStr">
        <is>
          <t>Rated 2.5 of 12 · between A2 and A3
Start: 2.0 · practitioner title
Evidence reads like A3: Data automation module and API-related issues in iDEAL application → moved up 0.5
KRA: “1. Feature Delivery: Complete assigned features/stories with 90%+ sprint commitment accuracy. 2. Code Quality: Maintain a bug-escape rate…”
Market: A2 = Own deliverables · accuracy, TAT · A3 = A module / process, or work with client or regulatory consequences</t>
        </is>
      </c>
      <c r="BR367" s="129" t="inlineStr">
        <is>
          <t>Rated 1 of 12 — not counted: the weight is 0% at this level
Start: 1.0 · individual contributor, so influence only
Evidence reads like A1: No guidance of others described → matches the start
Team: 0 direct reports · IC
Market: A1 = Not scored in Band A</t>
        </is>
      </c>
      <c r="BS367" s="129" t="inlineStr">
        <is>
          <t>Rated 2.5 of 12 · between A2 and A3
Experience: 2.3 yrs total · 2.3 at IRIS; none recorded before IRIS = 2.6 on the experience scale
Qualification: B.E · graduate, relevant to the work → no change
Market: A3 roles typically have 2–5 yrs · IRIS guide 2–4</t>
        </is>
      </c>
      <c r="BT367"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67" s="124"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BV367" s="125"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BW367" s="125"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BX367" s="125" t="inlineStr">
        <is>
          <t>4</t>
        </is>
      </c>
      <c r="BY367" s="125" t="n"/>
      <c r="BZ367" s="125" t="inlineStr">
        <is>
          <t>Received · manager annual, quarterly, self</t>
        </is>
      </c>
      <c r="CA367" s="125" t="inlineStr">
        <is>
          <t>Talent Mapping · iDEAL</t>
        </is>
      </c>
      <c r="CB367" s="130" t="n">
        <v>20</v>
      </c>
      <c r="CC367" s="128" t="inlineStr">
        <is>
          <t>Full survey answers not in the files received · How We Grow export needed · HR</t>
        </is>
      </c>
      <c r="CD367" s="131" t="inlineStr">
        <is>
          <t>—</t>
        </is>
      </c>
      <c r="CE367" s="131" t="inlineStr">
        <is>
          <t>—</t>
        </is>
      </c>
      <c r="CF367" s="131" t="inlineStr">
        <is>
          <t>—</t>
        </is>
      </c>
      <c r="CG367" s="131" t="inlineStr">
        <is>
          <t>—</t>
        </is>
      </c>
      <c r="CH367" s="132" t="inlineStr">
        <is>
          <t>Complexity: Evidence reads like A3: Answers for Data automation module and API issues; deployment, table creation, performance enhancements → moved up 0.5
Autonomy: Evidence reads like A2: Decides performance enhancements and documentation → matches the start
Accountability: Evidence reads like A3: Data automation module and API-related issues in iDEAL application → moved up 0.5
Leadership: Evidence reads like A1: No guidance of others described → matches the start
Business Impact: Moved +0.5: the survey / manager mapping marks it business-critical.</t>
        </is>
      </c>
      <c r="CI36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67" s="131" t="inlineStr">
        <is>
          <t>Self-identified: Leadership &amp; people management · Broader exposure &amp; ownership
For the next role: Leadership &amp; people management · Broader exposure &amp; ownership</t>
        </is>
      </c>
      <c r="CK367" s="128" t="inlineStr">
        <is>
          <t>Full survey answers not in the files received · How We Grow export needed · HR</t>
        </is>
      </c>
      <c r="CL36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67"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N367" s="135" t="n"/>
      <c r="CO367" s="135" t="n">
        <v>3</v>
      </c>
      <c r="CP367" s="136" t="n">
        <v>4</v>
      </c>
      <c r="CQ367" s="137" t="inlineStr">
        <is>
          <t>High</t>
        </is>
      </c>
      <c r="CR367" s="137" t="inlineStr">
        <is>
          <t>Emerging Talent</t>
        </is>
      </c>
      <c r="CS367" s="137" t="inlineStr">
        <is>
          <t>Ready now</t>
        </is>
      </c>
      <c r="CT367" s="137" t="n"/>
      <c r="CU367" s="137" t="inlineStr">
        <is>
          <t>Yes</t>
        </is>
      </c>
      <c r="CV367" s="137" t="n"/>
      <c r="CW367" s="137" t="n"/>
      <c r="CX367" s="137" t="inlineStr">
        <is>
          <t>Medium · critical role Yes · only this person — · successor named No</t>
        </is>
      </c>
      <c r="CY367" s="137" t="inlineStr">
        <is>
          <t>Ravi Ranjan · B3, iDEAL · Akshata Sabale · A3, iDEAL · Pratik Ekhande · A3, iDEAL</t>
        </is>
      </c>
      <c r="CZ367" s="137" t="inlineStr">
        <is>
          <t>Name a successor; document the key process; cross-train one person</t>
        </is>
      </c>
      <c r="DA367" s="119" t="n">
        <v>103</v>
      </c>
      <c r="DB367" s="138" t="inlineStr">
        <is>
          <t>Meets the level</t>
        </is>
      </c>
      <c r="DC367" s="138" t="n">
        <v>110</v>
      </c>
      <c r="DD367" s="138" t="n">
        <v>105</v>
      </c>
      <c r="DE367" s="138" t="n">
        <v>98</v>
      </c>
      <c r="DF367" s="138" t="n"/>
      <c r="DG367" s="138" t="inlineStr">
        <is>
          <t>SQL &amp; data</t>
        </is>
      </c>
      <c r="DH367" s="138" t="inlineStr">
        <is>
          <t>B1: 90% of profile — close</t>
        </is>
      </c>
      <c r="DI367" s="138" t="inlineStr">
        <is>
          <t>Evidence: Survey + KRAs | Core: Ownership 3/2, Problem solving 2/2, Communication &amp; collaboration 3/2, Client &amp; quality focus 3/2, Learning agility 2/2, Integrity &amp; compliance 2/2 | Future-ready: AI literacy 2/2, Data literacy 2/2, Digital fluency 3/2, Innovation 2/2 | Functional: Programming &amp; stack 3/3, System design 3/3, SQL &amp; data 2/3, Cloud &amp; DevOps 3/3, AI / GenAI 3/3, Product &amp; domain 4/3</t>
        </is>
      </c>
      <c r="DJ367" s="111" t="inlineStr">
        <is>
          <t>Leadership &amp; people management · Broader exposure &amp; ownership</t>
        </is>
      </c>
      <c r="DK367" s="112" t="inlineStr">
        <is>
          <t>XBRL Training, Training on the effective utilization of AI tools.</t>
        </is>
      </c>
      <c r="DL367" s="112" t="inlineStr">
        <is>
          <t>AI, GenAI &amp; Prompt Engineering; Process Improvement &amp; Quality Mindset</t>
        </is>
      </c>
      <c r="DM367" s="112" t="inlineStr">
        <is>
          <t>Leadership &amp; people management · Broader exposure &amp; ownership</t>
        </is>
      </c>
      <c r="DN367" s="112" t="n"/>
      <c r="DO367" s="139" t="inlineStr">
        <is>
          <t>No strong match from survey evidence</t>
        </is>
      </c>
      <c r="DP367" s="126" t="inlineStr">
        <is>
          <t>Akshata Sabale · Software Engineer — 0.44: unit, studio, visual, enhancement</t>
        </is>
      </c>
      <c r="DQ367" s="126" t="inlineStr">
        <is>
          <t>Kuldip D Shah · CARBON, Software Engineer — 0.36; Subham Chakrabertty · iFile, Trainee Software Engineer — 0.28</t>
        </is>
      </c>
      <c r="DR367" s="126" t="n"/>
      <c r="DS367" s="126" t="n"/>
      <c r="DT367" s="126" t="inlineStr">
        <is>
          <t>A3 deep-dive: score 2.45 · gap to B1 1.12 · More than 1.0 from B1</t>
        </is>
      </c>
      <c r="DU367" s="140"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6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6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7" s="139" t="inlineStr">
        <is>
          <t>Market level: P2 · SFIA 3 Apply
Typical title: Software Engineer
At peers: Workiva – SE · Broadridge India – SE · Nasdaq / AxiomSL – SE
Typical experience: 2–5 yrs · IRIS guide 2–4
Standard: SFIA 9; OWASP secure coding</t>
        </is>
      </c>
      <c r="DZ367" s="126" t="inlineStr">
        <is>
          <t>2–4 yrs</t>
        </is>
      </c>
      <c r="EA367" s="126" t="inlineStr">
        <is>
          <t>3–5 · 2–5</t>
        </is>
      </c>
      <c r="EB367" s="126" t="inlineStr">
        <is>
          <t>Software Engineer</t>
        </is>
      </c>
      <c r="EC367" s="126" t="inlineStr">
        <is>
          <t>Workiva: SE · Broadridge India: SE · Nasdaq / AxiomSL: SE · Salesforce: MTS · Atlassian: P40 · 3–7 yrs · Freshworks: Senior SE</t>
        </is>
      </c>
      <c r="ED367" s="126" t="inlineStr">
        <is>
          <t>SFIA 9 · software development, programming; OWASP secure coding; cloud vendor certifications</t>
        </is>
      </c>
      <c r="EE367" s="126" t="inlineStr">
        <is>
          <t>Core 2 · Future 2 · Functional 3 · Leadership not scored</t>
        </is>
      </c>
      <c r="EF367" s="139" t="n"/>
      <c r="EG367" s="126" t="inlineStr">
        <is>
          <t>✓ HRIS: 2.3 yrs, B.E, 0 direct reports
✓ Survey: 20 of 20 questions answered
✓ KRAs: self, manager-set, quarterly
✓ Manager mapping: rating, potential, 9-box
✗ Job description: not on file</t>
        </is>
      </c>
      <c r="EH367" s="118" t="n"/>
      <c r="EI367" s="118" t="n"/>
      <c r="EJ367" s="118" t="n"/>
      <c r="EK367" s="118" t="inlineStr">
        <is>
          <t>Survey: answered · full text needed · KRAs: received · Experience: on file</t>
        </is>
      </c>
      <c r="EL367" s="141" t="n"/>
      <c r="EM367" s="142" t="n"/>
      <c r="EN367" s="142" t="n"/>
      <c r="EO367" s="142" t="n"/>
      <c r="EP367" s="142" t="n"/>
      <c r="EQ367" s="143" t="n"/>
      <c r="ER367" s="135" t="n"/>
      <c r="ES367" s="135" t="n"/>
      <c r="ET367" s="135" t="n"/>
      <c r="EU367" s="135" t="n"/>
      <c r="EV367" s="135" t="n"/>
      <c r="EW367" s="135" t="n"/>
      <c r="EX367" s="135" t="n"/>
      <c r="EY367" s="143" t="n"/>
      <c r="EZ367" s="135" t="n"/>
      <c r="FA367" s="135" t="n"/>
      <c r="FB367" s="135" t="n"/>
      <c r="FC367" s="135" t="n"/>
      <c r="FD367" s="135" t="n"/>
    </row>
    <row r="368" ht="300" customHeight="1">
      <c r="A368" s="109" t="inlineStr">
        <is>
          <t>iDEAL</t>
        </is>
      </c>
      <c r="B368" s="110" t="inlineStr">
        <is>
          <t>IRIS2018</t>
        </is>
      </c>
      <c r="C368" s="110" t="inlineStr">
        <is>
          <t>Varsha Patil</t>
        </is>
      </c>
      <c r="D368" s="110" t="inlineStr">
        <is>
          <t>Technology</t>
        </is>
      </c>
      <c r="E368" s="110" t="inlineStr">
        <is>
          <t>RC-067</t>
        </is>
      </c>
      <c r="F368" s="110" t="inlineStr">
        <is>
          <t>Jitendra Kumar</t>
        </is>
      </c>
      <c r="G368" s="110" t="inlineStr">
        <is>
          <t>IRIS0810</t>
        </is>
      </c>
      <c r="H368" s="110" t="inlineStr">
        <is>
          <t>B+</t>
        </is>
      </c>
      <c r="I368" s="110" t="n"/>
      <c r="J368" s="110" t="n">
        <v>5.3</v>
      </c>
      <c r="K368" s="110" t="n">
        <v>4.3</v>
      </c>
      <c r="L368" s="110" t="inlineStr">
        <is>
          <t>B.E</t>
        </is>
      </c>
      <c r="M368" s="110" t="n"/>
      <c r="N368" s="144" t="inlineStr">
        <is>
          <t>Software Engineer</t>
        </is>
      </c>
      <c r="O368" s="113" t="inlineStr">
        <is>
          <t>Senior Software Engineer</t>
        </is>
      </c>
      <c r="P368" s="112" t="inlineStr">
        <is>
          <t>Engineering &amp; Development</t>
        </is>
      </c>
      <c r="Q368" s="112" t="inlineStr">
        <is>
          <t>Backend Development</t>
        </is>
      </c>
      <c r="R368" s="113" t="inlineStr">
        <is>
          <t>L3 – Professional / Associate</t>
        </is>
      </c>
      <c r="S368" s="114" t="inlineStr">
        <is>
          <t>A3</t>
        </is>
      </c>
      <c r="T368" s="151" t="inlineStr">
        <is>
          <t>Senior Associate</t>
        </is>
      </c>
      <c r="U368" s="151" t="inlineStr">
        <is>
          <t>A</t>
        </is>
      </c>
      <c r="V368" s="112" t="inlineStr">
        <is>
          <t>IC</t>
        </is>
      </c>
      <c r="W368" s="150" t="inlineStr">
        <is>
          <t>▲ Up</t>
        </is>
      </c>
      <c r="X368" s="112" t="inlineStr">
        <is>
          <t>P2</t>
        </is>
      </c>
      <c r="Y368" s="112" t="inlineStr">
        <is>
          <t>Developing</t>
        </is>
      </c>
      <c r="Z368" s="112" t="inlineStr">
        <is>
          <t>3 Apply</t>
        </is>
      </c>
      <c r="AA368" s="117" t="inlineStr">
        <is>
          <t>A3</t>
        </is>
      </c>
      <c r="AB368" s="118" t="inlineStr">
        <is>
          <t>Band A · Practitioner</t>
        </is>
      </c>
      <c r="AC368" s="118" t="inlineStr">
        <is>
          <t>Senior Associate</t>
        </is>
      </c>
      <c r="AD368" s="118" t="inlineStr">
        <is>
          <t>• Same as the model</t>
        </is>
      </c>
      <c r="AE368" s="118" t="inlineStr">
        <is>
          <t>B+</t>
        </is>
      </c>
      <c r="AF368" s="118" t="inlineStr">
        <is>
          <t>OK</t>
        </is>
      </c>
      <c r="AG368" s="118" t="inlineStr">
        <is>
          <t>No change · already below the manager</t>
        </is>
      </c>
      <c r="AH368" s="118" t="n">
        <v>4</v>
      </c>
      <c r="AI368" s="118" t="n"/>
      <c r="AJ368" s="119" t="inlineStr">
        <is>
          <t>iDEAL · Technology · Band A · Early career</t>
        </is>
      </c>
      <c r="AK368" s="120" t="n">
        <v>2</v>
      </c>
      <c r="AL368" s="121">
        <f>IFERROR(INDEX(WM_C,MATCH($AJ368,WM_KEY,0)),"")</f>
        <v>0.64</v>
      </c>
      <c r="AM368" s="122">
        <f>IF(OR(AK368="",AL368=""),"",AK368*AL368)</f>
        <v>1.28</v>
      </c>
      <c r="AN368" s="120" t="n">
        <v>2</v>
      </c>
      <c r="AO368" s="121">
        <f>IFERROR(INDEX(WM_AU,MATCH($AJ368,WM_KEY,0)),"")</f>
        <v>0.16</v>
      </c>
      <c r="AP368" s="122">
        <f>IF(OR(AN368="",AO368=""),"",AN368*AO368)</f>
        <v>0.32</v>
      </c>
      <c r="AQ368" s="120" t="n">
        <v>2.5</v>
      </c>
      <c r="AR368" s="121">
        <f>IFERROR(INDEX(WM_AC,MATCH($AJ368,WM_KEY,0)),"")</f>
        <v>0.04</v>
      </c>
      <c r="AS368" s="122">
        <f>IF(OR(AQ368="",AR368=""),"",AQ368*AR368)</f>
        <v>0.1</v>
      </c>
      <c r="AT368" s="120" t="n">
        <v>1</v>
      </c>
      <c r="AU368" s="121">
        <f>IFERROR(INDEX(WM_L,MATCH($AJ368,WM_KEY,0)),"")</f>
        <v>0</v>
      </c>
      <c r="AV368" s="122">
        <f>IF(OR(AT368="",AU368=""),"",AT368*AU368)</f>
        <v>0</v>
      </c>
      <c r="AW368" s="120" t="n">
        <v>4</v>
      </c>
      <c r="AX368" s="121">
        <f>IFERROR(INDEX(WM_E,MATCH($AJ368,WM_KEY,0)),"")</f>
        <v>0.1</v>
      </c>
      <c r="AY368" s="122">
        <f>IF(OR(AW368="",AX368=""),"",AW368*AX368)</f>
        <v>0.4</v>
      </c>
      <c r="AZ368" s="123" t="n">
        <v>2.5</v>
      </c>
      <c r="BA368" s="121">
        <f>IFERROR(INDEX(WM_BI,MATCH($AJ368,WM_KEY,0)),"")</f>
        <v>0.06</v>
      </c>
      <c r="BB368" s="122">
        <f>IF(OR(AZ368="",BA368=""),"",AZ368*BA368)</f>
        <v>0.15</v>
      </c>
      <c r="BC368" s="122">
        <f>IF(COUNT(AM368,AP368,AS368,AV368,AY368,BB368)&lt;6,"",SUM(AM368,AP368,AS368,AV368,AY368,BB368))</f>
        <v>2.25</v>
      </c>
      <c r="BD368" s="122" t="str">
        <f>IF(BC368="","",INDEX({"A1","A2","A3","B1","B2","B3","C1","C2","D1","D2","E1","E2"},MAX(1,MIN(12,ROUND(BC368,0)))))</f>
        <v>A2</v>
      </c>
      <c r="BE368" s="114" t="inlineStr">
        <is>
          <t>A3</t>
        </is>
      </c>
      <c r="BF368" s="124" t="inlineStr">
        <is>
          <t>Rule: R7 Band A experience</t>
        </is>
      </c>
      <c r="BG36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8" s="125" t="inlineStr">
        <is>
          <t>At build: Complexity 1.28 + Autonomy 0.32 + Accountability 0.10 + Leadership 0.00 + Experience 0.40 + Business impact 0.15
= 2.25 points → nearest level 2 = A2
Final level: A3 · a rule applied: see the next column</t>
        </is>
      </c>
      <c r="BI368" s="125" t="inlineStr">
        <is>
          <t>• Raised to A3: 5.3 years' experience is 2 years or more.
Final level: A3.</t>
        </is>
      </c>
      <c r="BJ368" s="125" t="inlineStr">
        <is>
          <t>—</t>
        </is>
      </c>
      <c r="BK368" s="126" t="n"/>
      <c r="BL368" s="126" t="inlineStr">
        <is>
          <t>Medium</t>
        </is>
      </c>
      <c r="BM368" s="126" t="n"/>
      <c r="BN368" s="125" t="inlineStr">
        <is>
          <t>Stable · moves in fewer than 5 of 30 weight tests</t>
        </is>
      </c>
      <c r="BO368" s="148" t="inlineStr">
        <is>
          <t>Rated 2 of 12
Start: 2.0 · practitioner title
Evidence reads like A2: Develops features, supports production issues, fixes bugs; no specifics in own answers → matches the start
KRA: “1. AI-Assisted Development Adoption: Use AI coding assistants for at least 60% of development tasks, with no increase in bug-escape rate.…”
Market: A2 = Standard work of the discipline</t>
        </is>
      </c>
      <c r="BP368" s="129" t="inlineStr">
        <is>
          <t>Rated 2 of 12
Start: 2.0 · practitioner title
Evidence reads like A2: Only 'improve existing code' given as independent decision → matches the start
Market: A2 = Chooses own approach within standards</t>
        </is>
      </c>
      <c r="BQ368" s="129" t="inlineStr">
        <is>
          <t>Rated 2.5 of 12 · between A2 and A3
Start: 2.0 · practitioner title
Evidence reads like A3: Production support; KRA gives ownership of non-XBRL WebIDEAL modules and REST API support → moved up 0.5
KRA: “1. AI-Assisted Development Adoption: Use AI coding assistants for at least 60% of development tasks, with no increase in bug-escape rate.…”
Market: A2 = Own deliverables · accuracy, TAT · A3 = A module / process, or work with client or regulatory consequences</t>
        </is>
      </c>
      <c r="BR368" s="129" t="inlineStr">
        <is>
          <t>Rated 1 of 12 — not counted: the weight is 0% at this level
Start: 1.0 · individual contributor, so influence only
Evidence reads like A1: No guidance of others described → matches the start
Team: 0 direct reports · IC
Market: A1 = Not scored in Band A</t>
        </is>
      </c>
      <c r="BS368" s="129" t="inlineStr">
        <is>
          <t>Rated 4 of 12
Experience: 5.3 yrs total · 1.0 before IRIS + 4.3 at IRIS = 3.9 on the experience scale
Qualification: B.E · graduate, relevant to the work → no change
Market: A3 roles typically have 2–5 yrs · IRIS guide 2–4</t>
        </is>
      </c>
      <c r="BT36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68" s="124"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BV368" s="125"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BW368" s="125"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BX368" s="125" t="inlineStr">
        <is>
          <t>3</t>
        </is>
      </c>
      <c r="BY368" s="125" t="n"/>
      <c r="BZ368" s="125" t="inlineStr">
        <is>
          <t>Received · manager annual, quarterly, self</t>
        </is>
      </c>
      <c r="CA368" s="125" t="inlineStr">
        <is>
          <t>Talent Mapping · iDEAL</t>
        </is>
      </c>
      <c r="CB368" s="130" t="n">
        <v>20</v>
      </c>
      <c r="CC368" s="128" t="inlineStr">
        <is>
          <t>Full survey answers not in the files received · How We Grow export needed · HR</t>
        </is>
      </c>
      <c r="CD368" s="131" t="inlineStr">
        <is>
          <t>—</t>
        </is>
      </c>
      <c r="CE368" s="131" t="inlineStr">
        <is>
          <t>—</t>
        </is>
      </c>
      <c r="CF368" s="131" t="inlineStr">
        <is>
          <t>—</t>
        </is>
      </c>
      <c r="CG368" s="131" t="inlineStr">
        <is>
          <t>—</t>
        </is>
      </c>
      <c r="CH368" s="132" t="inlineStr">
        <is>
          <t>Complexity: Evidence reads like A2: Develops features, supports production issues, fixes bugs; no specifics in own answers → matches the start
Autonomy: Evidence reads like A2: Only 'improve existing code' given as independent decision → matches the start
Accountability: Evidence reads like A3: Production support; KRA gives ownership of non-XBRL WebIDEAL modules and REST API support → moved up 0.5
Leadership: Evidence reads like A1: No guidance of others described → matches the start
Business Impact: No survey or manager-mapping signal on criticality: kept at the start point.</t>
        </is>
      </c>
      <c r="CI368"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68" s="131" t="inlineStr">
        <is>
          <t>Self-identified: Broader exposure &amp; ownership
For the next role: Broader exposure &amp; ownership</t>
        </is>
      </c>
      <c r="CK368" s="128" t="inlineStr">
        <is>
          <t>Full survey answers not in the files received · How We Grow export needed · HR</t>
        </is>
      </c>
      <c r="CL368"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68"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Medium · 9-Box Grid placement: Core Contributor.</t>
        </is>
      </c>
      <c r="CN368" s="135" t="n"/>
      <c r="CO368" s="135" t="n">
        <v>2.5</v>
      </c>
      <c r="CP368" s="136" t="n">
        <v>3</v>
      </c>
      <c r="CQ368" s="137" t="inlineStr">
        <is>
          <t>Medium</t>
        </is>
      </c>
      <c r="CR368" s="137" t="inlineStr">
        <is>
          <t>Core Contributor</t>
        </is>
      </c>
      <c r="CS368" s="137" t="inlineStr">
        <is>
          <t>Develop in role</t>
        </is>
      </c>
      <c r="CT368" s="137" t="n"/>
      <c r="CU368" s="137" t="n"/>
      <c r="CV368" s="137" t="n"/>
      <c r="CW368" s="137" t="n"/>
      <c r="CX368" s="137" t="n"/>
      <c r="CY368" s="137" t="n"/>
      <c r="CZ368" s="137" t="n"/>
      <c r="DA368" s="119" t="n">
        <v>103</v>
      </c>
      <c r="DB368" s="138" t="inlineStr">
        <is>
          <t>Meets the level</t>
        </is>
      </c>
      <c r="DC368" s="138" t="n">
        <v>107</v>
      </c>
      <c r="DD368" s="138" t="n">
        <v>105</v>
      </c>
      <c r="DE368" s="138" t="n">
        <v>100</v>
      </c>
      <c r="DF368" s="138" t="n"/>
      <c r="DG368" s="138" t="inlineStr">
        <is>
          <t>None — maintain and stretch</t>
        </is>
      </c>
      <c r="DH368" s="138" t="inlineStr">
        <is>
          <t>B1: 89% of profile — close</t>
        </is>
      </c>
      <c r="DI368" s="138" t="inlineStr">
        <is>
          <t>Evidence: Survey + KRAs | Core: Ownership 3/2, Problem solving 2/2, Communication &amp; collaboration 2/2, Client &amp; quality focus 3/2, Learning agility 2/2, Integrity &amp; compliance 2/2 | Future-ready: AI literacy 2/2, Data literacy 2/2, Digital fluency 3/2, Innovation 2/2 | Functional: Programming &amp; stack 3/3, System design 3/3, SQL &amp; data 3/3, Cloud &amp; DevOps 3/3, AI / GenAI 3/3, Product &amp; domain 3/3</t>
        </is>
      </c>
      <c r="DJ368" s="111" t="inlineStr">
        <is>
          <t>Broader exposure &amp; ownership</t>
        </is>
      </c>
      <c r="DK368" s="112" t="inlineStr">
        <is>
          <t>XBRL Training, Training on the effective utilization of AI tools.</t>
        </is>
      </c>
      <c r="DL368" s="112" t="inlineStr">
        <is>
          <t>Product, Platform &amp; Domain Knowledge; Stakeholder &amp; Client Management</t>
        </is>
      </c>
      <c r="DM368" s="112" t="inlineStr">
        <is>
          <t>Broader exposure &amp; ownership</t>
        </is>
      </c>
      <c r="DN368" s="112" t="n"/>
      <c r="DO368" s="139" t="inlineStr">
        <is>
          <t>No strong match from survey evidence</t>
        </is>
      </c>
      <c r="DP368" s="126" t="inlineStr">
        <is>
          <t>Akshata Sabale · Software Engineer — 0.37: code, bugs, oracle, studio</t>
        </is>
      </c>
      <c r="DQ368" s="126" t="inlineStr">
        <is>
          <t>Niraj Santosh Patil · Datatech, Software Engineer — 0.32; Swati Patil · iFile, Senior Software Engineer — 0.31; Ayush Sharma · CARBON, Trainee Software Engineer — 0.29</t>
        </is>
      </c>
      <c r="DR368" s="126" t="n"/>
      <c r="DS368" s="126" t="n"/>
      <c r="DT368" s="126" t="inlineStr">
        <is>
          <t>A3 deep-dive: score 2.25 · gap to B1 1.29 · More than 1.0 from B1</t>
        </is>
      </c>
      <c r="DU368" s="140"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6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6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8" s="139" t="inlineStr">
        <is>
          <t>Market level: P2 · SFIA 3 Apply
Typical title: Software Engineer
At peers: Workiva – SE · Broadridge India – SE · Nasdaq / AxiomSL – SE
Typical experience: 2–5 yrs · IRIS guide 2–4
Standard: SFIA 9; OWASP secure coding</t>
        </is>
      </c>
      <c r="DZ368" s="126" t="inlineStr">
        <is>
          <t>2–4 yrs</t>
        </is>
      </c>
      <c r="EA368" s="126" t="inlineStr">
        <is>
          <t>3–5 · 2–5</t>
        </is>
      </c>
      <c r="EB368" s="126" t="inlineStr">
        <is>
          <t>Software Engineer</t>
        </is>
      </c>
      <c r="EC368" s="126" t="inlineStr">
        <is>
          <t>Workiva: SE · Broadridge India: SE · Nasdaq / AxiomSL: SE · Salesforce: MTS · Atlassian: P40 · 3–7 yrs · Freshworks: Senior SE</t>
        </is>
      </c>
      <c r="ED368" s="126" t="inlineStr">
        <is>
          <t>SFIA 9 · software development, programming; OWASP secure coding; cloud vendor certifications</t>
        </is>
      </c>
      <c r="EE368" s="126" t="inlineStr">
        <is>
          <t>Core 2 · Future 2 · Functional 3 · Leadership not scored</t>
        </is>
      </c>
      <c r="EF368" s="139" t="n"/>
      <c r="EG368" s="126" t="inlineStr">
        <is>
          <t>✓ HRIS: 5.3 yrs, B.E, 0 direct reports
✓ Survey: 20 of 20 questions answered
✓ KRAs: self, manager-set, quarterly
✓ Manager mapping: rating, potential, 9-box
✗ Job description: not on file</t>
        </is>
      </c>
      <c r="EH368" s="118" t="n"/>
      <c r="EI368" s="118" t="n"/>
      <c r="EJ368" s="118" t="n"/>
      <c r="EK368" s="118" t="inlineStr">
        <is>
          <t>Survey: answered · full text needed · KRAs: received · Experience: on file</t>
        </is>
      </c>
      <c r="EL368" s="141" t="n"/>
      <c r="EM368" s="142" t="n"/>
      <c r="EN368" s="142" t="n"/>
      <c r="EO368" s="142" t="n"/>
      <c r="EP368" s="142" t="n"/>
      <c r="EQ368" s="143" t="n"/>
      <c r="ER368" s="135" t="n"/>
      <c r="ES368" s="135" t="n"/>
      <c r="ET368" s="135" t="n"/>
      <c r="EU368" s="135" t="n"/>
      <c r="EV368" s="135" t="n"/>
      <c r="EW368" s="135" t="n"/>
      <c r="EX368" s="135" t="n"/>
      <c r="EY368" s="143" t="n"/>
      <c r="EZ368" s="135" t="n"/>
      <c r="FA368" s="135" t="n"/>
      <c r="FB368" s="135" t="n"/>
      <c r="FC368" s="135" t="n"/>
      <c r="FD368" s="135" t="n"/>
    </row>
    <row r="369" ht="300" customHeight="1">
      <c r="A369" s="109" t="inlineStr">
        <is>
          <t>iDEAL</t>
        </is>
      </c>
      <c r="B369" s="110" t="inlineStr">
        <is>
          <t>IRIS2527</t>
        </is>
      </c>
      <c r="C369" s="110" t="inlineStr">
        <is>
          <t>Hemand Thayil</t>
        </is>
      </c>
      <c r="D369" s="110" t="inlineStr">
        <is>
          <t>Technology</t>
        </is>
      </c>
      <c r="E369" s="110" t="inlineStr">
        <is>
          <t>RC-030</t>
        </is>
      </c>
      <c r="F369" s="110" t="inlineStr">
        <is>
          <t>Aroosa Ghole</t>
        </is>
      </c>
      <c r="G369" s="110" t="inlineStr">
        <is>
          <t>IRIS1947</t>
        </is>
      </c>
      <c r="H369" s="110" t="inlineStr">
        <is>
          <t>B1</t>
        </is>
      </c>
      <c r="I369" s="110" t="n"/>
      <c r="J369" s="110" t="n">
        <v>1.9</v>
      </c>
      <c r="K369" s="110" t="n">
        <v>0.4</v>
      </c>
      <c r="L369" s="110" t="inlineStr">
        <is>
          <t>MCA</t>
        </is>
      </c>
      <c r="M369" s="110" t="n"/>
      <c r="N369" s="144" t="inlineStr">
        <is>
          <t>Customer Solution Analyst</t>
        </is>
      </c>
      <c r="O369" s="113" t="inlineStr">
        <is>
          <t>Support Executive</t>
        </is>
      </c>
      <c r="P369" s="112" t="inlineStr">
        <is>
          <t>Customer Success &amp; Support</t>
        </is>
      </c>
      <c r="Q369" s="112" t="inlineStr">
        <is>
          <t>Application &amp; Product Support</t>
        </is>
      </c>
      <c r="R369" s="112" t="inlineStr">
        <is>
          <t>L3 – Professional / Associate</t>
        </is>
      </c>
      <c r="S369" s="152" t="inlineStr">
        <is>
          <t>A2</t>
        </is>
      </c>
      <c r="T369" s="151" t="inlineStr">
        <is>
          <t>Associate</t>
        </is>
      </c>
      <c r="U369" s="151" t="inlineStr">
        <is>
          <t>A</t>
        </is>
      </c>
      <c r="V369" s="112" t="inlineStr">
        <is>
          <t>IC</t>
        </is>
      </c>
      <c r="W369" s="153" t="inlineStr">
        <is>
          <t>• Same level</t>
        </is>
      </c>
      <c r="X369" s="112" t="inlineStr">
        <is>
          <t>P1–P2</t>
        </is>
      </c>
      <c r="Y369" s="112" t="inlineStr">
        <is>
          <t>Entry / Developing</t>
        </is>
      </c>
      <c r="Z369" s="112" t="inlineStr">
        <is>
          <t>2 Assist</t>
        </is>
      </c>
      <c r="AA369" s="117" t="inlineStr">
        <is>
          <t>A2</t>
        </is>
      </c>
      <c r="AB369" s="118" t="inlineStr">
        <is>
          <t>Band A · Practitioner</t>
        </is>
      </c>
      <c r="AC369" s="118" t="inlineStr">
        <is>
          <t>Associate</t>
        </is>
      </c>
      <c r="AD369" s="118" t="inlineStr">
        <is>
          <t>• Same as the model</t>
        </is>
      </c>
      <c r="AE369" s="118" t="inlineStr">
        <is>
          <t>B1</t>
        </is>
      </c>
      <c r="AF369" s="118" t="inlineStr">
        <is>
          <t>OK</t>
        </is>
      </c>
      <c r="AG369" s="118" t="inlineStr">
        <is>
          <t>No change · already below the manager</t>
        </is>
      </c>
      <c r="AH369" s="118" t="n">
        <v>4</v>
      </c>
      <c r="AI369" s="118" t="n"/>
      <c r="AJ369" s="119" t="inlineStr">
        <is>
          <t>iDEAL · Technology · Band A · Early career</t>
        </is>
      </c>
      <c r="AK369" s="120" t="n">
        <v>2</v>
      </c>
      <c r="AL369" s="121">
        <f>IFERROR(INDEX(WM_C,MATCH($AJ369,WM_KEY,0)),"")</f>
        <v>0.64</v>
      </c>
      <c r="AM369" s="122">
        <f>IF(OR(AK369="",AL369=""),"",AK369*AL369)</f>
        <v>1.28</v>
      </c>
      <c r="AN369" s="120" t="n">
        <v>2</v>
      </c>
      <c r="AO369" s="121">
        <f>IFERROR(INDEX(WM_AU,MATCH($AJ369,WM_KEY,0)),"")</f>
        <v>0.16</v>
      </c>
      <c r="AP369" s="122">
        <f>IF(OR(AN369="",AO369=""),"",AN369*AO369)</f>
        <v>0.32</v>
      </c>
      <c r="AQ369" s="120" t="n">
        <v>2</v>
      </c>
      <c r="AR369" s="121">
        <f>IFERROR(INDEX(WM_AC,MATCH($AJ369,WM_KEY,0)),"")</f>
        <v>0.04</v>
      </c>
      <c r="AS369" s="122">
        <f>IF(OR(AQ369="",AR369=""),"",AQ369*AR369)</f>
        <v>0.08</v>
      </c>
      <c r="AT369" s="120" t="n">
        <v>1</v>
      </c>
      <c r="AU369" s="121">
        <f>IFERROR(INDEX(WM_L,MATCH($AJ369,WM_KEY,0)),"")</f>
        <v>0</v>
      </c>
      <c r="AV369" s="122">
        <f>IF(OR(AT369="",AU369=""),"",AT369*AU369)</f>
        <v>0</v>
      </c>
      <c r="AW369" s="120" t="n">
        <v>3</v>
      </c>
      <c r="AX369" s="121">
        <f>IFERROR(INDEX(WM_E,MATCH($AJ369,WM_KEY,0)),"")</f>
        <v>0.1</v>
      </c>
      <c r="AY369" s="122">
        <f>IF(OR(AW369="",AX369=""),"",AW369*AX369)</f>
        <v>0.3</v>
      </c>
      <c r="AZ369" s="123" t="n">
        <v>2</v>
      </c>
      <c r="BA369" s="121">
        <f>IFERROR(INDEX(WM_BI,MATCH($AJ369,WM_KEY,0)),"")</f>
        <v>0.06</v>
      </c>
      <c r="BB369" s="122">
        <f>IF(OR(AZ369="",BA369=""),"",AZ369*BA369)</f>
        <v>0.12</v>
      </c>
      <c r="BC369" s="122">
        <f>IF(COUNT(AM369,AP369,AS369,AV369,AY369,BB369)&lt;6,"",SUM(AM369,AP369,AS369,AV369,AY369,BB369))</f>
        <v>2.1</v>
      </c>
      <c r="BD369" s="122" t="str">
        <f>IF(BC369="","",INDEX({"A1","A2","A3","B1","B2","B3","C1","C2","D1","D2","E1","E2"},MAX(1,MIN(12,ROUND(BC369,0)))))</f>
        <v>A2</v>
      </c>
      <c r="BE369" s="152" t="inlineStr">
        <is>
          <t>A2</t>
        </is>
      </c>
      <c r="BF369" s="124" t="inlineStr">
        <is>
          <t>The score decided the level</t>
        </is>
      </c>
      <c r="BG36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9" s="125" t="inlineStr">
        <is>
          <t>At build: Complexity 1.28 + Autonomy 0.32 + Accountability 0.08 + Leadership 0.00 + Experience 0.30 + Business impact 0.12
= 2.10 points → nearest level 2 = A2
Final level: A2 · same as the score</t>
        </is>
      </c>
      <c r="BI369" s="125" t="inlineStr">
        <is>
          <t>No rule applied: the score decides.</t>
        </is>
      </c>
      <c r="BJ369" s="125" t="inlineStr">
        <is>
          <t>—</t>
        </is>
      </c>
      <c r="BK369" s="126" t="n"/>
      <c r="BL369" s="126" t="inlineStr">
        <is>
          <t>Medium</t>
        </is>
      </c>
      <c r="BM369" s="126" t="n"/>
      <c r="BN369" s="125" t="inlineStr">
        <is>
          <t>Stable · moves in fewer than 5 of 30 weight tests</t>
        </is>
      </c>
      <c r="BO369" s="148" t="inlineStr">
        <is>
          <t>Rated 2 of 12
Start: 2.0 · practitioner title
Evidence reads like A2: Client support and error handling on iDEAL; note says moving from shadowing to independent → matches the start
KRA: “1. By the end of July 2026, develop an in-depth understanding of the iDEAL product, business processes, and regulatory reporting framework…”
Market: A2 = Standard work of the discipline</t>
        </is>
      </c>
      <c r="BP369" s="129" t="inlineStr">
        <is>
          <t>Rated 2 of 12
Start: 2.0 · practitioner title
Evidence reads like A2: Decides to connect with the client to fix an issue; note shows reliance on seniors → matches the start
Market: A2 = Chooses own approach within standards</t>
        </is>
      </c>
      <c r="BQ369" s="129" t="inlineStr">
        <is>
          <t>Rated 2 of 12
Start: 2.0 · practitioner title
Evidence reads like A2: own survey / KRA answers · summarised by the rater; not quoted → matches the start
KRA: “1. By the end of July 2026, develop an in-depth understanding of the iDEAL product, business processes, and regulatory reporting framework…”
Market: A2 = Own deliverables · accuracy, TAT</t>
        </is>
      </c>
      <c r="BR369" s="129" t="inlineStr">
        <is>
          <t>Rated 1 of 12 — not counted: the weight is 0% at this level
Start: 1.0 · individual contributor, so influence only
Evidence reads like A1: No guidance of others described → matches the start
Team: 0 direct reports · IC
Market: A1 = Not scored in Band A</t>
        </is>
      </c>
      <c r="BS369" s="129" t="inlineStr">
        <is>
          <t>Rated 3 of 12
Experience: 1.9 yrs total · 1.5 before IRIS + 0.4 at IRIS = 2.5 on the experience scale
Qualification: MCA · postgraduate, relevant to the work → +0.5
Market: A2 roles typically have 0–3 yrs · IRIS guide 0–2</t>
        </is>
      </c>
      <c r="BT369" s="129" t="inlineStr">
        <is>
          <t>Rated 2 of 12 — a starting estimate.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is>
      </c>
      <c r="BU369" s="12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BV369" s="125"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BW369" s="125"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BX369" s="125" t="inlineStr">
        <is>
          <t>2</t>
        </is>
      </c>
      <c r="BY369" s="125" t="n"/>
      <c r="BZ369" s="125" t="inlineStr">
        <is>
          <t>Received · manager annual, quarterly, self</t>
        </is>
      </c>
      <c r="CA369" s="125" t="inlineStr">
        <is>
          <t>Talent Mapping · iDEAL</t>
        </is>
      </c>
      <c r="CB369" s="130" t="n">
        <v>17</v>
      </c>
      <c r="CC369" s="128" t="inlineStr">
        <is>
          <t>Full survey answers not in the files received · How We Grow export needed · HR</t>
        </is>
      </c>
      <c r="CD369" s="131" t="inlineStr">
        <is>
          <t>—</t>
        </is>
      </c>
      <c r="CE369" s="131" t="inlineStr">
        <is>
          <t>—</t>
        </is>
      </c>
      <c r="CF369" s="131" t="inlineStr">
        <is>
          <t>—</t>
        </is>
      </c>
      <c r="CG369" s="131" t="inlineStr">
        <is>
          <t>—</t>
        </is>
      </c>
      <c r="CH369" s="132" t="inlineStr">
        <is>
          <t>Complexity: Evidence reads like A2: Client support and error handling on iDEAL; note says moving from shadowing to independent → matches the start
Autonomy: Evidence reads like A2: Decides to connect with the client to fix an issue; note shows reliance on seniors → matches the start
Accountability: Evidence reads like A2: own survey / KRA answers · summarised by the rater; not quoted → matches the start
Leadership: Evidence reads like A1: No guidance of others described → matches the start
Business Impact: No move: the survey / manager mapping does not mark it business-critical or unique.</t>
        </is>
      </c>
      <c r="CI369" s="131"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J369" s="131" t="n"/>
      <c r="CK369" s="128" t="inlineStr">
        <is>
          <t>Full survey answers not in the files received · How We Grow export needed · HR</t>
        </is>
      </c>
      <c r="CL369" s="133" t="inlineStr">
        <is>
          <t>WHAT THE ROLE DOES: Resolves client product and filing issues, troubleshoots, handles UAT/change requests and escalates to engineering. At A2: standard work delivered independently.
Common themes in sub-family holders, all levels' answers: support · clients · queries · provide · issues · resolving
KEY RESPONSIBILITIES: Resolves client product and filing issues, troubleshoots, handles UAT/change requests and escalates to engineering; Standard work of the discipline; Own deliverables · accuracy, TAT
Common themes in sub-family holders, all levels' answers: support · issue · testing · communication · customer · ticket
DELIVERS: Own deliverables · accuracy, TAT
Common themes in sub-family holders, all levels' answers: support · customer · product · provide · testing · deliver
ACCOUNTABLE FOR: Own deliverables · accuracy, TAT
Common themes in sub-family holders, all levels' answers: client · resolution · am · accountable · timely · if
DECIDES ALONE: Chooses own approach within standards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2 · Leadership —
CREDENTIALS: Internal product certification
SOURCE: Framework + sub-family themes · 3+ answered — 2 holders, 2 answered the survey; sub-family 25 answered; catalogue RC-030</t>
        </is>
      </c>
      <c r="CM369" s="134" t="inlineStr">
        <is>
          <t>What the role answers for: Own deliverables · accuracy, TAT.
Accountability &amp; Impact rating: 2 of 12 · A2-level impact.
From the survey and manager mapping — work only this person does: no; successor named: no.
If the work is missed · role-holders' themes: customer · rework · client · delays · incorrect.
Manager talent mapping — Latest rating: 3 · Potential: Medium · 9-Box Grid placement: Core Contributor.</t>
        </is>
      </c>
      <c r="CN369" s="135" t="n"/>
      <c r="CO369" s="135" t="n">
        <v>2</v>
      </c>
      <c r="CP369" s="136" t="n">
        <v>3</v>
      </c>
      <c r="CQ369" s="137" t="inlineStr">
        <is>
          <t>Medium</t>
        </is>
      </c>
      <c r="CR369" s="137" t="inlineStr">
        <is>
          <t>Core Contributor</t>
        </is>
      </c>
      <c r="CS369" s="137" t="inlineStr">
        <is>
          <t>Develop in role</t>
        </is>
      </c>
      <c r="CT369" s="137" t="n"/>
      <c r="CU369" s="137" t="n"/>
      <c r="CV369" s="137" t="n"/>
      <c r="CW369" s="137" t="n"/>
      <c r="CX369" s="137" t="n"/>
      <c r="CY369" s="137" t="n"/>
      <c r="CZ369" s="137" t="n"/>
      <c r="DA369" s="119" t="n">
        <v>99</v>
      </c>
      <c r="DB369" s="138" t="inlineStr">
        <is>
          <t>Meets the level</t>
        </is>
      </c>
      <c r="DC369" s="138" t="n">
        <v>107</v>
      </c>
      <c r="DD369" s="138" t="n">
        <v>75</v>
      </c>
      <c r="DE369" s="138" t="n">
        <v>103</v>
      </c>
      <c r="DF369" s="138" t="n"/>
      <c r="DG369" s="138" t="inlineStr">
        <is>
          <t>AI literacy, Digital fluency</t>
        </is>
      </c>
      <c r="DH369" s="138" t="inlineStr">
        <is>
          <t>A3: 83% of profile — close</t>
        </is>
      </c>
      <c r="DI369" s="138" t="inlineStr">
        <is>
          <t>Evidence: Survey + KRAs | Core: Ownership 2/2, Problem solving 2/2, Communication &amp; collaboration 3/2, Client &amp; quality focus 3/2, Learning agility 2/2, Integrity &amp; compliance 2/2 | Future-ready: AI literacy 1/2, Data literacy 2/2, Digital fluency 1/2, Innovation 2/2 | Functional: Product &amp; domain 2/2, Stakeholder mgmt 3/2, Communication 2/2, SQL &amp; data 2/2, Regulatory domain 2/2, Quality &amp; process 2/2</t>
        </is>
      </c>
      <c r="DJ369" s="111" t="n"/>
      <c r="DK369" s="112" t="inlineStr">
        <is>
          <t>XBRL Training, Training on the effective utilization of AI tools.</t>
        </is>
      </c>
      <c r="DL369" s="112" t="inlineStr">
        <is>
          <t>Communication &amp; Presentation; Sales, Negotiation &amp; Account Growth</t>
        </is>
      </c>
      <c r="DM369" s="112" t="n"/>
      <c r="DN369" s="112" t="n"/>
      <c r="DO369" s="139" t="inlineStr">
        <is>
          <t>No strong match from survey evidence</t>
        </is>
      </c>
      <c r="DP369" s="126" t="inlineStr">
        <is>
          <t>Vishal Pingle · Senior Business Analyst — 0.31: ideal, client, application; Vinayak Dadasaheb Suryawanshi · Trainee Software Engineer — 0.31: ideal</t>
        </is>
      </c>
      <c r="DQ369" s="126" t="inlineStr">
        <is>
          <t>No close match in other businesses</t>
        </is>
      </c>
      <c r="DR369" s="126" t="n"/>
      <c r="DS369" s="126" t="n"/>
      <c r="DT369" s="126" t="n"/>
      <c r="DU369" s="140" t="inlineStr">
        <is>
          <t>Support Executive in Technology · iDEAL, A2 — IC.
The work: Resolves client product and filing issues, troubleshoots, handles UAT/change requests and escalates to engineering.
At this level the role owns standard work delivered independently.
Key responsibilities: Resolves client product and filing issues, troubleshoots, handles UAT/change requests and escalates to engineering; Standard work of the discipline; Own deliverables · accuracy, TAT.
Holders describe it with: support · issue · testing · communication · customer · ticket.</t>
        </is>
      </c>
      <c r="DV369" s="137" t="inlineStr">
        <is>
          <t>Hire as: Support Associate / Support / CS Executive — IRIS A2 Associate · IC
Market level: P1–P2 · SFIA 2 Assist
Experience: 0–2 yrs · Education: Graduate
Equivalent titles at peers: IRIS Vs Competitor Benchmark — SaaS customer-success ladder – Support Associate · IRIS Vs Competitor Benchmark — support tiers – L1 Service Desk
Credentials: Internal product certification
Must already know: ITIL / service-desk practice; SLA management</t>
        </is>
      </c>
      <c r="DW369" s="137" t="inlineStr">
        <is>
          <t>FUNCTIONAL — skill level 2 of 5 · Working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X369" s="137" t="inlineStr">
        <is>
          <t>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[Stakeholder &amp; Client Management · level 2] Tell me about recent work that shows this: "Manages client communication and expectations for own work". What exactly did you do, how, and what was the result? Assess with: Role play / behavioural interview.
3. [Communication &amp; Presentation · level 2] Give an example that shows you can do this: "Writes and presents clearly to clients and teams". Assess with: Presentation / writing test.
4. [Database, SQL &amp; Data Engineering · level 2] Give an example that shows you can do this: "Writes and tunes queries, procedures and ETL". Assess with: SQL test / case.
5. [Regulatory &amp; BFSI Domain · level 2]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9" s="139" t="inlineStr">
        <is>
          <t>Market level: P1–P2 · SFIA 2 Assist
Typical title: Support Associate / Support / CS Executive
At peers: IRIS Vs Competitor Benchmark — SaaS customer-success ladder: Support Associate · IRIS Vs Competitor Benchmark — support tiers: L1 Service Desk
Typical experience: 0–3 yrs · IRIS guide 0–2
Standard: TSIA frameworks and benchmarks; ITIL 4 service desk</t>
        </is>
      </c>
      <c r="DZ369" s="126" t="inlineStr">
        <is>
          <t>0–2 yrs</t>
        </is>
      </c>
      <c r="EA369" s="126" t="inlineStr">
        <is>
          <t>1–3 · 0–3</t>
        </is>
      </c>
      <c r="EB369" s="126" t="inlineStr">
        <is>
          <t>Support Associate / Support / CS Executive</t>
        </is>
      </c>
      <c r="EC369" s="126" t="inlineStr">
        <is>
          <t>IRIS Vs Competitor Benchmark — SaaS customer-success ladder: Support Associate · IRIS Vs Competitor Benchmark — support tiers: L1 Service Desk</t>
        </is>
      </c>
      <c r="ED369" s="126" t="inlineStr">
        <is>
          <t>TSIA frameworks and benchmarks; ITIL 4 service desk; Gainsight customer-success practice</t>
        </is>
      </c>
      <c r="EE369" s="126" t="inlineStr">
        <is>
          <t>Core 2 · Future 2 · Functional 2 · Leadership not scored</t>
        </is>
      </c>
      <c r="EF369" s="139" t="n"/>
      <c r="EG369" s="126" t="inlineStr">
        <is>
          <t>✓ HRIS: 1.9 yrs, MCA, 0 direct reports
✓ Survey: 17 of 20 questions answered
✓ KRAs: self, manager-set, quarterly
✓ Manager mapping: rating, potential, 9-box
✗ Job description: not on file</t>
        </is>
      </c>
      <c r="EH369" s="118" t="n"/>
      <c r="EI369" s="118" t="n"/>
      <c r="EJ369" s="118" t="n"/>
      <c r="EK369" s="118" t="inlineStr">
        <is>
          <t>Survey: answered · full text needed · KRAs: received · Experience: on file</t>
        </is>
      </c>
      <c r="EL369" s="141" t="n"/>
      <c r="EM369" s="142" t="n"/>
      <c r="EN369" s="142" t="n"/>
      <c r="EO369" s="142" t="n"/>
      <c r="EP369" s="142" t="n"/>
      <c r="EQ369" s="143" t="n"/>
      <c r="ER369" s="135" t="n"/>
      <c r="ES369" s="135" t="n"/>
      <c r="ET369" s="135" t="n"/>
      <c r="EU369" s="135" t="n"/>
      <c r="EV369" s="135" t="n"/>
      <c r="EW369" s="135" t="n"/>
      <c r="EX369" s="135" t="n"/>
      <c r="EY369" s="143" t="n"/>
      <c r="EZ369" s="135" t="n"/>
      <c r="FA369" s="135" t="n"/>
      <c r="FB369" s="135" t="n"/>
      <c r="FC369" s="135" t="n"/>
      <c r="FD369" s="135" t="n"/>
    </row>
    <row r="370" ht="300" customHeight="1">
      <c r="A370" s="109" t="inlineStr">
        <is>
          <t>iDEAL</t>
        </is>
      </c>
      <c r="B370" s="110" t="inlineStr">
        <is>
          <t>IRIS2426</t>
        </is>
      </c>
      <c r="C370" s="110" t="inlineStr">
        <is>
          <t>Abhay Pandey</t>
        </is>
      </c>
      <c r="D370" s="110" t="inlineStr">
        <is>
          <t>Technology</t>
        </is>
      </c>
      <c r="E370" s="110" t="inlineStr">
        <is>
          <t>RC-066</t>
        </is>
      </c>
      <c r="F370" s="110" t="inlineStr">
        <is>
          <t>Swapnil Shirke</t>
        </is>
      </c>
      <c r="G370" s="110" t="inlineStr">
        <is>
          <t>IRIS2038</t>
        </is>
      </c>
      <c r="H370" s="110" t="inlineStr">
        <is>
          <t>A3</t>
        </is>
      </c>
      <c r="I370" s="110" t="n"/>
      <c r="J370" s="110" t="n">
        <v>1.1</v>
      </c>
      <c r="K370" s="110" t="n">
        <v>1.1</v>
      </c>
      <c r="L370" s="110" t="inlineStr">
        <is>
          <t>B.E</t>
        </is>
      </c>
      <c r="M370" s="110" t="n"/>
      <c r="N370" s="144" t="inlineStr">
        <is>
          <t>Trainee Software Engineer</t>
        </is>
      </c>
      <c r="O370" s="113" t="inlineStr">
        <is>
          <t>Software Engineer</t>
        </is>
      </c>
      <c r="P370" s="112" t="inlineStr">
        <is>
          <t>Engineering &amp; Development</t>
        </is>
      </c>
      <c r="Q370" s="112" t="inlineStr">
        <is>
          <t>Backend Development</t>
        </is>
      </c>
      <c r="R370" s="113" t="inlineStr">
        <is>
          <t>L2 – Trainee</t>
        </is>
      </c>
      <c r="S370" s="114" t="inlineStr">
        <is>
          <t>A2</t>
        </is>
      </c>
      <c r="T370" s="151" t="inlineStr">
        <is>
          <t>Associate</t>
        </is>
      </c>
      <c r="U370" s="151" t="inlineStr">
        <is>
          <t>A</t>
        </is>
      </c>
      <c r="V370" s="112" t="inlineStr">
        <is>
          <t>IC</t>
        </is>
      </c>
      <c r="W370" s="150" t="inlineStr">
        <is>
          <t>▲ Up</t>
        </is>
      </c>
      <c r="X370" s="112" t="inlineStr">
        <is>
          <t>P1–P2</t>
        </is>
      </c>
      <c r="Y370" s="112" t="inlineStr">
        <is>
          <t>Entry / Developing</t>
        </is>
      </c>
      <c r="Z370" s="112" t="inlineStr">
        <is>
          <t>2 Assist</t>
        </is>
      </c>
      <c r="AA370" s="117" t="inlineStr">
        <is>
          <t>A2</t>
        </is>
      </c>
      <c r="AB370" s="118" t="inlineStr">
        <is>
          <t>Band A · Practitioner</t>
        </is>
      </c>
      <c r="AC370" s="118" t="inlineStr">
        <is>
          <t>Associate</t>
        </is>
      </c>
      <c r="AD370" s="118" t="inlineStr">
        <is>
          <t>• Same as the model</t>
        </is>
      </c>
      <c r="AE370" s="118" t="inlineStr">
        <is>
          <t>A3</t>
        </is>
      </c>
      <c r="AF370" s="118" t="inlineStr">
        <is>
          <t>OK</t>
        </is>
      </c>
      <c r="AG370" s="118" t="inlineStr">
        <is>
          <t>No change · already below the manager</t>
        </is>
      </c>
      <c r="AH370" s="118" t="n">
        <v>5</v>
      </c>
      <c r="AI370" s="118" t="n"/>
      <c r="AJ370" s="119" t="inlineStr">
        <is>
          <t>iDEAL · Technology · Band A · Early career</t>
        </is>
      </c>
      <c r="AK370" s="120" t="n">
        <v>2</v>
      </c>
      <c r="AL370" s="121">
        <f>IFERROR(INDEX(WM_C,MATCH($AJ370,WM_KEY,0)),"")</f>
        <v>0.64</v>
      </c>
      <c r="AM370" s="122">
        <f>IF(OR(AK370="",AL370=""),"",AK370*AL370)</f>
        <v>1.28</v>
      </c>
      <c r="AN370" s="120" t="n">
        <v>1.5</v>
      </c>
      <c r="AO370" s="121">
        <f>IFERROR(INDEX(WM_AU,MATCH($AJ370,WM_KEY,0)),"")</f>
        <v>0.16</v>
      </c>
      <c r="AP370" s="122">
        <f>IF(OR(AN370="",AO370=""),"",AN370*AO370)</f>
        <v>0.24</v>
      </c>
      <c r="AQ370" s="120" t="n">
        <v>1.5</v>
      </c>
      <c r="AR370" s="121">
        <f>IFERROR(INDEX(WM_AC,MATCH($AJ370,WM_KEY,0)),"")</f>
        <v>0.04</v>
      </c>
      <c r="AS370" s="122">
        <f>IF(OR(AQ370="",AR370=""),"",AQ370*AR370)</f>
        <v>0.06</v>
      </c>
      <c r="AT370" s="120" t="n">
        <v>1</v>
      </c>
      <c r="AU370" s="121">
        <f>IFERROR(INDEX(WM_L,MATCH($AJ370,WM_KEY,0)),"")</f>
        <v>0</v>
      </c>
      <c r="AV370" s="122">
        <f>IF(OR(AT370="",AU370=""),"",AT370*AU370)</f>
        <v>0</v>
      </c>
      <c r="AW370" s="120" t="n">
        <v>2</v>
      </c>
      <c r="AX370" s="121">
        <f>IFERROR(INDEX(WM_E,MATCH($AJ370,WM_KEY,0)),"")</f>
        <v>0.1</v>
      </c>
      <c r="AY370" s="122">
        <f>IF(OR(AW370="",AX370=""),"",AW370*AX370)</f>
        <v>0.2</v>
      </c>
      <c r="AZ370" s="123" t="n">
        <v>1.5</v>
      </c>
      <c r="BA370" s="121">
        <f>IFERROR(INDEX(WM_BI,MATCH($AJ370,WM_KEY,0)),"")</f>
        <v>0.06</v>
      </c>
      <c r="BB370" s="122">
        <f>IF(OR(AZ370="",BA370=""),"",AZ370*BA370)</f>
        <v>0.09</v>
      </c>
      <c r="BC370" s="122">
        <f>IF(COUNT(AM370,AP370,AS370,AV370,AY370,BB370)&lt;6,"",SUM(AM370,AP370,AS370,AV370,AY370,BB370))</f>
        <v>1.87</v>
      </c>
      <c r="BD370" s="122" t="str">
        <f>IF(BC370="","",INDEX({"A1","A2","A3","B1","B2","B3","C1","C2","D1","D2","E1","E2"},MAX(1,MIN(12,ROUND(BC370,0)))))</f>
        <v>A2</v>
      </c>
      <c r="BE370" s="114" t="inlineStr">
        <is>
          <t>A2</t>
        </is>
      </c>
      <c r="BF370" s="124" t="inlineStr">
        <is>
          <t>The score decided the level</t>
        </is>
      </c>
      <c r="BG37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70" s="125" t="inlineStr">
        <is>
          <t>At build: Complexity 1.28 + Autonomy 0.24 + Accountability 0.06 + Leadership 0.00 + Experience 0.20 + Business impact 0.09
= 1.87 points → nearest level 2 = A2
Final level: A2 · same as the score</t>
        </is>
      </c>
      <c r="BI370" s="125" t="inlineStr">
        <is>
          <t>No rule applied: the score decides.</t>
        </is>
      </c>
      <c r="BJ370" s="125" t="inlineStr">
        <is>
          <t>—</t>
        </is>
      </c>
      <c r="BK370" s="126" t="n"/>
      <c r="BL370" s="126" t="inlineStr">
        <is>
          <t>Low</t>
        </is>
      </c>
      <c r="BM370" s="126" t="inlineStr">
        <is>
          <t>• Survey answers are generic or do not match the role — not used as evidence; manager input needed
• Designation still says Trainee though experience is past the first year — confirm confirmation status / title</t>
        </is>
      </c>
      <c r="BN370" s="125" t="inlineStr">
        <is>
          <t>Stable · moves in fewer than 5 of 30 weight tests</t>
        </is>
      </c>
      <c r="BO370" s="148" t="inlineStr">
        <is>
          <t>Rated 2 of 12
Start: 1.0 · trainee / intern title
Evidence: rated like 11 colleagues in the same role and department · own answers too general to rate → moved +1.0
KRA: “1. Develop and enhance secure, scalable application features, including audit logging, data processing, and reporting capabilities. 2.…”
Market: A2 = Standard work of the discipline</t>
        </is>
      </c>
      <c r="BP370" s="129"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Q370" s="129" t="inlineStr">
        <is>
          <t>Rated 1.5 of 12 · between A1 and A2
Start: 1.0 · trainee / intern title
Evidence: rated like 11 colleagues in the same role and department · own answers too general to rate → moved +0.5
KRA: “1. Develop and enhance secure, scalable application features, including audit logging, data processing, and reporting capabilities. 2.…”
Market: A1 = Learning tasks · A2 = Own deliverables · accuracy, TAT</t>
        </is>
      </c>
      <c r="BR370" s="129"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S370" s="129" t="inlineStr">
        <is>
          <t>Rated 2 of 12
Experience: 1.1 yrs total · 1.1 at IRIS; none recorded before IRIS = 2.0 on the experience scale
Qualification: B.E · graduate, relevant to the work → no change
Market: A2 roles typically have 0–3 yrs · IRIS guide 0–2</t>
        </is>
      </c>
      <c r="BT370"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370" s="124"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BV370" s="125"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BW370" s="125"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BX370" s="125" t="inlineStr">
        <is>
          <t>3</t>
        </is>
      </c>
      <c r="BY370" s="125" t="n"/>
      <c r="BZ370" s="125" t="inlineStr">
        <is>
          <t>Received · manager annual, quarterly, self</t>
        </is>
      </c>
      <c r="CA370" s="125" t="inlineStr">
        <is>
          <t>Talent Mapping · iDEAL</t>
        </is>
      </c>
      <c r="CB370" s="130" t="n">
        <v>20</v>
      </c>
      <c r="CC370" s="128" t="inlineStr">
        <is>
          <t>Full survey answers not in the files received · How We Grow export needed · HR</t>
        </is>
      </c>
      <c r="CD370" s="131" t="inlineStr">
        <is>
          <t>—</t>
        </is>
      </c>
      <c r="CE370" s="131" t="inlineStr">
        <is>
          <t>—</t>
        </is>
      </c>
      <c r="CF370" s="131" t="inlineStr">
        <is>
          <t>—</t>
        </is>
      </c>
      <c r="CG370" s="131" t="inlineStr">
        <is>
          <t>—</t>
        </is>
      </c>
      <c r="CH370" s="132" t="inlineStr">
        <is>
          <t>Business Impact: No survey or manager-mapping signal on criticality: kept at the start point.</t>
        </is>
      </c>
      <c r="CI370"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370" s="131" t="inlineStr">
        <is>
          <t>Self-identified: Strategy &amp; business acumen · Broader exposure &amp; ownership
For the next role: Strategy &amp; business acumen · Broader exposure &amp; ownership</t>
        </is>
      </c>
      <c r="CK370" s="128" t="inlineStr">
        <is>
          <t>Full survey answers not in the files received · How We Grow export needed · HR</t>
        </is>
      </c>
      <c r="CL370"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370" s="134"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3 · Potential: Medium · 9-Box Grid placement: Core Contributor.</t>
        </is>
      </c>
      <c r="CN370" s="135" t="n"/>
      <c r="CO370" s="135" t="n">
        <v>1.5</v>
      </c>
      <c r="CP370" s="136" t="n">
        <v>3</v>
      </c>
      <c r="CQ370" s="137" t="inlineStr">
        <is>
          <t>Medium</t>
        </is>
      </c>
      <c r="CR370" s="137" t="inlineStr">
        <is>
          <t>Core Contributor</t>
        </is>
      </c>
      <c r="CS370" s="137" t="inlineStr">
        <is>
          <t>Develop in role</t>
        </is>
      </c>
      <c r="CT370" s="137" t="n"/>
      <c r="CU370" s="137" t="n"/>
      <c r="CV370" s="137" t="n"/>
      <c r="CW370" s="137" t="n"/>
      <c r="CX370" s="137" t="n"/>
      <c r="CY370" s="137" t="n"/>
      <c r="CZ370" s="137" t="n"/>
      <c r="DA370" s="119" t="n">
        <v>90</v>
      </c>
      <c r="DB370" s="138" t="inlineStr">
        <is>
          <t>Developing</t>
        </is>
      </c>
      <c r="DC370" s="138" t="n">
        <v>102</v>
      </c>
      <c r="DD370" s="138" t="n">
        <v>88</v>
      </c>
      <c r="DE370" s="138" t="n">
        <v>83</v>
      </c>
      <c r="DF370" s="138" t="n"/>
      <c r="DG370" s="138" t="inlineStr">
        <is>
          <t>Cloud &amp; DevOps, AI / GenAI, Learning agility</t>
        </is>
      </c>
      <c r="DH370" s="138" t="inlineStr">
        <is>
          <t>A3: 76% of profile — close</t>
        </is>
      </c>
      <c r="DI370" s="138" t="inlineStr">
        <is>
          <t>Evidence: Survey + KRAs | Core: Ownership 2/2, Problem solving 3/2, Communication &amp; collaboration 3/2, Client &amp; quality focus 3/2, Learning agility 1/2, Integrity &amp; compliance 2/2 | Future-ready: AI literacy 1/2, Data literacy 2/2, Digital fluency 2/2, Innovation 2/2 | Functional: Programming &amp; stack 2/2, System design 2/2, SQL &amp; data 2/2, Cloud &amp; DevOps 1/2, AI / GenAI 1/2, Product &amp; domain 2/2</t>
        </is>
      </c>
      <c r="DJ370" s="111" t="inlineStr">
        <is>
          <t>Strategy &amp; business acumen · Broader exposure &amp; ownership</t>
        </is>
      </c>
      <c r="DK370" s="112" t="inlineStr">
        <is>
          <t>XBRL Training, Training on the effective utilization of AI tools.</t>
        </is>
      </c>
      <c r="DL370" s="112" t="inlineStr">
        <is>
          <t>Project, Program &amp; Agile Management; Stakeholder &amp; Client Management</t>
        </is>
      </c>
      <c r="DM370" s="112" t="inlineStr">
        <is>
          <t>Strategy &amp; business acumen · Broader exposure &amp; ownership</t>
        </is>
      </c>
      <c r="DN370" s="112" t="n"/>
      <c r="DO370" s="139" t="inlineStr">
        <is>
          <t>No strong match from survey evidence</t>
        </is>
      </c>
      <c r="DP370" s="126" t="inlineStr">
        <is>
          <t>No material overlap found</t>
        </is>
      </c>
      <c r="DQ370" s="126" t="inlineStr">
        <is>
          <t>No close match in other businesses</t>
        </is>
      </c>
      <c r="DR370" s="126" t="n"/>
      <c r="DS370" s="126" t="n"/>
      <c r="DT370" s="126" t="n"/>
      <c r="DU370" s="140" t="inlineStr">
        <is>
          <t>Software Engineer in Technology · iDEAL,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370"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370"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370"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70" s="139" t="inlineStr">
        <is>
          <t>Market level: P1–P2 · SFIA 2 Assist
Typical title: Associate Software Engineer / Software Engineer
At peers: Workiva – Associate SE · Broadridge India – SE · Nasdaq / AxiomSL – SE
Typical experience: 0–3 yrs · IRIS guide 0–2
Standard: SFIA 9; OWASP secure coding</t>
        </is>
      </c>
      <c r="DZ370" s="126" t="inlineStr">
        <is>
          <t>0–2 yrs</t>
        </is>
      </c>
      <c r="EA370" s="126" t="inlineStr">
        <is>
          <t>1–3 · 0–3</t>
        </is>
      </c>
      <c r="EB370" s="126" t="inlineStr">
        <is>
          <t>Associate Software Engineer / Software Engineer</t>
        </is>
      </c>
      <c r="EC370" s="126" t="inlineStr">
        <is>
          <t>Workiva: Associate SE · Broadridge India: SE · Nasdaq / AxiomSL: SE · Salesforce: AMTS · Atlassian: P30 Junior · 0–2 yrs · Freshworks: SE</t>
        </is>
      </c>
      <c r="ED370" s="126" t="inlineStr">
        <is>
          <t>SFIA 9 · software development, programming; OWASP secure coding; cloud vendor certifications</t>
        </is>
      </c>
      <c r="EE370" s="126" t="inlineStr">
        <is>
          <t>Core 2 · Future 2 · Functional 2 · Leadership not scored</t>
        </is>
      </c>
      <c r="EF370" s="139" t="n"/>
      <c r="EG370" s="126" t="inlineStr">
        <is>
          <t>✓ HRIS: 1.1 yrs, B.E, 0 direct reports
✓ Survey: 20 of 20 questions answered
✓ KRAs: self, manager-set, quarterly
✓ Manager mapping: rating, potential, 9-box
✗ Job description: not on file</t>
        </is>
      </c>
      <c r="EH370" s="118" t="n"/>
      <c r="EI370" s="118" t="n"/>
      <c r="EJ370" s="118" t="n"/>
      <c r="EK370" s="118" t="inlineStr">
        <is>
          <t>Survey: answered · full text needed · KRAs: received · Experience: on file</t>
        </is>
      </c>
      <c r="EL370" s="141" t="n"/>
      <c r="EM370" s="142" t="n"/>
      <c r="EN370" s="142" t="n"/>
      <c r="EO370" s="142" t="n"/>
      <c r="EP370" s="142" t="n"/>
      <c r="EQ370" s="143" t="n"/>
      <c r="ER370" s="135" t="n"/>
      <c r="ES370" s="135" t="n"/>
      <c r="ET370" s="135" t="n"/>
      <c r="EU370" s="135" t="n"/>
      <c r="EV370" s="135" t="n"/>
      <c r="EW370" s="135" t="n"/>
      <c r="EX370" s="135" t="n"/>
      <c r="EY370" s="143" t="n"/>
      <c r="EZ370" s="135" t="n"/>
      <c r="FA370" s="135" t="n"/>
      <c r="FB370" s="135" t="n"/>
      <c r="FC370" s="135" t="n"/>
      <c r="FD370" s="135" t="n"/>
    </row>
    <row r="371" ht="300" customHeight="1">
      <c r="A371" s="109" t="inlineStr">
        <is>
          <t>iDEAL</t>
        </is>
      </c>
      <c r="B371" s="110" t="inlineStr">
        <is>
          <t>IRIS2427</t>
        </is>
      </c>
      <c r="C371" s="110" t="inlineStr">
        <is>
          <t>Sumeet Laxman Kurdia</t>
        </is>
      </c>
      <c r="D371" s="110" t="inlineStr">
        <is>
          <t>Technology</t>
        </is>
      </c>
      <c r="E371" s="110" t="inlineStr">
        <is>
          <t>RC-066</t>
        </is>
      </c>
      <c r="F371" s="110" t="inlineStr">
        <is>
          <t>Swapnil Shirke</t>
        </is>
      </c>
      <c r="G371" s="110" t="inlineStr">
        <is>
          <t>IRIS2038</t>
        </is>
      </c>
      <c r="H371" s="110" t="inlineStr">
        <is>
          <t>A3</t>
        </is>
      </c>
      <c r="I371" s="110" t="n"/>
      <c r="J371" s="110" t="n">
        <v>1.9</v>
      </c>
      <c r="K371" s="110" t="n">
        <v>1.1</v>
      </c>
      <c r="L371" s="110" t="inlineStr">
        <is>
          <t>B.Sc</t>
        </is>
      </c>
      <c r="M371" s="110" t="n"/>
      <c r="N371" s="144" t="inlineStr">
        <is>
          <t>Trainee Software Engineer</t>
        </is>
      </c>
      <c r="O371" s="113" t="inlineStr">
        <is>
          <t>Software Engineer</t>
        </is>
      </c>
      <c r="P371" s="112" t="inlineStr">
        <is>
          <t>Engineering &amp; Development</t>
        </is>
      </c>
      <c r="Q371" s="112" t="inlineStr">
        <is>
          <t>Backend Development</t>
        </is>
      </c>
      <c r="R371" s="113" t="inlineStr">
        <is>
          <t>L2 – Trainee</t>
        </is>
      </c>
      <c r="S371" s="114" t="inlineStr">
        <is>
          <t>A2</t>
        </is>
      </c>
      <c r="T371" s="151" t="inlineStr">
        <is>
          <t>Associate</t>
        </is>
      </c>
      <c r="U371" s="151" t="inlineStr">
        <is>
          <t>A</t>
        </is>
      </c>
      <c r="V371" s="112" t="inlineStr">
        <is>
          <t>IC</t>
        </is>
      </c>
      <c r="W371" s="150" t="inlineStr">
        <is>
          <t>▲ Up</t>
        </is>
      </c>
      <c r="X371" s="112" t="inlineStr">
        <is>
          <t>P1–P2</t>
        </is>
      </c>
      <c r="Y371" s="112" t="inlineStr">
        <is>
          <t>Entry / Developing</t>
        </is>
      </c>
      <c r="Z371" s="112" t="inlineStr">
        <is>
          <t>2 Assist</t>
        </is>
      </c>
      <c r="AA371" s="117" t="inlineStr">
        <is>
          <t>A2</t>
        </is>
      </c>
      <c r="AB371" s="118" t="inlineStr">
        <is>
          <t>Band A · Practitioner</t>
        </is>
      </c>
      <c r="AC371" s="118" t="inlineStr">
        <is>
          <t>Associate</t>
        </is>
      </c>
      <c r="AD371" s="118" t="inlineStr">
        <is>
          <t>• Same as the model</t>
        </is>
      </c>
      <c r="AE371" s="118" t="inlineStr">
        <is>
          <t>A3</t>
        </is>
      </c>
      <c r="AF371" s="118" t="inlineStr">
        <is>
          <t>OK</t>
        </is>
      </c>
      <c r="AG371" s="118" t="inlineStr">
        <is>
          <t>No change · already below the manager</t>
        </is>
      </c>
      <c r="AH371" s="118" t="n">
        <v>5</v>
      </c>
      <c r="AI371" s="118" t="n"/>
      <c r="AJ371" s="119" t="inlineStr">
        <is>
          <t>iDEAL · Technology · Band A · Early career</t>
        </is>
      </c>
      <c r="AK371" s="120" t="n">
        <v>1.5</v>
      </c>
      <c r="AL371" s="121">
        <f>IFERROR(INDEX(WM_C,MATCH($AJ371,WM_KEY,0)),"")</f>
        <v>0.64</v>
      </c>
      <c r="AM371" s="122">
        <f>IF(OR(AK371="",AL371=""),"",AK371*AL371)</f>
        <v>0.96</v>
      </c>
      <c r="AN371" s="120" t="n">
        <v>1.5</v>
      </c>
      <c r="AO371" s="121">
        <f>IFERROR(INDEX(WM_AU,MATCH($AJ371,WM_KEY,0)),"")</f>
        <v>0.16</v>
      </c>
      <c r="AP371" s="122">
        <f>IF(OR(AN371="",AO371=""),"",AN371*AO371)</f>
        <v>0.24</v>
      </c>
      <c r="AQ371" s="120" t="n">
        <v>1.5</v>
      </c>
      <c r="AR371" s="121">
        <f>IFERROR(INDEX(WM_AC,MATCH($AJ371,WM_KEY,0)),"")</f>
        <v>0.04</v>
      </c>
      <c r="AS371" s="122">
        <f>IF(OR(AQ371="",AR371=""),"",AQ371*AR371)</f>
        <v>0.06</v>
      </c>
      <c r="AT371" s="120" t="n">
        <v>1</v>
      </c>
      <c r="AU371" s="121">
        <f>IFERROR(INDEX(WM_L,MATCH($AJ371,WM_KEY,0)),"")</f>
        <v>0</v>
      </c>
      <c r="AV371" s="122">
        <f>IF(OR(AT371="",AU371=""),"",AT371*AU371)</f>
        <v>0</v>
      </c>
      <c r="AW371" s="120" t="n">
        <v>2.5</v>
      </c>
      <c r="AX371" s="121">
        <f>IFERROR(INDEX(WM_E,MATCH($AJ371,WM_KEY,0)),"")</f>
        <v>0.1</v>
      </c>
      <c r="AY371" s="122">
        <f>IF(OR(AW371="",AX371=""),"",AW371*AX371)</f>
        <v>0.25</v>
      </c>
      <c r="AZ371" s="123" t="n">
        <v>1.5</v>
      </c>
      <c r="BA371" s="121">
        <f>IFERROR(INDEX(WM_BI,MATCH($AJ371,WM_KEY,0)),"")</f>
        <v>0.06</v>
      </c>
      <c r="BB371" s="122">
        <f>IF(OR(AZ371="",BA371=""),"",AZ371*BA371)</f>
        <v>0.09</v>
      </c>
      <c r="BC371" s="122">
        <f>IF(COUNT(AM371,AP371,AS371,AV371,AY371,BB371)&lt;6,"",SUM(AM371,AP371,AS371,AV371,AY371,BB371))</f>
        <v>1.6</v>
      </c>
      <c r="BD371" s="122" t="str">
        <f>IF(BC371="","",INDEX({"A1","A2","A3","B1","B2","B3","C1","C2","D1","D2","E1","E2"},MAX(1,MIN(12,ROUND(BC371,0)))))</f>
        <v>A2</v>
      </c>
      <c r="BE371" s="114" t="inlineStr">
        <is>
          <t>A2</t>
        </is>
      </c>
      <c r="BF371" s="124" t="inlineStr">
        <is>
          <t>The score decided the level</t>
        </is>
      </c>
      <c r="BG37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71" s="125" t="inlineStr">
        <is>
          <t>At build: Complexity 0.96 + Autonomy 0.24 + Accountability 0.06 + Leadership 0.00 + Experience 0.25 + Business impact 0.09
= 1.60 points → nearest level 2 = A2
Final level: A2 · same as the score</t>
        </is>
      </c>
      <c r="BI371" s="125" t="inlineStr">
        <is>
          <t>No rule applied: the score decides.</t>
        </is>
      </c>
      <c r="BJ371" s="125" t="inlineStr">
        <is>
          <t>—</t>
        </is>
      </c>
      <c r="BK371" s="126" t="n"/>
      <c r="BL371" s="126" t="inlineStr">
        <is>
          <t>High</t>
        </is>
      </c>
      <c r="BM371" s="126" t="inlineStr">
        <is>
          <t>• Designation still says Trainee though experience is past the first year — confirm confirmation status / title</t>
        </is>
      </c>
      <c r="BN371" s="125" t="inlineStr">
        <is>
          <t>Stable · moves in fewer than 5 of 30 weight tests</t>
        </is>
      </c>
      <c r="BO371" s="148" t="inlineStr">
        <is>
          <t>Rated 1.5 of 12 · between A1 and A2
Start: 1.0 · trainee / intern title
Evidence reads like A2: ASP.NET MVC development and bug fixing with Excel/XML/Oracle integrations for financial reporting → moved up 0.5
KRA: “1. Deliver high-quality application enhancements, business features, and defect resolutions within committed timelines while ensuring…”
Market: A1 = Learning; follows worked examples · A2 = Standard work of the discipline</t>
        </is>
      </c>
      <c r="BP371" s="129" t="inlineStr">
        <is>
          <t>Rated 1.5 of 12 · between A1 and A2
Start: 1.0 · trainee / intern title
Evidence reads like A2: Only 'technical analysis' named → moved up 0.5
Market: A1 = Needs approval / close guidance · A2 = Chooses own approach within standards</t>
        </is>
      </c>
      <c r="BQ371" s="129" t="inlineStr">
        <is>
          <t>Rated 1.5 of 12 · between A1 and A2
Start: 1.0 · trainee / intern title
Evidence reads like A2: Quality of own features and fixes; errors cause incorrect data and bugs → moved up 0.5
KRA: “1. Deliver high-quality application enhancements, business features, and defect resolutions within committed timelines while ensuring…”
Market: A1 = Learning tasks · A2 = Own deliverables · accuracy, TAT</t>
        </is>
      </c>
      <c r="BR371" s="129" t="inlineStr">
        <is>
          <t>Rated 1 of 12 — not counted: the weight is 0% at this level
Start: 1.0 · individual contributor, so influence only
Evidence reads like A1: None described → matches the start
Team: 0 direct reports · IC
Market: A1 = Not scored in Band A</t>
        </is>
      </c>
      <c r="BS371" s="129" t="inlineStr">
        <is>
          <t>Rated 2.5 of 12 · between A2 and A3
Experience: 1.9 yrs total · 0.8 before IRIS + 1.1 at IRIS = 2.5 on the experience scale
Qualification: B.Sc · graduate, relevant to the work → no change
Market: A2 roles typically have 0–3 yrs · IRIS guide 0–2</t>
        </is>
      </c>
      <c r="BT371"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371" s="124"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BV371" s="125"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BW371" s="125"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BX371" s="125" t="inlineStr">
        <is>
          <t>3</t>
        </is>
      </c>
      <c r="BY371" s="125" t="n"/>
      <c r="BZ371" s="125" t="inlineStr">
        <is>
          <t>Received · manager annual, quarterly, self</t>
        </is>
      </c>
      <c r="CA371" s="125" t="inlineStr">
        <is>
          <t>Talent Mapping · iDEAL</t>
        </is>
      </c>
      <c r="CB371" s="130" t="n">
        <v>20</v>
      </c>
      <c r="CC371" s="128" t="inlineStr">
        <is>
          <t>Full survey answers not in the files received · How We Grow export needed · HR</t>
        </is>
      </c>
      <c r="CD371" s="131" t="inlineStr">
        <is>
          <t>—</t>
        </is>
      </c>
      <c r="CE371" s="131" t="inlineStr">
        <is>
          <t>—</t>
        </is>
      </c>
      <c r="CF371" s="131" t="inlineStr">
        <is>
          <t>—</t>
        </is>
      </c>
      <c r="CG371" s="131" t="inlineStr">
        <is>
          <t>—</t>
        </is>
      </c>
      <c r="CH371" s="132" t="inlineStr">
        <is>
          <t>Complexity: Evidence reads like A2: ASP.NET MVC development and bug fixing with Excel/XML/Oracle integrations for financial reporting → moved up 0.5
Autonomy: Evidence reads like A2: Only 'technical analysis' named → moved up 0.5
Accountability: Evidence reads like A2: Quality of own features and fixes; errors cause incorrect data and bugs → moved up 0.5
Leadership: Evidence reads like A1: None described → matches the start
Business Impact: No survey or manager-mapping signal on criticality: kept at the start point.</t>
        </is>
      </c>
      <c r="CI371"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371" s="131" t="inlineStr">
        <is>
          <t>Self-identified: AI / automation · Technical depth &amp; architecture · Broader exposure &amp; ownership
For the next role: AI / automation · Technical depth &amp; architecture · Broader exposure &amp; ownership</t>
        </is>
      </c>
      <c r="CK371" s="128" t="inlineStr">
        <is>
          <t>Full survey answers not in the files received · How We Grow export needed · HR</t>
        </is>
      </c>
      <c r="CL371"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371" s="134"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3 · Potential: Medium · 9-Box Grid placement: Core Contributor.</t>
        </is>
      </c>
      <c r="CN371" s="135" t="n"/>
      <c r="CO371" s="135" t="n">
        <v>1.5</v>
      </c>
      <c r="CP371" s="136" t="n">
        <v>3</v>
      </c>
      <c r="CQ371" s="137" t="inlineStr">
        <is>
          <t>Medium</t>
        </is>
      </c>
      <c r="CR371" s="137" t="inlineStr">
        <is>
          <t>Core Contributor</t>
        </is>
      </c>
      <c r="CS371" s="137" t="inlineStr">
        <is>
          <t>Develop in role</t>
        </is>
      </c>
      <c r="CT371" s="137" t="n"/>
      <c r="CU371" s="137" t="n"/>
      <c r="CV371" s="137" t="n"/>
      <c r="CW371" s="137" t="n"/>
      <c r="CX371" s="137" t="n"/>
      <c r="CY371" s="137" t="n"/>
      <c r="CZ371" s="137" t="n"/>
      <c r="DA371" s="119" t="n">
        <v>91</v>
      </c>
      <c r="DB371" s="138" t="inlineStr">
        <is>
          <t>Meets the level</t>
        </is>
      </c>
      <c r="DC371" s="138" t="n">
        <v>98</v>
      </c>
      <c r="DD371" s="138" t="n">
        <v>98</v>
      </c>
      <c r="DE371" s="138" t="n">
        <v>83</v>
      </c>
      <c r="DF371" s="138" t="n"/>
      <c r="DG371" s="138" t="inlineStr">
        <is>
          <t>Cloud &amp; DevOps, AI / GenAI, Communication &amp; collaboration</t>
        </is>
      </c>
      <c r="DH371" s="138" t="inlineStr">
        <is>
          <t>A3: 77% of profile — close</t>
        </is>
      </c>
      <c r="DI371" s="138" t="inlineStr">
        <is>
          <t>Evidence: Survey + KRAs | Core: Ownership 2/2, Problem solving 3/2, Communication &amp; collaboration 1/2, Client &amp; quality focus 3/2, Learning agility 2/2, Integrity &amp; compliance 2/2 | Future-ready: AI literacy 1/2, Data literacy 2/2, Digital fluency 3/2, Innovation 3/2 | Functional: Programming &amp; stack 2/2, System design 2/2, SQL &amp; data 2/2, Cloud &amp; DevOps 1/2, AI / GenAI 1/2, Product &amp; domain 2/2</t>
        </is>
      </c>
      <c r="DJ371" s="111" t="inlineStr">
        <is>
          <t>AI / automation · Technical depth &amp; architecture · Broader exposure &amp; ownership</t>
        </is>
      </c>
      <c r="DK371" s="112" t="inlineStr">
        <is>
          <t>XBRL Training, Training on the effective utilization of AI tools.</t>
        </is>
      </c>
      <c r="DL371" s="112" t="inlineStr">
        <is>
          <t>Broader Ownership &amp; Cross-functional Exposure; Product, Platform &amp; Domain Knowledge; Stakeholder &amp; Client Management</t>
        </is>
      </c>
      <c r="DM371" s="112" t="inlineStr">
        <is>
          <t>AI / automation · Technical depth &amp; architecture · Broader exposure &amp; ownership</t>
        </is>
      </c>
      <c r="DN371" s="112" t="n"/>
      <c r="DO371" s="139" t="inlineStr">
        <is>
          <t>No strong match from survey evidence</t>
        </is>
      </c>
      <c r="DP371" s="126" t="inlineStr">
        <is>
          <t>No material overlap found</t>
        </is>
      </c>
      <c r="DQ371" s="126" t="inlineStr">
        <is>
          <t>Kuldip D Shah · CARBON, Software Engineer — 0.34; Ayush Sharma · CARBON, Trainee Software Engineer — 0.28; Vikash Gupta · iFile, Senior Software Engineer — 0.28</t>
        </is>
      </c>
      <c r="DR371" s="126" t="n"/>
      <c r="DS371" s="126" t="n"/>
      <c r="DT371" s="126" t="n"/>
      <c r="DU371" s="140" t="inlineStr">
        <is>
          <t>Software Engineer in Technology · iDEAL,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371"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371"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371"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71" s="139" t="inlineStr">
        <is>
          <t>Market level: P1–P2 · SFIA 2 Assist
Typical title: Associate Software Engineer / Software Engineer
At peers: Workiva – Associate SE · Broadridge India – SE · Nasdaq / AxiomSL – SE
Typical experience: 0–3 yrs · IRIS guide 0–2
Standard: SFIA 9; OWASP secure coding</t>
        </is>
      </c>
      <c r="DZ371" s="126" t="inlineStr">
        <is>
          <t>0–2 yrs</t>
        </is>
      </c>
      <c r="EA371" s="126" t="inlineStr">
        <is>
          <t>1–3 · 0–3</t>
        </is>
      </c>
      <c r="EB371" s="126" t="inlineStr">
        <is>
          <t>Associate Software Engineer / Software Engineer</t>
        </is>
      </c>
      <c r="EC371" s="126" t="inlineStr">
        <is>
          <t>Workiva: Associate SE · Broadridge India: SE · Nasdaq / AxiomSL: SE · Salesforce: AMTS · Atlassian: P30 Junior · 0–2 yrs · Freshworks: SE</t>
        </is>
      </c>
      <c r="ED371" s="126" t="inlineStr">
        <is>
          <t>SFIA 9 · software development, programming; OWASP secure coding; cloud vendor certifications</t>
        </is>
      </c>
      <c r="EE371" s="126" t="inlineStr">
        <is>
          <t>Core 2 · Future 2 · Functional 2 · Leadership not scored</t>
        </is>
      </c>
      <c r="EF371" s="139" t="n"/>
      <c r="EG371" s="126" t="inlineStr">
        <is>
          <t>✓ HRIS: 1.9 yrs, B.Sc, 0 direct reports
✓ Survey: 20 of 20 questions answered
✓ KRAs: self, manager-set, quarterly
✓ Manager mapping: rating, potential, 9-box
✗ Job description: not on file</t>
        </is>
      </c>
      <c r="EH371" s="118" t="n"/>
      <c r="EI371" s="118" t="n"/>
      <c r="EJ371" s="118" t="n"/>
      <c r="EK371" s="118" t="inlineStr">
        <is>
          <t>Survey: answered · full text needed · KRAs: received · Experience: on file</t>
        </is>
      </c>
      <c r="EL371" s="141" t="n"/>
      <c r="EM371" s="142" t="n"/>
      <c r="EN371" s="142" t="n"/>
      <c r="EO371" s="142" t="n"/>
      <c r="EP371" s="142" t="n"/>
      <c r="EQ371" s="143" t="n"/>
      <c r="ER371" s="135" t="n"/>
      <c r="ES371" s="135" t="n"/>
      <c r="ET371" s="135" t="n"/>
      <c r="EU371" s="135" t="n"/>
      <c r="EV371" s="135" t="n"/>
      <c r="EW371" s="135" t="n"/>
      <c r="EX371" s="135" t="n"/>
      <c r="EY371" s="143" t="n"/>
      <c r="EZ371" s="135" t="n"/>
      <c r="FA371" s="135" t="n"/>
      <c r="FB371" s="135" t="n"/>
      <c r="FC371" s="135" t="n"/>
      <c r="FD371" s="135" t="n"/>
    </row>
    <row r="372" ht="300" customHeight="1">
      <c r="A372" s="109" t="inlineStr">
        <is>
          <t>iDEAL</t>
        </is>
      </c>
      <c r="B372" s="110" t="inlineStr">
        <is>
          <t>IRIS2538</t>
        </is>
      </c>
      <c r="C372" s="110" t="inlineStr">
        <is>
          <t>Atharv Sameer Shevade</t>
        </is>
      </c>
      <c r="D372" s="110" t="inlineStr">
        <is>
          <t>Technology</t>
        </is>
      </c>
      <c r="E372" s="110" t="inlineStr">
        <is>
          <t>RC-083</t>
        </is>
      </c>
      <c r="F372" s="110" t="inlineStr">
        <is>
          <t>Swapnil Shirke</t>
        </is>
      </c>
      <c r="G372" s="110" t="inlineStr">
        <is>
          <t>IRIS2038</t>
        </is>
      </c>
      <c r="H372" s="110" t="inlineStr">
        <is>
          <t>A3</t>
        </is>
      </c>
      <c r="I372" s="110" t="n"/>
      <c r="J372" s="110" t="n">
        <v>0.3</v>
      </c>
      <c r="K372" s="110" t="n">
        <v>0.3</v>
      </c>
      <c r="L372" s="110" t="inlineStr">
        <is>
          <t>B.Tech</t>
        </is>
      </c>
      <c r="M372" s="110" t="inlineStr">
        <is>
          <t>INTN0299</t>
        </is>
      </c>
      <c r="N372" s="111" t="inlineStr">
        <is>
          <t>Trainee Software Engineer</t>
        </is>
      </c>
      <c r="O372" s="112" t="inlineStr">
        <is>
          <t>Trainee Software Engineer</t>
        </is>
      </c>
      <c r="P372" s="112" t="inlineStr">
        <is>
          <t>Engineering &amp; Development</t>
        </is>
      </c>
      <c r="Q372" s="112" t="inlineStr">
        <is>
          <t>Full-Stack Development</t>
        </is>
      </c>
      <c r="R372" s="112" t="inlineStr">
        <is>
          <t>L1 – Intern</t>
        </is>
      </c>
      <c r="S372" s="152" t="inlineStr">
        <is>
          <t>A1</t>
        </is>
      </c>
      <c r="T372" s="151" t="inlineStr">
        <is>
          <t>Intern / Trainee</t>
        </is>
      </c>
      <c r="U372" s="151" t="inlineStr">
        <is>
          <t>A</t>
        </is>
      </c>
      <c r="V372" s="112" t="inlineStr">
        <is>
          <t>IC</t>
        </is>
      </c>
      <c r="W372" s="153" t="inlineStr">
        <is>
          <t>• Same level</t>
        </is>
      </c>
      <c r="X372" s="112" t="inlineStr">
        <is>
          <t>Entry / P1 · intern</t>
        </is>
      </c>
      <c r="Y372" s="112" t="inlineStr">
        <is>
          <t>Entry</t>
        </is>
      </c>
      <c r="Z372" s="112" t="inlineStr">
        <is>
          <t>1 Follow</t>
        </is>
      </c>
      <c r="AA372" s="117" t="inlineStr">
        <is>
          <t>A1</t>
        </is>
      </c>
      <c r="AB372" s="118" t="inlineStr">
        <is>
          <t>Band A · Practitioner</t>
        </is>
      </c>
      <c r="AC372" s="118" t="inlineStr">
        <is>
          <t>Intern / Trainee</t>
        </is>
      </c>
      <c r="AD372" s="118" t="inlineStr">
        <is>
          <t>• Same as the model</t>
        </is>
      </c>
      <c r="AE372" s="118" t="inlineStr">
        <is>
          <t>A3</t>
        </is>
      </c>
      <c r="AF372" s="118" t="inlineStr">
        <is>
          <t>OK</t>
        </is>
      </c>
      <c r="AG372" s="118" t="inlineStr">
        <is>
          <t>No change · already below the manager</t>
        </is>
      </c>
      <c r="AH372" s="118" t="n">
        <v>5</v>
      </c>
      <c r="AI372" s="118" t="n"/>
      <c r="AJ372" s="119" t="inlineStr">
        <is>
          <t>—</t>
        </is>
      </c>
      <c r="AK372" s="120" t="n"/>
      <c r="AL372" s="121" t="str">
        <f>IFERROR(INDEX(WM_C,MATCH($AJ372,WM_KEY,0)),"")</f>
        <v/>
      </c>
      <c r="AM372" s="122" t="str">
        <f>IF(OR(AK372="",AL372=""),"",AK372*AL372)</f>
        <v/>
      </c>
      <c r="AN372" s="120" t="n"/>
      <c r="AO372" s="121" t="str">
        <f>IFERROR(INDEX(WM_AU,MATCH($AJ372,WM_KEY,0)),"")</f>
        <v/>
      </c>
      <c r="AP372" s="122" t="str">
        <f>IF(OR(AN372="",AO372=""),"",AN372*AO372)</f>
        <v/>
      </c>
      <c r="AQ372" s="120" t="n"/>
      <c r="AR372" s="121" t="str">
        <f>IFERROR(INDEX(WM_AC,MATCH($AJ372,WM_KEY,0)),"")</f>
        <v/>
      </c>
      <c r="AS372" s="122" t="str">
        <f>IF(OR(AQ372="",AR372=""),"",AQ372*AR372)</f>
        <v/>
      </c>
      <c r="AT372" s="120" t="n"/>
      <c r="AU372" s="121" t="str">
        <f>IFERROR(INDEX(WM_L,MATCH($AJ372,WM_KEY,0)),"")</f>
        <v/>
      </c>
      <c r="AV372" s="122" t="str">
        <f>IF(OR(AT372="",AU372=""),"",AT372*AU372)</f>
        <v/>
      </c>
      <c r="AW372" s="120" t="n"/>
      <c r="AX372" s="121" t="str">
        <f>IFERROR(INDEX(WM_E,MATCH($AJ372,WM_KEY,0)),"")</f>
        <v/>
      </c>
      <c r="AY372" s="122" t="str">
        <f>IF(OR(AW372="",AX372=""),"",AW372*AX372)</f>
        <v/>
      </c>
      <c r="AZ372" s="123" t="n"/>
      <c r="BA372" s="121" t="str">
        <f>IFERROR(INDEX(WM_BI,MATCH($AJ372,WM_KEY,0)),"")</f>
        <v/>
      </c>
      <c r="BB372" s="122" t="str">
        <f>IF(OR(AZ372="",BA372=""),"",AZ372*BA372)</f>
        <v/>
      </c>
      <c r="BC372" s="122" t="str">
        <f>IF(COUNT(AM372,AP372,AS372,AV372,AY372,BB372)&lt;6,"",SUM(AM372,AP372,AS372,AV372,AY372,BB372))</f>
        <v/>
      </c>
      <c r="BD372" s="122" t="str">
        <f>IF(BC372="","",INDEX({"A1","A2","A3","B1","B2","B3","C1","C2","D1","D2","E1","E2"},MAX(1,MIN(12,ROUND(BC372,0)))))</f>
        <v/>
      </c>
      <c r="BE372" s="152" t="inlineStr">
        <is>
          <t>A1</t>
        </is>
      </c>
      <c r="BF372" s="124" t="inlineStr">
        <is>
          <t>Placed by rule</t>
        </is>
      </c>
      <c r="BG372" s="125" t="inlineStr">
        <is>
          <t>Not scored: interns and first-year trainees start at A1.</t>
        </is>
      </c>
      <c r="BH372" s="125" t="inlineStr">
        <is>
          <t>Not scored: interns and first-year trainees start at A1.</t>
        </is>
      </c>
      <c r="BI372" s="125" t="inlineStr">
        <is>
          <t>Interns and first-year trainees start at A1.</t>
        </is>
      </c>
      <c r="BJ372" s="125" t="inlineStr">
        <is>
          <t>—</t>
        </is>
      </c>
      <c r="BK372" s="126" t="n"/>
      <c r="BL372" s="126" t="inlineStr">
        <is>
          <t>Low</t>
        </is>
      </c>
      <c r="BM372" s="126" t="inlineStr">
        <is>
          <t>• Survey answers are generic or do not match the role — not used as evidence; manager input needed</t>
        </is>
      </c>
      <c r="BN372" s="125" t="inlineStr">
        <is>
          <t>Stable · moves in fewer than 5 of 30 weight tests</t>
        </is>
      </c>
      <c r="BO372" s="148" t="inlineStr">
        <is>
          <t>Not scored: interns and first-year trainees start at A1.</t>
        </is>
      </c>
      <c r="BP372" s="129" t="inlineStr">
        <is>
          <t>Not scored: interns and first-year trainees start at A1.</t>
        </is>
      </c>
      <c r="BQ372" s="129" t="inlineStr">
        <is>
          <t>Not scored: interns and first-year trainees start at A1.</t>
        </is>
      </c>
      <c r="BR372" s="129" t="inlineStr">
        <is>
          <t>Not scored: interns and first-year trainees start at A1.</t>
        </is>
      </c>
      <c r="BS372" s="129" t="inlineStr">
        <is>
          <t>Not scored: interns and first-year trainees start at A1.</t>
        </is>
      </c>
      <c r="BT372" s="129" t="inlineStr">
        <is>
          <t>Not scored: interns and first-year trainees start at A1.</t>
        </is>
      </c>
      <c r="BU372" s="124"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BV372" s="125"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BW372" s="125"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BX372" s="125" t="inlineStr">
        <is>
          <t>3</t>
        </is>
      </c>
      <c r="BY372" s="125" t="n"/>
      <c r="BZ372" s="125" t="inlineStr">
        <is>
          <t>Received · manager annual, quarterly, self</t>
        </is>
      </c>
      <c r="CA372" s="125" t="inlineStr">
        <is>
          <t>Talent Mapping · iDEAL</t>
        </is>
      </c>
      <c r="CB372" s="130" t="n">
        <v>20</v>
      </c>
      <c r="CC372" s="128" t="inlineStr">
        <is>
          <t>Full survey answers not in the files received · How We Grow export needed · HR</t>
        </is>
      </c>
      <c r="CD372" s="131" t="inlineStr">
        <is>
          <t>—</t>
        </is>
      </c>
      <c r="CE372" s="131" t="inlineStr">
        <is>
          <t>—</t>
        </is>
      </c>
      <c r="CF372" s="131" t="inlineStr">
        <is>
          <t>—</t>
        </is>
      </c>
      <c r="CG372" s="131" t="inlineStr">
        <is>
          <t>—</t>
        </is>
      </c>
      <c r="CH372" s="132" t="n"/>
      <c r="CI372" s="131"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J372" s="131" t="inlineStr">
        <is>
          <t>Self-identified: Technical depth &amp; architecture · Data, SQL &amp; analytics · Product &amp; tool knowledge · Broader exposure &amp; ownership
For the next role: Technical depth &amp; architecture · Data, SQL &amp; analytics · Product &amp; tool knowledge · Broader exposure &amp; ownership</t>
        </is>
      </c>
      <c r="CK372" s="128" t="inlineStr">
        <is>
          <t>Full survey answers not in the files received · How We Grow export needed · HR</t>
        </is>
      </c>
      <c r="CL372" s="133"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M372" s="134" t="inlineStr">
        <is>
          <t>What the role answers for: Learning tasks.
If the work is missed · role-holders' themes: rework · lead · delays.
Measured on · manager-set KRA themes: complete · assigned · improve · code · technical · quality.
Manager talent mapping — Latest rating: 3 · Potential: Medium · 9-Box Grid placement: Core Contributor.</t>
        </is>
      </c>
      <c r="CN372" s="135" t="n"/>
      <c r="CO372" s="135" t="n"/>
      <c r="CP372" s="136" t="n">
        <v>3</v>
      </c>
      <c r="CQ372" s="137" t="inlineStr">
        <is>
          <t>Medium</t>
        </is>
      </c>
      <c r="CR372" s="137" t="inlineStr">
        <is>
          <t>Core Contributor</t>
        </is>
      </c>
      <c r="CS372" s="137" t="inlineStr">
        <is>
          <t>Develop in role</t>
        </is>
      </c>
      <c r="CT372" s="137" t="n"/>
      <c r="CU372" s="137" t="n"/>
      <c r="CV372" s="137" t="n"/>
      <c r="CW372" s="137" t="n"/>
      <c r="CX372" s="137" t="n"/>
      <c r="CY372" s="137" t="n"/>
      <c r="CZ372" s="137" t="n"/>
      <c r="DA372" s="119" t="n">
        <v>108</v>
      </c>
      <c r="DB372" s="138" t="inlineStr">
        <is>
          <t>Exceeds — ready for stretch</t>
        </is>
      </c>
      <c r="DC372" s="138" t="n">
        <v>107</v>
      </c>
      <c r="DD372" s="138" t="n">
        <v>115</v>
      </c>
      <c r="DE372" s="138" t="n">
        <v>107</v>
      </c>
      <c r="DF372" s="138" t="n"/>
      <c r="DG372" s="138" t="inlineStr">
        <is>
          <t>None — maintain and stretch</t>
        </is>
      </c>
      <c r="DH372" s="138" t="inlineStr">
        <is>
          <t>A2: 71% of profile — not yet</t>
        </is>
      </c>
      <c r="DI372" s="138" t="inlineStr">
        <is>
          <t>Evidence: Survey + KRAs | Core: Ownership 1/1, Problem solving 2/1, Communication &amp; collaboration 1/1, Client &amp; quality focus 2/1, Learning agility 1/1, Integrity &amp; compliance 1/1 | Future-ready: AI literacy 1/1, Data literacy 2/1, Digital fluency 2/1, Innovation 2/1 | Functional: Programming &amp; stack 2/1, System design 1/1, SQL &amp; data 2/1, Cloud &amp; DevOps 1/1, AI / GenAI 1/1, Product &amp; domain 1/1</t>
        </is>
      </c>
      <c r="DJ372" s="111" t="inlineStr">
        <is>
          <t>Technical depth &amp; architecture · Data, SQL &amp; analytics · Product &amp; tool knowledge · Broader exposure &amp; ownership</t>
        </is>
      </c>
      <c r="DK372" s="112" t="inlineStr">
        <is>
          <t>XBRL Training, Training on the effective utilization of AI tools.</t>
        </is>
      </c>
      <c r="DL372" s="112" t="inlineStr">
        <is>
          <t>Programming &amp; Tech-Stack Depth; Database, SQL &amp; Data Engineering; Broader Ownership &amp; Cross-functional Exposure</t>
        </is>
      </c>
      <c r="DM372" s="112" t="inlineStr">
        <is>
          <t>Technical depth &amp; architecture · Data, SQL &amp; analytics · Product &amp; tool knowledge · Broader exposure &amp; ownership</t>
        </is>
      </c>
      <c r="DN372" s="112" t="n"/>
      <c r="DO372" s="139" t="inlineStr">
        <is>
          <t>No strong match from survey evidence</t>
        </is>
      </c>
      <c r="DP372" s="126" t="inlineStr">
        <is>
          <t>No material overlap found</t>
        </is>
      </c>
      <c r="DQ372" s="126" t="inlineStr">
        <is>
          <t>Manish Yadav · CARBON, Senior Software Engineer — 0.49; Siddhesh Kadam · CARBON, Senior Engineering Manager — 0.47; Shubham Mhadgut · iFile, Senior Software Engineer — 0.44</t>
        </is>
      </c>
      <c r="DR372" s="126" t="n"/>
      <c r="DS372" s="126" t="n"/>
      <c r="DT372" s="126" t="n"/>
      <c r="DU372" s="140" t="inlineStr">
        <is>
          <t>Trainee Software Engineer in Technology · iDEAL,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V372"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372"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X372"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72" s="139" t="inlineStr">
        <is>
          <t>Market level: Entry / P1 · intern · SFIA 1 Follow
Typical title: Associate Software Engineer
Standard: SFIA 9; OWASP secure coding</t>
        </is>
      </c>
      <c r="DZ372" s="126" t="inlineStr">
        <is>
          <t>0 yrs · fresher / intern</t>
        </is>
      </c>
      <c r="EA372" s="126" t="inlineStr">
        <is>
          <t>—</t>
        </is>
      </c>
      <c r="EB372" s="126" t="inlineStr">
        <is>
          <t>Associate Software Engineer</t>
        </is>
      </c>
      <c r="EC372" s="126" t="inlineStr">
        <is>
          <t>—</t>
        </is>
      </c>
      <c r="ED372" s="126" t="inlineStr">
        <is>
          <t>SFIA 9 · software development, programming; OWASP secure coding; cloud vendor certifications</t>
        </is>
      </c>
      <c r="EE372" s="126" t="inlineStr">
        <is>
          <t>Core 1 · Future 1 · Functional 1 · Leadership not scored</t>
        </is>
      </c>
      <c r="EF372" s="139" t="n"/>
      <c r="EG372" s="126" t="inlineStr">
        <is>
          <t>✓ HRIS: 0.3 yrs, B.Tech, 0 direct reports
✓ Survey: 20 of 20 questions answered
✓ KRAs: self, manager-set, quarterly
✓ Manager mapping: rating, potential, 9-box
✗ Job description: not on file</t>
        </is>
      </c>
      <c r="EH372" s="118" t="n"/>
      <c r="EI372" s="118" t="n"/>
      <c r="EJ372" s="118" t="n"/>
      <c r="EK372" s="118" t="inlineStr">
        <is>
          <t>Survey: answered · full text needed · KRAs: received · Experience: on file · Emp ID differs in source files: INTN0299</t>
        </is>
      </c>
      <c r="EL372" s="141" t="n"/>
      <c r="EM372" s="142" t="n"/>
      <c r="EN372" s="142" t="n"/>
      <c r="EO372" s="142" t="n"/>
      <c r="EP372" s="142" t="n"/>
      <c r="EQ372" s="143" t="n"/>
      <c r="ER372" s="135" t="n"/>
      <c r="ES372" s="135" t="n"/>
      <c r="ET372" s="135" t="n"/>
      <c r="EU372" s="135" t="n"/>
      <c r="EV372" s="135" t="n"/>
      <c r="EW372" s="135" t="n"/>
      <c r="EX372" s="135" t="n"/>
      <c r="EY372" s="143" t="n"/>
      <c r="EZ372" s="135" t="n"/>
      <c r="FA372" s="135" t="n"/>
      <c r="FB372" s="135" t="n"/>
      <c r="FC372" s="135" t="n"/>
      <c r="FD372" s="135" t="n"/>
    </row>
    <row r="373" ht="300" customHeight="1">
      <c r="A373" s="109" t="inlineStr">
        <is>
          <t>iDEAL</t>
        </is>
      </c>
      <c r="B373" s="110" t="inlineStr">
        <is>
          <t>IRIS2539</t>
        </is>
      </c>
      <c r="C373" s="110" t="inlineStr">
        <is>
          <t>Vinayak Dadasaheb Suryawanshi</t>
        </is>
      </c>
      <c r="D373" s="110" t="inlineStr">
        <is>
          <t>Technology</t>
        </is>
      </c>
      <c r="E373" s="110" t="inlineStr">
        <is>
          <t>RC-065</t>
        </is>
      </c>
      <c r="F373" s="110" t="inlineStr">
        <is>
          <t>Swapnil Shirke</t>
        </is>
      </c>
      <c r="G373" s="110" t="inlineStr">
        <is>
          <t>IRIS2038</t>
        </is>
      </c>
      <c r="H373" s="110" t="inlineStr">
        <is>
          <t>A3</t>
        </is>
      </c>
      <c r="I373" s="110" t="n"/>
      <c r="J373" s="110" t="n">
        <v>0.3</v>
      </c>
      <c r="K373" s="110" t="n">
        <v>0.3</v>
      </c>
      <c r="L373" s="110" t="inlineStr">
        <is>
          <t>B.Tech</t>
        </is>
      </c>
      <c r="M373" s="110" t="inlineStr">
        <is>
          <t>INTN0298</t>
        </is>
      </c>
      <c r="N373" s="111" t="inlineStr">
        <is>
          <t>Trainee Software Engineer</t>
        </is>
      </c>
      <c r="O373" s="112" t="inlineStr">
        <is>
          <t>Trainee Software Engineer</t>
        </is>
      </c>
      <c r="P373" s="112" t="inlineStr">
        <is>
          <t>Engineering &amp; Development</t>
        </is>
      </c>
      <c r="Q373" s="112" t="inlineStr">
        <is>
          <t>Backend Development</t>
        </is>
      </c>
      <c r="R373" s="112" t="inlineStr">
        <is>
          <t>L1 – Intern</t>
        </is>
      </c>
      <c r="S373" s="152" t="inlineStr">
        <is>
          <t>A1</t>
        </is>
      </c>
      <c r="T373" s="151" t="inlineStr">
        <is>
          <t>Intern / Trainee</t>
        </is>
      </c>
      <c r="U373" s="151" t="inlineStr">
        <is>
          <t>A</t>
        </is>
      </c>
      <c r="V373" s="112" t="inlineStr">
        <is>
          <t>IC</t>
        </is>
      </c>
      <c r="W373" s="153" t="inlineStr">
        <is>
          <t>• Same level</t>
        </is>
      </c>
      <c r="X373" s="112" t="inlineStr">
        <is>
          <t>Entry / P1 · intern</t>
        </is>
      </c>
      <c r="Y373" s="112" t="inlineStr">
        <is>
          <t>Entry</t>
        </is>
      </c>
      <c r="Z373" s="112" t="inlineStr">
        <is>
          <t>1 Follow</t>
        </is>
      </c>
      <c r="AA373" s="117" t="inlineStr">
        <is>
          <t>A1</t>
        </is>
      </c>
      <c r="AB373" s="118" t="inlineStr">
        <is>
          <t>Band A · Practitioner</t>
        </is>
      </c>
      <c r="AC373" s="118" t="inlineStr">
        <is>
          <t>Intern / Trainee</t>
        </is>
      </c>
      <c r="AD373" s="118" t="inlineStr">
        <is>
          <t>• Same as the model</t>
        </is>
      </c>
      <c r="AE373" s="118" t="inlineStr">
        <is>
          <t>A3</t>
        </is>
      </c>
      <c r="AF373" s="118" t="inlineStr">
        <is>
          <t>OK</t>
        </is>
      </c>
      <c r="AG373" s="118" t="inlineStr">
        <is>
          <t>No change · already below the manager</t>
        </is>
      </c>
      <c r="AH373" s="118" t="n">
        <v>5</v>
      </c>
      <c r="AI373" s="118" t="n"/>
      <c r="AJ373" s="119" t="inlineStr">
        <is>
          <t>—</t>
        </is>
      </c>
      <c r="AK373" s="120" t="n"/>
      <c r="AL373" s="121" t="str">
        <f>IFERROR(INDEX(WM_C,MATCH($AJ373,WM_KEY,0)),"")</f>
        <v/>
      </c>
      <c r="AM373" s="122" t="str">
        <f>IF(OR(AK373="",AL373=""),"",AK373*AL373)</f>
        <v/>
      </c>
      <c r="AN373" s="120" t="n"/>
      <c r="AO373" s="121" t="str">
        <f>IFERROR(INDEX(WM_AU,MATCH($AJ373,WM_KEY,0)),"")</f>
        <v/>
      </c>
      <c r="AP373" s="122" t="str">
        <f>IF(OR(AN373="",AO373=""),"",AN373*AO373)</f>
        <v/>
      </c>
      <c r="AQ373" s="120" t="n"/>
      <c r="AR373" s="121" t="str">
        <f>IFERROR(INDEX(WM_AC,MATCH($AJ373,WM_KEY,0)),"")</f>
        <v/>
      </c>
      <c r="AS373" s="122" t="str">
        <f>IF(OR(AQ373="",AR373=""),"",AQ373*AR373)</f>
        <v/>
      </c>
      <c r="AT373" s="120" t="n"/>
      <c r="AU373" s="121" t="str">
        <f>IFERROR(INDEX(WM_L,MATCH($AJ373,WM_KEY,0)),"")</f>
        <v/>
      </c>
      <c r="AV373" s="122" t="str">
        <f>IF(OR(AT373="",AU373=""),"",AT373*AU373)</f>
        <v/>
      </c>
      <c r="AW373" s="120" t="n"/>
      <c r="AX373" s="121" t="str">
        <f>IFERROR(INDEX(WM_E,MATCH($AJ373,WM_KEY,0)),"")</f>
        <v/>
      </c>
      <c r="AY373" s="122" t="str">
        <f>IF(OR(AW373="",AX373=""),"",AW373*AX373)</f>
        <v/>
      </c>
      <c r="AZ373" s="123" t="n"/>
      <c r="BA373" s="121" t="str">
        <f>IFERROR(INDEX(WM_BI,MATCH($AJ373,WM_KEY,0)),"")</f>
        <v/>
      </c>
      <c r="BB373" s="122" t="str">
        <f>IF(OR(AZ373="",BA373=""),"",AZ373*BA373)</f>
        <v/>
      </c>
      <c r="BC373" s="122" t="str">
        <f>IF(COUNT(AM373,AP373,AS373,AV373,AY373,BB373)&lt;6,"",SUM(AM373,AP373,AS373,AV373,AY373,BB373))</f>
        <v/>
      </c>
      <c r="BD373" s="122" t="str">
        <f>IF(BC373="","",INDEX({"A1","A2","A3","B1","B2","B3","C1","C2","D1","D2","E1","E2"},MAX(1,MIN(12,ROUND(BC373,0)))))</f>
        <v/>
      </c>
      <c r="BE373" s="152" t="inlineStr">
        <is>
          <t>A1</t>
        </is>
      </c>
      <c r="BF373" s="124" t="inlineStr">
        <is>
          <t>Placed by rule</t>
        </is>
      </c>
      <c r="BG373" s="125" t="inlineStr">
        <is>
          <t>Not scored: interns and first-year trainees start at A1.</t>
        </is>
      </c>
      <c r="BH373" s="125" t="inlineStr">
        <is>
          <t>Not scored: interns and first-year trainees start at A1.</t>
        </is>
      </c>
      <c r="BI373" s="125" t="inlineStr">
        <is>
          <t>Interns and first-year trainees start at A1.</t>
        </is>
      </c>
      <c r="BJ373" s="125" t="inlineStr">
        <is>
          <t>—</t>
        </is>
      </c>
      <c r="BK373" s="126" t="n"/>
      <c r="BL373" s="126" t="inlineStr">
        <is>
          <t>Medium</t>
        </is>
      </c>
      <c r="BM373" s="126" t="n"/>
      <c r="BN373" s="125" t="inlineStr">
        <is>
          <t>Stable · moves in fewer than 5 of 30 weight tests</t>
        </is>
      </c>
      <c r="BO373" s="148" t="inlineStr">
        <is>
          <t>Not scored: interns and first-year trainees start at A1.</t>
        </is>
      </c>
      <c r="BP373" s="129" t="inlineStr">
        <is>
          <t>Not scored: interns and first-year trainees start at A1.</t>
        </is>
      </c>
      <c r="BQ373" s="129" t="inlineStr">
        <is>
          <t>Not scored: interns and first-year trainees start at A1.</t>
        </is>
      </c>
      <c r="BR373" s="129" t="inlineStr">
        <is>
          <t>Not scored: interns and first-year trainees start at A1.</t>
        </is>
      </c>
      <c r="BS373" s="129" t="inlineStr">
        <is>
          <t>Not scored: interns and first-year trainees start at A1.</t>
        </is>
      </c>
      <c r="BT373" s="129" t="inlineStr">
        <is>
          <t>Not scored: interns and first-year trainees start at A1.</t>
        </is>
      </c>
      <c r="BU373" s="124"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BV373" s="125"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BW373" s="125"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BX373" s="125" t="inlineStr">
        <is>
          <t>3</t>
        </is>
      </c>
      <c r="BY373" s="125" t="n"/>
      <c r="BZ373" s="125" t="inlineStr">
        <is>
          <t>Received · manager annual, quarterly, self</t>
        </is>
      </c>
      <c r="CA373" s="125" t="inlineStr">
        <is>
          <t>Talent Mapping · iDEAL</t>
        </is>
      </c>
      <c r="CB373" s="130" t="n">
        <v>20</v>
      </c>
      <c r="CC373" s="128" t="inlineStr">
        <is>
          <t>Full survey answers not in the files received · How We Grow export needed · HR</t>
        </is>
      </c>
      <c r="CD373" s="131" t="inlineStr">
        <is>
          <t>—</t>
        </is>
      </c>
      <c r="CE373" s="131" t="inlineStr">
        <is>
          <t>—</t>
        </is>
      </c>
      <c r="CF373" s="131" t="inlineStr">
        <is>
          <t>—</t>
        </is>
      </c>
      <c r="CG373" s="131" t="inlineStr">
        <is>
          <t>—</t>
        </is>
      </c>
      <c r="CH373" s="132" t="n"/>
      <c r="CI373" s="131"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J373" s="131" t="inlineStr">
        <is>
          <t>Self-identified: Domain, regulatory &amp; XBRL
For the next role: Domain, regulatory &amp; XBRL</t>
        </is>
      </c>
      <c r="CK373" s="128" t="inlineStr">
        <is>
          <t>Full survey answers not in the files received · How We Grow export needed · HR</t>
        </is>
      </c>
      <c r="CL373" s="133"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M373" s="134" t="inlineStr">
        <is>
          <t>What the role answers for: Learning tasks.
If the work is missed · role-holders' themes: lead · delays · rework.
Measured on · manager-set KRA themes: code · technical · agreed · deliver · application · maintain.
Manager talent mapping — Latest rating: 3 · Potential: Medium · 9-Box Grid placement: Emerging Talent.</t>
        </is>
      </c>
      <c r="CN373" s="135" t="n"/>
      <c r="CO373" s="135" t="n"/>
      <c r="CP373" s="136" t="n">
        <v>3</v>
      </c>
      <c r="CQ373" s="137" t="inlineStr">
        <is>
          <t>Medium</t>
        </is>
      </c>
      <c r="CR373" s="137" t="inlineStr">
        <is>
          <t>Emerging Talent</t>
        </is>
      </c>
      <c r="CS373" s="137" t="inlineStr">
        <is>
          <t>Develop in role</t>
        </is>
      </c>
      <c r="CT373" s="137" t="n"/>
      <c r="CU373" s="137" t="n"/>
      <c r="CV373" s="137" t="n"/>
      <c r="CW373" s="137" t="n"/>
      <c r="CX373" s="137" t="n"/>
      <c r="CY373" s="137" t="n"/>
      <c r="CZ373" s="137" t="n"/>
      <c r="DA373" s="119" t="n">
        <v>107</v>
      </c>
      <c r="DB373" s="138" t="inlineStr">
        <is>
          <t>Exceeds — ready for stretch</t>
        </is>
      </c>
      <c r="DC373" s="138" t="n">
        <v>107</v>
      </c>
      <c r="DD373" s="138" t="n">
        <v>110</v>
      </c>
      <c r="DE373" s="138" t="n">
        <v>107</v>
      </c>
      <c r="DF373" s="138" t="n"/>
      <c r="DG373" s="138" t="inlineStr">
        <is>
          <t>None — maintain and stretch</t>
        </is>
      </c>
      <c r="DH373" s="138" t="inlineStr">
        <is>
          <t>A2: 68% of profile — not yet</t>
        </is>
      </c>
      <c r="DI373" s="138" t="inlineStr">
        <is>
          <t>Evidence: Survey + KRAs | Core: Ownership 1/1, Problem solving 1/1, Communication &amp; collaboration 2/1, Client &amp; quality focus 2/1, Learning agility 1/1, Integrity &amp; compliance 1/1 | Future-ready: AI literacy 1/1, Data literacy 2/1, Digital fluency 2/1, Innovation 1/1 | Functional: Programming &amp; stack 1/1, System design 1/1, SQL &amp; data 2/1, Cloud &amp; DevOps 1/1, AI / GenAI 2/1, Product &amp; domain 1/1</t>
        </is>
      </c>
      <c r="DJ373" s="111" t="inlineStr">
        <is>
          <t>Domain, regulatory &amp; XBRL</t>
        </is>
      </c>
      <c r="DK373" s="112" t="inlineStr">
        <is>
          <t>XBRL Training, Training on the effective utilization of AI tools.</t>
        </is>
      </c>
      <c r="DL373" s="112" t="inlineStr">
        <is>
          <t>AI, GenAI &amp; Prompt Engineering; Programming &amp; Tech-Stack Depth; Database, SQL &amp; Data Engineering</t>
        </is>
      </c>
      <c r="DM373" s="112" t="inlineStr">
        <is>
          <t>Domain, regulatory &amp; XBRL</t>
        </is>
      </c>
      <c r="DN373" s="112" t="n"/>
      <c r="DO373" s="139" t="inlineStr">
        <is>
          <t>No strong match from survey evidence</t>
        </is>
      </c>
      <c r="DP373" s="126" t="inlineStr">
        <is>
          <t>Hemand Thayil · Support Executive — 0.31: ideal</t>
        </is>
      </c>
      <c r="DQ373" s="126" t="inlineStr">
        <is>
          <t>No close match in other businesses</t>
        </is>
      </c>
      <c r="DR373" s="126" t="n"/>
      <c r="DS373" s="126" t="n"/>
      <c r="DT373" s="126" t="n"/>
      <c r="DU373" s="140" t="inlineStr">
        <is>
          <t>Trainee Software Engineer in Technology · iDEAL,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V373"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373"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X373"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73" s="139" t="inlineStr">
        <is>
          <t>Market level: Entry / P1 · intern · SFIA 1 Follow
Typical title: Associate Software Engineer
Standard: SFIA 9; OWASP secure coding</t>
        </is>
      </c>
      <c r="DZ373" s="126" t="inlineStr">
        <is>
          <t>0 yrs · fresher / intern</t>
        </is>
      </c>
      <c r="EA373" s="126" t="inlineStr">
        <is>
          <t>—</t>
        </is>
      </c>
      <c r="EB373" s="126" t="inlineStr">
        <is>
          <t>Associate Software Engineer</t>
        </is>
      </c>
      <c r="EC373" s="126" t="inlineStr">
        <is>
          <t>—</t>
        </is>
      </c>
      <c r="ED373" s="126" t="inlineStr">
        <is>
          <t>SFIA 9 · software development, programming; OWASP secure coding; cloud vendor certifications</t>
        </is>
      </c>
      <c r="EE373" s="126" t="inlineStr">
        <is>
          <t>Core 1 · Future 1 · Functional 1 · Leadership not scored</t>
        </is>
      </c>
      <c r="EF373" s="139" t="n"/>
      <c r="EG373" s="126" t="inlineStr">
        <is>
          <t>✓ HRIS: 0.3 yrs, B.Tech, 0 direct reports
✓ Survey: 20 of 20 questions answered
✓ KRAs: self, manager-set, quarterly
✓ Manager mapping: rating, potential, 9-box
✗ Job description: not on file</t>
        </is>
      </c>
      <c r="EH373" s="118" t="n"/>
      <c r="EI373" s="118" t="n"/>
      <c r="EJ373" s="118" t="n"/>
      <c r="EK373" s="118" t="inlineStr">
        <is>
          <t>Survey: answered · full text needed · KRAs: received · Experience: on file · Emp ID differs in source files: INTN0298</t>
        </is>
      </c>
      <c r="EL373" s="141" t="n"/>
      <c r="EM373" s="142" t="n"/>
      <c r="EN373" s="142" t="n"/>
      <c r="EO373" s="142" t="n"/>
      <c r="EP373" s="142" t="n"/>
      <c r="EQ373" s="143" t="n"/>
      <c r="ER373" s="135" t="n"/>
      <c r="ES373" s="135" t="n"/>
      <c r="ET373" s="135" t="n"/>
      <c r="EU373" s="135" t="n"/>
      <c r="EV373" s="135" t="n"/>
      <c r="EW373" s="135" t="n"/>
      <c r="EX373" s="135" t="n"/>
      <c r="EY373" s="143" t="n"/>
      <c r="EZ373" s="135" t="n"/>
      <c r="FA373" s="135" t="n"/>
      <c r="FB373" s="135" t="n"/>
      <c r="FC373" s="135" t="n"/>
      <c r="FD373" s="135" t="n"/>
    </row>
    <row r="374" ht="300" customHeight="1">
      <c r="A374" s="109" t="inlineStr">
        <is>
          <t>iDEAL</t>
        </is>
      </c>
      <c r="B374" s="110" t="inlineStr">
        <is>
          <t>IRIS1224</t>
        </is>
      </c>
      <c r="C374" s="110" t="inlineStr">
        <is>
          <t>Hemant Karale</t>
        </is>
      </c>
      <c r="D374" s="110" t="inlineStr">
        <is>
          <t>iDEAL Business Head</t>
        </is>
      </c>
      <c r="E374" s="110" t="inlineStr">
        <is>
          <t>RC-EL-BH-D1</t>
        </is>
      </c>
      <c r="F374" s="110" t="inlineStr">
        <is>
          <t>Shailesh Gupta</t>
        </is>
      </c>
      <c r="G374" s="110" t="inlineStr">
        <is>
          <t>IRIS0012</t>
        </is>
      </c>
      <c r="H374" s="110" t="inlineStr">
        <is>
          <t>D2</t>
        </is>
      </c>
      <c r="I374" s="110" t="n">
        <v>8</v>
      </c>
      <c r="J374" s="110" t="n">
        <v>17.6</v>
      </c>
      <c r="K374" s="110" t="n">
        <v>14.2</v>
      </c>
      <c r="L374" s="110" t="inlineStr">
        <is>
          <t>MBA</t>
        </is>
      </c>
      <c r="M374" s="110" t="n"/>
      <c r="N374" s="144" t="inlineStr">
        <is>
          <t>Business Head IRIS iDEAL</t>
        </is>
      </c>
      <c r="O374" s="113" t="inlineStr">
        <is>
          <t>Business Head – iDEAL</t>
        </is>
      </c>
      <c r="P374" s="113" t="inlineStr">
        <is>
          <t>Executive Leadership</t>
        </is>
      </c>
      <c r="Q374" s="113" t="inlineStr">
        <is>
          <t>Business Head</t>
        </is>
      </c>
      <c r="R374" s="113" t="inlineStr">
        <is>
          <t>L7 – Head / Sr Director</t>
        </is>
      </c>
      <c r="S374" s="114" t="inlineStr">
        <is>
          <t>D1</t>
        </is>
      </c>
      <c r="T374" s="115" t="inlineStr">
        <is>
          <t>Associate Vice President</t>
        </is>
      </c>
      <c r="U374" s="115" t="inlineStr">
        <is>
          <t>D</t>
        </is>
      </c>
      <c r="V374" s="112" t="inlineStr">
        <is>
          <t>People Manager</t>
        </is>
      </c>
      <c r="W374" s="150" t="inlineStr">
        <is>
          <t>▲ Up</t>
        </is>
      </c>
      <c r="X374" s="112" t="inlineStr">
        <is>
          <t>E1–E2</t>
        </is>
      </c>
      <c r="Y374" s="112" t="inlineStr">
        <is>
          <t>VP</t>
        </is>
      </c>
      <c r="Z374" s="112" t="inlineStr">
        <is>
          <t>6–7</t>
        </is>
      </c>
      <c r="AA374" s="117" t="inlineStr">
        <is>
          <t>C2</t>
        </is>
      </c>
      <c r="AB374" s="118" t="inlineStr">
        <is>
          <t>Band C · Principal / Head</t>
        </is>
      </c>
      <c r="AC374" s="118" t="inlineStr">
        <is>
          <t>Head of Function</t>
        </is>
      </c>
      <c r="AD374" s="145" t="inlineStr">
        <is>
          <t>▼ Down · pay and title protected</t>
        </is>
      </c>
      <c r="AE374" s="118" t="inlineStr">
        <is>
          <t>D2</t>
        </is>
      </c>
      <c r="AF374" s="118" t="inlineStr">
        <is>
          <t>OK</t>
        </is>
      </c>
      <c r="AG374" s="118" t="inlineStr">
        <is>
          <t>Band rule: manager D2 is a head in Band D · Business leadership; a reportee sits in a lower band · D1 → C2 · move down · pay and title protected for one cycle</t>
        </is>
      </c>
      <c r="AH374" s="118" t="n">
        <v>2</v>
      </c>
      <c r="AI374" s="118" t="inlineStr">
        <is>
          <t>Department head · moved to Executive Leadership · Business Head; was Executive Leadership · Business &amp; Functional Leadership</t>
        </is>
      </c>
      <c r="AJ374" s="119" t="inlineStr">
        <is>
          <t>iDEAL · iDEAL Business Head · Bands D–E · Leadership</t>
        </is>
      </c>
      <c r="AK374" s="120" t="n">
        <v>8.5</v>
      </c>
      <c r="AL374" s="121">
        <f>IFERROR(INDEX(WM_C,MATCH($AJ374,WM_KEY,0)),"")</f>
        <v>0.37</v>
      </c>
      <c r="AM374" s="122">
        <f>IF(OR(AK374="",AL374=""),"",AK374*AL374)</f>
        <v>3.145</v>
      </c>
      <c r="AN374" s="120" t="n">
        <v>8.5</v>
      </c>
      <c r="AO374" s="121">
        <f>IFERROR(INDEX(WM_AU,MATCH($AJ374,WM_KEY,0)),"")</f>
        <v>0.19</v>
      </c>
      <c r="AP374" s="122">
        <f>IF(OR(AN374="",AO374=""),"",AN374*AO374)</f>
        <v>1.615</v>
      </c>
      <c r="AQ374" s="120" t="n">
        <v>9</v>
      </c>
      <c r="AR374" s="121">
        <f>IFERROR(INDEX(WM_AC,MATCH($AJ374,WM_KEY,0)),"")</f>
        <v>0.11</v>
      </c>
      <c r="AS374" s="122">
        <f>IF(OR(AQ374="",AR374=""),"",AQ374*AR374)</f>
        <v>0.99</v>
      </c>
      <c r="AT374" s="120" t="n">
        <v>8.5</v>
      </c>
      <c r="AU374" s="121">
        <f>IFERROR(INDEX(WM_L,MATCH($AJ374,WM_KEY,0)),"")</f>
        <v>0.2</v>
      </c>
      <c r="AV374" s="122">
        <f>IF(OR(AT374="",AU374=""),"",AT374*AU374)</f>
        <v>1.7</v>
      </c>
      <c r="AW374" s="120" t="n">
        <v>9.5</v>
      </c>
      <c r="AX374" s="121">
        <f>IFERROR(INDEX(WM_E,MATCH($AJ374,WM_KEY,0)),"")</f>
        <v>0.05</v>
      </c>
      <c r="AY374" s="122">
        <f>IF(OR(AW374="",AX374=""),"",AW374*AX374)</f>
        <v>0.475</v>
      </c>
      <c r="AZ374" s="123" t="n">
        <v>9</v>
      </c>
      <c r="BA374" s="121">
        <f>IFERROR(INDEX(WM_BI,MATCH($AJ374,WM_KEY,0)),"")</f>
        <v>0.08</v>
      </c>
      <c r="BB374" s="122">
        <f>IF(OR(AZ374="",BA374=""),"",AZ374*BA374)</f>
        <v>0.72</v>
      </c>
      <c r="BC374" s="122">
        <f>IF(COUNT(AM374,AP374,AS374,AV374,AY374,BB374)&lt;6,"",SUM(AM374,AP374,AS374,AV374,AY374,BB374))</f>
        <v>8.645</v>
      </c>
      <c r="BD374" s="122" t="str">
        <f>IF(BC374="","",INDEX({"A1","A2","A3","B1","B2","B3","C1","C2","D1","D2","E1","E2"},MAX(1,MIN(12,ROUND(BC374,0)))))</f>
        <v>D1</v>
      </c>
      <c r="BE374" s="114" t="inlineStr">
        <is>
          <t>D1</t>
        </is>
      </c>
      <c r="BF374" s="124" t="inlineStr">
        <is>
          <t>The score decided the level</t>
        </is>
      </c>
      <c r="BG374"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374" s="125" t="inlineStr">
        <is>
          <t>At build: Complexity 3.15 + Autonomy 1.61 + Accountability 0.99 + Leadership 1.70 + Experience 0.48 + Business impact 0.72
= 8.64 points → nearest level 9 = D1
Final level: D1 · same as the score</t>
        </is>
      </c>
      <c r="BI374" s="125" t="inlineStr">
        <is>
          <t>No rule applied: the score decides.</t>
        </is>
      </c>
      <c r="BJ374" s="125" t="inlineStr">
        <is>
          <t>—</t>
        </is>
      </c>
      <c r="BK374" s="126" t="n"/>
      <c r="BL374" s="126" t="inlineStr">
        <is>
          <t>Medium</t>
        </is>
      </c>
      <c r="BM374" s="126" t="n"/>
      <c r="BN374" s="125" t="inlineStr">
        <is>
          <t>Stable · moves in fewer than 5 of 30 weight tests</t>
        </is>
      </c>
      <c r="BO374" s="148" t="inlineStr">
        <is>
          <t>Rated 8.5 of 12 · between C2 and D1
Start: 9.0 · business head / director title
Evidence reads like C2: KRA only: business revenue, foreign-market partner onboarding, AI product launches, defect reduction → moved down 0.5
KRA: “1. Deliver FY27 Revenue &amp; Growth Commitments of Rs 19Cr &amp; Generate New ARR · 4Cr 2. Meet 100% FY27 revenue recognition plan as per finance…”
Market: C2 = Function-wide or company-wide problems; creates methods and standards · D1 = Competing strategic, financial and regulatory priorities</t>
        </is>
      </c>
      <c r="BP374" s="129" t="inlineStr">
        <is>
          <t>Rated 8.5 of 12 · between C2 and D1
Start: 9.0 · business head / director title
Evidence reads like C2: KRA only: commits business revenue, partner onboarding and product launches; no decisions stated directly → moved down 0.5
Market: C2 = Sets direction for a function · D1 = Sets business-line direction, pricing and investment</t>
        </is>
      </c>
      <c r="BQ374" s="129" t="inlineStr">
        <is>
          <t>Rated 9 of 12
Start: 9.0 · business head / director title; 8 direct reports, 42 people in the organisation
Evidence reads like D1: KRA: FY27 revenue of Rs 19Cr, new ARR Rs 4Cr, revenue recognition plan → matches the start
KRA: “1. Deliver FY27 Revenue &amp; Growth Commitments of Rs 19Cr &amp; Generate New ARR · 4Cr 2. Meet 100% FY27 revenue recognition plan as per finance…”
Market: D1 = Business-line P&amp;L and market position</t>
        </is>
      </c>
      <c r="BR374" s="129" t="inlineStr">
        <is>
          <t>Rated 8.5 of 12 · between C2 and D1
Start: 9.0
Evidence reads like C1: KRA: knowledge sessions with product, sales, delivery leaders; team AI adoption; 8 reports → moved down 0.5
Team: 8 direct reports · People Manager
Market: C2 = Leads a function; shapes functional strategy · D1 = Defines business strategy; builds the leadership bench</t>
        </is>
      </c>
      <c r="BS374" s="129" t="inlineStr">
        <is>
          <t>Rated 9.5 of 12 · between D1 and D2
Experience: 17.6 yrs total · 3.4 before IRIS + 14.2 at IRIS = 9.0 on the experience scale
Qualification: MBA · postgraduate, relevant to the work → +0.5</t>
        </is>
      </c>
      <c r="BT374" s="129"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U374" s="127" t="inlineStr">
        <is>
          <t>KRAs not received · manager to supply</t>
        </is>
      </c>
      <c r="BV374" s="125" t="n"/>
      <c r="BW374" s="125"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BX374" s="125" t="n"/>
      <c r="BY374" s="125" t="n"/>
      <c r="BZ374" s="125" t="inlineStr">
        <is>
          <t>Received · self</t>
        </is>
      </c>
      <c r="CA374" s="125" t="inlineStr">
        <is>
          <t>Talent Mapping · iDEAL</t>
        </is>
      </c>
      <c r="CB374" s="130" t="n">
        <v>0</v>
      </c>
      <c r="CC374" s="128" t="inlineStr">
        <is>
          <t>No survey response on file</t>
        </is>
      </c>
      <c r="CD374" s="131" t="inlineStr">
        <is>
          <t>—</t>
        </is>
      </c>
      <c r="CE374" s="131" t="inlineStr">
        <is>
          <t>—</t>
        </is>
      </c>
      <c r="CF374" s="131" t="inlineStr">
        <is>
          <t>—</t>
        </is>
      </c>
      <c r="CG374" s="131" t="inlineStr">
        <is>
          <t>—</t>
        </is>
      </c>
      <c r="CH374" s="132" t="inlineStr">
        <is>
          <t>Complexity: Evidence reads like C2: KRA only: business revenue, foreign-market partner onboarding, AI product launches, defect reduction → moved down 0.5
Autonomy: Evidence reads like C2: KRA only: commits business revenue, partner onboarding and product launches; no decisions stated directly → moved down 0.5
Accountability: Evidence reads like D1: KRA: FY27 revenue of Rs 19Cr, new ARR Rs 4Cr, revenue recognition plan → matches the start
Leadership: Evidence reads like C1: KRA: knowledge sessions with product, sales, delivery leaders; team AI adoption; 8 reports → moved down 0.5
Business Impact: No survey or manager-mapping signal on criticality: kept at the start point.</t>
        </is>
      </c>
      <c r="CI374" s="131" t="n"/>
      <c r="CJ374" s="131" t="n"/>
      <c r="CK374" s="128" t="inlineStr">
        <is>
          <t>No survey response on file</t>
        </is>
      </c>
      <c r="CL374" s="133" t="inlineStr">
        <is>
          <t>WHAT THE ROLE DOES: Owns a business line or enterprise function end to end. At D1: a business line P&amp;L, region or enterprise function.
KEY RESPONSIBILITIES: Owns a business line or enterprise function end to end; Competing strategic, financial and regulatory priorities; Business-line P&amp;L and market position
DELIVERS: Business-line P&amp;L and market position
DECIDES ALONE: Sets business-line direction, pricing and investment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2 holders, 0 answered the survey; sub-family 0 answered; catalogue RC-090</t>
        </is>
      </c>
      <c r="CM374" s="134" t="inlineStr">
        <is>
          <t>What the role answers for: Business-line P&amp;L and market position.
Accountability &amp; Impact rating: 9 of 12 · D1-level impact.
Leads 8 direct reports.
Manager talent mapping — Latest rating: Not rated · manager · 9-Box Grid placement: Not placed · manager.</t>
        </is>
      </c>
      <c r="CN374" s="135" t="n"/>
      <c r="CO374" s="135" t="n">
        <v>9</v>
      </c>
      <c r="CP374" s="136" t="inlineStr">
        <is>
          <t>Not rated · manager</t>
        </is>
      </c>
      <c r="CQ374" s="137" t="inlineStr">
        <is>
          <t>—</t>
        </is>
      </c>
      <c r="CR374" s="137" t="inlineStr">
        <is>
          <t>Not placed · manager</t>
        </is>
      </c>
      <c r="CS374" s="137" t="inlineStr">
        <is>
          <t>No rating data</t>
        </is>
      </c>
      <c r="CT374" s="137" t="n"/>
      <c r="CU374" s="137" t="n"/>
      <c r="CV374" s="137" t="n"/>
      <c r="CW374" s="137" t="inlineStr">
        <is>
          <t>Succession: No successor identified · ready now — · in 6–12 months — · high potential —</t>
        </is>
      </c>
      <c r="CX374" s="137" t="n"/>
      <c r="CY374" s="137" t="n"/>
      <c r="CZ374" s="137" t="n"/>
      <c r="DA374" s="119" t="n">
        <v>89</v>
      </c>
      <c r="DB374" s="138" t="inlineStr">
        <is>
          <t>Developing</t>
        </is>
      </c>
      <c r="DC374" s="138" t="n">
        <v>90</v>
      </c>
      <c r="DD374" s="138" t="n">
        <v>88</v>
      </c>
      <c r="DE374" s="138" t="n">
        <v>83</v>
      </c>
      <c r="DF374" s="138" t="n">
        <v>90</v>
      </c>
      <c r="DG374" s="138" t="inlineStr">
        <is>
          <t>People leadership, Stakeholder mgmt, Regulatory domain</t>
        </is>
      </c>
      <c r="DH374" s="138" t="inlineStr">
        <is>
          <t>D2: 89% of profile — close</t>
        </is>
      </c>
      <c r="DI374" s="138" t="inlineStr">
        <is>
          <t>Evidence: KRAs only | Core: Ownership 5/5, Problem solving 4/5, Communication &amp; collaboration 5/5, Client &amp; quality focus 4/5, Learning agility 4/5, Integrity &amp; compliance 5/5 | Future-ready: AI literacy 4/4, Data literacy 3/4, Digital fluency 3/4, Innovation 4/4 | Functional: Business acumen 4/4, People leadership 3/4, Stakeholder mgmt 3/4, Product &amp; domain 4/4, Regulatory domain 3/4, Communication 3/4 | Leadership: Developing people 5/5, Decision making 4/5, Strategic acumen 5/5, Influence &amp; change 4/5</t>
        </is>
      </c>
      <c r="DJ374" s="111" t="n"/>
      <c r="DK374" s="112" t="inlineStr">
        <is>
          <t>Training on the effective utilization of AI tools.</t>
        </is>
      </c>
      <c r="DL374" s="112" t="inlineStr">
        <is>
          <t>Strategic Thinking &amp; Business Acumen</t>
        </is>
      </c>
      <c r="DM374" s="112" t="n"/>
      <c r="DN374" s="112" t="n"/>
      <c r="DO374" s="139" t="inlineStr">
        <is>
          <t>No strong match from survey evidence</t>
        </is>
      </c>
      <c r="DP374" s="126" t="inlineStr">
        <is>
          <t>No survey text</t>
        </is>
      </c>
      <c r="DQ374" s="126" t="inlineStr">
        <is>
          <t>No survey text</t>
        </is>
      </c>
      <c r="DR374" s="126" t="inlineStr">
        <is>
          <t>Within norm</t>
        </is>
      </c>
      <c r="DS374" s="126" t="n"/>
      <c r="DT374" s="126" t="n"/>
      <c r="DU374" s="140" t="inlineStr">
        <is>
          <t>Business Head – iDEAL in iDEAL Business Head · iDEAL, D1 — People Manager.
The work: Owns a business line or enterprise function end to end.
At this level the role owns a business line P&amp;L, region or enterprise function.
Key responsibilities: Owns a business line or enterprise function end to end; Competing strategic, financial and regulatory priorities; Business-line P&amp;L and market position.
Leads 8 direct reports.</t>
        </is>
      </c>
      <c r="DV374" s="137" t="inlineStr">
        <is>
          <t>Hire as: Associate Vice President — IRIS D1 Associate Vice President · People Manager
Market level: E1–E2 · SFIA 6–7
Experience: 15–20 yrs · Education: Postgraduate / professional qualification
Team size at this level: 5–8 heads
Equivalent titles at peers: IRIS Vs Market Benchmark — Aon Radford / Mercer executive codes – E1–E2 VP / Business Head · IRIS Vs Competitor Benchmark — regtech / SaaS executive titles – General Manager / VP
Credentials: MBA / PGDM · preferred at C+
Must already know: Governance, risk and regulatory accountability</t>
        </is>
      </c>
      <c r="DW374"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X374"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374" s="139" t="inlineStr">
        <is>
          <t>Market level: E1–E2 · SFIA 6–7
Typical title: Associate Vice President
At peers: IRIS Vs Market Benchmark — Aon Radford / Mercer executive codes: E1–E2 VP / Business Head · IRIS Vs Competitor Benchmark — regtech / SaaS executive titles: General Manager / VP
Standard: Aon Radford executive levels E1–E6; Mercer ET1–ET3</t>
        </is>
      </c>
      <c r="DZ374" s="126" t="inlineStr">
        <is>
          <t>15–20 yrs</t>
        </is>
      </c>
      <c r="EA374" s="126" t="inlineStr">
        <is>
          <t>—</t>
        </is>
      </c>
      <c r="EB374" s="126" t="inlineStr">
        <is>
          <t>Associate Vice President</t>
        </is>
      </c>
      <c r="EC374" s="126" t="inlineStr">
        <is>
          <t>IRIS Vs Market Benchmark — Aon Radford / Mercer executive codes: E1–E2 VP / Business Head · IRIS Vs Competitor Benchmark — regtech / SaaS executive titles: General Manager / VP</t>
        </is>
      </c>
      <c r="ED374" s="126" t="inlineStr">
        <is>
          <t>Aon Radford executive levels E1–E6; Mercer ET1–ET3; Korn Ferry Leadership Architect</t>
        </is>
      </c>
      <c r="EE374" s="126" t="inlineStr">
        <is>
          <t>Core 5 · Future 4 · Functional 4 · Leadership 5</t>
        </is>
      </c>
      <c r="EF374" s="139" t="n"/>
      <c r="EG374" s="126" t="inlineStr">
        <is>
          <t>✓ HRIS: 17.6 yrs, MBA, 8 direct reports
✗ Survey: no response
✓ KRAs: self
✓ Manager mapping: rating, 9-box
✗ Job description: not on file</t>
        </is>
      </c>
      <c r="EH374" s="118" t="n"/>
      <c r="EI374" s="118" t="n"/>
      <c r="EJ374" s="118" t="n"/>
      <c r="EK374" s="118" t="inlineStr">
        <is>
          <t>Survey: no response · KRAs: received · Experience: on file</t>
        </is>
      </c>
      <c r="EL374" s="141" t="n"/>
      <c r="EM374" s="142" t="n"/>
      <c r="EN374" s="142" t="n"/>
      <c r="EO374" s="142" t="n"/>
      <c r="EP374" s="142" t="n"/>
      <c r="EQ374" s="143" t="n"/>
      <c r="ER374" s="135" t="n"/>
      <c r="ES374" s="135" t="n"/>
      <c r="ET374" s="135" t="n"/>
      <c r="EU374" s="135" t="n"/>
      <c r="EV374" s="135" t="n"/>
      <c r="EW374" s="135" t="n"/>
      <c r="EX374" s="135" t="n"/>
      <c r="EY374" s="143" t="n"/>
      <c r="EZ374" s="135" t="n"/>
      <c r="FA374" s="135" t="n"/>
      <c r="FB374" s="135" t="n"/>
      <c r="FC374" s="135" t="n"/>
      <c r="FD374" s="135" t="n"/>
    </row>
    <row r="375" ht="300" customHeight="1">
      <c r="A375" s="109" t="inlineStr">
        <is>
          <t>iFile</t>
        </is>
      </c>
      <c r="B375" s="110" t="inlineStr">
        <is>
          <t>IRIS1593</t>
        </is>
      </c>
      <c r="C375" s="110" t="inlineStr">
        <is>
          <t>Rajeev Kumar</t>
        </is>
      </c>
      <c r="D375" s="110" t="inlineStr">
        <is>
          <t>Design</t>
        </is>
      </c>
      <c r="E375" s="110" t="inlineStr">
        <is>
          <t>RC-082</t>
        </is>
      </c>
      <c r="F375" s="110" t="inlineStr">
        <is>
          <t>Pradip Dey</t>
        </is>
      </c>
      <c r="G375" s="110" t="inlineStr">
        <is>
          <t>IRISC223</t>
        </is>
      </c>
      <c r="H375" s="110" t="inlineStr">
        <is>
          <t>C2</t>
        </is>
      </c>
      <c r="I375" s="110" t="n">
        <v>1</v>
      </c>
      <c r="J375" s="110" t="n">
        <v>15.6</v>
      </c>
      <c r="K375" s="110" t="n">
        <v>10.1</v>
      </c>
      <c r="L375" s="110" t="inlineStr">
        <is>
          <t>MCA</t>
        </is>
      </c>
      <c r="M375" s="110" t="n"/>
      <c r="N375" s="144" t="inlineStr">
        <is>
          <t>Senior UI Developer</t>
        </is>
      </c>
      <c r="O375" s="113" t="inlineStr">
        <is>
          <t>UI Specialist – POD Lead</t>
        </is>
      </c>
      <c r="P375" s="112" t="inlineStr">
        <is>
          <t>Engineering &amp; Development</t>
        </is>
      </c>
      <c r="Q375" s="112" t="inlineStr">
        <is>
          <t>Front-End / UI Development</t>
        </is>
      </c>
      <c r="R375" s="113" t="inlineStr">
        <is>
          <t>L4 – Senior</t>
        </is>
      </c>
      <c r="S375" s="114" t="inlineStr">
        <is>
          <t>B1</t>
        </is>
      </c>
      <c r="T375" s="149" t="inlineStr">
        <is>
          <t>Specialist · POD Lead</t>
        </is>
      </c>
      <c r="U375" s="149" t="inlineStr">
        <is>
          <t>B</t>
        </is>
      </c>
      <c r="V375" s="112" t="inlineStr">
        <is>
          <t>POD Lead</t>
        </is>
      </c>
      <c r="W375" s="150" t="inlineStr">
        <is>
          <t>▲ Up</t>
        </is>
      </c>
      <c r="X375" s="112" t="inlineStr">
        <is>
          <t>P3 / M2</t>
        </is>
      </c>
      <c r="Y375" s="112" t="inlineStr">
        <is>
          <t>Career / · Team Lead</t>
        </is>
      </c>
      <c r="Z375" s="112" t="inlineStr">
        <is>
          <t>4 Enable</t>
        </is>
      </c>
      <c r="AA375" s="117" t="inlineStr">
        <is>
          <t>B1</t>
        </is>
      </c>
      <c r="AB375" s="118" t="inlineStr">
        <is>
          <t>Band B · Specialist / Manager</t>
        </is>
      </c>
      <c r="AC375" s="118" t="inlineStr">
        <is>
          <t>Team Lead / Asst Manager</t>
        </is>
      </c>
      <c r="AD375" s="118" t="inlineStr">
        <is>
          <t>• Same as the model</t>
        </is>
      </c>
      <c r="AE375" s="118" t="inlineStr">
        <is>
          <t>C2</t>
        </is>
      </c>
      <c r="AF375" s="118" t="inlineStr">
        <is>
          <t>OK</t>
        </is>
      </c>
      <c r="AG375" s="118" t="inlineStr">
        <is>
          <t>No change · already below the manager</t>
        </is>
      </c>
      <c r="AH375" s="118" t="n">
        <v>3</v>
      </c>
      <c r="AI375" s="118" t="n"/>
      <c r="AJ375" s="119" t="inlineStr">
        <is>
          <t>iFile · Design · Band B · Expert / POD Lead</t>
        </is>
      </c>
      <c r="AK375" s="120" t="n">
        <v>3</v>
      </c>
      <c r="AL375" s="121">
        <f>IFERROR(INDEX(WM_C,MATCH($AJ375,WM_KEY,0)),"")</f>
        <v>0.56</v>
      </c>
      <c r="AM375" s="122">
        <f>IF(OR(AK375="",AL375=""),"",AK375*AL375)</f>
        <v>1.68</v>
      </c>
      <c r="AN375" s="120" t="n">
        <v>2.5</v>
      </c>
      <c r="AO375" s="121">
        <f>IFERROR(INDEX(WM_AU,MATCH($AJ375,WM_KEY,0)),"")</f>
        <v>0.17</v>
      </c>
      <c r="AP375" s="122">
        <f>IF(OR(AN375="",AO375=""),"",AN375*AO375)</f>
        <v>0.425</v>
      </c>
      <c r="AQ375" s="120" t="n">
        <v>3</v>
      </c>
      <c r="AR375" s="121">
        <f>IFERROR(INDEX(WM_AC,MATCH($AJ375,WM_KEY,0)),"")</f>
        <v>0.05</v>
      </c>
      <c r="AS375" s="122">
        <f>IF(OR(AQ375="",AR375=""),"",AQ375*AR375)</f>
        <v>0.15</v>
      </c>
      <c r="AT375" s="120" t="n">
        <v>3</v>
      </c>
      <c r="AU375" s="121">
        <f>IFERROR(INDEX(WM_L,MATCH($AJ375,WM_KEY,0)),"")</f>
        <v>0.05</v>
      </c>
      <c r="AV375" s="122">
        <f>IF(OR(AT375="",AU375=""),"",AT375*AU375)</f>
        <v>0.15</v>
      </c>
      <c r="AW375" s="120" t="n">
        <v>9</v>
      </c>
      <c r="AX375" s="121">
        <f>IFERROR(INDEX(WM_E,MATCH($AJ375,WM_KEY,0)),"")</f>
        <v>0.1</v>
      </c>
      <c r="AY375" s="122">
        <f>IF(OR(AW375="",AX375=""),"",AW375*AX375)</f>
        <v>0.9</v>
      </c>
      <c r="AZ375" s="123" t="n">
        <v>3.5</v>
      </c>
      <c r="BA375" s="121">
        <f>IFERROR(INDEX(WM_BI,MATCH($AJ375,WM_KEY,0)),"")</f>
        <v>0.07</v>
      </c>
      <c r="BB375" s="122">
        <f>IF(OR(AZ375="",BA375=""),"",AZ375*BA375)</f>
        <v>0.245</v>
      </c>
      <c r="BC375" s="122">
        <f>IF(COUNT(AM375,AP375,AS375,AV375,AY375,BB375)&lt;6,"",SUM(AM375,AP375,AS375,AV375,AY375,BB375))</f>
        <v>3.55</v>
      </c>
      <c r="BD375" s="122" t="str">
        <f>IF(BC375="","",INDEX({"A1","A2","A3","B1","B2","B3","C1","C2","D1","D2","E1","E2"},MAX(1,MIN(12,ROUND(BC375,0)))))</f>
        <v>B1</v>
      </c>
      <c r="BE375" s="114" t="inlineStr">
        <is>
          <t>B1</t>
        </is>
      </c>
      <c r="BF375" s="124" t="inlineStr">
        <is>
          <t>The score decided the level</t>
        </is>
      </c>
      <c r="BG37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75" s="125" t="inlineStr">
        <is>
          <t>At build: Complexity 1.68 + Autonomy 0.43 + Accountability 0.15 + Leadership 0.15 + Experience 0.90 + Business impact 0.25
= 3.55 points → nearest level 4 = B1
Final level: B1 · same as the score</t>
        </is>
      </c>
      <c r="BI375" s="125" t="inlineStr">
        <is>
          <t>No rule applied: the score decides.</t>
        </is>
      </c>
      <c r="BJ375" s="125" t="inlineStr">
        <is>
          <t>—</t>
        </is>
      </c>
      <c r="BK375" s="126" t="n"/>
      <c r="BL375" s="126" t="inlineStr">
        <is>
          <t>Medium</t>
        </is>
      </c>
      <c r="BM375" s="126" t="n"/>
      <c r="BN375" s="125" t="inlineStr">
        <is>
          <t>Stable · moves in fewer than 5 of 30 weight tests</t>
        </is>
      </c>
      <c r="BO375" s="148" t="inlineStr">
        <is>
          <t>Rated 3 of 12
Start: 3.0 · senior practitioner title
Evidence reads like A3: Designs interfaces and prototypes plus front-end build across different projects → matches the start
KRA: “1. UI/UX activities for projects/products Provide timely support for ongoing projects and product requirements Discuss with the leads and…”
Market: A3 = Varied and non-standard work; handles exceptions</t>
        </is>
      </c>
      <c r="BP375" s="129" t="inlineStr">
        <is>
          <t>Rated 2.5 of 12 · between A2 and A3
Start: 3.0 · senior practitioner title
Evidence reads like A2: Says 'project initiative'; works to client requirement → moved down 0.5
Market: A2 = Chooses own approach within standards · A3 = Technical / QC / client calls on own work</t>
        </is>
      </c>
      <c r="BQ375" s="129" t="inlineStr">
        <is>
          <t>Rated 3 of 12
Start: 3.5 · senior practitioner title; 1 direct report
Evidence reads like A3: Claims whole responsibility for UI design and integration of applications → moved down 0.5
KRA: “1. UI/UX activities for projects/products Provide timely support for ongoing projects and product requirements Discuss with the leads and…”
Market: A3 = A module / process, or work with client or regulatory consequences</t>
        </is>
      </c>
      <c r="BR375" s="129" t="inlineStr">
        <is>
          <t>Rated 3 of 12
Start: 3.5
Evidence reads like A2: Coordinates developers; 1 report in HR; no mentoring described → moved down 0.5
Team: 1 direct report · POD Lead
Market: A3 = Not scored in Band A</t>
        </is>
      </c>
      <c r="BS375" s="129" t="inlineStr">
        <is>
          <t>Rated 9 of 12
Experience: 15.6 yrs total · 5.5 before IRIS + 10.1 at IRIS = 8.4 on the experience scale
Qualification: MCA · postgraduate, relevant to the work → +0.5
Market: B1 roles typically have 4–8 yrs · IRIS guide 4–7</t>
        </is>
      </c>
      <c r="BT375"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375" s="124"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BV375" s="125" t="inlineStr">
        <is>
          <t>Bank of Jamaica demo readiness
QCB, GTA UAT
QAWAEM application UI refresh</t>
        </is>
      </c>
      <c r="BW375" s="125" t="n"/>
      <c r="BX375" s="125" t="inlineStr">
        <is>
          <t>Meets Expectations</t>
        </is>
      </c>
      <c r="BY375" s="125" t="n"/>
      <c r="BZ375" s="125" t="inlineStr">
        <is>
          <t>Received · manager annual, quarterly</t>
        </is>
      </c>
      <c r="CA375" s="125" t="inlineStr">
        <is>
          <t>Talent Mapping · iFile collated</t>
        </is>
      </c>
      <c r="CB375" s="130" t="n">
        <v>20</v>
      </c>
      <c r="CC375" s="128" t="inlineStr">
        <is>
          <t>Full survey answers not in the files received · How We Grow export needed · HR</t>
        </is>
      </c>
      <c r="CD375" s="131" t="inlineStr">
        <is>
          <t>—</t>
        </is>
      </c>
      <c r="CE375" s="131" t="inlineStr">
        <is>
          <t>—</t>
        </is>
      </c>
      <c r="CF375" s="131" t="inlineStr">
        <is>
          <t>—</t>
        </is>
      </c>
      <c r="CG375" s="131" t="inlineStr">
        <is>
          <t>—</t>
        </is>
      </c>
      <c r="CH375" s="132" t="inlineStr">
        <is>
          <t>Complexity: Evidence reads like A3: Designs interfaces and prototypes plus front-end build across different projects → matches the start
Autonomy: Evidence reads like A2: Says 'project initiative'; works to client requirement → moved down 0.5
Accountability: Evidence reads like A3: Claims whole responsibility for UI design and integration of applications → moved down 0.5
Leadership: Evidence reads like A2: Coordinates developers; 1 report in HR; no mentoring described → moved down 0.5
Business Impact: Moved +0.5: the survey / manager mapping marks it business-critical.</t>
        </is>
      </c>
      <c r="CI375" s="131" t="inlineStr">
        <is>
          <t>Common themes in sub-family holders, all levels' answers: core · purpose · business · improve · development · solutions
Common themes in sub-family holders, all levels' answers: ui · code · feature · development · design · testing
Common themes in sub-family holders, all levels' answers: features · user · app · ui · quality · software
Common themes in sub-family holders, all levels' answers: accountable · quality · development · am · reliability · personally
Common themes in sub-family holders, all levels' answers: decide · code · ui · decisions · implement
If the work is missed · role-holders' themes: impact · delays · rework · delivery.</t>
        </is>
      </c>
      <c r="CJ375" s="131" t="inlineStr">
        <is>
          <t>Self-identified: AI / automation · Technical depth &amp; architecture
For the next role: AI / automation · Technical depth &amp; architecture</t>
        </is>
      </c>
      <c r="CK375" s="128" t="inlineStr">
        <is>
          <t>Full survey answers not in the files received · How We Grow export needed · HR</t>
        </is>
      </c>
      <c r="CL375" s="133" t="inlineStr">
        <is>
          <t>WHAT THE ROLE DOES: Builds user interfaces and reusable UI components. At B1: a domain / module, or a small team.
Common themes in sub-family holders, all levels' answers: core · purpose · business · improve · development · solutions
KEY RESPONSIBILITIES: Builds user interfaces and reusable UI components; Domain specialist work; A domain or a small team
Common themes in sub-family holders, all levels' answers: ui · code · feature · development · design · testing
DELIVERS: A domain or a small team
Common themes in sub-family holders, all levels' answers: features · user · app · ui · quality · software
ACCOUNTABLE FOR: A domain or a small team
Common themes in sub-family holders, all levels' answers: accountable · quality · development · am · reliability · personally
DECIDES ALONE: Technical / QC / client calls for the domain
Common themes in sub-family holders, all levels' answers: decide · code · ui · decisions · implement
SKILLS &amp; KNOWLEDGE · role-holders: Angular · UI · React · Full stack development · Angular + Node.js
TOOLS &amp; SYSTEMS: Vs code · visual studio · VsCode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17 answered; catalogue RC-082</t>
        </is>
      </c>
      <c r="CM375" s="134" t="inlineStr">
        <is>
          <t>What the role answers for: A domain or a small team.
Accountability &amp; Impact rating: 3 of 12 · A3-level impact.
Leads 1 direct report.
From the survey and manager mapping — critical role: yes; successor named: no.
If the work is missed · role-holders' themes: impact · delays · rework · delivery.
Manager talent mapping — Latest rating: 3 · Potential: Medium · 9-Box Grid placement: Core Contributor.</t>
        </is>
      </c>
      <c r="CN375" s="135" t="n"/>
      <c r="CO375" s="135" t="n">
        <v>3.5</v>
      </c>
      <c r="CP375" s="136" t="n">
        <v>3</v>
      </c>
      <c r="CQ375" s="137" t="inlineStr">
        <is>
          <t>Medium</t>
        </is>
      </c>
      <c r="CR375" s="137" t="inlineStr">
        <is>
          <t>Core Contributor</t>
        </is>
      </c>
      <c r="CS375" s="137" t="inlineStr">
        <is>
          <t>Develop in role</t>
        </is>
      </c>
      <c r="CT375" s="137" t="n"/>
      <c r="CU375" s="137" t="inlineStr">
        <is>
          <t>Y</t>
        </is>
      </c>
      <c r="CV375" s="137" t="n"/>
      <c r="CW375" s="137" t="n"/>
      <c r="CX375" s="137" t="inlineStr">
        <is>
          <t>Medium · critical role Yes · only this person — · successor named No</t>
        </is>
      </c>
      <c r="CY375" s="137" t="inlineStr">
        <is>
          <t>Ghanshyam L Desale · A3, iFile · Kishori Rajigare · A3, iFile · Rajshree Bhosale · A3, iFile</t>
        </is>
      </c>
      <c r="CZ375" s="137" t="inlineStr">
        <is>
          <t>Name a successor; document the key process; cross-train one person</t>
        </is>
      </c>
      <c r="DA375" s="119" t="n">
        <v>88</v>
      </c>
      <c r="DB375" s="138" t="inlineStr">
        <is>
          <t>Developing</t>
        </is>
      </c>
      <c r="DC375" s="138" t="n">
        <v>94</v>
      </c>
      <c r="DD375" s="138" t="n">
        <v>92</v>
      </c>
      <c r="DE375" s="138" t="n">
        <v>83</v>
      </c>
      <c r="DF375" s="138" t="n">
        <v>88</v>
      </c>
      <c r="DG375" s="138" t="inlineStr">
        <is>
          <t>Programming &amp; stack, System design, SQL &amp; data</t>
        </is>
      </c>
      <c r="DH375" s="138" t="inlineStr">
        <is>
          <t>B2: 74% of profile — not yet</t>
        </is>
      </c>
      <c r="DI375" s="138" t="inlineStr">
        <is>
          <t>Evidence: Survey + KRAs | Core: Ownership 3/3, Problem solving 2/3, Communication &amp; collaboration 3/3, Client &amp; quality focus 3/3, Learning agility 3/3, Integrity &amp; compliance 3/3 | Future-ready: AI literacy 3/3, Data literacy 2/3, Digital fluency 3/3, Innovation 3/3 | Functional: Programming &amp; stack 2/3, System design 2/3, SQL &amp; data 2/3, Cloud &amp; DevOps 3/3, AI / GenAI 3/3, Product &amp; domain 3/3 | Leadership: Developing people 2/2, Decision making 2/2, Strategic acumen 1/2, Influence &amp; change 2/2</t>
        </is>
      </c>
      <c r="DJ375" s="111" t="inlineStr">
        <is>
          <t>AI / automation · Technical depth &amp; architecture</t>
        </is>
      </c>
      <c r="DK375" s="112" t="inlineStr">
        <is>
          <t>UI/UX</t>
        </is>
      </c>
      <c r="DL375" s="112" t="inlineStr">
        <is>
          <t>AI, GenAI &amp; Prompt Engineering</t>
        </is>
      </c>
      <c r="DM375" s="112" t="inlineStr">
        <is>
          <t>AI / automation · Technical depth &amp; architecture</t>
        </is>
      </c>
      <c r="DN375" s="112" t="n"/>
      <c r="DO375" s="139" t="inlineStr">
        <is>
          <t>No strong match from survey evidence</t>
        </is>
      </c>
      <c r="DP375" s="126" t="inlineStr">
        <is>
          <t>No material overlap found</t>
        </is>
      </c>
      <c r="DQ375" s="126" t="inlineStr">
        <is>
          <t>Omkar Dhumal · CARBON, UI Developer — 0.41; Akshata Sabale · iDEAL, Software Engineer — 0.35; Pritesh Wani · CARBON, Software Engineer — 0.29</t>
        </is>
      </c>
      <c r="DR375" s="126" t="inlineStr">
        <is>
          <t>POD Lead</t>
        </is>
      </c>
      <c r="DS375" s="126" t="n"/>
      <c r="DT375" s="126" t="inlineStr">
        <is>
          <t>Span: 1 direct reports · layer 4 · Very small team: merge with a neighbouring team or make a POD Lead role</t>
        </is>
      </c>
      <c r="DU375" s="140" t="inlineStr">
        <is>
          <t>UI Specialist – POD Lead in Design · iFile, B1 — POD Lead.
The work: Builds user interfaces and reusable UI components.
At this level the role owns a domain / module, or a small team.
Key responsibilities: Builds user interfaces and reusable UI components; Domain specialist work; A domain or a small team.
Holders describe it with: ui · code · feature · development · design · testing.
Leads 1 direct report.</t>
        </is>
      </c>
      <c r="DV375"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37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Angular · UI · React · Full stack development · Angular + Node.js
TOOLS: Vs code · visual studio · VsCode
★ = must-have for the family. Scale: 1 Awareness · 2 Working · 3 Practitioner · 4 Advanced · 5 Expert.</t>
        </is>
      </c>
      <c r="DX37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75" s="139" t="inlineStr">
        <is>
          <t>Market level: P3 / M2 · SFIA 4 Enable
Typical title: Senior Software Engineer
At peers: Workiva – SE / Senior SE · Broadridge India – Senior SE · Nasdaq / AxiomSL – Senior SE
Typical experience: 4–8 yrs · IRIS guide 4–7
Standard: SFIA 9; OWASP secure coding</t>
        </is>
      </c>
      <c r="DZ375" s="126" t="inlineStr">
        <is>
          <t>4–7 yrs</t>
        </is>
      </c>
      <c r="EA375" s="126" t="inlineStr">
        <is>
          <t>5–8 · 4–8</t>
        </is>
      </c>
      <c r="EB375" s="126" t="inlineStr">
        <is>
          <t>Senior Software Engineer</t>
        </is>
      </c>
      <c r="EC375" s="126" t="inlineStr">
        <is>
          <t>Workiva: SE / Senior SE · Broadridge India: Senior SE · Nasdaq / AxiomSL: Senior SE · Salesforce: MTS · Atlassian: P40 · Freshworks: Senior SE</t>
        </is>
      </c>
      <c r="ED375" s="126" t="inlineStr">
        <is>
          <t>SFIA 9 · software development, programming; OWASP secure coding; cloud vendor certifications</t>
        </is>
      </c>
      <c r="EE375" s="126" t="inlineStr">
        <is>
          <t>Core 3 · Future 3 · Functional 3 · Leadership 2</t>
        </is>
      </c>
      <c r="EF375" s="139" t="n"/>
      <c r="EG375" s="126" t="inlineStr">
        <is>
          <t>✓ HRIS: 15.6 yrs, MCA, 1 direct report
✓ Survey: 20 of 20 questions answered
✓ KRAs: manager-set, quarterly
✓ Manager mapping: rating, potential, 9-box
✗ Job description: not on file</t>
        </is>
      </c>
      <c r="EH375" s="118" t="n"/>
      <c r="EI375" s="118" t="n"/>
      <c r="EJ375" s="118" t="n"/>
      <c r="EK375" s="118" t="inlineStr">
        <is>
          <t>Survey: answered · full text needed · KRAs: received · Experience: on file</t>
        </is>
      </c>
      <c r="EL375" s="141" t="n"/>
      <c r="EM375" s="142" t="n"/>
      <c r="EN375" s="142" t="n"/>
      <c r="EO375" s="142" t="n"/>
      <c r="EP375" s="142" t="n"/>
      <c r="EQ375" s="143" t="n"/>
      <c r="ER375" s="135" t="n"/>
      <c r="ES375" s="135" t="n"/>
      <c r="ET375" s="135" t="n"/>
      <c r="EU375" s="135" t="n"/>
      <c r="EV375" s="135" t="n"/>
      <c r="EW375" s="135" t="n"/>
      <c r="EX375" s="135" t="n"/>
      <c r="EY375" s="143" t="n"/>
      <c r="EZ375" s="135" t="n"/>
      <c r="FA375" s="135" t="n"/>
      <c r="FB375" s="135" t="n"/>
      <c r="FC375" s="135" t="n"/>
      <c r="FD375" s="135" t="n"/>
    </row>
    <row r="376" ht="300" customHeight="1">
      <c r="A376" s="109" t="inlineStr">
        <is>
          <t>iFile</t>
        </is>
      </c>
      <c r="B376" s="110" t="inlineStr">
        <is>
          <t>IRIS2300</t>
        </is>
      </c>
      <c r="C376" s="110" t="inlineStr">
        <is>
          <t>Kishori Rajigare</t>
        </is>
      </c>
      <c r="D376" s="110" t="inlineStr">
        <is>
          <t>Design</t>
        </is>
      </c>
      <c r="E376" s="110" t="inlineStr">
        <is>
          <t>RC-081</t>
        </is>
      </c>
      <c r="F376" s="110" t="inlineStr">
        <is>
          <t>Rajeev Kumar</t>
        </is>
      </c>
      <c r="G376" s="110" t="inlineStr">
        <is>
          <t>IRIS1593</t>
        </is>
      </c>
      <c r="H376" s="110" t="inlineStr">
        <is>
          <t>B1</t>
        </is>
      </c>
      <c r="I376" s="110" t="n"/>
      <c r="J376" s="110" t="n">
        <v>6.7</v>
      </c>
      <c r="K376" s="110" t="n">
        <v>2.1</v>
      </c>
      <c r="L376" s="110" t="inlineStr">
        <is>
          <t>B.SC</t>
        </is>
      </c>
      <c r="M376" s="110" t="n"/>
      <c r="N376" s="144" t="inlineStr">
        <is>
          <t>UI Developer</t>
        </is>
      </c>
      <c r="O376" s="113" t="inlineStr">
        <is>
          <t>Senior UI Developer</t>
        </is>
      </c>
      <c r="P376" s="112" t="inlineStr">
        <is>
          <t>Engineering &amp; Development</t>
        </is>
      </c>
      <c r="Q376" s="112" t="inlineStr">
        <is>
          <t>Front-End / UI Development</t>
        </is>
      </c>
      <c r="R376" s="113" t="inlineStr">
        <is>
          <t>L3 – Professional / Associate</t>
        </is>
      </c>
      <c r="S376" s="114" t="inlineStr">
        <is>
          <t>A3</t>
        </is>
      </c>
      <c r="T376" s="151" t="inlineStr">
        <is>
          <t>Senior Associate</t>
        </is>
      </c>
      <c r="U376" s="151" t="inlineStr">
        <is>
          <t>A</t>
        </is>
      </c>
      <c r="V376" s="112" t="inlineStr">
        <is>
          <t>IC</t>
        </is>
      </c>
      <c r="W376" s="150" t="inlineStr">
        <is>
          <t>▲ Up</t>
        </is>
      </c>
      <c r="X376" s="112" t="inlineStr">
        <is>
          <t>P2</t>
        </is>
      </c>
      <c r="Y376" s="112" t="inlineStr">
        <is>
          <t>Developing</t>
        </is>
      </c>
      <c r="Z376" s="112" t="inlineStr">
        <is>
          <t>3 Apply</t>
        </is>
      </c>
      <c r="AA376" s="117" t="inlineStr">
        <is>
          <t>A3</t>
        </is>
      </c>
      <c r="AB376" s="118" t="inlineStr">
        <is>
          <t>Band A · Practitioner</t>
        </is>
      </c>
      <c r="AC376" s="118" t="inlineStr">
        <is>
          <t>Senior Associate</t>
        </is>
      </c>
      <c r="AD376" s="118" t="inlineStr">
        <is>
          <t>• Same as the model</t>
        </is>
      </c>
      <c r="AE376" s="118" t="inlineStr">
        <is>
          <t>B1</t>
        </is>
      </c>
      <c r="AF376" s="118" t="inlineStr">
        <is>
          <t>OK</t>
        </is>
      </c>
      <c r="AG376" s="118" t="inlineStr">
        <is>
          <t>No change · already below the manager</t>
        </is>
      </c>
      <c r="AH376" s="118" t="n">
        <v>4</v>
      </c>
      <c r="AI376" s="118" t="n"/>
      <c r="AJ376" s="119" t="inlineStr">
        <is>
          <t>iFile · Design · Band A · Early career</t>
        </is>
      </c>
      <c r="AK376" s="120" t="n">
        <v>2</v>
      </c>
      <c r="AL376" s="121">
        <f>IFERROR(INDEX(WM_C,MATCH($AJ376,WM_KEY,0)),"")</f>
        <v>0.64</v>
      </c>
      <c r="AM376" s="122">
        <f>IF(OR(AK376="",AL376=""),"",AK376*AL376)</f>
        <v>1.28</v>
      </c>
      <c r="AN376" s="120" t="n">
        <v>2</v>
      </c>
      <c r="AO376" s="121">
        <f>IFERROR(INDEX(WM_AU,MATCH($AJ376,WM_KEY,0)),"")</f>
        <v>0.16</v>
      </c>
      <c r="AP376" s="122">
        <f>IF(OR(AN376="",AO376=""),"",AN376*AO376)</f>
        <v>0.32</v>
      </c>
      <c r="AQ376" s="120" t="n">
        <v>2</v>
      </c>
      <c r="AR376" s="121">
        <f>IFERROR(INDEX(WM_AC,MATCH($AJ376,WM_KEY,0)),"")</f>
        <v>0.04</v>
      </c>
      <c r="AS376" s="122">
        <f>IF(OR(AQ376="",AR376=""),"",AQ376*AR376)</f>
        <v>0.08</v>
      </c>
      <c r="AT376" s="120" t="n">
        <v>1</v>
      </c>
      <c r="AU376" s="121">
        <f>IFERROR(INDEX(WM_L,MATCH($AJ376,WM_KEY,0)),"")</f>
        <v>0</v>
      </c>
      <c r="AV376" s="122">
        <f>IF(OR(AT376="",AU376=""),"",AT376*AU376)</f>
        <v>0</v>
      </c>
      <c r="AW376" s="120" t="n">
        <v>4.5</v>
      </c>
      <c r="AX376" s="121">
        <f>IFERROR(INDEX(WM_E,MATCH($AJ376,WM_KEY,0)),"")</f>
        <v>0.1</v>
      </c>
      <c r="AY376" s="122">
        <f>IF(OR(AW376="",AX376=""),"",AW376*AX376)</f>
        <v>0.45</v>
      </c>
      <c r="AZ376" s="123" t="n">
        <v>2.5</v>
      </c>
      <c r="BA376" s="121">
        <f>IFERROR(INDEX(WM_BI,MATCH($AJ376,WM_KEY,0)),"")</f>
        <v>0.06</v>
      </c>
      <c r="BB376" s="122">
        <f>IF(OR(AZ376="",BA376=""),"",AZ376*BA376)</f>
        <v>0.15</v>
      </c>
      <c r="BC376" s="122">
        <f>IF(COUNT(AM376,AP376,AS376,AV376,AY376,BB376)&lt;6,"",SUM(AM376,AP376,AS376,AV376,AY376,BB376))</f>
        <v>2.28</v>
      </c>
      <c r="BD376" s="122" t="str">
        <f>IF(BC376="","",INDEX({"A1","A2","A3","B1","B2","B3","C1","C2","D1","D2","E1","E2"},MAX(1,MIN(12,ROUND(BC376,0)))))</f>
        <v>A2</v>
      </c>
      <c r="BE376" s="114" t="inlineStr">
        <is>
          <t>A3</t>
        </is>
      </c>
      <c r="BF376" s="124" t="inlineStr">
        <is>
          <t>Rule: R7 Band A experience</t>
        </is>
      </c>
      <c r="BG37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76" s="125" t="inlineStr">
        <is>
          <t>At build: Complexity 1.28 + Autonomy 0.32 + Accountability 0.08 + Leadership 0.00 + Experience 0.45 + Business impact 0.15
= 2.28 points → nearest level 2 = A2
Final level: A3 · a rule applied: see the next column</t>
        </is>
      </c>
      <c r="BI376" s="125" t="inlineStr">
        <is>
          <t>• Raised to A3: 6.7 years' experience is 2 years or more.
Final level: A3.</t>
        </is>
      </c>
      <c r="BJ376" s="125" t="inlineStr">
        <is>
          <t>—</t>
        </is>
      </c>
      <c r="BK376" s="126" t="n"/>
      <c r="BL376" s="126" t="inlineStr">
        <is>
          <t>Medium</t>
        </is>
      </c>
      <c r="BM376" s="126" t="n"/>
      <c r="BN376" s="125" t="inlineStr">
        <is>
          <t>Stable · moves in fewer than 5 of 30 weight tests</t>
        </is>
      </c>
      <c r="BO376" s="148" t="inlineStr">
        <is>
          <t>Rated 2 of 12
Start: 2.0 · practitioner title
Evidence reads like A2: Implements designs as responsive UI components: standard front-end work → matches the start
KRA: “1. Ensure delivery of all assigned UI features/screens for iFile with &gt;=95% adherence to sprint commitments and design specs 2. Maintain…”
Market: A2 = Standard work of the discipline</t>
        </is>
      </c>
      <c r="BP376" s="129" t="inlineStr">
        <is>
          <t>Rated 2 of 12
Start: 2.0 · practitioner title
Evidence reads like A2: Decides UI implementation only → matches the start
Market: A2 = Chooses own approach within standards</t>
        </is>
      </c>
      <c r="BQ376" s="129" t="inlineStr">
        <is>
          <t>Rated 2 of 12
Start: 2.0 · practitioner title
Evidence reads like A2: Quality of own UI deliverables → matches the start
KRA: “1. Ensure delivery of all assigned UI features/screens for iFile with &gt;=95% adherence to sprint commitments and design specs 2. Maintain…”
Market: A2 = Own deliverables · accuracy, TAT</t>
        </is>
      </c>
      <c r="BR376"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376" s="129" t="inlineStr">
        <is>
          <t>Rated 4.5 of 12 · between B1 and B2
Experience: 6.7 yrs total · 4.6 before IRIS + 2.1 at IRIS = 4.6 on the experience scale
Qualification: B.SC · graduate, relevant to the work → no change
Market: A3 roles typically have 2–5 yrs · IRIS guide 2–4</t>
        </is>
      </c>
      <c r="BT376"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76" s="124"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BV376" s="125"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BW376" s="125"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BX376" s="125" t="inlineStr">
        <is>
          <t>4</t>
        </is>
      </c>
      <c r="BY376" s="125" t="n"/>
      <c r="BZ376" s="125" t="inlineStr">
        <is>
          <t>Received · manager annual, quarterly, self</t>
        </is>
      </c>
      <c r="CA376" s="125" t="inlineStr">
        <is>
          <t>Talent Mapping · iFile collated</t>
        </is>
      </c>
      <c r="CB376" s="130" t="n">
        <v>20</v>
      </c>
      <c r="CC376" s="128" t="inlineStr">
        <is>
          <t>Full survey answers not in the files received · How We Grow export needed · HR</t>
        </is>
      </c>
      <c r="CD376" s="131" t="inlineStr">
        <is>
          <t>—</t>
        </is>
      </c>
      <c r="CE376" s="131" t="inlineStr">
        <is>
          <t>—</t>
        </is>
      </c>
      <c r="CF376" s="131" t="inlineStr">
        <is>
          <t>—</t>
        </is>
      </c>
      <c r="CG376" s="131" t="inlineStr">
        <is>
          <t>—</t>
        </is>
      </c>
      <c r="CH376" s="132" t="inlineStr">
        <is>
          <t>Complexity: Evidence reads like A2: Implements designs as responsive UI components: standard front-end work → matches the start
Autonomy: Evidence reads like A2: Decides UI implementation only → matches the start
Accountability: Evidence reads like A2: Quality of own UI deliverables → matches the start
Leadership: Evidence reads like A1: No guidance or leadership of others described → matches the start
Business Impact: Moved +0.5: the survey / manager mapping marks it business-critical.</t>
        </is>
      </c>
      <c r="CI376"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376" s="131" t="inlineStr">
        <is>
          <t>Self-identified: Answered · no common topic
For the next role: Answered · no common topic</t>
        </is>
      </c>
      <c r="CK376" s="128" t="inlineStr">
        <is>
          <t>Full survey answers not in the files received · How We Grow export needed · HR</t>
        </is>
      </c>
      <c r="CL376"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376" s="134"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impact · delivery · performance · overall.
Measured on · manager-set KRA themes: components · sprint · code · coverage · quality · maintain.
Manager talent mapping — Latest rating: 4 · Potential: High · 9-Box Grid placement: Future Leader · High Performance / High Potential.</t>
        </is>
      </c>
      <c r="CN376" s="135" t="n"/>
      <c r="CO376" s="135" t="n">
        <v>2.5</v>
      </c>
      <c r="CP376" s="136" t="n">
        <v>4</v>
      </c>
      <c r="CQ376" s="137" t="inlineStr">
        <is>
          <t>High</t>
        </is>
      </c>
      <c r="CR376" s="137" t="inlineStr">
        <is>
          <t>Future Leader · High Performance / High Potential</t>
        </is>
      </c>
      <c r="CS376" s="137" t="inlineStr">
        <is>
          <t>Ready now</t>
        </is>
      </c>
      <c r="CT376" s="137" t="inlineStr">
        <is>
          <t>Yes</t>
        </is>
      </c>
      <c r="CU376" s="137" t="inlineStr">
        <is>
          <t>Y</t>
        </is>
      </c>
      <c r="CV376" s="137" t="inlineStr">
        <is>
          <t>Not yet identified</t>
        </is>
      </c>
      <c r="CW376" s="137" t="n"/>
      <c r="CX376" s="137" t="n"/>
      <c r="CY376" s="137" t="n"/>
      <c r="CZ376" s="137" t="n"/>
      <c r="DA376" s="119" t="n">
        <v>84</v>
      </c>
      <c r="DB376" s="138" t="inlineStr">
        <is>
          <t>Developing</t>
        </is>
      </c>
      <c r="DC376" s="138" t="n">
        <v>98</v>
      </c>
      <c r="DD376" s="138" t="n">
        <v>80</v>
      </c>
      <c r="DE376" s="138" t="n">
        <v>78</v>
      </c>
      <c r="DF376" s="138" t="n"/>
      <c r="DG376" s="138" t="inlineStr">
        <is>
          <t>Programming &amp; stack, System design, SQL &amp; data</t>
        </is>
      </c>
      <c r="DH376" s="138" t="inlineStr">
        <is>
          <t>B1: 75% of profile — not yet</t>
        </is>
      </c>
      <c r="DI376" s="138" t="inlineStr">
        <is>
          <t>Evidence: Survey + KRAs | Core: Ownership 3/2, Problem solving 2/2, Communication &amp; collaboration 1/2, Client &amp; quality focus 3/2, Learning agility 2/2, Integrity &amp; compliance 2/2 | Future-ready: AI literacy 1/2, Data literacy 1/2, Digital fluency 2/2, Innovation 3/2 | Functional: Programming &amp; stack 2/3, System design 2/3, SQL &amp; data 2/3, Cloud &amp; DevOps 3/3, AI / GenAI 2/3, Product &amp; domain 3/3</t>
        </is>
      </c>
      <c r="DJ376" s="111" t="inlineStr">
        <is>
          <t>Answered · no common topic</t>
        </is>
      </c>
      <c r="DK376" s="112" t="inlineStr">
        <is>
          <t>Advanced UI; secure coding &amp; code-quality practices; unit/automated testing; system design fundamentals</t>
        </is>
      </c>
      <c r="DL376" s="112" t="inlineStr">
        <is>
          <t>AI, GenAI &amp; Prompt Engineering; Project, Program &amp; Agile Management; Stakeholder &amp; Client Management</t>
        </is>
      </c>
      <c r="DM376" s="112" t="inlineStr">
        <is>
          <t>Answered · no common topic</t>
        </is>
      </c>
      <c r="DN376" s="112" t="inlineStr">
        <is>
          <t>Advanced UI/UX training: design systems &amp; component libraries, UX research &amp; usability testing fundamentals, interaction design &amp; prototyping · Figma, accessibility · WCAG standards, visual/interaction design leadership to guide UI direction for iFile.</t>
        </is>
      </c>
      <c r="DO376" s="139" t="inlineStr">
        <is>
          <t>No strong match from survey evidence</t>
        </is>
      </c>
      <c r="DP376" s="126" t="inlineStr">
        <is>
          <t>No material overlap found</t>
        </is>
      </c>
      <c r="DQ376" s="126" t="inlineStr">
        <is>
          <t>Ayushi Prajapati · CARBON, Trainee UI Developer — 0.46</t>
        </is>
      </c>
      <c r="DR376" s="126" t="n"/>
      <c r="DS376" s="126" t="n"/>
      <c r="DT376" s="126" t="inlineStr">
        <is>
          <t>A3 deep-dive: score 2.28 · gap to B1 1.26 · More than 1.0 from B1</t>
        </is>
      </c>
      <c r="DU376" s="140" t="inlineStr">
        <is>
          <t>Senior UI Developer in Design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37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7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37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76" s="139" t="inlineStr">
        <is>
          <t>Market level: P2 · SFIA 3 Apply
Typical title: Software Engineer
At peers: Workiva – SE · Broadridge India – SE · Nasdaq / AxiomSL – SE
Typical experience: 2–5 yrs · IRIS guide 2–4
Standard: SFIA 9; OWASP secure coding</t>
        </is>
      </c>
      <c r="DZ376" s="126" t="inlineStr">
        <is>
          <t>2–4 yrs</t>
        </is>
      </c>
      <c r="EA376" s="126" t="inlineStr">
        <is>
          <t>3–5 · 2–5</t>
        </is>
      </c>
      <c r="EB376" s="126" t="inlineStr">
        <is>
          <t>Software Engineer</t>
        </is>
      </c>
      <c r="EC376" s="126" t="inlineStr">
        <is>
          <t>Workiva: SE · Broadridge India: SE · Nasdaq / AxiomSL: SE · Salesforce: MTS · Atlassian: P40 · 3–7 yrs · Freshworks: Senior SE</t>
        </is>
      </c>
      <c r="ED376" s="126" t="inlineStr">
        <is>
          <t>SFIA 9 · software development, programming; OWASP secure coding; cloud vendor certifications</t>
        </is>
      </c>
      <c r="EE376" s="126" t="inlineStr">
        <is>
          <t>Core 2 · Future 2 · Functional 3 · Leadership not scored</t>
        </is>
      </c>
      <c r="EF376" s="139" t="n"/>
      <c r="EG376" s="126" t="inlineStr">
        <is>
          <t>✓ HRIS: 6.7 yrs, B.SC, 0 direct reports
✓ Survey: 20 of 20 questions answered
✓ KRAs: self, manager-set, quarterly
✓ Manager mapping: rating, potential, 9-box
✗ Job description: not on file</t>
        </is>
      </c>
      <c r="EH376" s="118" t="n"/>
      <c r="EI376" s="118" t="n"/>
      <c r="EJ376" s="118" t="n"/>
      <c r="EK376" s="118" t="inlineStr">
        <is>
          <t>Survey: answered · full text needed · KRAs: received · Experience: on file</t>
        </is>
      </c>
      <c r="EL376" s="141" t="n"/>
      <c r="EM376" s="142" t="n"/>
      <c r="EN376" s="142" t="n"/>
      <c r="EO376" s="142" t="n"/>
      <c r="EP376" s="142" t="n"/>
      <c r="EQ376" s="143" t="n"/>
      <c r="ER376" s="135" t="n"/>
      <c r="ES376" s="135" t="n"/>
      <c r="ET376" s="135" t="n"/>
      <c r="EU376" s="135" t="n"/>
      <c r="EV376" s="135" t="n"/>
      <c r="EW376" s="135" t="n"/>
      <c r="EX376" s="135" t="n"/>
      <c r="EY376" s="143" t="n"/>
      <c r="EZ376" s="135" t="n"/>
      <c r="FA376" s="135" t="n"/>
      <c r="FB376" s="135" t="n"/>
      <c r="FC376" s="135" t="n"/>
      <c r="FD376" s="135" t="n"/>
    </row>
    <row r="377" ht="300" customHeight="1">
      <c r="A377" s="109" t="inlineStr">
        <is>
          <t>iFile</t>
        </is>
      </c>
      <c r="B377" s="110" t="inlineStr">
        <is>
          <t>IRIS2523</t>
        </is>
      </c>
      <c r="C377" s="110" t="inlineStr">
        <is>
          <t>Abhilash Menon</t>
        </is>
      </c>
      <c r="D377" s="110" t="inlineStr">
        <is>
          <t>Marketing</t>
        </is>
      </c>
      <c r="E377" s="110" t="inlineStr">
        <is>
          <t>RC-123</t>
        </is>
      </c>
      <c r="F377" s="110" t="inlineStr">
        <is>
          <t>Arup Ganguly</t>
        </is>
      </c>
      <c r="G377" s="110" t="inlineStr">
        <is>
          <t>IRIS0242</t>
        </is>
      </c>
      <c r="H377" s="110" t="inlineStr">
        <is>
          <t>C2</t>
        </is>
      </c>
      <c r="I377" s="110" t="n">
        <v>4</v>
      </c>
      <c r="J377" s="110" t="n">
        <v>8.4</v>
      </c>
      <c r="K377" s="110" t="n">
        <v>0.4</v>
      </c>
      <c r="L377" s="110" t="inlineStr">
        <is>
          <t>BA</t>
        </is>
      </c>
      <c r="M377" s="110" t="n"/>
      <c r="N377" s="144" t="inlineStr">
        <is>
          <t>Product Marketing Manager</t>
        </is>
      </c>
      <c r="O377" s="113" t="inlineStr">
        <is>
          <t>Team Lead – Product Marketing</t>
        </is>
      </c>
      <c r="P377" s="112" t="inlineStr">
        <is>
          <t>Marketing &amp; Communications</t>
        </is>
      </c>
      <c r="Q377" s="112" t="inlineStr">
        <is>
          <t>Product Marketing</t>
        </is>
      </c>
      <c r="R377" s="113" t="inlineStr">
        <is>
          <t>L5 – Manager</t>
        </is>
      </c>
      <c r="S377" s="114" t="inlineStr">
        <is>
          <t>B1</t>
        </is>
      </c>
      <c r="T377" s="149" t="inlineStr">
        <is>
          <t>Team Lead / Asst Manager</t>
        </is>
      </c>
      <c r="U377" s="149" t="inlineStr">
        <is>
          <t>B</t>
        </is>
      </c>
      <c r="V377" s="112" t="inlineStr">
        <is>
          <t>People Manager</t>
        </is>
      </c>
      <c r="W377" s="147" t="inlineStr">
        <is>
          <t>▼ Down · protected</t>
        </is>
      </c>
      <c r="X377" s="112" t="inlineStr">
        <is>
          <t>P3 / M2</t>
        </is>
      </c>
      <c r="Y377" s="112" t="inlineStr">
        <is>
          <t>Career / · Team Lead</t>
        </is>
      </c>
      <c r="Z377" s="112" t="inlineStr">
        <is>
          <t>4 Enable</t>
        </is>
      </c>
      <c r="AA377" s="117" t="inlineStr">
        <is>
          <t>B1</t>
        </is>
      </c>
      <c r="AB377" s="118" t="inlineStr">
        <is>
          <t>Band B · Specialist / Manager</t>
        </is>
      </c>
      <c r="AC377" s="118" t="inlineStr">
        <is>
          <t>Team Lead / Asst Manager</t>
        </is>
      </c>
      <c r="AD377" s="118" t="inlineStr">
        <is>
          <t>• Same as the model</t>
        </is>
      </c>
      <c r="AE377" s="118" t="inlineStr">
        <is>
          <t>C2</t>
        </is>
      </c>
      <c r="AF377" s="118" t="inlineStr">
        <is>
          <t>OK</t>
        </is>
      </c>
      <c r="AG377" s="118" t="inlineStr">
        <is>
          <t>No change · already below the manager</t>
        </is>
      </c>
      <c r="AH377" s="118" t="n">
        <v>3</v>
      </c>
      <c r="AI377" s="118" t="n"/>
      <c r="AJ377" s="119" t="inlineStr">
        <is>
          <t>iFile · Marketing · Band B · People Manager</t>
        </is>
      </c>
      <c r="AK377" s="120" t="n">
        <v>4.5</v>
      </c>
      <c r="AL377" s="121">
        <f>IFERROR(INDEX(WM_C,MATCH($AJ377,WM_KEY,0)),"")</f>
        <v>0.32</v>
      </c>
      <c r="AM377" s="122">
        <f>IF(OR(AK377="",AL377=""),"",AK377*AL377)</f>
        <v>1.44</v>
      </c>
      <c r="AN377" s="120" t="n">
        <v>4.5</v>
      </c>
      <c r="AO377" s="121">
        <f>IFERROR(INDEX(WM_AU,MATCH($AJ377,WM_KEY,0)),"")</f>
        <v>0.23</v>
      </c>
      <c r="AP377" s="122">
        <f>IF(OR(AN377="",AO377=""),"",AN377*AO377)</f>
        <v>1.035</v>
      </c>
      <c r="AQ377" s="120" t="n">
        <v>4</v>
      </c>
      <c r="AR377" s="121">
        <f>IFERROR(INDEX(WM_AC,MATCH($AJ377,WM_KEY,0)),"")</f>
        <v>0.06</v>
      </c>
      <c r="AS377" s="122">
        <f>IF(OR(AQ377="",AR377=""),"",AQ377*AR377)</f>
        <v>0.24</v>
      </c>
      <c r="AT377" s="120" t="n">
        <v>4</v>
      </c>
      <c r="AU377" s="121">
        <f>IFERROR(INDEX(WM_L,MATCH($AJ377,WM_KEY,0)),"")</f>
        <v>0.15</v>
      </c>
      <c r="AV377" s="122">
        <f>IF(OR(AT377="",AU377=""),"",AT377*AU377)</f>
        <v>0.6</v>
      </c>
      <c r="AW377" s="120" t="n">
        <v>5.5</v>
      </c>
      <c r="AX377" s="121">
        <f>IFERROR(INDEX(WM_E,MATCH($AJ377,WM_KEY,0)),"")</f>
        <v>0.1</v>
      </c>
      <c r="AY377" s="122">
        <f>IF(OR(AW377="",AX377=""),"",AW377*AX377)</f>
        <v>0.55</v>
      </c>
      <c r="AZ377" s="123" t="n">
        <v>4</v>
      </c>
      <c r="BA377" s="121">
        <f>IFERROR(INDEX(WM_BI,MATCH($AJ377,WM_KEY,0)),"")</f>
        <v>0.14</v>
      </c>
      <c r="BB377" s="122">
        <f>IF(OR(AZ377="",BA377=""),"",AZ377*BA377)</f>
        <v>0.56</v>
      </c>
      <c r="BC377" s="122">
        <f>IF(COUNT(AM377,AP377,AS377,AV377,AY377,BB377)&lt;6,"",SUM(AM377,AP377,AS377,AV377,AY377,BB377))</f>
        <v>4.425</v>
      </c>
      <c r="BD377" s="122" t="str">
        <f>IF(BC377="","",INDEX({"A1","A2","A3","B1","B2","B3","C1","C2","D1","D2","E1","E2"},MAX(1,MIN(12,ROUND(BC377,0)))))</f>
        <v>B1</v>
      </c>
      <c r="BE377" s="114" t="inlineStr">
        <is>
          <t>B1</t>
        </is>
      </c>
      <c r="BF377" s="124" t="inlineStr">
        <is>
          <t>The score decided the level</t>
        </is>
      </c>
      <c r="BG377"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377" s="125" t="inlineStr">
        <is>
          <t>At build: Complexity 1.44 + Autonomy 1.04 + Accountability 0.24 + Leadership 0.60 + Experience 0.55 + Business impact 0.56
= 4.42 points → nearest level 4 = B1
Final level: B1 · same as the score</t>
        </is>
      </c>
      <c r="BI377" s="125" t="inlineStr">
        <is>
          <t>No rule applied: the score decides.</t>
        </is>
      </c>
      <c r="BJ377" s="125" t="inlineStr">
        <is>
          <t>Down — protected</t>
        </is>
      </c>
      <c r="BK377" s="126" t="n"/>
      <c r="BL377" s="126" t="inlineStr">
        <is>
          <t>High</t>
        </is>
      </c>
      <c r="BM377" s="126" t="inlineStr">
        <is>
          <t>• A direct report · Barsha Gloria Gomes, B2 is placed above this role — confirm the reporting line and the scope of both roles
• Final level B1 is below the current level · L5 ≈ B2 — manager to confirm the scope of the role; pay and title are protected for one cycle</t>
        </is>
      </c>
      <c r="BN377" s="125" t="inlineStr">
        <is>
          <t>Stable · moves in fewer than 5 of 30 weight tests</t>
        </is>
      </c>
      <c r="BO377" s="148" t="inlineStr">
        <is>
          <t>Rated 4.5 of 12 · between B1 and B2
Start: 5.0 · manager / senior specialist title
Evidence reads like B1: Runs end-to-end marketing for the iFILE suite plus corporate communications, launches and events → moved down 0.5
KRA: “1. Deliver committed marketing/content calendar with &gt;=90% on-time publishing 2. Meet campaign KPIs · leads/MQLs/engagement at &gt;=90% of…”
Market: B1 = Domain specialist work · B2 = Hardest problems in the domain</t>
        </is>
      </c>
      <c r="BP377" s="129" t="inlineStr">
        <is>
          <t>Rated 4.5 of 12 · between B1 and B2
Start: 5.0 · manager / senior specialist title
Evidence reads like B1: Decides launch plan, GTM strategy, social media and brand communication for iFILE → moved down 0.5
Market: B1 = Technical / QC / client calls for the domain · B2 = Allocates people and sets team priorities</t>
        </is>
      </c>
      <c r="BQ377" s="129" t="inlineStr">
        <is>
          <t>Rated 4 of 12
Start: 4.5 · manager / senior specialist title; 4 direct reports
Evidence reads like B1: Accountable for iFILE lead generation, GTM launches, brand communication and events with a four-person team → moved down 0.5
KRA: “1. Deliver committed marketing/content calendar with &gt;=90% on-time publishing 2. Meet campaign KPIs · leads/MQLs/engagement at &gt;=90% of…”
Market: B1 = A domain or a small team</t>
        </is>
      </c>
      <c r="BR377" s="129" t="inlineStr">
        <is>
          <t>Rated 4 of 12
Start: 4.0
Evidence reads like B1: Four direct reports in HR data; text does not describe how the team is managed → matches the start
Team: 4 direct reports · People Manager
Market: B1 = IC: mentors and reviews · People: hands-on team lead of 3–5</t>
        </is>
      </c>
      <c r="BS377" s="129" t="inlineStr">
        <is>
          <t>Rated 5.5 of 12 · between B2 and B3
Experience: 8.4 yrs total · 8.0 before IRIS + 0.4 at IRIS = 5.4 on the experience scale
Qualification: BA · graduate → no change
Market: B1 roles typically have 4–8 yrs · IRIS guide 4–7</t>
        </is>
      </c>
      <c r="BT377"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77" s="124"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BV377" s="125"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BW377" s="125"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BX377" s="125" t="n"/>
      <c r="BY377" s="125" t="n"/>
      <c r="BZ377" s="125" t="inlineStr">
        <is>
          <t>Received · manager annual, quarterly, self</t>
        </is>
      </c>
      <c r="CA377" s="125" t="inlineStr">
        <is>
          <t>Talent Mapping · iFile collated</t>
        </is>
      </c>
      <c r="CB377" s="130" t="n">
        <v>19</v>
      </c>
      <c r="CC377" s="128" t="inlineStr">
        <is>
          <t>Full survey answers not in the files received · How We Grow export needed · HR</t>
        </is>
      </c>
      <c r="CD377" s="131" t="inlineStr">
        <is>
          <t>—</t>
        </is>
      </c>
      <c r="CE377" s="131" t="inlineStr">
        <is>
          <t>—</t>
        </is>
      </c>
      <c r="CF377" s="131" t="inlineStr">
        <is>
          <t>—</t>
        </is>
      </c>
      <c r="CG377" s="131" t="inlineStr">
        <is>
          <t>—</t>
        </is>
      </c>
      <c r="CH377" s="132" t="inlineStr">
        <is>
          <t>Complexity: Evidence reads like B1: Runs end-to-end marketing for the iFILE suite plus corporate communications, launches and events → moved down 0.5
Autonomy: Evidence reads like B1: Decides launch plan, GTM strategy, social media and brand communication for iFILE → moved down 0.5
Accountability: Evidence reads like B1: Accountable for iFILE lead generation, GTM launches, brand communication and events with a four-person team → moved down 0.5
Leadership: Evidence reads like B1: Four direct reports in HR data; text does not describe how the team is managed → matches the start
Business Impact: No survey or manager-mapping signal on criticality: kept at the start point.</t>
        </is>
      </c>
      <c r="CI377" s="131" t="n"/>
      <c r="CJ377" s="131" t="inlineStr">
        <is>
          <t>Self-identified: Answered · no common topic
For the next role: Answered · no common topic</t>
        </is>
      </c>
      <c r="CK377" s="128" t="inlineStr">
        <is>
          <t>Full survey answers not in the files received · How We Grow export needed · HR</t>
        </is>
      </c>
      <c r="CL377" s="133" t="inlineStr">
        <is>
          <t>WHAT THE ROLE DOES: Launches, positioning, product campaigns and messaging. At B1: a domain / module, or a small team.
KEY RESPONSIBILITIES: Launches, positioning, product campaigns and messaging; Domain specialist work; A domain or a small team
DELIVERS: A domain or a small team
DECIDES ALONE: Technical / QC / client calls for the domain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3 · Leadership 2
CREDENTIALS: Google / HubSpot certifications
SOURCE: Framework only · fewer than 3 answered — 1 holder, 1 answered the survey; sub-family 1 answered; catalogue RC-123</t>
        </is>
      </c>
      <c r="CM377" s="134" t="inlineStr">
        <is>
          <t>What the role answers for: A domain or a small team.
Accountability &amp; Impact rating: 4 of 12 · B1-level impact.
Leads 4 direct reports.
Manager talent mapping — Latest rating: Not rated · manager · 9-Box Grid placement: Not placed · manager.</t>
        </is>
      </c>
      <c r="CN377" s="135" t="n"/>
      <c r="CO377" s="135" t="n">
        <v>4</v>
      </c>
      <c r="CP377" s="136" t="inlineStr">
        <is>
          <t>Not rated · manager</t>
        </is>
      </c>
      <c r="CQ377" s="137" t="inlineStr">
        <is>
          <t>—</t>
        </is>
      </c>
      <c r="CR377" s="137" t="inlineStr">
        <is>
          <t>Not placed · manager</t>
        </is>
      </c>
      <c r="CS377" s="137" t="inlineStr">
        <is>
          <t>No rating data</t>
        </is>
      </c>
      <c r="CT377" s="137" t="n"/>
      <c r="CU377" s="137" t="n"/>
      <c r="CV377" s="137" t="n"/>
      <c r="CW377" s="137" t="n"/>
      <c r="CX377" s="137" t="n"/>
      <c r="CY377" s="137" t="n"/>
      <c r="CZ377" s="137" t="n"/>
      <c r="DA377" s="119" t="n">
        <v>99</v>
      </c>
      <c r="DB377" s="138" t="inlineStr">
        <is>
          <t>Meets the level</t>
        </is>
      </c>
      <c r="DC377" s="138" t="n">
        <v>98</v>
      </c>
      <c r="DD377" s="138" t="n">
        <v>75</v>
      </c>
      <c r="DE377" s="138" t="n">
        <v>104</v>
      </c>
      <c r="DF377" s="138" t="n">
        <v>105</v>
      </c>
      <c r="DG377" s="138" t="inlineStr">
        <is>
          <t>AI / GenAI, Learning agility, Digital fluency</t>
        </is>
      </c>
      <c r="DH377" s="138" t="inlineStr">
        <is>
          <t>B2: 83% of profile — close</t>
        </is>
      </c>
      <c r="DI377" s="138" t="inlineStr">
        <is>
          <t>Evidence: Survey + KRAs | Core: Ownership 3/3, Problem solving 3/3, Communication &amp; collaboration 4/3, Client &amp; quality focus 3/3, Learning agility 2/3, Integrity &amp; compliance 3/3 | Future-ready: AI literacy 2/3, Data literacy 3/3, Digital fluency 2/3, Innovation 2/3 | Functional: Digital marketing 4/3, Communication 4/3, Analytics &amp; BI 3/3, AI / GenAI 2/3, Product &amp; domain 3/3, Business acumen 4/3 | Leadership: Developing people 2/2, Decision making 2/2, Strategic acumen 3/2, Influence &amp; change 2/2</t>
        </is>
      </c>
      <c r="DJ377" s="111" t="inlineStr">
        <is>
          <t>Answered · no common topic</t>
        </is>
      </c>
      <c r="DK377" s="112" t="n"/>
      <c r="DL377" s="112" t="inlineStr">
        <is>
          <t>Data Analytics, BI &amp; Visualisation; Advanced Excel &amp; Productivity Tools; People Leadership &amp; Mentoring</t>
        </is>
      </c>
      <c r="DM377" s="112" t="inlineStr">
        <is>
          <t>Answered · no common topic</t>
        </is>
      </c>
      <c r="DN377" s="112" t="n"/>
      <c r="DO377" s="139" t="inlineStr">
        <is>
          <t>Sales &amp; Business Development · 100% of competencies evidenced; must-haves met</t>
        </is>
      </c>
      <c r="DP377" s="126" t="inlineStr">
        <is>
          <t>No material overlap found</t>
        </is>
      </c>
      <c r="DQ377" s="126" t="inlineStr">
        <is>
          <t>Lalit Subhash Dhamale · Datatech, Digital Marketing Specialist — 0.43; Ankita Pathak · Datatech, Senior Marketing Specialist – POD Lead — 0.33; Esther Kanagaselvam D · Corporate, Marketing Operations Associate — 0.32</t>
        </is>
      </c>
      <c r="DR377" s="126" t="inlineStr">
        <is>
          <t>Within norm</t>
        </is>
      </c>
      <c r="DS377" s="126" t="n"/>
      <c r="DT377" s="126" t="n"/>
      <c r="DU377" s="140" t="inlineStr">
        <is>
          <t>Team Lead – Product Marketing in Marketing · iFile, B1 — People Manager.
The work: Launches, positioning, product campaigns and messaging.
At this level the role owns a domain / module, or a small team.
Key responsibilities: Launches, positioning, product campaigns and messaging; Domain specialist work; A domain or a small team.
Leads 4 direct reports.</t>
        </is>
      </c>
      <c r="DV377" s="137" t="inlineStr">
        <is>
          <t>Hire as: Team Lead / Assistant Manager — IRIS B1 Team Lead · People Manager
Market level: P3 / M2 · SFIA 4 Enable
Experience: 4–7 yrs · Education: Graduate / MBA · marketing
Team size at this level: IC: none · Team Lead: 3–5
Equivalent titles at peers: IRIS Vs Market Benchmark — CIM proficiency scale – 3 Able · IRIS Vs Competitor Benchmark — SaaS marketing ladder – Senior Marketing Specialist
Credentials: Google / HubSpot certifications
Must already know: Brand and data-privacy rules for campaigns</t>
        </is>
      </c>
      <c r="DW377"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 = must-have for the family. Scale: 1 Awareness · 2 Working · 3 Practitioner · 4 Advanced · 5 Expert.</t>
        </is>
      </c>
      <c r="DX377"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77" s="139" t="inlineStr">
        <is>
          <t>Market level: P3 / M2 · SFIA 4 Enable
Typical title: Team Lead / Assistant Manager
At peers: IRIS Vs Market Benchmark — CIM proficiency scale: 3 Able · IRIS Vs Competitor Benchmark — SaaS marketing ladder: Senior Marketing Specialist
Typical experience: 4–8 yrs · IRIS guide 4–7
Standard: CIM Global Professional Marketing Framework — proficiency Aware → Active learner → Able → Accomplished → Authoritative</t>
        </is>
      </c>
      <c r="DZ377" s="126" t="inlineStr">
        <is>
          <t>4–7 yrs</t>
        </is>
      </c>
      <c r="EA377" s="126" t="inlineStr">
        <is>
          <t>5–8 · 4–8</t>
        </is>
      </c>
      <c r="EB377" s="126" t="inlineStr">
        <is>
          <t>Team Lead / Assistant Manager</t>
        </is>
      </c>
      <c r="EC377" s="126" t="inlineStr">
        <is>
          <t>IRIS Vs Market Benchmark — CIM proficiency scale: 3 Able · IRIS Vs Competitor Benchmark — SaaS marketing ladder: Senior Marketing Specialist</t>
        </is>
      </c>
      <c r="ED377" s="126" t="inlineStr">
        <is>
          <t>CIM Global Professional Marketing Framework — proficiency Aware → Active learner → Able → Accomplished → Authoritative</t>
        </is>
      </c>
      <c r="EE377" s="126" t="inlineStr">
        <is>
          <t>Core 3 · Future 3 · Functional 3 · Leadership 2</t>
        </is>
      </c>
      <c r="EF377" s="139" t="n"/>
      <c r="EG377" s="126" t="inlineStr">
        <is>
          <t>✓ HRIS: 8.4 yrs, BA, 4 direct reports
✓ Survey: 19 of 20 questions answered
✓ KRAs: self, manager-set, quarterly
✓ Manager mapping: rating, 9-box
✗ Job description: not on file</t>
        </is>
      </c>
      <c r="EH377" s="118" t="inlineStr">
        <is>
          <t xml:space="preserve">D102 · Move down · protected · High: Current L5 – Manager → B1. No rule changed the level: the score decides. · owner HR · </t>
        </is>
      </c>
      <c r="EI377" s="118" t="n"/>
      <c r="EJ377" s="118" t="n"/>
      <c r="EK377" s="118" t="inlineStr">
        <is>
          <t>Survey: answered · full text needed · KRAs: received · Experience: on file</t>
        </is>
      </c>
      <c r="EL377" s="141" t="n"/>
      <c r="EM377" s="142" t="n"/>
      <c r="EN377" s="142" t="n"/>
      <c r="EO377" s="142" t="n"/>
      <c r="EP377" s="142" t="n"/>
      <c r="EQ377" s="143" t="n"/>
      <c r="ER377" s="135" t="n"/>
      <c r="ES377" s="135" t="n"/>
      <c r="ET377" s="135" t="n"/>
      <c r="EU377" s="135" t="n"/>
      <c r="EV377" s="135" t="n"/>
      <c r="EW377" s="135" t="n"/>
      <c r="EX377" s="135" t="n"/>
      <c r="EY377" s="143" t="n"/>
      <c r="EZ377" s="135" t="n"/>
      <c r="FA377" s="135" t="n"/>
      <c r="FB377" s="135" t="n"/>
      <c r="FC377" s="135" t="n"/>
      <c r="FD377" s="135" t="n"/>
    </row>
    <row r="378" ht="300" customHeight="1">
      <c r="A378" s="109" t="inlineStr">
        <is>
          <t>iFile</t>
        </is>
      </c>
      <c r="B378" s="110" t="inlineStr">
        <is>
          <t>IRIS2550</t>
        </is>
      </c>
      <c r="C378" s="110" t="inlineStr">
        <is>
          <t>Shashwat Dikshit</t>
        </is>
      </c>
      <c r="D378" s="110" t="inlineStr">
        <is>
          <t>Marketing</t>
        </is>
      </c>
      <c r="E378" s="110" t="inlineStr">
        <is>
          <t>RC-122</t>
        </is>
      </c>
      <c r="F378" s="110" t="inlineStr">
        <is>
          <t>Abhilash Menon</t>
        </is>
      </c>
      <c r="G378" s="110" t="inlineStr">
        <is>
          <t>IRIS2523</t>
        </is>
      </c>
      <c r="H378" s="110" t="inlineStr">
        <is>
          <t>B1</t>
        </is>
      </c>
      <c r="I378" s="110" t="n"/>
      <c r="J378" s="110" t="n">
        <v>4.7</v>
      </c>
      <c r="K378" s="110" t="n">
        <v>0.1</v>
      </c>
      <c r="L378" s="110" t="inlineStr">
        <is>
          <t>Masters of Science</t>
        </is>
      </c>
      <c r="M378" s="110" t="n"/>
      <c r="N378" s="144" t="inlineStr">
        <is>
          <t>Marketing Operations Specialist</t>
        </is>
      </c>
      <c r="O378" s="113" t="inlineStr">
        <is>
          <t>Senior Marketing Operations Associate</t>
        </is>
      </c>
      <c r="P378" s="112" t="inlineStr">
        <is>
          <t>Marketing &amp; Communications</t>
        </is>
      </c>
      <c r="Q378" s="112" t="inlineStr">
        <is>
          <t>Marketing Operations &amp; Automation</t>
        </is>
      </c>
      <c r="R378" s="113" t="inlineStr">
        <is>
          <t>Not in current mapping files</t>
        </is>
      </c>
      <c r="S378" s="114" t="inlineStr">
        <is>
          <t>A3</t>
        </is>
      </c>
      <c r="T378" s="151" t="inlineStr">
        <is>
          <t>Senior Associate</t>
        </is>
      </c>
      <c r="U378" s="151" t="inlineStr">
        <is>
          <t>A</t>
        </is>
      </c>
      <c r="V378" s="112" t="inlineStr">
        <is>
          <t>IC</t>
        </is>
      </c>
      <c r="W378" s="116" t="inlineStr">
        <is>
          <t>● Newly mapped</t>
        </is>
      </c>
      <c r="X378" s="112" t="inlineStr">
        <is>
          <t>P2</t>
        </is>
      </c>
      <c r="Y378" s="112" t="inlineStr">
        <is>
          <t>Developing</t>
        </is>
      </c>
      <c r="Z378" s="112" t="inlineStr">
        <is>
          <t>3 Apply</t>
        </is>
      </c>
      <c r="AA378" s="117" t="inlineStr">
        <is>
          <t>A3</t>
        </is>
      </c>
      <c r="AB378" s="118" t="inlineStr">
        <is>
          <t>Band A · Practitioner</t>
        </is>
      </c>
      <c r="AC378" s="118" t="inlineStr">
        <is>
          <t>Senior Associate</t>
        </is>
      </c>
      <c r="AD378" s="118" t="inlineStr">
        <is>
          <t>• Same as the model</t>
        </is>
      </c>
      <c r="AE378" s="118" t="inlineStr">
        <is>
          <t>B1</t>
        </is>
      </c>
      <c r="AF378" s="118" t="inlineStr">
        <is>
          <t>OK</t>
        </is>
      </c>
      <c r="AG378" s="118" t="inlineStr">
        <is>
          <t>No change · already below the manager</t>
        </is>
      </c>
      <c r="AH378" s="118" t="n">
        <v>4</v>
      </c>
      <c r="AI378" s="118" t="n"/>
      <c r="AJ378" s="119" t="inlineStr">
        <is>
          <t>iFile · Marketing · Band A · Early career</t>
        </is>
      </c>
      <c r="AK378" s="120" t="n">
        <v>3.5</v>
      </c>
      <c r="AL378" s="121">
        <f>IFERROR(INDEX(WM_C,MATCH($AJ378,WM_KEY,0)),"")</f>
        <v>0.54</v>
      </c>
      <c r="AM378" s="122">
        <f>IF(OR(AK378="",AL378=""),"",AK378*AL378)</f>
        <v>1.89</v>
      </c>
      <c r="AN378" s="120" t="n">
        <v>3.5</v>
      </c>
      <c r="AO378" s="121">
        <f>IFERROR(INDEX(WM_AU,MATCH($AJ378,WM_KEY,0)),"")</f>
        <v>0.21</v>
      </c>
      <c r="AP378" s="122">
        <f>IF(OR(AN378="",AO378=""),"",AN378*AO378)</f>
        <v>0.735</v>
      </c>
      <c r="AQ378" s="120" t="n">
        <v>3.5</v>
      </c>
      <c r="AR378" s="121">
        <f>IFERROR(INDEX(WM_AC,MATCH($AJ378,WM_KEY,0)),"")</f>
        <v>0.04</v>
      </c>
      <c r="AS378" s="122">
        <f>IF(OR(AQ378="",AR378=""),"",AQ378*AR378)</f>
        <v>0.14</v>
      </c>
      <c r="AT378" s="120" t="n">
        <v>2</v>
      </c>
      <c r="AU378" s="121">
        <f>IFERROR(INDEX(WM_L,MATCH($AJ378,WM_KEY,0)),"")</f>
        <v>0</v>
      </c>
      <c r="AV378" s="122">
        <f>IF(OR(AT378="",AU378=""),"",AT378*AU378)</f>
        <v>0</v>
      </c>
      <c r="AW378" s="120" t="n">
        <v>4</v>
      </c>
      <c r="AX378" s="121">
        <f>IFERROR(INDEX(WM_E,MATCH($AJ378,WM_KEY,0)),"")</f>
        <v>0.1</v>
      </c>
      <c r="AY378" s="122">
        <f>IF(OR(AW378="",AX378=""),"",AW378*AX378)</f>
        <v>0.4</v>
      </c>
      <c r="AZ378" s="123" t="n">
        <v>3.5</v>
      </c>
      <c r="BA378" s="121">
        <f>IFERROR(INDEX(WM_BI,MATCH($AJ378,WM_KEY,0)),"")</f>
        <v>0.11</v>
      </c>
      <c r="BB378" s="122">
        <f>IF(OR(AZ378="",BA378=""),"",AZ378*BA378)</f>
        <v>0.385</v>
      </c>
      <c r="BC378" s="122">
        <f>IF(COUNT(AM378,AP378,AS378,AV378,AY378,BB378)&lt;6,"",SUM(AM378,AP378,AS378,AV378,AY378,BB378))</f>
        <v>3.55</v>
      </c>
      <c r="BD378" s="122" t="str">
        <f>IF(BC378="","",INDEX({"A1","A2","A3","B1","B2","B3","C1","C2","D1","D2","E1","E2"},MAX(1,MIN(12,ROUND(BC378,0)))))</f>
        <v>B1</v>
      </c>
      <c r="BE378" s="114" t="inlineStr">
        <is>
          <t>A3</t>
        </is>
      </c>
      <c r="BF378" s="124" t="inlineStr">
        <is>
          <t>Rule: R6 top of band</t>
        </is>
      </c>
      <c r="BG37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78" s="125" t="inlineStr">
        <is>
          <t>At build: Complexity 1.89 + Autonomy 0.73 + Accountability 0.14 + Leadership 0.00 + Experience 0.40 + Business impact 0.39
= 3.55 points → nearest level 4 = B1
Final level: A3 · a rule applied: see the next column</t>
        </is>
      </c>
      <c r="BI378" s="125" t="inlineStr">
        <is>
          <t>• Stays at A3, the top of Band A: to enter Band B the score must reach 3.5 on Band B's own weights, and it is 3.48.
Final level: A3.</t>
        </is>
      </c>
      <c r="BJ378" s="125" t="inlineStr">
        <is>
          <t>Near a gate</t>
        </is>
      </c>
      <c r="BK378" s="147" t="inlineStr">
        <is>
          <t>Near a gate: top of band: 3.48 on Band B's weights, 0.02 short of the 3.5 needed to enter Band B</t>
        </is>
      </c>
      <c r="BL378" s="126" t="inlineStr">
        <is>
          <t>Medium</t>
        </is>
      </c>
      <c r="BM378" s="126" t="inlineStr">
        <is>
          <t>• Near a gate: top of band: 3.48 on Band B's weights, 0.02 short of the 3.5 needed to enter Band B — calibrate before confirming</t>
        </is>
      </c>
      <c r="BN378" s="125" t="inlineStr">
        <is>
          <t>Moves in 9 of 30 weight tests · calibrate first</t>
        </is>
      </c>
      <c r="BO378" s="148" t="inlineStr">
        <is>
          <t>Rated 3.5 of 12 · between A3 and B1
Start: 4.0 · lead / specialist title
Evidence reads like A3: Runs Google and LinkedIn paid campaigns, lead routing, website analytics, AI SEO and contact database → moved down 0.5
Market: A3 = Varied and non-standard work; handles exceptions · B1 = Domain specialist work</t>
        </is>
      </c>
      <c r="BP378" s="129" t="inlineStr">
        <is>
          <t>Rated 3.5 of 12 · between A3 and B1
Start: 4.0 · lead / specialist title
Evidence reads like A3: Independently handles analytics audits, campaign analysis and website health checks → moved down 0.5
Market: A3 = Technical / QC / client calls on own work · B1 = Technical / QC / client calls for the domain</t>
        </is>
      </c>
      <c r="BQ378" s="129" t="inlineStr">
        <is>
          <t>Rated 3.5 of 12 · between A3 and B1
Start: 4.0 · lead / specialist title
Evidence reads like A3: own survey / KRA answers · summarised by the rater; not quoted → moved down 0.5
Market: A3 = A module / process, or work with client or regulatory consequences · B1 = A domain or a small team</t>
        </is>
      </c>
      <c r="BR378" s="129" t="inlineStr">
        <is>
          <t>Rated 2 of 12 — not counted: the weight is 0% at this level
Start: 3.0 · individual contributor, so influence only
Evidence reads like A1: No guidance or leadership of others described → moved down 1
Team: 0 direct reports · IC
Market: A2 = Not scored in Band A</t>
        </is>
      </c>
      <c r="BS378" s="129" t="inlineStr">
        <is>
          <t>Rated 4 of 12
Experience: 4.7 yrs total · 4.6 before IRIS + 0.1 at IRIS = 3.7 on the experience scale
Qualification: Masters of Science · postgraduate, relevant to the work → +0.5
Market: A3 roles typically have 2–5 yrs · IRIS guide 2–4</t>
        </is>
      </c>
      <c r="BT378"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378" s="127" t="inlineStr">
        <is>
          <t>KRAs not received · manager to supply</t>
        </is>
      </c>
      <c r="BV378" s="125" t="n"/>
      <c r="BW378" s="125" t="n"/>
      <c r="BX378" s="125" t="n"/>
      <c r="BY378" s="125" t="n"/>
      <c r="BZ378" s="128" t="inlineStr">
        <is>
          <t>KRAs not received · manager to supply</t>
        </is>
      </c>
      <c r="CA378" s="125" t="n"/>
      <c r="CB378" s="130" t="n">
        <v>19</v>
      </c>
      <c r="CC378" s="128" t="inlineStr">
        <is>
          <t>Full survey answers not in the files received · How We Grow export needed · HR</t>
        </is>
      </c>
      <c r="CD378" s="131" t="inlineStr">
        <is>
          <t>—</t>
        </is>
      </c>
      <c r="CE378" s="131" t="inlineStr">
        <is>
          <t>—</t>
        </is>
      </c>
      <c r="CF378" s="131" t="inlineStr">
        <is>
          <t>—</t>
        </is>
      </c>
      <c r="CG378" s="131" t="inlineStr">
        <is>
          <t>—</t>
        </is>
      </c>
      <c r="CH378" s="132" t="inlineStr">
        <is>
          <t>Complexity: Evidence reads like A3: Runs Google and LinkedIn paid campaigns, lead routing, website analytics, AI SEO and contact database → moved down 0.5
Autonomy: Evidence reads like A3: Independently handles analytics audits, campaign analysis and website health checks → moved down 0.5
Accountability: Evidence reads like A3: own survey / KRA answers · summarised by the rater; not quoted → moved down 0.5
Leadership: Evidence reads like A1: No guidance or leadership of others described → moved down 1
Business Impact: No survey or manager-mapping signal on criticality: kept at the start point.</t>
        </is>
      </c>
      <c r="CI378" s="131"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CJ378" s="131" t="inlineStr">
        <is>
          <t>Self-identified: Answered · no common topic
For the next role: Answered · no common topic</t>
        </is>
      </c>
      <c r="CK378" s="128" t="inlineStr">
        <is>
          <t>Full survey answers not in the files received · How We Grow export needed · HR</t>
        </is>
      </c>
      <c r="CL378" s="133" t="inlineStr">
        <is>
          <t>WHAT THE ROLE DOES: Maintains CRM/ICP data, marketing automation, reporting and dashboards. At A3: varied work; reviews juniors; go-to for a process.
Common themes in role-holders' answers: business · management · crm · lead
KEY RESPONSIBILITIES: Maintains CRM/ICP data, marketing automation, reporting and dashboards; Varied and non-standard work; handles exceptions; A module / process, or work with client or regulatory consequences
Common themes in role-holders' answers: data · crm · lead routing · hygiene · campaign
DELIVERS: A module / process, or work with client or regulatory consequences
Common themes in role-holders' answers: data · lead
ACCOUNTABLE FOR: A module / process, or work with client or regulatory consequences
Common themes in role-holders' answers: data · accuracy · crm · lead routing · reporting · leads
DECIDES ALONE: Technical / QC / client calls on own work
Common themes in role-holders' answers: hygiene · data · crm · campaign
SKILLS &amp; KNOWLEDGE · role-holders: Marketing
TOOLS &amp; SYSTEMS: Google Ads · Google analytics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RC-122</t>
        </is>
      </c>
      <c r="CM378" s="134" t="inlineStr">
        <is>
          <t>What the role answers for: A module / process, or work with client or regulatory consequences.
Accountability &amp; Impact rating: 3.5 of 12 · B1-level impact.
If the work is missed · role-holders' themes: wasted · data · lead.
Manager talent mapping — Latest rating: Not rated · manager · 9-Box Grid placement: Not placed · manager.</t>
        </is>
      </c>
      <c r="CN378" s="135" t="n"/>
      <c r="CO378" s="135" t="n">
        <v>3.5</v>
      </c>
      <c r="CP378" s="136" t="inlineStr">
        <is>
          <t>Not rated · manager</t>
        </is>
      </c>
      <c r="CQ378" s="137" t="inlineStr">
        <is>
          <t>—</t>
        </is>
      </c>
      <c r="CR378" s="137" t="inlineStr">
        <is>
          <t>Not placed · manager</t>
        </is>
      </c>
      <c r="CS378" s="137" t="inlineStr">
        <is>
          <t>No rating data</t>
        </is>
      </c>
      <c r="CT378" s="137" t="n"/>
      <c r="CU378" s="137" t="n"/>
      <c r="CV378" s="137" t="n"/>
      <c r="CW378" s="137" t="n"/>
      <c r="CX378" s="137" t="n"/>
      <c r="CY378" s="137" t="n"/>
      <c r="CZ378" s="137" t="n"/>
      <c r="DA378" s="119" t="n">
        <v>86</v>
      </c>
      <c r="DB378" s="138" t="inlineStr">
        <is>
          <t>Developing</t>
        </is>
      </c>
      <c r="DC378" s="138" t="n">
        <v>78</v>
      </c>
      <c r="DD378" s="138" t="n">
        <v>80</v>
      </c>
      <c r="DE378" s="138" t="n">
        <v>93</v>
      </c>
      <c r="DF378" s="138" t="n"/>
      <c r="DG378" s="138" t="inlineStr">
        <is>
          <t>Communication, AI / GenAI, Product &amp; domain</t>
        </is>
      </c>
      <c r="DH378" s="138" t="inlineStr">
        <is>
          <t>B1: 78% of profile — close</t>
        </is>
      </c>
      <c r="DI378" s="138" t="inlineStr">
        <is>
          <t>Evidence: Survey | Core: Ownership 1/2, Problem solving 3/2, Communication &amp; collaboration 1/2, Client &amp; quality focus 2/2, Learning agility 1/2, Integrity &amp; compliance 2/2 | Future-ready: AI literacy 1/2, Data literacy 3/2, Digital fluency 2/2, Innovation 1/2 | Functional: Digital marketing 4/3, Communication 2/3, Analytics &amp; BI 4/3, AI / GenAI 2/3, Product &amp; domain 2/3, Business acumen 4/3</t>
        </is>
      </c>
      <c r="DJ378" s="111" t="inlineStr">
        <is>
          <t>Answered · no common topic</t>
        </is>
      </c>
      <c r="DK378" s="112" t="n"/>
      <c r="DL378" s="112" t="inlineStr">
        <is>
          <t>Data Analytics, BI &amp; Visualisation; Project, Program &amp; Agile Management; Marketing Tech &amp; Digital Marketing</t>
        </is>
      </c>
      <c r="DM378" s="112" t="inlineStr">
        <is>
          <t>Answered · no common topic</t>
        </is>
      </c>
      <c r="DN378" s="112" t="n"/>
      <c r="DO378" s="139" t="inlineStr">
        <is>
          <t>No strong match from survey evidence</t>
        </is>
      </c>
      <c r="DP378" s="126" t="inlineStr">
        <is>
          <t>No material overlap found</t>
        </is>
      </c>
      <c r="DQ378" s="126" t="inlineStr">
        <is>
          <t>Esther Kanagaselvam D · Corporate, Marketing Operations Associate — 0.53</t>
        </is>
      </c>
      <c r="DR378" s="126" t="n"/>
      <c r="DS378" s="126" t="n"/>
      <c r="DT378" s="126" t="inlineStr">
        <is>
          <t>A3 deep-dive: score 3.55 · gap to B1 0.02 · Within 0.25 of B1</t>
        </is>
      </c>
      <c r="DU378" s="140" t="inlineStr">
        <is>
          <t>Senior Marketing Operations Associate in Marketing · iFile, A3 — IC.
The work: Maintains CRM/ICP data, marketing automation, reporting and dashboards.
At this level the role owns varied work; reviews juniors; go-to for a process.
Key responsibilities: Maintains CRM/ICP data, marketing automation, reporting and dashboards; Varied and non-standard work; handles exceptions; A module / process, or work with client or regulatory consequences.
Holders describe it with: data · crm · lead routing · hygiene · campaign.</t>
        </is>
      </c>
      <c r="DV378"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378"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Google Ads · Google analytics
★ = must-have for the family. Scale: 1 Awareness · 2 Working · 3 Practitioner · 4 Advanced · 5 Expert.</t>
        </is>
      </c>
      <c r="DX378"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78"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378" s="126" t="inlineStr">
        <is>
          <t>2–4 yrs</t>
        </is>
      </c>
      <c r="EA378" s="126" t="inlineStr">
        <is>
          <t>3–5 · 2–5</t>
        </is>
      </c>
      <c r="EB378" s="126" t="inlineStr">
        <is>
          <t>Marketing Executive</t>
        </is>
      </c>
      <c r="EC378" s="126" t="inlineStr">
        <is>
          <t>IRIS Vs Market Benchmark — CIM proficiency scale: 2–3 · IRIS Vs Competitor Benchmark — SaaS marketing ladder: Marketing Specialist</t>
        </is>
      </c>
      <c r="ED378" s="126" t="inlineStr">
        <is>
          <t>CIM Global Professional Marketing Framework — proficiency Aware → Active learner → Able → Accomplished → Authoritative</t>
        </is>
      </c>
      <c r="EE378" s="126" t="inlineStr">
        <is>
          <t>Core 2 · Future 2 · Functional 3 · Leadership not scored</t>
        </is>
      </c>
      <c r="EF378" s="139" t="n"/>
      <c r="EG378" s="126" t="inlineStr">
        <is>
          <t>✓ HRIS: 4.7 yrs, Masters of Science, 0 direct reports
✓ Survey: 19 of 20 questions answered
✗ KRAs: none on file
✓ Manager mapping: rating, 9-box
✗ Job description: not on file</t>
        </is>
      </c>
      <c r="EH378" s="118" t="inlineStr">
        <is>
          <t xml:space="preserve">D063 · Near a gate · High: Top of band: 3.48 on Band B's weights, 0.02 short of the 3.5 needed to enter Band B. · owner Calibration panel · </t>
        </is>
      </c>
      <c r="EI378" s="118" t="n"/>
      <c r="EJ378" s="118" t="n"/>
      <c r="EK378" s="118" t="inlineStr">
        <is>
          <t>Survey: answered · full text needed · KRAs: not received · Experience: on file</t>
        </is>
      </c>
      <c r="EL378" s="141" t="n"/>
      <c r="EM378" s="142" t="n"/>
      <c r="EN378" s="142" t="n"/>
      <c r="EO378" s="142" t="n"/>
      <c r="EP378" s="142" t="n"/>
      <c r="EQ378" s="143" t="n"/>
      <c r="ER378" s="135" t="n"/>
      <c r="ES378" s="135" t="n"/>
      <c r="ET378" s="135" t="n"/>
      <c r="EU378" s="135" t="n"/>
      <c r="EV378" s="135" t="n"/>
      <c r="EW378" s="135" t="n"/>
      <c r="EX378" s="135" t="n"/>
      <c r="EY378" s="143" t="n"/>
      <c r="EZ378" s="135" t="n"/>
      <c r="FA378" s="135" t="n"/>
      <c r="FB378" s="135" t="n"/>
      <c r="FC378" s="135" t="n"/>
      <c r="FD378" s="135" t="n"/>
    </row>
    <row r="379" ht="300" customHeight="1">
      <c r="A379" s="109" t="inlineStr">
        <is>
          <t>iFile</t>
        </is>
      </c>
      <c r="B379" s="110" t="inlineStr">
        <is>
          <t>IRIS2560</t>
        </is>
      </c>
      <c r="C379" s="110" t="inlineStr">
        <is>
          <t>Sumit Jain</t>
        </is>
      </c>
      <c r="D379" s="110" t="inlineStr">
        <is>
          <t>Product Management</t>
        </is>
      </c>
      <c r="E379" s="110" t="inlineStr">
        <is>
          <t>RC-128</t>
        </is>
      </c>
      <c r="F379" s="110" t="inlineStr">
        <is>
          <t>Pradip Dey</t>
        </is>
      </c>
      <c r="G379" s="110" t="inlineStr">
        <is>
          <t>IRISC223</t>
        </is>
      </c>
      <c r="H379" s="110" t="inlineStr">
        <is>
          <t>C2</t>
        </is>
      </c>
      <c r="I379" s="110" t="n"/>
      <c r="J379" s="157" t="inlineStr">
        <is>
          <t>Not provided · HRIS</t>
        </is>
      </c>
      <c r="K379" s="110" t="n">
        <v>0.1</v>
      </c>
      <c r="L379" s="110" t="inlineStr">
        <is>
          <t>B.E</t>
        </is>
      </c>
      <c r="M379" s="110" t="n"/>
      <c r="N379" s="111" t="inlineStr">
        <is>
          <t>Senior Product Manager</t>
        </is>
      </c>
      <c r="O379" s="112" t="inlineStr">
        <is>
          <t>Senior Product Manager</t>
        </is>
      </c>
      <c r="P379" s="112" t="inlineStr">
        <is>
          <t>Product Management</t>
        </is>
      </c>
      <c r="Q379" s="112" t="inlineStr">
        <is>
          <t>Product Management</t>
        </is>
      </c>
      <c r="R379" s="113" t="inlineStr">
        <is>
          <t>Not in current mapping files</t>
        </is>
      </c>
      <c r="S379" s="114" t="inlineStr">
        <is>
          <t>B3</t>
        </is>
      </c>
      <c r="T379" s="149" t="inlineStr">
        <is>
          <t>Lead Specialist</t>
        </is>
      </c>
      <c r="U379" s="149" t="inlineStr">
        <is>
          <t>B</t>
        </is>
      </c>
      <c r="V379" s="112" t="inlineStr">
        <is>
          <t>IC</t>
        </is>
      </c>
      <c r="W379" s="116" t="inlineStr">
        <is>
          <t>● Newly mapped</t>
        </is>
      </c>
      <c r="X379" s="112" t="inlineStr">
        <is>
          <t>P5 / M4</t>
        </is>
      </c>
      <c r="Y379" s="112" t="inlineStr">
        <is>
          <t>Expert / Senior Manager</t>
        </is>
      </c>
      <c r="Z379" s="112" t="inlineStr">
        <is>
          <t>5 Ensure, advise</t>
        </is>
      </c>
      <c r="AA379" s="117" t="inlineStr">
        <is>
          <t>B3</t>
        </is>
      </c>
      <c r="AB379" s="118" t="inlineStr">
        <is>
          <t>Band B · Specialist / Manager</t>
        </is>
      </c>
      <c r="AC379" s="118" t="inlineStr">
        <is>
          <t>Lead Specialist</t>
        </is>
      </c>
      <c r="AD379" s="118" t="inlineStr">
        <is>
          <t>• Same as the model</t>
        </is>
      </c>
      <c r="AE379" s="118" t="inlineStr">
        <is>
          <t>C2</t>
        </is>
      </c>
      <c r="AF379" s="118" t="inlineStr">
        <is>
          <t>OK</t>
        </is>
      </c>
      <c r="AG379" s="118" t="inlineStr">
        <is>
          <t>No change · already below the manager</t>
        </is>
      </c>
      <c r="AH379" s="118" t="n">
        <v>3</v>
      </c>
      <c r="AI379" s="118" t="n"/>
      <c r="AJ379" s="119" t="inlineStr">
        <is>
          <t>iFile · Product Management · Band B · Expert / POD Lead</t>
        </is>
      </c>
      <c r="AK379" s="120" t="n">
        <v>6</v>
      </c>
      <c r="AL379" s="121">
        <f>IFERROR(INDEX(WM_C,MATCH($AJ379,WM_KEY,0)),"")</f>
        <v>0.46</v>
      </c>
      <c r="AM379" s="122">
        <f>IF(OR(AK379="",AL379=""),"",AK379*AL379)</f>
        <v>2.76</v>
      </c>
      <c r="AN379" s="120" t="n">
        <v>6</v>
      </c>
      <c r="AO379" s="121">
        <f>IFERROR(INDEX(WM_AU,MATCH($AJ379,WM_KEY,0)),"")</f>
        <v>0.22</v>
      </c>
      <c r="AP379" s="122">
        <f>IF(OR(AN379="",AO379=""),"",AN379*AO379)</f>
        <v>1.32</v>
      </c>
      <c r="AQ379" s="120" t="n">
        <v>6</v>
      </c>
      <c r="AR379" s="121">
        <f>IFERROR(INDEX(WM_AC,MATCH($AJ379,WM_KEY,0)),"")</f>
        <v>0.1</v>
      </c>
      <c r="AS379" s="122">
        <f>IF(OR(AQ379="",AR379=""),"",AQ379*AR379)</f>
        <v>0.6</v>
      </c>
      <c r="AT379" s="120" t="n">
        <v>5</v>
      </c>
      <c r="AU379" s="121">
        <f>IFERROR(INDEX(WM_L,MATCH($AJ379,WM_KEY,0)),"")</f>
        <v>0.05</v>
      </c>
      <c r="AV379" s="122">
        <f>IF(OR(AT379="",AU379=""),"",AT379*AU379)</f>
        <v>0.25</v>
      </c>
      <c r="AW379" s="120" t="n">
        <v>6</v>
      </c>
      <c r="AX379" s="121">
        <f>IFERROR(INDEX(WM_E,MATCH($AJ379,WM_KEY,0)),"")</f>
        <v>0.1</v>
      </c>
      <c r="AY379" s="122">
        <f>IF(OR(AW379="",AX379=""),"",AW379*AX379)</f>
        <v>0.6</v>
      </c>
      <c r="AZ379" s="123" t="n">
        <v>6</v>
      </c>
      <c r="BA379" s="121">
        <f>IFERROR(INDEX(WM_BI,MATCH($AJ379,WM_KEY,0)),"")</f>
        <v>0.07</v>
      </c>
      <c r="BB379" s="122">
        <f>IF(OR(AZ379="",BA379=""),"",AZ379*BA379)</f>
        <v>0.42</v>
      </c>
      <c r="BC379" s="122">
        <f>IF(COUNT(AM379,AP379,AS379,AV379,AY379,BB379)&lt;6,"",SUM(AM379,AP379,AS379,AV379,AY379,BB379))</f>
        <v>5.95</v>
      </c>
      <c r="BD379" s="122" t="str">
        <f>IF(BC379="","",INDEX({"A1","A2","A3","B1","B2","B3","C1","C2","D1","D2","E1","E2"},MAX(1,MIN(12,ROUND(BC379,0)))))</f>
        <v>B3</v>
      </c>
      <c r="BE379" s="114" t="inlineStr">
        <is>
          <t>B3</t>
        </is>
      </c>
      <c r="BF379" s="124" t="inlineStr">
        <is>
          <t>Rule: R2</t>
        </is>
      </c>
      <c r="BG379" s="125"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BH379" s="125" t="inlineStr">
        <is>
          <t>At build: Complexity 2.76 + Autonomy 1.32 + Accountability 0.60 + Leadership 0.25 + Experience 0.60 + Business impact 0.42
= 5.95 points → nearest level 6 = B3
Final level: B3 · same as the score</t>
        </is>
      </c>
      <c r="BI379" s="125" t="inlineStr">
        <is>
          <t>• Provisional: the experience record looks incomplete, so this level is kept until HR confirms it.
Final level: B3.</t>
        </is>
      </c>
      <c r="BJ379" s="125" t="inlineStr">
        <is>
          <t>Input needed</t>
        </is>
      </c>
      <c r="BK379" s="126" t="n"/>
      <c r="BL379" s="126" t="inlineStr">
        <is>
          <t>Low</t>
        </is>
      </c>
      <c r="BM379" s="126" t="inlineStr">
        <is>
          <t>• Total experience is not on record · new joiner — level is provisional until HR adds it
• Survey answers are generic or do not match the role — not used as evidence; manager input needed</t>
        </is>
      </c>
      <c r="BN379" s="125" t="inlineStr">
        <is>
          <t>Stable · moves in fewer than 5 of 30 weight tests</t>
        </is>
      </c>
      <c r="BO379" s="127" t="inlineStr">
        <is>
          <t>Rated 6 of 12
Start: 6.0 · senior manager / lead specialist title
Evidence: no survey answers or KRAs on file → rating stays at the start
Market: B3 = Sets standards for a practice; cross-team problems</t>
        </is>
      </c>
      <c r="BP379" s="128" t="inlineStr">
        <is>
          <t>Rated 6 of 12
Start: 6.0 · senior manager / lead specialist title
Evidence: no survey answers or KRAs on file → rating stays at the start
Market: B3 = Commercial / strategic calls for the unit</t>
        </is>
      </c>
      <c r="BQ379" s="128" t="inlineStr">
        <is>
          <t>Rated 6 of 12
Start: 6.0 · senior manager / lead specialist title
Evidence: no survey answers or KRAs on file → rating stays at the start
Market: B3 = Several teams or a practice</t>
        </is>
      </c>
      <c r="BR379" s="128" t="inlineStr">
        <is>
          <t>Rated 5 of 12
Start: 5.0 · individual contributor, so influence only
Evidence: no survey answers or KRAs on file → rating stays at the start
Team: 0 direct reports · IC
Market: B2 = IC: guides others in the domain · People: manages a team of 6+</t>
        </is>
      </c>
      <c r="BS379" s="129" t="inlineStr">
        <is>
          <t>Rated 6 of 12
Experience: not on record · input needed from HR, so set at the role's own level: it neither helps nor hurts
Qualification: B.E · graduate → no change
Market: B3 roles typically have 8–13 yrs · IRIS guide 8–12</t>
        </is>
      </c>
      <c r="BT379"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379" s="127" t="inlineStr">
        <is>
          <t>KRAs not received · manager to supply</t>
        </is>
      </c>
      <c r="BV379" s="125" t="n"/>
      <c r="BW379" s="125" t="n"/>
      <c r="BX379" s="125" t="n"/>
      <c r="BY379" s="125" t="n"/>
      <c r="BZ379" s="128" t="inlineStr">
        <is>
          <t>KRAs not received · manager to supply</t>
        </is>
      </c>
      <c r="CA379" s="125" t="n"/>
      <c r="CB379" s="130" t="n">
        <v>20</v>
      </c>
      <c r="CC379" s="128" t="inlineStr">
        <is>
          <t>Full survey answers not in the files received · How We Grow export needed · HR</t>
        </is>
      </c>
      <c r="CD379" s="131" t="inlineStr">
        <is>
          <t>—</t>
        </is>
      </c>
      <c r="CE379" s="131" t="inlineStr">
        <is>
          <t>—</t>
        </is>
      </c>
      <c r="CF379" s="131" t="inlineStr">
        <is>
          <t>—</t>
        </is>
      </c>
      <c r="CG379" s="131" t="inlineStr">
        <is>
          <t>—</t>
        </is>
      </c>
      <c r="CH379"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379" s="131"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J379" s="131" t="inlineStr">
        <is>
          <t>Self-identified: Product &amp; tool knowledge · Strategy &amp; business acumen · Broader exposure &amp; ownership
For the next role: Product &amp; tool knowledge · Strategy &amp; business acumen · Broader exposure &amp; ownership</t>
        </is>
      </c>
      <c r="CK379" s="128" t="inlineStr">
        <is>
          <t>Full survey answers not in the files received · How We Grow export needed · HR</t>
        </is>
      </c>
      <c r="CL379" s="133" t="inlineStr">
        <is>
          <t>WHAT THE ROLE DOES: Owns product vision, roadmap, requirements · PRDs, prioritisation and adoption. At B3: a practice, or several teams through team leads.
Common themes in sub-family holders, all levels' answers: product · market · business · customers · management · revenue
KEY RESPONSIBILITIES: Owns product vision, roadmap, requirements · PRDs, prioritisation and adoption; Sets standards for a practice; cross-team problems; Several teams or a practice
Common themes in sub-family holders, all levels' answers: product · roadmap · management · customer · research · implementation
DELIVERS: Several teams or a practice
Common themes in sub-family holders, all levels' answers: product · customer · client · feature · business · revenue
ACCOUNTABLE FOR: Several teams or a practice
Common themes in sub-family holders, all levels' answers: product · if · delivery · customer · requirements · client
DECIDES ALONE: Commercial / strategic calls for the unit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4 · Future-ready 3 · Functional 4 · Leadership 3
CREDENTIALS: Internal product certification; CBAP / CCBA · optional
SOURCE: Framework + sub-family themes · 3+ answered — 1 holder, 1 answered the survey; sub-family 13 answered; catalogue RC-128</t>
        </is>
      </c>
      <c r="CM379" s="134" t="inlineStr">
        <is>
          <t>What the role answers for: Several teams or a practice.
Accountability &amp; Impact rating: 6 of 12 · B3-level impact.
If the work is missed · role-holders' themes: delays · customer · delayed · revenue.
Manager talent mapping — Latest rating: Not rated · manager · 9-Box Grid placement: Not placed · manager.</t>
        </is>
      </c>
      <c r="CN379" s="135" t="n"/>
      <c r="CO379" s="135" t="n">
        <v>6</v>
      </c>
      <c r="CP379" s="136" t="inlineStr">
        <is>
          <t>Not rated · manager</t>
        </is>
      </c>
      <c r="CQ379" s="137" t="inlineStr">
        <is>
          <t>—</t>
        </is>
      </c>
      <c r="CR379" s="137" t="inlineStr">
        <is>
          <t>Not placed · manager</t>
        </is>
      </c>
      <c r="CS379" s="137" t="inlineStr">
        <is>
          <t>No rating data</t>
        </is>
      </c>
      <c r="CT379" s="137" t="n"/>
      <c r="CU379" s="137" t="n"/>
      <c r="CV379" s="137" t="n"/>
      <c r="CW379" s="137" t="n"/>
      <c r="CX379" s="137" t="n"/>
      <c r="CY379" s="137" t="n"/>
      <c r="CZ379" s="137" t="n"/>
      <c r="DA379" s="119" t="n">
        <v>104</v>
      </c>
      <c r="DB379" s="138" t="inlineStr">
        <is>
          <t>Meets the level</t>
        </is>
      </c>
      <c r="DC379" s="138" t="n">
        <v>106</v>
      </c>
      <c r="DD379" s="138" t="n">
        <v>92</v>
      </c>
      <c r="DE379" s="138" t="n">
        <v>106</v>
      </c>
      <c r="DF379" s="138" t="n">
        <v>115</v>
      </c>
      <c r="DG379" s="138" t="inlineStr">
        <is>
          <t>AI / GenAI, Learning agility</t>
        </is>
      </c>
      <c r="DH379" s="138" t="inlineStr">
        <is>
          <t>C1: 96% of profile — ready on competencies</t>
        </is>
      </c>
      <c r="DI379" s="138" t="inlineStr">
        <is>
          <t>Evidence: Survey | Core: Ownership 5/4, Problem solving 4/4, Communication &amp; collaboration 5/4, Client &amp; quality focus 5/4, Learning agility 3/4, Integrity &amp; compliance 4/4 | Future-ready: AI literacy 2/3, Data literacy 3/3, Digital fluency 3/3, Innovation 3/3 | Functional: Product &amp; domain 5/4, Requirements 5/4, Analytics &amp; BI 4/4, Business acumen 4/4, Stakeholder mgmt 5/4, AI / GenAI 3/4 | Leadership: Developing people 3/3, Decision making 4/3, Strategic acumen 4/3, Influence &amp; change 4/3</t>
        </is>
      </c>
      <c r="DJ379" s="111" t="inlineStr">
        <is>
          <t>Product &amp; tool knowledge · Strategy &amp; business acumen · Broader exposure &amp; ownership</t>
        </is>
      </c>
      <c r="DK379" s="112" t="n"/>
      <c r="DL379" s="112" t="inlineStr">
        <is>
          <t>Product, Platform &amp; Domain Knowledge; Strategic Thinking &amp; Business Acumen; Broader Ownership &amp; Cross-functional Exposure</t>
        </is>
      </c>
      <c r="DM379" s="112" t="inlineStr">
        <is>
          <t>Product &amp; tool knowledge · Strategy &amp; business acumen · Broader exposure &amp; ownership</t>
        </is>
      </c>
      <c r="DN379" s="112" t="n"/>
      <c r="DO379" s="139" t="inlineStr">
        <is>
          <t>Project &amp; Program Management · 83% of competencies evidenced; must-haves met</t>
        </is>
      </c>
      <c r="DP379" s="126" t="inlineStr">
        <is>
          <t>No material overlap found</t>
        </is>
      </c>
      <c r="DQ379" s="126" t="inlineStr">
        <is>
          <t>Dnyaneshwar Daund · iDEAL, Product Manager — 0.45; Priyadarsini Kairali · CARBON, Associate Product Manager – POD Lead — 0.29; Nilesh Majumdar · Datatech, Group Product Manager — 0.28</t>
        </is>
      </c>
      <c r="DR379" s="126" t="n"/>
      <c r="DS379" s="126" t="n"/>
      <c r="DT379" s="126" t="n"/>
      <c r="DU379" s="140" t="inlineStr">
        <is>
          <t>Senior Product Manager in Product Management · iFile, B3 — IC.
The work: Owns product vision, roadmap, requirements · PRDs, prioritisation and adoption.
At this level the role owns a practice, or several teams through team leads.
Key responsibilities: Owns product vision, roadmap, requirements · PRDs, prioritisation and adoption; Sets standards for a practice; cross-team problems; Several teams or a practice.
Holders describe it with: product · roadmap · management · customer · research · implementation.</t>
        </is>
      </c>
      <c r="DV379" s="137" t="inlineStr">
        <is>
          <t>Hire as: Principal / Group Product Manager — IRIS B3 Lead Specialist · IC
Market level: P5 / M4 · SFIA 5 Ensure, advise
Experience: 8–12 yrs · Education: Graduate; MBA / PGDM preferred
Equivalent titles at peers: IRIS Vs Competitor Benchmark — SaaS product ladder – Principal / Group PM
Credentials: Internal product certification; CBAP / CCBA · optional
Must already know: Product discovery, roadmap and P&amp;L basics</t>
        </is>
      </c>
      <c r="DW379"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X379"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79" s="139" t="inlineStr">
        <is>
          <t>Market level: P5 / M4 · SFIA 5 Ensure, advise
Typical title: Principal / Group Product Manager
At peers: IRIS Vs Competitor Benchmark — SaaS product ladder: Principal / Group PM
Typical experience: 8–13 yrs · IRIS guide 8–12
Standard: Pragmatic Institute Framework; AIPMM</t>
        </is>
      </c>
      <c r="DZ379" s="126" t="inlineStr">
        <is>
          <t>8–12 yrs</t>
        </is>
      </c>
      <c r="EA379" s="126" t="inlineStr">
        <is>
          <t>9–13 · 9–14</t>
        </is>
      </c>
      <c r="EB379" s="126" t="inlineStr">
        <is>
          <t>Principal / Group Product Manager</t>
        </is>
      </c>
      <c r="EC379" s="126" t="inlineStr">
        <is>
          <t>IRIS Vs Competitor Benchmark — SaaS product ladder: Principal / Group PM</t>
        </is>
      </c>
      <c r="ED379" s="126" t="inlineStr">
        <is>
          <t>Pragmatic Institute Framework · 37 activities, 7 categories; AIPMM</t>
        </is>
      </c>
      <c r="EE379" s="126" t="inlineStr">
        <is>
          <t>Core 4 · Future 3 · Functional 4 · Leadership 3</t>
        </is>
      </c>
      <c r="EF379" s="127" t="inlineStr">
        <is>
          <t>• Total experience · outside + at IRIS — HR — HRIS
• Confirm prior experience · provisional placement — HR</t>
        </is>
      </c>
      <c r="EG379" s="126" t="inlineStr">
        <is>
          <t>✗ HRIS: experience missing, B.E, 0 direct reports
✓ Survey: 20 of 20 questions answered
✗ KRAs: none on file
✓ Manager mapping: rating, 9-box
✗ Job description: not on file</t>
        </is>
      </c>
      <c r="EH379" s="118" t="inlineStr">
        <is>
          <t xml:space="preserve">D126 · Provisional · Medium: • Total experience is not on record · new joiner — level is provisional until HR adds it
• Survey answers are generic or do not match the role — not used as evidence; manager input needed · owner HR · 
D159 · Title to review · Low: Market-standard role title · owner HR · 
D366 · Input needed · Medium: • Total experience · outside + at IRIS — HR — HRIS
• Confirm prior experience · provisional placement — HR · owner HR — HRIS · HR · </t>
        </is>
      </c>
      <c r="EI379" s="118" t="inlineStr">
        <is>
          <t>R050 · Total experience · outside + at IRIS · HR — HRIS · Open
R051 · Confirm prior experience · provisional placement · HR · Open</t>
        </is>
      </c>
      <c r="EJ379" s="118" t="inlineStr">
        <is>
          <t>Total experience · outside + at IRIS · HR — HRIS
Confirm prior experience · provisional placement · HR</t>
        </is>
      </c>
      <c r="EK379" s="118" t="inlineStr">
        <is>
          <t>Survey: answered · full text needed · KRAs: not received · Experience: on file · Placement provisional · R2</t>
        </is>
      </c>
      <c r="EL379" s="141" t="n"/>
      <c r="EM379" s="142" t="n"/>
      <c r="EN379" s="142" t="n"/>
      <c r="EO379" s="142" t="n"/>
      <c r="EP379" s="142" t="n"/>
      <c r="EQ379" s="143" t="n"/>
      <c r="ER379" s="135" t="n"/>
      <c r="ES379" s="135" t="n"/>
      <c r="ET379" s="135" t="n"/>
      <c r="EU379" s="135" t="n"/>
      <c r="EV379" s="135" t="n"/>
      <c r="EW379" s="135" t="n"/>
      <c r="EX379" s="135" t="n"/>
      <c r="EY379" s="143" t="n"/>
      <c r="EZ379" s="135" t="n"/>
      <c r="FA379" s="135" t="n"/>
      <c r="FB379" s="135" t="n"/>
      <c r="FC379" s="135" t="n"/>
      <c r="FD379" s="135" t="n"/>
    </row>
    <row r="380" ht="300" customHeight="1">
      <c r="A380" s="109" t="inlineStr">
        <is>
          <t>iFile</t>
        </is>
      </c>
      <c r="B380" s="110" t="inlineStr">
        <is>
          <t>IRIS0728</t>
        </is>
      </c>
      <c r="C380" s="110" t="inlineStr">
        <is>
          <t>Davinder Pal Singh</t>
        </is>
      </c>
      <c r="D380" s="110" t="inlineStr">
        <is>
          <t>Quality Assurance</t>
        </is>
      </c>
      <c r="E380" s="110" t="inlineStr">
        <is>
          <t>RC-148</t>
        </is>
      </c>
      <c r="F380" s="110" t="inlineStr">
        <is>
          <t>Pradip Dey</t>
        </is>
      </c>
      <c r="G380" s="110" t="inlineStr">
        <is>
          <t>IRISC223</t>
        </is>
      </c>
      <c r="H380" s="110" t="inlineStr">
        <is>
          <t>C2</t>
        </is>
      </c>
      <c r="I380" s="110" t="n">
        <v>10</v>
      </c>
      <c r="J380" s="110" t="n">
        <v>16.7</v>
      </c>
      <c r="K380" s="110" t="n">
        <v>15.3</v>
      </c>
      <c r="L380" s="110" t="inlineStr">
        <is>
          <t>B.Tech</t>
        </is>
      </c>
      <c r="M380" s="110" t="n"/>
      <c r="N380" s="144" t="inlineStr">
        <is>
          <t>QA Manager</t>
        </is>
      </c>
      <c r="O380" s="113" t="inlineStr">
        <is>
          <t>Senior QA Manager</t>
        </is>
      </c>
      <c r="P380" s="112" t="inlineStr">
        <is>
          <t>Quality Assurance</t>
        </is>
      </c>
      <c r="Q380" s="112" t="inlineStr">
        <is>
          <t>Test Management &amp; QA Leadership</t>
        </is>
      </c>
      <c r="R380" s="113" t="inlineStr">
        <is>
          <t>L5 – Manager</t>
        </is>
      </c>
      <c r="S380" s="114" t="inlineStr">
        <is>
          <t>B2</t>
        </is>
      </c>
      <c r="T380" s="149" t="inlineStr">
        <is>
          <t>Manager</t>
        </is>
      </c>
      <c r="U380" s="149" t="inlineStr">
        <is>
          <t>B</t>
        </is>
      </c>
      <c r="V380" s="112" t="inlineStr">
        <is>
          <t>People Manager</t>
        </is>
      </c>
      <c r="W380" s="150" t="inlineStr">
        <is>
          <t>▲ Up</t>
        </is>
      </c>
      <c r="X380" s="112" t="inlineStr">
        <is>
          <t>P4 / M3</t>
        </is>
      </c>
      <c r="Y380" s="112" t="inlineStr">
        <is>
          <t>Senior / Manager</t>
        </is>
      </c>
      <c r="Z380" s="112" t="inlineStr">
        <is>
          <t>4–5</t>
        </is>
      </c>
      <c r="AA380" s="117" t="inlineStr">
        <is>
          <t>B2</t>
        </is>
      </c>
      <c r="AB380" s="118" t="inlineStr">
        <is>
          <t>Band B · Specialist / Manager</t>
        </is>
      </c>
      <c r="AC380" s="118" t="inlineStr">
        <is>
          <t>Manager</t>
        </is>
      </c>
      <c r="AD380" s="118" t="inlineStr">
        <is>
          <t>• Same as the model</t>
        </is>
      </c>
      <c r="AE380" s="118" t="inlineStr">
        <is>
          <t>C2</t>
        </is>
      </c>
      <c r="AF380" s="118" t="inlineStr">
        <is>
          <t>OK</t>
        </is>
      </c>
      <c r="AG380" s="118" t="inlineStr">
        <is>
          <t>No change · already below the manager</t>
        </is>
      </c>
      <c r="AH380" s="118" t="n">
        <v>3</v>
      </c>
      <c r="AI380" s="118" t="n"/>
      <c r="AJ380" s="119" t="inlineStr">
        <is>
          <t>iFile · Quality Assurance · Band B · People Manager</t>
        </is>
      </c>
      <c r="AK380" s="120" t="n">
        <v>5</v>
      </c>
      <c r="AL380" s="121">
        <f>IFERROR(INDEX(WM_C,MATCH($AJ380,WM_KEY,0)),"")</f>
        <v>0.42</v>
      </c>
      <c r="AM380" s="122">
        <f>IF(OR(AK380="",AL380=""),"",AK380*AL380)</f>
        <v>2.1</v>
      </c>
      <c r="AN380" s="120" t="n">
        <v>4.5</v>
      </c>
      <c r="AO380" s="121">
        <f>IFERROR(INDEX(WM_AU,MATCH($AJ380,WM_KEY,0)),"")</f>
        <v>0.18</v>
      </c>
      <c r="AP380" s="122">
        <f>IF(OR(AN380="",AO380=""),"",AN380*AO380)</f>
        <v>0.81</v>
      </c>
      <c r="AQ380" s="120" t="n">
        <v>5.5</v>
      </c>
      <c r="AR380" s="121">
        <f>IFERROR(INDEX(WM_AC,MATCH($AJ380,WM_KEY,0)),"")</f>
        <v>0.06</v>
      </c>
      <c r="AS380" s="122">
        <f>IF(OR(AQ380="",AR380=""),"",AQ380*AR380)</f>
        <v>0.33</v>
      </c>
      <c r="AT380" s="120" t="n">
        <v>5.5</v>
      </c>
      <c r="AU380" s="121">
        <f>IFERROR(INDEX(WM_L,MATCH($AJ380,WM_KEY,0)),"")</f>
        <v>0.15</v>
      </c>
      <c r="AV380" s="122">
        <f>IF(OR(AT380="",AU380=""),"",AT380*AU380)</f>
        <v>0.825</v>
      </c>
      <c r="AW380" s="120" t="n">
        <v>8.5</v>
      </c>
      <c r="AX380" s="121">
        <f>IFERROR(INDEX(WM_E,MATCH($AJ380,WM_KEY,0)),"")</f>
        <v>0.1</v>
      </c>
      <c r="AY380" s="122">
        <f>IF(OR(AW380="",AX380=""),"",AW380*AX380)</f>
        <v>0.85</v>
      </c>
      <c r="AZ380" s="123" t="n">
        <v>5.5</v>
      </c>
      <c r="BA380" s="121">
        <f>IFERROR(INDEX(WM_BI,MATCH($AJ380,WM_KEY,0)),"")</f>
        <v>0.09</v>
      </c>
      <c r="BB380" s="122">
        <f>IF(OR(AZ380="",BA380=""),"",AZ380*BA380)</f>
        <v>0.495</v>
      </c>
      <c r="BC380" s="122">
        <f>IF(COUNT(AM380,AP380,AS380,AV380,AY380,BB380)&lt;6,"",SUM(AM380,AP380,AS380,AV380,AY380,BB380))</f>
        <v>5.41</v>
      </c>
      <c r="BD380" s="122" t="str">
        <f>IF(BC380="","",INDEX({"A1","A2","A3","B1","B2","B3","C1","C2","D1","D2","E1","E2"},MAX(1,MIN(12,ROUND(BC380,0)))))</f>
        <v>B2</v>
      </c>
      <c r="BE380" s="114" t="inlineStr">
        <is>
          <t>B2</t>
        </is>
      </c>
      <c r="BF380" s="124" t="inlineStr">
        <is>
          <t>The score decided the level</t>
        </is>
      </c>
      <c r="BG380"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380" s="125" t="inlineStr">
        <is>
          <t>At build: Complexity 2.10 + Autonomy 0.81 + Accountability 0.33 + Leadership 0.82 + Experience 0.85 + Business impact 0.49
= 5.41 points → nearest level 5 = B2
Final level: B2 · same as the score</t>
        </is>
      </c>
      <c r="BI380" s="125" t="inlineStr">
        <is>
          <t>No rule applied: the score decides.</t>
        </is>
      </c>
      <c r="BJ380" s="125" t="inlineStr">
        <is>
          <t>—</t>
        </is>
      </c>
      <c r="BK380" s="126" t="n"/>
      <c r="BL380" s="126" t="inlineStr">
        <is>
          <t>Medium</t>
        </is>
      </c>
      <c r="BM380" s="126" t="n"/>
      <c r="BN380" s="125" t="inlineStr">
        <is>
          <t>Moves in 5 of 30 weight tests · calibrate first</t>
        </is>
      </c>
      <c r="BO380" s="148" t="inlineStr">
        <is>
          <t>Rated 5 of 12
Start: 5.0 · manager / senior specialist title
Evidence reads like B2: KRA: test plan for entire iFile platform, automation drive, SBC project management, RCA of critical issues → matches the start
KRA: “1. QA Management Ensure product functional/integration testing automated fully. Approx 80-90 % of product testing to be carried out…”
Market: B2 = Hardest problems in the domain</t>
        </is>
      </c>
      <c r="BP380" s="129" t="inlineStr">
        <is>
          <t>Rated 4.5 of 12 · between B1 and B2
Start: 5.0 · manager / senior specialist title
Evidence reads like B1: Survey names only 'approach for task completion'; project and test management implies team-level calls → moved down 0.5
Market: B1 = Technical / QC / client calls for the domain · B2 = Allocates people and sets team priorities</t>
        </is>
      </c>
      <c r="BQ380" s="129" t="inlineStr">
        <is>
          <t>Rated 5.5 of 12 · between B2 and B3
Start: 6.0 · manager / senior specialist title; 10 direct reports, 17 people below, 3 of them lead teams
Evidence reads like B2: SBC project delivery on time, scope and cost; QA outcomes of the iFile team → moved down 0.5
KRA: “1. QA Management Ensure product functional/integration testing automated fully. Approx 80-90 % of product testing to be carried out…”
Market: B2 = One team or a client portfolio · B3 = Several teams or a practice</t>
        </is>
      </c>
      <c r="BR380" s="129" t="inlineStr">
        <is>
          <t>Rated 5.5 of 12 · between B2 and B3
Start: 6.0
Evidence reads like B2: Ten direct reports; KRA covers team building and developing future leaders → moved down 0.5
Team: 10 direct reports · People Manager
Market: B2 = IC: guides others in the domain · People: manages a team of 6+ · B3 = IC: leads a practice · People: team leads / managers report in</t>
        </is>
      </c>
      <c r="BS380" s="129" t="inlineStr">
        <is>
          <t>Rated 8.5 of 12 · between C2 and D1
Experience: 16.7 yrs total · 1.4 before IRIS + 15.3 at IRIS = 8.7 on the experience scale
Qualification: B.Tech · graduate, relevant to the work → no change
Market: B2 roles typically have 6–10 yrs · IRIS guide 6–9</t>
        </is>
      </c>
      <c r="BT380" s="129" t="inlineStr">
        <is>
          <t>Rated 5.5 of 12 — a starting estimate.
Start: 5.5, the role's accountability scope — what it answers for.
No move: the survey / manager mapping does not mark it business-critical or unique.
Managers and heads: overwrite this rating on the Weightage sheet with the business impact you see — the score updates at once.
Ladder: B2 = Visible effect on a team's or client portfolio's revenue, quality or compliance · B3 = Shapes the results of a practice or several teams</t>
        </is>
      </c>
      <c r="BU380" s="124"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BV380" s="125" t="inlineStr">
        <is>
          <t>SBC project milestones completion and invoicing
Process improvements
Initiate PMP/PRINCE Certification
Digital way of working and measurement of metrics through the tools</t>
        </is>
      </c>
      <c r="BW380" s="125" t="n"/>
      <c r="BX380" s="125" t="inlineStr">
        <is>
          <t>Meets Expectations</t>
        </is>
      </c>
      <c r="BY380" s="125" t="n"/>
      <c r="BZ380" s="125" t="inlineStr">
        <is>
          <t>Received · manager annual, quarterly</t>
        </is>
      </c>
      <c r="CA380" s="125" t="inlineStr">
        <is>
          <t>Talent Mapping · iFile collated</t>
        </is>
      </c>
      <c r="CB380" s="130" t="n">
        <v>20</v>
      </c>
      <c r="CC380" s="128" t="inlineStr">
        <is>
          <t>Full survey answers not in the files received · How We Grow export needed · HR</t>
        </is>
      </c>
      <c r="CD380" s="131" t="inlineStr">
        <is>
          <t>—</t>
        </is>
      </c>
      <c r="CE380" s="131" t="inlineStr">
        <is>
          <t>—</t>
        </is>
      </c>
      <c r="CF380" s="131" t="inlineStr">
        <is>
          <t>—</t>
        </is>
      </c>
      <c r="CG380" s="131" t="inlineStr">
        <is>
          <t>—</t>
        </is>
      </c>
      <c r="CH380" s="132" t="inlineStr">
        <is>
          <t>Complexity: Evidence reads like B2: KRA: test plan for entire iFile platform, automation drive, SBC project management, RCA of critical issues → matches the start
Autonomy: Evidence reads like B1: Survey names only 'approach for task completion'; project and test management implies team-level calls → moved down 0.5
Accountability: Evidence reads like B2: SBC project delivery on time, scope and cost; QA outcomes of the iFile team → moved down 0.5
Leadership: Evidence reads like B2: Ten direct reports; KRA covers team building and developing future leaders → moved down 0.5
Business Impact: No move: the survey / manager mapping does not mark it business-critical or unique.</t>
        </is>
      </c>
      <c r="CI380" s="131"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CJ380" s="131" t="inlineStr">
        <is>
          <t>Self-identified: AI / automation · Domain, regulatory &amp; XBRL · Client, sales &amp; stakeholders · Communication &amp; presentation · Certification / formal course
For the next role: AI / automation · Domain, regulatory &amp; XBRL · Client, sales &amp; stakeholders · Communication &amp; presentation · Certification / formal course</t>
        </is>
      </c>
      <c r="CK380" s="128" t="inlineStr">
        <is>
          <t>Full survey answers not in the files received · How We Grow export needed · HR</t>
        </is>
      </c>
      <c r="CL380" s="133" t="inlineStr">
        <is>
          <t>WHAT THE ROLE DOES: Owns test strategy, test planning, QA sign-off and QA team allocation. At B2: deep domain expertise, or one team.
Common themes in sub-family holders, all levels' answers: testing · lead
KEY RESPONSIBILITIES: Owns test strategy, test planning, QA sign-off and QA team allocation; Hardest problems in the domain; One team or a client portfolio
Common themes in sub-family holders, all levels' answers: test · quality · planning
DELIVERS: One team or a client portfolio
ACCOUNTABLE FOR: One team or a client portfolio
Common themes in sub-family holders, all levels' answers: test results · software
DECIDES ALONE: Allocates people and sets team priorities
SKILLS &amp; KNOWLEDGE · role-holders: Software Testing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3
CREDENTIALS: ISTQB Foundation / Advanced; Internal product certification
SOURCE: Framework + sub-family themes · 3+ answered — 2 holders, 2 answered the survey; sub-family 3 answered; catalogue RC-148</t>
        </is>
      </c>
      <c r="CM380" s="134" t="inlineStr">
        <is>
          <t>What the role answers for: One team or a client portfolio.
Accountability &amp; Impact rating: 5.5 of 12 · B3-level impact.
Leads 10 direct reports.
From the survey and manager mapping — critical role: no; successor named: no.
If the work is missed · role-holders' themes: delays · rework.
Manager talent mapping — Latest rating: 4 · Potential: High · 9-Box Grid placement: Trusted Professional.</t>
        </is>
      </c>
      <c r="CN380" s="135" t="n"/>
      <c r="CO380" s="135" t="n">
        <v>5.5</v>
      </c>
      <c r="CP380" s="136" t="n">
        <v>4</v>
      </c>
      <c r="CQ380" s="137" t="inlineStr">
        <is>
          <t>High</t>
        </is>
      </c>
      <c r="CR380" s="137" t="inlineStr">
        <is>
          <t>Trusted Professional</t>
        </is>
      </c>
      <c r="CS380" s="137" t="inlineStr">
        <is>
          <t>Ready now</t>
        </is>
      </c>
      <c r="CT380" s="137" t="n"/>
      <c r="CU380" s="137" t="inlineStr">
        <is>
          <t>N</t>
        </is>
      </c>
      <c r="CV380" s="137" t="n"/>
      <c r="CW380" s="137" t="n"/>
      <c r="CX380" s="137" t="n"/>
      <c r="CY380" s="137" t="n"/>
      <c r="CZ380" s="137" t="n"/>
      <c r="DA380" s="119" t="n">
        <v>98</v>
      </c>
      <c r="DB380" s="138" t="inlineStr">
        <is>
          <t>Meets the level</t>
        </is>
      </c>
      <c r="DC380" s="138" t="n">
        <v>103</v>
      </c>
      <c r="DD380" s="138" t="n">
        <v>92</v>
      </c>
      <c r="DE380" s="138" t="n">
        <v>103</v>
      </c>
      <c r="DF380" s="138" t="n">
        <v>94</v>
      </c>
      <c r="DG380" s="138" t="inlineStr">
        <is>
          <t>SQL &amp; data, Problem solving, Data literacy</t>
        </is>
      </c>
      <c r="DH380" s="138" t="inlineStr">
        <is>
          <t>C1: 94% of profile — ready on competencies</t>
        </is>
      </c>
      <c r="DI380" s="138" t="inlineStr">
        <is>
          <t>Evidence: Survey + KRAs | Core: Ownership 5/4, Problem solving 3/4, Communication &amp; collaboration 4/4, Client &amp; quality focus 5/4, Learning agility 4/4, Integrity &amp; compliance 4/4 | Future-ready: AI literacy 3/3, Data literacy 2/3, Digital fluency 3/3, Innovation 3/3 | Functional: Testing &amp; automation 4/4, Product &amp; domain 4/4, SQL &amp; data 3/4, AI / GenAI 5/4, Quality &amp; process 4/4, Communication 5/4 | Leadership: Developing people 4/4, Decision making 3/4, Strategic acumen 4/4, Influence &amp; change 4/4</t>
        </is>
      </c>
      <c r="DJ380" s="111" t="inlineStr">
        <is>
          <t>AI / automation · Domain, regulatory &amp; XBRL · Client, sales &amp; stakeholders · Communication &amp; presentation · Certification / formal course</t>
        </is>
      </c>
      <c r="DK380" s="112" t="inlineStr">
        <is>
          <t>Communications and Soft Skills</t>
        </is>
      </c>
      <c r="DL380" s="112" t="inlineStr">
        <is>
          <t>AI, GenAI &amp; Prompt Engineering; People Leadership &amp; Mentoring; Stakeholder &amp; Client Management</t>
        </is>
      </c>
      <c r="DM380" s="112" t="inlineStr">
        <is>
          <t>AI / automation · Domain, regulatory &amp; XBRL · Client, sales &amp; stakeholders · Communication &amp; presentation · Certification / formal course</t>
        </is>
      </c>
      <c r="DN380" s="112" t="n"/>
      <c r="DO380" s="139" t="inlineStr">
        <is>
          <t>No strong match from survey evidence</t>
        </is>
      </c>
      <c r="DP380" s="126" t="inlineStr">
        <is>
          <t>No material overlap found</t>
        </is>
      </c>
      <c r="DQ380" s="126" t="inlineStr">
        <is>
          <t>Tulasiram Chand · iDEAL, Senior QA Automation Engineer — 0.32; Reena Gotal · iDEAL, Team Lead – Quality — 0.31; Vinod Katekar · CARBON, Senior QA Manager — 0.29</t>
        </is>
      </c>
      <c r="DR380" s="126" t="inlineStr">
        <is>
          <t>Above norm</t>
        </is>
      </c>
      <c r="DS380" s="126" t="inlineStr">
        <is>
          <t>Above the norm of 5–8 — appoint POD Leads · up to 3 reports each or a Team Lead under this manager.</t>
        </is>
      </c>
      <c r="DT380" s="126" t="inlineStr">
        <is>
          <t>Span: 10 direct reports · layer 4 · Large team: consider a team lead layer</t>
        </is>
      </c>
      <c r="DU380" s="140" t="inlineStr">
        <is>
          <t>Senior QA Manager in Quality Assurance · iFile, B2 — People Manager.
The work: Owns test strategy, test planning, QA sign-off and QA team allocation.
At this level the role owns deep domain expertise, or one team.
Key responsibilities: Owns test strategy, test planning, QA sign-off and QA team allocation; Hardest problems in the domain; One team or a client portfolio.
Holders describe it with: test · quality · planning.
Leads 10 direct reports.</t>
        </is>
      </c>
      <c r="DV380" s="137" t="inlineStr">
        <is>
          <t>Hire as: Senior Manager — IRIS B2 Manager · People Manager
Market level: P4 / M3 · SFIA 4–5
Experience: 6–9 yrs · Education: BE / B.Tech / MCA / B.Sc
Team size at this level: IC: none · People: 6–8 knowledge work, 8–12 standardised delivery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W380" s="137"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Software Testing
★ = must-have for the family. Scale: 1 Awareness · 2 Working · 3 Practitioner · 4 Advanced · 5 Expert.</t>
        </is>
      </c>
      <c r="DX380" s="137"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80" s="139" t="inlineStr">
        <is>
          <t>Market level: P4 / M3 · SFIA 4–5
Typical title: Senior Manager
At peers: Workiva – Senior SE · Broadridge India – Lead SE · Nasdaq / AxiomSL – Senior SE
Typical experience: 6–10 yrs · IRIS guide 6–9
Standard: ISTQB Foundation → Advanced → Expert; SFIA testing</t>
        </is>
      </c>
      <c r="DZ380" s="126" t="inlineStr">
        <is>
          <t>6–9 yrs</t>
        </is>
      </c>
      <c r="EA380" s="126" t="inlineStr">
        <is>
          <t>7–10 · 6–11</t>
        </is>
      </c>
      <c r="EB380" s="126" t="inlineStr">
        <is>
          <t>Senior Manager</t>
        </is>
      </c>
      <c r="EC380" s="126" t="inlineStr">
        <is>
          <t>Workiva: Senior SE · Broadridge India: Lead SE · Nasdaq / AxiomSL: Senior SE · IRIS Vs Market Benchmark — ISTQB certification pathway: Advanced · Test Manager / TAE · IRIS Vs Competitor Benchmark — testing managers: QA Manager</t>
        </is>
      </c>
      <c r="ED380" s="126" t="inlineStr">
        <is>
          <t>ISTQB Foundation → Advanced → Expert; SFIA testing</t>
        </is>
      </c>
      <c r="EE380" s="126" t="inlineStr">
        <is>
          <t>Core 3 · Future 3 · Functional 4 · Leadership 3</t>
        </is>
      </c>
      <c r="EF380" s="139" t="n"/>
      <c r="EG380" s="126" t="inlineStr">
        <is>
          <t>✓ HRIS: 16.7 yrs, B.Tech, 10 direct reports
✓ Survey: 20 of 20 questions answered
✓ KRAs: manager-set, quarterly
✓ Manager mapping: rating, potential, 9-box
✗ Job description: not on file</t>
        </is>
      </c>
      <c r="EH380" s="118" t="n"/>
      <c r="EI380" s="118" t="n"/>
      <c r="EJ380" s="118" t="n"/>
      <c r="EK380" s="118" t="inlineStr">
        <is>
          <t>Survey: answered · full text needed · KRAs: received · Experience: on file</t>
        </is>
      </c>
      <c r="EL380" s="141" t="n"/>
      <c r="EM380" s="142" t="n"/>
      <c r="EN380" s="142" t="n"/>
      <c r="EO380" s="142" t="n"/>
      <c r="EP380" s="142" t="n"/>
      <c r="EQ380" s="143" t="n"/>
      <c r="ER380" s="135" t="n"/>
      <c r="ES380" s="135" t="n"/>
      <c r="ET380" s="135" t="n"/>
      <c r="EU380" s="135" t="n"/>
      <c r="EV380" s="135" t="n"/>
      <c r="EW380" s="135" t="n"/>
      <c r="EX380" s="135" t="n"/>
      <c r="EY380" s="143" t="n"/>
      <c r="EZ380" s="135" t="n"/>
      <c r="FA380" s="135" t="n"/>
      <c r="FB380" s="135" t="n"/>
      <c r="FC380" s="135" t="n"/>
      <c r="FD380" s="135" t="n"/>
    </row>
    <row r="381" ht="300" customHeight="1">
      <c r="A381" s="109" t="inlineStr">
        <is>
          <t>iFile</t>
        </is>
      </c>
      <c r="B381" s="110" t="inlineStr">
        <is>
          <t>IRIS2115</t>
        </is>
      </c>
      <c r="C381" s="110" t="inlineStr">
        <is>
          <t>Sameer Joshi</t>
        </is>
      </c>
      <c r="D381" s="110" t="inlineStr">
        <is>
          <t>Quality Assurance</t>
        </is>
      </c>
      <c r="E381" s="110" t="inlineStr">
        <is>
          <t>RC-147</t>
        </is>
      </c>
      <c r="F381" s="110" t="inlineStr">
        <is>
          <t>Davinder Pal Singh</t>
        </is>
      </c>
      <c r="G381" s="110" t="inlineStr">
        <is>
          <t>IRIS0728</t>
        </is>
      </c>
      <c r="H381" s="110" t="inlineStr">
        <is>
          <t>B2</t>
        </is>
      </c>
      <c r="I381" s="110" t="n">
        <v>2</v>
      </c>
      <c r="J381" s="110" t="n">
        <v>19.4</v>
      </c>
      <c r="K381" s="110" t="n">
        <v>3.4</v>
      </c>
      <c r="L381" s="110" t="inlineStr">
        <is>
          <t>B.SC</t>
        </is>
      </c>
      <c r="M381" s="110" t="n"/>
      <c r="N381" s="144" t="inlineStr">
        <is>
          <t>QA-Lead</t>
        </is>
      </c>
      <c r="O381" s="113" t="inlineStr">
        <is>
          <t>Senior QA Specialist – POD Lead</t>
        </is>
      </c>
      <c r="P381" s="112" t="inlineStr">
        <is>
          <t>Quality Assurance</t>
        </is>
      </c>
      <c r="Q381" s="112" t="inlineStr">
        <is>
          <t>Test Management &amp; QA Leadership</t>
        </is>
      </c>
      <c r="R381" s="113" t="inlineStr">
        <is>
          <t>L5 – Lead · IC</t>
        </is>
      </c>
      <c r="S381" s="114" t="inlineStr">
        <is>
          <t>B2</t>
        </is>
      </c>
      <c r="T381" s="149" t="inlineStr">
        <is>
          <t>Senior Specialist · POD Lead</t>
        </is>
      </c>
      <c r="U381" s="149" t="inlineStr">
        <is>
          <t>B</t>
        </is>
      </c>
      <c r="V381" s="112" t="inlineStr">
        <is>
          <t>POD Lead</t>
        </is>
      </c>
      <c r="W381" s="147" t="inlineStr">
        <is>
          <t>▼ Down · protected</t>
        </is>
      </c>
      <c r="X381" s="112" t="inlineStr">
        <is>
          <t>P4 / M3</t>
        </is>
      </c>
      <c r="Y381" s="112" t="inlineStr">
        <is>
          <t>Senior / Manager</t>
        </is>
      </c>
      <c r="Z381" s="112" t="inlineStr">
        <is>
          <t>4–5</t>
        </is>
      </c>
      <c r="AA381" s="117" t="inlineStr">
        <is>
          <t>B1</t>
        </is>
      </c>
      <c r="AB381" s="118" t="inlineStr">
        <is>
          <t>Band B · Specialist / Manager</t>
        </is>
      </c>
      <c r="AC381" s="118" t="inlineStr">
        <is>
          <t>Team Lead / Asst Manager</t>
        </is>
      </c>
      <c r="AD381" s="145" t="inlineStr">
        <is>
          <t>▼ Down · pay and title protected</t>
        </is>
      </c>
      <c r="AE381" s="118" t="inlineStr">
        <is>
          <t>B2</t>
        </is>
      </c>
      <c r="AF381" s="118" t="inlineStr">
        <is>
          <t>OK</t>
        </is>
      </c>
      <c r="AG381" s="118" t="inlineStr">
        <is>
          <t>Level rule: manager B2; a reportee sits at least one level below · B2 → B1 · move down · pay and title protected for one cycle</t>
        </is>
      </c>
      <c r="AH381" s="118" t="n">
        <v>4</v>
      </c>
      <c r="AI381" s="118" t="n"/>
      <c r="AJ381" s="119" t="inlineStr">
        <is>
          <t>iFile · Quality Assurance · Band B · Expert / POD Lead</t>
        </is>
      </c>
      <c r="AK381" s="120" t="n">
        <v>4</v>
      </c>
      <c r="AL381" s="121">
        <f>IFERROR(INDEX(WM_C,MATCH($AJ381,WM_KEY,0)),"")</f>
        <v>0.56</v>
      </c>
      <c r="AM381" s="122">
        <f>IF(OR(AK381="",AL381=""),"",AK381*AL381)</f>
        <v>2.24</v>
      </c>
      <c r="AN381" s="120" t="n">
        <v>4</v>
      </c>
      <c r="AO381" s="121">
        <f>IFERROR(INDEX(WM_AU,MATCH($AJ381,WM_KEY,0)),"")</f>
        <v>0.17</v>
      </c>
      <c r="AP381" s="122">
        <f>IF(OR(AN381="",AO381=""),"",AN381*AO381)</f>
        <v>0.68</v>
      </c>
      <c r="AQ381" s="120" t="n">
        <v>4</v>
      </c>
      <c r="AR381" s="121">
        <f>IFERROR(INDEX(WM_AC,MATCH($AJ381,WM_KEY,0)),"")</f>
        <v>0.05</v>
      </c>
      <c r="AS381" s="122">
        <f>IF(OR(AQ381="",AR381=""),"",AQ381*AR381)</f>
        <v>0.2</v>
      </c>
      <c r="AT381" s="120" t="n">
        <v>4</v>
      </c>
      <c r="AU381" s="121">
        <f>IFERROR(INDEX(WM_L,MATCH($AJ381,WM_KEY,0)),"")</f>
        <v>0.05</v>
      </c>
      <c r="AV381" s="122">
        <f>IF(OR(AT381="",AU381=""),"",AT381*AU381)</f>
        <v>0.2</v>
      </c>
      <c r="AW381" s="120" t="n">
        <v>9.5</v>
      </c>
      <c r="AX381" s="121">
        <f>IFERROR(INDEX(WM_E,MATCH($AJ381,WM_KEY,0)),"")</f>
        <v>0.1</v>
      </c>
      <c r="AY381" s="122">
        <f>IF(OR(AW381="",AX381=""),"",AW381*AX381)</f>
        <v>0.95</v>
      </c>
      <c r="AZ381" s="123" t="n">
        <v>4</v>
      </c>
      <c r="BA381" s="121">
        <f>IFERROR(INDEX(WM_BI,MATCH($AJ381,WM_KEY,0)),"")</f>
        <v>0.07</v>
      </c>
      <c r="BB381" s="122">
        <f>IF(OR(AZ381="",BA381=""),"",AZ381*BA381)</f>
        <v>0.28</v>
      </c>
      <c r="BC381" s="122">
        <f>IF(COUNT(AM381,AP381,AS381,AV381,AY381,BB381)&lt;6,"",SUM(AM381,AP381,AS381,AV381,AY381,BB381))</f>
        <v>4.55</v>
      </c>
      <c r="BD381" s="122" t="str">
        <f>IF(BC381="","",INDEX({"A1","A2","A3","B1","B2","B3","C1","C2","D1","D2","E1","E2"},MAX(1,MIN(12,ROUND(BC381,0)))))</f>
        <v>B2</v>
      </c>
      <c r="BE381" s="114" t="inlineStr">
        <is>
          <t>B2</t>
        </is>
      </c>
      <c r="BF381" s="124" t="inlineStr">
        <is>
          <t>The score decided the level</t>
        </is>
      </c>
      <c r="BG38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81" s="125" t="inlineStr">
        <is>
          <t>At build: Complexity 2.24 + Autonomy 0.68 + Accountability 0.20 + Leadership 0.20 + Experience 0.95 + Business impact 0.28
= 4.55 points → nearest level 5 = B2
Final level: B2 · same as the score</t>
        </is>
      </c>
      <c r="BI381" s="125" t="inlineStr">
        <is>
          <t>No rule applied: the score decides.</t>
        </is>
      </c>
      <c r="BJ381" s="125" t="inlineStr">
        <is>
          <t>Down — protected</t>
        </is>
      </c>
      <c r="BK381" s="126" t="n"/>
      <c r="BL381" s="126" t="inlineStr">
        <is>
          <t>High</t>
        </is>
      </c>
      <c r="BM381" s="126" t="inlineStr">
        <is>
          <t>• Final level B2 is below the current level · L5 ≈ B3 — manager to confirm the scope of the role; pay and title are protected for one cycle</t>
        </is>
      </c>
      <c r="BN381" s="125" t="inlineStr">
        <is>
          <t>Moves in 5 of 30 weight tests · calibrate first</t>
        </is>
      </c>
      <c r="BO381" s="148" t="inlineStr">
        <is>
          <t>Rated 4 of 12
Start: 4.0 · lead / specialist title
Evidence reads like B1: Chooses and builds automation frameworks; test strategy; JMeter; NFR test strategy for iFile · KRA → matches the start
KRA: “1. Successfully led the Automation team and managed the SARB project, ensuring all project phases were completed on schedule while meeting…”
Market: B1 = Domain specialist work</t>
        </is>
      </c>
      <c r="BP381" s="129" t="inlineStr">
        <is>
          <t>Rated 4 of 12
Start: 4.0 · lead / specialist title
Evidence reads like B1: Decides automation frameworks independently; plans test strategy for projects → matches the start
Market: B1 = Technical / QC / client calls for the domain</t>
        </is>
      </c>
      <c r="BQ381" s="129" t="inlineStr">
        <is>
          <t>Rated 4 of 12
Start: 4.0 · lead / specialist title; 2 direct reports
Evidence reads like B1: Owns automation framework, scripts and result reliability; regression automation targets for Teapot and SARB → matches the start
KRA: “1. Successfully led the Automation team and managed the SARB project, ensuring all project phases were completed on schedule while meeting…”
Market: B1 = A domain or a small team</t>
        </is>
      </c>
      <c r="BR381" s="129" t="inlineStr">
        <is>
          <t>Rated 4 of 12
Start: 4.0
Evidence reads like B1: Leads the automation team; mentors SARB QA engineers with monthly sessions · KRA → matches the start
Team: 2 direct reports · POD Lead
Market: B1 = IC: mentors and reviews · People: hands-on team lead of 3–5</t>
        </is>
      </c>
      <c r="BS381" s="129" t="inlineStr">
        <is>
          <t>Rated 9.5 of 12 · between D1 and D2
Experience: 19.4 yrs total · 16.0 before IRIS + 3.4 at IRIS = 9.5 on the experience scale
Qualification: B.SC · graduate, relevant to the work → no change
Market: B2 roles typically have 6–10 yrs · IRIS guide 6–9</t>
        </is>
      </c>
      <c r="BT381"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81" s="124"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BV381" s="125" t="inlineStr">
        <is>
          <t>Tea pot Automation for First Phase</t>
        </is>
      </c>
      <c r="BW381" s="125"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BX381" s="125" t="inlineStr">
        <is>
          <t>4</t>
        </is>
      </c>
      <c r="BY381" s="125" t="n"/>
      <c r="BZ381" s="125" t="inlineStr">
        <is>
          <t>Received · manager annual, quarterly, self</t>
        </is>
      </c>
      <c r="CA381" s="125" t="inlineStr">
        <is>
          <t>Talent Mapping · iFile collated</t>
        </is>
      </c>
      <c r="CB381" s="130" t="n">
        <v>20</v>
      </c>
      <c r="CC381" s="128" t="inlineStr">
        <is>
          <t>Full survey answers not in the files received · How We Grow export needed · HR</t>
        </is>
      </c>
      <c r="CD381" s="131" t="inlineStr">
        <is>
          <t>—</t>
        </is>
      </c>
      <c r="CE381" s="131" t="inlineStr">
        <is>
          <t>—</t>
        </is>
      </c>
      <c r="CF381" s="131" t="inlineStr">
        <is>
          <t>—</t>
        </is>
      </c>
      <c r="CG381" s="131" t="inlineStr">
        <is>
          <t>—</t>
        </is>
      </c>
      <c r="CH381" s="132" t="inlineStr">
        <is>
          <t>Complexity: Evidence reads like B1: Chooses and builds automation frameworks; test strategy; JMeter; NFR test strategy for iFile · KRA → matches the start
Autonomy: Evidence reads like B1: Decides automation frameworks independently; plans test strategy for projects → matches the start
Accountability: Evidence reads like B1: Owns automation framework, scripts and result reliability; regression automation targets for Teapot and SARB → matches the start
Leadership: Evidence reads like B1: Leads the automation team; mentors SARB QA engineers with monthly sessions · KRA → matches the start
Business Impact: No survey or manager-mapping signal on criticality: kept at the start point.</t>
        </is>
      </c>
      <c r="CI381" s="131"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CJ381" s="131" t="inlineStr">
        <is>
          <t>Self-identified: Technical depth &amp; architecture · Testing &amp; quality · Client, sales &amp; stakeholders · Strategy &amp; business acumen
For the next role: Technical depth &amp; architecture · Testing &amp; quality · Client, sales &amp; stakeholders · Strategy &amp; business acumen</t>
        </is>
      </c>
      <c r="CK381" s="128" t="inlineStr">
        <is>
          <t>Full survey answers not in the files received · How We Grow export needed · HR</t>
        </is>
      </c>
      <c r="CL381" s="133" t="inlineStr">
        <is>
          <t>WHAT THE ROLE DOES: Owns test strategy, test planning, QA sign-off and QA team allocation. At B2: deep domain expertise, or one team.
Common themes in sub-family holders, all levels' answers: testing · lead
KEY RESPONSIBILITIES: Owns test strategy, test planning, QA sign-off and QA team allocation; Hardest problems in the domain; One team or a client portfolio
Common themes in sub-family holders, all levels' answers: test · quality · planning
DELIVERS: One team or a client portfolio
ACCOUNTABLE FOR: One team or a client portfolio
Common themes in sub-family holders, all levels' answers: test results · software
DECIDES ALONE: Allocates people and sets team priorities
SKILLS &amp; KNOWLEDGE · role-holders: Software Testing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2
CREDENTIALS: ISTQB Foundation / Advanced; Internal product certification
SOURCE: Framework + sub-family themes · 3+ answered — 1 holder, 1 answered the survey; sub-family 3 answered; catalogue RC-147</t>
        </is>
      </c>
      <c r="CM381" s="134" t="inlineStr">
        <is>
          <t>What the role answers for: One team or a client portfolio.
Accountability &amp; Impact rating: 4 of 12 · B1-level impact.
Leads 2 direct reports.
From the survey and manager mapping — successor named: yes.
If the work is missed · role-holders' themes: delays · rework.
Manager talent mapping — Latest rating: 4 · Potential: High · 9-Box Grid placement: Reliable Specialist.</t>
        </is>
      </c>
      <c r="CN381" s="135" t="n"/>
      <c r="CO381" s="135" t="n">
        <v>4</v>
      </c>
      <c r="CP381" s="136" t="n">
        <v>4</v>
      </c>
      <c r="CQ381" s="137" t="inlineStr">
        <is>
          <t>High</t>
        </is>
      </c>
      <c r="CR381" s="137" t="inlineStr">
        <is>
          <t>Reliable Specialist</t>
        </is>
      </c>
      <c r="CS381" s="137" t="inlineStr">
        <is>
          <t>Ready now</t>
        </is>
      </c>
      <c r="CT381" s="137" t="n"/>
      <c r="CU381" s="137" t="n"/>
      <c r="CV381" s="137" t="inlineStr">
        <is>
          <t>yet to identify</t>
        </is>
      </c>
      <c r="CW381" s="137" t="n"/>
      <c r="CX381" s="137" t="n"/>
      <c r="CY381" s="137" t="n"/>
      <c r="CZ381" s="137" t="n"/>
      <c r="DA381" s="119" t="n">
        <v>107</v>
      </c>
      <c r="DB381" s="138" t="inlineStr">
        <is>
          <t>Exceeds — ready for stretch</t>
        </is>
      </c>
      <c r="DC381" s="138" t="n">
        <v>110</v>
      </c>
      <c r="DD381" s="138" t="n">
        <v>110</v>
      </c>
      <c r="DE381" s="138" t="n">
        <v>107</v>
      </c>
      <c r="DF381" s="138" t="n">
        <v>100</v>
      </c>
      <c r="DG381" s="138" t="inlineStr">
        <is>
          <t>None — maintain and stretch</t>
        </is>
      </c>
      <c r="DH381" s="138" t="inlineStr">
        <is>
          <t>B3: 98% of profile — ready on competencies</t>
        </is>
      </c>
      <c r="DI381" s="138" t="inlineStr">
        <is>
          <t>Evidence: Survey + KRAs | Core: Ownership 5/3, Problem solving 3/3, Communication &amp; collaboration 4/3, Client &amp; quality focus 5/3, Learning agility 3/3, Integrity &amp; compliance 3/3 | Future-ready: AI literacy 3/3, Data literacy 3/3, Digital fluency 4/3, Innovation 4/3 | Functional: Testing &amp; automation 5/4, Product &amp; domain 4/4, SQL &amp; data 4/4, AI / GenAI 4/4, Quality &amp; process 5/4, Communication 4/4 | Leadership: Developing people 3/3, Decision making 3/3, Strategic acumen 3/3, Influence &amp; change 3/3</t>
        </is>
      </c>
      <c r="DJ381" s="111" t="inlineStr">
        <is>
          <t>Technical depth &amp; architecture · Testing &amp; quality · Client, sales &amp; stakeholders · Strategy &amp; business acumen</t>
        </is>
      </c>
      <c r="DK381" s="112" t="n"/>
      <c r="DL381" s="112" t="inlineStr">
        <is>
          <t>Process Improvement &amp; Quality Mindset; AI, GenAI &amp; Prompt Engineering; People Leadership &amp; Mentoring</t>
        </is>
      </c>
      <c r="DM381" s="112" t="inlineStr">
        <is>
          <t>Technical depth &amp; architecture · Testing &amp; quality · Client, sales &amp; stakeholders · Strategy &amp; business acumen</t>
        </is>
      </c>
      <c r="DN381" s="112" t="inlineStr">
        <is>
          <t>AI Knowledge, Ai trainee</t>
        </is>
      </c>
      <c r="DO381" s="139" t="inlineStr">
        <is>
          <t>No strong match from survey evidence</t>
        </is>
      </c>
      <c r="DP381" s="126" t="inlineStr">
        <is>
          <t>No material overlap found</t>
        </is>
      </c>
      <c r="DQ381" s="126" t="inlineStr">
        <is>
          <t>Vinod Katekar · CARBON, Senior QA Manager — 0.34; Reena Gotal · iDEAL, Team Lead – Quality — 0.33; Tulasiram Chand · iDEAL, Senior QA Automation Engineer — 0.27</t>
        </is>
      </c>
      <c r="DR381" s="126" t="inlineStr">
        <is>
          <t>POD Lead</t>
        </is>
      </c>
      <c r="DS381" s="126" t="n"/>
      <c r="DT381" s="126" t="inlineStr">
        <is>
          <t>Span: 2 direct reports · layer 5 · Very small team: merge with a neighbouring team or make a POD Lead role</t>
        </is>
      </c>
      <c r="DU381" s="140" t="inlineStr">
        <is>
          <t>Senior QA Specialist – POD Lead in Quality Assurance · iFile, B2 — POD Lead.
The work: Owns test strategy, test planning, QA sign-off and QA team allocation.
At this level the role owns deep domain expertise, or one team.
Key responsibilities: Owns test strategy, test planning, QA sign-off and QA team allocation; Hardest problems in the domain; One team or a client portfolio.
Holders describe it with: test · quality · planning.
Leads 2 direct reports.</t>
        </is>
      </c>
      <c r="DV381" s="137" t="inlineStr">
        <is>
          <t>Hire as: QA Lead / Senior SDET — IRIS B2 Senior Specialist · POD Lead · POD Lead
Market level: P4 / M3 · SFIA 4–5
Experience: 6–9 yrs · Education: BE / B.Tech / MCA / B.Sc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W381" s="137"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Software Testing
★ = must-have for the family. Scale: 1 Awareness · 2 Working · 3 Practitioner · 4 Advanced · 5 Expert.</t>
        </is>
      </c>
      <c r="DX381" s="137"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81" s="139" t="inlineStr">
        <is>
          <t>Market level: P4 / M3 · SFIA 4–5
Typical title: QA Lead / Senior SDET
At peers: Workiva – Senior SE · Broadridge India – Lead SE · Nasdaq / AxiomSL – Senior SE
Typical experience: 6–10 yrs · IRIS guide 6–9
Standard: ISTQB Foundation → Advanced → Expert; SFIA testing</t>
        </is>
      </c>
      <c r="DZ381" s="126" t="inlineStr">
        <is>
          <t>6–9 yrs</t>
        </is>
      </c>
      <c r="EA381" s="126" t="inlineStr">
        <is>
          <t>7–10 · 6–11</t>
        </is>
      </c>
      <c r="EB381" s="126" t="inlineStr">
        <is>
          <t>QA Lead / Senior SDET</t>
        </is>
      </c>
      <c r="EC381" s="126" t="inlineStr">
        <is>
          <t>Workiva: Senior SE · Broadridge India: Lead SE · Nasdaq / AxiomSL: Senior SE · IRIS Vs Market Benchmark — ISTQB certification pathway: Advanced · Test Manager / TAE · IRIS Vs Competitor Benchmark — testing managers: QA Manager</t>
        </is>
      </c>
      <c r="ED381" s="126" t="inlineStr">
        <is>
          <t>ISTQB Foundation → Advanced → Expert; SFIA testing</t>
        </is>
      </c>
      <c r="EE381" s="126" t="inlineStr">
        <is>
          <t>Core 3 · Future 3 · Functional 4 · Leadership 3</t>
        </is>
      </c>
      <c r="EF381" s="139" t="n"/>
      <c r="EG381" s="126" t="inlineStr">
        <is>
          <t>✓ HRIS: 19.4 yrs, B.SC, 2 direct reports
✓ Survey: 20 of 20 questions answered
✓ KRAs: self, manager-set, quarterly
✓ Manager mapping: rating, potential, 9-box
✗ Job description: not on file</t>
        </is>
      </c>
      <c r="EH381" s="118" t="inlineStr">
        <is>
          <t xml:space="preserve">D103 · Move down · protected · High: Current L5 – Lead · IC → B2. No rule changed the level: the score decides. · owner HR · </t>
        </is>
      </c>
      <c r="EI381" s="118" t="n"/>
      <c r="EJ381" s="118" t="n"/>
      <c r="EK381" s="118" t="inlineStr">
        <is>
          <t>Survey: answered · full text needed · KRAs: received · Experience: on file</t>
        </is>
      </c>
      <c r="EL381" s="141" t="n"/>
      <c r="EM381" s="142" t="n"/>
      <c r="EN381" s="142" t="n"/>
      <c r="EO381" s="142" t="n"/>
      <c r="EP381" s="142" t="n"/>
      <c r="EQ381" s="143" t="n"/>
      <c r="ER381" s="135" t="n"/>
      <c r="ES381" s="135" t="n"/>
      <c r="ET381" s="135" t="n"/>
      <c r="EU381" s="135" t="n"/>
      <c r="EV381" s="135" t="n"/>
      <c r="EW381" s="135" t="n"/>
      <c r="EX381" s="135" t="n"/>
      <c r="EY381" s="143" t="n"/>
      <c r="EZ381" s="135" t="n"/>
      <c r="FA381" s="135" t="n"/>
      <c r="FB381" s="135" t="n"/>
      <c r="FC381" s="135" t="n"/>
      <c r="FD381" s="135" t="n"/>
    </row>
    <row r="382" ht="300" customHeight="1">
      <c r="A382" s="109" t="inlineStr">
        <is>
          <t>iFile</t>
        </is>
      </c>
      <c r="B382" s="110" t="inlineStr">
        <is>
          <t>IRIS1654</t>
        </is>
      </c>
      <c r="C382" s="110" t="inlineStr">
        <is>
          <t>Pallavi Suryavanshi</t>
        </is>
      </c>
      <c r="D382" s="110" t="inlineStr">
        <is>
          <t>Quality Assurance</t>
        </is>
      </c>
      <c r="E382" s="110" t="inlineStr">
        <is>
          <t>RC-142</t>
        </is>
      </c>
      <c r="F382" s="110" t="inlineStr">
        <is>
          <t>Davinder Pal Singh</t>
        </is>
      </c>
      <c r="G382" s="110" t="inlineStr">
        <is>
          <t>IRIS0728</t>
        </is>
      </c>
      <c r="H382" s="110" t="inlineStr">
        <is>
          <t>B2</t>
        </is>
      </c>
      <c r="I382" s="110" t="n">
        <v>2</v>
      </c>
      <c r="J382" s="110" t="n">
        <v>11.2</v>
      </c>
      <c r="K382" s="110" t="n">
        <v>9.199999999999999</v>
      </c>
      <c r="L382" s="110" t="inlineStr">
        <is>
          <t>MCA</t>
        </is>
      </c>
      <c r="M382" s="110" t="n"/>
      <c r="N382" s="144" t="inlineStr">
        <is>
          <t>Senior QA - Engineer</t>
        </is>
      </c>
      <c r="O382" s="113" t="inlineStr">
        <is>
          <t>QA Specialist – POD Lead</t>
        </is>
      </c>
      <c r="P382" s="112" t="inlineStr">
        <is>
          <t>Quality Assurance</t>
        </is>
      </c>
      <c r="Q382" s="112" t="inlineStr">
        <is>
          <t>Functional &amp; Domain Testing</t>
        </is>
      </c>
      <c r="R382" s="113" t="inlineStr">
        <is>
          <t>L4 – Senior</t>
        </is>
      </c>
      <c r="S382" s="114" t="inlineStr">
        <is>
          <t>B1</t>
        </is>
      </c>
      <c r="T382" s="149" t="inlineStr">
        <is>
          <t>Specialist · POD Lead</t>
        </is>
      </c>
      <c r="U382" s="149" t="inlineStr">
        <is>
          <t>B</t>
        </is>
      </c>
      <c r="V382" s="112" t="inlineStr">
        <is>
          <t>POD Lead</t>
        </is>
      </c>
      <c r="W382" s="150" t="inlineStr">
        <is>
          <t>▲ Up</t>
        </is>
      </c>
      <c r="X382" s="112" t="inlineStr">
        <is>
          <t>P3 / M2</t>
        </is>
      </c>
      <c r="Y382" s="112" t="inlineStr">
        <is>
          <t>Career / · Team Lead</t>
        </is>
      </c>
      <c r="Z382" s="112" t="inlineStr">
        <is>
          <t>4 Enable</t>
        </is>
      </c>
      <c r="AA382" s="117" t="inlineStr">
        <is>
          <t>B1</t>
        </is>
      </c>
      <c r="AB382" s="118" t="inlineStr">
        <is>
          <t>Band B · Specialist / Manager</t>
        </is>
      </c>
      <c r="AC382" s="118" t="inlineStr">
        <is>
          <t>Team Lead / Asst Manager</t>
        </is>
      </c>
      <c r="AD382" s="118" t="inlineStr">
        <is>
          <t>• Same as the model</t>
        </is>
      </c>
      <c r="AE382" s="118" t="inlineStr">
        <is>
          <t>B2</t>
        </is>
      </c>
      <c r="AF382" s="118" t="inlineStr">
        <is>
          <t>OK</t>
        </is>
      </c>
      <c r="AG382" s="118" t="inlineStr">
        <is>
          <t>No change · already below the manager</t>
        </is>
      </c>
      <c r="AH382" s="118" t="n">
        <v>4</v>
      </c>
      <c r="AI382" s="118" t="n"/>
      <c r="AJ382" s="119" t="inlineStr">
        <is>
          <t>iFile · Quality Assurance · Band B · Expert / POD Lead</t>
        </is>
      </c>
      <c r="AK382" s="120" t="n">
        <v>3.5</v>
      </c>
      <c r="AL382" s="121">
        <f>IFERROR(INDEX(WM_C,MATCH($AJ382,WM_KEY,0)),"")</f>
        <v>0.56</v>
      </c>
      <c r="AM382" s="122">
        <f>IF(OR(AK382="",AL382=""),"",AK382*AL382)</f>
        <v>1.96</v>
      </c>
      <c r="AN382" s="120" t="n">
        <v>3</v>
      </c>
      <c r="AO382" s="121">
        <f>IFERROR(INDEX(WM_AU,MATCH($AJ382,WM_KEY,0)),"")</f>
        <v>0.17</v>
      </c>
      <c r="AP382" s="122">
        <f>IF(OR(AN382="",AO382=""),"",AN382*AO382)</f>
        <v>0.51</v>
      </c>
      <c r="AQ382" s="120" t="n">
        <v>4</v>
      </c>
      <c r="AR382" s="121">
        <f>IFERROR(INDEX(WM_AC,MATCH($AJ382,WM_KEY,0)),"")</f>
        <v>0.05</v>
      </c>
      <c r="AS382" s="122">
        <f>IF(OR(AQ382="",AR382=""),"",AQ382*AR382)</f>
        <v>0.2</v>
      </c>
      <c r="AT382" s="120" t="n">
        <v>3.5</v>
      </c>
      <c r="AU382" s="121">
        <f>IFERROR(INDEX(WM_L,MATCH($AJ382,WM_KEY,0)),"")</f>
        <v>0.05</v>
      </c>
      <c r="AV382" s="122">
        <f>IF(OR(AT382="",AU382=""),"",AT382*AU382)</f>
        <v>0.175</v>
      </c>
      <c r="AW382" s="120" t="n">
        <v>7</v>
      </c>
      <c r="AX382" s="121">
        <f>IFERROR(INDEX(WM_E,MATCH($AJ382,WM_KEY,0)),"")</f>
        <v>0.1</v>
      </c>
      <c r="AY382" s="122">
        <f>IF(OR(AW382="",AX382=""),"",AW382*AX382)</f>
        <v>0.7</v>
      </c>
      <c r="AZ382" s="123" t="n">
        <v>4</v>
      </c>
      <c r="BA382" s="121">
        <f>IFERROR(INDEX(WM_BI,MATCH($AJ382,WM_KEY,0)),"")</f>
        <v>0.07</v>
      </c>
      <c r="BB382" s="122">
        <f>IF(OR(AZ382="",BA382=""),"",AZ382*BA382)</f>
        <v>0.28</v>
      </c>
      <c r="BC382" s="122">
        <f>IF(COUNT(AM382,AP382,AS382,AV382,AY382,BB382)&lt;6,"",SUM(AM382,AP382,AS382,AV382,AY382,BB382))</f>
        <v>3.825</v>
      </c>
      <c r="BD382" s="122" t="str">
        <f>IF(BC382="","",INDEX({"A1","A2","A3","B1","B2","B3","C1","C2","D1","D2","E1","E2"},MAX(1,MIN(12,ROUND(BC382,0)))))</f>
        <v>B1</v>
      </c>
      <c r="BE382" s="114" t="inlineStr">
        <is>
          <t>B1</t>
        </is>
      </c>
      <c r="BF382" s="124" t="inlineStr">
        <is>
          <t>The score decided the level</t>
        </is>
      </c>
      <c r="BG38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82" s="125" t="inlineStr">
        <is>
          <t>At build: Complexity 1.96 + Autonomy 0.51 + Accountability 0.20 + Leadership 0.18 + Experience 0.70 + Business impact 0.28
= 3.83 points → nearest level 4 = B1
Final level: B1 · same as the score</t>
        </is>
      </c>
      <c r="BI382" s="125" t="inlineStr">
        <is>
          <t>No rule applied: the score decides.</t>
        </is>
      </c>
      <c r="BJ382" s="125" t="inlineStr">
        <is>
          <t>—</t>
        </is>
      </c>
      <c r="BK382" s="126" t="n"/>
      <c r="BL382" s="126" t="inlineStr">
        <is>
          <t>High</t>
        </is>
      </c>
      <c r="BM382" s="126" t="n"/>
      <c r="BN382" s="125" t="inlineStr">
        <is>
          <t>Stable · moves in fewer than 5 of 30 weight tests</t>
        </is>
      </c>
      <c r="BO382" s="148" t="inlineStr">
        <is>
          <t>Rated 3.5 of 12 · between A3 and B1
Start: 3.0 · senior practitioner title
Evidence reads like B1: FlaUI automation of Excel-based iFile app; test scenarios across QFCRA modules; manages CBJ/QFCRA testing → moved up 0.5
KRA: “1. Successfully managed the manual testing activities for both the CBJ and QFCRA projects, which are critical strategic projects for IRIS,…”
Market: A3 = Varied and non-standard work; handles exceptions · B1 = Domain specialist work</t>
        </is>
      </c>
      <c r="BP382" s="129" t="inlineStr">
        <is>
          <t>Rated 3 of 12
Start: 3.0 · senior practitioner title
Evidence reads like A3: Decides test scenario and case approach; coordinates directly with the client on issues → matches the start
Market: A3 = Technical / QC / client calls on own work</t>
        </is>
      </c>
      <c r="BQ382" s="129" t="inlineStr">
        <is>
          <t>Rated 4 of 12
Start: 4.0 · senior practitioner title; 2 direct reports
Evidence reads like B1: own survey / KRA answers · summarised by the rater; not quoted → matches the start
KRA: “1. Successfully managed the manual testing activities for both the CBJ and QFCRA projects, which are critical strategic projects for IRIS,…”
Market: B1 = A domain or a small team</t>
        </is>
      </c>
      <c r="BR382" s="129" t="inlineStr">
        <is>
          <t>Rated 3.5 of 12 · between A3 and B1
Start: 4.0
Evidence reads like A3: Runs regular knowledge-sharing sessions; two reports; no team direction described → moved down 0.5
Team: 2 direct reports · POD Lead
Market: A3 = Not scored in Band A · B1 = IC: mentors and reviews · People: hands-on team lead of 3–5</t>
        </is>
      </c>
      <c r="BS382" s="129" t="inlineStr">
        <is>
          <t>Rated 7 of 12
Experience: 11.2 yrs total · 2.0 before IRIS + 9.2 at IRIS = 6.6 on the experience scale
Qualification: MCA · postgraduate, relevant to the work → +0.5
Market: B1 roles typically have 4–8 yrs · IRIS guide 4–7</t>
        </is>
      </c>
      <c r="BT382"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82" s="124"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BV382" s="125"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BW382" s="125"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BX382" s="125" t="inlineStr">
        <is>
          <t>4</t>
        </is>
      </c>
      <c r="BY382" s="125" t="n"/>
      <c r="BZ382" s="125" t="inlineStr">
        <is>
          <t>Received · manager annual, quarterly, self</t>
        </is>
      </c>
      <c r="CA382" s="125" t="inlineStr">
        <is>
          <t>Talent Mapping · iFile collated</t>
        </is>
      </c>
      <c r="CB382" s="130" t="n">
        <v>20</v>
      </c>
      <c r="CC382" s="128" t="inlineStr">
        <is>
          <t>Full survey answers not in the files received · How We Grow export needed · HR</t>
        </is>
      </c>
      <c r="CD382" s="131" t="inlineStr">
        <is>
          <t>—</t>
        </is>
      </c>
      <c r="CE382" s="131" t="inlineStr">
        <is>
          <t>—</t>
        </is>
      </c>
      <c r="CF382" s="131" t="inlineStr">
        <is>
          <t>—</t>
        </is>
      </c>
      <c r="CG382" s="131" t="inlineStr">
        <is>
          <t>—</t>
        </is>
      </c>
      <c r="CH382" s="132" t="inlineStr">
        <is>
          <t>Complexity: Evidence reads like B1: FlaUI automation of Excel-based iFile app; test scenarios across QFCRA modules; manages CBJ/QFCRA testing → moved up 0.5
Autonomy: Evidence reads like A3: Decides test scenario and case approach; coordinates directly with the client on issues → matches the start
Accountability: Evidence reads like B1: own survey / KRA answers · summarised by the rater; not quoted → matches the start
Leadership: Evidence reads like A3: Runs regular knowledge-sharing sessions; two reports; no team direction described → moved down 0.5
Business Impact: No survey or manager-mapping signal on criticality: kept at the start point.</t>
        </is>
      </c>
      <c r="CI382" s="131"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CJ382" s="131" t="inlineStr">
        <is>
          <t>Self-identified: AI / automation · Leadership &amp; people management · Testing &amp; quality · Client, sales &amp; stakeholders · Strategy &amp; business acumen · Broader exposure &amp; ownership
For the next role: AI / automation · Leadership &amp; people management · Testing &amp; quality · Client, sales &amp; stakeholders · Strategy &amp; business acumen · Broader exposure &amp; ownership</t>
        </is>
      </c>
      <c r="CK382" s="128" t="inlineStr">
        <is>
          <t>Full survey answers not in the files received · How We Grow export needed · HR</t>
        </is>
      </c>
      <c r="CL382" s="133" t="inlineStr">
        <is>
          <t>WHAT THE ROLE DOES: Designs and executes functional, regression and domain/AI-feature test cases; logs defects; supports sign-off. At B1: a domain / module, or a small team.
Common themes in role-holders' answers: quality · testing · software
KEY RESPONSIBILITIES: Designs and executes functional, regression and domain/AI-feature test cases; logs defects; supports sign-off; Domain specialist work; A domain or a small team
Common themes in role-holders' answers: automation testing · review · preparation · defect
DELIVERS: A domain or a small team
Common themes in role-holders' answers: report
ACCOUNTABLE FOR: A domain or a small team
Common themes in role-holders' answers: deliverables · testing
DECIDES ALONE: Technical / QC / client calls for the domain
SKILLS &amp; KNOWLEDGE · role-holders: Software Testing · Functional testing
TOOLS &amp; SYSTEMS: Notepad plus plus · Postman
MANAGER-SET KRAs: Common themes in manager-set KRAs: business · portal · testing · maintained · resolution · automation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1
CREDENTIALS: ISTQB Foundation / Advanced; Internal product certification
SOURCE: Framework + role-holders' themes · 3+ answered — 3 holders, 3 answered the survey; sub-family 26 answered; catalogue RC-142</t>
        </is>
      </c>
      <c r="CM382" s="134" t="inlineStr">
        <is>
          <t>What the role answers for: A domain or a small team.
Accountability &amp; Impact rating: 4 of 12 · B1-level impact.
Leads 2 direct reports.
From the survey and manager mapping — successor named: yes.
If the work is missed · role-holders' themes: rework · additional.
Measured on · manager-set KRA themes: business · portal · testing · maintained · resolution · automation.
Manager talent mapping — Latest rating: 4 · Potential: Medium · 9-Box Grid placement: Trusted Professional.</t>
        </is>
      </c>
      <c r="CN382" s="135" t="n"/>
      <c r="CO382" s="135" t="n">
        <v>4</v>
      </c>
      <c r="CP382" s="136" t="n">
        <v>4</v>
      </c>
      <c r="CQ382" s="137" t="inlineStr">
        <is>
          <t>Medium</t>
        </is>
      </c>
      <c r="CR382" s="137" t="inlineStr">
        <is>
          <t>Trusted Professional</t>
        </is>
      </c>
      <c r="CS382" s="137" t="inlineStr">
        <is>
          <t>Ready in 6–12 months</t>
        </is>
      </c>
      <c r="CT382" s="137" t="n"/>
      <c r="CU382" s="137" t="n"/>
      <c r="CV382" s="137" t="inlineStr">
        <is>
          <t>yet to identify</t>
        </is>
      </c>
      <c r="CW382" s="137" t="n"/>
      <c r="CX382" s="137" t="n"/>
      <c r="CY382" s="137" t="n"/>
      <c r="CZ382" s="137" t="n"/>
      <c r="DA382" s="119" t="n">
        <v>105</v>
      </c>
      <c r="DB382" s="138" t="inlineStr">
        <is>
          <t>Exceeds — ready for stretch</t>
        </is>
      </c>
      <c r="DC382" s="138" t="n">
        <v>107</v>
      </c>
      <c r="DD382" s="138" t="n">
        <v>115</v>
      </c>
      <c r="DE382" s="138" t="n">
        <v>110</v>
      </c>
      <c r="DF382" s="138" t="n">
        <v>88</v>
      </c>
      <c r="DG382" s="138" t="inlineStr">
        <is>
          <t>Decision making</t>
        </is>
      </c>
      <c r="DH382" s="138" t="inlineStr">
        <is>
          <t>B2: 91% of profile — ready on competencies</t>
        </is>
      </c>
      <c r="DI382" s="138" t="inlineStr">
        <is>
          <t>Evidence: Survey + KRAs | Core: Ownership 4/3, Problem solving 3/3, Communication &amp; collaboration 3/3, Client &amp; quality focus 5/3, Learning agility 3/3, Integrity &amp; compliance 3/3 | Future-ready: AI literacy 4/3, Data literacy 3/3, Digital fluency 4/3, Innovation 4/3 | Functional: Testing &amp; automation 4/3, Product &amp; domain 3/3, SQL &amp; data 3/3, AI / GenAI 4/3, Quality &amp; process 4/3, Communication 3/3 | Leadership: Developing people 2/2, Decision making 1/2, Strategic acumen 2/2, Influence &amp; change 2/2</t>
        </is>
      </c>
      <c r="DJ382" s="111" t="inlineStr">
        <is>
          <t>AI / automation · Leadership &amp; people management · Testing &amp; quality · Client, sales &amp; stakeholders · Strategy &amp; business acumen · Broader exposure &amp; ownership</t>
        </is>
      </c>
      <c r="DK382" s="112" t="inlineStr">
        <is>
          <t>Training of Automation,API, load testing</t>
        </is>
      </c>
      <c r="DL382" s="112" t="inlineStr">
        <is>
          <t>AI, GenAI &amp; Prompt Engineering; Product, Platform &amp; Domain Knowledge</t>
        </is>
      </c>
      <c r="DM382" s="112" t="inlineStr">
        <is>
          <t>AI / automation · Leadership &amp; people management · Testing &amp; quality · Client, sales &amp; stakeholders · Strategy &amp; business acumen · Broader exposure &amp; ownership</t>
        </is>
      </c>
      <c r="DN382" s="112" t="n"/>
      <c r="DO382" s="139" t="inlineStr">
        <is>
          <t>No strong match from survey evidence</t>
        </is>
      </c>
      <c r="DP382" s="126" t="inlineStr">
        <is>
          <t>Susan Peter · Senior QA Engineer — 0.55: testing, plus, test, preparation; Vishal Khare · QA Engineer — 0.44: testing, test, manual, case; Tejas Rane · QA Engineer — 0.42: test, coverage, testing, manual</t>
        </is>
      </c>
      <c r="DQ382" s="126" t="inlineStr">
        <is>
          <t>Tasmiyah Patni · CARBON, QA Engineer — 0.46; Hrishikesh Thombare · CARBON, Senior QA Engineer — 0.44; Tulasiram Chand · iDEAL, Senior QA Automation Engineer — 0.42</t>
        </is>
      </c>
      <c r="DR382" s="126" t="inlineStr">
        <is>
          <t>POD Lead</t>
        </is>
      </c>
      <c r="DS382" s="126" t="n"/>
      <c r="DT382" s="126" t="inlineStr">
        <is>
          <t>Span: 2 direct reports · layer 5 · Very small team: merge with a neighbouring team or make a POD Lead role</t>
        </is>
      </c>
      <c r="DU382" s="140" t="inlineStr">
        <is>
          <t>QA Specialist – POD Lead in Quality Assurance · iFile, B1 — POD Lead.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automation testing · review · preparation · defect.
Leads 2 direct reports.</t>
        </is>
      </c>
      <c r="DV382" s="137" t="inlineStr">
        <is>
          <t>Hire as: Senior QA Engineer — IRIS B1 Specialist · POD Lead · POD Lead
Market level: P3 / M2 · SFIA 4 Enable
Experience: 4–7 yrs · Education: BE / B.Tech / MCA / B.Sc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W382"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Software Testing · Functional testing
TOOLS: Notepad plus plus · Postman
★ = must-have for the family. Scale: 1 Awareness · 2 Working · 3 Practitioner · 4 Advanced · 5 Expert.</t>
        </is>
      </c>
      <c r="DX382"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82" s="139" t="inlineStr">
        <is>
          <t>Market level: P3 / M2 · SFIA 4 Enable
Typical title: Senior QA Engineer
At peers: Workiva – SE / Senior SE · Broadridge India – Senior SE · Nasdaq / AxiomSL – Senior SE
Typical experience: 4–8 yrs · IRIS guide 4–7
Standard: ISTQB Foundation → Advanced → Expert; SFIA testing</t>
        </is>
      </c>
      <c r="DZ382" s="126" t="inlineStr">
        <is>
          <t>4–7 yrs</t>
        </is>
      </c>
      <c r="EA382" s="126" t="inlineStr">
        <is>
          <t>5–8 · 4–8</t>
        </is>
      </c>
      <c r="EB382" s="126" t="inlineStr">
        <is>
          <t>Senior QA Engineer</t>
        </is>
      </c>
      <c r="EC382" s="126" t="inlineStr">
        <is>
          <t>Workiva: SE / Senior SE · Broadridge India: Senior SE · Nasdaq / AxiomSL: Senior SE · IRIS Vs Market Benchmark — ISTQB certification pathway: Advanced · Test Analyst</t>
        </is>
      </c>
      <c r="ED382" s="126" t="inlineStr">
        <is>
          <t>ISTQB Foundation → Advanced → Expert; SFIA testing</t>
        </is>
      </c>
      <c r="EE382" s="126" t="inlineStr">
        <is>
          <t>Core 3 · Future 3 · Functional 3 · Leadership 2</t>
        </is>
      </c>
      <c r="EF382" s="139" t="n"/>
      <c r="EG382" s="126" t="inlineStr">
        <is>
          <t>✓ HRIS: 11.2 yrs, MCA, 2 direct reports
✓ Survey: 20 of 20 questions answered
✓ KRAs: self, manager-set, quarterly
✓ Manager mapping: rating, potential, 9-box
✗ Job description: not on file</t>
        </is>
      </c>
      <c r="EH382" s="118" t="n"/>
      <c r="EI382" s="118" t="n"/>
      <c r="EJ382" s="118" t="n"/>
      <c r="EK382" s="118" t="inlineStr">
        <is>
          <t>Survey: answered · full text needed · KRAs: received · Experience: on file</t>
        </is>
      </c>
      <c r="EL382" s="141" t="n"/>
      <c r="EM382" s="142" t="n"/>
      <c r="EN382" s="142" t="n"/>
      <c r="EO382" s="142" t="n"/>
      <c r="EP382" s="142" t="n"/>
      <c r="EQ382" s="143" t="n"/>
      <c r="ER382" s="135" t="n"/>
      <c r="ES382" s="135" t="n"/>
      <c r="ET382" s="135" t="n"/>
      <c r="EU382" s="135" t="n"/>
      <c r="EV382" s="135" t="n"/>
      <c r="EW382" s="135" t="n"/>
      <c r="EX382" s="135" t="n"/>
      <c r="EY382" s="143" t="n"/>
      <c r="EZ382" s="135" t="n"/>
      <c r="FA382" s="135" t="n"/>
      <c r="FB382" s="135" t="n"/>
      <c r="FC382" s="135" t="n"/>
      <c r="FD382" s="135" t="n"/>
    </row>
    <row r="383" ht="300" customHeight="1">
      <c r="A383" s="109" t="inlineStr">
        <is>
          <t>iFile</t>
        </is>
      </c>
      <c r="B383" s="110" t="inlineStr">
        <is>
          <t>IRIS1923</t>
        </is>
      </c>
      <c r="C383" s="110" t="inlineStr">
        <is>
          <t>Ruturaj Kadam</t>
        </is>
      </c>
      <c r="D383" s="110" t="inlineStr">
        <is>
          <t>Quality Assurance</t>
        </is>
      </c>
      <c r="E383" s="110" t="inlineStr">
        <is>
          <t>RC-142</t>
        </is>
      </c>
      <c r="F383" s="110" t="inlineStr">
        <is>
          <t>Davinder Pal Singh</t>
        </is>
      </c>
      <c r="G383" s="110" t="inlineStr">
        <is>
          <t>IRIS0728</t>
        </is>
      </c>
      <c r="H383" s="110" t="inlineStr">
        <is>
          <t>B2</t>
        </is>
      </c>
      <c r="I383" s="110" t="n">
        <v>1</v>
      </c>
      <c r="J383" s="110" t="n">
        <v>8.4</v>
      </c>
      <c r="K383" s="110" t="n">
        <v>5.2</v>
      </c>
      <c r="L383" s="110" t="inlineStr">
        <is>
          <t>B.E</t>
        </is>
      </c>
      <c r="M383" s="110" t="n"/>
      <c r="N383" s="144" t="inlineStr">
        <is>
          <t>Senior QA - Engineer</t>
        </is>
      </c>
      <c r="O383" s="113" t="inlineStr">
        <is>
          <t>QA Specialist – POD Lead</t>
        </is>
      </c>
      <c r="P383" s="112" t="inlineStr">
        <is>
          <t>Quality Assurance</t>
        </is>
      </c>
      <c r="Q383" s="112" t="inlineStr">
        <is>
          <t>Functional &amp; Domain Testing</t>
        </is>
      </c>
      <c r="R383" s="113" t="inlineStr">
        <is>
          <t>L4 – Senior</t>
        </is>
      </c>
      <c r="S383" s="114" t="inlineStr">
        <is>
          <t>B1</t>
        </is>
      </c>
      <c r="T383" s="149" t="inlineStr">
        <is>
          <t>Specialist · POD Lead</t>
        </is>
      </c>
      <c r="U383" s="149" t="inlineStr">
        <is>
          <t>B</t>
        </is>
      </c>
      <c r="V383" s="112" t="inlineStr">
        <is>
          <t>POD Lead</t>
        </is>
      </c>
      <c r="W383" s="150" t="inlineStr">
        <is>
          <t>▲ Up</t>
        </is>
      </c>
      <c r="X383" s="112" t="inlineStr">
        <is>
          <t>P3 / M2</t>
        </is>
      </c>
      <c r="Y383" s="112" t="inlineStr">
        <is>
          <t>Career / · Team Lead</t>
        </is>
      </c>
      <c r="Z383" s="112" t="inlineStr">
        <is>
          <t>4 Enable</t>
        </is>
      </c>
      <c r="AA383" s="117" t="inlineStr">
        <is>
          <t>B1</t>
        </is>
      </c>
      <c r="AB383" s="118" t="inlineStr">
        <is>
          <t>Band B · Specialist / Manager</t>
        </is>
      </c>
      <c r="AC383" s="118" t="inlineStr">
        <is>
          <t>Team Lead / Asst Manager</t>
        </is>
      </c>
      <c r="AD383" s="118" t="inlineStr">
        <is>
          <t>• Same as the model</t>
        </is>
      </c>
      <c r="AE383" s="118" t="inlineStr">
        <is>
          <t>B2</t>
        </is>
      </c>
      <c r="AF383" s="118" t="inlineStr">
        <is>
          <t>OK</t>
        </is>
      </c>
      <c r="AG383" s="118" t="inlineStr">
        <is>
          <t>No change · already below the manager</t>
        </is>
      </c>
      <c r="AH383" s="118" t="n">
        <v>4</v>
      </c>
      <c r="AI383" s="118" t="n"/>
      <c r="AJ383" s="119" t="inlineStr">
        <is>
          <t>iFile · Quality Assurance · Band B · Expert / POD Lead</t>
        </is>
      </c>
      <c r="AK383" s="120" t="n">
        <v>3</v>
      </c>
      <c r="AL383" s="121">
        <f>IFERROR(INDEX(WM_C,MATCH($AJ383,WM_KEY,0)),"")</f>
        <v>0.56</v>
      </c>
      <c r="AM383" s="122">
        <f>IF(OR(AK383="",AL383=""),"",AK383*AL383)</f>
        <v>1.68</v>
      </c>
      <c r="AN383" s="120" t="n">
        <v>3</v>
      </c>
      <c r="AO383" s="121">
        <f>IFERROR(INDEX(WM_AU,MATCH($AJ383,WM_KEY,0)),"")</f>
        <v>0.17</v>
      </c>
      <c r="AP383" s="122">
        <f>IF(OR(AN383="",AO383=""),"",AN383*AO383)</f>
        <v>0.51</v>
      </c>
      <c r="AQ383" s="120" t="n">
        <v>4</v>
      </c>
      <c r="AR383" s="121">
        <f>IFERROR(INDEX(WM_AC,MATCH($AJ383,WM_KEY,0)),"")</f>
        <v>0.05</v>
      </c>
      <c r="AS383" s="122">
        <f>IF(OR(AQ383="",AR383=""),"",AQ383*AR383)</f>
        <v>0.2</v>
      </c>
      <c r="AT383" s="120" t="n">
        <v>3</v>
      </c>
      <c r="AU383" s="121">
        <f>IFERROR(INDEX(WM_L,MATCH($AJ383,WM_KEY,0)),"")</f>
        <v>0.05</v>
      </c>
      <c r="AV383" s="122">
        <f>IF(OR(AT383="",AU383=""),"",AT383*AU383)</f>
        <v>0.15</v>
      </c>
      <c r="AW383" s="120" t="n">
        <v>5.5</v>
      </c>
      <c r="AX383" s="121">
        <f>IFERROR(INDEX(WM_E,MATCH($AJ383,WM_KEY,0)),"")</f>
        <v>0.1</v>
      </c>
      <c r="AY383" s="122">
        <f>IF(OR(AW383="",AX383=""),"",AW383*AX383)</f>
        <v>0.55</v>
      </c>
      <c r="AZ383" s="123" t="n">
        <v>4</v>
      </c>
      <c r="BA383" s="121">
        <f>IFERROR(INDEX(WM_BI,MATCH($AJ383,WM_KEY,0)),"")</f>
        <v>0.07</v>
      </c>
      <c r="BB383" s="122">
        <f>IF(OR(AZ383="",BA383=""),"",AZ383*BA383)</f>
        <v>0.28</v>
      </c>
      <c r="BC383" s="122">
        <f>IF(COUNT(AM383,AP383,AS383,AV383,AY383,BB383)&lt;6,"",SUM(AM383,AP383,AS383,AV383,AY383,BB383))</f>
        <v>3.37</v>
      </c>
      <c r="BD383" s="122" t="str">
        <f>IF(BC383="","",INDEX({"A1","A2","A3","B1","B2","B3","C1","C2","D1","D2","E1","E2"},MAX(1,MIN(12,ROUND(BC383,0)))))</f>
        <v>A3</v>
      </c>
      <c r="BE383" s="114" t="inlineStr">
        <is>
          <t>B1</t>
        </is>
      </c>
      <c r="BF383" s="124" t="inlineStr">
        <is>
          <t>Rule: R9 POD Lead / manager minimum</t>
        </is>
      </c>
      <c r="BG38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83" s="125" t="inlineStr">
        <is>
          <t>At build: Complexity 1.68 + Autonomy 0.51 + Accountability 0.20 + Leadership 0.15 + Experience 0.55 + Business impact 0.28
= 3.37 points → nearest level 3 = A3
Final level: B1 · a rule applied: see the next column</t>
        </is>
      </c>
      <c r="BI383" s="125" t="inlineStr">
        <is>
          <t>• Raised from A3 to B1: POD Leads and People Managers start at B1.
Final level: B1.</t>
        </is>
      </c>
      <c r="BJ383" s="125" t="inlineStr">
        <is>
          <t>—</t>
        </is>
      </c>
      <c r="BK383" s="126" t="n"/>
      <c r="BL383" s="126" t="inlineStr">
        <is>
          <t>High</t>
        </is>
      </c>
      <c r="BM383" s="126" t="n"/>
      <c r="BN383" s="125" t="inlineStr">
        <is>
          <t>Stable · moves in fewer than 5 of 30 weight tests</t>
        </is>
      </c>
      <c r="BO383" s="148" t="inlineStr">
        <is>
          <t>Rated 3 of 12
Start: 3.0 · senior practitioner title
Evidence reads like A3: Test strategy and planning for QCB UAT release; resolves client queries end to end across teams → matches the start
KRA: “1. Project Delivery &amp; QA Execution Successfully delivered the QCB Project UAT · Release 1 and Phase 1 Portal release, including F010, F012,…”
Market: A3 = Varied and non-standard work; handles exceptions</t>
        </is>
      </c>
      <c r="BP383" s="129" t="inlineStr">
        <is>
          <t>Rated 3 of 12
Start: 3.0 · senior practitioner title
Evidence reads like A3: Decides test execution coverage; handles client queries through to resolution → matches the start
Market: A3 = Technical / QC / client calls on own work</t>
        </is>
      </c>
      <c r="BQ383" s="129" t="inlineStr">
        <is>
          <t>Rated 4 of 12
Start: 3.5 · senior practitioner title; 1 direct report
Evidence reads like B1: Led QA for QCB UAT Release 1 with one team member; release quality ownership → moved up 0.5
KRA: “1. Project Delivery &amp; QA Execution Successfully delivered the QCB Project UAT · Release 1 and Phase 1 Portal release, including F010, F012,…”
Market: B1 = A domain or a small team</t>
        </is>
      </c>
      <c r="BR383" s="129" t="inlineStr">
        <is>
          <t>Rated 3 of 12
Start: 3.5
Evidence reads like A3: Mentors and leads one QA team member; explains impact areas to the team → moved down 0.5
Team: 1 direct report · POD Lead
Market: A3 = Not scored in Band A</t>
        </is>
      </c>
      <c r="BS383" s="129" t="inlineStr">
        <is>
          <t>Rated 5.5 of 12 · between B2 and B3
Experience: 8.4 yrs total · 3.2 before IRIS + 5.2 at IRIS = 5.4 on the experience scale
Qualification: B.E · graduate, relevant to the work → no change
Market: B1 roles typically have 4–8 yrs · IRIS guide 4–7</t>
        </is>
      </c>
      <c r="BT383"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83" s="124"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BV383" s="125" t="inlineStr">
        <is>
          <t>Managed the end-to-end testing of the QCB Returns module, completing all QA deliverables on schedule. The client sign-off is currently pending, and continued support is being provided to address client queries and facilitate final approval.</t>
        </is>
      </c>
      <c r="BW383" s="125"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BX383" s="125" t="inlineStr">
        <is>
          <t>4</t>
        </is>
      </c>
      <c r="BY383" s="125" t="n"/>
      <c r="BZ383" s="125" t="inlineStr">
        <is>
          <t>Received · manager annual, quarterly, self</t>
        </is>
      </c>
      <c r="CA383" s="125" t="inlineStr">
        <is>
          <t>Talent Mapping · iFile collated</t>
        </is>
      </c>
      <c r="CB383" s="130" t="n">
        <v>20</v>
      </c>
      <c r="CC383" s="128" t="inlineStr">
        <is>
          <t>Full survey answers not in the files received · How We Grow export needed · HR</t>
        </is>
      </c>
      <c r="CD383" s="131" t="inlineStr">
        <is>
          <t>—</t>
        </is>
      </c>
      <c r="CE383" s="131" t="inlineStr">
        <is>
          <t>—</t>
        </is>
      </c>
      <c r="CF383" s="131" t="inlineStr">
        <is>
          <t>—</t>
        </is>
      </c>
      <c r="CG383" s="131" t="inlineStr">
        <is>
          <t>—</t>
        </is>
      </c>
      <c r="CH383" s="132" t="inlineStr">
        <is>
          <t>Complexity: Evidence reads like A3: Test strategy and planning for QCB UAT release; resolves client queries end to end across teams → matches the start
Autonomy: Evidence reads like A3: Decides test execution coverage; handles client queries through to resolution → matches the start
Accountability: Evidence reads like B1: Led QA for QCB UAT Release 1 with one team member; release quality ownership → moved up 0.5
Leadership: Evidence reads like A3: Mentors and leads one QA team member; explains impact areas to the team → moved down 0.5
Business Impact: No survey or manager-mapping signal on criticality: kept at the start point.</t>
        </is>
      </c>
      <c r="CI383" s="131"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CJ383" s="131" t="inlineStr">
        <is>
          <t>Self-identified: Testing &amp; quality · Strategy &amp; business acumen
For the next role: AI / automation · Testing &amp; quality · Strategy &amp; business acumen</t>
        </is>
      </c>
      <c r="CK383" s="128" t="inlineStr">
        <is>
          <t>Full survey answers not in the files received · How We Grow export needed · HR</t>
        </is>
      </c>
      <c r="CL383" s="133" t="inlineStr">
        <is>
          <t>WHAT THE ROLE DOES: Designs and executes functional, regression and domain/AI-feature test cases; logs defects; supports sign-off. At B1: a domain / module, or a small team.
Common themes in role-holders' answers: quality · testing · software
KEY RESPONSIBILITIES: Designs and executes functional, regression and domain/AI-feature test cases; logs defects; supports sign-off; Domain specialist work; A domain or a small team
Common themes in role-holders' answers: automation testing · review · preparation · defect
DELIVERS: A domain or a small team
Common themes in role-holders' answers: report
ACCOUNTABLE FOR: A domain or a small team
Common themes in role-holders' answers: deliverables · testing
DECIDES ALONE: Technical / QC / client calls for the domain
SKILLS &amp; KNOWLEDGE · role-holders: Software Testing · Functional testing
TOOLS &amp; SYSTEMS: Notepad plus plus · Postman
MANAGER-SET KRAs: Common themes in manager-set KRAs: business · portal · testing · maintained · resolution · automation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1
CREDENTIALS: ISTQB Foundation / Advanced; Internal product certification
SOURCE: Framework + role-holders' themes · 3+ answered — 3 holders, 3 answered the survey; sub-family 26 answered; catalogue RC-142</t>
        </is>
      </c>
      <c r="CM383" s="134" t="inlineStr">
        <is>
          <t>What the role answers for: A domain or a small team.
Accountability &amp; Impact rating: 4 of 12 · B1-level impact.
Leads 1 direct report.
From the survey and manager mapping — successor named: yes.
If the work is missed · role-holders' themes: rework · additional.
Measured on · manager-set KRA themes: business · portal · testing · maintained · resolution · automation.
Manager talent mapping — Latest rating: 4 · Potential: Medium · 9-Box Grid placement: Emerging Talent.</t>
        </is>
      </c>
      <c r="CN383" s="135" t="n"/>
      <c r="CO383" s="135" t="n">
        <v>4</v>
      </c>
      <c r="CP383" s="136" t="n">
        <v>4</v>
      </c>
      <c r="CQ383" s="137" t="inlineStr">
        <is>
          <t>Medium</t>
        </is>
      </c>
      <c r="CR383" s="137" t="inlineStr">
        <is>
          <t>Emerging Talent</t>
        </is>
      </c>
      <c r="CS383" s="137" t="inlineStr">
        <is>
          <t>Ready in 6–12 months</t>
        </is>
      </c>
      <c r="CT383" s="137" t="n"/>
      <c r="CU383" s="137" t="n"/>
      <c r="CV383" s="137" t="inlineStr">
        <is>
          <t>yet to identify</t>
        </is>
      </c>
      <c r="CW383" s="137" t="n"/>
      <c r="CX383" s="137" t="n"/>
      <c r="CY383" s="137" t="n"/>
      <c r="CZ383" s="137" t="n"/>
      <c r="DA383" s="119" t="n">
        <v>106</v>
      </c>
      <c r="DB383" s="138" t="inlineStr">
        <is>
          <t>Exceeds — ready for stretch</t>
        </is>
      </c>
      <c r="DC383" s="138" t="n">
        <v>110</v>
      </c>
      <c r="DD383" s="138" t="n">
        <v>100</v>
      </c>
      <c r="DE383" s="138" t="n">
        <v>107</v>
      </c>
      <c r="DF383" s="138" t="n">
        <v>105</v>
      </c>
      <c r="DG383" s="138" t="inlineStr">
        <is>
          <t>None — maintain and stretch</t>
        </is>
      </c>
      <c r="DH383" s="138" t="inlineStr">
        <is>
          <t>B2: 91% of profile — ready on competencies</t>
        </is>
      </c>
      <c r="DI383" s="138" t="inlineStr">
        <is>
          <t>Evidence: Survey + KRAs | Core: Ownership 5/3, Problem solving 3/3, Communication &amp; collaboration 4/3, Client &amp; quality focus 5/3, Learning agility 3/3, Integrity &amp; compliance 3/3 | Future-ready: AI literacy 3/3, Data literacy 3/3, Digital fluency 3/3, Innovation 3/3 | Functional: Testing &amp; automation 4/3, Product &amp; domain 3/3, SQL &amp; data 3/3, AI / GenAI 3/3, Quality &amp; process 4/3, Communication 3/3 | Leadership: Developing people 2/2, Decision making 2/2, Strategic acumen 2/2, Influence &amp; change 3/2</t>
        </is>
      </c>
      <c r="DJ383" s="111" t="inlineStr">
        <is>
          <t>Testing &amp; quality · Strategy &amp; business acumen</t>
        </is>
      </c>
      <c r="DK383" s="112" t="inlineStr">
        <is>
          <t>AI training</t>
        </is>
      </c>
      <c r="DL383" s="112" t="inlineStr">
        <is>
          <t>AI, GenAI &amp; Prompt Engineering; People Leadership &amp; Mentoring</t>
        </is>
      </c>
      <c r="DM383" s="112" t="inlineStr">
        <is>
          <t>AI / automation · Testing &amp; quality · Strategy &amp; business acumen</t>
        </is>
      </c>
      <c r="DN383" s="112" t="inlineStr">
        <is>
          <t>Leadership development: strategic thinking, cross-functional influence, financial/business acumen, succession &amp; talent development, change management, executive communication</t>
        </is>
      </c>
      <c r="DO383" s="139" t="inlineStr">
        <is>
          <t>No strong match from survey evidence</t>
        </is>
      </c>
      <c r="DP383" s="126" t="inlineStr">
        <is>
          <t>Adnan Yakub Majgaonkar · QA Automation Engineer — 0.42: defect, agile, identification, planning; Bhagyshree Khedkar · QA Engineer — 0.36: defect, test, tools</t>
        </is>
      </c>
      <c r="DQ383" s="126" t="inlineStr">
        <is>
          <t>Vinod Katekar · CARBON, Senior QA Manager — 0.44; Reena Gotal · iDEAL, Team Lead – Quality — 0.31; Tasmiyah Patni · CARBON, QA Engineer — 0.28</t>
        </is>
      </c>
      <c r="DR383" s="126" t="inlineStr">
        <is>
          <t>POD Lead</t>
        </is>
      </c>
      <c r="DS383" s="126" t="n"/>
      <c r="DT383" s="126" t="inlineStr">
        <is>
          <t>Span: 1 direct reports · layer 5 · Very small team: merge with a neighbouring team or make a POD Lead role</t>
        </is>
      </c>
      <c r="DU383" s="140" t="inlineStr">
        <is>
          <t>QA Specialist – POD Lead in Quality Assurance · iFile, B1 — POD Lead.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automation testing · review · preparation · defect.
Leads 1 direct report.</t>
        </is>
      </c>
      <c r="DV383" s="137" t="inlineStr">
        <is>
          <t>Hire as: Senior QA Engineer — IRIS B1 Specialist · POD Lead · POD Lead
Market level: P3 / M2 · SFIA 4 Enable
Experience: 4–7 yrs · Education: BE / B.Tech / MCA / B.Sc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W383"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Software Testing · Functional testing
TOOLS: Notepad plus plus · Postman
★ = must-have for the family. Scale: 1 Awareness · 2 Working · 3 Practitioner · 4 Advanced · 5 Expert.</t>
        </is>
      </c>
      <c r="DX383"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83" s="139" t="inlineStr">
        <is>
          <t>Market level: P3 / M2 · SFIA 4 Enable
Typical title: Senior QA Engineer
At peers: Workiva – SE / Senior SE · Broadridge India – Senior SE · Nasdaq / AxiomSL – Senior SE
Typical experience: 4–8 yrs · IRIS guide 4–7
Standard: ISTQB Foundation → Advanced → Expert; SFIA testing</t>
        </is>
      </c>
      <c r="DZ383" s="126" t="inlineStr">
        <is>
          <t>4–7 yrs</t>
        </is>
      </c>
      <c r="EA383" s="126" t="inlineStr">
        <is>
          <t>5–8 · 4–8</t>
        </is>
      </c>
      <c r="EB383" s="126" t="inlineStr">
        <is>
          <t>Senior QA Engineer</t>
        </is>
      </c>
      <c r="EC383" s="126" t="inlineStr">
        <is>
          <t>Workiva: SE / Senior SE · Broadridge India: Senior SE · Nasdaq / AxiomSL: Senior SE · IRIS Vs Market Benchmark — ISTQB certification pathway: Advanced · Test Analyst</t>
        </is>
      </c>
      <c r="ED383" s="126" t="inlineStr">
        <is>
          <t>ISTQB Foundation → Advanced → Expert; SFIA testing</t>
        </is>
      </c>
      <c r="EE383" s="126" t="inlineStr">
        <is>
          <t>Core 3 · Future 3 · Functional 3 · Leadership 2</t>
        </is>
      </c>
      <c r="EF383" s="139" t="n"/>
      <c r="EG383" s="126" t="inlineStr">
        <is>
          <t>✓ HRIS: 8.4 yrs, B.E, 1 direct report
✓ Survey: 20 of 20 questions answered
✓ KRAs: self, manager-set, quarterly
✓ Manager mapping: rating, potential, 9-box
✗ Job description: not on file</t>
        </is>
      </c>
      <c r="EH383" s="118" t="n"/>
      <c r="EI383" s="118" t="n"/>
      <c r="EJ383" s="118" t="n"/>
      <c r="EK383" s="118" t="inlineStr">
        <is>
          <t>Survey: answered · full text needed · KRAs: received · Experience: on file</t>
        </is>
      </c>
      <c r="EL383" s="141" t="n"/>
      <c r="EM383" s="142" t="n"/>
      <c r="EN383" s="142" t="n"/>
      <c r="EO383" s="142" t="n"/>
      <c r="EP383" s="142" t="n"/>
      <c r="EQ383" s="143" t="n"/>
      <c r="ER383" s="135" t="n"/>
      <c r="ES383" s="135" t="n"/>
      <c r="ET383" s="135" t="n"/>
      <c r="EU383" s="135" t="n"/>
      <c r="EV383" s="135" t="n"/>
      <c r="EW383" s="135" t="n"/>
      <c r="EX383" s="135" t="n"/>
      <c r="EY383" s="143" t="n"/>
      <c r="EZ383" s="135" t="n"/>
      <c r="FA383" s="135" t="n"/>
      <c r="FB383" s="135" t="n"/>
      <c r="FC383" s="135" t="n"/>
      <c r="FD383" s="135" t="n"/>
    </row>
    <row r="384" ht="300" customHeight="1">
      <c r="A384" s="109" t="inlineStr">
        <is>
          <t>iFile</t>
        </is>
      </c>
      <c r="B384" s="110" t="inlineStr">
        <is>
          <t>IRIS1827</t>
        </is>
      </c>
      <c r="C384" s="110" t="inlineStr">
        <is>
          <t>Susan Peter</t>
        </is>
      </c>
      <c r="D384" s="110" t="inlineStr">
        <is>
          <t>Quality Assurance</t>
        </is>
      </c>
      <c r="E384" s="110" t="inlineStr">
        <is>
          <t>RC-142</t>
        </is>
      </c>
      <c r="F384" s="110" t="inlineStr">
        <is>
          <t>Davinder Pal Singh</t>
        </is>
      </c>
      <c r="G384" s="110" t="inlineStr">
        <is>
          <t>IRIS0728</t>
        </is>
      </c>
      <c r="H384" s="110" t="inlineStr">
        <is>
          <t>B2</t>
        </is>
      </c>
      <c r="I384" s="110" t="n">
        <v>2</v>
      </c>
      <c r="J384" s="110" t="n">
        <v>12.1</v>
      </c>
      <c r="K384" s="110" t="n">
        <v>6.8</v>
      </c>
      <c r="L384" s="110" t="inlineStr">
        <is>
          <t>B.E</t>
        </is>
      </c>
      <c r="M384" s="110" t="n"/>
      <c r="N384" s="144" t="inlineStr">
        <is>
          <t>Senior QA - Engineer</t>
        </is>
      </c>
      <c r="O384" s="113" t="inlineStr">
        <is>
          <t>QA Specialist – POD Lead</t>
        </is>
      </c>
      <c r="P384" s="112" t="inlineStr">
        <is>
          <t>Quality Assurance</t>
        </is>
      </c>
      <c r="Q384" s="112" t="inlineStr">
        <is>
          <t>Functional &amp; Domain Testing</t>
        </is>
      </c>
      <c r="R384" s="113" t="inlineStr">
        <is>
          <t>L4 – Senior</t>
        </is>
      </c>
      <c r="S384" s="114" t="inlineStr">
        <is>
          <t>B1</t>
        </is>
      </c>
      <c r="T384" s="149" t="inlineStr">
        <is>
          <t>Specialist · POD Lead</t>
        </is>
      </c>
      <c r="U384" s="149" t="inlineStr">
        <is>
          <t>B</t>
        </is>
      </c>
      <c r="V384" s="112" t="inlineStr">
        <is>
          <t>POD Lead</t>
        </is>
      </c>
      <c r="W384" s="150" t="inlineStr">
        <is>
          <t>▲ Up</t>
        </is>
      </c>
      <c r="X384" s="112" t="inlineStr">
        <is>
          <t>P3 / M2</t>
        </is>
      </c>
      <c r="Y384" s="112" t="inlineStr">
        <is>
          <t>Career / · Team Lead</t>
        </is>
      </c>
      <c r="Z384" s="112" t="inlineStr">
        <is>
          <t>4 Enable</t>
        </is>
      </c>
      <c r="AA384" s="117" t="inlineStr">
        <is>
          <t>B1</t>
        </is>
      </c>
      <c r="AB384" s="118" t="inlineStr">
        <is>
          <t>Band B · Specialist / Manager</t>
        </is>
      </c>
      <c r="AC384" s="118" t="inlineStr">
        <is>
          <t>Team Lead / Asst Manager</t>
        </is>
      </c>
      <c r="AD384" s="118" t="inlineStr">
        <is>
          <t>• Same as the model</t>
        </is>
      </c>
      <c r="AE384" s="118" t="inlineStr">
        <is>
          <t>B2</t>
        </is>
      </c>
      <c r="AF384" s="118" t="inlineStr">
        <is>
          <t>OK</t>
        </is>
      </c>
      <c r="AG384" s="118" t="inlineStr">
        <is>
          <t>No change · already below the manager</t>
        </is>
      </c>
      <c r="AH384" s="118" t="n">
        <v>4</v>
      </c>
      <c r="AI384" s="118" t="n"/>
      <c r="AJ384" s="119" t="inlineStr">
        <is>
          <t>iFile · Quality Assurance · Band B · Expert / POD Lead</t>
        </is>
      </c>
      <c r="AK384" s="120" t="n">
        <v>3</v>
      </c>
      <c r="AL384" s="121">
        <f>IFERROR(INDEX(WM_C,MATCH($AJ384,WM_KEY,0)),"")</f>
        <v>0.56</v>
      </c>
      <c r="AM384" s="122">
        <f>IF(OR(AK384="",AL384=""),"",AK384*AL384)</f>
        <v>1.68</v>
      </c>
      <c r="AN384" s="120" t="n">
        <v>3.5</v>
      </c>
      <c r="AO384" s="121">
        <f>IFERROR(INDEX(WM_AU,MATCH($AJ384,WM_KEY,0)),"")</f>
        <v>0.17</v>
      </c>
      <c r="AP384" s="122">
        <f>IF(OR(AN384="",AO384=""),"",AN384*AO384)</f>
        <v>0.595</v>
      </c>
      <c r="AQ384" s="120" t="n">
        <v>4</v>
      </c>
      <c r="AR384" s="121">
        <f>IFERROR(INDEX(WM_AC,MATCH($AJ384,WM_KEY,0)),"")</f>
        <v>0.05</v>
      </c>
      <c r="AS384" s="122">
        <f>IF(OR(AQ384="",AR384=""),"",AQ384*AR384)</f>
        <v>0.2</v>
      </c>
      <c r="AT384" s="120" t="n">
        <v>4</v>
      </c>
      <c r="AU384" s="121">
        <f>IFERROR(INDEX(WM_L,MATCH($AJ384,WM_KEY,0)),"")</f>
        <v>0.05</v>
      </c>
      <c r="AV384" s="122">
        <f>IF(OR(AT384="",AU384=""),"",AT384*AU384)</f>
        <v>0.2</v>
      </c>
      <c r="AW384" s="120" t="n">
        <v>7</v>
      </c>
      <c r="AX384" s="121">
        <f>IFERROR(INDEX(WM_E,MATCH($AJ384,WM_KEY,0)),"")</f>
        <v>0.1</v>
      </c>
      <c r="AY384" s="122">
        <f>IF(OR(AW384="",AX384=""),"",AW384*AX384)</f>
        <v>0.7</v>
      </c>
      <c r="AZ384" s="123" t="n">
        <v>4</v>
      </c>
      <c r="BA384" s="121">
        <f>IFERROR(INDEX(WM_BI,MATCH($AJ384,WM_KEY,0)),"")</f>
        <v>0.07</v>
      </c>
      <c r="BB384" s="122">
        <f>IF(OR(AZ384="",BA384=""),"",AZ384*BA384)</f>
        <v>0.28</v>
      </c>
      <c r="BC384" s="122">
        <f>IF(COUNT(AM384,AP384,AS384,AV384,AY384,BB384)&lt;6,"",SUM(AM384,AP384,AS384,AV384,AY384,BB384))</f>
        <v>3.655</v>
      </c>
      <c r="BD384" s="122" t="str">
        <f>IF(BC384="","",INDEX({"A1","A2","A3","B1","B2","B3","C1","C2","D1","D2","E1","E2"},MAX(1,MIN(12,ROUND(BC384,0)))))</f>
        <v>B1</v>
      </c>
      <c r="BE384" s="114" t="inlineStr">
        <is>
          <t>B1</t>
        </is>
      </c>
      <c r="BF384" s="124" t="inlineStr">
        <is>
          <t>The score decided the level</t>
        </is>
      </c>
      <c r="BG38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84" s="125" t="inlineStr">
        <is>
          <t>At build: Complexity 1.68 + Autonomy 0.60 + Accountability 0.20 + Leadership 0.20 + Experience 0.70 + Business impact 0.28
= 3.66 points → nearest level 4 = B1
Final level: B1 · same as the score</t>
        </is>
      </c>
      <c r="BI384" s="125" t="inlineStr">
        <is>
          <t>No rule applied: the score decides.</t>
        </is>
      </c>
      <c r="BJ384" s="125" t="inlineStr">
        <is>
          <t>—</t>
        </is>
      </c>
      <c r="BK384" s="126" t="n"/>
      <c r="BL384" s="126" t="inlineStr">
        <is>
          <t>High</t>
        </is>
      </c>
      <c r="BM384" s="126" t="n"/>
      <c r="BN384" s="125" t="inlineStr">
        <is>
          <t>Stable · moves in fewer than 5 of 30 weight tests</t>
        </is>
      </c>
      <c r="BO384" s="148" t="inlineStr">
        <is>
          <t>Rated 3 of 12
Start: 3.0 · senior practitioner title
Evidence reads like A3: Reviews test case docs, UAT preparation, production configuration, automation, demos and client queries across environments → matches the start
KRA: “1. Complete Playwright with TypeScript training and demonstrate proficiency by developing reusable automation scripts. 2. Maintain test…”
Market: A3 = Varied and non-standard work; handles exceptions</t>
        </is>
      </c>
      <c r="BP384" s="129" t="inlineStr">
        <is>
          <t>Rated 3.5 of 12 · between A3 and B1
Start: 3.0 · senior practitioner title
Evidence reads like B1: Handles team task assignment; decides task ownership, readiness and demo effort estimates → moved up 0.5
Market: A3 = Technical / QC / client calls on own work · B1 = Technical / QC / client calls for the domain</t>
        </is>
      </c>
      <c r="BQ384" s="129" t="inlineStr">
        <is>
          <t>Rated 4 of 12
Start: 4.0 · senior practitioner title; 2 direct reports
Evidence reads like B1: Test deliverables and sign-off, client query answers, demos, bugs found at UAT → matches the start
KRA: “1. Complete Playwright with TypeScript training and demonstrate proficiency by developing reusable automation scripts. 2. Maintain test…”
Market: B1 = A domain or a small team</t>
        </is>
      </c>
      <c r="BR384" s="129" t="inlineStr">
        <is>
          <t>Rated 4 of 12
Start: 4.0
Evidence reads like B1: Team handling and assignment for two reports; runs KT sessions; reviews test documents → matches the start
Team: 2 direct reports · POD Lead
Market: B1 = IC: mentors and reviews · People: hands-on team lead of 3–5</t>
        </is>
      </c>
      <c r="BS384" s="129" t="inlineStr">
        <is>
          <t>Rated 7 of 12
Experience: 12.1 yrs total · 5.3 before IRIS + 6.8 at IRIS = 7.0 on the experience scale
Qualification: B.E · graduate, relevant to the work → no change
Market: B1 roles typically have 4–8 yrs · IRIS guide 4–7</t>
        </is>
      </c>
      <c r="BT384"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84" s="124"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BV384" s="125" t="inlineStr">
        <is>
          <t>Tea pot Automation for First Phase</t>
        </is>
      </c>
      <c r="BW384" s="125"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BX384" s="125" t="inlineStr">
        <is>
          <t>4</t>
        </is>
      </c>
      <c r="BY384" s="125" t="n"/>
      <c r="BZ384" s="125" t="inlineStr">
        <is>
          <t>Received · manager annual, quarterly, self</t>
        </is>
      </c>
      <c r="CA384" s="125" t="inlineStr">
        <is>
          <t>Talent Mapping · iFile collated</t>
        </is>
      </c>
      <c r="CB384" s="130" t="n">
        <v>20</v>
      </c>
      <c r="CC384" s="128" t="inlineStr">
        <is>
          <t>Full survey answers not in the files received · How We Grow export needed · HR</t>
        </is>
      </c>
      <c r="CD384" s="131" t="inlineStr">
        <is>
          <t>—</t>
        </is>
      </c>
      <c r="CE384" s="131" t="inlineStr">
        <is>
          <t>—</t>
        </is>
      </c>
      <c r="CF384" s="131" t="inlineStr">
        <is>
          <t>—</t>
        </is>
      </c>
      <c r="CG384" s="131" t="inlineStr">
        <is>
          <t>—</t>
        </is>
      </c>
      <c r="CH384" s="132" t="inlineStr">
        <is>
          <t>Complexity: Evidence reads like A3: Reviews test case docs, UAT preparation, production configuration, automation, demos and client queries across environments → matches the start
Autonomy: Evidence reads like B1: Handles team task assignment; decides task ownership, readiness and demo effort estimates → moved up 0.5
Accountability: Evidence reads like B1: Test deliverables and sign-off, client query answers, demos, bugs found at UAT → matches the start
Leadership: Evidence reads like B1: Team handling and assignment for two reports; runs KT sessions; reviews test documents → matches the start
Business Impact: No survey or manager-mapping signal on criticality: kept at the start point.</t>
        </is>
      </c>
      <c r="CI384" s="131"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CJ384" s="131" t="inlineStr">
        <is>
          <t>Self-identified: AI / automation · Technical depth &amp; architecture · Testing &amp; quality · Data, SQL &amp; analytics
For the next role: AI / automation · Technical depth &amp; architecture · Testing &amp; quality · Data, SQL &amp; analytics</t>
        </is>
      </c>
      <c r="CK384" s="128" t="inlineStr">
        <is>
          <t>Full survey answers not in the files received · How We Grow export needed · HR</t>
        </is>
      </c>
      <c r="CL384" s="133" t="inlineStr">
        <is>
          <t>WHAT THE ROLE DOES: Designs and executes functional, regression and domain/AI-feature test cases; logs defects; supports sign-off. At B1: a domain / module, or a small team.
Common themes in role-holders' answers: quality · testing · software
KEY RESPONSIBILITIES: Designs and executes functional, regression and domain/AI-feature test cases; logs defects; supports sign-off; Domain specialist work; A domain or a small team
Common themes in role-holders' answers: automation testing · review · preparation · defect
DELIVERS: A domain or a small team
Common themes in role-holders' answers: report
ACCOUNTABLE FOR: A domain or a small team
Common themes in role-holders' answers: deliverables · testing
DECIDES ALONE: Technical / QC / client calls for the domain
SKILLS &amp; KNOWLEDGE · role-holders: Software Testing · Functional testing
TOOLS &amp; SYSTEMS: Notepad plus plus · Postman
MANAGER-SET KRAs: Common themes in manager-set KRAs: business · portal · testing · maintained · resolution · automation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1
CREDENTIALS: ISTQB Foundation / Advanced; Internal product certification
SOURCE: Framework + role-holders' themes · 3+ answered — 3 holders, 3 answered the survey; sub-family 26 answered; catalogue RC-142</t>
        </is>
      </c>
      <c r="CM384" s="134" t="inlineStr">
        <is>
          <t>What the role answers for: A domain or a small team.
Accountability &amp; Impact rating: 4 of 12 · B1-level impact.
Leads 2 direct reports.
From the survey and manager mapping — successor named: yes.
If the work is missed · role-holders' themes: rework · additional.
Measured on · manager-set KRA themes: business · portal · testing · maintained · resolution · automation.
Manager talent mapping — Latest rating: 4 · 9-Box Grid placement: Not placed · manager.</t>
        </is>
      </c>
      <c r="CN384" s="135" t="n"/>
      <c r="CO384" s="135" t="n">
        <v>4</v>
      </c>
      <c r="CP384" s="136" t="n">
        <v>4</v>
      </c>
      <c r="CQ384" s="137" t="inlineStr">
        <is>
          <t>—</t>
        </is>
      </c>
      <c r="CR384" s="137" t="inlineStr">
        <is>
          <t>Not placed · manager</t>
        </is>
      </c>
      <c r="CS384" s="137" t="inlineStr">
        <is>
          <t>Ready in 6–12 months</t>
        </is>
      </c>
      <c r="CT384" s="137" t="n"/>
      <c r="CU384" s="137" t="n"/>
      <c r="CV384" s="137" t="inlineStr">
        <is>
          <t>yet to identify</t>
        </is>
      </c>
      <c r="CW384" s="137" t="n"/>
      <c r="CX384" s="137" t="n"/>
      <c r="CY384" s="137" t="n"/>
      <c r="CZ384" s="137" t="n"/>
      <c r="DA384" s="119" t="n">
        <v>103</v>
      </c>
      <c r="DB384" s="138" t="inlineStr">
        <is>
          <t>Meets the level</t>
        </is>
      </c>
      <c r="DC384" s="138" t="n">
        <v>99</v>
      </c>
      <c r="DD384" s="138" t="n">
        <v>105</v>
      </c>
      <c r="DE384" s="138" t="n">
        <v>113</v>
      </c>
      <c r="DF384" s="138" t="n">
        <v>88</v>
      </c>
      <c r="DG384" s="138" t="inlineStr">
        <is>
          <t>Problem solving, Learning agility, Strategic acumen</t>
        </is>
      </c>
      <c r="DH384" s="138" t="inlineStr">
        <is>
          <t>B2: 89% of profile — close</t>
        </is>
      </c>
      <c r="DI384" s="138" t="inlineStr">
        <is>
          <t>Evidence: Survey + KRAs | Core: Ownership 4/3, Problem solving 2/3, Communication &amp; collaboration 4/3, Client &amp; quality focus 5/3, Learning agility 2/3, Integrity &amp; compliance 3/3 | Future-ready: AI literacy 3/3, Data literacy 3/3, Digital fluency 4/3, Innovation 3/3 | Functional: Testing &amp; automation 4/3, Product &amp; domain 4/3, SQL &amp; data 3/3, AI / GenAI 3/3, Quality &amp; process 4/3, Communication 4/3 | Leadership: Developing people 2/2, Decision making 2/2, Strategic acumen 1/2, Influence &amp; change 2/2</t>
        </is>
      </c>
      <c r="DJ384" s="111" t="inlineStr">
        <is>
          <t>AI / automation · Technical depth &amp; architecture · Testing &amp; quality · Data, SQL &amp; analytics</t>
        </is>
      </c>
      <c r="DK384" s="112" t="inlineStr">
        <is>
          <t>Automation training</t>
        </is>
      </c>
      <c r="DL384" s="112" t="inlineStr">
        <is>
          <t>AI, GenAI &amp; Prompt Engineering; Test Automation &amp; QA Engineering; Product, Platform &amp; Domain Knowledge</t>
        </is>
      </c>
      <c r="DM384" s="112" t="inlineStr">
        <is>
          <t>AI / automation · Technical depth &amp; architecture · Testing &amp; quality · Data, SQL &amp; analytics</t>
        </is>
      </c>
      <c r="DN384" s="112" t="inlineStr">
        <is>
          <t>Leadership development: strategic thinking, cross-functional influence, financial/business acumen, succession &amp; talent development, change management, executive communication</t>
        </is>
      </c>
      <c r="DO384" s="139" t="inlineStr">
        <is>
          <t>Design &amp; Creative · 83% of competencies evidenced; must-haves met; Customer Success &amp; Support · 83% of competencies evidenced; must-haves met</t>
        </is>
      </c>
      <c r="DP384" s="126" t="inlineStr">
        <is>
          <t>Ayush Saurkar · QA Engineer — 0.57: testing, smoke, preparation, case; Pallavi Suryavanshi · Senior QA Engineer — 0.55: testing, plus, test, preparation; Vishal Khare · QA Engineer — 0.53: testing, smoke, bug, test</t>
        </is>
      </c>
      <c r="DQ384" s="126" t="inlineStr">
        <is>
          <t>Smita Londhe · Datatech, QA Automation Engineer — 0.41; Supriya Patil · Datatech, QA Engineer — 0.39; Tulasiram Chand · iDEAL, Senior QA Automation Engineer — 0.39</t>
        </is>
      </c>
      <c r="DR384" s="126" t="inlineStr">
        <is>
          <t>POD Lead</t>
        </is>
      </c>
      <c r="DS384" s="126" t="n"/>
      <c r="DT384" s="126" t="inlineStr">
        <is>
          <t>Span: 2 direct reports · layer 5 · Very small team: merge with a neighbouring team or make a POD Lead role</t>
        </is>
      </c>
      <c r="DU384" s="140" t="inlineStr">
        <is>
          <t>QA Specialist – POD Lead in Quality Assurance · iFile, B1 — POD Lead.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automation testing · review · preparation · defect.
Leads 2 direct reports.</t>
        </is>
      </c>
      <c r="DV384" s="137" t="inlineStr">
        <is>
          <t>Hire as: Senior QA Engineer — IRIS B1 Specialist · POD Lead · POD Lead
Market level: P3 / M2 · SFIA 4 Enable
Experience: 4–7 yrs · Education: BE / B.Tech / MCA / B.Sc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W384"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Software Testing · Functional testing
TOOLS: Notepad plus plus · Postman
★ = must-have for the family. Scale: 1 Awareness · 2 Working · 3 Practitioner · 4 Advanced · 5 Expert.</t>
        </is>
      </c>
      <c r="DX384"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84" s="139" t="inlineStr">
        <is>
          <t>Market level: P3 / M2 · SFIA 4 Enable
Typical title: Senior QA Engineer
At peers: Workiva – SE / Senior SE · Broadridge India – Senior SE · Nasdaq / AxiomSL – Senior SE
Typical experience: 4–8 yrs · IRIS guide 4–7
Standard: ISTQB Foundation → Advanced → Expert; SFIA testing</t>
        </is>
      </c>
      <c r="DZ384" s="126" t="inlineStr">
        <is>
          <t>4–7 yrs</t>
        </is>
      </c>
      <c r="EA384" s="126" t="inlineStr">
        <is>
          <t>5–8 · 4–8</t>
        </is>
      </c>
      <c r="EB384" s="126" t="inlineStr">
        <is>
          <t>Senior QA Engineer</t>
        </is>
      </c>
      <c r="EC384" s="126" t="inlineStr">
        <is>
          <t>Workiva: SE / Senior SE · Broadridge India: Senior SE · Nasdaq / AxiomSL: Senior SE · IRIS Vs Market Benchmark — ISTQB certification pathway: Advanced · Test Analyst</t>
        </is>
      </c>
      <c r="ED384" s="126" t="inlineStr">
        <is>
          <t>ISTQB Foundation → Advanced → Expert; SFIA testing</t>
        </is>
      </c>
      <c r="EE384" s="126" t="inlineStr">
        <is>
          <t>Core 3 · Future 3 · Functional 3 · Leadership 2</t>
        </is>
      </c>
      <c r="EF384" s="139" t="n"/>
      <c r="EG384" s="126" t="inlineStr">
        <is>
          <t>✓ HRIS: 12.1 yrs, B.E, 2 direct reports
✓ Survey: 20 of 20 questions answered
✓ KRAs: self, manager-set, quarterly
✓ Manager mapping: rating, 9-box — filled from talent-mapping files: rating · tentative Q1
✗ Job description: not on file</t>
        </is>
      </c>
      <c r="EH384" s="118" t="n"/>
      <c r="EI384" s="118" t="n"/>
      <c r="EJ384" s="118" t="n"/>
      <c r="EK384" s="118" t="inlineStr">
        <is>
          <t>Survey: answered · full text needed · KRAs: received · Experience: on file</t>
        </is>
      </c>
      <c r="EL384" s="141" t="n"/>
      <c r="EM384" s="142" t="n"/>
      <c r="EN384" s="142" t="n"/>
      <c r="EO384" s="142" t="n"/>
      <c r="EP384" s="142" t="n"/>
      <c r="EQ384" s="143" t="n"/>
      <c r="ER384" s="135" t="n"/>
      <c r="ES384" s="135" t="n"/>
      <c r="ET384" s="135" t="n"/>
      <c r="EU384" s="135" t="n"/>
      <c r="EV384" s="135" t="n"/>
      <c r="EW384" s="135" t="n"/>
      <c r="EX384" s="135" t="n"/>
      <c r="EY384" s="143" t="n"/>
      <c r="EZ384" s="135" t="n"/>
      <c r="FA384" s="135" t="n"/>
      <c r="FB384" s="135" t="n"/>
      <c r="FC384" s="135" t="n"/>
      <c r="FD384" s="135" t="n"/>
    </row>
    <row r="385" ht="300" customHeight="1">
      <c r="A385" s="109" t="inlineStr">
        <is>
          <t>iFile</t>
        </is>
      </c>
      <c r="B385" s="110" t="inlineStr">
        <is>
          <t>IRIS2304</t>
        </is>
      </c>
      <c r="C385" s="110" t="inlineStr">
        <is>
          <t>Adnan Yakub Majgaonkar</t>
        </is>
      </c>
      <c r="D385" s="110" t="inlineStr">
        <is>
          <t>Quality Assurance</t>
        </is>
      </c>
      <c r="E385" s="110" t="inlineStr">
        <is>
          <t>RC-146</t>
        </is>
      </c>
      <c r="F385" s="110" t="inlineStr">
        <is>
          <t>Susan Peter</t>
        </is>
      </c>
      <c r="G385" s="110" t="inlineStr">
        <is>
          <t>IRIS1827</t>
        </is>
      </c>
      <c r="H385" s="110" t="inlineStr">
        <is>
          <t>B1</t>
        </is>
      </c>
      <c r="I385" s="110" t="n"/>
      <c r="J385" s="110" t="n">
        <v>4</v>
      </c>
      <c r="K385" s="110" t="n">
        <v>2</v>
      </c>
      <c r="L385" s="110" t="inlineStr">
        <is>
          <t>B.Tech</t>
        </is>
      </c>
      <c r="M385" s="110" t="n"/>
      <c r="N385" s="144" t="inlineStr">
        <is>
          <t>QA Engineer</t>
        </is>
      </c>
      <c r="O385" s="113" t="inlineStr">
        <is>
          <t>Senior QA Automation Engineer</t>
        </is>
      </c>
      <c r="P385" s="112" t="inlineStr">
        <is>
          <t>Quality Assurance</t>
        </is>
      </c>
      <c r="Q385" s="112" t="inlineStr">
        <is>
          <t>Test Automation</t>
        </is>
      </c>
      <c r="R385" s="113" t="inlineStr">
        <is>
          <t>L3 – Professional / Associate</t>
        </is>
      </c>
      <c r="S385" s="114" t="inlineStr">
        <is>
          <t>A3</t>
        </is>
      </c>
      <c r="T385" s="151" t="inlineStr">
        <is>
          <t>Senior Associate</t>
        </is>
      </c>
      <c r="U385" s="151" t="inlineStr">
        <is>
          <t>A</t>
        </is>
      </c>
      <c r="V385" s="112" t="inlineStr">
        <is>
          <t>IC</t>
        </is>
      </c>
      <c r="W385" s="150" t="inlineStr">
        <is>
          <t>▲ Up</t>
        </is>
      </c>
      <c r="X385" s="112" t="inlineStr">
        <is>
          <t>P2</t>
        </is>
      </c>
      <c r="Y385" s="112" t="inlineStr">
        <is>
          <t>Developing</t>
        </is>
      </c>
      <c r="Z385" s="112" t="inlineStr">
        <is>
          <t>3 Apply</t>
        </is>
      </c>
      <c r="AA385" s="117" t="inlineStr">
        <is>
          <t>A3</t>
        </is>
      </c>
      <c r="AB385" s="118" t="inlineStr">
        <is>
          <t>Band A · Practitioner</t>
        </is>
      </c>
      <c r="AC385" s="118" t="inlineStr">
        <is>
          <t>Senior Associate</t>
        </is>
      </c>
      <c r="AD385" s="118" t="inlineStr">
        <is>
          <t>• Same as the model</t>
        </is>
      </c>
      <c r="AE385" s="118" t="inlineStr">
        <is>
          <t>B1</t>
        </is>
      </c>
      <c r="AF385" s="118" t="inlineStr">
        <is>
          <t>OK</t>
        </is>
      </c>
      <c r="AG385" s="118" t="inlineStr">
        <is>
          <t>No change · already below the manager</t>
        </is>
      </c>
      <c r="AH385" s="118" t="n">
        <v>5</v>
      </c>
      <c r="AI385" s="118" t="n"/>
      <c r="AJ385" s="119" t="inlineStr">
        <is>
          <t>iFile · Quality Assurance · Band A · Early career</t>
        </is>
      </c>
      <c r="AK385" s="120" t="n">
        <v>2</v>
      </c>
      <c r="AL385" s="121">
        <f>IFERROR(INDEX(WM_C,MATCH($AJ385,WM_KEY,0)),"")</f>
        <v>0.64</v>
      </c>
      <c r="AM385" s="122">
        <f>IF(OR(AK385="",AL385=""),"",AK385*AL385)</f>
        <v>1.28</v>
      </c>
      <c r="AN385" s="120" t="n">
        <v>2</v>
      </c>
      <c r="AO385" s="121">
        <f>IFERROR(INDEX(WM_AU,MATCH($AJ385,WM_KEY,0)),"")</f>
        <v>0.16</v>
      </c>
      <c r="AP385" s="122">
        <f>IF(OR(AN385="",AO385=""),"",AN385*AO385)</f>
        <v>0.32</v>
      </c>
      <c r="AQ385" s="120" t="n">
        <v>2</v>
      </c>
      <c r="AR385" s="121">
        <f>IFERROR(INDEX(WM_AC,MATCH($AJ385,WM_KEY,0)),"")</f>
        <v>0.04</v>
      </c>
      <c r="AS385" s="122">
        <f>IF(OR(AQ385="",AR385=""),"",AQ385*AR385)</f>
        <v>0.08</v>
      </c>
      <c r="AT385" s="120" t="n">
        <v>1</v>
      </c>
      <c r="AU385" s="121">
        <f>IFERROR(INDEX(WM_L,MATCH($AJ385,WM_KEY,0)),"")</f>
        <v>0</v>
      </c>
      <c r="AV385" s="122">
        <f>IF(OR(AT385="",AU385=""),"",AT385*AU385)</f>
        <v>0</v>
      </c>
      <c r="AW385" s="120" t="n">
        <v>3.5</v>
      </c>
      <c r="AX385" s="121">
        <f>IFERROR(INDEX(WM_E,MATCH($AJ385,WM_KEY,0)),"")</f>
        <v>0.1</v>
      </c>
      <c r="AY385" s="122">
        <f>IF(OR(AW385="",AX385=""),"",AW385*AX385)</f>
        <v>0.35</v>
      </c>
      <c r="AZ385" s="123" t="n">
        <v>2</v>
      </c>
      <c r="BA385" s="121">
        <f>IFERROR(INDEX(WM_BI,MATCH($AJ385,WM_KEY,0)),"")</f>
        <v>0.06</v>
      </c>
      <c r="BB385" s="122">
        <f>IF(OR(AZ385="",BA385=""),"",AZ385*BA385)</f>
        <v>0.12</v>
      </c>
      <c r="BC385" s="122">
        <f>IF(COUNT(AM385,AP385,AS385,AV385,AY385,BB385)&lt;6,"",SUM(AM385,AP385,AS385,AV385,AY385,BB385))</f>
        <v>2.15</v>
      </c>
      <c r="BD385" s="122" t="str">
        <f>IF(BC385="","",INDEX({"A1","A2","A3","B1","B2","B3","C1","C2","D1","D2","E1","E2"},MAX(1,MIN(12,ROUND(BC385,0)))))</f>
        <v>A2</v>
      </c>
      <c r="BE385" s="114" t="inlineStr">
        <is>
          <t>A3</t>
        </is>
      </c>
      <c r="BF385" s="124" t="inlineStr">
        <is>
          <t>Rule: R7 Band A experience</t>
        </is>
      </c>
      <c r="BG38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85" s="125" t="inlineStr">
        <is>
          <t>At build: Complexity 1.28 + Autonomy 0.32 + Accountability 0.08 + Leadership 0.00 + Experience 0.35 + Business impact 0.12
= 2.15 points → nearest level 2 = A2
Final level: A3 · a rule applied: see the next column</t>
        </is>
      </c>
      <c r="BI385" s="125" t="inlineStr">
        <is>
          <t>• Raised to A3: 4 years' experience is 2 years or more.
Final level: A3.</t>
        </is>
      </c>
      <c r="BJ385" s="125" t="inlineStr">
        <is>
          <t>—</t>
        </is>
      </c>
      <c r="BK385" s="126" t="n"/>
      <c r="BL385" s="126" t="inlineStr">
        <is>
          <t>Medium</t>
        </is>
      </c>
      <c r="BM385" s="126" t="n"/>
      <c r="BN385" s="125" t="inlineStr">
        <is>
          <t>Stable · moves in fewer than 5 of 30 weight tests</t>
        </is>
      </c>
      <c r="BO385" s="148" t="inlineStr">
        <is>
          <t>Rated 2 of 12
Start: 2.0 · practitioner title
Evidence reads like A2: Test case execution, regression, defect identification; KRA cites about 1,600 test cases on SBC portal → matches the start
KRA: “1. Adnan has consistently demonstrated strong analytical skills and has effectively managed the testing activities for the SBC project,…”
Market: A2 = Standard work of the discipline</t>
        </is>
      </c>
      <c r="BP385" s="129" t="inlineStr">
        <is>
          <t>Rated 2 of 12
Start: 2.0 · practitioner title
Evidence reads like A2: Prioritises and executes own testing; no further calls described → matches the start
Market: A2 = Chooses own approach within standards</t>
        </is>
      </c>
      <c r="BQ385" s="129" t="inlineStr">
        <is>
          <t>Rated 2 of 12
Start: 2.0 · practitioner title
Evidence reads like A2: Own test quality, defect identification and validation on assigned SBC portal modules → matches the start
KRA: “1. Adnan has consistently demonstrated strong analytical skills and has effectively managed the testing activities for the SBC project,…”
Market: A2 = Own deliverables · accuracy, TAT</t>
        </is>
      </c>
      <c r="BR385"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85" s="129" t="inlineStr">
        <is>
          <t>Rated 3.5 of 12 · between A3 and B1
Experience: 4.0 yrs total · 2.0 before IRIS + 2.0 at IRIS = 3.4 on the experience scale
Qualification: B.Tech · graduate, relevant to the work → no change
Market: A3 roles typically have 2–5 yrs · IRIS guide 2–4</t>
        </is>
      </c>
      <c r="BT38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85" s="124"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BV385" s="125" t="inlineStr">
        <is>
          <t>SBC Project Completeion till dec</t>
        </is>
      </c>
      <c r="BW385" s="125"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BX385" s="125" t="inlineStr">
        <is>
          <t>4</t>
        </is>
      </c>
      <c r="BY385" s="125" t="n"/>
      <c r="BZ385" s="125" t="inlineStr">
        <is>
          <t>Received · manager annual, quarterly, self</t>
        </is>
      </c>
      <c r="CA385" s="125" t="inlineStr">
        <is>
          <t>Talent Mapping · iFile collated</t>
        </is>
      </c>
      <c r="CB385" s="130" t="n">
        <v>20</v>
      </c>
      <c r="CC385" s="128" t="inlineStr">
        <is>
          <t>Full survey answers not in the files received · How We Grow export needed · HR</t>
        </is>
      </c>
      <c r="CD385" s="131" t="inlineStr">
        <is>
          <t>—</t>
        </is>
      </c>
      <c r="CE385" s="131" t="inlineStr">
        <is>
          <t>—</t>
        </is>
      </c>
      <c r="CF385" s="131" t="inlineStr">
        <is>
          <t>—</t>
        </is>
      </c>
      <c r="CG385" s="131" t="inlineStr">
        <is>
          <t>—</t>
        </is>
      </c>
      <c r="CH385" s="132" t="inlineStr">
        <is>
          <t>Complexity: Evidence reads like A2: Test case execution, regression, defect identification; KRA cites about 1,600 test cases on SBC portal → matches the start
Autonomy: Evidence reads like A2: Prioritises and executes own testing; no further calls described → matches the start
Accountability: Evidence reads like A2: Own test quality, defect identification and validation on assigned SBC portal modules → matches the start
Leadership: Evidence reads like A1: No guiding or leading of others described → matches the start
Business Impact: No survey or manager-mapping signal on criticality: kept at the start point.</t>
        </is>
      </c>
      <c r="CI385"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385" s="131" t="inlineStr">
        <is>
          <t>Self-identified: AI / automation · Leadership &amp; people management · Project / programme management · Testing &amp; quality · Domain, regulatory &amp; XBRL · Broader exposure &amp; ownership
For the next role: AI / automation · Leadership &amp; people management · Project / programme management · Testing &amp; quality · Domain, regulatory &amp; XBRL · Broader exposure &amp; ownership</t>
        </is>
      </c>
      <c r="CK385" s="128" t="inlineStr">
        <is>
          <t>Full survey answers not in the files received · How We Grow export needed · HR</t>
        </is>
      </c>
      <c r="CL385"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385" s="134" t="inlineStr">
        <is>
          <t>What the role answers for: A module / process, or work with client or regulatory consequences.
Accountability &amp; Impact rating: 2 of 12 · A2-level impact.
From the survey and manager mapping — successor named: yes.
If the work is missed · role-holders' themes: testing · product · defects.
Measured on · manager-set KRA themes: test coverage · business · automation · knowledge · activities · comprehensive.
Manager talent mapping — Latest rating: 4 · Potential: Medium · 9-Box Grid placement: Trusted Professional.</t>
        </is>
      </c>
      <c r="CN385" s="135" t="n"/>
      <c r="CO385" s="135" t="n">
        <v>2</v>
      </c>
      <c r="CP385" s="136" t="n">
        <v>4</v>
      </c>
      <c r="CQ385" s="137" t="inlineStr">
        <is>
          <t>Medium</t>
        </is>
      </c>
      <c r="CR385" s="137" t="inlineStr">
        <is>
          <t>Trusted Professional</t>
        </is>
      </c>
      <c r="CS385" s="137" t="inlineStr">
        <is>
          <t>Ready in 6–12 months</t>
        </is>
      </c>
      <c r="CT385" s="137" t="n"/>
      <c r="CU385" s="137" t="n"/>
      <c r="CV385" s="137" t="inlineStr">
        <is>
          <t>yet to identify</t>
        </is>
      </c>
      <c r="CW385" s="137" t="n"/>
      <c r="CX385" s="137" t="n"/>
      <c r="CY385" s="137" t="n"/>
      <c r="CZ385" s="137" t="n"/>
      <c r="DA385" s="119" t="n">
        <v>100</v>
      </c>
      <c r="DB385" s="138" t="inlineStr">
        <is>
          <t>Meets the level</t>
        </is>
      </c>
      <c r="DC385" s="138" t="n">
        <v>107</v>
      </c>
      <c r="DD385" s="138" t="n">
        <v>92</v>
      </c>
      <c r="DE385" s="138" t="n">
        <v>99</v>
      </c>
      <c r="DF385" s="138" t="n"/>
      <c r="DG385" s="138" t="inlineStr">
        <is>
          <t>SQL &amp; data, AI / GenAI</t>
        </is>
      </c>
      <c r="DH385" s="138" t="inlineStr">
        <is>
          <t>B1: 89% of profile — close</t>
        </is>
      </c>
      <c r="DI385" s="138" t="inlineStr">
        <is>
          <t>Evidence: Survey + KRAs | Core: Ownership 4/2, Problem solving 2/2, Communication &amp; collaboration 2/2, Client &amp; quality focus 4/2, Learning agility 2/2, Integrity &amp; compliance 2/2 | Future-ready: AI literacy 1/2, Data literacy 2/2, Digital fluency 3/2, Innovation 2/2 | Functional: Testing &amp; automation 4/3, Product &amp; domain 4/3, SQL &amp; data 2/3, AI / GenAI 2/3, Quality &amp; process 4/3, Communication 3/3</t>
        </is>
      </c>
      <c r="DJ385" s="111" t="inlineStr">
        <is>
          <t>AI / automation · Leadership &amp; people management · Project / programme management · Testing &amp; quality · Domain, regulatory &amp; XBRL · Broader exposure &amp; ownership</t>
        </is>
      </c>
      <c r="DK385" s="112" t="inlineStr">
        <is>
          <t>Autoation traianing is required</t>
        </is>
      </c>
      <c r="DL385" s="112" t="inlineStr">
        <is>
          <t>AI, GenAI &amp; Prompt Engineering; Stakeholder &amp; Client Management; Process Improvement &amp; Quality Mindset</t>
        </is>
      </c>
      <c r="DM385" s="112" t="inlineStr">
        <is>
          <t>AI / automation · Leadership &amp; people management · Project / programme management · Testing &amp; quality · Domain, regulatory &amp; XBRL · Broader exposure &amp; ownership</t>
        </is>
      </c>
      <c r="DN385" s="112" t="n"/>
      <c r="DO385" s="139" t="inlineStr">
        <is>
          <t>No strong match from survey evidence</t>
        </is>
      </c>
      <c r="DP385" s="126" t="inlineStr">
        <is>
          <t>Mahesh Dhokale · Trainee QA Automation Engineer — 0.52: defect, selenium, testing, cicd; Bhagyshree Khedkar · QA Engineer — 0.51: test, defect, testing, tools; Tejas Rane · QA Engineer — 0.49: test, defect, regression, manual</t>
        </is>
      </c>
      <c r="DQ385" s="126" t="inlineStr">
        <is>
          <t>Hrishikesh Thombare · CARBON, Senior QA Engineer — 0.55; Vinod Katekar · CARBON, Senior QA Manager — 0.50; Tasmiyah Patni · CARBON, QA Engineer — 0.48</t>
        </is>
      </c>
      <c r="DR385" s="126" t="n"/>
      <c r="DS385" s="126" t="n"/>
      <c r="DT385" s="126" t="inlineStr">
        <is>
          <t>A3 deep-dive: score 2.15 · gap to B1 1.4 · More than 1.0 from B1</t>
        </is>
      </c>
      <c r="DU385" s="140" t="inlineStr">
        <is>
          <t>Senior QA Automation Engineer in Quality Assurance · iFile,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385"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85"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385"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85" s="139" t="inlineStr">
        <is>
          <t>Market level: P2 · SFIA 3 Apply
Typical title: QA Engineer
At peers: Workiva – SE · Broadridge India – SE · Nasdaq / AxiomSL – SE
Typical experience: 2–5 yrs · IRIS guide 2–4
Standard: ISTQB Foundation → Advanced → Expert; SFIA testing</t>
        </is>
      </c>
      <c r="DZ385" s="126" t="inlineStr">
        <is>
          <t>2–4 yrs</t>
        </is>
      </c>
      <c r="EA385" s="126" t="inlineStr">
        <is>
          <t>3–5 · 2–5</t>
        </is>
      </c>
      <c r="EB385" s="126" t="inlineStr">
        <is>
          <t>QA Engineer</t>
        </is>
      </c>
      <c r="EC385" s="126" t="inlineStr">
        <is>
          <t>Workiva: SE · Broadridge India: SE · Nasdaq / AxiomSL: SE · IRIS Vs Market Benchmark — ISTQB certification pathway: Foundation</t>
        </is>
      </c>
      <c r="ED385" s="126" t="inlineStr">
        <is>
          <t>ISTQB Foundation → Advanced → Expert; SFIA testing</t>
        </is>
      </c>
      <c r="EE385" s="126" t="inlineStr">
        <is>
          <t>Core 2 · Future 2 · Functional 3 · Leadership not scored</t>
        </is>
      </c>
      <c r="EF385" s="139" t="n"/>
      <c r="EG385" s="126" t="inlineStr">
        <is>
          <t>✓ HRIS: 4.0 yrs, B.Tech, 0 direct reports
✓ Survey: 20 of 20 questions answered
✓ KRAs: self, manager-set, quarterly
✓ Manager mapping: rating, potential, 9-box
✗ Job description: not on file</t>
        </is>
      </c>
      <c r="EH385" s="118" t="n"/>
      <c r="EI385" s="118" t="n"/>
      <c r="EJ385" s="118" t="n"/>
      <c r="EK385" s="118" t="inlineStr">
        <is>
          <t>Survey: answered · full text needed · KRAs: received · Experience: on file</t>
        </is>
      </c>
      <c r="EL385" s="141" t="n"/>
      <c r="EM385" s="142" t="n"/>
      <c r="EN385" s="142" t="n"/>
      <c r="EO385" s="142" t="n"/>
      <c r="EP385" s="142" t="n"/>
      <c r="EQ385" s="143" t="n"/>
      <c r="ER385" s="135" t="n"/>
      <c r="ES385" s="135" t="n"/>
      <c r="ET385" s="135" t="n"/>
      <c r="EU385" s="135" t="n"/>
      <c r="EV385" s="135" t="n"/>
      <c r="EW385" s="135" t="n"/>
      <c r="EX385" s="135" t="n"/>
      <c r="EY385" s="143" t="n"/>
      <c r="EZ385" s="135" t="n"/>
      <c r="FA385" s="135" t="n"/>
      <c r="FB385" s="135" t="n"/>
      <c r="FC385" s="135" t="n"/>
      <c r="FD385" s="135" t="n"/>
    </row>
    <row r="386" ht="300" customHeight="1">
      <c r="A386" s="109" t="inlineStr">
        <is>
          <t>iFile</t>
        </is>
      </c>
      <c r="B386" s="110" t="inlineStr">
        <is>
          <t>IRIS2508</t>
        </is>
      </c>
      <c r="C386" s="110" t="inlineStr">
        <is>
          <t>Ayush Saurkar</t>
        </is>
      </c>
      <c r="D386" s="110" t="inlineStr">
        <is>
          <t>Quality Assurance</t>
        </is>
      </c>
      <c r="E386" s="110" t="inlineStr">
        <is>
          <t>RC-141</t>
        </is>
      </c>
      <c r="F386" s="110" t="inlineStr">
        <is>
          <t>Anup Salve</t>
        </is>
      </c>
      <c r="G386" s="110" t="inlineStr">
        <is>
          <t>IRIS2019</t>
        </is>
      </c>
      <c r="H386" s="110" t="inlineStr">
        <is>
          <t>B2</t>
        </is>
      </c>
      <c r="I386" s="110" t="n"/>
      <c r="J386" s="110" t="n">
        <v>2.7</v>
      </c>
      <c r="K386" s="110" t="n">
        <v>0.5</v>
      </c>
      <c r="L386" s="110" t="inlineStr">
        <is>
          <t>B.Tech</t>
        </is>
      </c>
      <c r="M386" s="110" t="n"/>
      <c r="N386" s="144" t="inlineStr">
        <is>
          <t>QA Engineer</t>
        </is>
      </c>
      <c r="O386" s="113" t="inlineStr">
        <is>
          <t>Senior QA Engineer</t>
        </is>
      </c>
      <c r="P386" s="112" t="inlineStr">
        <is>
          <t>Quality Assurance</t>
        </is>
      </c>
      <c r="Q386" s="112" t="inlineStr">
        <is>
          <t>Functional &amp; Domain Testing</t>
        </is>
      </c>
      <c r="R386" s="113" t="inlineStr">
        <is>
          <t>L3 – Professional / Associate</t>
        </is>
      </c>
      <c r="S386" s="114" t="inlineStr">
        <is>
          <t>A3</t>
        </is>
      </c>
      <c r="T386" s="151" t="inlineStr">
        <is>
          <t>Senior Associate</t>
        </is>
      </c>
      <c r="U386" s="151" t="inlineStr">
        <is>
          <t>A</t>
        </is>
      </c>
      <c r="V386" s="112" t="inlineStr">
        <is>
          <t>IC</t>
        </is>
      </c>
      <c r="W386" s="150" t="inlineStr">
        <is>
          <t>▲ Up</t>
        </is>
      </c>
      <c r="X386" s="112" t="inlineStr">
        <is>
          <t>P2</t>
        </is>
      </c>
      <c r="Y386" s="112" t="inlineStr">
        <is>
          <t>Developing</t>
        </is>
      </c>
      <c r="Z386" s="112" t="inlineStr">
        <is>
          <t>3 Apply</t>
        </is>
      </c>
      <c r="AA386" s="117" t="inlineStr">
        <is>
          <t>A3</t>
        </is>
      </c>
      <c r="AB386" s="118" t="inlineStr">
        <is>
          <t>Band A · Practitioner</t>
        </is>
      </c>
      <c r="AC386" s="118" t="inlineStr">
        <is>
          <t>Senior Associate</t>
        </is>
      </c>
      <c r="AD386" s="118" t="inlineStr">
        <is>
          <t>• Same as the model</t>
        </is>
      </c>
      <c r="AE386" s="118" t="inlineStr">
        <is>
          <t>B2</t>
        </is>
      </c>
      <c r="AF386" s="118" t="inlineStr">
        <is>
          <t>OK</t>
        </is>
      </c>
      <c r="AG386" s="118" t="inlineStr">
        <is>
          <t>No change · already below the manager</t>
        </is>
      </c>
      <c r="AH386" s="118" t="n">
        <v>5</v>
      </c>
      <c r="AI386" s="118" t="n"/>
      <c r="AJ386" s="119" t="inlineStr">
        <is>
          <t>iFile · Quality Assurance · Band A · Early career</t>
        </is>
      </c>
      <c r="AK386" s="120" t="n">
        <v>2</v>
      </c>
      <c r="AL386" s="121">
        <f>IFERROR(INDEX(WM_C,MATCH($AJ386,WM_KEY,0)),"")</f>
        <v>0.64</v>
      </c>
      <c r="AM386" s="122">
        <f>IF(OR(AK386="",AL386=""),"",AK386*AL386)</f>
        <v>1.28</v>
      </c>
      <c r="AN386" s="120" t="n">
        <v>2</v>
      </c>
      <c r="AO386" s="121">
        <f>IFERROR(INDEX(WM_AU,MATCH($AJ386,WM_KEY,0)),"")</f>
        <v>0.16</v>
      </c>
      <c r="AP386" s="122">
        <f>IF(OR(AN386="",AO386=""),"",AN386*AO386)</f>
        <v>0.32</v>
      </c>
      <c r="AQ386" s="120" t="n">
        <v>2</v>
      </c>
      <c r="AR386" s="121">
        <f>IFERROR(INDEX(WM_AC,MATCH($AJ386,WM_KEY,0)),"")</f>
        <v>0.04</v>
      </c>
      <c r="AS386" s="122">
        <f>IF(OR(AQ386="",AR386=""),"",AQ386*AR386)</f>
        <v>0.08</v>
      </c>
      <c r="AT386" s="120" t="n">
        <v>1</v>
      </c>
      <c r="AU386" s="121">
        <f>IFERROR(INDEX(WM_L,MATCH($AJ386,WM_KEY,0)),"")</f>
        <v>0</v>
      </c>
      <c r="AV386" s="122">
        <f>IF(OR(AT386="",AU386=""),"",AT386*AU386)</f>
        <v>0</v>
      </c>
      <c r="AW386" s="120" t="n">
        <v>3</v>
      </c>
      <c r="AX386" s="121">
        <f>IFERROR(INDEX(WM_E,MATCH($AJ386,WM_KEY,0)),"")</f>
        <v>0.1</v>
      </c>
      <c r="AY386" s="122">
        <f>IF(OR(AW386="",AX386=""),"",AW386*AX386)</f>
        <v>0.3</v>
      </c>
      <c r="AZ386" s="123" t="n">
        <v>2</v>
      </c>
      <c r="BA386" s="121">
        <f>IFERROR(INDEX(WM_BI,MATCH($AJ386,WM_KEY,0)),"")</f>
        <v>0.06</v>
      </c>
      <c r="BB386" s="122">
        <f>IF(OR(AZ386="",BA386=""),"",AZ386*BA386)</f>
        <v>0.12</v>
      </c>
      <c r="BC386" s="122">
        <f>IF(COUNT(AM386,AP386,AS386,AV386,AY386,BB386)&lt;6,"",SUM(AM386,AP386,AS386,AV386,AY386,BB386))</f>
        <v>2.1</v>
      </c>
      <c r="BD386" s="122" t="str">
        <f>IF(BC386="","",INDEX({"A1","A2","A3","B1","B2","B3","C1","C2","D1","D2","E1","E2"},MAX(1,MIN(12,ROUND(BC386,0)))))</f>
        <v>A2</v>
      </c>
      <c r="BE386" s="114" t="inlineStr">
        <is>
          <t>A3</t>
        </is>
      </c>
      <c r="BF386" s="124" t="inlineStr">
        <is>
          <t>Rule: R7 Band A experience</t>
        </is>
      </c>
      <c r="BG38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86" s="125" t="inlineStr">
        <is>
          <t>At build: Complexity 1.28 + Autonomy 0.32 + Accountability 0.08 + Leadership 0.00 + Experience 0.30 + Business impact 0.12
= 2.10 points → nearest level 2 = A2
Final level: A3 · a rule applied: see the next column</t>
        </is>
      </c>
      <c r="BI386" s="125" t="inlineStr">
        <is>
          <t>• Raised to A3: 2.7 years' experience is 2 years or more.
Final level: A3.</t>
        </is>
      </c>
      <c r="BJ386" s="125" t="inlineStr">
        <is>
          <t>—</t>
        </is>
      </c>
      <c r="BK386" s="126" t="n"/>
      <c r="BL386" s="126" t="inlineStr">
        <is>
          <t>Medium</t>
        </is>
      </c>
      <c r="BM386" s="126" t="n"/>
      <c r="BN386" s="125" t="inlineStr">
        <is>
          <t>Stable · moves in fewer than 5 of 30 weight tests</t>
        </is>
      </c>
      <c r="BO386" s="148" t="inlineStr">
        <is>
          <t>Rated 2 of 12
Start: 2.0 · practitioner title
Evidence reads like A2: Test case preparation, testing and retesting; smoke testing tracked in QuickScrum and Jira → matches the start
KRA: “1. Achieve &gt;=95% test case execution coverage for each assigned release 2. Keep defect detection effectiveness &gt;=90% · defects caught…”
Market: A2 = Standard work of the discipline</t>
        </is>
      </c>
      <c r="BP386" s="129" t="inlineStr">
        <is>
          <t>Rated 2 of 12
Start: 2.0 · practitioner title
Evidence reads like A2: Only decides to investigate an issue → matches the start
Market: A2 = Chooses own approach within standards</t>
        </is>
      </c>
      <c r="BQ386" s="129" t="inlineStr">
        <is>
          <t>Rated 2 of 12
Start: 2.0 · practitioner title
Evidence reads like A2: Own test case preparation and testing → matches the start
KRA: “1. Achieve &gt;=95% test case execution coverage for each assigned release 2. Keep defect detection effectiveness &gt;=90% · defects caught…”
Market: A2 = Own deliverables · accuracy, TAT</t>
        </is>
      </c>
      <c r="BR386"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86" s="129" t="inlineStr">
        <is>
          <t>Rated 3 of 12
Experience: 2.7 yrs total · 2.2 before IRIS + 0.5 at IRIS = 2.9 on the experience scale
Qualification: B.Tech · graduate, relevant to the work → no change
Market: A3 roles typically have 2–5 yrs · IRIS guide 2–4</t>
        </is>
      </c>
      <c r="BT38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86" s="124"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BV386" s="125"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BW386" s="125" t="inlineStr">
        <is>
          <t>1. Improve Defect Detection and Reporting
2. Improve Defect Detection and Reporting
3. Support Smooth and Quality Releases
4. Enhance Test Coverage
5. Build Automation Testing Skills</t>
        </is>
      </c>
      <c r="BX386" s="125" t="inlineStr">
        <is>
          <t>2</t>
        </is>
      </c>
      <c r="BY386" s="125" t="n"/>
      <c r="BZ386" s="125" t="inlineStr">
        <is>
          <t>Received · manager annual, quarterly, self</t>
        </is>
      </c>
      <c r="CA386" s="125" t="inlineStr">
        <is>
          <t>Talent Mapping · iFile collated</t>
        </is>
      </c>
      <c r="CB386" s="130" t="n">
        <v>19</v>
      </c>
      <c r="CC386" s="128" t="inlineStr">
        <is>
          <t>Full survey answers not in the files received · How We Grow export needed · HR</t>
        </is>
      </c>
      <c r="CD386" s="131" t="inlineStr">
        <is>
          <t>—</t>
        </is>
      </c>
      <c r="CE386" s="131" t="inlineStr">
        <is>
          <t>—</t>
        </is>
      </c>
      <c r="CF386" s="131" t="inlineStr">
        <is>
          <t>—</t>
        </is>
      </c>
      <c r="CG386" s="131" t="inlineStr">
        <is>
          <t>—</t>
        </is>
      </c>
      <c r="CH386" s="132" t="inlineStr">
        <is>
          <t>Complexity: Evidence reads like A2: Test case preparation, testing and retesting; smoke testing tracked in QuickScrum and Jira → matches the start
Autonomy: Evidence reads like A2: Only decides to investigate an issue → matches the start
Accountability: Evidence reads like A2: Own test case preparation and testing → matches the start
Leadership: Evidence reads like A1: No guiding or leading of others described → matches the start
Business Impact: No survey or manager-mapping signal on criticality: kept at the start point.</t>
        </is>
      </c>
      <c r="CI386"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86" s="131" t="inlineStr">
        <is>
          <t>Self-identified: AI / automation · Testing &amp; quality
For the next role: AI / automation · Testing &amp; quality</t>
        </is>
      </c>
      <c r="CK386" s="128" t="inlineStr">
        <is>
          <t>Full survey answers not in the files received · How We Grow export needed · HR</t>
        </is>
      </c>
      <c r="CL386"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86"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2 · Potential: Medium · 9-Box Grid placement: Emerging Talent.</t>
        </is>
      </c>
      <c r="CN386" s="135" t="n"/>
      <c r="CO386" s="135" t="n">
        <v>2</v>
      </c>
      <c r="CP386" s="136" t="n">
        <v>2</v>
      </c>
      <c r="CQ386" s="137" t="inlineStr">
        <is>
          <t>Medium</t>
        </is>
      </c>
      <c r="CR386" s="137" t="inlineStr">
        <is>
          <t>Emerging Talent</t>
        </is>
      </c>
      <c r="CS386" s="137" t="inlineStr">
        <is>
          <t>Performance first</t>
        </is>
      </c>
      <c r="CT386" s="137" t="n"/>
      <c r="CU386" s="137" t="n"/>
      <c r="CV386" s="137" t="n"/>
      <c r="CW386" s="137" t="n"/>
      <c r="CX386" s="137" t="n"/>
      <c r="CY386" s="137" t="n"/>
      <c r="CZ386" s="137" t="n"/>
      <c r="DA386" s="119" t="n">
        <v>85</v>
      </c>
      <c r="DB386" s="138" t="inlineStr">
        <is>
          <t>Developing</t>
        </is>
      </c>
      <c r="DC386" s="138" t="n">
        <v>75</v>
      </c>
      <c r="DD386" s="138" t="n">
        <v>80</v>
      </c>
      <c r="DE386" s="138" t="n">
        <v>92</v>
      </c>
      <c r="DF386" s="138" t="n"/>
      <c r="DG386" s="138" t="inlineStr">
        <is>
          <t>SQL &amp; data, AI / GenAI, Ownership</t>
        </is>
      </c>
      <c r="DH386" s="138" t="inlineStr">
        <is>
          <t>B1: 76% of profile — close</t>
        </is>
      </c>
      <c r="DI386" s="138" t="inlineStr">
        <is>
          <t>Evidence: Survey + KRAs | Core: Ownership 1/2, Problem solving 2/2, Communication &amp; collaboration 2/2, Client &amp; quality focus 1/2, Learning agility 1/2, Integrity &amp; compliance 2/2 | Future-ready: AI literacy 1/2, Data literacy 1/2, Digital fluency 2/2, Innovation 3/2 | Functional: Testing &amp; automation 4/3, Product &amp; domain 3/3, SQL &amp; data 2/3, AI / GenAI 2/3, Quality &amp; process 3/3, Communication 3/3</t>
        </is>
      </c>
      <c r="DJ386" s="111" t="inlineStr">
        <is>
          <t>AI / automation · Testing &amp; quality</t>
        </is>
      </c>
      <c r="DK386" s="112" t="inlineStr">
        <is>
          <t>Test automation frameworks · Selenium/Playwright; API testing; CI/CD test integration; defect analytics</t>
        </is>
      </c>
      <c r="DL386" s="112" t="inlineStr">
        <is>
          <t>Project, Program &amp; Agile Management</t>
        </is>
      </c>
      <c r="DM386" s="112" t="inlineStr">
        <is>
          <t>AI / automation · Testing &amp; quality</t>
        </is>
      </c>
      <c r="DN386" s="112" t="inlineStr">
        <is>
          <t>Transition to leadership: people management &amp; delegation, mentoring/coaching, project ownership &amp; stakeholder management, prioritisation under ambiguity, presentation &amp; influence skills</t>
        </is>
      </c>
      <c r="DO386" s="139" t="inlineStr">
        <is>
          <t>No strong match from survey evidence</t>
        </is>
      </c>
      <c r="DP386" s="126" t="inlineStr">
        <is>
          <t>Susan Peter · Senior QA Engineer — 0.57: testing, smoke, preparation, case; Vishal Khare · QA Engineer — 0.54: testing, smoke, test, case; Yugal Kishore Singh · Intern – Functional &amp; Domain Testing — 0.45: smoke, quickscrum, test, testing</t>
        </is>
      </c>
      <c r="DQ386" s="126" t="inlineStr">
        <is>
          <t>Tulasiram Chand · iDEAL, Senior QA Automation Engineer — 0.46; Hrishikesh Thombare · CARBON, Senior QA Engineer — 0.36; Tasmiyah Patni · CARBON, QA Engineer — 0.36</t>
        </is>
      </c>
      <c r="DR386" s="126" t="n"/>
      <c r="DS386" s="126" t="n"/>
      <c r="DT386" s="126" t="inlineStr">
        <is>
          <t>A3 deep-dive: score 2.1 · gap to B1 1.45 · More than 1.0 from B1</t>
        </is>
      </c>
      <c r="DU386"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86"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86"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86"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86" s="139" t="inlineStr">
        <is>
          <t>Market level: P2 · SFIA 3 Apply
Typical title: QA Engineer
At peers: Workiva – SE · Broadridge India – SE · Nasdaq / AxiomSL – SE
Typical experience: 2–5 yrs · IRIS guide 2–4
Standard: ISTQB Foundation → Advanced → Expert; SFIA testing</t>
        </is>
      </c>
      <c r="DZ386" s="126" t="inlineStr">
        <is>
          <t>2–4 yrs</t>
        </is>
      </c>
      <c r="EA386" s="126" t="inlineStr">
        <is>
          <t>3–5 · 2–5</t>
        </is>
      </c>
      <c r="EB386" s="126" t="inlineStr">
        <is>
          <t>QA Engineer</t>
        </is>
      </c>
      <c r="EC386" s="126" t="inlineStr">
        <is>
          <t>Workiva: SE · Broadridge India: SE · Nasdaq / AxiomSL: SE · IRIS Vs Market Benchmark — ISTQB certification pathway: Foundation</t>
        </is>
      </c>
      <c r="ED386" s="126" t="inlineStr">
        <is>
          <t>ISTQB Foundation → Advanced → Expert; SFIA testing</t>
        </is>
      </c>
      <c r="EE386" s="126" t="inlineStr">
        <is>
          <t>Core 2 · Future 2 · Functional 3 · Leadership not scored</t>
        </is>
      </c>
      <c r="EF386" s="139" t="n"/>
      <c r="EG386" s="126" t="inlineStr">
        <is>
          <t>✓ HRIS: 2.7 yrs, B.Tech, 0 direct reports
✓ Survey: 19 of 20 questions answered
✓ KRAs: self, manager-set, quarterly
✓ Manager mapping: rating, potential, 9-box
✗ Job description: not on file</t>
        </is>
      </c>
      <c r="EH386" s="118" t="n"/>
      <c r="EI386" s="118" t="n"/>
      <c r="EJ386" s="118" t="n"/>
      <c r="EK386" s="118" t="inlineStr">
        <is>
          <t>Survey: answered · full text needed · KRAs: received · Experience: on file</t>
        </is>
      </c>
      <c r="EL386" s="141" t="n"/>
      <c r="EM386" s="142" t="n"/>
      <c r="EN386" s="142" t="n"/>
      <c r="EO386" s="142" t="n"/>
      <c r="EP386" s="142" t="n"/>
      <c r="EQ386" s="143" t="n"/>
      <c r="ER386" s="135" t="n"/>
      <c r="ES386" s="135" t="n"/>
      <c r="ET386" s="135" t="n"/>
      <c r="EU386" s="135" t="n"/>
      <c r="EV386" s="135" t="n"/>
      <c r="EW386" s="135" t="n"/>
      <c r="EX386" s="135" t="n"/>
      <c r="EY386" s="143" t="n"/>
      <c r="EZ386" s="135" t="n"/>
      <c r="FA386" s="135" t="n"/>
      <c r="FB386" s="135" t="n"/>
      <c r="FC386" s="135" t="n"/>
      <c r="FD386" s="135" t="n"/>
    </row>
    <row r="387" ht="300" customHeight="1">
      <c r="A387" s="109" t="inlineStr">
        <is>
          <t>iFile</t>
        </is>
      </c>
      <c r="B387" s="110" t="inlineStr">
        <is>
          <t>IRIS1984</t>
        </is>
      </c>
      <c r="C387" s="110" t="inlineStr">
        <is>
          <t>Bhagyshree Khedkar</t>
        </is>
      </c>
      <c r="D387" s="110" t="inlineStr">
        <is>
          <t>Quality Assurance</t>
        </is>
      </c>
      <c r="E387" s="110" t="inlineStr">
        <is>
          <t>RC-141</t>
        </is>
      </c>
      <c r="F387" s="110" t="inlineStr">
        <is>
          <t>Davinder Pal Singh</t>
        </is>
      </c>
      <c r="G387" s="110" t="inlineStr">
        <is>
          <t>IRIS0728</t>
        </is>
      </c>
      <c r="H387" s="110" t="inlineStr">
        <is>
          <t>B2</t>
        </is>
      </c>
      <c r="I387" s="110" t="n"/>
      <c r="J387" s="110" t="n">
        <v>7.1</v>
      </c>
      <c r="K387" s="110" t="n">
        <v>4.7</v>
      </c>
      <c r="L387" s="110" t="inlineStr">
        <is>
          <t>B.E</t>
        </is>
      </c>
      <c r="M387" s="110" t="n"/>
      <c r="N387" s="144" t="inlineStr">
        <is>
          <t>QA Engineer</t>
        </is>
      </c>
      <c r="O387" s="113" t="inlineStr">
        <is>
          <t>Senior QA Engineer</t>
        </is>
      </c>
      <c r="P387" s="112" t="inlineStr">
        <is>
          <t>Quality Assurance</t>
        </is>
      </c>
      <c r="Q387" s="112" t="inlineStr">
        <is>
          <t>Functional &amp; Domain Testing</t>
        </is>
      </c>
      <c r="R387" s="113" t="inlineStr">
        <is>
          <t>L3 – Professional / Associate</t>
        </is>
      </c>
      <c r="S387" s="114" t="inlineStr">
        <is>
          <t>A3</t>
        </is>
      </c>
      <c r="T387" s="151" t="inlineStr">
        <is>
          <t>Senior Associate</t>
        </is>
      </c>
      <c r="U387" s="151" t="inlineStr">
        <is>
          <t>A</t>
        </is>
      </c>
      <c r="V387" s="112" t="inlineStr">
        <is>
          <t>IC</t>
        </is>
      </c>
      <c r="W387" s="150" t="inlineStr">
        <is>
          <t>▲ Up</t>
        </is>
      </c>
      <c r="X387" s="112" t="inlineStr">
        <is>
          <t>P2</t>
        </is>
      </c>
      <c r="Y387" s="112" t="inlineStr">
        <is>
          <t>Developing</t>
        </is>
      </c>
      <c r="Z387" s="112" t="inlineStr">
        <is>
          <t>3 Apply</t>
        </is>
      </c>
      <c r="AA387" s="117" t="inlineStr">
        <is>
          <t>A3</t>
        </is>
      </c>
      <c r="AB387" s="118" t="inlineStr">
        <is>
          <t>Band A · Practitioner</t>
        </is>
      </c>
      <c r="AC387" s="118" t="inlineStr">
        <is>
          <t>Senior Associate</t>
        </is>
      </c>
      <c r="AD387" s="118" t="inlineStr">
        <is>
          <t>• Same as the model</t>
        </is>
      </c>
      <c r="AE387" s="118" t="inlineStr">
        <is>
          <t>B2</t>
        </is>
      </c>
      <c r="AF387" s="118" t="inlineStr">
        <is>
          <t>OK</t>
        </is>
      </c>
      <c r="AG387" s="118" t="inlineStr">
        <is>
          <t>No change · already below the manager</t>
        </is>
      </c>
      <c r="AH387" s="118" t="n">
        <v>4</v>
      </c>
      <c r="AI387" s="118" t="n"/>
      <c r="AJ387" s="119" t="inlineStr">
        <is>
          <t>iFile · Quality Assurance · Band A · Early career</t>
        </is>
      </c>
      <c r="AK387" s="120" t="n">
        <v>2.5</v>
      </c>
      <c r="AL387" s="121">
        <f>IFERROR(INDEX(WM_C,MATCH($AJ387,WM_KEY,0)),"")</f>
        <v>0.64</v>
      </c>
      <c r="AM387" s="122">
        <f>IF(OR(AK387="",AL387=""),"",AK387*AL387)</f>
        <v>1.6</v>
      </c>
      <c r="AN387" s="120" t="n">
        <v>2</v>
      </c>
      <c r="AO387" s="121">
        <f>IFERROR(INDEX(WM_AU,MATCH($AJ387,WM_KEY,0)),"")</f>
        <v>0.16</v>
      </c>
      <c r="AP387" s="122">
        <f>IF(OR(AN387="",AO387=""),"",AN387*AO387)</f>
        <v>0.32</v>
      </c>
      <c r="AQ387" s="120" t="n">
        <v>2.5</v>
      </c>
      <c r="AR387" s="121">
        <f>IFERROR(INDEX(WM_AC,MATCH($AJ387,WM_KEY,0)),"")</f>
        <v>0.04</v>
      </c>
      <c r="AS387" s="122">
        <f>IF(OR(AQ387="",AR387=""),"",AQ387*AR387)</f>
        <v>0.1</v>
      </c>
      <c r="AT387" s="120" t="n">
        <v>1</v>
      </c>
      <c r="AU387" s="121">
        <f>IFERROR(INDEX(WM_L,MATCH($AJ387,WM_KEY,0)),"")</f>
        <v>0</v>
      </c>
      <c r="AV387" s="122">
        <f>IF(OR(AT387="",AU387=""),"",AT387*AU387)</f>
        <v>0</v>
      </c>
      <c r="AW387" s="120" t="n">
        <v>5</v>
      </c>
      <c r="AX387" s="121">
        <f>IFERROR(INDEX(WM_E,MATCH($AJ387,WM_KEY,0)),"")</f>
        <v>0.1</v>
      </c>
      <c r="AY387" s="122">
        <f>IF(OR(AW387="",AX387=""),"",AW387*AX387)</f>
        <v>0.5</v>
      </c>
      <c r="AZ387" s="123" t="n">
        <v>2.5</v>
      </c>
      <c r="BA387" s="121">
        <f>IFERROR(INDEX(WM_BI,MATCH($AJ387,WM_KEY,0)),"")</f>
        <v>0.06</v>
      </c>
      <c r="BB387" s="122">
        <f>IF(OR(AZ387="",BA387=""),"",AZ387*BA387)</f>
        <v>0.15</v>
      </c>
      <c r="BC387" s="122">
        <f>IF(COUNT(AM387,AP387,AS387,AV387,AY387,BB387)&lt;6,"",SUM(AM387,AP387,AS387,AV387,AY387,BB387))</f>
        <v>2.67</v>
      </c>
      <c r="BD387" s="122" t="str">
        <f>IF(BC387="","",INDEX({"A1","A2","A3","B1","B2","B3","C1","C2","D1","D2","E1","E2"},MAX(1,MIN(12,ROUND(BC387,0)))))</f>
        <v>A3</v>
      </c>
      <c r="BE387" s="114" t="inlineStr">
        <is>
          <t>A3</t>
        </is>
      </c>
      <c r="BF387" s="124" t="inlineStr">
        <is>
          <t>The score decided the level</t>
        </is>
      </c>
      <c r="BG38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87" s="125" t="inlineStr">
        <is>
          <t>At build: Complexity 1.60 + Autonomy 0.32 + Accountability 0.10 + Leadership 0.00 + Experience 0.50 + Business impact 0.15
= 2.67 points → nearest level 3 = A3
Final level: A3 · same as the score</t>
        </is>
      </c>
      <c r="BI387" s="125" t="inlineStr">
        <is>
          <t>No rule applied: the score decides.</t>
        </is>
      </c>
      <c r="BJ387" s="125" t="inlineStr">
        <is>
          <t>—</t>
        </is>
      </c>
      <c r="BK387" s="126" t="n"/>
      <c r="BL387" s="126" t="inlineStr">
        <is>
          <t>Medium</t>
        </is>
      </c>
      <c r="BM387" s="126" t="inlineStr">
        <is>
          <t>• 7.1 yrs of experience in a role that reads as Band A work — a career-path question for the manager: can the role be widened · Specialist, B1 or is it correctly sized?</t>
        </is>
      </c>
      <c r="BN387" s="125" t="inlineStr">
        <is>
          <t>Stable · moves in fewer than 5 of 30 weight tests</t>
        </is>
      </c>
      <c r="BO387" s="148" t="inlineStr">
        <is>
          <t>Rated 2.5 of 12 · between A2 and A3
Start: 2.0 · practitioner title
Evidence reads like A3: Functional and regression testing plus Kuwait client calls, CIP Portal client demos, go-live support · KRA → moved up 0.5
KRA: “1. Successfully managed the CMA Kuwait project as the sole QA resource, ensuring timely testing and delivery throughout the project…”
Market: A2 = Standard work of the discipline · A3 = Varied and non-standard work; handles exceptions</t>
        </is>
      </c>
      <c r="BP387" s="129" t="inlineStr">
        <is>
          <t>Rated 2 of 12
Start: 2.0 · practitioner title
Evidence reads like A2: Only prioritises own testing → matches the start
Market: A2 = Chooses own approach within standards</t>
        </is>
      </c>
      <c r="BQ387" s="129" t="inlineStr">
        <is>
          <t>Rated 2.5 of 12 · between A2 and A3
Start: 2.0 · practitioner title
Evidence reads like A3: Testing quality with direct client contact: client calls, demonstrations and go-live support → moved up 0.5
KRA: “1. Successfully managed the CMA Kuwait project as the sole QA resource, ensuring timely testing and delivery throughout the project…”
Market: A2 = Own deliverables · accuracy, TAT · A3 = A module / process, or work with client or regulatory consequences</t>
        </is>
      </c>
      <c r="BR387"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87" s="129" t="inlineStr">
        <is>
          <t>Rated 5 of 12
Experience: 7.1 yrs total · 2.4 before IRIS + 4.7 at IRIS = 4.8 on the experience scale
Qualification: B.E · graduate, relevant to the work → no change
Market: A3 roles typically have 2–5 yrs · IRIS guide 2–4</t>
        </is>
      </c>
      <c r="BT387"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87" s="124"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BV387" s="125" t="inlineStr">
        <is>
          <t>provide the Support to CMA kuwait and now As IFRS 18 coming in both project shee need to manage the CMA kuwait and CMA oman.</t>
        </is>
      </c>
      <c r="BW387" s="125"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BX387" s="125" t="inlineStr">
        <is>
          <t>4</t>
        </is>
      </c>
      <c r="BY387" s="125" t="n"/>
      <c r="BZ387" s="125" t="inlineStr">
        <is>
          <t>Received · manager annual, quarterly, self</t>
        </is>
      </c>
      <c r="CA387" s="125" t="inlineStr">
        <is>
          <t>Talent Mapping · iFile collated</t>
        </is>
      </c>
      <c r="CB387" s="130" t="n">
        <v>20</v>
      </c>
      <c r="CC387" s="128" t="inlineStr">
        <is>
          <t>Full survey answers not in the files received · How We Grow export needed · HR</t>
        </is>
      </c>
      <c r="CD387" s="131" t="inlineStr">
        <is>
          <t>—</t>
        </is>
      </c>
      <c r="CE387" s="131" t="inlineStr">
        <is>
          <t>—</t>
        </is>
      </c>
      <c r="CF387" s="131" t="inlineStr">
        <is>
          <t>—</t>
        </is>
      </c>
      <c r="CG387" s="131" t="inlineStr">
        <is>
          <t>—</t>
        </is>
      </c>
      <c r="CH387" s="132" t="inlineStr">
        <is>
          <t>Complexity: Evidence reads like A3: Functional and regression testing plus Kuwait client calls, CIP Portal client demos, go-live support · KRA → moved up 0.5
Autonomy: Evidence reads like A2: Only prioritises own testing → matches the start
Accountability: Evidence reads like A3: Testing quality with direct client contact: client calls, demonstrations and go-live support → moved up 0.5
Leadership: Evidence reads like A1: No guiding or leading of others described → matches the start
Business Impact: No survey or manager-mapping signal on criticality: kept at the start point.</t>
        </is>
      </c>
      <c r="CI387"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87" s="131" t="inlineStr">
        <is>
          <t>Self-identified: AI / automation · Leadership &amp; people management · Testing &amp; quality · Strategy &amp; business acumen · Broader exposure &amp; ownership
For the next role: AI / automation · Leadership &amp; people management · Testing &amp; quality · Strategy &amp; business acumen · Broader exposure &amp; ownership</t>
        </is>
      </c>
      <c r="CK387" s="128" t="inlineStr">
        <is>
          <t>Full survey answers not in the files received · How We Grow export needed · HR</t>
        </is>
      </c>
      <c r="CL387"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87"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5 · Potential: Medium · 9-Box Grid placement: High Impact / Growth Talent.</t>
        </is>
      </c>
      <c r="CN387" s="135" t="n"/>
      <c r="CO387" s="135" t="n">
        <v>2.5</v>
      </c>
      <c r="CP387" s="136" t="n">
        <v>5</v>
      </c>
      <c r="CQ387" s="137" t="inlineStr">
        <is>
          <t>Medium</t>
        </is>
      </c>
      <c r="CR387" s="137" t="inlineStr">
        <is>
          <t>High Impact / Growth Talent</t>
        </is>
      </c>
      <c r="CS387" s="137" t="inlineStr">
        <is>
          <t>Ready in 6–12 months</t>
        </is>
      </c>
      <c r="CT387" s="137" t="inlineStr">
        <is>
          <t>Yes</t>
        </is>
      </c>
      <c r="CU387" s="137" t="n"/>
      <c r="CV387" s="137" t="inlineStr">
        <is>
          <t>yet to identify</t>
        </is>
      </c>
      <c r="CW387" s="137" t="n"/>
      <c r="CX387" s="137" t="n"/>
      <c r="CY387" s="137" t="n"/>
      <c r="CZ387" s="137" t="n"/>
      <c r="DA387" s="119" t="n">
        <v>104</v>
      </c>
      <c r="DB387" s="138" t="inlineStr">
        <is>
          <t>Meets the level</t>
        </is>
      </c>
      <c r="DC387" s="138" t="n">
        <v>107</v>
      </c>
      <c r="DD387" s="138" t="n">
        <v>88</v>
      </c>
      <c r="DE387" s="138" t="n">
        <v>110</v>
      </c>
      <c r="DF387" s="138" t="n"/>
      <c r="DG387" s="138" t="inlineStr">
        <is>
          <t>Innovation</t>
        </is>
      </c>
      <c r="DH387" s="138" t="inlineStr">
        <is>
          <t>B1: 91% of profile — ready on competencies</t>
        </is>
      </c>
      <c r="DI387" s="138" t="inlineStr">
        <is>
          <t>Evidence: Survey + KRAs | Core: Ownership 3/2, Problem solving 2/2, Communication &amp; collaboration 2/2, Client &amp; quality focus 4/2, Learning agility 2/2, Integrity &amp; compliance 2/2 | Future-ready: AI literacy 2/2, Data literacy 2/2, Digital fluency 2/2, Innovation 1/2 | Functional: Testing &amp; automation 4/3, Product &amp; domain 4/3, SQL &amp; data 3/3, AI / GenAI 3/3, Quality &amp; process 4/3, Communication 3/3</t>
        </is>
      </c>
      <c r="DJ387" s="111" t="inlineStr">
        <is>
          <t>AI / automation · Leadership &amp; people management · Testing &amp; quality · Strategy &amp; business acumen · Broader exposure &amp; ownership</t>
        </is>
      </c>
      <c r="DK387" s="112" t="inlineStr">
        <is>
          <t>Training of Automation,API, load testing</t>
        </is>
      </c>
      <c r="DL387" s="112" t="inlineStr">
        <is>
          <t>AI, GenAI &amp; Prompt Engineering; Test Automation &amp; QA Engineering; Stakeholder &amp; Client Management</t>
        </is>
      </c>
      <c r="DM387" s="112" t="inlineStr">
        <is>
          <t>AI / automation · Leadership &amp; people management · Testing &amp; quality · Strategy &amp; business acumen · Broader exposure &amp; ownership</t>
        </is>
      </c>
      <c r="DN387" s="112" t="n"/>
      <c r="DO387" s="139" t="inlineStr">
        <is>
          <t>No strong match from survey evidence</t>
        </is>
      </c>
      <c r="DP387" s="126" t="inlineStr">
        <is>
          <t>Tejas Rane · QA Engineer — 0.53: test, execution, defect, design; Yugal Kishore Singh · Intern – Functional &amp; Domain Testing — 0.51: cases, defect, test, reports; Adnan Yakub Majgaonkar · QA Automation Engineer — 0.51: test, defect, testing, tools</t>
        </is>
      </c>
      <c r="DQ387" s="126" t="inlineStr">
        <is>
          <t>Hrishikesh Thombare · CARBON, Senior QA Engineer — 0.66; Pratikkumar Mistry · CARBON, QA Engineer — 0.63; Vinod Katekar · CARBON, Senior QA Manager — 0.54</t>
        </is>
      </c>
      <c r="DR387" s="126" t="n"/>
      <c r="DS387" s="126" t="n"/>
      <c r="DT387" s="126" t="inlineStr">
        <is>
          <t>A3 deep-dive: score 2.67 · gap to B1 0.91 · 0.5–1.0 from B1</t>
        </is>
      </c>
      <c r="DU387"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87"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87"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87"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87" s="139" t="inlineStr">
        <is>
          <t>Market level: P2 · SFIA 3 Apply
Typical title: QA Engineer
At peers: Workiva – SE · Broadridge India – SE · Nasdaq / AxiomSL – SE
Typical experience: 2–5 yrs · IRIS guide 2–4
Standard: ISTQB Foundation → Advanced → Expert; SFIA testing</t>
        </is>
      </c>
      <c r="DZ387" s="126" t="inlineStr">
        <is>
          <t>2–4 yrs</t>
        </is>
      </c>
      <c r="EA387" s="126" t="inlineStr">
        <is>
          <t>3–5 · 2–5</t>
        </is>
      </c>
      <c r="EB387" s="126" t="inlineStr">
        <is>
          <t>QA Engineer</t>
        </is>
      </c>
      <c r="EC387" s="126" t="inlineStr">
        <is>
          <t>Workiva: SE · Broadridge India: SE · Nasdaq / AxiomSL: SE · IRIS Vs Market Benchmark — ISTQB certification pathway: Foundation</t>
        </is>
      </c>
      <c r="ED387" s="126" t="inlineStr">
        <is>
          <t>ISTQB Foundation → Advanced → Expert; SFIA testing</t>
        </is>
      </c>
      <c r="EE387" s="126" t="inlineStr">
        <is>
          <t>Core 2 · Future 2 · Functional 3 · Leadership not scored</t>
        </is>
      </c>
      <c r="EF387" s="139" t="n"/>
      <c r="EG387" s="126" t="inlineStr">
        <is>
          <t>✓ HRIS: 7.1 yrs, B.E, 0 direct reports
✓ Survey: 20 of 20 questions answered
✓ KRAs: self, manager-set, quarterly
✓ Manager mapping: rating, potential, 9-box
✗ Job description: not on file</t>
        </is>
      </c>
      <c r="EH387" s="118" t="n"/>
      <c r="EI387" s="118" t="n"/>
      <c r="EJ387" s="118" t="n"/>
      <c r="EK387" s="118" t="inlineStr">
        <is>
          <t>Survey: answered · full text needed · KRAs: received · Experience: on file</t>
        </is>
      </c>
      <c r="EL387" s="141" t="n"/>
      <c r="EM387" s="142" t="n"/>
      <c r="EN387" s="142" t="n"/>
      <c r="EO387" s="142" t="n"/>
      <c r="EP387" s="142" t="n"/>
      <c r="EQ387" s="143" t="n"/>
      <c r="ER387" s="135" t="n"/>
      <c r="ES387" s="135" t="n"/>
      <c r="ET387" s="135" t="n"/>
      <c r="EU387" s="135" t="n"/>
      <c r="EV387" s="135" t="n"/>
      <c r="EW387" s="135" t="n"/>
      <c r="EX387" s="135" t="n"/>
      <c r="EY387" s="143" t="n"/>
      <c r="EZ387" s="135" t="n"/>
      <c r="FA387" s="135" t="n"/>
      <c r="FB387" s="135" t="n"/>
      <c r="FC387" s="135" t="n"/>
      <c r="FD387" s="135" t="n"/>
    </row>
    <row r="388" ht="300" customHeight="1">
      <c r="A388" s="109" t="inlineStr">
        <is>
          <t>iFile</t>
        </is>
      </c>
      <c r="B388" s="110" t="inlineStr">
        <is>
          <t>IRIS2075</t>
        </is>
      </c>
      <c r="C388" s="110" t="inlineStr">
        <is>
          <t>Deepika Bartwal</t>
        </is>
      </c>
      <c r="D388" s="110" t="inlineStr">
        <is>
          <t>Quality Assurance</t>
        </is>
      </c>
      <c r="E388" s="110" t="inlineStr">
        <is>
          <t>RC-141</t>
        </is>
      </c>
      <c r="F388" s="110" t="inlineStr">
        <is>
          <t>Pallavi Suryavanshi</t>
        </is>
      </c>
      <c r="G388" s="110" t="inlineStr">
        <is>
          <t>IRIS1654</t>
        </is>
      </c>
      <c r="H388" s="110" t="inlineStr">
        <is>
          <t>B1</t>
        </is>
      </c>
      <c r="I388" s="110" t="n"/>
      <c r="J388" s="110" t="n">
        <v>3.9</v>
      </c>
      <c r="K388" s="110" t="n">
        <v>3.9</v>
      </c>
      <c r="L388" s="110" t="inlineStr">
        <is>
          <t>B.Com</t>
        </is>
      </c>
      <c r="M388" s="110" t="n"/>
      <c r="N388" s="144" t="inlineStr">
        <is>
          <t>QA Engineer</t>
        </is>
      </c>
      <c r="O388" s="113" t="inlineStr">
        <is>
          <t>Senior QA Engineer</t>
        </is>
      </c>
      <c r="P388" s="112" t="inlineStr">
        <is>
          <t>Quality Assurance</t>
        </is>
      </c>
      <c r="Q388" s="112" t="inlineStr">
        <is>
          <t>Functional &amp; Domain Testing</t>
        </is>
      </c>
      <c r="R388" s="113" t="inlineStr">
        <is>
          <t>L3 – Professional / Associate</t>
        </is>
      </c>
      <c r="S388" s="114" t="inlineStr">
        <is>
          <t>A3</t>
        </is>
      </c>
      <c r="T388" s="151" t="inlineStr">
        <is>
          <t>Senior Associate</t>
        </is>
      </c>
      <c r="U388" s="151" t="inlineStr">
        <is>
          <t>A</t>
        </is>
      </c>
      <c r="V388" s="112" t="inlineStr">
        <is>
          <t>IC</t>
        </is>
      </c>
      <c r="W388" s="150" t="inlineStr">
        <is>
          <t>▲ Up</t>
        </is>
      </c>
      <c r="X388" s="112" t="inlineStr">
        <is>
          <t>P2</t>
        </is>
      </c>
      <c r="Y388" s="112" t="inlineStr">
        <is>
          <t>Developing</t>
        </is>
      </c>
      <c r="Z388" s="112" t="inlineStr">
        <is>
          <t>3 Apply</t>
        </is>
      </c>
      <c r="AA388" s="117" t="inlineStr">
        <is>
          <t>A3</t>
        </is>
      </c>
      <c r="AB388" s="118" t="inlineStr">
        <is>
          <t>Band A · Practitioner</t>
        </is>
      </c>
      <c r="AC388" s="118" t="inlineStr">
        <is>
          <t>Senior Associate</t>
        </is>
      </c>
      <c r="AD388" s="118" t="inlineStr">
        <is>
          <t>• Same as the model</t>
        </is>
      </c>
      <c r="AE388" s="118" t="inlineStr">
        <is>
          <t>B1</t>
        </is>
      </c>
      <c r="AF388" s="118" t="inlineStr">
        <is>
          <t>OK</t>
        </is>
      </c>
      <c r="AG388" s="118" t="inlineStr">
        <is>
          <t>No change · already below the manager</t>
        </is>
      </c>
      <c r="AH388" s="118" t="n">
        <v>5</v>
      </c>
      <c r="AI388" s="118" t="n"/>
      <c r="AJ388" s="119" t="inlineStr">
        <is>
          <t>iFile · Quality Assurance · Band A · Early career</t>
        </is>
      </c>
      <c r="AK388" s="120" t="n">
        <v>2</v>
      </c>
      <c r="AL388" s="121">
        <f>IFERROR(INDEX(WM_C,MATCH($AJ388,WM_KEY,0)),"")</f>
        <v>0.64</v>
      </c>
      <c r="AM388" s="122">
        <f>IF(OR(AK388="",AL388=""),"",AK388*AL388)</f>
        <v>1.28</v>
      </c>
      <c r="AN388" s="120" t="n">
        <v>1.5</v>
      </c>
      <c r="AO388" s="121">
        <f>IFERROR(INDEX(WM_AU,MATCH($AJ388,WM_KEY,0)),"")</f>
        <v>0.16</v>
      </c>
      <c r="AP388" s="122">
        <f>IF(OR(AN388="",AO388=""),"",AN388*AO388)</f>
        <v>0.24</v>
      </c>
      <c r="AQ388" s="120" t="n">
        <v>2</v>
      </c>
      <c r="AR388" s="121">
        <f>IFERROR(INDEX(WM_AC,MATCH($AJ388,WM_KEY,0)),"")</f>
        <v>0.04</v>
      </c>
      <c r="AS388" s="122">
        <f>IF(OR(AQ388="",AR388=""),"",AQ388*AR388)</f>
        <v>0.08</v>
      </c>
      <c r="AT388" s="120" t="n">
        <v>1</v>
      </c>
      <c r="AU388" s="121">
        <f>IFERROR(INDEX(WM_L,MATCH($AJ388,WM_KEY,0)),"")</f>
        <v>0</v>
      </c>
      <c r="AV388" s="122">
        <f>IF(OR(AT388="",AU388=""),"",AT388*AU388)</f>
        <v>0</v>
      </c>
      <c r="AW388" s="120" t="n">
        <v>3.5</v>
      </c>
      <c r="AX388" s="121">
        <f>IFERROR(INDEX(WM_E,MATCH($AJ388,WM_KEY,0)),"")</f>
        <v>0.1</v>
      </c>
      <c r="AY388" s="122">
        <f>IF(OR(AW388="",AX388=""),"",AW388*AX388)</f>
        <v>0.35</v>
      </c>
      <c r="AZ388" s="123" t="n">
        <v>2</v>
      </c>
      <c r="BA388" s="121">
        <f>IFERROR(INDEX(WM_BI,MATCH($AJ388,WM_KEY,0)),"")</f>
        <v>0.06</v>
      </c>
      <c r="BB388" s="122">
        <f>IF(OR(AZ388="",BA388=""),"",AZ388*BA388)</f>
        <v>0.12</v>
      </c>
      <c r="BC388" s="122">
        <f>IF(COUNT(AM388,AP388,AS388,AV388,AY388,BB388)&lt;6,"",SUM(AM388,AP388,AS388,AV388,AY388,BB388))</f>
        <v>2.07</v>
      </c>
      <c r="BD388" s="122" t="str">
        <f>IF(BC388="","",INDEX({"A1","A2","A3","B1","B2","B3","C1","C2","D1","D2","E1","E2"},MAX(1,MIN(12,ROUND(BC388,0)))))</f>
        <v>A2</v>
      </c>
      <c r="BE388" s="114" t="inlineStr">
        <is>
          <t>A3</t>
        </is>
      </c>
      <c r="BF388" s="124" t="inlineStr">
        <is>
          <t>Rule: R7 Band A experience</t>
        </is>
      </c>
      <c r="BG38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88" s="125" t="inlineStr">
        <is>
          <t>At build: Complexity 1.28 + Autonomy 0.24 + Accountability 0.08 + Leadership 0.00 + Experience 0.35 + Business impact 0.12
= 2.07 points → nearest level 2 = A2
Final level: A3 · a rule applied: see the next column</t>
        </is>
      </c>
      <c r="BI388" s="125" t="inlineStr">
        <is>
          <t>• Raised to A3: 3.9 years' experience is 2 years or more.
Final level: A3.</t>
        </is>
      </c>
      <c r="BJ388" s="125" t="inlineStr">
        <is>
          <t>—</t>
        </is>
      </c>
      <c r="BK388" s="126" t="n"/>
      <c r="BL388" s="126" t="inlineStr">
        <is>
          <t>Medium</t>
        </is>
      </c>
      <c r="BM388" s="126" t="n"/>
      <c r="BN388" s="125" t="inlineStr">
        <is>
          <t>Stable · moves in fewer than 5 of 30 weight tests</t>
        </is>
      </c>
      <c r="BO388" s="148" t="inlineStr">
        <is>
          <t>Rated 2 of 12
Start: 2.0 · practitioner title
Evidence reads like A2: Test case execution; installer and portal testing on QFCRA modules and RBI CIMS · KRA → matches the start
KRA: “1. Successfully delivered high-quality testing across the QFCRA and RBI CIMS projects, ensuring thorough validation of multiple modules…”
Market: A2 = Standard work of the discipline</t>
        </is>
      </c>
      <c r="BP388" s="129" t="inlineStr">
        <is>
          <t>Rated 1.5 of 12 · between A1 and A2
Start: 2.0 · practitioner title
Evidence reads like A1: Names only 'checking mail' as an independent decision → moved down 0.5
Market: A1 = Needs approval / close guidance · A2 = Chooses own approach within standards</t>
        </is>
      </c>
      <c r="BQ388" s="129" t="inlineStr">
        <is>
          <t>Rated 2 of 12
Start: 2.0 · practitioner title
Evidence reads like A2: Own testing; not missing major bugs before go-live → matches the start
KRA: “1. Successfully delivered high-quality testing across the QFCRA and RBI CIMS projects, ensuring thorough validation of multiple modules…”
Market: A2 = Own deliverables · accuracy, TAT</t>
        </is>
      </c>
      <c r="BR388"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88" s="129" t="inlineStr">
        <is>
          <t>Rated 3.5 of 12 · between A3 and B1
Experience: 3.9 yrs total · 3.9 at IRIS; none recorded before IRIS = 3.4 on the experience scale
Qualification: B.Com · graduate → no change
Market: A3 roles typically have 2–5 yrs · IRIS guide 2–4</t>
        </is>
      </c>
      <c r="BT38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88" s="124"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BV388" s="125" t="inlineStr">
        <is>
          <t>Going forward, continued focus on applying the newly acquired automation and AI skills in live projects will further enhance productivity, increase automation coverage, and support the team's quality engineering initiatives.</t>
        </is>
      </c>
      <c r="BW388" s="125"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BX388" s="125" t="inlineStr">
        <is>
          <t>3</t>
        </is>
      </c>
      <c r="BY388" s="125" t="n"/>
      <c r="BZ388" s="125" t="inlineStr">
        <is>
          <t>Received · manager annual, quarterly, self</t>
        </is>
      </c>
      <c r="CA388" s="125" t="inlineStr">
        <is>
          <t>Talent Mapping · iFile collated</t>
        </is>
      </c>
      <c r="CB388" s="130" t="n">
        <v>20</v>
      </c>
      <c r="CC388" s="128" t="inlineStr">
        <is>
          <t>Full survey answers not in the files received · How We Grow export needed · HR</t>
        </is>
      </c>
      <c r="CD388" s="131" t="inlineStr">
        <is>
          <t>—</t>
        </is>
      </c>
      <c r="CE388" s="131" t="inlineStr">
        <is>
          <t>—</t>
        </is>
      </c>
      <c r="CF388" s="131" t="inlineStr">
        <is>
          <t>—</t>
        </is>
      </c>
      <c r="CG388" s="131" t="inlineStr">
        <is>
          <t>—</t>
        </is>
      </c>
      <c r="CH388" s="132" t="inlineStr">
        <is>
          <t>Complexity: Evidence reads like A2: Test case execution; installer and portal testing on QFCRA modules and RBI CIMS · KRA → matches the start
Autonomy: Evidence reads like A1: Names only 'checking mail' as an independent decision → moved down 0.5
Accountability: Evidence reads like A2: Own testing; not missing major bugs before go-live → matches the start
Leadership: Evidence reads like A1: No guiding or leading of others described → matches the start
Business Impact: No survey or manager-mapping signal on criticality: kept at the start point.</t>
        </is>
      </c>
      <c r="CI388"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88" s="131" t="inlineStr">
        <is>
          <t>Self-identified: AI / automation
For the next role: AI / automation</t>
        </is>
      </c>
      <c r="CK388" s="128" t="inlineStr">
        <is>
          <t>Full survey answers not in the files received · How We Grow export needed · HR</t>
        </is>
      </c>
      <c r="CL388"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88" s="134" t="inlineStr">
        <is>
          <t>What the role answers for: A module / process, or work with client or regulatory consequences.
Accountability &amp; Impact rating: 2 of 12 · A2-level impact.
From the survey and manager mapping — successor named: yes.
If the work is missed · role-holders' themes: rework · production · client · customer.
Measured on · manager-set KRA themes: project · quality · production · knowledge · test.
Manager talent mapping — Latest rating: 3 · Potential: Medium · 9-Box Grid placement: Trusted Professional.</t>
        </is>
      </c>
      <c r="CN388" s="135" t="n"/>
      <c r="CO388" s="135" t="n">
        <v>2</v>
      </c>
      <c r="CP388" s="136" t="n">
        <v>3</v>
      </c>
      <c r="CQ388" s="137" t="inlineStr">
        <is>
          <t>Medium</t>
        </is>
      </c>
      <c r="CR388" s="137" t="inlineStr">
        <is>
          <t>Trusted Professional</t>
        </is>
      </c>
      <c r="CS388" s="137" t="inlineStr">
        <is>
          <t>Develop in role</t>
        </is>
      </c>
      <c r="CT388" s="137" t="n"/>
      <c r="CU388" s="137" t="n"/>
      <c r="CV388" s="137" t="inlineStr">
        <is>
          <t>yet to identify</t>
        </is>
      </c>
      <c r="CW388" s="137" t="n"/>
      <c r="CX388" s="137" t="n"/>
      <c r="CY388" s="137" t="n"/>
      <c r="CZ388" s="137" t="n"/>
      <c r="DA388" s="119" t="n">
        <v>95</v>
      </c>
      <c r="DB388" s="138" t="inlineStr">
        <is>
          <t>Meets the level</t>
        </is>
      </c>
      <c r="DC388" s="138" t="n">
        <v>92</v>
      </c>
      <c r="DD388" s="138" t="n">
        <v>92</v>
      </c>
      <c r="DE388" s="138" t="n">
        <v>98</v>
      </c>
      <c r="DF388" s="138" t="n"/>
      <c r="DG388" s="138" t="inlineStr">
        <is>
          <t>SQL &amp; data, Problem solving, Data literacy</t>
        </is>
      </c>
      <c r="DH388" s="138" t="inlineStr">
        <is>
          <t>B1: 83% of profile — close</t>
        </is>
      </c>
      <c r="DI388" s="138" t="inlineStr">
        <is>
          <t>Evidence: Survey + KRAs | Core: Ownership 2/2, Problem solving 1/2, Communication &amp; collaboration 2/2, Client &amp; quality focus 2/2, Learning agility 2/2, Integrity &amp; compliance 2/2 | Future-ready: AI literacy 2/2, Data literacy 1/2, Digital fluency 3/2, Innovation 2/2 | Functional: Testing &amp; automation 4/3, Product &amp; domain 3/3, SQL &amp; data 2/3, AI / GenAI 3/3, Quality &amp; process 3/3, Communication 3/3</t>
        </is>
      </c>
      <c r="DJ388" s="111" t="inlineStr">
        <is>
          <t>AI / automation</t>
        </is>
      </c>
      <c r="DK388" s="112" t="inlineStr">
        <is>
          <t>Test automation frameworks · Selenium/Playwright; API testing; CI/CD test integration; defect analytics</t>
        </is>
      </c>
      <c r="DL388" s="112" t="inlineStr">
        <is>
          <t>AI, GenAI &amp; Prompt Engineering</t>
        </is>
      </c>
      <c r="DM388" s="112" t="inlineStr">
        <is>
          <t>AI / automation</t>
        </is>
      </c>
      <c r="DN388" s="112" t="inlineStr">
        <is>
          <t>Transition to leadership: people management &amp; delegation, mentoring/coaching, project ownership &amp; stakeholder management, prioritisation under ambiguity, presentation &amp; influence skills</t>
        </is>
      </c>
      <c r="DO388" s="139" t="inlineStr">
        <is>
          <t>No strong match from survey evidence</t>
        </is>
      </c>
      <c r="DP388" s="126" t="inlineStr">
        <is>
          <t>Suraj Govind Walhekar · Senior QA Engineer — 0.50: test, bug, tool, reports; Vishal Khare · QA Engineer — 0.41: test, bug, tool, testing; Ayush Saurkar · QA Engineer — 0.41: case, test, testing</t>
        </is>
      </c>
      <c r="DQ388" s="126" t="inlineStr">
        <is>
          <t>Reena Gotal · iDEAL, Team Lead – Quality — 0.47; Pratikkumar Mistry · CARBON, QA Engineer — 0.46; Hrishikesh Thombare · CARBON, Senior QA Engineer — 0.43</t>
        </is>
      </c>
      <c r="DR388" s="126" t="n"/>
      <c r="DS388" s="126" t="n"/>
      <c r="DT388" s="126" t="inlineStr">
        <is>
          <t>A3 deep-dive: score 2.07 · gap to B1 1.48 · More than 1.0 from B1</t>
        </is>
      </c>
      <c r="DU388"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88"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88"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88"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88" s="139" t="inlineStr">
        <is>
          <t>Market level: P2 · SFIA 3 Apply
Typical title: QA Engineer
At peers: Workiva – SE · Broadridge India – SE · Nasdaq / AxiomSL – SE
Typical experience: 2–5 yrs · IRIS guide 2–4
Standard: ISTQB Foundation → Advanced → Expert; SFIA testing</t>
        </is>
      </c>
      <c r="DZ388" s="126" t="inlineStr">
        <is>
          <t>2–4 yrs</t>
        </is>
      </c>
      <c r="EA388" s="126" t="inlineStr">
        <is>
          <t>3–5 · 2–5</t>
        </is>
      </c>
      <c r="EB388" s="126" t="inlineStr">
        <is>
          <t>QA Engineer</t>
        </is>
      </c>
      <c r="EC388" s="126" t="inlineStr">
        <is>
          <t>Workiva: SE · Broadridge India: SE · Nasdaq / AxiomSL: SE · IRIS Vs Market Benchmark — ISTQB certification pathway: Foundation</t>
        </is>
      </c>
      <c r="ED388" s="126" t="inlineStr">
        <is>
          <t>ISTQB Foundation → Advanced → Expert; SFIA testing</t>
        </is>
      </c>
      <c r="EE388" s="126" t="inlineStr">
        <is>
          <t>Core 2 · Future 2 · Functional 3 · Leadership not scored</t>
        </is>
      </c>
      <c r="EF388" s="139" t="n"/>
      <c r="EG388" s="126" t="inlineStr">
        <is>
          <t>✓ HRIS: 3.9 yrs, B.Com, 0 direct reports
✓ Survey: 20 of 20 questions answered
✓ KRAs: self, manager-set, quarterly
✓ Manager mapping: rating, potential, 9-box
✗ Job description: not on file</t>
        </is>
      </c>
      <c r="EH388" s="118" t="n"/>
      <c r="EI388" s="118" t="n"/>
      <c r="EJ388" s="118" t="n"/>
      <c r="EK388" s="118" t="inlineStr">
        <is>
          <t>Survey: answered · full text needed · KRAs: received · Experience: on file</t>
        </is>
      </c>
      <c r="EL388" s="141" t="n"/>
      <c r="EM388" s="142" t="n"/>
      <c r="EN388" s="142" t="n"/>
      <c r="EO388" s="142" t="n"/>
      <c r="EP388" s="142" t="n"/>
      <c r="EQ388" s="143" t="n"/>
      <c r="ER388" s="135" t="n"/>
      <c r="ES388" s="135" t="n"/>
      <c r="ET388" s="135" t="n"/>
      <c r="EU388" s="135" t="n"/>
      <c r="EV388" s="135" t="n"/>
      <c r="EW388" s="135" t="n"/>
      <c r="EX388" s="135" t="n"/>
      <c r="EY388" s="143" t="n"/>
      <c r="EZ388" s="135" t="n"/>
      <c r="FA388" s="135" t="n"/>
      <c r="FB388" s="135" t="n"/>
      <c r="FC388" s="135" t="n"/>
      <c r="FD388" s="135" t="n"/>
    </row>
    <row r="389" ht="300" customHeight="1">
      <c r="A389" s="109" t="inlineStr">
        <is>
          <t>iFile</t>
        </is>
      </c>
      <c r="B389" s="110" t="inlineStr">
        <is>
          <t>IRIS1975</t>
        </is>
      </c>
      <c r="C389" s="110" t="inlineStr">
        <is>
          <t>Rahul Devarkonda</t>
        </is>
      </c>
      <c r="D389" s="110" t="inlineStr">
        <is>
          <t>Quality Assurance</t>
        </is>
      </c>
      <c r="E389" s="110" t="inlineStr">
        <is>
          <t>RC-141</t>
        </is>
      </c>
      <c r="F389" s="110" t="inlineStr">
        <is>
          <t>Davinder Pal Singh</t>
        </is>
      </c>
      <c r="G389" s="110" t="inlineStr">
        <is>
          <t>IRIS0728</t>
        </is>
      </c>
      <c r="H389" s="110" t="inlineStr">
        <is>
          <t>B2</t>
        </is>
      </c>
      <c r="I389" s="110" t="n"/>
      <c r="J389" s="110" t="n">
        <v>6.9</v>
      </c>
      <c r="K389" s="110" t="n">
        <v>4.7</v>
      </c>
      <c r="L389" s="110" t="inlineStr">
        <is>
          <t>B.SC</t>
        </is>
      </c>
      <c r="M389" s="110" t="n"/>
      <c r="N389" s="144" t="inlineStr">
        <is>
          <t>QA Engineer</t>
        </is>
      </c>
      <c r="O389" s="113" t="inlineStr">
        <is>
          <t>Senior QA Engineer</t>
        </is>
      </c>
      <c r="P389" s="112" t="inlineStr">
        <is>
          <t>Quality Assurance</t>
        </is>
      </c>
      <c r="Q389" s="112" t="inlineStr">
        <is>
          <t>Functional &amp; Domain Testing</t>
        </is>
      </c>
      <c r="R389" s="113" t="inlineStr">
        <is>
          <t>L3 – Professional / Associate</t>
        </is>
      </c>
      <c r="S389" s="114" t="inlineStr">
        <is>
          <t>A3</t>
        </is>
      </c>
      <c r="T389" s="151" t="inlineStr">
        <is>
          <t>Senior Associate</t>
        </is>
      </c>
      <c r="U389" s="151" t="inlineStr">
        <is>
          <t>A</t>
        </is>
      </c>
      <c r="V389" s="112" t="inlineStr">
        <is>
          <t>IC</t>
        </is>
      </c>
      <c r="W389" s="150" t="inlineStr">
        <is>
          <t>▲ Up</t>
        </is>
      </c>
      <c r="X389" s="112" t="inlineStr">
        <is>
          <t>P2</t>
        </is>
      </c>
      <c r="Y389" s="112" t="inlineStr">
        <is>
          <t>Developing</t>
        </is>
      </c>
      <c r="Z389" s="112" t="inlineStr">
        <is>
          <t>3 Apply</t>
        </is>
      </c>
      <c r="AA389" s="117" t="inlineStr">
        <is>
          <t>A3</t>
        </is>
      </c>
      <c r="AB389" s="118" t="inlineStr">
        <is>
          <t>Band A · Practitioner</t>
        </is>
      </c>
      <c r="AC389" s="118" t="inlineStr">
        <is>
          <t>Senior Associate</t>
        </is>
      </c>
      <c r="AD389" s="118" t="inlineStr">
        <is>
          <t>• Same as the model</t>
        </is>
      </c>
      <c r="AE389" s="118" t="inlineStr">
        <is>
          <t>B2</t>
        </is>
      </c>
      <c r="AF389" s="118" t="inlineStr">
        <is>
          <t>OK</t>
        </is>
      </c>
      <c r="AG389" s="118" t="inlineStr">
        <is>
          <t>No change · already below the manager</t>
        </is>
      </c>
      <c r="AH389" s="118" t="n">
        <v>4</v>
      </c>
      <c r="AI389" s="118" t="n"/>
      <c r="AJ389" s="119" t="inlineStr">
        <is>
          <t>iFile · Quality Assurance · Band A · Early career</t>
        </is>
      </c>
      <c r="AK389" s="120" t="n">
        <v>2.5</v>
      </c>
      <c r="AL389" s="121">
        <f>IFERROR(INDEX(WM_C,MATCH($AJ389,WM_KEY,0)),"")</f>
        <v>0.64</v>
      </c>
      <c r="AM389" s="122">
        <f>IF(OR(AK389="",AL389=""),"",AK389*AL389)</f>
        <v>1.6</v>
      </c>
      <c r="AN389" s="120" t="n">
        <v>2</v>
      </c>
      <c r="AO389" s="121">
        <f>IFERROR(INDEX(WM_AU,MATCH($AJ389,WM_KEY,0)),"")</f>
        <v>0.16</v>
      </c>
      <c r="AP389" s="122">
        <f>IF(OR(AN389="",AO389=""),"",AN389*AO389)</f>
        <v>0.32</v>
      </c>
      <c r="AQ389" s="120" t="n">
        <v>2.5</v>
      </c>
      <c r="AR389" s="121">
        <f>IFERROR(INDEX(WM_AC,MATCH($AJ389,WM_KEY,0)),"")</f>
        <v>0.04</v>
      </c>
      <c r="AS389" s="122">
        <f>IF(OR(AQ389="",AR389=""),"",AQ389*AR389)</f>
        <v>0.1</v>
      </c>
      <c r="AT389" s="120" t="n">
        <v>1</v>
      </c>
      <c r="AU389" s="121">
        <f>IFERROR(INDEX(WM_L,MATCH($AJ389,WM_KEY,0)),"")</f>
        <v>0</v>
      </c>
      <c r="AV389" s="122">
        <f>IF(OR(AT389="",AU389=""),"",AT389*AU389)</f>
        <v>0</v>
      </c>
      <c r="AW389" s="120" t="n">
        <v>4.5</v>
      </c>
      <c r="AX389" s="121">
        <f>IFERROR(INDEX(WM_E,MATCH($AJ389,WM_KEY,0)),"")</f>
        <v>0.1</v>
      </c>
      <c r="AY389" s="122">
        <f>IF(OR(AW389="",AX389=""),"",AW389*AX389)</f>
        <v>0.45</v>
      </c>
      <c r="AZ389" s="123" t="n">
        <v>2.5</v>
      </c>
      <c r="BA389" s="121">
        <f>IFERROR(INDEX(WM_BI,MATCH($AJ389,WM_KEY,0)),"")</f>
        <v>0.06</v>
      </c>
      <c r="BB389" s="122">
        <f>IF(OR(AZ389="",BA389=""),"",AZ389*BA389)</f>
        <v>0.15</v>
      </c>
      <c r="BC389" s="122">
        <f>IF(COUNT(AM389,AP389,AS389,AV389,AY389,BB389)&lt;6,"",SUM(AM389,AP389,AS389,AV389,AY389,BB389))</f>
        <v>2.62</v>
      </c>
      <c r="BD389" s="122" t="str">
        <f>IF(BC389="","",INDEX({"A1","A2","A3","B1","B2","B3","C1","C2","D1","D2","E1","E2"},MAX(1,MIN(12,ROUND(BC389,0)))))</f>
        <v>A3</v>
      </c>
      <c r="BE389" s="114" t="inlineStr">
        <is>
          <t>A3</t>
        </is>
      </c>
      <c r="BF389" s="124" t="inlineStr">
        <is>
          <t>The score decided the level</t>
        </is>
      </c>
      <c r="BG38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89" s="125" t="inlineStr">
        <is>
          <t>At build: Complexity 1.60 + Autonomy 0.32 + Accountability 0.10 + Leadership 0.00 + Experience 0.45 + Business impact 0.15
= 2.62 points → nearest level 3 = A3
Final level: A3 · same as the score</t>
        </is>
      </c>
      <c r="BI389" s="125" t="inlineStr">
        <is>
          <t>No rule applied: the score decides.</t>
        </is>
      </c>
      <c r="BJ389" s="125" t="inlineStr">
        <is>
          <t>—</t>
        </is>
      </c>
      <c r="BK389" s="126" t="n"/>
      <c r="BL389" s="126" t="inlineStr">
        <is>
          <t>High</t>
        </is>
      </c>
      <c r="BM389" s="126" t="n"/>
      <c r="BN389" s="125" t="inlineStr">
        <is>
          <t>Stable · moves in fewer than 5 of 30 weight tests</t>
        </is>
      </c>
      <c r="BO389" s="148" t="inlineStr">
        <is>
          <t>Rated 2.5 of 12 · between A2 and A3
Start: 2.0 · practitioner title
Evidence reads like A3: Test planning, UAT, API and security/VAPT testing on SDMX Manager; knows the project's MySQL tables → moved up 0.5
KRA: “1. Rahul has been one of the top performers in the QA team, consistently demonstrating exceptional ownership, accountability, and…”
Market: A2 = Standard work of the discipline · A3 = Varied and non-standard work; handles exceptions</t>
        </is>
      </c>
      <c r="BP389" s="129" t="inlineStr">
        <is>
          <t>Rated 2 of 12
Start: 2.0 · practitioner title
Evidence reads like A2: Names only reading the BRD/FSD; estimates own effort; no wider calls → matches the start
Market: A2 = Chooses own approach within standards</t>
        </is>
      </c>
      <c r="BQ389" s="129" t="inlineStr">
        <is>
          <t>Rated 2.5 of 12 · between A2 and A3
Start: 2.0 · practitioner title
Evidence reads like A3: Valid test cases not missed before release; gives stakeholder demos; clients escalate misses → moved up 0.5
KRA: “1. Rahul has been one of the top performers in the QA team, consistently demonstrating exceptional ownership, accountability, and…”
Market: A2 = Own deliverables · accuracy, TAT · A3 = A module / process, or work with client or regulatory consequences</t>
        </is>
      </c>
      <c r="BR389"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89" s="129" t="inlineStr">
        <is>
          <t>Rated 4.5 of 12 · between B1 and B2
Experience: 6.9 yrs total · 2.2 before IRIS + 4.7 at IRIS = 4.7 on the experience scale
Qualification: B.SC · graduate, relevant to the work → no change
Market: A3 roles typically have 2–5 yrs · IRIS guide 2–4</t>
        </is>
      </c>
      <c r="BT389"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89" s="124"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BV389" s="125" t="inlineStr">
        <is>
          <t>next few monthtry to complete EBR form and come out from BKC</t>
        </is>
      </c>
      <c r="BW389" s="125"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BX389" s="125" t="inlineStr">
        <is>
          <t>5</t>
        </is>
      </c>
      <c r="BY389" s="125" t="n"/>
      <c r="BZ389" s="125" t="inlineStr">
        <is>
          <t>Received · manager annual, quarterly, self</t>
        </is>
      </c>
      <c r="CA389" s="125" t="inlineStr">
        <is>
          <t>Talent Mapping · iFile collated</t>
        </is>
      </c>
      <c r="CB389" s="130" t="n">
        <v>20</v>
      </c>
      <c r="CC389" s="128" t="inlineStr">
        <is>
          <t>Full survey answers not in the files received · How We Grow export needed · HR</t>
        </is>
      </c>
      <c r="CD389" s="131" t="inlineStr">
        <is>
          <t>—</t>
        </is>
      </c>
      <c r="CE389" s="131" t="inlineStr">
        <is>
          <t>—</t>
        </is>
      </c>
      <c r="CF389" s="131" t="inlineStr">
        <is>
          <t>—</t>
        </is>
      </c>
      <c r="CG389" s="131" t="inlineStr">
        <is>
          <t>—</t>
        </is>
      </c>
      <c r="CH389" s="132" t="inlineStr">
        <is>
          <t>Complexity: Evidence reads like A3: Test planning, UAT, API and security/VAPT testing on SDMX Manager; knows the project's MySQL tables → moved up 0.5
Autonomy: Evidence reads like A2: Names only reading the BRD/FSD; estimates own effort; no wider calls → matches the start
Accountability: Evidence reads like A3: Valid test cases not missed before release; gives stakeholder demos; clients escalate misses → moved up 0.5
Leadership: Evidence reads like A1: No guiding or leading of others described → matches the start
Business Impact: No survey or manager-mapping signal on criticality: kept at the start point.</t>
        </is>
      </c>
      <c r="CI389"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89" s="131" t="inlineStr">
        <is>
          <t>Self-identified: AI / automation · Project / programme management
For the next role: AI / automation · Project / programme management</t>
        </is>
      </c>
      <c r="CK389" s="128" t="inlineStr">
        <is>
          <t>Full survey answers not in the files received · How We Grow export needed · HR</t>
        </is>
      </c>
      <c r="CL389"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89"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5 · Potential: High · 9-Box Grid placement: High Impact / Growth Talent.</t>
        </is>
      </c>
      <c r="CN389" s="135" t="n"/>
      <c r="CO389" s="135" t="n">
        <v>2.5</v>
      </c>
      <c r="CP389" s="136" t="n">
        <v>5</v>
      </c>
      <c r="CQ389" s="137" t="inlineStr">
        <is>
          <t>High</t>
        </is>
      </c>
      <c r="CR389" s="137" t="inlineStr">
        <is>
          <t>High Impact / Growth Talent</t>
        </is>
      </c>
      <c r="CS389" s="137" t="inlineStr">
        <is>
          <t>Ready now</t>
        </is>
      </c>
      <c r="CT389" s="137" t="inlineStr">
        <is>
          <t>Yes</t>
        </is>
      </c>
      <c r="CU389" s="137" t="n"/>
      <c r="CV389" s="137" t="inlineStr">
        <is>
          <t>yet to identify</t>
        </is>
      </c>
      <c r="CW389" s="137" t="n"/>
      <c r="CX389" s="137" t="n"/>
      <c r="CY389" s="137" t="n"/>
      <c r="CZ389" s="137" t="n"/>
      <c r="DA389" s="119" t="n">
        <v>101</v>
      </c>
      <c r="DB389" s="138" t="inlineStr">
        <is>
          <t>Meets the level</t>
        </is>
      </c>
      <c r="DC389" s="138" t="n">
        <v>110</v>
      </c>
      <c r="DD389" s="138" t="n">
        <v>88</v>
      </c>
      <c r="DE389" s="138" t="n">
        <v>101</v>
      </c>
      <c r="DF389" s="138" t="n"/>
      <c r="DG389" s="138" t="inlineStr">
        <is>
          <t>AI / GenAI</t>
        </is>
      </c>
      <c r="DH389" s="138" t="inlineStr">
        <is>
          <t>B1: 89% of profile — close</t>
        </is>
      </c>
      <c r="DI389" s="138" t="inlineStr">
        <is>
          <t>Evidence: Survey + KRAs | Core: Ownership 3/2, Problem solving 2/2, Communication &amp; collaboration 3/2, Client &amp; quality focus 4/2, Learning agility 2/2, Integrity &amp; compliance 2/2 | Future-ready: AI literacy 1/2, Data literacy 2/2, Digital fluency 2/2, Innovation 2/2 | Functional: Testing &amp; automation 4/3, Product &amp; domain 3/3, SQL &amp; data 3/3, AI / GenAI 2/3, Quality &amp; process 4/3, Communication 3/3</t>
        </is>
      </c>
      <c r="DJ389" s="111" t="inlineStr">
        <is>
          <t>AI / automation · Project / programme management</t>
        </is>
      </c>
      <c r="DK389" s="112" t="inlineStr">
        <is>
          <t>Automation and load testingtraining is required as Client location manual test is there but he had skill to learn other Up skill thing</t>
        </is>
      </c>
      <c r="DL389" s="112" t="inlineStr">
        <is>
          <t>AI, GenAI &amp; Prompt Engineering; Process Improvement &amp; Quality Mindset</t>
        </is>
      </c>
      <c r="DM389" s="112" t="inlineStr">
        <is>
          <t>AI / automation · Project / programme management</t>
        </is>
      </c>
      <c r="DN389" s="112" t="n"/>
      <c r="DO389" s="139" t="inlineStr">
        <is>
          <t>No strong match from survey evidence</t>
        </is>
      </c>
      <c r="DP389" s="126" t="inlineStr">
        <is>
          <t>Sakina Rampurawala · Senior QA Engineer — 0.38: testing, uat, planning, test; Pallavi Suryavanshi · Senior QA Engineer — 0.38: testing, test, exploratory, report; Susan Peter · Senior QA Engineer — 0.37: testing, test, vpn, uat</t>
        </is>
      </c>
      <c r="DQ389" s="126" t="inlineStr">
        <is>
          <t>Tulasiram Chand · iDEAL, Senior QA Automation Engineer — 0.46; Supriya Patil · Datatech, QA Engineer — 0.38; Smita Londhe · Datatech, QA Automation Engineer — 0.35</t>
        </is>
      </c>
      <c r="DR389" s="126" t="n"/>
      <c r="DS389" s="126" t="n"/>
      <c r="DT389" s="126" t="inlineStr">
        <is>
          <t>A3 deep-dive: score 2.62 · gap to B1 0.96 · 0.5–1.0 from B1</t>
        </is>
      </c>
      <c r="DU389"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89"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89"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89"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89" s="139" t="inlineStr">
        <is>
          <t>Market level: P2 · SFIA 3 Apply
Typical title: QA Engineer
At peers: Workiva – SE · Broadridge India – SE · Nasdaq / AxiomSL – SE
Typical experience: 2–5 yrs · IRIS guide 2–4
Standard: ISTQB Foundation → Advanced → Expert; SFIA testing</t>
        </is>
      </c>
      <c r="DZ389" s="126" t="inlineStr">
        <is>
          <t>2–4 yrs</t>
        </is>
      </c>
      <c r="EA389" s="126" t="inlineStr">
        <is>
          <t>3–5 · 2–5</t>
        </is>
      </c>
      <c r="EB389" s="126" t="inlineStr">
        <is>
          <t>QA Engineer</t>
        </is>
      </c>
      <c r="EC389" s="126" t="inlineStr">
        <is>
          <t>Workiva: SE · Broadridge India: SE · Nasdaq / AxiomSL: SE · IRIS Vs Market Benchmark — ISTQB certification pathway: Foundation</t>
        </is>
      </c>
      <c r="ED389" s="126" t="inlineStr">
        <is>
          <t>ISTQB Foundation → Advanced → Expert; SFIA testing</t>
        </is>
      </c>
      <c r="EE389" s="126" t="inlineStr">
        <is>
          <t>Core 2 · Future 2 · Functional 3 · Leadership not scored</t>
        </is>
      </c>
      <c r="EF389" s="139" t="n"/>
      <c r="EG389" s="126" t="inlineStr">
        <is>
          <t>✓ HRIS: 6.9 yrs, B.SC, 0 direct reports
✓ Survey: 20 of 20 questions answered
✓ KRAs: self, manager-set, quarterly
✓ Manager mapping: rating, potential, 9-box
✗ Job description: not on file</t>
        </is>
      </c>
      <c r="EH389" s="118" t="n"/>
      <c r="EI389" s="118" t="n"/>
      <c r="EJ389" s="118" t="n"/>
      <c r="EK389" s="118" t="inlineStr">
        <is>
          <t>Survey: answered · full text needed · KRAs: received · Experience: on file</t>
        </is>
      </c>
      <c r="EL389" s="141" t="n"/>
      <c r="EM389" s="142" t="n"/>
      <c r="EN389" s="142" t="n"/>
      <c r="EO389" s="142" t="n"/>
      <c r="EP389" s="142" t="n"/>
      <c r="EQ389" s="143" t="n"/>
      <c r="ER389" s="135" t="n"/>
      <c r="ES389" s="135" t="n"/>
      <c r="ET389" s="135" t="n"/>
      <c r="EU389" s="135" t="n"/>
      <c r="EV389" s="135" t="n"/>
      <c r="EW389" s="135" t="n"/>
      <c r="EX389" s="135" t="n"/>
      <c r="EY389" s="143" t="n"/>
      <c r="EZ389" s="135" t="n"/>
      <c r="FA389" s="135" t="n"/>
      <c r="FB389" s="135" t="n"/>
      <c r="FC389" s="135" t="n"/>
      <c r="FD389" s="135" t="n"/>
    </row>
    <row r="390" ht="300" customHeight="1">
      <c r="A390" s="109" t="inlineStr">
        <is>
          <t>iFile</t>
        </is>
      </c>
      <c r="B390" s="110" t="inlineStr">
        <is>
          <t>IRIS0651</t>
        </is>
      </c>
      <c r="C390" s="110" t="inlineStr">
        <is>
          <t>Sakina Rampurawala</t>
        </is>
      </c>
      <c r="D390" s="110" t="inlineStr">
        <is>
          <t>Quality Assurance</t>
        </is>
      </c>
      <c r="E390" s="110" t="inlineStr">
        <is>
          <t>RC-141</t>
        </is>
      </c>
      <c r="F390" s="110" t="inlineStr">
        <is>
          <t>Davinder Pal Singh</t>
        </is>
      </c>
      <c r="G390" s="110" t="inlineStr">
        <is>
          <t>IRIS0728</t>
        </is>
      </c>
      <c r="H390" s="110" t="inlineStr">
        <is>
          <t>B2</t>
        </is>
      </c>
      <c r="I390" s="110" t="n"/>
      <c r="J390" s="110" t="n">
        <v>15.3</v>
      </c>
      <c r="K390" s="110" t="n">
        <v>15.3</v>
      </c>
      <c r="L390" s="110" t="inlineStr">
        <is>
          <t>M.Com</t>
        </is>
      </c>
      <c r="M390" s="110" t="n"/>
      <c r="N390" s="144" t="inlineStr">
        <is>
          <t>Senior QA - Engineer</t>
        </is>
      </c>
      <c r="O390" s="113" t="inlineStr">
        <is>
          <t>QA Specialist</t>
        </is>
      </c>
      <c r="P390" s="112" t="inlineStr">
        <is>
          <t>Quality Assurance</t>
        </is>
      </c>
      <c r="Q390" s="112" t="inlineStr">
        <is>
          <t>Functional &amp; Domain Testing</t>
        </is>
      </c>
      <c r="R390" s="113" t="inlineStr">
        <is>
          <t>L4 – Senior</t>
        </is>
      </c>
      <c r="S390" s="114" t="inlineStr">
        <is>
          <t>A3</t>
        </is>
      </c>
      <c r="T390" s="151" t="inlineStr">
        <is>
          <t>Senior Associate</t>
        </is>
      </c>
      <c r="U390" s="151" t="inlineStr">
        <is>
          <t>A</t>
        </is>
      </c>
      <c r="V390" s="112" t="inlineStr">
        <is>
          <t>IC</t>
        </is>
      </c>
      <c r="W390" s="150" t="inlineStr">
        <is>
          <t>▲ Up</t>
        </is>
      </c>
      <c r="X390" s="112" t="inlineStr">
        <is>
          <t>P2</t>
        </is>
      </c>
      <c r="Y390" s="112" t="inlineStr">
        <is>
          <t>Developing</t>
        </is>
      </c>
      <c r="Z390" s="112" t="inlineStr">
        <is>
          <t>3 Apply</t>
        </is>
      </c>
      <c r="AA390" s="117" t="inlineStr">
        <is>
          <t>A3</t>
        </is>
      </c>
      <c r="AB390" s="118" t="inlineStr">
        <is>
          <t>Band A · Practitioner</t>
        </is>
      </c>
      <c r="AC390" s="118" t="inlineStr">
        <is>
          <t>Senior Associate</t>
        </is>
      </c>
      <c r="AD390" s="118" t="inlineStr">
        <is>
          <t>• Same as the model</t>
        </is>
      </c>
      <c r="AE390" s="118" t="inlineStr">
        <is>
          <t>B2</t>
        </is>
      </c>
      <c r="AF390" s="118" t="inlineStr">
        <is>
          <t>OK</t>
        </is>
      </c>
      <c r="AG390" s="118" t="inlineStr">
        <is>
          <t>No change · already below the manager</t>
        </is>
      </c>
      <c r="AH390" s="118" t="n">
        <v>4</v>
      </c>
      <c r="AI390" s="118" t="n"/>
      <c r="AJ390" s="119" t="inlineStr">
        <is>
          <t>iFile · Quality Assurance · Band A · Early career</t>
        </is>
      </c>
      <c r="AK390" s="120" t="n">
        <v>3</v>
      </c>
      <c r="AL390" s="121">
        <f>IFERROR(INDEX(WM_C,MATCH($AJ390,WM_KEY,0)),"")</f>
        <v>0.64</v>
      </c>
      <c r="AM390" s="122">
        <f>IF(OR(AK390="",AL390=""),"",AK390*AL390)</f>
        <v>1.92</v>
      </c>
      <c r="AN390" s="120" t="n">
        <v>3</v>
      </c>
      <c r="AO390" s="121">
        <f>IFERROR(INDEX(WM_AU,MATCH($AJ390,WM_KEY,0)),"")</f>
        <v>0.16</v>
      </c>
      <c r="AP390" s="122">
        <f>IF(OR(AN390="",AO390=""),"",AN390*AO390)</f>
        <v>0.48</v>
      </c>
      <c r="AQ390" s="120" t="n">
        <v>3</v>
      </c>
      <c r="AR390" s="121">
        <f>IFERROR(INDEX(WM_AC,MATCH($AJ390,WM_KEY,0)),"")</f>
        <v>0.04</v>
      </c>
      <c r="AS390" s="122">
        <f>IF(OR(AQ390="",AR390=""),"",AQ390*AR390)</f>
        <v>0.12</v>
      </c>
      <c r="AT390" s="120" t="n">
        <v>1.5</v>
      </c>
      <c r="AU390" s="121">
        <f>IFERROR(INDEX(WM_L,MATCH($AJ390,WM_KEY,0)),"")</f>
        <v>0</v>
      </c>
      <c r="AV390" s="122">
        <f>IF(OR(AT390="",AU390=""),"",AT390*AU390)</f>
        <v>0</v>
      </c>
      <c r="AW390" s="120" t="n">
        <v>8.5</v>
      </c>
      <c r="AX390" s="121">
        <f>IFERROR(INDEX(WM_E,MATCH($AJ390,WM_KEY,0)),"")</f>
        <v>0.1</v>
      </c>
      <c r="AY390" s="122">
        <f>IF(OR(AW390="",AX390=""),"",AW390*AX390)</f>
        <v>0.85</v>
      </c>
      <c r="AZ390" s="123" t="n">
        <v>3</v>
      </c>
      <c r="BA390" s="121">
        <f>IFERROR(INDEX(WM_BI,MATCH($AJ390,WM_KEY,0)),"")</f>
        <v>0.06</v>
      </c>
      <c r="BB390" s="122">
        <f>IF(OR(AZ390="",BA390=""),"",AZ390*BA390)</f>
        <v>0.18</v>
      </c>
      <c r="BC390" s="122">
        <f>IF(COUNT(AM390,AP390,AS390,AV390,AY390,BB390)&lt;6,"",SUM(AM390,AP390,AS390,AV390,AY390,BB390))</f>
        <v>3.55</v>
      </c>
      <c r="BD390" s="122" t="str">
        <f>IF(BC390="","",INDEX({"A1","A2","A3","B1","B2","B3","C1","C2","D1","D2","E1","E2"},MAX(1,MIN(12,ROUND(BC390,0)))))</f>
        <v>B1</v>
      </c>
      <c r="BE390" s="114" t="inlineStr">
        <is>
          <t>A3</t>
        </is>
      </c>
      <c r="BF390" s="124" t="inlineStr">
        <is>
          <t>Rule: R6 top of band</t>
        </is>
      </c>
      <c r="BG39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0" s="125" t="inlineStr">
        <is>
          <t>At build: Complexity 1.92 + Autonomy 0.48 + Accountability 0.12 + Leadership 0.00 + Experience 0.85 + Business impact 0.18
= 3.55 points → nearest level 4 = B1
Final level: A3 · a rule applied: see the next column</t>
        </is>
      </c>
      <c r="BI390" s="125" t="inlineStr">
        <is>
          <t>• Stays at A3, the top of Band A: to enter Band B the score must reach 3.5 on Band B's own weights, and it is 3.48.
Final level: A3.</t>
        </is>
      </c>
      <c r="BJ390" s="125" t="inlineStr">
        <is>
          <t>Near a gate</t>
        </is>
      </c>
      <c r="BK390" s="147" t="inlineStr">
        <is>
          <t>Near a gate: top of band: 3.48 on Band B's weights, 0.02 short of the 3.5 needed to enter Band B</t>
        </is>
      </c>
      <c r="BL390" s="126" t="inlineStr">
        <is>
          <t>High</t>
        </is>
      </c>
      <c r="BM390" s="126" t="inlineStr">
        <is>
          <t>• Near a gate: top of band: 3.48 on Band B's weights, 0.02 short of the 3.5 needed to enter Band B — calibrate before confirming</t>
        </is>
      </c>
      <c r="BN390" s="125" t="inlineStr">
        <is>
          <t>Moves in 9 of 30 weight tests · calibrate first</t>
        </is>
      </c>
      <c r="BO390" s="148" t="inlineStr">
        <is>
          <t>Rated 3 of 12
Start: 3.0 · senior practitioner title
Evidence reads like A3: Webform and portal regression and UAT testing; analyses client production/UAT issues; wrote Webform user manual → matches the start
KRA: “1. Improve Product Knowledge &amp; Documentation Create and maintain Webform documentation covering 100% of new features and enhancements.…”
Market: A3 = Varied and non-standard work; handles exceptions</t>
        </is>
      </c>
      <c r="BP390" s="129" t="inlineStr">
        <is>
          <t>Rated 3 of 12
Start: 3.0 · senior practitioner title
Evidence reads like A3: Prioritises test scenarios; works directly with SBC clients to resolve issues · KRA → matches the start
Market: A3 = Technical / QC / client calls on own work</t>
        </is>
      </c>
      <c r="BQ390" s="129" t="inlineStr">
        <is>
          <t>Rated 3 of 12
Start: 3.0 · senior practitioner title
Evidence reads like A3: own survey / KRA answers · summarised by the rater; not quoted → matches the start
KRA: “1. Improve Product Knowledge &amp; Documentation Create and maintain Webform documentation covering 100% of new features and enhancements.…”
Market: A3 = A module / process, or work with client or regulatory consequences</t>
        </is>
      </c>
      <c r="BR390" s="129" t="inlineStr">
        <is>
          <t>Rated 1.5 of 12 · between A1 and A2 — not counted: the weight is 0% at this level
Start: 2.0 · individual contributor, so influence only
Evidence reads like A1: No guiding of others described; user manual only aids onboarding → moved down 0.5
Team: 0 direct reports · IC
Market: A1–A2 = Not scored in Band A</t>
        </is>
      </c>
      <c r="BS390" s="129" t="inlineStr">
        <is>
          <t>Rated 8.5 of 12 · between C2 and D1
Experience: 15.3 yrs total · 15.3 at IRIS; none recorded before IRIS = 8.3 on the experience scale
Qualification: M.Com · postgraduate → no change
Market: A3 roles typically have 2–5 yrs · IRIS guide 2–4</t>
        </is>
      </c>
      <c r="BT390"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390" s="124"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BV390" s="125" t="inlineStr">
        <is>
          <t>Deliver a bug-free application to the client and obtain sign-off for both the SBC and Tadawul projects.</t>
        </is>
      </c>
      <c r="BW390" s="125"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BX390" s="125" t="inlineStr">
        <is>
          <t>4</t>
        </is>
      </c>
      <c r="BY390" s="125" t="n"/>
      <c r="BZ390" s="125" t="inlineStr">
        <is>
          <t>Received · manager annual, quarterly, self</t>
        </is>
      </c>
      <c r="CA390" s="125" t="inlineStr">
        <is>
          <t>Talent Mapping · iFile collated</t>
        </is>
      </c>
      <c r="CB390" s="130" t="n">
        <v>20</v>
      </c>
      <c r="CC390" s="128" t="inlineStr">
        <is>
          <t>Full survey answers not in the files received · How We Grow export needed · HR</t>
        </is>
      </c>
      <c r="CD390" s="131" t="inlineStr">
        <is>
          <t>—</t>
        </is>
      </c>
      <c r="CE390" s="131" t="inlineStr">
        <is>
          <t>—</t>
        </is>
      </c>
      <c r="CF390" s="131" t="inlineStr">
        <is>
          <t>—</t>
        </is>
      </c>
      <c r="CG390" s="131" t="inlineStr">
        <is>
          <t>—</t>
        </is>
      </c>
      <c r="CH390" s="132" t="inlineStr">
        <is>
          <t>Complexity: Evidence reads like A3: Webform and portal regression and UAT testing; analyses client production/UAT issues; wrote Webform user manual → matches the start
Autonomy: Evidence reads like A3: Prioritises test scenarios; works directly with SBC clients to resolve issues · KRA → matches the start
Accountability: Evidence reads like A3: own survey / KRA answers · summarised by the rater; not quoted → matches the start
Leadership: Evidence reads like A1: No guiding of others described; user manual only aids onboarding → moved down 0.5
Business Impact: No survey or manager-mapping signal on criticality: kept at the start point.</t>
        </is>
      </c>
      <c r="CI390"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0" s="131" t="inlineStr">
        <is>
          <t>Self-identified: Broader exposure &amp; ownership
For the next role: Broader exposure &amp; ownership</t>
        </is>
      </c>
      <c r="CK390" s="128" t="inlineStr">
        <is>
          <t>Full survey answers not in the files received · How We Grow export needed · HR</t>
        </is>
      </c>
      <c r="CL390"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0" s="134" t="inlineStr">
        <is>
          <t>What the role answers for: A module / process, or work with client or regulatory consequences.
Accountability &amp; Impact rating: 3 of 12 · A3-level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Trusted Professional.</t>
        </is>
      </c>
      <c r="CN390" s="135" t="n"/>
      <c r="CO390" s="135" t="n">
        <v>3</v>
      </c>
      <c r="CP390" s="136" t="n">
        <v>4</v>
      </c>
      <c r="CQ390" s="137" t="inlineStr">
        <is>
          <t>Medium</t>
        </is>
      </c>
      <c r="CR390" s="137" t="inlineStr">
        <is>
          <t>Trusted Professional</t>
        </is>
      </c>
      <c r="CS390" s="137" t="inlineStr">
        <is>
          <t>Ready in 6–12 months</t>
        </is>
      </c>
      <c r="CT390" s="137" t="n"/>
      <c r="CU390" s="137" t="n"/>
      <c r="CV390" s="137" t="inlineStr">
        <is>
          <t>yet to identify</t>
        </is>
      </c>
      <c r="CW390" s="137" t="n"/>
      <c r="CX390" s="137" t="n"/>
      <c r="CY390" s="137" t="n"/>
      <c r="CZ390" s="137" t="n"/>
      <c r="DA390" s="119" t="n">
        <v>103</v>
      </c>
      <c r="DB390" s="138" t="inlineStr">
        <is>
          <t>Meets the level</t>
        </is>
      </c>
      <c r="DC390" s="138" t="n">
        <v>101</v>
      </c>
      <c r="DD390" s="138" t="n">
        <v>100</v>
      </c>
      <c r="DE390" s="138" t="n">
        <v>107</v>
      </c>
      <c r="DF390" s="138" t="n">
        <v>100</v>
      </c>
      <c r="DG390" s="138" t="inlineStr">
        <is>
          <t>Learning agility</t>
        </is>
      </c>
      <c r="DH390" s="138" t="inlineStr">
        <is>
          <t>B2: 88% of profile — close</t>
        </is>
      </c>
      <c r="DI390" s="138" t="inlineStr">
        <is>
          <t>Evidence: Survey + KRAs | Core: Ownership 5/3, Problem solving 3/3, Communication &amp; collaboration 3/3, Client &amp; quality focus 5/3, Learning agility 2/3, Integrity &amp; compliance 3/3 | Future-ready: AI literacy 3/3, Data literacy 3/3, Digital fluency 3/3, Innovation 3/3 | Functional: Testing &amp; automation 4/3, Product &amp; domain 3/3, SQL &amp; data 3/3, AI / GenAI 3/3, Quality &amp; process 4/3, Communication 3/3 | Leadership: Developing people 1/1, Decision making 1/1, Strategic acumen 1/1, Influence &amp; change 1/1</t>
        </is>
      </c>
      <c r="DJ390" s="111" t="inlineStr">
        <is>
          <t>Broader exposure &amp; ownership</t>
        </is>
      </c>
      <c r="DK390" s="112" t="n"/>
      <c r="DL390" s="112" t="inlineStr">
        <is>
          <t>AI, GenAI &amp; Prompt Engineering; Test Automation &amp; QA Engineering; Stakeholder &amp; Client Management</t>
        </is>
      </c>
      <c r="DM390" s="112" t="inlineStr">
        <is>
          <t>Broader exposure &amp; ownership</t>
        </is>
      </c>
      <c r="DN390" s="112" t="inlineStr">
        <is>
          <t>BA trainee required, she lready create Webform gudie book</t>
        </is>
      </c>
      <c r="DO390" s="139" t="inlineStr">
        <is>
          <t>No strong match from survey evidence</t>
        </is>
      </c>
      <c r="DP390" s="126" t="inlineStr">
        <is>
          <t>Vishal Khare · QA Engineer — 0.43: testing, regression, test; Rahul Devarkonda · QA Engineer — 0.38: testing, uat, planning, test; Ayush Saurkar · QA Engineer — 0.34: testing, quickscrum, test</t>
        </is>
      </c>
      <c r="DQ390" s="126" t="inlineStr">
        <is>
          <t>Hrishikesh Thombare · CARBON, Senior QA Engineer — 0.41; Tulasiram Chand · iDEAL, Senior QA Automation Engineer — 0.36; Smita Londhe · Datatech, QA Automation Engineer — 0.33</t>
        </is>
      </c>
      <c r="DR390" s="126" t="n"/>
      <c r="DS390" s="126" t="n"/>
      <c r="DT390" s="126" t="inlineStr">
        <is>
          <t>A3 deep-dive: score 3.55 · gap to B1 0.02 · Within 0.25 of B1</t>
        </is>
      </c>
      <c r="DU390" s="140" t="inlineStr">
        <is>
          <t>QA Specialist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0" s="137" t="inlineStr">
        <is>
          <t>Hire as: Senior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0"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0"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0" s="139" t="inlineStr">
        <is>
          <t>Market level: P2 · SFIA 3 Apply
Typical title: Senior QA Engineer
At peers: Workiva – SE · Broadridge India – SE · Nasdaq / AxiomSL – SE
Typical experience: 2–5 yrs · IRIS guide 2–4
Standard: ISTQB Foundation → Advanced → Expert; SFIA testing</t>
        </is>
      </c>
      <c r="DZ390" s="126" t="inlineStr">
        <is>
          <t>2–4 yrs</t>
        </is>
      </c>
      <c r="EA390" s="126" t="inlineStr">
        <is>
          <t>3–5 · 2–5</t>
        </is>
      </c>
      <c r="EB390" s="126" t="inlineStr">
        <is>
          <t>Senior QA Engineer</t>
        </is>
      </c>
      <c r="EC390" s="126" t="inlineStr">
        <is>
          <t>Workiva: SE · Broadridge India: SE · Nasdaq / AxiomSL: SE · IRIS Vs Market Benchmark — ISTQB certification pathway: Foundation</t>
        </is>
      </c>
      <c r="ED390" s="126" t="inlineStr">
        <is>
          <t>ISTQB Foundation → Advanced → Expert; SFIA testing</t>
        </is>
      </c>
      <c r="EE390" s="126" t="inlineStr">
        <is>
          <t>Core 2 · Future 2 · Functional 3 · Leadership not scored</t>
        </is>
      </c>
      <c r="EF390" s="139" t="n"/>
      <c r="EG390" s="126" t="inlineStr">
        <is>
          <t>✓ HRIS: 15.3 yrs, M.Com, 0 direct reports
✓ Survey: 20 of 20 questions answered
✓ KRAs: self, manager-set, quarterly
✓ Manager mapping: rating, potential, 9-box
✗ Job description: not on file</t>
        </is>
      </c>
      <c r="EH390" s="118" t="inlineStr">
        <is>
          <t xml:space="preserve">D064 · Near a gate · High: Top of band: 3.48 on Band B's weights, 0.02 short of the 3.5 needed to enter Band B. · owner Calibration panel · 
D160 · Title to review · Low: Check title against ladder · owner HR · 
D251 · Long-tenure A3 · 8+ yrs · Medium: Stays at A3, the top of Band A: to enter Band B the score must reach 3.5 on Band B's own weights, and it is 3.48. · owner Business head — iFile · </t>
        </is>
      </c>
      <c r="EI390" s="118" t="n"/>
      <c r="EJ390" s="118" t="n"/>
      <c r="EK390" s="118" t="inlineStr">
        <is>
          <t>Survey: answered · full text needed · KRAs: received · Experience: on file</t>
        </is>
      </c>
      <c r="EL390" s="141" t="n"/>
      <c r="EM390" s="142" t="n"/>
      <c r="EN390" s="142" t="n"/>
      <c r="EO390" s="142" t="n"/>
      <c r="EP390" s="142" t="n"/>
      <c r="EQ390" s="143" t="n"/>
      <c r="ER390" s="135" t="n"/>
      <c r="ES390" s="135" t="n"/>
      <c r="ET390" s="135" t="n"/>
      <c r="EU390" s="135" t="n"/>
      <c r="EV390" s="135" t="n"/>
      <c r="EW390" s="135" t="n"/>
      <c r="EX390" s="135" t="n"/>
      <c r="EY390" s="143" t="n"/>
      <c r="EZ390" s="135" t="n"/>
      <c r="FA390" s="135" t="n"/>
      <c r="FB390" s="135" t="n"/>
      <c r="FC390" s="135" t="n"/>
      <c r="FD390" s="135" t="n"/>
    </row>
    <row r="391" ht="300" customHeight="1">
      <c r="A391" s="109" t="inlineStr">
        <is>
          <t>iFile</t>
        </is>
      </c>
      <c r="B391" s="110" t="inlineStr">
        <is>
          <t>IRIS1762</t>
        </is>
      </c>
      <c r="C391" s="110" t="inlineStr">
        <is>
          <t>Sanchi Pawaskar</t>
        </is>
      </c>
      <c r="D391" s="110" t="inlineStr">
        <is>
          <t>Quality Assurance</t>
        </is>
      </c>
      <c r="E391" s="110" t="inlineStr">
        <is>
          <t>RC-141</t>
        </is>
      </c>
      <c r="F391" s="110" t="inlineStr">
        <is>
          <t>Davinder Pal Singh</t>
        </is>
      </c>
      <c r="G391" s="110" t="inlineStr">
        <is>
          <t>IRIS0728</t>
        </is>
      </c>
      <c r="H391" s="110" t="inlineStr">
        <is>
          <t>B2</t>
        </is>
      </c>
      <c r="I391" s="110" t="n"/>
      <c r="J391" s="110" t="n">
        <v>8.199999999999999</v>
      </c>
      <c r="K391" s="110" t="n">
        <v>7.7</v>
      </c>
      <c r="L391" s="110" t="inlineStr">
        <is>
          <t>B.SC</t>
        </is>
      </c>
      <c r="M391" s="110" t="n"/>
      <c r="N391" s="144" t="inlineStr">
        <is>
          <t>QA Engineer</t>
        </is>
      </c>
      <c r="O391" s="113" t="inlineStr">
        <is>
          <t>Senior QA Engineer</t>
        </is>
      </c>
      <c r="P391" s="112" t="inlineStr">
        <is>
          <t>Quality Assurance</t>
        </is>
      </c>
      <c r="Q391" s="112" t="inlineStr">
        <is>
          <t>Functional &amp; Domain Testing</t>
        </is>
      </c>
      <c r="R391" s="113" t="inlineStr">
        <is>
          <t>L3 – Professional / Associate</t>
        </is>
      </c>
      <c r="S391" s="114" t="inlineStr">
        <is>
          <t>A3</t>
        </is>
      </c>
      <c r="T391" s="151" t="inlineStr">
        <is>
          <t>Senior Associate</t>
        </is>
      </c>
      <c r="U391" s="151" t="inlineStr">
        <is>
          <t>A</t>
        </is>
      </c>
      <c r="V391" s="112" t="inlineStr">
        <is>
          <t>IC</t>
        </is>
      </c>
      <c r="W391" s="150" t="inlineStr">
        <is>
          <t>▲ Up</t>
        </is>
      </c>
      <c r="X391" s="112" t="inlineStr">
        <is>
          <t>P2</t>
        </is>
      </c>
      <c r="Y391" s="112" t="inlineStr">
        <is>
          <t>Developing</t>
        </is>
      </c>
      <c r="Z391" s="112" t="inlineStr">
        <is>
          <t>3 Apply</t>
        </is>
      </c>
      <c r="AA391" s="117" t="inlineStr">
        <is>
          <t>A3</t>
        </is>
      </c>
      <c r="AB391" s="118" t="inlineStr">
        <is>
          <t>Band A · Practitioner</t>
        </is>
      </c>
      <c r="AC391" s="118" t="inlineStr">
        <is>
          <t>Senior Associate</t>
        </is>
      </c>
      <c r="AD391" s="118" t="inlineStr">
        <is>
          <t>• Same as the model</t>
        </is>
      </c>
      <c r="AE391" s="118" t="inlineStr">
        <is>
          <t>B2</t>
        </is>
      </c>
      <c r="AF391" s="118" t="inlineStr">
        <is>
          <t>OK</t>
        </is>
      </c>
      <c r="AG391" s="118" t="inlineStr">
        <is>
          <t>No change · already below the manager</t>
        </is>
      </c>
      <c r="AH391" s="118" t="n">
        <v>4</v>
      </c>
      <c r="AI391" s="118" t="n"/>
      <c r="AJ391" s="119" t="inlineStr">
        <is>
          <t>iFile · Quality Assurance · Band A · Early career</t>
        </is>
      </c>
      <c r="AK391" s="120" t="n">
        <v>2</v>
      </c>
      <c r="AL391" s="121">
        <f>IFERROR(INDEX(WM_C,MATCH($AJ391,WM_KEY,0)),"")</f>
        <v>0.64</v>
      </c>
      <c r="AM391" s="122">
        <f>IF(OR(AK391="",AL391=""),"",AK391*AL391)</f>
        <v>1.28</v>
      </c>
      <c r="AN391" s="120" t="n">
        <v>2</v>
      </c>
      <c r="AO391" s="121">
        <f>IFERROR(INDEX(WM_AU,MATCH($AJ391,WM_KEY,0)),"")</f>
        <v>0.16</v>
      </c>
      <c r="AP391" s="122">
        <f>IF(OR(AN391="",AO391=""),"",AN391*AO391)</f>
        <v>0.32</v>
      </c>
      <c r="AQ391" s="120" t="n">
        <v>2.5</v>
      </c>
      <c r="AR391" s="121">
        <f>IFERROR(INDEX(WM_AC,MATCH($AJ391,WM_KEY,0)),"")</f>
        <v>0.04</v>
      </c>
      <c r="AS391" s="122">
        <f>IF(OR(AQ391="",AR391=""),"",AQ391*AR391)</f>
        <v>0.1</v>
      </c>
      <c r="AT391" s="120" t="n">
        <v>1</v>
      </c>
      <c r="AU391" s="121">
        <f>IFERROR(INDEX(WM_L,MATCH($AJ391,WM_KEY,0)),"")</f>
        <v>0</v>
      </c>
      <c r="AV391" s="122">
        <f>IF(OR(AT391="",AU391=""),"",AT391*AU391)</f>
        <v>0</v>
      </c>
      <c r="AW391" s="120" t="n">
        <v>5.5</v>
      </c>
      <c r="AX391" s="121">
        <f>IFERROR(INDEX(WM_E,MATCH($AJ391,WM_KEY,0)),"")</f>
        <v>0.1</v>
      </c>
      <c r="AY391" s="122">
        <f>IF(OR(AW391="",AX391=""),"",AW391*AX391)</f>
        <v>0.55</v>
      </c>
      <c r="AZ391" s="123" t="n">
        <v>2.5</v>
      </c>
      <c r="BA391" s="121">
        <f>IFERROR(INDEX(WM_BI,MATCH($AJ391,WM_KEY,0)),"")</f>
        <v>0.06</v>
      </c>
      <c r="BB391" s="122">
        <f>IF(OR(AZ391="",BA391=""),"",AZ391*BA391)</f>
        <v>0.15</v>
      </c>
      <c r="BC391" s="122">
        <f>IF(COUNT(AM391,AP391,AS391,AV391,AY391,BB391)&lt;6,"",SUM(AM391,AP391,AS391,AV391,AY391,BB391))</f>
        <v>2.4</v>
      </c>
      <c r="BD391" s="122" t="str">
        <f>IF(BC391="","",INDEX({"A1","A2","A3","B1","B2","B3","C1","C2","D1","D2","E1","E2"},MAX(1,MIN(12,ROUND(BC391,0)))))</f>
        <v>A2</v>
      </c>
      <c r="BE391" s="114" t="inlineStr">
        <is>
          <t>A3</t>
        </is>
      </c>
      <c r="BF391" s="124" t="inlineStr">
        <is>
          <t>Rule: R7 Band A experience</t>
        </is>
      </c>
      <c r="BG39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1" s="125" t="inlineStr">
        <is>
          <t>At build: Complexity 1.28 + Autonomy 0.32 + Accountability 0.10 + Leadership 0.00 + Experience 0.55 + Business impact 0.15
= 2.40 points → nearest level 2 = A2
Final level: A3 · a rule applied: see the next column</t>
        </is>
      </c>
      <c r="BI391" s="125" t="inlineStr">
        <is>
          <t>• Raised to A3: 8.2 years' experience is 2 years or more.
Final level: A3.</t>
        </is>
      </c>
      <c r="BJ391" s="125" t="inlineStr">
        <is>
          <t>—</t>
        </is>
      </c>
      <c r="BK391" s="126" t="n"/>
      <c r="BL391" s="126" t="inlineStr">
        <is>
          <t>Low</t>
        </is>
      </c>
      <c r="BM391" s="126" t="inlineStr">
        <is>
          <t>• Survey answers are generic or do not match the role — not used as evidence; manager input needed
• 8.2 yrs of experience in a role that reads as Band A work — a career-path question for the manager: can the role be widened · Specialist, B1 or is it correctly sized?</t>
        </is>
      </c>
      <c r="BN391" s="125" t="inlineStr">
        <is>
          <t>Stable · moves in fewer than 5 of 30 weight tests</t>
        </is>
      </c>
      <c r="BO391" s="148" t="inlineStr">
        <is>
          <t>Rated 2 of 12
Start: 2.0 · practitioner title
Evidence: rated like 10 colleagues in the same role and department · own answers too general to rate → no change
KRA: “1. Enhance Technical Skills · Automation &amp; API Testing Objective: Develop automation and API testing capabilities by completing structured…”
Market: A2 = Standard work of the discipline</t>
        </is>
      </c>
      <c r="BP391" s="129" t="inlineStr">
        <is>
          <t>Rated 2 of 12
Start: 2.0 · practitioner title
Evidence: rated like 10 colleagues in the same role and department · own answers too general to rate → no change
Market: A2 = Chooses own approach within standards</t>
        </is>
      </c>
      <c r="BQ391" s="129" t="inlineStr">
        <is>
          <t>Rated 2.5 of 12 · between A2 and A3
Start: 2.0 · practitioner title
Evidence: rated like 10 colleagues in the same role and department · own answers too general to rate → moved +0.5
KRA: “1. Enhance Technical Skills · Automation &amp; API Testing Objective: Develop automation and API testing capabilities by completing structured…”
Market: A2 = Own deliverables · accuracy, TAT · A3 = A module / process, or work with client or regulatory consequences</t>
        </is>
      </c>
      <c r="BR391" s="129" t="inlineStr">
        <is>
          <t>Rated 1 of 12 — not counted: the weight is 0% at this level
Start: 1.0 · individual contributor, so influence only
Evidence: rated like 10 colleagues in the same role and department · own answers too general to rate → no change
Team: 0 direct reports · IC
Market: A1 = Not scored in Band A</t>
        </is>
      </c>
      <c r="BS391" s="129" t="inlineStr">
        <is>
          <t>Rated 5.5 of 12 · between B2 and B3
Experience: 8.2 yrs total · 0.5 before IRIS + 7.7 at IRIS = 5.3 on the experience scale
Qualification: B.SC · graduate, relevant to the work → no change
Market: A3 roles typically have 2–5 yrs · IRIS guide 2–4</t>
        </is>
      </c>
      <c r="BT39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1" s="124"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BV391" s="125" t="inlineStr">
        <is>
          <t>Continuously upskill by completing relevant technical certifications or training in QA automation, AI-assisted testing, or API testing, and apply the acquired knowledge to improve testing efficiency and quality across projects.</t>
        </is>
      </c>
      <c r="BW391" s="125"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BX391" s="125" t="inlineStr">
        <is>
          <t>3</t>
        </is>
      </c>
      <c r="BY391" s="125" t="n"/>
      <c r="BZ391" s="125" t="inlineStr">
        <is>
          <t>Received · manager annual, quarterly, self</t>
        </is>
      </c>
      <c r="CA391" s="125" t="inlineStr">
        <is>
          <t>Talent Mapping · iFile collated</t>
        </is>
      </c>
      <c r="CB391" s="130" t="n">
        <v>20</v>
      </c>
      <c r="CC391" s="128" t="inlineStr">
        <is>
          <t>Full survey answers not in the files received · How We Grow export needed · HR</t>
        </is>
      </c>
      <c r="CD391" s="131" t="inlineStr">
        <is>
          <t>—</t>
        </is>
      </c>
      <c r="CE391" s="131" t="inlineStr">
        <is>
          <t>—</t>
        </is>
      </c>
      <c r="CF391" s="131" t="inlineStr">
        <is>
          <t>—</t>
        </is>
      </c>
      <c r="CG391" s="131" t="inlineStr">
        <is>
          <t>—</t>
        </is>
      </c>
      <c r="CH391" s="132" t="inlineStr">
        <is>
          <t>Business Impact: No survey or manager-mapping signal on criticality: kept at the start point.</t>
        </is>
      </c>
      <c r="CI391"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1" s="131" t="inlineStr">
        <is>
          <t>Self-identified: Leadership &amp; people management · Strategy &amp; business acumen · Broader exposure &amp; ownership
For the next role: Leadership &amp; people management · Client, sales &amp; stakeholders · Strategy &amp; business acumen · Broader exposure &amp; ownership</t>
        </is>
      </c>
      <c r="CK391" s="128" t="inlineStr">
        <is>
          <t>Full survey answers not in the files received · How We Grow export needed · HR</t>
        </is>
      </c>
      <c r="CL391"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1"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3 · 9-Box Grid placement: Trusted Professional.</t>
        </is>
      </c>
      <c r="CN391" s="135" t="n"/>
      <c r="CO391" s="135" t="n">
        <v>2.5</v>
      </c>
      <c r="CP391" s="136" t="n">
        <v>3</v>
      </c>
      <c r="CQ391" s="137" t="inlineStr">
        <is>
          <t>—</t>
        </is>
      </c>
      <c r="CR391" s="137" t="inlineStr">
        <is>
          <t>Trusted Professional</t>
        </is>
      </c>
      <c r="CS391" s="137" t="inlineStr">
        <is>
          <t>Develop in role</t>
        </is>
      </c>
      <c r="CT391" s="137" t="n"/>
      <c r="CU391" s="137" t="n"/>
      <c r="CV391" s="137" t="inlineStr">
        <is>
          <t>yet to identify</t>
        </is>
      </c>
      <c r="CW391" s="137" t="n"/>
      <c r="CX391" s="137" t="n"/>
      <c r="CY391" s="137" t="n"/>
      <c r="CZ391" s="137" t="n"/>
      <c r="DA391" s="119" t="n">
        <v>110</v>
      </c>
      <c r="DB391" s="138" t="inlineStr">
        <is>
          <t>Exceeds — ready for stretch</t>
        </is>
      </c>
      <c r="DC391" s="138" t="n">
        <v>113</v>
      </c>
      <c r="DD391" s="138" t="n">
        <v>105</v>
      </c>
      <c r="DE391" s="138" t="n">
        <v>110</v>
      </c>
      <c r="DF391" s="138" t="n"/>
      <c r="DG391" s="138" t="inlineStr">
        <is>
          <t>None — maintain and stretch</t>
        </is>
      </c>
      <c r="DH391" s="138" t="inlineStr">
        <is>
          <t>B1: 97% of profile — ready on competencies</t>
        </is>
      </c>
      <c r="DI391" s="138" t="inlineStr">
        <is>
          <t>Evidence: Survey + KRAs | Core: Ownership 3/2, Problem solving 3/2, Communication &amp; collaboration 3/2, Client &amp; quality focus 3/2, Learning agility 2/2, Integrity &amp; compliance 2/2 | Future-ready: AI literacy 2/2, Data literacy 2/2, Digital fluency 3/2, Innovation 2/2 | Functional: Testing &amp; automation 3/3, Product &amp; domain 4/3, SQL &amp; data 3/3, AI / GenAI 3/3, Quality &amp; process 4/3, Communication 4/3</t>
        </is>
      </c>
      <c r="DJ391" s="111" t="inlineStr">
        <is>
          <t>Leadership &amp; people management · Strategy &amp; business acumen · Broader exposure &amp; ownership</t>
        </is>
      </c>
      <c r="DK391" s="112" t="inlineStr">
        <is>
          <t>AI training</t>
        </is>
      </c>
      <c r="DL391" s="112" t="inlineStr">
        <is>
          <t>Project, Program &amp; Agile Management; Stakeholder &amp; Client Management; Strategic Thinking &amp; Business Acumen</t>
        </is>
      </c>
      <c r="DM391" s="112" t="inlineStr">
        <is>
          <t>Leadership &amp; people management · Client, sales &amp; stakeholders · Strategy &amp; business acumen · Broader exposure &amp; ownership</t>
        </is>
      </c>
      <c r="DN391" s="112" t="inlineStr">
        <is>
          <t>Transition to leadership: people management &amp; delegation, mentoring/coaching, project ownership &amp; stakeholder management, prioritisation under ambiguity, presentation &amp; influence skills</t>
        </is>
      </c>
      <c r="DO391" s="139" t="inlineStr">
        <is>
          <t>Project &amp; Program Management · 83% of competencies evidenced; must-haves met</t>
        </is>
      </c>
      <c r="DP391" s="126" t="inlineStr">
        <is>
          <t>No material overlap found</t>
        </is>
      </c>
      <c r="DQ391" s="126" t="inlineStr">
        <is>
          <t>No close match in other businesses</t>
        </is>
      </c>
      <c r="DR391" s="126" t="n"/>
      <c r="DS391" s="126" t="n"/>
      <c r="DT391" s="126" t="inlineStr">
        <is>
          <t>A3 deep-dive: score 2.4 · gap to B1 1.14 · More than 1.0 from B1</t>
        </is>
      </c>
      <c r="DU391"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1"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1"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1"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1" s="139" t="inlineStr">
        <is>
          <t>Market level: P2 · SFIA 3 Apply
Typical title: QA Engineer
At peers: Workiva – SE · Broadridge India – SE · Nasdaq / AxiomSL – SE
Typical experience: 2–5 yrs · IRIS guide 2–4
Standard: ISTQB Foundation → Advanced → Expert; SFIA testing</t>
        </is>
      </c>
      <c r="DZ391" s="126" t="inlineStr">
        <is>
          <t>2–4 yrs</t>
        </is>
      </c>
      <c r="EA391" s="126" t="inlineStr">
        <is>
          <t>3–5 · 2–5</t>
        </is>
      </c>
      <c r="EB391" s="126" t="inlineStr">
        <is>
          <t>QA Engineer</t>
        </is>
      </c>
      <c r="EC391" s="126" t="inlineStr">
        <is>
          <t>Workiva: SE · Broadridge India: SE · Nasdaq / AxiomSL: SE · IRIS Vs Market Benchmark — ISTQB certification pathway: Foundation</t>
        </is>
      </c>
      <c r="ED391" s="126" t="inlineStr">
        <is>
          <t>ISTQB Foundation → Advanced → Expert; SFIA testing</t>
        </is>
      </c>
      <c r="EE391" s="126" t="inlineStr">
        <is>
          <t>Core 2 · Future 2 · Functional 3 · Leadership not scored</t>
        </is>
      </c>
      <c r="EF391" s="139" t="n"/>
      <c r="EG391" s="126" t="inlineStr">
        <is>
          <t>✓ HRIS: 8.2 yrs, B.SC, 0 direct reports
✓ Survey: 20 of 20 questions answered
✓ KRAs: self, manager-set, quarterly
✓ Manager mapping: rating, 9-box
✗ Job description: not on file</t>
        </is>
      </c>
      <c r="EH391" s="118" t="inlineStr">
        <is>
          <t xml:space="preserve">D252 · Long-tenure A3 · 8+ yrs · Medium: Raised to A3: 8.2 years' experience is 2 years or more. · owner Business head — iFile · </t>
        </is>
      </c>
      <c r="EI391" s="118" t="n"/>
      <c r="EJ391" s="118" t="n"/>
      <c r="EK391" s="118" t="inlineStr">
        <is>
          <t>Survey: answered · full text needed · KRAs: received · Experience: on file</t>
        </is>
      </c>
      <c r="EL391" s="141" t="n"/>
      <c r="EM391" s="142" t="n"/>
      <c r="EN391" s="142" t="n"/>
      <c r="EO391" s="142" t="n"/>
      <c r="EP391" s="142" t="n"/>
      <c r="EQ391" s="143" t="n"/>
      <c r="ER391" s="135" t="n"/>
      <c r="ES391" s="135" t="n"/>
      <c r="ET391" s="135" t="n"/>
      <c r="EU391" s="135" t="n"/>
      <c r="EV391" s="135" t="n"/>
      <c r="EW391" s="135" t="n"/>
      <c r="EX391" s="135" t="n"/>
      <c r="EY391" s="143" t="n"/>
      <c r="EZ391" s="135" t="n"/>
      <c r="FA391" s="135" t="n"/>
      <c r="FB391" s="135" t="n"/>
      <c r="FC391" s="135" t="n"/>
      <c r="FD391" s="135" t="n"/>
    </row>
    <row r="392" ht="300" customHeight="1">
      <c r="A392" s="109" t="inlineStr">
        <is>
          <t>iFile</t>
        </is>
      </c>
      <c r="B392" s="110" t="inlineStr">
        <is>
          <t>IRIS2040</t>
        </is>
      </c>
      <c r="C392" s="110" t="inlineStr">
        <is>
          <t>Sandeep Padhi</t>
        </is>
      </c>
      <c r="D392" s="110" t="inlineStr">
        <is>
          <t>Quality Assurance</t>
        </is>
      </c>
      <c r="E392" s="110" t="inlineStr">
        <is>
          <t>RC-141</t>
        </is>
      </c>
      <c r="F392" s="110" t="inlineStr">
        <is>
          <t>Sameer Joshi</t>
        </is>
      </c>
      <c r="G392" s="110" t="inlineStr">
        <is>
          <t>IRIS2115</t>
        </is>
      </c>
      <c r="H392" s="110" t="inlineStr">
        <is>
          <t>B2</t>
        </is>
      </c>
      <c r="I392" s="110" t="n"/>
      <c r="J392" s="110" t="n">
        <v>5</v>
      </c>
      <c r="K392" s="110" t="n">
        <v>4.2</v>
      </c>
      <c r="L392" s="110" t="inlineStr">
        <is>
          <t>B.Tech</t>
        </is>
      </c>
      <c r="M392" s="110" t="n"/>
      <c r="N392" s="144" t="inlineStr">
        <is>
          <t>QA Engineer</t>
        </is>
      </c>
      <c r="O392" s="113" t="inlineStr">
        <is>
          <t>Senior QA Engineer</t>
        </is>
      </c>
      <c r="P392" s="112" t="inlineStr">
        <is>
          <t>Quality Assurance</t>
        </is>
      </c>
      <c r="Q392" s="112" t="inlineStr">
        <is>
          <t>Functional &amp; Domain Testing</t>
        </is>
      </c>
      <c r="R392" s="113" t="inlineStr">
        <is>
          <t>L3 – Professional / Associate</t>
        </is>
      </c>
      <c r="S392" s="114" t="inlineStr">
        <is>
          <t>A3</t>
        </is>
      </c>
      <c r="T392" s="151" t="inlineStr">
        <is>
          <t>Senior Associate</t>
        </is>
      </c>
      <c r="U392" s="151" t="inlineStr">
        <is>
          <t>A</t>
        </is>
      </c>
      <c r="V392" s="112" t="inlineStr">
        <is>
          <t>IC</t>
        </is>
      </c>
      <c r="W392" s="150" t="inlineStr">
        <is>
          <t>▲ Up</t>
        </is>
      </c>
      <c r="X392" s="112" t="inlineStr">
        <is>
          <t>P2</t>
        </is>
      </c>
      <c r="Y392" s="112" t="inlineStr">
        <is>
          <t>Developing</t>
        </is>
      </c>
      <c r="Z392" s="112" t="inlineStr">
        <is>
          <t>3 Apply</t>
        </is>
      </c>
      <c r="AA392" s="117" t="inlineStr">
        <is>
          <t>A3</t>
        </is>
      </c>
      <c r="AB392" s="118" t="inlineStr">
        <is>
          <t>Band A · Practitioner</t>
        </is>
      </c>
      <c r="AC392" s="118" t="inlineStr">
        <is>
          <t>Senior Associate</t>
        </is>
      </c>
      <c r="AD392" s="118" t="inlineStr">
        <is>
          <t>• Same as the model</t>
        </is>
      </c>
      <c r="AE392" s="118" t="inlineStr">
        <is>
          <t>B1</t>
        </is>
      </c>
      <c r="AF392" s="118" t="inlineStr">
        <is>
          <t>OK</t>
        </is>
      </c>
      <c r="AG392" s="118" t="inlineStr">
        <is>
          <t>No change · already below the manager</t>
        </is>
      </c>
      <c r="AH392" s="118" t="n">
        <v>5</v>
      </c>
      <c r="AI392" s="118" t="n"/>
      <c r="AJ392" s="119" t="inlineStr">
        <is>
          <t>iFile · Quality Assurance · Band A · Early career</t>
        </is>
      </c>
      <c r="AK392" s="120" t="n">
        <v>2.5</v>
      </c>
      <c r="AL392" s="121">
        <f>IFERROR(INDEX(WM_C,MATCH($AJ392,WM_KEY,0)),"")</f>
        <v>0.64</v>
      </c>
      <c r="AM392" s="122">
        <f>IF(OR(AK392="",AL392=""),"",AK392*AL392)</f>
        <v>1.6</v>
      </c>
      <c r="AN392" s="120" t="n">
        <v>2.5</v>
      </c>
      <c r="AO392" s="121">
        <f>IFERROR(INDEX(WM_AU,MATCH($AJ392,WM_KEY,0)),"")</f>
        <v>0.16</v>
      </c>
      <c r="AP392" s="122">
        <f>IF(OR(AN392="",AO392=""),"",AN392*AO392)</f>
        <v>0.4</v>
      </c>
      <c r="AQ392" s="120" t="n">
        <v>2.5</v>
      </c>
      <c r="AR392" s="121">
        <f>IFERROR(INDEX(WM_AC,MATCH($AJ392,WM_KEY,0)),"")</f>
        <v>0.04</v>
      </c>
      <c r="AS392" s="122">
        <f>IF(OR(AQ392="",AR392=""),"",AQ392*AR392)</f>
        <v>0.1</v>
      </c>
      <c r="AT392" s="120" t="n">
        <v>1.5</v>
      </c>
      <c r="AU392" s="121">
        <f>IFERROR(INDEX(WM_L,MATCH($AJ392,WM_KEY,0)),"")</f>
        <v>0</v>
      </c>
      <c r="AV392" s="122">
        <f>IF(OR(AT392="",AU392=""),"",AT392*AU392)</f>
        <v>0</v>
      </c>
      <c r="AW392" s="120" t="n">
        <v>4</v>
      </c>
      <c r="AX392" s="121">
        <f>IFERROR(INDEX(WM_E,MATCH($AJ392,WM_KEY,0)),"")</f>
        <v>0.1</v>
      </c>
      <c r="AY392" s="122">
        <f>IF(OR(AW392="",AX392=""),"",AW392*AX392)</f>
        <v>0.4</v>
      </c>
      <c r="AZ392" s="123" t="n">
        <v>2.5</v>
      </c>
      <c r="BA392" s="121">
        <f>IFERROR(INDEX(WM_BI,MATCH($AJ392,WM_KEY,0)),"")</f>
        <v>0.06</v>
      </c>
      <c r="BB392" s="122">
        <f>IF(OR(AZ392="",BA392=""),"",AZ392*BA392)</f>
        <v>0.15</v>
      </c>
      <c r="BC392" s="122">
        <f>IF(COUNT(AM392,AP392,AS392,AV392,AY392,BB392)&lt;6,"",SUM(AM392,AP392,AS392,AV392,AY392,BB392))</f>
        <v>2.65</v>
      </c>
      <c r="BD392" s="122" t="str">
        <f>IF(BC392="","",INDEX({"A1","A2","A3","B1","B2","B3","C1","C2","D1","D2","E1","E2"},MAX(1,MIN(12,ROUND(BC392,0)))))</f>
        <v>A3</v>
      </c>
      <c r="BE392" s="114" t="inlineStr">
        <is>
          <t>A3</t>
        </is>
      </c>
      <c r="BF392" s="124" t="inlineStr">
        <is>
          <t>The score decided the level</t>
        </is>
      </c>
      <c r="BG39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2" s="125" t="inlineStr">
        <is>
          <t>At build: Complexity 1.60 + Autonomy 0.40 + Accountability 0.10 + Leadership 0.00 + Experience 0.40 + Business impact 0.15
= 2.65 points → nearest level 3 = A3
Final level: A3 · same as the score</t>
        </is>
      </c>
      <c r="BI392" s="125" t="inlineStr">
        <is>
          <t>No rule applied: the score decides.</t>
        </is>
      </c>
      <c r="BJ392" s="125" t="inlineStr">
        <is>
          <t>—</t>
        </is>
      </c>
      <c r="BK392" s="126" t="n"/>
      <c r="BL392" s="126" t="inlineStr">
        <is>
          <t>High</t>
        </is>
      </c>
      <c r="BM392" s="126" t="n"/>
      <c r="BN392" s="125" t="inlineStr">
        <is>
          <t>Stable · moves in fewer than 5 of 30 weight tests</t>
        </is>
      </c>
      <c r="BO392" s="148" t="inlineStr">
        <is>
          <t>Rated 2.5 of 12 · between A2 and A3
Start: 2.0 · practitioner title
Evidence reads like A3: Defined SBC API test approach; validates business rules and taxonomy mappings; Postman scripts, MySQL, Power BI → moved up 0.5
KRA: “1. Lead end-to-end testing of the SBC API by designing, executing, and validating comprehensive functional, integration, and regression…”
Market: A2 = Standard work of the discipline · A3 = Varied and non-standard work; handles exceptions</t>
        </is>
      </c>
      <c r="BP392" s="129" t="inlineStr">
        <is>
          <t>Rated 2.5 of 12 · between A2 and A3
Start: 2.0 · practitioner title
Evidence reads like A3: Defined the SBC API testing approach and built own Postman automation · KRA → moved up 0.5
Market: A2 = Chooses own approach within standards · A3 = Technical / QC / client calls on own work</t>
        </is>
      </c>
      <c r="BQ392" s="129" t="inlineStr">
        <is>
          <t>Rated 2.5 of 12 · between A2 and A3
Start: 2.0 · practitioner title
Evidence reads like A3: QA of the SBC API end to end; client demonstrations; missed bugs hit production → moved up 0.5
KRA: “1. Lead end-to-end testing of the SBC API by designing, executing, and validating comprehensive functional, integration, and regression…”
Market: A2 = Own deliverables · accuracy, TAT · A3 = A module / process, or work with client or regulatory consequences</t>
        </is>
      </c>
      <c r="BR392" s="129" t="inlineStr">
        <is>
          <t>Rated 1.5 of 12 · between A1 and A2 — not counted: the weight is 0% at this level
Start: 1.0 · individual contributor, so influence only
Evidence reads like A2: Knowledge-sharing noted in KRA; no team led → moved up 0.5
Team: 0 direct reports · IC
Market: A1–A2 = Not scored in Band A</t>
        </is>
      </c>
      <c r="BS392" s="129" t="inlineStr">
        <is>
          <t>Rated 4 of 12
Experience: 5.0 yrs total · 0.8 before IRIS + 4.2 at IRIS = 3.8 on the experience scale
Qualification: B.Tech · graduate, relevant to the work → no change
Market: A3 roles typically have 2–5 yrs · IRIS guide 2–4</t>
        </is>
      </c>
      <c r="BT39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2" s="124"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BV392" s="125" t="inlineStr">
        <is>
          <t>1.  Conduct functional demonstrations, collaborate effectively with clients, developers, and internal stakeholders, and share product knowledge to improve feature understanding, user adoption, and project success.</t>
        </is>
      </c>
      <c r="BW392" s="125"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BX392" s="125" t="inlineStr">
        <is>
          <t>4</t>
        </is>
      </c>
      <c r="BY392" s="125" t="n"/>
      <c r="BZ392" s="125" t="inlineStr">
        <is>
          <t>Received · manager annual, quarterly, self</t>
        </is>
      </c>
      <c r="CA392" s="125" t="inlineStr">
        <is>
          <t>Talent Mapping · iFile collated</t>
        </is>
      </c>
      <c r="CB392" s="130" t="n">
        <v>20</v>
      </c>
      <c r="CC392" s="128" t="inlineStr">
        <is>
          <t>Full survey answers not in the files received · How We Grow export needed · HR</t>
        </is>
      </c>
      <c r="CD392" s="131" t="inlineStr">
        <is>
          <t>—</t>
        </is>
      </c>
      <c r="CE392" s="131" t="inlineStr">
        <is>
          <t>—</t>
        </is>
      </c>
      <c r="CF392" s="131" t="inlineStr">
        <is>
          <t>—</t>
        </is>
      </c>
      <c r="CG392" s="131" t="inlineStr">
        <is>
          <t>—</t>
        </is>
      </c>
      <c r="CH392" s="132" t="inlineStr">
        <is>
          <t>Complexity: Evidence reads like A3: Defined SBC API test approach; validates business rules and taxonomy mappings; Postman scripts, MySQL, Power BI → moved up 0.5
Autonomy: Evidence reads like A3: Defined the SBC API testing approach and built own Postman automation · KRA → moved up 0.5
Accountability: Evidence reads like A3: QA of the SBC API end to end; client demonstrations; missed bugs hit production → moved up 0.5
Leadership: Evidence reads like A2: Knowledge-sharing noted in KRA; no team led → moved up 0.5
Business Impact: No survey or manager-mapping signal on criticality: kept at the start point.</t>
        </is>
      </c>
      <c r="CI392"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2" s="131" t="inlineStr">
        <is>
          <t>Self-identified: AI / automation · Testing &amp; quality · Data, SQL &amp; analytics · Product &amp; tool knowledge
For the next role: AI / automation · Testing &amp; quality · Data, SQL &amp; analytics · Product &amp; tool knowledge · Strategy &amp; business acumen · Broader exposure &amp; ownership</t>
        </is>
      </c>
      <c r="CK392" s="128" t="inlineStr">
        <is>
          <t>Full survey answers not in the files received · How We Grow export needed · HR</t>
        </is>
      </c>
      <c r="CL392"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2"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High Impact / Growth Talent.</t>
        </is>
      </c>
      <c r="CN392" s="135" t="n"/>
      <c r="CO392" s="135" t="n">
        <v>2.5</v>
      </c>
      <c r="CP392" s="136" t="n">
        <v>4</v>
      </c>
      <c r="CQ392" s="137" t="inlineStr">
        <is>
          <t>Medium</t>
        </is>
      </c>
      <c r="CR392" s="137" t="inlineStr">
        <is>
          <t>High Impact / Growth Talent</t>
        </is>
      </c>
      <c r="CS392" s="137" t="inlineStr">
        <is>
          <t>Ready in 6–12 months</t>
        </is>
      </c>
      <c r="CT392" s="137" t="inlineStr">
        <is>
          <t>Yes</t>
        </is>
      </c>
      <c r="CU392" s="137" t="n"/>
      <c r="CV392" s="137" t="inlineStr">
        <is>
          <t>yet to identify</t>
        </is>
      </c>
      <c r="CW392" s="137" t="n"/>
      <c r="CX392" s="137" t="n"/>
      <c r="CY392" s="137" t="n"/>
      <c r="CZ392" s="137" t="n"/>
      <c r="DA392" s="119" t="n">
        <v>110</v>
      </c>
      <c r="DB392" s="138" t="inlineStr">
        <is>
          <t>Exceeds — ready for stretch</t>
        </is>
      </c>
      <c r="DC392" s="138" t="n">
        <v>110</v>
      </c>
      <c r="DD392" s="138" t="n">
        <v>110</v>
      </c>
      <c r="DE392" s="138" t="n">
        <v>110</v>
      </c>
      <c r="DF392" s="138" t="n"/>
      <c r="DG392" s="138" t="inlineStr">
        <is>
          <t>None — maintain and stretch</t>
        </is>
      </c>
      <c r="DH392" s="138" t="inlineStr">
        <is>
          <t>B1: 98% of profile — ready on competencies</t>
        </is>
      </c>
      <c r="DI392" s="138" t="inlineStr">
        <is>
          <t>Evidence: Survey + KRAs | Core: Ownership 3/2, Problem solving 2/2, Communication &amp; collaboration 3/2, Client &amp; quality focus 4/2, Learning agility 2/2, Integrity &amp; compliance 2/2 | Future-ready: AI literacy 2/2, Data literacy 3/2, Digital fluency 3/2, Innovation 2/2 | Functional: Testing &amp; automation 4/3, Product &amp; domain 4/3, SQL &amp; data 3/3, AI / GenAI 3/3, Quality &amp; process 4/3, Communication 3/3</t>
        </is>
      </c>
      <c r="DJ392" s="111" t="inlineStr">
        <is>
          <t>AI / automation · Testing &amp; quality · Data, SQL &amp; analytics · Product &amp; tool knowledge</t>
        </is>
      </c>
      <c r="DK392" s="112" t="inlineStr">
        <is>
          <t>Automation training</t>
        </is>
      </c>
      <c r="DL392" s="112" t="inlineStr">
        <is>
          <t>AI, GenAI &amp; Prompt Engineering; Test Automation &amp; QA Engineering; Business Analysis &amp; Requirements Engineering</t>
        </is>
      </c>
      <c r="DM392" s="112" t="inlineStr">
        <is>
          <t>AI / automation · Testing &amp; quality · Data, SQL &amp; analytics · Product &amp; tool knowledge · Strategy &amp; business acumen · Broader exposure &amp; ownership</t>
        </is>
      </c>
      <c r="DN392" s="112" t="inlineStr">
        <is>
          <t>Transition to leadership: people management &amp; delegation, mentoring/coaching, project ownership &amp; stakeholder management, prioritisation under ambiguity, presentation &amp; influence skills</t>
        </is>
      </c>
      <c r="DO392" s="139" t="inlineStr">
        <is>
          <t>No strong match from survey evidence</t>
        </is>
      </c>
      <c r="DP392" s="126" t="inlineStr">
        <is>
          <t>Bhagyshree Khedkar · QA Engineer — 0.47: test, cases, defect, testing; Suraj Govind Walhekar · Senior QA Engineer — 0.37: test, tool, cases, defect; Vishal Khare · QA Engineer — 0.37: test, testing, cases, tool</t>
        </is>
      </c>
      <c r="DQ392" s="126" t="inlineStr">
        <is>
          <t>Tulasiram Chand · iDEAL, Senior QA Automation Engineer — 0.41; Hrishikesh Thombare · CARBON, Senior QA Engineer — 0.40; Supriya Patil · Datatech, QA Engineer — 0.39</t>
        </is>
      </c>
      <c r="DR392" s="126" t="n"/>
      <c r="DS392" s="126" t="n"/>
      <c r="DT392" s="126" t="inlineStr">
        <is>
          <t>A3 deep-dive: score 2.65 · gap to B1 0.9 · 0.5–1.0 from B1</t>
        </is>
      </c>
      <c r="DU392"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2"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2"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2"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2" s="139" t="inlineStr">
        <is>
          <t>Market level: P2 · SFIA 3 Apply
Typical title: QA Engineer
At peers: Workiva – SE · Broadridge India – SE · Nasdaq / AxiomSL – SE
Typical experience: 2–5 yrs · IRIS guide 2–4
Standard: ISTQB Foundation → Advanced → Expert; SFIA testing</t>
        </is>
      </c>
      <c r="DZ392" s="126" t="inlineStr">
        <is>
          <t>2–4 yrs</t>
        </is>
      </c>
      <c r="EA392" s="126" t="inlineStr">
        <is>
          <t>3–5 · 2–5</t>
        </is>
      </c>
      <c r="EB392" s="126" t="inlineStr">
        <is>
          <t>QA Engineer</t>
        </is>
      </c>
      <c r="EC392" s="126" t="inlineStr">
        <is>
          <t>Workiva: SE · Broadridge India: SE · Nasdaq / AxiomSL: SE · IRIS Vs Market Benchmark — ISTQB certification pathway: Foundation</t>
        </is>
      </c>
      <c r="ED392" s="126" t="inlineStr">
        <is>
          <t>ISTQB Foundation → Advanced → Expert; SFIA testing</t>
        </is>
      </c>
      <c r="EE392" s="126" t="inlineStr">
        <is>
          <t>Core 2 · Future 2 · Functional 3 · Leadership not scored</t>
        </is>
      </c>
      <c r="EF392" s="139" t="n"/>
      <c r="EG392" s="126" t="inlineStr">
        <is>
          <t>✓ HRIS: 5.0 yrs, B.Tech, 0 direct reports
✓ Survey: 20 of 20 questions answered
✓ KRAs: self, manager-set, quarterly
✓ Manager mapping: rating, potential, 9-box
✗ Job description: not on file</t>
        </is>
      </c>
      <c r="EH392" s="118" t="n"/>
      <c r="EI392" s="118" t="n"/>
      <c r="EJ392" s="118" t="n"/>
      <c r="EK392" s="118" t="inlineStr">
        <is>
          <t>Survey: answered · full text needed · KRAs: received · Experience: on file</t>
        </is>
      </c>
      <c r="EL392" s="141" t="n"/>
      <c r="EM392" s="142" t="n"/>
      <c r="EN392" s="142" t="n"/>
      <c r="EO392" s="142" t="n"/>
      <c r="EP392" s="142" t="n"/>
      <c r="EQ392" s="143" t="n"/>
      <c r="ER392" s="135" t="n"/>
      <c r="ES392" s="135" t="n"/>
      <c r="ET392" s="135" t="n"/>
      <c r="EU392" s="135" t="n"/>
      <c r="EV392" s="135" t="n"/>
      <c r="EW392" s="135" t="n"/>
      <c r="EX392" s="135" t="n"/>
      <c r="EY392" s="143" t="n"/>
      <c r="EZ392" s="135" t="n"/>
      <c r="FA392" s="135" t="n"/>
      <c r="FB392" s="135" t="n"/>
      <c r="FC392" s="135" t="n"/>
      <c r="FD392" s="135" t="n"/>
    </row>
    <row r="393" ht="300" customHeight="1">
      <c r="A393" s="109" t="inlineStr">
        <is>
          <t>iFile</t>
        </is>
      </c>
      <c r="B393" s="110" t="inlineStr">
        <is>
          <t>IRIS2041</t>
        </is>
      </c>
      <c r="C393" s="110" t="inlineStr">
        <is>
          <t>Sandip Potkule</t>
        </is>
      </c>
      <c r="D393" s="110" t="inlineStr">
        <is>
          <t>Quality Assurance</t>
        </is>
      </c>
      <c r="E393" s="110" t="inlineStr">
        <is>
          <t>RC-141</t>
        </is>
      </c>
      <c r="F393" s="110" t="inlineStr">
        <is>
          <t>Pallavi Suryavanshi</t>
        </is>
      </c>
      <c r="G393" s="110" t="inlineStr">
        <is>
          <t>IRIS1654</t>
        </is>
      </c>
      <c r="H393" s="110" t="inlineStr">
        <is>
          <t>B1</t>
        </is>
      </c>
      <c r="I393" s="110" t="n"/>
      <c r="J393" s="110" t="n">
        <v>4.2</v>
      </c>
      <c r="K393" s="110" t="n">
        <v>4.2</v>
      </c>
      <c r="L393" s="110" t="inlineStr">
        <is>
          <t>B.E</t>
        </is>
      </c>
      <c r="M393" s="110" t="n"/>
      <c r="N393" s="144" t="inlineStr">
        <is>
          <t>QA Engineer</t>
        </is>
      </c>
      <c r="O393" s="113" t="inlineStr">
        <is>
          <t>Senior QA Engineer</t>
        </is>
      </c>
      <c r="P393" s="112" t="inlineStr">
        <is>
          <t>Quality Assurance</t>
        </is>
      </c>
      <c r="Q393" s="112" t="inlineStr">
        <is>
          <t>Functional &amp; Domain Testing</t>
        </is>
      </c>
      <c r="R393" s="113" t="inlineStr">
        <is>
          <t>L3 – Professional / Associate</t>
        </is>
      </c>
      <c r="S393" s="114" t="inlineStr">
        <is>
          <t>A3</t>
        </is>
      </c>
      <c r="T393" s="151" t="inlineStr">
        <is>
          <t>Senior Associate</t>
        </is>
      </c>
      <c r="U393" s="151" t="inlineStr">
        <is>
          <t>A</t>
        </is>
      </c>
      <c r="V393" s="112" t="inlineStr">
        <is>
          <t>IC</t>
        </is>
      </c>
      <c r="W393" s="150" t="inlineStr">
        <is>
          <t>▲ Up</t>
        </is>
      </c>
      <c r="X393" s="112" t="inlineStr">
        <is>
          <t>P2</t>
        </is>
      </c>
      <c r="Y393" s="112" t="inlineStr">
        <is>
          <t>Developing</t>
        </is>
      </c>
      <c r="Z393" s="112" t="inlineStr">
        <is>
          <t>3 Apply</t>
        </is>
      </c>
      <c r="AA393" s="117" t="inlineStr">
        <is>
          <t>A3</t>
        </is>
      </c>
      <c r="AB393" s="118" t="inlineStr">
        <is>
          <t>Band A · Practitioner</t>
        </is>
      </c>
      <c r="AC393" s="118" t="inlineStr">
        <is>
          <t>Senior Associate</t>
        </is>
      </c>
      <c r="AD393" s="118" t="inlineStr">
        <is>
          <t>• Same as the model</t>
        </is>
      </c>
      <c r="AE393" s="118" t="inlineStr">
        <is>
          <t>B1</t>
        </is>
      </c>
      <c r="AF393" s="118" t="inlineStr">
        <is>
          <t>OK</t>
        </is>
      </c>
      <c r="AG393" s="118" t="inlineStr">
        <is>
          <t>No change · already below the manager</t>
        </is>
      </c>
      <c r="AH393" s="118" t="n">
        <v>5</v>
      </c>
      <c r="AI393" s="118" t="n"/>
      <c r="AJ393" s="119" t="inlineStr">
        <is>
          <t>iFile · Quality Assurance · Band A · Early career</t>
        </is>
      </c>
      <c r="AK393" s="120" t="n">
        <v>2</v>
      </c>
      <c r="AL393" s="121">
        <f>IFERROR(INDEX(WM_C,MATCH($AJ393,WM_KEY,0)),"")</f>
        <v>0.64</v>
      </c>
      <c r="AM393" s="122">
        <f>IF(OR(AK393="",AL393=""),"",AK393*AL393)</f>
        <v>1.28</v>
      </c>
      <c r="AN393" s="120" t="n">
        <v>2</v>
      </c>
      <c r="AO393" s="121">
        <f>IFERROR(INDEX(WM_AU,MATCH($AJ393,WM_KEY,0)),"")</f>
        <v>0.16</v>
      </c>
      <c r="AP393" s="122">
        <f>IF(OR(AN393="",AO393=""),"",AN393*AO393)</f>
        <v>0.32</v>
      </c>
      <c r="AQ393" s="120" t="n">
        <v>2.5</v>
      </c>
      <c r="AR393" s="121">
        <f>IFERROR(INDEX(WM_AC,MATCH($AJ393,WM_KEY,0)),"")</f>
        <v>0.04</v>
      </c>
      <c r="AS393" s="122">
        <f>IF(OR(AQ393="",AR393=""),"",AQ393*AR393)</f>
        <v>0.1</v>
      </c>
      <c r="AT393" s="120" t="n">
        <v>1</v>
      </c>
      <c r="AU393" s="121">
        <f>IFERROR(INDEX(WM_L,MATCH($AJ393,WM_KEY,0)),"")</f>
        <v>0</v>
      </c>
      <c r="AV393" s="122">
        <f>IF(OR(AT393="",AU393=""),"",AT393*AU393)</f>
        <v>0</v>
      </c>
      <c r="AW393" s="120" t="n">
        <v>3.5</v>
      </c>
      <c r="AX393" s="121">
        <f>IFERROR(INDEX(WM_E,MATCH($AJ393,WM_KEY,0)),"")</f>
        <v>0.1</v>
      </c>
      <c r="AY393" s="122">
        <f>IF(OR(AW393="",AX393=""),"",AW393*AX393)</f>
        <v>0.35</v>
      </c>
      <c r="AZ393" s="123" t="n">
        <v>2.5</v>
      </c>
      <c r="BA393" s="121">
        <f>IFERROR(INDEX(WM_BI,MATCH($AJ393,WM_KEY,0)),"")</f>
        <v>0.06</v>
      </c>
      <c r="BB393" s="122">
        <f>IF(OR(AZ393="",BA393=""),"",AZ393*BA393)</f>
        <v>0.15</v>
      </c>
      <c r="BC393" s="122">
        <f>IF(COUNT(AM393,AP393,AS393,AV393,AY393,BB393)&lt;6,"",SUM(AM393,AP393,AS393,AV393,AY393,BB393))</f>
        <v>2.2</v>
      </c>
      <c r="BD393" s="122" t="str">
        <f>IF(BC393="","",INDEX({"A1","A2","A3","B1","B2","B3","C1","C2","D1","D2","E1","E2"},MAX(1,MIN(12,ROUND(BC393,0)))))</f>
        <v>A2</v>
      </c>
      <c r="BE393" s="114" t="inlineStr">
        <is>
          <t>A3</t>
        </is>
      </c>
      <c r="BF393" s="124" t="inlineStr">
        <is>
          <t>Rule: R7 Band A experience</t>
        </is>
      </c>
      <c r="BG39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3" s="125" t="inlineStr">
        <is>
          <t>At build: Complexity 1.28 + Autonomy 0.32 + Accountability 0.10 + Leadership 0.00 + Experience 0.35 + Business impact 0.15
= 2.20 points → nearest level 2 = A2
Final level: A3 · a rule applied: see the next column</t>
        </is>
      </c>
      <c r="BI393" s="125" t="inlineStr">
        <is>
          <t>• Raised to A3: 4.2 years' experience is 2 years or more.
Final level: A3.</t>
        </is>
      </c>
      <c r="BJ393" s="125" t="inlineStr">
        <is>
          <t>—</t>
        </is>
      </c>
      <c r="BK393" s="126" t="n"/>
      <c r="BL393" s="126" t="inlineStr">
        <is>
          <t>Medium</t>
        </is>
      </c>
      <c r="BM393" s="126" t="inlineStr">
        <is>
          <t>• Serving notice · Employee Master, 23 Sep 2026</t>
        </is>
      </c>
      <c r="BN393" s="125" t="inlineStr">
        <is>
          <t>Stable · moves in fewer than 5 of 30 weight tests</t>
        </is>
      </c>
      <c r="BO393" s="148" t="inlineStr">
        <is>
          <t>Rated 2 of 12
Start: 2.0 · practitioner title
Evidence reads like A2: KRA only: test case writing, execution, API testing and production-issue retesting for SBC → matches the start
KRA: “1. Manage end-to-end testing activities for the assigned projects, including planning, execution, and coordination with stakeholders. 2.…”
Market: A2 = Standard work of the discipline</t>
        </is>
      </c>
      <c r="BP393" s="129" t="inlineStr">
        <is>
          <t>Rated 2 of 12
Start: 2.0 · practitioner title
Evidence reads like A2: No survey; KRA implies planning own testing and giving QA sign-off → matches the start
Market: A2 = Chooses own approach within standards</t>
        </is>
      </c>
      <c r="BQ393" s="129" t="inlineStr">
        <is>
          <t>Rated 2.5 of 12 · between A2 and A3
Start: 2.0 · practitioner title
Evidence reads like A3: KRA: formal QA sign-off to the client for production deployment on SBC → moved up 0.5
KRA: “1. Manage end-to-end testing activities for the assigned projects, including planning, execution, and coordination with stakeholders. 2.…”
Market: A2 = Own deliverables · accuracy, TAT · A3 = A module / process, or work with client or regulatory consequences</t>
        </is>
      </c>
      <c r="BR393" s="129" t="inlineStr">
        <is>
          <t>Rated 1 of 12 — not counted: the weight is 0% at this level
Start: 1.0 · individual contributor, so influence only
Evidence reads like A1: No survey text; KRA describes no people leadership → matches the start
Team: 0 direct reports · IC
Market: A1 = Not scored in Band A</t>
        </is>
      </c>
      <c r="BS393" s="129" t="inlineStr">
        <is>
          <t>Rated 3.5 of 12 · between A3 and B1
Experience: 4.2 yrs total · 4.2 at IRIS; none recorded before IRIS = 3.5 on the experience scale
Qualification: B.E · graduate, relevant to the work → no change
Market: A3 roles typically have 2–5 yrs · IRIS guide 2–4</t>
        </is>
      </c>
      <c r="BT39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3" s="124"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BV393" s="125" t="inlineStr">
        <is>
          <t>SBC Project Completeion till dec</t>
        </is>
      </c>
      <c r="BW393" s="125" t="inlineStr">
        <is>
          <t>1.QA environment Testing · SBC
2. Test cases writing · SBC
3. Test case execution · SBC
4. API testing · SBC
5. Production issues retesting · SBC</t>
        </is>
      </c>
      <c r="BX393" s="125" t="inlineStr">
        <is>
          <t>4</t>
        </is>
      </c>
      <c r="BY393" s="125" t="n"/>
      <c r="BZ393" s="125" t="inlineStr">
        <is>
          <t>Received · manager annual, quarterly, self</t>
        </is>
      </c>
      <c r="CA393" s="125" t="inlineStr">
        <is>
          <t>Talent Mapping · iFile collated</t>
        </is>
      </c>
      <c r="CB393" s="130" t="n">
        <v>0</v>
      </c>
      <c r="CC393" s="128" t="inlineStr">
        <is>
          <t>No survey response on file</t>
        </is>
      </c>
      <c r="CD393" s="131" t="inlineStr">
        <is>
          <t>—</t>
        </is>
      </c>
      <c r="CE393" s="131" t="inlineStr">
        <is>
          <t>—</t>
        </is>
      </c>
      <c r="CF393" s="131" t="inlineStr">
        <is>
          <t>—</t>
        </is>
      </c>
      <c r="CG393" s="131" t="inlineStr">
        <is>
          <t>—</t>
        </is>
      </c>
      <c r="CH393" s="132" t="inlineStr">
        <is>
          <t>Complexity: Evidence reads like A2: KRA only: test case writing, execution, API testing and production-issue retesting for SBC → matches the start
Autonomy: Evidence reads like A2: No survey; KRA implies planning own testing and giving QA sign-off → matches the start
Accountability: Evidence reads like A3: KRA: formal QA sign-off to the client for production deployment on SBC → moved up 0.5
Leadership: Evidence reads like A1: No survey text; KRA describes no people leadership → matches the start
Business Impact: No survey or manager-mapping signal on criticality: kept at the start point.</t>
        </is>
      </c>
      <c r="CI393"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3" s="131" t="n"/>
      <c r="CK393" s="128" t="inlineStr">
        <is>
          <t>No survey response on file</t>
        </is>
      </c>
      <c r="CL393"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3"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Trusted Professional.</t>
        </is>
      </c>
      <c r="CN393" s="135" t="n"/>
      <c r="CO393" s="135" t="n">
        <v>2.5</v>
      </c>
      <c r="CP393" s="136" t="n">
        <v>4</v>
      </c>
      <c r="CQ393" s="137" t="inlineStr">
        <is>
          <t>Medium</t>
        </is>
      </c>
      <c r="CR393" s="137" t="inlineStr">
        <is>
          <t>Trusted Professional</t>
        </is>
      </c>
      <c r="CS393" s="137" t="inlineStr">
        <is>
          <t>Ready in 6–12 months</t>
        </is>
      </c>
      <c r="CT393" s="137" t="n"/>
      <c r="CU393" s="137" t="n"/>
      <c r="CV393" s="137" t="inlineStr">
        <is>
          <t>Adnan</t>
        </is>
      </c>
      <c r="CW393" s="137" t="n"/>
      <c r="CX393" s="137" t="n"/>
      <c r="CY393" s="137" t="n"/>
      <c r="CZ393" s="137" t="n"/>
      <c r="DA393" s="119" t="n">
        <v>84</v>
      </c>
      <c r="DB393" s="138" t="inlineStr">
        <is>
          <t>Developing</t>
        </is>
      </c>
      <c r="DC393" s="138" t="n">
        <v>90</v>
      </c>
      <c r="DD393" s="138" t="n">
        <v>62</v>
      </c>
      <c r="DE393" s="138" t="n">
        <v>89</v>
      </c>
      <c r="DF393" s="138" t="n"/>
      <c r="DG393" s="138" t="inlineStr">
        <is>
          <t>SQL &amp; data, AI / GenAI, Problem solving</t>
        </is>
      </c>
      <c r="DH393" s="138" t="inlineStr">
        <is>
          <t>B1: 75% of profile — close</t>
        </is>
      </c>
      <c r="DI393" s="138" t="inlineStr">
        <is>
          <t>Evidence: KRAs only | Core: Ownership 3/2, Problem solving 1/2, Communication &amp; collaboration 2/2, Client &amp; quality focus 3/2, Learning agility 1/2, Integrity &amp; compliance 2/2 | Future-ready: AI literacy 1/2, Data literacy 1/2, Digital fluency 2/2, Innovation 1/2 | Functional: Testing &amp; automation 3/3, Product &amp; domain 3/3, SQL &amp; data 2/3, AI / GenAI 2/3, Quality &amp; process 3/3, Communication 3/3</t>
        </is>
      </c>
      <c r="DJ393" s="111" t="n"/>
      <c r="DK393" s="112" t="inlineStr">
        <is>
          <t>Test automation frameworks · Selenium/Playwright; API testing; CI/CD test integration; defect analytics</t>
        </is>
      </c>
      <c r="DL393" s="112" t="inlineStr">
        <is>
          <t>QE.FUNC-F: risk-based testing; test design; automation; defect analysis</t>
        </is>
      </c>
      <c r="DM393" s="112" t="n"/>
      <c r="DN393" s="112" t="inlineStr">
        <is>
          <t>Transition to leadership: people management &amp; delegation, mentoring/coaching, project ownership &amp; stakeholder management, prioritisation under ambiguity, presentation &amp; influence skills</t>
        </is>
      </c>
      <c r="DO393" s="139" t="inlineStr">
        <is>
          <t>No strong match from survey evidence</t>
        </is>
      </c>
      <c r="DP393" s="126" t="inlineStr">
        <is>
          <t>No survey text</t>
        </is>
      </c>
      <c r="DQ393" s="126" t="inlineStr">
        <is>
          <t>No survey text</t>
        </is>
      </c>
      <c r="DR393" s="126" t="n"/>
      <c r="DS393" s="126" t="n"/>
      <c r="DT393" s="126" t="inlineStr">
        <is>
          <t>A3 deep-dive: score 2.2 · gap to B1 1.34 · More than 1.0 from B1</t>
        </is>
      </c>
      <c r="DU393"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3"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3"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3"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3" s="139" t="inlineStr">
        <is>
          <t>Market level: P2 · SFIA 3 Apply
Typical title: QA Engineer
At peers: Workiva – SE · Broadridge India – SE · Nasdaq / AxiomSL – SE
Typical experience: 2–5 yrs · IRIS guide 2–4
Standard: ISTQB Foundation → Advanced → Expert; SFIA testing</t>
        </is>
      </c>
      <c r="DZ393" s="126" t="inlineStr">
        <is>
          <t>2–4 yrs</t>
        </is>
      </c>
      <c r="EA393" s="126" t="inlineStr">
        <is>
          <t>3–5 · 2–5</t>
        </is>
      </c>
      <c r="EB393" s="126" t="inlineStr">
        <is>
          <t>QA Engineer</t>
        </is>
      </c>
      <c r="EC393" s="126" t="inlineStr">
        <is>
          <t>Workiva: SE · Broadridge India: SE · Nasdaq / AxiomSL: SE · IRIS Vs Market Benchmark — ISTQB certification pathway: Foundation</t>
        </is>
      </c>
      <c r="ED393" s="126" t="inlineStr">
        <is>
          <t>ISTQB Foundation → Advanced → Expert; SFIA testing</t>
        </is>
      </c>
      <c r="EE393" s="126" t="inlineStr">
        <is>
          <t>Core 2 · Future 2 · Functional 3 · Leadership not scored</t>
        </is>
      </c>
      <c r="EF393" s="139" t="n"/>
      <c r="EG393" s="126" t="inlineStr">
        <is>
          <t>✓ HRIS: 4.2 yrs, B.E, 0 direct reports
✗ Survey: no response
✓ KRAs: self, manager-set, quarterly
✓ Manager mapping: rating, potential, 9-box
✗ Job description: not on file</t>
        </is>
      </c>
      <c r="EH393" s="118" t="n"/>
      <c r="EI393" s="118" t="n"/>
      <c r="EJ393" s="118" t="n"/>
      <c r="EK393" s="118" t="inlineStr">
        <is>
          <t>Survey: no response · KRAs: received · Experience: on file</t>
        </is>
      </c>
      <c r="EL393" s="141" t="n"/>
      <c r="EM393" s="142" t="n"/>
      <c r="EN393" s="142" t="n"/>
      <c r="EO393" s="142" t="n"/>
      <c r="EP393" s="142" t="n"/>
      <c r="EQ393" s="143" t="n"/>
      <c r="ER393" s="135" t="n"/>
      <c r="ES393" s="135" t="n"/>
      <c r="ET393" s="135" t="n"/>
      <c r="EU393" s="135" t="n"/>
      <c r="EV393" s="135" t="n"/>
      <c r="EW393" s="135" t="n"/>
      <c r="EX393" s="135" t="n"/>
      <c r="EY393" s="143" t="n"/>
      <c r="EZ393" s="135" t="n"/>
      <c r="FA393" s="135" t="n"/>
      <c r="FB393" s="135" t="n"/>
      <c r="FC393" s="135" t="n"/>
      <c r="FD393" s="135" t="n"/>
    </row>
    <row r="394" ht="300" customHeight="1">
      <c r="A394" s="109" t="inlineStr">
        <is>
          <t>iFile</t>
        </is>
      </c>
      <c r="B394" s="110" t="inlineStr">
        <is>
          <t>IRIS2227</t>
        </is>
      </c>
      <c r="C394" s="110" t="inlineStr">
        <is>
          <t>Suraj Govind Walhekar</t>
        </is>
      </c>
      <c r="D394" s="110" t="inlineStr">
        <is>
          <t>Quality Assurance</t>
        </is>
      </c>
      <c r="E394" s="110" t="inlineStr">
        <is>
          <t>RC-141</t>
        </is>
      </c>
      <c r="F394" s="110" t="inlineStr">
        <is>
          <t>Sameer Joshi</t>
        </is>
      </c>
      <c r="G394" s="110" t="inlineStr">
        <is>
          <t>IRIS2115</t>
        </is>
      </c>
      <c r="H394" s="110" t="inlineStr">
        <is>
          <t>B2</t>
        </is>
      </c>
      <c r="I394" s="110" t="n"/>
      <c r="J394" s="110" t="n">
        <v>5.4</v>
      </c>
      <c r="K394" s="110" t="n">
        <v>2.6</v>
      </c>
      <c r="L394" s="110" t="inlineStr">
        <is>
          <t>B.E</t>
        </is>
      </c>
      <c r="M394" s="110" t="n"/>
      <c r="N394" s="144" t="inlineStr">
        <is>
          <t>QA Engineer</t>
        </is>
      </c>
      <c r="O394" s="113" t="inlineStr">
        <is>
          <t>Senior QA Engineer</t>
        </is>
      </c>
      <c r="P394" s="112" t="inlineStr">
        <is>
          <t>Quality Assurance</t>
        </is>
      </c>
      <c r="Q394" s="112" t="inlineStr">
        <is>
          <t>Functional &amp; Domain Testing</t>
        </is>
      </c>
      <c r="R394" s="113" t="inlineStr">
        <is>
          <t>L3 – Professional / Associate</t>
        </is>
      </c>
      <c r="S394" s="114" t="inlineStr">
        <is>
          <t>A3</t>
        </is>
      </c>
      <c r="T394" s="151" t="inlineStr">
        <is>
          <t>Senior Associate</t>
        </is>
      </c>
      <c r="U394" s="151" t="inlineStr">
        <is>
          <t>A</t>
        </is>
      </c>
      <c r="V394" s="112" t="inlineStr">
        <is>
          <t>IC</t>
        </is>
      </c>
      <c r="W394" s="150" t="inlineStr">
        <is>
          <t>▲ Up</t>
        </is>
      </c>
      <c r="X394" s="112" t="inlineStr">
        <is>
          <t>P2</t>
        </is>
      </c>
      <c r="Y394" s="112" t="inlineStr">
        <is>
          <t>Developing</t>
        </is>
      </c>
      <c r="Z394" s="112" t="inlineStr">
        <is>
          <t>3 Apply</t>
        </is>
      </c>
      <c r="AA394" s="117" t="inlineStr">
        <is>
          <t>A3</t>
        </is>
      </c>
      <c r="AB394" s="118" t="inlineStr">
        <is>
          <t>Band A · Practitioner</t>
        </is>
      </c>
      <c r="AC394" s="118" t="inlineStr">
        <is>
          <t>Senior Associate</t>
        </is>
      </c>
      <c r="AD394" s="118" t="inlineStr">
        <is>
          <t>• Same as the model</t>
        </is>
      </c>
      <c r="AE394" s="118" t="inlineStr">
        <is>
          <t>B1</t>
        </is>
      </c>
      <c r="AF394" s="118" t="inlineStr">
        <is>
          <t>OK</t>
        </is>
      </c>
      <c r="AG394" s="118" t="inlineStr">
        <is>
          <t>No change · already below the manager</t>
        </is>
      </c>
      <c r="AH394" s="118" t="n">
        <v>5</v>
      </c>
      <c r="AI394" s="118" t="n"/>
      <c r="AJ394" s="119" t="inlineStr">
        <is>
          <t>iFile · Quality Assurance · Band A · Early career</t>
        </is>
      </c>
      <c r="AK394" s="120" t="n">
        <v>2</v>
      </c>
      <c r="AL394" s="121">
        <f>IFERROR(INDEX(WM_C,MATCH($AJ394,WM_KEY,0)),"")</f>
        <v>0.64</v>
      </c>
      <c r="AM394" s="122">
        <f>IF(OR(AK394="",AL394=""),"",AK394*AL394)</f>
        <v>1.28</v>
      </c>
      <c r="AN394" s="120" t="n">
        <v>2</v>
      </c>
      <c r="AO394" s="121">
        <f>IFERROR(INDEX(WM_AU,MATCH($AJ394,WM_KEY,0)),"")</f>
        <v>0.16</v>
      </c>
      <c r="AP394" s="122">
        <f>IF(OR(AN394="",AO394=""),"",AN394*AO394)</f>
        <v>0.32</v>
      </c>
      <c r="AQ394" s="120" t="n">
        <v>2.5</v>
      </c>
      <c r="AR394" s="121">
        <f>IFERROR(INDEX(WM_AC,MATCH($AJ394,WM_KEY,0)),"")</f>
        <v>0.04</v>
      </c>
      <c r="AS394" s="122">
        <f>IF(OR(AQ394="",AR394=""),"",AQ394*AR394)</f>
        <v>0.1</v>
      </c>
      <c r="AT394" s="120" t="n">
        <v>1</v>
      </c>
      <c r="AU394" s="121">
        <f>IFERROR(INDEX(WM_L,MATCH($AJ394,WM_KEY,0)),"")</f>
        <v>0</v>
      </c>
      <c r="AV394" s="122">
        <f>IF(OR(AT394="",AU394=""),"",AT394*AU394)</f>
        <v>0</v>
      </c>
      <c r="AW394" s="120" t="n">
        <v>4</v>
      </c>
      <c r="AX394" s="121">
        <f>IFERROR(INDEX(WM_E,MATCH($AJ394,WM_KEY,0)),"")</f>
        <v>0.1</v>
      </c>
      <c r="AY394" s="122">
        <f>IF(OR(AW394="",AX394=""),"",AW394*AX394)</f>
        <v>0.4</v>
      </c>
      <c r="AZ394" s="123" t="n">
        <v>2.5</v>
      </c>
      <c r="BA394" s="121">
        <f>IFERROR(INDEX(WM_BI,MATCH($AJ394,WM_KEY,0)),"")</f>
        <v>0.06</v>
      </c>
      <c r="BB394" s="122">
        <f>IF(OR(AZ394="",BA394=""),"",AZ394*BA394)</f>
        <v>0.15</v>
      </c>
      <c r="BC394" s="122">
        <f>IF(COUNT(AM394,AP394,AS394,AV394,AY394,BB394)&lt;6,"",SUM(AM394,AP394,AS394,AV394,AY394,BB394))</f>
        <v>2.25</v>
      </c>
      <c r="BD394" s="122" t="str">
        <f>IF(BC394="","",INDEX({"A1","A2","A3","B1","B2","B3","C1","C2","D1","D2","E1","E2"},MAX(1,MIN(12,ROUND(BC394,0)))))</f>
        <v>A2</v>
      </c>
      <c r="BE394" s="114" t="inlineStr">
        <is>
          <t>A3</t>
        </is>
      </c>
      <c r="BF394" s="124" t="inlineStr">
        <is>
          <t>Rule: R7 Band A experience</t>
        </is>
      </c>
      <c r="BG39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4" s="125" t="inlineStr">
        <is>
          <t>At build: Complexity 1.28 + Autonomy 0.32 + Accountability 0.10 + Leadership 0.00 + Experience 0.40 + Business impact 0.15
= 2.25 points → nearest level 2 = A2
Final level: A3 · a rule applied: see the next column</t>
        </is>
      </c>
      <c r="BI394" s="125" t="inlineStr">
        <is>
          <t>• Raised to A3: 5.4 years' experience is 2 years or more.
Final level: A3.</t>
        </is>
      </c>
      <c r="BJ394" s="125" t="inlineStr">
        <is>
          <t>—</t>
        </is>
      </c>
      <c r="BK394" s="126" t="n"/>
      <c r="BL394" s="126" t="inlineStr">
        <is>
          <t>Medium</t>
        </is>
      </c>
      <c r="BM394" s="126" t="n"/>
      <c r="BN394" s="125" t="inlineStr">
        <is>
          <t>Stable · moves in fewer than 5 of 30 weight tests</t>
        </is>
      </c>
      <c r="BO394" s="148" t="inlineStr">
        <is>
          <t>Rated 2 of 12
Start: 2.0 · practitioner title
Evidence reads like A2: Writes test cases, verifies fixes, regression and exploratory testing on SARB Phase 4 and MSME modules → matches the start
KRA: “1. Successfully execute functional, integration, regression, and UAT testing for all assigned SARB Phase 4 development activities. Ensure…”
Market: A2 = Standard work of the discipline</t>
        </is>
      </c>
      <c r="BP394" s="129" t="inlineStr">
        <is>
          <t>Rated 2 of 12
Start: 2.0 · practitioner title
Evidence reads like A2: Names only managing daily schedule and routine emails → matches the start
Market: A2 = Chooses own approach within standards</t>
        </is>
      </c>
      <c r="BQ394" s="129" t="inlineStr">
        <is>
          <t>Rated 2.5 of 12 · between A2 and A3
Start: 2.0 · practitioner title
Evidence reads like A3: Verifies releases meet acceptance criteria; KRA expects QA sign-off on SARB Phase 4 → moved up 0.5
KRA: “1. Successfully execute functional, integration, regression, and UAT testing for all assigned SARB Phase 4 development activities. Ensure…”
Market: A2 = Own deliverables · accuracy, TAT · A3 = A module / process, or work with client or regulatory consequences</t>
        </is>
      </c>
      <c r="BR394"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94" s="129" t="inlineStr">
        <is>
          <t>Rated 4 of 12
Experience: 5.4 yrs total · 2.8 before IRIS + 2.6 at IRIS = 4.0 on the experience scale
Qualification: B.E · graduate, relevant to the work → no change
Market: A3 roles typically have 2–5 yrs · IRIS guide 2–4</t>
        </is>
      </c>
      <c r="BT39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4" s="124"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BV394" s="125"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BW394" s="125"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BX394" s="125" t="inlineStr">
        <is>
          <t>4</t>
        </is>
      </c>
      <c r="BY394" s="125" t="n"/>
      <c r="BZ394" s="125" t="inlineStr">
        <is>
          <t>Received · manager annual, quarterly, self</t>
        </is>
      </c>
      <c r="CA394" s="125" t="inlineStr">
        <is>
          <t>Talent Mapping · iFile collated</t>
        </is>
      </c>
      <c r="CB394" s="130" t="n">
        <v>20</v>
      </c>
      <c r="CC394" s="128" t="inlineStr">
        <is>
          <t>Full survey answers not in the files received · How We Grow export needed · HR</t>
        </is>
      </c>
      <c r="CD394" s="131" t="inlineStr">
        <is>
          <t>—</t>
        </is>
      </c>
      <c r="CE394" s="131" t="inlineStr">
        <is>
          <t>—</t>
        </is>
      </c>
      <c r="CF394" s="131" t="inlineStr">
        <is>
          <t>—</t>
        </is>
      </c>
      <c r="CG394" s="131" t="inlineStr">
        <is>
          <t>—</t>
        </is>
      </c>
      <c r="CH394" s="132" t="inlineStr">
        <is>
          <t>Complexity: Evidence reads like A2: Writes test cases, verifies fixes, regression and exploratory testing on SARB Phase 4 and MSME modules → matches the start
Autonomy: Evidence reads like A2: Names only managing daily schedule and routine emails → matches the start
Accountability: Evidence reads like A3: Verifies releases meet acceptance criteria; KRA expects QA sign-off on SARB Phase 4 → moved up 0.5
Leadership: Evidence reads like A1: No guiding or leading of others described → matches the start
Business Impact: No survey or manager-mapping signal on criticality: kept at the start point.</t>
        </is>
      </c>
      <c r="CI394"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4" s="131" t="inlineStr">
        <is>
          <t>Self-identified: AI / automation · Technical depth &amp; architecture · Testing &amp; quality
For the next role: AI / automation · Technical depth &amp; architecture · Testing &amp; quality</t>
        </is>
      </c>
      <c r="CK394" s="128" t="inlineStr">
        <is>
          <t>Full survey answers not in the files received · How We Grow export needed · HR</t>
        </is>
      </c>
      <c r="CL394"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4"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High Impact / Growth Talent.</t>
        </is>
      </c>
      <c r="CN394" s="135" t="n"/>
      <c r="CO394" s="135" t="n">
        <v>2.5</v>
      </c>
      <c r="CP394" s="136" t="n">
        <v>4</v>
      </c>
      <c r="CQ394" s="137" t="inlineStr">
        <is>
          <t>Medium</t>
        </is>
      </c>
      <c r="CR394" s="137" t="inlineStr">
        <is>
          <t>High Impact / Growth Talent</t>
        </is>
      </c>
      <c r="CS394" s="137" t="inlineStr">
        <is>
          <t>Ready in 6–12 months</t>
        </is>
      </c>
      <c r="CT394" s="137" t="inlineStr">
        <is>
          <t>Yes</t>
        </is>
      </c>
      <c r="CU394" s="137" t="n"/>
      <c r="CV394" s="137" t="inlineStr">
        <is>
          <t>yet to identify</t>
        </is>
      </c>
      <c r="CW394" s="137" t="n"/>
      <c r="CX394" s="137" t="n"/>
      <c r="CY394" s="137" t="n"/>
      <c r="CZ394" s="137" t="n"/>
      <c r="DA394" s="119" t="n">
        <v>106</v>
      </c>
      <c r="DB394" s="138" t="inlineStr">
        <is>
          <t>Exceeds — ready for stretch</t>
        </is>
      </c>
      <c r="DC394" s="138" t="n">
        <v>110</v>
      </c>
      <c r="DD394" s="138" t="n">
        <v>100</v>
      </c>
      <c r="DE394" s="138" t="n">
        <v>107</v>
      </c>
      <c r="DF394" s="138" t="n"/>
      <c r="DG394" s="138" t="inlineStr">
        <is>
          <t>None — maintain and stretch</t>
        </is>
      </c>
      <c r="DH394" s="138" t="inlineStr">
        <is>
          <t>B1: 93% of profile — ready on competencies</t>
        </is>
      </c>
      <c r="DI394" s="138" t="inlineStr">
        <is>
          <t>Evidence: Survey + KRAs | Core: Ownership 3/2, Problem solving 2/2, Communication &amp; collaboration 3/2, Client &amp; quality focus 4/2, Learning agility 2/2, Integrity &amp; compliance 2/2 | Future-ready: AI literacy 2/2, Data literacy 2/2, Digital fluency 2/2, Innovation 2/2 | Functional: Testing &amp; automation 4/3, Product &amp; domain 3/3, SQL &amp; data 3/3, AI / GenAI 3/3, Quality &amp; process 4/3, Communication 3/3</t>
        </is>
      </c>
      <c r="DJ394" s="111" t="inlineStr">
        <is>
          <t>AI / automation · Technical depth &amp; architecture · Testing &amp; quality</t>
        </is>
      </c>
      <c r="DK394" s="112" t="inlineStr">
        <is>
          <t>Automation training</t>
        </is>
      </c>
      <c r="DL394" s="112" t="inlineStr">
        <is>
          <t>AI, GenAI &amp; Prompt Engineering; Test Automation &amp; QA Engineering; Stakeholder &amp; Client Management</t>
        </is>
      </c>
      <c r="DM394" s="112" t="inlineStr">
        <is>
          <t>AI / automation · Technical depth &amp; architecture · Testing &amp; quality</t>
        </is>
      </c>
      <c r="DN394" s="112" t="n"/>
      <c r="DO394" s="139" t="inlineStr">
        <is>
          <t>No strong match from survey evidence</t>
        </is>
      </c>
      <c r="DP394" s="126" t="inlineStr">
        <is>
          <t>Vishal Khare · QA Engineer — 0.55: test, bug, tool, regression; Deepika Bartwal · QA Engineer — 0.50: test, bug, tool, reports; Bhagyshree Khedkar · QA Engineer — 0.50: test, reports, cases, defect</t>
        </is>
      </c>
      <c r="DQ394" s="126" t="inlineStr">
        <is>
          <t>Hrishikesh Thombare · CARBON, Senior QA Engineer — 0.51; Vinod Katekar · CARBON, Senior QA Manager — 0.43; Pratikkumar Mistry · CARBON, QA Engineer — 0.41</t>
        </is>
      </c>
      <c r="DR394" s="126" t="n"/>
      <c r="DS394" s="126" t="n"/>
      <c r="DT394" s="126" t="inlineStr">
        <is>
          <t>A3 deep-dive: score 2.25 · gap to B1 1.29 · More than 1.0 from B1</t>
        </is>
      </c>
      <c r="DU394"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4"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4"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4"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4" s="139" t="inlineStr">
        <is>
          <t>Market level: P2 · SFIA 3 Apply
Typical title: QA Engineer
At peers: Workiva – SE · Broadridge India – SE · Nasdaq / AxiomSL – SE
Typical experience: 2–5 yrs · IRIS guide 2–4
Standard: ISTQB Foundation → Advanced → Expert; SFIA testing</t>
        </is>
      </c>
      <c r="DZ394" s="126" t="inlineStr">
        <is>
          <t>2–4 yrs</t>
        </is>
      </c>
      <c r="EA394" s="126" t="inlineStr">
        <is>
          <t>3–5 · 2–5</t>
        </is>
      </c>
      <c r="EB394" s="126" t="inlineStr">
        <is>
          <t>QA Engineer</t>
        </is>
      </c>
      <c r="EC394" s="126" t="inlineStr">
        <is>
          <t>Workiva: SE · Broadridge India: SE · Nasdaq / AxiomSL: SE · IRIS Vs Market Benchmark — ISTQB certification pathway: Foundation</t>
        </is>
      </c>
      <c r="ED394" s="126" t="inlineStr">
        <is>
          <t>ISTQB Foundation → Advanced → Expert; SFIA testing</t>
        </is>
      </c>
      <c r="EE394" s="126" t="inlineStr">
        <is>
          <t>Core 2 · Future 2 · Functional 3 · Leadership not scored</t>
        </is>
      </c>
      <c r="EF394" s="139" t="n"/>
      <c r="EG394" s="126" t="inlineStr">
        <is>
          <t>✓ HRIS: 5.4 yrs, B.E, 0 direct reports
✓ Survey: 20 of 20 questions answered
✓ KRAs: self, manager-set, quarterly
✓ Manager mapping: rating, potential, 9-box
✗ Job description: not on file</t>
        </is>
      </c>
      <c r="EH394" s="118" t="n"/>
      <c r="EI394" s="118" t="n"/>
      <c r="EJ394" s="118" t="n"/>
      <c r="EK394" s="118" t="inlineStr">
        <is>
          <t>Survey: answered · full text needed · KRAs: received · Experience: on file</t>
        </is>
      </c>
      <c r="EL394" s="141" t="n"/>
      <c r="EM394" s="142" t="n"/>
      <c r="EN394" s="142" t="n"/>
      <c r="EO394" s="142" t="n"/>
      <c r="EP394" s="142" t="n"/>
      <c r="EQ394" s="143" t="n"/>
      <c r="ER394" s="135" t="n"/>
      <c r="ES394" s="135" t="n"/>
      <c r="ET394" s="135" t="n"/>
      <c r="EU394" s="135" t="n"/>
      <c r="EV394" s="135" t="n"/>
      <c r="EW394" s="135" t="n"/>
      <c r="EX394" s="135" t="n"/>
      <c r="EY394" s="143" t="n"/>
      <c r="EZ394" s="135" t="n"/>
      <c r="FA394" s="135" t="n"/>
      <c r="FB394" s="135" t="n"/>
      <c r="FC394" s="135" t="n"/>
      <c r="FD394" s="135" t="n"/>
    </row>
    <row r="395" ht="300" customHeight="1">
      <c r="A395" s="109" t="inlineStr">
        <is>
          <t>iFile</t>
        </is>
      </c>
      <c r="B395" s="110" t="inlineStr">
        <is>
          <t>IRIS2496</t>
        </is>
      </c>
      <c r="C395" s="110" t="inlineStr">
        <is>
          <t>Tejas Rane</t>
        </is>
      </c>
      <c r="D395" s="110" t="inlineStr">
        <is>
          <t>Quality Assurance</t>
        </is>
      </c>
      <c r="E395" s="110" t="inlineStr">
        <is>
          <t>RC-141</t>
        </is>
      </c>
      <c r="F395" s="110" t="inlineStr">
        <is>
          <t>Davinder Pal Singh</t>
        </is>
      </c>
      <c r="G395" s="110" t="inlineStr">
        <is>
          <t>IRIS0728</t>
        </is>
      </c>
      <c r="H395" s="110" t="inlineStr">
        <is>
          <t>B2</t>
        </is>
      </c>
      <c r="I395" s="110" t="n"/>
      <c r="J395" s="110" t="n">
        <v>4.9</v>
      </c>
      <c r="K395" s="110" t="n">
        <v>0.5</v>
      </c>
      <c r="L395" s="110" t="inlineStr">
        <is>
          <t>PG-DAC</t>
        </is>
      </c>
      <c r="M395" s="110" t="n"/>
      <c r="N395" s="144" t="inlineStr">
        <is>
          <t>QA Engineer</t>
        </is>
      </c>
      <c r="O395" s="113" t="inlineStr">
        <is>
          <t>Senior QA Engineer</t>
        </is>
      </c>
      <c r="P395" s="112" t="inlineStr">
        <is>
          <t>Quality Assurance</t>
        </is>
      </c>
      <c r="Q395" s="112" t="inlineStr">
        <is>
          <t>Functional &amp; Domain Testing</t>
        </is>
      </c>
      <c r="R395" s="113" t="inlineStr">
        <is>
          <t>L3 – Professional / Associate</t>
        </is>
      </c>
      <c r="S395" s="114" t="inlineStr">
        <is>
          <t>A3</t>
        </is>
      </c>
      <c r="T395" s="151" t="inlineStr">
        <is>
          <t>Senior Associate</t>
        </is>
      </c>
      <c r="U395" s="151" t="inlineStr">
        <is>
          <t>A</t>
        </is>
      </c>
      <c r="V395" s="112" t="inlineStr">
        <is>
          <t>IC</t>
        </is>
      </c>
      <c r="W395" s="150" t="inlineStr">
        <is>
          <t>▲ Up</t>
        </is>
      </c>
      <c r="X395" s="112" t="inlineStr">
        <is>
          <t>P2</t>
        </is>
      </c>
      <c r="Y395" s="112" t="inlineStr">
        <is>
          <t>Developing</t>
        </is>
      </c>
      <c r="Z395" s="112" t="inlineStr">
        <is>
          <t>3 Apply</t>
        </is>
      </c>
      <c r="AA395" s="117" t="inlineStr">
        <is>
          <t>A3</t>
        </is>
      </c>
      <c r="AB395" s="118" t="inlineStr">
        <is>
          <t>Band A · Practitioner</t>
        </is>
      </c>
      <c r="AC395" s="118" t="inlineStr">
        <is>
          <t>Senior Associate</t>
        </is>
      </c>
      <c r="AD395" s="118" t="inlineStr">
        <is>
          <t>• Same as the model</t>
        </is>
      </c>
      <c r="AE395" s="118" t="inlineStr">
        <is>
          <t>B2</t>
        </is>
      </c>
      <c r="AF395" s="118" t="inlineStr">
        <is>
          <t>OK</t>
        </is>
      </c>
      <c r="AG395" s="118" t="inlineStr">
        <is>
          <t>No change · already below the manager</t>
        </is>
      </c>
      <c r="AH395" s="118" t="n">
        <v>4</v>
      </c>
      <c r="AI395" s="118" t="n"/>
      <c r="AJ395" s="119" t="inlineStr">
        <is>
          <t>iFile · Quality Assurance · Band A · Early career</t>
        </is>
      </c>
      <c r="AK395" s="120" t="n">
        <v>2</v>
      </c>
      <c r="AL395" s="121">
        <f>IFERROR(INDEX(WM_C,MATCH($AJ395,WM_KEY,0)),"")</f>
        <v>0.64</v>
      </c>
      <c r="AM395" s="122">
        <f>IF(OR(AK395="",AL395=""),"",AK395*AL395)</f>
        <v>1.28</v>
      </c>
      <c r="AN395" s="120" t="n">
        <v>2</v>
      </c>
      <c r="AO395" s="121">
        <f>IFERROR(INDEX(WM_AU,MATCH($AJ395,WM_KEY,0)),"")</f>
        <v>0.16</v>
      </c>
      <c r="AP395" s="122">
        <f>IF(OR(AN395="",AO395=""),"",AN395*AO395)</f>
        <v>0.32</v>
      </c>
      <c r="AQ395" s="120" t="n">
        <v>2</v>
      </c>
      <c r="AR395" s="121">
        <f>IFERROR(INDEX(WM_AC,MATCH($AJ395,WM_KEY,0)),"")</f>
        <v>0.04</v>
      </c>
      <c r="AS395" s="122">
        <f>IF(OR(AQ395="",AR395=""),"",AQ395*AR395)</f>
        <v>0.08</v>
      </c>
      <c r="AT395" s="120" t="n">
        <v>1</v>
      </c>
      <c r="AU395" s="121">
        <f>IFERROR(INDEX(WM_L,MATCH($AJ395,WM_KEY,0)),"")</f>
        <v>0</v>
      </c>
      <c r="AV395" s="122">
        <f>IF(OR(AT395="",AU395=""),"",AT395*AU395)</f>
        <v>0</v>
      </c>
      <c r="AW395" s="120" t="n">
        <v>4.5</v>
      </c>
      <c r="AX395" s="121">
        <f>IFERROR(INDEX(WM_E,MATCH($AJ395,WM_KEY,0)),"")</f>
        <v>0.1</v>
      </c>
      <c r="AY395" s="122">
        <f>IF(OR(AW395="",AX395=""),"",AW395*AX395)</f>
        <v>0.45</v>
      </c>
      <c r="AZ395" s="123" t="n">
        <v>2</v>
      </c>
      <c r="BA395" s="121">
        <f>IFERROR(INDEX(WM_BI,MATCH($AJ395,WM_KEY,0)),"")</f>
        <v>0.06</v>
      </c>
      <c r="BB395" s="122">
        <f>IF(OR(AZ395="",BA395=""),"",AZ395*BA395)</f>
        <v>0.12</v>
      </c>
      <c r="BC395" s="122">
        <f>IF(COUNT(AM395,AP395,AS395,AV395,AY395,BB395)&lt;6,"",SUM(AM395,AP395,AS395,AV395,AY395,BB395))</f>
        <v>2.25</v>
      </c>
      <c r="BD395" s="122" t="str">
        <f>IF(BC395="","",INDEX({"A1","A2","A3","B1","B2","B3","C1","C2","D1","D2","E1","E2"},MAX(1,MIN(12,ROUND(BC395,0)))))</f>
        <v>A2</v>
      </c>
      <c r="BE395" s="114" t="inlineStr">
        <is>
          <t>A3</t>
        </is>
      </c>
      <c r="BF395" s="124" t="inlineStr">
        <is>
          <t>Rule: R7 Band A experience</t>
        </is>
      </c>
      <c r="BG39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5" s="125" t="inlineStr">
        <is>
          <t>At build: Complexity 1.28 + Autonomy 0.32 + Accountability 0.08 + Leadership 0.00 + Experience 0.45 + Business impact 0.12
= 2.25 points → nearest level 2 = A2
Final level: A3 · a rule applied: see the next column</t>
        </is>
      </c>
      <c r="BI395" s="125" t="inlineStr">
        <is>
          <t>• Raised to A3: 4.9 years' experience is 2 years or more.
Final level: A3.</t>
        </is>
      </c>
      <c r="BJ395" s="125" t="inlineStr">
        <is>
          <t>—</t>
        </is>
      </c>
      <c r="BK395" s="126" t="n"/>
      <c r="BL395" s="126" t="inlineStr">
        <is>
          <t>Medium</t>
        </is>
      </c>
      <c r="BM395" s="126" t="n"/>
      <c r="BN395" s="125" t="inlineStr">
        <is>
          <t>Stable · moves in fewer than 5 of 30 weight tests</t>
        </is>
      </c>
      <c r="BO395" s="148" t="inlineStr">
        <is>
          <t>Rated 2 of 12
Start: 2.0 · practitioner title
Evidence reads like A2: Test case design, manual execution, regression and requirement review on Teapot/DynaForm against documented rules → matches the start
KRA: “1.Develop in-depth knowledge of the Teapot Portal, DynaForm Builder, and DynaForm features to independently test all assigned…”
Market: A2 = Standard work of the discipline</t>
        </is>
      </c>
      <c r="BP395" s="129" t="inlineStr">
        <is>
          <t>Rated 2 of 12
Start: 2.0 · practitioner title
Evidence reads like A2: Decides test 'scope' and flags spec gaps; no further authority shown → matches the start
Market: A2 = Chooses own approach within standards</t>
        </is>
      </c>
      <c r="BQ395" s="129" t="inlineStr">
        <is>
          <t>Rated 2 of 12
Start: 2.0 · practitioner title
Evidence reads like A2: Own coverage, execution and defect reporting → matches the start
KRA: “1.Develop in-depth knowledge of the Teapot Portal, DynaForm Builder, and DynaForm features to independently test all assigned…”
Market: A2 = Own deliverables · accuracy, TAT</t>
        </is>
      </c>
      <c r="BR395"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95" s="129" t="inlineStr">
        <is>
          <t>Rated 4.5 of 12 · between B1 and B2
Experience: 4.9 yrs total · 4.4 before IRIS + 0.5 at IRIS = 3.8 on the experience scale
Qualification: PG-DAC · postgraduate, relevant to the work → +0.5
Market: A3 roles typically have 2–5 yrs · IRIS guide 2–4</t>
        </is>
      </c>
      <c r="BT39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95" s="124"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BV395" s="125" t="inlineStr">
        <is>
          <t>Tea pot Automation for First Phase</t>
        </is>
      </c>
      <c r="BW395" s="125"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BX395" s="125" t="inlineStr">
        <is>
          <t>3</t>
        </is>
      </c>
      <c r="BY395" s="125" t="n"/>
      <c r="BZ395" s="125" t="inlineStr">
        <is>
          <t>Received · manager annual, quarterly, self</t>
        </is>
      </c>
      <c r="CA395" s="125" t="inlineStr">
        <is>
          <t>Talent Mapping · iFile collated</t>
        </is>
      </c>
      <c r="CB395" s="130" t="n">
        <v>20</v>
      </c>
      <c r="CC395" s="128" t="inlineStr">
        <is>
          <t>Full survey answers not in the files received · How We Grow export needed · HR</t>
        </is>
      </c>
      <c r="CD395" s="131" t="inlineStr">
        <is>
          <t>—</t>
        </is>
      </c>
      <c r="CE395" s="131" t="inlineStr">
        <is>
          <t>—</t>
        </is>
      </c>
      <c r="CF395" s="131" t="inlineStr">
        <is>
          <t>—</t>
        </is>
      </c>
      <c r="CG395" s="131" t="inlineStr">
        <is>
          <t>—</t>
        </is>
      </c>
      <c r="CH395" s="132" t="inlineStr">
        <is>
          <t>Complexity: Evidence reads like A2: Test case design, manual execution, regression and requirement review on Teapot/DynaForm against documented rules → matches the start
Autonomy: Evidence reads like A2: Decides test 'scope' and flags spec gaps; no further authority shown → matches the start
Accountability: Evidence reads like A2: Own coverage, execution and defect reporting → matches the start
Leadership: Evidence reads like A1: No guiding or leading of others described → matches the start
Business Impact: No survey or manager-mapping signal on criticality: kept at the start point.</t>
        </is>
      </c>
      <c r="CI395"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5" s="131" t="inlineStr">
        <is>
          <t>Self-identified: Testing &amp; quality · Product &amp; tool knowledge · Client, sales &amp; stakeholders
For the next role: Testing &amp; quality · Product &amp; tool knowledge · Client, sales &amp; stakeholders</t>
        </is>
      </c>
      <c r="CK395" s="128" t="inlineStr">
        <is>
          <t>Full survey answers not in the files received · How We Grow export needed · HR</t>
        </is>
      </c>
      <c r="CL395"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5"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3 · Potential: Medium · 9-Box Grid placement: Trusted Professional.</t>
        </is>
      </c>
      <c r="CN395" s="135" t="n"/>
      <c r="CO395" s="135" t="n">
        <v>2</v>
      </c>
      <c r="CP395" s="136" t="n">
        <v>3</v>
      </c>
      <c r="CQ395" s="137" t="inlineStr">
        <is>
          <t>Medium</t>
        </is>
      </c>
      <c r="CR395" s="137" t="inlineStr">
        <is>
          <t>Trusted Professional</t>
        </is>
      </c>
      <c r="CS395" s="137" t="inlineStr">
        <is>
          <t>Develop in role</t>
        </is>
      </c>
      <c r="CT395" s="137" t="n"/>
      <c r="CU395" s="137" t="n"/>
      <c r="CV395" s="137" t="n"/>
      <c r="CW395" s="137" t="n"/>
      <c r="CX395" s="137" t="n"/>
      <c r="CY395" s="137" t="n"/>
      <c r="CZ395" s="137" t="n"/>
      <c r="DA395" s="119" t="n">
        <v>98</v>
      </c>
      <c r="DB395" s="138" t="inlineStr">
        <is>
          <t>Meets the level</t>
        </is>
      </c>
      <c r="DC395" s="138" t="n">
        <v>92</v>
      </c>
      <c r="DD395" s="138" t="n">
        <v>100</v>
      </c>
      <c r="DE395" s="138" t="n">
        <v>101</v>
      </c>
      <c r="DF395" s="138" t="n"/>
      <c r="DG395" s="138" t="inlineStr">
        <is>
          <t>Communication</t>
        </is>
      </c>
      <c r="DH395" s="138" t="inlineStr">
        <is>
          <t>B1: 84% of profile — close</t>
        </is>
      </c>
      <c r="DI395" s="138" t="inlineStr">
        <is>
          <t>Evidence: Survey + KRAs | Core: Ownership 2/2, Problem solving 2/2, Communication &amp; collaboration 1/2, Client &amp; quality focus 2/2, Learning agility 2/2, Integrity &amp; compliance 2/2 | Future-ready: AI literacy 2/2, Data literacy 2/2, Digital fluency 2/2, Innovation 2/2 | Functional: Testing &amp; automation 4/3, Product &amp; domain 3/3, SQL &amp; data 3/3, AI / GenAI 3/3, Quality &amp; process 4/3, Communication 2/3</t>
        </is>
      </c>
      <c r="DJ395" s="111" t="inlineStr">
        <is>
          <t>Testing &amp; quality · Product &amp; tool knowledge · Client, sales &amp; stakeholders</t>
        </is>
      </c>
      <c r="DK395" s="112" t="inlineStr">
        <is>
          <t>Automation training</t>
        </is>
      </c>
      <c r="DL395" s="112" t="inlineStr">
        <is>
          <t>AI, GenAI &amp; Prompt Engineering</t>
        </is>
      </c>
      <c r="DM395" s="112" t="inlineStr">
        <is>
          <t>Testing &amp; quality · Product &amp; tool knowledge · Client, sales &amp; stakeholders</t>
        </is>
      </c>
      <c r="DN395" s="112" t="n"/>
      <c r="DO395" s="139" t="inlineStr">
        <is>
          <t>No strong match from survey evidence</t>
        </is>
      </c>
      <c r="DP395" s="126" t="inlineStr">
        <is>
          <t>Bhagyshree Khedkar · QA Engineer — 0.53: test, execution, defect, design; Adnan Yakub Majgaonkar · QA Automation Engineer — 0.49: test, defect, regression, manual; Suraj Govind Walhekar · Senior QA Engineer — 0.43: test, regression, manual, case</t>
        </is>
      </c>
      <c r="DQ395" s="126" t="inlineStr">
        <is>
          <t>Hrishikesh Thombare · CARBON, Senior QA Engineer — 0.53; Pratikkumar Mistry · CARBON, QA Engineer — 0.48; Vinod Katekar · CARBON, Senior QA Manager — 0.43</t>
        </is>
      </c>
      <c r="DR395" s="126" t="n"/>
      <c r="DS395" s="126" t="n"/>
      <c r="DT395" s="126" t="inlineStr">
        <is>
          <t>A3 deep-dive: score 2.25 · gap to B1 1.3 · More than 1.0 from B1</t>
        </is>
      </c>
      <c r="DU395"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5"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5"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5"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5" s="139" t="inlineStr">
        <is>
          <t>Market level: P2 · SFIA 3 Apply
Typical title: QA Engineer
At peers: Workiva – SE · Broadridge India – SE · Nasdaq / AxiomSL – SE
Typical experience: 2–5 yrs · IRIS guide 2–4
Standard: ISTQB Foundation → Advanced → Expert; SFIA testing</t>
        </is>
      </c>
      <c r="DZ395" s="126" t="inlineStr">
        <is>
          <t>2–4 yrs</t>
        </is>
      </c>
      <c r="EA395" s="126" t="inlineStr">
        <is>
          <t>3–5 · 2–5</t>
        </is>
      </c>
      <c r="EB395" s="126" t="inlineStr">
        <is>
          <t>QA Engineer</t>
        </is>
      </c>
      <c r="EC395" s="126" t="inlineStr">
        <is>
          <t>Workiva: SE · Broadridge India: SE · Nasdaq / AxiomSL: SE · IRIS Vs Market Benchmark — ISTQB certification pathway: Foundation</t>
        </is>
      </c>
      <c r="ED395" s="126" t="inlineStr">
        <is>
          <t>ISTQB Foundation → Advanced → Expert; SFIA testing</t>
        </is>
      </c>
      <c r="EE395" s="126" t="inlineStr">
        <is>
          <t>Core 2 · Future 2 · Functional 3 · Leadership not scored</t>
        </is>
      </c>
      <c r="EF395" s="139" t="n"/>
      <c r="EG395" s="126" t="inlineStr">
        <is>
          <t>✓ HRIS: 4.9 yrs, PG-DAC, 0 direct reports
✓ Survey: 20 of 20 questions answered
✓ KRAs: self, manager-set, quarterly
✓ Manager mapping: rating, potential, 9-box
✗ Job description: not on file</t>
        </is>
      </c>
      <c r="EH395" s="118" t="n"/>
      <c r="EI395" s="118" t="n"/>
      <c r="EJ395" s="118" t="n"/>
      <c r="EK395" s="118" t="inlineStr">
        <is>
          <t>Survey: answered · full text needed · KRAs: received · Experience: on file</t>
        </is>
      </c>
      <c r="EL395" s="141" t="n"/>
      <c r="EM395" s="142" t="n"/>
      <c r="EN395" s="142" t="n"/>
      <c r="EO395" s="142" t="n"/>
      <c r="EP395" s="142" t="n"/>
      <c r="EQ395" s="143" t="n"/>
      <c r="ER395" s="135" t="n"/>
      <c r="ES395" s="135" t="n"/>
      <c r="ET395" s="135" t="n"/>
      <c r="EU395" s="135" t="n"/>
      <c r="EV395" s="135" t="n"/>
      <c r="EW395" s="135" t="n"/>
      <c r="EX395" s="135" t="n"/>
      <c r="EY395" s="143" t="n"/>
      <c r="EZ395" s="135" t="n"/>
      <c r="FA395" s="135" t="n"/>
      <c r="FB395" s="135" t="n"/>
      <c r="FC395" s="135" t="n"/>
      <c r="FD395" s="135" t="n"/>
    </row>
    <row r="396" ht="300" customHeight="1">
      <c r="A396" s="109" t="inlineStr">
        <is>
          <t>iFile</t>
        </is>
      </c>
      <c r="B396" s="110" t="inlineStr">
        <is>
          <t>IRIS2456</t>
        </is>
      </c>
      <c r="C396" s="110" t="inlineStr">
        <is>
          <t>Vishal Khare</t>
        </is>
      </c>
      <c r="D396" s="110" t="inlineStr">
        <is>
          <t>Quality Assurance</t>
        </is>
      </c>
      <c r="E396" s="110" t="inlineStr">
        <is>
          <t>RC-141</t>
        </is>
      </c>
      <c r="F396" s="110" t="inlineStr">
        <is>
          <t>Davinder Pal Singh</t>
        </is>
      </c>
      <c r="G396" s="110" t="inlineStr">
        <is>
          <t>IRIS0728</t>
        </is>
      </c>
      <c r="H396" s="110" t="inlineStr">
        <is>
          <t>B2</t>
        </is>
      </c>
      <c r="I396" s="110" t="n"/>
      <c r="J396" s="110" t="n">
        <v>4.1</v>
      </c>
      <c r="K396" s="110" t="n">
        <v>0.8</v>
      </c>
      <c r="L396" s="110" t="inlineStr">
        <is>
          <t>B.E</t>
        </is>
      </c>
      <c r="M396" s="110" t="n"/>
      <c r="N396" s="144" t="inlineStr">
        <is>
          <t>QA Engineer</t>
        </is>
      </c>
      <c r="O396" s="113" t="inlineStr">
        <is>
          <t>Senior QA Engineer</t>
        </is>
      </c>
      <c r="P396" s="112" t="inlineStr">
        <is>
          <t>Quality Assurance</t>
        </is>
      </c>
      <c r="Q396" s="112" t="inlineStr">
        <is>
          <t>Functional &amp; Domain Testing</t>
        </is>
      </c>
      <c r="R396" s="113" t="inlineStr">
        <is>
          <t>L3 – Professional / Associate</t>
        </is>
      </c>
      <c r="S396" s="114" t="inlineStr">
        <is>
          <t>A3</t>
        </is>
      </c>
      <c r="T396" s="151" t="inlineStr">
        <is>
          <t>Senior Associate</t>
        </is>
      </c>
      <c r="U396" s="151" t="inlineStr">
        <is>
          <t>A</t>
        </is>
      </c>
      <c r="V396" s="112" t="inlineStr">
        <is>
          <t>IC</t>
        </is>
      </c>
      <c r="W396" s="150" t="inlineStr">
        <is>
          <t>▲ Up</t>
        </is>
      </c>
      <c r="X396" s="112" t="inlineStr">
        <is>
          <t>P2</t>
        </is>
      </c>
      <c r="Y396" s="112" t="inlineStr">
        <is>
          <t>Developing</t>
        </is>
      </c>
      <c r="Z396" s="112" t="inlineStr">
        <is>
          <t>3 Apply</t>
        </is>
      </c>
      <c r="AA396" s="117" t="inlineStr">
        <is>
          <t>A3</t>
        </is>
      </c>
      <c r="AB396" s="118" t="inlineStr">
        <is>
          <t>Band A · Practitioner</t>
        </is>
      </c>
      <c r="AC396" s="118" t="inlineStr">
        <is>
          <t>Senior Associate</t>
        </is>
      </c>
      <c r="AD396" s="118" t="inlineStr">
        <is>
          <t>• Same as the model</t>
        </is>
      </c>
      <c r="AE396" s="118" t="inlineStr">
        <is>
          <t>B2</t>
        </is>
      </c>
      <c r="AF396" s="118" t="inlineStr">
        <is>
          <t>OK</t>
        </is>
      </c>
      <c r="AG396" s="118" t="inlineStr">
        <is>
          <t>No change · already below the manager</t>
        </is>
      </c>
      <c r="AH396" s="118" t="n">
        <v>4</v>
      </c>
      <c r="AI396" s="118" t="n"/>
      <c r="AJ396" s="119" t="inlineStr">
        <is>
          <t>iFile · Quality Assurance · Band A · Early career</t>
        </is>
      </c>
      <c r="AK396" s="120" t="n">
        <v>2.5</v>
      </c>
      <c r="AL396" s="121">
        <f>IFERROR(INDEX(WM_C,MATCH($AJ396,WM_KEY,0)),"")</f>
        <v>0.64</v>
      </c>
      <c r="AM396" s="122">
        <f>IF(OR(AK396="",AL396=""),"",AK396*AL396)</f>
        <v>1.6</v>
      </c>
      <c r="AN396" s="120" t="n">
        <v>2</v>
      </c>
      <c r="AO396" s="121">
        <f>IFERROR(INDEX(WM_AU,MATCH($AJ396,WM_KEY,0)),"")</f>
        <v>0.16</v>
      </c>
      <c r="AP396" s="122">
        <f>IF(OR(AN396="",AO396=""),"",AN396*AO396)</f>
        <v>0.32</v>
      </c>
      <c r="AQ396" s="120" t="n">
        <v>2.5</v>
      </c>
      <c r="AR396" s="121">
        <f>IFERROR(INDEX(WM_AC,MATCH($AJ396,WM_KEY,0)),"")</f>
        <v>0.04</v>
      </c>
      <c r="AS396" s="122">
        <f>IF(OR(AQ396="",AR396=""),"",AQ396*AR396)</f>
        <v>0.1</v>
      </c>
      <c r="AT396" s="120" t="n">
        <v>1</v>
      </c>
      <c r="AU396" s="121">
        <f>IFERROR(INDEX(WM_L,MATCH($AJ396,WM_KEY,0)),"")</f>
        <v>0</v>
      </c>
      <c r="AV396" s="122">
        <f>IF(OR(AT396="",AU396=""),"",AT396*AU396)</f>
        <v>0</v>
      </c>
      <c r="AW396" s="120" t="n">
        <v>3.5</v>
      </c>
      <c r="AX396" s="121">
        <f>IFERROR(INDEX(WM_E,MATCH($AJ396,WM_KEY,0)),"")</f>
        <v>0.1</v>
      </c>
      <c r="AY396" s="122">
        <f>IF(OR(AW396="",AX396=""),"",AW396*AX396)</f>
        <v>0.35</v>
      </c>
      <c r="AZ396" s="123" t="n">
        <v>2.5</v>
      </c>
      <c r="BA396" s="121">
        <f>IFERROR(INDEX(WM_BI,MATCH($AJ396,WM_KEY,0)),"")</f>
        <v>0.06</v>
      </c>
      <c r="BB396" s="122">
        <f>IF(OR(AZ396="",BA396=""),"",AZ396*BA396)</f>
        <v>0.15</v>
      </c>
      <c r="BC396" s="122">
        <f>IF(COUNT(AM396,AP396,AS396,AV396,AY396,BB396)&lt;6,"",SUM(AM396,AP396,AS396,AV396,AY396,BB396))</f>
        <v>2.52</v>
      </c>
      <c r="BD396" s="122" t="str">
        <f>IF(BC396="","",INDEX({"A1","A2","A3","B1","B2","B3","C1","C2","D1","D2","E1","E2"},MAX(1,MIN(12,ROUND(BC396,0)))))</f>
        <v>A3</v>
      </c>
      <c r="BE396" s="114" t="inlineStr">
        <is>
          <t>A3</t>
        </is>
      </c>
      <c r="BF396" s="124" t="inlineStr">
        <is>
          <t>The score decided the level</t>
        </is>
      </c>
      <c r="BG39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6" s="125" t="inlineStr">
        <is>
          <t>At build: Complexity 1.60 + Autonomy 0.32 + Accountability 0.10 + Leadership 0.00 + Experience 0.35 + Business impact 0.15
= 2.52 points → nearest level 3 = A3
Final level: A3 · same as the score</t>
        </is>
      </c>
      <c r="BI396" s="125" t="inlineStr">
        <is>
          <t>No rule applied: the score decides.</t>
        </is>
      </c>
      <c r="BJ396" s="125" t="inlineStr">
        <is>
          <t>Close call</t>
        </is>
      </c>
      <c r="BK396" s="147" t="inlineStr">
        <is>
          <t>Close call</t>
        </is>
      </c>
      <c r="BL396" s="126" t="inlineStr">
        <is>
          <t>High</t>
        </is>
      </c>
      <c r="BM396" s="126" t="inlineStr">
        <is>
          <t>• Close call: score 2.52 is within 0.05 of a rounding point and the score decided the level — calibrate against peers before confirming</t>
        </is>
      </c>
      <c r="BN396" s="125" t="inlineStr">
        <is>
          <t>Stable · moves in fewer than 5 of 30 weight tests</t>
        </is>
      </c>
      <c r="BO396" s="148" t="inlineStr">
        <is>
          <t>Rated 2.5 of 12 · between A2 and A3
Start: 2.0 · practitioner title
Evidence reads like A3: Functional/regression testing plus UAT at client site, installer and XBRL return testing, client issue reproduction → moved up 0.5
KRA: “1. Vishal has shown excellent progress over the past six months by quickly understanding one of the organization's most complex projects…”
Market: A2 = Standard work of the discipline · A3 = Varied and non-standard work; handles exceptions</t>
        </is>
      </c>
      <c r="BP396" s="129" t="inlineStr">
        <is>
          <t>Rated 2 of 12
Start: 2.0 · practitioner title
Evidence reads like A2: Names only test case writing as own decision → matches the start
Market: A2 = Chooses own approach within standards</t>
        </is>
      </c>
      <c r="BQ396" s="129" t="inlineStr">
        <is>
          <t>Rated 2.5 of 12 · between A2 and A3
Start: 2.0 · practitioner title
Evidence reads like A3: Performs UAT on the client's own environment; product demonstrations; client support → moved up 0.5
KRA: “1. Vishal has shown excellent progress over the past six months by quickly understanding one of the organization's most complex projects…”
Market: A2 = Own deliverables · accuracy, TAT · A3 = A module / process, or work with client or regulatory consequences</t>
        </is>
      </c>
      <c r="BR396"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96" s="129" t="inlineStr">
        <is>
          <t>Rated 3.5 of 12 · between A3 and B1
Experience: 4.1 yrs total · 3.3 before IRIS + 0.8 at IRIS = 3.4 on the experience scale
Qualification: B.E · graduate, relevant to the work → no change
Market: A3 roles typically have 2–5 yrs · IRIS guide 2–4</t>
        </is>
      </c>
      <c r="BT39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6" s="124"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BV396" s="125" t="inlineStr">
        <is>
          <t>Keep ticket count low and work on CR</t>
        </is>
      </c>
      <c r="BW396" s="125" t="inlineStr">
        <is>
          <t>1. Functional, Smoke, Sanity, Regression, Retesting, RBR · XBRL &amp; Non-XBRL Return Testing &amp; Installer Testing : Perform functional, smoke, sanity, regression, retesting, RBR · XBRL &amp; Non-XBRL return testing through Web Form and File Upload channels, along with installer testing, to ensure application quality and stability.
2. Test Case Design &amp; Documentation : Create, review, and maintain test cases and documentation using AI tools to improve efficiency and test coverage.
3. Defect Reporting &amp; Tracking :  Identify, log, track, retest, and verify defects until successful closure.
4. Client Support &amp; Issue Resolution : Provide timely client support by analyzing, reproducing, and resolving reported issues.
5. Client Demonstration &amp; Product Walkthrough : Conduct product demonstrations and explain application features and workflows to clients.
6. Quality Assurance &amp; Release Validation : Ensure application quality standards and validate releases before deployment.
7. Team Collaboration &amp; Timely Delivery : Collaborate with cross-functional teams to complete testing activities within project timelines.</t>
        </is>
      </c>
      <c r="BX396" s="125" t="inlineStr">
        <is>
          <t>3</t>
        </is>
      </c>
      <c r="BY396" s="125" t="n"/>
      <c r="BZ396" s="125" t="inlineStr">
        <is>
          <t>Received · manager annual, quarterly, self</t>
        </is>
      </c>
      <c r="CA396" s="125" t="inlineStr">
        <is>
          <t>Talent Mapping · iFile collated</t>
        </is>
      </c>
      <c r="CB396" s="130" t="n">
        <v>20</v>
      </c>
      <c r="CC396" s="128" t="inlineStr">
        <is>
          <t>Full survey answers not in the files received · How We Grow export needed · HR</t>
        </is>
      </c>
      <c r="CD396" s="131" t="inlineStr">
        <is>
          <t>—</t>
        </is>
      </c>
      <c r="CE396" s="131" t="inlineStr">
        <is>
          <t>—</t>
        </is>
      </c>
      <c r="CF396" s="131" t="inlineStr">
        <is>
          <t>—</t>
        </is>
      </c>
      <c r="CG396" s="131" t="inlineStr">
        <is>
          <t>—</t>
        </is>
      </c>
      <c r="CH396" s="132" t="inlineStr">
        <is>
          <t>Complexity: Evidence reads like A3: Functional/regression testing plus UAT at client site, installer and XBRL return testing, client issue reproduction → moved up 0.5
Autonomy: Evidence reads like A2: Names only test case writing as own decision → matches the start
Accountability: Evidence reads like A3: Performs UAT on the client's own environment; product demonstrations; client support → moved up 0.5
Leadership: Evidence reads like A1: No guiding or leading of others described → matches the start
Business Impact: No survey or manager-mapping signal on criticality: kept at the start point.</t>
        </is>
      </c>
      <c r="CI396"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6" s="131" t="inlineStr">
        <is>
          <t>Self-identified: AI / automation · Testing &amp; quality · Data, SQL &amp; analytics
For the next role: AI / automation · Testing &amp; quality · Data, SQL &amp; analytics</t>
        </is>
      </c>
      <c r="CK396" s="128" t="inlineStr">
        <is>
          <t>Full survey answers not in the files received · How We Grow export needed · HR</t>
        </is>
      </c>
      <c r="CL396"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6" s="134" t="inlineStr">
        <is>
          <t>What the role answers for: A module / process, or work with client or regulatory consequences.
Accountability &amp; Impact rating: 2.5 of 12 · A2-level impact.
If the work is missed · role-holders' themes: rework · production · client · customer.
Measured on · manager-set KRA themes: project · quality · production · knowledge · test.
Manager talent mapping — Latest rating: 3 · Potential: Medium · 9-Box Grid placement: Emerging Talent.</t>
        </is>
      </c>
      <c r="CN396" s="135" t="n"/>
      <c r="CO396" s="135" t="n">
        <v>2.5</v>
      </c>
      <c r="CP396" s="136" t="n">
        <v>3</v>
      </c>
      <c r="CQ396" s="137" t="inlineStr">
        <is>
          <t>Medium</t>
        </is>
      </c>
      <c r="CR396" s="137" t="inlineStr">
        <is>
          <t>Emerging Talent</t>
        </is>
      </c>
      <c r="CS396" s="137" t="inlineStr">
        <is>
          <t>Develop in role</t>
        </is>
      </c>
      <c r="CT396" s="137" t="n"/>
      <c r="CU396" s="137" t="n"/>
      <c r="CV396" s="137" t="n"/>
      <c r="CW396" s="137" t="n"/>
      <c r="CX396" s="137" t="n"/>
      <c r="CY396" s="137" t="n"/>
      <c r="CZ396" s="137" t="n"/>
      <c r="DA396" s="119" t="n">
        <v>109</v>
      </c>
      <c r="DB396" s="138" t="inlineStr">
        <is>
          <t>Exceeds — ready for stretch</t>
        </is>
      </c>
      <c r="DC396" s="138" t="n">
        <v>107</v>
      </c>
      <c r="DD396" s="138" t="n">
        <v>100</v>
      </c>
      <c r="DE396" s="138" t="n">
        <v>113</v>
      </c>
      <c r="DF396" s="138" t="n"/>
      <c r="DG396" s="138" t="inlineStr">
        <is>
          <t>None — maintain and stretch</t>
        </is>
      </c>
      <c r="DH396" s="138" t="inlineStr">
        <is>
          <t>B1: 94% of profile — ready on competencies</t>
        </is>
      </c>
      <c r="DI396" s="138" t="inlineStr">
        <is>
          <t>Evidence: Survey + KRAs | Core: Ownership 2/2, Problem solving 2/2, Communication &amp; collaboration 3/2, Client &amp; quality focus 3/2, Learning agility 2/2, Integrity &amp; compliance 2/2 | Future-ready: AI literacy 2/2, Data literacy 2/2, Digital fluency 2/2, Innovation 2/2 | Functional: Testing &amp; automation 4/3, Product &amp; domain 4/3, SQL &amp; data 3/3, AI / GenAI 3/3, Quality &amp; process 4/3, Communication 4/3</t>
        </is>
      </c>
      <c r="DJ396" s="111" t="inlineStr">
        <is>
          <t>AI / automation · Testing &amp; quality · Data, SQL &amp; analytics</t>
        </is>
      </c>
      <c r="DK396" s="112" t="n"/>
      <c r="DL396" s="112" t="inlineStr">
        <is>
          <t>Database, SQL &amp; Data Engineering; Test Automation &amp; QA Engineering; AI, GenAI &amp; Prompt Engineering</t>
        </is>
      </c>
      <c r="DM396" s="112" t="inlineStr">
        <is>
          <t>AI / automation · Testing &amp; quality · Data, SQL &amp; analytics</t>
        </is>
      </c>
      <c r="DN396" s="112" t="n"/>
      <c r="DO396" s="139" t="inlineStr">
        <is>
          <t>No strong match from survey evidence</t>
        </is>
      </c>
      <c r="DP396" s="126" t="inlineStr">
        <is>
          <t>Suraj Govind Walhekar · Senior QA Engineer — 0.55: test, bug, tool, regression; Ayush Saurkar · QA Engineer — 0.54: testing, smoke, test, case; Susan Peter · Senior QA Engineer — 0.53: testing, smoke, bug, test</t>
        </is>
      </c>
      <c r="DQ396" s="126" t="inlineStr">
        <is>
          <t>Supriya Patil · Datatech, QA Engineer — 0.56; Tulasiram Chand · iDEAL, Senior QA Automation Engineer — 0.53; Hrishikesh Thombare · CARBON, Senior QA Engineer — 0.53</t>
        </is>
      </c>
      <c r="DR396" s="126" t="n"/>
      <c r="DS396" s="126" t="n"/>
      <c r="DT396" s="126" t="inlineStr">
        <is>
          <t>A3 deep-dive: score 2.52 · gap to B1 1.06 · More than 1.0 from B1</t>
        </is>
      </c>
      <c r="DU396"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6"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6"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6"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6" s="139" t="inlineStr">
        <is>
          <t>Market level: P2 · SFIA 3 Apply
Typical title: QA Engineer
At peers: Workiva – SE · Broadridge India – SE · Nasdaq / AxiomSL – SE
Typical experience: 2–5 yrs · IRIS guide 2–4
Standard: ISTQB Foundation → Advanced → Expert; SFIA testing</t>
        </is>
      </c>
      <c r="DZ396" s="126" t="inlineStr">
        <is>
          <t>2–4 yrs</t>
        </is>
      </c>
      <c r="EA396" s="126" t="inlineStr">
        <is>
          <t>3–5 · 2–5</t>
        </is>
      </c>
      <c r="EB396" s="126" t="inlineStr">
        <is>
          <t>QA Engineer</t>
        </is>
      </c>
      <c r="EC396" s="126" t="inlineStr">
        <is>
          <t>Workiva: SE · Broadridge India: SE · Nasdaq / AxiomSL: SE · IRIS Vs Market Benchmark — ISTQB certification pathway: Foundation</t>
        </is>
      </c>
      <c r="ED396" s="126" t="inlineStr">
        <is>
          <t>ISTQB Foundation → Advanced → Expert; SFIA testing</t>
        </is>
      </c>
      <c r="EE396" s="126" t="inlineStr">
        <is>
          <t>Core 2 · Future 2 · Functional 3 · Leadership not scored</t>
        </is>
      </c>
      <c r="EF396" s="139" t="n"/>
      <c r="EG396" s="126" t="inlineStr">
        <is>
          <t>✓ HRIS: 4.1 yrs, B.E, 0 direct reports
✓ Survey: 20 of 20 questions answered
✓ KRAs: self, manager-set, quarterly
✓ Manager mapping: rating, potential, 9-box
✗ Job description: not on file</t>
        </is>
      </c>
      <c r="EH396" s="118" t="inlineStr">
        <is>
          <t xml:space="preserve">D034 · Close call · High: Score 2.52 is 0.02 above the 2.5 rounding point between A2 and A3, and no rule moved it: confirm A3 against peers in similar roles, or place at A2. · owner Calibration panel · </t>
        </is>
      </c>
      <c r="EI396" s="118" t="n"/>
      <c r="EJ396" s="118" t="n"/>
      <c r="EK396" s="118" t="inlineStr">
        <is>
          <t>Survey: answered · full text needed · KRAs: received · Experience: on file</t>
        </is>
      </c>
      <c r="EL396" s="141" t="n"/>
      <c r="EM396" s="142" t="n"/>
      <c r="EN396" s="142" t="n"/>
      <c r="EO396" s="142" t="n"/>
      <c r="EP396" s="142" t="n"/>
      <c r="EQ396" s="143" t="n"/>
      <c r="ER396" s="135" t="n"/>
      <c r="ES396" s="135" t="n"/>
      <c r="ET396" s="135" t="n"/>
      <c r="EU396" s="135" t="n"/>
      <c r="EV396" s="135" t="n"/>
      <c r="EW396" s="135" t="n"/>
      <c r="EX396" s="135" t="n"/>
      <c r="EY396" s="143" t="n"/>
      <c r="EZ396" s="135" t="n"/>
      <c r="FA396" s="135" t="n"/>
      <c r="FB396" s="135" t="n"/>
      <c r="FC396" s="135" t="n"/>
      <c r="FD396" s="135" t="n"/>
    </row>
    <row r="397" ht="300" customHeight="1">
      <c r="A397" s="109" t="inlineStr">
        <is>
          <t>iFile</t>
        </is>
      </c>
      <c r="B397" s="110" t="inlineStr">
        <is>
          <t>IRIS2562</t>
        </is>
      </c>
      <c r="C397" s="110" t="inlineStr">
        <is>
          <t>Sanskruti Varade</t>
        </is>
      </c>
      <c r="D397" s="110" t="inlineStr">
        <is>
          <t>Quality Assurance</t>
        </is>
      </c>
      <c r="E397" s="110" t="inlineStr">
        <is>
          <t>RC-140</t>
        </is>
      </c>
      <c r="F397" s="110" t="inlineStr">
        <is>
          <t>Anup Salve</t>
        </is>
      </c>
      <c r="G397" s="110" t="inlineStr">
        <is>
          <t>IRIS2019</t>
        </is>
      </c>
      <c r="H397" s="110" t="inlineStr">
        <is>
          <t>B2</t>
        </is>
      </c>
      <c r="I397" s="110" t="n"/>
      <c r="J397" s="157" t="inlineStr">
        <is>
          <t>Not provided · HRIS</t>
        </is>
      </c>
      <c r="K397" s="110" t="n">
        <v>0</v>
      </c>
      <c r="L397" s="110" t="inlineStr">
        <is>
          <t>B.Sc</t>
        </is>
      </c>
      <c r="M397" s="110" t="n"/>
      <c r="N397" s="111" t="inlineStr">
        <is>
          <t>QA Engineer</t>
        </is>
      </c>
      <c r="O397" s="112" t="inlineStr">
        <is>
          <t>QA Engineer</t>
        </is>
      </c>
      <c r="P397" s="112" t="inlineStr">
        <is>
          <t>Quality Assurance</t>
        </is>
      </c>
      <c r="Q397" s="112" t="inlineStr">
        <is>
          <t>Functional &amp; Domain Testing</t>
        </is>
      </c>
      <c r="R397" s="113" t="inlineStr">
        <is>
          <t>Not in current mapping files</t>
        </is>
      </c>
      <c r="S397" s="114" t="inlineStr">
        <is>
          <t>A2</t>
        </is>
      </c>
      <c r="T397" s="151" t="inlineStr">
        <is>
          <t>Associate</t>
        </is>
      </c>
      <c r="U397" s="151" t="inlineStr">
        <is>
          <t>A</t>
        </is>
      </c>
      <c r="V397" s="112" t="inlineStr">
        <is>
          <t>IC</t>
        </is>
      </c>
      <c r="W397" s="116" t="inlineStr">
        <is>
          <t>● Newly mapped</t>
        </is>
      </c>
      <c r="X397" s="112" t="inlineStr">
        <is>
          <t>P1–P2</t>
        </is>
      </c>
      <c r="Y397" s="112" t="inlineStr">
        <is>
          <t>Entry / Developing</t>
        </is>
      </c>
      <c r="Z397" s="112" t="inlineStr">
        <is>
          <t>2 Assist</t>
        </is>
      </c>
      <c r="AA397" s="117" t="inlineStr">
        <is>
          <t>A2</t>
        </is>
      </c>
      <c r="AB397" s="118" t="inlineStr">
        <is>
          <t>Band A · Practitioner</t>
        </is>
      </c>
      <c r="AC397" s="118" t="inlineStr">
        <is>
          <t>Associate</t>
        </is>
      </c>
      <c r="AD397" s="118" t="inlineStr">
        <is>
          <t>• Same as the model</t>
        </is>
      </c>
      <c r="AE397" s="118" t="inlineStr">
        <is>
          <t>B2</t>
        </is>
      </c>
      <c r="AF397" s="118" t="inlineStr">
        <is>
          <t>OK</t>
        </is>
      </c>
      <c r="AG397" s="118" t="inlineStr">
        <is>
          <t>No change · already below the manager</t>
        </is>
      </c>
      <c r="AH397" s="118" t="n">
        <v>5</v>
      </c>
      <c r="AI397" s="118" t="n"/>
      <c r="AJ397" s="119" t="inlineStr">
        <is>
          <t>iFile · Quality Assurance · Band A · Early career</t>
        </is>
      </c>
      <c r="AK397" s="120" t="n">
        <v>2</v>
      </c>
      <c r="AL397" s="121">
        <f>IFERROR(INDEX(WM_C,MATCH($AJ397,WM_KEY,0)),"")</f>
        <v>0.64</v>
      </c>
      <c r="AM397" s="122">
        <f>IF(OR(AK397="",AL397=""),"",AK397*AL397)</f>
        <v>1.28</v>
      </c>
      <c r="AN397" s="120" t="n">
        <v>2</v>
      </c>
      <c r="AO397" s="121">
        <f>IFERROR(INDEX(WM_AU,MATCH($AJ397,WM_KEY,0)),"")</f>
        <v>0.16</v>
      </c>
      <c r="AP397" s="122">
        <f>IF(OR(AN397="",AO397=""),"",AN397*AO397)</f>
        <v>0.32</v>
      </c>
      <c r="AQ397" s="120" t="n">
        <v>2.5</v>
      </c>
      <c r="AR397" s="121">
        <f>IFERROR(INDEX(WM_AC,MATCH($AJ397,WM_KEY,0)),"")</f>
        <v>0.04</v>
      </c>
      <c r="AS397" s="122">
        <f>IF(OR(AQ397="",AR397=""),"",AQ397*AR397)</f>
        <v>0.1</v>
      </c>
      <c r="AT397" s="120" t="n">
        <v>1</v>
      </c>
      <c r="AU397" s="121">
        <f>IFERROR(INDEX(WM_L,MATCH($AJ397,WM_KEY,0)),"")</f>
        <v>0</v>
      </c>
      <c r="AV397" s="122">
        <f>IF(OR(AT397="",AU397=""),"",AT397*AU397)</f>
        <v>0</v>
      </c>
      <c r="AW397" s="120" t="n">
        <v>2</v>
      </c>
      <c r="AX397" s="121">
        <f>IFERROR(INDEX(WM_E,MATCH($AJ397,WM_KEY,0)),"")</f>
        <v>0.1</v>
      </c>
      <c r="AY397" s="122">
        <f>IF(OR(AW397="",AX397=""),"",AW397*AX397)</f>
        <v>0.2</v>
      </c>
      <c r="AZ397" s="123" t="n">
        <v>2.5</v>
      </c>
      <c r="BA397" s="121">
        <f>IFERROR(INDEX(WM_BI,MATCH($AJ397,WM_KEY,0)),"")</f>
        <v>0.06</v>
      </c>
      <c r="BB397" s="122">
        <f>IF(OR(AZ397="",BA397=""),"",AZ397*BA397)</f>
        <v>0.15</v>
      </c>
      <c r="BC397" s="122">
        <f>IF(COUNT(AM397,AP397,AS397,AV397,AY397,BB397)&lt;6,"",SUM(AM397,AP397,AS397,AV397,AY397,BB397))</f>
        <v>2.05</v>
      </c>
      <c r="BD397" s="122" t="str">
        <f>IF(BC397="","",INDEX({"A1","A2","A3","B1","B2","B3","C1","C2","D1","D2","E1","E2"},MAX(1,MIN(12,ROUND(BC397,0)))))</f>
        <v>A2</v>
      </c>
      <c r="BE397" s="114" t="inlineStr">
        <is>
          <t>A2</t>
        </is>
      </c>
      <c r="BF397" s="124" t="inlineStr">
        <is>
          <t>Rule: R2</t>
        </is>
      </c>
      <c r="BG39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7" s="125" t="inlineStr">
        <is>
          <t>At build: Complexity 1.28 + Autonomy 0.32 + Accountability 0.10 + Leadership 0.00 + Experience 0.20 + Business impact 0.15
= 2.05 points → nearest level 2 = A2
Final level: A2 · same as the score</t>
        </is>
      </c>
      <c r="BI397" s="125" t="inlineStr">
        <is>
          <t>• Provisional: the experience record looks incomplete, so this level is kept until HR confirms it.
Final level: A2.</t>
        </is>
      </c>
      <c r="BJ397" s="125" t="inlineStr">
        <is>
          <t>Input needed</t>
        </is>
      </c>
      <c r="BK397" s="126" t="n"/>
      <c r="BL397" s="126" t="inlineStr">
        <is>
          <t>Low</t>
        </is>
      </c>
      <c r="BM397" s="126" t="inlineStr">
        <is>
          <t>• Total experience is not on record · new joiner — level is provisional until HR adds it
• Survey answers are generic or do not match the role — not used as evidence; manager input needed</t>
        </is>
      </c>
      <c r="BN397" s="125" t="inlineStr">
        <is>
          <t>Stable · moves in fewer than 5 of 30 weight tests</t>
        </is>
      </c>
      <c r="BO397" s="148" t="inlineStr">
        <is>
          <t>Rated 2 of 12
Start: 2.0 · practitioner title
Evidence: rated like 10 colleagues in the same role and department · own answers too general to rate → no change
Market: A2 = Standard work of the discipline</t>
        </is>
      </c>
      <c r="BP397" s="129" t="inlineStr">
        <is>
          <t>Rated 2 of 12
Start: 2.0 · practitioner title
Evidence: rated like 10 colleagues in the same role and department · own answers too general to rate → no change
Market: A2 = Chooses own approach within standards</t>
        </is>
      </c>
      <c r="BQ397" s="129" t="inlineStr">
        <is>
          <t>Rated 2.5 of 12 · between A2 and A3
Start: 2.0 · practitioner title
Evidence: rated like 10 colleagues in the same role and department · own answers too general to rate → moved +0.5
Market: A2 = Own deliverables · accuracy, TAT · A3 = A module / process, or work with client or regulatory consequences</t>
        </is>
      </c>
      <c r="BR397" s="129" t="inlineStr">
        <is>
          <t>Rated 1 of 12 — not counted: the weight is 0% at this level
Start: 1.0 · individual contributor, so influence only
Evidence: rated like 10 colleagues in the same role and department · own answers too general to rate → no change
Team: 0 direct reports · IC
Market: A1 = Not scored in Band A</t>
        </is>
      </c>
      <c r="BS397" s="129" t="inlineStr">
        <is>
          <t>Rated 2 of 12
Experience: not on record · input needed from HR, so set at the role's own level: it neither helps nor hurts
Qualification: B.Sc · graduate, relevant to the work → no change
Market: A2 roles typically have 0–3 yrs · IRIS guide 0–2</t>
        </is>
      </c>
      <c r="BT397"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7" s="127" t="inlineStr">
        <is>
          <t>KRAs not received · manager to supply</t>
        </is>
      </c>
      <c r="BV397" s="125" t="n"/>
      <c r="BW397" s="125" t="n"/>
      <c r="BX397" s="125" t="n"/>
      <c r="BY397" s="125" t="n"/>
      <c r="BZ397" s="128" t="inlineStr">
        <is>
          <t>KRAs not received · manager to supply</t>
        </is>
      </c>
      <c r="CA397" s="125" t="n"/>
      <c r="CB397" s="130" t="n">
        <v>20</v>
      </c>
      <c r="CC397" s="128" t="inlineStr">
        <is>
          <t>Full survey answers not in the files received · How We Grow export needed · HR</t>
        </is>
      </c>
      <c r="CD397" s="131" t="inlineStr">
        <is>
          <t>—</t>
        </is>
      </c>
      <c r="CE397" s="131" t="inlineStr">
        <is>
          <t>—</t>
        </is>
      </c>
      <c r="CF397" s="131" t="inlineStr">
        <is>
          <t>—</t>
        </is>
      </c>
      <c r="CG397" s="131" t="inlineStr">
        <is>
          <t>—</t>
        </is>
      </c>
      <c r="CH397" s="132" t="inlineStr">
        <is>
          <t>Business Impact: No survey or manager-mapping signal on criticality: kept at the start point.</t>
        </is>
      </c>
      <c r="CI397" s="131"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J397" s="131" t="inlineStr">
        <is>
          <t>Self-identified: Communication &amp; presentation · Broader exposure &amp; ownership
For the next role: Communication &amp; presentation · Broader exposure &amp; ownership</t>
        </is>
      </c>
      <c r="CK397" s="128" t="inlineStr">
        <is>
          <t>Full survey answers not in the files received · How We Grow export needed · HR</t>
        </is>
      </c>
      <c r="CL397" s="133" t="inlineStr">
        <is>
          <t>WHAT THE ROLE DOES: Designs and executes functional, regression and domain/AI-feature test cases; logs defects; supports sign-off. At A2: standard work delivered independently.
Common themes in sub-family holders, all levels' answers: software · quality · product · requirements · user · before
KEY RESPONSIBILITIES: Designs and executes functional, regression and domain/AI-feature test cases; logs defects; supports sign-off; Standard work of the discipline; Own deliverables · accuracy, TAT
Common themes in sub-family holders, all levels' answers: test · defect · reporting · regression · case · execution
DELIVERS: Own deliverables · accuracy, TAT
Common themes in sub-family holders, all levels' answers: test · quality · reports · bug · cases · defect
ACCOUNTABLE FOR: Own deliverables · accuracy, TAT
Common themes in sub-family holders, all levels' answers: quality · test · accountable · am · release · reporting
DECIDES ALONE: Chooses own approach within standards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2 · Leadership —
CREDENTIALS: ISTQB Foundation / Advanced; Internal product certification
SOURCE: Framework + sub-family themes · 3+ answered — 1 holder, 1 answered the survey; sub-family 26 answered; catalogue RC-140</t>
        </is>
      </c>
      <c r="CM397" s="134" t="inlineStr">
        <is>
          <t>What the role answers for: Own deliverables · accuracy, TAT.
Accountability &amp; Impact rating: 2.5 of 12 · A2-level impact.
If the work is missed · role-holders' themes: rework · production · issues · client.
Manager talent mapping — Latest rating: Not rated · manager · 9-Box Grid placement: Not placed · manager.</t>
        </is>
      </c>
      <c r="CN397" s="135" t="n"/>
      <c r="CO397" s="135" t="n">
        <v>2.5</v>
      </c>
      <c r="CP397" s="136" t="inlineStr">
        <is>
          <t>Not rated · manager</t>
        </is>
      </c>
      <c r="CQ397" s="137" t="inlineStr">
        <is>
          <t>—</t>
        </is>
      </c>
      <c r="CR397" s="137" t="inlineStr">
        <is>
          <t>Not placed · manager</t>
        </is>
      </c>
      <c r="CS397" s="137" t="inlineStr">
        <is>
          <t>No rating data</t>
        </is>
      </c>
      <c r="CT397" s="137" t="n"/>
      <c r="CU397" s="137" t="n"/>
      <c r="CV397" s="137" t="n"/>
      <c r="CW397" s="137" t="n"/>
      <c r="CX397" s="137" t="n"/>
      <c r="CY397" s="137" t="n"/>
      <c r="CZ397" s="137" t="n"/>
      <c r="DA397" s="119" t="n">
        <v>94</v>
      </c>
      <c r="DB397" s="138" t="inlineStr">
        <is>
          <t>Meets the level</t>
        </is>
      </c>
      <c r="DC397" s="138" t="n">
        <v>103</v>
      </c>
      <c r="DD397" s="138" t="n">
        <v>92</v>
      </c>
      <c r="DE397" s="138" t="n">
        <v>90</v>
      </c>
      <c r="DF397" s="138" t="n"/>
      <c r="DG397" s="138" t="inlineStr">
        <is>
          <t>Product &amp; domain, Communication, Innovation</t>
        </is>
      </c>
      <c r="DH397" s="138" t="inlineStr">
        <is>
          <t>A3: 83% of profile — close</t>
        </is>
      </c>
      <c r="DI397" s="138" t="inlineStr">
        <is>
          <t>Evidence: Survey | Core: Ownership 2/2, Problem solving 2/2, Communication &amp; collaboration 2/2, Client &amp; quality focus 3/2, Learning agility 2/2, Integrity &amp; compliance 2/2 | Future-ready: AI literacy 2/2, Data literacy 2/2, Digital fluency 3/2, Innovation 1/2 | Functional: Testing &amp; automation 3/2, Product &amp; domain 1/2, SQL &amp; data 2/2, AI / GenAI 2/2, Quality &amp; process 3/2, Communication 1/2</t>
        </is>
      </c>
      <c r="DJ397" s="111" t="inlineStr">
        <is>
          <t>Communication &amp; presentation · Broader exposure &amp; ownership</t>
        </is>
      </c>
      <c r="DK397" s="112" t="n"/>
      <c r="DL397" s="112" t="inlineStr">
        <is>
          <t>QE.FUNC-F: risk-based testing; test design; automation; defect analysis</t>
        </is>
      </c>
      <c r="DM397" s="112" t="inlineStr">
        <is>
          <t>Communication &amp; presentation · Broader exposure &amp; ownership</t>
        </is>
      </c>
      <c r="DN397" s="112" t="n"/>
      <c r="DO397" s="139" t="inlineStr">
        <is>
          <t>No strong match from survey evidence</t>
        </is>
      </c>
      <c r="DP397" s="126" t="inlineStr">
        <is>
          <t>No material overlap found</t>
        </is>
      </c>
      <c r="DQ397" s="126" t="inlineStr">
        <is>
          <t>Hrishikesh Thombare · CARBON, Senior QA Engineer — 0.28; Reena Gotal · iDEAL, Team Lead – Quality — 0.27</t>
        </is>
      </c>
      <c r="DR397" s="126" t="n"/>
      <c r="DS397" s="126" t="n"/>
      <c r="DT397" s="126" t="n"/>
      <c r="DU397" s="140" t="inlineStr">
        <is>
          <t>QA Engineer in Quality Assurance · iFile, A2 — IC.
The work: Designs and executes functional, regression and domain/AI-feature test cases; logs defects; supports sign-off.
At this level the role owns standard work delivered independently.
Key responsibilities: Designs and executes functional, regression and domain/AI-feature test cases; logs defects; supports sign-off; Standard work of the discipline; Own deliverables · accuracy, TAT.
Holders describe it with: test · defect · reporting · regression · case · execution.</t>
        </is>
      </c>
      <c r="DV397" s="137" t="inlineStr">
        <is>
          <t>Hire as: Associate QA Engineer / QA Engineer — IRIS A2 Associate · IC
Market level: P1–P2 · SFIA 2 Assist
Experience: 0–2 yrs · Education: BE / B.Tech / MCA / B.Sc
Equivalent titles at peers: Workiva – Associate SE · Broadridge India – SE · Nasdaq / AxiomSL – SE · IRIS Vs Market Benchmark — ISTQB certification pathway – Foundation
Credentials: ISTQB Foundation / Advanced; Internal product certification
Must already know: ISTQB or equivalent preferred from B1</t>
        </is>
      </c>
      <c r="DW397" s="137" t="inlineStr">
        <is>
          <t>FUNCTIONAL — skill level 2 of 5 · Working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X397" s="137" t="inlineStr">
        <is>
          <t>Draft — generated from the framework; hiring-manager review pending · HR Super Master, sheet T5.
1. [Test Automation &amp; QA Engineering · level 2] Tell me about recent work that shows this: "Designs test cases; automates regression / API tests". What exactly did you do, how, and what was the result? Assess with: Testing practical.
2. [Product, Platform &amp; Domain Knowledge · level 2] Tell me about recent work that shows this: "Handles most product and domain scenarios". What exactly did you do, how, and what was the result? Assess with: Scenario interview.
3. [Database, SQL &amp; Data Engineering · level 2] Give an example that shows you can do this: "Writes and tunes queries, procedures and ETL". Assess with: SQL test / case.
4. [AI, GenAI &amp; Prompt Engineering · level 2] Give an example that shows you can do this: "Uses AI / LLM tools in own work and validates output". Assess with: Work sample / portfolio.
5. [Process Improvement &amp; Quality Mindset · level 2]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7" s="139" t="inlineStr">
        <is>
          <t>Market level: P1–P2 · SFIA 2 Assist
Typical title: Associate QA Engineer / QA Engineer
At peers: Workiva – Associate SE · Broadridge India – SE · Nasdaq / AxiomSL – SE
Typical experience: 0–3 yrs · IRIS guide 0–2
Standard: ISTQB Foundation → Advanced → Expert; SFIA testing</t>
        </is>
      </c>
      <c r="DZ397" s="126" t="inlineStr">
        <is>
          <t>0–2 yrs</t>
        </is>
      </c>
      <c r="EA397" s="126" t="inlineStr">
        <is>
          <t>1–3 · 0–3</t>
        </is>
      </c>
      <c r="EB397" s="126" t="inlineStr">
        <is>
          <t>Associate QA Engineer / QA Engineer</t>
        </is>
      </c>
      <c r="EC397" s="126" t="inlineStr">
        <is>
          <t>Workiva: Associate SE · Broadridge India: SE · Nasdaq / AxiomSL: SE · IRIS Vs Market Benchmark — ISTQB certification pathway: Foundation</t>
        </is>
      </c>
      <c r="ED397" s="126" t="inlineStr">
        <is>
          <t>ISTQB Foundation → Advanced → Expert; SFIA testing</t>
        </is>
      </c>
      <c r="EE397" s="126" t="inlineStr">
        <is>
          <t>Core 2 · Future 2 · Functional 2 · Leadership not scored</t>
        </is>
      </c>
      <c r="EF397" s="127" t="inlineStr">
        <is>
          <t>• Total experience · outside + at IRIS — HR — HRIS
• Confirm prior experience · provisional placement — HR</t>
        </is>
      </c>
      <c r="EG397" s="126" t="inlineStr">
        <is>
          <t>✗ HRIS: experience missing, B.Sc, 0 direct reports
✓ Survey: 20 of 20 questions answered
✗ KRAs: none on file
✓ Manager mapping: rating, 9-box
✗ Job description: not on file</t>
        </is>
      </c>
      <c r="EH397" s="118" t="inlineStr">
        <is>
          <t xml:space="preserve">D127 · Provisional · Medium: • Total experience is not on record · new joiner — level is provisional until HR adds it
• Survey answers are generic or do not match the role — not used as evidence; manager input needed · owner HR · 
D367 · Input needed · Medium: • Total experience · outside + at IRIS — HR — HRIS
• Confirm prior experience · provisional placement — HR · owner HR — HRIS · HR · </t>
        </is>
      </c>
      <c r="EI397" s="118" t="inlineStr">
        <is>
          <t>R052 · Total experience · outside + at IRIS · HR — HRIS · Open
R053 · Confirm prior experience · provisional placement · HR · Open</t>
        </is>
      </c>
      <c r="EJ397" s="118" t="inlineStr">
        <is>
          <t>Total experience · outside + at IRIS · HR — HRIS
Confirm prior experience · provisional placement · HR</t>
        </is>
      </c>
      <c r="EK397" s="118" t="inlineStr">
        <is>
          <t>Survey: answered · full text needed · KRAs: not received · Experience: on file · Placement provisional · R2</t>
        </is>
      </c>
      <c r="EL397" s="141" t="n"/>
      <c r="EM397" s="142" t="n"/>
      <c r="EN397" s="142" t="n"/>
      <c r="EO397" s="142" t="n"/>
      <c r="EP397" s="142" t="n"/>
      <c r="EQ397" s="143" t="n"/>
      <c r="ER397" s="135" t="n"/>
      <c r="ES397" s="135" t="n"/>
      <c r="ET397" s="135" t="n"/>
      <c r="EU397" s="135" t="n"/>
      <c r="EV397" s="135" t="n"/>
      <c r="EW397" s="135" t="n"/>
      <c r="EX397" s="135" t="n"/>
      <c r="EY397" s="143" t="n"/>
      <c r="EZ397" s="135" t="n"/>
      <c r="FA397" s="135" t="n"/>
      <c r="FB397" s="135" t="n"/>
      <c r="FC397" s="135" t="n"/>
      <c r="FD397" s="135" t="n"/>
    </row>
    <row r="398" ht="300" customHeight="1">
      <c r="A398" s="109" t="inlineStr">
        <is>
          <t>iFile</t>
        </is>
      </c>
      <c r="B398" s="110" t="inlineStr">
        <is>
          <t>IRIS2452</t>
        </is>
      </c>
      <c r="C398" s="110" t="inlineStr">
        <is>
          <t>Chinmay Dambe</t>
        </is>
      </c>
      <c r="D398" s="110" t="inlineStr">
        <is>
          <t>Quality Assurance</t>
        </is>
      </c>
      <c r="E398" s="110" t="inlineStr">
        <is>
          <t>RC-145</t>
        </is>
      </c>
      <c r="F398" s="110" t="inlineStr">
        <is>
          <t>Ruturaj Kadam</t>
        </is>
      </c>
      <c r="G398" s="110" t="inlineStr">
        <is>
          <t>IRIS1923</t>
        </is>
      </c>
      <c r="H398" s="110" t="inlineStr">
        <is>
          <t>B1</t>
        </is>
      </c>
      <c r="I398" s="110" t="n"/>
      <c r="J398" s="110" t="n">
        <v>0.8</v>
      </c>
      <c r="K398" s="110" t="n">
        <v>0.8</v>
      </c>
      <c r="L398" s="110" t="inlineStr">
        <is>
          <t>B.E</t>
        </is>
      </c>
      <c r="M398" s="110" t="n"/>
      <c r="N398" s="144" t="inlineStr">
        <is>
          <t>Trainee QA Engineer</t>
        </is>
      </c>
      <c r="O398" s="113" t="inlineStr">
        <is>
          <t>Trainee QA Automation Engineer</t>
        </is>
      </c>
      <c r="P398" s="112" t="inlineStr">
        <is>
          <t>Quality Assurance</t>
        </is>
      </c>
      <c r="Q398" s="112" t="inlineStr">
        <is>
          <t>Test Automation</t>
        </is>
      </c>
      <c r="R398" s="112" t="inlineStr">
        <is>
          <t>L2 – Trainee</t>
        </is>
      </c>
      <c r="S398" s="152" t="inlineStr">
        <is>
          <t>A1</t>
        </is>
      </c>
      <c r="T398" s="151" t="inlineStr">
        <is>
          <t>Intern / Trainee</t>
        </is>
      </c>
      <c r="U398" s="151" t="inlineStr">
        <is>
          <t>A</t>
        </is>
      </c>
      <c r="V398" s="112" t="inlineStr">
        <is>
          <t>IC</t>
        </is>
      </c>
      <c r="W398" s="153" t="inlineStr">
        <is>
          <t>• Same level</t>
        </is>
      </c>
      <c r="X398" s="112" t="inlineStr">
        <is>
          <t>Entry / P1 · intern</t>
        </is>
      </c>
      <c r="Y398" s="112" t="inlineStr">
        <is>
          <t>Entry</t>
        </is>
      </c>
      <c r="Z398" s="112" t="inlineStr">
        <is>
          <t>1 Follow</t>
        </is>
      </c>
      <c r="AA398" s="117" t="inlineStr">
        <is>
          <t>A1</t>
        </is>
      </c>
      <c r="AB398" s="118" t="inlineStr">
        <is>
          <t>Band A · Practitioner</t>
        </is>
      </c>
      <c r="AC398" s="118" t="inlineStr">
        <is>
          <t>Intern / Trainee</t>
        </is>
      </c>
      <c r="AD398" s="118" t="inlineStr">
        <is>
          <t>• Same as the model</t>
        </is>
      </c>
      <c r="AE398" s="118" t="inlineStr">
        <is>
          <t>B1</t>
        </is>
      </c>
      <c r="AF398" s="118" t="inlineStr">
        <is>
          <t>OK</t>
        </is>
      </c>
      <c r="AG398" s="118" t="inlineStr">
        <is>
          <t>No change · already below the manager</t>
        </is>
      </c>
      <c r="AH398" s="118" t="n">
        <v>5</v>
      </c>
      <c r="AI398" s="118" t="n"/>
      <c r="AJ398" s="119" t="inlineStr">
        <is>
          <t>—</t>
        </is>
      </c>
      <c r="AK398" s="120" t="n"/>
      <c r="AL398" s="121" t="str">
        <f>IFERROR(INDEX(WM_C,MATCH($AJ398,WM_KEY,0)),"")</f>
        <v/>
      </c>
      <c r="AM398" s="122" t="str">
        <f>IF(OR(AK398="",AL398=""),"",AK398*AL398)</f>
        <v/>
      </c>
      <c r="AN398" s="120" t="n"/>
      <c r="AO398" s="121" t="str">
        <f>IFERROR(INDEX(WM_AU,MATCH($AJ398,WM_KEY,0)),"")</f>
        <v/>
      </c>
      <c r="AP398" s="122" t="str">
        <f>IF(OR(AN398="",AO398=""),"",AN398*AO398)</f>
        <v/>
      </c>
      <c r="AQ398" s="120" t="n"/>
      <c r="AR398" s="121" t="str">
        <f>IFERROR(INDEX(WM_AC,MATCH($AJ398,WM_KEY,0)),"")</f>
        <v/>
      </c>
      <c r="AS398" s="122" t="str">
        <f>IF(OR(AQ398="",AR398=""),"",AQ398*AR398)</f>
        <v/>
      </c>
      <c r="AT398" s="120" t="n"/>
      <c r="AU398" s="121" t="str">
        <f>IFERROR(INDEX(WM_L,MATCH($AJ398,WM_KEY,0)),"")</f>
        <v/>
      </c>
      <c r="AV398" s="122" t="str">
        <f>IF(OR(AT398="",AU398=""),"",AT398*AU398)</f>
        <v/>
      </c>
      <c r="AW398" s="120" t="n"/>
      <c r="AX398" s="121" t="str">
        <f>IFERROR(INDEX(WM_E,MATCH($AJ398,WM_KEY,0)),"")</f>
        <v/>
      </c>
      <c r="AY398" s="122" t="str">
        <f>IF(OR(AW398="",AX398=""),"",AW398*AX398)</f>
        <v/>
      </c>
      <c r="AZ398" s="123" t="n"/>
      <c r="BA398" s="121" t="str">
        <f>IFERROR(INDEX(WM_BI,MATCH($AJ398,WM_KEY,0)),"")</f>
        <v/>
      </c>
      <c r="BB398" s="122" t="str">
        <f>IF(OR(AZ398="",BA398=""),"",AZ398*BA398)</f>
        <v/>
      </c>
      <c r="BC398" s="122" t="str">
        <f>IF(COUNT(AM398,AP398,AS398,AV398,AY398,BB398)&lt;6,"",SUM(AM398,AP398,AS398,AV398,AY398,BB398))</f>
        <v/>
      </c>
      <c r="BD398" s="122" t="str">
        <f>IF(BC398="","",INDEX({"A1","A2","A3","B1","B2","B3","C1","C2","D1","D2","E1","E2"},MAX(1,MIN(12,ROUND(BC398,0)))))</f>
        <v/>
      </c>
      <c r="BE398" s="152" t="inlineStr">
        <is>
          <t>A1</t>
        </is>
      </c>
      <c r="BF398" s="124" t="inlineStr">
        <is>
          <t>Placed by rule</t>
        </is>
      </c>
      <c r="BG398" s="125" t="inlineStr">
        <is>
          <t>Not scored: interns and first-year trainees start at A1.</t>
        </is>
      </c>
      <c r="BH398" s="125" t="inlineStr">
        <is>
          <t>Not scored: interns and first-year trainees start at A1.</t>
        </is>
      </c>
      <c r="BI398" s="125" t="inlineStr">
        <is>
          <t>Interns and first-year trainees start at A1.</t>
        </is>
      </c>
      <c r="BJ398" s="125" t="inlineStr">
        <is>
          <t>—</t>
        </is>
      </c>
      <c r="BK398" s="126" t="n"/>
      <c r="BL398" s="126" t="inlineStr">
        <is>
          <t>Medium</t>
        </is>
      </c>
      <c r="BM398" s="126" t="n"/>
      <c r="BN398" s="125" t="inlineStr">
        <is>
          <t>Stable · moves in fewer than 5 of 30 weight tests</t>
        </is>
      </c>
      <c r="BO398" s="148" t="inlineStr">
        <is>
          <t>Not scored: interns and first-year trainees start at A1.</t>
        </is>
      </c>
      <c r="BP398" s="129" t="inlineStr">
        <is>
          <t>Not scored: interns and first-year trainees start at A1.</t>
        </is>
      </c>
      <c r="BQ398" s="129" t="inlineStr">
        <is>
          <t>Not scored: interns and first-year trainees start at A1.</t>
        </is>
      </c>
      <c r="BR398" s="129" t="inlineStr">
        <is>
          <t>Not scored: interns and first-year trainees start at A1.</t>
        </is>
      </c>
      <c r="BS398" s="129" t="inlineStr">
        <is>
          <t>Not scored: interns and first-year trainees start at A1.</t>
        </is>
      </c>
      <c r="BT398" s="129" t="inlineStr">
        <is>
          <t>Not scored: interns and first-year trainees start at A1.</t>
        </is>
      </c>
      <c r="BU398" s="124"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BV398" s="125" t="inlineStr">
        <is>
          <t>QCB testing Completion</t>
        </is>
      </c>
      <c r="BW398" s="125"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BX398" s="125" t="inlineStr">
        <is>
          <t>3</t>
        </is>
      </c>
      <c r="BY398" s="125" t="n"/>
      <c r="BZ398" s="125" t="inlineStr">
        <is>
          <t>Received · manager annual, quarterly, self</t>
        </is>
      </c>
      <c r="CA398" s="125" t="inlineStr">
        <is>
          <t>Talent Mapping · iFile collated</t>
        </is>
      </c>
      <c r="CB398" s="130" t="n">
        <v>19</v>
      </c>
      <c r="CC398" s="128" t="inlineStr">
        <is>
          <t>Full survey answers not in the files received · How We Grow export needed · HR</t>
        </is>
      </c>
      <c r="CD398" s="131" t="inlineStr">
        <is>
          <t>—</t>
        </is>
      </c>
      <c r="CE398" s="131" t="inlineStr">
        <is>
          <t>—</t>
        </is>
      </c>
      <c r="CF398" s="131" t="inlineStr">
        <is>
          <t>—</t>
        </is>
      </c>
      <c r="CG398" s="131" t="inlineStr">
        <is>
          <t>—</t>
        </is>
      </c>
      <c r="CH398" s="132" t="n"/>
      <c r="CI398" s="131" t="inlineStr">
        <is>
          <t>Common themes in sub-family holders, all levels' answers: product · quality · early · defects · automation · meets
Common themes in sub-family holders, all levels' answers: testing · scripts · defects · testcase · automation · report
Common themes in sub-family holders, all levels' answers: reports · software · scripts · quality · test
Common themes in sub-family holders, all levels' answers: quality · accountable · test · defect · automation · validation
Common themes in sub-family holders, all levels' answers: testing
If the work is missed · role-holders' themes: defects · production · delays · rework.
Measured on · manager-set KRA themes: learning · defect · test · assigned · execution · resolve.</t>
        </is>
      </c>
      <c r="CJ398" s="131" t="inlineStr">
        <is>
          <t>Self-identified: AI / automation · Testing &amp; quality
For the next role: AI / automation · Testing &amp; quality</t>
        </is>
      </c>
      <c r="CK398" s="128" t="inlineStr">
        <is>
          <t>Full survey answers not in the files received · How We Grow export needed · HR</t>
        </is>
      </c>
      <c r="CL398" s="133" t="inlineStr">
        <is>
          <t>WHAT THE ROLE DOES: Builds and runs automated UI/API test suites integrated with CI. At A1: learning the role; all work reviewed.
Common themes in sub-family holders, all levels' answers: product · quality · early · defects · automation · meets
KEY RESPONSIBILITIES: Builds and runs automated UI/API test suites integrated with CI; Learning; follows worked examples; Learning tasks
Common themes in sub-family holders, all levels' answers: testing · scripts · defects · testcase · automation · report
DELIVERS: Learning tasks
Common themes in sub-family holders, all levels' answers: reports · software · scripts · quality · test
ACCOUNTABLE FOR: Learning tasks
Common themes in sub-family holders, all levels' answers: quality · accountable · test · defect · automation · validation
DECIDES ALONE: Needs approval / close guidance
Common themes in sub-family holders, all levels' answers: testing
SKILLS &amp; KNOWLEDGE · role-holders: Software Testing · Manual testing · Playwright · Automation · Api testing
TOOLS &amp; SYSTEMS: Selenium · Postman
MANAGER-SET KRAs: Common themes in manager-set KRAs: learning · defect · test · assigned · execution · resolve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1 · Future-ready 1 · Functional 1 · Leadership —
CREDENTIALS: ISTQB Foundation / Advanced; Internal product certification
SOURCE: Framework + sub-family themes · 3+ answered — 2 holders, 2 answered the survey; sub-family 8 answered; catalogue RC-145</t>
        </is>
      </c>
      <c r="CM398" s="134" t="inlineStr">
        <is>
          <t>What the role answers for: Learning tasks.
If the work is missed · role-holders' themes: defects · production · delays · rework.
Measured on · manager-set KRA themes: learning · defect · test · assigned · execution · resolve.
Manager talent mapping — Latest rating: 3 · Potential: Medium · 9-Box Grid placement: High Impact / Growth Talent.</t>
        </is>
      </c>
      <c r="CN398" s="135" t="n"/>
      <c r="CO398" s="135" t="n"/>
      <c r="CP398" s="136" t="n">
        <v>3</v>
      </c>
      <c r="CQ398" s="137" t="inlineStr">
        <is>
          <t>Medium</t>
        </is>
      </c>
      <c r="CR398" s="137" t="inlineStr">
        <is>
          <t>High Impact / Growth Talent</t>
        </is>
      </c>
      <c r="CS398" s="137" t="inlineStr">
        <is>
          <t>Develop in role</t>
        </is>
      </c>
      <c r="CT398" s="137" t="n"/>
      <c r="CU398" s="137" t="n"/>
      <c r="CV398" s="137" t="n"/>
      <c r="CW398" s="137" t="n"/>
      <c r="CX398" s="137" t="n"/>
      <c r="CY398" s="137" t="n"/>
      <c r="CZ398" s="137" t="n"/>
      <c r="DA398" s="119" t="n">
        <v>103</v>
      </c>
      <c r="DB398" s="138" t="inlineStr">
        <is>
          <t>Meets the level</t>
        </is>
      </c>
      <c r="DC398" s="138" t="n">
        <v>103</v>
      </c>
      <c r="DD398" s="138" t="n">
        <v>100</v>
      </c>
      <c r="DE398" s="138" t="n">
        <v>103</v>
      </c>
      <c r="DF398" s="138" t="n"/>
      <c r="DG398" s="138" t="inlineStr">
        <is>
          <t>None — maintain and stretch</t>
        </is>
      </c>
      <c r="DH398" s="138" t="inlineStr">
        <is>
          <t>A2: 57% of profile — not yet</t>
        </is>
      </c>
      <c r="DI398" s="138" t="inlineStr">
        <is>
          <t>Evidence: Survey + KRAs | Core: Ownership 1/1, Problem solving 1/1, Communication &amp; collaboration 1/1, Client &amp; quality focus 2/1, Learning agility 1/1, Integrity &amp; compliance 1/1 | Future-ready: AI literacy 1/1, Data literacy 1/1, Digital fluency 1/1, Innovation 1/1 | Functional: Testing &amp; automation 1/1, Product &amp; domain 1/1, SQL &amp; data 1/1, AI / GenAI 1/1, Quality &amp; process 2/1, Communication 1/1</t>
        </is>
      </c>
      <c r="DJ398" s="111" t="inlineStr">
        <is>
          <t>AI / automation · Testing &amp; quality</t>
        </is>
      </c>
      <c r="DK398" s="112" t="inlineStr">
        <is>
          <t>API training andAutoamtion</t>
        </is>
      </c>
      <c r="DL398" s="112" t="inlineStr">
        <is>
          <t>Test Automation &amp; QA Engineering; XBRL, iXBRL &amp; Taxonomy; Stakeholder &amp; Client Management</t>
        </is>
      </c>
      <c r="DM398" s="112" t="inlineStr">
        <is>
          <t>AI / automation · Testing &amp; quality</t>
        </is>
      </c>
      <c r="DN398" s="112" t="n"/>
      <c r="DO398" s="139" t="inlineStr">
        <is>
          <t>No strong match from survey evidence</t>
        </is>
      </c>
      <c r="DP398" s="126" t="inlineStr">
        <is>
          <t>No material overlap found</t>
        </is>
      </c>
      <c r="DQ398" s="126" t="inlineStr">
        <is>
          <t>No close match in other businesses</t>
        </is>
      </c>
      <c r="DR398" s="126" t="n"/>
      <c r="DS398" s="126" t="n"/>
      <c r="DT398" s="126" t="n"/>
      <c r="DU398" s="140" t="inlineStr">
        <is>
          <t>Trainee QA Automation Engineer in Quality Assurance · iFile, A1 — IC.
The work: Builds and runs automated UI/API test suites integrated with CI.
At this level the role owns learning the role; all work reviewed.
Key responsibilities: Builds and runs automated UI/API test suites integrated with CI; Learning; follows worked examples; Learning tasks.
Holders describe it with: testing · scripts · defects · testcase · automation · report.</t>
        </is>
      </c>
      <c r="DV398" s="137" t="inlineStr">
        <is>
          <t>Hire as: Associate QA Engineer — IRIS A1 Intern / Trainee · IC
Market level: Entry / P1 · intern · SFIA 1 Follow
Experience: 0 yrs · fresher / intern yrs · Education: BE / B.Tech / MCA / B.Sc
Credentials: ISTQB Foundation / Advanced; Internal product certification
Must already know: ISTQB or equivalent preferred from B1</t>
        </is>
      </c>
      <c r="DW398" s="137" t="inlineStr">
        <is>
          <t>FUNCTIONAL — skill level 1 of 5 · Awareness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Software Testing · Manual testing · Playwright · Automation · Api testing
TOOLS: Selenium · Postman
★ = must-have for the family. Scale: 1 Awareness · 2 Working · 3 Practitioner · 4 Advanced · 5 Expert.</t>
        </is>
      </c>
      <c r="DX398" s="137" t="inlineStr">
        <is>
          <t>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98" s="139" t="inlineStr">
        <is>
          <t>Market level: Entry / P1 · intern · SFIA 1 Follow
Typical title: Associate QA Engineer
Standard: ISTQB Foundation → Advanced → Expert; SFIA testing</t>
        </is>
      </c>
      <c r="DZ398" s="126" t="inlineStr">
        <is>
          <t>0 yrs · fresher / intern</t>
        </is>
      </c>
      <c r="EA398" s="126" t="inlineStr">
        <is>
          <t>—</t>
        </is>
      </c>
      <c r="EB398" s="126" t="inlineStr">
        <is>
          <t>Associate QA Engineer</t>
        </is>
      </c>
      <c r="EC398" s="126" t="inlineStr">
        <is>
          <t>—</t>
        </is>
      </c>
      <c r="ED398" s="126" t="inlineStr">
        <is>
          <t>ISTQB Foundation → Advanced → Expert; SFIA testing</t>
        </is>
      </c>
      <c r="EE398" s="126" t="inlineStr">
        <is>
          <t>Core 1 · Future 1 · Functional 1 · Leadership not scored</t>
        </is>
      </c>
      <c r="EF398" s="139" t="n"/>
      <c r="EG398" s="126" t="inlineStr">
        <is>
          <t>✓ HRIS: 0.8 yrs, B.E, 0 direct reports
✓ Survey: 19 of 20 questions answered
✓ KRAs: self, manager-set, quarterly
✓ Manager mapping: rating, potential, 9-box
✗ Job description: not on file</t>
        </is>
      </c>
      <c r="EH398" s="118" t="n"/>
      <c r="EI398" s="118" t="n"/>
      <c r="EJ398" s="118" t="n"/>
      <c r="EK398" s="118" t="inlineStr">
        <is>
          <t>Survey: answered · full text needed · KRAs: received · Experience: on file</t>
        </is>
      </c>
      <c r="EL398" s="141" t="n"/>
      <c r="EM398" s="142" t="n"/>
      <c r="EN398" s="142" t="n"/>
      <c r="EO398" s="142" t="n"/>
      <c r="EP398" s="142" t="n"/>
      <c r="EQ398" s="143" t="n"/>
      <c r="ER398" s="135" t="n"/>
      <c r="ES398" s="135" t="n"/>
      <c r="ET398" s="135" t="n"/>
      <c r="EU398" s="135" t="n"/>
      <c r="EV398" s="135" t="n"/>
      <c r="EW398" s="135" t="n"/>
      <c r="EX398" s="135" t="n"/>
      <c r="EY398" s="143" t="n"/>
      <c r="EZ398" s="135" t="n"/>
      <c r="FA398" s="135" t="n"/>
      <c r="FB398" s="135" t="n"/>
      <c r="FC398" s="135" t="n"/>
      <c r="FD398" s="135" t="n"/>
    </row>
    <row r="399" ht="300" customHeight="1">
      <c r="A399" s="109" t="inlineStr">
        <is>
          <t>iFile</t>
        </is>
      </c>
      <c r="B399" s="110" t="inlineStr">
        <is>
          <t>IRIS2453</t>
        </is>
      </c>
      <c r="C399" s="110" t="inlineStr">
        <is>
          <t>Mahesh Dhokale</t>
        </is>
      </c>
      <c r="D399" s="110" t="inlineStr">
        <is>
          <t>Quality Assurance</t>
        </is>
      </c>
      <c r="E399" s="110" t="inlineStr">
        <is>
          <t>RC-145</t>
        </is>
      </c>
      <c r="F399" s="110" t="inlineStr">
        <is>
          <t>Jerigan Gracias</t>
        </is>
      </c>
      <c r="G399" s="110" t="inlineStr">
        <is>
          <t>IRIS2017</t>
        </is>
      </c>
      <c r="H399" s="110" t="inlineStr">
        <is>
          <t>B1</t>
        </is>
      </c>
      <c r="I399" s="110" t="n"/>
      <c r="J399" s="110" t="n">
        <v>0.8</v>
      </c>
      <c r="K399" s="110" t="n">
        <v>0.8</v>
      </c>
      <c r="L399" s="110" t="inlineStr">
        <is>
          <t>MCA</t>
        </is>
      </c>
      <c r="M399" s="110" t="n"/>
      <c r="N399" s="144" t="inlineStr">
        <is>
          <t>Trainee QA Engineer</t>
        </is>
      </c>
      <c r="O399" s="113" t="inlineStr">
        <is>
          <t>Trainee QA Automation Engineer</t>
        </is>
      </c>
      <c r="P399" s="112" t="inlineStr">
        <is>
          <t>Quality Assurance</t>
        </is>
      </c>
      <c r="Q399" s="112" t="inlineStr">
        <is>
          <t>Test Automation</t>
        </is>
      </c>
      <c r="R399" s="112" t="inlineStr">
        <is>
          <t>L2 – Trainee</t>
        </is>
      </c>
      <c r="S399" s="152" t="inlineStr">
        <is>
          <t>A1</t>
        </is>
      </c>
      <c r="T399" s="151" t="inlineStr">
        <is>
          <t>Intern / Trainee</t>
        </is>
      </c>
      <c r="U399" s="151" t="inlineStr">
        <is>
          <t>A</t>
        </is>
      </c>
      <c r="V399" s="112" t="inlineStr">
        <is>
          <t>IC</t>
        </is>
      </c>
      <c r="W399" s="153" t="inlineStr">
        <is>
          <t>• Same level</t>
        </is>
      </c>
      <c r="X399" s="112" t="inlineStr">
        <is>
          <t>Entry / P1 · intern</t>
        </is>
      </c>
      <c r="Y399" s="112" t="inlineStr">
        <is>
          <t>Entry</t>
        </is>
      </c>
      <c r="Z399" s="112" t="inlineStr">
        <is>
          <t>1 Follow</t>
        </is>
      </c>
      <c r="AA399" s="117" t="inlineStr">
        <is>
          <t>A1</t>
        </is>
      </c>
      <c r="AB399" s="118" t="inlineStr">
        <is>
          <t>Band A · Practitioner</t>
        </is>
      </c>
      <c r="AC399" s="118" t="inlineStr">
        <is>
          <t>Intern / Trainee</t>
        </is>
      </c>
      <c r="AD399" s="118" t="inlineStr">
        <is>
          <t>• Same as the model</t>
        </is>
      </c>
      <c r="AE399" s="118" t="inlineStr">
        <is>
          <t>B1</t>
        </is>
      </c>
      <c r="AF399" s="118" t="inlineStr">
        <is>
          <t>OK</t>
        </is>
      </c>
      <c r="AG399" s="118" t="inlineStr">
        <is>
          <t>No change · already below the manager</t>
        </is>
      </c>
      <c r="AH399" s="118" t="n">
        <v>6</v>
      </c>
      <c r="AI399" s="118" t="n"/>
      <c r="AJ399" s="119" t="inlineStr">
        <is>
          <t>—</t>
        </is>
      </c>
      <c r="AK399" s="120" t="n"/>
      <c r="AL399" s="121" t="str">
        <f>IFERROR(INDEX(WM_C,MATCH($AJ399,WM_KEY,0)),"")</f>
        <v/>
      </c>
      <c r="AM399" s="122" t="str">
        <f>IF(OR(AK399="",AL399=""),"",AK399*AL399)</f>
        <v/>
      </c>
      <c r="AN399" s="120" t="n"/>
      <c r="AO399" s="121" t="str">
        <f>IFERROR(INDEX(WM_AU,MATCH($AJ399,WM_KEY,0)),"")</f>
        <v/>
      </c>
      <c r="AP399" s="122" t="str">
        <f>IF(OR(AN399="",AO399=""),"",AN399*AO399)</f>
        <v/>
      </c>
      <c r="AQ399" s="120" t="n"/>
      <c r="AR399" s="121" t="str">
        <f>IFERROR(INDEX(WM_AC,MATCH($AJ399,WM_KEY,0)),"")</f>
        <v/>
      </c>
      <c r="AS399" s="122" t="str">
        <f>IF(OR(AQ399="",AR399=""),"",AQ399*AR399)</f>
        <v/>
      </c>
      <c r="AT399" s="120" t="n"/>
      <c r="AU399" s="121" t="str">
        <f>IFERROR(INDEX(WM_L,MATCH($AJ399,WM_KEY,0)),"")</f>
        <v/>
      </c>
      <c r="AV399" s="122" t="str">
        <f>IF(OR(AT399="",AU399=""),"",AT399*AU399)</f>
        <v/>
      </c>
      <c r="AW399" s="120" t="n"/>
      <c r="AX399" s="121" t="str">
        <f>IFERROR(INDEX(WM_E,MATCH($AJ399,WM_KEY,0)),"")</f>
        <v/>
      </c>
      <c r="AY399" s="122" t="str">
        <f>IF(OR(AW399="",AX399=""),"",AW399*AX399)</f>
        <v/>
      </c>
      <c r="AZ399" s="123" t="n"/>
      <c r="BA399" s="121" t="str">
        <f>IFERROR(INDEX(WM_BI,MATCH($AJ399,WM_KEY,0)),"")</f>
        <v/>
      </c>
      <c r="BB399" s="122" t="str">
        <f>IF(OR(AZ399="",BA399=""),"",AZ399*BA399)</f>
        <v/>
      </c>
      <c r="BC399" s="122" t="str">
        <f>IF(COUNT(AM399,AP399,AS399,AV399,AY399,BB399)&lt;6,"",SUM(AM399,AP399,AS399,AV399,AY399,BB399))</f>
        <v/>
      </c>
      <c r="BD399" s="122" t="str">
        <f>IF(BC399="","",INDEX({"A1","A2","A3","B1","B2","B3","C1","C2","D1","D2","E1","E2"},MAX(1,MIN(12,ROUND(BC399,0)))))</f>
        <v/>
      </c>
      <c r="BE399" s="152" t="inlineStr">
        <is>
          <t>A1</t>
        </is>
      </c>
      <c r="BF399" s="124" t="inlineStr">
        <is>
          <t>Placed by rule</t>
        </is>
      </c>
      <c r="BG399" s="125" t="inlineStr">
        <is>
          <t>Not scored: interns and first-year trainees start at A1.</t>
        </is>
      </c>
      <c r="BH399" s="125" t="inlineStr">
        <is>
          <t>Not scored: interns and first-year trainees start at A1.</t>
        </is>
      </c>
      <c r="BI399" s="125" t="inlineStr">
        <is>
          <t>Interns and first-year trainees start at A1.</t>
        </is>
      </c>
      <c r="BJ399" s="125" t="inlineStr">
        <is>
          <t>—</t>
        </is>
      </c>
      <c r="BK399" s="126" t="n"/>
      <c r="BL399" s="126" t="inlineStr">
        <is>
          <t>Low</t>
        </is>
      </c>
      <c r="BM399" s="126" t="inlineStr">
        <is>
          <t>• Survey answers are generic or do not match the role — not used as evidence; manager input needed</t>
        </is>
      </c>
      <c r="BN399" s="125" t="inlineStr">
        <is>
          <t>Stable · moves in fewer than 5 of 30 weight tests</t>
        </is>
      </c>
      <c r="BO399" s="148" t="inlineStr">
        <is>
          <t>Not scored: interns and first-year trainees start at A1.</t>
        </is>
      </c>
      <c r="BP399" s="129" t="inlineStr">
        <is>
          <t>Not scored: interns and first-year trainees start at A1.</t>
        </is>
      </c>
      <c r="BQ399" s="129" t="inlineStr">
        <is>
          <t>Not scored: interns and first-year trainees start at A1.</t>
        </is>
      </c>
      <c r="BR399" s="129" t="inlineStr">
        <is>
          <t>Not scored: interns and first-year trainees start at A1.</t>
        </is>
      </c>
      <c r="BS399" s="129" t="inlineStr">
        <is>
          <t>Not scored: interns and first-year trainees start at A1.</t>
        </is>
      </c>
      <c r="BT399" s="129" t="inlineStr">
        <is>
          <t>Not scored: interns and first-year trainees start at A1.</t>
        </is>
      </c>
      <c r="BU399" s="124"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BV399" s="125"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BW399" s="125" t="n"/>
      <c r="BX399" s="125" t="inlineStr">
        <is>
          <t>3</t>
        </is>
      </c>
      <c r="BY399" s="125" t="n"/>
      <c r="BZ399" s="125" t="inlineStr">
        <is>
          <t>Received · manager annual, quarterly</t>
        </is>
      </c>
      <c r="CA399" s="125" t="inlineStr">
        <is>
          <t>Talent Mapping · iFile collated</t>
        </is>
      </c>
      <c r="CB399" s="130" t="n">
        <v>20</v>
      </c>
      <c r="CC399" s="128" t="inlineStr">
        <is>
          <t>Full survey answers not in the files received · How We Grow export needed · HR</t>
        </is>
      </c>
      <c r="CD399" s="131" t="inlineStr">
        <is>
          <t>—</t>
        </is>
      </c>
      <c r="CE399" s="131" t="inlineStr">
        <is>
          <t>—</t>
        </is>
      </c>
      <c r="CF399" s="131" t="inlineStr">
        <is>
          <t>—</t>
        </is>
      </c>
      <c r="CG399" s="131" t="inlineStr">
        <is>
          <t>—</t>
        </is>
      </c>
      <c r="CH399" s="132" t="n"/>
      <c r="CI399" s="131" t="inlineStr">
        <is>
          <t>Common themes in sub-family holders, all levels' answers: product · quality · early · defects · automation · meets
Common themes in sub-family holders, all levels' answers: testing · scripts · defects · testcase · automation · report
Common themes in sub-family holders, all levels' answers: reports · software · scripts · quality · test
Common themes in sub-family holders, all levels' answers: quality · accountable · test · defect · automation · validation
Common themes in sub-family holders, all levels' answers: testing
If the work is missed · role-holders' themes: defects · production · delays · rework.
Measured on · manager-set KRA themes: learning · defect · test · assigned · execution · resolve.</t>
        </is>
      </c>
      <c r="CJ399" s="131" t="inlineStr">
        <is>
          <t>Self-identified: AI / automation · Leadership &amp; people management · Technical depth &amp; architecture · Testing &amp; quality
For the next role: AI / automation · Leadership &amp; people management · Technical depth &amp; architecture · Testing &amp; quality</t>
        </is>
      </c>
      <c r="CK399" s="128" t="inlineStr">
        <is>
          <t>Full survey answers not in the files received · How We Grow export needed · HR</t>
        </is>
      </c>
      <c r="CL399" s="133" t="inlineStr">
        <is>
          <t>WHAT THE ROLE DOES: Builds and runs automated UI/API test suites integrated with CI. At A1: learning the role; all work reviewed.
Common themes in sub-family holders, all levels' answers: product · quality · early · defects · automation · meets
KEY RESPONSIBILITIES: Builds and runs automated UI/API test suites integrated with CI; Learning; follows worked examples; Learning tasks
Common themes in sub-family holders, all levels' answers: testing · scripts · defects · testcase · automation · report
DELIVERS: Learning tasks
Common themes in sub-family holders, all levels' answers: reports · software · scripts · quality · test
ACCOUNTABLE FOR: Learning tasks
Common themes in sub-family holders, all levels' answers: quality · accountable · test · defect · automation · validation
DECIDES ALONE: Needs approval / close guidance
Common themes in sub-family holders, all levels' answers: testing
SKILLS &amp; KNOWLEDGE · role-holders: Software Testing · Manual testing · Playwright · Automation · Api testing
TOOLS &amp; SYSTEMS: Selenium · Postman
MANAGER-SET KRAs: Common themes in manager-set KRAs: learning · defect · test · assigned · execution · resolve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1 · Future-ready 1 · Functional 1 · Leadership —
CREDENTIALS: ISTQB Foundation / Advanced; Internal product certification
SOURCE: Framework + sub-family themes · 3+ answered — 2 holders, 2 answered the survey; sub-family 8 answered; catalogue RC-145</t>
        </is>
      </c>
      <c r="CM399" s="134" t="inlineStr">
        <is>
          <t>What the role answers for: Learning tasks.
If the work is missed · role-holders' themes: defects · production · delays · rework.
Measured on · manager-set KRA themes: learning · defect · test · assigned · execution · resolve.
Manager talent mapping — Latest rating: 3 · Potential: Medium · 9-Box Grid placement: Core Contributor.</t>
        </is>
      </c>
      <c r="CN399" s="135" t="n"/>
      <c r="CO399" s="135" t="n"/>
      <c r="CP399" s="136" t="n">
        <v>3</v>
      </c>
      <c r="CQ399" s="137" t="inlineStr">
        <is>
          <t>Medium</t>
        </is>
      </c>
      <c r="CR399" s="137" t="inlineStr">
        <is>
          <t>Core Contributor</t>
        </is>
      </c>
      <c r="CS399" s="137" t="inlineStr">
        <is>
          <t>Develop in role</t>
        </is>
      </c>
      <c r="CT399" s="137" t="n"/>
      <c r="CU399" s="137" t="n"/>
      <c r="CV399" s="137" t="n"/>
      <c r="CW399" s="137" t="n"/>
      <c r="CX399" s="137" t="n"/>
      <c r="CY399" s="137" t="n"/>
      <c r="CZ399" s="137" t="n"/>
      <c r="DA399" s="119" t="n">
        <v>111</v>
      </c>
      <c r="DB399" s="138" t="inlineStr">
        <is>
          <t>Exceeds — ready for stretch</t>
        </is>
      </c>
      <c r="DC399" s="138" t="n">
        <v>110</v>
      </c>
      <c r="DD399" s="138" t="n">
        <v>105</v>
      </c>
      <c r="DE399" s="138" t="n">
        <v>113</v>
      </c>
      <c r="DF399" s="138" t="n"/>
      <c r="DG399" s="138" t="inlineStr">
        <is>
          <t>None — maintain and stretch</t>
        </is>
      </c>
      <c r="DH399" s="138" t="inlineStr">
        <is>
          <t>A2: 77% of profile — close</t>
        </is>
      </c>
      <c r="DI399" s="138" t="inlineStr">
        <is>
          <t>Evidence: Survey + KRAs | Core: Ownership 2/1, Problem solving 1/1, Communication &amp; collaboration 2/1, Client &amp; quality focus 2/1, Learning agility 1/1, Integrity &amp; compliance 1/1 | Future-ready: AI literacy 1/1, Data literacy 1/1, Digital fluency 2/1, Innovation 1/1 | Functional: Testing &amp; automation 2/1, Product &amp; domain 1/1, SQL &amp; data 2/1, AI / GenAI 1/1, Quality &amp; process 2/1, Communication 2/1</t>
        </is>
      </c>
      <c r="DJ399" s="111" t="inlineStr">
        <is>
          <t>AI / automation · Leadership &amp; people management · Technical depth &amp; architecture · Testing &amp; quality</t>
        </is>
      </c>
      <c r="DK399" s="112" t="inlineStr">
        <is>
          <t>Test automation frameworks · Selenium/Playwright; API testing; CI/CD test integration; defect analytics</t>
        </is>
      </c>
      <c r="DL399" s="112" t="inlineStr">
        <is>
          <t>Cloud, DevOps &amp; CI/CD; AI, GenAI &amp; Prompt Engineering; Database, SQL &amp; Data Engineering</t>
        </is>
      </c>
      <c r="DM399" s="112" t="inlineStr">
        <is>
          <t>AI / automation · Leadership &amp; people management · Technical depth &amp; architecture · Testing &amp; quality</t>
        </is>
      </c>
      <c r="DN399" s="112" t="inlineStr">
        <is>
          <t>Transition to leadership: people management &amp; delegation, mentoring/coaching, project ownership &amp; stakeholder management, prioritisation under ambiguity, presentation &amp; influence skills</t>
        </is>
      </c>
      <c r="DO399" s="139" t="inlineStr">
        <is>
          <t>No strong match from survey evidence</t>
        </is>
      </c>
      <c r="DP399" s="126" t="inlineStr">
        <is>
          <t>Adnan Yakub Majgaonkar · QA Automation Engineer — 0.52: defect, selenium, testing, cicd; Bhagyshree Khedkar · QA Engineer — 0.39: defect, testing, test, tools; Pallavi Suryavanshi · Senior QA Engineer — 0.37: testing, test, manual, automation</t>
        </is>
      </c>
      <c r="DQ399" s="126" t="inlineStr">
        <is>
          <t>Smita Londhe · Datatech, QA Automation Engineer — 0.46; Hrishikesh Thombare · CARBON, Senior QA Engineer — 0.44; Tulasiram Chand · iDEAL, Senior QA Automation Engineer — 0.44</t>
        </is>
      </c>
      <c r="DR399" s="126" t="n"/>
      <c r="DS399" s="126" t="n"/>
      <c r="DT399" s="126" t="n"/>
      <c r="DU399" s="140" t="inlineStr">
        <is>
          <t>Trainee QA Automation Engineer in Quality Assurance · iFile, A1 — IC.
The work: Builds and runs automated UI/API test suites integrated with CI.
At this level the role owns learning the role; all work reviewed.
Key responsibilities: Builds and runs automated UI/API test suites integrated with CI; Learning; follows worked examples; Learning tasks.
Holders describe it with: testing · scripts · defects · testcase · automation · report.</t>
        </is>
      </c>
      <c r="DV399" s="137" t="inlineStr">
        <is>
          <t>Hire as: Associate QA Engineer — IRIS A1 Intern / Trainee · IC
Market level: Entry / P1 · intern · SFIA 1 Follow
Experience: 0 yrs · fresher / intern yrs · Education: BE / B.Tech / MCA / B.Sc
Credentials: ISTQB Foundation / Advanced; Internal product certification
Must already know: ISTQB or equivalent preferred from B1</t>
        </is>
      </c>
      <c r="DW399" s="137" t="inlineStr">
        <is>
          <t>FUNCTIONAL — skill level 1 of 5 · Awareness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Software Testing · Manual testing · Playwright · Automation · Api testing
TOOLS: Selenium · Postman
★ = must-have for the family. Scale: 1 Awareness · 2 Working · 3 Practitioner · 4 Advanced · 5 Expert.</t>
        </is>
      </c>
      <c r="DX399" s="137" t="inlineStr">
        <is>
          <t>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99" s="139" t="inlineStr">
        <is>
          <t>Market level: Entry / P1 · intern · SFIA 1 Follow
Typical title: Associate QA Engineer
Standard: ISTQB Foundation → Advanced → Expert; SFIA testing</t>
        </is>
      </c>
      <c r="DZ399" s="126" t="inlineStr">
        <is>
          <t>0 yrs · fresher / intern</t>
        </is>
      </c>
      <c r="EA399" s="126" t="inlineStr">
        <is>
          <t>—</t>
        </is>
      </c>
      <c r="EB399" s="126" t="inlineStr">
        <is>
          <t>Associate QA Engineer</t>
        </is>
      </c>
      <c r="EC399" s="126" t="inlineStr">
        <is>
          <t>—</t>
        </is>
      </c>
      <c r="ED399" s="126" t="inlineStr">
        <is>
          <t>ISTQB Foundation → Advanced → Expert; SFIA testing</t>
        </is>
      </c>
      <c r="EE399" s="126" t="inlineStr">
        <is>
          <t>Core 1 · Future 1 · Functional 1 · Leadership not scored</t>
        </is>
      </c>
      <c r="EF399" s="139" t="n"/>
      <c r="EG399" s="126" t="inlineStr">
        <is>
          <t>✓ HRIS: 0.8 yrs, MCA, 0 direct reports
✓ Survey: 20 of 20 questions answered
✓ KRAs: manager-set, quarterly
✓ Manager mapping: rating, potential, 9-box
✗ Job description: not on file</t>
        </is>
      </c>
      <c r="EH399" s="118" t="n"/>
      <c r="EI399" s="118" t="n"/>
      <c r="EJ399" s="118" t="n"/>
      <c r="EK399" s="118" t="inlineStr">
        <is>
          <t>Survey: answered · full text needed · KRAs: received · Experience: on file</t>
        </is>
      </c>
      <c r="EL399" s="141" t="n"/>
      <c r="EM399" s="142" t="n"/>
      <c r="EN399" s="142" t="n"/>
      <c r="EO399" s="142" t="n"/>
      <c r="EP399" s="142" t="n"/>
      <c r="EQ399" s="143" t="n"/>
      <c r="ER399" s="135" t="n"/>
      <c r="ES399" s="135" t="n"/>
      <c r="ET399" s="135" t="n"/>
      <c r="EU399" s="135" t="n"/>
      <c r="EV399" s="135" t="n"/>
      <c r="EW399" s="135" t="n"/>
      <c r="EX399" s="135" t="n"/>
      <c r="EY399" s="143" t="n"/>
      <c r="EZ399" s="135" t="n"/>
      <c r="FA399" s="135" t="n"/>
      <c r="FB399" s="135" t="n"/>
      <c r="FC399" s="135" t="n"/>
      <c r="FD399" s="135" t="n"/>
    </row>
    <row r="400" ht="300" customHeight="1">
      <c r="A400" s="109" t="inlineStr">
        <is>
          <t>iFile</t>
        </is>
      </c>
      <c r="B400" s="110" t="inlineStr">
        <is>
          <t>INTN0288</t>
        </is>
      </c>
      <c r="C400" s="110" t="inlineStr">
        <is>
          <t>Yugal Kishore Singh</t>
        </is>
      </c>
      <c r="D400" s="110" t="inlineStr">
        <is>
          <t>Quality Assurance</t>
        </is>
      </c>
      <c r="E400" s="110" t="inlineStr">
        <is>
          <t>RC-139</t>
        </is>
      </c>
      <c r="F400" s="110" t="inlineStr">
        <is>
          <t>Susan Peter</t>
        </is>
      </c>
      <c r="G400" s="110" t="inlineStr">
        <is>
          <t>IRIS1827</t>
        </is>
      </c>
      <c r="H400" s="110" t="inlineStr">
        <is>
          <t>B1</t>
        </is>
      </c>
      <c r="I400" s="110" t="n"/>
      <c r="J400" s="110" t="n">
        <v>4.3</v>
      </c>
      <c r="K400" s="110" t="n">
        <v>0.7</v>
      </c>
      <c r="L400" s="110" t="inlineStr">
        <is>
          <t>B.Sc</t>
        </is>
      </c>
      <c r="M400" s="110" t="n"/>
      <c r="N400" s="144" t="inlineStr">
        <is>
          <t>Intern</t>
        </is>
      </c>
      <c r="O400" s="113" t="inlineStr">
        <is>
          <t>Intern – Functional &amp; Domain Testing</t>
        </is>
      </c>
      <c r="P400" s="112" t="inlineStr">
        <is>
          <t>Quality Assurance</t>
        </is>
      </c>
      <c r="Q400" s="112" t="inlineStr">
        <is>
          <t>Functional &amp; Domain Testing</t>
        </is>
      </c>
      <c r="R400" s="112" t="inlineStr">
        <is>
          <t>L1 – Intern</t>
        </is>
      </c>
      <c r="S400" s="152" t="inlineStr">
        <is>
          <t>A1</t>
        </is>
      </c>
      <c r="T400" s="151" t="inlineStr">
        <is>
          <t>Intern / Trainee</t>
        </is>
      </c>
      <c r="U400" s="151" t="inlineStr">
        <is>
          <t>A</t>
        </is>
      </c>
      <c r="V400" s="112" t="inlineStr">
        <is>
          <t>IC</t>
        </is>
      </c>
      <c r="W400" s="153" t="inlineStr">
        <is>
          <t>• Same level</t>
        </is>
      </c>
      <c r="X400" s="112" t="inlineStr">
        <is>
          <t>Entry / P1 · intern</t>
        </is>
      </c>
      <c r="Y400" s="112" t="inlineStr">
        <is>
          <t>Entry</t>
        </is>
      </c>
      <c r="Z400" s="112" t="inlineStr">
        <is>
          <t>1 Follow</t>
        </is>
      </c>
      <c r="AA400" s="117" t="inlineStr">
        <is>
          <t>A1</t>
        </is>
      </c>
      <c r="AB400" s="118" t="inlineStr">
        <is>
          <t>Band A · Practitioner</t>
        </is>
      </c>
      <c r="AC400" s="118" t="inlineStr">
        <is>
          <t>Intern / Trainee</t>
        </is>
      </c>
      <c r="AD400" s="118" t="inlineStr">
        <is>
          <t>• Same as the model</t>
        </is>
      </c>
      <c r="AE400" s="118" t="inlineStr">
        <is>
          <t>B1</t>
        </is>
      </c>
      <c r="AF400" s="118" t="inlineStr">
        <is>
          <t>OK</t>
        </is>
      </c>
      <c r="AG400" s="118" t="inlineStr">
        <is>
          <t>No change · already below the manager</t>
        </is>
      </c>
      <c r="AH400" s="118" t="n">
        <v>5</v>
      </c>
      <c r="AI400" s="118" t="n"/>
      <c r="AJ400" s="119" t="inlineStr">
        <is>
          <t>—</t>
        </is>
      </c>
      <c r="AK400" s="120" t="n"/>
      <c r="AL400" s="121" t="str">
        <f>IFERROR(INDEX(WM_C,MATCH($AJ400,WM_KEY,0)),"")</f>
        <v/>
      </c>
      <c r="AM400" s="122" t="str">
        <f>IF(OR(AK400="",AL400=""),"",AK400*AL400)</f>
        <v/>
      </c>
      <c r="AN400" s="120" t="n"/>
      <c r="AO400" s="121" t="str">
        <f>IFERROR(INDEX(WM_AU,MATCH($AJ400,WM_KEY,0)),"")</f>
        <v/>
      </c>
      <c r="AP400" s="122" t="str">
        <f>IF(OR(AN400="",AO400=""),"",AN400*AO400)</f>
        <v/>
      </c>
      <c r="AQ400" s="120" t="n"/>
      <c r="AR400" s="121" t="str">
        <f>IFERROR(INDEX(WM_AC,MATCH($AJ400,WM_KEY,0)),"")</f>
        <v/>
      </c>
      <c r="AS400" s="122" t="str">
        <f>IF(OR(AQ400="",AR400=""),"",AQ400*AR400)</f>
        <v/>
      </c>
      <c r="AT400" s="120" t="n"/>
      <c r="AU400" s="121" t="str">
        <f>IFERROR(INDEX(WM_L,MATCH($AJ400,WM_KEY,0)),"")</f>
        <v/>
      </c>
      <c r="AV400" s="122" t="str">
        <f>IF(OR(AT400="",AU400=""),"",AT400*AU400)</f>
        <v/>
      </c>
      <c r="AW400" s="120" t="n"/>
      <c r="AX400" s="121" t="str">
        <f>IFERROR(INDEX(WM_E,MATCH($AJ400,WM_KEY,0)),"")</f>
        <v/>
      </c>
      <c r="AY400" s="122" t="str">
        <f>IF(OR(AW400="",AX400=""),"",AW400*AX400)</f>
        <v/>
      </c>
      <c r="AZ400" s="123" t="n"/>
      <c r="BA400" s="121" t="str">
        <f>IFERROR(INDEX(WM_BI,MATCH($AJ400,WM_KEY,0)),"")</f>
        <v/>
      </c>
      <c r="BB400" s="122" t="str">
        <f>IF(OR(AZ400="",BA400=""),"",AZ400*BA400)</f>
        <v/>
      </c>
      <c r="BC400" s="122" t="str">
        <f>IF(COUNT(AM400,AP400,AS400,AV400,AY400,BB400)&lt;6,"",SUM(AM400,AP400,AS400,AV400,AY400,BB400))</f>
        <v/>
      </c>
      <c r="BD400" s="122" t="str">
        <f>IF(BC400="","",INDEX({"A1","A2","A3","B1","B2","B3","C1","C2","D1","D2","E1","E2"},MAX(1,MIN(12,ROUND(BC400,0)))))</f>
        <v/>
      </c>
      <c r="BE400" s="152" t="inlineStr">
        <is>
          <t>A1</t>
        </is>
      </c>
      <c r="BF400" s="124" t="inlineStr">
        <is>
          <t>Placed by rule</t>
        </is>
      </c>
      <c r="BG400" s="125" t="inlineStr">
        <is>
          <t>Not scored: interns and first-year trainees start at A1.</t>
        </is>
      </c>
      <c r="BH400" s="125" t="inlineStr">
        <is>
          <t>Not scored: interns and first-year trainees start at A1.</t>
        </is>
      </c>
      <c r="BI400" s="125" t="inlineStr">
        <is>
          <t>Interns and first-year trainees start at A1.</t>
        </is>
      </c>
      <c r="BJ400" s="125" t="inlineStr">
        <is>
          <t>—</t>
        </is>
      </c>
      <c r="BK400" s="126" t="n"/>
      <c r="BL400" s="126" t="inlineStr">
        <is>
          <t>Medium</t>
        </is>
      </c>
      <c r="BM400" s="126" t="inlineStr">
        <is>
          <t>• Work described is bigger than the current designation suggests — manager to confirm the actual role
• Intern by category with 4.3 yrs of experience on record — confirm category</t>
        </is>
      </c>
      <c r="BN400" s="125" t="inlineStr">
        <is>
          <t>Stable · moves in fewer than 5 of 30 weight tests</t>
        </is>
      </c>
      <c r="BO400" s="148" t="inlineStr">
        <is>
          <t>Not scored: interns and first-year trainees start at A1.</t>
        </is>
      </c>
      <c r="BP400" s="129" t="inlineStr">
        <is>
          <t>Not scored: interns and first-year trainees start at A1.</t>
        </is>
      </c>
      <c r="BQ400" s="129" t="inlineStr">
        <is>
          <t>Not scored: interns and first-year trainees start at A1.</t>
        </is>
      </c>
      <c r="BR400" s="129" t="inlineStr">
        <is>
          <t>Not scored: interns and first-year trainees start at A1.</t>
        </is>
      </c>
      <c r="BS400" s="129" t="inlineStr">
        <is>
          <t>Not scored: interns and first-year trainees start at A1.</t>
        </is>
      </c>
      <c r="BT400" s="129" t="inlineStr">
        <is>
          <t>Not scored: interns and first-year trainees start at A1.</t>
        </is>
      </c>
      <c r="BU400" s="124"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BV400" s="125" t="inlineStr">
        <is>
          <t>CTA testing on time for Journal  approach.</t>
        </is>
      </c>
      <c r="BW400" s="125"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BX400" s="125" t="inlineStr">
        <is>
          <t>3</t>
        </is>
      </c>
      <c r="BY400" s="125" t="n"/>
      <c r="BZ400" s="125" t="inlineStr">
        <is>
          <t>Received · manager annual, quarterly, self</t>
        </is>
      </c>
      <c r="CA400" s="125" t="inlineStr">
        <is>
          <t>Talent Mapping · iFile collated</t>
        </is>
      </c>
      <c r="CB400" s="130" t="n">
        <v>20</v>
      </c>
      <c r="CC400" s="128" t="inlineStr">
        <is>
          <t>Full survey answers not in the files received · How We Grow export needed · HR</t>
        </is>
      </c>
      <c r="CD400" s="131" t="inlineStr">
        <is>
          <t>—</t>
        </is>
      </c>
      <c r="CE400" s="131" t="inlineStr">
        <is>
          <t>—</t>
        </is>
      </c>
      <c r="CF400" s="131" t="inlineStr">
        <is>
          <t>—</t>
        </is>
      </c>
      <c r="CG400" s="131" t="inlineStr">
        <is>
          <t>—</t>
        </is>
      </c>
      <c r="CH400" s="132" t="n"/>
      <c r="CI400" s="131"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J400" s="131" t="inlineStr">
        <is>
          <t>Self-identified: AI / automation · Product &amp; tool knowledge
For the next role: AI / automation · Product &amp; tool knowledge</t>
        </is>
      </c>
      <c r="CK400" s="128" t="inlineStr">
        <is>
          <t>Full survey answers not in the files received · How We Grow export needed · HR</t>
        </is>
      </c>
      <c r="CL400" s="133" t="inlineStr">
        <is>
          <t>WHAT THE ROLE DOES: Designs and executes functional, regression and domain/AI-feature test cases; logs defects; supports sign-off. At A1: learning the role; all work reviewed.
Common themes in sub-family holders, all levels' answers: software · quality · product · requirements · user · before
KEY RESPONSIBILITIES: Designs and executes functional, regression and domain/AI-feature test cases; logs defects; supports sign-off; Learning; follows worked examples; Learning tasks
Common themes in sub-family holders, all levels' answers: test · defect · reporting · regression · case · execution
DELIVERS: Learning tasks
Common themes in sub-family holders, all levels' answers: test · quality · reports · bug · cases · defect
ACCOUNTABLE FOR: Learning tasks
Common themes in sub-family holders, all levels' answers: quality · test · accountable · am · release · reporting
DECIDES ALONE: Needs approval / close guidance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1 · Future-ready 1 · Functional 1 · Leadership —
CREDENTIALS: ISTQB Foundation / Advanced; Internal product certification
SOURCE: Framework + sub-family themes · 3+ answered — 1 holder, 1 answered the survey; sub-family 26 answered; catalogue RC-139</t>
        </is>
      </c>
      <c r="CM400" s="134" t="inlineStr">
        <is>
          <t>What the role answers for: Learning tasks.
If the work is missed · role-holders' themes: rework · production · issues · client.
Manager talent mapping — Latest rating: 3 · Potential: Medium · 9-Box Grid placement: High Impact / Growth Talent.</t>
        </is>
      </c>
      <c r="CN400" s="135" t="n"/>
      <c r="CO400" s="135" t="n"/>
      <c r="CP400" s="136" t="n">
        <v>3</v>
      </c>
      <c r="CQ400" s="137" t="inlineStr">
        <is>
          <t>Medium</t>
        </is>
      </c>
      <c r="CR400" s="137" t="inlineStr">
        <is>
          <t>High Impact / Growth Talent</t>
        </is>
      </c>
      <c r="CS400" s="137" t="inlineStr">
        <is>
          <t>Develop in role</t>
        </is>
      </c>
      <c r="CT400" s="137" t="n"/>
      <c r="CU400" s="137" t="n"/>
      <c r="CV400" s="137" t="n"/>
      <c r="CW400" s="137" t="n"/>
      <c r="CX400" s="137" t="n"/>
      <c r="CY400" s="137" t="n"/>
      <c r="CZ400" s="137" t="n"/>
      <c r="DA400" s="119" t="n">
        <v>102</v>
      </c>
      <c r="DB400" s="138" t="inlineStr">
        <is>
          <t>Meets the level</t>
        </is>
      </c>
      <c r="DC400" s="138" t="n">
        <v>100</v>
      </c>
      <c r="DD400" s="138" t="n">
        <v>100</v>
      </c>
      <c r="DE400" s="138" t="n">
        <v>103</v>
      </c>
      <c r="DF400" s="138" t="n"/>
      <c r="DG400" s="138" t="inlineStr">
        <is>
          <t>None — maintain and stretch</t>
        </is>
      </c>
      <c r="DH400" s="138" t="inlineStr">
        <is>
          <t>A2: 54% of profile — not yet</t>
        </is>
      </c>
      <c r="DI400" s="138" t="inlineStr">
        <is>
          <t>Evidence: Survey + KRAs | Core: Ownership 1/1, Problem solving 1/1, Communication &amp; collaboration 1/1, Client &amp; quality focus 1/1, Learning agility 1/1, Integrity &amp; compliance 1/1 | Future-ready: AI literacy 1/1, Data literacy 1/1, Digital fluency 1/1, Innovation 1/1 | Functional: Testing &amp; automation 2/1, Product &amp; domain 1/1, SQL &amp; data 1/1, AI / GenAI 1/1, Quality &amp; process 1/1, Communication 1/1</t>
        </is>
      </c>
      <c r="DJ400" s="111" t="inlineStr">
        <is>
          <t>AI / automation · Product &amp; tool knowledge</t>
        </is>
      </c>
      <c r="DK400" s="112" t="inlineStr">
        <is>
          <t>Automation training</t>
        </is>
      </c>
      <c r="DL400" s="112" t="inlineStr">
        <is>
          <t>AI, GenAI &amp; Prompt Engineering; Project, Program &amp; Agile Management</t>
        </is>
      </c>
      <c r="DM400" s="112" t="inlineStr">
        <is>
          <t>AI / automation · Product &amp; tool knowledge</t>
        </is>
      </c>
      <c r="DN400" s="112" t="n"/>
      <c r="DO400" s="139" t="inlineStr">
        <is>
          <t>No strong match from survey evidence</t>
        </is>
      </c>
      <c r="DP400" s="126" t="inlineStr">
        <is>
          <t>Bhagyshree Khedkar · QA Engineer — 0.51: cases, defect, test, reports; Ayush Saurkar · QA Engineer — 0.45: smoke, quickscrum, test, testing; Suraj Govind Walhekar · Senior QA Engineer — 0.42: bug, test, reports, cases</t>
        </is>
      </c>
      <c r="DQ400" s="126" t="inlineStr">
        <is>
          <t>Hrishikesh Thombare · CARBON, Senior QA Engineer — 0.39; Pratikkumar Mistry · CARBON, QA Engineer — 0.39; Vishal Panchal · CARBON, QA Engineer — 0.29</t>
        </is>
      </c>
      <c r="DR400" s="126" t="n"/>
      <c r="DS400" s="126" t="n"/>
      <c r="DT400" s="126" t="n"/>
      <c r="DU400" s="140" t="inlineStr">
        <is>
          <t>Intern – Functional &amp; Domain Testing in Quality Assurance · iFile, A1 — IC.
The work: Designs and executes functional, regression and domain/AI-feature test cases; logs defects; supports sign-off.
At this level the role owns learning the role; all work reviewed.
Key responsibilities: Designs and executes functional, regression and domain/AI-feature test cases; logs defects; supports sign-off; Learning; follows worked examples; Learning tasks.
Holders describe it with: test · defect · reporting · regression · case · execution.</t>
        </is>
      </c>
      <c r="DV400" s="137" t="inlineStr">
        <is>
          <t>Hire as: Associate QA Engineer — IRIS A1 Intern / Trainee · IC
Market level: Entry / P1 · intern · SFIA 1 Follow
Experience: 0 yrs · fresher / intern yrs · Education: BE / B.Tech / MCA / B.Sc
Credentials: ISTQB Foundation / Advanced; Internal product certification
Must already know: ISTQB or equivalent preferred from B1</t>
        </is>
      </c>
      <c r="DW400" s="137" t="inlineStr">
        <is>
          <t>FUNCTIONAL — skill level 1 of 5 · Awareness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X400" s="137" t="inlineStr">
        <is>
          <t>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400" s="139" t="inlineStr">
        <is>
          <t>Market level: Entry / P1 · intern · SFIA 1 Follow
Typical title: Associate QA Engineer
Standard: ISTQB Foundation → Advanced → Expert; SFIA testing</t>
        </is>
      </c>
      <c r="DZ400" s="126" t="inlineStr">
        <is>
          <t>0 yrs · fresher / intern</t>
        </is>
      </c>
      <c r="EA400" s="126" t="inlineStr">
        <is>
          <t>—</t>
        </is>
      </c>
      <c r="EB400" s="126" t="inlineStr">
        <is>
          <t>Associate QA Engineer</t>
        </is>
      </c>
      <c r="EC400" s="126" t="inlineStr">
        <is>
          <t>—</t>
        </is>
      </c>
      <c r="ED400" s="126" t="inlineStr">
        <is>
          <t>ISTQB Foundation → Advanced → Expert; SFIA testing</t>
        </is>
      </c>
      <c r="EE400" s="126" t="inlineStr">
        <is>
          <t>Core 1 · Future 1 · Functional 1 · Leadership not scored</t>
        </is>
      </c>
      <c r="EF400" s="139" t="n"/>
      <c r="EG400" s="126" t="inlineStr">
        <is>
          <t>✓ HRIS: 4.3 yrs, B.Sc, 0 direct reports
✓ Survey: 20 of 20 questions answered
✓ KRAs: self, manager-set, quarterly
✓ Manager mapping: rating, potential, 9-box
✗ Job description: not on file</t>
        </is>
      </c>
      <c r="EH400" s="118" t="n"/>
      <c r="EI400" s="118" t="n"/>
      <c r="EJ400" s="118" t="n"/>
      <c r="EK400" s="118" t="inlineStr">
        <is>
          <t>Survey: answered · full text needed · KRAs: received · Experience: on file</t>
        </is>
      </c>
      <c r="EL400" s="141" t="n"/>
      <c r="EM400" s="142" t="n"/>
      <c r="EN400" s="142" t="n"/>
      <c r="EO400" s="142" t="n"/>
      <c r="EP400" s="142" t="n"/>
      <c r="EQ400" s="143" t="n"/>
      <c r="ER400" s="135" t="n"/>
      <c r="ES400" s="135" t="n"/>
      <c r="ET400" s="135" t="n"/>
      <c r="EU400" s="135" t="n"/>
      <c r="EV400" s="135" t="n"/>
      <c r="EW400" s="135" t="n"/>
      <c r="EX400" s="135" t="n"/>
      <c r="EY400" s="143" t="n"/>
      <c r="EZ400" s="135" t="n"/>
      <c r="FA400" s="135" t="n"/>
      <c r="FB400" s="135" t="n"/>
      <c r="FC400" s="135" t="n"/>
      <c r="FD400" s="135" t="n"/>
    </row>
    <row r="401" ht="300" customHeight="1">
      <c r="A401" s="109" t="inlineStr">
        <is>
          <t>iFile</t>
        </is>
      </c>
      <c r="B401" s="110" t="inlineStr">
        <is>
          <t>IRIS0012</t>
        </is>
      </c>
      <c r="C401" s="110" t="inlineStr">
        <is>
          <t>Shailesh Gupta</t>
        </is>
      </c>
      <c r="D401" s="110" t="inlineStr">
        <is>
          <t>Sales</t>
        </is>
      </c>
      <c r="E401" s="110" t="inlineStr">
        <is>
          <t>RC-EL-BH-D2</t>
        </is>
      </c>
      <c r="F401" s="110" t="inlineStr">
        <is>
          <t>Balachandran K</t>
        </is>
      </c>
      <c r="G401" s="110" t="inlineStr">
        <is>
          <t>IRIS0001</t>
        </is>
      </c>
      <c r="H401" s="110" t="inlineStr">
        <is>
          <t>E2</t>
        </is>
      </c>
      <c r="I401" s="110" t="n">
        <v>4</v>
      </c>
      <c r="J401" s="110" t="n">
        <v>22</v>
      </c>
      <c r="K401" s="110" t="n">
        <v>22</v>
      </c>
      <c r="L401" s="110" t="inlineStr">
        <is>
          <t>MBA</t>
        </is>
      </c>
      <c r="M401" s="110" t="n"/>
      <c r="N401" s="111" t="inlineStr">
        <is>
          <t>Business Head – SupTech &amp; Bank-RegTech</t>
        </is>
      </c>
      <c r="O401" s="112" t="inlineStr">
        <is>
          <t>Business Head – SupTech &amp; Bank-RegTech</t>
        </is>
      </c>
      <c r="P401" s="113" t="inlineStr">
        <is>
          <t>Executive Leadership</t>
        </is>
      </c>
      <c r="Q401" s="113" t="inlineStr">
        <is>
          <t>Business Head</t>
        </is>
      </c>
      <c r="R401" s="113" t="inlineStr">
        <is>
          <t>Not in current mapping files</t>
        </is>
      </c>
      <c r="S401" s="114" t="inlineStr">
        <is>
          <t>D2</t>
        </is>
      </c>
      <c r="T401" s="115" t="inlineStr">
        <is>
          <t>Senior Vice President / Business Head</t>
        </is>
      </c>
      <c r="U401" s="115" t="inlineStr">
        <is>
          <t>D</t>
        </is>
      </c>
      <c r="V401" s="112" t="inlineStr">
        <is>
          <t>People Manager</t>
        </is>
      </c>
      <c r="W401" s="116" t="inlineStr">
        <is>
          <t>● Newly mapped</t>
        </is>
      </c>
      <c r="X401" s="112" t="inlineStr">
        <is>
          <t>E3–E4</t>
        </is>
      </c>
      <c r="Y401" s="112" t="inlineStr">
        <is>
          <t>SVP</t>
        </is>
      </c>
      <c r="Z401" s="112" t="inlineStr">
        <is>
          <t>7 Set strategy</t>
        </is>
      </c>
      <c r="AA401" s="117" t="inlineStr">
        <is>
          <t>D2</t>
        </is>
      </c>
      <c r="AB401" s="118" t="inlineStr">
        <is>
          <t>Band D · Business leadership</t>
        </is>
      </c>
      <c r="AC401" s="118" t="inlineStr">
        <is>
          <t>Senior Vice President / Business Head</t>
        </is>
      </c>
      <c r="AD401" s="118" t="inlineStr">
        <is>
          <t>• Same as the model</t>
        </is>
      </c>
      <c r="AE401" s="118" t="inlineStr">
        <is>
          <t>E2</t>
        </is>
      </c>
      <c r="AF401" s="118" t="inlineStr">
        <is>
          <t>OK</t>
        </is>
      </c>
      <c r="AG401" s="118" t="inlineStr">
        <is>
          <t>No change · already below the manager</t>
        </is>
      </c>
      <c r="AH401" s="118" t="n">
        <v>1</v>
      </c>
      <c r="AI401" s="118" t="inlineStr">
        <is>
          <t>Department head · moved to Executive Leadership · Business Head; was Executive Leadership · Business &amp; Functional Leadership</t>
        </is>
      </c>
      <c r="AJ401" s="119" t="inlineStr">
        <is>
          <t>iFile · Sales · Bands D–E · Leadership</t>
        </is>
      </c>
      <c r="AK401" s="120" t="n">
        <v>9</v>
      </c>
      <c r="AL401" s="121">
        <f>IFERROR(INDEX(WM_C,MATCH($AJ401,WM_KEY,0)),"")</f>
        <v>0.37</v>
      </c>
      <c r="AM401" s="122">
        <f>IF(OR(AK401="",AL401=""),"",AK401*AL401)</f>
        <v>3.33</v>
      </c>
      <c r="AN401" s="120" t="n">
        <v>9</v>
      </c>
      <c r="AO401" s="121">
        <f>IFERROR(INDEX(WM_AU,MATCH($AJ401,WM_KEY,0)),"")</f>
        <v>0.19</v>
      </c>
      <c r="AP401" s="122">
        <f>IF(OR(AN401="",AO401=""),"",AN401*AO401)</f>
        <v>1.71</v>
      </c>
      <c r="AQ401" s="120" t="n">
        <v>9</v>
      </c>
      <c r="AR401" s="121">
        <f>IFERROR(INDEX(WM_AC,MATCH($AJ401,WM_KEY,0)),"")</f>
        <v>0.11</v>
      </c>
      <c r="AS401" s="122">
        <f>IF(OR(AQ401="",AR401=""),"",AQ401*AR401)</f>
        <v>0.99</v>
      </c>
      <c r="AT401" s="120" t="n">
        <v>9</v>
      </c>
      <c r="AU401" s="121">
        <f>IFERROR(INDEX(WM_L,MATCH($AJ401,WM_KEY,0)),"")</f>
        <v>0.2</v>
      </c>
      <c r="AV401" s="122">
        <f>IF(OR(AT401="",AU401=""),"",AT401*AU401)</f>
        <v>1.8</v>
      </c>
      <c r="AW401" s="120" t="n">
        <v>11</v>
      </c>
      <c r="AX401" s="121">
        <f>IFERROR(INDEX(WM_E,MATCH($AJ401,WM_KEY,0)),"")</f>
        <v>0.05</v>
      </c>
      <c r="AY401" s="122">
        <f>IF(OR(AW401="",AX401=""),"",AW401*AX401)</f>
        <v>0.55</v>
      </c>
      <c r="AZ401" s="123" t="n">
        <v>9</v>
      </c>
      <c r="BA401" s="121">
        <f>IFERROR(INDEX(WM_BI,MATCH($AJ401,WM_KEY,0)),"")</f>
        <v>0.08</v>
      </c>
      <c r="BB401" s="122">
        <f>IF(OR(AZ401="",BA401=""),"",AZ401*BA401)</f>
        <v>0.72</v>
      </c>
      <c r="BC401" s="122">
        <f>IF(COUNT(AM401,AP401,AS401,AV401,AY401,BB401)&lt;6,"",SUM(AM401,AP401,AS401,AV401,AY401,BB401))</f>
        <v>9.1</v>
      </c>
      <c r="BD401" s="122" t="str">
        <f>IF(BC401="","",INDEX({"A1","A2","A3","B1","B2","B3","C1","C2","D1","D2","E1","E2"},MAX(1,MIN(12,ROUND(BC401,0)))))</f>
        <v>D1</v>
      </c>
      <c r="BE401" s="114" t="inlineStr">
        <is>
          <t>D2</t>
        </is>
      </c>
      <c r="BF401" s="124" t="inlineStr">
        <is>
          <t>Rule: R13 reports to E1/E2 → D2</t>
        </is>
      </c>
      <c r="BG401"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401" s="125" t="inlineStr">
        <is>
          <t>At build: Complexity 3.33 + Autonomy 1.71 + Accountability 0.99 + Leadership 1.80 + Experience 0.55 + Business impact 0.72
= 9.10 points → nearest level 9 = D1
Final level: D2 · a rule applied: see the next column</t>
        </is>
      </c>
      <c r="BI401" s="125" t="inlineStr">
        <is>
          <t>• Raised to D2: reports directly to Balachandran K; anyone in Band D reporting to an E1 or E2 sits at D2.
Final level: D2.</t>
        </is>
      </c>
      <c r="BJ401" s="125" t="inlineStr">
        <is>
          <t>Input needed</t>
        </is>
      </c>
      <c r="BK401" s="126" t="n"/>
      <c r="BL401" s="126" t="inlineStr">
        <is>
          <t>Low</t>
        </is>
      </c>
      <c r="BM401" s="126" t="inlineStr">
        <is>
          <t>• No survey answers or KRA — the role factors rest on designation and reporting lines only</t>
        </is>
      </c>
      <c r="BN401" s="125" t="inlineStr">
        <is>
          <t>Moves in 30 of 30 weight tests · calibrate first</t>
        </is>
      </c>
      <c r="BO401" s="127" t="inlineStr">
        <is>
          <t>Rated 9 of 12
Start: 9.0 · business head / director title
Evidence: no survey answers or KRAs on file → rating stays at the start
Market: D1 = Competing strategic, financial and regulatory priorities</t>
        </is>
      </c>
      <c r="BP401" s="128" t="inlineStr">
        <is>
          <t>Rated 9 of 12
Start: 9.0 · business head / director title
Evidence: no survey answers or KRAs on file → rating stays at the start
Market: D1 = Sets business-line direction, pricing and investment</t>
        </is>
      </c>
      <c r="BQ401" s="128" t="inlineStr">
        <is>
          <t>Rated 9 of 12
Start: 9.0 · business head / director title; 4 direct reports, 217 people in the organisation
Evidence: no survey answers or KRAs on file → rating stays at the start
Market: D1 = Business-line P&amp;L and market position</t>
        </is>
      </c>
      <c r="BR401" s="128" t="inlineStr">
        <is>
          <t>Rated 9 of 12
Start: 9.0
Evidence: no survey answers or KRAs on file → rating stays at the start
Team: 4 direct reports · People Manager
Market: D1 = Defines business strategy; builds the leadership bench</t>
        </is>
      </c>
      <c r="BS401" s="129" t="inlineStr">
        <is>
          <t>Rated 11 of 12
Experience: 22.0 yrs total · 22.0 at IRIS; none recorded before IRIS = 10.3 on the experience scale
Qualification: MBA · postgraduate, relevant to the work → +0.5</t>
        </is>
      </c>
      <c r="BT401" s="129"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U401" s="127" t="inlineStr">
        <is>
          <t>KRAs not received · manager to supply</t>
        </is>
      </c>
      <c r="BV401" s="125" t="n"/>
      <c r="BW401" s="125" t="n"/>
      <c r="BX401" s="125" t="n"/>
      <c r="BY401" s="125" t="n"/>
      <c r="BZ401" s="128" t="inlineStr">
        <is>
          <t>KRAs not received · manager to supply</t>
        </is>
      </c>
      <c r="CA401" s="125" t="n"/>
      <c r="CB401" s="130" t="n">
        <v>0</v>
      </c>
      <c r="CC401" s="128" t="inlineStr">
        <is>
          <t>No survey response on file</t>
        </is>
      </c>
      <c r="CD401" s="131" t="inlineStr">
        <is>
          <t>—</t>
        </is>
      </c>
      <c r="CE401" s="131" t="inlineStr">
        <is>
          <t>—</t>
        </is>
      </c>
      <c r="CF401" s="131" t="inlineStr">
        <is>
          <t>—</t>
        </is>
      </c>
      <c r="CG401" s="131" t="inlineStr">
        <is>
          <t>—</t>
        </is>
      </c>
      <c r="CH401"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401" s="131" t="n"/>
      <c r="CJ401" s="131" t="n"/>
      <c r="CK401" s="128" t="inlineStr">
        <is>
          <t>No survey response on file</t>
        </is>
      </c>
      <c r="CL401" s="133" t="inlineStr">
        <is>
          <t>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t>
        </is>
      </c>
      <c r="CM401" s="134" t="inlineStr">
        <is>
          <t>What the role answers for: Multi-business results.
Accountability &amp; Impact rating: 9 of 12 · D1-level impact.
Leads 4 direct reports.
Manager talent mapping — Latest rating: Not rated · manager · 9-Box Grid placement: Not placed · manager.</t>
        </is>
      </c>
      <c r="CN401" s="135" t="n"/>
      <c r="CO401" s="135" t="n">
        <v>9</v>
      </c>
      <c r="CP401" s="136" t="inlineStr">
        <is>
          <t>Not rated · manager</t>
        </is>
      </c>
      <c r="CQ401" s="137" t="inlineStr">
        <is>
          <t>—</t>
        </is>
      </c>
      <c r="CR401" s="137" t="inlineStr">
        <is>
          <t>Not placed · manager</t>
        </is>
      </c>
      <c r="CS401" s="137" t="inlineStr">
        <is>
          <t>No rating data</t>
        </is>
      </c>
      <c r="CT401" s="137" t="n"/>
      <c r="CU401" s="137" t="n"/>
      <c r="CV401" s="137" t="n"/>
      <c r="CW401" s="137" t="inlineStr">
        <is>
          <t>Succession: Ready-now successor · ready now Ajay Singh Chauhan · C1, iFile, Sharanagouda Patil · C1, iFile · in 6–12 months — · high potential —</t>
        </is>
      </c>
      <c r="CX401" s="137" t="n"/>
      <c r="CY401" s="137" t="n"/>
      <c r="CZ401" s="137" t="n"/>
      <c r="DA401" s="119" t="n"/>
      <c r="DB401" s="138" t="inlineStr">
        <is>
          <t>Not assessed — no survey or KRA evidence</t>
        </is>
      </c>
      <c r="DC401" s="138" t="n"/>
      <c r="DD401" s="138" t="n"/>
      <c r="DE401" s="138" t="n"/>
      <c r="DF401" s="138" t="n"/>
      <c r="DG401" s="138" t="n"/>
      <c r="DH401" s="138" t="n"/>
      <c r="DI401" s="138" t="inlineStr">
        <is>
          <t>Required at D1: Core 5 · Future-ready 4 · Functional Business acumen 4 · People leadership 4 · Stakeholder mgmt 4 · Product &amp; domain 4 · Regulatory domain 4 · Communication 4 · Leadership 5 — rate in manager validation using sheet 4.</t>
        </is>
      </c>
      <c r="DJ401" s="111" t="n"/>
      <c r="DK401" s="112" t="n"/>
      <c r="DL401" s="112" t="inlineStr">
        <is>
          <t>Strategic Thinking &amp; Business Acumen</t>
        </is>
      </c>
      <c r="DM401" s="112" t="n"/>
      <c r="DN401" s="112" t="n"/>
      <c r="DO401" s="139" t="n"/>
      <c r="DP401" s="126" t="inlineStr">
        <is>
          <t>No survey text</t>
        </is>
      </c>
      <c r="DQ401" s="126" t="inlineStr">
        <is>
          <t>No survey text</t>
        </is>
      </c>
      <c r="DR401" s="126" t="inlineStr">
        <is>
          <t>Below norm</t>
        </is>
      </c>
      <c r="DS401" s="126" t="n"/>
      <c r="DT401" s="126" t="n"/>
      <c r="DU401" s="140" t="inlineStr">
        <is>
          <t>Business Head – SupTech &amp; Bank-RegTech in Sales · iFile,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4 direct reports.</t>
        </is>
      </c>
      <c r="DV401" s="137" t="inlineStr">
        <is>
          <t>Hire as: Associate Vice President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t>
        </is>
      </c>
      <c r="DW401"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X401"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401" s="139" t="inlineStr">
        <is>
          <t>Market level: E3–E4 · SFIA 7 Set strategy
Typical title: Associate Vice President
At peers: IRIS Vs Market Benchmark — Aon Radford / Mercer executive codes: E3–E4 SVP · IRIS Vs Competitor Benchmark — regtech / SaaS executive titles: SVP
Standard: Aon Radford executive levels E1–E6; Mercer ET1–ET3</t>
        </is>
      </c>
      <c r="DZ401" s="126" t="inlineStr">
        <is>
          <t>18–24 yrs</t>
        </is>
      </c>
      <c r="EA401" s="126" t="inlineStr">
        <is>
          <t>—</t>
        </is>
      </c>
      <c r="EB401" s="126" t="inlineStr">
        <is>
          <t>Associate Vice President</t>
        </is>
      </c>
      <c r="EC401" s="126" t="inlineStr">
        <is>
          <t>IRIS Vs Market Benchmark — Aon Radford / Mercer executive codes: E3–E4 SVP · IRIS Vs Competitor Benchmark — regtech / SaaS executive titles: SVP</t>
        </is>
      </c>
      <c r="ED401" s="126" t="inlineStr">
        <is>
          <t>Aon Radford executive levels E1–E6; Mercer ET1–ET3; Korn Ferry Leadership Architect</t>
        </is>
      </c>
      <c r="EE401" s="126" t="inlineStr">
        <is>
          <t>Core 5 · Future 4 · Functional 4 · Leadership 5</t>
        </is>
      </c>
      <c r="EF401" s="127" t="inlineStr">
        <is>
          <t>• Survey response or KRAs describing the work · nothing on file — Employee + manager</t>
        </is>
      </c>
      <c r="EG401" s="126" t="inlineStr">
        <is>
          <t>✓ HRIS: 22.0 yrs, MBA, 4 direct reports
✗ Survey: no response
✗ KRAs: none on file
✓ Manager mapping: rating, 9-box
✗ Job description: not on file</t>
        </is>
      </c>
      <c r="EH401" s="118" t="inlineStr">
        <is>
          <t xml:space="preserve">D161 · Title to review · Low: Check title against ladder · owner HR · 
D370 · Input needed · Medium: • Survey response or KRAs describing the work · nothing on file — Employee + manager · owner Employee + manager · </t>
        </is>
      </c>
      <c r="EI401" s="118" t="inlineStr">
        <is>
          <t>R055 · Survey response or KRAs describing the work · nothing on file · Employee + manager · Open</t>
        </is>
      </c>
      <c r="EJ401" s="118" t="inlineStr">
        <is>
          <t>Survey response or KRAs describing the work · nothing on file · Employee + manager</t>
        </is>
      </c>
      <c r="EK401" s="118" t="inlineStr">
        <is>
          <t>Survey: no response · KRAs: not received · Experience: on file</t>
        </is>
      </c>
      <c r="EL401" s="141" t="n"/>
      <c r="EM401" s="142" t="n"/>
      <c r="EN401" s="142" t="n"/>
      <c r="EO401" s="142" t="n"/>
      <c r="EP401" s="142" t="n"/>
      <c r="EQ401" s="143" t="n"/>
      <c r="ER401" s="135" t="n"/>
      <c r="ES401" s="135" t="n"/>
      <c r="ET401" s="135" t="n"/>
      <c r="EU401" s="135" t="n"/>
      <c r="EV401" s="135" t="n"/>
      <c r="EW401" s="135" t="n"/>
      <c r="EX401" s="135" t="n"/>
      <c r="EY401" s="143" t="n"/>
      <c r="EZ401" s="135" t="n"/>
      <c r="FA401" s="135" t="n"/>
      <c r="FB401" s="135" t="n"/>
      <c r="FC401" s="135" t="n"/>
      <c r="FD401" s="135" t="n"/>
    </row>
    <row r="402" ht="300" customHeight="1">
      <c r="A402" s="109" t="inlineStr">
        <is>
          <t>iFile</t>
        </is>
      </c>
      <c r="B402" s="110" t="inlineStr">
        <is>
          <t>IRIS0242</t>
        </is>
      </c>
      <c r="C402" s="110" t="inlineStr">
        <is>
          <t>Arup Ganguly</t>
        </is>
      </c>
      <c r="D402" s="110" t="inlineStr">
        <is>
          <t>Sales</t>
        </is>
      </c>
      <c r="E402" s="110" t="inlineStr">
        <is>
          <t>RC-171</t>
        </is>
      </c>
      <c r="F402" s="110" t="inlineStr">
        <is>
          <t>Shailesh Gupta</t>
        </is>
      </c>
      <c r="G402" s="110" t="inlineStr">
        <is>
          <t>IRIS0012</t>
        </is>
      </c>
      <c r="H402" s="110" t="inlineStr">
        <is>
          <t>D2</t>
        </is>
      </c>
      <c r="I402" s="110" t="n">
        <v>4</v>
      </c>
      <c r="J402" s="110" t="n">
        <v>24.1</v>
      </c>
      <c r="K402" s="110" t="n">
        <v>17.9</v>
      </c>
      <c r="L402" s="110" t="inlineStr">
        <is>
          <t>MBA</t>
        </is>
      </c>
      <c r="M402" s="110" t="n"/>
      <c r="N402" s="144" t="inlineStr">
        <is>
          <t>Head Sales - SupTech</t>
        </is>
      </c>
      <c r="O402" s="113" t="inlineStr">
        <is>
          <t>Head – Sales</t>
        </is>
      </c>
      <c r="P402" s="112" t="inlineStr">
        <is>
          <t>Sales &amp; Business Development</t>
        </is>
      </c>
      <c r="Q402" s="112" t="inlineStr">
        <is>
          <t>Sales Leadership</t>
        </is>
      </c>
      <c r="R402" s="113" t="inlineStr">
        <is>
          <t>Not in current mapping files</t>
        </is>
      </c>
      <c r="S402" s="114" t="inlineStr">
        <is>
          <t>C2</t>
        </is>
      </c>
      <c r="T402" s="146" t="inlineStr">
        <is>
          <t>Head of Function</t>
        </is>
      </c>
      <c r="U402" s="146" t="inlineStr">
        <is>
          <t>C</t>
        </is>
      </c>
      <c r="V402" s="112" t="inlineStr">
        <is>
          <t>People Manager</t>
        </is>
      </c>
      <c r="W402" s="116" t="inlineStr">
        <is>
          <t>● Newly mapped</t>
        </is>
      </c>
      <c r="X402" s="112" t="inlineStr">
        <is>
          <t>P7 / M6</t>
        </is>
      </c>
      <c r="Y402" s="112" t="inlineStr">
        <is>
          <t>— / Senior Director</t>
        </is>
      </c>
      <c r="Z402" s="112" t="inlineStr">
        <is>
          <t>6 Initiate, influence</t>
        </is>
      </c>
      <c r="AA402" s="117" t="inlineStr">
        <is>
          <t>C2</t>
        </is>
      </c>
      <c r="AB402" s="118" t="inlineStr">
        <is>
          <t>Band C · Principal / Head</t>
        </is>
      </c>
      <c r="AC402" s="118" t="inlineStr">
        <is>
          <t>Head of Function</t>
        </is>
      </c>
      <c r="AD402" s="118" t="inlineStr">
        <is>
          <t>• Same as the model</t>
        </is>
      </c>
      <c r="AE402" s="118" t="inlineStr">
        <is>
          <t>D2</t>
        </is>
      </c>
      <c r="AF402" s="118" t="inlineStr">
        <is>
          <t>OK</t>
        </is>
      </c>
      <c r="AG402" s="118" t="inlineStr">
        <is>
          <t>No change · already below the manager</t>
        </is>
      </c>
      <c r="AH402" s="118" t="n">
        <v>2</v>
      </c>
      <c r="AI402" s="118" t="n"/>
      <c r="AJ402" s="119" t="inlineStr">
        <is>
          <t>iFile · Sales · Band C · Head / Manager</t>
        </is>
      </c>
      <c r="AK402" s="120" t="n">
        <v>8</v>
      </c>
      <c r="AL402" s="121">
        <f>IFERROR(INDEX(WM_C,MATCH($AJ402,WM_KEY,0)),"")</f>
        <v>0.38</v>
      </c>
      <c r="AM402" s="122">
        <f>IF(OR(AK402="",AL402=""),"",AK402*AL402)</f>
        <v>3.04</v>
      </c>
      <c r="AN402" s="120" t="n">
        <v>8</v>
      </c>
      <c r="AO402" s="121">
        <f>IFERROR(INDEX(WM_AU,MATCH($AJ402,WM_KEY,0)),"")</f>
        <v>0.23</v>
      </c>
      <c r="AP402" s="122">
        <f>IF(OR(AN402="",AO402=""),"",AN402*AO402)</f>
        <v>1.84</v>
      </c>
      <c r="AQ402" s="120" t="n">
        <v>7.5</v>
      </c>
      <c r="AR402" s="121">
        <f>IFERROR(INDEX(WM_AC,MATCH($AJ402,WM_KEY,0)),"")</f>
        <v>0.06</v>
      </c>
      <c r="AS402" s="122">
        <f>IF(OR(AQ402="",AR402=""),"",AQ402*AR402)</f>
        <v>0.45</v>
      </c>
      <c r="AT402" s="120" t="n">
        <v>7</v>
      </c>
      <c r="AU402" s="121">
        <f>IFERROR(INDEX(WM_L,MATCH($AJ402,WM_KEY,0)),"")</f>
        <v>0.15</v>
      </c>
      <c r="AV402" s="122">
        <f>IF(OR(AT402="",AU402=""),"",AT402*AU402)</f>
        <v>1.05</v>
      </c>
      <c r="AW402" s="120" t="n">
        <v>11.5</v>
      </c>
      <c r="AX402" s="121">
        <f>IFERROR(INDEX(WM_E,MATCH($AJ402,WM_KEY,0)),"")</f>
        <v>0.05</v>
      </c>
      <c r="AY402" s="122">
        <f>IF(OR(AW402="",AX402=""),"",AW402*AX402)</f>
        <v>0.575</v>
      </c>
      <c r="AZ402" s="123" t="n">
        <v>7.5</v>
      </c>
      <c r="BA402" s="121">
        <f>IFERROR(INDEX(WM_BI,MATCH($AJ402,WM_KEY,0)),"")</f>
        <v>0.13</v>
      </c>
      <c r="BB402" s="122">
        <f>IF(OR(AZ402="",BA402=""),"",AZ402*BA402)</f>
        <v>0.975</v>
      </c>
      <c r="BC402" s="122">
        <f>IF(COUNT(AM402,AP402,AS402,AV402,AY402,BB402)&lt;6,"",SUM(AM402,AP402,AS402,AV402,AY402,BB402))</f>
        <v>7.93</v>
      </c>
      <c r="BD402" s="122" t="str">
        <f>IF(BC402="","",INDEX({"A1","A2","A3","B1","B2","B3","C1","C2","D1","D2","E1","E2"},MAX(1,MIN(12,ROUND(BC402,0)))))</f>
        <v>C2</v>
      </c>
      <c r="BE402" s="114" t="inlineStr">
        <is>
          <t>C2</t>
        </is>
      </c>
      <c r="BF402" s="124" t="inlineStr">
        <is>
          <t>The score decided the level</t>
        </is>
      </c>
      <c r="BG402" s="125" t="inlineStr">
        <is>
          <t>Weights: Complexity 38% · Autonomy 23% · Leadership 15% · Business impact 13% · Accountability 6% · Experience 5%
Why: a head answers for a function through managers: Leadership 15%, with autonomy, accountability and impact rising; expertise still counts most.
Type of work in the department: sales and marketing are judged on pipeline and revenue, so Business Impact +5, Autonomy +5, Complexity −5 and Accountability −5.
Live: change the department's row on the Weightage Matrix and these weights, the points and the score update.</t>
        </is>
      </c>
      <c r="BH402" s="125" t="inlineStr">
        <is>
          <t>At build: Complexity 3.04 + Autonomy 1.84 + Accountability 0.45 + Leadership 1.05 + Experience 0.58 + Business impact 0.98
= 7.93 points → nearest level 8 = C2
Final level: C2 · same as the score</t>
        </is>
      </c>
      <c r="BI402" s="125" t="inlineStr">
        <is>
          <t>No rule applied: the score decides.</t>
        </is>
      </c>
      <c r="BJ402" s="125" t="inlineStr">
        <is>
          <t>Input needed</t>
        </is>
      </c>
      <c r="BK402" s="147" t="inlineStr">
        <is>
          <t>C+ watch: leads people, Player-Coach score 7.88 · needs 8.25, C–A average 7.75 · needs 7.5</t>
        </is>
      </c>
      <c r="BL402" s="126" t="inlineStr">
        <is>
          <t>Low</t>
        </is>
      </c>
      <c r="BM402" s="126" t="inlineStr">
        <is>
          <t>• No survey answers or KRA — the role factors rest on designation and reporting lines only</t>
        </is>
      </c>
      <c r="BN402" s="125" t="inlineStr">
        <is>
          <t>Stable · moves in fewer than 5 of 30 weight tests</t>
        </is>
      </c>
      <c r="BO402" s="127" t="inlineStr">
        <is>
          <t>Rated 8 of 12
Start: 8.0 · head-of-function title
Evidence: no survey answers or KRAs on file → rating stays at the start
Market: C2 = Function-wide or company-wide problems; creates methods and standards</t>
        </is>
      </c>
      <c r="BP402" s="128" t="inlineStr">
        <is>
          <t>Rated 8 of 12
Start: 8.0 · head-of-function title
Evidence: no survey answers or KRAs on file → rating stays at the start
Market: C2 = Sets direction for a function</t>
        </is>
      </c>
      <c r="BQ402" s="128" t="inlineStr">
        <is>
          <t>Rated 7.5 of 12 · between C1 and C2
Start: 7.5 · head-of-function title; 4 direct reports, 21 people below, 3 of them lead teams
Evidence: no survey answers or KRAs on file → rating stays at the start
Market: C1 = Sub-function results or domain quality across products · C2 = Function results, budget and risk</t>
        </is>
      </c>
      <c r="BR402" s="128" t="inlineStr">
        <is>
          <t>Rated 7 of 12
Start: 7.0
Evidence: no survey answers or KRAs on file → rating stays at the start
Team: 4 direct reports · People Manager
Market: C1 = Leads managers or a community of practice</t>
        </is>
      </c>
      <c r="BS402" s="129" t="inlineStr">
        <is>
          <t>Rated 11.5 of 12 · between E1 and E2
Experience: 24.1 yrs total · 6.2 before IRIS + 17.9 at IRIS = 11.0 on the experience scale
Qualification: MBA · postgraduate, relevant to the work → +0.5</t>
        </is>
      </c>
      <c r="BT402" s="129" t="inlineStr">
        <is>
          <t>Rated 7.5 of 12 — a starting estimate.
Start: 7.5, the role's accountability scope — what it answers for.
No survey or manager-mapping signal on criticality: kept at the start point.
Managers and heads: overwrite this rating on the Weightage sheet with the business impact you see — the score updates at once.
Ladder: C1 = Changes results across a sub-function or across products · C2 = Drives a function's or department's results and costs</t>
        </is>
      </c>
      <c r="BU402" s="127" t="inlineStr">
        <is>
          <t>KRAs not received · manager to supply</t>
        </is>
      </c>
      <c r="BV402" s="125" t="n"/>
      <c r="BW402" s="125" t="n"/>
      <c r="BX402" s="125" t="n"/>
      <c r="BY402" s="125" t="n"/>
      <c r="BZ402" s="128" t="inlineStr">
        <is>
          <t>KRAs not received · manager to supply</t>
        </is>
      </c>
      <c r="CA402" s="125" t="n"/>
      <c r="CB402" s="130" t="n">
        <v>0</v>
      </c>
      <c r="CC402" s="128" t="inlineStr">
        <is>
          <t>No survey response on file</t>
        </is>
      </c>
      <c r="CD402" s="131" t="inlineStr">
        <is>
          <t>—</t>
        </is>
      </c>
      <c r="CE402" s="131" t="inlineStr">
        <is>
          <t>—</t>
        </is>
      </c>
      <c r="CF402" s="131" t="inlineStr">
        <is>
          <t>—</t>
        </is>
      </c>
      <c r="CG402" s="131" t="inlineStr">
        <is>
          <t>—</t>
        </is>
      </c>
      <c r="CH40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402"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402" s="131" t="n"/>
      <c r="CK402" s="128" t="inlineStr">
        <is>
          <t>No survey response on file</t>
        </is>
      </c>
      <c r="CL402" s="133" t="inlineStr">
        <is>
          <t>WHAT THE ROLE DOES: Leads the sales &amp; business development function. At C2: a function or department, or a company-wide discipline.
Common themes in sub-family holders, all levels' answers: client · follow till · negotiations · details sdr · understand · call
KEY RESPONSIBILITIES: Leads the sales &amp; business development function; Function-wide or company-wide problems; creates methods and standards; Function results, budget and risk
Common themes in sub-family holders, all levels' answers: building · partner
DELIVERS: Function results, budget and risk
Common themes in sub-family holders, all levels' answers: sales
ACCOUNTABLE FOR: Function results, budget and risk
Common themes in sub-family holders, all levels' answers: revenue · generation · sales
DECIDES ALONE: Sets direction for a function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5 · Leadership 4
CREDENTIALS: Google / HubSpot certifications
SOURCE: Framework + sub-family themes · 3+ answered — 1 holder, 0 answered the survey; sub-family 3 answered; catalogue RC-171</t>
        </is>
      </c>
      <c r="CM402" s="134" t="inlineStr">
        <is>
          <t>What the role answers for: Function results, budget and risk.
Accountability &amp; Impact rating: 7.5 of 12 · C2-level impact.
Leads 4 direct reports.
If the work is missed · role-holders' themes: revenue · opportunities · lost.
Manager talent mapping — Latest rating: Not rated · manager · 9-Box Grid placement: Not placed · manager.</t>
        </is>
      </c>
      <c r="CN402" s="135" t="n"/>
      <c r="CO402" s="135" t="n">
        <v>7.5</v>
      </c>
      <c r="CP402" s="136" t="inlineStr">
        <is>
          <t>Not rated · manager</t>
        </is>
      </c>
      <c r="CQ402" s="137" t="inlineStr">
        <is>
          <t>—</t>
        </is>
      </c>
      <c r="CR402" s="137" t="inlineStr">
        <is>
          <t>Not placed · manager</t>
        </is>
      </c>
      <c r="CS402" s="137" t="inlineStr">
        <is>
          <t>No rating data</t>
        </is>
      </c>
      <c r="CT402" s="137" t="n"/>
      <c r="CU402" s="137" t="n"/>
      <c r="CV402" s="137" t="n"/>
      <c r="CW402" s="137" t="inlineStr">
        <is>
          <t>Succession: Ready-now successor · ready now Ajay Singh Chauhan · C1, iFile, Amit Jaidka · B3, iFile · in 6–12 months Apurva Kirtikar · B2, iFile · high potential —</t>
        </is>
      </c>
      <c r="CX402" s="137" t="n"/>
      <c r="CY402" s="137" t="n"/>
      <c r="CZ402" s="137" t="n"/>
      <c r="DA402" s="119" t="n"/>
      <c r="DB402" s="138" t="inlineStr">
        <is>
          <t>Not assessed — no survey or KRA evidence</t>
        </is>
      </c>
      <c r="DC402" s="138" t="n"/>
      <c r="DD402" s="138" t="n"/>
      <c r="DE402" s="138" t="n"/>
      <c r="DF402" s="138" t="n"/>
      <c r="DG402" s="138" t="n"/>
      <c r="DH402" s="138" t="n"/>
      <c r="DI402" s="138" t="inlineStr">
        <is>
          <t>Required at C2: Core 4 · Future-ready 4 · Functional Sales &amp; negotiation 5 · Digital marketing 5 · Stakeholder mgmt 5 · Communication 5 · Product &amp; domain 5 · Business acumen 5 · Leadership 4 — rate in manager validation using sheet 4.</t>
        </is>
      </c>
      <c r="DJ402" s="111" t="n"/>
      <c r="DK402" s="112" t="n"/>
      <c r="DL402" s="112" t="inlineStr">
        <is>
          <t>People Leadership &amp; Mentoring; Strategic Thinking &amp; Business Acumen</t>
        </is>
      </c>
      <c r="DM402" s="112" t="n"/>
      <c r="DN402" s="112" t="n"/>
      <c r="DO402" s="139" t="n"/>
      <c r="DP402" s="126" t="inlineStr">
        <is>
          <t>No survey text</t>
        </is>
      </c>
      <c r="DQ402" s="126" t="inlineStr">
        <is>
          <t>No survey text</t>
        </is>
      </c>
      <c r="DR402" s="126" t="inlineStr">
        <is>
          <t>Below norm</t>
        </is>
      </c>
      <c r="DS402" s="126" t="inlineStr">
        <is>
          <t>Team smaller than the norm for this level — merge with a peer team, widen scope, or treat as a POD Lead.</t>
        </is>
      </c>
      <c r="DT402" s="126" t="n"/>
      <c r="DU402" s="140" t="inlineStr">
        <is>
          <t>Head – Sales in Sales · iFile, C2 — People Manager.
The work: Leads the sales &amp; business development function.
At this level the role owns a function or department, or a company-wide discipline.
Key responsibilities: Leads the sales &amp; business development function; Function-wide or company-wide problems; creates methods and standards; Function results, budget and risk.
Holders describe it with: building · partner.
Leads 4 direct reports.</t>
        </is>
      </c>
      <c r="DV402" s="137" t="inlineStr">
        <is>
          <t>Hire as: Senior Head / General Manager — IRIS C2 Head of Function · People Manager
Market level: P7 / M6 · SFIA 6 Initiate, influence
Experience: 12–17 yrs · Education: Graduate; MBA preferred from B2
Team size at this level: 5–8 managers / associate heads
Equivalent titles at peers: IRIS Vs Competitor Benchmark — SaaS sales ladder — management – Director of Sales
Credentials: Google / HubSpot certifications
Must already know: CRM hygiene; contract basics</t>
        </is>
      </c>
      <c r="DW402" s="137" t="inlineStr">
        <is>
          <t>FUNCTIONAL — skill level 5 of 5 · Expert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X402" s="137" t="inlineStr">
        <is>
          <t>Draft — generated from the framework; hiring-manager review pending · HR Super Master, sheet T5.
1. [Sales, Negotiation &amp; Account Growth · level 5] Tell me about recent work that shows this: "Owns key accounts; negotiates complex deals; grows revenue". What exactly did you do, how, and what was the result? Assess with: Sales role play.
2. [Marketing Tech &amp; Digital Marketing · level 5] Tell me about recent work that shows this: "Owns digital strategy, funnel and marketing analytics". What exactly did you do, how, and what was the result? Assess with: Portfolio / case.
3. [Stakeholder &amp; Client Management · level 5] Give an example that shows you can do this: "Owns key relationships; resolves escalations". Assess with: Role play / behavioural interview.
4. [Communication &amp; Presentation · level 5] Give an example that shows you can do this: "Presents to senior stakeholders; shapes messaging". Assess with: Presentation / writing test.
5. [Product, Platform &amp; Domain Knowledge · level 5]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02" s="139" t="inlineStr">
        <is>
          <t>Market level: P7 / M6 · SFIA 6 Initiate, influence
Typical title: Senior Head / General Manager
At peers: IRIS Vs Competitor Benchmark — SaaS sales ladder — management: Director of Sales
Standard: SaaS sales ladder; MEDDICC-style qualification</t>
        </is>
      </c>
      <c r="DZ402" s="126" t="inlineStr">
        <is>
          <t>12–17 yrs</t>
        </is>
      </c>
      <c r="EA402" s="126" t="inlineStr">
        <is>
          <t>—</t>
        </is>
      </c>
      <c r="EB402" s="126" t="inlineStr">
        <is>
          <t>Senior Head / General Manager</t>
        </is>
      </c>
      <c r="EC402" s="126" t="inlineStr">
        <is>
          <t>IRIS Vs Competitor Benchmark — SaaS sales ladder — management: Director of Sales</t>
        </is>
      </c>
      <c r="ED402" s="126" t="inlineStr">
        <is>
          <t>SaaS sales ladder · SDR → AE → Enterprise AE → VP / CRO; MEDDICC-style qualification</t>
        </is>
      </c>
      <c r="EE402" s="126" t="inlineStr">
        <is>
          <t>Core 4 · Future 4 · Functional 5 · Leadership 4</t>
        </is>
      </c>
      <c r="EF402" s="127" t="inlineStr">
        <is>
          <t>• Survey response or KRAs describing the work · nothing on file — Employee + manager</t>
        </is>
      </c>
      <c r="EG402" s="126" t="inlineStr">
        <is>
          <t>✓ HRIS: 24.1 yrs, MBA, 4 direct reports
✗ Survey: no response
✗ KRAs: none on file
✓ Manager mapping: rating, 9-box
✗ Job description: not on file</t>
        </is>
      </c>
      <c r="EH402" s="118" t="inlineStr">
        <is>
          <t xml:space="preserve">D009 · Player-Coach candidate / watch · Medium: C+ watch: leads people, Player-Coach score 7.88 · needs 8.25, C–A average 7.75 · needs 7.5 · owner Business head — iFile · 
D369 · Input needed · Medium: • Survey response or KRAs describing the work · nothing on file — Employee + manager · owner Employee + manager · </t>
        </is>
      </c>
      <c r="EI402" s="118" t="inlineStr">
        <is>
          <t>R056 · Survey response or KRAs describing the work · nothing on file · Employee + manager · Open</t>
        </is>
      </c>
      <c r="EJ402" s="118" t="inlineStr">
        <is>
          <t>Survey response or KRAs describing the work · nothing on file · Employee + manager</t>
        </is>
      </c>
      <c r="EK402" s="118" t="inlineStr">
        <is>
          <t>Survey: no response · KRAs: not received · Experience: on file</t>
        </is>
      </c>
      <c r="EL402" s="141" t="n"/>
      <c r="EM402" s="142" t="n"/>
      <c r="EN402" s="142" t="n"/>
      <c r="EO402" s="142" t="n"/>
      <c r="EP402" s="142" t="n"/>
      <c r="EQ402" s="143" t="n"/>
      <c r="ER402" s="135" t="n"/>
      <c r="ES402" s="135" t="n"/>
      <c r="ET402" s="135" t="n"/>
      <c r="EU402" s="135" t="n"/>
      <c r="EV402" s="135" t="n"/>
      <c r="EW402" s="135" t="n"/>
      <c r="EX402" s="135" t="n"/>
      <c r="EY402" s="143" t="n"/>
      <c r="EZ402" s="135" t="n"/>
      <c r="FA402" s="135" t="n"/>
      <c r="FB402" s="135" t="n"/>
      <c r="FC402" s="135" t="n"/>
      <c r="FD402" s="135" t="n"/>
    </row>
    <row r="403" ht="300" customHeight="1">
      <c r="A403" s="109" t="inlineStr">
        <is>
          <t>iFile</t>
        </is>
      </c>
      <c r="B403" s="110" t="inlineStr">
        <is>
          <t>IRIS2428</t>
        </is>
      </c>
      <c r="C403" s="110" t="inlineStr">
        <is>
          <t>Ajay Singh Chauhan</t>
        </is>
      </c>
      <c r="D403" s="110" t="inlineStr">
        <is>
          <t>Sales</t>
        </is>
      </c>
      <c r="E403" s="110" t="inlineStr">
        <is>
          <t>RC-170</t>
        </is>
      </c>
      <c r="F403" s="110" t="inlineStr">
        <is>
          <t>Pradip Dey</t>
        </is>
      </c>
      <c r="G403" s="110" t="inlineStr">
        <is>
          <t>IRISC223</t>
        </is>
      </c>
      <c r="H403" s="110" t="inlineStr">
        <is>
          <t>C2</t>
        </is>
      </c>
      <c r="I403" s="110" t="n"/>
      <c r="J403" s="110" t="n">
        <v>16.1</v>
      </c>
      <c r="K403" s="110" t="n">
        <v>1.1</v>
      </c>
      <c r="L403" s="110" t="inlineStr">
        <is>
          <t>PGDBA</t>
        </is>
      </c>
      <c r="M403" s="110" t="n"/>
      <c r="N403" s="144" t="inlineStr">
        <is>
          <t>Vice President Sales</t>
        </is>
      </c>
      <c r="O403" s="113" t="inlineStr">
        <is>
          <t>Principal – Enterprise Sales</t>
        </is>
      </c>
      <c r="P403" s="112" t="inlineStr">
        <is>
          <t>Sales &amp; Business Development</t>
        </is>
      </c>
      <c r="Q403" s="112" t="inlineStr">
        <is>
          <t>Sales Leadership</t>
        </is>
      </c>
      <c r="R403" s="113" t="inlineStr">
        <is>
          <t>L8 – Vice President</t>
        </is>
      </c>
      <c r="S403" s="114" t="inlineStr">
        <is>
          <t>C1</t>
        </is>
      </c>
      <c r="T403" s="146" t="inlineStr">
        <is>
          <t>Principal</t>
        </is>
      </c>
      <c r="U403" s="146" t="inlineStr">
        <is>
          <t>C</t>
        </is>
      </c>
      <c r="V403" s="112" t="inlineStr">
        <is>
          <t>IC</t>
        </is>
      </c>
      <c r="W403" s="147" t="inlineStr">
        <is>
          <t>▼ Down · protected</t>
        </is>
      </c>
      <c r="X403" s="112" t="inlineStr">
        <is>
          <t>P6 / M5</t>
        </is>
      </c>
      <c r="Y403" s="112" t="inlineStr">
        <is>
          <t>Principal / Director</t>
        </is>
      </c>
      <c r="Z403" s="112" t="inlineStr">
        <is>
          <t>5–6</t>
        </is>
      </c>
      <c r="AA403" s="117" t="inlineStr">
        <is>
          <t>B3</t>
        </is>
      </c>
      <c r="AB403" s="118" t="inlineStr">
        <is>
          <t>Band B · Specialist / Manager</t>
        </is>
      </c>
      <c r="AC403" s="118" t="inlineStr">
        <is>
          <t>Lead Specialist</t>
        </is>
      </c>
      <c r="AD403" s="145" t="inlineStr">
        <is>
          <t>▼ Down · pay and title protected</t>
        </is>
      </c>
      <c r="AE403" s="118" t="inlineStr">
        <is>
          <t>C2</t>
        </is>
      </c>
      <c r="AF403" s="118" t="inlineStr">
        <is>
          <t>OK</t>
        </is>
      </c>
      <c r="AG403" s="118" t="inlineStr">
        <is>
          <t>Band rule: manager C2 is a head in Band C · Principal / Head; a reportee sits in a lower band · C1 → B3 · move down · pay and title protected for one cycle</t>
        </is>
      </c>
      <c r="AH403" s="118" t="n">
        <v>3</v>
      </c>
      <c r="AI403" s="118" t="n"/>
      <c r="AJ403" s="119" t="inlineStr">
        <is>
          <t>iFile · Sales · Band C · Principal expert</t>
        </is>
      </c>
      <c r="AK403" s="120" t="n">
        <v>9.5</v>
      </c>
      <c r="AL403" s="121">
        <f>IFERROR(INDEX(WM_C,MATCH($AJ403,WM_KEY,0)),"")</f>
        <v>0.49</v>
      </c>
      <c r="AM403" s="122">
        <f>IF(OR(AK403="",AL403=""),"",AK403*AL403)</f>
        <v>4.655</v>
      </c>
      <c r="AN403" s="120" t="n">
        <v>9.5</v>
      </c>
      <c r="AO403" s="121">
        <f>IFERROR(INDEX(WM_AU,MATCH($AJ403,WM_KEY,0)),"")</f>
        <v>0.23</v>
      </c>
      <c r="AP403" s="122">
        <f>IF(OR(AN403="",AO403=""),"",AN403*AO403)</f>
        <v>2.185</v>
      </c>
      <c r="AQ403" s="120" t="n">
        <v>9.5</v>
      </c>
      <c r="AR403" s="121">
        <f>IFERROR(INDEX(WM_AC,MATCH($AJ403,WM_KEY,0)),"")</f>
        <v>0.05</v>
      </c>
      <c r="AS403" s="122">
        <f>IF(OR(AQ403="",AR403=""),"",AQ403*AR403)</f>
        <v>0.475</v>
      </c>
      <c r="AT403" s="120" t="n">
        <v>9.5</v>
      </c>
      <c r="AU403" s="121">
        <f>IFERROR(INDEX(WM_L,MATCH($AJ403,WM_KEY,0)),"")</f>
        <v>0.05</v>
      </c>
      <c r="AV403" s="122">
        <f>IF(OR(AT403="",AU403=""),"",AT403*AU403)</f>
        <v>0.475</v>
      </c>
      <c r="AW403" s="120" t="n">
        <v>9</v>
      </c>
      <c r="AX403" s="121">
        <f>IFERROR(INDEX(WM_E,MATCH($AJ403,WM_KEY,0)),"")</f>
        <v>0.05</v>
      </c>
      <c r="AY403" s="122">
        <f>IF(OR(AW403="",AX403=""),"",AW403*AX403)</f>
        <v>0.45</v>
      </c>
      <c r="AZ403" s="123" t="n">
        <v>10</v>
      </c>
      <c r="BA403" s="121">
        <f>IFERROR(INDEX(WM_BI,MATCH($AJ403,WM_KEY,0)),"")</f>
        <v>0.13</v>
      </c>
      <c r="BB403" s="122">
        <f>IF(OR(AZ403="",BA403=""),"",AZ403*BA403)</f>
        <v>1.3</v>
      </c>
      <c r="BC403" s="122">
        <f>IF(COUNT(AM403,AP403,AS403,AV403,AY403,BB403)&lt;6,"",SUM(AM403,AP403,AS403,AV403,AY403,BB403))</f>
        <v>9.54</v>
      </c>
      <c r="BD403" s="122" t="str">
        <f>IF(BC403="","",INDEX({"A1","A2","A3","B1","B2","B3","C1","C2","D1","D2","E1","E2"},MAX(1,MIN(12,ROUND(BC403,0)))))</f>
        <v>D2</v>
      </c>
      <c r="BE403" s="114" t="inlineStr">
        <is>
          <t>C1</t>
        </is>
      </c>
      <c r="BF403" s="124" t="inlineStr">
        <is>
          <t>Rule: R5 structural gate</t>
        </is>
      </c>
      <c r="BG403" s="125" t="inlineStr">
        <is>
          <t>Weights: Complexity 49% · Autonomy 23% · Business impact 13% · Accountability 5% · Leadership 5% · Experience 5%
Why: a principal is judged mainly on expertise across products; experience counts only 5%.
Type of work in the department: sales and marketing are judged on pipeline and revenue, so Business Impact +5, Autonomy +5, Complexity −5 and Accountability −5.
Live: change the department's row on the Weightage Matrix and these weights, the points and the score update.</t>
        </is>
      </c>
      <c r="BH403" s="125" t="inlineStr">
        <is>
          <t>At build: Complexity 4.66 + Autonomy 2.19 + Accountability 0.48 + Leadership 0.48 + Experience 0.45 + Business impact 1.30
= 9.54 points → nearest level 10 = D2
Final level: C1 · a rule applied: see the next column</t>
        </is>
      </c>
      <c r="BI403" s="125" t="inlineStr">
        <is>
          <t>• Held at C1 instead of D2: C2 needs a whole function or a company-wide discipline, and the org chart does not show this yet.
Final level: C1.</t>
        </is>
      </c>
      <c r="BJ403" s="125" t="inlineStr">
        <is>
          <t>Input needed · Down — protected</t>
        </is>
      </c>
      <c r="BK403" s="126" t="n"/>
      <c r="BL403" s="126" t="inlineStr">
        <is>
          <t>Medium</t>
        </is>
      </c>
      <c r="BM403" s="126" t="inlineStr">
        <is>
          <t>• Work described is smaller than the current designation suggests — manager to confirm the actual role
• Final level C1 is below the current level · L8 ≈ D2 — manager to confirm the scope of the role; pay and title are protected for one cycle</t>
        </is>
      </c>
      <c r="BN403" s="125" t="inlineStr">
        <is>
          <t>Stable · moves in fewer than 5 of 30 weight tests</t>
        </is>
      </c>
      <c r="BO403" s="148" t="inlineStr">
        <is>
          <t>Rated 9.5 of 12 · between D1 and D2
Start: 10.0 · vice president title
Evidence reads like B2: KRA only: prepare and roll out sales/GTM plan, build partner ecosystem, RFP submissions → moved down 0.5
KRA: “1. Sales/GTM plan Prepare, collaborate and roll out overall plan for the organization Spearhead/Contribute to acquire at least 1 new client…”
Market: D1 = Competing strategic, financial and regulatory priorities · D2 = Portfolio-level strategic, financial and regulatory trade-offs</t>
        </is>
      </c>
      <c r="BP403" s="129" t="inlineStr">
        <is>
          <t>Rated 9.5 of 12 · between D1 and D2
Start: 10.0 · vice president title
Evidence reads like B1: No survey; KRA implies closing partnership agreements and shaping the GTM plan collaboratively → moved down 0.5
Market: D1 = Sets business-line direction, pricing and investment · D2 = Sets direction across business lines</t>
        </is>
      </c>
      <c r="BQ403" s="129" t="inlineStr">
        <is>
          <t>Rated 9.5 of 12 · between D1 and D2
Start: 10.0 · vice president title
Evidence reads like B2: KRA targets: one new client by Dec 2026, 8-12 partnership agreements a year → moved down 0.5
KRA: “1. Sales/GTM plan Prepare, collaborate and roll out overall plan for the organization Spearhead/Contribute to acquire at least 1 new client…”
Market: D1 = Business-line P&amp;L and market position · D2 = Multi-business results</t>
        </is>
      </c>
      <c r="BR403" s="129" t="inlineStr">
        <is>
          <t>Rated 9.5 of 12 · between D1 and D2
Start: 10.0 · individual contributor, so influence only
Evidence reads like A1: No survey; KRA mentions no team or people leadership; zero reports → moved down 0.5
Team: 0 direct reports · IC
Market: D1 = Defines business strategy; builds the leadership bench · D2 = Builds the leadership team across businesses</t>
        </is>
      </c>
      <c r="BS403" s="129" t="inlineStr">
        <is>
          <t>Rated 9 of 12
Experience: 16.1 yrs total · 15.0 before IRIS + 1.1 at IRIS = 8.5 on the experience scale
Qualification: PGDBA · postgraduate, relevant to the work → +0.5
Market: C1 roles typically have 12–17 yrs · IRIS guide 10–14</t>
        </is>
      </c>
      <c r="BT403" s="129" t="inlineStr">
        <is>
          <t>Rated 10 of 12 — a starting estimate.
Start: 9.5, the role's accountability scope — what it answers for.
Moved +0.5: the survey / manager mapping marks it business-critical.
Managers and heads: overwrite this rating on the Weightage sheet with the business impact you see — the score updates at once.
Ladder: D2 = Owns the results of several business lines</t>
        </is>
      </c>
      <c r="BU403" s="124"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BV403" s="125" t="inlineStr">
        <is>
          <t>Attend 1-2 suptech/fintech events
3-4 new partnership agreements
Submission of 2-3 RFPs</t>
        </is>
      </c>
      <c r="BW403" s="125" t="n"/>
      <c r="BX403" s="125" t="inlineStr">
        <is>
          <t>Exceed Expectations</t>
        </is>
      </c>
      <c r="BY403" s="125" t="n"/>
      <c r="BZ403" s="125" t="inlineStr">
        <is>
          <t>Received · manager annual, quarterly</t>
        </is>
      </c>
      <c r="CA403" s="125" t="inlineStr">
        <is>
          <t>Talent Mapping · iFile collated</t>
        </is>
      </c>
      <c r="CB403" s="130" t="n">
        <v>0</v>
      </c>
      <c r="CC403" s="128" t="inlineStr">
        <is>
          <t>No survey response on file</t>
        </is>
      </c>
      <c r="CD403" s="131" t="inlineStr">
        <is>
          <t>—</t>
        </is>
      </c>
      <c r="CE403" s="131" t="inlineStr">
        <is>
          <t>—</t>
        </is>
      </c>
      <c r="CF403" s="131" t="inlineStr">
        <is>
          <t>—</t>
        </is>
      </c>
      <c r="CG403" s="131" t="inlineStr">
        <is>
          <t>—</t>
        </is>
      </c>
      <c r="CH403" s="132" t="inlineStr">
        <is>
          <t>Complexity: Evidence reads like B2: KRA only: prepare and roll out sales/GTM plan, build partner ecosystem, RFP submissions → moved down 0.5
Autonomy: Evidence reads like B1: No survey; KRA implies closing partnership agreements and shaping the GTM plan collaboratively → moved down 0.5
Accountability: Evidence reads like B2: KRA targets: one new client by Dec 2026, 8-12 partnership agreements a year → moved down 0.5
Leadership: Evidence reads like A1: No survey; KRA mentions no team or people leadership; zero reports → moved down 0.5
Business Impact: Moved +0.5: the survey / manager mapping marks it business-critical.</t>
        </is>
      </c>
      <c r="CI403"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403" s="131" t="n"/>
      <c r="CK403" s="128" t="inlineStr">
        <is>
          <t>No survey response on file</t>
        </is>
      </c>
      <c r="CL403" s="133" t="inlineStr">
        <is>
          <t>WHAT THE ROLE DOES: Leads the sales &amp; business development function. At C1: a sub-function, or principal authority across products.
Common themes in sub-family holders, all levels' answers: client · follow till · negotiations · details sdr · understand · call
KEY RESPONSIBILITIES: Leads the sales &amp; business development function; Ambiguous, cross-product problems; Sub-function results or domain quality across products
Common themes in sub-family holders, all levels' answers: building · partner
DELIVERS: Sub-function results or domain quality across products
Common themes in sub-family holders, all levels' answers: sales
ACCOUNTABLE FOR: Sub-function results or domain quality across products
Common themes in sub-family holders, all levels' answers: revenue · generation · sales
DECIDES ALONE: Sets direction for a sub-function or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4 · Leadership 4
CREDENTIALS: Google / HubSpot certifications
SOURCE: Framework + sub-family themes · 3+ answered — 3 holders, 0 answered the survey; sub-family 3 answered; catalogue RC-170</t>
        </is>
      </c>
      <c r="CM403" s="134" t="inlineStr">
        <is>
          <t>What the role answers for: Sub-function results or domain quality across products.
Accountability &amp; Impact rating: 9.5 of 12 · D2-level impact.
From the survey and manager mapping — critical role: yes; successor named: no.
If the work is missed · role-holders' themes: revenue · opportunities · lost.
Manager talent mapping — Latest rating: 4 · Potential: High · 9-Box Grid placement: Trusted Professional.</t>
        </is>
      </c>
      <c r="CN403" s="135" t="n"/>
      <c r="CO403" s="135" t="n">
        <v>10</v>
      </c>
      <c r="CP403" s="136" t="n">
        <v>4</v>
      </c>
      <c r="CQ403" s="137" t="inlineStr">
        <is>
          <t>High</t>
        </is>
      </c>
      <c r="CR403" s="137" t="inlineStr">
        <is>
          <t>Trusted Professional</t>
        </is>
      </c>
      <c r="CS403" s="137" t="inlineStr">
        <is>
          <t>Ready now</t>
        </is>
      </c>
      <c r="CT403" s="137" t="n"/>
      <c r="CU403" s="137" t="inlineStr">
        <is>
          <t>Yes</t>
        </is>
      </c>
      <c r="CV403" s="137" t="n"/>
      <c r="CW403" s="137" t="inlineStr">
        <is>
          <t>Succession: Ready-now successor · ready now Amit Jaidka · B3, iFile, Shreya Jolly · B1, iFile · in 6–12 months Apurva Kirtikar · B2, iFile · high potential —</t>
        </is>
      </c>
      <c r="CX403" s="137" t="inlineStr">
        <is>
          <t>High · critical role Yes · only this person — · successor named No</t>
        </is>
      </c>
      <c r="CY403" s="137" t="inlineStr">
        <is>
          <t>Arup Ganguly · C2, iFile · Abhishek Gite · C1, Datatech · Sreyash Duragkar · C1, CARBON</t>
        </is>
      </c>
      <c r="CZ403" s="137" t="inlineStr">
        <is>
          <t>Name a successor this quarter; document the process; start cross-training the cover listed</t>
        </is>
      </c>
      <c r="DA403" s="119" t="n">
        <v>85</v>
      </c>
      <c r="DB403" s="138" t="inlineStr">
        <is>
          <t>Developing</t>
        </is>
      </c>
      <c r="DC403" s="138" t="n">
        <v>95</v>
      </c>
      <c r="DD403" s="138" t="n">
        <v>75</v>
      </c>
      <c r="DE403" s="138" t="n">
        <v>88</v>
      </c>
      <c r="DF403" s="138" t="n">
        <v>81</v>
      </c>
      <c r="DG403" s="138" t="inlineStr">
        <is>
          <t>Digital marketing, Communication, Business acumen</t>
        </is>
      </c>
      <c r="DH403" s="138" t="inlineStr">
        <is>
          <t>C2: 80% of profile — close</t>
        </is>
      </c>
      <c r="DI403" s="138" t="inlineStr">
        <is>
          <t>Evidence: KRAs only | Core: Ownership 4/4, Problem solving 3/4, Communication &amp; collaboration 4/4, Client &amp; quality focus 5/4, Learning agility 3/4, Integrity &amp; compliance 4/4 | Future-ready: AI literacy 3/4, Data literacy 3/4, Digital fluency 3/4, Innovation 3/4 | Functional: Sales &amp; negotiation 4/4, Digital marketing 3/4, Stakeholder mgmt 4/4, Communication 3/4, Product &amp; domain 4/4, Business acumen 3/4 | Leadership: Developing people 3/4, Decision making 3/4, Strategic acumen 3/4, Influence &amp; change 4/4</t>
        </is>
      </c>
      <c r="DJ403" s="111" t="n"/>
      <c r="DK403" s="112" t="inlineStr">
        <is>
          <t>SupTech Domain</t>
        </is>
      </c>
      <c r="DL403" s="112" t="inlineStr">
        <is>
          <t>Strategic Thinking &amp; Business Acumen</t>
        </is>
      </c>
      <c r="DM403" s="112" t="n"/>
      <c r="DN403" s="112" t="n"/>
      <c r="DO403" s="139" t="inlineStr">
        <is>
          <t>No strong match from survey evidence</t>
        </is>
      </c>
      <c r="DP403" s="126" t="inlineStr">
        <is>
          <t>No survey text</t>
        </is>
      </c>
      <c r="DQ403" s="126" t="inlineStr">
        <is>
          <t>No survey text</t>
        </is>
      </c>
      <c r="DR403" s="126" t="n"/>
      <c r="DS403" s="126" t="n"/>
      <c r="DT403" s="126" t="n"/>
      <c r="DU403" s="140" t="inlineStr">
        <is>
          <t>Principal – Enterprise Sales in Sales · iFile, C1 — IC.
The work: Leads the sales &amp; business development function.
At this level the role owns a sub-function, or principal authority across products.
Key responsibilities: Leads the sales &amp; business development function; Ambiguous, cross-product problems; Sub-function results or domain quality across products.
Holders describe it with: building · partner.</t>
        </is>
      </c>
      <c r="DV403" s="137" t="inlineStr">
        <is>
          <t>Hire as: — — IRIS C1 Principal · IC
Market level: P6 / M5 · SFIA 5–6
Experience: 10–14 yrs · Education: Graduate; MBA preferred from B2
Equivalent titles at peers: IRIS Vs Competitor Benchmark — SaaS sales ladder — IC – Strategic / Principal AE · IRIS Vs Competitor Benchmark — SaaS sales ladder — management – Regional Sales Head
Credentials: Google / HubSpot certifications
Must already know: CRM hygiene; contract basics</t>
        </is>
      </c>
      <c r="DW403"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X403"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03" s="139" t="inlineStr">
        <is>
          <t>Market level: P6 / M5 · SFIA 5–6
Typical title: —
At peers: IRIS Vs Competitor Benchmark — SaaS sales ladder — IC: Strategic / Principal AE · IRIS Vs Competitor Benchmark — SaaS sales ladder — management: Regional Sales Head
Typical experience: 12–17 yrs · IRIS guide 10–14
Standard: SaaS sales ladder; MEDDICC-style qualification</t>
        </is>
      </c>
      <c r="DZ403" s="126" t="inlineStr">
        <is>
          <t>10–14 yrs</t>
        </is>
      </c>
      <c r="EA403" s="126" t="inlineStr">
        <is>
          <t>12–16 · 12–18</t>
        </is>
      </c>
      <c r="EB403" s="126" t="inlineStr">
        <is>
          <t>—</t>
        </is>
      </c>
      <c r="EC403" s="126" t="inlineStr">
        <is>
          <t>IRIS Vs Competitor Benchmark — SaaS sales ladder — IC: Strategic / Principal AE · IRIS Vs Competitor Benchmark — SaaS sales ladder — management: Regional Sales Head</t>
        </is>
      </c>
      <c r="ED403" s="126" t="inlineStr">
        <is>
          <t>SaaS sales ladder · SDR → AE → Enterprise AE → VP / CRO; MEDDICC-style qualification</t>
        </is>
      </c>
      <c r="EE403" s="126" t="inlineStr">
        <is>
          <t>Core 4 · Future 4 · Functional 4 · Leadership 4</t>
        </is>
      </c>
      <c r="EF403" s="127" t="inlineStr">
        <is>
          <t>• Confirm structure behind the senior title · org chart — Business head</t>
        </is>
      </c>
      <c r="EG403" s="126" t="inlineStr">
        <is>
          <t>✓ HRIS: 16.1 yrs, PGDBA, 0 direct reports
✗ Survey: no response
✓ KRAs: manager-set, quarterly
✓ Manager mapping: rating, potential, 9-box
✗ Job description: not on file</t>
        </is>
      </c>
      <c r="EH403" s="118" t="inlineStr">
        <is>
          <t xml:space="preserve">D104 · Move down · protected · High: Current L8 – Vice President → C1. Held at C1 instead of D2: C2 needs a whole function or a company-wide discipline, and the org chart does not show this yet. · owner HR · 
D284 · Senior title held by gate · High: Held at C1 instead of D2: C2 needs a whole function or a company-wide discipline, and the org chart does not show this yet. · owner Business head — iFile · 
D368 · Input needed · Medium: • Confirm structure behind the senior title · org chart — Business head · owner Business head · </t>
        </is>
      </c>
      <c r="EI403" s="118" t="inlineStr">
        <is>
          <t>R054 · Confirm structure behind the senior title · org chart · Business head · Open</t>
        </is>
      </c>
      <c r="EJ403" s="118" t="inlineStr">
        <is>
          <t>Confirm structure behind the senior title · org chart · Business head</t>
        </is>
      </c>
      <c r="EK403" s="118" t="inlineStr">
        <is>
          <t>Survey: no response · KRAs: received · Experience: on file</t>
        </is>
      </c>
      <c r="EL403" s="141" t="n"/>
      <c r="EM403" s="142" t="n"/>
      <c r="EN403" s="142" t="n"/>
      <c r="EO403" s="142" t="n"/>
      <c r="EP403" s="142" t="n"/>
      <c r="EQ403" s="143" t="n"/>
      <c r="ER403" s="135" t="n"/>
      <c r="ES403" s="135" t="n"/>
      <c r="ET403" s="135" t="n"/>
      <c r="EU403" s="135" t="n"/>
      <c r="EV403" s="135" t="n"/>
      <c r="EW403" s="135" t="n"/>
      <c r="EX403" s="135" t="n"/>
      <c r="EY403" s="143" t="n"/>
      <c r="EZ403" s="135" t="n"/>
      <c r="FA403" s="135" t="n"/>
      <c r="FB403" s="135" t="n"/>
      <c r="FC403" s="135" t="n"/>
      <c r="FD403" s="135" t="n"/>
    </row>
    <row r="404" ht="300" customHeight="1">
      <c r="A404" s="109" t="inlineStr">
        <is>
          <t>iFile</t>
        </is>
      </c>
      <c r="B404" s="110" t="inlineStr">
        <is>
          <t>IRIS1687</t>
        </is>
      </c>
      <c r="C404" s="110" t="inlineStr">
        <is>
          <t>Amit Jaidka</t>
        </is>
      </c>
      <c r="D404" s="110" t="inlineStr">
        <is>
          <t>Sales</t>
        </is>
      </c>
      <c r="E404" s="110" t="inlineStr">
        <is>
          <t>RC-160</t>
        </is>
      </c>
      <c r="F404" s="110" t="inlineStr">
        <is>
          <t>Arup Ganguly</t>
        </is>
      </c>
      <c r="G404" s="110" t="inlineStr">
        <is>
          <t>IRIS0242</t>
        </is>
      </c>
      <c r="H404" s="110" t="inlineStr">
        <is>
          <t>C2</t>
        </is>
      </c>
      <c r="I404" s="110" t="n">
        <v>3</v>
      </c>
      <c r="J404" s="110" t="n">
        <v>19.8</v>
      </c>
      <c r="K404" s="110" t="n">
        <v>8.800000000000001</v>
      </c>
      <c r="L404" s="110" t="inlineStr">
        <is>
          <t>MBA</t>
        </is>
      </c>
      <c r="M404" s="110" t="n"/>
      <c r="N404" s="144" t="inlineStr">
        <is>
          <t>Manager Sales</t>
        </is>
      </c>
      <c r="O404" s="113" t="inlineStr">
        <is>
          <t>Lead Alliances Specialist – POD Lead</t>
        </is>
      </c>
      <c r="P404" s="112" t="inlineStr">
        <is>
          <t>Sales &amp; Business Development</t>
        </is>
      </c>
      <c r="Q404" s="112" t="inlineStr">
        <is>
          <t>Partnerships &amp; Alliances</t>
        </is>
      </c>
      <c r="R404" s="113" t="inlineStr">
        <is>
          <t>L5 – Manager</t>
        </is>
      </c>
      <c r="S404" s="114" t="inlineStr">
        <is>
          <t>B3</t>
        </is>
      </c>
      <c r="T404" s="149" t="inlineStr">
        <is>
          <t>Lead Specialist · POD Lead</t>
        </is>
      </c>
      <c r="U404" s="149" t="inlineStr">
        <is>
          <t>B</t>
        </is>
      </c>
      <c r="V404" s="112" t="inlineStr">
        <is>
          <t>POD Lead</t>
        </is>
      </c>
      <c r="W404" s="150" t="inlineStr">
        <is>
          <t>▲ Up</t>
        </is>
      </c>
      <c r="X404" s="112" t="inlineStr">
        <is>
          <t>P5 / M4</t>
        </is>
      </c>
      <c r="Y404" s="112" t="inlineStr">
        <is>
          <t>Expert / Senior Manager</t>
        </is>
      </c>
      <c r="Z404" s="112" t="inlineStr">
        <is>
          <t>5 Ensure, advise</t>
        </is>
      </c>
      <c r="AA404" s="117" t="inlineStr">
        <is>
          <t>B3</t>
        </is>
      </c>
      <c r="AB404" s="118" t="inlineStr">
        <is>
          <t>Band B · Specialist / Manager</t>
        </is>
      </c>
      <c r="AC404" s="118" t="inlineStr">
        <is>
          <t>Senior Manager</t>
        </is>
      </c>
      <c r="AD404" s="118" t="inlineStr">
        <is>
          <t>• Same as the model</t>
        </is>
      </c>
      <c r="AE404" s="118" t="inlineStr">
        <is>
          <t>C2</t>
        </is>
      </c>
      <c r="AF404" s="118" t="inlineStr">
        <is>
          <t>OK</t>
        </is>
      </c>
      <c r="AG404" s="118" t="inlineStr">
        <is>
          <t>No change · already below the manager</t>
        </is>
      </c>
      <c r="AH404" s="118" t="n">
        <v>3</v>
      </c>
      <c r="AI404" s="118" t="n"/>
      <c r="AJ404" s="119" t="inlineStr">
        <is>
          <t>iFile · Sales · Band B · Expert / POD Lead</t>
        </is>
      </c>
      <c r="AK404" s="120" t="n">
        <v>5</v>
      </c>
      <c r="AL404" s="121">
        <f>IFERROR(INDEX(WM_C,MATCH($AJ404,WM_KEY,0)),"")</f>
        <v>0.46</v>
      </c>
      <c r="AM404" s="122">
        <f>IF(OR(AK404="",AL404=""),"",AK404*AL404)</f>
        <v>2.3</v>
      </c>
      <c r="AN404" s="120" t="n">
        <v>5</v>
      </c>
      <c r="AO404" s="121">
        <f>IFERROR(INDEX(WM_AU,MATCH($AJ404,WM_KEY,0)),"")</f>
        <v>0.22</v>
      </c>
      <c r="AP404" s="122">
        <f>IF(OR(AN404="",AO404=""),"",AN404*AO404)</f>
        <v>1.1</v>
      </c>
      <c r="AQ404" s="120" t="n">
        <v>5</v>
      </c>
      <c r="AR404" s="121">
        <f>IFERROR(INDEX(WM_AC,MATCH($AJ404,WM_KEY,0)),"")</f>
        <v>0.05</v>
      </c>
      <c r="AS404" s="122">
        <f>IF(OR(AQ404="",AR404=""),"",AQ404*AR404)</f>
        <v>0.25</v>
      </c>
      <c r="AT404" s="120" t="n">
        <v>4</v>
      </c>
      <c r="AU404" s="121">
        <f>IFERROR(INDEX(WM_L,MATCH($AJ404,WM_KEY,0)),"")</f>
        <v>0.05</v>
      </c>
      <c r="AV404" s="122">
        <f>IF(OR(AT404="",AU404=""),"",AT404*AU404)</f>
        <v>0.2</v>
      </c>
      <c r="AW404" s="120" t="n">
        <v>10</v>
      </c>
      <c r="AX404" s="121">
        <f>IFERROR(INDEX(WM_E,MATCH($AJ404,WM_KEY,0)),"")</f>
        <v>0.1</v>
      </c>
      <c r="AY404" s="122">
        <f>IF(OR(AW404="",AX404=""),"",AW404*AX404)</f>
        <v>1</v>
      </c>
      <c r="AZ404" s="123" t="n">
        <v>5.5</v>
      </c>
      <c r="BA404" s="121">
        <f>IFERROR(INDEX(WM_BI,MATCH($AJ404,WM_KEY,0)),"")</f>
        <v>0.12</v>
      </c>
      <c r="BB404" s="122">
        <f>IF(OR(AZ404="",BA404=""),"",AZ404*BA404)</f>
        <v>0.66</v>
      </c>
      <c r="BC404" s="122">
        <f>IF(COUNT(AM404,AP404,AS404,AV404,AY404,BB404)&lt;6,"",SUM(AM404,AP404,AS404,AV404,AY404,BB404))</f>
        <v>5.51</v>
      </c>
      <c r="BD404" s="122" t="str">
        <f>IF(BC404="","",INDEX({"A1","A2","A3","B1","B2","B3","C1","C2","D1","D2","E1","E2"},MAX(1,MIN(12,ROUND(BC404,0)))))</f>
        <v>B3</v>
      </c>
      <c r="BE404" s="114" t="inlineStr">
        <is>
          <t>B3</t>
        </is>
      </c>
      <c r="BF404" s="124" t="inlineStr">
        <is>
          <t>The score decided the level</t>
        </is>
      </c>
      <c r="BG404"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404" s="125" t="inlineStr">
        <is>
          <t>At build: Complexity 2.30 + Autonomy 1.10 + Accountability 0.25 + Leadership 0.20 + Experience 1.00 + Business impact 0.66
= 5.51 points → nearest level 6 = B3
Final level: B3 · same as the score</t>
        </is>
      </c>
      <c r="BI404" s="125" t="inlineStr">
        <is>
          <t>No rule applied: the score decides.</t>
        </is>
      </c>
      <c r="BJ404" s="125" t="inlineStr">
        <is>
          <t>Close call</t>
        </is>
      </c>
      <c r="BK404" s="147" t="inlineStr">
        <is>
          <t>Close call</t>
        </is>
      </c>
      <c r="BL404" s="126" t="inlineStr">
        <is>
          <t>High</t>
        </is>
      </c>
      <c r="BM404" s="126" t="inlineStr">
        <is>
          <t>• Close call: score 5.51 is within 0.05 of a rounding point and the score decided the level — calibrate against peers before confirming</t>
        </is>
      </c>
      <c r="BN404" s="125" t="inlineStr">
        <is>
          <t>Moves in 12 of 30 weight tests · calibrate first</t>
        </is>
      </c>
      <c r="BO404" s="148" t="inlineStr">
        <is>
          <t>Rated 5 of 12
Start: 5.0 · manager / senior specialist title
Evidence reads like B2: Multi-country, multi-product MEA selling to regulators, banks and partners; tender strategy and negotiation → matches the start
KRA: “1. Achieve assigned MEA revenue and pipeline targets across iFile/SupTech/iDEAL and related opportunities. 2. Convert priority…”
Market: B2 = Hardest problems in the domain</t>
        </is>
      </c>
      <c r="BP404" s="129" t="inlineStr">
        <is>
          <t>Rated 5 of 12
Start: 5.0 · manager / senior specialist title
Evidence reads like B2: Decides client strategy; KRA: leads tender strategy, pricing inputs, commercial negotiation, team weekly reviews → matches the start
Market: B2 = Allocates people and sets team priorities</t>
        </is>
      </c>
      <c r="BQ404" s="129" t="inlineStr">
        <is>
          <t>Rated 5 of 12
Start: 4.5 · manager / senior specialist title; 3 direct reports, 5 people below, 1 of them leads a team
Evidence reads like B3: MEA revenue and pipeline target · INR 5 Cr, market expansion and new business wins → moved up 0.5
KRA: “1. Achieve assigned MEA revenue and pipeline targets across iFile/SupTech/iDEAL and related opportunities. 2. Convert priority…”
Market: B2 = One team or a client portfolio</t>
        </is>
      </c>
      <c r="BR404" s="129" t="inlineStr">
        <is>
          <t>Rated 4 of 12
Start: 4.0
Evidence reads like B1: Three direct reports; KRA: manages team productivity, weekly reviews and forecasts → matches the start
Team: 3 direct reports · POD Lead
Market: B1 = IC: mentors and reviews · People: hands-on team lead of 3–5</t>
        </is>
      </c>
      <c r="BS404" s="129" t="inlineStr">
        <is>
          <t>Rated 10 of 12
Experience: 19.8 yrs total · 11.0 before IRIS + 8.8 at IRIS = 9.7 on the experience scale
Qualification: MBA · postgraduate, relevant to the work → +0.5
Market: B3 roles typically have 8–13 yrs · IRIS guide 8–12</t>
        </is>
      </c>
      <c r="BT404"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04" s="124"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BV404" s="125"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BW404" s="125"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BX404" s="125" t="inlineStr">
        <is>
          <t>5</t>
        </is>
      </c>
      <c r="BY404" s="125" t="n"/>
      <c r="BZ404" s="125" t="inlineStr">
        <is>
          <t>Received · manager annual, quarterly, self</t>
        </is>
      </c>
      <c r="CA404" s="125" t="inlineStr">
        <is>
          <t>Talent Mapping · iFile collated</t>
        </is>
      </c>
      <c r="CB404" s="130" t="n">
        <v>20</v>
      </c>
      <c r="CC404" s="128" t="inlineStr">
        <is>
          <t>Full survey answers not in the files received · How We Grow export needed · HR</t>
        </is>
      </c>
      <c r="CD404" s="131" t="inlineStr">
        <is>
          <t>—</t>
        </is>
      </c>
      <c r="CE404" s="131" t="inlineStr">
        <is>
          <t>—</t>
        </is>
      </c>
      <c r="CF404" s="131" t="inlineStr">
        <is>
          <t>—</t>
        </is>
      </c>
      <c r="CG404" s="131" t="inlineStr">
        <is>
          <t>—</t>
        </is>
      </c>
      <c r="CH404" s="132" t="inlineStr">
        <is>
          <t>Complexity: Evidence reads like B2: Multi-country, multi-product MEA selling to regulators, banks and partners; tender strategy and negotiation → matches the start
Autonomy: Evidence reads like B2: Decides client strategy; KRA: leads tender strategy, pricing inputs, commercial negotiation, team weekly reviews → matches the start
Accountability: Evidence reads like B3: MEA revenue and pipeline target · INR 5 Cr, market expansion and new business wins → moved up 0.5
Leadership: Evidence reads like B1: Three direct reports; KRA: manages team productivity, weekly reviews and forecasts → matches the start
Business Impact: Moved +0.5: the survey / manager mapping marks it business-critical.</t>
        </is>
      </c>
      <c r="CI404" s="131" t="n"/>
      <c r="CJ404" s="131" t="inlineStr">
        <is>
          <t>Self-identified: Technical depth &amp; architecture · Strategy &amp; business acumen · Broader exposure &amp; ownership
For the next role: Technical depth &amp; architecture · Strategy &amp; business acumen · Broader exposure &amp; ownership</t>
        </is>
      </c>
      <c r="CK404" s="128" t="inlineStr">
        <is>
          <t>Full survey answers not in the files received · How We Grow export needed · HR</t>
        </is>
      </c>
      <c r="CL404" s="133" t="inlineStr">
        <is>
          <t>WHAT THE ROLE DOES: Builds and manages partner / alliance revenue. At B3: a practice, or several teams through team leads.
KEY RESPONSIBILITIES: Builds and manages partner / alliance revenue; Sets standards for a practice; cross-team problems; Several teams or a practice
DELIVERS: Several teams or a practice
DECIDES ALONE: Commercial / strategic calls for the unit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3 · Functional 4 · Leadership 3
CREDENTIALS: Google / HubSpot certifications
SOURCE: Framework only · fewer than 3 answered — 1 holder, 1 answered the survey; sub-family 2 answered; catalogue RC-160</t>
        </is>
      </c>
      <c r="CM404" s="134" t="inlineStr">
        <is>
          <t>What the role answers for: Several teams or a practice.
Accountability &amp; Impact rating: 5 of 12 · B2-level impact.
Leads 3 direct reports.
From the survey and manager mapping — critical role: yes; successor named: no.
Manager talent mapping — Latest rating: 5 · Potential: High · 9-Box Grid placement: Future Leader.</t>
        </is>
      </c>
      <c r="CN404" s="135" t="n"/>
      <c r="CO404" s="135" t="n">
        <v>5.5</v>
      </c>
      <c r="CP404" s="136" t="n">
        <v>5</v>
      </c>
      <c r="CQ404" s="137" t="inlineStr">
        <is>
          <t>High</t>
        </is>
      </c>
      <c r="CR404" s="137" t="inlineStr">
        <is>
          <t>Future Leader</t>
        </is>
      </c>
      <c r="CS404" s="137" t="inlineStr">
        <is>
          <t>Ready now</t>
        </is>
      </c>
      <c r="CT404" s="137" t="inlineStr">
        <is>
          <t>Yes</t>
        </is>
      </c>
      <c r="CU404" s="137" t="inlineStr">
        <is>
          <t>Yes</t>
        </is>
      </c>
      <c r="CV404" s="137" t="n"/>
      <c r="CW404" s="137" t="n"/>
      <c r="CX404" s="137" t="inlineStr">
        <is>
          <t>Medium · critical role Yes · only this person — · successor named No</t>
        </is>
      </c>
      <c r="CY404" s="137" t="inlineStr">
        <is>
          <t>No one in the same sub-family at or near this level — external hire or develop</t>
        </is>
      </c>
      <c r="CZ404" s="137" t="inlineStr">
        <is>
          <t>Name a successor; document the key process; cross-train one person</t>
        </is>
      </c>
      <c r="DA404" s="119" t="n">
        <v>99</v>
      </c>
      <c r="DB404" s="138" t="inlineStr">
        <is>
          <t>Meets the level</t>
        </is>
      </c>
      <c r="DC404" s="138" t="n">
        <v>106</v>
      </c>
      <c r="DD404" s="138" t="n">
        <v>75</v>
      </c>
      <c r="DE404" s="138" t="n">
        <v>98</v>
      </c>
      <c r="DF404" s="138" t="n">
        <v>110</v>
      </c>
      <c r="DG404" s="138" t="inlineStr">
        <is>
          <t>Digital marketing, Communication, Problem solving</t>
        </is>
      </c>
      <c r="DH404" s="138" t="inlineStr">
        <is>
          <t>C1: 98% of profile — ready on competencies</t>
        </is>
      </c>
      <c r="DI404" s="138" t="inlineStr">
        <is>
          <t>Evidence: Survey + KRAs | Core: Ownership 5/4, Problem solving 3/4, Communication &amp; collaboration 5/4, Client &amp; quality focus 5/4, Learning agility 4/4, Integrity &amp; compliance 4/4 | Future-ready: AI literacy 2/3, Data literacy 2/3, Digital fluency 2/3, Innovation 3/3 | Functional: Sales &amp; negotiation 5/4, Digital marketing 3/4, Stakeholder mgmt 4/4, Communication 3/4, Product &amp; domain 4/4, Business acumen 5/4 | Leadership: Developing people 4/4, Decision making 4/4, Strategic acumen 5/4, Influence &amp; change 5/4</t>
        </is>
      </c>
      <c r="DJ404" s="111" t="inlineStr">
        <is>
          <t>Technical depth &amp; architecture · Strategy &amp; business acumen · Broader exposure &amp; ownership</t>
        </is>
      </c>
      <c r="DK404" s="112" t="inlineStr">
        <is>
          <t>Strategic account management, enterprise deal closure, forecasting, leadership reporting, cross-functional governance</t>
        </is>
      </c>
      <c r="DL404" s="112" t="inlineStr">
        <is>
          <t>Project, Program &amp; Agile Management; Strategic Thinking &amp; Business Acumen; Broader Ownership &amp; Cross-functional Exposure</t>
        </is>
      </c>
      <c r="DM404" s="112" t="inlineStr">
        <is>
          <t>Technical depth &amp; architecture · Strategy &amp; business acumen · Broader exposure &amp; ownership</t>
        </is>
      </c>
      <c r="DN404" s="112" t="inlineStr">
        <is>
          <t>P&amp;L ownership, senior leadership development, financial planning, negotiation at CXO/regulator level</t>
        </is>
      </c>
      <c r="DO404" s="139" t="inlineStr">
        <is>
          <t>No strong match from survey evidence</t>
        </is>
      </c>
      <c r="DP404" s="126" t="inlineStr">
        <is>
          <t>No material overlap found</t>
        </is>
      </c>
      <c r="DQ404" s="126" t="inlineStr">
        <is>
          <t>No close match in other businesses</t>
        </is>
      </c>
      <c r="DR404" s="126" t="inlineStr">
        <is>
          <t>POD Lead</t>
        </is>
      </c>
      <c r="DS404" s="126" t="n"/>
      <c r="DT404" s="126" t="n"/>
      <c r="DU404" s="140" t="inlineStr">
        <is>
          <t>Lead Alliances Specialist – POD Lead in Sales · iFile, B3 — POD Lead.
The work: Builds and manages partner / alliance revenue.
At this level the role owns a practice, or several teams through team leads.
Key responsibilities: Builds and manages partner / alliance revenue; Sets standards for a practice; cross-team problems; Several teams or a practice.
Leads 3 direct reports.</t>
        </is>
      </c>
      <c r="DV404" s="137" t="inlineStr">
        <is>
          <t>Hire as: Enterprise / Strategic AE — IRIS B3 Lead Specialist · POD Lead · POD Lead
Market level: P5 / M4 · SFIA 5 Ensure, advise
Experience: 8–12 yrs · Education: Graduate; MBA preferred from B2
Equivalent titles at peers: IRIS Vs Competitor Benchmark — SaaS sales ladder — IC – Enterprise AE · IRIS Vs Competitor Benchmark — SaaS sales ladder — management – Senior Sales Manager
Credentials: Google / HubSpot certifications
Must already know: CRM hygiene; contract basics</t>
        </is>
      </c>
      <c r="DW404"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Sales
★ = must-have for the family. Scale: 1 Awareness · 2 Working · 3 Practitioner · 4 Advanced · 5 Expert.</t>
        </is>
      </c>
      <c r="DX404"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04" s="139" t="inlineStr">
        <is>
          <t>Market level: P5 / M4 · SFIA 5 Ensure, advise
Typical title: Enterprise / Strategic AE
At peers: IRIS Vs Competitor Benchmark — SaaS sales ladder — IC: Enterprise AE · IRIS Vs Competitor Benchmark — SaaS sales ladder — management: Senior Sales Manager
Typical experience: 8–13 yrs · IRIS guide 8–12
Standard: SaaS sales ladder; MEDDICC-style qualification</t>
        </is>
      </c>
      <c r="DZ404" s="126" t="inlineStr">
        <is>
          <t>8–12 yrs</t>
        </is>
      </c>
      <c r="EA404" s="126" t="inlineStr">
        <is>
          <t>9–13 · 9–14</t>
        </is>
      </c>
      <c r="EB404" s="126" t="inlineStr">
        <is>
          <t>Enterprise / Strategic AE</t>
        </is>
      </c>
      <c r="EC404" s="126" t="inlineStr">
        <is>
          <t>IRIS Vs Competitor Benchmark — SaaS sales ladder — IC: Enterprise AE · IRIS Vs Competitor Benchmark — SaaS sales ladder — management: Senior Sales Manager</t>
        </is>
      </c>
      <c r="ED404" s="126" t="inlineStr">
        <is>
          <t>SaaS sales ladder · SDR → AE → Enterprise AE → VP / CRO; MEDDICC-style qualification</t>
        </is>
      </c>
      <c r="EE404" s="126" t="inlineStr">
        <is>
          <t>Core 4 · Future 3 · Functional 4 · Leadership 4</t>
        </is>
      </c>
      <c r="EF404" s="139" t="n"/>
      <c r="EG404" s="126" t="inlineStr">
        <is>
          <t>✓ HRIS: 19.8 yrs, MBA, 3 direct reports
✓ Survey: 20 of 20 questions answered
✓ KRAs: self, manager-set, quarterly
✓ Manager mapping: rating, potential, 9-box
✗ Job description: not on file</t>
        </is>
      </c>
      <c r="EH404" s="118" t="inlineStr">
        <is>
          <t xml:space="preserve">D035 · Close call · High: Score 5.51 is 0.01 above the 5.5 rounding point between B2 and B3, and no rule moved it: confirm B3 against peers in similar roles, or place at B2. · owner Calibration panel · </t>
        </is>
      </c>
      <c r="EI404" s="118" t="n"/>
      <c r="EJ404" s="118" t="n"/>
      <c r="EK404" s="118" t="inlineStr">
        <is>
          <t>Survey: answered · full text needed · KRAs: received · Experience: on file</t>
        </is>
      </c>
      <c r="EL404" s="141" t="n"/>
      <c r="EM404" s="142" t="n"/>
      <c r="EN404" s="142" t="n"/>
      <c r="EO404" s="142" t="n"/>
      <c r="EP404" s="142" t="n"/>
      <c r="EQ404" s="143" t="n"/>
      <c r="ER404" s="135" t="n"/>
      <c r="ES404" s="135" t="n"/>
      <c r="ET404" s="135" t="n"/>
      <c r="EU404" s="135" t="n"/>
      <c r="EV404" s="135" t="n"/>
      <c r="EW404" s="135" t="n"/>
      <c r="EX404" s="135" t="n"/>
      <c r="EY404" s="143" t="n"/>
      <c r="EZ404" s="135" t="n"/>
      <c r="FA404" s="135" t="n"/>
      <c r="FB404" s="135" t="n"/>
      <c r="FC404" s="135" t="n"/>
      <c r="FD404" s="135" t="n"/>
    </row>
    <row r="405" ht="300" customHeight="1">
      <c r="A405" s="109" t="inlineStr">
        <is>
          <t>iFile</t>
        </is>
      </c>
      <c r="B405" s="110" t="inlineStr">
        <is>
          <t>IRIS1982</t>
        </is>
      </c>
      <c r="C405" s="110" t="inlineStr">
        <is>
          <t>Apurva Kirtikar</t>
        </is>
      </c>
      <c r="D405" s="110" t="inlineStr">
        <is>
          <t>Sales</t>
        </is>
      </c>
      <c r="E405" s="110" t="inlineStr">
        <is>
          <t>RC-168</t>
        </is>
      </c>
      <c r="F405" s="110" t="inlineStr">
        <is>
          <t>Shailesh Gupta</t>
        </is>
      </c>
      <c r="G405" s="110" t="inlineStr">
        <is>
          <t>IRIS0012</t>
        </is>
      </c>
      <c r="H405" s="110" t="inlineStr">
        <is>
          <t>D2</t>
        </is>
      </c>
      <c r="I405" s="110" t="n">
        <v>1</v>
      </c>
      <c r="J405" s="110" t="n">
        <v>12.7</v>
      </c>
      <c r="K405" s="110" t="n">
        <v>4.7</v>
      </c>
      <c r="L405" s="110" t="inlineStr">
        <is>
          <t>M.Com</t>
        </is>
      </c>
      <c r="M405" s="110" t="n"/>
      <c r="N405" s="144" t="inlineStr">
        <is>
          <t>Senior Manager- Pre sales</t>
        </is>
      </c>
      <c r="O405" s="113" t="inlineStr">
        <is>
          <t>Senior Account Executive – POD Lead</t>
        </is>
      </c>
      <c r="P405" s="112" t="inlineStr">
        <is>
          <t>Sales &amp; Business Development</t>
        </is>
      </c>
      <c r="Q405" s="112" t="inlineStr">
        <is>
          <t>Sales Leadership</t>
        </is>
      </c>
      <c r="R405" s="113" t="inlineStr">
        <is>
          <t>L6 – Senior Manager</t>
        </is>
      </c>
      <c r="S405" s="114" t="inlineStr">
        <is>
          <t>B2</t>
        </is>
      </c>
      <c r="T405" s="149" t="inlineStr">
        <is>
          <t>Senior Specialist · POD Lead</t>
        </is>
      </c>
      <c r="U405" s="149" t="inlineStr">
        <is>
          <t>B</t>
        </is>
      </c>
      <c r="V405" s="112" t="inlineStr">
        <is>
          <t>POD Lead</t>
        </is>
      </c>
      <c r="W405" s="147" t="inlineStr">
        <is>
          <t>▼ Down · protected</t>
        </is>
      </c>
      <c r="X405" s="112" t="inlineStr">
        <is>
          <t>P4 / M3</t>
        </is>
      </c>
      <c r="Y405" s="112" t="inlineStr">
        <is>
          <t>Senior / Manager</t>
        </is>
      </c>
      <c r="Z405" s="112" t="inlineStr">
        <is>
          <t>4–5</t>
        </is>
      </c>
      <c r="AA405" s="117" t="inlineStr">
        <is>
          <t>B2</t>
        </is>
      </c>
      <c r="AB405" s="118" t="inlineStr">
        <is>
          <t>Band B · Specialist / Manager</t>
        </is>
      </c>
      <c r="AC405" s="118" t="inlineStr">
        <is>
          <t>Manager</t>
        </is>
      </c>
      <c r="AD405" s="118" t="inlineStr">
        <is>
          <t>• Same as the model</t>
        </is>
      </c>
      <c r="AE405" s="118" t="inlineStr">
        <is>
          <t>D2</t>
        </is>
      </c>
      <c r="AF405" s="118" t="inlineStr">
        <is>
          <t>OK</t>
        </is>
      </c>
      <c r="AG405" s="118" t="inlineStr">
        <is>
          <t>No change · already below the manager</t>
        </is>
      </c>
      <c r="AH405" s="118" t="n">
        <v>2</v>
      </c>
      <c r="AI405" s="118" t="n"/>
      <c r="AJ405" s="119" t="inlineStr">
        <is>
          <t>iFile · Sales · Band B · Expert / POD Lead</t>
        </is>
      </c>
      <c r="AK405" s="120" t="n">
        <v>5</v>
      </c>
      <c r="AL405" s="121">
        <f>IFERROR(INDEX(WM_C,MATCH($AJ405,WM_KEY,0)),"")</f>
        <v>0.46</v>
      </c>
      <c r="AM405" s="122">
        <f>IF(OR(AK405="",AL405=""),"",AK405*AL405)</f>
        <v>2.3</v>
      </c>
      <c r="AN405" s="120" t="n">
        <v>5</v>
      </c>
      <c r="AO405" s="121">
        <f>IFERROR(INDEX(WM_AU,MATCH($AJ405,WM_KEY,0)),"")</f>
        <v>0.22</v>
      </c>
      <c r="AP405" s="122">
        <f>IF(OR(AN405="",AO405=""),"",AN405*AO405)</f>
        <v>1.1</v>
      </c>
      <c r="AQ405" s="120" t="n">
        <v>4.5</v>
      </c>
      <c r="AR405" s="121">
        <f>IFERROR(INDEX(WM_AC,MATCH($AJ405,WM_KEY,0)),"")</f>
        <v>0.05</v>
      </c>
      <c r="AS405" s="122">
        <f>IF(OR(AQ405="",AR405=""),"",AQ405*AR405)</f>
        <v>0.225</v>
      </c>
      <c r="AT405" s="120" t="n">
        <v>4</v>
      </c>
      <c r="AU405" s="121">
        <f>IFERROR(INDEX(WM_L,MATCH($AJ405,WM_KEY,0)),"")</f>
        <v>0.05</v>
      </c>
      <c r="AV405" s="122">
        <f>IF(OR(AT405="",AU405=""),"",AT405*AU405)</f>
        <v>0.2</v>
      </c>
      <c r="AW405" s="120" t="n">
        <v>8</v>
      </c>
      <c r="AX405" s="121">
        <f>IFERROR(INDEX(WM_E,MATCH($AJ405,WM_KEY,0)),"")</f>
        <v>0.1</v>
      </c>
      <c r="AY405" s="122">
        <f>IF(OR(AW405="",AX405=""),"",AW405*AX405)</f>
        <v>0.8</v>
      </c>
      <c r="AZ405" s="123" t="n">
        <v>4.5</v>
      </c>
      <c r="BA405" s="121">
        <f>IFERROR(INDEX(WM_BI,MATCH($AJ405,WM_KEY,0)),"")</f>
        <v>0.12</v>
      </c>
      <c r="BB405" s="122">
        <f>IF(OR(AZ405="",BA405=""),"",AZ405*BA405)</f>
        <v>0.54</v>
      </c>
      <c r="BC405" s="122">
        <f>IF(COUNT(AM405,AP405,AS405,AV405,AY405,BB405)&lt;6,"",SUM(AM405,AP405,AS405,AV405,AY405,BB405))</f>
        <v>5.165</v>
      </c>
      <c r="BD405" s="122" t="str">
        <f>IF(BC405="","",INDEX({"A1","A2","A3","B1","B2","B3","C1","C2","D1","D2","E1","E2"},MAX(1,MIN(12,ROUND(BC405,0)))))</f>
        <v>B2</v>
      </c>
      <c r="BE405" s="114" t="inlineStr">
        <is>
          <t>B2</t>
        </is>
      </c>
      <c r="BF405" s="124" t="inlineStr">
        <is>
          <t>The score decided the level</t>
        </is>
      </c>
      <c r="BG405"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405" s="125" t="inlineStr">
        <is>
          <t>At build: Complexity 2.30 + Autonomy 1.10 + Accountability 0.23 + Leadership 0.20 + Experience 0.80 + Business impact 0.54
= 5.17 points → nearest level 5 = B2
Final level: B2 · same as the score</t>
        </is>
      </c>
      <c r="BI405" s="125" t="inlineStr">
        <is>
          <t>No rule applied: the score decides.</t>
        </is>
      </c>
      <c r="BJ405" s="125" t="inlineStr">
        <is>
          <t>Down — protected</t>
        </is>
      </c>
      <c r="BK405" s="126" t="n"/>
      <c r="BL405" s="126" t="inlineStr">
        <is>
          <t>High</t>
        </is>
      </c>
      <c r="BM405" s="126" t="inlineStr">
        <is>
          <t>• Final level B2 is below the current level · L6 ≈ B3 — manager to confirm the scope of the role; pay and title are protected for one cycle</t>
        </is>
      </c>
      <c r="BN405" s="125" t="inlineStr">
        <is>
          <t>Stable · moves in fewer than 5 of 30 weight tests</t>
        </is>
      </c>
      <c r="BO405" s="148" t="inlineStr">
        <is>
          <t>Rated 5 of 12
Start: 6.0 · senior manager / lead specialist title
Evidence reads like B1: Manages iFile bids: RFP responses, solutioning and client demos in XBRL / SupTech domain → moved down 1
KRA: “1. Maintain healthy win rate on qualified opportunities 2. Keep CRM hygiene at 100% · all opportunities &amp; activities logged &amp;…”
Market: B2 = Hardest problems in the domain</t>
        </is>
      </c>
      <c r="BP405" s="129" t="inlineStr">
        <is>
          <t>Rated 5 of 12
Start: 6.0 · senior manager / lead specialist title
Evidence reads like B1: Decides how to respond to clients and to RFPs for iFile bids → moved down 1
Market: B2 = Allocates people and sets team priorities</t>
        </is>
      </c>
      <c r="BQ405" s="129" t="inlineStr">
        <is>
          <t>Rated 4.5 of 12 · between B1 and B2
Start: 4.8 · senior manager / lead specialist title; 1 direct report
Evidence reads like B1: Ultimately responsible for timely iFile RFP submissions; also sales records and client meetings → moved down 0.2
KRA: “1. Maintain healthy win rate on qualified opportunities 2. Keep CRM hygiene at 100% · all opportunities &amp; activities logged &amp;…”
Market: B1 = A domain or a small team · B2 = One team or a client portfolio</t>
        </is>
      </c>
      <c r="BR405" s="129" t="inlineStr">
        <is>
          <t>Rated 4 of 12
Start: 5.0
Evidence reads like A2: One direct report in HR data; only follow-ups with teams described → moved down 1
Team: 1 direct report · POD Lead
Market: B1 = IC: mentors and reviews · People: hands-on team lead of 3–5</t>
        </is>
      </c>
      <c r="BS405" s="129" t="inlineStr">
        <is>
          <t>Rated 8 of 12
Experience: 12.7 yrs total · 8.0 before IRIS + 4.7 at IRIS = 7.3 on the experience scale
Qualification: M.Com · postgraduate, relevant to the work → +0.5
Market: B2 roles typically have 6–10 yrs · IRIS guide 6–9</t>
        </is>
      </c>
      <c r="BT405"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05" s="124" t="inlineStr">
        <is>
          <t>1. Maintain healthy win rate · &gt;=20%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BV405" s="125"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W405" s="125" t="n"/>
      <c r="BX405" s="125" t="inlineStr">
        <is>
          <t>4</t>
        </is>
      </c>
      <c r="BY405" s="125" t="n"/>
      <c r="BZ405" s="125" t="inlineStr">
        <is>
          <t>Received · manager annual, quarterly</t>
        </is>
      </c>
      <c r="CA405" s="125" t="inlineStr">
        <is>
          <t>Talent Mapping · iFile collated</t>
        </is>
      </c>
      <c r="CB405" s="130" t="n">
        <v>20</v>
      </c>
      <c r="CC405" s="128" t="inlineStr">
        <is>
          <t>Full survey answers not in the files received · How We Grow export needed · HR</t>
        </is>
      </c>
      <c r="CD405" s="131" t="inlineStr">
        <is>
          <t>—</t>
        </is>
      </c>
      <c r="CE405" s="131" t="inlineStr">
        <is>
          <t>—</t>
        </is>
      </c>
      <c r="CF405" s="131" t="inlineStr">
        <is>
          <t>—</t>
        </is>
      </c>
      <c r="CG405" s="131" t="inlineStr">
        <is>
          <t>—</t>
        </is>
      </c>
      <c r="CH405" s="132" t="inlineStr">
        <is>
          <t>Complexity: Evidence reads like B1: Manages iFile bids: RFP responses, solutioning and client demos in XBRL / SupTech domain → moved down 1
Autonomy: Evidence reads like B1: Decides how to respond to clients and to RFPs for iFile bids → moved down 1
Accountability: Evidence reads like B1: Ultimately responsible for timely iFile RFP submissions; also sales records and client meetings → moved down 0.2
Leadership: Evidence reads like A2: One direct report in HR data; only follow-ups with teams described → moved down 1
Business Impact: No survey or manager-mapping signal on criticality: kept at the start point.</t>
        </is>
      </c>
      <c r="CI405"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405" s="131" t="inlineStr">
        <is>
          <t>Self-identified: Broader exposure &amp; ownership
For the next role: Broader exposure &amp; ownership</t>
        </is>
      </c>
      <c r="CK405" s="128" t="inlineStr">
        <is>
          <t>Full survey answers not in the files received · How We Grow export needed · HR</t>
        </is>
      </c>
      <c r="CL405" s="133" t="inlineStr">
        <is>
          <t>WHAT THE ROLE DOES: Leads the sales &amp; business development function. At B2: deep domain expertise, or one team.
Common themes in sub-family holders, all levels' answers: client · follow till · negotiations · details sdr · understand · call
KEY RESPONSIBILITIES: Leads the sales &amp; business development function; Hardest problems in the domain; One team or a client portfolio
Common themes in sub-family holders, all levels' answers: building · partner
DELIVERS: One team or a client portfolio
Common themes in sub-family holders, all levels' answers: sales
ACCOUNTABLE FOR: One team or a client portfolio
Common themes in sub-family holders, all levels' answers: revenue · generation · sales
DECIDES ALONE: Allocates people and sets team priorities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2 holders, 2 answered the survey; sub-family 3 answered; catalogue RC-168</t>
        </is>
      </c>
      <c r="CM405" s="134" t="inlineStr">
        <is>
          <t>What the role answers for: One team or a client portfolio.
Accountability &amp; Impact rating: 4.5 of 12 · B1-level impact.
Leads 1 direct report.
If the work is missed · role-holders' themes: revenue · opportunities · lost.
Manager talent mapping — Latest rating: 4 · Potential: Medium · 9-Box Grid placement: High Impact / Growth Talent.</t>
        </is>
      </c>
      <c r="CN405" s="135" t="n"/>
      <c r="CO405" s="135" t="n">
        <v>4.5</v>
      </c>
      <c r="CP405" s="136" t="n">
        <v>4</v>
      </c>
      <c r="CQ405" s="137" t="inlineStr">
        <is>
          <t>Medium</t>
        </is>
      </c>
      <c r="CR405" s="137" t="inlineStr">
        <is>
          <t>High Impact / Growth Talent</t>
        </is>
      </c>
      <c r="CS405" s="137" t="inlineStr">
        <is>
          <t>Ready in 6–12 months</t>
        </is>
      </c>
      <c r="CT405" s="137" t="inlineStr">
        <is>
          <t>Yes</t>
        </is>
      </c>
      <c r="CU405" s="137" t="n"/>
      <c r="CV405" s="137" t="n"/>
      <c r="CW405" s="137" t="n"/>
      <c r="CX405" s="137" t="n"/>
      <c r="CY405" s="137" t="n"/>
      <c r="CZ405" s="137" t="n"/>
      <c r="DA405" s="119" t="n">
        <v>101</v>
      </c>
      <c r="DB405" s="138" t="inlineStr">
        <is>
          <t>Meets the level</t>
        </is>
      </c>
      <c r="DC405" s="138" t="n">
        <v>104</v>
      </c>
      <c r="DD405" s="138" t="n">
        <v>75</v>
      </c>
      <c r="DE405" s="138" t="n">
        <v>107</v>
      </c>
      <c r="DF405" s="138" t="n">
        <v>105</v>
      </c>
      <c r="DG405" s="138" t="inlineStr">
        <is>
          <t>Problem solving, AI literacy, Data literacy</t>
        </is>
      </c>
      <c r="DH405" s="138" t="inlineStr">
        <is>
          <t>B3: 92% of profile — ready on competencies</t>
        </is>
      </c>
      <c r="DI405" s="138" t="inlineStr">
        <is>
          <t>Evidence: Survey + KRAs | Core: Ownership 4/3, Problem solving 2/3, Communication &amp; collaboration 4/3, Client &amp; quality focus 5/3, Learning agility 3/3, Integrity &amp; compliance 3/3 | Future-ready: AI literacy 2/3, Data literacy 2/3, Digital fluency 3/3, Innovation 2/3 | Functional: Sales &amp; negotiation 5/4, Digital marketing 4/4, Stakeholder mgmt 5/4, Communication 4/4, Product &amp; domain 4/4, Business acumen 4/4 | Leadership: Developing people 3/3, Decision making 3/3, Strategic acumen 3/3, Influence &amp; change 4/3</t>
        </is>
      </c>
      <c r="DJ405" s="111" t="inlineStr">
        <is>
          <t>Broader exposure &amp; ownership</t>
        </is>
      </c>
      <c r="DK405" s="112" t="inlineStr">
        <is>
          <t>SaaS/RegTech product &amp; domain knowledge, Knowledge of competition - product and pricing, Knowledge of Tech trends and AI</t>
        </is>
      </c>
      <c r="DL405" s="112" t="inlineStr">
        <is>
          <t>AI, GenAI &amp; Prompt Engineering; People Leadership &amp; Mentoring; Strategic Thinking &amp; Business Acumen</t>
        </is>
      </c>
      <c r="DM405" s="112" t="inlineStr">
        <is>
          <t>Broader exposure &amp; ownership</t>
        </is>
      </c>
      <c r="DN405" s="112" t="n"/>
      <c r="DO405" s="139" t="inlineStr">
        <is>
          <t>No strong match from survey evidence</t>
        </is>
      </c>
      <c r="DP405" s="126" t="inlineStr">
        <is>
          <t>Rajesh Nair · Consultant – Enterprise Sales &amp; Account Management — 0.31: ups, follow, demos, sales</t>
        </is>
      </c>
      <c r="DQ405" s="126" t="inlineStr">
        <is>
          <t>No close match in other businesses</t>
        </is>
      </c>
      <c r="DR405" s="126" t="inlineStr">
        <is>
          <t>POD Lead</t>
        </is>
      </c>
      <c r="DS405" s="126" t="n"/>
      <c r="DT405" s="126" t="inlineStr">
        <is>
          <t>Span: 1 direct reports · layer 3 · Very small team: merge with a neighbouring team or make a POD Lead role</t>
        </is>
      </c>
      <c r="DU405" s="140" t="inlineStr">
        <is>
          <t>Senior Account Executive – POD Lead in Sales · iFile, B2 — POD Lead.
The work: Leads the sales &amp; business development function.
At this level the role owns deep domain expertise, or one team.
Key responsibilities: Leads the sales &amp; business development function; Hardest problems in the domain; One team or a client portfolio.
Holders describe it with: building · partner.
Leads 1 direct report.</t>
        </is>
      </c>
      <c r="DV405" s="137" t="inlineStr">
        <is>
          <t>Hire as: Senior Account Executive — IRIS B2 Senior Specialist · POD Lead · POD Lead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W405"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 = must-have for the family. Scale: 1 Awareness · 2 Working · 3 Practitioner · 4 Advanced · 5 Expert.</t>
        </is>
      </c>
      <c r="DX405"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05" s="139"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Z405" s="126" t="inlineStr">
        <is>
          <t>6–9 yrs</t>
        </is>
      </c>
      <c r="EA405" s="126" t="inlineStr">
        <is>
          <t>7–10 · 6–11</t>
        </is>
      </c>
      <c r="EB405" s="126" t="inlineStr">
        <is>
          <t>Senior Account Executive</t>
        </is>
      </c>
      <c r="EC405" s="126" t="inlineStr">
        <is>
          <t>IRIS Vs Competitor Benchmark — SaaS sales ladder — IC: Mid-Market AE · IRIS Vs Competitor Benchmark — SaaS sales ladder — management: Sales Manager</t>
        </is>
      </c>
      <c r="ED405" s="126" t="inlineStr">
        <is>
          <t>SaaS sales ladder · SDR → AE → Enterprise AE → VP / CRO; MEDDICC-style qualification</t>
        </is>
      </c>
      <c r="EE405" s="126" t="inlineStr">
        <is>
          <t>Core 3 · Future 3 · Functional 4 · Leadership 3</t>
        </is>
      </c>
      <c r="EF405" s="139" t="n"/>
      <c r="EG405" s="126" t="inlineStr">
        <is>
          <t>✓ HRIS: 12.7 yrs, M.Com, 1 direct report
✓ Survey: 20 of 20 questions answered
✓ KRAs: manager-set, quarterly
✓ Manager mapping: rating, potential, 9-box
✗ Job description: not on file</t>
        </is>
      </c>
      <c r="EH405" s="118" t="inlineStr">
        <is>
          <t xml:space="preserve">D105 · Move down · protected · High: Current L6 – Senior Manager → B2. No rule changed the level: the score decides. · owner HR · </t>
        </is>
      </c>
      <c r="EI405" s="118" t="n"/>
      <c r="EJ405" s="118" t="n"/>
      <c r="EK405" s="118" t="inlineStr">
        <is>
          <t>Survey: answered · full text needed · KRAs: received · Experience: on file</t>
        </is>
      </c>
      <c r="EL405" s="141" t="n"/>
      <c r="EM405" s="142" t="n"/>
      <c r="EN405" s="142" t="n"/>
      <c r="EO405" s="142" t="n"/>
      <c r="EP405" s="142" t="n"/>
      <c r="EQ405" s="143" t="n"/>
      <c r="ER405" s="135" t="n"/>
      <c r="ES405" s="135" t="n"/>
      <c r="ET405" s="135" t="n"/>
      <c r="EU405" s="135" t="n"/>
      <c r="EV405" s="135" t="n"/>
      <c r="EW405" s="135" t="n"/>
      <c r="EX405" s="135" t="n"/>
      <c r="EY405" s="143" t="n"/>
      <c r="EZ405" s="135" t="n"/>
      <c r="FA405" s="135" t="n"/>
      <c r="FB405" s="135" t="n"/>
      <c r="FC405" s="135" t="n"/>
      <c r="FD405" s="135" t="n"/>
    </row>
    <row r="406" ht="300" customHeight="1">
      <c r="A406" s="109" t="inlineStr">
        <is>
          <t>iFile</t>
        </is>
      </c>
      <c r="B406" s="110" t="inlineStr">
        <is>
          <t>IRIS2551</t>
        </is>
      </c>
      <c r="C406" s="110" t="inlineStr">
        <is>
          <t>Devam Khatri</t>
        </is>
      </c>
      <c r="D406" s="110" t="inlineStr">
        <is>
          <t>Sales</t>
        </is>
      </c>
      <c r="E406" s="110" t="inlineStr">
        <is>
          <t>RC-161</t>
        </is>
      </c>
      <c r="F406" s="110" t="inlineStr">
        <is>
          <t>Apurva Kirtikar</t>
        </is>
      </c>
      <c r="G406" s="110" t="inlineStr">
        <is>
          <t>IRIS1982</t>
        </is>
      </c>
      <c r="H406" s="110" t="inlineStr">
        <is>
          <t>B2</t>
        </is>
      </c>
      <c r="I406" s="110" t="n"/>
      <c r="J406" s="110" t="n">
        <v>5.1</v>
      </c>
      <c r="K406" s="110" t="n">
        <v>0.1</v>
      </c>
      <c r="L406" s="110" t="inlineStr">
        <is>
          <t>MBA</t>
        </is>
      </c>
      <c r="M406" s="110" t="n"/>
      <c r="N406" s="144" t="inlineStr">
        <is>
          <t>Manager - Pre Sales</t>
        </is>
      </c>
      <c r="O406" s="113" t="inlineStr">
        <is>
          <t>Pre-Sales Specialist</t>
        </is>
      </c>
      <c r="P406" s="112" t="inlineStr">
        <is>
          <t>Sales &amp; Business Development</t>
        </is>
      </c>
      <c r="Q406" s="112" t="inlineStr">
        <is>
          <t>Pre-Sales &amp; Solution Demos</t>
        </is>
      </c>
      <c r="R406" s="113" t="inlineStr">
        <is>
          <t>Not in current mapping files</t>
        </is>
      </c>
      <c r="S406" s="114" t="inlineStr">
        <is>
          <t>B1</t>
        </is>
      </c>
      <c r="T406" s="149" t="inlineStr">
        <is>
          <t>Specialist</t>
        </is>
      </c>
      <c r="U406" s="149" t="inlineStr">
        <is>
          <t>B</t>
        </is>
      </c>
      <c r="V406" s="112" t="inlineStr">
        <is>
          <t>IC</t>
        </is>
      </c>
      <c r="W406" s="116" t="inlineStr">
        <is>
          <t>● Newly mapped</t>
        </is>
      </c>
      <c r="X406" s="112" t="inlineStr">
        <is>
          <t>P3 / M2</t>
        </is>
      </c>
      <c r="Y406" s="112" t="inlineStr">
        <is>
          <t>Career / · Team Lead</t>
        </is>
      </c>
      <c r="Z406" s="112" t="inlineStr">
        <is>
          <t>4 Enable</t>
        </is>
      </c>
      <c r="AA406" s="117" t="inlineStr">
        <is>
          <t>B1</t>
        </is>
      </c>
      <c r="AB406" s="118" t="inlineStr">
        <is>
          <t>Band B · Specialist / Manager</t>
        </is>
      </c>
      <c r="AC406" s="118" t="inlineStr">
        <is>
          <t>Specialist</t>
        </is>
      </c>
      <c r="AD406" s="118" t="inlineStr">
        <is>
          <t>• Same as the model</t>
        </is>
      </c>
      <c r="AE406" s="118" t="inlineStr">
        <is>
          <t>B2</t>
        </is>
      </c>
      <c r="AF406" s="118" t="inlineStr">
        <is>
          <t>OK</t>
        </is>
      </c>
      <c r="AG406" s="118" t="inlineStr">
        <is>
          <t>No change · already below the manager</t>
        </is>
      </c>
      <c r="AH406" s="118" t="n">
        <v>3</v>
      </c>
      <c r="AI406" s="118" t="n"/>
      <c r="AJ406" s="119" t="inlineStr">
        <is>
          <t>iFile · Sales · Band B · Expert / POD Lead</t>
        </is>
      </c>
      <c r="AK406" s="120" t="n">
        <v>4</v>
      </c>
      <c r="AL406" s="121">
        <f>IFERROR(INDEX(WM_C,MATCH($AJ406,WM_KEY,0)),"")</f>
        <v>0.46</v>
      </c>
      <c r="AM406" s="122">
        <f>IF(OR(AK406="",AL406=""),"",AK406*AL406)</f>
        <v>1.84</v>
      </c>
      <c r="AN406" s="120" t="n">
        <v>4</v>
      </c>
      <c r="AO406" s="121">
        <f>IFERROR(INDEX(WM_AU,MATCH($AJ406,WM_KEY,0)),"")</f>
        <v>0.22</v>
      </c>
      <c r="AP406" s="122">
        <f>IF(OR(AN406="",AO406=""),"",AN406*AO406)</f>
        <v>0.88</v>
      </c>
      <c r="AQ406" s="120" t="n">
        <v>4</v>
      </c>
      <c r="AR406" s="121">
        <f>IFERROR(INDEX(WM_AC,MATCH($AJ406,WM_KEY,0)),"")</f>
        <v>0.05</v>
      </c>
      <c r="AS406" s="122">
        <f>IF(OR(AQ406="",AR406=""),"",AQ406*AR406)</f>
        <v>0.2</v>
      </c>
      <c r="AT406" s="120" t="n">
        <v>3</v>
      </c>
      <c r="AU406" s="121">
        <f>IFERROR(INDEX(WM_L,MATCH($AJ406,WM_KEY,0)),"")</f>
        <v>0.05</v>
      </c>
      <c r="AV406" s="122">
        <f>IF(OR(AT406="",AU406=""),"",AT406*AU406)</f>
        <v>0.15</v>
      </c>
      <c r="AW406" s="120" t="n">
        <v>4.5</v>
      </c>
      <c r="AX406" s="121">
        <f>IFERROR(INDEX(WM_E,MATCH($AJ406,WM_KEY,0)),"")</f>
        <v>0.1</v>
      </c>
      <c r="AY406" s="122">
        <f>IF(OR(AW406="",AX406=""),"",AW406*AX406)</f>
        <v>0.45</v>
      </c>
      <c r="AZ406" s="123" t="n">
        <v>4</v>
      </c>
      <c r="BA406" s="121">
        <f>IFERROR(INDEX(WM_BI,MATCH($AJ406,WM_KEY,0)),"")</f>
        <v>0.12</v>
      </c>
      <c r="BB406" s="122">
        <f>IF(OR(AZ406="",BA406=""),"",AZ406*BA406)</f>
        <v>0.48</v>
      </c>
      <c r="BC406" s="122">
        <f>IF(COUNT(AM406,AP406,AS406,AV406,AY406,BB406)&lt;6,"",SUM(AM406,AP406,AS406,AV406,AY406,BB406))</f>
        <v>4</v>
      </c>
      <c r="BD406" s="122" t="str">
        <f>IF(BC406="","",INDEX({"A1","A2","A3","B1","B2","B3","C1","C2","D1","D2","E1","E2"},MAX(1,MIN(12,ROUND(BC406,0)))))</f>
        <v>B1</v>
      </c>
      <c r="BE406" s="114" t="inlineStr">
        <is>
          <t>B1</t>
        </is>
      </c>
      <c r="BF406" s="124" t="inlineStr">
        <is>
          <t>The score decided the level</t>
        </is>
      </c>
      <c r="BG406"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406" s="125" t="inlineStr">
        <is>
          <t>At build: Complexity 1.84 + Autonomy 0.88 + Accountability 0.20 + Leadership 0.15 + Experience 0.45 + Business impact 0.48
= 4.00 points → nearest level 4 = B1
Final level: B1 · same as the score</t>
        </is>
      </c>
      <c r="BI406" s="125" t="inlineStr">
        <is>
          <t>No rule applied: the score decides.</t>
        </is>
      </c>
      <c r="BJ406" s="125" t="inlineStr">
        <is>
          <t>—</t>
        </is>
      </c>
      <c r="BK406" s="126" t="n"/>
      <c r="BL406" s="126" t="inlineStr">
        <is>
          <t>High</t>
        </is>
      </c>
      <c r="BM406" s="126" t="n"/>
      <c r="BN406" s="125" t="inlineStr">
        <is>
          <t>Stable · moves in fewer than 5 of 30 weight tests</t>
        </is>
      </c>
      <c r="BO406" s="148" t="inlineStr">
        <is>
          <t>Rated 4 of 12
Start: 5.0 · manager / senior specialist title
Evidence reads like A3: Maps client requirements to product features; RFP responses, mapping documents and demos across several proposals → moved down 1
Market: B1 = Domain specialist work</t>
        </is>
      </c>
      <c r="BP406" s="129" t="inlineStr">
        <is>
          <t>Rated 4 of 12
Start: 5.0 · manager / senior specialist title
Evidence reads like A2: Decides NDA signing and lead follow-ups; nothing larger stated → moved down 1
Market: B1 = Technical / QC / client calls for the domain</t>
        </is>
      </c>
      <c r="BQ406" s="129" t="inlineStr">
        <is>
          <t>Rated 4 of 12
Start: 5.0 · manager / senior specialist title
Evidence reads like A3: RFP submissions, weekly meeting and monthly tracker; misses escalate and cost revenue → moved down 1
Market: B1 = A domain or a small team</t>
        </is>
      </c>
      <c r="BR406" s="129" t="inlineStr">
        <is>
          <t>Rated 3 of 12
Start: 4.0 · individual contributor, so influence only
Evidence reads like A1: No guidance or leadership of others described → moved down 1
Team: 0 direct reports · IC
Market: A3 = Not scored in Band A</t>
        </is>
      </c>
      <c r="BS406" s="129" t="inlineStr">
        <is>
          <t>Rated 4.5 of 12 · between B1 and B2
Experience: 5.1 yrs total · 5.0 before IRIS + 0.1 at IRIS = 3.8 on the experience scale
Qualification: MBA · postgraduate, relevant to the work → +0.5
Market: B1 roles typically have 4–8 yrs · IRIS guide 4–7</t>
        </is>
      </c>
      <c r="BT406"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06" s="127" t="inlineStr">
        <is>
          <t>KRAs not received · manager to supply</t>
        </is>
      </c>
      <c r="BV406" s="125" t="n"/>
      <c r="BW406" s="125" t="n"/>
      <c r="BX406" s="125" t="n"/>
      <c r="BY406" s="125" t="n"/>
      <c r="BZ406" s="128" t="inlineStr">
        <is>
          <t>KRAs not received · manager to supply</t>
        </is>
      </c>
      <c r="CA406" s="125" t="n"/>
      <c r="CB406" s="130" t="n">
        <v>20</v>
      </c>
      <c r="CC406" s="128" t="inlineStr">
        <is>
          <t>Full survey answers not in the files received · How We Grow export needed · HR</t>
        </is>
      </c>
      <c r="CD406" s="131" t="inlineStr">
        <is>
          <t>—</t>
        </is>
      </c>
      <c r="CE406" s="131" t="inlineStr">
        <is>
          <t>—</t>
        </is>
      </c>
      <c r="CF406" s="131" t="inlineStr">
        <is>
          <t>—</t>
        </is>
      </c>
      <c r="CG406" s="131" t="inlineStr">
        <is>
          <t>—</t>
        </is>
      </c>
      <c r="CH406" s="132" t="inlineStr">
        <is>
          <t>Complexity: Evidence reads like A3: Maps client requirements to product features; RFP responses, mapping documents and demos across several proposals → moved down 1
Autonomy: Evidence reads like A2: Decides NDA signing and lead follow-ups; nothing larger stated → moved down 1
Accountability: Evidence reads like A3: RFP submissions, weekly meeting and monthly tracker; misses escalate and cost revenue → moved down 1
Leadership: Evidence reads like A1: No guidance or leadership of others described → moved down 1
Business Impact: No survey or manager-mapping signal on criticality: kept at the start point.</t>
        </is>
      </c>
      <c r="CI406" s="131" t="n"/>
      <c r="CJ406" s="131" t="inlineStr">
        <is>
          <t>Self-identified: Answered · no common topic
For the next role: Answered · no common topic</t>
        </is>
      </c>
      <c r="CK406" s="128" t="inlineStr">
        <is>
          <t>Full survey answers not in the files received · How We Grow export needed · HR</t>
        </is>
      </c>
      <c r="CL406" s="133" t="inlineStr">
        <is>
          <t>WHAT THE ROLE DOES: Maps requirements, runs solution demos, supports RFPs and deals. At B1: a domain / module, or a small team.
KEY RESPONSIBILITIES: Maps requirements, runs solution demos, supports RFPs and deals; Domain specialist work; A domain or a small team
DELIVERS: A domain or a small team
DECIDES ALONE: Technical / QC / client calls for the domain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only · fewer than 3 answered — 1 holder, 1 answered the survey; sub-family 1 answered; catalogue RC-161</t>
        </is>
      </c>
      <c r="CM406" s="134" t="inlineStr">
        <is>
          <t>What the role answers for: A domain or a small team.
Accountability &amp; Impact rating: 4 of 12 · B1-level impact.
Manager talent mapping — Latest rating: Not rated · manager · 9-Box Grid placement: Not placed · manager.</t>
        </is>
      </c>
      <c r="CN406" s="135" t="n"/>
      <c r="CO406" s="135" t="n">
        <v>4</v>
      </c>
      <c r="CP406" s="136" t="inlineStr">
        <is>
          <t>Not rated · manager</t>
        </is>
      </c>
      <c r="CQ406" s="137" t="inlineStr">
        <is>
          <t>—</t>
        </is>
      </c>
      <c r="CR406" s="137" t="inlineStr">
        <is>
          <t>Not placed · manager</t>
        </is>
      </c>
      <c r="CS406" s="137" t="inlineStr">
        <is>
          <t>No rating data</t>
        </is>
      </c>
      <c r="CT406" s="137" t="n"/>
      <c r="CU406" s="137" t="n"/>
      <c r="CV406" s="137" t="n"/>
      <c r="CW406" s="137" t="n"/>
      <c r="CX406" s="137" t="n"/>
      <c r="CY406" s="137" t="n"/>
      <c r="CZ406" s="137" t="n"/>
      <c r="DA406" s="119" t="n">
        <v>90</v>
      </c>
      <c r="DB406" s="138" t="inlineStr">
        <is>
          <t>Developing</t>
        </is>
      </c>
      <c r="DC406" s="138" t="n">
        <v>87</v>
      </c>
      <c r="DD406" s="138" t="n">
        <v>88</v>
      </c>
      <c r="DE406" s="138" t="n">
        <v>90</v>
      </c>
      <c r="DF406" s="138" t="n">
        <v>100</v>
      </c>
      <c r="DG406" s="138" t="inlineStr">
        <is>
          <t>Sales &amp; negotiation, Stakeholder mgmt, Business acumen</t>
        </is>
      </c>
      <c r="DH406" s="138" t="inlineStr">
        <is>
          <t>B2: 76% of profile — close</t>
        </is>
      </c>
      <c r="DI406" s="138" t="inlineStr">
        <is>
          <t>Evidence: Survey | Core: Ownership 2/3, Problem solving 2/3, Communication &amp; collaboration 4/3, Client &amp; quality focus 3/3, Learning agility 2/3, Integrity &amp; compliance 3/3 | Future-ready: AI literacy 3/3, Data literacy 4/3, Digital fluency 2/3, Innovation 2/3 | Functional: Sales &amp; negotiation 2/3, Digital marketing 4/3, Stakeholder mgmt 2/3, Communication 4/3, Product &amp; domain 3/3, Business acumen 2/3 | Leadership: Developing people 1/1, Decision making 1/1, Strategic acumen 1/1, Influence &amp; change 1/1</t>
        </is>
      </c>
      <c r="DJ406" s="111" t="inlineStr">
        <is>
          <t>Answered · no common topic</t>
        </is>
      </c>
      <c r="DK406" s="112" t="n"/>
      <c r="DL406" s="112" t="inlineStr">
        <is>
          <t>AI, GenAI &amp; Prompt Engineering; Advanced Excel &amp; Productivity Tools; People Leadership &amp; Mentoring</t>
        </is>
      </c>
      <c r="DM406" s="112" t="inlineStr">
        <is>
          <t>Answered · no common topic</t>
        </is>
      </c>
      <c r="DN406" s="112" t="n"/>
      <c r="DO406" s="139" t="inlineStr">
        <is>
          <t>No strong match from survey evidence</t>
        </is>
      </c>
      <c r="DP406" s="126" t="inlineStr">
        <is>
          <t>No material overlap found</t>
        </is>
      </c>
      <c r="DQ406" s="126" t="inlineStr">
        <is>
          <t>No close match in other businesses</t>
        </is>
      </c>
      <c r="DR406" s="126" t="n"/>
      <c r="DS406" s="126" t="n"/>
      <c r="DT406" s="126" t="n"/>
      <c r="DU406" s="140" t="inlineStr">
        <is>
          <t>Pre-Sales Specialist in Sales · iFile, B1 — IC.
The work: Maps requirements, runs solution demos, supports RFPs and deals.
At this level the role owns a domain / module, or a small team.
Key responsibilities: Maps requirements, runs solution demos, supports RFPs and deals; Domain specialist work; A domain or a small team.</t>
        </is>
      </c>
      <c r="DV406" s="137" t="inlineStr">
        <is>
          <t>Hire as: Account Executive — IRIS B1 Specialist · IC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406"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 = must-have for the family. Scale: 1 Awareness · 2 Working · 3 Practitioner · 4 Advanced · 5 Expert.</t>
        </is>
      </c>
      <c r="DX406"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06" s="139"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Z406" s="126" t="inlineStr">
        <is>
          <t>4–7 yrs</t>
        </is>
      </c>
      <c r="EA406" s="126" t="inlineStr">
        <is>
          <t>5–8 · 4–8</t>
        </is>
      </c>
      <c r="EB406" s="126" t="inlineStr">
        <is>
          <t>Account Executive</t>
        </is>
      </c>
      <c r="EC406" s="126" t="inlineStr">
        <is>
          <t>IRIS Vs Competitor Benchmark — SaaS sales ladder — IC: Account Executive · SMB · IRIS Vs Competitor Benchmark — SaaS sales ladder — management: SDR Team Lead</t>
        </is>
      </c>
      <c r="ED406" s="126" t="inlineStr">
        <is>
          <t>SaaS sales ladder · SDR → AE → Enterprise AE → VP / CRO; MEDDICC-style qualification</t>
        </is>
      </c>
      <c r="EE406" s="126" t="inlineStr">
        <is>
          <t>Core 3 · Future 3 · Functional 3 · Leadership 1</t>
        </is>
      </c>
      <c r="EF406" s="139" t="n"/>
      <c r="EG406" s="126" t="inlineStr">
        <is>
          <t>✓ HRIS: 5.1 yrs, MBA, 0 direct reports
✓ Survey: 20 of 20 questions answered
✗ KRAs: none on file
✓ Manager mapping: rating, 9-box
✗ Job description: not on file</t>
        </is>
      </c>
      <c r="EH406" s="118" t="n"/>
      <c r="EI406" s="118" t="n"/>
      <c r="EJ406" s="118" t="n"/>
      <c r="EK406" s="118" t="inlineStr">
        <is>
          <t>Survey: answered · full text needed · KRAs: not received · Experience: on file</t>
        </is>
      </c>
      <c r="EL406" s="141" t="n"/>
      <c r="EM406" s="142" t="n"/>
      <c r="EN406" s="142" t="n"/>
      <c r="EO406" s="142" t="n"/>
      <c r="EP406" s="142" t="n"/>
      <c r="EQ406" s="143" t="n"/>
      <c r="ER406" s="135" t="n"/>
      <c r="ES406" s="135" t="n"/>
      <c r="ET406" s="135" t="n"/>
      <c r="EU406" s="135" t="n"/>
      <c r="EV406" s="135" t="n"/>
      <c r="EW406" s="135" t="n"/>
      <c r="EX406" s="135" t="n"/>
      <c r="EY406" s="143" t="n"/>
      <c r="EZ406" s="135" t="n"/>
      <c r="FA406" s="135" t="n"/>
      <c r="FB406" s="135" t="n"/>
      <c r="FC406" s="135" t="n"/>
      <c r="FD406" s="135" t="n"/>
    </row>
    <row r="407" ht="300" customHeight="1">
      <c r="A407" s="109" t="inlineStr">
        <is>
          <t>iFile</t>
        </is>
      </c>
      <c r="B407" s="110" t="inlineStr">
        <is>
          <t>IRIS2070</t>
        </is>
      </c>
      <c r="C407" s="110" t="inlineStr">
        <is>
          <t>Shreya Jolly</t>
        </is>
      </c>
      <c r="D407" s="110" t="inlineStr">
        <is>
          <t>Sales</t>
        </is>
      </c>
      <c r="E407" s="110" t="inlineStr">
        <is>
          <t>RC-151</t>
        </is>
      </c>
      <c r="F407" s="110" t="inlineStr">
        <is>
          <t>Amit Jaidka</t>
        </is>
      </c>
      <c r="G407" s="110" t="inlineStr">
        <is>
          <t>IRIS1687</t>
        </is>
      </c>
      <c r="H407" s="110" t="inlineStr">
        <is>
          <t>B3</t>
        </is>
      </c>
      <c r="I407" s="110" t="n">
        <v>2</v>
      </c>
      <c r="J407" s="110" t="n">
        <v>5</v>
      </c>
      <c r="K407" s="110" t="n">
        <v>3.9</v>
      </c>
      <c r="L407" s="110" t="inlineStr">
        <is>
          <t>MBA</t>
        </is>
      </c>
      <c r="M407" s="110" t="n"/>
      <c r="N407" s="144" t="inlineStr">
        <is>
          <t>Assistant Manager Sales</t>
        </is>
      </c>
      <c r="O407" s="113" t="inlineStr">
        <is>
          <t>Account Executive – POD Lead</t>
        </is>
      </c>
      <c r="P407" s="112" t="inlineStr">
        <is>
          <t>Sales &amp; Business Development</t>
        </is>
      </c>
      <c r="Q407" s="112" t="inlineStr">
        <is>
          <t>Enterprise Sales &amp; Account Management</t>
        </is>
      </c>
      <c r="R407" s="112" t="inlineStr">
        <is>
          <t>L5 – Assistant Manager</t>
        </is>
      </c>
      <c r="S407" s="154" t="inlineStr">
        <is>
          <t>B1</t>
        </is>
      </c>
      <c r="T407" s="149" t="inlineStr">
        <is>
          <t>Specialist · POD Lead</t>
        </is>
      </c>
      <c r="U407" s="149" t="inlineStr">
        <is>
          <t>B</t>
        </is>
      </c>
      <c r="V407" s="112" t="inlineStr">
        <is>
          <t>POD Lead</t>
        </is>
      </c>
      <c r="W407" s="153" t="inlineStr">
        <is>
          <t>• Same level</t>
        </is>
      </c>
      <c r="X407" s="112" t="inlineStr">
        <is>
          <t>P3 / M2</t>
        </is>
      </c>
      <c r="Y407" s="112" t="inlineStr">
        <is>
          <t>Career / · Team Lead</t>
        </is>
      </c>
      <c r="Z407" s="112" t="inlineStr">
        <is>
          <t>4 Enable</t>
        </is>
      </c>
      <c r="AA407" s="117" t="inlineStr">
        <is>
          <t>B1</t>
        </is>
      </c>
      <c r="AB407" s="118" t="inlineStr">
        <is>
          <t>Band B · Specialist / Manager</t>
        </is>
      </c>
      <c r="AC407" s="118" t="inlineStr">
        <is>
          <t>Team Lead / Asst Manager</t>
        </is>
      </c>
      <c r="AD407" s="118" t="inlineStr">
        <is>
          <t>• Same as the model</t>
        </is>
      </c>
      <c r="AE407" s="118" t="inlineStr">
        <is>
          <t>B3</t>
        </is>
      </c>
      <c r="AF407" s="118" t="inlineStr">
        <is>
          <t>OK</t>
        </is>
      </c>
      <c r="AG407" s="118" t="inlineStr">
        <is>
          <t>No change · already below the manager</t>
        </is>
      </c>
      <c r="AH407" s="118" t="n">
        <v>4</v>
      </c>
      <c r="AI407" s="118" t="n"/>
      <c r="AJ407" s="119" t="inlineStr">
        <is>
          <t>iFile · Sales · Band B · Expert / POD Lead</t>
        </is>
      </c>
      <c r="AK407" s="120" t="n">
        <v>4</v>
      </c>
      <c r="AL407" s="121">
        <f>IFERROR(INDEX(WM_C,MATCH($AJ407,WM_KEY,0)),"")</f>
        <v>0.46</v>
      </c>
      <c r="AM407" s="122">
        <f>IF(OR(AK407="",AL407=""),"",AK407*AL407)</f>
        <v>1.84</v>
      </c>
      <c r="AN407" s="120" t="n">
        <v>4</v>
      </c>
      <c r="AO407" s="121">
        <f>IFERROR(INDEX(WM_AU,MATCH($AJ407,WM_KEY,0)),"")</f>
        <v>0.22</v>
      </c>
      <c r="AP407" s="122">
        <f>IF(OR(AN407="",AO407=""),"",AN407*AO407)</f>
        <v>0.88</v>
      </c>
      <c r="AQ407" s="120" t="n">
        <v>4.5</v>
      </c>
      <c r="AR407" s="121">
        <f>IFERROR(INDEX(WM_AC,MATCH($AJ407,WM_KEY,0)),"")</f>
        <v>0.05</v>
      </c>
      <c r="AS407" s="122">
        <f>IF(OR(AQ407="",AR407=""),"",AQ407*AR407)</f>
        <v>0.225</v>
      </c>
      <c r="AT407" s="120" t="n">
        <v>4</v>
      </c>
      <c r="AU407" s="121">
        <f>IFERROR(INDEX(WM_L,MATCH($AJ407,WM_KEY,0)),"")</f>
        <v>0.05</v>
      </c>
      <c r="AV407" s="122">
        <f>IF(OR(AT407="",AU407=""),"",AT407*AU407)</f>
        <v>0.2</v>
      </c>
      <c r="AW407" s="120" t="n">
        <v>4.5</v>
      </c>
      <c r="AX407" s="121">
        <f>IFERROR(INDEX(WM_E,MATCH($AJ407,WM_KEY,0)),"")</f>
        <v>0.1</v>
      </c>
      <c r="AY407" s="122">
        <f>IF(OR(AW407="",AX407=""),"",AW407*AX407)</f>
        <v>0.45</v>
      </c>
      <c r="AZ407" s="123" t="n">
        <v>5</v>
      </c>
      <c r="BA407" s="121">
        <f>IFERROR(INDEX(WM_BI,MATCH($AJ407,WM_KEY,0)),"")</f>
        <v>0.12</v>
      </c>
      <c r="BB407" s="122">
        <f>IF(OR(AZ407="",BA407=""),"",AZ407*BA407)</f>
        <v>0.6</v>
      </c>
      <c r="BC407" s="122">
        <f>IF(COUNT(AM407,AP407,AS407,AV407,AY407,BB407)&lt;6,"",SUM(AM407,AP407,AS407,AV407,AY407,BB407))</f>
        <v>4.195</v>
      </c>
      <c r="BD407" s="122" t="str">
        <f>IF(BC407="","",INDEX({"A1","A2","A3","B1","B2","B3","C1","C2","D1","D2","E1","E2"},MAX(1,MIN(12,ROUND(BC407,0)))))</f>
        <v>B1</v>
      </c>
      <c r="BE407" s="154" t="inlineStr">
        <is>
          <t>B1</t>
        </is>
      </c>
      <c r="BF407" s="124" t="inlineStr">
        <is>
          <t>The score decided the level</t>
        </is>
      </c>
      <c r="BG407"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407" s="125" t="inlineStr">
        <is>
          <t>At build: Complexity 1.84 + Autonomy 0.88 + Accountability 0.23 + Leadership 0.20 + Experience 0.45 + Business impact 0.60
= 4.20 points → nearest level 4 = B1
Final level: B1 · same as the score</t>
        </is>
      </c>
      <c r="BI407" s="125" t="inlineStr">
        <is>
          <t>No rule applied: the score decides.</t>
        </is>
      </c>
      <c r="BJ407" s="125" t="inlineStr">
        <is>
          <t>—</t>
        </is>
      </c>
      <c r="BK407" s="126" t="n"/>
      <c r="BL407" s="126" t="inlineStr">
        <is>
          <t>High</t>
        </is>
      </c>
      <c r="BM407" s="126" t="n"/>
      <c r="BN407" s="125" t="inlineStr">
        <is>
          <t>Stable · moves in fewer than 5 of 30 weight tests</t>
        </is>
      </c>
      <c r="BO407" s="148" t="inlineStr">
        <is>
          <t>Rated 4 of 12
Start: 4.0 · lead / specialist title
Evidence reads like B1: Compliance-driven sales across Africa/ASEAN regulators: proposals, pricing negotiation, contract clauses, onboarding, renewals → matches the start
KRA: “Q1: Deliver assigned sales pipeline and revenue contribution across iFile/INSTANT/CARBON accounts. Q1: Lead customer engagement and ensure…”
Market: B1 = Domain specialist work</t>
        </is>
      </c>
      <c r="BP407" s="129" t="inlineStr">
        <is>
          <t>Rated 4 of 12
Start: 4.0 · lead / specialist title
Evidence reads like B1: Decides deal priorities, negotiation approach, proposal structure; allocates tasks to two reports → matches the start
Market: B1 = Technical / QC / client calls for the domain</t>
        </is>
      </c>
      <c r="BQ407" s="129" t="inlineStr">
        <is>
          <t>Rated 4.5 of 12 · between B1 and B2
Start: 4.0 · lead / specialist title; 2 direct reports
Evidence reads like B2: Revenue against target · 1 Cr personal quota, signed contracts' commercial terms, renewals, reports' quotas → moved up 0.5
KRA: “Q1: Deliver assigned sales pipeline and revenue contribution across iFile/INSTANT/CARBON accounts. Q1: Lead customer engagement and ensure…”
Market: B1 = A domain or a small team · B2 = One team or a client portfolio</t>
        </is>
      </c>
      <c r="BR407" s="129" t="inlineStr">
        <is>
          <t>Rated 4 of 12
Start: 4.0
Evidence reads like B1: Manages two sales reports: task allocation and monthly pipeline reviews → matches the start
Team: 2 direct reports · POD Lead
Market: B1 = IC: mentors and reviews · People: hands-on team lead of 3–5</t>
        </is>
      </c>
      <c r="BS407" s="129" t="inlineStr">
        <is>
          <t>Rated 4.5 of 12 · between B1 and B2
Experience: 5.0 yrs total · 1.1 before IRIS + 3.9 at IRIS = 3.8 on the experience scale
Qualification: MBA · postgraduate, relevant to the work → +0.5
Market: B1 roles typically have 4–8 yrs · IRIS guide 4–7</t>
        </is>
      </c>
      <c r="BT407"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407" s="124"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BV407" s="125"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BW407" s="125"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BX407" s="125" t="inlineStr">
        <is>
          <t>4</t>
        </is>
      </c>
      <c r="BY407" s="125" t="n"/>
      <c r="BZ407" s="125" t="inlineStr">
        <is>
          <t>Received · manager annual, quarterly, self</t>
        </is>
      </c>
      <c r="CA407" s="125" t="inlineStr">
        <is>
          <t>Talent Mapping · iFile collated</t>
        </is>
      </c>
      <c r="CB407" s="130" t="n">
        <v>20</v>
      </c>
      <c r="CC407" s="128" t="inlineStr">
        <is>
          <t>Full survey answers not in the files received · How We Grow export needed · HR</t>
        </is>
      </c>
      <c r="CD407" s="131" t="inlineStr">
        <is>
          <t>—</t>
        </is>
      </c>
      <c r="CE407" s="131" t="inlineStr">
        <is>
          <t>—</t>
        </is>
      </c>
      <c r="CF407" s="131" t="inlineStr">
        <is>
          <t>—</t>
        </is>
      </c>
      <c r="CG407" s="131" t="inlineStr">
        <is>
          <t>—</t>
        </is>
      </c>
      <c r="CH407" s="132" t="inlineStr">
        <is>
          <t>Complexity: Evidence reads like B1: Compliance-driven sales across Africa/ASEAN regulators: proposals, pricing negotiation, contract clauses, onboarding, renewals → matches the start
Autonomy: Evidence reads like B1: Decides deal priorities, negotiation approach, proposal structure; allocates tasks to two reports → matches the start
Accountability: Evidence reads like B2: Revenue against target · 1 Cr personal quota, signed contracts' commercial terms, renewals, reports' quotas → moved up 0.5
Leadership: Evidence reads like B1: Manages two sales reports: task allocation and monthly pipeline reviews → matches the start
Business Impact: Moved +0.5: the survey / manager mapping marks it business-critical.</t>
        </is>
      </c>
      <c r="CI407" s="131"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J407" s="131" t="inlineStr">
        <is>
          <t>Self-identified: Client, sales &amp; stakeholders · Strategy &amp; business acumen
For the next role: Client, sales &amp; stakeholders · Strategy &amp; business acumen</t>
        </is>
      </c>
      <c r="CK407" s="128" t="inlineStr">
        <is>
          <t>Full survey answers not in the files received · How We Grow export needed · HR</t>
        </is>
      </c>
      <c r="CL407" s="133" t="inlineStr">
        <is>
          <t>WHAT THE ROLE DOES: Runs discovery, demos, proposals and negotiations; closes and grows accounts. At B1: a domain / module, or a small team.
Common themes in sub-family holders, all levels' answers: sales · company · revenue
KEY RESPONSIBILITIES: Runs discovery, demos, proposals and negotiations; closes and grows accounts; Domain specialist work; A domain or a small team
Common themes in sub-family holders, all levels' answers: ups · follow
DELIVERS: A domain or a small team
Common themes in sub-family holders, all levels' answers: client
ACCOUNTABLE FOR: A domain or a small team
Common themes in sub-family holders, all levels' answers: revenue · client · target
DECIDES ALONE: Technical / QC / client calls for the domain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 sub-family themes · 3+ answered — 2 holders, 2 answered the survey; sub-family 4 answered; catalogue RC-151</t>
        </is>
      </c>
      <c r="CM407" s="134" t="inlineStr">
        <is>
          <t>What the role answers for: A domain or a small team.
Accountability &amp; Impact rating: 4.5 of 12 · B1-level impact.
Leads 2 direct reports.
From the survey and manager mapping — critical role: yes; successor named: no.
Manager talent mapping — Latest rating: 4 · Potential: High · 9-Box Grid placement: High Impact / Growth Talent.</t>
        </is>
      </c>
      <c r="CN407" s="135" t="n"/>
      <c r="CO407" s="135" t="n">
        <v>5</v>
      </c>
      <c r="CP407" s="136" t="n">
        <v>4</v>
      </c>
      <c r="CQ407" s="137" t="inlineStr">
        <is>
          <t>High</t>
        </is>
      </c>
      <c r="CR407" s="137" t="inlineStr">
        <is>
          <t>High Impact / Growth Talent</t>
        </is>
      </c>
      <c r="CS407" s="137" t="inlineStr">
        <is>
          <t>Ready now</t>
        </is>
      </c>
      <c r="CT407" s="137" t="inlineStr">
        <is>
          <t>Yes</t>
        </is>
      </c>
      <c r="CU407" s="137" t="inlineStr">
        <is>
          <t>Yes</t>
        </is>
      </c>
      <c r="CV407" s="137" t="n"/>
      <c r="CW407" s="137" t="n"/>
      <c r="CX407" s="137" t="inlineStr">
        <is>
          <t>Medium · critical role Yes · only this person — · successor named No</t>
        </is>
      </c>
      <c r="CY407" s="137" t="inlineStr">
        <is>
          <t>Rohit Patil · B2, iDEAL · Deepali Barai · B1, iDEAL</t>
        </is>
      </c>
      <c r="CZ407" s="137" t="inlineStr">
        <is>
          <t>Name a successor; document the key process; cross-train one person</t>
        </is>
      </c>
      <c r="DA407" s="119" t="n">
        <v>103</v>
      </c>
      <c r="DB407" s="138" t="inlineStr">
        <is>
          <t>Meets the level</t>
        </is>
      </c>
      <c r="DC407" s="138" t="n">
        <v>99</v>
      </c>
      <c r="DD407" s="138" t="n">
        <v>83</v>
      </c>
      <c r="DE407" s="138" t="n">
        <v>110</v>
      </c>
      <c r="DF407" s="138" t="n">
        <v>110</v>
      </c>
      <c r="DG407" s="138" t="inlineStr">
        <is>
          <t>Problem solving, Learning agility, AI literacy</t>
        </is>
      </c>
      <c r="DH407" s="138" t="inlineStr">
        <is>
          <t>B2: 89% of profile — close</t>
        </is>
      </c>
      <c r="DI407" s="138" t="inlineStr">
        <is>
          <t>Evidence: Survey + KRAs | Core: Ownership 4/3, Problem solving 2/3, Communication &amp; collaboration 4/3, Client &amp; quality focus 5/3, Learning agility 2/3, Integrity &amp; compliance 3/3 | Future-ready: AI literacy 2/3, Data literacy 3/3, Digital fluency 2/3, Innovation 3/3 | Functional: Sales &amp; negotiation 4/3, Digital marketing 3/3, Stakeholder mgmt 4/3, Communication 3/3, Product &amp; domain 3/3, Business acumen 4/3 | Leadership: Developing people 2/2, Decision making 2/2, Strategic acumen 3/2, Influence &amp; change 3/2</t>
        </is>
      </c>
      <c r="DJ407" s="111" t="inlineStr">
        <is>
          <t>Client, sales &amp; stakeholders · Strategy &amp; business acumen</t>
        </is>
      </c>
      <c r="DK407" s="112" t="inlineStr">
        <is>
          <t>1. Advanced Sales Negotiation &amp; Enterprise Deal Structuring — closing complex multi-stakeholder deals for IRIS INSTANT and CARBON 2. Regulatory &amp; Domain …</t>
        </is>
      </c>
      <c r="DL407" s="112" t="inlineStr">
        <is>
          <t>Project, Program &amp; Agile Management; AI, GenAI &amp; Prompt Engineering; People Leadership &amp; Mentoring</t>
        </is>
      </c>
      <c r="DM407" s="112" t="inlineStr">
        <is>
          <t>Client, sales &amp; stakeholders · Strategy &amp; business acumen</t>
        </is>
      </c>
      <c r="DN407" s="112" t="n"/>
      <c r="DO407" s="139" t="inlineStr">
        <is>
          <t>No strong match from survey evidence</t>
        </is>
      </c>
      <c r="DP407" s="126" t="inlineStr">
        <is>
          <t>No material overlap found</t>
        </is>
      </c>
      <c r="DQ407" s="126" t="inlineStr">
        <is>
          <t>No close match in other businesses</t>
        </is>
      </c>
      <c r="DR407" s="126" t="inlineStr">
        <is>
          <t>POD Lead</t>
        </is>
      </c>
      <c r="DS407" s="126" t="n"/>
      <c r="DT407" s="126" t="inlineStr">
        <is>
          <t>Span: 2 direct reports · layer 5 · Very small team: merge with a neighbouring team or make a POD Lead role</t>
        </is>
      </c>
      <c r="DU407" s="140" t="inlineStr">
        <is>
          <t>Account Executive – POD Lead in Sales · iFile, B1 — POD Lead.
The work: Runs discovery, demos, proposals and negotiations; closes and grows accounts.
At this level the role owns a domain / module, or a small team.
Key responsibilities: Runs discovery, demos, proposals and negotiations; closes and grows accounts; Domain specialist work; A domain or a small team.
Holders describe it with: ups · follow.
Leads 2 direct reports.</t>
        </is>
      </c>
      <c r="DV407" s="137" t="inlineStr">
        <is>
          <t>Hire as: Account Executive — IRIS B1 Specialist · POD Lead · POD Lead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407"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Sales
TOOLS: Excel
★ = must-have for the family. Scale: 1 Awareness · 2 Working · 3 Practitioner · 4 Advanced · 5 Expert.</t>
        </is>
      </c>
      <c r="DX407"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07" s="139"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Z407" s="126" t="inlineStr">
        <is>
          <t>4–7 yrs</t>
        </is>
      </c>
      <c r="EA407" s="126" t="inlineStr">
        <is>
          <t>5–8 · 4–8</t>
        </is>
      </c>
      <c r="EB407" s="126" t="inlineStr">
        <is>
          <t>Account Executive</t>
        </is>
      </c>
      <c r="EC407" s="126" t="inlineStr">
        <is>
          <t>IRIS Vs Competitor Benchmark — SaaS sales ladder — IC: Account Executive · SMB · IRIS Vs Competitor Benchmark — SaaS sales ladder — management: SDR Team Lead</t>
        </is>
      </c>
      <c r="ED407" s="126" t="inlineStr">
        <is>
          <t>SaaS sales ladder · SDR → AE → Enterprise AE → VP / CRO; MEDDICC-style qualification</t>
        </is>
      </c>
      <c r="EE407" s="126" t="inlineStr">
        <is>
          <t>Core 3 · Future 3 · Functional 3 · Leadership 2</t>
        </is>
      </c>
      <c r="EF407" s="139" t="n"/>
      <c r="EG407" s="126" t="inlineStr">
        <is>
          <t>✓ HRIS: 5.0 yrs, MBA, 2 direct reports
✓ Survey: 20 of 20 questions answered
✓ KRAs: self, manager-set, quarterly
✓ Manager mapping: rating, potential, 9-box
✗ Job description: not on file</t>
        </is>
      </c>
      <c r="EH407" s="118" t="inlineStr">
        <is>
          <t xml:space="preserve">D162 · Title to review · Low: Market-standard role title · owner HR · </t>
        </is>
      </c>
      <c r="EI407" s="118" t="n"/>
      <c r="EJ407" s="118" t="n"/>
      <c r="EK407" s="118" t="inlineStr">
        <is>
          <t>Survey: answered · full text needed · KRAs: received · Experience: on file</t>
        </is>
      </c>
      <c r="EL407" s="141" t="n"/>
      <c r="EM407" s="142" t="n"/>
      <c r="EN407" s="142" t="n"/>
      <c r="EO407" s="142" t="n"/>
      <c r="EP407" s="142" t="n"/>
      <c r="EQ407" s="143" t="n"/>
      <c r="ER407" s="135" t="n"/>
      <c r="ES407" s="135" t="n"/>
      <c r="ET407" s="135" t="n"/>
      <c r="EU407" s="135" t="n"/>
      <c r="EV407" s="135" t="n"/>
      <c r="EW407" s="135" t="n"/>
      <c r="EX407" s="135" t="n"/>
      <c r="EY407" s="143" t="n"/>
      <c r="EZ407" s="135" t="n"/>
      <c r="FA407" s="135" t="n"/>
      <c r="FB407" s="135" t="n"/>
      <c r="FC407" s="135" t="n"/>
      <c r="FD407" s="135" t="n"/>
    </row>
    <row r="408" ht="300" customHeight="1">
      <c r="A408" s="109" t="inlineStr">
        <is>
          <t>iFile</t>
        </is>
      </c>
      <c r="B408" s="110" t="inlineStr">
        <is>
          <t>INTN0304</t>
        </is>
      </c>
      <c r="C408" s="110" t="inlineStr">
        <is>
          <t>Anushka Chaturvedi</t>
        </is>
      </c>
      <c r="D408" s="110" t="inlineStr">
        <is>
          <t>Sales</t>
        </is>
      </c>
      <c r="E408" s="110" t="inlineStr">
        <is>
          <t>RC-029</t>
        </is>
      </c>
      <c r="F408" s="110" t="inlineStr">
        <is>
          <t>Amit Jaidka</t>
        </is>
      </c>
      <c r="G408" s="110" t="inlineStr">
        <is>
          <t>IRIS1687</t>
        </is>
      </c>
      <c r="H408" s="110" t="inlineStr">
        <is>
          <t>B3</t>
        </is>
      </c>
      <c r="I408" s="110" t="n"/>
      <c r="J408" s="110" t="n">
        <v>0.4</v>
      </c>
      <c r="K408" s="110" t="n">
        <v>0.4</v>
      </c>
      <c r="L408" s="110" t="inlineStr">
        <is>
          <t>MBA</t>
        </is>
      </c>
      <c r="M408" s="110" t="n"/>
      <c r="N408" s="144" t="inlineStr">
        <is>
          <t>Intern</t>
        </is>
      </c>
      <c r="O408" s="113" t="inlineStr">
        <is>
          <t>Intern – Application &amp; Product Support</t>
        </is>
      </c>
      <c r="P408" s="112" t="inlineStr">
        <is>
          <t>Customer Success &amp; Support</t>
        </is>
      </c>
      <c r="Q408" s="112" t="inlineStr">
        <is>
          <t>Application &amp; Product Support</t>
        </is>
      </c>
      <c r="R408" s="112" t="inlineStr">
        <is>
          <t>L1 – Intern</t>
        </is>
      </c>
      <c r="S408" s="152" t="inlineStr">
        <is>
          <t>A1</t>
        </is>
      </c>
      <c r="T408" s="151" t="inlineStr">
        <is>
          <t>Intern / Trainee</t>
        </is>
      </c>
      <c r="U408" s="151" t="inlineStr">
        <is>
          <t>A</t>
        </is>
      </c>
      <c r="V408" s="112" t="inlineStr">
        <is>
          <t>IC</t>
        </is>
      </c>
      <c r="W408" s="153" t="inlineStr">
        <is>
          <t>• Same level</t>
        </is>
      </c>
      <c r="X408" s="112" t="inlineStr">
        <is>
          <t>Entry / P1 · intern</t>
        </is>
      </c>
      <c r="Y408" s="112" t="inlineStr">
        <is>
          <t>Entry</t>
        </is>
      </c>
      <c r="Z408" s="112" t="inlineStr">
        <is>
          <t>1 Follow</t>
        </is>
      </c>
      <c r="AA408" s="117" t="inlineStr">
        <is>
          <t>A1</t>
        </is>
      </c>
      <c r="AB408" s="118" t="inlineStr">
        <is>
          <t>Band A · Practitioner</t>
        </is>
      </c>
      <c r="AC408" s="118" t="inlineStr">
        <is>
          <t>Intern / Trainee</t>
        </is>
      </c>
      <c r="AD408" s="118" t="inlineStr">
        <is>
          <t>• Same as the model</t>
        </is>
      </c>
      <c r="AE408" s="118" t="inlineStr">
        <is>
          <t>B3</t>
        </is>
      </c>
      <c r="AF408" s="118" t="inlineStr">
        <is>
          <t>OK</t>
        </is>
      </c>
      <c r="AG408" s="118" t="inlineStr">
        <is>
          <t>No change · already below the manager</t>
        </is>
      </c>
      <c r="AH408" s="118" t="n">
        <v>4</v>
      </c>
      <c r="AI408" s="118" t="n"/>
      <c r="AJ408" s="119" t="inlineStr">
        <is>
          <t>—</t>
        </is>
      </c>
      <c r="AK408" s="120" t="n"/>
      <c r="AL408" s="121" t="str">
        <f>IFERROR(INDEX(WM_C,MATCH($AJ408,WM_KEY,0)),"")</f>
        <v/>
      </c>
      <c r="AM408" s="122" t="str">
        <f>IF(OR(AK408="",AL408=""),"",AK408*AL408)</f>
        <v/>
      </c>
      <c r="AN408" s="120" t="n"/>
      <c r="AO408" s="121" t="str">
        <f>IFERROR(INDEX(WM_AU,MATCH($AJ408,WM_KEY,0)),"")</f>
        <v/>
      </c>
      <c r="AP408" s="122" t="str">
        <f>IF(OR(AN408="",AO408=""),"",AN408*AO408)</f>
        <v/>
      </c>
      <c r="AQ408" s="120" t="n"/>
      <c r="AR408" s="121" t="str">
        <f>IFERROR(INDEX(WM_AC,MATCH($AJ408,WM_KEY,0)),"")</f>
        <v/>
      </c>
      <c r="AS408" s="122" t="str">
        <f>IF(OR(AQ408="",AR408=""),"",AQ408*AR408)</f>
        <v/>
      </c>
      <c r="AT408" s="120" t="n"/>
      <c r="AU408" s="121" t="str">
        <f>IFERROR(INDEX(WM_L,MATCH($AJ408,WM_KEY,0)),"")</f>
        <v/>
      </c>
      <c r="AV408" s="122" t="str">
        <f>IF(OR(AT408="",AU408=""),"",AT408*AU408)</f>
        <v/>
      </c>
      <c r="AW408" s="120" t="n"/>
      <c r="AX408" s="121" t="str">
        <f>IFERROR(INDEX(WM_E,MATCH($AJ408,WM_KEY,0)),"")</f>
        <v/>
      </c>
      <c r="AY408" s="122" t="str">
        <f>IF(OR(AW408="",AX408=""),"",AW408*AX408)</f>
        <v/>
      </c>
      <c r="AZ408" s="123" t="n"/>
      <c r="BA408" s="121" t="str">
        <f>IFERROR(INDEX(WM_BI,MATCH($AJ408,WM_KEY,0)),"")</f>
        <v/>
      </c>
      <c r="BB408" s="122" t="str">
        <f>IF(OR(AZ408="",BA408=""),"",AZ408*BA408)</f>
        <v/>
      </c>
      <c r="BC408" s="122" t="str">
        <f>IF(COUNT(AM408,AP408,AS408,AV408,AY408,BB408)&lt;6,"",SUM(AM408,AP408,AS408,AV408,AY408,BB408))</f>
        <v/>
      </c>
      <c r="BD408" s="122" t="str">
        <f>IF(BC408="","",INDEX({"A1","A2","A3","B1","B2","B3","C1","C2","D1","D2","E1","E2"},MAX(1,MIN(12,ROUND(BC408,0)))))</f>
        <v/>
      </c>
      <c r="BE408" s="152" t="inlineStr">
        <is>
          <t>A1</t>
        </is>
      </c>
      <c r="BF408" s="124" t="inlineStr">
        <is>
          <t>Placed by rule</t>
        </is>
      </c>
      <c r="BG408" s="125" t="inlineStr">
        <is>
          <t>Not scored: interns and first-year trainees start at A1.</t>
        </is>
      </c>
      <c r="BH408" s="125" t="inlineStr">
        <is>
          <t>Not scored: interns and first-year trainees start at A1.</t>
        </is>
      </c>
      <c r="BI408" s="125" t="inlineStr">
        <is>
          <t>Interns and first-year trainees start at A1.</t>
        </is>
      </c>
      <c r="BJ408" s="125" t="inlineStr">
        <is>
          <t>—</t>
        </is>
      </c>
      <c r="BK408" s="126" t="n"/>
      <c r="BL408" s="126" t="inlineStr">
        <is>
          <t>Medium</t>
        </is>
      </c>
      <c r="BM408" s="126" t="n"/>
      <c r="BN408" s="125" t="inlineStr">
        <is>
          <t>Stable · moves in fewer than 5 of 30 weight tests</t>
        </is>
      </c>
      <c r="BO408" s="148" t="inlineStr">
        <is>
          <t>Not scored: interns and first-year trainees start at A1.</t>
        </is>
      </c>
      <c r="BP408" s="129" t="inlineStr">
        <is>
          <t>Not scored: interns and first-year trainees start at A1.</t>
        </is>
      </c>
      <c r="BQ408" s="129" t="inlineStr">
        <is>
          <t>Not scored: interns and first-year trainees start at A1.</t>
        </is>
      </c>
      <c r="BR408" s="129" t="inlineStr">
        <is>
          <t>Not scored: interns and first-year trainees start at A1.</t>
        </is>
      </c>
      <c r="BS408" s="129" t="inlineStr">
        <is>
          <t>Not scored: interns and first-year trainees start at A1.</t>
        </is>
      </c>
      <c r="BT408" s="129" t="inlineStr">
        <is>
          <t>Not scored: interns and first-year trainees start at A1.</t>
        </is>
      </c>
      <c r="BU408" s="124"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BV408" s="125"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BW408" s="125"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BX408" s="125" t="inlineStr">
        <is>
          <t>4</t>
        </is>
      </c>
      <c r="BY408" s="125" t="n"/>
      <c r="BZ408" s="125" t="inlineStr">
        <is>
          <t>Received · manager annual, quarterly, self</t>
        </is>
      </c>
      <c r="CA408" s="125" t="inlineStr">
        <is>
          <t>Talent Mapping · iFile collated</t>
        </is>
      </c>
      <c r="CB408" s="130" t="n">
        <v>20</v>
      </c>
      <c r="CC408" s="128" t="inlineStr">
        <is>
          <t>Full survey answers not in the files received · How We Grow export needed · HR</t>
        </is>
      </c>
      <c r="CD408" s="131" t="inlineStr">
        <is>
          <t>—</t>
        </is>
      </c>
      <c r="CE408" s="131" t="inlineStr">
        <is>
          <t>—</t>
        </is>
      </c>
      <c r="CF408" s="131" t="inlineStr">
        <is>
          <t>—</t>
        </is>
      </c>
      <c r="CG408" s="131" t="inlineStr">
        <is>
          <t>—</t>
        </is>
      </c>
      <c r="CH408" s="132" t="n"/>
      <c r="CI408" s="131"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J408" s="131" t="inlineStr">
        <is>
          <t>Self-identified: Broader exposure &amp; ownership
For the next role: Broader exposure &amp; ownership</t>
        </is>
      </c>
      <c r="CK408" s="128" t="inlineStr">
        <is>
          <t>Full survey answers not in the files received · How We Grow export needed · HR</t>
        </is>
      </c>
      <c r="CL408" s="133" t="inlineStr">
        <is>
          <t>WHAT THE ROLE DOES: Resolves client product and filing issues, troubleshoots, handles UAT/change requests and escalates to engineering. At A1: learning the role; all work reviewed.
Common themes in sub-family holders, all levels' answers: support · clients · queries · provide · issues · resolving
KEY RESPONSIBILITIES: Resolves client product and filing issues, troubleshoots, handles UAT/change requests and escalates to engineering; Learning; follows worked examples; Learning tasks
Common themes in sub-family holders, all levels' answers: support · issue · testing · communication · customer · ticket
DELIVERS: Learning tasks
Common themes in sub-family holders, all levels' answers: support · customer · product · provide · testing · deliver
ACCOUNTABLE FOR: Learning tasks
Common themes in sub-family holders, all levels' answers: client · resolution · am · accountable · timely · if
DECIDES ALONE: Needs approval / close guidance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1 · Future-ready 1 · Functional 1 · Leadership —
CREDENTIALS: Internal product certification
SOURCE: Framework + sub-family themes · 3+ answered — 2 holders, 2 answered the survey; sub-family 25 answered; catalogue RC-029</t>
        </is>
      </c>
      <c r="CM408" s="134" t="inlineStr">
        <is>
          <t>What the role answers for: Learning tasks.
If the work is missed · role-holders' themes: customer · rework · client · delays · incorrect.
Manager talent mapping — Latest rating: 4 · Potential: Medium · 9-Box Grid placement: Emerging Talent.</t>
        </is>
      </c>
      <c r="CN408" s="135" t="n"/>
      <c r="CO408" s="135" t="n"/>
      <c r="CP408" s="136" t="n">
        <v>4</v>
      </c>
      <c r="CQ408" s="137" t="inlineStr">
        <is>
          <t>Medium</t>
        </is>
      </c>
      <c r="CR408" s="137" t="inlineStr">
        <is>
          <t>Emerging Talent</t>
        </is>
      </c>
      <c r="CS408" s="137" t="inlineStr">
        <is>
          <t>Ready in 6–12 months</t>
        </is>
      </c>
      <c r="CT408" s="137" t="n"/>
      <c r="CU408" s="137" t="n"/>
      <c r="CV408" s="137" t="n"/>
      <c r="CW408" s="137" t="n"/>
      <c r="CX408" s="137" t="n"/>
      <c r="CY408" s="137" t="n"/>
      <c r="CZ408" s="137" t="n"/>
      <c r="DA408" s="119" t="n">
        <v>102</v>
      </c>
      <c r="DB408" s="138" t="inlineStr">
        <is>
          <t>Meets the level</t>
        </is>
      </c>
      <c r="DC408" s="138" t="n">
        <v>107</v>
      </c>
      <c r="DD408" s="138" t="n">
        <v>100</v>
      </c>
      <c r="DE408" s="138" t="n">
        <v>100</v>
      </c>
      <c r="DF408" s="138" t="n"/>
      <c r="DG408" s="138" t="inlineStr">
        <is>
          <t>None — maintain and stretch</t>
        </is>
      </c>
      <c r="DH408" s="138" t="inlineStr">
        <is>
          <t>A2: 55% of profile — not yet</t>
        </is>
      </c>
      <c r="DI408" s="138" t="inlineStr">
        <is>
          <t>Evidence: Survey + KRAs | Core: Ownership 2/1, Problem solving 1/1, Communication &amp; collaboration 1/1, Client &amp; quality focus 2/1, Learning agility 1/1, Integrity &amp; compliance 1/1 | Future-ready: AI literacy 1/1, Data literacy 1/1, Digital fluency 1/1, Innovation 1/1 | Functional: Product &amp; domain 1/1, Stakeholder mgmt 1/1, Communication 1/1, SQL &amp; data 1/1, Regulatory domain 1/1, Quality &amp; process 1/1</t>
        </is>
      </c>
      <c r="DJ408" s="111" t="inlineStr">
        <is>
          <t>Broader exposure &amp; ownership</t>
        </is>
      </c>
      <c r="DK408" s="112" t="n"/>
      <c r="DL408" s="112" t="inlineStr">
        <is>
          <t>Broader Ownership &amp; Cross-functional Exposure; AI, GenAI &amp; Prompt Engineering; Programming &amp; Tech-Stack Depth</t>
        </is>
      </c>
      <c r="DM408" s="112" t="inlineStr">
        <is>
          <t>Broader exposure &amp; ownership</t>
        </is>
      </c>
      <c r="DN408" s="112" t="n"/>
      <c r="DO408" s="139" t="inlineStr">
        <is>
          <t>No strong match from survey evidence</t>
        </is>
      </c>
      <c r="DP408" s="126" t="inlineStr">
        <is>
          <t>No material overlap found</t>
        </is>
      </c>
      <c r="DQ408" s="126" t="inlineStr">
        <is>
          <t>No close match in other businesses</t>
        </is>
      </c>
      <c r="DR408" s="126" t="n"/>
      <c r="DS408" s="126" t="n"/>
      <c r="DT408" s="126" t="n"/>
      <c r="DU408" s="140" t="inlineStr">
        <is>
          <t>Intern – Application &amp; Product Support in Sales · iFile, A1 — IC.
The work: Resolves client product and filing issues, troubleshoots, handles UAT/change requests and escalates to engineering.
At this level the role owns learning the role; all work reviewed.
Key responsibilities: Resolves client product and filing issues, troubleshoots, handles UAT/change requests and escalates to engineering; Learning; follows worked examples; Learning tasks.
Holders describe it with: support · issue · testing · communication · customer · ticket.</t>
        </is>
      </c>
      <c r="DV408" s="137" t="inlineStr">
        <is>
          <t>Hire as: Support Associate — IRIS A1 Intern / Trainee · IC
Market level: Entry / P1 · intern · SFIA 1 Follow
Experience: 0 yrs · fresher / intern yrs · Education: Graduate
Equivalent titles at peers: Workiva – Customer Success intern
Credentials: Internal product certification
Must already know: ITIL / service-desk practice; SLA management</t>
        </is>
      </c>
      <c r="DW408" s="137" t="inlineStr">
        <is>
          <t>FUNCTIONAL — skill level 1 of 5 · Awareness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X408" s="137" t="inlineStr">
        <is>
          <t>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[Stakeholder &amp; Client Management · level 1] Tell me about recent work that shows this: "Manages client communication and expectations for own work". What exactly did you do, how, and what was the result? Assess with: Role play / behavioural interview.
3. [Communication &amp; Presentation · level 1] Give an example that shows you can do this: "Writes and presents clearly to clients and teams". Assess with: Presentation / writing test.
4. [Database, SQL &amp; Data Engineering · level 1] Give an example that shows you can do this: "Writes and tunes queries, procedures and ETL". Assess with: SQL test / case.
5. [Regulatory &amp; BFSI Domain · level 1] Give an example that shows you can do this: "Knows the relevant regulators, returns and rules". Assess with: Domain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408" s="139" t="inlineStr">
        <is>
          <t>Market level: Entry / P1 · intern · SFIA 1 Follow
Typical title: Support Associate
At peers: Workiva – Customer Success intern
Standard: TSIA frameworks and benchmarks; ITIL 4 service desk</t>
        </is>
      </c>
      <c r="DZ408" s="126" t="inlineStr">
        <is>
          <t>0 yrs · fresher / intern</t>
        </is>
      </c>
      <c r="EA408" s="126" t="inlineStr">
        <is>
          <t>—</t>
        </is>
      </c>
      <c r="EB408" s="126" t="inlineStr">
        <is>
          <t>Support Associate</t>
        </is>
      </c>
      <c r="EC408" s="126" t="inlineStr">
        <is>
          <t>Workiva: Customer Success intern</t>
        </is>
      </c>
      <c r="ED408" s="126" t="inlineStr">
        <is>
          <t>TSIA frameworks and benchmarks; ITIL 4 service desk; Gainsight customer-success practice</t>
        </is>
      </c>
      <c r="EE408" s="126" t="inlineStr">
        <is>
          <t>Core 1 · Future 1 · Functional 1 · Leadership not scored</t>
        </is>
      </c>
      <c r="EF408" s="139" t="n"/>
      <c r="EG408" s="126" t="inlineStr">
        <is>
          <t>✓ HRIS: 0.4 yrs, MBA, 0 direct reports
✓ Survey: 20 of 20 questions answered
✓ KRAs: self, manager-set, quarterly
✓ Manager mapping: rating, potential, 9-box
✗ Job description: not on file</t>
        </is>
      </c>
      <c r="EH408" s="118" t="n"/>
      <c r="EI408" s="118" t="n"/>
      <c r="EJ408" s="118" t="n"/>
      <c r="EK408" s="118" t="inlineStr">
        <is>
          <t>Survey: answered · full text needed · KRAs: received · Experience: on file</t>
        </is>
      </c>
      <c r="EL408" s="141" t="n"/>
      <c r="EM408" s="142" t="n"/>
      <c r="EN408" s="142" t="n"/>
      <c r="EO408" s="142" t="n"/>
      <c r="EP408" s="142" t="n"/>
      <c r="EQ408" s="143" t="n"/>
      <c r="ER408" s="135" t="n"/>
      <c r="ES408" s="135" t="n"/>
      <c r="ET408" s="135" t="n"/>
      <c r="EU408" s="135" t="n"/>
      <c r="EV408" s="135" t="n"/>
      <c r="EW408" s="135" t="n"/>
      <c r="EX408" s="135" t="n"/>
      <c r="EY408" s="143" t="n"/>
      <c r="EZ408" s="135" t="n"/>
      <c r="FA408" s="135" t="n"/>
      <c r="FB408" s="135" t="n"/>
      <c r="FC408" s="135" t="n"/>
      <c r="FD408" s="135" t="n"/>
    </row>
    <row r="409" ht="265.5" customHeight="1">
      <c r="A409" s="109" t="inlineStr">
        <is>
          <t>iFile</t>
        </is>
      </c>
      <c r="B409" s="110" t="inlineStr">
        <is>
          <t>IRISSG001</t>
        </is>
      </c>
      <c r="C409" s="110" t="inlineStr">
        <is>
          <t>Anand Padmanabhan</t>
        </is>
      </c>
      <c r="D409" s="110" t="inlineStr">
        <is>
          <t>Sales</t>
        </is>
      </c>
      <c r="E409" s="110" t="inlineStr">
        <is>
          <t>RC-094</t>
        </is>
      </c>
      <c r="F409" s="110" t="inlineStr">
        <is>
          <t>Balachandran K</t>
        </is>
      </c>
      <c r="G409" s="110" t="inlineStr">
        <is>
          <t>IRIS0001</t>
        </is>
      </c>
      <c r="H409" s="110" t="inlineStr">
        <is>
          <t>E2</t>
        </is>
      </c>
      <c r="I409" s="110" t="n"/>
      <c r="J409" s="110" t="inlineStr">
        <is>
          <t>Not provided · HRIS</t>
        </is>
      </c>
      <c r="K409" s="110" t="n">
        <v>14.9</v>
      </c>
      <c r="L409" s="110" t="inlineStr">
        <is>
          <t>CA</t>
        </is>
      </c>
      <c r="M409" s="110" t="n"/>
      <c r="N409" s="144" t="inlineStr">
        <is>
          <t>President</t>
        </is>
      </c>
      <c r="O409" s="113" t="inlineStr">
        <is>
          <t>Senior Consultant – Enterprise Leadership</t>
        </is>
      </c>
      <c r="P409" s="112" t="inlineStr">
        <is>
          <t>Executive Leadership</t>
        </is>
      </c>
      <c r="Q409" s="112" t="inlineStr">
        <is>
          <t>Enterprise Leadership</t>
        </is>
      </c>
      <c r="R409" s="113" t="inlineStr">
        <is>
          <t>Not in current mapping files</t>
        </is>
      </c>
      <c r="S409" s="114" t="inlineStr">
        <is>
          <t>X3</t>
        </is>
      </c>
      <c r="T409" s="142" t="inlineStr">
        <is>
          <t>Senior Consultant / Advisor</t>
        </is>
      </c>
      <c r="U409" s="142" t="inlineStr">
        <is>
          <t>X</t>
        </is>
      </c>
      <c r="V409" s="112" t="inlineStr">
        <is>
          <t>Consultant</t>
        </is>
      </c>
      <c r="W409" s="116" t="inlineStr">
        <is>
          <t>● Newly mapped</t>
        </is>
      </c>
      <c r="X409" s="112" t="inlineStr">
        <is>
          <t>Contractor</t>
        </is>
      </c>
      <c r="Y409" s="112" t="inlineStr">
        <is>
          <t>—</t>
        </is>
      </c>
      <c r="Z409" s="112" t="inlineStr">
        <is>
          <t>—</t>
        </is>
      </c>
      <c r="AA409" s="117" t="inlineStr">
        <is>
          <t>X3</t>
        </is>
      </c>
      <c r="AB409" s="118" t="inlineStr">
        <is>
          <t>Band X · Consultant</t>
        </is>
      </c>
      <c r="AC409" s="118" t="n"/>
      <c r="AD409" s="118" t="inlineStr">
        <is>
          <t>• Same as the model</t>
        </is>
      </c>
      <c r="AE409" s="118" t="inlineStr">
        <is>
          <t>E2</t>
        </is>
      </c>
      <c r="AF409" s="118" t="inlineStr">
        <is>
          <t>—</t>
        </is>
      </c>
      <c r="AG409" s="118" t="inlineStr">
        <is>
          <t>Consultant · outside the ladder</t>
        </is>
      </c>
      <c r="AH409" s="118" t="n">
        <v>1</v>
      </c>
      <c r="AI409" s="118" t="n"/>
      <c r="AJ409" s="119" t="inlineStr">
        <is>
          <t>—</t>
        </is>
      </c>
      <c r="AK409" s="120" t="n"/>
      <c r="AL409" s="121" t="str">
        <f>IFERROR(INDEX(WM_C,MATCH($AJ409,WM_KEY,0)),"")</f>
        <v/>
      </c>
      <c r="AM409" s="122" t="str">
        <f>IF(OR(AK409="",AL409=""),"",AK409*AL409)</f>
        <v/>
      </c>
      <c r="AN409" s="120" t="n"/>
      <c r="AO409" s="121" t="str">
        <f>IFERROR(INDEX(WM_AU,MATCH($AJ409,WM_KEY,0)),"")</f>
        <v/>
      </c>
      <c r="AP409" s="122" t="str">
        <f>IF(OR(AN409="",AO409=""),"",AN409*AO409)</f>
        <v/>
      </c>
      <c r="AQ409" s="120" t="n"/>
      <c r="AR409" s="121" t="str">
        <f>IFERROR(INDEX(WM_AC,MATCH($AJ409,WM_KEY,0)),"")</f>
        <v/>
      </c>
      <c r="AS409" s="122" t="str">
        <f>IF(OR(AQ409="",AR409=""),"",AQ409*AR409)</f>
        <v/>
      </c>
      <c r="AT409" s="120" t="n"/>
      <c r="AU409" s="121" t="str">
        <f>IFERROR(INDEX(WM_L,MATCH($AJ409,WM_KEY,0)),"")</f>
        <v/>
      </c>
      <c r="AV409" s="122" t="str">
        <f>IF(OR(AT409="",AU409=""),"",AT409*AU409)</f>
        <v/>
      </c>
      <c r="AW409" s="120" t="n"/>
      <c r="AX409" s="121" t="str">
        <f>IFERROR(INDEX(WM_E,MATCH($AJ409,WM_KEY,0)),"")</f>
        <v/>
      </c>
      <c r="AY409" s="122" t="str">
        <f>IF(OR(AW409="",AX409=""),"",AW409*AX409)</f>
        <v/>
      </c>
      <c r="AZ409" s="123" t="n"/>
      <c r="BA409" s="121" t="str">
        <f>IFERROR(INDEX(WM_BI,MATCH($AJ409,WM_KEY,0)),"")</f>
        <v/>
      </c>
      <c r="BB409" s="122" t="str">
        <f>IF(OR(AZ409="",BA409=""),"",AZ409*BA409)</f>
        <v/>
      </c>
      <c r="BC409" s="122" t="str">
        <f>IF(COUNT(AM409,AP409,AS409,AV409,AY409,BB409)&lt;6,"",SUM(AM409,AP409,AS409,AV409,AY409,BB409))</f>
        <v/>
      </c>
      <c r="BD409" s="122" t="str">
        <f>IF(BC409="","",INDEX({"A1","A2","A3","B1","B2","B3","C1","C2","D1","D2","E1","E2"},MAX(1,MIN(12,ROUND(BC409,0)))))</f>
        <v/>
      </c>
      <c r="BE409" s="114" t="inlineStr">
        <is>
          <t>X3</t>
        </is>
      </c>
      <c r="BF409" s="124" t="inlineStr">
        <is>
          <t>Placed by rule</t>
        </is>
      </c>
      <c r="BG409" s="125" t="inlineStr">
        <is>
          <t>Not scored: consultants sit outside the career ladder · X1–X3, by the scope of their statement of work.</t>
        </is>
      </c>
      <c r="BH409" s="125" t="inlineStr">
        <is>
          <t>Not scored: consultants sit outside the career ladder · X1–X3, by the scope of their statement of work.</t>
        </is>
      </c>
      <c r="BI409" s="125" t="inlineStr">
        <is>
          <t>• Placed at X3 · consultant, outside the employee ladder by leadership decision: Engaged as a consultant, not an employee: moves from Band E to Band X · senior consultant.
Final level: X3.</t>
        </is>
      </c>
      <c r="BJ409" s="125" t="inlineStr">
        <is>
          <t>—</t>
        </is>
      </c>
      <c r="BK409" s="126" t="n"/>
      <c r="BL409" s="126" t="inlineStr">
        <is>
          <t>Low</t>
        </is>
      </c>
      <c r="BM409" s="126" t="inlineStr">
        <is>
          <t>• Total experience is not on record · new joiner — level is provisional until HR adds it
• No survey answers or KRA — the role factors rest on designation and reporting lines only</t>
        </is>
      </c>
      <c r="BN409" s="125" t="inlineStr">
        <is>
          <t>Stable · moves in fewer than 5 of 30 weight tests</t>
        </is>
      </c>
      <c r="BO409" s="148" t="inlineStr">
        <is>
          <t>Not scored: consultants sit outside the career ladder · X1–X3, by the scope of their statement of work.</t>
        </is>
      </c>
      <c r="BP409" s="129" t="inlineStr">
        <is>
          <t>Not scored: consultants sit outside the career ladder · X1–X3, by the scope of their statement of work.</t>
        </is>
      </c>
      <c r="BQ409" s="129" t="inlineStr">
        <is>
          <t>Not scored: consultants sit outside the career ladder · X1–X3, by the scope of their statement of work.</t>
        </is>
      </c>
      <c r="BR409" s="129" t="inlineStr">
        <is>
          <t>Not scored: consultants sit outside the career ladder · X1–X3, by the scope of their statement of work.</t>
        </is>
      </c>
      <c r="BS409" s="129" t="inlineStr">
        <is>
          <t>Not scored: consultants sit outside the career ladder · X1–X3, by the scope of their statement of work.</t>
        </is>
      </c>
      <c r="BT409" s="129" t="inlineStr">
        <is>
          <t>Not scored: consultants sit outside the career ladder · X1–X3, by the scope of their statement of work.</t>
        </is>
      </c>
      <c r="BU409" s="127" t="inlineStr">
        <is>
          <t>KRAs not received · manager to supply</t>
        </is>
      </c>
      <c r="BV409" s="125" t="n"/>
      <c r="BW409" s="125" t="n"/>
      <c r="BX409" s="125" t="n"/>
      <c r="BY409" s="125" t="n"/>
      <c r="BZ409" s="128" t="inlineStr">
        <is>
          <t>KRAs not received · manager to supply</t>
        </is>
      </c>
      <c r="CA409" s="125" t="n"/>
      <c r="CB409" s="130" t="n">
        <v>0</v>
      </c>
      <c r="CC409" s="128" t="inlineStr">
        <is>
          <t>No survey response on file</t>
        </is>
      </c>
      <c r="CD409" s="131" t="inlineStr">
        <is>
          <t>—</t>
        </is>
      </c>
      <c r="CE409" s="131" t="inlineStr">
        <is>
          <t>—</t>
        </is>
      </c>
      <c r="CF409" s="131" t="inlineStr">
        <is>
          <t>—</t>
        </is>
      </c>
      <c r="CG409" s="131" t="inlineStr">
        <is>
          <t>—</t>
        </is>
      </c>
      <c r="CH409" s="132" t="n"/>
      <c r="CI409" s="131" t="n"/>
      <c r="CJ409" s="131" t="n"/>
      <c r="CK409" s="128" t="inlineStr">
        <is>
          <t>No survey response on file</t>
        </is>
      </c>
      <c r="CL409" s="133" t="inlineStr">
        <is>
          <t>WHAT THE ROLE DOES: Sets enterprise strategy; leads the executive team. At X3: expert or advisory scope · ≈ B3–C2.
KEY RESPONSIBILITIES: Sets enterprise strategy; leads the executive team
DELIVERS: Sets enterprise strategy; leads the executive team.
ACCOUNTABLE FOR: Deliverables under the statement of work
DECIDES ALONE: Within the statement of work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Per statement of work
CREDENTIALS: MBA / PGDM · preferred at C+
SOURCE: Framework only · fewer than 3 answered — 1 holder, 0 answered the survey; sub-family 0 answered; catalogue RC-094</t>
        </is>
      </c>
      <c r="CM409" s="134" t="inlineStr">
        <is>
          <t>What the role answers for: —.
Manager talent mapping — Latest rating: Not rated · manager · 9-Box Grid placement: Not placed · manager.</t>
        </is>
      </c>
      <c r="CN409" s="135" t="n"/>
      <c r="CO409" s="135" t="n"/>
      <c r="CP409" s="136" t="inlineStr">
        <is>
          <t>Not rated · manager</t>
        </is>
      </c>
      <c r="CQ409" s="137" t="n"/>
      <c r="CR409" s="137" t="inlineStr">
        <is>
          <t>Not placed · manager</t>
        </is>
      </c>
      <c r="CS409" s="137" t="inlineStr">
        <is>
          <t>No rating data</t>
        </is>
      </c>
      <c r="CT409" s="137" t="n"/>
      <c r="CU409" s="137" t="n"/>
      <c r="CV409" s="137" t="n"/>
      <c r="CW409" s="137" t="n"/>
      <c r="CX409" s="137" t="n"/>
      <c r="CY409" s="137" t="n"/>
      <c r="CZ409" s="137" t="n"/>
      <c r="DA409" s="119" t="n"/>
      <c r="DB409" s="138" t="inlineStr">
        <is>
          <t>Not assessed — no survey or KRA evidence</t>
        </is>
      </c>
      <c r="DC409" s="138" t="n"/>
      <c r="DD409" s="138" t="n"/>
      <c r="DE409" s="138" t="n"/>
      <c r="DF409" s="138" t="n"/>
      <c r="DG409" s="138" t="n"/>
      <c r="DH409" s="138" t="n"/>
      <c r="DI409" s="138" t="inlineStr">
        <is>
          <t>Required at E1: Core 5 · Future-ready 5 · Functional Business acumen 4 · People leadership 4 · Stakeholder mgmt 4 · Product &amp; domain 4 · Regulatory domain 4 · Communication 4 · Leadership 5 — rate in manager validation using sheet 4.</t>
        </is>
      </c>
      <c r="DJ409" s="111" t="n"/>
      <c r="DK409" s="112" t="n"/>
      <c r="DL409" s="112" t="inlineStr">
        <is>
          <t>Strategic Thinking &amp; Business Acumen</t>
        </is>
      </c>
      <c r="DM409" s="112" t="n"/>
      <c r="DN409" s="112" t="n"/>
      <c r="DO409" s="139" t="n"/>
      <c r="DP409" s="126" t="inlineStr">
        <is>
          <t>No survey text</t>
        </is>
      </c>
      <c r="DQ409" s="126" t="inlineStr">
        <is>
          <t>No survey text</t>
        </is>
      </c>
      <c r="DR409" s="126" t="n"/>
      <c r="DS409" s="126" t="n"/>
      <c r="DT409" s="126" t="n"/>
      <c r="DU409" s="140" t="inlineStr">
        <is>
          <t>Senior Consultant – Enterprise Leadership in Sales · iFile, X3 — Consultant.
The work: Sets enterprise strategy; leads the executive team.
At this level the role owns expert or advisory scope · ≈ B3–C2.
Key responsibilities: Sets enterprise strategy; leads the executive team.</t>
        </is>
      </c>
      <c r="DV409" s="137" t="inlineStr">
        <is>
          <t>External consultant — hire under a statement of work, priced by rate card. Scope: Senior Consultant – Enterprise Leadership.
Skills: Management · Sales</t>
        </is>
      </c>
      <c r="DW409" s="137" t="inlineStr">
        <is>
          <t>Consultant: competencies are set by the statement of work.</t>
        </is>
      </c>
      <c r="DX409" s="137" t="inlineStr">
        <is>
          <t>Consultant: assess against the statement of work — deliverables, rate card and references.</t>
        </is>
      </c>
      <c r="DY409" s="139" t="inlineStr">
        <is>
          <t>Consultant: priced by rate card under the statement of work.</t>
        </is>
      </c>
      <c r="DZ409" s="126" t="inlineStr">
        <is>
          <t>10+ yrs</t>
        </is>
      </c>
      <c r="EA409" s="126" t="inlineStr">
        <is>
          <t>—</t>
        </is>
      </c>
      <c r="EB409" s="126" t="inlineStr">
        <is>
          <t>Contractor · rate card</t>
        </is>
      </c>
      <c r="EC409" s="126" t="inlineStr">
        <is>
          <t>—</t>
        </is>
      </c>
      <c r="ED409" s="126" t="inlineStr">
        <is>
          <t>Aon Radford executive levels E1–E6; Mercer ET1–ET3; Korn Ferry Leadership Architect</t>
        </is>
      </c>
      <c r="EE409" s="126" t="inlineStr">
        <is>
          <t>Per statement of work</t>
        </is>
      </c>
      <c r="EF409" s="139" t="n"/>
      <c r="EG409" s="126" t="inlineStr">
        <is>
          <t>✗ HRIS: experience missing, CA, 0 direct reports
✗ Survey: no response
✗ KRAs: none on file
✓ Manager mapping: rating, 9-box
✗ Job description: not on file
✓ Validated inputs: Approved level: E1 → X3 · Engaged as a consultant, not an employee: moves from Band E to Band X · senior consultant · Leadership decision · HR review of 9 Oct 2026 · 2026-10-09</t>
        </is>
      </c>
      <c r="EH409" s="118" t="n"/>
      <c r="EI409" s="118" t="n"/>
      <c r="EJ409" s="118" t="n"/>
      <c r="EK409" s="118" t="inlineStr">
        <is>
          <t>Survey: no response · KRAs: not received · Experience: on file · Placement provisional · R2</t>
        </is>
      </c>
      <c r="EL409" s="141" t="n"/>
      <c r="EM409" s="142" t="n"/>
      <c r="EN409" s="142" t="n"/>
      <c r="EO409" s="142" t="n"/>
      <c r="EP409" s="142" t="n"/>
      <c r="EQ409" s="143" t="n"/>
      <c r="ER409" s="135" t="n"/>
      <c r="ES409" s="135" t="n"/>
      <c r="ET409" s="135" t="n"/>
      <c r="EU409" s="135" t="n"/>
      <c r="EV409" s="135" t="n"/>
      <c r="EW409" s="135" t="n"/>
      <c r="EX409" s="135" t="n"/>
      <c r="EY409" s="143" t="n"/>
      <c r="EZ409" s="135" t="n"/>
      <c r="FA409" s="135" t="n"/>
      <c r="FB409" s="135" t="n"/>
      <c r="FC409" s="135" t="n"/>
      <c r="FD409" s="135" t="n"/>
    </row>
    <row r="410" ht="300" customHeight="1">
      <c r="A410" s="109" t="inlineStr">
        <is>
          <t>iFile</t>
        </is>
      </c>
      <c r="B410" s="110" t="inlineStr">
        <is>
          <t>IRISC312</t>
        </is>
      </c>
      <c r="C410" s="110" t="inlineStr">
        <is>
          <t>Rajesh Nair</t>
        </is>
      </c>
      <c r="D410" s="110" t="inlineStr">
        <is>
          <t>Sales</t>
        </is>
      </c>
      <c r="E410" s="110" t="inlineStr">
        <is>
          <t>RC-153</t>
        </is>
      </c>
      <c r="F410" s="110" t="inlineStr">
        <is>
          <t>Arup Ganguly</t>
        </is>
      </c>
      <c r="G410" s="110" t="inlineStr">
        <is>
          <t>IRIS0242</t>
        </is>
      </c>
      <c r="H410" s="110" t="inlineStr">
        <is>
          <t>C2</t>
        </is>
      </c>
      <c r="I410" s="110" t="n"/>
      <c r="J410" s="110" t="n">
        <v>15.3</v>
      </c>
      <c r="K410" s="110" t="n">
        <v>1.3</v>
      </c>
      <c r="L410" s="110" t="inlineStr">
        <is>
          <t>MBA</t>
        </is>
      </c>
      <c r="M410" s="110" t="n"/>
      <c r="N410" s="144" t="inlineStr">
        <is>
          <t>Consultant</t>
        </is>
      </c>
      <c r="O410" s="113" t="inlineStr">
        <is>
          <t>Consultant – Enterprise Sales &amp; Account Management</t>
        </is>
      </c>
      <c r="P410" s="112" t="inlineStr">
        <is>
          <t>Sales &amp; Business Development</t>
        </is>
      </c>
      <c r="Q410" s="112" t="inlineStr">
        <is>
          <t>Enterprise Sales &amp; Account Management</t>
        </is>
      </c>
      <c r="R410" s="112" t="inlineStr">
        <is>
          <t>L3 – Professional / Associate</t>
        </is>
      </c>
      <c r="S410" s="155" t="inlineStr">
        <is>
          <t>X2</t>
        </is>
      </c>
      <c r="T410" s="142" t="inlineStr">
        <is>
          <t>Consultant</t>
        </is>
      </c>
      <c r="U410" s="142" t="inlineStr">
        <is>
          <t>X</t>
        </is>
      </c>
      <c r="V410" s="112" t="inlineStr">
        <is>
          <t>Consultant</t>
        </is>
      </c>
      <c r="W410" s="153" t="inlineStr">
        <is>
          <t>• Same level</t>
        </is>
      </c>
      <c r="X410" s="112" t="inlineStr">
        <is>
          <t>Contractor</t>
        </is>
      </c>
      <c r="Y410" s="112" t="inlineStr">
        <is>
          <t>—</t>
        </is>
      </c>
      <c r="Z410" s="112" t="inlineStr">
        <is>
          <t>—</t>
        </is>
      </c>
      <c r="AA410" s="117" t="inlineStr">
        <is>
          <t>X2</t>
        </is>
      </c>
      <c r="AB410" s="118" t="inlineStr">
        <is>
          <t>Band X · Consultant</t>
        </is>
      </c>
      <c r="AC410" s="118" t="n"/>
      <c r="AD410" s="118" t="inlineStr">
        <is>
          <t>• Same as the model</t>
        </is>
      </c>
      <c r="AE410" s="118" t="inlineStr">
        <is>
          <t>C2</t>
        </is>
      </c>
      <c r="AF410" s="118" t="inlineStr">
        <is>
          <t>—</t>
        </is>
      </c>
      <c r="AG410" s="118" t="inlineStr">
        <is>
          <t>Consultant · outside the ladder</t>
        </is>
      </c>
      <c r="AH410" s="118" t="n">
        <v>3</v>
      </c>
      <c r="AI410" s="118" t="n"/>
      <c r="AJ410" s="119" t="inlineStr">
        <is>
          <t>—</t>
        </is>
      </c>
      <c r="AK410" s="120" t="n"/>
      <c r="AL410" s="121" t="str">
        <f>IFERROR(INDEX(WM_C,MATCH($AJ410,WM_KEY,0)),"")</f>
        <v/>
      </c>
      <c r="AM410" s="122" t="str">
        <f>IF(OR(AK410="",AL410=""),"",AK410*AL410)</f>
        <v/>
      </c>
      <c r="AN410" s="120" t="n"/>
      <c r="AO410" s="121" t="str">
        <f>IFERROR(INDEX(WM_AU,MATCH($AJ410,WM_KEY,0)),"")</f>
        <v/>
      </c>
      <c r="AP410" s="122" t="str">
        <f>IF(OR(AN410="",AO410=""),"",AN410*AO410)</f>
        <v/>
      </c>
      <c r="AQ410" s="120" t="n"/>
      <c r="AR410" s="121" t="str">
        <f>IFERROR(INDEX(WM_AC,MATCH($AJ410,WM_KEY,0)),"")</f>
        <v/>
      </c>
      <c r="AS410" s="122" t="str">
        <f>IF(OR(AQ410="",AR410=""),"",AQ410*AR410)</f>
        <v/>
      </c>
      <c r="AT410" s="120" t="n"/>
      <c r="AU410" s="121" t="str">
        <f>IFERROR(INDEX(WM_L,MATCH($AJ410,WM_KEY,0)),"")</f>
        <v/>
      </c>
      <c r="AV410" s="122" t="str">
        <f>IF(OR(AT410="",AU410=""),"",AT410*AU410)</f>
        <v/>
      </c>
      <c r="AW410" s="120" t="n"/>
      <c r="AX410" s="121" t="str">
        <f>IFERROR(INDEX(WM_E,MATCH($AJ410,WM_KEY,0)),"")</f>
        <v/>
      </c>
      <c r="AY410" s="122" t="str">
        <f>IF(OR(AW410="",AX410=""),"",AW410*AX410)</f>
        <v/>
      </c>
      <c r="AZ410" s="123" t="n"/>
      <c r="BA410" s="121" t="str">
        <f>IFERROR(INDEX(WM_BI,MATCH($AJ410,WM_KEY,0)),"")</f>
        <v/>
      </c>
      <c r="BB410" s="122" t="str">
        <f>IF(OR(AZ410="",BA410=""),"",AZ410*BA410)</f>
        <v/>
      </c>
      <c r="BC410" s="122" t="str">
        <f>IF(COUNT(AM410,AP410,AS410,AV410,AY410,BB410)&lt;6,"",SUM(AM410,AP410,AS410,AV410,AY410,BB410))</f>
        <v/>
      </c>
      <c r="BD410" s="122" t="str">
        <f>IF(BC410="","",INDEX({"A1","A2","A3","B1","B2","B3","C1","C2","D1","D2","E1","E2"},MAX(1,MIN(12,ROUND(BC410,0)))))</f>
        <v/>
      </c>
      <c r="BE410" s="155" t="inlineStr">
        <is>
          <t>X2</t>
        </is>
      </c>
      <c r="BF410" s="124" t="inlineStr">
        <is>
          <t>Placed by rule</t>
        </is>
      </c>
      <c r="BG410" s="125" t="inlineStr">
        <is>
          <t>Not scored: consultants sit outside the career ladder · X1–X3, by the scope of their statement of work.</t>
        </is>
      </c>
      <c r="BH410" s="125" t="inlineStr">
        <is>
          <t>Not scored: consultants sit outside the career ladder · X1–X3, by the scope of their statement of work.</t>
        </is>
      </c>
      <c r="BI410" s="125" t="inlineStr">
        <is>
          <t>Consultants sit outside the career ladder, at X1–X3 by the scope of their statement of work.</t>
        </is>
      </c>
      <c r="BJ410" s="125" t="inlineStr">
        <is>
          <t>—</t>
        </is>
      </c>
      <c r="BK410" s="126" t="n"/>
      <c r="BL410" s="126" t="inlineStr">
        <is>
          <t>—</t>
        </is>
      </c>
      <c r="BM410" s="126" t="n"/>
      <c r="BN410" s="125" t="inlineStr">
        <is>
          <t>Stable · moves in fewer than 5 of 30 weight tests</t>
        </is>
      </c>
      <c r="BO410" s="148" t="inlineStr">
        <is>
          <t>Not scored: consultants sit outside the career ladder · X1–X3, by the scope of their statement of work.</t>
        </is>
      </c>
      <c r="BP410" s="129" t="inlineStr">
        <is>
          <t>Not scored: consultants sit outside the career ladder · X1–X3, by the scope of their statement of work.</t>
        </is>
      </c>
      <c r="BQ410" s="129" t="inlineStr">
        <is>
          <t>Not scored: consultants sit outside the career ladder · X1–X3, by the scope of their statement of work.</t>
        </is>
      </c>
      <c r="BR410" s="129" t="inlineStr">
        <is>
          <t>Not scored: consultants sit outside the career ladder · X1–X3, by the scope of their statement of work.</t>
        </is>
      </c>
      <c r="BS410" s="129" t="inlineStr">
        <is>
          <t>Not scored: consultants sit outside the career ladder · X1–X3, by the scope of their statement of work.</t>
        </is>
      </c>
      <c r="BT410" s="129" t="inlineStr">
        <is>
          <t>Not scored: consultants sit outside the career ladder · X1–X3, by the scope of their statement of work.</t>
        </is>
      </c>
      <c r="BU410" s="124"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V410" s="125"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W410" s="125"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BX410" s="125" t="inlineStr">
        <is>
          <t>3</t>
        </is>
      </c>
      <c r="BY410" s="125" t="n"/>
      <c r="BZ410" s="125" t="inlineStr">
        <is>
          <t>Received · manager annual, quarterly, self</t>
        </is>
      </c>
      <c r="CA410" s="125" t="inlineStr">
        <is>
          <t>Talent Mapping · iFile collated</t>
        </is>
      </c>
      <c r="CB410" s="130" t="n">
        <v>20</v>
      </c>
      <c r="CC410" s="128" t="inlineStr">
        <is>
          <t>Full survey answers not in the files received · How We Grow export needed · HR</t>
        </is>
      </c>
      <c r="CD410" s="131" t="inlineStr">
        <is>
          <t>—</t>
        </is>
      </c>
      <c r="CE410" s="131" t="inlineStr">
        <is>
          <t>—</t>
        </is>
      </c>
      <c r="CF410" s="131" t="inlineStr">
        <is>
          <t>—</t>
        </is>
      </c>
      <c r="CG410" s="131" t="inlineStr">
        <is>
          <t>—</t>
        </is>
      </c>
      <c r="CH410" s="132" t="n"/>
      <c r="CI410" s="131"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J410" s="131" t="inlineStr">
        <is>
          <t>Self-identified: Answered · no common topic
For the next role: Answered · no common topic</t>
        </is>
      </c>
      <c r="CK410" s="128" t="inlineStr">
        <is>
          <t>Full survey answers not in the files received · How We Grow export needed · HR</t>
        </is>
      </c>
      <c r="CL410" s="133" t="inlineStr">
        <is>
          <t>WHAT THE ROLE DOES: Runs discovery, demos, proposals and negotiations; closes and grows accounts. At X2: specialist scope or workstream · ≈ B1–B2.
Common themes in sub-family holders, all levels' answers: sales · company · revenue
KEY RESPONSIBILITIES: Runs discovery, demos, proposals and negotiations; closes and grows accounts
Common themes in sub-family holders, all levels' answers: ups · follow
DELIVERS: Runs discovery, demos, proposals and negotiations; closes and grows accounts.
Common themes in sub-family holders, all levels' answers: client
ACCOUNTABLE FOR: Deliverables under the statement of work
Common themes in sub-family holders, all levels' answers: revenue · client · target
DECIDES ALONE: Within the statement of work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Per statement of work
CREDENTIALS: Google / HubSpot certifications
SOURCE: Framework + sub-family themes · 3+ answered — 1 holder, 1 answered the survey; sub-family 4 answered; catalogue RC-153</t>
        </is>
      </c>
      <c r="CM410" s="134" t="inlineStr">
        <is>
          <t>What the role answers for: —.
From the survey and manager mapping — critical role: yes; successor named: no.
Manager talent mapping — Latest rating: 3 · Potential: Medium · 9-Box Grid placement: Core Contributor.</t>
        </is>
      </c>
      <c r="CN410" s="135" t="n"/>
      <c r="CO410" s="135" t="n"/>
      <c r="CP410" s="136" t="n">
        <v>3</v>
      </c>
      <c r="CQ410" s="137" t="inlineStr">
        <is>
          <t>Medium</t>
        </is>
      </c>
      <c r="CR410" s="137" t="inlineStr">
        <is>
          <t>Core Contributor</t>
        </is>
      </c>
      <c r="CS410" s="137" t="inlineStr">
        <is>
          <t>n/a · consultant</t>
        </is>
      </c>
      <c r="CT410" s="137" t="n"/>
      <c r="CU410" s="137" t="inlineStr">
        <is>
          <t>Yes</t>
        </is>
      </c>
      <c r="CV410" s="137" t="n"/>
      <c r="CW410" s="137" t="n"/>
      <c r="CX410" s="137" t="n"/>
      <c r="CY410" s="137" t="n"/>
      <c r="CZ410" s="137" t="n"/>
      <c r="DA410" s="119" t="n"/>
      <c r="DB410" s="138" t="inlineStr">
        <is>
          <t>Consultant — assessed against statement-of-work deliverables</t>
        </is>
      </c>
      <c r="DC410" s="138" t="n"/>
      <c r="DD410" s="138" t="n"/>
      <c r="DE410" s="138" t="n"/>
      <c r="DF410" s="138" t="n"/>
      <c r="DG410" s="138" t="n"/>
      <c r="DH410" s="138" t="n"/>
      <c r="DI410" s="138" t="inlineStr">
        <is>
          <t>Not assessed on the employee competency profile.</t>
        </is>
      </c>
      <c r="DJ410" s="111" t="inlineStr">
        <is>
          <t>Answered · no common topic</t>
        </is>
      </c>
      <c r="DK410" s="112" t="inlineStr">
        <is>
          <t>AI usage for the work , Deep CRM Knowledge</t>
        </is>
      </c>
      <c r="DL410" s="112" t="n"/>
      <c r="DM410" s="112" t="inlineStr">
        <is>
          <t>Answered · no common topic</t>
        </is>
      </c>
      <c r="DN410" s="112" t="n"/>
      <c r="DO410" s="139" t="n"/>
      <c r="DP410" s="126" t="inlineStr">
        <is>
          <t>Apurva Kirtikar · Lead Pre-Sales Specialist – POD Lead — 0.31: ups, follow, demos, sales</t>
        </is>
      </c>
      <c r="DQ410" s="126" t="inlineStr">
        <is>
          <t>Vijay Krishna Chintha · CARBON, Team Lead – Sales Development — 0.26; Anand Chiluka · CARBON, Account Executive — 0.26</t>
        </is>
      </c>
      <c r="DR410" s="126" t="n"/>
      <c r="DS410" s="126" t="n"/>
      <c r="DT410" s="126" t="n"/>
      <c r="DU410" s="140" t="inlineStr">
        <is>
          <t>Consultant – Enterprise Sales &amp; Account Management in Sales · iFile, X2 — Consultant.
The work: Runs discovery, demos, proposals and negotiations; closes and grows accounts.
At this level the role owns specialist scope or workstream · ≈ B1–B2.
Key responsibilities: Runs discovery, demos, proposals and negotiations; closes and grows accounts.
Holders describe it with: ups · follow.</t>
        </is>
      </c>
      <c r="DV410" s="137" t="inlineStr">
        <is>
          <t>External consultant — hire under a statement of work, priced by rate card. Scope: Consultant – Enterprise Sales &amp; Account Management.
Skills: Sales</t>
        </is>
      </c>
      <c r="DW410" s="137" t="inlineStr">
        <is>
          <t>Consultant: competencies are set by the statement of work.</t>
        </is>
      </c>
      <c r="DX410" s="137" t="inlineStr">
        <is>
          <t>Consultant: assess against the statement of work — deliverables, rate card and references.</t>
        </is>
      </c>
      <c r="DY410" s="139" t="inlineStr">
        <is>
          <t>Consultant: priced by rate card under the statement of work.</t>
        </is>
      </c>
      <c r="DZ410" s="126" t="inlineStr">
        <is>
          <t>4–10 yrs</t>
        </is>
      </c>
      <c r="EA410" s="126" t="inlineStr">
        <is>
          <t>—</t>
        </is>
      </c>
      <c r="EB410" s="126" t="inlineStr">
        <is>
          <t>Contractor · rate card</t>
        </is>
      </c>
      <c r="EC410" s="126" t="inlineStr">
        <is>
          <t>—</t>
        </is>
      </c>
      <c r="ED410" s="126" t="inlineStr">
        <is>
          <t>SaaS sales ladder · SDR → AE → Enterprise AE → VP / CRO; MEDDICC-style qualification</t>
        </is>
      </c>
      <c r="EE410" s="126" t="inlineStr">
        <is>
          <t>Per statement of work</t>
        </is>
      </c>
      <c r="EF410" s="139" t="n"/>
      <c r="EG410" s="126" t="inlineStr">
        <is>
          <t>✓ HRIS: 15.3 yrs, MBA, 0 direct reports
✓ Survey: 20 of 20 questions answered
✓ KRAs: self, manager-set, quarterly
✓ Manager mapping: rating, potential, 9-box
✗ Job description: not on file</t>
        </is>
      </c>
      <c r="EH410" s="118" t="n"/>
      <c r="EI410" s="118" t="n"/>
      <c r="EJ410" s="118" t="n"/>
      <c r="EK410" s="118" t="inlineStr">
        <is>
          <t>Survey: answered · full text needed · KRAs: received · Experience: on file</t>
        </is>
      </c>
      <c r="EL410" s="141" t="n"/>
      <c r="EM410" s="142" t="n"/>
      <c r="EN410" s="142" t="n"/>
      <c r="EO410" s="142" t="n"/>
      <c r="EP410" s="142" t="n"/>
      <c r="EQ410" s="143" t="n"/>
      <c r="ER410" s="135" t="n"/>
      <c r="ES410" s="135" t="n"/>
      <c r="ET410" s="135" t="n"/>
      <c r="EU410" s="135" t="n"/>
      <c r="EV410" s="135" t="n"/>
      <c r="EW410" s="135" t="n"/>
      <c r="EX410" s="135" t="n"/>
      <c r="EY410" s="143" t="n"/>
      <c r="EZ410" s="135" t="n"/>
      <c r="FA410" s="135" t="n"/>
      <c r="FB410" s="135" t="n"/>
      <c r="FC410" s="135" t="n"/>
      <c r="FD410" s="135" t="n"/>
    </row>
    <row r="411" ht="300" customHeight="1">
      <c r="A411" s="109" t="inlineStr">
        <is>
          <t>iFile</t>
        </is>
      </c>
      <c r="B411" s="110" t="inlineStr">
        <is>
          <t>IRIS1833</t>
        </is>
      </c>
      <c r="C411" s="110" t="inlineStr">
        <is>
          <t>Shraddha Gawali</t>
        </is>
      </c>
      <c r="D411" s="110" t="inlineStr">
        <is>
          <t>Support</t>
        </is>
      </c>
      <c r="E411" s="110" t="inlineStr">
        <is>
          <t>RC-032</t>
        </is>
      </c>
      <c r="F411" s="110" t="inlineStr">
        <is>
          <t>Kimaya Mundlye</t>
        </is>
      </c>
      <c r="G411" s="110" t="inlineStr">
        <is>
          <t>IRIS2118</t>
        </is>
      </c>
      <c r="H411" s="110" t="inlineStr">
        <is>
          <t>B2</t>
        </is>
      </c>
      <c r="I411" s="110" t="n"/>
      <c r="J411" s="110" t="n">
        <v>6.7</v>
      </c>
      <c r="K411" s="110" t="n">
        <v>6.7</v>
      </c>
      <c r="L411" s="110" t="inlineStr">
        <is>
          <t>B.Com</t>
        </is>
      </c>
      <c r="M411" s="110" t="n"/>
      <c r="N411" s="144" t="inlineStr">
        <is>
          <t>Team Lead</t>
        </is>
      </c>
      <c r="O411" s="113" t="inlineStr">
        <is>
          <t>Support Specialist</t>
        </is>
      </c>
      <c r="P411" s="112" t="inlineStr">
        <is>
          <t>Customer Success &amp; Support</t>
        </is>
      </c>
      <c r="Q411" s="112" t="inlineStr">
        <is>
          <t>Application &amp; Product Support</t>
        </is>
      </c>
      <c r="R411" s="113" t="inlineStr">
        <is>
          <t>L5 – Lead · IC</t>
        </is>
      </c>
      <c r="S411" s="114" t="inlineStr">
        <is>
          <t>B1</t>
        </is>
      </c>
      <c r="T411" s="149" t="inlineStr">
        <is>
          <t>Specialist</t>
        </is>
      </c>
      <c r="U411" s="149" t="inlineStr">
        <is>
          <t>B</t>
        </is>
      </c>
      <c r="V411" s="112" t="inlineStr">
        <is>
          <t>IC</t>
        </is>
      </c>
      <c r="W411" s="147" t="inlineStr">
        <is>
          <t>▼ Down · protected</t>
        </is>
      </c>
      <c r="X411" s="112" t="inlineStr">
        <is>
          <t>P3 / M2</t>
        </is>
      </c>
      <c r="Y411" s="112" t="inlineStr">
        <is>
          <t>Career / · Team Lead</t>
        </is>
      </c>
      <c r="Z411" s="112" t="inlineStr">
        <is>
          <t>4 Enable</t>
        </is>
      </c>
      <c r="AA411" s="117" t="inlineStr">
        <is>
          <t>B1</t>
        </is>
      </c>
      <c r="AB411" s="118" t="inlineStr">
        <is>
          <t>Band B · Specialist / Manager</t>
        </is>
      </c>
      <c r="AC411" s="118" t="inlineStr">
        <is>
          <t>Specialist</t>
        </is>
      </c>
      <c r="AD411" s="118" t="inlineStr">
        <is>
          <t>• Same as the model</t>
        </is>
      </c>
      <c r="AE411" s="118" t="inlineStr">
        <is>
          <t>B2</t>
        </is>
      </c>
      <c r="AF411" s="118" t="inlineStr">
        <is>
          <t>OK</t>
        </is>
      </c>
      <c r="AG411" s="118" t="inlineStr">
        <is>
          <t>No change · already below the manager</t>
        </is>
      </c>
      <c r="AH411" s="118" t="n">
        <v>5</v>
      </c>
      <c r="AI411" s="118" t="n"/>
      <c r="AJ411" s="119" t="inlineStr">
        <is>
          <t>iFile · Support · Band B · Expert / POD Lead</t>
        </is>
      </c>
      <c r="AK411" s="120" t="n">
        <v>3.5</v>
      </c>
      <c r="AL411" s="121">
        <f>IFERROR(INDEX(WM_C,MATCH($AJ411,WM_KEY,0)),"")</f>
        <v>0.46</v>
      </c>
      <c r="AM411" s="122">
        <f>IF(OR(AK411="",AL411=""),"",AK411*AL411)</f>
        <v>1.61</v>
      </c>
      <c r="AN411" s="120" t="n">
        <v>3.5</v>
      </c>
      <c r="AO411" s="121">
        <f>IFERROR(INDEX(WM_AU,MATCH($AJ411,WM_KEY,0)),"")</f>
        <v>0.17</v>
      </c>
      <c r="AP411" s="122">
        <f>IF(OR(AN411="",AO411=""),"",AN411*AO411)</f>
        <v>0.595</v>
      </c>
      <c r="AQ411" s="120" t="n">
        <v>3.5</v>
      </c>
      <c r="AR411" s="121">
        <f>IFERROR(INDEX(WM_AC,MATCH($AJ411,WM_KEY,0)),"")</f>
        <v>0.1</v>
      </c>
      <c r="AS411" s="122">
        <f>IF(OR(AQ411="",AR411=""),"",AQ411*AR411)</f>
        <v>0.35</v>
      </c>
      <c r="AT411" s="120" t="n">
        <v>2.5</v>
      </c>
      <c r="AU411" s="121">
        <f>IFERROR(INDEX(WM_L,MATCH($AJ411,WM_KEY,0)),"")</f>
        <v>0.05</v>
      </c>
      <c r="AV411" s="122">
        <f>IF(OR(AT411="",AU411=""),"",AT411*AU411)</f>
        <v>0.125</v>
      </c>
      <c r="AW411" s="120" t="n">
        <v>4.5</v>
      </c>
      <c r="AX411" s="121">
        <f>IFERROR(INDEX(WM_E,MATCH($AJ411,WM_KEY,0)),"")</f>
        <v>0.1</v>
      </c>
      <c r="AY411" s="122">
        <f>IF(OR(AW411="",AX411=""),"",AW411*AX411)</f>
        <v>0.45</v>
      </c>
      <c r="AZ411" s="123" t="n">
        <v>3.5</v>
      </c>
      <c r="BA411" s="121">
        <f>IFERROR(INDEX(WM_BI,MATCH($AJ411,WM_KEY,0)),"")</f>
        <v>0.12</v>
      </c>
      <c r="BB411" s="122">
        <f>IF(OR(AZ411="",BA411=""),"",AZ411*BA411)</f>
        <v>0.42</v>
      </c>
      <c r="BC411" s="122">
        <f>IF(COUNT(AM411,AP411,AS411,AV411,AY411,BB411)&lt;6,"",SUM(AM411,AP411,AS411,AV411,AY411,BB411))</f>
        <v>3.55</v>
      </c>
      <c r="BD411" s="122" t="str">
        <f>IF(BC411="","",INDEX({"A1","A2","A3","B1","B2","B3","C1","C2","D1","D2","E1","E2"},MAX(1,MIN(12,ROUND(BC411,0)))))</f>
        <v>B1</v>
      </c>
      <c r="BE411" s="114" t="inlineStr">
        <is>
          <t>B1</t>
        </is>
      </c>
      <c r="BF411" s="124" t="inlineStr">
        <is>
          <t>The score decided the level</t>
        </is>
      </c>
      <c r="BG411"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411" s="125" t="inlineStr">
        <is>
          <t>At build: Complexity 1.61 + Autonomy 0.60 + Accountability 0.35 + Leadership 0.12 + Experience 0.45 + Business impact 0.42
= 3.55 points → nearest level 4 = B1
Final level: B1 · same as the score</t>
        </is>
      </c>
      <c r="BI411" s="125" t="inlineStr">
        <is>
          <t>No rule applied: the score decides.</t>
        </is>
      </c>
      <c r="BJ411" s="125" t="inlineStr">
        <is>
          <t>Down — protected</t>
        </is>
      </c>
      <c r="BK411" s="126" t="n"/>
      <c r="BL411" s="126" t="inlineStr">
        <is>
          <t>Medium</t>
        </is>
      </c>
      <c r="BM411" s="126" t="inlineStr">
        <is>
          <t>• Work described is smaller than the current designation suggests — manager to confirm the actual role
• Final level B1 is below the current level · L5 ≈ B3 — manager to confirm the scope of the role; pay and title are protected for one cycle</t>
        </is>
      </c>
      <c r="BN411" s="125" t="inlineStr">
        <is>
          <t>Stable · moves in fewer than 5 of 30 weight tests</t>
        </is>
      </c>
      <c r="BO411" s="148" t="inlineStr">
        <is>
          <t>Rated 3.5 of 12 · between A3 and B1
Start: 4.0 · lead / specialist title
Evidence reads like A2: Ticket management on the IRP project using Faveo; issue analysis → moved down 0.5
KRA: “1. Keep team CSAT &gt;=4.2/5 and NPS trending positive 2. Ensure &gt;=95% team SLA adherence on resolution &amp; first response 3. Drive…”
Market: A3 = Varied and non-standard work; handles exceptions · B1 = Domain specialist work</t>
        </is>
      </c>
      <c r="BP411" s="129" t="inlineStr">
        <is>
          <t>Rated 3.5 of 12 · between A3 and B1
Start: 4.0 · lead / specialist title
Evidence reads like A2: No concrete decisions stated · 'ownership' only; routine ticket handling → moved down 0.5
Market: A3 = Technical / QC / client calls on own work · B1 = Technical / QC / client calls for the domain</t>
        </is>
      </c>
      <c r="BQ411" s="129" t="inlineStr">
        <is>
          <t>Rated 3.5 of 12 · between A3 and B1
Start: 4.0 · lead / specialist title
Evidence reads like A2: Ticket responses, including covering a colleague's tickets → moved down 0.5
KRA: “1. Keep team CSAT &gt;=4.2/5 and NPS trending positive 2. Ensure &gt;=95% team SLA adherence on resolution &amp; first response 3. Drive…”
Market: A3 = A module / process, or work with client or regulatory consequences · B1 = A domain or a small team</t>
        </is>
      </c>
      <c r="BR411" s="129" t="inlineStr">
        <is>
          <t>Rated 2.5 of 12 · between A2 and A3
Start: 3.0 · individual contributor, so influence only
Evidence reads like A1: No team leadership described; self-describes as client solution executive → moved down 0.5
Team: 0 direct reports · IC
Market: A2–A3 = Not scored in Band A</t>
        </is>
      </c>
      <c r="BS411" s="129" t="inlineStr">
        <is>
          <t>Rated 4.5 of 12 · between B1 and B2
Experience: 6.7 yrs total · 6.7 at IRIS; none recorded before IRIS = 4.6 on the experience scale
Qualification: B.Com · graduate → no change
Market: B1 roles typically have 4–8 yrs · IRIS guide 4–7</t>
        </is>
      </c>
      <c r="BT411" s="129" t="inlineStr">
        <is>
          <t>Rated 3.5 of 12 — a starting estimate.
Start: 3.5,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 · B1 = Moves a module's, product area's or client account's results</t>
        </is>
      </c>
      <c r="BU411" s="124"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BV411" s="125" t="inlineStr">
        <is>
          <t>Q1: Keep team CSAT &gt;=4.2/5 and NPS trending positive
Q1: Ensure &gt;=95% team SLA adherence on resolution &amp; first response
Q1: Drive assigned-portfolio renewal/retention to &gt;=90%
Q1: Reduce repeat/escalated issues across team by &gt;=15%</t>
        </is>
      </c>
      <c r="BW411" s="125" t="inlineStr">
        <is>
          <t>1.To gain Domain Knowledge, 2. To complate Data Analyst Course, 3. To make process degitize, 4. To maximise use of AI, 5. To achive good communication skills.</t>
        </is>
      </c>
      <c r="BX411" s="125" t="inlineStr">
        <is>
          <t>3</t>
        </is>
      </c>
      <c r="BY411" s="125" t="n"/>
      <c r="BZ411" s="125" t="inlineStr">
        <is>
          <t>Received · manager annual, quarterly, self</t>
        </is>
      </c>
      <c r="CA411" s="125" t="inlineStr">
        <is>
          <t>Talent Mapping · iFile collated</t>
        </is>
      </c>
      <c r="CB411" s="130" t="n">
        <v>20</v>
      </c>
      <c r="CC411" s="128" t="inlineStr">
        <is>
          <t>Full survey answers not in the files received · How We Grow export needed · HR</t>
        </is>
      </c>
      <c r="CD411" s="131" t="inlineStr">
        <is>
          <t>—</t>
        </is>
      </c>
      <c r="CE411" s="131" t="inlineStr">
        <is>
          <t>—</t>
        </is>
      </c>
      <c r="CF411" s="131" t="inlineStr">
        <is>
          <t>—</t>
        </is>
      </c>
      <c r="CG411" s="131" t="inlineStr">
        <is>
          <t>—</t>
        </is>
      </c>
      <c r="CH411" s="132" t="inlineStr">
        <is>
          <t>Complexity: Evidence reads like A2: Ticket management on the IRP project using Faveo; issue analysis → moved down 0.5
Autonomy: Evidence reads like A2: No concrete decisions stated · 'ownership' only; routine ticket handling → moved down 0.5
Accountability: Evidence reads like A2: Ticket responses, including covering a colleague's tickets → moved down 0.5
Leadership: Evidence reads like A1: No team leadership described; self-describes as client solution executive → moved down 0.5
Business Impact: No move: the survey / manager mapping does not mark it business-critical or unique.</t>
        </is>
      </c>
      <c r="CI411" s="131"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CJ411" s="131" t="inlineStr">
        <is>
          <t>Self-identified: Product &amp; tool knowledge · Client, sales &amp; stakeholders · Broader exposure &amp; ownership
For the next role: Product &amp; tool knowledge · Client, sales &amp; stakeholders · Broader exposure &amp; ownership</t>
        </is>
      </c>
      <c r="CK411" s="128" t="inlineStr">
        <is>
          <t>Full survey answers not in the files received · How We Grow export needed · HR</t>
        </is>
      </c>
      <c r="CL411" s="133" t="inlineStr">
        <is>
          <t>WHAT THE ROLE DOES: Resolves client product and filing issues, troubleshoots, handles UAT/change requests and escalates to engineering. At B1: a domain / module, or a small team.
KEY RESPONSIBILITIES: Resolves client product and filing issues, troubleshoots, handles UAT/change requests and escalates to engineering; Domain specialist work; A domain or a small team
Common themes in role-holders' answers: management
DELIVERS: A domain or a small team
Common themes in role-holders' answers: tracking
ACCOUNTABLE FOR: A domain or a small team
Common themes in role-holders' answers: client · if
DECIDES ALONE: Technical / QC / client calls for the domain
SKILLS &amp; KNOWLEDGE · role-holders: Tech Support
MANAGER-SET KRAs: Common themes in manager-set KRAs: accounts · csat · documentation · reduce · drive · keep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role-holders' themes · 3+ answered — 3 holders, 3 answered the survey; sub-family 25 answered; catalogue RC-032</t>
        </is>
      </c>
      <c r="CM411" s="134" t="inlineStr">
        <is>
          <t>What the role answers for: A domain or a small team.
Accountability &amp; Impact rating: 3.5 of 12 · B1-level impact.
From the survey and manager mapping — work only this person does: no; successor named: yes.
If the work is missed · role-holders' themes: tracking · client · result.
Measured on · manager-set KRA themes: accounts · csat · documentation · reduce · drive · keep.
Manager talent mapping — Latest rating: 3 · Potential: Medium · 9-Box Grid placement: Core Contributor.</t>
        </is>
      </c>
      <c r="CN411" s="135" t="n"/>
      <c r="CO411" s="135" t="n">
        <v>3.5</v>
      </c>
      <c r="CP411" s="136" t="n">
        <v>3</v>
      </c>
      <c r="CQ411" s="137" t="inlineStr">
        <is>
          <t>Medium</t>
        </is>
      </c>
      <c r="CR411" s="137" t="inlineStr">
        <is>
          <t>Core Contributor</t>
        </is>
      </c>
      <c r="CS411" s="137" t="inlineStr">
        <is>
          <t>Develop in role</t>
        </is>
      </c>
      <c r="CT411" s="137" t="n"/>
      <c r="CU411" s="137" t="n"/>
      <c r="CV411" s="137" t="inlineStr">
        <is>
          <t>Sayed Ibrahim</t>
        </is>
      </c>
      <c r="CW411" s="137" t="n"/>
      <c r="CX411" s="137" t="n"/>
      <c r="CY411" s="137" t="n"/>
      <c r="CZ411" s="137" t="n"/>
      <c r="DA411" s="119" t="n">
        <v>94</v>
      </c>
      <c r="DB411" s="138" t="inlineStr">
        <is>
          <t>Meets the level</t>
        </is>
      </c>
      <c r="DC411" s="138" t="n">
        <v>107</v>
      </c>
      <c r="DD411" s="138" t="n">
        <v>83</v>
      </c>
      <c r="DE411" s="138" t="n">
        <v>89</v>
      </c>
      <c r="DF411" s="138" t="n">
        <v>105</v>
      </c>
      <c r="DG411" s="138" t="inlineStr">
        <is>
          <t>SQL &amp; data, Regulatory domain, Data literacy</t>
        </is>
      </c>
      <c r="DH411" s="138" t="inlineStr">
        <is>
          <t>B2: 80% of profile — close</t>
        </is>
      </c>
      <c r="DI411" s="138" t="inlineStr">
        <is>
          <t>Evidence: Survey + KRAs | Core: Ownership 3/3, Problem solving 3/3, Communication &amp; collaboration 4/3, Client &amp; quality focus 4/3, Learning agility 3/3, Integrity &amp; compliance 3/3 | Future-ready: AI literacy 3/3, Data literacy 2/3, Digital fluency 2/3, Innovation 3/3 | Functional: Product &amp; domain 3/3, Stakeholder mgmt 3/3, Communication 3/3, SQL &amp; data 2/3, Regulatory domain 2/3, Quality &amp; process 3/3 | Leadership: Developing people 1/1, Decision making 1/1, Strategic acumen 1/1, Influence &amp; change 2/1</t>
        </is>
      </c>
      <c r="DJ411" s="111" t="inlineStr">
        <is>
          <t>Product &amp; tool knowledge · Client, sales &amp; stakeholders · Broader exposure &amp; ownership</t>
        </is>
      </c>
      <c r="DK411" s="112" t="inlineStr">
        <is>
          <t>Customer success methods; communication &amp; de-escalation; product/domain depth; ticketing &amp; SLA tools | People management: goal-setting &amp; feedback, 1:1 …</t>
        </is>
      </c>
      <c r="DL411" s="112" t="inlineStr">
        <is>
          <t>Broader Ownership &amp; Cross-functional Exposure; People Leadership &amp; Mentoring; Project, Program &amp; Agile Management</t>
        </is>
      </c>
      <c r="DM411" s="112" t="inlineStr">
        <is>
          <t>Product &amp; tool knowledge · Client, sales &amp; stakeholders · Broader exposure &amp; ownership</t>
        </is>
      </c>
      <c r="DN411" s="112" t="inlineStr">
        <is>
          <t>Leadership development: strategic thinking, cross-functional influence, financial/business acumen, succession &amp; talent development, change management, executive communication</t>
        </is>
      </c>
      <c r="DO411" s="139" t="inlineStr">
        <is>
          <t>No strong match from survey evidence</t>
        </is>
      </c>
      <c r="DP411" s="126" t="inlineStr">
        <is>
          <t>No material overlap found</t>
        </is>
      </c>
      <c r="DQ411" s="126" t="inlineStr">
        <is>
          <t>Kiran Pawar · CARBON, Support Executive — 0.36; Pritam Kadam · CARBON, Senior Support Executive — 0.32; Ravindra Kanojiya · CARBON, Support Executive — 0.29</t>
        </is>
      </c>
      <c r="DR411" s="126" t="n"/>
      <c r="DS411" s="126" t="n"/>
      <c r="DT411" s="126" t="n"/>
      <c r="DU411" s="140" t="inlineStr">
        <is>
          <t>Support Specialist in Support · iFile, B1 — IC.
The work: Resolves client product and filing issues, troubleshoots, handles UAT/change requests and escalates to engineering.
At this level the role owns a domain / module, or a small team.
Key responsibilities: Resolves client product and filing issues, troubleshoots, handles UAT/change requests and escalates to engineering; Domain specialist work; A domain or a small team.
Holders describe it with: management.</t>
        </is>
      </c>
      <c r="DV411" s="137" t="inlineStr">
        <is>
          <t>Hire as: Senior Executive / CSM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411"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Tech Support
★ = must-have for the family. Scale: 1 Awareness · 2 Working · 3 Practitioner · 4 Advanced · 5 Expert.</t>
        </is>
      </c>
      <c r="DX411"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11" s="139"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411" s="126" t="inlineStr">
        <is>
          <t>4–7 yrs</t>
        </is>
      </c>
      <c r="EA411" s="126" t="inlineStr">
        <is>
          <t>5–8 · 4–8</t>
        </is>
      </c>
      <c r="EB411" s="126" t="inlineStr">
        <is>
          <t>Senior Executive / CSM</t>
        </is>
      </c>
      <c r="EC411" s="126" t="inlineStr">
        <is>
          <t>Workiva: Customer Success Manager · IRIS Vs Competitor Benchmark — SaaS customer-success ladder: CSM · IRIS Vs Competitor Benchmark — support tiers: L3 / Problem Analyst</t>
        </is>
      </c>
      <c r="ED411" s="126" t="inlineStr">
        <is>
          <t>TSIA frameworks and benchmarks; ITIL 4 service desk; Gainsight customer-success practice</t>
        </is>
      </c>
      <c r="EE411" s="126" t="inlineStr">
        <is>
          <t>Core 3 · Future 3 · Functional 3 · Leadership 1</t>
        </is>
      </c>
      <c r="EF411" s="139" t="n"/>
      <c r="EG411" s="126" t="inlineStr">
        <is>
          <t>✓ HRIS: 6.7 yrs, B.Com, 0 direct reports
✓ Survey: 20 of 20 questions answered
✓ KRAs: self, manager-set, quarterly
✓ Manager mapping: rating, potential, 9-box
✗ Job description: not on file</t>
        </is>
      </c>
      <c r="EH411" s="118" t="inlineStr">
        <is>
          <t xml:space="preserve">D106 · Move down · protected · High: Current L5 – Lead · IC → B1. No rule changed the level: the score decides. · owner HR · </t>
        </is>
      </c>
      <c r="EI411" s="118" t="n"/>
      <c r="EJ411" s="118" t="n"/>
      <c r="EK411" s="118" t="inlineStr">
        <is>
          <t>Survey: answered · full text needed · KRAs: received · Experience: on file</t>
        </is>
      </c>
      <c r="EL411" s="141" t="n"/>
      <c r="EM411" s="142" t="n"/>
      <c r="EN411" s="142" t="n"/>
      <c r="EO411" s="142" t="n"/>
      <c r="EP411" s="142" t="n"/>
      <c r="EQ411" s="143" t="n"/>
      <c r="ER411" s="135" t="n"/>
      <c r="ES411" s="135" t="n"/>
      <c r="ET411" s="135" t="n"/>
      <c r="EU411" s="135" t="n"/>
      <c r="EV411" s="135" t="n"/>
      <c r="EW411" s="135" t="n"/>
      <c r="EX411" s="135" t="n"/>
      <c r="EY411" s="143" t="n"/>
      <c r="EZ411" s="135" t="n"/>
      <c r="FA411" s="135" t="n"/>
      <c r="FB411" s="135" t="n"/>
      <c r="FC411" s="135" t="n"/>
      <c r="FD411" s="135" t="n"/>
    </row>
    <row r="412" ht="300" customHeight="1">
      <c r="A412" s="109" t="inlineStr">
        <is>
          <t>iFile</t>
        </is>
      </c>
      <c r="B412" s="110" t="inlineStr">
        <is>
          <t>IRIS1728</t>
        </is>
      </c>
      <c r="C412" s="110" t="inlineStr">
        <is>
          <t>Vijay Sakpal</t>
        </is>
      </c>
      <c r="D412" s="110" t="inlineStr">
        <is>
          <t>Support</t>
        </is>
      </c>
      <c r="E412" s="110" t="inlineStr">
        <is>
          <t>RC-032</t>
        </is>
      </c>
      <c r="F412" s="110" t="inlineStr">
        <is>
          <t>Yunus Patel</t>
        </is>
      </c>
      <c r="G412" s="110" t="inlineStr">
        <is>
          <t>IRIS2127</t>
        </is>
      </c>
      <c r="H412" s="110" t="inlineStr">
        <is>
          <t>B2</t>
        </is>
      </c>
      <c r="I412" s="110" t="n"/>
      <c r="J412" s="110" t="n">
        <v>14.8</v>
      </c>
      <c r="K412" s="110" t="n">
        <v>8.199999999999999</v>
      </c>
      <c r="L412" s="110" t="inlineStr">
        <is>
          <t>B.SC</t>
        </is>
      </c>
      <c r="M412" s="110" t="n"/>
      <c r="N412" s="144" t="inlineStr">
        <is>
          <t>Team Lead</t>
        </is>
      </c>
      <c r="O412" s="113" t="inlineStr">
        <is>
          <t>Support Specialist</t>
        </is>
      </c>
      <c r="P412" s="112" t="inlineStr">
        <is>
          <t>Customer Success &amp; Support</t>
        </is>
      </c>
      <c r="Q412" s="112" t="inlineStr">
        <is>
          <t>Application &amp; Product Support</t>
        </is>
      </c>
      <c r="R412" s="113" t="inlineStr">
        <is>
          <t>L5 – Lead · IC</t>
        </is>
      </c>
      <c r="S412" s="114" t="inlineStr">
        <is>
          <t>B1</t>
        </is>
      </c>
      <c r="T412" s="149" t="inlineStr">
        <is>
          <t>Specialist</t>
        </is>
      </c>
      <c r="U412" s="149" t="inlineStr">
        <is>
          <t>B</t>
        </is>
      </c>
      <c r="V412" s="112" t="inlineStr">
        <is>
          <t>IC</t>
        </is>
      </c>
      <c r="W412" s="147" t="inlineStr">
        <is>
          <t>▼ Down · protected</t>
        </is>
      </c>
      <c r="X412" s="112" t="inlineStr">
        <is>
          <t>P3 / M2</t>
        </is>
      </c>
      <c r="Y412" s="112" t="inlineStr">
        <is>
          <t>Career / · Team Lead</t>
        </is>
      </c>
      <c r="Z412" s="112" t="inlineStr">
        <is>
          <t>4 Enable</t>
        </is>
      </c>
      <c r="AA412" s="117" t="inlineStr">
        <is>
          <t>B1</t>
        </is>
      </c>
      <c r="AB412" s="118" t="inlineStr">
        <is>
          <t>Band B · Specialist / Manager</t>
        </is>
      </c>
      <c r="AC412" s="118" t="inlineStr">
        <is>
          <t>Specialist</t>
        </is>
      </c>
      <c r="AD412" s="118" t="inlineStr">
        <is>
          <t>• Same as the model</t>
        </is>
      </c>
      <c r="AE412" s="118" t="inlineStr">
        <is>
          <t>B2</t>
        </is>
      </c>
      <c r="AF412" s="118" t="inlineStr">
        <is>
          <t>OK</t>
        </is>
      </c>
      <c r="AG412" s="118" t="inlineStr">
        <is>
          <t>No change · already below the manager</t>
        </is>
      </c>
      <c r="AH412" s="118" t="n">
        <v>5</v>
      </c>
      <c r="AI412" s="118" t="n"/>
      <c r="AJ412" s="119" t="inlineStr">
        <is>
          <t>iFile · Support · Band B · Expert / POD Lead</t>
        </is>
      </c>
      <c r="AK412" s="120" t="n">
        <v>3.5</v>
      </c>
      <c r="AL412" s="121">
        <f>IFERROR(INDEX(WM_C,MATCH($AJ412,WM_KEY,0)),"")</f>
        <v>0.46</v>
      </c>
      <c r="AM412" s="122">
        <f>IF(OR(AK412="",AL412=""),"",AK412*AL412)</f>
        <v>1.61</v>
      </c>
      <c r="AN412" s="120" t="n">
        <v>3</v>
      </c>
      <c r="AO412" s="121">
        <f>IFERROR(INDEX(WM_AU,MATCH($AJ412,WM_KEY,0)),"")</f>
        <v>0.17</v>
      </c>
      <c r="AP412" s="122">
        <f>IF(OR(AN412="",AO412=""),"",AN412*AO412)</f>
        <v>0.51</v>
      </c>
      <c r="AQ412" s="120" t="n">
        <v>3.5</v>
      </c>
      <c r="AR412" s="121">
        <f>IFERROR(INDEX(WM_AC,MATCH($AJ412,WM_KEY,0)),"")</f>
        <v>0.1</v>
      </c>
      <c r="AS412" s="122">
        <f>IF(OR(AQ412="",AR412=""),"",AQ412*AR412)</f>
        <v>0.35</v>
      </c>
      <c r="AT412" s="120" t="n">
        <v>2</v>
      </c>
      <c r="AU412" s="121">
        <f>IFERROR(INDEX(WM_L,MATCH($AJ412,WM_KEY,0)),"")</f>
        <v>0.05</v>
      </c>
      <c r="AV412" s="122">
        <f>IF(OR(AT412="",AU412=""),"",AT412*AU412)</f>
        <v>0.1</v>
      </c>
      <c r="AW412" s="120" t="n">
        <v>8</v>
      </c>
      <c r="AX412" s="121">
        <f>IFERROR(INDEX(WM_E,MATCH($AJ412,WM_KEY,0)),"")</f>
        <v>0.1</v>
      </c>
      <c r="AY412" s="122">
        <f>IF(OR(AW412="",AX412=""),"",AW412*AX412)</f>
        <v>0.8</v>
      </c>
      <c r="AZ412" s="123" t="n">
        <v>3.5</v>
      </c>
      <c r="BA412" s="121">
        <f>IFERROR(INDEX(WM_BI,MATCH($AJ412,WM_KEY,0)),"")</f>
        <v>0.12</v>
      </c>
      <c r="BB412" s="122">
        <f>IF(OR(AZ412="",BA412=""),"",AZ412*BA412)</f>
        <v>0.42</v>
      </c>
      <c r="BC412" s="122">
        <f>IF(COUNT(AM412,AP412,AS412,AV412,AY412,BB412)&lt;6,"",SUM(AM412,AP412,AS412,AV412,AY412,BB412))</f>
        <v>3.79</v>
      </c>
      <c r="BD412" s="122" t="str">
        <f>IF(BC412="","",INDEX({"A1","A2","A3","B1","B2","B3","C1","C2","D1","D2","E1","E2"},MAX(1,MIN(12,ROUND(BC412,0)))))</f>
        <v>B1</v>
      </c>
      <c r="BE412" s="114" t="inlineStr">
        <is>
          <t>B1</t>
        </is>
      </c>
      <c r="BF412" s="124" t="inlineStr">
        <is>
          <t>The score decided the level</t>
        </is>
      </c>
      <c r="BG412"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412" s="125" t="inlineStr">
        <is>
          <t>At build: Complexity 1.61 + Autonomy 0.51 + Accountability 0.35 + Leadership 0.10 + Experience 0.80 + Business impact 0.42
= 3.79 points → nearest level 4 = B1
Final level: B1 · same as the score</t>
        </is>
      </c>
      <c r="BI412" s="125" t="inlineStr">
        <is>
          <t>No rule applied: the score decides.</t>
        </is>
      </c>
      <c r="BJ412" s="125" t="inlineStr">
        <is>
          <t>Down — protected</t>
        </is>
      </c>
      <c r="BK412" s="126" t="n"/>
      <c r="BL412" s="126" t="inlineStr">
        <is>
          <t>High</t>
        </is>
      </c>
      <c r="BM412" s="126" t="inlineStr">
        <is>
          <t>• Work described is smaller than the current designation suggests — manager to confirm the actual role
• Final level B1 is below the current level · L5 ≈ B3 — manager to confirm the scope of the role; pay and title are protected for one cycle</t>
        </is>
      </c>
      <c r="BN412" s="125" t="inlineStr">
        <is>
          <t>Stable · moves in fewer than 5 of 30 weight tests</t>
        </is>
      </c>
      <c r="BO412" s="148" t="inlineStr">
        <is>
          <t>Rated 3.5 of 12 · between A3 and B1
Start: 4.0 · lead / specialist title
Evidence reads like A3: Sole owner of defect-SLA tracking between developers and client; analyses and comments on defects → moved down 0.5
KRA: “1. Maintain client/customer satisfaction · CSAT of &gt;=4.2 / 5 2. Resolve &gt;=95% of assigned tickets/queries within SLA 3. Keep first-response…”
Market: A3 = Varied and non-standard work; handles exceptions · B1 = Domain specialist work</t>
        </is>
      </c>
      <c r="BP412" s="129" t="inlineStr">
        <is>
          <t>Rated 3 of 12
Start: 4.0 · lead / specialist title
Evidence reads like A2: Follows up developers and prioritises SLA risks; escalates when SLA is threatened → moved down 1
Market: A3 = Technical / QC / client calls on own work</t>
        </is>
      </c>
      <c r="BQ412" s="129" t="inlineStr">
        <is>
          <t>Rated 3.5 of 12 · between A3 and B1
Start: 4.0 · lead / specialist title
Evidence reads like A3: Defect SLA tracking and daily client report end to end; breaches bring penalty → moved down 0.5
KRA: “1. Maintain client/customer satisfaction · CSAT of &gt;=4.2 / 5 2. Resolve &gt;=95% of assigned tickets/queries within SLA 3. Keep first-response…”
Market: A3 = A module / process, or work with client or regulatory consequences · B1 = A domain or a small team</t>
        </is>
      </c>
      <c r="BR412" s="129" t="inlineStr">
        <is>
          <t>Rated 2 of 12
Start: 3.0 · individual contributor, so influence only
Evidence reads like A1: Coordinates developers but no team guidance described → moved down 1
Team: 0 direct reports · IC
Market: A2 = Not scored in Band A</t>
        </is>
      </c>
      <c r="BS412" s="129" t="inlineStr">
        <is>
          <t>Rated 8 of 12
Experience: 14.8 yrs total · 6.6 before IRIS + 8.2 at IRIS = 8.1 on the experience scale
Qualification: B.SC · graduate → no change
Market: B1 roles typically have 4–8 yrs · IRIS guide 4–7</t>
        </is>
      </c>
      <c r="BT412"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12"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2" s="125"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BW412" s="125" t="n"/>
      <c r="BX412" s="125" t="inlineStr">
        <is>
          <t>3</t>
        </is>
      </c>
      <c r="BY412" s="125" t="n"/>
      <c r="BZ412" s="125" t="inlineStr">
        <is>
          <t>Received · manager annual, quarterly</t>
        </is>
      </c>
      <c r="CA412" s="125" t="inlineStr">
        <is>
          <t>Talent Mapping · iFile collated</t>
        </is>
      </c>
      <c r="CB412" s="130" t="n">
        <v>20</v>
      </c>
      <c r="CC412" s="128" t="inlineStr">
        <is>
          <t>Full survey answers not in the files received · How We Grow export needed · HR</t>
        </is>
      </c>
      <c r="CD412" s="131" t="inlineStr">
        <is>
          <t>—</t>
        </is>
      </c>
      <c r="CE412" s="131" t="inlineStr">
        <is>
          <t>—</t>
        </is>
      </c>
      <c r="CF412" s="131" t="inlineStr">
        <is>
          <t>—</t>
        </is>
      </c>
      <c r="CG412" s="131" t="inlineStr">
        <is>
          <t>—</t>
        </is>
      </c>
      <c r="CH412" s="132" t="inlineStr">
        <is>
          <t>Complexity: Evidence reads like A3: Sole owner of defect-SLA tracking between developers and client; analyses and comments on defects → moved down 0.5
Autonomy: Evidence reads like A2: Follows up developers and prioritises SLA risks; escalates when SLA is threatened → moved down 1
Accountability: Evidence reads like A3: Defect SLA tracking and daily client report end to end; breaches bring penalty → moved down 0.5
Leadership: Evidence reads like A1: Coordinates developers but no team guidance described → moved down 1
Business Impact: No survey or manager-mapping signal on criticality: kept at the start point.</t>
        </is>
      </c>
      <c r="CI412" s="131"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CJ412" s="131" t="inlineStr">
        <is>
          <t>Self-identified: AI / automation
For the next role: AI / automation</t>
        </is>
      </c>
      <c r="CK412" s="128" t="inlineStr">
        <is>
          <t>Full survey answers not in the files received · How We Grow export needed · HR</t>
        </is>
      </c>
      <c r="CL412" s="133" t="inlineStr">
        <is>
          <t>WHAT THE ROLE DOES: Resolves client product and filing issues, troubleshoots, handles UAT/change requests and escalates to engineering. At B1: a domain / module, or a small team.
KEY RESPONSIBILITIES: Resolves client product and filing issues, troubleshoots, handles UAT/change requests and escalates to engineering; Domain specialist work; A domain or a small team
Common themes in role-holders' answers: management
DELIVERS: A domain or a small team
Common themes in role-holders' answers: tracking
ACCOUNTABLE FOR: A domain or a small team
Common themes in role-holders' answers: client · if
DECIDES ALONE: Technical / QC / client calls for the domain
SKILLS &amp; KNOWLEDGE · role-holders: Tech Support
MANAGER-SET KRAs: Common themes in manager-set KRAs: accounts · csat · documentation · reduce · drive · keep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role-holders' themes · 3+ answered — 3 holders, 3 answered the survey; sub-family 25 answered; catalogue RC-032</t>
        </is>
      </c>
      <c r="CM412" s="134" t="inlineStr">
        <is>
          <t>What the role answers for: A domain or a small team.
Accountability &amp; Impact rating: 3.5 of 12 · B1-level impact.
If the work is missed · role-holders' themes: tracking · client · result.
Measured on · manager-set KRA themes: accounts · csat · documentation · reduce · drive · keep.
Manager talent mapping — Latest rating: 3 · Potential: Low · 9-Box Grid placement: Reliable Specialist.</t>
        </is>
      </c>
      <c r="CN412" s="135" t="n"/>
      <c r="CO412" s="135" t="n">
        <v>3.5</v>
      </c>
      <c r="CP412" s="136" t="n">
        <v>3</v>
      </c>
      <c r="CQ412" s="137" t="inlineStr">
        <is>
          <t>Low</t>
        </is>
      </c>
      <c r="CR412" s="137" t="inlineStr">
        <is>
          <t>Reliable Specialist</t>
        </is>
      </c>
      <c r="CS412" s="137" t="inlineStr">
        <is>
          <t>Develop in role</t>
        </is>
      </c>
      <c r="CT412" s="137" t="n"/>
      <c r="CU412" s="137" t="n"/>
      <c r="CV412" s="137" t="n"/>
      <c r="CW412" s="137" t="n"/>
      <c r="CX412" s="137" t="n"/>
      <c r="CY412" s="137" t="n"/>
      <c r="CZ412" s="137" t="n"/>
      <c r="DA412" s="119" t="n">
        <v>95</v>
      </c>
      <c r="DB412" s="138" t="inlineStr">
        <is>
          <t>Meets the level</t>
        </is>
      </c>
      <c r="DC412" s="138" t="n">
        <v>101</v>
      </c>
      <c r="DD412" s="138" t="n">
        <v>83</v>
      </c>
      <c r="DE412" s="138" t="n">
        <v>96</v>
      </c>
      <c r="DF412" s="138" t="n">
        <v>105</v>
      </c>
      <c r="DG412" s="138" t="inlineStr">
        <is>
          <t>Product &amp; domain, Regulatory domain, Learning agility</t>
        </is>
      </c>
      <c r="DH412" s="138" t="inlineStr">
        <is>
          <t>B2: 82% of profile — close</t>
        </is>
      </c>
      <c r="DI412" s="138" t="inlineStr">
        <is>
          <t>Evidence: Survey + KRAs | Core: Ownership 3/3, Problem solving 3/3, Communication &amp; collaboration 4/3, Client &amp; quality focus 4/3, Learning agility 2/3, Integrity &amp; compliance 3/3 | Future-ready: AI literacy 2/3, Data literacy 3/3, Digital fluency 2/3, Innovation 3/3 | Functional: Product &amp; domain 2/3, Stakeholder mgmt 4/3, Communication 3/3, SQL &amp; data 3/3, Regulatory domain 2/3, Quality &amp; process 4/3 | Leadership: Developing people 1/1, Decision making 1/1, Strategic acumen 1/1, Influence &amp; change 2/1</t>
        </is>
      </c>
      <c r="DJ412" s="111" t="inlineStr">
        <is>
          <t>AI / automation</t>
        </is>
      </c>
      <c r="DK412" s="112" t="inlineStr">
        <is>
          <t>Customer success methods; communication &amp; de-escalation; product/domain depth; ticketing &amp; SLA tools</t>
        </is>
      </c>
      <c r="DL412" s="112" t="inlineStr">
        <is>
          <t>AI, GenAI &amp; Prompt Engineering; Product, Platform &amp; Domain Knowledge; People Leadership &amp; Mentoring</t>
        </is>
      </c>
      <c r="DM412" s="112" t="inlineStr">
        <is>
          <t>AI / automation</t>
        </is>
      </c>
      <c r="DN412" s="112" t="inlineStr">
        <is>
          <t>Transition to leadership: people management &amp; delegation, mentoring/coaching, project ownership &amp; stakeholder management, prioritisation under ambiguity, presentation &amp; influence skills</t>
        </is>
      </c>
      <c r="DO412" s="139" t="inlineStr">
        <is>
          <t>No strong match from survey evidence</t>
        </is>
      </c>
      <c r="DP412" s="126" t="inlineStr">
        <is>
          <t>No material overlap found</t>
        </is>
      </c>
      <c r="DQ412" s="126" t="inlineStr">
        <is>
          <t>No close match in other businesses</t>
        </is>
      </c>
      <c r="DR412" s="126" t="n"/>
      <c r="DS412" s="126" t="n"/>
      <c r="DT412" s="126" t="n"/>
      <c r="DU412" s="140" t="inlineStr">
        <is>
          <t>Support Specialist in Support · iFile, B1 — IC.
The work: Resolves client product and filing issues, troubleshoots, handles UAT/change requests and escalates to engineering.
At this level the role owns a domain / module, or a small team.
Key responsibilities: Resolves client product and filing issues, troubleshoots, handles UAT/change requests and escalates to engineering; Domain specialist work; A domain or a small team.
Holders describe it with: management.</t>
        </is>
      </c>
      <c r="DV412" s="137" t="inlineStr">
        <is>
          <t>Hire as: Senior Executive / CSM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412"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Tech Support
★ = must-have for the family. Scale: 1 Awareness · 2 Working · 3 Practitioner · 4 Advanced · 5 Expert.</t>
        </is>
      </c>
      <c r="DX412"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12" s="139"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412" s="126" t="inlineStr">
        <is>
          <t>4–7 yrs</t>
        </is>
      </c>
      <c r="EA412" s="126" t="inlineStr">
        <is>
          <t>5–8 · 4–8</t>
        </is>
      </c>
      <c r="EB412" s="126" t="inlineStr">
        <is>
          <t>Senior Executive / CSM</t>
        </is>
      </c>
      <c r="EC412" s="126" t="inlineStr">
        <is>
          <t>Workiva: Customer Success Manager · IRIS Vs Competitor Benchmark — SaaS customer-success ladder: CSM · IRIS Vs Competitor Benchmark — support tiers: L3 / Problem Analyst</t>
        </is>
      </c>
      <c r="ED412" s="126" t="inlineStr">
        <is>
          <t>TSIA frameworks and benchmarks; ITIL 4 service desk; Gainsight customer-success practice</t>
        </is>
      </c>
      <c r="EE412" s="126" t="inlineStr">
        <is>
          <t>Core 3 · Future 3 · Functional 3 · Leadership 1</t>
        </is>
      </c>
      <c r="EF412" s="139" t="n"/>
      <c r="EG412" s="126" t="inlineStr">
        <is>
          <t>✓ HRIS: 14.8 yrs, B.SC, 0 direct reports
✓ Survey: 20 of 20 questions answered
✓ KRAs: manager-set, quarterly
✓ Manager mapping: rating, potential, 9-box
✗ Job description: not on file</t>
        </is>
      </c>
      <c r="EH412" s="118" t="inlineStr">
        <is>
          <t xml:space="preserve">D107 · Move down · protected · High: Current L5 – Lead · IC → B1. No rule changed the level: the score decides. · owner HR · </t>
        </is>
      </c>
      <c r="EI412" s="118" t="n"/>
      <c r="EJ412" s="118" t="n"/>
      <c r="EK412" s="118" t="inlineStr">
        <is>
          <t>Survey: answered · full text needed · KRAs: received · Experience: on file</t>
        </is>
      </c>
      <c r="EL412" s="141" t="n"/>
      <c r="EM412" s="142" t="n"/>
      <c r="EN412" s="142" t="n"/>
      <c r="EO412" s="142" t="n"/>
      <c r="EP412" s="142" t="n"/>
      <c r="EQ412" s="143" t="n"/>
      <c r="ER412" s="135" t="n"/>
      <c r="ES412" s="135" t="n"/>
      <c r="ET412" s="135" t="n"/>
      <c r="EU412" s="135" t="n"/>
      <c r="EV412" s="135" t="n"/>
      <c r="EW412" s="135" t="n"/>
      <c r="EX412" s="135" t="n"/>
      <c r="EY412" s="143" t="n"/>
      <c r="EZ412" s="135" t="n"/>
      <c r="FA412" s="135" t="n"/>
      <c r="FB412" s="135" t="n"/>
      <c r="FC412" s="135" t="n"/>
      <c r="FD412" s="135" t="n"/>
    </row>
    <row r="413" ht="300" customHeight="1">
      <c r="A413" s="109" t="inlineStr">
        <is>
          <t>iFile</t>
        </is>
      </c>
      <c r="B413" s="110" t="inlineStr">
        <is>
          <t>IRIS2046</t>
        </is>
      </c>
      <c r="C413" s="110" t="inlineStr">
        <is>
          <t>Bhagyashree Bauskar</t>
        </is>
      </c>
      <c r="D413" s="110" t="inlineStr">
        <is>
          <t>Support</t>
        </is>
      </c>
      <c r="E413" s="110" t="inlineStr">
        <is>
          <t>RC-031</t>
        </is>
      </c>
      <c r="F413" s="110" t="inlineStr">
        <is>
          <t>Kimaya Mundlye</t>
        </is>
      </c>
      <c r="G413" s="110" t="inlineStr">
        <is>
          <t>IRIS2118</t>
        </is>
      </c>
      <c r="H413" s="110" t="inlineStr">
        <is>
          <t>B2</t>
        </is>
      </c>
      <c r="I413" s="110" t="n"/>
      <c r="J413" s="110" t="n">
        <v>6.1</v>
      </c>
      <c r="K413" s="110" t="n">
        <v>4.1</v>
      </c>
      <c r="L413" s="110" t="inlineStr">
        <is>
          <t>MBA</t>
        </is>
      </c>
      <c r="M413" s="110" t="n"/>
      <c r="N413" s="144" t="inlineStr">
        <is>
          <t>Client Solutions Executive</t>
        </is>
      </c>
      <c r="O413" s="113" t="inlineStr">
        <is>
          <t>Senior Support Executive</t>
        </is>
      </c>
      <c r="P413" s="112" t="inlineStr">
        <is>
          <t>Customer Success &amp; Support</t>
        </is>
      </c>
      <c r="Q413" s="112" t="inlineStr">
        <is>
          <t>Application &amp; Product Support</t>
        </is>
      </c>
      <c r="R413" s="113" t="inlineStr">
        <is>
          <t>L3 – Professional / Associate</t>
        </is>
      </c>
      <c r="S413" s="114" t="inlineStr">
        <is>
          <t>A3</t>
        </is>
      </c>
      <c r="T413" s="151" t="inlineStr">
        <is>
          <t>Senior Associate</t>
        </is>
      </c>
      <c r="U413" s="151" t="inlineStr">
        <is>
          <t>A</t>
        </is>
      </c>
      <c r="V413" s="112" t="inlineStr">
        <is>
          <t>IC</t>
        </is>
      </c>
      <c r="W413" s="150" t="inlineStr">
        <is>
          <t>▲ Up</t>
        </is>
      </c>
      <c r="X413" s="112" t="inlineStr">
        <is>
          <t>P2</t>
        </is>
      </c>
      <c r="Y413" s="112" t="inlineStr">
        <is>
          <t>Developing</t>
        </is>
      </c>
      <c r="Z413" s="112" t="inlineStr">
        <is>
          <t>3 Apply</t>
        </is>
      </c>
      <c r="AA413" s="117" t="inlineStr">
        <is>
          <t>A3</t>
        </is>
      </c>
      <c r="AB413" s="118" t="inlineStr">
        <is>
          <t>Band A · Practitioner</t>
        </is>
      </c>
      <c r="AC413" s="118" t="inlineStr">
        <is>
          <t>Senior Associate</t>
        </is>
      </c>
      <c r="AD413" s="118" t="inlineStr">
        <is>
          <t>• Same as the model</t>
        </is>
      </c>
      <c r="AE413" s="118" t="inlineStr">
        <is>
          <t>B2</t>
        </is>
      </c>
      <c r="AF413" s="118" t="inlineStr">
        <is>
          <t>OK</t>
        </is>
      </c>
      <c r="AG413" s="118" t="inlineStr">
        <is>
          <t>No change · already below the manager</t>
        </is>
      </c>
      <c r="AH413" s="118" t="n">
        <v>5</v>
      </c>
      <c r="AI413" s="118" t="n"/>
      <c r="AJ413" s="119" t="inlineStr">
        <is>
          <t>iFile · Support · Band A · Early career</t>
        </is>
      </c>
      <c r="AK413" s="120" t="n">
        <v>2.5</v>
      </c>
      <c r="AL413" s="121">
        <f>IFERROR(INDEX(WM_C,MATCH($AJ413,WM_KEY,0)),"")</f>
        <v>0.54</v>
      </c>
      <c r="AM413" s="122">
        <f>IF(OR(AK413="",AL413=""),"",AK413*AL413)</f>
        <v>1.35</v>
      </c>
      <c r="AN413" s="120" t="n">
        <v>2</v>
      </c>
      <c r="AO413" s="121">
        <f>IFERROR(INDEX(WM_AU,MATCH($AJ413,WM_KEY,0)),"")</f>
        <v>0.16</v>
      </c>
      <c r="AP413" s="122">
        <f>IF(OR(AN413="",AO413=""),"",AN413*AO413)</f>
        <v>0.32</v>
      </c>
      <c r="AQ413" s="120" t="n">
        <v>2</v>
      </c>
      <c r="AR413" s="121">
        <f>IFERROR(INDEX(WM_AC,MATCH($AJ413,WM_KEY,0)),"")</f>
        <v>0.09</v>
      </c>
      <c r="AS413" s="122">
        <f>IF(OR(AQ413="",AR413=""),"",AQ413*AR413)</f>
        <v>0.18</v>
      </c>
      <c r="AT413" s="120" t="n">
        <v>1.5</v>
      </c>
      <c r="AU413" s="121">
        <f>IFERROR(INDEX(WM_L,MATCH($AJ413,WM_KEY,0)),"")</f>
        <v>0</v>
      </c>
      <c r="AV413" s="122">
        <f>IF(OR(AT413="",AU413=""),"",AT413*AU413)</f>
        <v>0</v>
      </c>
      <c r="AW413" s="120" t="n">
        <v>5</v>
      </c>
      <c r="AX413" s="121">
        <f>IFERROR(INDEX(WM_E,MATCH($AJ413,WM_KEY,0)),"")</f>
        <v>0.1</v>
      </c>
      <c r="AY413" s="122">
        <f>IF(OR(AW413="",AX413=""),"",AW413*AX413)</f>
        <v>0.5</v>
      </c>
      <c r="AZ413" s="123" t="n">
        <v>2</v>
      </c>
      <c r="BA413" s="121">
        <f>IFERROR(INDEX(WM_BI,MATCH($AJ413,WM_KEY,0)),"")</f>
        <v>0.11</v>
      </c>
      <c r="BB413" s="122">
        <f>IF(OR(AZ413="",BA413=""),"",AZ413*BA413)</f>
        <v>0.22</v>
      </c>
      <c r="BC413" s="122">
        <f>IF(COUNT(AM413,AP413,AS413,AV413,AY413,BB413)&lt;6,"",SUM(AM413,AP413,AS413,AV413,AY413,BB413))</f>
        <v>2.57</v>
      </c>
      <c r="BD413" s="122" t="str">
        <f>IF(BC413="","",INDEX({"A1","A2","A3","B1","B2","B3","C1","C2","D1","D2","E1","E2"},MAX(1,MIN(12,ROUND(BC413,0)))))</f>
        <v>A3</v>
      </c>
      <c r="BE413" s="114" t="inlineStr">
        <is>
          <t>A3</t>
        </is>
      </c>
      <c r="BF413" s="124" t="inlineStr">
        <is>
          <t>The score decided the level</t>
        </is>
      </c>
      <c r="BG413"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3" s="125" t="inlineStr">
        <is>
          <t>At build: Complexity 1.35 + Autonomy 0.32 + Accountability 0.18 + Leadership 0.00 + Experience 0.50 + Business impact 0.22
= 2.57 points → nearest level 3 = A3
Final level: A3 · same as the score</t>
        </is>
      </c>
      <c r="BI413" s="125" t="inlineStr">
        <is>
          <t>No rule applied: the score decides.</t>
        </is>
      </c>
      <c r="BJ413" s="125" t="inlineStr">
        <is>
          <t>—</t>
        </is>
      </c>
      <c r="BK413" s="126" t="n"/>
      <c r="BL413" s="126" t="inlineStr">
        <is>
          <t>Medium</t>
        </is>
      </c>
      <c r="BM413" s="126" t="n"/>
      <c r="BN413" s="125" t="inlineStr">
        <is>
          <t>Stable · moves in fewer than 5 of 30 weight tests</t>
        </is>
      </c>
      <c r="BO413" s="148" t="inlineStr">
        <is>
          <t>Rated 2.5 of 12 · between A2 and A3
Start: 2.0 · practitioner title
Evidence reads like A3: Data modelling · CMS and item master creation, root-cause finding; manager cites EBR domain expertise → moved up 0.5
KRA: “1. Maintain client/customer satisfaction · CSAT of &gt;=4.2 / 5 2. Resolve &gt;=95% of assigned tickets/queries within SLA 3. Keep first-response…”
Market: A2 = Standard work of the discipline · A3 = Varied and non-standard work; handles exceptions</t>
        </is>
      </c>
      <c r="BP413" s="129" t="inlineStr">
        <is>
          <t>Rated 2 of 12
Start: 2.0 · practitioner title
Evidence reads like A2: Decides only on resolving errors → matches the start
Market: A2 = Chooses own approach within standards</t>
        </is>
      </c>
      <c r="BQ413" s="129" t="inlineStr">
        <is>
          <t>Rated 2 of 12
Start: 2.0 · practitioner title
Evidence reads like A2: CR returns and domain queries; errors mean rework and client delay → matches the start
KRA: “1. Maintain client/customer satisfaction · CSAT of &gt;=4.2 / 5 2. Resolve &gt;=95% of assigned tickets/queries within SLA 3. Keep first-response…”
Market: A2 = Own deliverables · accuracy, TAT</t>
        </is>
      </c>
      <c r="BR413" s="129" t="inlineStr">
        <is>
          <t>Rated 1.5 of 12 · between A1 and A2 — not counted: the weight is 0% at this level
Start: 1.0 · individual contributor, so influence only
Evidence reads like A2: Lists 'problem solving of team'; no formal guiding role → moved up 0.5
Team: 0 direct reports · IC
Market: A1–A2 = Not scored in Band A</t>
        </is>
      </c>
      <c r="BS413" s="129" t="inlineStr">
        <is>
          <t>Rated 5 of 12
Experience: 6.1 yrs total · 2.0 before IRIS + 4.1 at IRIS = 4.3 on the experience scale
Qualification: MBA · postgraduate, relevant to the work → +0.5
Market: A3 roles typically have 2–5 yrs · IRIS guide 2–4</t>
        </is>
      </c>
      <c r="BT41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13"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3" s="125"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BW413" s="125" t="n"/>
      <c r="BX413" s="125" t="inlineStr">
        <is>
          <t>5</t>
        </is>
      </c>
      <c r="BY413" s="125" t="n"/>
      <c r="BZ413" s="125" t="inlineStr">
        <is>
          <t>Received · manager annual, quarterly</t>
        </is>
      </c>
      <c r="CA413" s="125" t="inlineStr">
        <is>
          <t>Talent Mapping · iFile collated</t>
        </is>
      </c>
      <c r="CB413" s="130" t="n">
        <v>20</v>
      </c>
      <c r="CC413" s="128" t="inlineStr">
        <is>
          <t>Full survey answers not in the files received · How We Grow export needed · HR</t>
        </is>
      </c>
      <c r="CD413" s="131" t="inlineStr">
        <is>
          <t>—</t>
        </is>
      </c>
      <c r="CE413" s="131" t="inlineStr">
        <is>
          <t>—</t>
        </is>
      </c>
      <c r="CF413" s="131" t="inlineStr">
        <is>
          <t>—</t>
        </is>
      </c>
      <c r="CG413" s="131" t="inlineStr">
        <is>
          <t>—</t>
        </is>
      </c>
      <c r="CH413" s="132" t="inlineStr">
        <is>
          <t>Complexity: Evidence reads like A3: Data modelling · CMS and item master creation, root-cause finding; manager cites EBR domain expertise → moved up 0.5
Autonomy: Evidence reads like A2: Decides only on resolving errors → matches the start
Accountability: Evidence reads like A2: CR returns and domain queries; errors mean rework and client delay → matches the start
Leadership: Evidence reads like A2: Lists 'problem solving of team'; no formal guiding role → moved up 0.5
Business Impact: No survey or manager-mapping signal on criticality: kept at the start point.</t>
        </is>
      </c>
      <c r="CI413"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3" s="131" t="inlineStr">
        <is>
          <t>Self-identified: Domain, regulatory &amp; XBRL
For the next role: Domain, regulatory &amp; XBRL</t>
        </is>
      </c>
      <c r="CK413" s="128" t="inlineStr">
        <is>
          <t>Full survey answers not in the files received · How We Grow export needed · HR</t>
        </is>
      </c>
      <c r="CL413"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3"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5 · Potential: High · 9-Box Grid placement: High Impact / Growth Talent.</t>
        </is>
      </c>
      <c r="CN413" s="135" t="n"/>
      <c r="CO413" s="135" t="n">
        <v>2</v>
      </c>
      <c r="CP413" s="136" t="n">
        <v>5</v>
      </c>
      <c r="CQ413" s="137" t="inlineStr">
        <is>
          <t>High</t>
        </is>
      </c>
      <c r="CR413" s="137" t="inlineStr">
        <is>
          <t>High Impact / Growth Talent</t>
        </is>
      </c>
      <c r="CS413" s="137" t="inlineStr">
        <is>
          <t>Ready now</t>
        </is>
      </c>
      <c r="CT413" s="137" t="inlineStr">
        <is>
          <t>Yes</t>
        </is>
      </c>
      <c r="CU413" s="137" t="n"/>
      <c r="CV413" s="137" t="n"/>
      <c r="CW413" s="137" t="n"/>
      <c r="CX413" s="137" t="n"/>
      <c r="CY413" s="137" t="n"/>
      <c r="CZ413" s="137" t="n"/>
      <c r="DA413" s="119" t="n">
        <v>101</v>
      </c>
      <c r="DB413" s="138" t="inlineStr">
        <is>
          <t>Meets the level</t>
        </is>
      </c>
      <c r="DC413" s="138" t="n">
        <v>105</v>
      </c>
      <c r="DD413" s="138" t="n">
        <v>80</v>
      </c>
      <c r="DE413" s="138" t="n">
        <v>107</v>
      </c>
      <c r="DF413" s="138" t="n"/>
      <c r="DG413" s="138" t="inlineStr">
        <is>
          <t>Learning agility, AI literacy, Digital fluency</t>
        </is>
      </c>
      <c r="DH413" s="138" t="inlineStr">
        <is>
          <t>B1: 91% of profile — ready on competencies</t>
        </is>
      </c>
      <c r="DI413" s="138" t="inlineStr">
        <is>
          <t>Evidence: Survey + KRAs | Core: Ownership 3/2, Problem solving 3/2, Communication &amp; collaboration 3/2, Client &amp; quality focus 4/2, Learning agility 1/2, Integrity &amp; compliance 2/2 | Future-ready: AI literacy 1/2, Data literacy 3/2, Digital fluency 1/2, Innovation 2/2 | Functional: Product &amp; domain 4/3, Stakeholder mgmt 3/3, Communication 3/3, SQL &amp; data 4/3, Regulatory domain 3/3, Quality &amp; process 3/3</t>
        </is>
      </c>
      <c r="DJ413" s="111" t="inlineStr">
        <is>
          <t>Domain, regulatory &amp; XBRL</t>
        </is>
      </c>
      <c r="DK413" s="112" t="inlineStr">
        <is>
          <t>Customer success methods; communication &amp; de-escalation; product/domain depth; ticketing &amp; SLA tools</t>
        </is>
      </c>
      <c r="DL413" s="112" t="inlineStr">
        <is>
          <t>Project, Program &amp; Agile Management</t>
        </is>
      </c>
      <c r="DM413" s="112" t="inlineStr">
        <is>
          <t>Domain, regulatory &amp; XBRL</t>
        </is>
      </c>
      <c r="DN413" s="112" t="inlineStr">
        <is>
          <t>Transition to leadership: people management &amp; delegation, mentoring/coaching, project ownership &amp; stakeholder management, prioritisation under ambiguity, presentation &amp; influence skills</t>
        </is>
      </c>
      <c r="DO413" s="139" t="inlineStr">
        <is>
          <t>No strong match from survey evidence</t>
        </is>
      </c>
      <c r="DP413" s="126" t="inlineStr">
        <is>
          <t>No material overlap found</t>
        </is>
      </c>
      <c r="DQ413" s="126" t="inlineStr">
        <is>
          <t>Nidhi Kulkarni · iDEAL, Support Executive — 0.27</t>
        </is>
      </c>
      <c r="DR413" s="126" t="n"/>
      <c r="DS413" s="126" t="n"/>
      <c r="DT413" s="126" t="inlineStr">
        <is>
          <t>A3 deep-dive: score 2.57 · gap to B1 0.99 · 0.5–1.0 from B1</t>
        </is>
      </c>
      <c r="DU413"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3"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3"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3"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3"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3" s="126" t="inlineStr">
        <is>
          <t>2–4 yrs</t>
        </is>
      </c>
      <c r="EA413" s="126" t="inlineStr">
        <is>
          <t>3–5 · 2–5</t>
        </is>
      </c>
      <c r="EB413" s="126" t="inlineStr">
        <is>
          <t>Support / CS Executive</t>
        </is>
      </c>
      <c r="EC413" s="126" t="inlineStr">
        <is>
          <t>IRIS Vs Competitor Benchmark — SaaS customer-success ladder: Associate CSM · Regnology: Product Support Specialist · Reg Reporting · IRIS Vs Competitor Benchmark — support tiers: L2 Application Support</t>
        </is>
      </c>
      <c r="ED413" s="126" t="inlineStr">
        <is>
          <t>TSIA frameworks and benchmarks; ITIL 4 service desk; Gainsight customer-success practice</t>
        </is>
      </c>
      <c r="EE413" s="126" t="inlineStr">
        <is>
          <t>Core 2 · Future 2 · Functional 3 · Leadership not scored</t>
        </is>
      </c>
      <c r="EF413" s="139" t="n"/>
      <c r="EG413" s="126" t="inlineStr">
        <is>
          <t>✓ HRIS: 6.1 yrs, MBA, 0 direct reports
✓ Survey: 20 of 20 questions answered
✓ KRAs: manager-set, quarterly
✓ Manager mapping: rating, potential, 9-box
✗ Job description: not on file</t>
        </is>
      </c>
      <c r="EH413" s="118" t="n"/>
      <c r="EI413" s="118" t="n"/>
      <c r="EJ413" s="118" t="n"/>
      <c r="EK413" s="118" t="inlineStr">
        <is>
          <t>Survey: answered · full text needed · KRAs: received · Experience: on file</t>
        </is>
      </c>
      <c r="EL413" s="141" t="n"/>
      <c r="EM413" s="142" t="n"/>
      <c r="EN413" s="142" t="n"/>
      <c r="EO413" s="142" t="n"/>
      <c r="EP413" s="142" t="n"/>
      <c r="EQ413" s="143" t="n"/>
      <c r="ER413" s="135" t="n"/>
      <c r="ES413" s="135" t="n"/>
      <c r="ET413" s="135" t="n"/>
      <c r="EU413" s="135" t="n"/>
      <c r="EV413" s="135" t="n"/>
      <c r="EW413" s="135" t="n"/>
      <c r="EX413" s="135" t="n"/>
      <c r="EY413" s="143" t="n"/>
      <c r="EZ413" s="135" t="n"/>
      <c r="FA413" s="135" t="n"/>
      <c r="FB413" s="135" t="n"/>
      <c r="FC413" s="135" t="n"/>
      <c r="FD413" s="135" t="n"/>
    </row>
    <row r="414" ht="300" customHeight="1">
      <c r="A414" s="109" t="inlineStr">
        <is>
          <t>iFile</t>
        </is>
      </c>
      <c r="B414" s="110" t="inlineStr">
        <is>
          <t>IRIS2047</t>
        </is>
      </c>
      <c r="C414" s="110" t="inlineStr">
        <is>
          <t>Dipeeka Yewale</t>
        </is>
      </c>
      <c r="D414" s="110" t="inlineStr">
        <is>
          <t>Support</t>
        </is>
      </c>
      <c r="E414" s="110" t="inlineStr">
        <is>
          <t>RC-031</t>
        </is>
      </c>
      <c r="F414" s="110" t="inlineStr">
        <is>
          <t>Kimaya Mundlye</t>
        </is>
      </c>
      <c r="G414" s="110" t="inlineStr">
        <is>
          <t>IRIS2118</t>
        </is>
      </c>
      <c r="H414" s="110" t="inlineStr">
        <is>
          <t>B2</t>
        </is>
      </c>
      <c r="I414" s="110" t="n"/>
      <c r="J414" s="110" t="n">
        <v>4.1</v>
      </c>
      <c r="K414" s="110" t="n">
        <v>4.1</v>
      </c>
      <c r="L414" s="110" t="inlineStr">
        <is>
          <t>B.Com</t>
        </is>
      </c>
      <c r="M414" s="110" t="n"/>
      <c r="N414" s="144" t="inlineStr">
        <is>
          <t>Client Solutions Executive</t>
        </is>
      </c>
      <c r="O414" s="113" t="inlineStr">
        <is>
          <t>Senior Support Executive</t>
        </is>
      </c>
      <c r="P414" s="112" t="inlineStr">
        <is>
          <t>Customer Success &amp; Support</t>
        </is>
      </c>
      <c r="Q414" s="112" t="inlineStr">
        <is>
          <t>Application &amp; Product Support</t>
        </is>
      </c>
      <c r="R414" s="113" t="inlineStr">
        <is>
          <t>L3 – Professional / Associate</t>
        </is>
      </c>
      <c r="S414" s="114" t="inlineStr">
        <is>
          <t>A3</t>
        </is>
      </c>
      <c r="T414" s="151" t="inlineStr">
        <is>
          <t>Senior Associate</t>
        </is>
      </c>
      <c r="U414" s="151" t="inlineStr">
        <is>
          <t>A</t>
        </is>
      </c>
      <c r="V414" s="112" t="inlineStr">
        <is>
          <t>IC</t>
        </is>
      </c>
      <c r="W414" s="150" t="inlineStr">
        <is>
          <t>▲ Up</t>
        </is>
      </c>
      <c r="X414" s="112" t="inlineStr">
        <is>
          <t>P2</t>
        </is>
      </c>
      <c r="Y414" s="112" t="inlineStr">
        <is>
          <t>Developing</t>
        </is>
      </c>
      <c r="Z414" s="112" t="inlineStr">
        <is>
          <t>3 Apply</t>
        </is>
      </c>
      <c r="AA414" s="117" t="inlineStr">
        <is>
          <t>A3</t>
        </is>
      </c>
      <c r="AB414" s="118" t="inlineStr">
        <is>
          <t>Band A · Practitioner</t>
        </is>
      </c>
      <c r="AC414" s="118" t="inlineStr">
        <is>
          <t>Senior Associate</t>
        </is>
      </c>
      <c r="AD414" s="118" t="inlineStr">
        <is>
          <t>• Same as the model</t>
        </is>
      </c>
      <c r="AE414" s="118" t="inlineStr">
        <is>
          <t>B2</t>
        </is>
      </c>
      <c r="AF414" s="118" t="inlineStr">
        <is>
          <t>OK</t>
        </is>
      </c>
      <c r="AG414" s="118" t="inlineStr">
        <is>
          <t>No change · already below the manager</t>
        </is>
      </c>
      <c r="AH414" s="118" t="n">
        <v>5</v>
      </c>
      <c r="AI414" s="118" t="n"/>
      <c r="AJ414" s="119" t="inlineStr">
        <is>
          <t>iFile · Support · Band A · Early career</t>
        </is>
      </c>
      <c r="AK414" s="120" t="n">
        <v>2</v>
      </c>
      <c r="AL414" s="121">
        <f>IFERROR(INDEX(WM_C,MATCH($AJ414,WM_KEY,0)),"")</f>
        <v>0.54</v>
      </c>
      <c r="AM414" s="122">
        <f>IF(OR(AK414="",AL414=""),"",AK414*AL414)</f>
        <v>1.08</v>
      </c>
      <c r="AN414" s="120" t="n">
        <v>2</v>
      </c>
      <c r="AO414" s="121">
        <f>IFERROR(INDEX(WM_AU,MATCH($AJ414,WM_KEY,0)),"")</f>
        <v>0.16</v>
      </c>
      <c r="AP414" s="122">
        <f>IF(OR(AN414="",AO414=""),"",AN414*AO414)</f>
        <v>0.32</v>
      </c>
      <c r="AQ414" s="120" t="n">
        <v>2</v>
      </c>
      <c r="AR414" s="121">
        <f>IFERROR(INDEX(WM_AC,MATCH($AJ414,WM_KEY,0)),"")</f>
        <v>0.09</v>
      </c>
      <c r="AS414" s="122">
        <f>IF(OR(AQ414="",AR414=""),"",AQ414*AR414)</f>
        <v>0.18</v>
      </c>
      <c r="AT414" s="120" t="n">
        <v>1</v>
      </c>
      <c r="AU414" s="121">
        <f>IFERROR(INDEX(WM_L,MATCH($AJ414,WM_KEY,0)),"")</f>
        <v>0</v>
      </c>
      <c r="AV414" s="122">
        <f>IF(OR(AT414="",AU414=""),"",AT414*AU414)</f>
        <v>0</v>
      </c>
      <c r="AW414" s="120" t="n">
        <v>3.5</v>
      </c>
      <c r="AX414" s="121">
        <f>IFERROR(INDEX(WM_E,MATCH($AJ414,WM_KEY,0)),"")</f>
        <v>0.1</v>
      </c>
      <c r="AY414" s="122">
        <f>IF(OR(AW414="",AX414=""),"",AW414*AX414)</f>
        <v>0.35</v>
      </c>
      <c r="AZ414" s="123" t="n">
        <v>2</v>
      </c>
      <c r="BA414" s="121">
        <f>IFERROR(INDEX(WM_BI,MATCH($AJ414,WM_KEY,0)),"")</f>
        <v>0.11</v>
      </c>
      <c r="BB414" s="122">
        <f>IF(OR(AZ414="",BA414=""),"",AZ414*BA414)</f>
        <v>0.22</v>
      </c>
      <c r="BC414" s="122">
        <f>IF(COUNT(AM414,AP414,AS414,AV414,AY414,BB414)&lt;6,"",SUM(AM414,AP414,AS414,AV414,AY414,BB414))</f>
        <v>2.15</v>
      </c>
      <c r="BD414" s="122" t="str">
        <f>IF(BC414="","",INDEX({"A1","A2","A3","B1","B2","B3","C1","C2","D1","D2","E1","E2"},MAX(1,MIN(12,ROUND(BC414,0)))))</f>
        <v>A2</v>
      </c>
      <c r="BE414" s="114" t="inlineStr">
        <is>
          <t>A3</t>
        </is>
      </c>
      <c r="BF414" s="124" t="inlineStr">
        <is>
          <t>Rule: R7 Band A experience</t>
        </is>
      </c>
      <c r="BG414"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4" s="125" t="inlineStr">
        <is>
          <t>At build: Complexity 1.08 + Autonomy 0.32 + Accountability 0.18 + Leadership 0.00 + Experience 0.35 + Business impact 0.22
= 2.15 points → nearest level 2 = A2
Final level: A3 · a rule applied: see the next column</t>
        </is>
      </c>
      <c r="BI414" s="125" t="inlineStr">
        <is>
          <t>• Raised to A3: 4.1 years' experience is 2 years or more.
Final level: A3.</t>
        </is>
      </c>
      <c r="BJ414" s="125" t="inlineStr">
        <is>
          <t>—</t>
        </is>
      </c>
      <c r="BK414" s="126" t="n"/>
      <c r="BL414" s="126" t="inlineStr">
        <is>
          <t>Medium</t>
        </is>
      </c>
      <c r="BM414" s="126" t="n"/>
      <c r="BN414" s="125" t="inlineStr">
        <is>
          <t>Stable · moves in fewer than 5 of 30 weight tests</t>
        </is>
      </c>
      <c r="BO414" s="148" t="inlineStr">
        <is>
          <t>Rated 2 of 12
Start: 2.0 · practitioner title
Evidence reads like A2: Implements assigned CMS changes for client change requests and verifies DQ issues → matches the start
KRA: “1. Maintain client/customer satisfaction · CSAT of &gt;=4.2 / 5 2. Resolve &gt;=95% of assigned tickets/queries within SLA 3. Keep first-response…”
Market: A2 = Standard work of the discipline</t>
        </is>
      </c>
      <c r="BP414" s="129" t="inlineStr">
        <is>
          <t>Rated 2 of 12
Start: 2.0 · practitioner title
Evidence reads like A2: Decides only on resolving DQ issues → matches the start
Market: A2 = Chooses own approach within standards</t>
        </is>
      </c>
      <c r="BQ414" s="129" t="inlineStr">
        <is>
          <t>Rated 2 of 12
Start: 2.0 · practitioner title
Evidence reads like A2: Assigned changes implemented accurately and tested; mistakes create rework → matches the start
KRA: “1. Maintain client/customer satisfaction · CSAT of &gt;=4.2 / 5 2. Resolve &gt;=95% of assigned tickets/queries within SLA 3. Keep first-response…”
Market: A2 = Own deliverables · accuracy, TAT</t>
        </is>
      </c>
      <c r="BR414" s="129" t="inlineStr">
        <is>
          <t>Rated 1 of 12 — not counted: the weight is 0% at this level
Start: 1.0 · individual contributor, so influence only
Evidence reads like A1: Mentions team coordination only; no guidance described → matches the start
Team: 0 direct reports · IC
Market: A1 = Not scored in Band A</t>
        </is>
      </c>
      <c r="BS414" s="129" t="inlineStr">
        <is>
          <t>Rated 3.5 of 12 · between A3 and B1
Experience: 4.1 yrs total · 4.1 at IRIS; none recorded before IRIS = 3.4 on the experience scale
Qualification: B.Com · graduate → no change
Market: A3 roles typically have 2–5 yrs · IRIS guide 2–4</t>
        </is>
      </c>
      <c r="BT41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14"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4" s="125"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BW414" s="125" t="n"/>
      <c r="BX414" s="125" t="inlineStr">
        <is>
          <t>3</t>
        </is>
      </c>
      <c r="BY414" s="125" t="n"/>
      <c r="BZ414" s="125" t="inlineStr">
        <is>
          <t>Received · manager annual, quarterly</t>
        </is>
      </c>
      <c r="CA414" s="125" t="inlineStr">
        <is>
          <t>Talent Mapping · iFile collated</t>
        </is>
      </c>
      <c r="CB414" s="130" t="n">
        <v>19</v>
      </c>
      <c r="CC414" s="128" t="inlineStr">
        <is>
          <t>Full survey answers not in the files received · How We Grow export needed · HR</t>
        </is>
      </c>
      <c r="CD414" s="131" t="inlineStr">
        <is>
          <t>—</t>
        </is>
      </c>
      <c r="CE414" s="131" t="inlineStr">
        <is>
          <t>—</t>
        </is>
      </c>
      <c r="CF414" s="131" t="inlineStr">
        <is>
          <t>—</t>
        </is>
      </c>
      <c r="CG414" s="131" t="inlineStr">
        <is>
          <t>—</t>
        </is>
      </c>
      <c r="CH414" s="132" t="inlineStr">
        <is>
          <t>Complexity: Evidence reads like A2: Implements assigned CMS changes for client change requests and verifies DQ issues → matches the start
Autonomy: Evidence reads like A2: Decides only on resolving DQ issues → matches the start
Accountability: Evidence reads like A2: Assigned changes implemented accurately and tested; mistakes create rework → matches the start
Leadership: Evidence reads like A1: Mentions team coordination only; no guidance described → matches the start
Business Impact: No survey or manager-mapping signal on criticality: kept at the start point.</t>
        </is>
      </c>
      <c r="CI414"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4" s="131" t="inlineStr">
        <is>
          <t>Self-identified: Answered · no common topic
For the next role: Answered · no common topic</t>
        </is>
      </c>
      <c r="CK414" s="128" t="inlineStr">
        <is>
          <t>Full survey answers not in the files received · How We Grow export needed · HR</t>
        </is>
      </c>
      <c r="CL414"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4"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414" s="135" t="n"/>
      <c r="CO414" s="135" t="n">
        <v>2</v>
      </c>
      <c r="CP414" s="136" t="n">
        <v>3</v>
      </c>
      <c r="CQ414" s="137" t="inlineStr">
        <is>
          <t>Medium</t>
        </is>
      </c>
      <c r="CR414" s="137" t="inlineStr">
        <is>
          <t>Core Contributor</t>
        </is>
      </c>
      <c r="CS414" s="137" t="inlineStr">
        <is>
          <t>Develop in role</t>
        </is>
      </c>
      <c r="CT414" s="137" t="n"/>
      <c r="CU414" s="137" t="n"/>
      <c r="CV414" s="137" t="n"/>
      <c r="CW414" s="137" t="n"/>
      <c r="CX414" s="137" t="n"/>
      <c r="CY414" s="137" t="n"/>
      <c r="CZ414" s="137" t="n"/>
      <c r="DA414" s="119" t="n">
        <v>96</v>
      </c>
      <c r="DB414" s="138" t="inlineStr">
        <is>
          <t>Meets the level</t>
        </is>
      </c>
      <c r="DC414" s="138" t="n">
        <v>98</v>
      </c>
      <c r="DD414" s="138" t="n">
        <v>75</v>
      </c>
      <c r="DE414" s="138" t="n">
        <v>103</v>
      </c>
      <c r="DF414" s="138" t="n"/>
      <c r="DG414" s="138" t="inlineStr">
        <is>
          <t>Learning agility, AI literacy, Digital fluency</t>
        </is>
      </c>
      <c r="DH414" s="138" t="inlineStr">
        <is>
          <t>B1: 85% of profile — close</t>
        </is>
      </c>
      <c r="DI414" s="138" t="inlineStr">
        <is>
          <t>Evidence: Survey + KRAs | Core: Ownership 2/2, Problem solving 2/2, Communication &amp; collaboration 3/2, Client &amp; quality focus 3/2, Learning agility 1/2, Integrity &amp; compliance 2/2 | Future-ready: AI literacy 1/2, Data literacy 2/2, Digital fluency 1/2, Innovation 2/2 | Functional: Product &amp; domain 3/3, Stakeholder mgmt 4/3, Communication 3/3, SQL &amp; data 3/3, Regulatory domain 3/3, Quality &amp; process 3/3</t>
        </is>
      </c>
      <c r="DJ414" s="111" t="inlineStr">
        <is>
          <t>Answered · no common topic</t>
        </is>
      </c>
      <c r="DK414" s="112" t="inlineStr">
        <is>
          <t>Customer success methods; communication &amp; de-escalation; product/domain depth; ticketing &amp; SLA tools</t>
        </is>
      </c>
      <c r="DL414" s="112" t="inlineStr">
        <is>
          <t>Process Improvement &amp; Quality Mindset</t>
        </is>
      </c>
      <c r="DM414" s="112" t="inlineStr">
        <is>
          <t>Answered · no common topic</t>
        </is>
      </c>
      <c r="DN414" s="112" t="inlineStr">
        <is>
          <t>Transition to leadership: people management &amp; delegation, mentoring/coaching, project ownership &amp; stakeholder management, prioritisation under ambiguity, presentation &amp; influence skills</t>
        </is>
      </c>
      <c r="DO414" s="139" t="inlineStr">
        <is>
          <t>No strong match from survey evidence</t>
        </is>
      </c>
      <c r="DP414" s="126" t="inlineStr">
        <is>
          <t>Manohar Golbane · Support Executive — 0.41: cms, cims, portal, rbi</t>
        </is>
      </c>
      <c r="DQ414" s="126" t="inlineStr">
        <is>
          <t>No close match in other businesses</t>
        </is>
      </c>
      <c r="DR414" s="126" t="n"/>
      <c r="DS414" s="126" t="n"/>
      <c r="DT414" s="126" t="inlineStr">
        <is>
          <t>A3 deep-dive: score 2.15 · gap to B1 1.4 · More than 1.0 from B1</t>
        </is>
      </c>
      <c r="DU414"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4"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4"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4"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4"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4" s="126" t="inlineStr">
        <is>
          <t>2–4 yrs</t>
        </is>
      </c>
      <c r="EA414" s="126" t="inlineStr">
        <is>
          <t>3–5 · 2–5</t>
        </is>
      </c>
      <c r="EB414" s="126" t="inlineStr">
        <is>
          <t>Support / CS Executive</t>
        </is>
      </c>
      <c r="EC414" s="126" t="inlineStr">
        <is>
          <t>IRIS Vs Competitor Benchmark — SaaS customer-success ladder: Associate CSM · Regnology: Product Support Specialist · Reg Reporting · IRIS Vs Competitor Benchmark — support tiers: L2 Application Support</t>
        </is>
      </c>
      <c r="ED414" s="126" t="inlineStr">
        <is>
          <t>TSIA frameworks and benchmarks; ITIL 4 service desk; Gainsight customer-success practice</t>
        </is>
      </c>
      <c r="EE414" s="126" t="inlineStr">
        <is>
          <t>Core 2 · Future 2 · Functional 3 · Leadership not scored</t>
        </is>
      </c>
      <c r="EF414" s="139" t="n"/>
      <c r="EG414" s="126" t="inlineStr">
        <is>
          <t>✓ HRIS: 4.1 yrs, B.Com, 0 direct reports
✓ Survey: 19 of 20 questions answered
✓ KRAs: manager-set, quarterly
✓ Manager mapping: rating, potential, 9-box
✗ Job description: not on file</t>
        </is>
      </c>
      <c r="EH414" s="118" t="n"/>
      <c r="EI414" s="118" t="n"/>
      <c r="EJ414" s="118" t="n"/>
      <c r="EK414" s="118" t="inlineStr">
        <is>
          <t>Survey: answered · full text needed · KRAs: received · Experience: on file</t>
        </is>
      </c>
      <c r="EL414" s="141" t="n"/>
      <c r="EM414" s="142" t="n"/>
      <c r="EN414" s="142" t="n"/>
      <c r="EO414" s="142" t="n"/>
      <c r="EP414" s="142" t="n"/>
      <c r="EQ414" s="143" t="n"/>
      <c r="ER414" s="135" t="n"/>
      <c r="ES414" s="135" t="n"/>
      <c r="ET414" s="135" t="n"/>
      <c r="EU414" s="135" t="n"/>
      <c r="EV414" s="135" t="n"/>
      <c r="EW414" s="135" t="n"/>
      <c r="EX414" s="135" t="n"/>
      <c r="EY414" s="143" t="n"/>
      <c r="EZ414" s="135" t="n"/>
      <c r="FA414" s="135" t="n"/>
      <c r="FB414" s="135" t="n"/>
      <c r="FC414" s="135" t="n"/>
      <c r="FD414" s="135" t="n"/>
    </row>
    <row r="415" ht="300" customHeight="1">
      <c r="A415" s="109" t="inlineStr">
        <is>
          <t>iFile</t>
        </is>
      </c>
      <c r="B415" s="110" t="inlineStr">
        <is>
          <t>IRIS1919</t>
        </is>
      </c>
      <c r="C415" s="110" t="inlineStr">
        <is>
          <t>Jyoti Patil</t>
        </is>
      </c>
      <c r="D415" s="110" t="inlineStr">
        <is>
          <t>Support</t>
        </is>
      </c>
      <c r="E415" s="110" t="inlineStr">
        <is>
          <t>RC-031</t>
        </is>
      </c>
      <c r="F415" s="110" t="inlineStr">
        <is>
          <t>Yunus Patel</t>
        </is>
      </c>
      <c r="G415" s="110" t="inlineStr">
        <is>
          <t>IRIS2127</t>
        </is>
      </c>
      <c r="H415" s="110" t="inlineStr">
        <is>
          <t>B2</t>
        </is>
      </c>
      <c r="I415" s="110" t="n"/>
      <c r="J415" s="110" t="n">
        <v>8.300000000000001</v>
      </c>
      <c r="K415" s="110" t="n">
        <v>5.3</v>
      </c>
      <c r="L415" s="110" t="inlineStr">
        <is>
          <t>B.E</t>
        </is>
      </c>
      <c r="M415" s="110" t="n"/>
      <c r="N415" s="144" t="inlineStr">
        <is>
          <t>Tech Support Executive</t>
        </is>
      </c>
      <c r="O415" s="113" t="inlineStr">
        <is>
          <t>Senior Support Executive</t>
        </is>
      </c>
      <c r="P415" s="112" t="inlineStr">
        <is>
          <t>Customer Success &amp; Support</t>
        </is>
      </c>
      <c r="Q415" s="112" t="inlineStr">
        <is>
          <t>Application &amp; Product Support</t>
        </is>
      </c>
      <c r="R415" s="113" t="inlineStr">
        <is>
          <t>L3 – Professional / Associate</t>
        </is>
      </c>
      <c r="S415" s="114" t="inlineStr">
        <is>
          <t>A3</t>
        </is>
      </c>
      <c r="T415" s="151" t="inlineStr">
        <is>
          <t>Senior Associate</t>
        </is>
      </c>
      <c r="U415" s="151" t="inlineStr">
        <is>
          <t>A</t>
        </is>
      </c>
      <c r="V415" s="112" t="inlineStr">
        <is>
          <t>IC</t>
        </is>
      </c>
      <c r="W415" s="150" t="inlineStr">
        <is>
          <t>▲ Up</t>
        </is>
      </c>
      <c r="X415" s="112" t="inlineStr">
        <is>
          <t>P2</t>
        </is>
      </c>
      <c r="Y415" s="112" t="inlineStr">
        <is>
          <t>Developing</t>
        </is>
      </c>
      <c r="Z415" s="112" t="inlineStr">
        <is>
          <t>3 Apply</t>
        </is>
      </c>
      <c r="AA415" s="117" t="inlineStr">
        <is>
          <t>A3</t>
        </is>
      </c>
      <c r="AB415" s="118" t="inlineStr">
        <is>
          <t>Band A · Practitioner</t>
        </is>
      </c>
      <c r="AC415" s="118" t="inlineStr">
        <is>
          <t>Senior Associate</t>
        </is>
      </c>
      <c r="AD415" s="118" t="inlineStr">
        <is>
          <t>• Same as the model</t>
        </is>
      </c>
      <c r="AE415" s="118" t="inlineStr">
        <is>
          <t>B2</t>
        </is>
      </c>
      <c r="AF415" s="118" t="inlineStr">
        <is>
          <t>OK</t>
        </is>
      </c>
      <c r="AG415" s="118" t="inlineStr">
        <is>
          <t>No change · already below the manager</t>
        </is>
      </c>
      <c r="AH415" s="118" t="n">
        <v>5</v>
      </c>
      <c r="AI415" s="118" t="n"/>
      <c r="AJ415" s="119" t="inlineStr">
        <is>
          <t>iFile · Support · Band A · Early career</t>
        </is>
      </c>
      <c r="AK415" s="120" t="n">
        <v>2.5</v>
      </c>
      <c r="AL415" s="121">
        <f>IFERROR(INDEX(WM_C,MATCH($AJ415,WM_KEY,0)),"")</f>
        <v>0.54</v>
      </c>
      <c r="AM415" s="122">
        <f>IF(OR(AK415="",AL415=""),"",AK415*AL415)</f>
        <v>1.35</v>
      </c>
      <c r="AN415" s="120" t="n">
        <v>2</v>
      </c>
      <c r="AO415" s="121">
        <f>IFERROR(INDEX(WM_AU,MATCH($AJ415,WM_KEY,0)),"")</f>
        <v>0.16</v>
      </c>
      <c r="AP415" s="122">
        <f>IF(OR(AN415="",AO415=""),"",AN415*AO415)</f>
        <v>0.32</v>
      </c>
      <c r="AQ415" s="120" t="n">
        <v>2</v>
      </c>
      <c r="AR415" s="121">
        <f>IFERROR(INDEX(WM_AC,MATCH($AJ415,WM_KEY,0)),"")</f>
        <v>0.09</v>
      </c>
      <c r="AS415" s="122">
        <f>IF(OR(AQ415="",AR415=""),"",AQ415*AR415)</f>
        <v>0.18</v>
      </c>
      <c r="AT415" s="120" t="n">
        <v>1</v>
      </c>
      <c r="AU415" s="121">
        <f>IFERROR(INDEX(WM_L,MATCH($AJ415,WM_KEY,0)),"")</f>
        <v>0</v>
      </c>
      <c r="AV415" s="122">
        <f>IF(OR(AT415="",AU415=""),"",AT415*AU415)</f>
        <v>0</v>
      </c>
      <c r="AW415" s="120" t="n">
        <v>5.5</v>
      </c>
      <c r="AX415" s="121">
        <f>IFERROR(INDEX(WM_E,MATCH($AJ415,WM_KEY,0)),"")</f>
        <v>0.1</v>
      </c>
      <c r="AY415" s="122">
        <f>IF(OR(AW415="",AX415=""),"",AW415*AX415)</f>
        <v>0.55</v>
      </c>
      <c r="AZ415" s="123" t="n">
        <v>2</v>
      </c>
      <c r="BA415" s="121">
        <f>IFERROR(INDEX(WM_BI,MATCH($AJ415,WM_KEY,0)),"")</f>
        <v>0.11</v>
      </c>
      <c r="BB415" s="122">
        <f>IF(OR(AZ415="",BA415=""),"",AZ415*BA415)</f>
        <v>0.22</v>
      </c>
      <c r="BC415" s="122">
        <f>IF(COUNT(AM415,AP415,AS415,AV415,AY415,BB415)&lt;6,"",SUM(AM415,AP415,AS415,AV415,AY415,BB415))</f>
        <v>2.62</v>
      </c>
      <c r="BD415" s="122" t="str">
        <f>IF(BC415="","",INDEX({"A1","A2","A3","B1","B2","B3","C1","C2","D1","D2","E1","E2"},MAX(1,MIN(12,ROUND(BC415,0)))))</f>
        <v>A3</v>
      </c>
      <c r="BE415" s="114" t="inlineStr">
        <is>
          <t>A3</t>
        </is>
      </c>
      <c r="BF415" s="124" t="inlineStr">
        <is>
          <t>The score decided the level</t>
        </is>
      </c>
      <c r="BG415"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5" s="125" t="inlineStr">
        <is>
          <t>At build: Complexity 1.35 + Autonomy 0.32 + Accountability 0.18 + Leadership 0.00 + Experience 0.55 + Business impact 0.22
= 2.62 points → nearest level 3 = A3
Final level: A3 · same as the score</t>
        </is>
      </c>
      <c r="BI415" s="125" t="inlineStr">
        <is>
          <t>No rule applied: the score decides.</t>
        </is>
      </c>
      <c r="BJ415" s="125" t="inlineStr">
        <is>
          <t>—</t>
        </is>
      </c>
      <c r="BK415" s="126" t="n"/>
      <c r="BL415" s="126" t="inlineStr">
        <is>
          <t>High</t>
        </is>
      </c>
      <c r="BM415" s="126" t="inlineStr">
        <is>
          <t>• 8.3 yrs of experience in a role that reads as Band A work — a career-path question for the manager: can the role be widened · Specialist, B1 or is it correctly sized?</t>
        </is>
      </c>
      <c r="BN415" s="125" t="inlineStr">
        <is>
          <t>Stable · moves in fewer than 5 of 30 weight tests</t>
        </is>
      </c>
      <c r="BO415" s="148" t="inlineStr">
        <is>
          <t>Rated 2.5 of 12 · between A2 and A3
Start: 2.0 · practitioner title
Evidence reads like A3: Designs web forms and validations for demos, gathers requirements, tests portal, writes documentation → moved up 0.5
KRA: “1. Maintain client/customer satisfaction · CSAT of &gt;=4.2 / 5 2. Resolve &gt;=95% of assigned tickets/queries within SLA 3. Keep first-response…”
Market: A2 = Standard work of the discipline · A3 = Varied and non-standard work; handles exceptions</t>
        </is>
      </c>
      <c r="BP415" s="129" t="inlineStr">
        <is>
          <t>Rated 2 of 12
Start: 2.0 · practitioner title
Evidence reads like A2: Decides form design and layouts only → matches the start
Market: A2 = Chooses own approach within standards</t>
        </is>
      </c>
      <c r="BQ415" s="129" t="inlineStr">
        <is>
          <t>Rated 2 of 12
Start: 2.0 · practitioner title
Evidence reads like A2: Catching validation or design defects in own forms before deployment to higher environments → matches the start
KRA: “1. Maintain client/customer satisfaction · CSAT of &gt;=4.2 / 5 2. Resolve &gt;=95% of assigned tickets/queries within SLA 3. Keep first-response…”
Market: A2 = Own deliverables · accuracy, TAT</t>
        </is>
      </c>
      <c r="BR415" s="129" t="inlineStr">
        <is>
          <t>Rated 1 of 12 — not counted: the weight is 0% at this level
Start: 1.0 · individual contributor, so influence only
Evidence reads like A1: Mentions team coordination; no guidance of others described → matches the start
Team: 0 direct reports · IC
Market: A1 = Not scored in Band A</t>
        </is>
      </c>
      <c r="BS415" s="129" t="inlineStr">
        <is>
          <t>Rated 5.5 of 12 · between B2 and B3
Experience: 8.3 yrs total · 3.0 before IRIS + 5.3 at IRIS = 5.3 on the experience scale
Qualification: B.E · graduate → no change
Market: A3 roles typically have 2–5 yrs · IRIS guide 2–4</t>
        </is>
      </c>
      <c r="BT41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15"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5" s="125"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BW415" s="125" t="n"/>
      <c r="BX415" s="125" t="inlineStr">
        <is>
          <t>4</t>
        </is>
      </c>
      <c r="BY415" s="125" t="n"/>
      <c r="BZ415" s="125" t="inlineStr">
        <is>
          <t>Received · manager annual, quarterly</t>
        </is>
      </c>
      <c r="CA415" s="125" t="inlineStr">
        <is>
          <t>Talent Mapping · iFile collated</t>
        </is>
      </c>
      <c r="CB415" s="130" t="n">
        <v>20</v>
      </c>
      <c r="CC415" s="128" t="inlineStr">
        <is>
          <t>Full survey answers not in the files received · How We Grow export needed · HR</t>
        </is>
      </c>
      <c r="CD415" s="131" t="inlineStr">
        <is>
          <t>—</t>
        </is>
      </c>
      <c r="CE415" s="131" t="inlineStr">
        <is>
          <t>—</t>
        </is>
      </c>
      <c r="CF415" s="131" t="inlineStr">
        <is>
          <t>—</t>
        </is>
      </c>
      <c r="CG415" s="131" t="inlineStr">
        <is>
          <t>—</t>
        </is>
      </c>
      <c r="CH415" s="132" t="inlineStr">
        <is>
          <t>Complexity: Evidence reads like A3: Designs web forms and validations for demos, gathers requirements, tests portal, writes documentation → moved up 0.5
Autonomy: Evidence reads like A2: Decides form design and layouts only → matches the start
Accountability: Evidence reads like A2: Catching validation or design defects in own forms before deployment to higher environments → matches the start
Leadership: Evidence reads like A1: Mentions team coordination; no guidance of others described → matches the start
Business Impact: No survey or manager-mapping signal on criticality: kept at the start point.</t>
        </is>
      </c>
      <c r="CI415"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5" s="131" t="inlineStr">
        <is>
          <t>Self-identified: Answered · no common topic
For the next role: Answered · no common topic</t>
        </is>
      </c>
      <c r="CK415" s="128" t="inlineStr">
        <is>
          <t>Full survey answers not in the files received · How We Grow export needed · HR</t>
        </is>
      </c>
      <c r="CL415"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5"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415" s="135" t="n"/>
      <c r="CO415" s="135" t="n">
        <v>2</v>
      </c>
      <c r="CP415" s="136" t="n">
        <v>3</v>
      </c>
      <c r="CQ415" s="137" t="inlineStr">
        <is>
          <t>Medium</t>
        </is>
      </c>
      <c r="CR415" s="137" t="inlineStr">
        <is>
          <t>Core Contributor</t>
        </is>
      </c>
      <c r="CS415" s="137" t="inlineStr">
        <is>
          <t>Develop in role</t>
        </is>
      </c>
      <c r="CT415" s="137" t="n"/>
      <c r="CU415" s="137" t="n"/>
      <c r="CV415" s="137" t="n"/>
      <c r="CW415" s="137" t="n"/>
      <c r="CX415" s="137" t="n"/>
      <c r="CY415" s="137" t="n"/>
      <c r="CZ415" s="137" t="n"/>
      <c r="DA415" s="119" t="n">
        <v>96</v>
      </c>
      <c r="DB415" s="138" t="inlineStr">
        <is>
          <t>Meets the level</t>
        </is>
      </c>
      <c r="DC415" s="138" t="n">
        <v>98</v>
      </c>
      <c r="DD415" s="138" t="n">
        <v>88</v>
      </c>
      <c r="DE415" s="138" t="n">
        <v>98</v>
      </c>
      <c r="DF415" s="138" t="n"/>
      <c r="DG415" s="138" t="inlineStr">
        <is>
          <t>Regulatory domain, Learning agility, AI literacy</t>
        </is>
      </c>
      <c r="DH415" s="138" t="inlineStr">
        <is>
          <t>B1: 84% of profile — close</t>
        </is>
      </c>
      <c r="DI415" s="138" t="inlineStr">
        <is>
          <t>Evidence: Survey + KRAs | Core: Ownership 2/2, Problem solving 2/2, Communication &amp; collaboration 3/2, Client &amp; quality focus 3/2, Learning agility 1/2, Integrity &amp; compliance 2/2 | Future-ready: AI literacy 1/2, Data literacy 2/2, Digital fluency 2/2, Innovation 2/2 | Functional: Product &amp; domain 3/3, Stakeholder mgmt 3/3, Communication 3/3, SQL &amp; data 3/3, Regulatory domain 2/3, Quality &amp; process 4/3</t>
        </is>
      </c>
      <c r="DJ415" s="111" t="inlineStr">
        <is>
          <t>Answered · no common topic</t>
        </is>
      </c>
      <c r="DK415" s="112" t="inlineStr">
        <is>
          <t>Customer success methods; communication &amp; de-escalation; product/domain depth; ticketing &amp; SLA tools</t>
        </is>
      </c>
      <c r="DL415" s="112" t="inlineStr">
        <is>
          <t>Programming &amp; Tech-Stack Depth; Project, Program &amp; Agile Management</t>
        </is>
      </c>
      <c r="DM415" s="112" t="inlineStr">
        <is>
          <t>Answered · no common topic</t>
        </is>
      </c>
      <c r="DN415" s="112" t="inlineStr">
        <is>
          <t>Transition to leadership: people management &amp; delegation, mentoring/coaching, project ownership &amp; stakeholder management, prioritisation under ambiguity, presentation &amp; influence skills</t>
        </is>
      </c>
      <c r="DO415" s="139" t="inlineStr">
        <is>
          <t>No strong match from survey evidence</t>
        </is>
      </c>
      <c r="DP415" s="126" t="inlineStr">
        <is>
          <t>No material overlap found</t>
        </is>
      </c>
      <c r="DQ415" s="126" t="inlineStr">
        <is>
          <t>No close match in other businesses</t>
        </is>
      </c>
      <c r="DR415" s="126" t="n"/>
      <c r="DS415" s="126" t="n"/>
      <c r="DT415" s="126" t="inlineStr">
        <is>
          <t>A3 deep-dive: score 2.62 · gap to B1 0.97 · 0.5–1.0 from B1</t>
        </is>
      </c>
      <c r="DU415"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5"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5"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5"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5"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5" s="126" t="inlineStr">
        <is>
          <t>2–4 yrs</t>
        </is>
      </c>
      <c r="EA415" s="126" t="inlineStr">
        <is>
          <t>3–5 · 2–5</t>
        </is>
      </c>
      <c r="EB415" s="126" t="inlineStr">
        <is>
          <t>Support / CS Executive</t>
        </is>
      </c>
      <c r="EC415" s="126" t="inlineStr">
        <is>
          <t>IRIS Vs Competitor Benchmark — SaaS customer-success ladder: Associate CSM · Regnology: Product Support Specialist · Reg Reporting · IRIS Vs Competitor Benchmark — support tiers: L2 Application Support</t>
        </is>
      </c>
      <c r="ED415" s="126" t="inlineStr">
        <is>
          <t>TSIA frameworks and benchmarks; ITIL 4 service desk; Gainsight customer-success practice</t>
        </is>
      </c>
      <c r="EE415" s="126" t="inlineStr">
        <is>
          <t>Core 2 · Future 2 · Functional 3 · Leadership not scored</t>
        </is>
      </c>
      <c r="EF415" s="139" t="n"/>
      <c r="EG415" s="126" t="inlineStr">
        <is>
          <t>✓ HRIS: 8.3 yrs, B.E, 0 direct reports
✓ Survey: 20 of 20 questions answered
✓ KRAs: manager-set, quarterly
✓ Manager mapping: rating, potential, 9-box
✗ Job description: not on file</t>
        </is>
      </c>
      <c r="EH415" s="118" t="inlineStr">
        <is>
          <t xml:space="preserve">D253 · Long-tenure A3 · 8+ yrs · Medium: No rule changed the level: the score decides. · owner Business head — iFile · </t>
        </is>
      </c>
      <c r="EI415" s="118" t="n"/>
      <c r="EJ415" s="118" t="n"/>
      <c r="EK415" s="118" t="inlineStr">
        <is>
          <t>Survey: answered · full text needed · KRAs: received · Experience: on file</t>
        </is>
      </c>
      <c r="EL415" s="141" t="n"/>
      <c r="EM415" s="142" t="n"/>
      <c r="EN415" s="142" t="n"/>
      <c r="EO415" s="142" t="n"/>
      <c r="EP415" s="142" t="n"/>
      <c r="EQ415" s="143" t="n"/>
      <c r="ER415" s="135" t="n"/>
      <c r="ES415" s="135" t="n"/>
      <c r="ET415" s="135" t="n"/>
      <c r="EU415" s="135" t="n"/>
      <c r="EV415" s="135" t="n"/>
      <c r="EW415" s="135" t="n"/>
      <c r="EX415" s="135" t="n"/>
      <c r="EY415" s="143" t="n"/>
      <c r="EZ415" s="135" t="n"/>
      <c r="FA415" s="135" t="n"/>
      <c r="FB415" s="135" t="n"/>
      <c r="FC415" s="135" t="n"/>
      <c r="FD415" s="135" t="n"/>
    </row>
    <row r="416" ht="300" customHeight="1">
      <c r="A416" s="109" t="inlineStr">
        <is>
          <t>iFile</t>
        </is>
      </c>
      <c r="B416" s="110" t="inlineStr">
        <is>
          <t>IRIS1931</t>
        </is>
      </c>
      <c r="C416" s="110" t="inlineStr">
        <is>
          <t>Manohar Golbane</t>
        </is>
      </c>
      <c r="D416" s="110" t="inlineStr">
        <is>
          <t>Support</t>
        </is>
      </c>
      <c r="E416" s="110" t="inlineStr">
        <is>
          <t>RC-031</t>
        </is>
      </c>
      <c r="F416" s="110" t="inlineStr">
        <is>
          <t>Kimaya Mundlye</t>
        </is>
      </c>
      <c r="G416" s="110" t="inlineStr">
        <is>
          <t>IRIS2118</t>
        </is>
      </c>
      <c r="H416" s="110" t="inlineStr">
        <is>
          <t>B2</t>
        </is>
      </c>
      <c r="I416" s="110" t="n"/>
      <c r="J416" s="110" t="n">
        <v>13.6</v>
      </c>
      <c r="K416" s="110" t="n">
        <v>5.2</v>
      </c>
      <c r="L416" s="110" t="inlineStr">
        <is>
          <t>B.Com</t>
        </is>
      </c>
      <c r="M416" s="110" t="n"/>
      <c r="N416" s="144" t="inlineStr">
        <is>
          <t>Analyst</t>
        </is>
      </c>
      <c r="O416" s="113" t="inlineStr">
        <is>
          <t>Senior Support Executive</t>
        </is>
      </c>
      <c r="P416" s="112" t="inlineStr">
        <is>
          <t>Customer Success &amp; Support</t>
        </is>
      </c>
      <c r="Q416" s="112" t="inlineStr">
        <is>
          <t>Application &amp; Product Support</t>
        </is>
      </c>
      <c r="R416" s="113" t="inlineStr">
        <is>
          <t>L3 – Professional / Associate</t>
        </is>
      </c>
      <c r="S416" s="114" t="inlineStr">
        <is>
          <t>A3</t>
        </is>
      </c>
      <c r="T416" s="151" t="inlineStr">
        <is>
          <t>Senior Associate</t>
        </is>
      </c>
      <c r="U416" s="151" t="inlineStr">
        <is>
          <t>A</t>
        </is>
      </c>
      <c r="V416" s="112" t="inlineStr">
        <is>
          <t>IC</t>
        </is>
      </c>
      <c r="W416" s="150" t="inlineStr">
        <is>
          <t>▲ Up</t>
        </is>
      </c>
      <c r="X416" s="112" t="inlineStr">
        <is>
          <t>P2</t>
        </is>
      </c>
      <c r="Y416" s="112" t="inlineStr">
        <is>
          <t>Developing</t>
        </is>
      </c>
      <c r="Z416" s="112" t="inlineStr">
        <is>
          <t>3 Apply</t>
        </is>
      </c>
      <c r="AA416" s="117" t="inlineStr">
        <is>
          <t>A3</t>
        </is>
      </c>
      <c r="AB416" s="118" t="inlineStr">
        <is>
          <t>Band A · Practitioner</t>
        </is>
      </c>
      <c r="AC416" s="118" t="inlineStr">
        <is>
          <t>Senior Associate</t>
        </is>
      </c>
      <c r="AD416" s="118" t="inlineStr">
        <is>
          <t>• Same as the model</t>
        </is>
      </c>
      <c r="AE416" s="118" t="inlineStr">
        <is>
          <t>B2</t>
        </is>
      </c>
      <c r="AF416" s="118" t="inlineStr">
        <is>
          <t>OK</t>
        </is>
      </c>
      <c r="AG416" s="118" t="inlineStr">
        <is>
          <t>No change · already below the manager</t>
        </is>
      </c>
      <c r="AH416" s="118" t="n">
        <v>5</v>
      </c>
      <c r="AI416" s="118" t="n"/>
      <c r="AJ416" s="119" t="inlineStr">
        <is>
          <t>iFile · Support · Band A · Early career</t>
        </is>
      </c>
      <c r="AK416" s="120" t="n">
        <v>2.5</v>
      </c>
      <c r="AL416" s="121">
        <f>IFERROR(INDEX(WM_C,MATCH($AJ416,WM_KEY,0)),"")</f>
        <v>0.54</v>
      </c>
      <c r="AM416" s="122">
        <f>IF(OR(AK416="",AL416=""),"",AK416*AL416)</f>
        <v>1.35</v>
      </c>
      <c r="AN416" s="120" t="n">
        <v>2</v>
      </c>
      <c r="AO416" s="121">
        <f>IFERROR(INDEX(WM_AU,MATCH($AJ416,WM_KEY,0)),"")</f>
        <v>0.16</v>
      </c>
      <c r="AP416" s="122">
        <f>IF(OR(AN416="",AO416=""),"",AN416*AO416)</f>
        <v>0.32</v>
      </c>
      <c r="AQ416" s="120" t="n">
        <v>2.5</v>
      </c>
      <c r="AR416" s="121">
        <f>IFERROR(INDEX(WM_AC,MATCH($AJ416,WM_KEY,0)),"")</f>
        <v>0.09</v>
      </c>
      <c r="AS416" s="122">
        <f>IF(OR(AQ416="",AR416=""),"",AQ416*AR416)</f>
        <v>0.225</v>
      </c>
      <c r="AT416" s="120" t="n">
        <v>1</v>
      </c>
      <c r="AU416" s="121">
        <f>IFERROR(INDEX(WM_L,MATCH($AJ416,WM_KEY,0)),"")</f>
        <v>0</v>
      </c>
      <c r="AV416" s="122">
        <f>IF(OR(AT416="",AU416=""),"",AT416*AU416)</f>
        <v>0</v>
      </c>
      <c r="AW416" s="120" t="n">
        <v>7.5</v>
      </c>
      <c r="AX416" s="121">
        <f>IFERROR(INDEX(WM_E,MATCH($AJ416,WM_KEY,0)),"")</f>
        <v>0.1</v>
      </c>
      <c r="AY416" s="122">
        <f>IF(OR(AW416="",AX416=""),"",AW416*AX416)</f>
        <v>0.75</v>
      </c>
      <c r="AZ416" s="123" t="n">
        <v>2.5</v>
      </c>
      <c r="BA416" s="121">
        <f>IFERROR(INDEX(WM_BI,MATCH($AJ416,WM_KEY,0)),"")</f>
        <v>0.11</v>
      </c>
      <c r="BB416" s="122">
        <f>IF(OR(AZ416="",BA416=""),"",AZ416*BA416)</f>
        <v>0.275</v>
      </c>
      <c r="BC416" s="122">
        <f>IF(COUNT(AM416,AP416,AS416,AV416,AY416,BB416)&lt;6,"",SUM(AM416,AP416,AS416,AV416,AY416,BB416))</f>
        <v>2.92</v>
      </c>
      <c r="BD416" s="122" t="str">
        <f>IF(BC416="","",INDEX({"A1","A2","A3","B1","B2","B3","C1","C2","D1","D2","E1","E2"},MAX(1,MIN(12,ROUND(BC416,0)))))</f>
        <v>A3</v>
      </c>
      <c r="BE416" s="114" t="inlineStr">
        <is>
          <t>A3</t>
        </is>
      </c>
      <c r="BF416" s="124" t="inlineStr">
        <is>
          <t>The score decided the level</t>
        </is>
      </c>
      <c r="BG416"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6" s="125" t="inlineStr">
        <is>
          <t>At build: Complexity 1.35 + Autonomy 0.32 + Accountability 0.22 + Leadership 0.00 + Experience 0.75 + Business impact 0.28
= 2.92 points → nearest level 3 = A3
Final level: A3 · same as the score</t>
        </is>
      </c>
      <c r="BI416" s="125" t="inlineStr">
        <is>
          <t>No rule applied: the score decides.</t>
        </is>
      </c>
      <c r="BJ416" s="125" t="inlineStr">
        <is>
          <t>—</t>
        </is>
      </c>
      <c r="BK416" s="126" t="n"/>
      <c r="BL416" s="126" t="inlineStr">
        <is>
          <t>High</t>
        </is>
      </c>
      <c r="BM416" s="126" t="inlineStr">
        <is>
          <t>• 13.6 yrs of experience in a role that reads as Band A work — a career-path question for the manager: can the role be widened · Specialist, B1 or is it correctly sized?</t>
        </is>
      </c>
      <c r="BN416" s="125" t="inlineStr">
        <is>
          <t>Stable · moves in fewer than 5 of 30 weight tests</t>
        </is>
      </c>
      <c r="BO416" s="148" t="inlineStr">
        <is>
          <t>Rated 2.5 of 12 · between A2 and A3
Start: 2.0 · practitioner title
Evidence reads like A3: own survey / KRA answers · summarised by the rater; not quoted → moved up 0.5
KRA: “1. Maintain client/customer satisfaction · CSAT of &gt;=4.2 / 5 2. Resolve &gt;=95% of assigned tickets/queries within SLA 3. Keep first-response…”
Market: A2 = Standard work of the discipline · A3 = Varied and non-standard work; handles exceptions</t>
        </is>
      </c>
      <c r="BP416" s="129" t="inlineStr">
        <is>
          <t>Rated 2 of 12
Start: 2.0 · practitioner title
Evidence reads like A2: Decides only on returns testing; coordinates with TCS and ReBIT teams → matches the start
Market: A2 = Chooses own approach within standards</t>
        </is>
      </c>
      <c r="BQ416" s="129" t="inlineStr">
        <is>
          <t>Rated 2.5 of 12 · between A2 and A3
Start: 2.0 · practitioner title
Evidence reads like A3: Tests returns before release; answerable for client-side issues after testing → moved up 0.5
KRA: “1. Maintain client/customer satisfaction · CSAT of &gt;=4.2 / 5 2. Resolve &gt;=95% of assigned tickets/queries within SLA 3. Keep first-response…”
Market: A2 = Own deliverables · accuracy, TAT · A3 = A module / process, or work with client or regulatory consequences</t>
        </is>
      </c>
      <c r="BR416" s="129" t="inlineStr">
        <is>
          <t>Rated 1 of 12 — not counted: the weight is 0% at this level
Start: 1.0 · individual contributor, so influence only
Evidence reads like A1: No guidance of others described → matches the start
Team: 0 direct reports · IC
Market: A1 = Not scored in Band A</t>
        </is>
      </c>
      <c r="BS416" s="129" t="inlineStr">
        <is>
          <t>Rated 7.5 of 12 · between C1 and C2
Experience: 13.6 yrs total · 8.4 before IRIS + 5.2 at IRIS = 7.6 on the experience scale
Qualification: B.Com · graduate → no change
Market: A3 roles typically have 2–5 yrs · IRIS guide 2–4</t>
        </is>
      </c>
      <c r="BT41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16"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6" s="125"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BW416" s="125" t="n"/>
      <c r="BX416" s="125" t="inlineStr">
        <is>
          <t>4</t>
        </is>
      </c>
      <c r="BY416" s="125" t="n"/>
      <c r="BZ416" s="125" t="inlineStr">
        <is>
          <t>Received · manager annual, quarterly</t>
        </is>
      </c>
      <c r="CA416" s="125" t="inlineStr">
        <is>
          <t>Talent Mapping · iFile collated</t>
        </is>
      </c>
      <c r="CB416" s="130" t="n">
        <v>20</v>
      </c>
      <c r="CC416" s="128" t="inlineStr">
        <is>
          <t>Full survey answers not in the files received · How We Grow export needed · HR</t>
        </is>
      </c>
      <c r="CD416" s="131" t="inlineStr">
        <is>
          <t>—</t>
        </is>
      </c>
      <c r="CE416" s="131" t="inlineStr">
        <is>
          <t>—</t>
        </is>
      </c>
      <c r="CF416" s="131" t="inlineStr">
        <is>
          <t>—</t>
        </is>
      </c>
      <c r="CG416" s="131" t="inlineStr">
        <is>
          <t>—</t>
        </is>
      </c>
      <c r="CH416" s="132" t="inlineStr">
        <is>
          <t>Complexity: Evidence reads like A3: own survey / KRA answers · summarised by the rater; not quoted → moved up 0.5
Autonomy: Evidence reads like A2: Decides only on returns testing; coordinates with TCS and ReBIT teams → matches the start
Accountability: Evidence reads like A3: Tests returns before release; answerable for client-side issues after testing → moved up 0.5
Leadership: Evidence reads like A1: No guidance of others described → matches the start
Business Impact: No survey or manager-mapping signal on criticality: kept at the start point.</t>
        </is>
      </c>
      <c r="CI416"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6" s="131" t="inlineStr">
        <is>
          <t>Self-identified: Data, SQL &amp; analytics
For the next role: Data, SQL &amp; analytics</t>
        </is>
      </c>
      <c r="CK416" s="128" t="inlineStr">
        <is>
          <t>Full survey answers not in the files received · How We Grow export needed · HR</t>
        </is>
      </c>
      <c r="CL416"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6" s="134" t="inlineStr">
        <is>
          <t>What the role answers for: A module / process, or work with client or regulatory consequences.
Accountability &amp; Impact rating: 2.5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4 · Potential: High · 9-Box Grid placement: High Impact / Growth Talent.</t>
        </is>
      </c>
      <c r="CN416" s="135" t="n"/>
      <c r="CO416" s="135" t="n">
        <v>2.5</v>
      </c>
      <c r="CP416" s="136" t="n">
        <v>4</v>
      </c>
      <c r="CQ416" s="137" t="inlineStr">
        <is>
          <t>High</t>
        </is>
      </c>
      <c r="CR416" s="137" t="inlineStr">
        <is>
          <t>High Impact / Growth Talent</t>
        </is>
      </c>
      <c r="CS416" s="137" t="inlineStr">
        <is>
          <t>Ready now</t>
        </is>
      </c>
      <c r="CT416" s="137" t="inlineStr">
        <is>
          <t>Yes</t>
        </is>
      </c>
      <c r="CU416" s="137" t="n"/>
      <c r="CV416" s="137" t="n"/>
      <c r="CW416" s="137" t="n"/>
      <c r="CX416" s="137" t="n"/>
      <c r="CY416" s="137" t="n"/>
      <c r="CZ416" s="137" t="n"/>
      <c r="DA416" s="119" t="n">
        <v>101</v>
      </c>
      <c r="DB416" s="138" t="inlineStr">
        <is>
          <t>Meets the level</t>
        </is>
      </c>
      <c r="DC416" s="138" t="n">
        <v>102</v>
      </c>
      <c r="DD416" s="138" t="n">
        <v>75</v>
      </c>
      <c r="DE416" s="138" t="n">
        <v>110</v>
      </c>
      <c r="DF416" s="138" t="n"/>
      <c r="DG416" s="138" t="inlineStr">
        <is>
          <t>Learning agility, AI literacy, Digital fluency</t>
        </is>
      </c>
      <c r="DH416" s="138" t="inlineStr">
        <is>
          <t>B1: 90% of profile — close</t>
        </is>
      </c>
      <c r="DI416" s="138" t="inlineStr">
        <is>
          <t>Evidence: Survey + KRAs | Core: Ownership 3/2, Problem solving 2/2, Communication &amp; collaboration 3/2, Client &amp; quality focus 4/2, Learning agility 1/2, Integrity &amp; compliance 2/2 | Future-ready: AI literacy 1/2, Data literacy 2/2, Digital fluency 1/2, Innovation 2/2 | Functional: Product &amp; domain 4/3, Stakeholder mgmt 4/3, Communication 3/3, SQL &amp; data 3/3, Regulatory domain 4/3, Quality &amp; process 3/3</t>
        </is>
      </c>
      <c r="DJ416" s="111" t="inlineStr">
        <is>
          <t>Data, SQL &amp; analytics</t>
        </is>
      </c>
      <c r="DK416" s="112" t="inlineStr">
        <is>
          <t>Customer success methods; communication &amp; de-escalation; product/domain depth; ticketing &amp; SLA tools</t>
        </is>
      </c>
      <c r="DL416" s="112" t="inlineStr">
        <is>
          <t>AI, GenAI &amp; Prompt Engineering; Product, Platform &amp; Domain Knowledge; Project, Program &amp; Agile Management</t>
        </is>
      </c>
      <c r="DM416" s="112" t="inlineStr">
        <is>
          <t>Data, SQL &amp; analytics</t>
        </is>
      </c>
      <c r="DN416" s="112" t="inlineStr">
        <is>
          <t>Transition to leadership: people management &amp; delegation, mentoring/coaching, project ownership &amp; stakeholder management, prioritisation under ambiguity, presentation &amp; influence skills</t>
        </is>
      </c>
      <c r="DO416" s="139" t="inlineStr">
        <is>
          <t>No strong match from survey evidence</t>
        </is>
      </c>
      <c r="DP416" s="126" t="inlineStr">
        <is>
          <t>Dipeeka Yewale · Support Executive — 0.41: cms, cims, portal, rbi</t>
        </is>
      </c>
      <c r="DQ416" s="126" t="inlineStr">
        <is>
          <t>No close match in other businesses</t>
        </is>
      </c>
      <c r="DR416" s="126" t="n"/>
      <c r="DS416" s="126" t="n"/>
      <c r="DT416" s="126" t="inlineStr">
        <is>
          <t>A3 deep-dive: score 2.92 · gap to B1 0.66 · 0.5–1.0 from B1</t>
        </is>
      </c>
      <c r="DU416"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6"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6"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6"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6" s="126" t="inlineStr">
        <is>
          <t>2–4 yrs</t>
        </is>
      </c>
      <c r="EA416" s="126" t="inlineStr">
        <is>
          <t>3–5 · 2–5</t>
        </is>
      </c>
      <c r="EB416" s="126" t="inlineStr">
        <is>
          <t>Support / CS Executive</t>
        </is>
      </c>
      <c r="EC416" s="126" t="inlineStr">
        <is>
          <t>IRIS Vs Competitor Benchmark — SaaS customer-success ladder: Associate CSM · Regnology: Product Support Specialist · Reg Reporting · IRIS Vs Competitor Benchmark — support tiers: L2 Application Support</t>
        </is>
      </c>
      <c r="ED416" s="126" t="inlineStr">
        <is>
          <t>TSIA frameworks and benchmarks; ITIL 4 service desk; Gainsight customer-success practice</t>
        </is>
      </c>
      <c r="EE416" s="126" t="inlineStr">
        <is>
          <t>Core 2 · Future 2 · Functional 3 · Leadership not scored</t>
        </is>
      </c>
      <c r="EF416" s="139" t="n"/>
      <c r="EG416" s="126" t="inlineStr">
        <is>
          <t>✓ HRIS: 13.6 yrs, B.Com, 0 direct reports
✓ Survey: 20 of 20 questions answered
✓ KRAs: manager-set, quarterly
✓ Manager mapping: rating, potential, 9-box
✗ Job description: not on file</t>
        </is>
      </c>
      <c r="EH416" s="118" t="inlineStr">
        <is>
          <t xml:space="preserve">D254 · Long-tenure A3 · 8+ yrs · Medium: No rule changed the level: the score decides. · owner Business head — iFile · </t>
        </is>
      </c>
      <c r="EI416" s="118" t="n"/>
      <c r="EJ416" s="118" t="n"/>
      <c r="EK416" s="118" t="inlineStr">
        <is>
          <t>Survey: answered · full text needed · KRAs: received · Experience: on file</t>
        </is>
      </c>
      <c r="EL416" s="141" t="n"/>
      <c r="EM416" s="142" t="n"/>
      <c r="EN416" s="142" t="n"/>
      <c r="EO416" s="142" t="n"/>
      <c r="EP416" s="142" t="n"/>
      <c r="EQ416" s="143" t="n"/>
      <c r="ER416" s="135" t="n"/>
      <c r="ES416" s="135" t="n"/>
      <c r="ET416" s="135" t="n"/>
      <c r="EU416" s="135" t="n"/>
      <c r="EV416" s="135" t="n"/>
      <c r="EW416" s="135" t="n"/>
      <c r="EX416" s="135" t="n"/>
      <c r="EY416" s="143" t="n"/>
      <c r="EZ416" s="135" t="n"/>
      <c r="FA416" s="135" t="n"/>
      <c r="FB416" s="135" t="n"/>
      <c r="FC416" s="135" t="n"/>
      <c r="FD416" s="135" t="n"/>
    </row>
    <row r="417" ht="300" customHeight="1">
      <c r="A417" s="109" t="inlineStr">
        <is>
          <t>iFile</t>
        </is>
      </c>
      <c r="B417" s="110" t="inlineStr">
        <is>
          <t>IRIS2203</t>
        </is>
      </c>
      <c r="C417" s="110" t="inlineStr">
        <is>
          <t>Prajakta Mandhare</t>
        </is>
      </c>
      <c r="D417" s="110" t="inlineStr">
        <is>
          <t>Support</t>
        </is>
      </c>
      <c r="E417" s="110" t="inlineStr">
        <is>
          <t>RC-031</t>
        </is>
      </c>
      <c r="F417" s="110" t="inlineStr">
        <is>
          <t>Kimaya Mundlye</t>
        </is>
      </c>
      <c r="G417" s="110" t="inlineStr">
        <is>
          <t>IRIS2118</t>
        </is>
      </c>
      <c r="H417" s="110" t="inlineStr">
        <is>
          <t>B2</t>
        </is>
      </c>
      <c r="I417" s="110" t="n"/>
      <c r="J417" s="110" t="n">
        <v>7.1</v>
      </c>
      <c r="K417" s="110" t="n">
        <v>2.9</v>
      </c>
      <c r="L417" s="110" t="inlineStr">
        <is>
          <t>B.Com</t>
        </is>
      </c>
      <c r="M417" s="110" t="n"/>
      <c r="N417" s="144" t="inlineStr">
        <is>
          <t>Client Solutions Executive</t>
        </is>
      </c>
      <c r="O417" s="113" t="inlineStr">
        <is>
          <t>Senior Support Executive</t>
        </is>
      </c>
      <c r="P417" s="112" t="inlineStr">
        <is>
          <t>Customer Success &amp; Support</t>
        </is>
      </c>
      <c r="Q417" s="112" t="inlineStr">
        <is>
          <t>Application &amp; Product Support</t>
        </is>
      </c>
      <c r="R417" s="113" t="inlineStr">
        <is>
          <t>L3 – Professional / Associate</t>
        </is>
      </c>
      <c r="S417" s="114" t="inlineStr">
        <is>
          <t>A3</t>
        </is>
      </c>
      <c r="T417" s="151" t="inlineStr">
        <is>
          <t>Senior Associate</t>
        </is>
      </c>
      <c r="U417" s="151" t="inlineStr">
        <is>
          <t>A</t>
        </is>
      </c>
      <c r="V417" s="112" t="inlineStr">
        <is>
          <t>IC</t>
        </is>
      </c>
      <c r="W417" s="150" t="inlineStr">
        <is>
          <t>▲ Up</t>
        </is>
      </c>
      <c r="X417" s="112" t="inlineStr">
        <is>
          <t>P2</t>
        </is>
      </c>
      <c r="Y417" s="112" t="inlineStr">
        <is>
          <t>Developing</t>
        </is>
      </c>
      <c r="Z417" s="112" t="inlineStr">
        <is>
          <t>3 Apply</t>
        </is>
      </c>
      <c r="AA417" s="117" t="inlineStr">
        <is>
          <t>A3</t>
        </is>
      </c>
      <c r="AB417" s="118" t="inlineStr">
        <is>
          <t>Band A · Practitioner</t>
        </is>
      </c>
      <c r="AC417" s="118" t="inlineStr">
        <is>
          <t>Senior Associate</t>
        </is>
      </c>
      <c r="AD417" s="118" t="inlineStr">
        <is>
          <t>• Same as the model</t>
        </is>
      </c>
      <c r="AE417" s="118" t="inlineStr">
        <is>
          <t>B2</t>
        </is>
      </c>
      <c r="AF417" s="118" t="inlineStr">
        <is>
          <t>OK</t>
        </is>
      </c>
      <c r="AG417" s="118" t="inlineStr">
        <is>
          <t>No change · already below the manager</t>
        </is>
      </c>
      <c r="AH417" s="118" t="n">
        <v>5</v>
      </c>
      <c r="AI417" s="118" t="n"/>
      <c r="AJ417" s="119" t="inlineStr">
        <is>
          <t>iFile · Support · Band A · Early career</t>
        </is>
      </c>
      <c r="AK417" s="120" t="n">
        <v>2</v>
      </c>
      <c r="AL417" s="121">
        <f>IFERROR(INDEX(WM_C,MATCH($AJ417,WM_KEY,0)),"")</f>
        <v>0.54</v>
      </c>
      <c r="AM417" s="122">
        <f>IF(OR(AK417="",AL417=""),"",AK417*AL417)</f>
        <v>1.08</v>
      </c>
      <c r="AN417" s="120" t="n">
        <v>2</v>
      </c>
      <c r="AO417" s="121">
        <f>IFERROR(INDEX(WM_AU,MATCH($AJ417,WM_KEY,0)),"")</f>
        <v>0.16</v>
      </c>
      <c r="AP417" s="122">
        <f>IF(OR(AN417="",AO417=""),"",AN417*AO417)</f>
        <v>0.32</v>
      </c>
      <c r="AQ417" s="120" t="n">
        <v>2</v>
      </c>
      <c r="AR417" s="121">
        <f>IFERROR(INDEX(WM_AC,MATCH($AJ417,WM_KEY,0)),"")</f>
        <v>0.09</v>
      </c>
      <c r="AS417" s="122">
        <f>IF(OR(AQ417="",AR417=""),"",AQ417*AR417)</f>
        <v>0.18</v>
      </c>
      <c r="AT417" s="120" t="n">
        <v>1</v>
      </c>
      <c r="AU417" s="121">
        <f>IFERROR(INDEX(WM_L,MATCH($AJ417,WM_KEY,0)),"")</f>
        <v>0</v>
      </c>
      <c r="AV417" s="122">
        <f>IF(OR(AT417="",AU417=""),"",AT417*AU417)</f>
        <v>0</v>
      </c>
      <c r="AW417" s="120" t="n">
        <v>5</v>
      </c>
      <c r="AX417" s="121">
        <f>IFERROR(INDEX(WM_E,MATCH($AJ417,WM_KEY,0)),"")</f>
        <v>0.1</v>
      </c>
      <c r="AY417" s="122">
        <f>IF(OR(AW417="",AX417=""),"",AW417*AX417)</f>
        <v>0.5</v>
      </c>
      <c r="AZ417" s="123" t="n">
        <v>2</v>
      </c>
      <c r="BA417" s="121">
        <f>IFERROR(INDEX(WM_BI,MATCH($AJ417,WM_KEY,0)),"")</f>
        <v>0.11</v>
      </c>
      <c r="BB417" s="122">
        <f>IF(OR(AZ417="",BA417=""),"",AZ417*BA417)</f>
        <v>0.22</v>
      </c>
      <c r="BC417" s="122">
        <f>IF(COUNT(AM417,AP417,AS417,AV417,AY417,BB417)&lt;6,"",SUM(AM417,AP417,AS417,AV417,AY417,BB417))</f>
        <v>2.3</v>
      </c>
      <c r="BD417" s="122" t="str">
        <f>IF(BC417="","",INDEX({"A1","A2","A3","B1","B2","B3","C1","C2","D1","D2","E1","E2"},MAX(1,MIN(12,ROUND(BC417,0)))))</f>
        <v>A2</v>
      </c>
      <c r="BE417" s="114" t="inlineStr">
        <is>
          <t>A3</t>
        </is>
      </c>
      <c r="BF417" s="124" t="inlineStr">
        <is>
          <t>Rule: R7 Band A experience</t>
        </is>
      </c>
      <c r="BG417"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7" s="125" t="inlineStr">
        <is>
          <t>At build: Complexity 1.08 + Autonomy 0.32 + Accountability 0.18 + Leadership 0.00 + Experience 0.50 + Business impact 0.22
= 2.30 points → nearest level 2 = A2
Final level: A3 · a rule applied: see the next column</t>
        </is>
      </c>
      <c r="BI417" s="125" t="inlineStr">
        <is>
          <t>• Raised to A3: 7.1 years' experience is 2 years or more.
Final level: A3.</t>
        </is>
      </c>
      <c r="BJ417" s="125" t="inlineStr">
        <is>
          <t>—</t>
        </is>
      </c>
      <c r="BK417" s="126" t="n"/>
      <c r="BL417" s="126" t="inlineStr">
        <is>
          <t>Medium</t>
        </is>
      </c>
      <c r="BM417" s="126" t="inlineStr">
        <is>
          <t>• 7.1 yrs of experience in a role that reads as Band A work — a career-path question for the manager: can the role be widened · Specialist, B1 or is it correctly sized?</t>
        </is>
      </c>
      <c r="BN417" s="125" t="inlineStr">
        <is>
          <t>Stable · moves in fewer than 5 of 30 weight tests</t>
        </is>
      </c>
      <c r="BO417" s="148" t="inlineStr">
        <is>
          <t>Rated 2 of 12
Start: 2.0 · practitioner title
Evidence reads like A2: Creates and executes test cases; handles queries, escalating unresolved technical issues → matches the start
KRA: “1. Maintain client/customer satisfaction · CSAT of &gt;=4.2 / 5 2. Resolve &gt;=95% of assigned tickets/queries within SLA 3. Keep first-response…”
Market: A2 = Standard work of the discipline</t>
        </is>
      </c>
      <c r="BP417" s="129" t="inlineStr">
        <is>
          <t>Rated 2 of 12
Start: 2.0 · practitioner title
Evidence reads like A2: Resolves validation errors; escalates to technical team when basic checks fail → matches the start
Market: A2 = Chooses own approach within standards</t>
        </is>
      </c>
      <c r="BQ417" s="129" t="inlineStr">
        <is>
          <t>Rated 2 of 12
Start: 2.0 · practitioner title
Evidence reads like A2: Correctness of own resolutions and test results; wrong resolution leads to escalation → matches the start
KRA: “1. Maintain client/customer satisfaction · CSAT of &gt;=4.2 / 5 2. Resolve &gt;=95% of assigned tickets/queries within SLA 3. Keep first-response…”
Market: A2 = Own deliverables · accuracy, TAT</t>
        </is>
      </c>
      <c r="BR417" s="129" t="inlineStr">
        <is>
          <t>Rated 1 of 12 — not counted: the weight is 0% at this level
Start: 1.0 · individual contributor, so influence only
Evidence reads like A1: No guidance of others described → matches the start
Team: 0 direct reports · IC
Market: A1 = Not scored in Band A</t>
        </is>
      </c>
      <c r="BS417" s="129" t="inlineStr">
        <is>
          <t>Rated 5 of 12
Experience: 7.1 yrs total · 4.2 before IRIS + 2.9 at IRIS = 4.8 on the experience scale
Qualification: B.Com · graduate → no change
Market: A3 roles typically have 2–5 yrs · IRIS guide 2–4</t>
        </is>
      </c>
      <c r="BT41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17"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7" s="125"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BW417" s="125" t="n"/>
      <c r="BX417" s="125" t="inlineStr">
        <is>
          <t>3</t>
        </is>
      </c>
      <c r="BY417" s="125" t="n"/>
      <c r="BZ417" s="125" t="inlineStr">
        <is>
          <t>Received · manager annual, quarterly</t>
        </is>
      </c>
      <c r="CA417" s="125" t="inlineStr">
        <is>
          <t>Talent Mapping · iFile collated</t>
        </is>
      </c>
      <c r="CB417" s="130" t="n">
        <v>20</v>
      </c>
      <c r="CC417" s="128" t="inlineStr">
        <is>
          <t>Full survey answers not in the files received · How We Grow export needed · HR</t>
        </is>
      </c>
      <c r="CD417" s="131" t="inlineStr">
        <is>
          <t>—</t>
        </is>
      </c>
      <c r="CE417" s="131" t="inlineStr">
        <is>
          <t>—</t>
        </is>
      </c>
      <c r="CF417" s="131" t="inlineStr">
        <is>
          <t>—</t>
        </is>
      </c>
      <c r="CG417" s="131" t="inlineStr">
        <is>
          <t>—</t>
        </is>
      </c>
      <c r="CH417" s="132" t="inlineStr">
        <is>
          <t>Complexity: Evidence reads like A2: Creates and executes test cases; handles queries, escalating unresolved technical issues → matches the start
Autonomy: Evidence reads like A2: Resolves validation errors; escalates to technical team when basic checks fail → matches the start
Accountability: Evidence reads like A2: Correctness of own resolutions and test results; wrong resolution leads to escalation → matches the start
Leadership: Evidence reads like A1: No guidance of others described → matches the start
Business Impact: No survey or manager-mapping signal on criticality: kept at the start point.</t>
        </is>
      </c>
      <c r="CI417"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7" s="131" t="inlineStr">
        <is>
          <t>Self-identified: Answered · no common topic
For the next role: Answered · no common topic</t>
        </is>
      </c>
      <c r="CK417" s="128" t="inlineStr">
        <is>
          <t>Full survey answers not in the files received · How We Grow export needed · HR</t>
        </is>
      </c>
      <c r="CL417"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7"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High · 9-Box Grid placement: Emerging Talent.</t>
        </is>
      </c>
      <c r="CN417" s="135" t="n"/>
      <c r="CO417" s="135" t="n">
        <v>2</v>
      </c>
      <c r="CP417" s="136" t="n">
        <v>3</v>
      </c>
      <c r="CQ417" s="137" t="inlineStr">
        <is>
          <t>High</t>
        </is>
      </c>
      <c r="CR417" s="137" t="inlineStr">
        <is>
          <t>Emerging Talent</t>
        </is>
      </c>
      <c r="CS417" s="137" t="inlineStr">
        <is>
          <t>Ready in 6–12 months</t>
        </is>
      </c>
      <c r="CT417" s="137" t="n"/>
      <c r="CU417" s="137" t="n"/>
      <c r="CV417" s="137" t="n"/>
      <c r="CW417" s="137" t="n"/>
      <c r="CX417" s="137" t="n"/>
      <c r="CY417" s="137" t="n"/>
      <c r="CZ417" s="137" t="n"/>
      <c r="DA417" s="119" t="n">
        <v>94</v>
      </c>
      <c r="DB417" s="138" t="inlineStr">
        <is>
          <t>Meets the level</t>
        </is>
      </c>
      <c r="DC417" s="138" t="n">
        <v>102</v>
      </c>
      <c r="DD417" s="138" t="n">
        <v>75</v>
      </c>
      <c r="DE417" s="138" t="n">
        <v>98</v>
      </c>
      <c r="DF417" s="138" t="n"/>
      <c r="DG417" s="138" t="inlineStr">
        <is>
          <t>Regulatory domain, Learning agility, AI literacy</t>
        </is>
      </c>
      <c r="DH417" s="138" t="inlineStr">
        <is>
          <t>B1: 83% of profile — close</t>
        </is>
      </c>
      <c r="DI417" s="138" t="inlineStr">
        <is>
          <t>Evidence: Survey + KRAs | Core: Ownership 2/2, Problem solving 3/2, Communication &amp; collaboration 3/2, Client &amp; quality focus 3/2, Learning agility 1/2, Integrity &amp; compliance 2/2 | Future-ready: AI literacy 1/2, Data literacy 2/2, Digital fluency 1/2, Innovation 2/2 | Functional: Product &amp; domain 3/3, Stakeholder mgmt 4/3, Communication 3/3, SQL &amp; data 3/3, Regulatory domain 2/3, Quality &amp; process 3/3</t>
        </is>
      </c>
      <c r="DJ417" s="111" t="inlineStr">
        <is>
          <t>Answered · no common topic</t>
        </is>
      </c>
      <c r="DK417" s="112" t="inlineStr">
        <is>
          <t>Customer success methods; communication &amp; de-escalation; product/domain depth; ticketing &amp; SLA tools</t>
        </is>
      </c>
      <c r="DL417" s="112" t="inlineStr">
        <is>
          <t>Programming &amp; Tech-Stack Depth; Project, Program &amp; Agile Management; Process Improvement &amp; Quality Mindset</t>
        </is>
      </c>
      <c r="DM417" s="112" t="inlineStr">
        <is>
          <t>Answered · no common topic</t>
        </is>
      </c>
      <c r="DN417" s="112" t="inlineStr">
        <is>
          <t>Transition to leadership: people management &amp; delegation, mentoring/coaching, project ownership &amp; stakeholder management, prioritisation under ambiguity, presentation &amp; influence skills</t>
        </is>
      </c>
      <c r="DO417" s="139" t="inlineStr">
        <is>
          <t>No strong match from survey evidence</t>
        </is>
      </c>
      <c r="DP417" s="126" t="inlineStr">
        <is>
          <t>No material overlap found</t>
        </is>
      </c>
      <c r="DQ417" s="126" t="inlineStr">
        <is>
          <t>Harshal Shah · CARBON, Support Manager — 0.25</t>
        </is>
      </c>
      <c r="DR417" s="126" t="n"/>
      <c r="DS417" s="126" t="n"/>
      <c r="DT417" s="126" t="inlineStr">
        <is>
          <t>A3 deep-dive: score 2.3 · gap to B1 1.25 · More than 1.0 from B1</t>
        </is>
      </c>
      <c r="DU417"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7"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7"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7"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7"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7" s="126" t="inlineStr">
        <is>
          <t>2–4 yrs</t>
        </is>
      </c>
      <c r="EA417" s="126" t="inlineStr">
        <is>
          <t>3–5 · 2–5</t>
        </is>
      </c>
      <c r="EB417" s="126" t="inlineStr">
        <is>
          <t>Support / CS Executive</t>
        </is>
      </c>
      <c r="EC417" s="126" t="inlineStr">
        <is>
          <t>IRIS Vs Competitor Benchmark — SaaS customer-success ladder: Associate CSM · Regnology: Product Support Specialist · Reg Reporting · IRIS Vs Competitor Benchmark — support tiers: L2 Application Support</t>
        </is>
      </c>
      <c r="ED417" s="126" t="inlineStr">
        <is>
          <t>TSIA frameworks and benchmarks; ITIL 4 service desk; Gainsight customer-success practice</t>
        </is>
      </c>
      <c r="EE417" s="126" t="inlineStr">
        <is>
          <t>Core 2 · Future 2 · Functional 3 · Leadership not scored</t>
        </is>
      </c>
      <c r="EF417" s="139" t="n"/>
      <c r="EG417" s="126" t="inlineStr">
        <is>
          <t>✓ HRIS: 7.1 yrs, B.Com, 0 direct reports
✓ Survey: 20 of 20 questions answered
✓ KRAs: manager-set, quarterly
✓ Manager mapping: rating, potential, 9-box
✗ Job description: not on file</t>
        </is>
      </c>
      <c r="EH417" s="118" t="n"/>
      <c r="EI417" s="118" t="n"/>
      <c r="EJ417" s="118" t="n"/>
      <c r="EK417" s="118" t="inlineStr">
        <is>
          <t>Survey: answered · full text needed · KRAs: received · Experience: on file</t>
        </is>
      </c>
      <c r="EL417" s="141" t="n"/>
      <c r="EM417" s="142" t="n"/>
      <c r="EN417" s="142" t="n"/>
      <c r="EO417" s="142" t="n"/>
      <c r="EP417" s="142" t="n"/>
      <c r="EQ417" s="143" t="n"/>
      <c r="ER417" s="135" t="n"/>
      <c r="ES417" s="135" t="n"/>
      <c r="ET417" s="135" t="n"/>
      <c r="EU417" s="135" t="n"/>
      <c r="EV417" s="135" t="n"/>
      <c r="EW417" s="135" t="n"/>
      <c r="EX417" s="135" t="n"/>
      <c r="EY417" s="143" t="n"/>
      <c r="EZ417" s="135" t="n"/>
      <c r="FA417" s="135" t="n"/>
      <c r="FB417" s="135" t="n"/>
      <c r="FC417" s="135" t="n"/>
      <c r="FD417" s="135" t="n"/>
    </row>
    <row r="418" ht="300" customHeight="1">
      <c r="A418" s="109" t="inlineStr">
        <is>
          <t>iFile</t>
        </is>
      </c>
      <c r="B418" s="110" t="inlineStr">
        <is>
          <t>IRIS1873</t>
        </is>
      </c>
      <c r="C418" s="110" t="inlineStr">
        <is>
          <t>Sayed Ibrahim</t>
        </is>
      </c>
      <c r="D418" s="110" t="inlineStr">
        <is>
          <t>Support</t>
        </is>
      </c>
      <c r="E418" s="110" t="inlineStr">
        <is>
          <t>RC-031</t>
        </is>
      </c>
      <c r="F418" s="110" t="inlineStr">
        <is>
          <t>Nivedita Wagh</t>
        </is>
      </c>
      <c r="G418" s="110" t="inlineStr">
        <is>
          <t>IRIS1590</t>
        </is>
      </c>
      <c r="H418" s="110" t="inlineStr">
        <is>
          <t>B1</t>
        </is>
      </c>
      <c r="I418" s="110" t="n"/>
      <c r="J418" s="110" t="n">
        <v>10.9</v>
      </c>
      <c r="K418" s="110" t="n">
        <v>6</v>
      </c>
      <c r="L418" s="110" t="inlineStr">
        <is>
          <t>MBA</t>
        </is>
      </c>
      <c r="M418" s="110" t="n"/>
      <c r="N418" s="144" t="inlineStr">
        <is>
          <t>Analyst</t>
        </is>
      </c>
      <c r="O418" s="113" t="inlineStr">
        <is>
          <t>Senior Support Executive</t>
        </is>
      </c>
      <c r="P418" s="112" t="inlineStr">
        <is>
          <t>Customer Success &amp; Support</t>
        </is>
      </c>
      <c r="Q418" s="112" t="inlineStr">
        <is>
          <t>Application &amp; Product Support</t>
        </is>
      </c>
      <c r="R418" s="113" t="inlineStr">
        <is>
          <t>L3 – Professional / Associate</t>
        </is>
      </c>
      <c r="S418" s="114" t="inlineStr">
        <is>
          <t>A3</t>
        </is>
      </c>
      <c r="T418" s="151" t="inlineStr">
        <is>
          <t>Senior Associate</t>
        </is>
      </c>
      <c r="U418" s="151" t="inlineStr">
        <is>
          <t>A</t>
        </is>
      </c>
      <c r="V418" s="112" t="inlineStr">
        <is>
          <t>IC</t>
        </is>
      </c>
      <c r="W418" s="150" t="inlineStr">
        <is>
          <t>▲ Up</t>
        </is>
      </c>
      <c r="X418" s="112" t="inlineStr">
        <is>
          <t>P2</t>
        </is>
      </c>
      <c r="Y418" s="112" t="inlineStr">
        <is>
          <t>Developing</t>
        </is>
      </c>
      <c r="Z418" s="112" t="inlineStr">
        <is>
          <t>3 Apply</t>
        </is>
      </c>
      <c r="AA418" s="117" t="inlineStr">
        <is>
          <t>A3</t>
        </is>
      </c>
      <c r="AB418" s="118" t="inlineStr">
        <is>
          <t>Band A · Practitioner</t>
        </is>
      </c>
      <c r="AC418" s="118" t="inlineStr">
        <is>
          <t>Senior Associate</t>
        </is>
      </c>
      <c r="AD418" s="118" t="inlineStr">
        <is>
          <t>• Same as the model</t>
        </is>
      </c>
      <c r="AE418" s="118" t="inlineStr">
        <is>
          <t>B1</t>
        </is>
      </c>
      <c r="AF418" s="118" t="inlineStr">
        <is>
          <t>OK</t>
        </is>
      </c>
      <c r="AG418" s="118" t="inlineStr">
        <is>
          <t>No change · already below the manager</t>
        </is>
      </c>
      <c r="AH418" s="118" t="n">
        <v>4</v>
      </c>
      <c r="AI418" s="118" t="n"/>
      <c r="AJ418" s="119" t="inlineStr">
        <is>
          <t>iFile · Support · Band A · Early career</t>
        </is>
      </c>
      <c r="AK418" s="120" t="n">
        <v>2</v>
      </c>
      <c r="AL418" s="121">
        <f>IFERROR(INDEX(WM_C,MATCH($AJ418,WM_KEY,0)),"")</f>
        <v>0.54</v>
      </c>
      <c r="AM418" s="122">
        <f>IF(OR(AK418="",AL418=""),"",AK418*AL418)</f>
        <v>1.08</v>
      </c>
      <c r="AN418" s="120" t="n">
        <v>2</v>
      </c>
      <c r="AO418" s="121">
        <f>IFERROR(INDEX(WM_AU,MATCH($AJ418,WM_KEY,0)),"")</f>
        <v>0.16</v>
      </c>
      <c r="AP418" s="122">
        <f>IF(OR(AN418="",AO418=""),"",AN418*AO418)</f>
        <v>0.32</v>
      </c>
      <c r="AQ418" s="120" t="n">
        <v>2</v>
      </c>
      <c r="AR418" s="121">
        <f>IFERROR(INDEX(WM_AC,MATCH($AJ418,WM_KEY,0)),"")</f>
        <v>0.09</v>
      </c>
      <c r="AS418" s="122">
        <f>IF(OR(AQ418="",AR418=""),"",AQ418*AR418)</f>
        <v>0.18</v>
      </c>
      <c r="AT418" s="120" t="n">
        <v>1</v>
      </c>
      <c r="AU418" s="121">
        <f>IFERROR(INDEX(WM_L,MATCH($AJ418,WM_KEY,0)),"")</f>
        <v>0</v>
      </c>
      <c r="AV418" s="122">
        <f>IF(OR(AT418="",AU418=""),"",AT418*AU418)</f>
        <v>0</v>
      </c>
      <c r="AW418" s="120" t="n">
        <v>7</v>
      </c>
      <c r="AX418" s="121">
        <f>IFERROR(INDEX(WM_E,MATCH($AJ418,WM_KEY,0)),"")</f>
        <v>0.1</v>
      </c>
      <c r="AY418" s="122">
        <f>IF(OR(AW418="",AX418=""),"",AW418*AX418)</f>
        <v>0.7</v>
      </c>
      <c r="AZ418" s="123" t="n">
        <v>2</v>
      </c>
      <c r="BA418" s="121">
        <f>IFERROR(INDEX(WM_BI,MATCH($AJ418,WM_KEY,0)),"")</f>
        <v>0.11</v>
      </c>
      <c r="BB418" s="122">
        <f>IF(OR(AZ418="",BA418=""),"",AZ418*BA418)</f>
        <v>0.22</v>
      </c>
      <c r="BC418" s="122">
        <f>IF(COUNT(AM418,AP418,AS418,AV418,AY418,BB418)&lt;6,"",SUM(AM418,AP418,AS418,AV418,AY418,BB418))</f>
        <v>2.5</v>
      </c>
      <c r="BD418" s="122" t="str">
        <f>IF(BC418="","",INDEX({"A1","A2","A3","B1","B2","B3","C1","C2","D1","D2","E1","E2"},MAX(1,MIN(12,ROUND(BC418,0)))))</f>
        <v>A3</v>
      </c>
      <c r="BE418" s="114" t="inlineStr">
        <is>
          <t>A3</t>
        </is>
      </c>
      <c r="BF418" s="124" t="inlineStr">
        <is>
          <t>The score decided the level</t>
        </is>
      </c>
      <c r="BG418"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8" s="125" t="inlineStr">
        <is>
          <t>At build: Complexity 1.08 + Autonomy 0.32 + Accountability 0.18 + Leadership 0.00 + Experience 0.70 + Business impact 0.22
= 2.50 points → nearest level 3 = A3
Final level: A3 · same as the score</t>
        </is>
      </c>
      <c r="BI418" s="125" t="inlineStr">
        <is>
          <t>No rule applied: the score decides.</t>
        </is>
      </c>
      <c r="BJ418" s="125" t="inlineStr">
        <is>
          <t>Close call</t>
        </is>
      </c>
      <c r="BK418" s="147" t="inlineStr">
        <is>
          <t>Close call</t>
        </is>
      </c>
      <c r="BL418" s="126" t="inlineStr">
        <is>
          <t>High</t>
        </is>
      </c>
      <c r="BM418" s="126" t="inlineStr">
        <is>
          <t>• 10.9 yrs of experience in a role that reads as Band A work — a career-path question for the manager: can the role be widened · Specialist, B1 or is it correctly sized?
• Close call: score 2.50 is within 0.05 of a rounding point and the score decided the level — calibrate against peers before confirming</t>
        </is>
      </c>
      <c r="BN418" s="125" t="inlineStr">
        <is>
          <t>Stable · moves in fewer than 5 of 30 weight tests</t>
        </is>
      </c>
      <c r="BO418" s="148" t="inlineStr">
        <is>
          <t>Rated 2 of 12
Start: 2.0 · practitioner title
Evidence reads like A2: Client demos, email query support, ticket monitoring and a weekly pivot-table ticket report → matches the start
KRA: “1. Maintain client/customer satisfaction · CSAT of &gt;=4.2 / 5 2. Resolve &gt;=95% of assigned tickets/queries within SLA 3. Keep first-response…”
Market: A2 = Standard work of the discipline</t>
        </is>
      </c>
      <c r="BP418" s="129" t="inlineStr">
        <is>
          <t>Rated 2 of 12
Start: 2.0 · practitioner title
Evidence reads like A2: Assigns tickets to appropriate agents and resolves validation errors; routine decisions → matches the start
Market: A2 = Chooses own approach within standards</t>
        </is>
      </c>
      <c r="BQ418" s="129" t="inlineStr">
        <is>
          <t>Rated 2 of 12
Start: 2.0 · practitioner title
Evidence reads like A2: Timely monitoring and correct assignment of tickets; weekly open-ticket count report → matches the start
KRA: “1. Maintain client/customer satisfaction · CSAT of &gt;=4.2 / 5 2. Resolve &gt;=95% of assigned tickets/queries within SLA 3. Keep first-response…”
Market: A2 = Own deliverables · accuracy, TAT</t>
        </is>
      </c>
      <c r="BR418" s="129" t="inlineStr">
        <is>
          <t>Rated 1 of 12 — not counted: the weight is 0% at this level
Start: 1.0 · individual contributor, so influence only
Evidence reads like A1: Routes tickets to agents but no guidance or leadership described → matches the start
Team: 0 direct reports · IC
Market: A1 = Not scored in Band A</t>
        </is>
      </c>
      <c r="BS418" s="129" t="inlineStr">
        <is>
          <t>Rated 7 of 12
Experience: 10.9 yrs total · 4.9 before IRIS + 6.0 at IRIS = 6.5 on the experience scale
Qualification: MBA · postgraduate, relevant to the work → +0.5
Market: A3 roles typically have 2–5 yrs · IRIS guide 2–4</t>
        </is>
      </c>
      <c r="BT41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18"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8" s="125" t="inlineStr">
        <is>
          <t>Q1: Maintain client/customer satisfaction · CSAT of &gt;=4.2 / 5
Q1: Resolve &gt;=95% of assigned tickets/queries within SLA
Q1: Keep first-response time within agreed SLA on 100% of cases
Q1: Drive retention/renewal of assigned accounts to &gt;=90%</t>
        </is>
      </c>
      <c r="BW418" s="125" t="inlineStr">
        <is>
          <t>1.To gain Domain Knowledge, 2. To complate Data Analyst Course, 3. To make process degitize, 4. To maximise use of AI, 5. To achive good communication skills.</t>
        </is>
      </c>
      <c r="BX418" s="125" t="inlineStr">
        <is>
          <t>3</t>
        </is>
      </c>
      <c r="BY418" s="125" t="n"/>
      <c r="BZ418" s="125" t="inlineStr">
        <is>
          <t>Received · manager annual, quarterly, self</t>
        </is>
      </c>
      <c r="CA418" s="125" t="inlineStr">
        <is>
          <t>Talent Mapping · iFile collated</t>
        </is>
      </c>
      <c r="CB418" s="130" t="n">
        <v>20</v>
      </c>
      <c r="CC418" s="128" t="inlineStr">
        <is>
          <t>Full survey answers not in the files received · How We Grow export needed · HR</t>
        </is>
      </c>
      <c r="CD418" s="131" t="inlineStr">
        <is>
          <t>—</t>
        </is>
      </c>
      <c r="CE418" s="131" t="inlineStr">
        <is>
          <t>—</t>
        </is>
      </c>
      <c r="CF418" s="131" t="inlineStr">
        <is>
          <t>—</t>
        </is>
      </c>
      <c r="CG418" s="131" t="inlineStr">
        <is>
          <t>—</t>
        </is>
      </c>
      <c r="CH418" s="132" t="inlineStr">
        <is>
          <t>Complexity: Evidence reads like A2: Client demos, email query support, ticket monitoring and a weekly pivot-table ticket report → matches the start
Autonomy: Evidence reads like A2: Assigns tickets to appropriate agents and resolves validation errors; routine decisions → matches the start
Accountability: Evidence reads like A2: Timely monitoring and correct assignment of tickets; weekly open-ticket count report → matches the start
Leadership: Evidence reads like A1: Routes tickets to agents but no guidance or leadership described → matches the start
Business Impact: No survey or manager-mapping signal on criticality: kept at the start point.</t>
        </is>
      </c>
      <c r="CI418"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8" s="131" t="inlineStr">
        <is>
          <t>Self-identified: Project / programme management · Data, SQL &amp; analytics · Broader exposure &amp; ownership
For the next role: Project / programme management · Data, SQL &amp; analytics · Broader exposure &amp; ownership</t>
        </is>
      </c>
      <c r="CK418" s="128" t="inlineStr">
        <is>
          <t>Full survey answers not in the files received · How We Grow export needed · HR</t>
        </is>
      </c>
      <c r="CL418"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8"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418" s="135" t="n"/>
      <c r="CO418" s="135" t="n">
        <v>2</v>
      </c>
      <c r="CP418" s="136" t="n">
        <v>3</v>
      </c>
      <c r="CQ418" s="137" t="inlineStr">
        <is>
          <t>Medium</t>
        </is>
      </c>
      <c r="CR418" s="137" t="inlineStr">
        <is>
          <t>Core Contributor</t>
        </is>
      </c>
      <c r="CS418" s="137" t="inlineStr">
        <is>
          <t>Develop in role</t>
        </is>
      </c>
      <c r="CT418" s="137" t="n"/>
      <c r="CU418" s="137" t="n"/>
      <c r="CV418" s="137" t="n"/>
      <c r="CW418" s="137" t="n"/>
      <c r="CX418" s="137" t="n"/>
      <c r="CY418" s="137" t="n"/>
      <c r="CZ418" s="137" t="n"/>
      <c r="DA418" s="119" t="n">
        <v>102</v>
      </c>
      <c r="DB418" s="138" t="inlineStr">
        <is>
          <t>Meets the level</t>
        </is>
      </c>
      <c r="DC418" s="138" t="n">
        <v>107</v>
      </c>
      <c r="DD418" s="138" t="n">
        <v>105</v>
      </c>
      <c r="DE418" s="138" t="n">
        <v>98</v>
      </c>
      <c r="DF418" s="138" t="n"/>
      <c r="DG418" s="138" t="inlineStr">
        <is>
          <t>Regulatory domain</t>
        </is>
      </c>
      <c r="DH418" s="138" t="inlineStr">
        <is>
          <t>B1: 88% of profile — close</t>
        </is>
      </c>
      <c r="DI418" s="138" t="inlineStr">
        <is>
          <t>Evidence: Survey + KRAs | Core: Ownership 2/2, Problem solving 2/2, Communication &amp; collaboration 3/2, Client &amp; quality focus 3/2, Learning agility 2/2, Integrity &amp; compliance 2/2 | Future-ready: AI literacy 2/2, Data literacy 3/2, Digital fluency 2/2, Innovation 2/2 | Functional: Product &amp; domain 3/3, Stakeholder mgmt 3/3, Communication 3/3, SQL &amp; data 4/3, Regulatory domain 2/3, Quality &amp; process 3/3</t>
        </is>
      </c>
      <c r="DJ418" s="111" t="inlineStr">
        <is>
          <t>Project / programme management · Data, SQL &amp; analytics · Broader exposure &amp; ownership</t>
        </is>
      </c>
      <c r="DK418" s="112" t="inlineStr">
        <is>
          <t>Customer success methods; communication &amp; de-escalation; product/domain depth; ticketing &amp; SLA tools</t>
        </is>
      </c>
      <c r="DL418" s="112" t="inlineStr">
        <is>
          <t>AI, GenAI &amp; Prompt Engineering; Project, Program &amp; Agile Management; Process Improvement &amp; Quality Mindset</t>
        </is>
      </c>
      <c r="DM418" s="112" t="inlineStr">
        <is>
          <t>Project / programme management · Data, SQL &amp; analytics · Broader exposure &amp; ownership</t>
        </is>
      </c>
      <c r="DN418" s="112" t="inlineStr">
        <is>
          <t>Transition to leadership: people management &amp; delegation, mentoring/coaching, project ownership &amp; stakeholder management, prioritisation under ambiguity, presentation &amp; influence skills</t>
        </is>
      </c>
      <c r="DO418" s="139" t="inlineStr">
        <is>
          <t>No strong match from survey evidence</t>
        </is>
      </c>
      <c r="DP418" s="126" t="inlineStr">
        <is>
          <t>No material overlap found</t>
        </is>
      </c>
      <c r="DQ418" s="126" t="inlineStr">
        <is>
          <t>No close match in other businesses</t>
        </is>
      </c>
      <c r="DR418" s="126" t="n"/>
      <c r="DS418" s="126" t="n"/>
      <c r="DT418" s="126" t="inlineStr">
        <is>
          <t>A3 deep-dive: score 2.5 · gap to B1 1.05 · More than 1.0 from B1</t>
        </is>
      </c>
      <c r="DU418"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8"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8"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8"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8"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8" s="126" t="inlineStr">
        <is>
          <t>2–4 yrs</t>
        </is>
      </c>
      <c r="EA418" s="126" t="inlineStr">
        <is>
          <t>3–5 · 2–5</t>
        </is>
      </c>
      <c r="EB418" s="126" t="inlineStr">
        <is>
          <t>Support / CS Executive</t>
        </is>
      </c>
      <c r="EC418" s="126" t="inlineStr">
        <is>
          <t>IRIS Vs Competitor Benchmark — SaaS customer-success ladder: Associate CSM · Regnology: Product Support Specialist · Reg Reporting · IRIS Vs Competitor Benchmark — support tiers: L2 Application Support</t>
        </is>
      </c>
      <c r="ED418" s="126" t="inlineStr">
        <is>
          <t>TSIA frameworks and benchmarks; ITIL 4 service desk; Gainsight customer-success practice</t>
        </is>
      </c>
      <c r="EE418" s="126" t="inlineStr">
        <is>
          <t>Core 2 · Future 2 · Functional 3 · Leadership not scored</t>
        </is>
      </c>
      <c r="EF418" s="139" t="n"/>
      <c r="EG418" s="126" t="inlineStr">
        <is>
          <t>✓ HRIS: 10.9 yrs, MBA, 0 direct reports
✓ Survey: 20 of 20 questions answered
✓ KRAs: self, manager-set, quarterly
✓ Manager mapping: rating, potential, 9-box
✗ Job description: not on file</t>
        </is>
      </c>
      <c r="EH418" s="118" t="inlineStr">
        <is>
          <t xml:space="preserve">D036 · Close call · High: Score 2.50 is 0.00 above the 2.5 rounding point between A2 and A3, and no rule moved it: confirm A3 against peers in similar roles, or place at A2. · owner Calibration panel · 
D255 · Long-tenure A3 · 8+ yrs · Medium: No rule changed the level: the score decides. · owner Business head — iFile · </t>
        </is>
      </c>
      <c r="EI418" s="118" t="n"/>
      <c r="EJ418" s="118" t="n"/>
      <c r="EK418" s="118" t="inlineStr">
        <is>
          <t>Survey: answered · full text needed · KRAs: received · Experience: on file</t>
        </is>
      </c>
      <c r="EL418" s="141" t="n"/>
      <c r="EM418" s="142" t="n"/>
      <c r="EN418" s="142" t="n"/>
      <c r="EO418" s="142" t="n"/>
      <c r="EP418" s="142" t="n"/>
      <c r="EQ418" s="143" t="n"/>
      <c r="ER418" s="135" t="n"/>
      <c r="ES418" s="135" t="n"/>
      <c r="ET418" s="135" t="n"/>
      <c r="EU418" s="135" t="n"/>
      <c r="EV418" s="135" t="n"/>
      <c r="EW418" s="135" t="n"/>
      <c r="EX418" s="135" t="n"/>
      <c r="EY418" s="143" t="n"/>
      <c r="EZ418" s="135" t="n"/>
      <c r="FA418" s="135" t="n"/>
      <c r="FB418" s="135" t="n"/>
      <c r="FC418" s="135" t="n"/>
      <c r="FD418" s="135" t="n"/>
    </row>
    <row r="419" ht="300" customHeight="1">
      <c r="A419" s="109" t="inlineStr">
        <is>
          <t>iFile</t>
        </is>
      </c>
      <c r="B419" s="110" t="inlineStr">
        <is>
          <t>IRIS2202</t>
        </is>
      </c>
      <c r="C419" s="110" t="inlineStr">
        <is>
          <t>Shreya Shinde</t>
        </is>
      </c>
      <c r="D419" s="110" t="inlineStr">
        <is>
          <t>Support</t>
        </is>
      </c>
      <c r="E419" s="110" t="inlineStr">
        <is>
          <t>RC-031</t>
        </is>
      </c>
      <c r="F419" s="110" t="inlineStr">
        <is>
          <t>Shruti Patil</t>
        </is>
      </c>
      <c r="G419" s="110" t="inlineStr">
        <is>
          <t>IRIS2289</t>
        </is>
      </c>
      <c r="H419" s="110" t="inlineStr">
        <is>
          <t>B1</t>
        </is>
      </c>
      <c r="I419" s="110" t="n"/>
      <c r="J419" s="110" t="n">
        <v>12.8</v>
      </c>
      <c r="K419" s="110" t="n">
        <v>2.9</v>
      </c>
      <c r="L419" s="110" t="inlineStr">
        <is>
          <t>B.Com</t>
        </is>
      </c>
      <c r="M419" s="110" t="n"/>
      <c r="N419" s="144" t="inlineStr">
        <is>
          <t>Client Solutions Executive</t>
        </is>
      </c>
      <c r="O419" s="113" t="inlineStr">
        <is>
          <t>Senior Support Executive</t>
        </is>
      </c>
      <c r="P419" s="112" t="inlineStr">
        <is>
          <t>Customer Success &amp; Support</t>
        </is>
      </c>
      <c r="Q419" s="112" t="inlineStr">
        <is>
          <t>Application &amp; Product Support</t>
        </is>
      </c>
      <c r="R419" s="113" t="inlineStr">
        <is>
          <t>L3 – Professional / Associate</t>
        </is>
      </c>
      <c r="S419" s="114" t="inlineStr">
        <is>
          <t>A3</t>
        </is>
      </c>
      <c r="T419" s="151" t="inlineStr">
        <is>
          <t>Senior Associate</t>
        </is>
      </c>
      <c r="U419" s="151" t="inlineStr">
        <is>
          <t>A</t>
        </is>
      </c>
      <c r="V419" s="112" t="inlineStr">
        <is>
          <t>IC</t>
        </is>
      </c>
      <c r="W419" s="150" t="inlineStr">
        <is>
          <t>▲ Up</t>
        </is>
      </c>
      <c r="X419" s="112" t="inlineStr">
        <is>
          <t>P2</t>
        </is>
      </c>
      <c r="Y419" s="112" t="inlineStr">
        <is>
          <t>Developing</t>
        </is>
      </c>
      <c r="Z419" s="112" t="inlineStr">
        <is>
          <t>3 Apply</t>
        </is>
      </c>
      <c r="AA419" s="117" t="inlineStr">
        <is>
          <t>A3</t>
        </is>
      </c>
      <c r="AB419" s="118" t="inlineStr">
        <is>
          <t>Band A · Practitioner</t>
        </is>
      </c>
      <c r="AC419" s="118" t="inlineStr">
        <is>
          <t>Senior Associate</t>
        </is>
      </c>
      <c r="AD419" s="118" t="inlineStr">
        <is>
          <t>• Same as the model</t>
        </is>
      </c>
      <c r="AE419" s="118" t="inlineStr">
        <is>
          <t>B1</t>
        </is>
      </c>
      <c r="AF419" s="118" t="inlineStr">
        <is>
          <t>OK</t>
        </is>
      </c>
      <c r="AG419" s="118" t="inlineStr">
        <is>
          <t>No change · already below the manager</t>
        </is>
      </c>
      <c r="AH419" s="118" t="n">
        <v>5</v>
      </c>
      <c r="AI419" s="118" t="n"/>
      <c r="AJ419" s="119" t="inlineStr">
        <is>
          <t>iFile · Support · Band A · Early career</t>
        </is>
      </c>
      <c r="AK419" s="120" t="n">
        <v>2</v>
      </c>
      <c r="AL419" s="121">
        <f>IFERROR(INDEX(WM_C,MATCH($AJ419,WM_KEY,0)),"")</f>
        <v>0.54</v>
      </c>
      <c r="AM419" s="122">
        <f>IF(OR(AK419="",AL419=""),"",AK419*AL419)</f>
        <v>1.08</v>
      </c>
      <c r="AN419" s="120" t="n">
        <v>2</v>
      </c>
      <c r="AO419" s="121">
        <f>IFERROR(INDEX(WM_AU,MATCH($AJ419,WM_KEY,0)),"")</f>
        <v>0.16</v>
      </c>
      <c r="AP419" s="122">
        <f>IF(OR(AN419="",AO419=""),"",AN419*AO419)</f>
        <v>0.32</v>
      </c>
      <c r="AQ419" s="120" t="n">
        <v>2</v>
      </c>
      <c r="AR419" s="121">
        <f>IFERROR(INDEX(WM_AC,MATCH($AJ419,WM_KEY,0)),"")</f>
        <v>0.09</v>
      </c>
      <c r="AS419" s="122">
        <f>IF(OR(AQ419="",AR419=""),"",AQ419*AR419)</f>
        <v>0.18</v>
      </c>
      <c r="AT419" s="120" t="n">
        <v>1.5</v>
      </c>
      <c r="AU419" s="121">
        <f>IFERROR(INDEX(WM_L,MATCH($AJ419,WM_KEY,0)),"")</f>
        <v>0</v>
      </c>
      <c r="AV419" s="122">
        <f>IF(OR(AT419="",AU419=""),"",AT419*AU419)</f>
        <v>0</v>
      </c>
      <c r="AW419" s="120" t="n">
        <v>7.5</v>
      </c>
      <c r="AX419" s="121">
        <f>IFERROR(INDEX(WM_E,MATCH($AJ419,WM_KEY,0)),"")</f>
        <v>0.1</v>
      </c>
      <c r="AY419" s="122">
        <f>IF(OR(AW419="",AX419=""),"",AW419*AX419)</f>
        <v>0.75</v>
      </c>
      <c r="AZ419" s="123" t="n">
        <v>2</v>
      </c>
      <c r="BA419" s="121">
        <f>IFERROR(INDEX(WM_BI,MATCH($AJ419,WM_KEY,0)),"")</f>
        <v>0.11</v>
      </c>
      <c r="BB419" s="122">
        <f>IF(OR(AZ419="",BA419=""),"",AZ419*BA419)</f>
        <v>0.22</v>
      </c>
      <c r="BC419" s="122">
        <f>IF(COUNT(AM419,AP419,AS419,AV419,AY419,BB419)&lt;6,"",SUM(AM419,AP419,AS419,AV419,AY419,BB419))</f>
        <v>2.55</v>
      </c>
      <c r="BD419" s="122" t="str">
        <f>IF(BC419="","",INDEX({"A1","A2","A3","B1","B2","B3","C1","C2","D1","D2","E1","E2"},MAX(1,MIN(12,ROUND(BC419,0)))))</f>
        <v>A3</v>
      </c>
      <c r="BE419" s="114" t="inlineStr">
        <is>
          <t>A3</t>
        </is>
      </c>
      <c r="BF419" s="124" t="inlineStr">
        <is>
          <t>The score decided the level</t>
        </is>
      </c>
      <c r="BG419"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9" s="125" t="inlineStr">
        <is>
          <t>At build: Complexity 1.08 + Autonomy 0.32 + Accountability 0.18 + Leadership 0.00 + Experience 0.75 + Business impact 0.22
= 2.55 points → nearest level 3 = A3
Final level: A3 · same as the score</t>
        </is>
      </c>
      <c r="BI419" s="125" t="inlineStr">
        <is>
          <t>No rule applied: the score decides.</t>
        </is>
      </c>
      <c r="BJ419" s="125" t="inlineStr">
        <is>
          <t>—</t>
        </is>
      </c>
      <c r="BK419" s="126" t="n"/>
      <c r="BL419" s="126" t="inlineStr">
        <is>
          <t>Medium</t>
        </is>
      </c>
      <c r="BM419" s="126" t="inlineStr">
        <is>
          <t>• Serving notice · Employee Master, 23 Sep 2026
• 12.8 yrs of experience in a role that reads as Band A work — a career-path question for the manager: can the role be widened · Specialist, B1 or is it correctly sized?</t>
        </is>
      </c>
      <c r="BN419" s="125" t="inlineStr">
        <is>
          <t>Stable · moves in fewer than 5 of 30 weight tests</t>
        </is>
      </c>
      <c r="BO419" s="148" t="inlineStr">
        <is>
          <t>Rated 2 of 12
Start: 2.0 · practitioner title
Evidence reads like A2: Resolves support tickets, prepares test cases, runs functional and API testing → matches the start
KRA: “1. Maintain client/customer satisfaction · CSAT of &gt;=4.2 / 5 2. Resolve &gt;=95% of assigned tickets/queries within SLA 3. Keep first-response…”
Market: A2 = Standard work of the discipline</t>
        </is>
      </c>
      <c r="BP419" s="129" t="inlineStr">
        <is>
          <t>Rated 2 of 12
Start: 2.0 · practitioner title
Evidence reads like A2: Resolves tickets, prepares test cases and fixes validation errors independently → matches the start
Market: A2 = Chooses own approach within standards</t>
        </is>
      </c>
      <c r="BQ419" s="129" t="inlineStr">
        <is>
          <t>Rated 2 of 12
Start: 2.0 · practitioner title
Evidence reads like A2: Follow-up of issues to closure and accuracy of test cases and results → matches the start
KRA: “1. Maintain client/customer satisfaction · CSAT of &gt;=4.2 / 5 2. Resolve &gt;=95% of assigned tickets/queries within SLA 3. Keep first-response…”
Market: A2 = Own deliverables · accuracy, TAT</t>
        </is>
      </c>
      <c r="BR419" s="129" t="inlineStr">
        <is>
          <t>Rated 1.5 of 12 · between A1 and A2 — not counted: the weight is 0% at this level
Start: 1.0 · individual contributor, so influence only
Evidence reads like A2: Provides KT sessions and team knowledge sharing → moved up 0.5
Team: 0 direct reports · IC
Market: A1–A2 = Not scored in Band A</t>
        </is>
      </c>
      <c r="BS419" s="129" t="inlineStr">
        <is>
          <t>Rated 7.5 of 12 · between C1 and C2
Experience: 12.8 yrs total · 9.9 before IRIS + 2.9 at IRIS = 7.3 on the experience scale
Qualification: B.Com · graduate → no change
Market: A3 roles typically have 2–5 yrs · IRIS guide 2–4</t>
        </is>
      </c>
      <c r="BT419" s="129" t="inlineStr">
        <is>
          <t>Rated 2 of 12 — a starting estimate.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is>
      </c>
      <c r="BU419"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9" s="125" t="inlineStr">
        <is>
          <t>Q1: Maintain client/customer satisfaction · CSAT of &gt;=4.2 / 5
Q1: Resolve &gt;=95% of assigned tickets/queries within SLA
Q1: Keep first-response time within agreed SLA on 100% of cases
Q1: Drive retention/renewal of assigned accounts to &gt;=90%</t>
        </is>
      </c>
      <c r="BW419" s="125" t="inlineStr">
        <is>
          <t>Awaited - On NP</t>
        </is>
      </c>
      <c r="BX419" s="125" t="inlineStr">
        <is>
          <t>3</t>
        </is>
      </c>
      <c r="BY419" s="125" t="n"/>
      <c r="BZ419" s="125" t="inlineStr">
        <is>
          <t>Received · manager annual, quarterly, self</t>
        </is>
      </c>
      <c r="CA419" s="125" t="inlineStr">
        <is>
          <t>Talent Mapping · iFile collated</t>
        </is>
      </c>
      <c r="CB419" s="130" t="n">
        <v>20</v>
      </c>
      <c r="CC419" s="128" t="inlineStr">
        <is>
          <t>Full survey answers not in the files received · How We Grow export needed · HR</t>
        </is>
      </c>
      <c r="CD419" s="131" t="inlineStr">
        <is>
          <t>—</t>
        </is>
      </c>
      <c r="CE419" s="131" t="inlineStr">
        <is>
          <t>—</t>
        </is>
      </c>
      <c r="CF419" s="131" t="inlineStr">
        <is>
          <t>—</t>
        </is>
      </c>
      <c r="CG419" s="131" t="inlineStr">
        <is>
          <t>—</t>
        </is>
      </c>
      <c r="CH419" s="132" t="inlineStr">
        <is>
          <t>Complexity: Evidence reads like A2: Resolves support tickets, prepares test cases, runs functional and API testing → matches the start
Autonomy: Evidence reads like A2: Resolves tickets, prepares test cases and fixes validation errors independently → matches the start
Accountability: Evidence reads like A2: Follow-up of issues to closure and accuracy of test cases and results → matches the start
Leadership: Evidence reads like A2: Provides KT sessions and team knowledge sharing → moved up 0.5
Business Impact: No move: the survey / manager mapping does not mark it business-critical or unique.</t>
        </is>
      </c>
      <c r="CI419"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9" s="131" t="inlineStr">
        <is>
          <t>Self-identified: Testing &amp; quality · Broader exposure &amp; ownership
For the next role: Testing &amp; quality · Broader exposure &amp; ownership</t>
        </is>
      </c>
      <c r="CK419" s="128" t="inlineStr">
        <is>
          <t>Full survey answers not in the files received · How We Grow export needed · HR</t>
        </is>
      </c>
      <c r="CL419"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9" s="134" t="inlineStr">
        <is>
          <t>What the role answers for: A module / process, or work with client or regulatory consequences.
Accountability &amp; Impact rating: 2 of 12 · A2-level impact.
From the survey and manager mapping — critical role: no; successor named: yes.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419" s="135" t="n"/>
      <c r="CO419" s="135" t="n">
        <v>2</v>
      </c>
      <c r="CP419" s="136" t="n">
        <v>3</v>
      </c>
      <c r="CQ419" s="137" t="inlineStr">
        <is>
          <t>Medium</t>
        </is>
      </c>
      <c r="CR419" s="137" t="inlineStr">
        <is>
          <t>Core Contributor</t>
        </is>
      </c>
      <c r="CS419" s="137" t="inlineStr">
        <is>
          <t>Develop in role</t>
        </is>
      </c>
      <c r="CT419" s="137" t="n"/>
      <c r="CU419" s="137" t="inlineStr">
        <is>
          <t>N</t>
        </is>
      </c>
      <c r="CV419" s="137" t="inlineStr">
        <is>
          <t>No successor identified — Varsha covers similar scope for now</t>
        </is>
      </c>
      <c r="CW419" s="137" t="n"/>
      <c r="CX419" s="137" t="n"/>
      <c r="CY419" s="137" t="n"/>
      <c r="CZ419" s="137" t="n"/>
      <c r="DA419" s="119" t="n">
        <v>99</v>
      </c>
      <c r="DB419" s="138" t="inlineStr">
        <is>
          <t>Meets the level</t>
        </is>
      </c>
      <c r="DC419" s="138" t="n">
        <v>102</v>
      </c>
      <c r="DD419" s="138" t="n">
        <v>88</v>
      </c>
      <c r="DE419" s="138" t="n">
        <v>101</v>
      </c>
      <c r="DF419" s="138" t="n"/>
      <c r="DG419" s="138" t="inlineStr">
        <is>
          <t>Regulatory domain, Learning agility, AI literacy</t>
        </is>
      </c>
      <c r="DH419" s="138" t="inlineStr">
        <is>
          <t>B1: 87% of profile — close</t>
        </is>
      </c>
      <c r="DI419" s="138" t="inlineStr">
        <is>
          <t>Evidence: Survey + KRAs | Core: Ownership 2/2, Problem solving 3/2, Communication &amp; collaboration 3/2, Client &amp; quality focus 3/2, Learning agility 1/2, Integrity &amp; compliance 2/2 | Future-ready: AI literacy 1/2, Data literacy 2/2, Digital fluency 2/2, Innovation 2/2 | Functional: Product &amp; domain 3/3, Stakeholder mgmt 4/3, Communication 3/3, SQL &amp; data 3/3, Regulatory domain 2/3, Quality &amp; process 4/3</t>
        </is>
      </c>
      <c r="DJ419" s="111" t="inlineStr">
        <is>
          <t>Testing &amp; quality · Broader exposure &amp; ownership</t>
        </is>
      </c>
      <c r="DK419" s="112" t="inlineStr">
        <is>
          <t>Customer success methods; communication &amp; de-escalation; product/domain depth; ticketing &amp; SLA tools</t>
        </is>
      </c>
      <c r="DL419" s="112" t="inlineStr">
        <is>
          <t>Project, Program &amp; Agile Management; Process Improvement &amp; Quality Mindset</t>
        </is>
      </c>
      <c r="DM419" s="112" t="inlineStr">
        <is>
          <t>Testing &amp; quality · Broader exposure &amp; ownership</t>
        </is>
      </c>
      <c r="DN419" s="112" t="inlineStr">
        <is>
          <t>-</t>
        </is>
      </c>
      <c r="DO419" s="139" t="inlineStr">
        <is>
          <t>No strong match from survey evidence</t>
        </is>
      </c>
      <c r="DP419" s="126" t="inlineStr">
        <is>
          <t>Uzma Shaikh · Support Executive — 0.35: testing, ticket, test, portal</t>
        </is>
      </c>
      <c r="DQ419" s="126" t="inlineStr">
        <is>
          <t>Chandra Sekhar Sahu · CARBON, Support Executive — 0.27</t>
        </is>
      </c>
      <c r="DR419" s="126" t="n"/>
      <c r="DS419" s="126" t="n"/>
      <c r="DT419" s="126" t="inlineStr">
        <is>
          <t>A3 deep-dive: score 2.55 · gap to B1 0.98 · 0.5–1.0 from B1</t>
        </is>
      </c>
      <c r="DU419"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9"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9"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9"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9"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9" s="126" t="inlineStr">
        <is>
          <t>2–4 yrs</t>
        </is>
      </c>
      <c r="EA419" s="126" t="inlineStr">
        <is>
          <t>3–5 · 2–5</t>
        </is>
      </c>
      <c r="EB419" s="126" t="inlineStr">
        <is>
          <t>Support / CS Executive</t>
        </is>
      </c>
      <c r="EC419" s="126" t="inlineStr">
        <is>
          <t>IRIS Vs Competitor Benchmark — SaaS customer-success ladder: Associate CSM · Regnology: Product Support Specialist · Reg Reporting · IRIS Vs Competitor Benchmark — support tiers: L2 Application Support</t>
        </is>
      </c>
      <c r="ED419" s="126" t="inlineStr">
        <is>
          <t>TSIA frameworks and benchmarks; ITIL 4 service desk; Gainsight customer-success practice</t>
        </is>
      </c>
      <c r="EE419" s="126" t="inlineStr">
        <is>
          <t>Core 2 · Future 2 · Functional 3 · Leadership not scored</t>
        </is>
      </c>
      <c r="EF419" s="139" t="n"/>
      <c r="EG419" s="126" t="inlineStr">
        <is>
          <t>✓ HRIS: 12.8 yrs, B.Com, 0 direct reports
✓ Survey: 20 of 20 questions answered
✓ KRAs: self, manager-set, quarterly
✓ Manager mapping: rating, potential, 9-box
✗ Job description: not on file</t>
        </is>
      </c>
      <c r="EH419" s="118" t="inlineStr">
        <is>
          <t xml:space="preserve">D256 · Long-tenure A3 · 8+ yrs · Medium: No rule changed the level: the score decides. · owner Business head — iFile · </t>
        </is>
      </c>
      <c r="EI419" s="118" t="n"/>
      <c r="EJ419" s="118" t="n"/>
      <c r="EK419" s="118" t="inlineStr">
        <is>
          <t>Survey: answered · full text needed · KRAs: received · Experience: on file</t>
        </is>
      </c>
      <c r="EL419" s="141" t="n"/>
      <c r="EM419" s="142" t="n"/>
      <c r="EN419" s="142" t="n"/>
      <c r="EO419" s="142" t="n"/>
      <c r="EP419" s="142" t="n"/>
      <c r="EQ419" s="143" t="n"/>
      <c r="ER419" s="135" t="n"/>
      <c r="ES419" s="135" t="n"/>
      <c r="ET419" s="135" t="n"/>
      <c r="EU419" s="135" t="n"/>
      <c r="EV419" s="135" t="n"/>
      <c r="EW419" s="135" t="n"/>
      <c r="EX419" s="135" t="n"/>
      <c r="EY419" s="143" t="n"/>
      <c r="EZ419" s="135" t="n"/>
      <c r="FA419" s="135" t="n"/>
      <c r="FB419" s="135" t="n"/>
      <c r="FC419" s="135" t="n"/>
      <c r="FD419" s="135" t="n"/>
    </row>
    <row r="420" ht="300" customHeight="1">
      <c r="A420" s="109" t="inlineStr">
        <is>
          <t>iFile</t>
        </is>
      </c>
      <c r="B420" s="110" t="inlineStr">
        <is>
          <t>IRIS1907</t>
        </is>
      </c>
      <c r="C420" s="110" t="inlineStr">
        <is>
          <t>Varsha Kambale</t>
        </is>
      </c>
      <c r="D420" s="110" t="inlineStr">
        <is>
          <t>Support</t>
        </is>
      </c>
      <c r="E420" s="110" t="inlineStr">
        <is>
          <t>RC-031</t>
        </is>
      </c>
      <c r="F420" s="110" t="inlineStr">
        <is>
          <t>Shruti Patil</t>
        </is>
      </c>
      <c r="G420" s="110" t="inlineStr">
        <is>
          <t>IRIS2289</t>
        </is>
      </c>
      <c r="H420" s="110" t="inlineStr">
        <is>
          <t>B1</t>
        </is>
      </c>
      <c r="I420" s="110" t="n"/>
      <c r="J420" s="110" t="n">
        <v>10.4</v>
      </c>
      <c r="K420" s="110" t="n">
        <v>5.4</v>
      </c>
      <c r="L420" s="110" t="inlineStr">
        <is>
          <t>B.E</t>
        </is>
      </c>
      <c r="M420" s="110" t="n"/>
      <c r="N420" s="144" t="inlineStr">
        <is>
          <t>Client Solutions Executive</t>
        </is>
      </c>
      <c r="O420" s="113" t="inlineStr">
        <is>
          <t>Senior Support Executive</t>
        </is>
      </c>
      <c r="P420" s="112" t="inlineStr">
        <is>
          <t>Customer Success &amp; Support</t>
        </is>
      </c>
      <c r="Q420" s="112" t="inlineStr">
        <is>
          <t>Application &amp; Product Support</t>
        </is>
      </c>
      <c r="R420" s="113" t="inlineStr">
        <is>
          <t>L3 – Professional / Associate</t>
        </is>
      </c>
      <c r="S420" s="114" t="inlineStr">
        <is>
          <t>A3</t>
        </is>
      </c>
      <c r="T420" s="151" t="inlineStr">
        <is>
          <t>Senior Associate</t>
        </is>
      </c>
      <c r="U420" s="151" t="inlineStr">
        <is>
          <t>A</t>
        </is>
      </c>
      <c r="V420" s="112" t="inlineStr">
        <is>
          <t>IC</t>
        </is>
      </c>
      <c r="W420" s="150" t="inlineStr">
        <is>
          <t>▲ Up</t>
        </is>
      </c>
      <c r="X420" s="112" t="inlineStr">
        <is>
          <t>P2</t>
        </is>
      </c>
      <c r="Y420" s="112" t="inlineStr">
        <is>
          <t>Developing</t>
        </is>
      </c>
      <c r="Z420" s="112" t="inlineStr">
        <is>
          <t>3 Apply</t>
        </is>
      </c>
      <c r="AA420" s="117" t="inlineStr">
        <is>
          <t>A3</t>
        </is>
      </c>
      <c r="AB420" s="118" t="inlineStr">
        <is>
          <t>Band A · Practitioner</t>
        </is>
      </c>
      <c r="AC420" s="118" t="inlineStr">
        <is>
          <t>Senior Associate</t>
        </is>
      </c>
      <c r="AD420" s="118" t="inlineStr">
        <is>
          <t>• Same as the model</t>
        </is>
      </c>
      <c r="AE420" s="118" t="inlineStr">
        <is>
          <t>B1</t>
        </is>
      </c>
      <c r="AF420" s="118" t="inlineStr">
        <is>
          <t>OK</t>
        </is>
      </c>
      <c r="AG420" s="118" t="inlineStr">
        <is>
          <t>No change · already below the manager</t>
        </is>
      </c>
      <c r="AH420" s="118" t="n">
        <v>5</v>
      </c>
      <c r="AI420" s="118" t="n"/>
      <c r="AJ420" s="119" t="inlineStr">
        <is>
          <t>iFile · Support · Band A · Early career</t>
        </is>
      </c>
      <c r="AK420" s="120" t="n">
        <v>2.5</v>
      </c>
      <c r="AL420" s="121">
        <f>IFERROR(INDEX(WM_C,MATCH($AJ420,WM_KEY,0)),"")</f>
        <v>0.54</v>
      </c>
      <c r="AM420" s="122">
        <f>IF(OR(AK420="",AL420=""),"",AK420*AL420)</f>
        <v>1.35</v>
      </c>
      <c r="AN420" s="120" t="n">
        <v>2</v>
      </c>
      <c r="AO420" s="121">
        <f>IFERROR(INDEX(WM_AU,MATCH($AJ420,WM_KEY,0)),"")</f>
        <v>0.16</v>
      </c>
      <c r="AP420" s="122">
        <f>IF(OR(AN420="",AO420=""),"",AN420*AO420)</f>
        <v>0.32</v>
      </c>
      <c r="AQ420" s="120" t="n">
        <v>2.5</v>
      </c>
      <c r="AR420" s="121">
        <f>IFERROR(INDEX(WM_AC,MATCH($AJ420,WM_KEY,0)),"")</f>
        <v>0.09</v>
      </c>
      <c r="AS420" s="122">
        <f>IF(OR(AQ420="",AR420=""),"",AQ420*AR420)</f>
        <v>0.225</v>
      </c>
      <c r="AT420" s="120" t="n">
        <v>1</v>
      </c>
      <c r="AU420" s="121">
        <f>IFERROR(INDEX(WM_L,MATCH($AJ420,WM_KEY,0)),"")</f>
        <v>0</v>
      </c>
      <c r="AV420" s="122">
        <f>IF(OR(AT420="",AU420=""),"",AT420*AU420)</f>
        <v>0</v>
      </c>
      <c r="AW420" s="120" t="n">
        <v>6</v>
      </c>
      <c r="AX420" s="121">
        <f>IFERROR(INDEX(WM_E,MATCH($AJ420,WM_KEY,0)),"")</f>
        <v>0.1</v>
      </c>
      <c r="AY420" s="122">
        <f>IF(OR(AW420="",AX420=""),"",AW420*AX420)</f>
        <v>0.6</v>
      </c>
      <c r="AZ420" s="123" t="n">
        <v>3</v>
      </c>
      <c r="BA420" s="121">
        <f>IFERROR(INDEX(WM_BI,MATCH($AJ420,WM_KEY,0)),"")</f>
        <v>0.11</v>
      </c>
      <c r="BB420" s="122">
        <f>IF(OR(AZ420="",BA420=""),"",AZ420*BA420)</f>
        <v>0.33</v>
      </c>
      <c r="BC420" s="122">
        <f>IF(COUNT(AM420,AP420,AS420,AV420,AY420,BB420)&lt;6,"",SUM(AM420,AP420,AS420,AV420,AY420,BB420))</f>
        <v>2.825</v>
      </c>
      <c r="BD420" s="122" t="str">
        <f>IF(BC420="","",INDEX({"A1","A2","A3","B1","B2","B3","C1","C2","D1","D2","E1","E2"},MAX(1,MIN(12,ROUND(BC420,0)))))</f>
        <v>A3</v>
      </c>
      <c r="BE420" s="114" t="inlineStr">
        <is>
          <t>A3</t>
        </is>
      </c>
      <c r="BF420" s="124" t="inlineStr">
        <is>
          <t>The score decided the level</t>
        </is>
      </c>
      <c r="BG420"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20" s="125" t="inlineStr">
        <is>
          <t>At build: Complexity 1.35 + Autonomy 0.32 + Accountability 0.22 + Leadership 0.00 + Experience 0.60 + Business impact 0.33
= 2.83 points → nearest level 3 = A3
Final level: A3 · same as the score</t>
        </is>
      </c>
      <c r="BI420" s="125" t="inlineStr">
        <is>
          <t>No rule applied: the score decides.</t>
        </is>
      </c>
      <c r="BJ420" s="125" t="inlineStr">
        <is>
          <t>—</t>
        </is>
      </c>
      <c r="BK420" s="126" t="n"/>
      <c r="BL420" s="126" t="inlineStr">
        <is>
          <t>High</t>
        </is>
      </c>
      <c r="BM420" s="126" t="inlineStr">
        <is>
          <t>• 10.4 yrs of experience in a role that reads as Band A work — a career-path question for the manager: can the role be widened · Specialist, B1 or is it correctly sized?</t>
        </is>
      </c>
      <c r="BN420" s="125" t="inlineStr">
        <is>
          <t>Stable · moves in fewer than 5 of 30 weight tests</t>
        </is>
      </c>
      <c r="BO420" s="148" t="inlineStr">
        <is>
          <t>Rated 2.5 of 12 · between A2 and A3
Start: 2.0 · practitioner title
Evidence reads like A3: Functional and regression testing, UAT release validation, root cause analysis, production issue support → moved up 0.5
KRA: “1. Maintain client/customer satisfaction · CSAT of &gt;=4.2 / 5 2. Resolve &gt;=95% of assigned tickets/queries within SLA 3. Keep first-response…”
Market: A2 = Standard work of the discipline · A3 = Varied and non-standard work; handles exceptions</t>
        </is>
      </c>
      <c r="BP420" s="129" t="inlineStr">
        <is>
          <t>Rated 2 of 12
Start: 2.0 · practitioner title
Evidence reads like A2: Decides daily QA support, initial troubleshooting, reproducing issues and documenting results → matches the start
Market: A2 = Chooses own approach within standards</t>
        </is>
      </c>
      <c r="BQ420" s="129" t="inlineStr">
        <is>
          <t>Rated 2.5 of 12 · between A2 and A3
Start: 2.0 · practitioner title
Evidence reads like A3: UAT and release validation, production issue resolution, support SLAs and SLA reporting → moved up 0.5
KRA: “1. Maintain client/customer satisfaction · CSAT of &gt;=4.2 / 5 2. Resolve &gt;=95% of assigned tickets/queries within SLA 3. Keep first-response…”
Market: A2 = Own deliverables · accuracy, TAT · A3 = A module / process, or work with client or regulatory consequences</t>
        </is>
      </c>
      <c r="BR420" s="129" t="inlineStr">
        <is>
          <t>Rated 1 of 12 — not counted: the weight is 0% at this level
Start: 1.0 · individual contributor, so influence only
Evidence reads like A1: No guidance of others described → matches the start
Team: 0 direct reports · IC
Market: A1 = Not scored in Band A</t>
        </is>
      </c>
      <c r="BS420" s="129" t="inlineStr">
        <is>
          <t>Rated 6 of 12
Experience: 10.4 yrs total · 5.0 before IRIS + 5.4 at IRIS = 6.2 on the experience scale
Qualification: B.E · graduate → no change
Market: A3 roles typically have 2–5 yrs · IRIS guide 2–4</t>
        </is>
      </c>
      <c r="BT420"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420"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20" s="125" t="inlineStr">
        <is>
          <t>Q1: Maintain client/customer satisfaction · CSAT of &gt;=4.2 / 5
Q1: Resolve &gt;=95% of assigned tickets/queries within SLA
Q1: Keep first-response time within agreed SLA on 100% of cases
Q1: Drive retention/renewal of assigned accounts to &gt;=90%</t>
        </is>
      </c>
      <c r="BW420" s="125"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BX420" s="125" t="inlineStr">
        <is>
          <t>3</t>
        </is>
      </c>
      <c r="BY420" s="125" t="n"/>
      <c r="BZ420" s="125" t="inlineStr">
        <is>
          <t>Received · manager annual, quarterly, self</t>
        </is>
      </c>
      <c r="CA420" s="125" t="inlineStr">
        <is>
          <t>Talent Mapping · iFile collated</t>
        </is>
      </c>
      <c r="CB420" s="130" t="n">
        <v>20</v>
      </c>
      <c r="CC420" s="128" t="inlineStr">
        <is>
          <t>Full survey answers not in the files received · How We Grow export needed · HR</t>
        </is>
      </c>
      <c r="CD420" s="131" t="inlineStr">
        <is>
          <t>—</t>
        </is>
      </c>
      <c r="CE420" s="131" t="inlineStr">
        <is>
          <t>—</t>
        </is>
      </c>
      <c r="CF420" s="131" t="inlineStr">
        <is>
          <t>—</t>
        </is>
      </c>
      <c r="CG420" s="131" t="inlineStr">
        <is>
          <t>—</t>
        </is>
      </c>
      <c r="CH420" s="132" t="inlineStr">
        <is>
          <t>Complexity: Evidence reads like A3: Functional and regression testing, UAT release validation, root cause analysis, production issue support → moved up 0.5
Autonomy: Evidence reads like A2: Decides daily QA support, initial troubleshooting, reproducing issues and documenting results → matches the start
Accountability: Evidence reads like A3: UAT and release validation, production issue resolution, support SLAs and SLA reporting → moved up 0.5
Leadership: Evidence reads like A1: No guidance of others described → matches the start
Business Impact: Moved +0.5: the survey / manager mapping marks it business-critical.</t>
        </is>
      </c>
      <c r="CI420"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20" s="131" t="inlineStr">
        <is>
          <t>Self-identified: AI / automation · Testing &amp; quality · Data, SQL &amp; analytics · Domain, regulatory &amp; XBRL · Product &amp; tool knowledge · Broader exposure &amp; ownership
For the next role: AI / automation · Testing &amp; quality · Data, SQL &amp; analytics · Domain, regulatory &amp; XBRL · Product &amp; tool knowledge · Broader exposure &amp; ownership</t>
        </is>
      </c>
      <c r="CK420" s="128" t="inlineStr">
        <is>
          <t>Full survey answers not in the files received · How We Grow export needed · HR</t>
        </is>
      </c>
      <c r="CL420"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20" s="134" t="inlineStr">
        <is>
          <t>What the role answers for: A module / process, or work with client or regulatory consequences.
Accountability &amp; Impact rating: 2.5 of 12 · A2-level impact.
From the survey and manager mapping — critical role: yes; successor named: yes.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Reliable Specialist.</t>
        </is>
      </c>
      <c r="CN420" s="135" t="n"/>
      <c r="CO420" s="135" t="n">
        <v>3</v>
      </c>
      <c r="CP420" s="136" t="n">
        <v>3</v>
      </c>
      <c r="CQ420" s="137" t="inlineStr">
        <is>
          <t>Medium</t>
        </is>
      </c>
      <c r="CR420" s="137" t="inlineStr">
        <is>
          <t>Reliable Specialist</t>
        </is>
      </c>
      <c r="CS420" s="137" t="inlineStr">
        <is>
          <t>Develop in role</t>
        </is>
      </c>
      <c r="CT420" s="137" t="n"/>
      <c r="CU420" s="137" t="inlineStr">
        <is>
          <t>Y</t>
        </is>
      </c>
      <c r="CV420" s="137" t="inlineStr">
        <is>
          <t>No successor formally identified</t>
        </is>
      </c>
      <c r="CW420" s="137" t="n"/>
      <c r="CX420" s="137" t="n"/>
      <c r="CY420" s="137" t="n"/>
      <c r="CZ420" s="137" t="n"/>
      <c r="DA420" s="119" t="n">
        <v>102</v>
      </c>
      <c r="DB420" s="138" t="inlineStr">
        <is>
          <t>Meets the level</t>
        </is>
      </c>
      <c r="DC420" s="138" t="n">
        <v>102</v>
      </c>
      <c r="DD420" s="138" t="n">
        <v>88</v>
      </c>
      <c r="DE420" s="138" t="n">
        <v>108</v>
      </c>
      <c r="DF420" s="138" t="n"/>
      <c r="DG420" s="138" t="inlineStr">
        <is>
          <t>Regulatory domain, Learning agility, AI literacy</t>
        </is>
      </c>
      <c r="DH420" s="138" t="inlineStr">
        <is>
          <t>B1: 90% of profile — close</t>
        </is>
      </c>
      <c r="DI420" s="138" t="inlineStr">
        <is>
          <t>Evidence: Survey + KRAs | Core: Ownership 2/2, Problem solving 3/2, Communication &amp; collaboration 3/2, Client &amp; quality focus 3/2, Learning agility 1/2, Integrity &amp; compliance 2/2 | Future-ready: AI literacy 1/2, Data literacy 2/2, Digital fluency 2/2, Innovation 2/2 | Functional: Product &amp; domain 4/3, Stakeholder mgmt 4/3, Communication 4/3, SQL &amp; data 3/3, Regulatory domain 2/3, Quality &amp; process 4/3</t>
        </is>
      </c>
      <c r="DJ420" s="111" t="inlineStr">
        <is>
          <t>AI / automation · Testing &amp; quality · Data, SQL &amp; analytics · Domain, regulatory &amp; XBRL · Product &amp; tool knowledge · Broader exposure &amp; ownership</t>
        </is>
      </c>
      <c r="DK420" s="112" t="inlineStr">
        <is>
          <t>Customer success methods; communication &amp; de-escalation; product/domain depth; ticketing &amp; SLA tools</t>
        </is>
      </c>
      <c r="DL420" s="112" t="inlineStr">
        <is>
          <t>Test Automation &amp; QA Engineering; Product, Platform &amp; Domain Knowledge; Broader Ownership &amp; Cross-functional Exposure</t>
        </is>
      </c>
      <c r="DM420" s="112" t="inlineStr">
        <is>
          <t>AI / automation · Testing &amp; quality · Data, SQL &amp; analytics · Domain, regulatory &amp; XBRL · Product &amp; tool knowledge · Broader exposure &amp; ownership</t>
        </is>
      </c>
      <c r="DN420" s="112" t="inlineStr">
        <is>
          <t>-</t>
        </is>
      </c>
      <c r="DO420" s="139" t="inlineStr">
        <is>
          <t>No strong match from survey evidence</t>
        </is>
      </c>
      <c r="DP420" s="126" t="inlineStr">
        <is>
          <t>No material overlap found</t>
        </is>
      </c>
      <c r="DQ420" s="126" t="inlineStr">
        <is>
          <t>No close match in other businesses</t>
        </is>
      </c>
      <c r="DR420" s="126" t="n"/>
      <c r="DS420" s="126" t="n"/>
      <c r="DT420" s="126" t="inlineStr">
        <is>
          <t>A3 deep-dive: score 2.83 · gap to B1 0.75 · 0.5–1.0 from B1</t>
        </is>
      </c>
      <c r="DU420"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20"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20"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20"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20"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20" s="126" t="inlineStr">
        <is>
          <t>2–4 yrs</t>
        </is>
      </c>
      <c r="EA420" s="126" t="inlineStr">
        <is>
          <t>3–5 · 2–5</t>
        </is>
      </c>
      <c r="EB420" s="126" t="inlineStr">
        <is>
          <t>Support / CS Executive</t>
        </is>
      </c>
      <c r="EC420" s="126" t="inlineStr">
        <is>
          <t>IRIS Vs Competitor Benchmark — SaaS customer-success ladder: Associate CSM · Regnology: Product Support Specialist · Reg Reporting · IRIS Vs Competitor Benchmark — support tiers: L2 Application Support</t>
        </is>
      </c>
      <c r="ED420" s="126" t="inlineStr">
        <is>
          <t>TSIA frameworks and benchmarks; ITIL 4 service desk; Gainsight customer-success practice</t>
        </is>
      </c>
      <c r="EE420" s="126" t="inlineStr">
        <is>
          <t>Core 2 · Future 2 · Functional 3 · Leadership not scored</t>
        </is>
      </c>
      <c r="EF420" s="139" t="n"/>
      <c r="EG420" s="126" t="inlineStr">
        <is>
          <t>✓ HRIS: 10.4 yrs, B.E, 0 direct reports
✓ Survey: 20 of 20 questions answered
✓ KRAs: self, manager-set, quarterly
✓ Manager mapping: rating, potential, 9-box
✗ Job description: not on file</t>
        </is>
      </c>
      <c r="EH420" s="118" t="inlineStr">
        <is>
          <t xml:space="preserve">D257 · Long-tenure A3 · 8+ yrs · Medium: No rule changed the level: the score decides. · owner Business head — iFile · </t>
        </is>
      </c>
      <c r="EI420" s="118" t="n"/>
      <c r="EJ420" s="118" t="n"/>
      <c r="EK420" s="118" t="inlineStr">
        <is>
          <t>Survey: answered · full text needed · KRAs: received · Experience: on file</t>
        </is>
      </c>
      <c r="EL420" s="141" t="n"/>
      <c r="EM420" s="142" t="n"/>
      <c r="EN420" s="142" t="n"/>
      <c r="EO420" s="142" t="n"/>
      <c r="EP420" s="142" t="n"/>
      <c r="EQ420" s="143" t="n"/>
      <c r="ER420" s="135" t="n"/>
      <c r="ES420" s="135" t="n"/>
      <c r="ET420" s="135" t="n"/>
      <c r="EU420" s="135" t="n"/>
      <c r="EV420" s="135" t="n"/>
      <c r="EW420" s="135" t="n"/>
      <c r="EX420" s="135" t="n"/>
      <c r="EY420" s="143" t="n"/>
      <c r="EZ420" s="135" t="n"/>
      <c r="FA420" s="135" t="n"/>
      <c r="FB420" s="135" t="n"/>
      <c r="FC420" s="135" t="n"/>
      <c r="FD420" s="135" t="n"/>
    </row>
    <row r="421" ht="300" customHeight="1">
      <c r="A421" s="109" t="inlineStr">
        <is>
          <t>iFile</t>
        </is>
      </c>
      <c r="B421" s="110" t="inlineStr">
        <is>
          <t>IRISC348</t>
        </is>
      </c>
      <c r="C421" s="110" t="inlineStr">
        <is>
          <t>Uzma Shaikh</t>
        </is>
      </c>
      <c r="D421" s="110" t="inlineStr">
        <is>
          <t>Support</t>
        </is>
      </c>
      <c r="E421" s="110" t="inlineStr">
        <is>
          <t>RC-030</t>
        </is>
      </c>
      <c r="F421" s="110" t="inlineStr">
        <is>
          <t>Shruti Patil</t>
        </is>
      </c>
      <c r="G421" s="110" t="inlineStr">
        <is>
          <t>IRIS2289</t>
        </is>
      </c>
      <c r="H421" s="110" t="inlineStr">
        <is>
          <t>B1</t>
        </is>
      </c>
      <c r="I421" s="110" t="n"/>
      <c r="J421" s="110" t="n">
        <v>0.3</v>
      </c>
      <c r="K421" s="110" t="n">
        <v>0.3</v>
      </c>
      <c r="L421" s="110" t="inlineStr">
        <is>
          <t>B.Tech</t>
        </is>
      </c>
      <c r="M421" s="110" t="n"/>
      <c r="N421" s="144" t="inlineStr">
        <is>
          <t>Consultant</t>
        </is>
      </c>
      <c r="O421" s="113" t="inlineStr">
        <is>
          <t>Support Executive</t>
        </is>
      </c>
      <c r="P421" s="112" t="inlineStr">
        <is>
          <t>Customer Success &amp; Support</t>
        </is>
      </c>
      <c r="Q421" s="112" t="inlineStr">
        <is>
          <t>Application &amp; Product Support</t>
        </is>
      </c>
      <c r="R421" s="113" t="inlineStr">
        <is>
          <t>Not in current mapping files</t>
        </is>
      </c>
      <c r="S421" s="114" t="inlineStr">
        <is>
          <t>A2</t>
        </is>
      </c>
      <c r="T421" s="151" t="inlineStr">
        <is>
          <t>Associate</t>
        </is>
      </c>
      <c r="U421" s="151" t="inlineStr">
        <is>
          <t>A</t>
        </is>
      </c>
      <c r="V421" s="112" t="inlineStr">
        <is>
          <t>IC</t>
        </is>
      </c>
      <c r="W421" s="116" t="inlineStr">
        <is>
          <t>● Newly mapped</t>
        </is>
      </c>
      <c r="X421" s="112" t="inlineStr">
        <is>
          <t>P1–P2</t>
        </is>
      </c>
      <c r="Y421" s="112" t="inlineStr">
        <is>
          <t>Entry / Developing</t>
        </is>
      </c>
      <c r="Z421" s="112" t="inlineStr">
        <is>
          <t>2 Assist</t>
        </is>
      </c>
      <c r="AA421" s="117" t="inlineStr">
        <is>
          <t>A2</t>
        </is>
      </c>
      <c r="AB421" s="118" t="inlineStr">
        <is>
          <t>Band A · Practitioner</t>
        </is>
      </c>
      <c r="AC421" s="118" t="inlineStr">
        <is>
          <t>Associate</t>
        </is>
      </c>
      <c r="AD421" s="118" t="inlineStr">
        <is>
          <t>• Same as the model</t>
        </is>
      </c>
      <c r="AE421" s="118" t="inlineStr">
        <is>
          <t>B1</t>
        </is>
      </c>
      <c r="AF421" s="118" t="inlineStr">
        <is>
          <t>OK</t>
        </is>
      </c>
      <c r="AG421" s="118" t="inlineStr">
        <is>
          <t>No change · already below the manager</t>
        </is>
      </c>
      <c r="AH421" s="118" t="n">
        <v>5</v>
      </c>
      <c r="AI421" s="118" t="n"/>
      <c r="AJ421" s="119" t="inlineStr">
        <is>
          <t>iFile · Support · Band A · Early career</t>
        </is>
      </c>
      <c r="AK421" s="120" t="n">
        <v>2</v>
      </c>
      <c r="AL421" s="121">
        <f>IFERROR(INDEX(WM_C,MATCH($AJ421,WM_KEY,0)),"")</f>
        <v>0.54</v>
      </c>
      <c r="AM421" s="122">
        <f>IF(OR(AK421="",AL421=""),"",AK421*AL421)</f>
        <v>1.08</v>
      </c>
      <c r="AN421" s="120" t="n">
        <v>2</v>
      </c>
      <c r="AO421" s="121">
        <f>IFERROR(INDEX(WM_AU,MATCH($AJ421,WM_KEY,0)),"")</f>
        <v>0.16</v>
      </c>
      <c r="AP421" s="122">
        <f>IF(OR(AN421="",AO421=""),"",AN421*AO421)</f>
        <v>0.32</v>
      </c>
      <c r="AQ421" s="120" t="n">
        <v>2</v>
      </c>
      <c r="AR421" s="121">
        <f>IFERROR(INDEX(WM_AC,MATCH($AJ421,WM_KEY,0)),"")</f>
        <v>0.09</v>
      </c>
      <c r="AS421" s="122">
        <f>IF(OR(AQ421="",AR421=""),"",AQ421*AR421)</f>
        <v>0.18</v>
      </c>
      <c r="AT421" s="120" t="n">
        <v>1.5</v>
      </c>
      <c r="AU421" s="121">
        <f>IFERROR(INDEX(WM_L,MATCH($AJ421,WM_KEY,0)),"")</f>
        <v>0</v>
      </c>
      <c r="AV421" s="122">
        <f>IF(OR(AT421="",AU421=""),"",AT421*AU421)</f>
        <v>0</v>
      </c>
      <c r="AW421" s="120" t="n">
        <v>1.5</v>
      </c>
      <c r="AX421" s="121">
        <f>IFERROR(INDEX(WM_E,MATCH($AJ421,WM_KEY,0)),"")</f>
        <v>0.1</v>
      </c>
      <c r="AY421" s="122">
        <f>IF(OR(AW421="",AX421=""),"",AW421*AX421)</f>
        <v>0.15</v>
      </c>
      <c r="AZ421" s="123" t="n">
        <v>2</v>
      </c>
      <c r="BA421" s="121">
        <f>IFERROR(INDEX(WM_BI,MATCH($AJ421,WM_KEY,0)),"")</f>
        <v>0.11</v>
      </c>
      <c r="BB421" s="122">
        <f>IF(OR(AZ421="",BA421=""),"",AZ421*BA421)</f>
        <v>0.22</v>
      </c>
      <c r="BC421" s="122">
        <f>IF(COUNT(AM421,AP421,AS421,AV421,AY421,BB421)&lt;6,"",SUM(AM421,AP421,AS421,AV421,AY421,BB421))</f>
        <v>1.95</v>
      </c>
      <c r="BD421" s="122" t="str">
        <f>IF(BC421="","",INDEX({"A1","A2","A3","B1","B2","B3","C1","C2","D1","D2","E1","E2"},MAX(1,MIN(12,ROUND(BC421,0)))))</f>
        <v>A2</v>
      </c>
      <c r="BE421" s="114" t="inlineStr">
        <is>
          <t>A2</t>
        </is>
      </c>
      <c r="BF421" s="124" t="inlineStr">
        <is>
          <t>The score decided the level</t>
        </is>
      </c>
      <c r="BG421"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21" s="125" t="inlineStr">
        <is>
          <t>At build: Complexity 1.08 + Autonomy 0.32 + Accountability 0.18 + Leadership 0.00 + Experience 0.15 + Business impact 0.22
= 1.95 points → nearest level 2 = A2
Final level: A2 · same as the score</t>
        </is>
      </c>
      <c r="BI421" s="125" t="inlineStr">
        <is>
          <t>No rule applied: the score decides.</t>
        </is>
      </c>
      <c r="BJ421" s="125" t="inlineStr">
        <is>
          <t>—</t>
        </is>
      </c>
      <c r="BK421" s="126" t="n"/>
      <c r="BL421" s="126" t="inlineStr">
        <is>
          <t>Medium</t>
        </is>
      </c>
      <c r="BM421" s="126" t="n"/>
      <c r="BN421" s="125" t="inlineStr">
        <is>
          <t>Stable · moves in fewer than 5 of 30 weight tests</t>
        </is>
      </c>
      <c r="BO421" s="148" t="inlineStr">
        <is>
          <t>Rated 2 of 12
Start: 2.0 · practitioner title
Evidence reads like A2: Checks tickets, tests scenarios and produces test cases and results → matches the start
Market: A2 = Standard work of the discipline</t>
        </is>
      </c>
      <c r="BP421" s="129" t="inlineStr">
        <is>
          <t>Rated 2 of 12
Start: 2.0 · practitioner title
Evidence reads like A2: Decides only on handling the portal → matches the start
Market: A2 = Chooses own approach within standards</t>
        </is>
      </c>
      <c r="BQ421" s="129" t="inlineStr">
        <is>
          <t>Rated 2 of 12
Start: 2.0 · practitioner title
Evidence reads like A2: Test results and timely client responses; errors delay deployment → matches the start
Market: A2 = Own deliverables · accuracy, TAT</t>
        </is>
      </c>
      <c r="BR421" s="129" t="inlineStr">
        <is>
          <t>Rated 1.5 of 12 · between A1 and A2 — not counted: the weight is 0% at this level
Start: 1.0 · individual contributor, so influence only
Evidence reads like A2: Assists team members and developers with portal work → moved up 0.5
Team: 0 direct reports · IC
Market: A1–A2 = Not scored in Band A</t>
        </is>
      </c>
      <c r="BS421" s="129" t="inlineStr">
        <is>
          <t>Rated 1.5 of 12 · between A1 and A2
Experience: 0.3 yrs total · 0.3 at IRIS; none recorded before IRIS = 1.3 on the experience scale
Qualification: B.Tech · graduate → no change
Market: A2 roles typically have 0–3 yrs · IRIS guide 0–2</t>
        </is>
      </c>
      <c r="BT42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21" s="127" t="inlineStr">
        <is>
          <t>KRAs not received · manager to supply</t>
        </is>
      </c>
      <c r="BV421" s="125" t="n"/>
      <c r="BW421" s="125" t="n"/>
      <c r="BX421" s="125" t="n"/>
      <c r="BY421" s="125" t="n"/>
      <c r="BZ421" s="128" t="inlineStr">
        <is>
          <t>KRAs not received · manager to supply</t>
        </is>
      </c>
      <c r="CA421" s="125" t="n"/>
      <c r="CB421" s="130" t="n">
        <v>20</v>
      </c>
      <c r="CC421" s="128" t="inlineStr">
        <is>
          <t>Full survey answers not in the files received · How We Grow export needed · HR</t>
        </is>
      </c>
      <c r="CD421" s="131" t="inlineStr">
        <is>
          <t>—</t>
        </is>
      </c>
      <c r="CE421" s="131" t="inlineStr">
        <is>
          <t>—</t>
        </is>
      </c>
      <c r="CF421" s="131" t="inlineStr">
        <is>
          <t>—</t>
        </is>
      </c>
      <c r="CG421" s="131" t="inlineStr">
        <is>
          <t>—</t>
        </is>
      </c>
      <c r="CH421" s="132" t="inlineStr">
        <is>
          <t>Complexity: Evidence reads like A2: Checks tickets, tests scenarios and produces test cases and results → matches the start
Autonomy: Evidence reads like A2: Decides only on handling the portal → matches the start
Accountability: Evidence reads like A2: Test results and timely client responses; errors delay deployment → matches the start
Leadership: Evidence reads like A2: Assists team members and developers with portal work → moved up 0.5
Business Impact: No survey or manager-mapping signal on criticality: kept at the start point.</t>
        </is>
      </c>
      <c r="CI421" s="131"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J421" s="131" t="inlineStr">
        <is>
          <t>Self-identified: Technical depth &amp; architecture · Data, SQL &amp; analytics · Broader exposure &amp; ownership
For the next role: Technical depth &amp; architecture · Data, SQL &amp; analytics · Broader exposure &amp; ownership</t>
        </is>
      </c>
      <c r="CK421" s="128" t="inlineStr">
        <is>
          <t>Full survey answers not in the files received · How We Grow export needed · HR</t>
        </is>
      </c>
      <c r="CL421" s="133" t="inlineStr">
        <is>
          <t>WHAT THE ROLE DOES: Resolves client product and filing issues, troubleshoots, handles UAT/change requests and escalates to engineering. At A2: standard work delivered independently.
Common themes in sub-family holders, all levels' answers: support · clients · queries · provide · issues · resolving
KEY RESPONSIBILITIES: Resolves client product and filing issues, troubleshoots, handles UAT/change requests and escalates to engineering; Standard work of the discipline; Own deliverables · accuracy, TAT
Common themes in sub-family holders, all levels' answers: support · issue · testing · communication · customer · ticket
DELIVERS: Own deliverables · accuracy, TAT
Common themes in sub-family holders, all levels' answers: support · customer · product · provide · testing · deliver
ACCOUNTABLE FOR: Own deliverables · accuracy, TAT
Common themes in sub-family holders, all levels' answers: client · resolution · am · accountable · timely · if
DECIDES ALONE: Chooses own approach within standards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2 · Leadership —
CREDENTIALS: Internal product certification
SOURCE: Framework + sub-family themes · 3+ answered — 2 holders, 2 answered the survey; sub-family 25 answered; catalogue RC-030</t>
        </is>
      </c>
      <c r="CM421" s="134" t="inlineStr">
        <is>
          <t>What the role answers for: Own deliverables · accuracy, TAT.
Accountability &amp; Impact rating: 2 of 12 · A2-level impact.
If the work is missed · role-holders' themes: customer · rework · client · delays · incorrect.
Manager talent mapping — Latest rating: Not rated · manager · 9-Box Grid placement: Not placed · manager.</t>
        </is>
      </c>
      <c r="CN421" s="135" t="n"/>
      <c r="CO421" s="135" t="n">
        <v>2</v>
      </c>
      <c r="CP421" s="136" t="inlineStr">
        <is>
          <t>Not rated · manager</t>
        </is>
      </c>
      <c r="CQ421" s="137" t="inlineStr">
        <is>
          <t>—</t>
        </is>
      </c>
      <c r="CR421" s="137" t="inlineStr">
        <is>
          <t>Not placed · manager</t>
        </is>
      </c>
      <c r="CS421" s="137" t="inlineStr">
        <is>
          <t>No rating data</t>
        </is>
      </c>
      <c r="CT421" s="137" t="n"/>
      <c r="CU421" s="137" t="n"/>
      <c r="CV421" s="137" t="n"/>
      <c r="CW421" s="137" t="n"/>
      <c r="CX421" s="137" t="n"/>
      <c r="CY421" s="137" t="n"/>
      <c r="CZ421" s="137" t="n"/>
      <c r="DA421" s="119" t="n">
        <v>79</v>
      </c>
      <c r="DB421" s="138" t="inlineStr">
        <is>
          <t>Developing</t>
        </is>
      </c>
      <c r="DC421" s="138" t="n">
        <v>90</v>
      </c>
      <c r="DD421" s="138" t="n">
        <v>62</v>
      </c>
      <c r="DE421" s="138" t="n">
        <v>78</v>
      </c>
      <c r="DF421" s="138" t="n"/>
      <c r="DG421" s="138" t="inlineStr">
        <is>
          <t>Product &amp; domain, Regulatory domain, Quality &amp; process</t>
        </is>
      </c>
      <c r="DH421" s="138" t="inlineStr">
        <is>
          <t>A3: 67% of profile — not yet</t>
        </is>
      </c>
      <c r="DI421" s="138" t="inlineStr">
        <is>
          <t>Evidence: Survey | Core: Ownership 1/2, Problem solving 2/2, Communication &amp; collaboration 3/2, Client &amp; quality focus 3/2, Learning agility 1/2, Integrity &amp; compliance 2/2 | Future-ready: AI literacy 1/2, Data literacy 2/2, Digital fluency 1/2, Innovation 1/2 | Functional: Product &amp; domain 1/2, Stakeholder mgmt 2/2, Communication 2/2, SQL &amp; data 3/2, Regulatory domain 1/2, Quality &amp; process 1/2</t>
        </is>
      </c>
      <c r="DJ421" s="111" t="inlineStr">
        <is>
          <t>Technical depth &amp; architecture · Data, SQL &amp; analytics · Broader exposure &amp; ownership</t>
        </is>
      </c>
      <c r="DK421" s="112" t="n"/>
      <c r="DL421" s="112" t="inlineStr">
        <is>
          <t>Project, Program &amp; Agile Management</t>
        </is>
      </c>
      <c r="DM421" s="112" t="inlineStr">
        <is>
          <t>Technical depth &amp; architecture · Data, SQL &amp; analytics · Broader exposure &amp; ownership</t>
        </is>
      </c>
      <c r="DN421" s="112" t="n"/>
      <c r="DO421" s="139" t="inlineStr">
        <is>
          <t>No strong match from survey evidence</t>
        </is>
      </c>
      <c r="DP421" s="126" t="inlineStr">
        <is>
          <t>Shreya Shinde · Senior Support Executive — 0.35: testing, ticket, test, portal</t>
        </is>
      </c>
      <c r="DQ421" s="126" t="inlineStr">
        <is>
          <t>No close match in other businesses</t>
        </is>
      </c>
      <c r="DR421" s="126" t="n"/>
      <c r="DS421" s="126" t="n"/>
      <c r="DT421" s="126" t="n"/>
      <c r="DU421" s="140" t="inlineStr">
        <is>
          <t>Support Executive in Support · iFile, A2 — IC.
The work: Resolves client product and filing issues, troubleshoots, handles UAT/change requests and escalates to engineering.
At this level the role owns standard work delivered independently.
Key responsibilities: Resolves client product and filing issues, troubleshoots, handles UAT/change requests and escalates to engineering; Standard work of the discipline; Own deliverables · accuracy, TAT.
Holders describe it with: support · issue · testing · communication · customer · ticket.</t>
        </is>
      </c>
      <c r="DV421" s="137" t="inlineStr">
        <is>
          <t>Hire as: Support Associate / Support / CS Executive — IRIS A2 Associate · IC
Market level: P1–P2 · SFIA 2 Assist
Experience: 0–2 yrs · Education: Graduate
Equivalent titles at peers: IRIS Vs Competitor Benchmark — SaaS customer-success ladder – Support Associate · IRIS Vs Competitor Benchmark — support tiers – L1 Service Desk
Credentials: Internal product certification
Must already know: ITIL / service-desk practice; SLA management</t>
        </is>
      </c>
      <c r="DW421" s="137" t="inlineStr">
        <is>
          <t>FUNCTIONAL — skill level 2 of 5 · Working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X421" s="137" t="inlineStr">
        <is>
          <t>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[Stakeholder &amp; Client Management · level 2] Tell me about recent work that shows this: "Manages client communication and expectations for own work". What exactly did you do, how, and what was the result? Assess with: Role play / behavioural interview.
3. [Communication &amp; Presentation · level 2] Give an example that shows you can do this: "Writes and presents clearly to clients and teams". Assess with: Presentation / writing test.
4. [Database, SQL &amp; Data Engineering · level 2] Give an example that shows you can do this: "Writes and tunes queries, procedures and ETL". Assess with: SQL test / case.
5. [Regulatory &amp; BFSI Domain · level 2]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21" s="139" t="inlineStr">
        <is>
          <t>Market level: P1–P2 · SFIA 2 Assist
Typical title: Support Associate / Support / CS Executive
At peers: IRIS Vs Competitor Benchmark — SaaS customer-success ladder: Support Associate · IRIS Vs Competitor Benchmark — support tiers: L1 Service Desk
Typical experience: 0–3 yrs · IRIS guide 0–2
Standard: TSIA frameworks and benchmarks; ITIL 4 service desk</t>
        </is>
      </c>
      <c r="DZ421" s="126" t="inlineStr">
        <is>
          <t>0–2 yrs</t>
        </is>
      </c>
      <c r="EA421" s="126" t="inlineStr">
        <is>
          <t>1–3 · 0–3</t>
        </is>
      </c>
      <c r="EB421" s="126" t="inlineStr">
        <is>
          <t>Support Associate / Support / CS Executive</t>
        </is>
      </c>
      <c r="EC421" s="126" t="inlineStr">
        <is>
          <t>IRIS Vs Competitor Benchmark — SaaS customer-success ladder: Support Associate · IRIS Vs Competitor Benchmark — support tiers: L1 Service Desk</t>
        </is>
      </c>
      <c r="ED421" s="126" t="inlineStr">
        <is>
          <t>TSIA frameworks and benchmarks; ITIL 4 service desk; Gainsight customer-success practice</t>
        </is>
      </c>
      <c r="EE421" s="126" t="inlineStr">
        <is>
          <t>Core 2 · Future 2 · Functional 2 · Leadership not scored</t>
        </is>
      </c>
      <c r="EF421" s="139" t="n"/>
      <c r="EG421" s="126" t="inlineStr">
        <is>
          <t>✓ HRIS: 0.3 yrs, B.Tech, 0 direct reports
✓ Survey: 20 of 20 questions answered
✗ KRAs: none on file
✓ Manager mapping: rating, 9-box
✗ Job description: not on file</t>
        </is>
      </c>
      <c r="EH421" s="118" t="n"/>
      <c r="EI421" s="118" t="n"/>
      <c r="EJ421" s="118" t="n"/>
      <c r="EK421" s="118" t="inlineStr">
        <is>
          <t>Survey: answered · full text needed · KRAs: not received · Experience: on file</t>
        </is>
      </c>
      <c r="EL421" s="141" t="n"/>
      <c r="EM421" s="142" t="n"/>
      <c r="EN421" s="142" t="n"/>
      <c r="EO421" s="142" t="n"/>
      <c r="EP421" s="142" t="n"/>
      <c r="EQ421" s="143" t="n"/>
      <c r="ER421" s="135" t="n"/>
      <c r="ES421" s="135" t="n"/>
      <c r="ET421" s="135" t="n"/>
      <c r="EU421" s="135" t="n"/>
      <c r="EV421" s="135" t="n"/>
      <c r="EW421" s="135" t="n"/>
      <c r="EX421" s="135" t="n"/>
      <c r="EY421" s="143" t="n"/>
      <c r="EZ421" s="135" t="n"/>
      <c r="FA421" s="135" t="n"/>
      <c r="FB421" s="135" t="n"/>
      <c r="FC421" s="135" t="n"/>
      <c r="FD421" s="135" t="n"/>
    </row>
    <row r="422" ht="300" customHeight="1">
      <c r="A422" s="109" t="inlineStr">
        <is>
          <t>iFile</t>
        </is>
      </c>
      <c r="B422" s="110" t="inlineStr">
        <is>
          <t>IRISC223</t>
        </is>
      </c>
      <c r="C422" s="110" t="inlineStr">
        <is>
          <t>Pradip Dey</t>
        </is>
      </c>
      <c r="D422" s="110" t="inlineStr">
        <is>
          <t>Technology</t>
        </is>
      </c>
      <c r="E422" s="110" t="inlineStr">
        <is>
          <t>RC-EL-BH-C2</t>
        </is>
      </c>
      <c r="F422" s="110" t="inlineStr">
        <is>
          <t>Shailesh Gupta</t>
        </is>
      </c>
      <c r="G422" s="110" t="inlineStr">
        <is>
          <t>IRIS0012</t>
        </is>
      </c>
      <c r="H422" s="110" t="inlineStr">
        <is>
          <t>D2</t>
        </is>
      </c>
      <c r="I422" s="110" t="n">
        <v>21</v>
      </c>
      <c r="J422" s="110" t="n">
        <v>24.6</v>
      </c>
      <c r="K422" s="110" t="n">
        <v>4.6</v>
      </c>
      <c r="L422" s="110" t="inlineStr">
        <is>
          <t>MCA</t>
        </is>
      </c>
      <c r="M422" s="110" t="n"/>
      <c r="N422" s="111" t="inlineStr">
        <is>
          <t>Head Delivery</t>
        </is>
      </c>
      <c r="O422" s="112" t="inlineStr">
        <is>
          <t>Head – Delivery</t>
        </is>
      </c>
      <c r="P422" s="113" t="inlineStr">
        <is>
          <t>Executive Leadership</t>
        </is>
      </c>
      <c r="Q422" s="113" t="inlineStr">
        <is>
          <t>Business Head</t>
        </is>
      </c>
      <c r="R422" s="112" t="inlineStr">
        <is>
          <t>L7 – Head / Sr Director</t>
        </is>
      </c>
      <c r="S422" s="161" t="inlineStr">
        <is>
          <t>C2</t>
        </is>
      </c>
      <c r="T422" s="146" t="inlineStr">
        <is>
          <t>Head of Function</t>
        </is>
      </c>
      <c r="U422" s="146" t="inlineStr">
        <is>
          <t>C</t>
        </is>
      </c>
      <c r="V422" s="112" t="inlineStr">
        <is>
          <t>People Manager</t>
        </is>
      </c>
      <c r="W422" s="153" t="inlineStr">
        <is>
          <t>• Same level</t>
        </is>
      </c>
      <c r="X422" s="112" t="inlineStr">
        <is>
          <t>P7 / M6</t>
        </is>
      </c>
      <c r="Y422" s="112" t="inlineStr">
        <is>
          <t>— / Senior Director</t>
        </is>
      </c>
      <c r="Z422" s="112" t="inlineStr">
        <is>
          <t>6 Initiate, influence</t>
        </is>
      </c>
      <c r="AA422" s="117" t="inlineStr">
        <is>
          <t>C2</t>
        </is>
      </c>
      <c r="AB422" s="118" t="inlineStr">
        <is>
          <t>Band C · Principal / Head</t>
        </is>
      </c>
      <c r="AC422" s="118" t="inlineStr">
        <is>
          <t>Head of Function</t>
        </is>
      </c>
      <c r="AD422" s="118" t="inlineStr">
        <is>
          <t>• Same as the model</t>
        </is>
      </c>
      <c r="AE422" s="118" t="inlineStr">
        <is>
          <t>D2</t>
        </is>
      </c>
      <c r="AF422" s="118" t="inlineStr">
        <is>
          <t>OK</t>
        </is>
      </c>
      <c r="AG422" s="118" t="inlineStr">
        <is>
          <t>No change · already below the manager</t>
        </is>
      </c>
      <c r="AH422" s="118" t="n">
        <v>2</v>
      </c>
      <c r="AI422" s="118" t="inlineStr">
        <is>
          <t>Department head · moved to Executive Leadership · Business Head; was Project &amp; Program Management · Delivery Leadership</t>
        </is>
      </c>
      <c r="AJ422" s="119" t="inlineStr">
        <is>
          <t>iFile · Technology · Band C · Head / Manager</t>
        </is>
      </c>
      <c r="AK422" s="120" t="n">
        <v>8</v>
      </c>
      <c r="AL422" s="121">
        <f>IFERROR(INDEX(WM_C,MATCH($AJ422,WM_KEY,0)),"")</f>
        <v>0.48</v>
      </c>
      <c r="AM422" s="122">
        <f>IF(OR(AK422="",AL422=""),"",AK422*AL422)</f>
        <v>3.84</v>
      </c>
      <c r="AN422" s="120" t="n">
        <v>8</v>
      </c>
      <c r="AO422" s="121">
        <f>IFERROR(INDEX(WM_AU,MATCH($AJ422,WM_KEY,0)),"")</f>
        <v>0.18</v>
      </c>
      <c r="AP422" s="122">
        <f>IF(OR(AN422="",AO422=""),"",AN422*AO422)</f>
        <v>1.44</v>
      </c>
      <c r="AQ422" s="120" t="n">
        <v>8</v>
      </c>
      <c r="AR422" s="121">
        <f>IFERROR(INDEX(WM_AC,MATCH($AJ422,WM_KEY,0)),"")</f>
        <v>0.06</v>
      </c>
      <c r="AS422" s="122">
        <f>IF(OR(AQ422="",AR422=""),"",AQ422*AR422)</f>
        <v>0.48</v>
      </c>
      <c r="AT422" s="120" t="n">
        <v>8</v>
      </c>
      <c r="AU422" s="121">
        <f>IFERROR(INDEX(WM_L,MATCH($AJ422,WM_KEY,0)),"")</f>
        <v>0.15</v>
      </c>
      <c r="AV422" s="122">
        <f>IF(OR(AT422="",AU422=""),"",AT422*AU422)</f>
        <v>1.2</v>
      </c>
      <c r="AW422" s="120" t="n">
        <v>11.5</v>
      </c>
      <c r="AX422" s="121">
        <f>IFERROR(INDEX(WM_E,MATCH($AJ422,WM_KEY,0)),"")</f>
        <v>0.05</v>
      </c>
      <c r="AY422" s="122">
        <f>IF(OR(AW422="",AX422=""),"",AW422*AX422)</f>
        <v>0.575</v>
      </c>
      <c r="AZ422" s="123" t="n">
        <v>8</v>
      </c>
      <c r="BA422" s="121">
        <f>IFERROR(INDEX(WM_BI,MATCH($AJ422,WM_KEY,0)),"")</f>
        <v>0.08</v>
      </c>
      <c r="BB422" s="122">
        <f>IF(OR(AZ422="",BA422=""),"",AZ422*BA422)</f>
        <v>0.64</v>
      </c>
      <c r="BC422" s="122">
        <f>IF(COUNT(AM422,AP422,AS422,AV422,AY422,BB422)&lt;6,"",SUM(AM422,AP422,AS422,AV422,AY422,BB422))</f>
        <v>8.175</v>
      </c>
      <c r="BD422" s="122" t="str">
        <f>IF(BC422="","",INDEX({"A1","A2","A3","B1","B2","B3","C1","C2","D1","D2","E1","E2"},MAX(1,MIN(12,ROUND(BC422,0)))))</f>
        <v>C2</v>
      </c>
      <c r="BE422" s="161" t="inlineStr">
        <is>
          <t>C2</t>
        </is>
      </c>
      <c r="BF422" s="124" t="inlineStr">
        <is>
          <t>The score decided the level</t>
        </is>
      </c>
      <c r="BG422" s="125" t="inlineStr">
        <is>
          <t>Weights: Complexity 48% · Autonomy 18% · Leadership 15% · Business impact 8% · Accountability 6% · Experience 5%
Why: a head answers for a function through managers: Leadership 15%, with autonomy, accountability and impact rising; expertise still counts most.
Type of work in the department: technology work is valued for technical depth, so Complexity +5 and Accountability −5.
Live: change the department's row on the Weightage Matrix and these weights, the points and the score update.</t>
        </is>
      </c>
      <c r="BH422" s="125" t="inlineStr">
        <is>
          <t>At build: Complexity 3.84 + Autonomy 1.44 + Accountability 0.48 + Leadership 1.20 + Experience 0.58 + Business impact 0.64
= 8.18 points → nearest level 8 = C2
Final level: C2 · same as the score</t>
        </is>
      </c>
      <c r="BI422" s="125" t="inlineStr">
        <is>
          <t>No rule applied: the score decides.</t>
        </is>
      </c>
      <c r="BJ422" s="125" t="inlineStr">
        <is>
          <t>Input needed</t>
        </is>
      </c>
      <c r="BK422" s="157" t="inlineStr">
        <is>
          <t>C+ candidate: leads people and scores 8.18 on the Player-Coach weights, but no survey / KRA evidence of own delivery — manager to confirm the person still delivers hands-on</t>
        </is>
      </c>
      <c r="BL422" s="126" t="inlineStr">
        <is>
          <t>Low</t>
        </is>
      </c>
      <c r="BM422" s="126" t="inlineStr">
        <is>
          <t>• No survey answers or KRA — the role factors rest on designation and reporting lines only</t>
        </is>
      </c>
      <c r="BN422" s="125" t="inlineStr">
        <is>
          <t>Stable · moves in fewer than 5 of 30 weight tests</t>
        </is>
      </c>
      <c r="BO422" s="127" t="inlineStr">
        <is>
          <t>Rated 8 of 12
Start: 8.0 · head-of-function title
Evidence: no survey answers or KRAs on file → rating stays at the start
Market: C2 = Function-wide or company-wide problems; creates methods and standards</t>
        </is>
      </c>
      <c r="BP422" s="128" t="inlineStr">
        <is>
          <t>Rated 8 of 12
Start: 8.0 · head-of-function title
Evidence: no survey answers or KRAs on file → rating stays at the start
Market: C2 = Sets direction for a function</t>
        </is>
      </c>
      <c r="BQ422" s="128" t="inlineStr">
        <is>
          <t>Rated 8 of 12
Start: 8.0 · head-of-function title; 21 direct reports, 149 people below, 12 of them lead teams
Evidence: no survey answers or KRAs on file → rating stays at the start
Market: C2 = Function results, budget and risk</t>
        </is>
      </c>
      <c r="BR422" s="128" t="inlineStr">
        <is>
          <t>Rated 8 of 12
Start: 8.0
Evidence: no survey answers or KRAs on file → rating stays at the start
Team: 21 direct reports · People Manager
Market: C2 = Leads a function; shapes functional strategy</t>
        </is>
      </c>
      <c r="BS422" s="129" t="inlineStr">
        <is>
          <t>Rated 11.5 of 12 · between E1 and E2
Experience: 24.6 yrs total · 20.0 before IRIS + 4.6 at IRIS = 11.2 on the experience scale
Qualification: MCA · postgraduate, relevant to the work → +0.5</t>
        </is>
      </c>
      <c r="BT422" s="129" t="inlineStr">
        <is>
          <t>Rated 8 of 12 — a starting estimate.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is>
      </c>
      <c r="BU422" s="127" t="inlineStr">
        <is>
          <t>KRAs not received · manager to supply</t>
        </is>
      </c>
      <c r="BV422" s="125" t="n"/>
      <c r="BW422" s="125" t="n"/>
      <c r="BX422" s="125" t="n"/>
      <c r="BY422" s="125" t="n"/>
      <c r="BZ422" s="128" t="inlineStr">
        <is>
          <t>KRAs not received · manager to supply</t>
        </is>
      </c>
      <c r="CA422" s="125" t="n"/>
      <c r="CB422" s="130" t="n">
        <v>0</v>
      </c>
      <c r="CC422" s="128" t="inlineStr">
        <is>
          <t>No survey response on file</t>
        </is>
      </c>
      <c r="CD422" s="131" t="inlineStr">
        <is>
          <t>—</t>
        </is>
      </c>
      <c r="CE422" s="131" t="inlineStr">
        <is>
          <t>—</t>
        </is>
      </c>
      <c r="CF422" s="131" t="inlineStr">
        <is>
          <t>—</t>
        </is>
      </c>
      <c r="CG422" s="131" t="inlineStr">
        <is>
          <t>—</t>
        </is>
      </c>
      <c r="CH42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422" s="131" t="n"/>
      <c r="CJ422" s="131" t="n"/>
      <c r="CK422" s="128" t="inlineStr">
        <is>
          <t>No survey response on file</t>
        </is>
      </c>
      <c r="CL422" s="133" t="inlineStr">
        <is>
          <t>WHAT THE ROLE DOES: Leads the project &amp; program management function. At C2: a function or department, or a company-wide discipline.
KEY RESPONSIBILITIES: Leads the project &amp; program management function; Function-wide or company-wide problems; creates methods and standards; Function results, budget and risk
DELIVERS: Function results, budget and risk
DECIDES ALONE: Sets direction for a function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4 · Functional 5 · Leadership 4
CREDENTIALS: PMP / PRINCE2 / CSM / SAFe
SOURCE: Framework only · fewer than 3 answered — 1 holder, 0 answered the survey; sub-family 0 answered; catalogue RC-131</t>
        </is>
      </c>
      <c r="CM422" s="134" t="inlineStr">
        <is>
          <t>What the role answers for: Function results, budget and risk.
Accountability &amp; Impact rating: 8 of 12 · C2-level impact.
Leads 21 direct reports.
Manager talent mapping — Latest rating: Not rated · manager · 9-Box Grid placement: Not placed · manager.</t>
        </is>
      </c>
      <c r="CN422" s="135" t="n"/>
      <c r="CO422" s="135" t="n">
        <v>8</v>
      </c>
      <c r="CP422" s="136" t="inlineStr">
        <is>
          <t>Not rated · manager</t>
        </is>
      </c>
      <c r="CQ422" s="137" t="inlineStr">
        <is>
          <t>—</t>
        </is>
      </c>
      <c r="CR422" s="137" t="inlineStr">
        <is>
          <t>Not placed · manager</t>
        </is>
      </c>
      <c r="CS422" s="137" t="inlineStr">
        <is>
          <t>No rating data</t>
        </is>
      </c>
      <c r="CT422" s="137" t="n"/>
      <c r="CU422" s="137" t="n"/>
      <c r="CV422" s="137" t="n"/>
      <c r="CW422" s="137" t="inlineStr">
        <is>
          <t>Succession: Ready-now successor · ready now Priyanka Mehra · B2, CARBON, Izharuddin Shaikh · B+, iFile, Jailesh Bhadra · B2, iFile, Kimaya Mundlye · B2, iFile, Nikhil Nalawade · B2, iFile, Yunus Patel · B2, iFile +2 more · in 6–12 months — · high potential —</t>
        </is>
      </c>
      <c r="CX422" s="137" t="n"/>
      <c r="CY422" s="137" t="n"/>
      <c r="CZ422" s="137" t="n"/>
      <c r="DA422" s="119" t="n"/>
      <c r="DB422" s="138" t="inlineStr">
        <is>
          <t>Not assessed — no survey or KRA evidence</t>
        </is>
      </c>
      <c r="DC422" s="138" t="n"/>
      <c r="DD422" s="138" t="n"/>
      <c r="DE422" s="138" t="n"/>
      <c r="DF422" s="138" t="n"/>
      <c r="DG422" s="138" t="n"/>
      <c r="DH422" s="138" t="n"/>
      <c r="DI422" s="138" t="inlineStr">
        <is>
          <t>Required at C2: Core 4 · Future-ready 4 · Functional Project &amp; agile 5 · Stakeholder mgmt 5 · Communication 5 · Quality &amp; process 5 · Business acumen 5 · Product &amp; domain 5 · Leadership 4 — rate in manager validation using sheet 4.</t>
        </is>
      </c>
      <c r="DJ422" s="111" t="n"/>
      <c r="DK422" s="112" t="n"/>
      <c r="DL422" s="112" t="inlineStr">
        <is>
          <t>People Leadership &amp; Mentoring; Strategic Thinking &amp; Business Acumen</t>
        </is>
      </c>
      <c r="DM422" s="112" t="n"/>
      <c r="DN422" s="112" t="n"/>
      <c r="DO422" s="139" t="n"/>
      <c r="DP422" s="126" t="inlineStr">
        <is>
          <t>No survey text</t>
        </is>
      </c>
      <c r="DQ422" s="126" t="inlineStr">
        <is>
          <t>No survey text</t>
        </is>
      </c>
      <c r="DR422" s="126" t="inlineStr">
        <is>
          <t>Above norm</t>
        </is>
      </c>
      <c r="DS422" s="126" t="inlineStr">
        <is>
          <t>Above the norm of 5–8 — appoint POD Leads · up to 3 reports each or a Team Lead under this manager.</t>
        </is>
      </c>
      <c r="DT422" s="126" t="inlineStr">
        <is>
          <t>Span: 21 direct reports · layer 3 · Large team: consider a team lead layer</t>
        </is>
      </c>
      <c r="DU422" s="140" t="inlineStr">
        <is>
          <t>Head – Delivery in Technology · iFile, C2 — People Manager.
The work: Leads the project &amp; program management function.
At this level the role owns a function or department, or a company-wide discipline.
Key responsibilities: Leads the project &amp; program management function; Function-wide or company-wide problems; creates methods and standards; Function results, budget and risk.
Leads 21 direct reports.</t>
        </is>
      </c>
      <c r="DV422" s="137" t="inlineStr">
        <is>
          <t>Hire as: Senior Head / General Manager — IRIS C2 Head of Function · People Manager
Market level: P7 / M6 · SFIA 6 Initiate, influence
Experience: 12–17 yrs · Education: Graduate; PMP / PRINCE2 / CSM preferred from B2
Team size at this level: 5–8 managers / associate heads
Equivalent titles at peers: IRIS Vs Competitor Benchmark — PMI pathway + SaaS delivery ladder – Director PMO / Delivery
Credentials: PMP / PRINCE2 / CSM / SAFe
Must already know: Hybrid delivery governance</t>
        </is>
      </c>
      <c r="DW422" s="137" t="inlineStr">
        <is>
          <t>FUNCTIONAL — skill level 5 of 5 · Expert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X422" s="137" t="inlineStr">
        <is>
          <t>Draft — generated from the framework; hiring-manager review pending · HR Super Master, sheet T5.
1. [Project, Program &amp; Agile Management · level 5] Tell me about recent work that shows this: "Runs programmes across teams; improves delivery methods". What exactly did you do, how, and what was the result? Assess with: Case interview.
2. [Stakeholder &amp; Client Management · level 5] Tell me about recent work that shows this: "Owns key relationships; resolves escalations". What exactly did you do, how, and what was the result? Assess with: Role play / behavioural interview.
3. [Communication &amp; Presentation · level 5] Give an example that shows you can do this: "Presents to senior stakeholders; shapes messaging". Assess with: Presentation / writing test.
4. [Process Improvement &amp; Quality Mindset · level 5] Give an example that shows you can do this: "Redesigns team processes; reduces error rates measurably". Assess with: Work sample / case.
5. [Strategic Thinking &amp; Business Acumen · level 5]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2" s="139" t="inlineStr">
        <is>
          <t>Market level: P7 / M6 · SFIA 6 Initiate, influence
Typical title: Senior Head / General Manager
At peers: IRIS Vs Competitor Benchmark — PMI pathway + SaaS delivery ladder: Director PMO / Delivery
Standard: PMI PMBOK and Talent Triangle; CAPM → PMP → PgMP</t>
        </is>
      </c>
      <c r="DZ422" s="126" t="inlineStr">
        <is>
          <t>12–17 yrs</t>
        </is>
      </c>
      <c r="EA422" s="126" t="inlineStr">
        <is>
          <t>—</t>
        </is>
      </c>
      <c r="EB422" s="126" t="inlineStr">
        <is>
          <t>Senior Head / General Manager</t>
        </is>
      </c>
      <c r="EC422" s="126" t="inlineStr">
        <is>
          <t>IRIS Vs Competitor Benchmark — PMI pathway + SaaS delivery ladder: Director PMO / Delivery</t>
        </is>
      </c>
      <c r="ED422" s="126" t="inlineStr">
        <is>
          <t>PMI PMBOK and Talent Triangle; CAPM · entry → PMP → PgMP; Scrum / SAFe</t>
        </is>
      </c>
      <c r="EE422" s="126" t="inlineStr">
        <is>
          <t>Core 4 · Future 4 · Functional 5 · Leadership 4</t>
        </is>
      </c>
      <c r="EF422" s="127" t="inlineStr">
        <is>
          <t>• Survey response or KRAs describing the work · nothing on file — Employee + manager
• Confirm hands-on delivery share · Player-Coach candidate — Manager</t>
        </is>
      </c>
      <c r="EG422" s="126" t="inlineStr">
        <is>
          <t>✓ HRIS: 24.6 yrs, MCA, 21 direct reports
✗ Survey: no response
✗ KRAs: none on file
✓ Manager mapping: rating, 9-box
✗ Job description: not on file</t>
        </is>
      </c>
      <c r="EH422" s="118" t="inlineStr">
        <is>
          <t xml:space="preserve">D011 · Player-Coach candidate / watch · Medium: C+ candidate: leads people and scores 8.18 on the Player-Coach weights, but no survey / KRA evidence of own delivery — manager to confirm the person still delivers hands-on · owner Business head — iFile · 
D377 · Input needed · Medium: • Survey response or KRAs describing the work · nothing on file — Employee + manager
• Confirm hands-on delivery share · Player-Coach candidate — Manager · owner Employee + manager · Manager · </t>
        </is>
      </c>
      <c r="EI422" s="118" t="inlineStr">
        <is>
          <t>R057 · Survey response or KRAs describing the work · nothing on file · Employee + manager · Open
R058 · Confirm hands-on delivery share · Player-Coach candidate · Manager · Open</t>
        </is>
      </c>
      <c r="EJ422" s="118" t="inlineStr">
        <is>
          <t>Survey response or KRAs describing the work · nothing on file · Employee + manager
Confirm hands-on delivery share · Player-Coach candidate · Manager</t>
        </is>
      </c>
      <c r="EK422" s="118" t="inlineStr">
        <is>
          <t>Survey: no response · KRAs: not received · Experience: on file</t>
        </is>
      </c>
      <c r="EL422" s="141" t="n"/>
      <c r="EM422" s="142" t="n"/>
      <c r="EN422" s="142" t="n"/>
      <c r="EO422" s="142" t="n"/>
      <c r="EP422" s="142" t="n"/>
      <c r="EQ422" s="143" t="n"/>
      <c r="ER422" s="135" t="n"/>
      <c r="ES422" s="135" t="n"/>
      <c r="ET422" s="135" t="n"/>
      <c r="EU422" s="135" t="n"/>
      <c r="EV422" s="135" t="n"/>
      <c r="EW422" s="135" t="n"/>
      <c r="EX422" s="135" t="n"/>
      <c r="EY422" s="143" t="n"/>
      <c r="EZ422" s="135" t="n"/>
      <c r="FA422" s="135" t="n"/>
      <c r="FB422" s="135" t="n"/>
      <c r="FC422" s="135" t="n"/>
      <c r="FD422" s="135" t="n"/>
    </row>
    <row r="423" ht="300" customHeight="1">
      <c r="A423" s="109" t="inlineStr">
        <is>
          <t>iFile</t>
        </is>
      </c>
      <c r="B423" s="110" t="inlineStr">
        <is>
          <t>IRIS1690</t>
        </is>
      </c>
      <c r="C423" s="110" t="inlineStr">
        <is>
          <t>Sharanagouda Patil</t>
        </is>
      </c>
      <c r="D423" s="110" t="inlineStr">
        <is>
          <t>Technology</t>
        </is>
      </c>
      <c r="E423" s="110" t="inlineStr">
        <is>
          <t>RC-057</t>
        </is>
      </c>
      <c r="F423" s="110" t="inlineStr">
        <is>
          <t>Pradip Dey</t>
        </is>
      </c>
      <c r="G423" s="110" t="inlineStr">
        <is>
          <t>IRISC223</t>
        </is>
      </c>
      <c r="H423" s="110" t="inlineStr">
        <is>
          <t>C2</t>
        </is>
      </c>
      <c r="I423" s="110" t="n">
        <v>9</v>
      </c>
      <c r="J423" s="110" t="n">
        <v>19</v>
      </c>
      <c r="K423" s="110" t="n">
        <v>8.800000000000001</v>
      </c>
      <c r="L423" s="110" t="inlineStr">
        <is>
          <t>MCA</t>
        </is>
      </c>
      <c r="M423" s="110" t="n"/>
      <c r="N423" s="111" t="inlineStr">
        <is>
          <t>Technical Architect</t>
        </is>
      </c>
      <c r="O423" s="112" t="inlineStr">
        <is>
          <t>Technical Architect</t>
        </is>
      </c>
      <c r="P423" s="112" t="inlineStr">
        <is>
          <t>Engineering &amp; Architecture</t>
        </is>
      </c>
      <c r="Q423" s="112" t="inlineStr">
        <is>
          <t>Solution &amp; Technical Architecture</t>
        </is>
      </c>
      <c r="R423" s="113" t="inlineStr">
        <is>
          <t>L3 – Professional / Associate</t>
        </is>
      </c>
      <c r="S423" s="114" t="inlineStr">
        <is>
          <t>C1</t>
        </is>
      </c>
      <c r="T423" s="146" t="inlineStr">
        <is>
          <t>Principal</t>
        </is>
      </c>
      <c r="U423" s="146" t="inlineStr">
        <is>
          <t>C</t>
        </is>
      </c>
      <c r="V423" s="112" t="inlineStr">
        <is>
          <t>IC</t>
        </is>
      </c>
      <c r="W423" s="150" t="inlineStr">
        <is>
          <t>▲ Up</t>
        </is>
      </c>
      <c r="X423" s="112" t="inlineStr">
        <is>
          <t>P6 / M5</t>
        </is>
      </c>
      <c r="Y423" s="112" t="inlineStr">
        <is>
          <t>Principal / Director</t>
        </is>
      </c>
      <c r="Z423" s="112" t="inlineStr">
        <is>
          <t>5–6</t>
        </is>
      </c>
      <c r="AA423" s="117" t="inlineStr">
        <is>
          <t>B3</t>
        </is>
      </c>
      <c r="AB423" s="118" t="inlineStr">
        <is>
          <t>Band B · Specialist / Manager</t>
        </is>
      </c>
      <c r="AC423" s="118" t="inlineStr">
        <is>
          <t>Lead Specialist</t>
        </is>
      </c>
      <c r="AD423" s="145" t="inlineStr">
        <is>
          <t>▼ Down · pay and title protected</t>
        </is>
      </c>
      <c r="AE423" s="118" t="inlineStr">
        <is>
          <t>C2</t>
        </is>
      </c>
      <c r="AF423" s="118" t="inlineStr">
        <is>
          <t>OK</t>
        </is>
      </c>
      <c r="AG423" s="118" t="inlineStr">
        <is>
          <t>Band rule: manager C2 is a head in Band C · Principal / Head; a reportee sits in a lower band · C1 → B3 · move down · pay and title protected for one cycle</t>
        </is>
      </c>
      <c r="AH423" s="118" t="n">
        <v>3</v>
      </c>
      <c r="AI423" s="118" t="n"/>
      <c r="AJ423" s="119" t="inlineStr">
        <is>
          <t>iFile · Technology · Band C · Principal expert</t>
        </is>
      </c>
      <c r="AK423" s="120" t="n">
        <v>6.5</v>
      </c>
      <c r="AL423" s="121">
        <f>IFERROR(INDEX(WM_C,MATCH($AJ423,WM_KEY,0)),"")</f>
        <v>0.59</v>
      </c>
      <c r="AM423" s="122">
        <f>IF(OR(AK423="",AL423=""),"",AK423*AL423)</f>
        <v>3.835</v>
      </c>
      <c r="AN423" s="120" t="n">
        <v>6.5</v>
      </c>
      <c r="AO423" s="121">
        <f>IFERROR(INDEX(WM_AU,MATCH($AJ423,WM_KEY,0)),"")</f>
        <v>0.18</v>
      </c>
      <c r="AP423" s="122">
        <f>IF(OR(AN423="",AO423=""),"",AN423*AO423)</f>
        <v>1.17</v>
      </c>
      <c r="AQ423" s="120" t="n">
        <v>6</v>
      </c>
      <c r="AR423" s="121">
        <f>IFERROR(INDEX(WM_AC,MATCH($AJ423,WM_KEY,0)),"")</f>
        <v>0.05</v>
      </c>
      <c r="AS423" s="122">
        <f>IF(OR(AQ423="",AR423=""),"",AQ423*AR423)</f>
        <v>0.3</v>
      </c>
      <c r="AT423" s="120" t="n">
        <v>5.5</v>
      </c>
      <c r="AU423" s="121">
        <f>IFERROR(INDEX(WM_L,MATCH($AJ423,WM_KEY,0)),"")</f>
        <v>0.05</v>
      </c>
      <c r="AV423" s="122">
        <f>IF(OR(AT423="",AU423=""),"",AT423*AU423)</f>
        <v>0.275</v>
      </c>
      <c r="AW423" s="120" t="n">
        <v>10</v>
      </c>
      <c r="AX423" s="121">
        <f>IFERROR(INDEX(WM_E,MATCH($AJ423,WM_KEY,0)),"")</f>
        <v>0.05</v>
      </c>
      <c r="AY423" s="122">
        <f>IF(OR(AW423="",AX423=""),"",AW423*AX423)</f>
        <v>0.5</v>
      </c>
      <c r="AZ423" s="123" t="n">
        <v>6.5</v>
      </c>
      <c r="BA423" s="121">
        <f>IFERROR(INDEX(WM_BI,MATCH($AJ423,WM_KEY,0)),"")</f>
        <v>0.08</v>
      </c>
      <c r="BB423" s="122">
        <f>IF(OR(AZ423="",BA423=""),"",AZ423*BA423)</f>
        <v>0.52</v>
      </c>
      <c r="BC423" s="122">
        <f>IF(COUNT(AM423,AP423,AS423,AV423,AY423,BB423)&lt;6,"",SUM(AM423,AP423,AS423,AV423,AY423,BB423))</f>
        <v>6.6</v>
      </c>
      <c r="BD423" s="122" t="str">
        <f>IF(BC423="","",INDEX({"A1","A2","A3","B1","B2","B3","C1","C2","D1","D2","E1","E2"},MAX(1,MIN(12,ROUND(BC423,0)))))</f>
        <v>C1</v>
      </c>
      <c r="BE423" s="114" t="inlineStr">
        <is>
          <t>C1</t>
        </is>
      </c>
      <c r="BF423" s="124" t="inlineStr">
        <is>
          <t>The score decided the level</t>
        </is>
      </c>
      <c r="BG423" s="125" t="inlineStr">
        <is>
          <t>Weights: Complexity 59% · Autonomy 18% · Business impact 8% · Accountability 5% · Leadership 5% · Experience 5%
Why: a principal is judged mainly on expertise across products; experience counts only 5%.
Type of work in the department: technology work is valued for technical depth, so Complexity +5 and Accountability −5.
Live: change the department's row on the Weightage Matrix and these weights, the points and the score update.</t>
        </is>
      </c>
      <c r="BH423" s="125" t="inlineStr">
        <is>
          <t>At build: Complexity 3.83 + Autonomy 1.17 + Accountability 0.30 + Leadership 0.28 + Experience 0.50 + Business impact 0.52
= 6.60 points → nearest level 7 = C1
Final level: C1 · same as the score</t>
        </is>
      </c>
      <c r="BI423" s="125" t="inlineStr">
        <is>
          <t>No rule applied: the score decides.</t>
        </is>
      </c>
      <c r="BJ423" s="125" t="inlineStr">
        <is>
          <t>—</t>
        </is>
      </c>
      <c r="BK423" s="126" t="n"/>
      <c r="BL423" s="126" t="inlineStr">
        <is>
          <t>Medium</t>
        </is>
      </c>
      <c r="BM423" s="126" t="inlineStr">
        <is>
          <t>• Architect line-managing 9 people — kept on the specialist track; confirm specialist vs people-manager role
• Final level C1 is 5 levels above the current level on record · L3 ≈ A2 — the record looks out of date; HR to confirm</t>
        </is>
      </c>
      <c r="BN423" s="125" t="inlineStr">
        <is>
          <t>Moves in 5 of 30 weight tests · calibrate first</t>
        </is>
      </c>
      <c r="BO423" s="148" t="inlineStr">
        <is>
          <t>Rated 6.5 of 12 · between B3 and C1
Start: 7.0 · principal / architect title
Evidence reads like B1: Application development needing XBRL knowledge, client-specific requirements, legacy modernisation; no design detail given → moved down 0.5
KRA: “1. SBC project completion Provide technical leadership and ensure SBC project work is getting completed without major escalations Train…”
Market: B3 = Sets standards for a practice; cross-team problems · C1 = Ambiguous, cross-product problems</t>
        </is>
      </c>
      <c r="BP423" s="129" t="inlineStr">
        <is>
          <t>Rated 6.5 of 12 · between B3 and C1
Start: 7.0 · principal / architect title
Evidence reads like B1: States only 'Technical' decisions; manages a 9-person team, so calls apply to them → moved down 0.5
Market: B3 = Commercial / strategic calls for the unit · C1 = Sets direction for a sub-function or domain</t>
        </is>
      </c>
      <c r="BQ423" s="129" t="inlineStr">
        <is>
          <t>Rated 6 of 12
Start: 6.5 · principal / architect title; 9 direct reports, 16 people below, 3 of them lead teams
Evidence reads like B1: Accountable for technical quality, timelines and compatibility of work owned; manages a team → moved down 0.5
KRA: “1. SBC project completion Provide technical leadership and ensure SBC project work is getting completed without major escalations Train…”
Market: B3 = Several teams or a practice</t>
        </is>
      </c>
      <c r="BR423" s="129" t="inlineStr">
        <is>
          <t>Rated 5.5 of 12 · between B2 and B3
Start: 6.0
Evidence reads like B2: States 'managing team'; HR shows 9 direct reports; no detail on how → moved down 0.5
Team: 9 direct reports · IC
Market: B2 = IC: guides others in the domain · People: manages a team of 6+ · B3 = IC: leads a practice · People: team leads / managers report in</t>
        </is>
      </c>
      <c r="BS423" s="129" t="inlineStr">
        <is>
          <t>Rated 10 of 12
Experience: 19.0 yrs total · 10.2 before IRIS + 8.8 at IRIS = 9.4 on the experience scale
Qualification: MCA · postgraduate, relevant to the work → +0.5
Market: C1 roles typically have 12–17 yrs · IRIS guide 10–14</t>
        </is>
      </c>
      <c r="BT423" s="129"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U423" s="124"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BV423" s="125"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BW423" s="125" t="n"/>
      <c r="BX423" s="125" t="inlineStr">
        <is>
          <t>Exceeds Expectations</t>
        </is>
      </c>
      <c r="BY423" s="125" t="n"/>
      <c r="BZ423" s="125" t="inlineStr">
        <is>
          <t>Received · manager annual, quarterly</t>
        </is>
      </c>
      <c r="CA423" s="125" t="inlineStr">
        <is>
          <t>Talent Mapping · iFile collated</t>
        </is>
      </c>
      <c r="CB423" s="130" t="n">
        <v>20</v>
      </c>
      <c r="CC423" s="128" t="inlineStr">
        <is>
          <t>Full survey answers not in the files received · How We Grow export needed · HR</t>
        </is>
      </c>
      <c r="CD423" s="131" t="inlineStr">
        <is>
          <t>—</t>
        </is>
      </c>
      <c r="CE423" s="131" t="inlineStr">
        <is>
          <t>—</t>
        </is>
      </c>
      <c r="CF423" s="131" t="inlineStr">
        <is>
          <t>—</t>
        </is>
      </c>
      <c r="CG423" s="131" t="inlineStr">
        <is>
          <t>—</t>
        </is>
      </c>
      <c r="CH423" s="132" t="inlineStr">
        <is>
          <t>Complexity: Evidence reads like B1: Application development needing XBRL knowledge, client-specific requirements, legacy modernisation; no design detail given → moved down 0.5
Autonomy: Evidence reads like B1: States only 'Technical' decisions; manages a 9-person team, so calls apply to them → moved down 0.5
Accountability: Evidence reads like B1: Accountable for technical quality, timelines and compatibility of work owned; manages a team → moved down 0.5
Leadership: Evidence reads like B2: States 'managing team'; HR shows 9 direct reports; no detail on how → moved down 0.5
Business Impact: Moved +0.5: the survey / manager mapping marks it business-critical.</t>
        </is>
      </c>
      <c r="CI423" s="131" t="inlineStr">
        <is>
          <t>Common themes in sub-family holders, all levels' answers: technical · client · project · design · development · business
Common themes in sub-family holders, all levels' answers: client · technical · documentation · solution · architecture · management
Common themes in sub-family holders, all levels' answers: architecture · design · documentation · solution · technical · project
Common themes in sub-family holders, all levels' answers: technical · client · solution · architecture · design · am
Common themes in sub-family holders, all levels' answers: technical · approach · design · standards
If the work is missed · role-holders' themes: client · time · rework.</t>
        </is>
      </c>
      <c r="CJ423" s="131" t="inlineStr">
        <is>
          <t>Self-identified: Leadership &amp; people management · Technical depth &amp; architecture · Strategy &amp; business acumen
For the next role: Leadership &amp; people management · Technical depth &amp; architecture · Strategy &amp; business acumen</t>
        </is>
      </c>
      <c r="CK423" s="128" t="inlineStr">
        <is>
          <t>Full survey answers not in the files received · How We Grow export needed · HR</t>
        </is>
      </c>
      <c r="CL423" s="133" t="inlineStr">
        <is>
          <t>WHAT THE ROLE DOES: Designs system / solution architecture, integrations and technical standards; guides build teams. At C1: a sub-function, or principal authority across products.
Common themes in sub-family holders, all levels' answers: technical · client · project · design · development · business
KEY RESPONSIBILITIES: Designs system / solution architecture, integrations and technical standards; guides build teams; Ambiguous, cross-product problems; Sub-function results or domain quality across products
Common themes in sub-family holders, all levels' answers: client · technical · documentation · solution · architecture · management
DELIVERS: Sub-function results or domain quality across products
Common themes in sub-family holders, all levels' answers: architecture · design · documentation · solution · technical · project
ACCOUNTABLE FOR: Sub-function results or domain quality across products
Common themes in sub-family holders, all levels' answers: technical · client · solution · architecture · design · am
DECIDES ALONE: Sets direction for a sub-function or domain
Common themes in sub-family holders, all levels' answers: technical · approach · design · standards
SKILLS &amp; KNOWLEDGE · role-holders: Java · NET MVC · Spring Boot
TOOLS &amp; SYSTEMS: Visual Studio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sub-family themes · 3+ answered — 2 holders, 1 answered the survey; sub-family 9 answered; catalogue RC-057</t>
        </is>
      </c>
      <c r="CM423" s="134" t="inlineStr">
        <is>
          <t>What the role answers for: Sub-function results or domain quality across products.
Accountability &amp; Impact rating: 6 of 12 · B3-level impact.
Leads 9 direct reports.
From the survey and manager mapping — critical role: yes; successor named: no.
If the work is missed · role-holders' themes: client · time · rework.
Manager talent mapping — Latest rating: 4 · Potential: High · 9-Box Grid placement: High Impact / Growth Talent.</t>
        </is>
      </c>
      <c r="CN423" s="135" t="n"/>
      <c r="CO423" s="135" t="n">
        <v>6.5</v>
      </c>
      <c r="CP423" s="136" t="n">
        <v>4</v>
      </c>
      <c r="CQ423" s="137" t="inlineStr">
        <is>
          <t>High</t>
        </is>
      </c>
      <c r="CR423" s="137" t="inlineStr">
        <is>
          <t>High Impact / Growth Talent</t>
        </is>
      </c>
      <c r="CS423" s="137" t="inlineStr">
        <is>
          <t>Ready now</t>
        </is>
      </c>
      <c r="CT423" s="137" t="inlineStr">
        <is>
          <t>Yes</t>
        </is>
      </c>
      <c r="CU423" s="137" t="inlineStr">
        <is>
          <t>Y</t>
        </is>
      </c>
      <c r="CV423" s="137" t="n"/>
      <c r="CW423" s="137" t="inlineStr">
        <is>
          <t>Succession: Ready-now successor · ready now Brij Kishor Singh · B+, iFile, Hemant Trivedi · B+, iFile, Suman Kumar · B+, iFile · in 6–12 months Pushpendra Singh · B+, iFile, Jitendra Kumar · B+, iDEAL · high potential —</t>
        </is>
      </c>
      <c r="CX423" s="137" t="inlineStr">
        <is>
          <t>High · critical role Yes · only this person — · successor named No</t>
        </is>
      </c>
      <c r="CY423" s="137" t="inlineStr">
        <is>
          <t>Brij Kishor Singh · B+, iFile · Hemant Trivedi · B+, iFile · Pushpendra Singh · B+, iFile</t>
        </is>
      </c>
      <c r="CZ423" s="137" t="inlineStr">
        <is>
          <t>Name a successor this quarter; document the process; start cross-training the cover listed</t>
        </is>
      </c>
      <c r="DA423" s="119" t="n">
        <v>96</v>
      </c>
      <c r="DB423" s="138" t="inlineStr">
        <is>
          <t>Meets the level</t>
        </is>
      </c>
      <c r="DC423" s="138" t="n">
        <v>106</v>
      </c>
      <c r="DD423" s="138" t="n">
        <v>94</v>
      </c>
      <c r="DE423" s="138" t="n">
        <v>92</v>
      </c>
      <c r="DF423" s="138" t="n">
        <v>94</v>
      </c>
      <c r="DG423" s="138" t="inlineStr">
        <is>
          <t>Cloud &amp; DevOps, Infra &amp; security, Problem solving</t>
        </is>
      </c>
      <c r="DH423" s="138" t="inlineStr">
        <is>
          <t>C2: 90% of profile — ready on competencies</t>
        </is>
      </c>
      <c r="DI423" s="138" t="inlineStr">
        <is>
          <t>Evidence: Survey + KRAs | Core: Ownership 5/4, Problem solving 3/4, Communication &amp; collaboration 5/4, Client &amp; quality focus 5/4, Learning agility 4/4, Integrity &amp; compliance 4/4 | Future-ready: AI literacy 4/4, Data literacy 3/4, Digital fluency 4/4, Innovation 4/4 | Functional: System design 4/4, Programming &amp; stack 4/4, Cloud &amp; DevOps 3/4, Infra &amp; security 3/4, Stakeholder mgmt 4/4, Business acumen 4/4 | Leadership: Developing people 4/4, Decision making 3/4, Strategic acumen 4/4, Influence &amp; change 4/4</t>
        </is>
      </c>
      <c r="DJ423" s="111" t="inlineStr">
        <is>
          <t>Leadership &amp; people management · Technical depth &amp; architecture · Strategy &amp; business acumen</t>
        </is>
      </c>
      <c r="DK423" s="112" t="inlineStr">
        <is>
          <t>AI and data science related training may help at this juncture for Sharan to build products to enable SupTech stakeholders</t>
        </is>
      </c>
      <c r="DL423" s="112" t="inlineStr">
        <is>
          <t>People Leadership &amp; Mentoring; Strategic Thinking &amp; Business Acumen; Cloud, DevOps &amp; CI/CD</t>
        </is>
      </c>
      <c r="DM423" s="112" t="inlineStr">
        <is>
          <t>Leadership &amp; people management · Technical depth &amp; architecture · Strategy &amp; business acumen</t>
        </is>
      </c>
      <c r="DN423" s="112" t="n"/>
      <c r="DO423" s="139" t="inlineStr">
        <is>
          <t>No strong match from survey evidence</t>
        </is>
      </c>
      <c r="DP423" s="126" t="inlineStr">
        <is>
          <t>Shubham Mhadgut · Senior Software Engineer — 0.44: backend, development, application, technical; Balram Mahato · Software Engineer — 0.32: end, development; Nikhil Nalawade · Delivery Manager — 0.31: end, application, technical</t>
        </is>
      </c>
      <c r="DQ423" s="126" t="inlineStr">
        <is>
          <t>No close match in other businesses</t>
        </is>
      </c>
      <c r="DR423" s="126" t="inlineStr">
        <is>
          <t>Reports on record</t>
        </is>
      </c>
      <c r="DS423" s="126" t="inlineStr">
        <is>
          <t>9 formal reports on an individual-contributor role — confirm the reporting line.</t>
        </is>
      </c>
      <c r="DT423" s="126" t="n"/>
      <c r="DU423" s="140" t="inlineStr">
        <is>
          <t>Technical Architect in Technology · iFile, C1 — IC.
The work: Designs system / solution architecture, integrations and technical standards; guides build teams.
At this level the role owns a sub-function, or principal authority across products.
Key responsibilities: Designs system / solution architecture, integrations and technical standards; guides build teams; Ambiguous, cross-product problems; Sub-function results or domain quality across products.
Holders describe it with: client · technical · documentation · solution · architecture · management.
Leads 9 direct reports.</t>
        </is>
      </c>
      <c r="DV423" s="137" t="inlineStr">
        <is>
          <t>Hire as: Chief / Enterprise Architect — IRIS C1 Principal · IC
Market level: P6 / M5 · SFIA 5–6
Experience: 10–14 yrs · Education: BE / B.Tech / MCA / M.Tech
Equivalent titles at peers: Nasdaq / AxiomSL – Principal SE · Salesforce – PMTS · Atlassian – P60 Principal · 10+ yrs · Freshworks – Senior Staff SE
Credentials: AWS / Azure architect · optional; Cloud / language certifications · optional
Must already know: Architecture governance, security by design</t>
        </is>
      </c>
      <c r="DW423"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NET MVC · Spring Boot
TOOLS: Visual Studio
★ = must-have for the family. Scale: 1 Awareness · 2 Working · 3 Practitioner · 4 Advanced · 5 Expert.</t>
        </is>
      </c>
      <c r="DX423"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3" s="139" t="inlineStr">
        <is>
          <t>Market level: P6 / M5 · SFIA 5–6
Typical title: Chief / Enterprise Architect
At peers: Nasdaq / AxiomSL – Principal SE · Salesforce – PMTS · Atlassian – P60 Principal · 10+ yrs
Typical experience: 12–17 yrs · IRIS guide 10–14
Standard: SFIA 9; TOGAF</t>
        </is>
      </c>
      <c r="DZ423" s="126" t="inlineStr">
        <is>
          <t>10–14 yrs</t>
        </is>
      </c>
      <c r="EA423" s="126" t="inlineStr">
        <is>
          <t>12–16 · 12–18</t>
        </is>
      </c>
      <c r="EB423" s="126" t="inlineStr">
        <is>
          <t>Chief / Enterprise Architect</t>
        </is>
      </c>
      <c r="EC423" s="126" t="inlineStr">
        <is>
          <t>Nasdaq / AxiomSL: Principal SE · Salesforce: PMTS · Atlassian: P60 Principal · 10+ yrs · Freshworks: Senior Staff SE · IRIS Vs Competitor Benchmark — engineering managers: Senior EM / Director</t>
        </is>
      </c>
      <c r="ED423" s="126" t="inlineStr">
        <is>
          <t>SFIA 9 · solution architecture; TOGAF; AWS / Azure architect certifications</t>
        </is>
      </c>
      <c r="EE423" s="126" t="inlineStr">
        <is>
          <t>Core 4 · Future 4 · Functional 4 · Leadership 4</t>
        </is>
      </c>
      <c r="EF423" s="139" t="n"/>
      <c r="EG423" s="126" t="inlineStr">
        <is>
          <t>✓ HRIS: 19.0 yrs, MCA, 9 direct reports
✓ Survey: 20 of 20 questions answered
✓ KRAs: manager-set, quarterly
✓ Manager mapping: rating, potential, 9-box
✗ Job description: not on file</t>
        </is>
      </c>
      <c r="EH423" s="118" t="n"/>
      <c r="EI423" s="118" t="n"/>
      <c r="EJ423" s="118" t="n"/>
      <c r="EK423" s="118" t="inlineStr">
        <is>
          <t>Survey: answered · full text needed · KRAs: received · Experience: on file</t>
        </is>
      </c>
      <c r="EL423" s="141" t="n"/>
      <c r="EM423" s="142" t="n"/>
      <c r="EN423" s="142" t="n"/>
      <c r="EO423" s="142" t="n"/>
      <c r="EP423" s="142" t="n"/>
      <c r="EQ423" s="143" t="n"/>
      <c r="ER423" s="135" t="n"/>
      <c r="ES423" s="135" t="n"/>
      <c r="ET423" s="135" t="n"/>
      <c r="EU423" s="135" t="n"/>
      <c r="EV423" s="135" t="n"/>
      <c r="EW423" s="135" t="n"/>
      <c r="EX423" s="135" t="n"/>
      <c r="EY423" s="143" t="n"/>
      <c r="EZ423" s="135" t="n"/>
      <c r="FA423" s="135" t="n"/>
      <c r="FB423" s="135" t="n"/>
      <c r="FC423" s="135" t="n"/>
      <c r="FD423" s="135" t="n"/>
    </row>
    <row r="424" ht="300" customHeight="1">
      <c r="A424" s="109" t="inlineStr">
        <is>
          <t>iFile</t>
        </is>
      </c>
      <c r="B424" s="110" t="inlineStr">
        <is>
          <t>IRIS0211</t>
        </is>
      </c>
      <c r="C424" s="110" t="inlineStr">
        <is>
          <t>Brij Kishor Singh</t>
        </is>
      </c>
      <c r="D424" s="110" t="inlineStr">
        <is>
          <t>Technology</t>
        </is>
      </c>
      <c r="E424" s="110" t="inlineStr">
        <is>
          <t>RC-056</t>
        </is>
      </c>
      <c r="F424" s="110" t="inlineStr">
        <is>
          <t>Pradip Dey</t>
        </is>
      </c>
      <c r="G424" s="110" t="inlineStr">
        <is>
          <t>IRISC223</t>
        </is>
      </c>
      <c r="H424" s="110" t="inlineStr">
        <is>
          <t>C2</t>
        </is>
      </c>
      <c r="I424" s="110" t="n">
        <v>4</v>
      </c>
      <c r="J424" s="110" t="n">
        <v>18.2</v>
      </c>
      <c r="K424" s="110" t="n">
        <v>18.2</v>
      </c>
      <c r="L424" s="110" t="inlineStr">
        <is>
          <t>MCA</t>
        </is>
      </c>
      <c r="M424" s="110" t="n"/>
      <c r="N424" s="144" t="inlineStr">
        <is>
          <t>Technical Architect</t>
        </is>
      </c>
      <c r="O424" s="113" t="inlineStr">
        <is>
          <t>Practice Lead – Solution &amp; Technical Architecture · Player-Coach</t>
        </is>
      </c>
      <c r="P424" s="112" t="inlineStr">
        <is>
          <t>Engineering &amp; Architecture</t>
        </is>
      </c>
      <c r="Q424" s="112" t="inlineStr">
        <is>
          <t>Solution &amp; Technical Architecture</t>
        </is>
      </c>
      <c r="R424" s="113" t="inlineStr">
        <is>
          <t>L3 – Professional / Associate</t>
        </is>
      </c>
      <c r="S424" s="158" t="inlineStr">
        <is>
          <t>B+</t>
        </is>
      </c>
      <c r="T424" s="159" t="inlineStr">
        <is>
          <t>Practice Lead · Player-Coach</t>
        </is>
      </c>
      <c r="U424" s="159" t="inlineStr">
        <is>
          <t>B+</t>
        </is>
      </c>
      <c r="V424" s="112" t="inlineStr">
        <is>
          <t>Player-Coach</t>
        </is>
      </c>
      <c r="W424" s="150" t="inlineStr">
        <is>
          <t>▲ Up</t>
        </is>
      </c>
      <c r="X424" s="112" t="inlineStr">
        <is>
          <t>P5–P6 / M4–M5</t>
        </is>
      </c>
      <c r="Y424" s="112" t="inlineStr">
        <is>
          <t>Expert / Senior Manager · player-coach</t>
        </is>
      </c>
      <c r="Z424" s="112" t="inlineStr">
        <is>
          <t>5 Ensure, advise</t>
        </is>
      </c>
      <c r="AA424" s="117" t="inlineStr">
        <is>
          <t>B+</t>
        </is>
      </c>
      <c r="AB424" s="118" t="inlineStr">
        <is>
          <t>B+ · Player-Coach</t>
        </is>
      </c>
      <c r="AC424" s="118" t="inlineStr">
        <is>
          <t>Practice Lead · Player-Coach</t>
        </is>
      </c>
      <c r="AD424" s="118" t="inlineStr">
        <is>
          <t>• Same as the model</t>
        </is>
      </c>
      <c r="AE424" s="118" t="inlineStr">
        <is>
          <t>C2</t>
        </is>
      </c>
      <c r="AF424" s="118" t="inlineStr">
        <is>
          <t>OK</t>
        </is>
      </c>
      <c r="AG424" s="118" t="inlineStr">
        <is>
          <t>No change · already below the manager</t>
        </is>
      </c>
      <c r="AH424" s="118" t="n">
        <v>3</v>
      </c>
      <c r="AI424" s="118" t="n"/>
      <c r="AJ424" s="119" t="inlineStr">
        <is>
          <t>iFile · Technology · B+ · Player-Coach</t>
        </is>
      </c>
      <c r="AK424" s="120" t="n">
        <v>6.5</v>
      </c>
      <c r="AL424" s="121">
        <f>IFERROR(INDEX(WM_C,MATCH($AJ424,WM_KEY,0)),"")</f>
        <v>0.49</v>
      </c>
      <c r="AM424" s="122">
        <f>IF(OR(AK424="",AL424=""),"",AK424*AL424)</f>
        <v>3.185</v>
      </c>
      <c r="AN424" s="120" t="n">
        <v>6</v>
      </c>
      <c r="AO424" s="121">
        <f>IFERROR(INDEX(WM_AU,MATCH($AJ424,WM_KEY,0)),"")</f>
        <v>0.18</v>
      </c>
      <c r="AP424" s="122">
        <f>IF(OR(AN424="",AO424=""),"",AN424*AO424)</f>
        <v>1.08</v>
      </c>
      <c r="AQ424" s="120" t="n">
        <v>6</v>
      </c>
      <c r="AR424" s="121">
        <f>IFERROR(INDEX(WM_AC,MATCH($AJ424,WM_KEY,0)),"")</f>
        <v>0.05</v>
      </c>
      <c r="AS424" s="122">
        <f>IF(OR(AQ424="",AR424=""),"",AQ424*AR424)</f>
        <v>0.3</v>
      </c>
      <c r="AT424" s="120" t="n">
        <v>5</v>
      </c>
      <c r="AU424" s="121">
        <f>IFERROR(INDEX(WM_L,MATCH($AJ424,WM_KEY,0)),"")</f>
        <v>0.1</v>
      </c>
      <c r="AV424" s="122">
        <f>IF(OR(AT424="",AU424=""),"",AT424*AU424)</f>
        <v>0.5</v>
      </c>
      <c r="AW424" s="120" t="n">
        <v>9.5</v>
      </c>
      <c r="AX424" s="121">
        <f>IFERROR(INDEX(WM_E,MATCH($AJ424,WM_KEY,0)),"")</f>
        <v>0.1</v>
      </c>
      <c r="AY424" s="122">
        <f>IF(OR(AW424="",AX424=""),"",AW424*AX424)</f>
        <v>0.95</v>
      </c>
      <c r="AZ424" s="123" t="n">
        <v>6.5</v>
      </c>
      <c r="BA424" s="121">
        <f>IFERROR(INDEX(WM_BI,MATCH($AJ424,WM_KEY,0)),"")</f>
        <v>0.08</v>
      </c>
      <c r="BB424" s="122">
        <f>IF(OR(AZ424="",BA424=""),"",AZ424*BA424)</f>
        <v>0.52</v>
      </c>
      <c r="BC424" s="122">
        <f>IF(COUNT(AM424,AP424,AS424,AV424,AY424,BB424)&lt;6,"",SUM(AM424,AP424,AS424,AV424,AY424,BB424))</f>
        <v>6.535</v>
      </c>
      <c r="BD424" s="122" t="str">
        <f>IF(BC424="","",INDEX({"A1","A2","A3","B1","B2","B3","C1","C2","D1","D2","E1","E2"},MAX(1,MIN(12,ROUND(BC424,0)))))</f>
        <v>C1</v>
      </c>
      <c r="BE424" s="158" t="inlineStr">
        <is>
          <t>B+</t>
        </is>
      </c>
      <c r="BF424" s="124" t="inlineStr">
        <is>
          <t>Rule: R10 Player-Coach step, R6 top of band</t>
        </is>
      </c>
      <c r="BG424"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424" s="125" t="inlineStr">
        <is>
          <t>At build: Complexity 3.19 + Autonomy 1.08 + Accountability 0.30 + Leadership 0.50 + Experience 0.95 + Business impact 0.52
= 6.54 points → nearest level 7 = C1
Final level: B+ · a rule applied: see the next column</t>
        </is>
      </c>
      <c r="BI424" s="125" t="inlineStr">
        <is>
          <t>• Stays at B3, the top of Band B: to enter Band C the score must reach 6.5 on Band C's own weights, and it is 6.46.
• Moved up to the B+ Player-Coach transition step: leads people and still does hands-on work; Player-Coach score 6.54 · needs 6.25 and complexity–accountability average 6.25 · needs 5.5.
Final level: B+.</t>
        </is>
      </c>
      <c r="BJ424" s="125" t="inlineStr">
        <is>
          <t>Near a gate</t>
        </is>
      </c>
      <c r="BK424" s="160" t="inlineStr">
        <is>
          <t>Player-Coach</t>
        </is>
      </c>
      <c r="BL424" s="126" t="inlineStr">
        <is>
          <t>Medium</t>
        </is>
      </c>
      <c r="BM424" s="126" t="inlineStr">
        <is>
          <t>• Architect line-managing 4 people — kept on the specialist track; confirm specialist vs people-manager role
• Final level B+ is 4.5 levels above the current level on record · L3 ≈ A2 — the record looks out of date; HR to confirm
• Near a gate: top of band: 6.46 on Band C's weights, 0.04 short of the 6.5 needed to enter Band C — calibrate before confirming</t>
        </is>
      </c>
      <c r="BN424" s="125" t="inlineStr">
        <is>
          <t>Moves in 9 of 30 weight tests · calibrate first</t>
        </is>
      </c>
      <c r="BO424" s="148" t="inlineStr">
        <is>
          <t>Rated 6.5 of 12 · between B3 and C1
Start: 7.0 · principal / architect title
Evidence reads like B3: Designs solution architecture and integrations for client implementations in Bhutan, Jordan, Malaysia; assesses change-request impact → moved down 0.5
KRA: “1. Account/Project Management Ensure constant touch with clients and rapport building, especially SSM, RMA, IFSCA Ensure project activities…”
Market: B3 = Sets standards for a practice; cross-team problems · C1 = Ambiguous, cross-product problems</t>
        </is>
      </c>
      <c r="BP424" s="129" t="inlineStr">
        <is>
          <t>Rated 6 of 12
Start: 7.0 · principal / architect title
Evidence reads like B2: Decides architecture patterns, integration methods and technology options; gives CR effort estimates to clients → moved down 1
Market: B3 = Commercial / strategic calls for the unit</t>
        </is>
      </c>
      <c r="BQ424" s="129" t="inlineStr">
        <is>
          <t>Rated 6 of 12
Start: 6.5 · principal / architect title; 4 direct reports, 10 people below, 2 of them lead teams
Evidence reads like B2: Owns solution design, CR impact assessment and estimates across several client accounts → moved down 0.5
KRA: “1. Account/Project Management Ensure constant touch with clients and rapport building, especially SSM, RMA, IFSCA Ensure project activities…”
Market: B3 = Several teams or a practice</t>
        </is>
      </c>
      <c r="BR424" s="129" t="inlineStr">
        <is>
          <t>Rated 5 of 12
Start: 6.0
Evidence reads like B1: Four direct reports; KRA: team building and developing future leaders; survey describes little people leadership → moved down 1
Team: 4 direct reports · Player-Coach
Market: B2 = IC: guides others in the domain · People: manages a team of 6+</t>
        </is>
      </c>
      <c r="BS424" s="129" t="inlineStr">
        <is>
          <t>Rated 9.5 of 12 · between D1 and D2
Experience: 18.2 yrs total · 18.2 at IRIS; none recorded before IRIS = 9.2 on the experience scale
Qualification: MCA · postgraduate, relevant to the work → +0.5
Market: B+ roles typically have 9–14 yrs · IRIS guide 9–14</t>
        </is>
      </c>
      <c r="BT424" s="129"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U424" s="124"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BV424" s="125" t="inlineStr">
        <is>
          <t>ADGM POC completion
Process improvements
Initiate PMP/PRINCE Certification
Digital way of working and measurement of metrics through the tools</t>
        </is>
      </c>
      <c r="BW424" s="125" t="n"/>
      <c r="BX424" s="125" t="inlineStr">
        <is>
          <t>Exceed Expectations</t>
        </is>
      </c>
      <c r="BY424" s="125" t="n"/>
      <c r="BZ424" s="125" t="inlineStr">
        <is>
          <t>Received · manager annual, quarterly</t>
        </is>
      </c>
      <c r="CA424" s="125" t="inlineStr">
        <is>
          <t>Talent Mapping · iFile collated</t>
        </is>
      </c>
      <c r="CB424" s="130" t="n">
        <v>20</v>
      </c>
      <c r="CC424" s="128" t="inlineStr">
        <is>
          <t>Full survey answers not in the files received · How We Grow export needed · HR</t>
        </is>
      </c>
      <c r="CD424" s="131" t="inlineStr">
        <is>
          <t>—</t>
        </is>
      </c>
      <c r="CE424" s="131" t="inlineStr">
        <is>
          <t>—</t>
        </is>
      </c>
      <c r="CF424" s="131" t="inlineStr">
        <is>
          <t>—</t>
        </is>
      </c>
      <c r="CG424" s="131" t="inlineStr">
        <is>
          <t>—</t>
        </is>
      </c>
      <c r="CH424" s="132" t="inlineStr">
        <is>
          <t>Complexity: Evidence reads like B3: Designs solution architecture and integrations for client implementations in Bhutan, Jordan, Malaysia; assesses change-request impact → moved down 0.5
Autonomy: Evidence reads like B2: Decides architecture patterns, integration methods and technology options; gives CR effort estimates to clients → moved down 1
Accountability: Evidence reads like B2: Owns solution design, CR impact assessment and estimates across several client accounts → moved down 0.5
Leadership: Evidence reads like B1: Four direct reports; KRA: team building and developing future leaders; survey describes little people leadership → moved down 1
Business Impact: Moved +0.5: the survey / manager mapping marks it business-critical.</t>
        </is>
      </c>
      <c r="CI424" s="131"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J424" s="131" t="inlineStr">
        <is>
          <t>Self-identified: Leadership &amp; people management · Technical depth &amp; architecture
For the next role: Leadership &amp; people management · Technical depth &amp; architecture</t>
        </is>
      </c>
      <c r="CK424" s="128" t="inlineStr">
        <is>
          <t>Full survey answers not in the files received · How We Grow export needed · HR</t>
        </is>
      </c>
      <c r="CL424" s="133"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M424" s="134" t="inlineStr">
        <is>
          <t>What the role answers for: Practice outcomes plus own deliverables; quality and delivery of the team.
Accountability &amp; Impact rating: 6 of 12 · B3-level impact.
Leads 4 direct reports.
From the survey and manager mapping — critical role: yes; successor named: no.
If the work is missed · role-holders' themes: client · time.
Measured on · manager-set KRA themes: support · technical · project · completion · develop · year.
Manager talent mapping — Latest rating: 4 · Potential: High · 9-Box Grid placement: Trusted Professional.</t>
        </is>
      </c>
      <c r="CN424" s="135" t="n"/>
      <c r="CO424" s="135" t="n">
        <v>6.5</v>
      </c>
      <c r="CP424" s="136" t="n">
        <v>4</v>
      </c>
      <c r="CQ424" s="137" t="inlineStr">
        <is>
          <t>High</t>
        </is>
      </c>
      <c r="CR424" s="137" t="inlineStr">
        <is>
          <t>Trusted Professional</t>
        </is>
      </c>
      <c r="CS424" s="137" t="inlineStr">
        <is>
          <t>Ready now</t>
        </is>
      </c>
      <c r="CT424" s="137" t="n"/>
      <c r="CU424" s="137" t="inlineStr">
        <is>
          <t>Y</t>
        </is>
      </c>
      <c r="CV424" s="137" t="n"/>
      <c r="CW424" s="137" t="n"/>
      <c r="CX424" s="137" t="inlineStr">
        <is>
          <t>Medium · critical role Yes · only this person — · successor named No</t>
        </is>
      </c>
      <c r="CY424" s="137" t="inlineStr">
        <is>
          <t>Sharanagouda Patil · C1, iFile · Hemant Trivedi · B+, iFile · Pushpendra Singh · B+, iFile</t>
        </is>
      </c>
      <c r="CZ424" s="137" t="inlineStr">
        <is>
          <t>Name a successor; document the key process; cross-train one person</t>
        </is>
      </c>
      <c r="DA424" s="119" t="n">
        <v>105</v>
      </c>
      <c r="DB424" s="138" t="inlineStr">
        <is>
          <t>Exceeds — ready for stretch</t>
        </is>
      </c>
      <c r="DC424" s="138" t="n">
        <v>110</v>
      </c>
      <c r="DD424" s="138" t="n">
        <v>105</v>
      </c>
      <c r="DE424" s="138" t="n">
        <v>102</v>
      </c>
      <c r="DF424" s="138" t="n">
        <v>105</v>
      </c>
      <c r="DG424" s="138" t="inlineStr">
        <is>
          <t>Cloud &amp; DevOps, Infra &amp; security</t>
        </is>
      </c>
      <c r="DH424" s="138" t="inlineStr">
        <is>
          <t>C2: 100% of profile — ready on competencies</t>
        </is>
      </c>
      <c r="DI424" s="138" t="inlineStr">
        <is>
          <t>Evidence: Survey + KRAs | Core: Ownership 5/4, Problem solving 4/4, Communication &amp; collaboration 5/4, Client &amp; quality focus 5/4, Learning agility 4/4, Integrity &amp; compliance 4/4 | Future-ready: AI literacy 4/4, Data literacy 4/4, Digital fluency 5/4, Innovation 4/4 | Functional: System design 5/4, Programming &amp; stack 5/4, Cloud &amp; DevOps 3/4, Infra &amp; security 3/4, Stakeholder mgmt 5/4, Business acumen 4/4 | Leadership: Developing people 4/4, Decision making 4/4, Strategic acumen 4/4, Influence &amp; change 5/4</t>
        </is>
      </c>
      <c r="DJ424" s="111" t="inlineStr">
        <is>
          <t>Leadership &amp; people management · Technical depth &amp; architecture</t>
        </is>
      </c>
      <c r="DK424" s="112" t="inlineStr">
        <is>
          <t>Communications and Soft Skills</t>
        </is>
      </c>
      <c r="DL424" s="112" t="inlineStr">
        <is>
          <t>People Leadership &amp; Mentoring; Project, Program &amp; Agile Management; Stakeholder &amp; Client Management</t>
        </is>
      </c>
      <c r="DM424" s="112" t="inlineStr">
        <is>
          <t>Leadership &amp; people management · Technical depth &amp; architecture</t>
        </is>
      </c>
      <c r="DN424" s="112" t="n"/>
      <c r="DO424" s="139" t="inlineStr">
        <is>
          <t>Project &amp; Program Management · 83% of competencies evidenced; must-haves met</t>
        </is>
      </c>
      <c r="DP424" s="126" t="inlineStr">
        <is>
          <t>Giridhar Singh · Technical Architect — 0.49: design, architecture, technical, boot; Arpit Pagaria · Lead Software Engineer – POD Lead — 0.32: postgresql, boot, oracle, architecture; Suman Kumar · Technical Architect — 0.30: solution, architecture, technical, java</t>
        </is>
      </c>
      <c r="DQ424" s="126" t="inlineStr">
        <is>
          <t>No close match in other businesses</t>
        </is>
      </c>
      <c r="DR424" s="126" t="inlineStr">
        <is>
          <t>Reports on record</t>
        </is>
      </c>
      <c r="DS424" s="126" t="inlineStr">
        <is>
          <t>4 formal reports on an individual-contributor role — confirm the reporting line.</t>
        </is>
      </c>
      <c r="DT424" s="126" t="n"/>
      <c r="DU424" s="140"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4 direct reports.</t>
        </is>
      </c>
      <c r="DV424" s="137"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W424"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X424"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4"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Z424" s="126" t="inlineStr">
        <is>
          <t>9–14 yrs</t>
        </is>
      </c>
      <c r="EA424" s="126" t="inlineStr">
        <is>
          <t>9–13 · 9–14</t>
        </is>
      </c>
      <c r="EB424" s="126" t="inlineStr">
        <is>
          <t>Tech Lead Manager / Practice Lead · player-coach</t>
        </is>
      </c>
      <c r="EC424" s="126" t="inlineStr">
        <is>
          <t>Google: Tech Lead Manager · TLM · McKinsey player/coach · 3–5 reports · SaaS: player-coach team lead carrying own work</t>
        </is>
      </c>
      <c r="ED424" s="126" t="inlineStr">
        <is>
          <t>SFIA 9 · solution architecture; TOGAF; AWS / Azure architect certifications</t>
        </is>
      </c>
      <c r="EE424" s="126" t="inlineStr">
        <is>
          <t>Core 4 · Future 4 · Functional 4 · Leadership 4</t>
        </is>
      </c>
      <c r="EF424" s="139" t="n"/>
      <c r="EG424" s="126" t="inlineStr">
        <is>
          <t>✓ HRIS: 18.2 yrs, MCA, 4 direct reports
✓ Survey: 20 of 20 questions answered
✓ KRAs: manager-set, quarterly
✓ Manager mapping: rating, potential, 9-box
✗ Job description: not on file</t>
        </is>
      </c>
      <c r="EH424" s="118" t="inlineStr">
        <is>
          <t xml:space="preserve">D002 · Player-Coach step placed · Medium: Moved up to the B+ Player-Coach transition step: leads people and still does hands-on work; Player-Coach score 6.54 · needs 6.25 and complexity–accountability average 6.25 · needs 5.5. · owner Business head — iFile · 
D069 · Near a gate · High: Top of band: 6.46 on Band C's weights, 0.04 short of the 6.5 needed to enter Band C. · owner Calibration panel · </t>
        </is>
      </c>
      <c r="EI424" s="118" t="n"/>
      <c r="EJ424" s="118" t="n"/>
      <c r="EK424" s="118" t="inlineStr">
        <is>
          <t>Survey: answered · full text needed · KRAs: received · Experience: on file</t>
        </is>
      </c>
      <c r="EL424" s="141" t="n"/>
      <c r="EM424" s="142" t="n"/>
      <c r="EN424" s="142" t="n"/>
      <c r="EO424" s="142" t="n"/>
      <c r="EP424" s="142" t="n"/>
      <c r="EQ424" s="143" t="n"/>
      <c r="ER424" s="135" t="n"/>
      <c r="ES424" s="135" t="n"/>
      <c r="ET424" s="135" t="n"/>
      <c r="EU424" s="135" t="n"/>
      <c r="EV424" s="135" t="n"/>
      <c r="EW424" s="135" t="n"/>
      <c r="EX424" s="135" t="n"/>
      <c r="EY424" s="143" t="n"/>
      <c r="EZ424" s="135" t="n"/>
      <c r="FA424" s="135" t="n"/>
      <c r="FB424" s="135" t="n"/>
      <c r="FC424" s="135" t="n"/>
      <c r="FD424" s="135" t="n"/>
    </row>
    <row r="425" ht="300" customHeight="1">
      <c r="A425" s="109" t="inlineStr">
        <is>
          <t>iFile</t>
        </is>
      </c>
      <c r="B425" s="110" t="inlineStr">
        <is>
          <t>IRIS0217</t>
        </is>
      </c>
      <c r="C425" s="110" t="inlineStr">
        <is>
          <t>Hemant Trivedi</t>
        </is>
      </c>
      <c r="D425" s="110" t="inlineStr">
        <is>
          <t>Technology</t>
        </is>
      </c>
      <c r="E425" s="110" t="inlineStr">
        <is>
          <t>RC-056</t>
        </is>
      </c>
      <c r="F425" s="110" t="inlineStr">
        <is>
          <t>Pradip Dey</t>
        </is>
      </c>
      <c r="G425" s="110" t="inlineStr">
        <is>
          <t>IRISC223</t>
        </is>
      </c>
      <c r="H425" s="110" t="inlineStr">
        <is>
          <t>C2</t>
        </is>
      </c>
      <c r="I425" s="110" t="n">
        <v>3</v>
      </c>
      <c r="J425" s="110" t="n">
        <v>19.1</v>
      </c>
      <c r="K425" s="110" t="n">
        <v>18.1</v>
      </c>
      <c r="L425" s="110" t="inlineStr">
        <is>
          <t>B.E</t>
        </is>
      </c>
      <c r="M425" s="110" t="n"/>
      <c r="N425" s="144" t="inlineStr">
        <is>
          <t>Technical Architect</t>
        </is>
      </c>
      <c r="O425" s="113" t="inlineStr">
        <is>
          <t>Practice Lead – Solution &amp; Technical Architecture · Player-Coach</t>
        </is>
      </c>
      <c r="P425" s="112" t="inlineStr">
        <is>
          <t>Engineering &amp; Architecture</t>
        </is>
      </c>
      <c r="Q425" s="112" t="inlineStr">
        <is>
          <t>Solution &amp; Technical Architecture</t>
        </is>
      </c>
      <c r="R425" s="113" t="inlineStr">
        <is>
          <t>L3 – Professional / Associate</t>
        </is>
      </c>
      <c r="S425" s="158" t="inlineStr">
        <is>
          <t>B+</t>
        </is>
      </c>
      <c r="T425" s="159" t="inlineStr">
        <is>
          <t>Practice Lead · Player-Coach</t>
        </is>
      </c>
      <c r="U425" s="159" t="inlineStr">
        <is>
          <t>B+</t>
        </is>
      </c>
      <c r="V425" s="112" t="inlineStr">
        <is>
          <t>Player-Coach</t>
        </is>
      </c>
      <c r="W425" s="150" t="inlineStr">
        <is>
          <t>▲ Up</t>
        </is>
      </c>
      <c r="X425" s="112" t="inlineStr">
        <is>
          <t>P5–P6 / M4–M5</t>
        </is>
      </c>
      <c r="Y425" s="112" t="inlineStr">
        <is>
          <t>Expert / Senior Manager · player-coach</t>
        </is>
      </c>
      <c r="Z425" s="112" t="inlineStr">
        <is>
          <t>5 Ensure, advise</t>
        </is>
      </c>
      <c r="AA425" s="117" t="inlineStr">
        <is>
          <t>B+</t>
        </is>
      </c>
      <c r="AB425" s="118" t="inlineStr">
        <is>
          <t>B+ · Player-Coach</t>
        </is>
      </c>
      <c r="AC425" s="118" t="inlineStr">
        <is>
          <t>Practice Lead · Player-Coach</t>
        </is>
      </c>
      <c r="AD425" s="118" t="inlineStr">
        <is>
          <t>• Same as the model</t>
        </is>
      </c>
      <c r="AE425" s="118" t="inlineStr">
        <is>
          <t>C2</t>
        </is>
      </c>
      <c r="AF425" s="118" t="inlineStr">
        <is>
          <t>OK</t>
        </is>
      </c>
      <c r="AG425" s="118" t="inlineStr">
        <is>
          <t>No change · already below the manager</t>
        </is>
      </c>
      <c r="AH425" s="118" t="n">
        <v>3</v>
      </c>
      <c r="AI425" s="118" t="n"/>
      <c r="AJ425" s="119" t="inlineStr">
        <is>
          <t>iFile · Technology · B+ · Player-Coach</t>
        </is>
      </c>
      <c r="AK425" s="120" t="n">
        <v>6.5</v>
      </c>
      <c r="AL425" s="121">
        <f>IFERROR(INDEX(WM_C,MATCH($AJ425,WM_KEY,0)),"")</f>
        <v>0.49</v>
      </c>
      <c r="AM425" s="122">
        <f>IF(OR(AK425="",AL425=""),"",AK425*AL425)</f>
        <v>3.185</v>
      </c>
      <c r="AN425" s="120" t="n">
        <v>6.5</v>
      </c>
      <c r="AO425" s="121">
        <f>IFERROR(INDEX(WM_AU,MATCH($AJ425,WM_KEY,0)),"")</f>
        <v>0.18</v>
      </c>
      <c r="AP425" s="122">
        <f>IF(OR(AN425="",AO425=""),"",AN425*AO425)</f>
        <v>1.17</v>
      </c>
      <c r="AQ425" s="120" t="n">
        <v>5</v>
      </c>
      <c r="AR425" s="121">
        <f>IFERROR(INDEX(WM_AC,MATCH($AJ425,WM_KEY,0)),"")</f>
        <v>0.05</v>
      </c>
      <c r="AS425" s="122">
        <f>IF(OR(AQ425="",AR425=""),"",AQ425*AR425)</f>
        <v>0.25</v>
      </c>
      <c r="AT425" s="120" t="n">
        <v>5.5</v>
      </c>
      <c r="AU425" s="121">
        <f>IFERROR(INDEX(WM_L,MATCH($AJ425,WM_KEY,0)),"")</f>
        <v>0.1</v>
      </c>
      <c r="AV425" s="122">
        <f>IF(OR(AT425="",AU425=""),"",AT425*AU425)</f>
        <v>0.55</v>
      </c>
      <c r="AW425" s="120" t="n">
        <v>9.5</v>
      </c>
      <c r="AX425" s="121">
        <f>IFERROR(INDEX(WM_E,MATCH($AJ425,WM_KEY,0)),"")</f>
        <v>0.1</v>
      </c>
      <c r="AY425" s="122">
        <f>IF(OR(AW425="",AX425=""),"",AW425*AX425)</f>
        <v>0.95</v>
      </c>
      <c r="AZ425" s="123" t="n">
        <v>6</v>
      </c>
      <c r="BA425" s="121">
        <f>IFERROR(INDEX(WM_BI,MATCH($AJ425,WM_KEY,0)),"")</f>
        <v>0.08</v>
      </c>
      <c r="BB425" s="122">
        <f>IF(OR(AZ425="",BA425=""),"",AZ425*BA425)</f>
        <v>0.48</v>
      </c>
      <c r="BC425" s="122">
        <f>IF(COUNT(AM425,AP425,AS425,AV425,AY425,BB425)&lt;6,"",SUM(AM425,AP425,AS425,AV425,AY425,BB425))</f>
        <v>6.585</v>
      </c>
      <c r="BD425" s="122" t="str">
        <f>IF(BC425="","",INDEX({"A1","A2","A3","B1","B2","B3","C1","C2","D1","D2","E1","E2"},MAX(1,MIN(12,ROUND(BC425,0)))))</f>
        <v>C1</v>
      </c>
      <c r="BE425" s="158" t="inlineStr">
        <is>
          <t>B+</t>
        </is>
      </c>
      <c r="BF425" s="124" t="inlineStr">
        <is>
          <t>Rule: R10 Player-Coach step, R6 top of band</t>
        </is>
      </c>
      <c r="BG425"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425" s="125" t="inlineStr">
        <is>
          <t>At build: Complexity 3.19 + Autonomy 1.17 + Accountability 0.25 + Leadership 0.55 + Experience 0.95 + Business impact 0.48
= 6.58 points → nearest level 7 = C1
Final level: B+ · a rule applied: see the next column</t>
        </is>
      </c>
      <c r="BI425" s="125" t="inlineStr">
        <is>
          <t>• Stays at B3, the top of Band B: to enter Band C the score must reach 6.5 on Band C's own weights, and it is 6.49.
• Moved up to the B+ Player-Coach transition step: leads people and still does hands-on work; Player-Coach score 6.58 · needs 6.25 and complexity–accountability average 5.75 · needs 5.5.
Final level: B+.</t>
        </is>
      </c>
      <c r="BJ425" s="125" t="inlineStr">
        <is>
          <t>Near a gate</t>
        </is>
      </c>
      <c r="BK425" s="160" t="inlineStr">
        <is>
          <t>Player-Coach</t>
        </is>
      </c>
      <c r="BL425" s="126" t="inlineStr">
        <is>
          <t>Medium</t>
        </is>
      </c>
      <c r="BM425" s="126" t="inlineStr">
        <is>
          <t>• Work described is smaller than the current designation suggests — manager to confirm the actual role
• Final level B+ is 4.5 levels above the current level on record · L3 ≈ A2 — the record looks out of date; HR to confirm
• Near a gate: top of band: 6.49 on Band C's weights, 0.01 short of the 6.5 needed to enter Band C — calibrate before confirming</t>
        </is>
      </c>
      <c r="BN425" s="125" t="inlineStr">
        <is>
          <t>Stable · moves in fewer than 5 of 30 weight tests</t>
        </is>
      </c>
      <c r="BO425" s="148" t="inlineStr">
        <is>
          <t>Rated 6.5 of 12 · between B3 and C1
Start: 7.0 · principal / architect title
Evidence reads like B1: Coding, security testing, deployment automation and impact analysis across 5 projects; design claim is generic → moved down 0.5
KRA: “1. QFCRA project Complete QFCRA Taxonomy upgrade and Tech Refresh project implementation in a timely manner Provide technical leadership,…”
Market: B3 = Sets standards for a practice; cross-team problems · C1 = Ambiguous, cross-product problems</t>
        </is>
      </c>
      <c r="BP425" s="129" t="inlineStr">
        <is>
          <t>Rated 6.5 of 12 · between B3 and C1
Start: 7.0 · principal / architect title
Evidence reads like A3: Decides how to complete unclear requirements and own development; no team-level calls stated → moved down 0.5
Market: B3 = Commercial / strategic calls for the unit · C1 = Sets direction for a sub-function or domain</t>
        </is>
      </c>
      <c r="BQ425" s="129" t="inlineStr">
        <is>
          <t>Rated 5 of 12
Start: 5.5 · principal / architect title; 3 direct reports, 6 people below, 1 of them leads a team
Evidence reads like B1: Answers for product/project releases via CI/CD; KRA names him SPOC for QSE account → moved down 0.5
KRA: “1. QFCRA project Complete QFCRA Taxonomy upgrade and Tech Refresh project implementation in a timely manner Provide technical leadership,…”
Market: B2 = One team or a client portfolio</t>
        </is>
      </c>
      <c r="BR425" s="129" t="inlineStr">
        <is>
          <t>Rated 5.5 of 12 · between B2 and B3
Start: 6.0
Evidence reads like B1: KT to the team; 3 direct reports; KRA expects coaching and mentoring of the team → moved down 0.5
Team: 3 direct reports · Player-Coach
Market: B2 = IC: guides others in the domain · People: manages a team of 6+ · B3 = IC: leads a practice · People: team leads / managers report in</t>
        </is>
      </c>
      <c r="BS425" s="129" t="inlineStr">
        <is>
          <t>Rated 9.5 of 12 · between D1 and D2
Experience: 19.1 yrs total · 1.0 before IRIS + 18.1 at IRIS = 9.5 on the experience scale
Qualification: B.E · graduate, relevant to the work → no change
Market: B+ roles typically have 9–14 yrs · IRIS guide 9–14</t>
        </is>
      </c>
      <c r="BT425" s="129" t="inlineStr">
        <is>
          <t>Rated 6 of 12 — a starting estimate.
Start: 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B3 = Shapes the results of a practice or several teams</t>
        </is>
      </c>
      <c r="BU425" s="124"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BV425" s="125" t="inlineStr">
        <is>
          <t>QFCRA project completion
NOAH Roadmap completion</t>
        </is>
      </c>
      <c r="BW425" s="125" t="n"/>
      <c r="BX425" s="125" t="inlineStr">
        <is>
          <t>Meets Expectations</t>
        </is>
      </c>
      <c r="BY425" s="125" t="n"/>
      <c r="BZ425" s="125" t="inlineStr">
        <is>
          <t>Received · manager annual, quarterly</t>
        </is>
      </c>
      <c r="CA425" s="125" t="inlineStr">
        <is>
          <t>Talent Mapping · iFile collated</t>
        </is>
      </c>
      <c r="CB425" s="130" t="n">
        <v>20</v>
      </c>
      <c r="CC425" s="128" t="inlineStr">
        <is>
          <t>Full survey answers not in the files received · How We Grow export needed · HR</t>
        </is>
      </c>
      <c r="CD425" s="131" t="inlineStr">
        <is>
          <t>—</t>
        </is>
      </c>
      <c r="CE425" s="131" t="inlineStr">
        <is>
          <t>—</t>
        </is>
      </c>
      <c r="CF425" s="131" t="inlineStr">
        <is>
          <t>—</t>
        </is>
      </c>
      <c r="CG425" s="131" t="inlineStr">
        <is>
          <t>—</t>
        </is>
      </c>
      <c r="CH425" s="132" t="inlineStr">
        <is>
          <t>Complexity: Evidence reads like B1: Coding, security testing, deployment automation and impact analysis across 5 projects; design claim is generic → moved down 0.5
Autonomy: Evidence reads like A3: Decides how to complete unclear requirements and own development; no team-level calls stated → moved down 0.5
Accountability: Evidence reads like B1: Answers for product/project releases via CI/CD; KRA names him SPOC for QSE account → moved down 0.5
Leadership: Evidence reads like B1: KT to the team; 3 direct reports; KRA expects coaching and mentoring of the team → moved down 0.5
Business Impact: Moved +1: the survey / manager mapping marks it business-critical and it does work no one else does.</t>
        </is>
      </c>
      <c r="CI425" s="131"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J425" s="131" t="inlineStr">
        <is>
          <t>Self-identified: Certification / formal course · Broader exposure &amp; ownership
For the next role: Certification / formal course · Broader exposure &amp; ownership</t>
        </is>
      </c>
      <c r="CK425" s="128" t="inlineStr">
        <is>
          <t>Full survey answers not in the files received · How We Grow export needed · HR</t>
        </is>
      </c>
      <c r="CL425" s="133"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M425" s="134" t="inlineStr">
        <is>
          <t>What the role answers for: Practice outcomes plus own deliverables; quality and delivery of the team.
Accountability &amp; Impact rating: 5 of 12 · B2-level impact.
Leads 3 direct reports.
From the survey and manager mapping — critical role: yes; work only this person does: yes; successor named: no.
If the work is missed · role-holders' themes: client · time.
Measured on · manager-set KRA themes: support · technical · project · completion · develop · year.
Manager talent mapping — Latest rating: 4 · Potential: High · 9-Box Grid placement: Trusted Professional.</t>
        </is>
      </c>
      <c r="CN425" s="135" t="n"/>
      <c r="CO425" s="135" t="n">
        <v>6</v>
      </c>
      <c r="CP425" s="136" t="n">
        <v>4</v>
      </c>
      <c r="CQ425" s="137" t="inlineStr">
        <is>
          <t>High</t>
        </is>
      </c>
      <c r="CR425" s="137" t="inlineStr">
        <is>
          <t>Trusted Professional</t>
        </is>
      </c>
      <c r="CS425" s="137" t="inlineStr">
        <is>
          <t>Ready now</t>
        </is>
      </c>
      <c r="CT425" s="137" t="n"/>
      <c r="CU425" s="137" t="inlineStr">
        <is>
          <t>Y</t>
        </is>
      </c>
      <c r="CV425" s="137" t="n"/>
      <c r="CW425" s="137" t="n"/>
      <c r="CX425" s="137" t="inlineStr">
        <is>
          <t>High · critical role Yes · only this person Yes · successor named No</t>
        </is>
      </c>
      <c r="CY425" s="137" t="inlineStr">
        <is>
          <t>Sharanagouda Patil · C1, iFile · Brij Kishor Singh · B+, iFile · Pushpendra Singh · B+, iFile</t>
        </is>
      </c>
      <c r="CZ425" s="137" t="inlineStr">
        <is>
          <t>Name a successor this quarter; document the process; start cross-training the cover listed</t>
        </is>
      </c>
      <c r="DA425" s="119" t="n">
        <v>101</v>
      </c>
      <c r="DB425" s="138" t="inlineStr">
        <is>
          <t>Meets the level</t>
        </is>
      </c>
      <c r="DC425" s="138" t="n">
        <v>99</v>
      </c>
      <c r="DD425" s="138" t="n">
        <v>83</v>
      </c>
      <c r="DE425" s="138" t="n">
        <v>107</v>
      </c>
      <c r="DF425" s="138" t="n">
        <v>105</v>
      </c>
      <c r="DG425" s="138" t="inlineStr">
        <is>
          <t>Learning agility, AI literacy, Data literacy</t>
        </is>
      </c>
      <c r="DH425" s="138" t="inlineStr">
        <is>
          <t>C1: 98% of profile — ready on competencies</t>
        </is>
      </c>
      <c r="DI425" s="138" t="inlineStr">
        <is>
          <t>Evidence: Survey + KRAs | Core: Ownership 4/4, Problem solving 4/4, Communication &amp; collaboration 4/4, Client &amp; quality focus 5/4, Learning agility 3/4, Integrity &amp; compliance 4/4 | Future-ready: AI literacy 2/3, Data literacy 2/3, Digital fluency 3/3, Innovation 3/3 | Functional: System design 4/4, Programming &amp; stack 5/4, Cloud &amp; DevOps 5/4, Infra &amp; security 4/4, Stakeholder mgmt 4/4, Business acumen 4/4 | Leadership: Developing people 4/4, Decision making 4/4, Strategic acumen 4/4, Influence &amp; change 5/4</t>
        </is>
      </c>
      <c r="DJ425" s="111" t="inlineStr">
        <is>
          <t>Certification / formal course · Broader exposure &amp; ownership</t>
        </is>
      </c>
      <c r="DK425" s="112" t="inlineStr">
        <is>
          <t>Communications and Soft Skills</t>
        </is>
      </c>
      <c r="DL425" s="112" t="inlineStr">
        <is>
          <t>People Leadership &amp; Mentoring; Stakeholder &amp; Client Management; Strategic Thinking &amp; Business Acumen</t>
        </is>
      </c>
      <c r="DM425" s="112" t="inlineStr">
        <is>
          <t>Certification / formal course · Broader exposure &amp; ownership</t>
        </is>
      </c>
      <c r="DN425" s="112" t="n"/>
      <c r="DO425" s="139" t="inlineStr">
        <is>
          <t>No strong match from survey evidence</t>
        </is>
      </c>
      <c r="DP425" s="126" t="inlineStr">
        <is>
          <t>No material overlap found</t>
        </is>
      </c>
      <c r="DQ425" s="126" t="inlineStr">
        <is>
          <t>No close match in other businesses</t>
        </is>
      </c>
      <c r="DR425" s="126" t="inlineStr">
        <is>
          <t>POD Lead</t>
        </is>
      </c>
      <c r="DS425" s="126" t="n"/>
      <c r="DT425" s="126" t="n"/>
      <c r="DU425" s="140"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3 direct reports.</t>
        </is>
      </c>
      <c r="DV425" s="137"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W425"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X425"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5"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Z425" s="126" t="inlineStr">
        <is>
          <t>9–14 yrs</t>
        </is>
      </c>
      <c r="EA425" s="126" t="inlineStr">
        <is>
          <t>9–13 · 9–14</t>
        </is>
      </c>
      <c r="EB425" s="126" t="inlineStr">
        <is>
          <t>Tech Lead Manager / Practice Lead · player-coach</t>
        </is>
      </c>
      <c r="EC425" s="126" t="inlineStr">
        <is>
          <t>Google: Tech Lead Manager · TLM · McKinsey player/coach · 3–5 reports · SaaS: player-coach team lead carrying own work</t>
        </is>
      </c>
      <c r="ED425" s="126" t="inlineStr">
        <is>
          <t>SFIA 9 · solution architecture; TOGAF; AWS / Azure architect certifications</t>
        </is>
      </c>
      <c r="EE425" s="126" t="inlineStr">
        <is>
          <t>Core 4 · Future 4 · Functional 4 · Leadership 4</t>
        </is>
      </c>
      <c r="EF425" s="139" t="n"/>
      <c r="EG425" s="126" t="inlineStr">
        <is>
          <t>✓ HRIS: 19.1 yrs, B.E, 3 direct reports
✓ Survey: 20 of 20 questions answered
✓ KRAs: manager-set, quarterly
✓ Manager mapping: rating, potential, 9-box
✗ Job description: not on file</t>
        </is>
      </c>
      <c r="EH425" s="118" t="inlineStr">
        <is>
          <t xml:space="preserve">D003 · Player-Coach step placed · Medium: Moved up to the B+ Player-Coach transition step: leads people and still does hands-on work; Player-Coach score 6.58 · needs 6.25 and complexity–accountability average 5.75 · needs 5.5. · owner Business head — iFile · 
D072 · Near a gate · High: Top of band: 6.49 on Band C's weights, 0.01 short of the 6.5 needed to enter Band C. · owner Calibration panel · </t>
        </is>
      </c>
      <c r="EI425" s="118" t="n"/>
      <c r="EJ425" s="118" t="n"/>
      <c r="EK425" s="118" t="inlineStr">
        <is>
          <t>Survey: answered · full text needed · KRAs: received · Experience: on file</t>
        </is>
      </c>
      <c r="EL425" s="141" t="n"/>
      <c r="EM425" s="142" t="n"/>
      <c r="EN425" s="142" t="n"/>
      <c r="EO425" s="142" t="n"/>
      <c r="EP425" s="142" t="n"/>
      <c r="EQ425" s="143" t="n"/>
      <c r="ER425" s="135" t="n"/>
      <c r="ES425" s="135" t="n"/>
      <c r="ET425" s="135" t="n"/>
      <c r="EU425" s="135" t="n"/>
      <c r="EV425" s="135" t="n"/>
      <c r="EW425" s="135" t="n"/>
      <c r="EX425" s="135" t="n"/>
      <c r="EY425" s="143" t="n"/>
      <c r="EZ425" s="135" t="n"/>
      <c r="FA425" s="135" t="n"/>
      <c r="FB425" s="135" t="n"/>
      <c r="FC425" s="135" t="n"/>
      <c r="FD425" s="135" t="n"/>
    </row>
    <row r="426" ht="300" customHeight="1">
      <c r="A426" s="109" t="inlineStr">
        <is>
          <t>iFile</t>
        </is>
      </c>
      <c r="B426" s="110" t="inlineStr">
        <is>
          <t>IRIS2133</t>
        </is>
      </c>
      <c r="C426" s="110" t="inlineStr">
        <is>
          <t>Pushpendra Singh</t>
        </is>
      </c>
      <c r="D426" s="110" t="inlineStr">
        <is>
          <t>Technology</t>
        </is>
      </c>
      <c r="E426" s="110" t="inlineStr">
        <is>
          <t>RC-056</t>
        </is>
      </c>
      <c r="F426" s="110" t="inlineStr">
        <is>
          <t>Pradip Dey</t>
        </is>
      </c>
      <c r="G426" s="110" t="inlineStr">
        <is>
          <t>IRISC223</t>
        </is>
      </c>
      <c r="H426" s="110" t="inlineStr">
        <is>
          <t>C2</t>
        </is>
      </c>
      <c r="I426" s="110" t="n">
        <v>3</v>
      </c>
      <c r="J426" s="110" t="n">
        <v>17.3</v>
      </c>
      <c r="K426" s="110" t="n">
        <v>3.3</v>
      </c>
      <c r="L426" s="110" t="inlineStr">
        <is>
          <t>MBA</t>
        </is>
      </c>
      <c r="M426" s="110" t="n"/>
      <c r="N426" s="144" t="inlineStr">
        <is>
          <t>Technical Architect</t>
        </is>
      </c>
      <c r="O426" s="113" t="inlineStr">
        <is>
          <t>Practice Lead – Solution &amp; Technical Architecture · Player-Coach</t>
        </is>
      </c>
      <c r="P426" s="112" t="inlineStr">
        <is>
          <t>Engineering &amp; Architecture</t>
        </is>
      </c>
      <c r="Q426" s="112" t="inlineStr">
        <is>
          <t>Solution &amp; Technical Architecture</t>
        </is>
      </c>
      <c r="R426" s="113" t="inlineStr">
        <is>
          <t>L3 – Professional / Associate</t>
        </is>
      </c>
      <c r="S426" s="158" t="inlineStr">
        <is>
          <t>B+</t>
        </is>
      </c>
      <c r="T426" s="159" t="inlineStr">
        <is>
          <t>Practice Lead · Player-Coach</t>
        </is>
      </c>
      <c r="U426" s="159" t="inlineStr">
        <is>
          <t>B+</t>
        </is>
      </c>
      <c r="V426" s="112" t="inlineStr">
        <is>
          <t>Player-Coach</t>
        </is>
      </c>
      <c r="W426" s="150" t="inlineStr">
        <is>
          <t>▲ Up</t>
        </is>
      </c>
      <c r="X426" s="112" t="inlineStr">
        <is>
          <t>P5–P6 / M4–M5</t>
        </is>
      </c>
      <c r="Y426" s="112" t="inlineStr">
        <is>
          <t>Expert / Senior Manager · player-coach</t>
        </is>
      </c>
      <c r="Z426" s="112" t="inlineStr">
        <is>
          <t>5 Ensure, advise</t>
        </is>
      </c>
      <c r="AA426" s="117" t="inlineStr">
        <is>
          <t>B+</t>
        </is>
      </c>
      <c r="AB426" s="118" t="inlineStr">
        <is>
          <t>B+ · Player-Coach</t>
        </is>
      </c>
      <c r="AC426" s="118" t="inlineStr">
        <is>
          <t>Practice Lead · Player-Coach</t>
        </is>
      </c>
      <c r="AD426" s="118" t="inlineStr">
        <is>
          <t>• Same as the model</t>
        </is>
      </c>
      <c r="AE426" s="118" t="inlineStr">
        <is>
          <t>C2</t>
        </is>
      </c>
      <c r="AF426" s="118" t="inlineStr">
        <is>
          <t>OK</t>
        </is>
      </c>
      <c r="AG426" s="118" t="inlineStr">
        <is>
          <t>No change · already below the manager</t>
        </is>
      </c>
      <c r="AH426" s="118" t="n">
        <v>3</v>
      </c>
      <c r="AI426" s="118" t="n"/>
      <c r="AJ426" s="119" t="inlineStr">
        <is>
          <t>iFile · Technology · B+ · Player-Coach</t>
        </is>
      </c>
      <c r="AK426" s="120" t="n">
        <v>6.5</v>
      </c>
      <c r="AL426" s="121">
        <f>IFERROR(INDEX(WM_C,MATCH($AJ426,WM_KEY,0)),"")</f>
        <v>0.49</v>
      </c>
      <c r="AM426" s="122">
        <f>IF(OR(AK426="",AL426=""),"",AK426*AL426)</f>
        <v>3.185</v>
      </c>
      <c r="AN426" s="120" t="n">
        <v>6.5</v>
      </c>
      <c r="AO426" s="121">
        <f>IFERROR(INDEX(WM_AU,MATCH($AJ426,WM_KEY,0)),"")</f>
        <v>0.18</v>
      </c>
      <c r="AP426" s="122">
        <f>IF(OR(AN426="",AO426=""),"",AN426*AO426)</f>
        <v>1.17</v>
      </c>
      <c r="AQ426" s="120" t="n">
        <v>5</v>
      </c>
      <c r="AR426" s="121">
        <f>IFERROR(INDEX(WM_AC,MATCH($AJ426,WM_KEY,0)),"")</f>
        <v>0.05</v>
      </c>
      <c r="AS426" s="122">
        <f>IF(OR(AQ426="",AR426=""),"",AQ426*AR426)</f>
        <v>0.25</v>
      </c>
      <c r="AT426" s="120" t="n">
        <v>5.5</v>
      </c>
      <c r="AU426" s="121">
        <f>IFERROR(INDEX(WM_L,MATCH($AJ426,WM_KEY,0)),"")</f>
        <v>0.1</v>
      </c>
      <c r="AV426" s="122">
        <f>IF(OR(AT426="",AU426=""),"",AT426*AU426)</f>
        <v>0.55</v>
      </c>
      <c r="AW426" s="120" t="n">
        <v>9</v>
      </c>
      <c r="AX426" s="121">
        <f>IFERROR(INDEX(WM_E,MATCH($AJ426,WM_KEY,0)),"")</f>
        <v>0.1</v>
      </c>
      <c r="AY426" s="122">
        <f>IF(OR(AW426="",AX426=""),"",AW426*AX426)</f>
        <v>0.9</v>
      </c>
      <c r="AZ426" s="123" t="n">
        <v>5.5</v>
      </c>
      <c r="BA426" s="121">
        <f>IFERROR(INDEX(WM_BI,MATCH($AJ426,WM_KEY,0)),"")</f>
        <v>0.08</v>
      </c>
      <c r="BB426" s="122">
        <f>IF(OR(AZ426="",BA426=""),"",AZ426*BA426)</f>
        <v>0.44</v>
      </c>
      <c r="BC426" s="122">
        <f>IF(COUNT(AM426,AP426,AS426,AV426,AY426,BB426)&lt;6,"",SUM(AM426,AP426,AS426,AV426,AY426,BB426))</f>
        <v>6.495</v>
      </c>
      <c r="BD426" s="122" t="str">
        <f>IF(BC426="","",INDEX({"A1","A2","A3","B1","B2","B3","C1","C2","D1","D2","E1","E2"},MAX(1,MIN(12,ROUND(BC426,0)))))</f>
        <v>B3</v>
      </c>
      <c r="BE426" s="158" t="inlineStr">
        <is>
          <t>B+</t>
        </is>
      </c>
      <c r="BF426" s="124" t="inlineStr">
        <is>
          <t>Rule: R10 Player-Coach step, R6 top of band</t>
        </is>
      </c>
      <c r="BG426"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426" s="125" t="inlineStr">
        <is>
          <t>At build: Complexity 3.19 + Autonomy 1.17 + Accountability 0.25 + Leadership 0.55 + Experience 0.90 + Business impact 0.44
= 6.50 points → nearest level 6 = B3
Final level: B+ · a rule applied: see the next column</t>
        </is>
      </c>
      <c r="BI426" s="125" t="inlineStr">
        <is>
          <t>• Stays at B3, the top of Band B: to enter Band C the score must reach 6.5 on Band C's own weights, and it is 6.42.
• Moved up to the B+ Player-Coach transition step: leads people and still does hands-on work; Player-Coach score 6.50 · needs 6.25 and complexity–accountability average 5.75 · needs 5.5.
Final level: B+.</t>
        </is>
      </c>
      <c r="BJ426" s="125" t="inlineStr">
        <is>
          <t>Near a gate</t>
        </is>
      </c>
      <c r="BK426" s="160" t="inlineStr">
        <is>
          <t>Player-Coach</t>
        </is>
      </c>
      <c r="BL426" s="126" t="inlineStr">
        <is>
          <t>Medium</t>
        </is>
      </c>
      <c r="BM426" s="126" t="inlineStr">
        <is>
          <t>• Final level B+ is 4.5 levels above the current level on record · L3 ≈ A2 — the record looks out of date; HR to confirm
• Near a gate: top of band: 6.42 on Band C's weights, 0.08 short of the 6.5 needed to enter Band C — calibrate before confirming</t>
        </is>
      </c>
      <c r="BN426" s="125" t="inlineStr">
        <is>
          <t>Stable · moves in fewer than 5 of 30 weight tests</t>
        </is>
      </c>
      <c r="BO426" s="148" t="inlineStr">
        <is>
          <t>Rated 6.5 of 12 · between B3 and C1
Start: 7.0 · principal / architect title
Evidence reads like B2: Application and core component design, security, performance tuning, evaluating new libraries for the validator product → moved down 0.5
KRA: “1. Validator Work towards improving performance of validator product and coverage. Set target and present metrics Ensure Validator product…”
Market: B3 = Sets standards for a practice; cross-team problems · C1 = Ambiguous, cross-product problems</t>
        </is>
      </c>
      <c r="BP426" s="129" t="inlineStr">
        <is>
          <t>Rated 6.5 of 12 · between B3 and C1
Start: 7.0 · principal / architect title
Evidence reads like B1: Decides on build failures, feature breaks and adding automation for the product → moved down 0.5
Market: B3 = Commercial / strategic calls for the unit · C1 = Sets direction for a sub-function or domain</t>
        </is>
      </c>
      <c r="BQ426" s="129" t="inlineStr">
        <is>
          <t>Rated 5 of 12
Start: 5.5 · principal / architect title; 3 direct reports
Evidence reads like B1: own survey / KRA answers · summarised by the rater; not quoted → moved down 0.5
KRA: “1. Validator Work towards improving performance of validator product and coverage. Set target and present metrics Ensure Validator product…”
Market: B2 = One team or a client portfolio</t>
        </is>
      </c>
      <c r="BR426" s="129" t="inlineStr">
        <is>
          <t>Rated 5.5 of 12 · between B2 and B3
Start: 6.0
Evidence reads like A3: No leadership described; 3 direct reports and KRA expects mentoring of team members → moved down 0.5
Team: 3 direct reports · Player-Coach
Market: B2 = IC: guides others in the domain · People: manages a team of 6+ · B3 = IC: leads a practice · People: team leads / managers report in</t>
        </is>
      </c>
      <c r="BS426" s="129" t="inlineStr">
        <is>
          <t>Rated 9 of 12
Experience: 17.3 yrs total · 14.0 before IRIS + 3.3 at IRIS = 8.9 on the experience scale
Qualification: MBA · postgraduate → no change
Market: B+ roles typically have 9–14 yrs · IRIS guide 9–14</t>
        </is>
      </c>
      <c r="BT426"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26" s="124"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BV426" s="125" t="inlineStr">
        <is>
          <t>Completion of improvements needed for Europe market readiness
Roadmap completion for Validator product for the next year</t>
        </is>
      </c>
      <c r="BW426" s="125" t="n"/>
      <c r="BX426" s="125" t="inlineStr">
        <is>
          <t>Meets Expectations</t>
        </is>
      </c>
      <c r="BY426" s="125" t="n"/>
      <c r="BZ426" s="125" t="inlineStr">
        <is>
          <t>Received · manager annual, quarterly</t>
        </is>
      </c>
      <c r="CA426" s="125" t="inlineStr">
        <is>
          <t>Talent Mapping · iFile collated</t>
        </is>
      </c>
      <c r="CB426" s="130" t="n">
        <v>20</v>
      </c>
      <c r="CC426" s="128" t="inlineStr">
        <is>
          <t>Full survey answers not in the files received · How We Grow export needed · HR</t>
        </is>
      </c>
      <c r="CD426" s="131" t="inlineStr">
        <is>
          <t>—</t>
        </is>
      </c>
      <c r="CE426" s="131" t="inlineStr">
        <is>
          <t>—</t>
        </is>
      </c>
      <c r="CF426" s="131" t="inlineStr">
        <is>
          <t>—</t>
        </is>
      </c>
      <c r="CG426" s="131" t="inlineStr">
        <is>
          <t>—</t>
        </is>
      </c>
      <c r="CH426" s="132" t="inlineStr">
        <is>
          <t>Complexity: Evidence reads like B2: Application and core component design, security, performance tuning, evaluating new libraries for the validator product → moved down 0.5
Autonomy: Evidence reads like B1: Decides on build failures, feature breaks and adding automation for the product → moved down 0.5
Accountability: Evidence reads like B1: own survey / KRA answers · summarised by the rater; not quoted → moved down 0.5
Leadership: Evidence reads like A3: No leadership described; 3 direct reports and KRA expects mentoring of team members → moved down 0.5
Business Impact: Moved +0.5: the survey / manager mapping marks it business-critical.</t>
        </is>
      </c>
      <c r="CI426" s="131"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J426" s="131" t="inlineStr">
        <is>
          <t>Self-identified: AI / automation · Technical depth &amp; architecture · Product &amp; tool knowledge
For the next role: AI / automation · Technical depth &amp; architecture · Product &amp; tool knowledge</t>
        </is>
      </c>
      <c r="CK426" s="128" t="inlineStr">
        <is>
          <t>Full survey answers not in the files received · How We Grow export needed · HR</t>
        </is>
      </c>
      <c r="CL426" s="133"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M426" s="134" t="inlineStr">
        <is>
          <t>What the role answers for: Practice outcomes plus own deliverables; quality and delivery of the team.
Accountability &amp; Impact rating: 5 of 12 · B2-level impact.
Leads 3 direct reports.
From the survey and manager mapping — critical role: yes; successor named: no.
If the work is missed · role-holders' themes: client · time.
Measured on · manager-set KRA themes: support · technical · project · completion · develop · year.
Manager talent mapping — Latest rating: 4 · Potential: Medium · 9-Box Grid placement: Core Contributor.</t>
        </is>
      </c>
      <c r="CN426" s="135" t="n"/>
      <c r="CO426" s="135" t="n">
        <v>5.5</v>
      </c>
      <c r="CP426" s="136" t="n">
        <v>4</v>
      </c>
      <c r="CQ426" s="137" t="inlineStr">
        <is>
          <t>Medium</t>
        </is>
      </c>
      <c r="CR426" s="137" t="inlineStr">
        <is>
          <t>Core Contributor</t>
        </is>
      </c>
      <c r="CS426" s="137" t="inlineStr">
        <is>
          <t>Ready in 6–12 months</t>
        </is>
      </c>
      <c r="CT426" s="137" t="n"/>
      <c r="CU426" s="137" t="inlineStr">
        <is>
          <t>Y</t>
        </is>
      </c>
      <c r="CV426" s="137" t="n"/>
      <c r="CW426" s="137" t="n"/>
      <c r="CX426" s="137" t="inlineStr">
        <is>
          <t>Medium · critical role Yes · only this person — · successor named No</t>
        </is>
      </c>
      <c r="CY426" s="137" t="inlineStr">
        <is>
          <t>Sharanagouda Patil · C1, iFile · Brij Kishor Singh · B+, iFile · Hemant Trivedi · B+, iFile</t>
        </is>
      </c>
      <c r="CZ426" s="137" t="inlineStr">
        <is>
          <t>Name a successor; document the key process; cross-train one person</t>
        </is>
      </c>
      <c r="DA426" s="119" t="n">
        <v>96</v>
      </c>
      <c r="DB426" s="138" t="inlineStr">
        <is>
          <t>Meets the level</t>
        </is>
      </c>
      <c r="DC426" s="138" t="n">
        <v>103</v>
      </c>
      <c r="DD426" s="138" t="n">
        <v>97</v>
      </c>
      <c r="DE426" s="138" t="n">
        <v>92</v>
      </c>
      <c r="DF426" s="138" t="n">
        <v>94</v>
      </c>
      <c r="DG426" s="138" t="inlineStr">
        <is>
          <t>System design, Stakeholder mgmt, Data literacy</t>
        </is>
      </c>
      <c r="DH426" s="138" t="inlineStr">
        <is>
          <t>C1: 92% of profile — ready on competencies</t>
        </is>
      </c>
      <c r="DI426" s="138" t="inlineStr">
        <is>
          <t>Evidence: Survey + KRAs | Core: Ownership 4/4, Problem solving 4/4, Communication &amp; collaboration 4/4, Client &amp; quality focus 5/4, Learning agility 4/4, Integrity &amp; compliance 4/4 | Future-ready: AI literacy 3/3, Data literacy 2/3, Digital fluency 3/3, Innovation 4/3 | Functional: System design 3/4, Programming &amp; stack 4/4, Cloud &amp; DevOps 4/4, Infra &amp; security 4/4, Stakeholder mgmt 3/4, Business acumen 4/4 | Leadership: Developing people 4/4, Decision making 4/4, Strategic acumen 4/4, Influence &amp; change 3/4</t>
        </is>
      </c>
      <c r="DJ426" s="111" t="inlineStr">
        <is>
          <t>AI / automation · Technical depth &amp; architecture · Product &amp; tool knowledge</t>
        </is>
      </c>
      <c r="DK426" s="112" t="inlineStr">
        <is>
          <t>TOGAF</t>
        </is>
      </c>
      <c r="DL426" s="112" t="inlineStr">
        <is>
          <t>AI, GenAI &amp; Prompt Engineering; Programming &amp; Tech-Stack Depth; People Leadership &amp; Mentoring</t>
        </is>
      </c>
      <c r="DM426" s="112" t="inlineStr">
        <is>
          <t>AI / automation · Technical depth &amp; architecture · Product &amp; tool knowledge</t>
        </is>
      </c>
      <c r="DN426" s="112" t="n"/>
      <c r="DO426" s="139" t="inlineStr">
        <is>
          <t>No strong match from survey evidence</t>
        </is>
      </c>
      <c r="DP426" s="126" t="inlineStr">
        <is>
          <t>Sandeep Mehta · Software Engineer — 0.50: boot, spring, intellij, design; Arun Kumar · Senior Software Engineer — 0.41: boot, spring; Kunal Sanjay Prasad · Software Engineer — 0.40: boot, spring, application</t>
        </is>
      </c>
      <c r="DQ426" s="126" t="inlineStr">
        <is>
          <t>No close match in other businesses</t>
        </is>
      </c>
      <c r="DR426" s="126" t="inlineStr">
        <is>
          <t>POD Lead</t>
        </is>
      </c>
      <c r="DS426" s="126" t="n"/>
      <c r="DT426" s="126" t="n"/>
      <c r="DU426" s="140"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3 direct reports.</t>
        </is>
      </c>
      <c r="DV426" s="137"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W426"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X426"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6"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Z426" s="126" t="inlineStr">
        <is>
          <t>9–14 yrs</t>
        </is>
      </c>
      <c r="EA426" s="126" t="inlineStr">
        <is>
          <t>9–13 · 9–14</t>
        </is>
      </c>
      <c r="EB426" s="126" t="inlineStr">
        <is>
          <t>Tech Lead Manager / Practice Lead · player-coach</t>
        </is>
      </c>
      <c r="EC426" s="126" t="inlineStr">
        <is>
          <t>Google: Tech Lead Manager · TLM · McKinsey player/coach · 3–5 reports · SaaS: player-coach team lead carrying own work</t>
        </is>
      </c>
      <c r="ED426" s="126" t="inlineStr">
        <is>
          <t>SFIA 9 · solution architecture; TOGAF; AWS / Azure architect certifications</t>
        </is>
      </c>
      <c r="EE426" s="126" t="inlineStr">
        <is>
          <t>Core 4 · Future 4 · Functional 4 · Leadership 4</t>
        </is>
      </c>
      <c r="EF426" s="139" t="n"/>
      <c r="EG426" s="126" t="inlineStr">
        <is>
          <t>✓ HRIS: 17.3 yrs, MBA, 3 direct reports
✓ Survey: 20 of 20 questions answered
✓ KRAs: manager-set, quarterly
✓ Manager mapping: rating, potential, 9-box
✗ Job description: not on file</t>
        </is>
      </c>
      <c r="EH426" s="118" t="inlineStr">
        <is>
          <t xml:space="preserve">D005 · Player-Coach step placed · Medium: Moved up to the B+ Player-Coach transition step: leads people and still does hands-on work; Player-Coach score 6.50 · needs 6.25 and complexity–accountability average 5.75 · needs 5.5. · owner Business head — iFile · 
D074 · Near a gate · High: Top of band: 6.42 on Band C's weights, 0.08 short of the 6.5 needed to enter Band C. · owner Calibration panel · </t>
        </is>
      </c>
      <c r="EI426" s="118" t="n"/>
      <c r="EJ426" s="118" t="n"/>
      <c r="EK426" s="118" t="inlineStr">
        <is>
          <t>Survey: answered · full text needed · KRAs: received · Experience: on file</t>
        </is>
      </c>
      <c r="EL426" s="141" t="n"/>
      <c r="EM426" s="142" t="n"/>
      <c r="EN426" s="142" t="n"/>
      <c r="EO426" s="142" t="n"/>
      <c r="EP426" s="142" t="n"/>
      <c r="EQ426" s="143" t="n"/>
      <c r="ER426" s="135" t="n"/>
      <c r="ES426" s="135" t="n"/>
      <c r="ET426" s="135" t="n"/>
      <c r="EU426" s="135" t="n"/>
      <c r="EV426" s="135" t="n"/>
      <c r="EW426" s="135" t="n"/>
      <c r="EX426" s="135" t="n"/>
      <c r="EY426" s="143" t="n"/>
      <c r="EZ426" s="135" t="n"/>
      <c r="FA426" s="135" t="n"/>
      <c r="FB426" s="135" t="n"/>
      <c r="FC426" s="135" t="n"/>
      <c r="FD426" s="135" t="n"/>
    </row>
    <row r="427" ht="300" customHeight="1">
      <c r="A427" s="109" t="inlineStr">
        <is>
          <t>iFile</t>
        </is>
      </c>
      <c r="B427" s="110" t="inlineStr">
        <is>
          <t>IRIS1689</t>
        </is>
      </c>
      <c r="C427" s="110" t="inlineStr">
        <is>
          <t>Suman Kumar</t>
        </is>
      </c>
      <c r="D427" s="110" t="inlineStr">
        <is>
          <t>Technology</t>
        </is>
      </c>
      <c r="E427" s="110" t="inlineStr">
        <is>
          <t>RC-056</t>
        </is>
      </c>
      <c r="F427" s="110" t="inlineStr">
        <is>
          <t>P K X Thomas</t>
        </is>
      </c>
      <c r="G427" s="110" t="inlineStr">
        <is>
          <t>IRIS2060</t>
        </is>
      </c>
      <c r="H427" s="110" t="inlineStr">
        <is>
          <t>E1</t>
        </is>
      </c>
      <c r="I427" s="110" t="n">
        <v>6</v>
      </c>
      <c r="J427" s="110" t="n">
        <v>17.2</v>
      </c>
      <c r="K427" s="110" t="n">
        <v>8.800000000000001</v>
      </c>
      <c r="L427" s="110" t="inlineStr">
        <is>
          <t>B.E</t>
        </is>
      </c>
      <c r="M427" s="110" t="n"/>
      <c r="N427" s="144" t="inlineStr">
        <is>
          <t>Technical Architect</t>
        </is>
      </c>
      <c r="O427" s="113" t="inlineStr">
        <is>
          <t>Practice Lead – Solution &amp; Technical Architecture · Player-Coach</t>
        </is>
      </c>
      <c r="P427" s="112" t="inlineStr">
        <is>
          <t>Engineering &amp; Architecture</t>
        </is>
      </c>
      <c r="Q427" s="112" t="inlineStr">
        <is>
          <t>Solution &amp; Technical Architecture</t>
        </is>
      </c>
      <c r="R427" s="113" t="inlineStr">
        <is>
          <t>L3 – Professional / Associate</t>
        </is>
      </c>
      <c r="S427" s="158" t="inlineStr">
        <is>
          <t>B+</t>
        </is>
      </c>
      <c r="T427" s="159" t="inlineStr">
        <is>
          <t>Practice Lead · Player-Coach</t>
        </is>
      </c>
      <c r="U427" s="159" t="inlineStr">
        <is>
          <t>B+</t>
        </is>
      </c>
      <c r="V427" s="112" t="inlineStr">
        <is>
          <t>Player-Coach</t>
        </is>
      </c>
      <c r="W427" s="150" t="inlineStr">
        <is>
          <t>▲ Up</t>
        </is>
      </c>
      <c r="X427" s="112" t="inlineStr">
        <is>
          <t>P5–P6 / M4–M5</t>
        </is>
      </c>
      <c r="Y427" s="112" t="inlineStr">
        <is>
          <t>Expert / Senior Manager · player-coach</t>
        </is>
      </c>
      <c r="Z427" s="112" t="inlineStr">
        <is>
          <t>5 Ensure, advise</t>
        </is>
      </c>
      <c r="AA427" s="117" t="inlineStr">
        <is>
          <t>B+</t>
        </is>
      </c>
      <c r="AB427" s="118" t="inlineStr">
        <is>
          <t>B+ · Player-Coach</t>
        </is>
      </c>
      <c r="AC427" s="118" t="inlineStr">
        <is>
          <t>Practice Lead · Player-Coach</t>
        </is>
      </c>
      <c r="AD427" s="118" t="inlineStr">
        <is>
          <t>• Same as the model</t>
        </is>
      </c>
      <c r="AE427" s="118" t="inlineStr">
        <is>
          <t>E1</t>
        </is>
      </c>
      <c r="AF427" s="118" t="inlineStr">
        <is>
          <t>OK</t>
        </is>
      </c>
      <c r="AG427" s="118" t="inlineStr">
        <is>
          <t>No change · already below the manager</t>
        </is>
      </c>
      <c r="AH427" s="118" t="n">
        <v>1</v>
      </c>
      <c r="AI427" s="118" t="n"/>
      <c r="AJ427" s="119" t="inlineStr">
        <is>
          <t>iFile · Technology · B+ · Player-Coach</t>
        </is>
      </c>
      <c r="AK427" s="120" t="n">
        <v>6.5</v>
      </c>
      <c r="AL427" s="121">
        <f>IFERROR(INDEX(WM_C,MATCH($AJ427,WM_KEY,0)),"")</f>
        <v>0.49</v>
      </c>
      <c r="AM427" s="122">
        <f>IF(OR(AK427="",AL427=""),"",AK427*AL427)</f>
        <v>3.185</v>
      </c>
      <c r="AN427" s="120" t="n">
        <v>6</v>
      </c>
      <c r="AO427" s="121">
        <f>IFERROR(INDEX(WM_AU,MATCH($AJ427,WM_KEY,0)),"")</f>
        <v>0.18</v>
      </c>
      <c r="AP427" s="122">
        <f>IF(OR(AN427="",AO427=""),"",AN427*AO427)</f>
        <v>1.08</v>
      </c>
      <c r="AQ427" s="120" t="n">
        <v>6</v>
      </c>
      <c r="AR427" s="121">
        <f>IFERROR(INDEX(WM_AC,MATCH($AJ427,WM_KEY,0)),"")</f>
        <v>0.05</v>
      </c>
      <c r="AS427" s="122">
        <f>IF(OR(AQ427="",AR427=""),"",AQ427*AR427)</f>
        <v>0.3</v>
      </c>
      <c r="AT427" s="120" t="n">
        <v>5.5</v>
      </c>
      <c r="AU427" s="121">
        <f>IFERROR(INDEX(WM_L,MATCH($AJ427,WM_KEY,0)),"")</f>
        <v>0.1</v>
      </c>
      <c r="AV427" s="122">
        <f>IF(OR(AT427="",AU427=""),"",AT427*AU427)</f>
        <v>0.55</v>
      </c>
      <c r="AW427" s="120" t="n">
        <v>9</v>
      </c>
      <c r="AX427" s="121">
        <f>IFERROR(INDEX(WM_E,MATCH($AJ427,WM_KEY,0)),"")</f>
        <v>0.1</v>
      </c>
      <c r="AY427" s="122">
        <f>IF(OR(AW427="",AX427=""),"",AW427*AX427)</f>
        <v>0.9</v>
      </c>
      <c r="AZ427" s="123" t="n">
        <v>6.5</v>
      </c>
      <c r="BA427" s="121">
        <f>IFERROR(INDEX(WM_BI,MATCH($AJ427,WM_KEY,0)),"")</f>
        <v>0.08</v>
      </c>
      <c r="BB427" s="122">
        <f>IF(OR(AZ427="",BA427=""),"",AZ427*BA427)</f>
        <v>0.52</v>
      </c>
      <c r="BC427" s="122">
        <f>IF(COUNT(AM427,AP427,AS427,AV427,AY427,BB427)&lt;6,"",SUM(AM427,AP427,AS427,AV427,AY427,BB427))</f>
        <v>6.535</v>
      </c>
      <c r="BD427" s="122" t="str">
        <f>IF(BC427="","",INDEX({"A1","A2","A3","B1","B2","B3","C1","C2","D1","D2","E1","E2"},MAX(1,MIN(12,ROUND(BC427,0)))))</f>
        <v>C1</v>
      </c>
      <c r="BE427" s="158" t="inlineStr">
        <is>
          <t>B+</t>
        </is>
      </c>
      <c r="BF427" s="124" t="inlineStr">
        <is>
          <t>Rule: R10 Player-Coach step, R6 top of band</t>
        </is>
      </c>
      <c r="BG427"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427" s="125" t="inlineStr">
        <is>
          <t>At build: Complexity 3.19 + Autonomy 1.08 + Accountability 0.30 + Leadership 0.55 + Experience 0.90 + Business impact 0.52
= 6.54 points → nearest level 7 = C1
Final level: B+ · a rule applied: see the next column</t>
        </is>
      </c>
      <c r="BI427" s="125" t="inlineStr">
        <is>
          <t>• Stays at B3, the top of Band B: to enter Band C the score must reach 6.5 on Band C's own weights, and it is 6.46.
• Moved up to the B+ Player-Coach transition step: leads people and still does hands-on work; Player-Coach score 6.54 · needs 6.25 and complexity–accountability average 6.25 · needs 5.5.
Final level: B+.</t>
        </is>
      </c>
      <c r="BJ427" s="125" t="inlineStr">
        <is>
          <t>Near a gate</t>
        </is>
      </c>
      <c r="BK427" s="160" t="inlineStr">
        <is>
          <t>Player-Coach</t>
        </is>
      </c>
      <c r="BL427" s="126" t="inlineStr">
        <is>
          <t>Medium</t>
        </is>
      </c>
      <c r="BM427" s="126" t="inlineStr">
        <is>
          <t>• Architect line-managing 6 people — kept on the specialist track; confirm specialist vs people-manager role
• Final level B+ is 4.5 levels above the current level on record · L3 ≈ A2 — the record looks out of date; HR to confirm
• Near a gate: top of band: 6.46 on Band C's weights, 0.04 short of the 6.5 needed to enter Band C — calibrate before confirming</t>
        </is>
      </c>
      <c r="BN427" s="125" t="inlineStr">
        <is>
          <t>Moves in 7 of 30 weight tests · calibrate first</t>
        </is>
      </c>
      <c r="BO427" s="148" t="inlineStr">
        <is>
          <t>Rated 6.5 of 12 · between B3 and C1
Start: 7.0 · principal / architect title
Evidence reads like B3: Architects complex client solutions with datasets up to 30GB; KRA spans several regulator programmes → moved down 0.5
KRA: “1. SARB Program Lead architecture, execution, and delivery governance for SARB program including Phase 4 &gt;90% milestone adherence for…”
Market: B3 = Sets standards for a practice; cross-team problems · C1 = Ambiguous, cross-product problems</t>
        </is>
      </c>
      <c r="BP427" s="129" t="inlineStr">
        <is>
          <t>Rated 6 of 12
Start: 7.0 · principal / architect title
Evidence reads like B1: Decides the solution approach that technical and functional teams then implement → moved down 1
Market: B3 = Commercial / strategic calls for the unit</t>
        </is>
      </c>
      <c r="BQ427" s="129" t="inlineStr">
        <is>
          <t>Rated 6 of 12
Start: 6.5 · principal / architect title; 6 direct reports, 14 people below, 2 of them lead teams
Evidence reads like B2: Accountable for solution architecture meeting complex requirements; KRA adds delivery governance of SARB programme → moved down 0.5
KRA: “1. SARB Program Lead architecture, execution, and delivery governance for SARB program including Phase 4 &gt;90% milestone adherence for…”
Market: B3 = Several teams or a practice</t>
        </is>
      </c>
      <c r="BR427" s="129" t="inlineStr">
        <is>
          <t>Rated 5.5 of 12 · between B2 and B3
Start: 6.0
Evidence reads like B2: Guides the technical and the functional team; 6 direct reports → moved down 0.5
Team: 6 direct reports · Player-Coach
Market: B2 = IC: guides others in the domain · People: manages a team of 6+ · B3 = IC: leads a practice · People: team leads / managers report in</t>
        </is>
      </c>
      <c r="BS427" s="129" t="inlineStr">
        <is>
          <t>Rated 9 of 12
Experience: 17.2 yrs total · 8.4 before IRIS + 8.8 at IRIS = 8.9 on the experience scale
Qualification: B.E · graduate, relevant to the work → no change
Market: B+ roles typically have 9–14 yrs · IRIS guide 9–14</t>
        </is>
      </c>
      <c r="BT427" s="129"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U427" s="124"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BV427" s="125" t="inlineStr">
        <is>
          <t>1. SARB CR completion as per schedule
2. Saudi stock exchange project execution as per schedule
3. Jordan -  Ongoing operations support and client engagement 
4. Pre-sales &amp; Strategic Contributions</t>
        </is>
      </c>
      <c r="BW427" s="125" t="n"/>
      <c r="BX427" s="125" t="inlineStr">
        <is>
          <t>Outstanding</t>
        </is>
      </c>
      <c r="BY427" s="125" t="n"/>
      <c r="BZ427" s="125" t="inlineStr">
        <is>
          <t>Received · manager annual, quarterly</t>
        </is>
      </c>
      <c r="CA427" s="125" t="inlineStr">
        <is>
          <t>Talent Mapping · iFile collated</t>
        </is>
      </c>
      <c r="CB427" s="130" t="n">
        <v>20</v>
      </c>
      <c r="CC427" s="128" t="inlineStr">
        <is>
          <t>Full survey answers not in the files received · How We Grow export needed · HR</t>
        </is>
      </c>
      <c r="CD427" s="131" t="inlineStr">
        <is>
          <t>—</t>
        </is>
      </c>
      <c r="CE427" s="131" t="inlineStr">
        <is>
          <t>—</t>
        </is>
      </c>
      <c r="CF427" s="131" t="inlineStr">
        <is>
          <t>—</t>
        </is>
      </c>
      <c r="CG427" s="131" t="inlineStr">
        <is>
          <t>—</t>
        </is>
      </c>
      <c r="CH427" s="132" t="inlineStr">
        <is>
          <t>Complexity: Evidence reads like B3: Architects complex client solutions with datasets up to 30GB; KRA spans several regulator programmes → moved down 0.5
Autonomy: Evidence reads like B1: Decides the solution approach that technical and functional teams then implement → moved down 1
Accountability: Evidence reads like B2: Accountable for solution architecture meeting complex requirements; KRA adds delivery governance of SARB programme → moved down 0.5
Leadership: Evidence reads like B2: Guides the technical and the functional team; 6 direct reports → moved down 0.5
Business Impact: Moved +0.5: the survey / manager mapping marks it business-critical.</t>
        </is>
      </c>
      <c r="CI427" s="131"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J427" s="131" t="inlineStr">
        <is>
          <t>Self-identified: Domain, regulatory &amp; XBRL · Communication &amp; presentation · Certification / formal course
For the next role: Domain, regulatory &amp; XBRL · Communication &amp; presentation · Certification / formal course</t>
        </is>
      </c>
      <c r="CK427" s="128" t="inlineStr">
        <is>
          <t>Full survey answers not in the files received · How We Grow export needed · HR</t>
        </is>
      </c>
      <c r="CL427" s="133"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M427" s="134" t="inlineStr">
        <is>
          <t>What the role answers for: Practice outcomes plus own deliverables; quality and delivery of the team.
Accountability &amp; Impact rating: 6 of 12 · B3-level impact.
Leads 6 direct reports.
From the survey and manager mapping — critical role: yes; successor named: no.
If the work is missed · role-holders' themes: client · time.
Measured on · manager-set KRA themes: support · technical · project · completion · develop · year.
Manager talent mapping — Latest rating: 5 · Potential: High · 9-Box Grid placement: Future Leader.</t>
        </is>
      </c>
      <c r="CN427" s="135" t="n"/>
      <c r="CO427" s="135" t="n">
        <v>6.5</v>
      </c>
      <c r="CP427" s="136" t="n">
        <v>5</v>
      </c>
      <c r="CQ427" s="137" t="inlineStr">
        <is>
          <t>High</t>
        </is>
      </c>
      <c r="CR427" s="137" t="inlineStr">
        <is>
          <t>Future Leader</t>
        </is>
      </c>
      <c r="CS427" s="137" t="inlineStr">
        <is>
          <t>Ready now</t>
        </is>
      </c>
      <c r="CT427" s="137" t="inlineStr">
        <is>
          <t>Yes</t>
        </is>
      </c>
      <c r="CU427" s="137" t="inlineStr">
        <is>
          <t>Y</t>
        </is>
      </c>
      <c r="CV427" s="137" t="n"/>
      <c r="CW427" s="137" t="n"/>
      <c r="CX427" s="137" t="inlineStr">
        <is>
          <t>Medium · critical role Yes · only this person — · successor named No</t>
        </is>
      </c>
      <c r="CY427" s="137" t="inlineStr">
        <is>
          <t>Sharanagouda Patil · C1, iFile · Brij Kishor Singh · B+, iFile · Hemant Trivedi · B+, iFile</t>
        </is>
      </c>
      <c r="CZ427" s="137" t="inlineStr">
        <is>
          <t>Name a successor; document the key process; cross-train one person</t>
        </is>
      </c>
      <c r="DA427" s="119" t="n">
        <v>102</v>
      </c>
      <c r="DB427" s="138" t="inlineStr">
        <is>
          <t>Meets the level</t>
        </is>
      </c>
      <c r="DC427" s="138" t="n">
        <v>106</v>
      </c>
      <c r="DD427" s="138" t="n">
        <v>88</v>
      </c>
      <c r="DE427" s="138" t="n">
        <v>103</v>
      </c>
      <c r="DF427" s="138" t="n">
        <v>105</v>
      </c>
      <c r="DG427" s="138" t="inlineStr">
        <is>
          <t>Infra &amp; security, Problem solving, AI literacy</t>
        </is>
      </c>
      <c r="DH427" s="138" t="inlineStr">
        <is>
          <t>C2: 96% of profile — ready on competencies</t>
        </is>
      </c>
      <c r="DI427" s="138" t="inlineStr">
        <is>
          <t>Evidence: Survey + KRAs | Core: Ownership 5/4, Problem solving 3/4, Communication &amp; collaboration 5/4, Client &amp; quality focus 5/4, Learning agility 4/4, Integrity &amp; compliance 4/4 | Future-ready: AI literacy 3/4, Data literacy 4/4, Digital fluency 3/4, Innovation 4/4 | Functional: System design 5/4, Programming &amp; stack 4/4, Cloud &amp; DevOps 4/4, Infra &amp; security 3/4, Stakeholder mgmt 5/4, Business acumen 4/4 | Leadership: Developing people 4/4, Decision making 4/4, Strategic acumen 4/4, Influence &amp; change 5/4</t>
        </is>
      </c>
      <c r="DJ427" s="111" t="inlineStr">
        <is>
          <t>Domain, regulatory &amp; XBRL · Communication &amp; presentation · Certification / formal course</t>
        </is>
      </c>
      <c r="DK427" s="112" t="inlineStr">
        <is>
          <t>TOGAF certification Deposit Insurance Domain expertise if Suman wants to</t>
        </is>
      </c>
      <c r="DL427" s="112" t="inlineStr">
        <is>
          <t>AI, GenAI &amp; Prompt Engineering; People Leadership &amp; Mentoring; Stakeholder &amp; Client Management</t>
        </is>
      </c>
      <c r="DM427" s="112" t="inlineStr">
        <is>
          <t>Domain, regulatory &amp; XBRL · Communication &amp; presentation · Certification / formal course</t>
        </is>
      </c>
      <c r="DN427" s="112" t="n"/>
      <c r="DO427" s="139" t="inlineStr">
        <is>
          <t>No strong match from survey evidence</t>
        </is>
      </c>
      <c r="DP427" s="126" t="inlineStr">
        <is>
          <t>Giridhar Singh · Technical Architect — 0.35: technical, architecture, solution, java; Himanshu Pawar · Lead Software Engineer — 0.31: technical, solution, skills, mentoring; Brij Kishor Singh · Technical Architect — 0.30: solution, architecture, technical, java</t>
        </is>
      </c>
      <c r="DQ427" s="126" t="inlineStr">
        <is>
          <t>No close match in other businesses</t>
        </is>
      </c>
      <c r="DR427" s="126" t="inlineStr">
        <is>
          <t>Reports on record</t>
        </is>
      </c>
      <c r="DS427" s="126" t="inlineStr">
        <is>
          <t>6 formal reports on an individual-contributor role — confirm the reporting line.</t>
        </is>
      </c>
      <c r="DT427" s="126" t="n"/>
      <c r="DU427" s="140"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6 direct reports.</t>
        </is>
      </c>
      <c r="DV427" s="137"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W427"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X427"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7"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Z427" s="126" t="inlineStr">
        <is>
          <t>9–14 yrs</t>
        </is>
      </c>
      <c r="EA427" s="126" t="inlineStr">
        <is>
          <t>9–13 · 9–14</t>
        </is>
      </c>
      <c r="EB427" s="126" t="inlineStr">
        <is>
          <t>Tech Lead Manager / Practice Lead · player-coach</t>
        </is>
      </c>
      <c r="EC427" s="126" t="inlineStr">
        <is>
          <t>Google: Tech Lead Manager · TLM · McKinsey player/coach · 3–5 reports · SaaS: player-coach team lead carrying own work</t>
        </is>
      </c>
      <c r="ED427" s="126" t="inlineStr">
        <is>
          <t>SFIA 9 · solution architecture; TOGAF; AWS / Azure architect certifications</t>
        </is>
      </c>
      <c r="EE427" s="126" t="inlineStr">
        <is>
          <t>Core 4 · Future 4 · Functional 4 · Leadership 4</t>
        </is>
      </c>
      <c r="EF427" s="139" t="n"/>
      <c r="EG427" s="126" t="inlineStr">
        <is>
          <t>✓ HRIS: 17.2 yrs, B.E, 6 direct reports
✓ Survey: 20 of 20 questions answered
✓ KRAs: manager-set, quarterly
✓ Manager mapping: rating, potential, 9-box
✗ Job description: not on file</t>
        </is>
      </c>
      <c r="EH427" s="118" t="inlineStr">
        <is>
          <t xml:space="preserve">D006 · Player-Coach step placed · Medium: Moved up to the B+ Player-Coach transition step: leads people and still does hands-on work; Player-Coach score 6.54 · needs 6.25 and complexity–accountability average 6.25 · needs 5.5. · owner Business head — iFile · 
D076 · Near a gate · High: Top of band: 6.46 on Band C's weights, 0.04 short of the 6.5 needed to enter Band C. · owner Calibration panel · </t>
        </is>
      </c>
      <c r="EI427" s="118" t="n"/>
      <c r="EJ427" s="118" t="n"/>
      <c r="EK427" s="118" t="inlineStr">
        <is>
          <t>Survey: answered · full text needed · KRAs: received · Experience: on file</t>
        </is>
      </c>
      <c r="EL427" s="141" t="n"/>
      <c r="EM427" s="142" t="n"/>
      <c r="EN427" s="142" t="n"/>
      <c r="EO427" s="142" t="n"/>
      <c r="EP427" s="142" t="n"/>
      <c r="EQ427" s="143" t="n"/>
      <c r="ER427" s="135" t="n"/>
      <c r="ES427" s="135" t="n"/>
      <c r="ET427" s="135" t="n"/>
      <c r="EU427" s="135" t="n"/>
      <c r="EV427" s="135" t="n"/>
      <c r="EW427" s="135" t="n"/>
      <c r="EX427" s="135" t="n"/>
      <c r="EY427" s="143" t="n"/>
      <c r="EZ427" s="135" t="n"/>
      <c r="FA427" s="135" t="n"/>
      <c r="FB427" s="135" t="n"/>
      <c r="FC427" s="135" t="n"/>
      <c r="FD427" s="135" t="n"/>
    </row>
    <row r="428" ht="300" customHeight="1">
      <c r="A428" s="109" t="inlineStr">
        <is>
          <t>iFile</t>
        </is>
      </c>
      <c r="B428" s="110" t="inlineStr">
        <is>
          <t>IRIS1712</t>
        </is>
      </c>
      <c r="C428" s="110" t="inlineStr">
        <is>
          <t>Izharuddin Shaikh</t>
        </is>
      </c>
      <c r="D428" s="110" t="inlineStr">
        <is>
          <t>Technology</t>
        </is>
      </c>
      <c r="E428" s="110" t="inlineStr">
        <is>
          <t>RC-138</t>
        </is>
      </c>
      <c r="F428" s="110" t="inlineStr">
        <is>
          <t>Pradip Dey</t>
        </is>
      </c>
      <c r="G428" s="110" t="inlineStr">
        <is>
          <t>IRISC223</t>
        </is>
      </c>
      <c r="H428" s="110" t="inlineStr">
        <is>
          <t>C2</t>
        </is>
      </c>
      <c r="I428" s="110" t="n">
        <v>5</v>
      </c>
      <c r="J428" s="110" t="n">
        <v>20.6</v>
      </c>
      <c r="K428" s="110" t="n">
        <v>8.5</v>
      </c>
      <c r="L428" s="110" t="inlineStr">
        <is>
          <t>MBA</t>
        </is>
      </c>
      <c r="M428" s="110" t="n"/>
      <c r="N428" s="144" t="inlineStr">
        <is>
          <t>Program Manager</t>
        </is>
      </c>
      <c r="O428" s="113" t="inlineStr">
        <is>
          <t>Practice Lead – Project &amp; Program Delivery · Player-Coach</t>
        </is>
      </c>
      <c r="P428" s="112" t="inlineStr">
        <is>
          <t>Project &amp; Program Management</t>
        </is>
      </c>
      <c r="Q428" s="112" t="inlineStr">
        <is>
          <t>Project &amp; Program Delivery</t>
        </is>
      </c>
      <c r="R428" s="113" t="inlineStr">
        <is>
          <t>L5 – Manager</t>
        </is>
      </c>
      <c r="S428" s="158" t="inlineStr">
        <is>
          <t>B+</t>
        </is>
      </c>
      <c r="T428" s="159" t="inlineStr">
        <is>
          <t>Practice Lead · Player-Coach</t>
        </is>
      </c>
      <c r="U428" s="159" t="inlineStr">
        <is>
          <t>B+</t>
        </is>
      </c>
      <c r="V428" s="112" t="inlineStr">
        <is>
          <t>Player-Coach</t>
        </is>
      </c>
      <c r="W428" s="150" t="inlineStr">
        <is>
          <t>▲ Up</t>
        </is>
      </c>
      <c r="X428" s="112" t="inlineStr">
        <is>
          <t>P5–P6 / M4–M5</t>
        </is>
      </c>
      <c r="Y428" s="112" t="inlineStr">
        <is>
          <t>Expert / Senior Manager · player-coach</t>
        </is>
      </c>
      <c r="Z428" s="112" t="inlineStr">
        <is>
          <t>5 Ensure, advise</t>
        </is>
      </c>
      <c r="AA428" s="117" t="inlineStr">
        <is>
          <t>B+</t>
        </is>
      </c>
      <c r="AB428" s="118" t="inlineStr">
        <is>
          <t>B+ · Player-Coach</t>
        </is>
      </c>
      <c r="AC428" s="118" t="inlineStr">
        <is>
          <t>Practice Lead · Player-Coach</t>
        </is>
      </c>
      <c r="AD428" s="118" t="inlineStr">
        <is>
          <t>• Same as the model</t>
        </is>
      </c>
      <c r="AE428" s="118" t="inlineStr">
        <is>
          <t>C2</t>
        </is>
      </c>
      <c r="AF428" s="118" t="inlineStr">
        <is>
          <t>OK</t>
        </is>
      </c>
      <c r="AG428" s="118" t="inlineStr">
        <is>
          <t>No change · already below the manager</t>
        </is>
      </c>
      <c r="AH428" s="118" t="n">
        <v>3</v>
      </c>
      <c r="AI428" s="118" t="n"/>
      <c r="AJ428" s="119" t="inlineStr">
        <is>
          <t>iFile · Technology · B+ · Player-Coach</t>
        </is>
      </c>
      <c r="AK428" s="120" t="n">
        <v>5.5</v>
      </c>
      <c r="AL428" s="121">
        <f>IFERROR(INDEX(WM_C,MATCH($AJ428,WM_KEY,0)),"")</f>
        <v>0.49</v>
      </c>
      <c r="AM428" s="122">
        <f>IF(OR(AK428="",AL428=""),"",AK428*AL428)</f>
        <v>2.695</v>
      </c>
      <c r="AN428" s="120" t="n">
        <v>5.5</v>
      </c>
      <c r="AO428" s="121">
        <f>IFERROR(INDEX(WM_AU,MATCH($AJ428,WM_KEY,0)),"")</f>
        <v>0.18</v>
      </c>
      <c r="AP428" s="122">
        <f>IF(OR(AN428="",AO428=""),"",AN428*AO428)</f>
        <v>0.99</v>
      </c>
      <c r="AQ428" s="120" t="n">
        <v>6.5</v>
      </c>
      <c r="AR428" s="121">
        <f>IFERROR(INDEX(WM_AC,MATCH($AJ428,WM_KEY,0)),"")</f>
        <v>0.05</v>
      </c>
      <c r="AS428" s="122">
        <f>IF(OR(AQ428="",AR428=""),"",AQ428*AR428)</f>
        <v>0.325</v>
      </c>
      <c r="AT428" s="120" t="n">
        <v>6.5</v>
      </c>
      <c r="AU428" s="121">
        <f>IFERROR(INDEX(WM_L,MATCH($AJ428,WM_KEY,0)),"")</f>
        <v>0.1</v>
      </c>
      <c r="AV428" s="122">
        <f>IF(OR(AT428="",AU428=""),"",AT428*AU428)</f>
        <v>0.65</v>
      </c>
      <c r="AW428" s="120" t="n">
        <v>10</v>
      </c>
      <c r="AX428" s="121">
        <f>IFERROR(INDEX(WM_E,MATCH($AJ428,WM_KEY,0)),"")</f>
        <v>0.1</v>
      </c>
      <c r="AY428" s="122">
        <f>IF(OR(AW428="",AX428=""),"",AW428*AX428)</f>
        <v>1</v>
      </c>
      <c r="AZ428" s="123" t="n">
        <v>7</v>
      </c>
      <c r="BA428" s="121">
        <f>IFERROR(INDEX(WM_BI,MATCH($AJ428,WM_KEY,0)),"")</f>
        <v>0.08</v>
      </c>
      <c r="BB428" s="122">
        <f>IF(OR(AZ428="",BA428=""),"",AZ428*BA428)</f>
        <v>0.56</v>
      </c>
      <c r="BC428" s="122">
        <f>IF(COUNT(AM428,AP428,AS428,AV428,AY428,BB428)&lt;6,"",SUM(AM428,AP428,AS428,AV428,AY428,BB428))</f>
        <v>6.22</v>
      </c>
      <c r="BD428" s="122" t="str">
        <f>IF(BC428="","",INDEX({"A1","A2","A3","B1","B2","B3","C1","C2","D1","D2","E1","E2"},MAX(1,MIN(12,ROUND(BC428,0)))))</f>
        <v>B3</v>
      </c>
      <c r="BE428" s="158" t="inlineStr">
        <is>
          <t>B+</t>
        </is>
      </c>
      <c r="BF428" s="124" t="inlineStr">
        <is>
          <t>Rule: R10 Player-Coach step</t>
        </is>
      </c>
      <c r="BG428"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428" s="125" t="inlineStr">
        <is>
          <t>At build: Complexity 2.69 + Autonomy 0.99 + Accountability 0.33 + Leadership 0.65 + Experience 1.00 + Business impact 0.56
= 6.22 points → nearest level 6 = B3
Final level: B+ · a rule applied: see the next column</t>
        </is>
      </c>
      <c r="BI428" s="125" t="inlineStr">
        <is>
          <t>• Placed with tolerance: Player-Coach score 6.22 vs 6.25. A small shortfall or a wider span is accepted and confirmed in calibration.
• Moved up to the B+ Player-Coach transition step: leads people and still does hands-on work; Player-Coach score 6.22 · needs 6.25 and complexity–accountability average 6.00 · needs 5.5.
Final level: B+.</t>
        </is>
      </c>
      <c r="BJ428" s="125" t="inlineStr">
        <is>
          <t>Near a gate</t>
        </is>
      </c>
      <c r="BK428" s="160" t="inlineStr">
        <is>
          <t>Player-Coach — within tolerance</t>
        </is>
      </c>
      <c r="BL428" s="126" t="inlineStr">
        <is>
          <t>Medium</t>
        </is>
      </c>
      <c r="BM428" s="126" t="inlineStr">
        <is>
          <t>• Near a gate: Player-Coach transition step placed within tolerance: Player-Coach score 6.22 vs 6.25 — calibrate before confirming</t>
        </is>
      </c>
      <c r="BN428" s="125" t="inlineStr">
        <is>
          <t>Moves in 5 of 30 weight tests · calibrate first</t>
        </is>
      </c>
      <c r="BO428" s="148" t="inlineStr">
        <is>
          <t>Rated 5.5 of 12 · between B2 and B3
Start: 6.0 · senior manager / lead specialist title
Evidence reads like B1: Defines product requirements, backlog priorities and solution from business needs; uses software architecture knowledge → moved down 0.5
KRA: “1. Product Management Provide leadership for iFile Platform product components, especially DynaForm. Gain deeper level knowedge, finaize…”
Market: B2 = Hardest problems in the domain · B3 = Sets standards for a practice; cross-team problems</t>
        </is>
      </c>
      <c r="BP428" s="129" t="inlineStr">
        <is>
          <t>Rated 5.5 of 12 · between B2 and B3
Start: 6.0 · senior manager / lead specialist title
Evidence reads like B2: Decides product expectations and backlog priorities; accepts delivery → moved down 0.5
Market: B2 = Allocates people and sets team priorities · B3 = Commercial / strategic calls for the unit</t>
        </is>
      </c>
      <c r="BQ428" s="129" t="inlineStr">
        <is>
          <t>Rated 6.5 of 12 · between B3 and C1
Start: 7.0 · senior manager / lead specialist title; 5 direct reports, 28 people below, 2 of them lead teams
Evidence reads like B2: Solution meeting business requirements; manager note adds DynaForm roadmap and Qatar GTA project → moved down 0.5
KRA: “1. Product Management Provide leadership for iFile Platform product components, especially DynaForm. Gain deeper level knowedge, finaize…”
Market: B3 = Several teams or a practice · C1 = Sub-function results or domain quality across products</t>
        </is>
      </c>
      <c r="BR428" s="129" t="inlineStr">
        <is>
          <t>Rated 6.5 of 12 · between B3 and C1
Start: 7.0
Evidence reads like B1: 5 direct reports; survey itself describes no people leadership → moved down 0.5
Team: 5 direct reports · Player-Coach
Market: B3 = IC: leads a practice · People: team leads / managers report in · C1 = Leads managers or a community of practice</t>
        </is>
      </c>
      <c r="BS428" s="129" t="inlineStr">
        <is>
          <t>Rated 10 of 12
Experience: 20.6 yrs total · 12.1 before IRIS + 8.5 at IRIS = 9.9 on the experience scale
Qualification: MBA · postgraduate → no change
Market: B+ roles typically have 9–14 yrs · IRIS guide 9–14</t>
        </is>
      </c>
      <c r="BT428" s="129" t="inlineStr">
        <is>
          <t>Rated 7 of 12 — a starting estimate.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is>
      </c>
      <c r="BU428" s="124"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BV428" s="125" t="inlineStr">
        <is>
          <t>DynaForm product release
Process improvements
Initiate TOGAF Certification and AI training
Complete GTA implementation Phase 1
Digital way of working and measurement of metrics through the tools</t>
        </is>
      </c>
      <c r="BW428" s="125" t="n"/>
      <c r="BX428" s="125" t="inlineStr">
        <is>
          <t>Outstanding</t>
        </is>
      </c>
      <c r="BY428" s="125" t="n"/>
      <c r="BZ428" s="125" t="inlineStr">
        <is>
          <t>Received · manager annual, quarterly</t>
        </is>
      </c>
      <c r="CA428" s="125" t="inlineStr">
        <is>
          <t>Talent Mapping · iFile collated</t>
        </is>
      </c>
      <c r="CB428" s="130" t="n">
        <v>20</v>
      </c>
      <c r="CC428" s="128" t="inlineStr">
        <is>
          <t>Full survey answers not in the files received · How We Grow export needed · HR</t>
        </is>
      </c>
      <c r="CD428" s="131" t="inlineStr">
        <is>
          <t>—</t>
        </is>
      </c>
      <c r="CE428" s="131" t="inlineStr">
        <is>
          <t>—</t>
        </is>
      </c>
      <c r="CF428" s="131" t="inlineStr">
        <is>
          <t>—</t>
        </is>
      </c>
      <c r="CG428" s="131" t="inlineStr">
        <is>
          <t>—</t>
        </is>
      </c>
      <c r="CH428" s="132" t="inlineStr">
        <is>
          <t>Complexity: Evidence reads like B1: Defines product requirements, backlog priorities and solution from business needs; uses software architecture knowledge → moved down 0.5
Autonomy: Evidence reads like B2: Decides product expectations and backlog priorities; accepts delivery → moved down 0.5
Accountability: Evidence reads like B2: Solution meeting business requirements; manager note adds DynaForm roadmap and Qatar GTA project → moved down 0.5
Leadership: Evidence reads like B1: 5 direct reports; survey itself describes no people leadership → moved down 0.5
Business Impact: Moved +0.5: the survey / manager mapping marks it business-critical.</t>
        </is>
      </c>
      <c r="CI428" s="131"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J428" s="131" t="inlineStr">
        <is>
          <t>Self-identified: Strategy &amp; business acumen
For the next role: Strategy &amp; business acumen</t>
        </is>
      </c>
      <c r="CK428" s="128" t="inlineStr">
        <is>
          <t>Full survey answers not in the files received · How We Grow export needed · HR</t>
        </is>
      </c>
      <c r="CL428" s="133" t="inlineStr">
        <is>
          <t>WHAT THE ROLE DOES: Plans and delivers projects/programmes to scope, time and cost; manages CRs, risks and stakeholders. At B+: a practice or product area: does the hardest hands-on work itself and leads 3–6 people · player-coach.
Common themes in sub-family holders, all levels' answers: project · business · client · manager · management · bridge
KEY RESPONSIBILITIES: Plans and delivers projects/programmes to scope, time and cost; manages CRs, risks and stakeholders; Principal-level problems in own domain; sets technical or quality standards and still builds; Practice outcomes plus own deliverables; quality and delivery of the team
Common themes in sub-family holders, all levels' answers: management · project · delivery · client · define · priorities
DELIVERS: Practice outcomes plus own deliverables; quality and delivery of the team
Common themes in sub-family holders, all levels' answers: project · delivery · product · client · transformation · timely
ACCOUNTABLE FOR: Practice outcomes plus own deliverables; quality and delivery of the team
Common themes in sub-family holders, all levels' answers: delivery · project · accountable · timelines · quality · management
DECIDES ALONE: Decides approach and priorities for the practice; escalates only cross-function trade-offs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4 · Functional 4 · Leadership 4
CREDENTIALS: PMP / PRINCE2 / CSM / SAFe
SOURCE: Framework + sub-family themes · 3+ answered — 1 holder, 1 answered the survey; sub-family 14 answered; catalogue RC-138</t>
        </is>
      </c>
      <c r="CM428" s="134" t="inlineStr">
        <is>
          <t>What the role answers for: Practice outcomes plus own deliverables; quality and delivery of the team.
Accountability &amp; Impact rating: 6.5 of 12 · B3-level impact.
Leads 5 direct reports.
From the survey and manager mapping — critical role: yes; successor named: no.
If the work is missed · role-holders' themes: client · delivery · delays · project.
Manager talent mapping — Latest rating: 4 · Potential: High · 9-Box Grid placement: High Impact / Growth Talent.</t>
        </is>
      </c>
      <c r="CN428" s="135" t="n"/>
      <c r="CO428" s="135" t="n">
        <v>7</v>
      </c>
      <c r="CP428" s="136" t="n">
        <v>4</v>
      </c>
      <c r="CQ428" s="137" t="inlineStr">
        <is>
          <t>High</t>
        </is>
      </c>
      <c r="CR428" s="137" t="inlineStr">
        <is>
          <t>High Impact / Growth Talent</t>
        </is>
      </c>
      <c r="CS428" s="137" t="inlineStr">
        <is>
          <t>Ready now</t>
        </is>
      </c>
      <c r="CT428" s="137" t="inlineStr">
        <is>
          <t>Yes</t>
        </is>
      </c>
      <c r="CU428" s="137" t="inlineStr">
        <is>
          <t>Y</t>
        </is>
      </c>
      <c r="CV428" s="137" t="n"/>
      <c r="CW428" s="137" t="n"/>
      <c r="CX428" s="137" t="inlineStr">
        <is>
          <t>Medium · critical role Yes · only this person — · successor named No</t>
        </is>
      </c>
      <c r="CY428" s="137" t="inlineStr">
        <is>
          <t>Tarun Kumar Mittal · B3, iFile</t>
        </is>
      </c>
      <c r="CZ428" s="137" t="inlineStr">
        <is>
          <t>Name a successor; document the key process; cross-train one person</t>
        </is>
      </c>
      <c r="DA428" s="119" t="n">
        <v>100</v>
      </c>
      <c r="DB428" s="138" t="inlineStr">
        <is>
          <t>Meets the level</t>
        </is>
      </c>
      <c r="DC428" s="138" t="n">
        <v>103</v>
      </c>
      <c r="DD428" s="138" t="n">
        <v>100</v>
      </c>
      <c r="DE428" s="138" t="n">
        <v>99</v>
      </c>
      <c r="DF428" s="138" t="n">
        <v>100</v>
      </c>
      <c r="DG428" s="138" t="inlineStr">
        <is>
          <t>Quality &amp; process, Problem solving</t>
        </is>
      </c>
      <c r="DH428" s="138" t="inlineStr">
        <is>
          <t>C2: 94% of profile — ready on competencies</t>
        </is>
      </c>
      <c r="DI428" s="138" t="inlineStr">
        <is>
          <t>Evidence: Survey + KRAs | Core: Ownership 5/4, Problem solving 3/4, Communication &amp; collaboration 4/4, Client &amp; quality focus 5/4, Learning agility 4/4, Integrity &amp; compliance 4/4 | Future-ready: AI literacy 4/4, Data literacy 4/4, Digital fluency 4/4, Innovation 4/4 | Functional: Project &amp; agile 4/4, Stakeholder mgmt 4/4, Communication 4/4, Quality &amp; process 3/4, Business acumen 4/4, Product &amp; domain 5/4 | Leadership: Developing people 4/4, Decision making 4/4, Strategic acumen 4/4, Influence &amp; change 4/4</t>
        </is>
      </c>
      <c r="DJ428" s="111" t="inlineStr">
        <is>
          <t>Strategy &amp; business acumen</t>
        </is>
      </c>
      <c r="DK428" s="112" t="inlineStr">
        <is>
          <t>TOGAF, Tax Domain</t>
        </is>
      </c>
      <c r="DL428" s="112" t="inlineStr">
        <is>
          <t>Strategic Thinking &amp; Business Acumen; AI, GenAI &amp; Prompt Engineering; People Leadership &amp; Mentoring</t>
        </is>
      </c>
      <c r="DM428" s="112" t="inlineStr">
        <is>
          <t>Strategy &amp; business acumen</t>
        </is>
      </c>
      <c r="DN428" s="112" t="n"/>
      <c r="DO428" s="139" t="inlineStr">
        <is>
          <t>No strong match from survey evidence</t>
        </is>
      </c>
      <c r="DP428" s="126" t="inlineStr">
        <is>
          <t>No material overlap found</t>
        </is>
      </c>
      <c r="DQ428" s="126" t="inlineStr">
        <is>
          <t>No close match in other businesses</t>
        </is>
      </c>
      <c r="DR428" s="126" t="inlineStr">
        <is>
          <t>Within norm</t>
        </is>
      </c>
      <c r="DS428" s="126" t="n"/>
      <c r="DT428" s="126" t="n"/>
      <c r="DU428" s="140" t="inlineStr">
        <is>
          <t>Practice Lead – Project &amp; Program Delivery · Player-Coach in Technology · iFile, B+ — Player-Coach.
The work: Plans and delivers projects/programmes to scope, time and cost; manages CRs, risks and stakeholders.
At this level the role owns a practice or product area: does the hardest hands-on work itself and leads 3–6 people · player-coach.
Key responsibilities: Plans and delivers projects/programmes to scope, time and cost; manages CRs, risks and stakeholders; Principal-level problems in own domain; sets technical or quality standards and still builds; Practice outcomes plus own deliverables; quality and delivery of the team.
Holders describe it with: management · project · delivery · client · define · priorities.
Leads 5 direct reports.</t>
        </is>
      </c>
      <c r="DV428" s="137" t="inlineStr">
        <is>
          <t>Hire as: Tech Lead Manager / Practice Lead · player-coach — IRIS B+ Practice Lead · Player-Coach · Player-Coach
Market level: P5–P6 / M4–M5 · SFIA 5 Ensure, advise
Experience: 9–14 yrs · Education: Graduate; PMP / PRINCE2 / CSM preferred from B2
Team size at this level: 3–6 direct reports with ≥ 40% of time on own delivery · McKinsey player/coach 3–5; Google Tech Lead Manager
Equivalent titles at peers: Google – Tech Lead Manager · TLM · McKinsey player/coach · 3–5 reports · SaaS: player-coach team lead carrying own work
Credentials: PMP / PRINCE2 / CSM / SAFe
Must already know: Hybrid delivery governance</t>
        </is>
      </c>
      <c r="DW428"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Project Management · Stakeholder management · Requirement analysis
TOOLS: Excel · Claude · Quickscrum · Quick Scrum
★ = must-have for the family. Scale: 1 Awareness · 2 Working · 3 Practitioner · 4 Advanced · 5 Expert.</t>
        </is>
      </c>
      <c r="DX428"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8"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PMI PMBOK and Talent Triangle; CAPM → PMP → PgMP</t>
        </is>
      </c>
      <c r="DZ428" s="126" t="inlineStr">
        <is>
          <t>9–14 yrs</t>
        </is>
      </c>
      <c r="EA428" s="126" t="inlineStr">
        <is>
          <t>9–13 · 9–14</t>
        </is>
      </c>
      <c r="EB428" s="126" t="inlineStr">
        <is>
          <t>Tech Lead Manager / Practice Lead · player-coach</t>
        </is>
      </c>
      <c r="EC428" s="126" t="inlineStr">
        <is>
          <t>Google: Tech Lead Manager · TLM · McKinsey player/coach · 3–5 reports · SaaS: player-coach team lead carrying own work</t>
        </is>
      </c>
      <c r="ED428" s="126" t="inlineStr">
        <is>
          <t>PMI PMBOK and Talent Triangle; CAPM · entry → PMP → PgMP; Scrum / SAFe</t>
        </is>
      </c>
      <c r="EE428" s="126" t="inlineStr">
        <is>
          <t>Core 4 · Future 4 · Functional 4 · Leadership 4</t>
        </is>
      </c>
      <c r="EF428" s="139" t="n"/>
      <c r="EG428" s="126" t="inlineStr">
        <is>
          <t>✓ HRIS: 20.6 yrs, MBA, 5 direct reports
✓ Survey: 20 of 20 questions answered
✓ KRAs: manager-set, quarterly
✓ Manager mapping: rating, potential, 9-box
✗ Job description: not on file</t>
        </is>
      </c>
      <c r="EH428" s="118" t="inlineStr">
        <is>
          <t xml:space="preserve">D004 · Player-Coach step placed · Medium: Placed with tolerance: Player-Coach score 6.22 vs 6.25. A small shortfall or a wider span is accepted and confirmed in calibration; Moved up to the B+ Player-Coach transition step: leads people and still does hands-on work; Player-Coach score 6.22 · needs 6.25 and complexity–accountability average 6.00 · needs 5.5. · owner Business head — iFile · 
D073 · Near a gate · High: Player-Coach transition step placed within tolerance: Player-Coach score 6.22 vs 6.25. · owner Calibration panel · </t>
        </is>
      </c>
      <c r="EI428" s="118" t="n"/>
      <c r="EJ428" s="118" t="n"/>
      <c r="EK428" s="118" t="inlineStr">
        <is>
          <t>Survey: answered · full text needed · KRAs: received · Experience: on file</t>
        </is>
      </c>
      <c r="EL428" s="141" t="n"/>
      <c r="EM428" s="142" t="n"/>
      <c r="EN428" s="142" t="n"/>
      <c r="EO428" s="142" t="n"/>
      <c r="EP428" s="142" t="n"/>
      <c r="EQ428" s="143" t="n"/>
      <c r="ER428" s="135" t="n"/>
      <c r="ES428" s="135" t="n"/>
      <c r="ET428" s="135" t="n"/>
      <c r="EU428" s="135" t="n"/>
      <c r="EV428" s="135" t="n"/>
      <c r="EW428" s="135" t="n"/>
      <c r="EX428" s="135" t="n"/>
      <c r="EY428" s="143" t="n"/>
      <c r="EZ428" s="135" t="n"/>
      <c r="FA428" s="135" t="n"/>
      <c r="FB428" s="135" t="n"/>
      <c r="FC428" s="135" t="n"/>
      <c r="FD428" s="135" t="n"/>
    </row>
    <row r="429" ht="300" customHeight="1">
      <c r="A429" s="109" t="inlineStr">
        <is>
          <t>iFile</t>
        </is>
      </c>
      <c r="B429" s="110" t="inlineStr">
        <is>
          <t>IRIS2082</t>
        </is>
      </c>
      <c r="C429" s="110" t="inlineStr">
        <is>
          <t>Giridhar Singh</t>
        </is>
      </c>
      <c r="D429" s="110" t="inlineStr">
        <is>
          <t>Technology</t>
        </is>
      </c>
      <c r="E429" s="110" t="inlineStr">
        <is>
          <t>RC-055</t>
        </is>
      </c>
      <c r="F429" s="110" t="inlineStr">
        <is>
          <t>Suman Kumar</t>
        </is>
      </c>
      <c r="G429" s="110" t="inlineStr">
        <is>
          <t>IRIS1689</t>
        </is>
      </c>
      <c r="H429" s="110" t="inlineStr">
        <is>
          <t>B+</t>
        </is>
      </c>
      <c r="I429" s="110" t="n"/>
      <c r="J429" s="110" t="n">
        <v>17.9</v>
      </c>
      <c r="K429" s="110" t="n">
        <v>3.8</v>
      </c>
      <c r="L429" s="110" t="inlineStr">
        <is>
          <t>B.SC</t>
        </is>
      </c>
      <c r="M429" s="110" t="n"/>
      <c r="N429" s="111" t="inlineStr">
        <is>
          <t>Technical Architect</t>
        </is>
      </c>
      <c r="O429" s="112" t="inlineStr">
        <is>
          <t>Technical Architect</t>
        </is>
      </c>
      <c r="P429" s="112" t="inlineStr">
        <is>
          <t>Engineering &amp; Architecture</t>
        </is>
      </c>
      <c r="Q429" s="112" t="inlineStr">
        <is>
          <t>Solution &amp; Technical Architecture</t>
        </is>
      </c>
      <c r="R429" s="113" t="inlineStr">
        <is>
          <t>L3 – Professional / Associate</t>
        </is>
      </c>
      <c r="S429" s="114" t="inlineStr">
        <is>
          <t>B3</t>
        </is>
      </c>
      <c r="T429" s="149" t="inlineStr">
        <is>
          <t>Lead Specialist</t>
        </is>
      </c>
      <c r="U429" s="149" t="inlineStr">
        <is>
          <t>B</t>
        </is>
      </c>
      <c r="V429" s="112" t="inlineStr">
        <is>
          <t>IC</t>
        </is>
      </c>
      <c r="W429" s="150" t="inlineStr">
        <is>
          <t>▲ Up</t>
        </is>
      </c>
      <c r="X429" s="112" t="inlineStr">
        <is>
          <t>P5 / M4</t>
        </is>
      </c>
      <c r="Y429" s="112" t="inlineStr">
        <is>
          <t>Expert / Senior Manager</t>
        </is>
      </c>
      <c r="Z429" s="112" t="inlineStr">
        <is>
          <t>5 Ensure, advise</t>
        </is>
      </c>
      <c r="AA429" s="117" t="inlineStr">
        <is>
          <t>B3</t>
        </is>
      </c>
      <c r="AB429" s="118" t="inlineStr">
        <is>
          <t>Band B · Specialist / Manager</t>
        </is>
      </c>
      <c r="AC429" s="118" t="inlineStr">
        <is>
          <t>Lead Specialist</t>
        </is>
      </c>
      <c r="AD429" s="118" t="inlineStr">
        <is>
          <t>• Same as the model</t>
        </is>
      </c>
      <c r="AE429" s="118" t="inlineStr">
        <is>
          <t>B+</t>
        </is>
      </c>
      <c r="AF429" s="118" t="inlineStr">
        <is>
          <t>OK</t>
        </is>
      </c>
      <c r="AG429" s="118" t="inlineStr">
        <is>
          <t>No change · already below the manager</t>
        </is>
      </c>
      <c r="AH429" s="118" t="n">
        <v>2</v>
      </c>
      <c r="AI429" s="118" t="n"/>
      <c r="AJ429" s="119" t="inlineStr">
        <is>
          <t>iFile · Technology · Band B · Expert / POD Lead</t>
        </is>
      </c>
      <c r="AK429" s="120" t="n">
        <v>6.5</v>
      </c>
      <c r="AL429" s="121">
        <f>IFERROR(INDEX(WM_C,MATCH($AJ429,WM_KEY,0)),"")</f>
        <v>0.56</v>
      </c>
      <c r="AM429" s="122">
        <f>IF(OR(AK429="",AL429=""),"",AK429*AL429)</f>
        <v>3.64</v>
      </c>
      <c r="AN429" s="120" t="n">
        <v>6</v>
      </c>
      <c r="AO429" s="121">
        <f>IFERROR(INDEX(WM_AU,MATCH($AJ429,WM_KEY,0)),"")</f>
        <v>0.17</v>
      </c>
      <c r="AP429" s="122">
        <f>IF(OR(AN429="",AO429=""),"",AN429*AO429)</f>
        <v>1.02</v>
      </c>
      <c r="AQ429" s="120" t="n">
        <v>6</v>
      </c>
      <c r="AR429" s="121">
        <f>IFERROR(INDEX(WM_AC,MATCH($AJ429,WM_KEY,0)),"")</f>
        <v>0.05</v>
      </c>
      <c r="AS429" s="122">
        <f>IF(OR(AQ429="",AR429=""),"",AQ429*AR429)</f>
        <v>0.3</v>
      </c>
      <c r="AT429" s="120" t="n">
        <v>5</v>
      </c>
      <c r="AU429" s="121">
        <f>IFERROR(INDEX(WM_L,MATCH($AJ429,WM_KEY,0)),"")</f>
        <v>0.05</v>
      </c>
      <c r="AV429" s="122">
        <f>IF(OR(AT429="",AU429=""),"",AT429*AU429)</f>
        <v>0.25</v>
      </c>
      <c r="AW429" s="120" t="n">
        <v>9</v>
      </c>
      <c r="AX429" s="121">
        <f>IFERROR(INDEX(WM_E,MATCH($AJ429,WM_KEY,0)),"")</f>
        <v>0.1</v>
      </c>
      <c r="AY429" s="122">
        <f>IF(OR(AW429="",AX429=""),"",AW429*AX429)</f>
        <v>0.9</v>
      </c>
      <c r="AZ429" s="123" t="n">
        <v>6.5</v>
      </c>
      <c r="BA429" s="121">
        <f>IFERROR(INDEX(WM_BI,MATCH($AJ429,WM_KEY,0)),"")</f>
        <v>0.07</v>
      </c>
      <c r="BB429" s="122">
        <f>IF(OR(AZ429="",BA429=""),"",AZ429*BA429)</f>
        <v>0.455</v>
      </c>
      <c r="BC429" s="122">
        <f>IF(COUNT(AM429,AP429,AS429,AV429,AY429,BB429)&lt;6,"",SUM(AM429,AP429,AS429,AV429,AY429,BB429))</f>
        <v>6.565</v>
      </c>
      <c r="BD429" s="122" t="str">
        <f>IF(BC429="","",INDEX({"A1","A2","A3","B1","B2","B3","C1","C2","D1","D2","E1","E2"},MAX(1,MIN(12,ROUND(BC429,0)))))</f>
        <v>C1</v>
      </c>
      <c r="BE429" s="114" t="inlineStr">
        <is>
          <t>B3</t>
        </is>
      </c>
      <c r="BF429" s="124" t="inlineStr">
        <is>
          <t>Rule: R6 top of band</t>
        </is>
      </c>
      <c r="BG42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29" s="125" t="inlineStr">
        <is>
          <t>At build: Complexity 3.64 + Autonomy 1.02 + Accountability 0.30 + Leadership 0.25 + Experience 0.90 + Business impact 0.46
= 6.57 points → nearest level 7 = C1
Final level: B3 · a rule applied: see the next column</t>
        </is>
      </c>
      <c r="BI429" s="125" t="inlineStr">
        <is>
          <t>• Stays at B3, the top of Band B: to enter Band C the score must reach 6.5 on Band C's own weights, and it is 6.44.
Final level: B3.</t>
        </is>
      </c>
      <c r="BJ429" s="125" t="inlineStr">
        <is>
          <t>Near a gate · Input needed</t>
        </is>
      </c>
      <c r="BK429" s="147" t="inlineStr">
        <is>
          <t>B+ watch: substance and score qualify but no one reports in — qualifies once leading people</t>
        </is>
      </c>
      <c r="BL429" s="126" t="inlineStr">
        <is>
          <t>Medium</t>
        </is>
      </c>
      <c r="BM429" s="126" t="inlineStr">
        <is>
          <t>• Describes leading or allocating work to a team but has no formal reports in the Employee Master — confirm; may be a POD Lead / Team Lead
• Final level B3 is 4 levels above the current level on record · L3 ≈ A2 — the record looks out of date; HR to confirm
• Near a gate: top of band: 6.44 on Band C's weights, 0.06 short of the 6.5 needed to enter Band C — calibrate before confirming</t>
        </is>
      </c>
      <c r="BN429" s="125" t="inlineStr">
        <is>
          <t>Moves in 7 of 30 weight tests · calibrate first</t>
        </is>
      </c>
      <c r="BO429" s="148" t="inlineStr">
        <is>
          <t>Rated 6.5 of 12 · between B3 and C1
Start: 7.0 · principal / architect title
Evidence reads like B3: Architecture for Mini iFile: HLD, LLD, database design for all modules, Tadawul and WebForm integrations → moved down 0.5
KRA: “1. Deliver committed sprint stories with &gt;=90% sprint commitment adherence across the year 2. Maintain code quality: defect leakage to…”
Market: B3 = Sets standards for a practice; cross-team problems · C1 = Ambiguous, cross-product problems</t>
        </is>
      </c>
      <c r="BP429" s="129" t="inlineStr">
        <is>
          <t>Rated 6 of 12
Start: 7.0 · principal / architect title
Evidence reads like B1: Decides technical design, implementation approach and code standards for the platform → moved down 1
Market: B3 = Commercial / strategic calls for the unit</t>
        </is>
      </c>
      <c r="BQ429" s="129" t="inlineStr">
        <is>
          <t>Rated 6 of 12
Start: 7.0 · principal / architect title
Evidence reads like B1: Accountable for technical architecture, solution design and technical decisions of the Mini iFile platform → moved down 1
KRA: “1. Deliver committed sprint stories with &gt;=90% sprint commitment adherence across the year 2. Maintain code quality: defect leakage to…”
Market: B3 = Several teams or a practice</t>
        </is>
      </c>
      <c r="BR429" s="129" t="inlineStr">
        <is>
          <t>Rated 5 of 12
Start: 6.0 · individual contributor, so influence only
Evidence reads like B1: Provides technical leadership to the build team; leads design and implementation; no direct reports → moved down 1
Team: 0 direct reports · IC
Market: B2 = IC: guides others in the domain · People: manages a team of 6+</t>
        </is>
      </c>
      <c r="BS429" s="129" t="inlineStr">
        <is>
          <t>Rated 9 of 12
Experience: 17.9 yrs total · 14.1 before IRIS + 3.8 at IRIS = 9.1 on the experience scale
Qualification: B.SC · graduate, relevant to the work → no change
Market: B3 roles typically have 8–13 yrs · IRIS guide 8–12</t>
        </is>
      </c>
      <c r="BT429" s="129"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U429"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429"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29" s="125"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BX429" s="125" t="inlineStr">
        <is>
          <t>3</t>
        </is>
      </c>
      <c r="BY429" s="125" t="n"/>
      <c r="BZ429" s="125" t="inlineStr">
        <is>
          <t>Received · manager annual, quarterly, self</t>
        </is>
      </c>
      <c r="CA429" s="125" t="inlineStr">
        <is>
          <t>Talent Mapping · iFile collated</t>
        </is>
      </c>
      <c r="CB429" s="130" t="n">
        <v>20</v>
      </c>
      <c r="CC429" s="128" t="inlineStr">
        <is>
          <t>Full survey answers not in the files received · How We Grow export needed · HR</t>
        </is>
      </c>
      <c r="CD429" s="131" t="inlineStr">
        <is>
          <t>—</t>
        </is>
      </c>
      <c r="CE429" s="131" t="inlineStr">
        <is>
          <t>—</t>
        </is>
      </c>
      <c r="CF429" s="131" t="inlineStr">
        <is>
          <t>—</t>
        </is>
      </c>
      <c r="CG429" s="131" t="inlineStr">
        <is>
          <t>—</t>
        </is>
      </c>
      <c r="CH429" s="132" t="inlineStr">
        <is>
          <t>Complexity: Evidence reads like B3: Architecture for Mini iFile: HLD, LLD, database design for all modules, Tadawul and WebForm integrations → moved down 0.5
Autonomy: Evidence reads like B1: Decides technical design, implementation approach and code standards for the platform → moved down 1
Accountability: Evidence reads like B1: Accountable for technical architecture, solution design and technical decisions of the Mini iFile platform → moved down 1
Leadership: Evidence reads like B1: Provides technical leadership to the build team; leads design and implementation; no direct reports → moved down 1
Business Impact: Moved +0.5: the survey / manager mapping marks it business-critical.</t>
        </is>
      </c>
      <c r="CI429" s="131"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CJ429" s="131" t="inlineStr">
        <is>
          <t>Self-identified: Leadership &amp; people management · Technical depth &amp; architecture · Strategy &amp; business acumen
For the next role: Leadership &amp; people management · Technical depth &amp; architecture · Strategy &amp; business acumen</t>
        </is>
      </c>
      <c r="CK429" s="128" t="inlineStr">
        <is>
          <t>Full survey answers not in the files received · How We Grow export needed · HR</t>
        </is>
      </c>
      <c r="CL429" s="133" t="inlineStr">
        <is>
          <t>WHAT THE ROLE DOES: Designs system / solution architecture, integrations and technical standards; guides build teams. At B3: a practice, or several teams through team leads.
Common themes in role-holders' answers: technical · project
KEY RESPONSIBILITIES: Designs system / solution architecture, integrations and technical standards; guides build teams; Sets standards for a practice; cross-team problems; Several teams or a practice
Common themes in role-holders' answers: technical
DELIVERS: Several teams or a practice
Common themes in role-holders' answers: architecture · design
ACCOUNTABLE FOR: Several teams or a practice
DECIDES ALONE: Commercial / strategic calls for the unit
Common themes in role-holders' answers: technical · approach
SKILLS &amp; KNOWLEDGE · role-holders: Java · NET MVC
MANAGER-SET KRAs: Common themes in manager-set KRAs: code · leakage qa/uat · defect · technical · quality · agreed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3 · Functional 4 · Leadership 3
CREDENTIALS: AWS / Azure architect · optional; Cloud / language certifications · optional
SOURCE: Framework + role-holders' themes · 3+ answered — 3 holders, 3 answered the survey; sub-family 9 answered; catalogue RC-055</t>
        </is>
      </c>
      <c r="CM429" s="134" t="inlineStr">
        <is>
          <t>What the role answers for: Several teams or a practice.
Accountability &amp; Impact rating: 6 of 12 · B3-level impact.
From the survey and manager mapping — critical role: yes; successor named: no.
If the work is missed · role-holders' themes: impact · cause · delivery.
Measured on · manager-set KRA themes: code · leakage qa/uat · defect · technical · quality · agreed.
Manager talent mapping — Latest rating: 2 · Potential: Low · 9-Box Grid placement: Performance Risk.</t>
        </is>
      </c>
      <c r="CN429" s="135" t="n"/>
      <c r="CO429" s="135" t="n">
        <v>6.5</v>
      </c>
      <c r="CP429" s="136" t="n">
        <v>2</v>
      </c>
      <c r="CQ429" s="137" t="inlineStr">
        <is>
          <t>Low</t>
        </is>
      </c>
      <c r="CR429" s="137" t="inlineStr">
        <is>
          <t>Performance Risk</t>
        </is>
      </c>
      <c r="CS429" s="137" t="inlineStr">
        <is>
          <t>Performance first</t>
        </is>
      </c>
      <c r="CT429" s="137" t="n"/>
      <c r="CU429" s="137" t="inlineStr">
        <is>
          <t>Yes</t>
        </is>
      </c>
      <c r="CV429" s="137" t="n"/>
      <c r="CW429" s="137" t="n"/>
      <c r="CX429" s="137" t="inlineStr">
        <is>
          <t>Medium · critical role Yes · only this person — · successor named No</t>
        </is>
      </c>
      <c r="CY429" s="137" t="inlineStr">
        <is>
          <t>Sharanagouda Patil · C1, iFile · Brij Kishor Singh · B+, iFile · Hemant Trivedi · B+, iFile</t>
        </is>
      </c>
      <c r="CZ429" s="137" t="inlineStr">
        <is>
          <t>Name a successor; document the key process; cross-train one person</t>
        </is>
      </c>
      <c r="DA429" s="119" t="n">
        <v>96</v>
      </c>
      <c r="DB429" s="138" t="inlineStr">
        <is>
          <t>Meets the level</t>
        </is>
      </c>
      <c r="DC429" s="138" t="n">
        <v>95</v>
      </c>
      <c r="DD429" s="138" t="n">
        <v>94</v>
      </c>
      <c r="DE429" s="138" t="n">
        <v>99</v>
      </c>
      <c r="DF429" s="138" t="n">
        <v>94</v>
      </c>
      <c r="DG429" s="138" t="inlineStr">
        <is>
          <t>Business acumen, Ownership, Learning agility</t>
        </is>
      </c>
      <c r="DH429" s="138" t="inlineStr">
        <is>
          <t>C2: 90% of profile — close</t>
        </is>
      </c>
      <c r="DI429" s="138" t="inlineStr">
        <is>
          <t>Evidence: Survey + KRAs | Core: Ownership 3/4, Problem solving 4/4, Communication &amp; collaboration 5/4, Client &amp; quality focus 4/4, Learning agility 3/4, Integrity &amp; compliance 4/4 | Future-ready: AI literacy 3/4, Data literacy 4/4, Digital fluency 4/4, Innovation 4/4 | Functional: System design 5/4, Programming &amp; stack 4/4, Cloud &amp; DevOps 4/4, Infra &amp; security 4/4, Stakeholder mgmt 4/4, Business acumen 3/4 | Leadership: Developing people 4/4, Decision making 4/4, Strategic acumen 3/4, Influence &amp; change 4/4</t>
        </is>
      </c>
      <c r="DJ429" s="111" t="inlineStr">
        <is>
          <t>Leadership &amp; people management · Technical depth &amp; architecture · Strategy &amp; business acumen</t>
        </is>
      </c>
      <c r="DK429" s="112" t="inlineStr">
        <is>
          <t>Reactive Programming/Spring AI/System Design &amp; Pattern</t>
        </is>
      </c>
      <c r="DL429" s="112" t="inlineStr">
        <is>
          <t>System Design &amp; Architecture; People Leadership &amp; Mentoring; Strategic Thinking &amp; Business Acumen</t>
        </is>
      </c>
      <c r="DM429" s="112" t="inlineStr">
        <is>
          <t>Leadership &amp; people management · Technical depth &amp; architecture · Strategy &amp; business acumen</t>
        </is>
      </c>
      <c r="DN429" s="112" t="n"/>
      <c r="DO429" s="139" t="inlineStr">
        <is>
          <t>No strong match from survey evidence</t>
        </is>
      </c>
      <c r="DP429" s="126" t="inlineStr">
        <is>
          <t>Brij Kishor Singh · Technical Architect — 0.49: design, architecture, technical, boot; Arpit Pagaria · Lead Software Engineer – POD Lead — 0.48: leadership, oracle, boot, architecture; Sarvesh Yadav · Senior Software Engineer — 0.37: technical, oracle, leadership, solution</t>
        </is>
      </c>
      <c r="DQ429" s="126" t="inlineStr">
        <is>
          <t>No close match in other businesses</t>
        </is>
      </c>
      <c r="DR429" s="126" t="n"/>
      <c r="DS429" s="126" t="n"/>
      <c r="DT429" s="126" t="n"/>
      <c r="DU429" s="140" t="inlineStr">
        <is>
          <t>Technical Architect in Technology · iFile, B3 — IC.
The work: Designs system / solution architecture, integrations and technical standards; guides build teams.
At this level the role owns a practice, or several teams through team leads.
Key responsibilities: Designs system / solution architecture, integrations and technical standards; guides build teams; Sets standards for a practice; cross-team problems; Several teams or a practice.
Holders describe it with: technical.</t>
        </is>
      </c>
      <c r="DV429" s="137" t="inlineStr">
        <is>
          <t>Hire as: Chief / Enterprise Architect — IRIS B3 Lead Specialist · IC
Market level: P5 / M4 · SFIA 5 Ensure, advise
Experience: 8–12 yrs · Education: BE / B.Tech / MCA / M.Tech
Equivalent titles at peers: Workiva – Staff SE · Broadridge India – Senior Lead SE · Nasdaq / AxiomSL – Lead SE · Salesforce – LMTS
Credentials: AWS / Azure architect · optional; Cloud / language certifications · optional
Must already know: Architecture governance, security by design</t>
        </is>
      </c>
      <c r="DW429"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429"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29" s="139" t="inlineStr">
        <is>
          <t>Market level: P5 / M4 · SFIA 5 Ensure, advise
Typical title: Chief / Enterprise Architect
At peers: Workiva – Staff SE · Broadridge India – Senior Lead SE · Nasdaq / AxiomSL – Lead SE
Typical experience: 8–13 yrs · IRIS guide 8–12
Standard: SFIA 9; TOGAF</t>
        </is>
      </c>
      <c r="DZ429" s="126" t="inlineStr">
        <is>
          <t>8–12 yrs</t>
        </is>
      </c>
      <c r="EA429" s="126" t="inlineStr">
        <is>
          <t>9–13 · 9–14</t>
        </is>
      </c>
      <c r="EB429" s="126" t="inlineStr">
        <is>
          <t>Chief / Enterprise Architect</t>
        </is>
      </c>
      <c r="EC429" s="126" t="inlineStr">
        <is>
          <t>Workiva: Staff SE · Broadridge India: Senior Lead SE · Nasdaq / AxiomSL: Lead SE · Salesforce: LMTS · Atlassian: P50 Senior · Freshworks: Staff SE</t>
        </is>
      </c>
      <c r="ED429" s="126" t="inlineStr">
        <is>
          <t>SFIA 9 · solution architecture; TOGAF; AWS / Azure architect certifications</t>
        </is>
      </c>
      <c r="EE429" s="126" t="inlineStr">
        <is>
          <t>Core 4 · Future 3 · Functional 4 · Leadership 3</t>
        </is>
      </c>
      <c r="EF429" s="127" t="inlineStr">
        <is>
          <t>• Confirm the reporting line — Manager</t>
        </is>
      </c>
      <c r="EG429" s="126" t="inlineStr">
        <is>
          <t>✓ HRIS: 17.9 yrs, B.SC, 0 direct reports
✓ Survey: 20 of 20 questions answered
✓ KRAs: self, manager-set, quarterly
✓ Manager mapping: rating, potential, 9-box
✗ Job description: not on file</t>
        </is>
      </c>
      <c r="EH429" s="118" t="inlineStr">
        <is>
          <t xml:space="preserve">D010 · Player-Coach candidate / watch · Medium: B+ watch: substance and score qualify but no one reports in — qualifies once leading people · owner Business head — iFile · 
D071 · Near a gate · High: Top of band: 6.44 on Band C's weights, 0.06 short of the 6.5 needed to enter Band C. · owner Calibration panel · 
D170 · Title to review · Low: Market-standard role title · owner HR · 
D374 · Input needed · Medium: • Confirm the reporting line — Manager · owner Manager · </t>
        </is>
      </c>
      <c r="EI429" s="118" t="inlineStr">
        <is>
          <t>R059 · Confirm the reporting line · Manager · Open</t>
        </is>
      </c>
      <c r="EJ429" s="118" t="inlineStr">
        <is>
          <t>Confirm the reporting line · Manager</t>
        </is>
      </c>
      <c r="EK429" s="118" t="inlineStr">
        <is>
          <t>Survey: answered · full text needed · KRAs: received · Experience: on file</t>
        </is>
      </c>
      <c r="EL429" s="141" t="n"/>
      <c r="EM429" s="142" t="n"/>
      <c r="EN429" s="142" t="n"/>
      <c r="EO429" s="142" t="n"/>
      <c r="EP429" s="142" t="n"/>
      <c r="EQ429" s="143" t="n"/>
      <c r="ER429" s="135" t="n"/>
      <c r="ES429" s="135" t="n"/>
      <c r="ET429" s="135" t="n"/>
      <c r="EU429" s="135" t="n"/>
      <c r="EV429" s="135" t="n"/>
      <c r="EW429" s="135" t="n"/>
      <c r="EX429" s="135" t="n"/>
      <c r="EY429" s="143" t="n"/>
      <c r="EZ429" s="135" t="n"/>
      <c r="FA429" s="135" t="n"/>
      <c r="FB429" s="135" t="n"/>
      <c r="FC429" s="135" t="n"/>
      <c r="FD429" s="135" t="n"/>
    </row>
    <row r="430" ht="300" customHeight="1">
      <c r="A430" s="109" t="inlineStr">
        <is>
          <t>iFile</t>
        </is>
      </c>
      <c r="B430" s="110" t="inlineStr">
        <is>
          <t>IRIS2215</t>
        </is>
      </c>
      <c r="C430" s="110" t="inlineStr">
        <is>
          <t>Shiveshdhar Dubey</t>
        </is>
      </c>
      <c r="D430" s="110" t="inlineStr">
        <is>
          <t>Technology</t>
        </is>
      </c>
      <c r="E430" s="110" t="inlineStr">
        <is>
          <t>RC-055</t>
        </is>
      </c>
      <c r="F430" s="110" t="inlineStr">
        <is>
          <t>Sandeep Dwivedi</t>
        </is>
      </c>
      <c r="G430" s="110" t="inlineStr">
        <is>
          <t>IRIS0929</t>
        </is>
      </c>
      <c r="H430" s="110" t="inlineStr">
        <is>
          <t>B2</t>
        </is>
      </c>
      <c r="I430" s="110" t="n">
        <v>3</v>
      </c>
      <c r="J430" s="110" t="n">
        <v>10.8</v>
      </c>
      <c r="K430" s="110" t="n">
        <v>2.8</v>
      </c>
      <c r="L430" s="110" t="inlineStr">
        <is>
          <t>B.E</t>
        </is>
      </c>
      <c r="M430" s="110" t="n"/>
      <c r="N430" s="144" t="inlineStr">
        <is>
          <t>Principal Software Engineer</t>
        </is>
      </c>
      <c r="O430" s="113" t="inlineStr">
        <is>
          <t>Associate Technical Architect – POD Lead</t>
        </is>
      </c>
      <c r="P430" s="112" t="inlineStr">
        <is>
          <t>Engineering &amp; Architecture</t>
        </is>
      </c>
      <c r="Q430" s="112" t="inlineStr">
        <is>
          <t>Solution &amp; Technical Architecture</t>
        </is>
      </c>
      <c r="R430" s="113" t="inlineStr">
        <is>
          <t>L6 – Principal · IC</t>
        </is>
      </c>
      <c r="S430" s="114" t="inlineStr">
        <is>
          <t>B3</t>
        </is>
      </c>
      <c r="T430" s="149" t="inlineStr">
        <is>
          <t>Lead Specialist · POD Lead</t>
        </is>
      </c>
      <c r="U430" s="149" t="inlineStr">
        <is>
          <t>B</t>
        </is>
      </c>
      <c r="V430" s="112" t="inlineStr">
        <is>
          <t>POD Lead</t>
        </is>
      </c>
      <c r="W430" s="147" t="inlineStr">
        <is>
          <t>▼ Down · protected</t>
        </is>
      </c>
      <c r="X430" s="112" t="inlineStr">
        <is>
          <t>P5 / M4</t>
        </is>
      </c>
      <c r="Y430" s="112" t="inlineStr">
        <is>
          <t>Expert / Senior Manager</t>
        </is>
      </c>
      <c r="Z430" s="112" t="inlineStr">
        <is>
          <t>5 Ensure, advise</t>
        </is>
      </c>
      <c r="AA430" s="117" t="inlineStr">
        <is>
          <t>B1</t>
        </is>
      </c>
      <c r="AB430" s="118" t="inlineStr">
        <is>
          <t>Band B · Specialist / Manager</t>
        </is>
      </c>
      <c r="AC430" s="118" t="inlineStr">
        <is>
          <t>Team Lead / Asst Manager</t>
        </is>
      </c>
      <c r="AD430" s="145" t="inlineStr">
        <is>
          <t>▼ Down · pay and title protected</t>
        </is>
      </c>
      <c r="AE430" s="118" t="inlineStr">
        <is>
          <t>B2</t>
        </is>
      </c>
      <c r="AF430" s="118" t="inlineStr">
        <is>
          <t>OK</t>
        </is>
      </c>
      <c r="AG430" s="118" t="inlineStr">
        <is>
          <t>Level rule: manager B2; a reportee sits at least one level below · B3 → B1 · move down · pay and title protected for one cycle</t>
        </is>
      </c>
      <c r="AH430" s="118" t="n">
        <v>4</v>
      </c>
      <c r="AI430" s="118" t="n"/>
      <c r="AJ430" s="119" t="inlineStr">
        <is>
          <t>iFile · Technology · Band B · Expert / POD Lead</t>
        </is>
      </c>
      <c r="AK430" s="120" t="n">
        <v>6</v>
      </c>
      <c r="AL430" s="121">
        <f>IFERROR(INDEX(WM_C,MATCH($AJ430,WM_KEY,0)),"")</f>
        <v>0.56</v>
      </c>
      <c r="AM430" s="122">
        <f>IF(OR(AK430="",AL430=""),"",AK430*AL430)</f>
        <v>3.36</v>
      </c>
      <c r="AN430" s="120" t="n">
        <v>6</v>
      </c>
      <c r="AO430" s="121">
        <f>IFERROR(INDEX(WM_AU,MATCH($AJ430,WM_KEY,0)),"")</f>
        <v>0.17</v>
      </c>
      <c r="AP430" s="122">
        <f>IF(OR(AN430="",AO430=""),"",AN430*AO430)</f>
        <v>1.02</v>
      </c>
      <c r="AQ430" s="120" t="n">
        <v>5</v>
      </c>
      <c r="AR430" s="121">
        <f>IFERROR(INDEX(WM_AC,MATCH($AJ430,WM_KEY,0)),"")</f>
        <v>0.05</v>
      </c>
      <c r="AS430" s="122">
        <f>IF(OR(AQ430="",AR430=""),"",AQ430*AR430)</f>
        <v>0.25</v>
      </c>
      <c r="AT430" s="120" t="n">
        <v>5</v>
      </c>
      <c r="AU430" s="121">
        <f>IFERROR(INDEX(WM_L,MATCH($AJ430,WM_KEY,0)),"")</f>
        <v>0.05</v>
      </c>
      <c r="AV430" s="122">
        <f>IF(OR(AT430="",AU430=""),"",AT430*AU430)</f>
        <v>0.25</v>
      </c>
      <c r="AW430" s="120" t="n">
        <v>6.5</v>
      </c>
      <c r="AX430" s="121">
        <f>IFERROR(INDEX(WM_E,MATCH($AJ430,WM_KEY,0)),"")</f>
        <v>0.1</v>
      </c>
      <c r="AY430" s="122">
        <f>IF(OR(AW430="",AX430=""),"",AW430*AX430)</f>
        <v>0.65</v>
      </c>
      <c r="AZ430" s="123" t="n">
        <v>5</v>
      </c>
      <c r="BA430" s="121">
        <f>IFERROR(INDEX(WM_BI,MATCH($AJ430,WM_KEY,0)),"")</f>
        <v>0.07</v>
      </c>
      <c r="BB430" s="122">
        <f>IF(OR(AZ430="",BA430=""),"",AZ430*BA430)</f>
        <v>0.35</v>
      </c>
      <c r="BC430" s="122">
        <f>IF(COUNT(AM430,AP430,AS430,AV430,AY430,BB430)&lt;6,"",SUM(AM430,AP430,AS430,AV430,AY430,BB430))</f>
        <v>5.88</v>
      </c>
      <c r="BD430" s="122" t="str">
        <f>IF(BC430="","",INDEX({"A1","A2","A3","B1","B2","B3","C1","C2","D1","D2","E1","E2"},MAX(1,MIN(12,ROUND(BC430,0)))))</f>
        <v>B3</v>
      </c>
      <c r="BE430" s="114" t="inlineStr">
        <is>
          <t>B3</t>
        </is>
      </c>
      <c r="BF430" s="124" t="inlineStr">
        <is>
          <t>The score decided the level</t>
        </is>
      </c>
      <c r="BG430"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0" s="125" t="inlineStr">
        <is>
          <t>At build: Complexity 3.36 + Autonomy 1.02 + Accountability 0.25 + Leadership 0.25 + Experience 0.65 + Business impact 0.35
= 5.88 points → nearest level 6 = B3
Final level: B3 · same as the score</t>
        </is>
      </c>
      <c r="BI430" s="125" t="inlineStr">
        <is>
          <t>No rule applied: the score decides.</t>
        </is>
      </c>
      <c r="BJ430" s="125" t="inlineStr">
        <is>
          <t>Down — protected</t>
        </is>
      </c>
      <c r="BK430" s="126" t="n"/>
      <c r="BL430" s="126" t="inlineStr">
        <is>
          <t>High</t>
        </is>
      </c>
      <c r="BM430" s="126" t="inlineStr">
        <is>
          <t>• Work described is smaller than the current designation suggests — manager to confirm the actual role
• Final level B3 is below the current level · L6 ≈ C1 — manager to confirm the scope of the role; pay and title are protected for one cycle</t>
        </is>
      </c>
      <c r="BN430" s="125" t="inlineStr">
        <is>
          <t>Stable · moves in fewer than 5 of 30 weight tests</t>
        </is>
      </c>
      <c r="BO430" s="148" t="inlineStr">
        <is>
          <t>Rated 6 of 12
Start: 7.0 · principal / architect title
Evidence reads like B1: Finalises software approach for CMA Kuwait-Boursa disclosure integration; technical calls with client; AI integration → moved down 1
KRA: “1. Establish and govern engineering review and release management processes by ensuring design reviews, code reviews, release readiness…”
Market: B3 = Sets standards for a practice; cross-team problems</t>
        </is>
      </c>
      <c r="BP430" s="129" t="inlineStr">
        <is>
          <t>Rated 6 of 12
Start: 7.0 · principal / architect title
Evidence reads like B1: Decides technical approach for the project team; makes technical calls with client → moved down 1
Market: B3 = Commercial / strategic calls for the unit</t>
        </is>
      </c>
      <c r="BQ430" s="129" t="inlineStr">
        <is>
          <t>Rated 5 of 12
Start: 5.5 · principal / architect title; 3 direct reports
Evidence reads like B1: Timelines and functionality of the dev team's deliverables; integration failure blocks filings → moved down 0.5
KRA: “1. Establish and govern engineering review and release management processes by ensuring design reviews, code reviews, release readiness…”
Market: B2 = One team or a client portfolio</t>
        </is>
      </c>
      <c r="BR430" s="129" t="inlineStr">
        <is>
          <t>Rated 5 of 12
Start: 6.0
Evidence reads like B1: Leads the project's software development team; 3 direct reports → moved down 1
Team: 3 direct reports · POD Lead
Market: B2 = IC: guides others in the domain · People: manages a team of 6+</t>
        </is>
      </c>
      <c r="BS430" s="129" t="inlineStr">
        <is>
          <t>Rated 6.5 of 12 · between B3 and C1
Experience: 10.8 yrs total · 8.0 before IRIS + 2.8 at IRIS = 6.4 on the experience scale
Qualification: B.E · graduate, relevant to the work → no change
Market: B3 roles typically have 8–13 yrs · IRIS guide 8–12</t>
        </is>
      </c>
      <c r="BT430"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430" s="124"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BV430" s="125" t="inlineStr">
        <is>
          <t>1.Ensure Seamless CMA–CIP Document Synchronization &amp; Production Stability.
2.Automate &amp; Strengthen Monitoring, Alerting and Reconciliation Processes.
3.Develop Team Capability for Independent Production Support.</t>
        </is>
      </c>
      <c r="BW430" s="125"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BX430" s="125" t="inlineStr">
        <is>
          <t>3</t>
        </is>
      </c>
      <c r="BY430" s="125" t="n"/>
      <c r="BZ430" s="125" t="inlineStr">
        <is>
          <t>Received · manager annual, quarterly, self</t>
        </is>
      </c>
      <c r="CA430" s="125" t="inlineStr">
        <is>
          <t>Talent Mapping · iFile collated</t>
        </is>
      </c>
      <c r="CB430" s="130" t="n">
        <v>20</v>
      </c>
      <c r="CC430" s="128" t="inlineStr">
        <is>
          <t>Full survey answers not in the files received · How We Grow export needed · HR</t>
        </is>
      </c>
      <c r="CD430" s="131" t="inlineStr">
        <is>
          <t>—</t>
        </is>
      </c>
      <c r="CE430" s="131" t="inlineStr">
        <is>
          <t>—</t>
        </is>
      </c>
      <c r="CF430" s="131" t="inlineStr">
        <is>
          <t>—</t>
        </is>
      </c>
      <c r="CG430" s="131" t="inlineStr">
        <is>
          <t>—</t>
        </is>
      </c>
      <c r="CH430" s="132" t="inlineStr">
        <is>
          <t>Complexity: Evidence reads like B1: Finalises software approach for CMA Kuwait-Boursa disclosure integration; technical calls with client; AI integration → moved down 1
Autonomy: Evidence reads like B1: Decides technical approach for the project team; makes technical calls with client → moved down 1
Accountability: Evidence reads like B1: Timelines and functionality of the dev team's deliverables; integration failure blocks filings → moved down 0.5
Leadership: Evidence reads like B1: Leads the project's software development team; 3 direct reports → moved down 1
Business Impact: No survey or manager-mapping signal on criticality: kept at the start point.</t>
        </is>
      </c>
      <c r="CI430" s="131"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CJ430" s="131" t="inlineStr">
        <is>
          <t>Self-identified: Leadership &amp; people management · Product &amp; tool knowledge · Broader exposure &amp; ownership
For the next role: Leadership &amp; people management · Product &amp; tool knowledge · Broader exposure &amp; ownership</t>
        </is>
      </c>
      <c r="CK430" s="128" t="inlineStr">
        <is>
          <t>Full survey answers not in the files received · How We Grow export needed · HR</t>
        </is>
      </c>
      <c r="CL430" s="133" t="inlineStr">
        <is>
          <t>WHAT THE ROLE DOES: Designs system / solution architecture, integrations and technical standards; guides build teams. At B3: a practice, or several teams through team leads.
Common themes in role-holders' answers: technical · project
KEY RESPONSIBILITIES: Designs system / solution architecture, integrations and technical standards; guides build teams; Sets standards for a practice; cross-team problems; Several teams or a practice
Common themes in role-holders' answers: technical
DELIVERS: Several teams or a practice
Common themes in role-holders' answers: architecture · design
ACCOUNTABLE FOR: Several teams or a practice
DECIDES ALONE: Commercial / strategic calls for the unit
Common themes in role-holders' answers: technical · approach
SKILLS &amp; KNOWLEDGE · role-holders: Java · NET MVC
MANAGER-SET KRAs: Common themes in manager-set KRAs: code · leakage qa/uat · defect · technical · quality · agreed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3 · Functional 4 · Leadership 3
CREDENTIALS: AWS / Azure architect · optional; Cloud / language certifications · optional
SOURCE: Framework + role-holders' themes · 3+ answered — 3 holders, 3 answered the survey; sub-family 9 answered; catalogue RC-055</t>
        </is>
      </c>
      <c r="CM430" s="134" t="inlineStr">
        <is>
          <t>What the role answers for: Several teams or a practice.
Accountability &amp; Impact rating: 5 of 12 · B2-level impact.
Leads 3 direct reports.
From the survey and manager mapping — successor named: yes.
If the work is missed · role-holders' themes: impact · cause · delivery.
Measured on · manager-set KRA themes: code · leakage qa/uat · defect · technical · quality · agreed.
Manager talent mapping — Latest rating: 3 · Potential: Medium · 9-Box Grid placement: Reliable Specialist.</t>
        </is>
      </c>
      <c r="CN430" s="135" t="n"/>
      <c r="CO430" s="135" t="n">
        <v>5</v>
      </c>
      <c r="CP430" s="136" t="n">
        <v>3</v>
      </c>
      <c r="CQ430" s="137" t="inlineStr">
        <is>
          <t>Medium</t>
        </is>
      </c>
      <c r="CR430" s="137" t="inlineStr">
        <is>
          <t>Reliable Specialist</t>
        </is>
      </c>
      <c r="CS430" s="137" t="inlineStr">
        <is>
          <t>Develop in role</t>
        </is>
      </c>
      <c r="CT430" s="137" t="n"/>
      <c r="CU430" s="137" t="n"/>
      <c r="CV430" s="137" t="inlineStr">
        <is>
          <t>Yet to be identified</t>
        </is>
      </c>
      <c r="CW430" s="137" t="n"/>
      <c r="CX430" s="137" t="n"/>
      <c r="CY430" s="137" t="n"/>
      <c r="CZ430" s="137" t="n"/>
      <c r="DA430" s="119" t="n">
        <v>96</v>
      </c>
      <c r="DB430" s="138" t="inlineStr">
        <is>
          <t>Meets the level</t>
        </is>
      </c>
      <c r="DC430" s="138" t="n">
        <v>103</v>
      </c>
      <c r="DD430" s="138" t="n">
        <v>105</v>
      </c>
      <c r="DE430" s="138" t="n">
        <v>91</v>
      </c>
      <c r="DF430" s="138" t="n">
        <v>92</v>
      </c>
      <c r="DG430" s="138" t="inlineStr">
        <is>
          <t>System design, Infra &amp; security, Business acumen</t>
        </is>
      </c>
      <c r="DH430" s="138" t="inlineStr">
        <is>
          <t>C1: 92% of profile — ready on competencies</t>
        </is>
      </c>
      <c r="DI430" s="138" t="inlineStr">
        <is>
          <t>Evidence: Survey + KRAs | Core: Ownership 4/4, Problem solving 4/4, Communication &amp; collaboration 5/4, Client &amp; quality focus 5/4, Learning agility 3/4, Integrity &amp; compliance 4/4 | Future-ready: AI literacy 3/3, Data literacy 3/3, Digital fluency 4/3, Innovation 3/3 | Functional: System design 3/4, Programming &amp; stack 4/4, Cloud &amp; DevOps 4/4, Infra &amp; security 3/4, Stakeholder mgmt 5/4, Business acumen 3/4 | Leadership: Developing people 4/4, Decision making 3/4, Strategic acumen 3/4, Influence &amp; change 5/4</t>
        </is>
      </c>
      <c r="DJ430" s="111" t="inlineStr">
        <is>
          <t>Leadership &amp; people management · Product &amp; tool knowledge · Broader exposure &amp; ownership</t>
        </is>
      </c>
      <c r="DK430" s="112" t="inlineStr">
        <is>
          <t>Advanced System Architecture, Cloud Technologies · Azure, AI &amp; Automation, Performance Optimization, Secure Coding</t>
        </is>
      </c>
      <c r="DL430" s="112" t="inlineStr">
        <is>
          <t>People Leadership &amp; Mentoring; Broader Ownership &amp; Cross-functional Exposure; System Design &amp; Architecture</t>
        </is>
      </c>
      <c r="DM430" s="112" t="inlineStr">
        <is>
          <t>Leadership &amp; people management · Product &amp; tool knowledge · Broader exposure &amp; ownership</t>
        </is>
      </c>
      <c r="DN430" s="112" t="inlineStr">
        <is>
          <t>Technical Leadership, Solution Architecture, Stakeholder Management, Team Mentoring</t>
        </is>
      </c>
      <c r="DO430" s="139" t="inlineStr">
        <is>
          <t>Customer Success &amp; Support · 83% of competencies evidenced; must-haves met</t>
        </is>
      </c>
      <c r="DP430" s="126" t="inlineStr">
        <is>
          <t>Hemalatha Visamsetti · Senior Software Engineer — 0.34: net, software</t>
        </is>
      </c>
      <c r="DQ430" s="126" t="inlineStr">
        <is>
          <t>No close match in other businesses</t>
        </is>
      </c>
      <c r="DR430" s="126" t="inlineStr">
        <is>
          <t>POD Lead</t>
        </is>
      </c>
      <c r="DS430" s="126" t="n"/>
      <c r="DT430" s="126" t="n"/>
      <c r="DU430" s="140" t="inlineStr">
        <is>
          <t>Associate Technical Architect – POD Lead in Technology · iFile, B3 — POD Lead.
The work: Designs system / solution architecture, integrations and technical standards; guides build teams.
At this level the role owns a practice, or several teams through team leads.
Key responsibilities: Designs system / solution architecture, integrations and technical standards; guides build teams; Sets standards for a practice; cross-team problems; Several teams or a practice.
Holders describe it with: technical.
Leads 3 direct reports.</t>
        </is>
      </c>
      <c r="DV430" s="137" t="inlineStr">
        <is>
          <t>Hire as: Principal Architect — IRIS B3 Lead Specialist · POD Lead · POD Lead
Market level: P5 / M4 · SFIA 5 Ensure, advise
Experience: 8–12 yrs · Education: BE / B.Tech / MCA / M.Tech
Equivalent titles at peers: Workiva – Staff SE · Broadridge India – Senior Lead SE · Nasdaq / AxiomSL – Lead SE · Salesforce – LMTS
Credentials: AWS / Azure architect · optional; Cloud / language certifications · optional
Must already know: Architecture governance, security by design</t>
        </is>
      </c>
      <c r="DW430"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430"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0" s="139" t="inlineStr">
        <is>
          <t>Market level: P5 / M4 · SFIA 5 Ensure, advise
Typical title: Principal Architect
At peers: Workiva – Staff SE · Broadridge India – Senior Lead SE · Nasdaq / AxiomSL – Lead SE
Typical experience: 8–13 yrs · IRIS guide 8–12
Standard: SFIA 9; TOGAF</t>
        </is>
      </c>
      <c r="DZ430" s="126" t="inlineStr">
        <is>
          <t>8–12 yrs</t>
        </is>
      </c>
      <c r="EA430" s="126" t="inlineStr">
        <is>
          <t>9–13 · 9–14</t>
        </is>
      </c>
      <c r="EB430" s="126" t="inlineStr">
        <is>
          <t>Principal Architect</t>
        </is>
      </c>
      <c r="EC430" s="126" t="inlineStr">
        <is>
          <t>Workiva: Staff SE · Broadridge India: Senior Lead SE · Nasdaq / AxiomSL: Lead SE · Salesforce: LMTS · Atlassian: P50 Senior · Freshworks: Staff SE</t>
        </is>
      </c>
      <c r="ED430" s="126" t="inlineStr">
        <is>
          <t>SFIA 9 · solution architecture; TOGAF; AWS / Azure architect certifications</t>
        </is>
      </c>
      <c r="EE430" s="126" t="inlineStr">
        <is>
          <t>Core 4 · Future 3 · Functional 4 · Leadership 4</t>
        </is>
      </c>
      <c r="EF430" s="139" t="n"/>
      <c r="EG430" s="126" t="inlineStr">
        <is>
          <t>✓ HRIS: 10.8 yrs, B.E, 3 direct reports
✓ Survey: 20 of 20 questions answered
✓ KRAs: self, manager-set, quarterly
✓ Manager mapping: rating, potential, 9-box
✗ Job description: not on file</t>
        </is>
      </c>
      <c r="EH430" s="118" t="inlineStr">
        <is>
          <t xml:space="preserve">D117 · Move down · protected · High: Current L6 – Principal · IC → B3. No rule changed the level: the score decides. · owner HR · </t>
        </is>
      </c>
      <c r="EI430" s="118" t="n"/>
      <c r="EJ430" s="118" t="n"/>
      <c r="EK430" s="118" t="inlineStr">
        <is>
          <t>Survey: answered · full text needed · KRAs: received · Experience: on file</t>
        </is>
      </c>
      <c r="EL430" s="141" t="n"/>
      <c r="EM430" s="142" t="n"/>
      <c r="EN430" s="142" t="n"/>
      <c r="EO430" s="142" t="n"/>
      <c r="EP430" s="142" t="n"/>
      <c r="EQ430" s="143" t="n"/>
      <c r="ER430" s="135" t="n"/>
      <c r="ES430" s="135" t="n"/>
      <c r="ET430" s="135" t="n"/>
      <c r="EU430" s="135" t="n"/>
      <c r="EV430" s="135" t="n"/>
      <c r="EW430" s="135" t="n"/>
      <c r="EX430" s="135" t="n"/>
      <c r="EY430" s="143" t="n"/>
      <c r="EZ430" s="135" t="n"/>
      <c r="FA430" s="135" t="n"/>
      <c r="FB430" s="135" t="n"/>
      <c r="FC430" s="135" t="n"/>
      <c r="FD430" s="135" t="n"/>
    </row>
    <row r="431" ht="300" customHeight="1">
      <c r="A431" s="109" t="inlineStr">
        <is>
          <t>iFile</t>
        </is>
      </c>
      <c r="B431" s="110" t="inlineStr">
        <is>
          <t>IRIS1773</t>
        </is>
      </c>
      <c r="C431" s="110" t="inlineStr">
        <is>
          <t>Virendra Kumar Ray</t>
        </is>
      </c>
      <c r="D431" s="110" t="inlineStr">
        <is>
          <t>Technology</t>
        </is>
      </c>
      <c r="E431" s="110" t="inlineStr">
        <is>
          <t>RC-055</t>
        </is>
      </c>
      <c r="F431" s="110" t="inlineStr">
        <is>
          <t>Pradip Dey</t>
        </is>
      </c>
      <c r="G431" s="110" t="inlineStr">
        <is>
          <t>IRISC223</t>
        </is>
      </c>
      <c r="H431" s="110" t="inlineStr">
        <is>
          <t>C2</t>
        </is>
      </c>
      <c r="I431" s="110" t="n"/>
      <c r="J431" s="110" t="n">
        <v>18.6</v>
      </c>
      <c r="K431" s="110" t="n">
        <v>7.5</v>
      </c>
      <c r="L431" s="110" t="inlineStr">
        <is>
          <t>B.E</t>
        </is>
      </c>
      <c r="M431" s="110" t="n"/>
      <c r="N431" s="144" t="inlineStr">
        <is>
          <t>Technical Architect</t>
        </is>
      </c>
      <c r="O431" s="113" t="inlineStr">
        <is>
          <t>Associate Technical Architect</t>
        </is>
      </c>
      <c r="P431" s="112" t="inlineStr">
        <is>
          <t>Engineering &amp; Architecture</t>
        </is>
      </c>
      <c r="Q431" s="112" t="inlineStr">
        <is>
          <t>Solution &amp; Technical Architecture</t>
        </is>
      </c>
      <c r="R431" s="113" t="inlineStr">
        <is>
          <t>Not in current mapping files</t>
        </is>
      </c>
      <c r="S431" s="114" t="inlineStr">
        <is>
          <t>B3</t>
        </is>
      </c>
      <c r="T431" s="149" t="inlineStr">
        <is>
          <t>Lead Specialist</t>
        </is>
      </c>
      <c r="U431" s="149" t="inlineStr">
        <is>
          <t>B</t>
        </is>
      </c>
      <c r="V431" s="112" t="inlineStr">
        <is>
          <t>IC</t>
        </is>
      </c>
      <c r="W431" s="116" t="inlineStr">
        <is>
          <t>● Newly mapped</t>
        </is>
      </c>
      <c r="X431" s="112" t="inlineStr">
        <is>
          <t>P5 / M4</t>
        </is>
      </c>
      <c r="Y431" s="112" t="inlineStr">
        <is>
          <t>Expert / Senior Manager</t>
        </is>
      </c>
      <c r="Z431" s="112" t="inlineStr">
        <is>
          <t>5 Ensure, advise</t>
        </is>
      </c>
      <c r="AA431" s="117" t="inlineStr">
        <is>
          <t>B3</t>
        </is>
      </c>
      <c r="AB431" s="118" t="inlineStr">
        <is>
          <t>Band B · Specialist / Manager</t>
        </is>
      </c>
      <c r="AC431" s="118" t="inlineStr">
        <is>
          <t>Lead Specialist</t>
        </is>
      </c>
      <c r="AD431" s="118" t="inlineStr">
        <is>
          <t>• Same as the model</t>
        </is>
      </c>
      <c r="AE431" s="118" t="inlineStr">
        <is>
          <t>C2</t>
        </is>
      </c>
      <c r="AF431" s="118" t="inlineStr">
        <is>
          <t>OK</t>
        </is>
      </c>
      <c r="AG431" s="118" t="inlineStr">
        <is>
          <t>No change · already below the manager</t>
        </is>
      </c>
      <c r="AH431" s="118" t="n">
        <v>3</v>
      </c>
      <c r="AI431" s="118" t="n"/>
      <c r="AJ431" s="119" t="inlineStr">
        <is>
          <t>iFile · Technology · Band B · Expert / POD Lead</t>
        </is>
      </c>
      <c r="AK431" s="120" t="n">
        <v>6</v>
      </c>
      <c r="AL431" s="121">
        <f>IFERROR(INDEX(WM_C,MATCH($AJ431,WM_KEY,0)),"")</f>
        <v>0.56</v>
      </c>
      <c r="AM431" s="122">
        <f>IF(OR(AK431="",AL431=""),"",AK431*AL431)</f>
        <v>3.36</v>
      </c>
      <c r="AN431" s="120" t="n">
        <v>6</v>
      </c>
      <c r="AO431" s="121">
        <f>IFERROR(INDEX(WM_AU,MATCH($AJ431,WM_KEY,0)),"")</f>
        <v>0.17</v>
      </c>
      <c r="AP431" s="122">
        <f>IF(OR(AN431="",AO431=""),"",AN431*AO431)</f>
        <v>1.02</v>
      </c>
      <c r="AQ431" s="120" t="n">
        <v>6</v>
      </c>
      <c r="AR431" s="121">
        <f>IFERROR(INDEX(WM_AC,MATCH($AJ431,WM_KEY,0)),"")</f>
        <v>0.05</v>
      </c>
      <c r="AS431" s="122">
        <f>IF(OR(AQ431="",AR431=""),"",AQ431*AR431)</f>
        <v>0.3</v>
      </c>
      <c r="AT431" s="120" t="n">
        <v>5</v>
      </c>
      <c r="AU431" s="121">
        <f>IFERROR(INDEX(WM_L,MATCH($AJ431,WM_KEY,0)),"")</f>
        <v>0.05</v>
      </c>
      <c r="AV431" s="122">
        <f>IF(OR(AT431="",AU431=""),"",AT431*AU431)</f>
        <v>0.25</v>
      </c>
      <c r="AW431" s="120" t="n">
        <v>9.5</v>
      </c>
      <c r="AX431" s="121">
        <f>IFERROR(INDEX(WM_E,MATCH($AJ431,WM_KEY,0)),"")</f>
        <v>0.1</v>
      </c>
      <c r="AY431" s="122">
        <f>IF(OR(AW431="",AX431=""),"",AW431*AX431)</f>
        <v>0.95</v>
      </c>
      <c r="AZ431" s="123" t="n">
        <v>6</v>
      </c>
      <c r="BA431" s="121">
        <f>IFERROR(INDEX(WM_BI,MATCH($AJ431,WM_KEY,0)),"")</f>
        <v>0.07</v>
      </c>
      <c r="BB431" s="122">
        <f>IF(OR(AZ431="",BA431=""),"",AZ431*BA431)</f>
        <v>0.42</v>
      </c>
      <c r="BC431" s="122">
        <f>IF(COUNT(AM431,AP431,AS431,AV431,AY431,BB431)&lt;6,"",SUM(AM431,AP431,AS431,AV431,AY431,BB431))</f>
        <v>6.3</v>
      </c>
      <c r="BD431" s="122" t="str">
        <f>IF(BC431="","",INDEX({"A1","A2","A3","B1","B2","B3","C1","C2","D1","D2","E1","E2"},MAX(1,MIN(12,ROUND(BC431,0)))))</f>
        <v>B3</v>
      </c>
      <c r="BE431" s="114" t="inlineStr">
        <is>
          <t>B3</t>
        </is>
      </c>
      <c r="BF431" s="124" t="inlineStr">
        <is>
          <t>The score decided the level</t>
        </is>
      </c>
      <c r="BG43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1" s="125" t="inlineStr">
        <is>
          <t>At build: Complexity 3.36 + Autonomy 1.02 + Accountability 0.30 + Leadership 0.25 + Experience 0.95 + Business impact 0.42
= 6.30 points → nearest level 6 = B3
Final level: B3 · same as the score</t>
        </is>
      </c>
      <c r="BI431" s="125" t="inlineStr">
        <is>
          <t>No rule applied: the score decides.</t>
        </is>
      </c>
      <c r="BJ431" s="125" t="inlineStr">
        <is>
          <t>Input needed</t>
        </is>
      </c>
      <c r="BK431" s="147" t="inlineStr">
        <is>
          <t>B+ watch: substance and score qualify but no one reports in — qualifies once leading people</t>
        </is>
      </c>
      <c r="BL431" s="126" t="inlineStr">
        <is>
          <t>Medium</t>
        </is>
      </c>
      <c r="BM431" s="126" t="inlineStr">
        <is>
          <t>• Describes leading or allocating work to a team but has no formal reports in the Employee Master — confirm; may be a POD Lead / Team Lead</t>
        </is>
      </c>
      <c r="BN431" s="125" t="inlineStr">
        <is>
          <t>Stable · moves in fewer than 5 of 30 weight tests</t>
        </is>
      </c>
      <c r="BO431" s="148" t="inlineStr">
        <is>
          <t>Rated 6 of 12
Start: 7.0 · principal / architect title
Evidence reads like B2: Combines project management, project architecture and design documents, business analysis, SIT integration planning and deployment → moved down 1
Market: B3 = Sets standards for a practice; cross-team problems</t>
        </is>
      </c>
      <c r="BP431" s="129" t="inlineStr">
        <is>
          <t>Rated 6 of 12
Start: 7.0 · principal / architect title
Evidence reads like B2: Accepts or rejects changes, plans change requests, approves leave, makes the deployment plan → moved down 1
Market: B3 = Commercial / strategic calls for the unit</t>
        </is>
      </c>
      <c r="BQ431" s="129" t="inlineStr">
        <is>
          <t>Rated 6 of 12
Start: 7.0 · principal / architect title
Evidence reads like B2: own survey / KRA answers · summarised by the rater; not quoted → moved down 1
Market: B3 = Several teams or a practice</t>
        </is>
      </c>
      <c r="BR431" s="129" t="inlineStr">
        <is>
          <t>Rated 5 of 12
Start: 6.0 · individual contributor, so influence only
Evidence reads like B1: Approves team leave and manages resource utilisation, though HR shows 0 reports; team size unstated → moved down 1
Team: 0 direct reports · IC
Market: B2 = IC: guides others in the domain · People: manages a team of 6+</t>
        </is>
      </c>
      <c r="BS431" s="129" t="inlineStr">
        <is>
          <t>Rated 9.5 of 12 · between D1 and D2
Experience: 18.6 yrs total · 11.1 before IRIS + 7.5 at IRIS = 9.3 on the experience scale
Qualification: B.E · graduate, relevant to the work → no change
Market: B3 roles typically have 8–13 yrs · IRIS guide 8–12</t>
        </is>
      </c>
      <c r="BT431"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431" s="127" t="inlineStr">
        <is>
          <t>KRAs not received · manager to supply</t>
        </is>
      </c>
      <c r="BV431" s="125" t="n"/>
      <c r="BW431" s="125" t="n"/>
      <c r="BX431" s="125" t="n"/>
      <c r="BY431" s="125" t="n"/>
      <c r="BZ431" s="128" t="inlineStr">
        <is>
          <t>KRAs not received · manager to supply</t>
        </is>
      </c>
      <c r="CA431" s="125" t="n"/>
      <c r="CB431" s="130" t="n">
        <v>20</v>
      </c>
      <c r="CC431" s="128" t="inlineStr">
        <is>
          <t>Full survey answers not in the files received · How We Grow export needed · HR</t>
        </is>
      </c>
      <c r="CD431" s="131" t="inlineStr">
        <is>
          <t>—</t>
        </is>
      </c>
      <c r="CE431" s="131" t="inlineStr">
        <is>
          <t>—</t>
        </is>
      </c>
      <c r="CF431" s="131" t="inlineStr">
        <is>
          <t>—</t>
        </is>
      </c>
      <c r="CG431" s="131" t="inlineStr">
        <is>
          <t>—</t>
        </is>
      </c>
      <c r="CH431" s="132" t="inlineStr">
        <is>
          <t>Complexity: Evidence reads like B2: Combines project management, project architecture and design documents, business analysis, SIT integration planning and deployment → moved down 1
Autonomy: Evidence reads like B2: Accepts or rejects changes, plans change requests, approves leave, makes the deployment plan → moved down 1
Accountability: Evidence reads like B2: own survey / KRA answers · summarised by the rater; not quoted → moved down 1
Leadership: Evidence reads like B1: Approves team leave and manages resource utilisation, though HR shows 0 reports; team size unstated → moved down 1
Business Impact: No survey or manager-mapping signal on criticality: kept at the start point.</t>
        </is>
      </c>
      <c r="CI431" s="131"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CJ431" s="131" t="inlineStr">
        <is>
          <t>Self-identified: Project / programme management · Certification / formal course
For the next role: Project / programme management · Certification / formal course</t>
        </is>
      </c>
      <c r="CK431" s="128" t="inlineStr">
        <is>
          <t>Full survey answers not in the files received · How We Grow export needed · HR</t>
        </is>
      </c>
      <c r="CL431" s="133" t="inlineStr">
        <is>
          <t>WHAT THE ROLE DOES: Designs system / solution architecture, integrations and technical standards; guides build teams. At B3: a practice, or several teams through team leads.
Common themes in role-holders' answers: technical · project
KEY RESPONSIBILITIES: Designs system / solution architecture, integrations and technical standards; guides build teams; Sets standards for a practice; cross-team problems; Several teams or a practice
Common themes in role-holders' answers: technical
DELIVERS: Several teams or a practice
Common themes in role-holders' answers: architecture · design
ACCOUNTABLE FOR: Several teams or a practice
DECIDES ALONE: Commercial / strategic calls for the unit
Common themes in role-holders' answers: technical · approach
SKILLS &amp; KNOWLEDGE · role-holders: Java · NET MVC
MANAGER-SET KRAs: Common themes in manager-set KRAs: code · leakage qa/uat · defect · technical · quality · agreed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3 · Functional 4 · Leadership 3
CREDENTIALS: AWS / Azure architect · optional; Cloud / language certifications · optional
SOURCE: Framework + role-holders' themes · 3+ answered — 3 holders, 3 answered the survey; sub-family 9 answered; catalogue RC-055</t>
        </is>
      </c>
      <c r="CM431" s="134" t="inlineStr">
        <is>
          <t>What the role answers for: Several teams or a practice.
Accountability &amp; Impact rating: 6 of 12 · B3-level impact.
If the work is missed · role-holders' themes: impact · cause · delivery.
Measured on · manager-set KRA themes: code · leakage qa/uat · defect · technical · quality · agreed.
Manager talent mapping — Latest rating: Not rated · manager · 9-Box Grid placement: Not placed · manager.</t>
        </is>
      </c>
      <c r="CN431" s="135" t="n"/>
      <c r="CO431" s="135" t="n">
        <v>6</v>
      </c>
      <c r="CP431" s="136" t="inlineStr">
        <is>
          <t>Not rated · manager</t>
        </is>
      </c>
      <c r="CQ431" s="137" t="inlineStr">
        <is>
          <t>—</t>
        </is>
      </c>
      <c r="CR431" s="137" t="inlineStr">
        <is>
          <t>Not placed · manager</t>
        </is>
      </c>
      <c r="CS431" s="137" t="inlineStr">
        <is>
          <t>No rating data</t>
        </is>
      </c>
      <c r="CT431" s="137" t="n"/>
      <c r="CU431" s="137" t="n"/>
      <c r="CV431" s="137" t="n"/>
      <c r="CW431" s="137" t="n"/>
      <c r="CX431" s="137" t="n"/>
      <c r="CY431" s="137" t="n"/>
      <c r="CZ431" s="137" t="n"/>
      <c r="DA431" s="119" t="n">
        <v>96</v>
      </c>
      <c r="DB431" s="138" t="inlineStr">
        <is>
          <t>Meets the level</t>
        </is>
      </c>
      <c r="DC431" s="138" t="n">
        <v>109</v>
      </c>
      <c r="DD431" s="138" t="n">
        <v>83</v>
      </c>
      <c r="DE431" s="138" t="n">
        <v>94</v>
      </c>
      <c r="DF431" s="138" t="n">
        <v>97</v>
      </c>
      <c r="DG431" s="138" t="inlineStr">
        <is>
          <t>Programming &amp; stack, Infra &amp; security, Business acumen</t>
        </is>
      </c>
      <c r="DH431" s="138" t="inlineStr">
        <is>
          <t>C1: 86% of profile — close</t>
        </is>
      </c>
      <c r="DI431" s="138" t="inlineStr">
        <is>
          <t>Evidence: Survey | Core: Ownership 5/4, Problem solving 5/4, Communication &amp; collaboration 5/4, Client &amp; quality focus 5/4, Learning agility 3/4, Integrity &amp; compliance 4/4 | Future-ready: AI literacy 2/3, Data literacy 2/3, Digital fluency 3/3, Innovation 3/3 | Functional: System design 4/4, Programming &amp; stack 3/4, Cloud &amp; DevOps 5/4, Infra &amp; security 3/4, Stakeholder mgmt 5/4, Business acumen 3/4 | Leadership: Developing people 3/3, Decision making 3/3, Strategic acumen 2/3, Influence &amp; change 4/3</t>
        </is>
      </c>
      <c r="DJ431" s="111" t="inlineStr">
        <is>
          <t>Project / programme management · Certification / formal course</t>
        </is>
      </c>
      <c r="DK431" s="112" t="n"/>
      <c r="DL431" s="112" t="inlineStr">
        <is>
          <t>Project, Program &amp; Agile Management; AI, GenAI &amp; Prompt Engineering; People Leadership &amp; Mentoring</t>
        </is>
      </c>
      <c r="DM431" s="112" t="inlineStr">
        <is>
          <t>Project / programme management · Certification / formal course</t>
        </is>
      </c>
      <c r="DN431" s="112" t="n"/>
      <c r="DO431" s="139" t="inlineStr">
        <is>
          <t>No strong match from survey evidence</t>
        </is>
      </c>
      <c r="DP431" s="126" t="inlineStr">
        <is>
          <t>Deepa Vaman Shinde · Project Manager — 0.37: project, delivery, management, planning; Sandeep Dwivedi · Delivery Manager — 0.31: plan, project, delivery, management</t>
        </is>
      </c>
      <c r="DQ431" s="126" t="inlineStr">
        <is>
          <t>No close match in other businesses</t>
        </is>
      </c>
      <c r="DR431" s="126" t="n"/>
      <c r="DS431" s="126" t="n"/>
      <c r="DT431" s="126" t="n"/>
      <c r="DU431" s="140" t="inlineStr">
        <is>
          <t>Associate Technical Architect in Technology · iFile, B3 — IC.
The work: Designs system / solution architecture, integrations and technical standards; guides build teams.
At this level the role owns a practice, or several teams through team leads.
Key responsibilities: Designs system / solution architecture, integrations and technical standards; guides build teams; Sets standards for a practice; cross-team problems; Several teams or a practice.
Holders describe it with: technical.</t>
        </is>
      </c>
      <c r="DV431" s="137" t="inlineStr">
        <is>
          <t>Hire as: Principal Architect — IRIS B3 Lead Specialist · IC
Market level: P5 / M4 · SFIA 5 Ensure, advise
Experience: 8–12 yrs · Education: BE / B.Tech / MCA / M.Tech
Equivalent titles at peers: Workiva – Staff SE · Broadridge India – Senior Lead SE · Nasdaq / AxiomSL – Lead SE · Salesforce – LMTS
Credentials: AWS / Azure architect · optional; Cloud / language certifications · optional
Must already know: Architecture governance, security by design</t>
        </is>
      </c>
      <c r="DW431"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431"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1" s="139" t="inlineStr">
        <is>
          <t>Market level: P5 / M4 · SFIA 5 Ensure, advise
Typical title: Principal Architect
At peers: Workiva – Staff SE · Broadridge India – Senior Lead SE · Nasdaq / AxiomSL – Lead SE
Typical experience: 8–13 yrs · IRIS guide 8–12
Standard: SFIA 9; TOGAF</t>
        </is>
      </c>
      <c r="DZ431" s="126" t="inlineStr">
        <is>
          <t>8–12 yrs</t>
        </is>
      </c>
      <c r="EA431" s="126" t="inlineStr">
        <is>
          <t>9–13 · 9–14</t>
        </is>
      </c>
      <c r="EB431" s="126" t="inlineStr">
        <is>
          <t>Principal Architect</t>
        </is>
      </c>
      <c r="EC431" s="126" t="inlineStr">
        <is>
          <t>Workiva: Staff SE · Broadridge India: Senior Lead SE · Nasdaq / AxiomSL: Lead SE · Salesforce: LMTS · Atlassian: P50 Senior · Freshworks: Staff SE</t>
        </is>
      </c>
      <c r="ED431" s="126" t="inlineStr">
        <is>
          <t>SFIA 9 · solution architecture; TOGAF; AWS / Azure architect certifications</t>
        </is>
      </c>
      <c r="EE431" s="126" t="inlineStr">
        <is>
          <t>Core 4 · Future 3 · Functional 4 · Leadership 3</t>
        </is>
      </c>
      <c r="EF431" s="127" t="inlineStr">
        <is>
          <t>• Confirm the reporting line — Manager</t>
        </is>
      </c>
      <c r="EG431" s="126" t="inlineStr">
        <is>
          <t>✓ HRIS: 18.6 yrs, B.E, 0 direct reports
✓ Survey: 20 of 20 questions answered
✗ KRAs: none on file
✓ Manager mapping: rating, 9-box
✗ Job description: not on file</t>
        </is>
      </c>
      <c r="EH431" s="118" t="inlineStr">
        <is>
          <t xml:space="preserve">D012 · Player-Coach candidate / watch · Medium: B+ watch: substance and score qualify but no one reports in — qualifies once leading people · owner Business head — iFile · 
D176 · Title to review · Low: Market-standard role title · owner HR · 
D385 · Input needed · Medium: • Confirm the reporting line — Manager · owner Manager · </t>
        </is>
      </c>
      <c r="EI431" s="118" t="inlineStr">
        <is>
          <t>R060 · Confirm the reporting line · Manager · Open</t>
        </is>
      </c>
      <c r="EJ431" s="118" t="inlineStr">
        <is>
          <t>Confirm the reporting line · Manager</t>
        </is>
      </c>
      <c r="EK431" s="118" t="inlineStr">
        <is>
          <t>Survey: answered · full text needed · KRAs: not received · Experience: on file</t>
        </is>
      </c>
      <c r="EL431" s="141" t="n"/>
      <c r="EM431" s="142" t="n"/>
      <c r="EN431" s="142" t="n"/>
      <c r="EO431" s="142" t="n"/>
      <c r="EP431" s="142" t="n"/>
      <c r="EQ431" s="143" t="n"/>
      <c r="ER431" s="135" t="n"/>
      <c r="ES431" s="135" t="n"/>
      <c r="ET431" s="135" t="n"/>
      <c r="EU431" s="135" t="n"/>
      <c r="EV431" s="135" t="n"/>
      <c r="EW431" s="135" t="n"/>
      <c r="EX431" s="135" t="n"/>
      <c r="EY431" s="143" t="n"/>
      <c r="EZ431" s="135" t="n"/>
      <c r="FA431" s="135" t="n"/>
      <c r="FB431" s="135" t="n"/>
      <c r="FC431" s="135" t="n"/>
      <c r="FD431" s="135" t="n"/>
    </row>
    <row r="432" ht="300" customHeight="1">
      <c r="A432" s="109" t="inlineStr">
        <is>
          <t>iFile</t>
        </is>
      </c>
      <c r="B432" s="110" t="inlineStr">
        <is>
          <t>IRIS0103</t>
        </is>
      </c>
      <c r="C432" s="110" t="inlineStr">
        <is>
          <t>Alwina Shaikh</t>
        </is>
      </c>
      <c r="D432" s="110" t="inlineStr">
        <is>
          <t>Technology</t>
        </is>
      </c>
      <c r="E432" s="110" t="inlineStr">
        <is>
          <t>RC-089</t>
        </is>
      </c>
      <c r="F432" s="110" t="inlineStr">
        <is>
          <t>Sharanagouda Patil</t>
        </is>
      </c>
      <c r="G432" s="110" t="inlineStr">
        <is>
          <t>IRIS1690</t>
        </is>
      </c>
      <c r="H432" s="110" t="inlineStr">
        <is>
          <t>C1</t>
        </is>
      </c>
      <c r="I432" s="110" t="n">
        <v>2</v>
      </c>
      <c r="J432" s="110" t="n">
        <v>19.2</v>
      </c>
      <c r="K432" s="110" t="n">
        <v>19.2</v>
      </c>
      <c r="L432" s="110" t="inlineStr">
        <is>
          <t>PGDM</t>
        </is>
      </c>
      <c r="M432" s="110" t="n"/>
      <c r="N432" s="144" t="inlineStr">
        <is>
          <t>Lead Software Engineer</t>
        </is>
      </c>
      <c r="O432" s="113" t="inlineStr">
        <is>
          <t>Lead Software Engineer – POD Lead</t>
        </is>
      </c>
      <c r="P432" s="112" t="inlineStr">
        <is>
          <t>Engineering &amp; Development</t>
        </is>
      </c>
      <c r="Q432" s="112" t="inlineStr">
        <is>
          <t>Full-Stack Development</t>
        </is>
      </c>
      <c r="R432" s="112" t="inlineStr">
        <is>
          <t>L5 – Lead · IC</t>
        </is>
      </c>
      <c r="S432" s="154" t="inlineStr">
        <is>
          <t>B3</t>
        </is>
      </c>
      <c r="T432" s="149" t="inlineStr">
        <is>
          <t>Lead Specialist · POD Lead</t>
        </is>
      </c>
      <c r="U432" s="149" t="inlineStr">
        <is>
          <t>B</t>
        </is>
      </c>
      <c r="V432" s="112" t="inlineStr">
        <is>
          <t>POD Lead</t>
        </is>
      </c>
      <c r="W432" s="153" t="inlineStr">
        <is>
          <t>• Same level</t>
        </is>
      </c>
      <c r="X432" s="112" t="inlineStr">
        <is>
          <t>P5 / M4</t>
        </is>
      </c>
      <c r="Y432" s="112" t="inlineStr">
        <is>
          <t>Expert / Senior Manager</t>
        </is>
      </c>
      <c r="Z432" s="112" t="inlineStr">
        <is>
          <t>5 Ensure, advise</t>
        </is>
      </c>
      <c r="AA432" s="117" t="inlineStr">
        <is>
          <t>B2</t>
        </is>
      </c>
      <c r="AB432" s="118" t="inlineStr">
        <is>
          <t>Band B · Specialist / Manager</t>
        </is>
      </c>
      <c r="AC432" s="118" t="inlineStr">
        <is>
          <t>Manager</t>
        </is>
      </c>
      <c r="AD432" s="145" t="inlineStr">
        <is>
          <t>▼ Down · pay and title protected</t>
        </is>
      </c>
      <c r="AE432" s="118" t="inlineStr">
        <is>
          <t>B3</t>
        </is>
      </c>
      <c r="AF432" s="118" t="inlineStr">
        <is>
          <t>OK</t>
        </is>
      </c>
      <c r="AG432" s="118" t="inlineStr">
        <is>
          <t>Level rule: manager B3; a reportee sits at least one level below · B3 → B2 · move down · pay and title protected for one cycle</t>
        </is>
      </c>
      <c r="AH432" s="118" t="n">
        <v>4</v>
      </c>
      <c r="AI432" s="118" t="n"/>
      <c r="AJ432" s="119" t="inlineStr">
        <is>
          <t>iFile · Technology · Band B · Expert / POD Lead</t>
        </is>
      </c>
      <c r="AK432" s="120" t="n">
        <v>5.5</v>
      </c>
      <c r="AL432" s="121">
        <f>IFERROR(INDEX(WM_C,MATCH($AJ432,WM_KEY,0)),"")</f>
        <v>0.56</v>
      </c>
      <c r="AM432" s="122">
        <f>IF(OR(AK432="",AL432=""),"",AK432*AL432)</f>
        <v>3.08</v>
      </c>
      <c r="AN432" s="120" t="n">
        <v>5.5</v>
      </c>
      <c r="AO432" s="121">
        <f>IFERROR(INDEX(WM_AU,MATCH($AJ432,WM_KEY,0)),"")</f>
        <v>0.17</v>
      </c>
      <c r="AP432" s="122">
        <f>IF(OR(AN432="",AO432=""),"",AN432*AO432)</f>
        <v>0.935</v>
      </c>
      <c r="AQ432" s="120" t="n">
        <v>4.5</v>
      </c>
      <c r="AR432" s="121">
        <f>IFERROR(INDEX(WM_AC,MATCH($AJ432,WM_KEY,0)),"")</f>
        <v>0.05</v>
      </c>
      <c r="AS432" s="122">
        <f>IF(OR(AQ432="",AR432=""),"",AQ432*AR432)</f>
        <v>0.225</v>
      </c>
      <c r="AT432" s="120" t="n">
        <v>4.5</v>
      </c>
      <c r="AU432" s="121">
        <f>IFERROR(INDEX(WM_L,MATCH($AJ432,WM_KEY,0)),"")</f>
        <v>0.05</v>
      </c>
      <c r="AV432" s="122">
        <f>IF(OR(AT432="",AU432=""),"",AT432*AU432)</f>
        <v>0.225</v>
      </c>
      <c r="AW432" s="120" t="n">
        <v>9.5</v>
      </c>
      <c r="AX432" s="121">
        <f>IFERROR(INDEX(WM_E,MATCH($AJ432,WM_KEY,0)),"")</f>
        <v>0.1</v>
      </c>
      <c r="AY432" s="122">
        <f>IF(OR(AW432="",AX432=""),"",AW432*AX432)</f>
        <v>0.95</v>
      </c>
      <c r="AZ432" s="123" t="n">
        <v>4.5</v>
      </c>
      <c r="BA432" s="121">
        <f>IFERROR(INDEX(WM_BI,MATCH($AJ432,WM_KEY,0)),"")</f>
        <v>0.07</v>
      </c>
      <c r="BB432" s="122">
        <f>IF(OR(AZ432="",BA432=""),"",AZ432*BA432)</f>
        <v>0.315</v>
      </c>
      <c r="BC432" s="122">
        <f>IF(COUNT(AM432,AP432,AS432,AV432,AY432,BB432)&lt;6,"",SUM(AM432,AP432,AS432,AV432,AY432,BB432))</f>
        <v>5.73</v>
      </c>
      <c r="BD432" s="122" t="str">
        <f>IF(BC432="","",INDEX({"A1","A2","A3","B1","B2","B3","C1","C2","D1","D2","E1","E2"},MAX(1,MIN(12,ROUND(BC432,0)))))</f>
        <v>B3</v>
      </c>
      <c r="BE432" s="154" t="inlineStr">
        <is>
          <t>B3</t>
        </is>
      </c>
      <c r="BF432" s="124" t="inlineStr">
        <is>
          <t>The score decided the level</t>
        </is>
      </c>
      <c r="BG43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2" s="125" t="inlineStr">
        <is>
          <t>At build: Complexity 3.08 + Autonomy 0.94 + Accountability 0.23 + Leadership 0.23 + Experience 0.95 + Business impact 0.32
= 5.73 points → nearest level 6 = B3
Final level: B3 · same as the score</t>
        </is>
      </c>
      <c r="BI432" s="125" t="inlineStr">
        <is>
          <t>No rule applied: the score decides.</t>
        </is>
      </c>
      <c r="BJ432" s="125" t="inlineStr">
        <is>
          <t>—</t>
        </is>
      </c>
      <c r="BK432" s="126" t="n"/>
      <c r="BL432" s="126" t="inlineStr">
        <is>
          <t>Medium</t>
        </is>
      </c>
      <c r="BM432" s="126" t="n"/>
      <c r="BN432" s="125" t="inlineStr">
        <is>
          <t>Stable · moves in fewer than 5 of 30 weight tests</t>
        </is>
      </c>
      <c r="BO432" s="148" t="inlineStr">
        <is>
          <t>Rated 5.5 of 12 · between B2 and B3
Start: 6.0 · senior manager / lead specialist title
Evidence reads like A3: Does everything needed for a feature in Node.js / Angular; little detail given → moved down 0.5
KRA: “1. Provide production support and work on assigned Webform projects. 2. Work independently and complete tasks on time and guide team…”
Market: B2 = Hardest problems in the domain · B3 = Sets standards for a practice; cross-team problems</t>
        </is>
      </c>
      <c r="BP432" s="129" t="inlineStr">
        <is>
          <t>Rated 5.5 of 12 · between B2 and B3
Start: 6.0 · senior manager / lead specialist title
Evidence reads like A3: Decides release to QA; shares timelines → moved down 0.5
Market: B2 = Allocates people and sets team priorities · B3 = Commercial / strategic calls for the unit</t>
        </is>
      </c>
      <c r="BQ432" s="129" t="inlineStr">
        <is>
          <t>Rated 4.5 of 12 · between B1 and B2
Start: 5.0 · senior manager / lead specialist title; 2 direct reports
Evidence reads like A3: Accountable for 'deliverables' of features end to end; delays hit timeline → moved down 0.5
KRA: “1. Provide production support and work on assigned Webform projects. 2. Work independently and complete tasks on time and guide team…”
Market: B1 = A domain or a small team · B2 = One team or a client portfolio</t>
        </is>
      </c>
      <c r="BR432" s="129" t="inlineStr">
        <is>
          <t>Rated 4.5 of 12 · between B1 and B2
Start: 5.0
Evidence reads like A3: Says he manages the team; 2 direct reports → moved down 0.5
Team: 2 direct reports · POD Lead
Market: B1 = IC: mentors and reviews · People: hands-on team lead of 3–5 · B2 = IC: guides others in the domain · People: manages a team of 6+</t>
        </is>
      </c>
      <c r="BS432" s="129" t="inlineStr">
        <is>
          <t>Rated 9.5 of 12 · between D1 and D2
Experience: 19.2 yrs total · 19.2 at IRIS; none recorded before IRIS = 9.5 on the experience scale
Qualification: PGDM · postgraduate → no change
Market: B3 roles typically have 8–13 yrs · IRIS guide 8–12</t>
        </is>
      </c>
      <c r="BT432"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32" s="127" t="inlineStr">
        <is>
          <t>KRAs not received · manager to supply</t>
        </is>
      </c>
      <c r="BV432"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432" s="125" t="n"/>
      <c r="BX432" s="125" t="inlineStr">
        <is>
          <t>4</t>
        </is>
      </c>
      <c r="BY432" s="125" t="n"/>
      <c r="BZ432" s="125" t="inlineStr">
        <is>
          <t>Received · quarterly</t>
        </is>
      </c>
      <c r="CA432" s="125" t="inlineStr">
        <is>
          <t>Talent Mapping · iFile collated</t>
        </is>
      </c>
      <c r="CB432" s="130" t="n">
        <v>20</v>
      </c>
      <c r="CC432" s="128" t="inlineStr">
        <is>
          <t>Full survey answers not in the files received · How We Grow export needed · HR</t>
        </is>
      </c>
      <c r="CD432" s="131" t="inlineStr">
        <is>
          <t>—</t>
        </is>
      </c>
      <c r="CE432" s="131" t="inlineStr">
        <is>
          <t>—</t>
        </is>
      </c>
      <c r="CF432" s="131" t="inlineStr">
        <is>
          <t>—</t>
        </is>
      </c>
      <c r="CG432" s="131" t="inlineStr">
        <is>
          <t>—</t>
        </is>
      </c>
      <c r="CH432" s="132" t="inlineStr">
        <is>
          <t>Complexity: Evidence reads like A3: Does everything needed for a feature in Node.js / Angular; little detail given → moved down 0.5
Autonomy: Evidence reads like A3: Decides release to QA; shares timelines → moved down 0.5
Accountability: Evidence reads like A3: Accountable for 'deliverables' of features end to end; delays hit timeline → moved down 0.5
Leadership: Evidence reads like A3: Says he manages the team; 2 direct reports → moved down 0.5
Business Impact: No survey or manager-mapping signal on criticality: kept at the start point.</t>
        </is>
      </c>
      <c r="CI432" s="131"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J432" s="131" t="inlineStr">
        <is>
          <t>Self-identified: Certification / formal course
For the next role: Certification / formal course</t>
        </is>
      </c>
      <c r="CK432" s="128" t="inlineStr">
        <is>
          <t>Full survey answers not in the files received · How We Grow export needed · HR</t>
        </is>
      </c>
      <c r="CL432" s="133" t="inlineStr">
        <is>
          <t>WHAT THE ROLE DOES: Builds features end to end — back-end services/APIs plus UI screens. At B3: a practice, or several teams through team leads.
Common themes in sub-family holders, all levels' answers: software · develop · solutions · product · improve · business
KEY RESPONSIBILITIES: Builds features end to end — back-end services/APIs plus UI screens; Sets standards for a practice; cross-team problems; Several teams or a practice
Common themes in sub-family holders, all levels' answers: development · bug · fixing · feature · support · code
DELIVERS: Several teams or a practice
Common themes in sub-family holders, all levels' answers: features · software · fixes · bug · solutions · product
ACCOUNTABLE FOR: Several teams or a practice
Common themes in sub-family holders, all levels' answers: accountable · production · development · quality · delivery · am
DECIDES ALONE: Commercial / strategic calls for the unit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 sub-family themes · 3+ answered — 1 holder, 1 answered the survey; sub-family 35 answered; catalogue RC-089</t>
        </is>
      </c>
      <c r="CM432" s="134" t="inlineStr">
        <is>
          <t>What the role answers for: Several teams or a practice.
Accountability &amp; Impact rating: 4.5 of 12 · B1-level impact.
Leads 2 direct reports.
From the survey and manager mapping — successor named: yes.
If the work is missed · role-holders' themes: delays · rework · issues.
Manager talent mapping — Latest rating: 4 · Potential: Medium · 9-Box Grid placement: Trusted Professional.</t>
        </is>
      </c>
      <c r="CN432" s="135" t="n"/>
      <c r="CO432" s="135" t="n">
        <v>4.5</v>
      </c>
      <c r="CP432" s="136" t="n">
        <v>4</v>
      </c>
      <c r="CQ432" s="137" t="inlineStr">
        <is>
          <t>Medium</t>
        </is>
      </c>
      <c r="CR432" s="137" t="inlineStr">
        <is>
          <t>Trusted Professional</t>
        </is>
      </c>
      <c r="CS432" s="137" t="inlineStr">
        <is>
          <t>Ready in 6–12 months</t>
        </is>
      </c>
      <c r="CT432" s="137" t="n"/>
      <c r="CU432" s="137" t="n"/>
      <c r="CV432" s="137" t="inlineStr">
        <is>
          <t>Shubham Nimse</t>
        </is>
      </c>
      <c r="CW432" s="137" t="n"/>
      <c r="CX432" s="137" t="n"/>
      <c r="CY432" s="137" t="n"/>
      <c r="CZ432" s="137" t="n"/>
      <c r="DA432" s="119" t="n">
        <v>92</v>
      </c>
      <c r="DB432" s="138" t="inlineStr">
        <is>
          <t>Meets the level</t>
        </is>
      </c>
      <c r="DC432" s="138" t="n">
        <v>99</v>
      </c>
      <c r="DD432" s="138" t="n">
        <v>92</v>
      </c>
      <c r="DE432" s="138" t="n">
        <v>91</v>
      </c>
      <c r="DF432" s="138" t="n">
        <v>88</v>
      </c>
      <c r="DG432" s="138" t="inlineStr">
        <is>
          <t>System design, SQL &amp; data, Cloud &amp; DevOps</t>
        </is>
      </c>
      <c r="DH432" s="138" t="inlineStr">
        <is>
          <t>C1: 88% of profile — close</t>
        </is>
      </c>
      <c r="DI432" s="138" t="inlineStr">
        <is>
          <t>Evidence: Survey + KRAs | Core: Ownership 5/4, Problem solving 3/4, Communication &amp; collaboration 4/4, Client &amp; quality focus 4/4, Learning agility 4/4, Integrity &amp; compliance 4/4 | Future-ready: AI literacy 3/3, Data literacy 2/3, Digital fluency 3/3, Innovation 3/3 | Functional: Programming &amp; stack 4/4, System design 3/4, SQL &amp; data 3/4, Cloud &amp; DevOps 3/4, AI / GenAI 4/4, Product &amp; domain 5/4 | Leadership: Developing people 4/4, Decision making 4/4, Strategic acumen 3/4, Influence &amp; change 3/4</t>
        </is>
      </c>
      <c r="DJ432" s="111" t="inlineStr">
        <is>
          <t>Certification / formal course</t>
        </is>
      </c>
      <c r="DK432" s="112" t="inlineStr">
        <is>
          <t>AI Training</t>
        </is>
      </c>
      <c r="DL432" s="112" t="inlineStr">
        <is>
          <t>AI, GenAI &amp; Prompt Engineering; People Leadership &amp; Mentoring; Project, Program &amp; Agile Management</t>
        </is>
      </c>
      <c r="DM432" s="112" t="inlineStr">
        <is>
          <t>Certification / formal course</t>
        </is>
      </c>
      <c r="DN432" s="112" t="n"/>
      <c r="DO432" s="139" t="inlineStr">
        <is>
          <t>No strong match from survey evidence</t>
        </is>
      </c>
      <c r="DP432" s="126" t="inlineStr">
        <is>
          <t>Anurag Gupta · Trainee UI Developer — 0.37: nodejs, angular, features</t>
        </is>
      </c>
      <c r="DQ432" s="126" t="inlineStr">
        <is>
          <t>No close match in other businesses</t>
        </is>
      </c>
      <c r="DR432" s="126" t="inlineStr">
        <is>
          <t>POD Lead</t>
        </is>
      </c>
      <c r="DS432" s="126" t="n"/>
      <c r="DT432" s="126" t="inlineStr">
        <is>
          <t>Span: 2 direct reports · layer 5 · Very small team: merge with a neighbouring team or make a POD Lead role</t>
        </is>
      </c>
      <c r="DU432" s="140" t="inlineStr">
        <is>
          <t>Lead Software Engineer – POD Lead in Technology · iFile, B3 — POD Lead.
The work: Builds features end to end — back-end services/APIs plus UI screens.
At this level the role owns a practice, or several teams through team leads.
Key responsibilities: Builds features end to end — back-end services/APIs plus UI screens; Sets standards for a practice; cross-team problems; Several teams or a practice.
Holders describe it with: development · bug · fixing · feature · support · code.
Leads 2 direct reports.</t>
        </is>
      </c>
      <c r="DV432" s="137" t="inlineStr">
        <is>
          <t>Hire as: Principal Engineer — IRIS B3 Lead Specialist · POD Lead · POD Lead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432"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X432"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2" s="139" t="inlineStr">
        <is>
          <t>Market level: P5 / M4 · SFIA 5 Ensure, advise
Typical title: Principal Engineer
At peers: Workiva – Staff SE · Broadridge India – Senior Lead SE · Nasdaq / AxiomSL – Lead SE
Typical experience: 8–13 yrs · IRIS guide 8–12
Standard: SFIA 9; OWASP secure coding</t>
        </is>
      </c>
      <c r="DZ432" s="126" t="inlineStr">
        <is>
          <t>8–12 yrs</t>
        </is>
      </c>
      <c r="EA432" s="126" t="inlineStr">
        <is>
          <t>9–13 · 9–14</t>
        </is>
      </c>
      <c r="EB432" s="126" t="inlineStr">
        <is>
          <t>Principal Engineer</t>
        </is>
      </c>
      <c r="EC432" s="126" t="inlineStr">
        <is>
          <t>Workiva: Staff SE · Broadridge India: Senior Lead SE · Nasdaq / AxiomSL: Lead SE · Salesforce: LMTS · Atlassian: P50 Senior · Freshworks: Staff SE</t>
        </is>
      </c>
      <c r="ED432" s="126" t="inlineStr">
        <is>
          <t>SFIA 9 · software development, programming; OWASP secure coding; cloud vendor certifications</t>
        </is>
      </c>
      <c r="EE432" s="126" t="inlineStr">
        <is>
          <t>Core 4 · Future 3 · Functional 4 · Leadership 4</t>
        </is>
      </c>
      <c r="EF432" s="139" t="n"/>
      <c r="EG432" s="126" t="inlineStr">
        <is>
          <t>✓ HRIS: 19.2 yrs, PGDM, 2 direct reports
✓ Survey: 20 of 20 questions answered
✓ KRAs: quarterly
✓ Manager mapping: rating, potential, 9-box
✗ Job description: not on file</t>
        </is>
      </c>
      <c r="EH432" s="118" t="n"/>
      <c r="EI432" s="118" t="n"/>
      <c r="EJ432" s="118" t="n"/>
      <c r="EK432" s="118" t="inlineStr">
        <is>
          <t>Survey: answered · full text needed · KRAs: received · Experience: on file</t>
        </is>
      </c>
      <c r="EL432" s="141" t="n"/>
      <c r="EM432" s="142" t="n"/>
      <c r="EN432" s="142" t="n"/>
      <c r="EO432" s="142" t="n"/>
      <c r="EP432" s="142" t="n"/>
      <c r="EQ432" s="143" t="n"/>
      <c r="ER432" s="135" t="n"/>
      <c r="ES432" s="135" t="n"/>
      <c r="ET432" s="135" t="n"/>
      <c r="EU432" s="135" t="n"/>
      <c r="EV432" s="135" t="n"/>
      <c r="EW432" s="135" t="n"/>
      <c r="EX432" s="135" t="n"/>
      <c r="EY432" s="143" t="n"/>
      <c r="EZ432" s="135" t="n"/>
      <c r="FA432" s="135" t="n"/>
      <c r="FB432" s="135" t="n"/>
      <c r="FC432" s="135" t="n"/>
      <c r="FD432" s="135" t="n"/>
    </row>
    <row r="433" ht="300" customHeight="1">
      <c r="A433" s="109" t="inlineStr">
        <is>
          <t>iFile</t>
        </is>
      </c>
      <c r="B433" s="110" t="inlineStr">
        <is>
          <t>IRIS2318</t>
        </is>
      </c>
      <c r="C433" s="110" t="inlineStr">
        <is>
          <t>Prathmesh Ramdas Sutar</t>
        </is>
      </c>
      <c r="D433" s="110" t="inlineStr">
        <is>
          <t>Technology</t>
        </is>
      </c>
      <c r="E433" s="110" t="inlineStr">
        <is>
          <t>RC-071</t>
        </is>
      </c>
      <c r="F433" s="110" t="inlineStr">
        <is>
          <t>Nikhil Nalawade</t>
        </is>
      </c>
      <c r="G433" s="110" t="inlineStr">
        <is>
          <t>IRIS0846</t>
        </is>
      </c>
      <c r="H433" s="110" t="inlineStr">
        <is>
          <t>B2</t>
        </is>
      </c>
      <c r="I433" s="110" t="n"/>
      <c r="J433" s="110" t="n">
        <v>13.2</v>
      </c>
      <c r="K433" s="110" t="n">
        <v>1.9</v>
      </c>
      <c r="L433" s="110" t="inlineStr">
        <is>
          <t>B.E</t>
        </is>
      </c>
      <c r="M433" s="110" t="n"/>
      <c r="N433" s="111" t="inlineStr">
        <is>
          <t>Lead Software Engineer</t>
        </is>
      </c>
      <c r="O433" s="112" t="inlineStr">
        <is>
          <t>Lead Software Engineer</t>
        </is>
      </c>
      <c r="P433" s="112" t="inlineStr">
        <is>
          <t>Engineering &amp; Development</t>
        </is>
      </c>
      <c r="Q433" s="112" t="inlineStr">
        <is>
          <t>Backend Development</t>
        </is>
      </c>
      <c r="R433" s="112" t="inlineStr">
        <is>
          <t>L5 – Lead · IC</t>
        </is>
      </c>
      <c r="S433" s="154" t="inlineStr">
        <is>
          <t>B3</t>
        </is>
      </c>
      <c r="T433" s="149" t="inlineStr">
        <is>
          <t>Lead Specialist</t>
        </is>
      </c>
      <c r="U433" s="149" t="inlineStr">
        <is>
          <t>B</t>
        </is>
      </c>
      <c r="V433" s="112" t="inlineStr">
        <is>
          <t>IC</t>
        </is>
      </c>
      <c r="W433" s="153" t="inlineStr">
        <is>
          <t>• Same level</t>
        </is>
      </c>
      <c r="X433" s="112" t="inlineStr">
        <is>
          <t>P5 / M4</t>
        </is>
      </c>
      <c r="Y433" s="112" t="inlineStr">
        <is>
          <t>Expert / Senior Manager</t>
        </is>
      </c>
      <c r="Z433" s="112" t="inlineStr">
        <is>
          <t>5 Ensure, advise</t>
        </is>
      </c>
      <c r="AA433" s="117" t="inlineStr">
        <is>
          <t>B1</t>
        </is>
      </c>
      <c r="AB433" s="118" t="inlineStr">
        <is>
          <t>Band B · Specialist / Manager</t>
        </is>
      </c>
      <c r="AC433" s="118" t="inlineStr">
        <is>
          <t>Specialist</t>
        </is>
      </c>
      <c r="AD433" s="145" t="inlineStr">
        <is>
          <t>▼ Down · pay and title protected</t>
        </is>
      </c>
      <c r="AE433" s="118" t="inlineStr">
        <is>
          <t>B2</t>
        </is>
      </c>
      <c r="AF433" s="118" t="inlineStr">
        <is>
          <t>OK</t>
        </is>
      </c>
      <c r="AG433" s="118" t="inlineStr">
        <is>
          <t>Level rule: manager B2; a reportee sits at least one level below · B3 → B1 · move down · pay and title protected for one cycle</t>
        </is>
      </c>
      <c r="AH433" s="118" t="n">
        <v>4</v>
      </c>
      <c r="AI433" s="118" t="n"/>
      <c r="AJ433" s="119" t="inlineStr">
        <is>
          <t>iFile · Technology · Band B · Expert / POD Lead</t>
        </is>
      </c>
      <c r="AK433" s="120" t="n">
        <v>5.5</v>
      </c>
      <c r="AL433" s="121">
        <f>IFERROR(INDEX(WM_C,MATCH($AJ433,WM_KEY,0)),"")</f>
        <v>0.56</v>
      </c>
      <c r="AM433" s="122">
        <f>IF(OR(AK433="",AL433=""),"",AK433*AL433)</f>
        <v>3.08</v>
      </c>
      <c r="AN433" s="120" t="n">
        <v>5.5</v>
      </c>
      <c r="AO433" s="121">
        <f>IFERROR(INDEX(WM_AU,MATCH($AJ433,WM_KEY,0)),"")</f>
        <v>0.17</v>
      </c>
      <c r="AP433" s="122">
        <f>IF(OR(AN433="",AO433=""),"",AN433*AO433)</f>
        <v>0.935</v>
      </c>
      <c r="AQ433" s="120" t="n">
        <v>5.5</v>
      </c>
      <c r="AR433" s="121">
        <f>IFERROR(INDEX(WM_AC,MATCH($AJ433,WM_KEY,0)),"")</f>
        <v>0.05</v>
      </c>
      <c r="AS433" s="122">
        <f>IF(OR(AQ433="",AR433=""),"",AQ433*AR433)</f>
        <v>0.275</v>
      </c>
      <c r="AT433" s="120" t="n">
        <v>4.5</v>
      </c>
      <c r="AU433" s="121">
        <f>IFERROR(INDEX(WM_L,MATCH($AJ433,WM_KEY,0)),"")</f>
        <v>0.05</v>
      </c>
      <c r="AV433" s="122">
        <f>IF(OR(AT433="",AU433=""),"",AT433*AU433)</f>
        <v>0.225</v>
      </c>
      <c r="AW433" s="120" t="n">
        <v>7.5</v>
      </c>
      <c r="AX433" s="121">
        <f>IFERROR(INDEX(WM_E,MATCH($AJ433,WM_KEY,0)),"")</f>
        <v>0.1</v>
      </c>
      <c r="AY433" s="122">
        <f>IF(OR(AW433="",AX433=""),"",AW433*AX433)</f>
        <v>0.75</v>
      </c>
      <c r="AZ433" s="123" t="n">
        <v>6.5</v>
      </c>
      <c r="BA433" s="121">
        <f>IFERROR(INDEX(WM_BI,MATCH($AJ433,WM_KEY,0)),"")</f>
        <v>0.07</v>
      </c>
      <c r="BB433" s="122">
        <f>IF(OR(AZ433="",BA433=""),"",AZ433*BA433)</f>
        <v>0.455</v>
      </c>
      <c r="BC433" s="122">
        <f>IF(COUNT(AM433,AP433,AS433,AV433,AY433,BB433)&lt;6,"",SUM(AM433,AP433,AS433,AV433,AY433,BB433))</f>
        <v>5.72</v>
      </c>
      <c r="BD433" s="122" t="str">
        <f>IF(BC433="","",INDEX({"A1","A2","A3","B1","B2","B3","C1","C2","D1","D2","E1","E2"},MAX(1,MIN(12,ROUND(BC433,0)))))</f>
        <v>B3</v>
      </c>
      <c r="BE433" s="154" t="inlineStr">
        <is>
          <t>B3</t>
        </is>
      </c>
      <c r="BF433" s="124" t="inlineStr">
        <is>
          <t>The score decided the level</t>
        </is>
      </c>
      <c r="BG43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3" s="125" t="inlineStr">
        <is>
          <t>At build: Complexity 3.08 + Autonomy 0.94 + Accountability 0.28 + Leadership 0.23 + Experience 0.75 + Business impact 0.46
= 5.72 points → nearest level 6 = B3
Final level: B3 · same as the score</t>
        </is>
      </c>
      <c r="BI433" s="125" t="inlineStr">
        <is>
          <t>No rule applied: the score decides.</t>
        </is>
      </c>
      <c r="BJ433" s="125" t="inlineStr">
        <is>
          <t>—</t>
        </is>
      </c>
      <c r="BK433" s="126" t="n"/>
      <c r="BL433" s="126" t="inlineStr">
        <is>
          <t>Medium</t>
        </is>
      </c>
      <c r="BM433" s="126" t="n"/>
      <c r="BN433" s="125" t="inlineStr">
        <is>
          <t>Stable · moves in fewer than 5 of 30 weight tests</t>
        </is>
      </c>
      <c r="BO433" s="148" t="inlineStr">
        <is>
          <t>Rated 5.5 of 12 · between B2 and B3
Start: 6.0 · senior manager / lead specialist title
Evidence reads like A3: Leads module development across requirements, coding, testing, deployment and production support; little detail → moved down 0.5
KRA: “1. Deliver committed sprint stories with &gt;=90% sprint commitment adherence across the year 2. Maintain code quality: defect leakage to…”
Market: B2 = Hardest problems in the domain · B3 = Sets standards for a practice; cross-team problems</t>
        </is>
      </c>
      <c r="BP433" s="129" t="inlineStr">
        <is>
          <t>Rated 5.5 of 12 · between B2 and B3
Start: 6.0 · senior manager / lead specialist title
Evidence reads like A3: Decides code implementation only → moved down 0.5
Market: B2 = Allocates people and sets team priorities · B3 = Commercial / strategic calls for the unit</t>
        </is>
      </c>
      <c r="BQ433" s="129" t="inlineStr">
        <is>
          <t>Rated 5.5 of 12 · between B2 and B3
Start: 6.0 · senior manager / lead specialist title
Evidence reads like A3: Quality and timelines of the module being developed → moved down 0.5
KRA: “1. Deliver committed sprint stories with &gt;=90% sprint commitment adherence across the year 2. Maintain code quality: defect leakage to…”
Market: B2 = One team or a client portfolio · B3 = Several teams or a practice</t>
        </is>
      </c>
      <c r="BR433" s="129" t="inlineStr">
        <is>
          <t>Rated 4.5 of 12 · between B1 and B2
Start: 5.0 · individual contributor, so influence only
Evidence reads like A2: Says leading module development; no people or guidance described → moved down 0.5
Team: 0 direct reports · IC
Market: B1 = IC: mentors and reviews · People: hands-on team lead of 3–5 · B2 = IC: guides others in the domain · People: manages a team of 6+</t>
        </is>
      </c>
      <c r="BS433" s="129" t="inlineStr">
        <is>
          <t>Rated 7.5 of 12 · between C1 and C2
Experience: 13.2 yrs total · 11.3 before IRIS + 1.9 at IRIS = 7.5 on the experience scale
Qualification: B.E · graduate, relevant to the work → no change
Market: B3 roles typically have 8–13 yrs · IRIS guide 8–12</t>
        </is>
      </c>
      <c r="BT433" s="129" t="inlineStr">
        <is>
          <t>Rated 6.5 of 12 — a starting estimate.
Start: 5.5,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B3 = Shapes the results of a practice or several teams · C1 = Changes results across a sub-function or across products</t>
        </is>
      </c>
      <c r="BU43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3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33" s="125"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BX433" s="125" t="inlineStr">
        <is>
          <t>4</t>
        </is>
      </c>
      <c r="BY433" s="125" t="n"/>
      <c r="BZ433" s="125" t="inlineStr">
        <is>
          <t>Received · manager annual, quarterly, self</t>
        </is>
      </c>
      <c r="CA433" s="125" t="inlineStr">
        <is>
          <t>Talent Mapping · iFile collated</t>
        </is>
      </c>
      <c r="CB433" s="130" t="n">
        <v>18</v>
      </c>
      <c r="CC433" s="128" t="inlineStr">
        <is>
          <t>Full survey answers not in the files received · How We Grow export needed · HR</t>
        </is>
      </c>
      <c r="CD433" s="131" t="inlineStr">
        <is>
          <t>—</t>
        </is>
      </c>
      <c r="CE433" s="131" t="inlineStr">
        <is>
          <t>—</t>
        </is>
      </c>
      <c r="CF433" s="131" t="inlineStr">
        <is>
          <t>—</t>
        </is>
      </c>
      <c r="CG433" s="131" t="inlineStr">
        <is>
          <t>—</t>
        </is>
      </c>
      <c r="CH433" s="132" t="inlineStr">
        <is>
          <t>Complexity: Evidence reads like A3: Leads module development across requirements, coding, testing, deployment and production support; little detail → moved down 0.5
Autonomy: Evidence reads like A3: Decides code implementation only → moved down 0.5
Accountability: Evidence reads like A3: Quality and timelines of the module being developed → moved down 0.5
Leadership: Evidence reads like A2: Says leading module development; no people or guidance described → moved down 0.5
Business Impact: Moved +1: the survey / manager mapping marks it business-critical and it does work no one else does.</t>
        </is>
      </c>
      <c r="CI433" s="131" t="inlineStr">
        <is>
          <t>Common themes in role-holders' answers: product
Measured on · manager-set KRA themes: technical · defect · quality · agreed · deliver · reviews.</t>
        </is>
      </c>
      <c r="CJ433" s="131" t="inlineStr">
        <is>
          <t>Self-identified: Technical depth &amp; architecture
For the next role: Technical depth &amp; architecture</t>
        </is>
      </c>
      <c r="CK433" s="128" t="inlineStr">
        <is>
          <t>Full survey answers not in the files received · How We Grow export needed · HR</t>
        </is>
      </c>
      <c r="CL433" s="133" t="inlineStr">
        <is>
          <t>WHAT THE ROLE DOES: Builds back-end services, APIs, processing/validation logic and DB code; fixes defects and delivers change requests. At B3: a practice, or several teams through team leads.
KEY RESPONSIBILITIES: Builds back-end services, APIs, processing/validation logic and DB code; fixes defects and delivers change requests; Sets standards for a practice; cross-team problems; Several teams or a practice
DELIVERS: Several teams or a practice
Common themes in role-holders' answers: product
ACCOUNTABLE FOR: Several teams or a practice
DECIDES ALONE: Commercial / strategic calls for the unit
SKILLS &amp; KNOWLEDGE · role-holders: Java · NET MVC
MANAGER-SET KRAs: Common themes in manager-set KRAs: technical · defect · quality · agreed · deliver · reviews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only · fewer than 3 answered — 3 holders, 3 answered the survey; sub-family 79 answered; catalogue RC-071</t>
        </is>
      </c>
      <c r="CM433" s="134" t="inlineStr">
        <is>
          <t>What the role answers for: Several teams or a practice.
Accountability &amp; Impact rating: 5.5 of 12 · B3-level impact.
From the survey and manager mapping — critical role: yes; work only this person does: yes; successor named: no.
Measured on · manager-set KRA themes: technical · defect · quality · agreed · deliver · reviews.
Manager talent mapping — Latest rating: 4 · Potential: Medium · 9-Box Grid placement: Trusted Professional.</t>
        </is>
      </c>
      <c r="CN433" s="135" t="n"/>
      <c r="CO433" s="135" t="n">
        <v>6.5</v>
      </c>
      <c r="CP433" s="136" t="n">
        <v>4</v>
      </c>
      <c r="CQ433" s="137" t="inlineStr">
        <is>
          <t>Medium</t>
        </is>
      </c>
      <c r="CR433" s="137" t="inlineStr">
        <is>
          <t>Trusted Professional</t>
        </is>
      </c>
      <c r="CS433" s="137" t="inlineStr">
        <is>
          <t>Ready in 6–12 months</t>
        </is>
      </c>
      <c r="CT433" s="137" t="n"/>
      <c r="CU433" s="137" t="inlineStr">
        <is>
          <t>Yes</t>
        </is>
      </c>
      <c r="CV433" s="137" t="n"/>
      <c r="CW433" s="137" t="n"/>
      <c r="CX433" s="137" t="inlineStr">
        <is>
          <t>High · critical role Yes · only this person Yes · successor named No</t>
        </is>
      </c>
      <c r="CY433" s="137" t="inlineStr">
        <is>
          <t>Ravikant Karmoju · B3, iFile · Amruta Kadam · B2, iFile · Arpit Pagaria · B2, iFile</t>
        </is>
      </c>
      <c r="CZ433" s="137" t="inlineStr">
        <is>
          <t>Name a successor this quarter; document the process; start cross-training the cover listed</t>
        </is>
      </c>
      <c r="DA433" s="119" t="n">
        <v>101</v>
      </c>
      <c r="DB433" s="138" t="inlineStr">
        <is>
          <t>Meets the level</t>
        </is>
      </c>
      <c r="DC433" s="138" t="n">
        <v>107</v>
      </c>
      <c r="DD433" s="138" t="n">
        <v>105</v>
      </c>
      <c r="DE433" s="138" t="n">
        <v>96</v>
      </c>
      <c r="DF433" s="138" t="n">
        <v>100</v>
      </c>
      <c r="DG433" s="138" t="inlineStr">
        <is>
          <t>SQL &amp; data</t>
        </is>
      </c>
      <c r="DH433" s="138" t="inlineStr">
        <is>
          <t>C1: 89% of profile — close</t>
        </is>
      </c>
      <c r="DI433" s="138" t="inlineStr">
        <is>
          <t>Evidence: Survey + KRAs | Core: Ownership 5/4, Problem solving 4/4, Communication &amp; collaboration 4/4, Client &amp; quality focus 5/4, Learning agility 4/4, Integrity &amp; compliance 4/4 | Future-ready: AI literacy 3/3, Data literacy 3/3, Digital fluency 4/3, Innovation 3/3 | Functional: Programming &amp; stack 4/4, System design 4/4, SQL &amp; data 3/4, Cloud &amp; DevOps 4/4, AI / GenAI 4/4, Product &amp; domain 4/4 | Leadership: Developing people 3/3, Decision making 3/3, Strategic acumen 3/3, Influence &amp; change 3/3</t>
        </is>
      </c>
      <c r="DJ433" s="111" t="inlineStr">
        <is>
          <t>Technical depth &amp; architecture</t>
        </is>
      </c>
      <c r="DK433" s="112" t="inlineStr">
        <is>
          <t>1. Strategic Leadership, Performance Management, Coaching &amp; Mentoring, Conflict Resolution, Change Management 2. Program &amp; Portfolio Management, Agile …</t>
        </is>
      </c>
      <c r="DL433" s="112" t="inlineStr">
        <is>
          <t>People Leadership &amp; Mentoring; Project, Program &amp; Agile Management</t>
        </is>
      </c>
      <c r="DM433" s="112" t="inlineStr">
        <is>
          <t>Technical depth &amp; architecture</t>
        </is>
      </c>
      <c r="DN433" s="112" t="n"/>
      <c r="DO433" s="139" t="inlineStr">
        <is>
          <t>No strong match from survey evidence</t>
        </is>
      </c>
      <c r="DP433" s="126" t="inlineStr">
        <is>
          <t>Mahtab Shah · Software Engineer — 0.34: java, docker, sql, software; Shubham Shrikhande · Software Engineer — 0.30: java, docker, sql</t>
        </is>
      </c>
      <c r="DQ433" s="126" t="inlineStr">
        <is>
          <t>No close match in other businesses</t>
        </is>
      </c>
      <c r="DR433" s="126" t="n"/>
      <c r="DS433" s="126" t="n"/>
      <c r="DT433" s="126" t="n"/>
      <c r="DU433" s="140" t="inlineStr">
        <is>
          <t>Lead Software Engineer in Technology · iFile, B3 — IC.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t>
        </is>
      </c>
      <c r="DV433" s="137" t="inlineStr">
        <is>
          <t>Hire as: Principal Engineer — IRIS B3 Lead Specialist · IC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433"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433"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3" s="139" t="inlineStr">
        <is>
          <t>Market level: P5 / M4 · SFIA 5 Ensure, advise
Typical title: Principal Engineer
At peers: Workiva – Staff SE · Broadridge India – Senior Lead SE · Nasdaq / AxiomSL – Lead SE
Typical experience: 8–13 yrs · IRIS guide 8–12
Standard: SFIA 9; OWASP secure coding</t>
        </is>
      </c>
      <c r="DZ433" s="126" t="inlineStr">
        <is>
          <t>8–12 yrs</t>
        </is>
      </c>
      <c r="EA433" s="126" t="inlineStr">
        <is>
          <t>9–13 · 9–14</t>
        </is>
      </c>
      <c r="EB433" s="126" t="inlineStr">
        <is>
          <t>Principal Engineer</t>
        </is>
      </c>
      <c r="EC433" s="126" t="inlineStr">
        <is>
          <t>Workiva: Staff SE · Broadridge India: Senior Lead SE · Nasdaq / AxiomSL: Lead SE · Salesforce: LMTS · Atlassian: P50 Senior · Freshworks: Staff SE</t>
        </is>
      </c>
      <c r="ED433" s="126" t="inlineStr">
        <is>
          <t>SFIA 9 · software development, programming; OWASP secure coding; cloud vendor certifications</t>
        </is>
      </c>
      <c r="EE433" s="126" t="inlineStr">
        <is>
          <t>Core 4 · Future 3 · Functional 4 · Leadership 3</t>
        </is>
      </c>
      <c r="EF433" s="139" t="n"/>
      <c r="EG433" s="126" t="inlineStr">
        <is>
          <t>✓ HRIS: 13.2 yrs, B.E, 0 direct reports
✓ Survey: 18 of 20 questions answered
✓ KRAs: self, manager-set, quarterly
✓ Manager mapping: rating, potential, 9-box
✗ Job description: not on file</t>
        </is>
      </c>
      <c r="EH433" s="118" t="n"/>
      <c r="EI433" s="118" t="n"/>
      <c r="EJ433" s="118" t="n"/>
      <c r="EK433" s="118" t="inlineStr">
        <is>
          <t>Survey: answered · full text needed · KRAs: received · Experience: on file</t>
        </is>
      </c>
      <c r="EL433" s="141" t="n"/>
      <c r="EM433" s="142" t="n"/>
      <c r="EN433" s="142" t="n"/>
      <c r="EO433" s="142" t="n"/>
      <c r="EP433" s="142" t="n"/>
      <c r="EQ433" s="143" t="n"/>
      <c r="ER433" s="135" t="n"/>
      <c r="ES433" s="135" t="n"/>
      <c r="ET433" s="135" t="n"/>
      <c r="EU433" s="135" t="n"/>
      <c r="EV433" s="135" t="n"/>
      <c r="EW433" s="135" t="n"/>
      <c r="EX433" s="135" t="n"/>
      <c r="EY433" s="143" t="n"/>
      <c r="EZ433" s="135" t="n"/>
      <c r="FA433" s="135" t="n"/>
      <c r="FB433" s="135" t="n"/>
      <c r="FC433" s="135" t="n"/>
      <c r="FD433" s="135" t="n"/>
    </row>
    <row r="434" ht="300" customHeight="1">
      <c r="A434" s="109" t="inlineStr">
        <is>
          <t>iFile</t>
        </is>
      </c>
      <c r="B434" s="110" t="inlineStr">
        <is>
          <t>IRIS0320</t>
        </is>
      </c>
      <c r="C434" s="110" t="inlineStr">
        <is>
          <t>Ravikant Karmoju</t>
        </is>
      </c>
      <c r="D434" s="110" t="inlineStr">
        <is>
          <t>Technology</t>
        </is>
      </c>
      <c r="E434" s="110" t="inlineStr">
        <is>
          <t>RC-071</t>
        </is>
      </c>
      <c r="F434" s="110" t="inlineStr">
        <is>
          <t>Sandeep Dwivedi</t>
        </is>
      </c>
      <c r="G434" s="110" t="inlineStr">
        <is>
          <t>IRIS0929</t>
        </is>
      </c>
      <c r="H434" s="110" t="inlineStr">
        <is>
          <t>B2</t>
        </is>
      </c>
      <c r="I434" s="110" t="n">
        <v>1</v>
      </c>
      <c r="J434" s="110" t="n">
        <v>18.6</v>
      </c>
      <c r="K434" s="110" t="n">
        <v>16.4</v>
      </c>
      <c r="L434" s="110" t="inlineStr">
        <is>
          <t>BCA</t>
        </is>
      </c>
      <c r="M434" s="110" t="n"/>
      <c r="N434" s="144" t="inlineStr">
        <is>
          <t>Lead Software Engineer</t>
        </is>
      </c>
      <c r="O434" s="113" t="inlineStr">
        <is>
          <t>Lead Software Engineer – POD Lead</t>
        </is>
      </c>
      <c r="P434" s="112" t="inlineStr">
        <is>
          <t>Engineering &amp; Development</t>
        </is>
      </c>
      <c r="Q434" s="112" t="inlineStr">
        <is>
          <t>Backend Development</t>
        </is>
      </c>
      <c r="R434" s="112" t="inlineStr">
        <is>
          <t>L5 – Lead · IC</t>
        </is>
      </c>
      <c r="S434" s="154" t="inlineStr">
        <is>
          <t>B3</t>
        </is>
      </c>
      <c r="T434" s="149" t="inlineStr">
        <is>
          <t>Lead Specialist · POD Lead</t>
        </is>
      </c>
      <c r="U434" s="149" t="inlineStr">
        <is>
          <t>B</t>
        </is>
      </c>
      <c r="V434" s="112" t="inlineStr">
        <is>
          <t>POD Lead</t>
        </is>
      </c>
      <c r="W434" s="153" t="inlineStr">
        <is>
          <t>• Same level</t>
        </is>
      </c>
      <c r="X434" s="112" t="inlineStr">
        <is>
          <t>P5 / M4</t>
        </is>
      </c>
      <c r="Y434" s="112" t="inlineStr">
        <is>
          <t>Expert / Senior Manager</t>
        </is>
      </c>
      <c r="Z434" s="112" t="inlineStr">
        <is>
          <t>5 Ensure, advise</t>
        </is>
      </c>
      <c r="AA434" s="117" t="inlineStr">
        <is>
          <t>B1</t>
        </is>
      </c>
      <c r="AB434" s="118" t="inlineStr">
        <is>
          <t>Band B · Specialist / Manager</t>
        </is>
      </c>
      <c r="AC434" s="118" t="inlineStr">
        <is>
          <t>Team Lead / Asst Manager</t>
        </is>
      </c>
      <c r="AD434" s="145" t="inlineStr">
        <is>
          <t>▼ Down · pay and title protected</t>
        </is>
      </c>
      <c r="AE434" s="118" t="inlineStr">
        <is>
          <t>B2</t>
        </is>
      </c>
      <c r="AF434" s="118" t="inlineStr">
        <is>
          <t>OK</t>
        </is>
      </c>
      <c r="AG434" s="118" t="inlineStr">
        <is>
          <t>Level rule: manager B2; a reportee sits at least one level below · B3 → B1 · move down · pay and title protected for one cycle</t>
        </is>
      </c>
      <c r="AH434" s="118" t="n">
        <v>4</v>
      </c>
      <c r="AI434" s="118" t="n"/>
      <c r="AJ434" s="119" t="inlineStr">
        <is>
          <t>iFile · Technology · Band B · Expert / POD Lead</t>
        </is>
      </c>
      <c r="AK434" s="120" t="n">
        <v>5.5</v>
      </c>
      <c r="AL434" s="121">
        <f>IFERROR(INDEX(WM_C,MATCH($AJ434,WM_KEY,0)),"")</f>
        <v>0.56</v>
      </c>
      <c r="AM434" s="122">
        <f>IF(OR(AK434="",AL434=""),"",AK434*AL434)</f>
        <v>3.08</v>
      </c>
      <c r="AN434" s="120" t="n">
        <v>5.5</v>
      </c>
      <c r="AO434" s="121">
        <f>IFERROR(INDEX(WM_AU,MATCH($AJ434,WM_KEY,0)),"")</f>
        <v>0.17</v>
      </c>
      <c r="AP434" s="122">
        <f>IF(OR(AN434="",AO434=""),"",AN434*AO434)</f>
        <v>0.935</v>
      </c>
      <c r="AQ434" s="120" t="n">
        <v>4.5</v>
      </c>
      <c r="AR434" s="121">
        <f>IFERROR(INDEX(WM_AC,MATCH($AJ434,WM_KEY,0)),"")</f>
        <v>0.05</v>
      </c>
      <c r="AS434" s="122">
        <f>IF(OR(AQ434="",AR434=""),"",AQ434*AR434)</f>
        <v>0.225</v>
      </c>
      <c r="AT434" s="120" t="n">
        <v>4.5</v>
      </c>
      <c r="AU434" s="121">
        <f>IFERROR(INDEX(WM_L,MATCH($AJ434,WM_KEY,0)),"")</f>
        <v>0.05</v>
      </c>
      <c r="AV434" s="122">
        <f>IF(OR(AT434="",AU434=""),"",AT434*AU434)</f>
        <v>0.225</v>
      </c>
      <c r="AW434" s="120" t="n">
        <v>9.5</v>
      </c>
      <c r="AX434" s="121">
        <f>IFERROR(INDEX(WM_E,MATCH($AJ434,WM_KEY,0)),"")</f>
        <v>0.1</v>
      </c>
      <c r="AY434" s="122">
        <f>IF(OR(AW434="",AX434=""),"",AW434*AX434)</f>
        <v>0.95</v>
      </c>
      <c r="AZ434" s="123" t="n">
        <v>5</v>
      </c>
      <c r="BA434" s="121">
        <f>IFERROR(INDEX(WM_BI,MATCH($AJ434,WM_KEY,0)),"")</f>
        <v>0.07</v>
      </c>
      <c r="BB434" s="122">
        <f>IF(OR(AZ434="",BA434=""),"",AZ434*BA434)</f>
        <v>0.35</v>
      </c>
      <c r="BC434" s="122">
        <f>IF(COUNT(AM434,AP434,AS434,AV434,AY434,BB434)&lt;6,"",SUM(AM434,AP434,AS434,AV434,AY434,BB434))</f>
        <v>5.765</v>
      </c>
      <c r="BD434" s="122" t="str">
        <f>IF(BC434="","",INDEX({"A1","A2","A3","B1","B2","B3","C1","C2","D1","D2","E1","E2"},MAX(1,MIN(12,ROUND(BC434,0)))))</f>
        <v>B3</v>
      </c>
      <c r="BE434" s="154" t="inlineStr">
        <is>
          <t>B3</t>
        </is>
      </c>
      <c r="BF434" s="124" t="inlineStr">
        <is>
          <t>The score decided the level</t>
        </is>
      </c>
      <c r="BG43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4" s="125" t="inlineStr">
        <is>
          <t>At build: Complexity 3.08 + Autonomy 0.94 + Accountability 0.23 + Leadership 0.23 + Experience 0.95 + Business impact 0.35
= 5.77 points → nearest level 6 = B3
Final level: B3 · same as the score</t>
        </is>
      </c>
      <c r="BI434" s="125" t="inlineStr">
        <is>
          <t>No rule applied: the score decides.</t>
        </is>
      </c>
      <c r="BJ434" s="125" t="inlineStr">
        <is>
          <t>—</t>
        </is>
      </c>
      <c r="BK434" s="126" t="n"/>
      <c r="BL434" s="126" t="inlineStr">
        <is>
          <t>Medium</t>
        </is>
      </c>
      <c r="BM434" s="126" t="n"/>
      <c r="BN434" s="125" t="inlineStr">
        <is>
          <t>Stable · moves in fewer than 5 of 30 weight tests</t>
        </is>
      </c>
      <c r="BO434" s="148" t="inlineStr">
        <is>
          <t>Rated 5.5 of 12 · between B2 and B3
Start: 6.0 · senior manager / lead specialist title
Evidence reads like B1: Technical solutions for customised iFile regulatory-reporting and BI deliveries; requirement analysis; client interaction → moved down 0.5
KRA: “1. Ensure successful delivery of the IFRS 18 implementation for FSA Oman by providing project governance, reviewing milestones, managing…”
Market: B2 = Hardest problems in the domain · B3 = Sets standards for a practice; cross-team problems</t>
        </is>
      </c>
      <c r="BP434" s="129" t="inlineStr">
        <is>
          <t>Rated 5.5 of 12 · between B2 and B3
Start: 6.0 · senior manager / lead specialist title
Evidence reads like B1: Decides technical solutions for the customised client delivery → moved down 0.5
Market: B2 = Allocates people and sets team priorities · B3 = Commercial / strategic calls for the unit</t>
        </is>
      </c>
      <c r="BQ434" s="129" t="inlineStr">
        <is>
          <t>Rated 4.5 of 12 · between B1 and B2
Start: 4.8 · senior manager / lead specialist title; 1 direct report
Evidence reads like B1: Delivery of customised solutions; tracks deliverables; manager cites FSA Oman IFRS 18 implementation → moved down 0.2
KRA: “1. Ensure successful delivery of the IFRS 18 implementation for FSA Oman by providing project governance, reviewing milestones, managing…”
Market: B1 = A domain or a small team · B2 = One team or a client portfolio</t>
        </is>
      </c>
      <c r="BR434" s="129" t="inlineStr">
        <is>
          <t>Rated 4.5 of 12 · between B1 and B2
Start: 5.0
Evidence reads like A3: Lists 'manage team'; 1 direct report → moved down 0.5
Team: 1 direct report · POD Lead
Market: B1 = IC: mentors and reviews · People: hands-on team lead of 3–5 · B2 = IC: guides others in the domain · People: manages a team of 6+</t>
        </is>
      </c>
      <c r="BS434" s="129" t="inlineStr">
        <is>
          <t>Rated 9.5 of 12 · between D1 and D2
Experience: 18.6 yrs total · 2.2 before IRIS + 16.4 at IRIS = 9.3 on the experience scale
Qualification: BCA · graduate, relevant to the work → no change
Market: B3 roles typically have 8–13 yrs · IRIS guide 8–12</t>
        </is>
      </c>
      <c r="BT434"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434" s="124"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BV434" s="125"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BW434" s="125"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BX434" s="125" t="inlineStr">
        <is>
          <t>3</t>
        </is>
      </c>
      <c r="BY434" s="125" t="n"/>
      <c r="BZ434" s="125" t="inlineStr">
        <is>
          <t>Received · manager annual, quarterly, self</t>
        </is>
      </c>
      <c r="CA434" s="125" t="inlineStr">
        <is>
          <t>Talent Mapping · iFile collated</t>
        </is>
      </c>
      <c r="CB434" s="130" t="n">
        <v>19</v>
      </c>
      <c r="CC434" s="128" t="inlineStr">
        <is>
          <t>Full survey answers not in the files received · How We Grow export needed · HR</t>
        </is>
      </c>
      <c r="CD434" s="131" t="inlineStr">
        <is>
          <t>—</t>
        </is>
      </c>
      <c r="CE434" s="131" t="inlineStr">
        <is>
          <t>—</t>
        </is>
      </c>
      <c r="CF434" s="131" t="inlineStr">
        <is>
          <t>—</t>
        </is>
      </c>
      <c r="CG434" s="131" t="inlineStr">
        <is>
          <t>—</t>
        </is>
      </c>
      <c r="CH434" s="132" t="inlineStr">
        <is>
          <t>Complexity: Evidence reads like B1: Technical solutions for customised iFile regulatory-reporting and BI deliveries; requirement analysis; client interaction → moved down 0.5
Autonomy: Evidence reads like B1: Decides technical solutions for the customised client delivery → moved down 0.5
Accountability: Evidence reads like B1: Delivery of customised solutions; tracks deliverables; manager cites FSA Oman IFRS 18 implementation → moved down 0.2
Leadership: Evidence reads like A3: Lists 'manage team'; 1 direct report → moved down 0.5
Business Impact: Moved +0.5: the survey / manager mapping marks it business-critical.</t>
        </is>
      </c>
      <c r="CI434" s="131" t="inlineStr">
        <is>
          <t>Common themes in role-holders' answers: product
Measured on · manager-set KRA themes: technical · defect · quality · agreed · deliver · reviews.</t>
        </is>
      </c>
      <c r="CJ434" s="131" t="inlineStr">
        <is>
          <t>Self-identified: AI / automation · Project / programme management
For the next role: AI / automation · Project / programme management</t>
        </is>
      </c>
      <c r="CK434" s="128" t="inlineStr">
        <is>
          <t>Full survey answers not in the files received · How We Grow export needed · HR</t>
        </is>
      </c>
      <c r="CL434" s="133" t="inlineStr">
        <is>
          <t>WHAT THE ROLE DOES: Builds back-end services, APIs, processing/validation logic and DB code; fixes defects and delivers change requests. At B3: a practice, or several teams through team leads.
KEY RESPONSIBILITIES: Builds back-end services, APIs, processing/validation logic and DB code; fixes defects and delivers change requests; Sets standards for a practice; cross-team problems; Several teams or a practice
DELIVERS: Several teams or a practice
Common themes in role-holders' answers: product
ACCOUNTABLE FOR: Several teams or a practice
DECIDES ALONE: Commercial / strategic calls for the unit
SKILLS &amp; KNOWLEDGE · role-holders: Java · NET MVC
MANAGER-SET KRAs: Common themes in manager-set KRAs: technical · defect · quality · agreed · deliver · reviews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only · fewer than 3 answered — 3 holders, 3 answered the survey; sub-family 79 answered; catalogue RC-071</t>
        </is>
      </c>
      <c r="CM434" s="134" t="inlineStr">
        <is>
          <t>What the role answers for: Several teams or a practice.
Accountability &amp; Impact rating: 4.5 of 12 · B1-level impact.
Leads 1 direct report.
From the survey and manager mapping — critical role: yes; successor named: yes.
Measured on · manager-set KRA themes: technical · defect · quality · agreed · deliver · reviews.
Manager talent mapping — Latest rating: 3 · Potential: High · 9-Box Grid placement: Trusted Professional.</t>
        </is>
      </c>
      <c r="CN434" s="135" t="n"/>
      <c r="CO434" s="135" t="n">
        <v>5</v>
      </c>
      <c r="CP434" s="136" t="n">
        <v>3</v>
      </c>
      <c r="CQ434" s="137" t="inlineStr">
        <is>
          <t>High</t>
        </is>
      </c>
      <c r="CR434" s="137" t="inlineStr">
        <is>
          <t>Trusted Professional</t>
        </is>
      </c>
      <c r="CS434" s="137" t="inlineStr">
        <is>
          <t>Ready in 6–12 months</t>
        </is>
      </c>
      <c r="CT434" s="137" t="n"/>
      <c r="CU434" s="137" t="inlineStr">
        <is>
          <t>Yes</t>
        </is>
      </c>
      <c r="CV434" s="137" t="inlineStr">
        <is>
          <t>Yet to identify</t>
        </is>
      </c>
      <c r="CW434" s="137" t="n"/>
      <c r="CX434" s="137" t="n"/>
      <c r="CY434" s="137" t="n"/>
      <c r="CZ434" s="137" t="n"/>
      <c r="DA434" s="119" t="n">
        <v>101</v>
      </c>
      <c r="DB434" s="138" t="inlineStr">
        <is>
          <t>Meets the level</t>
        </is>
      </c>
      <c r="DC434" s="138" t="n">
        <v>110</v>
      </c>
      <c r="DD434" s="138" t="n">
        <v>100</v>
      </c>
      <c r="DE434" s="138" t="n">
        <v>96</v>
      </c>
      <c r="DF434" s="138" t="n">
        <v>99</v>
      </c>
      <c r="DG434" s="138" t="inlineStr">
        <is>
          <t>Programming &amp; stack, Decision making</t>
        </is>
      </c>
      <c r="DH434" s="138" t="inlineStr">
        <is>
          <t>C1: 97% of profile — ready on competencies</t>
        </is>
      </c>
      <c r="DI434" s="138"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Programming &amp; stack 3/4, System design 4/4, SQL &amp; data 4/4, Cloud &amp; DevOps 4/4, AI / GenAI 4/4, Product &amp; domain 4/4 | Leadership: Developing people 4/4, Decision making 3/4, Strategic acumen 4/4, Influence &amp; change 5/4</t>
        </is>
      </c>
      <c r="DJ434" s="111" t="inlineStr">
        <is>
          <t>AI / automation · Project / programme management</t>
        </is>
      </c>
      <c r="DK434" s="112" t="inlineStr">
        <is>
          <t>Advanced System Architecture, Cloud Technologies · Azure, AI &amp; Automation, Performance Optimization, Secure Coding</t>
        </is>
      </c>
      <c r="DL434" s="112" t="inlineStr">
        <is>
          <t>AI, GenAI &amp; Prompt Engineering; Project, Program &amp; Agile Management; People Leadership &amp; Mentoring</t>
        </is>
      </c>
      <c r="DM434" s="112" t="inlineStr">
        <is>
          <t>AI / automation · Project / programme management</t>
        </is>
      </c>
      <c r="DN434" s="112" t="inlineStr">
        <is>
          <t>Technical Leadership, Solution Architecture, Stakeholder Management, Team Mentoring</t>
        </is>
      </c>
      <c r="DO434" s="139" t="inlineStr">
        <is>
          <t>No strong match from survey evidence</t>
        </is>
      </c>
      <c r="DP434" s="126" t="inlineStr">
        <is>
          <t>No material overlap found</t>
        </is>
      </c>
      <c r="DQ434" s="126" t="inlineStr">
        <is>
          <t>No close match in other businesses</t>
        </is>
      </c>
      <c r="DR434" s="126" t="inlineStr">
        <is>
          <t>POD Lead</t>
        </is>
      </c>
      <c r="DS434" s="126" t="n"/>
      <c r="DT434" s="126" t="inlineStr">
        <is>
          <t>Span: 1 direct reports · layer 5 · Very small team: merge with a neighbouring team or make a POD Lead role</t>
        </is>
      </c>
      <c r="DU434" s="140" t="inlineStr">
        <is>
          <t>Lead Software Engineer – POD Lead in Technology · iFile, B3 — POD Lead.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
Leads 1 direct report.</t>
        </is>
      </c>
      <c r="DV434" s="137" t="inlineStr">
        <is>
          <t>Hire as: Principal Engineer — IRIS B3 Lead Specialist · POD Lead · POD Lead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434"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434"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4" s="139" t="inlineStr">
        <is>
          <t>Market level: P5 / M4 · SFIA 5 Ensure, advise
Typical title: Principal Engineer
At peers: Workiva – Staff SE · Broadridge India – Senior Lead SE · Nasdaq / AxiomSL – Lead SE
Typical experience: 8–13 yrs · IRIS guide 8–12
Standard: SFIA 9; OWASP secure coding</t>
        </is>
      </c>
      <c r="DZ434" s="126" t="inlineStr">
        <is>
          <t>8–12 yrs</t>
        </is>
      </c>
      <c r="EA434" s="126" t="inlineStr">
        <is>
          <t>9–13 · 9–14</t>
        </is>
      </c>
      <c r="EB434" s="126" t="inlineStr">
        <is>
          <t>Principal Engineer</t>
        </is>
      </c>
      <c r="EC434" s="126" t="inlineStr">
        <is>
          <t>Workiva: Staff SE · Broadridge India: Senior Lead SE · Nasdaq / AxiomSL: Lead SE · Salesforce: LMTS · Atlassian: P50 Senior · Freshworks: Staff SE</t>
        </is>
      </c>
      <c r="ED434" s="126" t="inlineStr">
        <is>
          <t>SFIA 9 · software development, programming; OWASP secure coding; cloud vendor certifications</t>
        </is>
      </c>
      <c r="EE434" s="126" t="inlineStr">
        <is>
          <t>Core 4 · Future 3 · Functional 4 · Leadership 4</t>
        </is>
      </c>
      <c r="EF434" s="139" t="n"/>
      <c r="EG434" s="126" t="inlineStr">
        <is>
          <t>✓ HRIS: 18.6 yrs, BCA, 1 direct report
✓ Survey: 19 of 20 questions answered
✓ KRAs: self, manager-set, quarterly
✓ Manager mapping: rating, potential, 9-box
✗ Job description: not on file</t>
        </is>
      </c>
      <c r="EH434" s="118" t="n"/>
      <c r="EI434" s="118" t="n"/>
      <c r="EJ434" s="118" t="n"/>
      <c r="EK434" s="118" t="inlineStr">
        <is>
          <t>Survey: answered · full text needed · KRAs: received · Experience: on file</t>
        </is>
      </c>
      <c r="EL434" s="141" t="n"/>
      <c r="EM434" s="142" t="n"/>
      <c r="EN434" s="142" t="n"/>
      <c r="EO434" s="142" t="n"/>
      <c r="EP434" s="142" t="n"/>
      <c r="EQ434" s="143" t="n"/>
      <c r="ER434" s="135" t="n"/>
      <c r="ES434" s="135" t="n"/>
      <c r="ET434" s="135" t="n"/>
      <c r="EU434" s="135" t="n"/>
      <c r="EV434" s="135" t="n"/>
      <c r="EW434" s="135" t="n"/>
      <c r="EX434" s="135" t="n"/>
      <c r="EY434" s="143" t="n"/>
      <c r="EZ434" s="135" t="n"/>
      <c r="FA434" s="135" t="n"/>
      <c r="FB434" s="135" t="n"/>
      <c r="FC434" s="135" t="n"/>
      <c r="FD434" s="135" t="n"/>
    </row>
    <row r="435" ht="300" customHeight="1">
      <c r="A435" s="109" t="inlineStr">
        <is>
          <t>iFile</t>
        </is>
      </c>
      <c r="B435" s="110" t="inlineStr">
        <is>
          <t>IRIS2497</t>
        </is>
      </c>
      <c r="C435" s="110" t="inlineStr">
        <is>
          <t>Tarun Kumar Mittal</t>
        </is>
      </c>
      <c r="D435" s="110" t="inlineStr">
        <is>
          <t>Technology</t>
        </is>
      </c>
      <c r="E435" s="110" t="inlineStr">
        <is>
          <t>RC-137</t>
        </is>
      </c>
      <c r="F435" s="110" t="inlineStr">
        <is>
          <t>Pradip Dey</t>
        </is>
      </c>
      <c r="G435" s="110" t="inlineStr">
        <is>
          <t>IRISC223</t>
        </is>
      </c>
      <c r="H435" s="110" t="inlineStr">
        <is>
          <t>C2</t>
        </is>
      </c>
      <c r="I435" s="110" t="n"/>
      <c r="J435" s="110" t="n">
        <v>18.5</v>
      </c>
      <c r="K435" s="110" t="n">
        <v>0.5</v>
      </c>
      <c r="L435" s="110" t="inlineStr">
        <is>
          <t>B.Tech</t>
        </is>
      </c>
      <c r="M435" s="110" t="n"/>
      <c r="N435" s="144" t="inlineStr">
        <is>
          <t>Senior Project Manager</t>
        </is>
      </c>
      <c r="O435" s="113" t="inlineStr">
        <is>
          <t>Program Manager</t>
        </is>
      </c>
      <c r="P435" s="112" t="inlineStr">
        <is>
          <t>Project &amp; Program Management</t>
        </is>
      </c>
      <c r="Q435" s="112" t="inlineStr">
        <is>
          <t>Project &amp; Program Delivery</t>
        </is>
      </c>
      <c r="R435" s="113" t="inlineStr">
        <is>
          <t>L5 – Manager</t>
        </is>
      </c>
      <c r="S435" s="114" t="inlineStr">
        <is>
          <t>B3</t>
        </is>
      </c>
      <c r="T435" s="149" t="inlineStr">
        <is>
          <t>Lead Specialist</t>
        </is>
      </c>
      <c r="U435" s="149" t="inlineStr">
        <is>
          <t>B</t>
        </is>
      </c>
      <c r="V435" s="112" t="inlineStr">
        <is>
          <t>IC</t>
        </is>
      </c>
      <c r="W435" s="150" t="inlineStr">
        <is>
          <t>▲ Up</t>
        </is>
      </c>
      <c r="X435" s="112" t="inlineStr">
        <is>
          <t>P5 / M4</t>
        </is>
      </c>
      <c r="Y435" s="112" t="inlineStr">
        <is>
          <t>Expert / Senior Manager</t>
        </is>
      </c>
      <c r="Z435" s="112" t="inlineStr">
        <is>
          <t>5 Ensure, advise</t>
        </is>
      </c>
      <c r="AA435" s="117" t="inlineStr">
        <is>
          <t>B3</t>
        </is>
      </c>
      <c r="AB435" s="118" t="inlineStr">
        <is>
          <t>Band B · Specialist / Manager</t>
        </is>
      </c>
      <c r="AC435" s="118" t="inlineStr">
        <is>
          <t>Lead Specialist</t>
        </is>
      </c>
      <c r="AD435" s="118" t="inlineStr">
        <is>
          <t>• Same as the model</t>
        </is>
      </c>
      <c r="AE435" s="118" t="inlineStr">
        <is>
          <t>C2</t>
        </is>
      </c>
      <c r="AF435" s="118" t="inlineStr">
        <is>
          <t>OK</t>
        </is>
      </c>
      <c r="AG435" s="118" t="inlineStr">
        <is>
          <t>No change · already below the manager</t>
        </is>
      </c>
      <c r="AH435" s="118" t="n">
        <v>3</v>
      </c>
      <c r="AI435" s="118" t="n"/>
      <c r="AJ435" s="119" t="inlineStr">
        <is>
          <t>iFile · Technology · Band B · Expert / POD Lead</t>
        </is>
      </c>
      <c r="AK435" s="120" t="n">
        <v>5.5</v>
      </c>
      <c r="AL435" s="121">
        <f>IFERROR(INDEX(WM_C,MATCH($AJ435,WM_KEY,0)),"")</f>
        <v>0.56</v>
      </c>
      <c r="AM435" s="122">
        <f>IF(OR(AK435="",AL435=""),"",AK435*AL435)</f>
        <v>3.08</v>
      </c>
      <c r="AN435" s="120" t="n">
        <v>6</v>
      </c>
      <c r="AO435" s="121">
        <f>IFERROR(INDEX(WM_AU,MATCH($AJ435,WM_KEY,0)),"")</f>
        <v>0.17</v>
      </c>
      <c r="AP435" s="122">
        <f>IF(OR(AN435="",AO435=""),"",AN435*AO435)</f>
        <v>1.02</v>
      </c>
      <c r="AQ435" s="120" t="n">
        <v>5.5</v>
      </c>
      <c r="AR435" s="121">
        <f>IFERROR(INDEX(WM_AC,MATCH($AJ435,WM_KEY,0)),"")</f>
        <v>0.05</v>
      </c>
      <c r="AS435" s="122">
        <f>IF(OR(AQ435="",AR435=""),"",AQ435*AR435)</f>
        <v>0.275</v>
      </c>
      <c r="AT435" s="120" t="n">
        <v>4.5</v>
      </c>
      <c r="AU435" s="121">
        <f>IFERROR(INDEX(WM_L,MATCH($AJ435,WM_KEY,0)),"")</f>
        <v>0.05</v>
      </c>
      <c r="AV435" s="122">
        <f>IF(OR(AT435="",AU435=""),"",AT435*AU435)</f>
        <v>0.225</v>
      </c>
      <c r="AW435" s="120" t="n">
        <v>9.5</v>
      </c>
      <c r="AX435" s="121">
        <f>IFERROR(INDEX(WM_E,MATCH($AJ435,WM_KEY,0)),"")</f>
        <v>0.1</v>
      </c>
      <c r="AY435" s="122">
        <f>IF(OR(AW435="",AX435=""),"",AW435*AX435)</f>
        <v>0.95</v>
      </c>
      <c r="AZ435" s="123" t="n">
        <v>6</v>
      </c>
      <c r="BA435" s="121">
        <f>IFERROR(INDEX(WM_BI,MATCH($AJ435,WM_KEY,0)),"")</f>
        <v>0.07</v>
      </c>
      <c r="BB435" s="122">
        <f>IF(OR(AZ435="",BA435=""),"",AZ435*BA435)</f>
        <v>0.42</v>
      </c>
      <c r="BC435" s="122">
        <f>IF(COUNT(AM435,AP435,AS435,AV435,AY435,BB435)&lt;6,"",SUM(AM435,AP435,AS435,AV435,AY435,BB435))</f>
        <v>5.97</v>
      </c>
      <c r="BD435" s="122" t="str">
        <f>IF(BC435="","",INDEX({"A1","A2","A3","B1","B2","B3","C1","C2","D1","D2","E1","E2"},MAX(1,MIN(12,ROUND(BC435,0)))))</f>
        <v>B3</v>
      </c>
      <c r="BE435" s="114" t="inlineStr">
        <is>
          <t>B3</t>
        </is>
      </c>
      <c r="BF435" s="124" t="inlineStr">
        <is>
          <t>The score decided the level</t>
        </is>
      </c>
      <c r="BG43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5" s="125" t="inlineStr">
        <is>
          <t>At build: Complexity 3.08 + Autonomy 1.02 + Accountability 0.28 + Leadership 0.23 + Experience 0.95 + Business impact 0.42
= 5.97 points → nearest level 6 = B3
Final level: B3 · same as the score</t>
        </is>
      </c>
      <c r="BI435" s="125" t="inlineStr">
        <is>
          <t>No rule applied: the score decides.</t>
        </is>
      </c>
      <c r="BJ435" s="125" t="inlineStr">
        <is>
          <t>Input needed</t>
        </is>
      </c>
      <c r="BK435" s="126" t="n"/>
      <c r="BL435" s="126" t="inlineStr">
        <is>
          <t>Medium</t>
        </is>
      </c>
      <c r="BM435" s="126" t="inlineStr">
        <is>
          <t>• Describes leading or allocating work to a team but has no formal reports in the Employee Master — confirm; may be a POD Lead / Team Lead</t>
        </is>
      </c>
      <c r="BN435" s="125" t="inlineStr">
        <is>
          <t>Stable · moves in fewer than 5 of 30 weight tests</t>
        </is>
      </c>
      <c r="BO435" s="148" t="inlineStr">
        <is>
          <t>Rated 5.5 of 12 · between B2 and B3
Start: 6.0 · senior manager / lead specialist title
Evidence reads like B1: Manager note only: product management of iFile TMS/CMS; still gaining tax-domain understanding → moved down 0.5
KRA: “1. Product Management Gain thorough understanding of all the iFile product components and SupTech/RegTech domain Gain expert level…”
Market: B2 = Hardest problems in the domain · B3 = Sets standards for a practice; cross-team problems</t>
        </is>
      </c>
      <c r="BP435" s="128" t="inlineStr">
        <is>
          <t>Rated 6 of 12
Start: 6.0 · senior manager / lead specialist title
Evidence: no survey answers or KRAs on file → rating stays at the start
Market: B3 = Commercial / strategic calls for the unit</t>
        </is>
      </c>
      <c r="BQ435" s="129" t="inlineStr">
        <is>
          <t>Rated 5.5 of 12 · between B2 and B3
Start: 6.0 · senior manager / lead specialist title
Evidence reads like B1: Manager note: platform demo readiness and TMS/CMS release plan, shared with two colleagues → moved down 0.5
KRA: “1. Product Management Gain thorough understanding of all the iFile product components and SupTech/RegTech domain Gain expert level…”
Market: B2 = One team or a client portfolio · B3 = Several teams or a practice</t>
        </is>
      </c>
      <c r="BR435" s="129" t="inlineStr">
        <is>
          <t>Rated 4.5 of 12 · between B1 and B2
Start: 5.0 · individual contributor, so influence only
Evidence reads like A3: Manager note: manages product team members jointly with two others; 0 reports → moved down 0.5
Team: 0 direct reports · IC
Market: B1 = IC: mentors and reviews · People: hands-on team lead of 3–5 · B2 = IC: guides others in the domain · People: manages a team of 6+</t>
        </is>
      </c>
      <c r="BS435" s="129" t="inlineStr">
        <is>
          <t>Rated 9.5 of 12 · between D1 and D2
Experience: 18.5 yrs total · 18.0 before IRIS + 0.5 at IRIS = 9.3 on the experience scale
Qualification: B.Tech · graduate, relevant to the work → no change
Market: B3 roles typically have 8–13 yrs · IRIS guide 8–12</t>
        </is>
      </c>
      <c r="BT435"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435" s="124"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BV435" s="125" t="inlineStr">
        <is>
          <t>TMS/CMS domain research completion
TMS/CMS project plan, user stories development
Initiation of TMS/CMS implementation</t>
        </is>
      </c>
      <c r="BW435" s="125" t="n"/>
      <c r="BX435" s="125" t="inlineStr">
        <is>
          <t>Meets Expectations</t>
        </is>
      </c>
      <c r="BY435" s="125" t="n"/>
      <c r="BZ435" s="125" t="inlineStr">
        <is>
          <t>Received · manager annual, quarterly</t>
        </is>
      </c>
      <c r="CA435" s="125" t="inlineStr">
        <is>
          <t>Talent Mapping · iFile collated</t>
        </is>
      </c>
      <c r="CB435" s="130" t="n">
        <v>0</v>
      </c>
      <c r="CC435" s="128" t="inlineStr">
        <is>
          <t>No survey response on file</t>
        </is>
      </c>
      <c r="CD435" s="131" t="inlineStr">
        <is>
          <t>—</t>
        </is>
      </c>
      <c r="CE435" s="131" t="inlineStr">
        <is>
          <t>—</t>
        </is>
      </c>
      <c r="CF435" s="131" t="inlineStr">
        <is>
          <t>—</t>
        </is>
      </c>
      <c r="CG435" s="131" t="inlineStr">
        <is>
          <t>—</t>
        </is>
      </c>
      <c r="CH435" s="132" t="inlineStr">
        <is>
          <t>Complexity: Evidence reads like B1: Manager note only: product management of iFile TMS/CMS; still gaining tax-domain understanding → moved down 0.5
Autonomy: Evidence: no survey answers or KRAs on file → rating stays at the start
Accountability: Evidence reads like B1: Manager note: platform demo readiness and TMS/CMS release plan, shared with two colleagues → moved down 0.5
Leadership: Evidence reads like A3: Manager note: manages product team members jointly with two others; 0 reports → moved down 0.5
Business Impact: Moved +0.5: the survey / manager mapping marks it business-critical.</t>
        </is>
      </c>
      <c r="CI435" s="131"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J435" s="131" t="n"/>
      <c r="CK435" s="128" t="inlineStr">
        <is>
          <t>No survey response on file</t>
        </is>
      </c>
      <c r="CL435" s="133" t="inlineStr">
        <is>
          <t>WHAT THE ROLE DOES: Plans and delivers projects/programmes to scope, time and cost; manages CRs, risks and stakeholders. At B3: a practice, or several teams through team leads.
Common themes in sub-family holders, all levels' answers: project · business · client · manager · management · bridge
KEY RESPONSIBILITIES: Plans and delivers projects/programmes to scope, time and cost; manages CRs, risks and stakeholders; Sets standards for a practice; cross-team problems; Several teams or a practice
Common themes in sub-family holders, all levels' answers: management · project · delivery · client · define · priorities
DELIVERS: Several teams or a practice
Common themes in sub-family holders, all levels' answers: project · delivery · product · client · transformation · timely
ACCOUNTABLE FOR: Several teams or a practice
Common themes in sub-family holders, all levels' answers: delivery · project · accountable · timelines · quality · management
DECIDES ALONE: Commercial / strategic calls for the unit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3 · Functional 4 · Leadership 3
CREDENTIALS: PMP / PRINCE2 / CSM / SAFe
SOURCE: Framework + sub-family themes · 3+ answered — 1 holder, 0 answered the survey; sub-family 14 answered; catalogue RC-137</t>
        </is>
      </c>
      <c r="CM435" s="134" t="inlineStr">
        <is>
          <t>What the role answers for: Several teams or a practice.
Accountability &amp; Impact rating: 5.5 of 12 · B3-level impact.
From the survey and manager mapping — critical role: yes; successor named: no.
If the work is missed · role-holders' themes: client · delivery · delays · project.
Manager talent mapping — Latest rating: 3 · Potential: Medium · 9-Box Grid placement: Core Contributor.</t>
        </is>
      </c>
      <c r="CN435" s="135" t="n"/>
      <c r="CO435" s="135" t="n">
        <v>6</v>
      </c>
      <c r="CP435" s="136" t="n">
        <v>3</v>
      </c>
      <c r="CQ435" s="137" t="inlineStr">
        <is>
          <t>Medium</t>
        </is>
      </c>
      <c r="CR435" s="137" t="inlineStr">
        <is>
          <t>Core Contributor</t>
        </is>
      </c>
      <c r="CS435" s="137" t="inlineStr">
        <is>
          <t>Develop in role</t>
        </is>
      </c>
      <c r="CT435" s="137" t="n"/>
      <c r="CU435" s="137" t="inlineStr">
        <is>
          <t>Yes</t>
        </is>
      </c>
      <c r="CV435" s="137" t="n"/>
      <c r="CW435" s="137" t="n"/>
      <c r="CX435" s="137" t="inlineStr">
        <is>
          <t>Medium · critical role Yes · only this person — · successor named No</t>
        </is>
      </c>
      <c r="CY435" s="137" t="inlineStr">
        <is>
          <t>Izharuddin Shaikh · B+, iFile · Deepa Vaman Shinde · B2, iFile · Jailesh Bhadra · B2, iFile</t>
        </is>
      </c>
      <c r="CZ435" s="137" t="inlineStr">
        <is>
          <t>Name a successor; document the key process; cross-train one person</t>
        </is>
      </c>
      <c r="DA435" s="119" t="n">
        <v>88</v>
      </c>
      <c r="DB435" s="138" t="inlineStr">
        <is>
          <t>Developing</t>
        </is>
      </c>
      <c r="DC435" s="138" t="n">
        <v>88</v>
      </c>
      <c r="DD435" s="138" t="n">
        <v>75</v>
      </c>
      <c r="DE435" s="138" t="n">
        <v>96</v>
      </c>
      <c r="DF435" s="138" t="n">
        <v>83</v>
      </c>
      <c r="DG435" s="138" t="inlineStr">
        <is>
          <t>Quality &amp; process, Ownership, Problem solving</t>
        </is>
      </c>
      <c r="DH435" s="138" t="inlineStr">
        <is>
          <t>C1: 77% of profile — close</t>
        </is>
      </c>
      <c r="DI435" s="138" t="inlineStr">
        <is>
          <t>Evidence: KRAs only | Core: Ownership 3/4, Problem solving 3/4, Communication &amp; collaboration 4/4, Client &amp; quality focus 4/4, Learning agility 3/4, Integrity &amp; compliance 4/4 | Future-ready: AI literacy 3/3, Data literacy 2/3, Digital fluency 2/3, Innovation 2/3 | Functional: Project &amp; agile 4/4, Stakeholder mgmt 4/4, Communication 4/4, Quality &amp; process 3/4, Business acumen 4/4, Product &amp; domain 4/4 | Leadership: Developing people 2/3, Decision making 2/3, Strategic acumen 3/3, Influence &amp; change 3/3</t>
        </is>
      </c>
      <c r="DJ435" s="111" t="n"/>
      <c r="DK435" s="112" t="inlineStr">
        <is>
          <t>SupTech Domain, Tax Domain</t>
        </is>
      </c>
      <c r="DL435" s="112" t="inlineStr">
        <is>
          <t>People Leadership &amp; Mentoring; Strategic Thinking &amp; Business Acumen</t>
        </is>
      </c>
      <c r="DM435" s="112" t="n"/>
      <c r="DN435" s="112" t="n"/>
      <c r="DO435" s="139" t="inlineStr">
        <is>
          <t>No strong match from survey evidence</t>
        </is>
      </c>
      <c r="DP435" s="126" t="inlineStr">
        <is>
          <t>No survey text</t>
        </is>
      </c>
      <c r="DQ435" s="126" t="inlineStr">
        <is>
          <t>No survey text</t>
        </is>
      </c>
      <c r="DR435" s="126" t="n"/>
      <c r="DS435" s="126" t="n"/>
      <c r="DT435" s="126" t="n"/>
      <c r="DU435" s="140" t="inlineStr">
        <is>
          <t>Program Manager in Technology · iFile, B3 — IC.
The work: Plans and delivers projects/programmes to scope, time and cost; manages CRs, risks and stakeholders.
At this level the role owns a practice, or several teams through team leads.
Key responsibilities: Plans and delivers projects/programmes to scope, time and cost; manages CRs, risks and stakeholders; Sets standards for a practice; cross-team problems; Several teams or a practice.
Holders describe it with: management · project · delivery · client · define · priorities.</t>
        </is>
      </c>
      <c r="DV435" s="137" t="inlineStr">
        <is>
          <t>Hire as: Senior Program Manager — IRIS B3 Lead Specialist · IC
Market level: P5 / M4 · SFIA 5 Ensure, advise
Experience: 8–12 yrs · Education: Graduate; PMP / PRINCE2 / CSM preferred from B2
Equivalent titles at peers: IRIS Vs Competitor Benchmark — PMI pathway + SaaS delivery ladder – Program Manager · PgMP · Infosys / Accenture – JL6B Project Manager · L7 Manager
Credentials: PMP / PRINCE2 / CSM / SAFe
Must already know: Hybrid delivery governance</t>
        </is>
      </c>
      <c r="DW435"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 Requirement analysis
TOOLS: Excel · Claude · Quickscrum · Quick Scrum
★ = must-have for the family. Scale: 1 Awareness · 2 Working · 3 Practitioner · 4 Advanced · 5 Expert.</t>
        </is>
      </c>
      <c r="DX435"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5" s="139" t="inlineStr">
        <is>
          <t>Market level: P5 / M4 · SFIA 5 Ensure, advise
Typical title: Senior Program Manager
At peers: IRIS Vs Competitor Benchmark — PMI pathway + SaaS delivery ladder: Program Manager · PgMP · Infosys / Accenture – JL6B Project Manager · L7 Manager
Typical experience: 8–13 yrs · IRIS guide 8–12
Standard: PMI PMBOK and Talent Triangle; CAPM → PMP → PgMP</t>
        </is>
      </c>
      <c r="DZ435" s="126" t="inlineStr">
        <is>
          <t>8–12 yrs</t>
        </is>
      </c>
      <c r="EA435" s="126" t="inlineStr">
        <is>
          <t>9–13 · 9–14</t>
        </is>
      </c>
      <c r="EB435" s="126" t="inlineStr">
        <is>
          <t>Senior Program Manager</t>
        </is>
      </c>
      <c r="EC435" s="126" t="inlineStr">
        <is>
          <t>IRIS Vs Competitor Benchmark — PMI pathway + SaaS delivery ladder: Program Manager · PgMP · Infosys / Accenture: JL6B Project Manager · L7 Manager</t>
        </is>
      </c>
      <c r="ED435" s="126" t="inlineStr">
        <is>
          <t>PMI PMBOK and Talent Triangle; CAPM · entry → PMP → PgMP; Scrum / SAFe</t>
        </is>
      </c>
      <c r="EE435" s="126" t="inlineStr">
        <is>
          <t>Core 4 · Future 3 · Functional 4 · Leadership 3</t>
        </is>
      </c>
      <c r="EF435" s="127" t="inlineStr">
        <is>
          <t>• Confirm the reporting line — Manager</t>
        </is>
      </c>
      <c r="EG435" s="126" t="inlineStr">
        <is>
          <t>✓ HRIS: 18.5 yrs, B.Tech, 0 direct reports
✗ Survey: no response
✓ KRAs: manager-set, quarterly
✓ Manager mapping: rating, potential, 9-box
✗ Job description: not on file</t>
        </is>
      </c>
      <c r="EH435" s="118" t="inlineStr">
        <is>
          <t xml:space="preserve">D175 · Title to review · Low: Market-standard role title · owner HR · 
D384 · Input needed · Medium: • Confirm the reporting line — Manager · owner Manager · </t>
        </is>
      </c>
      <c r="EI435" s="118" t="inlineStr">
        <is>
          <t>R064 · Confirm the reporting line · Manager · Open</t>
        </is>
      </c>
      <c r="EJ435" s="118" t="inlineStr">
        <is>
          <t>Confirm the reporting line · Manager</t>
        </is>
      </c>
      <c r="EK435" s="118" t="inlineStr">
        <is>
          <t>Survey: no response · KRAs: received · Experience: on file</t>
        </is>
      </c>
      <c r="EL435" s="141" t="n"/>
      <c r="EM435" s="142" t="n"/>
      <c r="EN435" s="142" t="n"/>
      <c r="EO435" s="142" t="n"/>
      <c r="EP435" s="142" t="n"/>
      <c r="EQ435" s="143" t="n"/>
      <c r="ER435" s="135" t="n"/>
      <c r="ES435" s="135" t="n"/>
      <c r="ET435" s="135" t="n"/>
      <c r="EU435" s="135" t="n"/>
      <c r="EV435" s="135" t="n"/>
      <c r="EW435" s="135" t="n"/>
      <c r="EX435" s="135" t="n"/>
      <c r="EY435" s="143" t="n"/>
      <c r="EZ435" s="135" t="n"/>
      <c r="FA435" s="135" t="n"/>
      <c r="FB435" s="135" t="n"/>
      <c r="FC435" s="135" t="n"/>
      <c r="FD435" s="135" t="n"/>
    </row>
    <row r="436" ht="300" customHeight="1">
      <c r="A436" s="109" t="inlineStr">
        <is>
          <t>iFile</t>
        </is>
      </c>
      <c r="B436" s="110" t="inlineStr">
        <is>
          <t>IRIS1474</t>
        </is>
      </c>
      <c r="C436" s="110" t="inlineStr">
        <is>
          <t>Amruta Kadam</t>
        </is>
      </c>
      <c r="D436" s="110" t="inlineStr">
        <is>
          <t>Technology</t>
        </is>
      </c>
      <c r="E436" s="110" t="inlineStr">
        <is>
          <t>RC-070</t>
        </is>
      </c>
      <c r="F436" s="110" t="inlineStr">
        <is>
          <t>Yunus Patel</t>
        </is>
      </c>
      <c r="G436" s="110" t="inlineStr">
        <is>
          <t>IRIS2127</t>
        </is>
      </c>
      <c r="H436" s="110" t="inlineStr">
        <is>
          <t>B2</t>
        </is>
      </c>
      <c r="I436" s="110" t="n">
        <v>6</v>
      </c>
      <c r="J436" s="110" t="n">
        <v>12.1</v>
      </c>
      <c r="K436" s="110" t="n">
        <v>12.1</v>
      </c>
      <c r="L436" s="110" t="inlineStr">
        <is>
          <t>B.E</t>
        </is>
      </c>
      <c r="M436" s="110" t="n"/>
      <c r="N436" s="144" t="inlineStr">
        <is>
          <t>Tech Lead</t>
        </is>
      </c>
      <c r="O436" s="113" t="inlineStr">
        <is>
          <t>Engineering Manager</t>
        </is>
      </c>
      <c r="P436" s="112" t="inlineStr">
        <is>
          <t>Engineering &amp; Development</t>
        </is>
      </c>
      <c r="Q436" s="112" t="inlineStr">
        <is>
          <t>Backend Development</t>
        </is>
      </c>
      <c r="R436" s="113" t="inlineStr">
        <is>
          <t>L5 – Lead · IC</t>
        </is>
      </c>
      <c r="S436" s="114" t="inlineStr">
        <is>
          <t>B2</t>
        </is>
      </c>
      <c r="T436" s="149" t="inlineStr">
        <is>
          <t>Manager</t>
        </is>
      </c>
      <c r="U436" s="149" t="inlineStr">
        <is>
          <t>B</t>
        </is>
      </c>
      <c r="V436" s="112" t="inlineStr">
        <is>
          <t>People Manager</t>
        </is>
      </c>
      <c r="W436" s="147" t="inlineStr">
        <is>
          <t>▼ Down · protected</t>
        </is>
      </c>
      <c r="X436" s="112" t="inlineStr">
        <is>
          <t>P4 / M3</t>
        </is>
      </c>
      <c r="Y436" s="112" t="inlineStr">
        <is>
          <t>Senior / Manager</t>
        </is>
      </c>
      <c r="Z436" s="112" t="inlineStr">
        <is>
          <t>4–5</t>
        </is>
      </c>
      <c r="AA436" s="117" t="inlineStr">
        <is>
          <t>B1</t>
        </is>
      </c>
      <c r="AB436" s="118" t="inlineStr">
        <is>
          <t>Band B · Specialist / Manager</t>
        </is>
      </c>
      <c r="AC436" s="118" t="inlineStr">
        <is>
          <t>Team Lead / Asst Manager</t>
        </is>
      </c>
      <c r="AD436" s="145" t="inlineStr">
        <is>
          <t>▼ Down · pay and title protected</t>
        </is>
      </c>
      <c r="AE436" s="118" t="inlineStr">
        <is>
          <t>B2</t>
        </is>
      </c>
      <c r="AF436" s="118" t="inlineStr">
        <is>
          <t>OK</t>
        </is>
      </c>
      <c r="AG436" s="118" t="inlineStr">
        <is>
          <t>Level rule: manager B2; a reportee sits at least one level below · B2 → B1 · move down · pay and title protected for one cycle</t>
        </is>
      </c>
      <c r="AH436" s="118" t="n">
        <v>5</v>
      </c>
      <c r="AI436" s="118" t="n"/>
      <c r="AJ436" s="119" t="inlineStr">
        <is>
          <t>iFile · Technology · Band B · People Manager</t>
        </is>
      </c>
      <c r="AK436" s="120" t="n">
        <v>5</v>
      </c>
      <c r="AL436" s="121">
        <f>IFERROR(INDEX(WM_C,MATCH($AJ436,WM_KEY,0)),"")</f>
        <v>0.42</v>
      </c>
      <c r="AM436" s="122">
        <f>IF(OR(AK436="",AL436=""),"",AK436*AL436)</f>
        <v>2.1</v>
      </c>
      <c r="AN436" s="120" t="n">
        <v>4.5</v>
      </c>
      <c r="AO436" s="121">
        <f>IFERROR(INDEX(WM_AU,MATCH($AJ436,WM_KEY,0)),"")</f>
        <v>0.18</v>
      </c>
      <c r="AP436" s="122">
        <f>IF(OR(AN436="",AO436=""),"",AN436*AO436)</f>
        <v>0.81</v>
      </c>
      <c r="AQ436" s="120" t="n">
        <v>5</v>
      </c>
      <c r="AR436" s="121">
        <f>IFERROR(INDEX(WM_AC,MATCH($AJ436,WM_KEY,0)),"")</f>
        <v>0.06</v>
      </c>
      <c r="AS436" s="122">
        <f>IF(OR(AQ436="",AR436=""),"",AQ436*AR436)</f>
        <v>0.3</v>
      </c>
      <c r="AT436" s="120" t="n">
        <v>5</v>
      </c>
      <c r="AU436" s="121">
        <f>IFERROR(INDEX(WM_L,MATCH($AJ436,WM_KEY,0)),"")</f>
        <v>0.15</v>
      </c>
      <c r="AV436" s="122">
        <f>IF(OR(AT436="",AU436=""),"",AT436*AU436)</f>
        <v>0.75</v>
      </c>
      <c r="AW436" s="120" t="n">
        <v>7</v>
      </c>
      <c r="AX436" s="121">
        <f>IFERROR(INDEX(WM_E,MATCH($AJ436,WM_KEY,0)),"")</f>
        <v>0.1</v>
      </c>
      <c r="AY436" s="122">
        <f>IF(OR(AW436="",AX436=""),"",AW436*AX436)</f>
        <v>0.7</v>
      </c>
      <c r="AZ436" s="123" t="n">
        <v>5</v>
      </c>
      <c r="BA436" s="121">
        <f>IFERROR(INDEX(WM_BI,MATCH($AJ436,WM_KEY,0)),"")</f>
        <v>0.09</v>
      </c>
      <c r="BB436" s="122">
        <f>IF(OR(AZ436="",BA436=""),"",AZ436*BA436)</f>
        <v>0.45</v>
      </c>
      <c r="BC436" s="122">
        <f>IF(COUNT(AM436,AP436,AS436,AV436,AY436,BB436)&lt;6,"",SUM(AM436,AP436,AS436,AV436,AY436,BB436))</f>
        <v>5.11</v>
      </c>
      <c r="BD436" s="122" t="str">
        <f>IF(BC436="","",INDEX({"A1","A2","A3","B1","B2","B3","C1","C2","D1","D2","E1","E2"},MAX(1,MIN(12,ROUND(BC436,0)))))</f>
        <v>B2</v>
      </c>
      <c r="BE436" s="114" t="inlineStr">
        <is>
          <t>B2</t>
        </is>
      </c>
      <c r="BF436" s="124" t="inlineStr">
        <is>
          <t>The score decided the level</t>
        </is>
      </c>
      <c r="BG436"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36" s="125" t="inlineStr">
        <is>
          <t>At build: Complexity 2.10 + Autonomy 0.81 + Accountability 0.30 + Leadership 0.75 + Experience 0.70 + Business impact 0.45
= 5.11 points → nearest level 5 = B2
Final level: B2 · same as the score</t>
        </is>
      </c>
      <c r="BI436" s="125" t="inlineStr">
        <is>
          <t>No rule applied: the score decides.</t>
        </is>
      </c>
      <c r="BJ436" s="125" t="inlineStr">
        <is>
          <t>Down — protected</t>
        </is>
      </c>
      <c r="BK436" s="126" t="n"/>
      <c r="BL436" s="126" t="inlineStr">
        <is>
          <t>High</t>
        </is>
      </c>
      <c r="BM436" s="126" t="inlineStr">
        <is>
          <t>• Final level B2 is below the current level · L5 ≈ B3 — manager to confirm the scope of the role; pay and title are protected for one cycle</t>
        </is>
      </c>
      <c r="BN436" s="125" t="inlineStr">
        <is>
          <t>Stable · moves in fewer than 5 of 30 weight tests</t>
        </is>
      </c>
      <c r="BO436" s="148" t="inlineStr">
        <is>
          <t>Rated 5 of 12
Start: 5.0 · manager / senior specialist title
Evidence reads like B2: Leads a complex Java migration and analyses and resolves major production issues on critical systems → matches the start
KRA: “1. Deliver team release roadmap on schedule: &gt;=90% of committed releases on time 2. Keep team sprint velocity stable and defect…”
Market: B2 = Hardest problems in the domain</t>
        </is>
      </c>
      <c r="BP436" s="129" t="inlineStr">
        <is>
          <t>Rated 4.5 of 12 · between B1 and B2
Start: 5.0 · manager / senior specialist title
Evidence reads like B1: Makes the technical decisions for the application and team → moved down 0.5
Market: B1 = Technical / QC / client calls for the domain · B2 = Allocates people and sets team priorities</t>
        </is>
      </c>
      <c r="BQ436" s="129" t="inlineStr">
        <is>
          <t>Rated 5 of 12
Start: 5.0 · manager / senior specialist title; 6 direct reports
Evidence reads like B2: own survey / KRA answers · summarised by the rater; not quoted → matches the start
KRA: “1. Deliver team release roadmap on schedule: &gt;=90% of committed releases on time 2. Keep team sprint velocity stable and defect…”
Market: B2 = One team or a client portfolio</t>
        </is>
      </c>
      <c r="BR436" s="129" t="inlineStr">
        <is>
          <t>Rated 5 of 12
Start: 5.0
Evidence reads like B2: Technical leadership and guidance for six direct reports; manager notes she handles her team well → matches the start
Team: 6 direct reports · People Manager
Market: B2 = IC: guides others in the domain · People: manages a team of 6+</t>
        </is>
      </c>
      <c r="BS436" s="129" t="inlineStr">
        <is>
          <t>Rated 7 of 12
Experience: 12.1 yrs total · 12.1 at IRIS; none recorded before IRIS = 7.0 on the experience scale
Qualification: B.E · graduate, relevant to the work → no change
Market: B2 roles typically have 6–10 yrs · IRIS guide 6–9</t>
        </is>
      </c>
      <c r="BT436"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436"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36"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BW436" s="125" t="n"/>
      <c r="BX436" s="125" t="inlineStr">
        <is>
          <t>4</t>
        </is>
      </c>
      <c r="BY436" s="125" t="n"/>
      <c r="BZ436" s="125" t="inlineStr">
        <is>
          <t>Received · manager annual, quarterly</t>
        </is>
      </c>
      <c r="CA436" s="125" t="inlineStr">
        <is>
          <t>Talent Mapping · iFile collated</t>
        </is>
      </c>
      <c r="CB436" s="130" t="n">
        <v>20</v>
      </c>
      <c r="CC436" s="128" t="inlineStr">
        <is>
          <t>Full survey answers not in the files received · How We Grow export needed · HR</t>
        </is>
      </c>
      <c r="CD436" s="131" t="inlineStr">
        <is>
          <t>—</t>
        </is>
      </c>
      <c r="CE436" s="131" t="inlineStr">
        <is>
          <t>—</t>
        </is>
      </c>
      <c r="CF436" s="131" t="inlineStr">
        <is>
          <t>—</t>
        </is>
      </c>
      <c r="CG436" s="131" t="inlineStr">
        <is>
          <t>—</t>
        </is>
      </c>
      <c r="CH436" s="132" t="inlineStr">
        <is>
          <t>Complexity: Evidence reads like B2: Leads a complex Java migration and analyses and resolves major production issues on critical systems → matches the start
Autonomy: Evidence reads like B1: Makes the technical decisions for the application and team → moved down 0.5
Accountability: Evidence reads like B2: own survey / KRA answers · summarised by the rater; not quoted → matches the start
Leadership: Evidence reads like B2: Technical leadership and guidance for six direct reports; manager notes she handles her team well → matches the start
Business Impact: No survey or manager-mapping signal on criticality: kept at the start point.</t>
        </is>
      </c>
      <c r="CI436"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436" s="131" t="inlineStr">
        <is>
          <t>Self-identified: AI / automation · Leadership &amp; people management · Technical depth &amp; architecture · Product &amp; tool knowledge · Strategy &amp; business acumen
For the next role: AI / automation · Leadership &amp; people management · Technical depth &amp; architecture · Product &amp; tool knowledge · Strategy &amp; business acumen</t>
        </is>
      </c>
      <c r="CK436" s="128" t="inlineStr">
        <is>
          <t>Full survey answers not in the files received · How We Grow export needed · HR</t>
        </is>
      </c>
      <c r="CL436" s="133" t="inlineStr">
        <is>
          <t>WHAT THE ROLE DOES: Builds back-end services, APIs, processing/validation logic and DB code; fixes defects and delivers change requests. At B2: deep domain expertise, or one team.
Common themes in sub-family holders, all levels' answers: software · solutions · business · reliable · develop · technical
KEY RESPONSIBILITIES: Builds back-end services, APIs, processing/validation logic and DB code; fixes defects and delivers change requests; Hardest problems in the domain; One team or a client portfolio
Common themes in sub-family holders, all levels' answers: development · code · quality · technical · support · software
DELIVERS: One team or a client portfolio
Common themes in sub-family holders, all levels' answers: features · software · product · application · support · code
ACCOUNTABLE FOR: One team or a client portfolio
Common themes in sub-family holders, all levels' answers: quality · accountable · am · delivery · features · code
DECIDES ALONE: Allocates people and sets team priorities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3
CREDENTIALS: Cloud / language certifications · optional; AWS / Azure architect · optional
SOURCE: Framework + sub-family themes · 3+ answered — 1 holder, 1 answered the survey; sub-family 79 answered; catalogue RC-070</t>
        </is>
      </c>
      <c r="CM436" s="134" t="inlineStr">
        <is>
          <t>What the role answers for: One team or a client portfolio.
Accountability &amp; Impact rating: 5 of 12 · B2-level impact.
Leads 6 direct reports.
If the work is missed · role-holders' themes: delays · rework · issues · impact.
Manager talent mapping — Latest rating: 4 · Potential: High · 9-Box Grid placement: Future Leader.</t>
        </is>
      </c>
      <c r="CN436" s="135" t="n"/>
      <c r="CO436" s="135" t="n">
        <v>5</v>
      </c>
      <c r="CP436" s="136" t="n">
        <v>4</v>
      </c>
      <c r="CQ436" s="137" t="inlineStr">
        <is>
          <t>High</t>
        </is>
      </c>
      <c r="CR436" s="137" t="inlineStr">
        <is>
          <t>Future Leader</t>
        </is>
      </c>
      <c r="CS436" s="137" t="inlineStr">
        <is>
          <t>Ready now</t>
        </is>
      </c>
      <c r="CT436" s="137" t="inlineStr">
        <is>
          <t>Yes</t>
        </is>
      </c>
      <c r="CU436" s="137" t="n"/>
      <c r="CV436" s="137" t="n"/>
      <c r="CW436" s="137" t="n"/>
      <c r="CX436" s="137" t="n"/>
      <c r="CY436" s="137" t="n"/>
      <c r="CZ436" s="137" t="n"/>
      <c r="DA436" s="119" t="n">
        <v>96</v>
      </c>
      <c r="DB436" s="138" t="inlineStr">
        <is>
          <t>Meets the level</t>
        </is>
      </c>
      <c r="DC436" s="138" t="n">
        <v>113</v>
      </c>
      <c r="DD436" s="138" t="n">
        <v>83</v>
      </c>
      <c r="DE436" s="138" t="n">
        <v>91</v>
      </c>
      <c r="DF436" s="138" t="n">
        <v>92</v>
      </c>
      <c r="DG436" s="138" t="inlineStr">
        <is>
          <t>System design, SQL &amp; data, AI / GenAI</t>
        </is>
      </c>
      <c r="DH436" s="138" t="inlineStr">
        <is>
          <t>B3: 84% of profile — close</t>
        </is>
      </c>
      <c r="DI436" s="138" t="inlineStr">
        <is>
          <t>Evidence: Survey + KRAs | Core: Ownership 5/3, Problem solving 4/3, Communication &amp; collaboration 4/3, Client &amp; quality focus 4/3, Learning agility 3/3, Integrity &amp; compliance 3/3 | Future-ready: AI literacy 2/3, Data literacy 2/3, Digital fluency 3/3, Innovation 3/3 | Functional: Programming &amp; stack 4/4, System design 3/4, SQL &amp; data 3/4, Cloud &amp; DevOps 4/4, AI / GenAI 3/4, Product &amp; domain 5/4 | Leadership: Developing people 3/3, Decision making 2/3, Strategic acumen 3/3, Influence &amp; change 3/3</t>
        </is>
      </c>
      <c r="DJ436" s="111" t="inlineStr">
        <is>
          <t>AI / automation · Leadership &amp; people management · Technical depth &amp; architecture · Product &amp; tool knowledge · Strategy &amp; business acumen</t>
        </is>
      </c>
      <c r="DK436" s="112" t="inlineStr">
        <is>
          <t>Advanced Java; secure coding &amp; code-quality practices; unit/automated testing; system design fundamentals | People management: goal-setting &amp; feedback, 1:1 …</t>
        </is>
      </c>
      <c r="DL436" s="112" t="inlineStr">
        <is>
          <t>System Design &amp; Architecture; AI, GenAI &amp; Prompt Engineering; People Leadership &amp; Mentoring</t>
        </is>
      </c>
      <c r="DM436" s="112" t="inlineStr">
        <is>
          <t>AI / automation · Leadership &amp; people management · Technical depth &amp; architecture · Product &amp; tool knowledge · Strategy &amp; business acumen</t>
        </is>
      </c>
      <c r="DN436" s="112" t="inlineStr">
        <is>
          <t>Leadership development: strategic thinking, cross-functional influence, financial/business acumen, succession &amp; talent development, change management, executive communication</t>
        </is>
      </c>
      <c r="DO436" s="139" t="inlineStr">
        <is>
          <t>No strong match from survey evidence</t>
        </is>
      </c>
      <c r="DP436" s="126" t="inlineStr">
        <is>
          <t>Sarvesh Yadav · Senior Software Engineer — 0.37: technical, java, production, leadership; Giridhar Singh · Technical Architect — 0.36: technical, leadership, java; Manish Chouhan · Senior Software Engineer — 0.32: guidance, leadership, support, team</t>
        </is>
      </c>
      <c r="DQ436" s="126" t="inlineStr">
        <is>
          <t>Sarfaraz Badi · CARBON, Senior Engineering Manager — 0.33; Jayshiv Patel · CARBON, Software Engineer — 0.32</t>
        </is>
      </c>
      <c r="DR436" s="126" t="inlineStr">
        <is>
          <t>Within norm</t>
        </is>
      </c>
      <c r="DS436" s="126" t="n"/>
      <c r="DT436" s="126" t="n"/>
      <c r="DU436" s="140" t="inlineStr">
        <is>
          <t>Engineering Manager in Technology · iFile, B2 — People Manager.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development · code · quality · technical · support · software.
Leads 6 direct reports.</t>
        </is>
      </c>
      <c r="DV436" s="137" t="inlineStr">
        <is>
          <t>Hire as: Manager — IRIS B2 Manager · People Manager
Market level: P4 / M3 · SFIA 4–5
Experience: 6–9 yrs · Education: BE / B.Tech / MCA / M.Tech / B.Sc · CS
Team size at this level: IC: none · People: 6–8 knowledge work, 8–12 standardised delivery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36"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Debugging · AI · SQL · Technical knowledge · Problem Solving · Python
TOOLS: VS code · Visual studio · Claude · Git · Postman · Oracle Database · Copilot · Excel
★ = must-have for the family. Scale: 1 Awareness · 2 Working · 3 Practitioner · 4 Advanced · 5 Expert.</t>
        </is>
      </c>
      <c r="DX436"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6" s="139" t="inlineStr">
        <is>
          <t>Market level: P4 / M3 · SFIA 4–5
Typical title: Manager
At peers: Workiva – Senior SE · Broadridge India – Lead SE · Nasdaq / AxiomSL – Senior SE
Typical experience: 6–10 yrs · IRIS guide 6–9
Standard: SFIA 9; OWASP secure coding</t>
        </is>
      </c>
      <c r="DZ436" s="126" t="inlineStr">
        <is>
          <t>6–9 yrs</t>
        </is>
      </c>
      <c r="EA436" s="126" t="inlineStr">
        <is>
          <t>7–10 · 6–11</t>
        </is>
      </c>
      <c r="EB436" s="126" t="inlineStr">
        <is>
          <t>Manager</t>
        </is>
      </c>
      <c r="EC436" s="126" t="inlineStr">
        <is>
          <t>Workiva: Senior SE · Broadridge India: Lead SE · Nasdaq / AxiomSL: Senior SE · Salesforce: SMTS · Atlassian: P50 Senior · 6–12 yrs · Freshworks: Lead SE</t>
        </is>
      </c>
      <c r="ED436" s="126" t="inlineStr">
        <is>
          <t>SFIA 9 · software development, programming; OWASP secure coding; cloud vendor certifications</t>
        </is>
      </c>
      <c r="EE436" s="126" t="inlineStr">
        <is>
          <t>Core 3 · Future 3 · Functional 4 · Leadership 3</t>
        </is>
      </c>
      <c r="EF436" s="139" t="n"/>
      <c r="EG436" s="126" t="inlineStr">
        <is>
          <t>✓ HRIS: 12.1 yrs, B.E, 6 direct reports
✓ Survey: 20 of 20 questions answered
✓ KRAs: manager-set, quarterly
✓ Manager mapping: rating, potential, 9-box
✗ Job description: not on file</t>
        </is>
      </c>
      <c r="EH436" s="118" t="inlineStr">
        <is>
          <t xml:space="preserve">D109 · Move down · protected · High: Current L5 – Lead · IC → B2. No rule changed the level: the score decides. · owner HR · </t>
        </is>
      </c>
      <c r="EI436" s="118" t="n"/>
      <c r="EJ436" s="118" t="n"/>
      <c r="EK436" s="118" t="inlineStr">
        <is>
          <t>Survey: answered · full text needed · KRAs: received · Experience: on file</t>
        </is>
      </c>
      <c r="EL436" s="141" t="n"/>
      <c r="EM436" s="142" t="n"/>
      <c r="EN436" s="142" t="n"/>
      <c r="EO436" s="142" t="n"/>
      <c r="EP436" s="142" t="n"/>
      <c r="EQ436" s="143" t="n"/>
      <c r="ER436" s="135" t="n"/>
      <c r="ES436" s="135" t="n"/>
      <c r="ET436" s="135" t="n"/>
      <c r="EU436" s="135" t="n"/>
      <c r="EV436" s="135" t="n"/>
      <c r="EW436" s="135" t="n"/>
      <c r="EX436" s="135" t="n"/>
      <c r="EY436" s="143" t="n"/>
      <c r="EZ436" s="135" t="n"/>
      <c r="FA436" s="135" t="n"/>
      <c r="FB436" s="135" t="n"/>
      <c r="FC436" s="135" t="n"/>
      <c r="FD436" s="135" t="n"/>
    </row>
    <row r="437" ht="300" customHeight="1">
      <c r="A437" s="109" t="inlineStr">
        <is>
          <t>iFile</t>
        </is>
      </c>
      <c r="B437" s="110" t="inlineStr">
        <is>
          <t>IRIS2019</t>
        </is>
      </c>
      <c r="C437" s="110" t="inlineStr">
        <is>
          <t>Anup Salve</t>
        </is>
      </c>
      <c r="D437" s="110" t="inlineStr">
        <is>
          <t>Technology</t>
        </is>
      </c>
      <c r="E437" s="110" t="inlineStr">
        <is>
          <t>RC-087</t>
        </is>
      </c>
      <c r="F437" s="110" t="inlineStr">
        <is>
          <t>Brij Kishor Singh</t>
        </is>
      </c>
      <c r="G437" s="110" t="inlineStr">
        <is>
          <t>IRIS0211</t>
        </is>
      </c>
      <c r="H437" s="110" t="inlineStr">
        <is>
          <t>B+</t>
        </is>
      </c>
      <c r="I437" s="110" t="n">
        <v>3</v>
      </c>
      <c r="J437" s="110" t="n">
        <v>12.3</v>
      </c>
      <c r="K437" s="110" t="n">
        <v>4.3</v>
      </c>
      <c r="L437" s="110" t="inlineStr">
        <is>
          <t>B.E</t>
        </is>
      </c>
      <c r="M437" s="110" t="n"/>
      <c r="N437" s="144" t="inlineStr">
        <is>
          <t>Lead Software Engineer</t>
        </is>
      </c>
      <c r="O437" s="113" t="inlineStr">
        <is>
          <t>Senior Technical Specialist – POD Lead</t>
        </is>
      </c>
      <c r="P437" s="112" t="inlineStr">
        <is>
          <t>Engineering &amp; Development</t>
        </is>
      </c>
      <c r="Q437" s="112" t="inlineStr">
        <is>
          <t>Full-Stack Development</t>
        </is>
      </c>
      <c r="R437" s="113" t="inlineStr">
        <is>
          <t>L5 – Lead · IC</t>
        </is>
      </c>
      <c r="S437" s="114" t="inlineStr">
        <is>
          <t>B2</t>
        </is>
      </c>
      <c r="T437" s="149" t="inlineStr">
        <is>
          <t>Senior Specialist · POD Lead</t>
        </is>
      </c>
      <c r="U437" s="149" t="inlineStr">
        <is>
          <t>B</t>
        </is>
      </c>
      <c r="V437" s="112" t="inlineStr">
        <is>
          <t>POD Lead</t>
        </is>
      </c>
      <c r="W437" s="147" t="inlineStr">
        <is>
          <t>▼ Down · protected</t>
        </is>
      </c>
      <c r="X437" s="112" t="inlineStr">
        <is>
          <t>P4 / M3</t>
        </is>
      </c>
      <c r="Y437" s="112" t="inlineStr">
        <is>
          <t>Senior / Manager</t>
        </is>
      </c>
      <c r="Z437" s="112" t="inlineStr">
        <is>
          <t>4–5</t>
        </is>
      </c>
      <c r="AA437" s="117" t="inlineStr">
        <is>
          <t>B2</t>
        </is>
      </c>
      <c r="AB437" s="118" t="inlineStr">
        <is>
          <t>Band B · Specialist / Manager</t>
        </is>
      </c>
      <c r="AC437" s="118" t="inlineStr">
        <is>
          <t>Manager</t>
        </is>
      </c>
      <c r="AD437" s="118" t="inlineStr">
        <is>
          <t>• Same as the model</t>
        </is>
      </c>
      <c r="AE437" s="118" t="inlineStr">
        <is>
          <t>B+</t>
        </is>
      </c>
      <c r="AF437" s="118" t="inlineStr">
        <is>
          <t>OK</t>
        </is>
      </c>
      <c r="AG437" s="118" t="inlineStr">
        <is>
          <t>No change · already below the manager</t>
        </is>
      </c>
      <c r="AH437" s="118" t="n">
        <v>4</v>
      </c>
      <c r="AI437" s="118" t="n"/>
      <c r="AJ437" s="119" t="inlineStr">
        <is>
          <t>iFile · Technology · Band B · Expert / POD Lead</t>
        </is>
      </c>
      <c r="AK437" s="120" t="n">
        <v>5</v>
      </c>
      <c r="AL437" s="121">
        <f>IFERROR(INDEX(WM_C,MATCH($AJ437,WM_KEY,0)),"")</f>
        <v>0.56</v>
      </c>
      <c r="AM437" s="122">
        <f>IF(OR(AK437="",AL437=""),"",AK437*AL437)</f>
        <v>2.8</v>
      </c>
      <c r="AN437" s="120" t="n">
        <v>5</v>
      </c>
      <c r="AO437" s="121">
        <f>IFERROR(INDEX(WM_AU,MATCH($AJ437,WM_KEY,0)),"")</f>
        <v>0.17</v>
      </c>
      <c r="AP437" s="122">
        <f>IF(OR(AN437="",AO437=""),"",AN437*AO437)</f>
        <v>0.85</v>
      </c>
      <c r="AQ437" s="120" t="n">
        <v>4.5</v>
      </c>
      <c r="AR437" s="121">
        <f>IFERROR(INDEX(WM_AC,MATCH($AJ437,WM_KEY,0)),"")</f>
        <v>0.05</v>
      </c>
      <c r="AS437" s="122">
        <f>IF(OR(AQ437="",AR437=""),"",AQ437*AR437)</f>
        <v>0.225</v>
      </c>
      <c r="AT437" s="120" t="n">
        <v>4.5</v>
      </c>
      <c r="AU437" s="121">
        <f>IFERROR(INDEX(WM_L,MATCH($AJ437,WM_KEY,0)),"")</f>
        <v>0.05</v>
      </c>
      <c r="AV437" s="122">
        <f>IF(OR(AT437="",AU437=""),"",AT437*AU437)</f>
        <v>0.225</v>
      </c>
      <c r="AW437" s="120" t="n">
        <v>7</v>
      </c>
      <c r="AX437" s="121">
        <f>IFERROR(INDEX(WM_E,MATCH($AJ437,WM_KEY,0)),"")</f>
        <v>0.1</v>
      </c>
      <c r="AY437" s="122">
        <f>IF(OR(AW437="",AX437=""),"",AW437*AX437)</f>
        <v>0.7</v>
      </c>
      <c r="AZ437" s="123" t="n">
        <v>4.5</v>
      </c>
      <c r="BA437" s="121">
        <f>IFERROR(INDEX(WM_BI,MATCH($AJ437,WM_KEY,0)),"")</f>
        <v>0.07</v>
      </c>
      <c r="BB437" s="122">
        <f>IF(OR(AZ437="",BA437=""),"",AZ437*BA437)</f>
        <v>0.315</v>
      </c>
      <c r="BC437" s="122">
        <f>IF(COUNT(AM437,AP437,AS437,AV437,AY437,BB437)&lt;6,"",SUM(AM437,AP437,AS437,AV437,AY437,BB437))</f>
        <v>5.115</v>
      </c>
      <c r="BD437" s="122" t="str">
        <f>IF(BC437="","",INDEX({"A1","A2","A3","B1","B2","B3","C1","C2","D1","D2","E1","E2"},MAX(1,MIN(12,ROUND(BC437,0)))))</f>
        <v>B2</v>
      </c>
      <c r="BE437" s="114" t="inlineStr">
        <is>
          <t>B2</t>
        </is>
      </c>
      <c r="BF437" s="124" t="inlineStr">
        <is>
          <t>The score decided the level</t>
        </is>
      </c>
      <c r="BG437"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7" s="125" t="inlineStr">
        <is>
          <t>At build: Complexity 2.80 + Autonomy 0.85 + Accountability 0.23 + Leadership 0.23 + Experience 0.70 + Business impact 0.32
= 5.12 points → nearest level 5 = B2
Final level: B2 · same as the score</t>
        </is>
      </c>
      <c r="BI437" s="125" t="inlineStr">
        <is>
          <t>No rule applied: the score decides.</t>
        </is>
      </c>
      <c r="BJ437" s="125" t="inlineStr">
        <is>
          <t>Down — protected</t>
        </is>
      </c>
      <c r="BK437" s="126" t="n"/>
      <c r="BL437" s="126" t="inlineStr">
        <is>
          <t>High</t>
        </is>
      </c>
      <c r="BM437" s="126" t="inlineStr">
        <is>
          <t>• Final level B2 is below the current level · L5 ≈ B3 — manager to confirm the scope of the role; pay and title are protected for one cycle</t>
        </is>
      </c>
      <c r="BN437" s="125" t="inlineStr">
        <is>
          <t>Stable · moves in fewer than 5 of 30 weight tests</t>
        </is>
      </c>
      <c r="BO437" s="148" t="inlineStr">
        <is>
          <t>Rated 5 of 12
Start: 6.0 · senior manager / lead specialist title
Evidence reads like B1: Designs application architecture; payment and SSO/SAML integrations; root-cause analysis across application, database and configuration → moved down 1
KRA: “1. Deliver team release roadmap on schedule: &gt;=90% of committed releases on time 2. Keep team sprint velocity stable and defect…”
Market: B2 = Hardest problems in the domain</t>
        </is>
      </c>
      <c r="BP437" s="129" t="inlineStr">
        <is>
          <t>Rated 5 of 12
Start: 6.0 · senior manager / lead specialist title
Evidence reads like B1: Reviews and merges team's code; gives clients ETAs, but informs seniors → moved down 1
Market: B2 = Allocates people and sets team priorities</t>
        </is>
      </c>
      <c r="BQ437" s="129" t="inlineStr">
        <is>
          <t>Rated 4.5 of 12 · between B1 and B2
Start: 5.0 · senior manager / lead specialist title; 3 direct reports
Evidence reads like B1: own survey / KRA answers · summarised by the rater; not quoted → moved down 0.5
KRA: “1. Deliver team release roadmap on schedule: &gt;=90% of committed releases on time 2. Keep team sprint velocity stable and defect…”
Market: B1 = A domain or a small team · B2 = One team or a client portfolio</t>
        </is>
      </c>
      <c r="BR437" s="129" t="inlineStr">
        <is>
          <t>Rated 4.5 of 12 · between B1 and B2
Start: 5.0
Evidence reads like B1: Handles and guides a team; 3 direct reports; code review and merging → moved down 0.5
Team: 3 direct reports · POD Lead
Market: B1 = IC: mentors and reviews · People: hands-on team lead of 3–5 · B2 = IC: guides others in the domain · People: manages a team of 6+</t>
        </is>
      </c>
      <c r="BS437" s="129" t="inlineStr">
        <is>
          <t>Rated 7 of 12
Experience: 12.3 yrs total · 8.0 before IRIS + 4.3 at IRIS = 7.1 on the experience scale
Qualification: B.E · graduate, relevant to the work → no change
Market: B2 roles typically have 6–10 yrs · IRIS guide 6–9</t>
        </is>
      </c>
      <c r="BT437"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37"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t>
        </is>
      </c>
      <c r="BV437" s="125"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BW437" s="125" t="inlineStr">
        <is>
          <t>1. Project Delivery &amp; Execution	
2. Application Performance &amp; Reliability	
3. Production Support
4. Team Mentoring &amp; Collaboration	
5. Documentation &amp; Compliance</t>
        </is>
      </c>
      <c r="BX437" s="125" t="inlineStr">
        <is>
          <t>4</t>
        </is>
      </c>
      <c r="BY437" s="125" t="n"/>
      <c r="BZ437" s="125" t="inlineStr">
        <is>
          <t>Received · manager annual, quarterly, self</t>
        </is>
      </c>
      <c r="CA437" s="125" t="inlineStr">
        <is>
          <t>Talent Mapping · iFile collated</t>
        </is>
      </c>
      <c r="CB437" s="130" t="n">
        <v>20</v>
      </c>
      <c r="CC437" s="128" t="inlineStr">
        <is>
          <t>Full survey answers not in the files received · How We Grow export needed · HR</t>
        </is>
      </c>
      <c r="CD437" s="131" t="inlineStr">
        <is>
          <t>—</t>
        </is>
      </c>
      <c r="CE437" s="131" t="inlineStr">
        <is>
          <t>—</t>
        </is>
      </c>
      <c r="CF437" s="131" t="inlineStr">
        <is>
          <t>—</t>
        </is>
      </c>
      <c r="CG437" s="131" t="inlineStr">
        <is>
          <t>—</t>
        </is>
      </c>
      <c r="CH437" s="132" t="inlineStr">
        <is>
          <t>Complexity: Evidence reads like B1: Designs application architecture; payment and SSO/SAML integrations; root-cause analysis across application, database and configuration → moved down 1
Autonomy: Evidence reads like B1: Reviews and merges team's code; gives clients ETAs, but informs seniors → moved down 1
Accountability: Evidence reads like B1: own survey / KRA answers · summarised by the rater; not quoted → moved down 0.5
Leadership: Evidence reads like B1: Handles and guides a team; 3 direct reports; code review and merging → moved down 0.5
Business Impact: No survey or manager-mapping signal on criticality: kept at the start point.</t>
        </is>
      </c>
      <c r="CI437" s="131"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J437" s="131" t="inlineStr">
        <is>
          <t>Self-identified: Technical depth &amp; architecture · Broader exposure &amp; ownership
For the next role: Leadership &amp; people management · Project / programme management · Technical depth &amp; architecture · Strategy &amp; business acumen · Broader exposure &amp; ownership</t>
        </is>
      </c>
      <c r="CK437" s="128" t="inlineStr">
        <is>
          <t>Full survey answers not in the files received · How We Grow export needed · HR</t>
        </is>
      </c>
      <c r="CL437" s="133" t="inlineStr">
        <is>
          <t>WHAT THE ROLE DOES: Builds features end to end — back-end services/APIs plus UI screens. At B2: deep domain expertise, or one team.
Common themes in sub-family holders, all levels' answers: software · develop · solutions · product · improve · business
KEY RESPONSIBILITIES: Builds features end to end — back-end services/APIs plus UI screens; Hardest problems in the domain; One team or a client portfolio
Common themes in sub-family holders, all levels' answers: development · bug · fixing · feature · support · code
DELIVERS: One team or a client portfolio
Common themes in sub-family holders, all levels' answers: features · software · fixes · bug · solutions · product
ACCOUNTABLE FOR: One team or a client portfolio
Common themes in sub-family holders, all levels' answers: accountable · production · development · quality · delivery · am
DECIDES ALONE: Allocates people and sets team priorities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sub-family themes · 3+ answered — 2 holders, 2 answered the survey; sub-family 35 answered; catalogue RC-087</t>
        </is>
      </c>
      <c r="CM437" s="134" t="inlineStr">
        <is>
          <t>What the role answers for: One team or a client portfolio.
Accountability &amp; Impact rating: 4.5 of 12 · B1-level impact.
Leads 3 direct reports.
From the survey and manager mapping — successor named: yes.
If the work is missed · role-holders' themes: delays · rework · issues.
Manager talent mapping — Latest rating: 4 · Potential: Medium · 9-Box Grid placement: Core Contributor.</t>
        </is>
      </c>
      <c r="CN437" s="135" t="n"/>
      <c r="CO437" s="135" t="n">
        <v>4.5</v>
      </c>
      <c r="CP437" s="136" t="n">
        <v>4</v>
      </c>
      <c r="CQ437" s="137" t="inlineStr">
        <is>
          <t>Medium</t>
        </is>
      </c>
      <c r="CR437" s="137" t="inlineStr">
        <is>
          <t>Core Contributor</t>
        </is>
      </c>
      <c r="CS437" s="137" t="inlineStr">
        <is>
          <t>Ready in 6–12 months</t>
        </is>
      </c>
      <c r="CT437" s="137" t="n"/>
      <c r="CU437" s="137" t="n"/>
      <c r="CV437" s="137" t="inlineStr">
        <is>
          <t>Pradnaya Mhatre</t>
        </is>
      </c>
      <c r="CW437" s="137" t="n"/>
      <c r="CX437" s="137" t="n"/>
      <c r="CY437" s="137" t="n"/>
      <c r="CZ437" s="137" t="n"/>
      <c r="DA437" s="119" t="n">
        <v>105</v>
      </c>
      <c r="DB437" s="138" t="inlineStr">
        <is>
          <t>Meets the level</t>
        </is>
      </c>
      <c r="DC437" s="138" t="n">
        <v>108</v>
      </c>
      <c r="DD437" s="138" t="n">
        <v>97</v>
      </c>
      <c r="DE437" s="138" t="n">
        <v>106</v>
      </c>
      <c r="DF437" s="138" t="n">
        <v>105</v>
      </c>
      <c r="DG437" s="138" t="inlineStr">
        <is>
          <t>AI / GenAI, Learning agility</t>
        </is>
      </c>
      <c r="DH437" s="138" t="inlineStr">
        <is>
          <t>B3: 96% of profile — ready on competencies</t>
        </is>
      </c>
      <c r="DI437" s="138" t="inlineStr">
        <is>
          <t>Evidence: Survey + KRAs | Core: Ownership 4/3, Problem solving 4/3, Communication &amp; collaboration 4/3, Client &amp; quality focus 5/3, Learning agility 2/3, Integrity &amp; compliance 3/3 | Future-ready: AI literacy 2/3, Data literacy 3/3, Digital fluency 4/3, Innovation 3/3 | Functional: Programming &amp; stack 4/4, System design 4/4, SQL &amp; data 5/4, Cloud &amp; DevOps 5/4, AI / GenAI 3/4, Product &amp; domain 5/4 | Leadership: Developing people 3/3, Decision making 3/3, Strategic acumen 3/3, Influence &amp; change 4/3</t>
        </is>
      </c>
      <c r="DJ437" s="111" t="inlineStr">
        <is>
          <t>Technical depth &amp; architecture · Broader exposure &amp; ownership</t>
        </is>
      </c>
      <c r="DK437" s="112" t="inlineStr">
        <is>
          <t>Advanced Java; secure coding &amp; code-quality practices; unit/automated testing; system design fundamentals</t>
        </is>
      </c>
      <c r="DL437" s="112" t="inlineStr">
        <is>
          <t>Cloud, DevOps &amp; CI/CD; Cybersecurity &amp; Infrastructure; People Leadership &amp; Mentoring</t>
        </is>
      </c>
      <c r="DM437" s="112" t="inlineStr">
        <is>
          <t>Leadership &amp; people management · Project / programme management · Technical depth &amp; architecture · Strategy &amp; business acumen · Broader exposure &amp; ownership</t>
        </is>
      </c>
      <c r="DN437" s="112" t="inlineStr">
        <is>
          <t>strategic thinking, cross-functional influence</t>
        </is>
      </c>
      <c r="DO437" s="139" t="inlineStr">
        <is>
          <t>Customer Success &amp; Support · 100% of competencies evidenced; must-haves met; Quality Assurance · 83% of competencies evidenced; must-haves met</t>
        </is>
      </c>
      <c r="DP437" s="126" t="inlineStr">
        <is>
          <t>Mahtab Shah · Software Engineer — 0.40: spring, boot, angular, git; Bhavana Thakare · Lead Software Engineer – POD Lead — 0.39: maven, production, tomcat, git; Abhishek Patil · Software Engineer — 0.37: tomcat, maven, boot, spring</t>
        </is>
      </c>
      <c r="DQ437" s="126" t="inlineStr">
        <is>
          <t>No close match in other businesses</t>
        </is>
      </c>
      <c r="DR437" s="126" t="inlineStr">
        <is>
          <t>POD Lead</t>
        </is>
      </c>
      <c r="DS437" s="126" t="n"/>
      <c r="DT437" s="126" t="n"/>
      <c r="DU437" s="140" t="inlineStr">
        <is>
          <t>Senior Technical Specialist – POD Lead in Technology · iFile, B2 — POD Lead.
The work: Builds features end to end — back-end services/APIs plus UI screens.
At this level the role owns deep domain expertise, or one team.
Key responsibilities: Builds features end to end — back-end services/APIs plus UI screens; Hardest problems in the domain; One team or a client portfolio.
Holders describe it with: development · bug · fixing · feature · support · code.
Leads 3 direct reports.</t>
        </is>
      </c>
      <c r="DV437" s="137"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37"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X437"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37" s="139" t="inlineStr">
        <is>
          <t>Market level: P4 / M3 · SFIA 4–5
Typical title: Lead / Staff Engineer
At peers: Workiva – Senior SE · Broadridge India – Lead SE · Nasdaq / AxiomSL – Senior SE
Typical experience: 6–10 yrs · IRIS guide 6–9
Standard: SFIA 9; OWASP secure coding</t>
        </is>
      </c>
      <c r="DZ437" s="126" t="inlineStr">
        <is>
          <t>6–9 yrs</t>
        </is>
      </c>
      <c r="EA437" s="126" t="inlineStr">
        <is>
          <t>7–10 · 6–11</t>
        </is>
      </c>
      <c r="EB437" s="126" t="inlineStr">
        <is>
          <t>Lead / Staff Engineer</t>
        </is>
      </c>
      <c r="EC437" s="126" t="inlineStr">
        <is>
          <t>Workiva: Senior SE · Broadridge India: Lead SE · Nasdaq / AxiomSL: Senior SE · Salesforce: SMTS · Atlassian: P50 Senior · 6–12 yrs · Freshworks: Lead SE</t>
        </is>
      </c>
      <c r="ED437" s="126" t="inlineStr">
        <is>
          <t>SFIA 9 · software development, programming; OWASP secure coding; cloud vendor certifications</t>
        </is>
      </c>
      <c r="EE437" s="126" t="inlineStr">
        <is>
          <t>Core 3 · Future 3 · Functional 4 · Leadership 3</t>
        </is>
      </c>
      <c r="EF437" s="139" t="n"/>
      <c r="EG437" s="126" t="inlineStr">
        <is>
          <t>✓ HRIS: 12.3 yrs, B.E, 3 direct reports
✓ Survey: 20 of 20 questions answered
✓ KRAs: self, manager-set, quarterly
✓ Manager mapping: rating, potential, 9-box
✗ Job description: not on file</t>
        </is>
      </c>
      <c r="EH437" s="118" t="inlineStr">
        <is>
          <t xml:space="preserve">D110 · Move down · protected · High: Current L5 – Lead · IC → B2. No rule changed the level: the score decides. · owner HR · </t>
        </is>
      </c>
      <c r="EI437" s="118" t="n"/>
      <c r="EJ437" s="118" t="n"/>
      <c r="EK437" s="118" t="inlineStr">
        <is>
          <t>Survey: answered · full text needed · KRAs: received · Experience: on file</t>
        </is>
      </c>
      <c r="EL437" s="141" t="n"/>
      <c r="EM437" s="142" t="n"/>
      <c r="EN437" s="142" t="n"/>
      <c r="EO437" s="142" t="n"/>
      <c r="EP437" s="142" t="n"/>
      <c r="EQ437" s="143" t="n"/>
      <c r="ER437" s="135" t="n"/>
      <c r="ES437" s="135" t="n"/>
      <c r="ET437" s="135" t="n"/>
      <c r="EU437" s="135" t="n"/>
      <c r="EV437" s="135" t="n"/>
      <c r="EW437" s="135" t="n"/>
      <c r="EX437" s="135" t="n"/>
      <c r="EY437" s="143" t="n"/>
      <c r="EZ437" s="135" t="n"/>
      <c r="FA437" s="135" t="n"/>
      <c r="FB437" s="135" t="n"/>
      <c r="FC437" s="135" t="n"/>
      <c r="FD437" s="135" t="n"/>
    </row>
    <row r="438" ht="300" customHeight="1">
      <c r="A438" s="109" t="inlineStr">
        <is>
          <t>iFile</t>
        </is>
      </c>
      <c r="B438" s="110" t="inlineStr">
        <is>
          <t>IRIS1817</t>
        </is>
      </c>
      <c r="C438" s="110" t="inlineStr">
        <is>
          <t>Arpit Pagaria</t>
        </is>
      </c>
      <c r="D438" s="110" t="inlineStr">
        <is>
          <t>Technology</t>
        </is>
      </c>
      <c r="E438" s="110" t="inlineStr">
        <is>
          <t>RC-069</t>
        </is>
      </c>
      <c r="F438" s="110" t="inlineStr">
        <is>
          <t>Kimaya Mundlye</t>
        </is>
      </c>
      <c r="G438" s="110" t="inlineStr">
        <is>
          <t>IRIS2118</t>
        </is>
      </c>
      <c r="H438" s="110" t="inlineStr">
        <is>
          <t>B2</t>
        </is>
      </c>
      <c r="I438" s="110" t="n">
        <v>3</v>
      </c>
      <c r="J438" s="110" t="n">
        <v>15.2</v>
      </c>
      <c r="K438" s="110" t="n">
        <v>6.9</v>
      </c>
      <c r="L438" s="110" t="inlineStr">
        <is>
          <t>B.Tech</t>
        </is>
      </c>
      <c r="M438" s="110" t="n"/>
      <c r="N438" s="144" t="inlineStr">
        <is>
          <t>Tech Lead</t>
        </is>
      </c>
      <c r="O438" s="113" t="inlineStr">
        <is>
          <t>Senior Technical Specialist – POD Lead</t>
        </is>
      </c>
      <c r="P438" s="112" t="inlineStr">
        <is>
          <t>Engineering &amp; Development</t>
        </is>
      </c>
      <c r="Q438" s="112" t="inlineStr">
        <is>
          <t>Backend Development</t>
        </is>
      </c>
      <c r="R438" s="113" t="inlineStr">
        <is>
          <t>L5 – Lead · IC</t>
        </is>
      </c>
      <c r="S438" s="114" t="inlineStr">
        <is>
          <t>B2</t>
        </is>
      </c>
      <c r="T438" s="149" t="inlineStr">
        <is>
          <t>Senior Specialist · POD Lead</t>
        </is>
      </c>
      <c r="U438" s="149" t="inlineStr">
        <is>
          <t>B</t>
        </is>
      </c>
      <c r="V438" s="112" t="inlineStr">
        <is>
          <t>POD Lead</t>
        </is>
      </c>
      <c r="W438" s="147" t="inlineStr">
        <is>
          <t>▼ Down · protected</t>
        </is>
      </c>
      <c r="X438" s="112" t="inlineStr">
        <is>
          <t>P4 / M3</t>
        </is>
      </c>
      <c r="Y438" s="112" t="inlineStr">
        <is>
          <t>Senior / Manager</t>
        </is>
      </c>
      <c r="Z438" s="112" t="inlineStr">
        <is>
          <t>4–5</t>
        </is>
      </c>
      <c r="AA438" s="117" t="inlineStr">
        <is>
          <t>B1</t>
        </is>
      </c>
      <c r="AB438" s="118" t="inlineStr">
        <is>
          <t>Band B · Specialist / Manager</t>
        </is>
      </c>
      <c r="AC438" s="118" t="inlineStr">
        <is>
          <t>Team Lead / Asst Manager</t>
        </is>
      </c>
      <c r="AD438" s="145" t="inlineStr">
        <is>
          <t>▼ Down · pay and title protected</t>
        </is>
      </c>
      <c r="AE438" s="118" t="inlineStr">
        <is>
          <t>B2</t>
        </is>
      </c>
      <c r="AF438" s="118" t="inlineStr">
        <is>
          <t>OK</t>
        </is>
      </c>
      <c r="AG438" s="118" t="inlineStr">
        <is>
          <t>Level rule: manager B2; a reportee sits at least one level below · B2 → B1 · move down · pay and title protected for one cycle</t>
        </is>
      </c>
      <c r="AH438" s="118" t="n">
        <v>5</v>
      </c>
      <c r="AI438" s="118" t="n"/>
      <c r="AJ438" s="119" t="inlineStr">
        <is>
          <t>iFile · Technology · Band B · Expert / POD Lead</t>
        </is>
      </c>
      <c r="AK438" s="120" t="n">
        <v>4.5</v>
      </c>
      <c r="AL438" s="121">
        <f>IFERROR(INDEX(WM_C,MATCH($AJ438,WM_KEY,0)),"")</f>
        <v>0.56</v>
      </c>
      <c r="AM438" s="122">
        <f>IF(OR(AK438="",AL438=""),"",AK438*AL438)</f>
        <v>2.52</v>
      </c>
      <c r="AN438" s="120" t="n">
        <v>4.5</v>
      </c>
      <c r="AO438" s="121">
        <f>IFERROR(INDEX(WM_AU,MATCH($AJ438,WM_KEY,0)),"")</f>
        <v>0.17</v>
      </c>
      <c r="AP438" s="122">
        <f>IF(OR(AN438="",AO438=""),"",AN438*AO438)</f>
        <v>0.765</v>
      </c>
      <c r="AQ438" s="120" t="n">
        <v>4</v>
      </c>
      <c r="AR438" s="121">
        <f>IFERROR(INDEX(WM_AC,MATCH($AJ438,WM_KEY,0)),"")</f>
        <v>0.05</v>
      </c>
      <c r="AS438" s="122">
        <f>IF(OR(AQ438="",AR438=""),"",AQ438*AR438)</f>
        <v>0.2</v>
      </c>
      <c r="AT438" s="120" t="n">
        <v>4</v>
      </c>
      <c r="AU438" s="121">
        <f>IFERROR(INDEX(WM_L,MATCH($AJ438,WM_KEY,0)),"")</f>
        <v>0.05</v>
      </c>
      <c r="AV438" s="122">
        <f>IF(OR(AT438="",AU438=""),"",AT438*AU438)</f>
        <v>0.2</v>
      </c>
      <c r="AW438" s="120" t="n">
        <v>8</v>
      </c>
      <c r="AX438" s="121">
        <f>IFERROR(INDEX(WM_E,MATCH($AJ438,WM_KEY,0)),"")</f>
        <v>0.1</v>
      </c>
      <c r="AY438" s="122">
        <f>IF(OR(AW438="",AX438=""),"",AW438*AX438)</f>
        <v>0.8</v>
      </c>
      <c r="AZ438" s="123" t="n">
        <v>4</v>
      </c>
      <c r="BA438" s="121">
        <f>IFERROR(INDEX(WM_BI,MATCH($AJ438,WM_KEY,0)),"")</f>
        <v>0.07</v>
      </c>
      <c r="BB438" s="122">
        <f>IF(OR(AZ438="",BA438=""),"",AZ438*BA438)</f>
        <v>0.28</v>
      </c>
      <c r="BC438" s="122">
        <f>IF(COUNT(AM438,AP438,AS438,AV438,AY438,BB438)&lt;6,"",SUM(AM438,AP438,AS438,AV438,AY438,BB438))</f>
        <v>4.765</v>
      </c>
      <c r="BD438" s="122" t="str">
        <f>IF(BC438="","",INDEX({"A1","A2","A3","B1","B2","B3","C1","C2","D1","D2","E1","E2"},MAX(1,MIN(12,ROUND(BC438,0)))))</f>
        <v>B2</v>
      </c>
      <c r="BE438" s="114" t="inlineStr">
        <is>
          <t>B2</t>
        </is>
      </c>
      <c r="BF438" s="124" t="inlineStr">
        <is>
          <t>The score decided the level</t>
        </is>
      </c>
      <c r="BG438"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8" s="125" t="inlineStr">
        <is>
          <t>At build: Complexity 2.52 + Autonomy 0.77 + Accountability 0.20 + Leadership 0.20 + Experience 0.80 + Business impact 0.28
= 4.77 points → nearest level 5 = B2
Final level: B2 · same as the score</t>
        </is>
      </c>
      <c r="BI438" s="125" t="inlineStr">
        <is>
          <t>No rule applied: the score decides.</t>
        </is>
      </c>
      <c r="BJ438" s="125" t="inlineStr">
        <is>
          <t>Down — protected</t>
        </is>
      </c>
      <c r="BK438" s="126" t="n"/>
      <c r="BL438" s="126" t="inlineStr">
        <is>
          <t>Medium</t>
        </is>
      </c>
      <c r="BM438" s="126" t="inlineStr">
        <is>
          <t>• Final level B2 is below the current level · L5 ≈ B3 — manager to confirm the scope of the role; pay and title are protected for one cycle</t>
        </is>
      </c>
      <c r="BN438" s="125" t="inlineStr">
        <is>
          <t>Stable · moves in fewer than 5 of 30 weight tests</t>
        </is>
      </c>
      <c r="BO438" s="148" t="inlineStr">
        <is>
          <t>Rated 4.5 of 12 · between B1 and B2
Start: 5.0 · manager / senior specialist title
Evidence reads like B1: Solution design, system architecture and code review listed generically; no specific system or problem named → moved down 0.5
KRA: “1. Deliver team release roadmap on schedule: &gt;=90% of committed releases on time 2. Keep team sprint velocity stable and defect…”
Market: B1 = Domain specialist work · B2 = Hardest problems in the domain</t>
        </is>
      </c>
      <c r="BP438" s="129" t="inlineStr">
        <is>
          <t>Rated 4.5 of 12 · between B1 and B2
Start: 5.0 · manager / senior specialist title
Evidence reads like B1: Prioritises tasks, reviews code and resolves issues for the team → moved down 0.5
Market: B1 = Technical / QC / client calls for the domain · B2 = Allocates people and sets team priorities</t>
        </is>
      </c>
      <c r="BQ438" s="129" t="inlineStr">
        <is>
          <t>Rated 4 of 12
Start: 4.5 · manager / senior specialist title; 3 direct reports
Evidence reads like B1: Accountable for on-time software delivery and outcomes of a three-person team → moved down 0.5
KRA: “1. Deliver team release roadmap on schedule: &gt;=90% of committed releases on time 2. Keep team sprint velocity stable and defect…”
Market: B1 = A domain or a small team</t>
        </is>
      </c>
      <c r="BR438" s="129" t="inlineStr">
        <is>
          <t>Rated 4 of 12
Start: 4.0
Evidence reads like B1: Hands-on lead of three direct reports: team guidance and code review → matches the start
Team: 3 direct reports · POD Lead
Market: B1 = IC: mentors and reviews · People: hands-on team lead of 3–5</t>
        </is>
      </c>
      <c r="BS438" s="129" t="inlineStr">
        <is>
          <t>Rated 8 of 12
Experience: 15.2 yrs total · 8.3 before IRIS + 6.9 at IRIS = 8.2 on the experience scale
Qualification: B.Tech · graduate, relevant to the work → no change
Market: B2 roles typically have 6–10 yrs · IRIS guide 6–9</t>
        </is>
      </c>
      <c r="BT438"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38"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38" s="125" t="inlineStr">
        <is>
          <t>Q1: Deliver team release roadmap on schedule: &gt;=90% of committed releases on time - Yes Mostly
Q1: Keep team sprint velocity stable · +/-10%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BW438" s="125" t="n"/>
      <c r="BX438" s="125" t="inlineStr">
        <is>
          <t>5</t>
        </is>
      </c>
      <c r="BY438" s="125" t="n"/>
      <c r="BZ438" s="125" t="inlineStr">
        <is>
          <t>Received · manager annual, quarterly</t>
        </is>
      </c>
      <c r="CA438" s="125" t="inlineStr">
        <is>
          <t>Talent Mapping · iFile collated</t>
        </is>
      </c>
      <c r="CB438" s="130" t="n">
        <v>20</v>
      </c>
      <c r="CC438" s="128" t="inlineStr">
        <is>
          <t>Full survey answers not in the files received · How We Grow export needed · HR</t>
        </is>
      </c>
      <c r="CD438" s="131" t="inlineStr">
        <is>
          <t>—</t>
        </is>
      </c>
      <c r="CE438" s="131" t="inlineStr">
        <is>
          <t>—</t>
        </is>
      </c>
      <c r="CF438" s="131" t="inlineStr">
        <is>
          <t>—</t>
        </is>
      </c>
      <c r="CG438" s="131" t="inlineStr">
        <is>
          <t>—</t>
        </is>
      </c>
      <c r="CH438" s="132" t="inlineStr">
        <is>
          <t>Complexity: Evidence reads like B1: Solution design, system architecture and code review listed generically; no specific system or problem named → moved down 0.5
Autonomy: Evidence reads like B1: Prioritises tasks, reviews code and resolves issues for the team → moved down 0.5
Accountability: Evidence reads like B1: Accountable for on-time software delivery and outcomes of a three-person team → moved down 0.5
Leadership: Evidence reads like B1: Hands-on lead of three direct reports: team guidance and code review → matches the start
Business Impact: No survey or manager-mapping signal on criticality: kept at the start point.</t>
        </is>
      </c>
      <c r="CI438"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438" s="131" t="inlineStr">
        <is>
          <t>Self-identified: AI / automation · Leadership &amp; people management · Technical depth &amp; architecture · Product &amp; tool knowledge · Strategy &amp; business acumen · Broader exposure &amp; ownership
For the next role: AI / automation · Leadership &amp; people management · Technical depth &amp; architecture · Product &amp; tool knowledge · Strategy &amp; business acumen · Broader exposure &amp; ownership</t>
        </is>
      </c>
      <c r="CK438" s="128" t="inlineStr">
        <is>
          <t>Full survey answers not in the files received · How We Grow export needed · HR</t>
        </is>
      </c>
      <c r="CL438"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438" s="134" t="inlineStr">
        <is>
          <t>What the role answers for: One team or a client portfolio.
Accountability &amp; Impact rating: 4 of 12 · B1-level impact.
Leads 3 direct reports.
From the survey and manager mapping — successor named: yes.
If the work is missed · role-holders' themes: rework · client · impact · production · issues.
Measured on · manager-set KRA themes: modules · coverage · complete · components · committed · sprint.
Manager talent mapping — Latest rating: 5 · Potential: High · 9-Box Grid placement: Future Leader.</t>
        </is>
      </c>
      <c r="CN438" s="135" t="n"/>
      <c r="CO438" s="135" t="n">
        <v>4</v>
      </c>
      <c r="CP438" s="136" t="n">
        <v>5</v>
      </c>
      <c r="CQ438" s="137" t="inlineStr">
        <is>
          <t>High</t>
        </is>
      </c>
      <c r="CR438" s="137" t="inlineStr">
        <is>
          <t>Future Leader</t>
        </is>
      </c>
      <c r="CS438" s="137" t="inlineStr">
        <is>
          <t>Ready now</t>
        </is>
      </c>
      <c r="CT438" s="137" t="inlineStr">
        <is>
          <t>Yes</t>
        </is>
      </c>
      <c r="CU438" s="137" t="n"/>
      <c r="CV438" s="137" t="inlineStr">
        <is>
          <t>Sidhharth</t>
        </is>
      </c>
      <c r="CW438" s="137" t="n"/>
      <c r="CX438" s="137" t="n"/>
      <c r="CY438" s="137" t="n"/>
      <c r="CZ438" s="137" t="n"/>
      <c r="DA438" s="119" t="n">
        <v>103</v>
      </c>
      <c r="DB438" s="138" t="inlineStr">
        <is>
          <t>Meets the level</t>
        </is>
      </c>
      <c r="DC438" s="138" t="n">
        <v>110</v>
      </c>
      <c r="DD438" s="138" t="n">
        <v>105</v>
      </c>
      <c r="DE438" s="138" t="n">
        <v>99</v>
      </c>
      <c r="DF438" s="138" t="n">
        <v>100</v>
      </c>
      <c r="DG438" s="138" t="inlineStr">
        <is>
          <t>AI / GenAI</t>
        </is>
      </c>
      <c r="DH438" s="138" t="inlineStr">
        <is>
          <t>B3: 94% of profile — ready on competencies</t>
        </is>
      </c>
      <c r="DI438" s="138" t="inlineStr">
        <is>
          <t>Evidence: Survey + KRAs | Core: Ownership 5/3, Problem solving 3/3, Communication &amp; collaboration 4/3, Client &amp; quality focus 5/3, Learning agility 3/3, Integrity &amp; compliance 3/3 | Future-ready: AI literacy 3/3, Data literacy 3/3, Digital fluency 4/3, Innovation 3/3 | Functional: Programming &amp; stack 4/4, System design 4/4, SQL &amp; data 4/4, Cloud &amp; DevOps 5/4, AI / GenAI 3/4, Product &amp; domain 4/4 | Leadership: Developing people 3/3, Decision making 3/3, Strategic acumen 3/3, Influence &amp; change 3/3</t>
        </is>
      </c>
      <c r="DJ438" s="111" t="inlineStr">
        <is>
          <t>AI / automation · Leadership &amp; people management · Technical depth &amp; architecture · Product &amp; tool knowledge · Strategy &amp; business acumen · Broader exposure &amp; ownership</t>
        </is>
      </c>
      <c r="DK438" s="112" t="inlineStr">
        <is>
          <t>Advanced Java; secure coding &amp; code-quality practices; unit/automated testing; system design fundamentals | People management: goal-setting &amp; feedback, 1:1 …</t>
        </is>
      </c>
      <c r="DL438" s="112" t="inlineStr">
        <is>
          <t>System Design &amp; Architecture; Cloud, DevOps &amp; CI/CD; AI, GenAI &amp; Prompt Engineering</t>
        </is>
      </c>
      <c r="DM438" s="112" t="inlineStr">
        <is>
          <t>AI / automation · Leadership &amp; people management · Technical depth &amp; architecture · Product &amp; tool knowledge · Strategy &amp; business acumen · Broader exposure &amp; ownership</t>
        </is>
      </c>
      <c r="DN438" s="112" t="inlineStr">
        <is>
          <t>Leadership development: strategic thinking, cross-functional influence, financial/business acumen, succession &amp; talent development, change management, executive communication</t>
        </is>
      </c>
      <c r="DO438" s="139" t="inlineStr">
        <is>
          <t>No strong match from survey evidence</t>
        </is>
      </c>
      <c r="DP438" s="126" t="inlineStr">
        <is>
          <t>Giridhar Singh · Technical Architect — 0.48: leadership, oracle, boot, architecture; Arun Kumar · Senior Software Engineer — 0.37: leadership, boot, spring, team; Sarvesh Yadav · Senior Software Engineer — 0.33: code, oracle, leadership, rest</t>
        </is>
      </c>
      <c r="DQ438" s="126" t="inlineStr">
        <is>
          <t>Siddhesh Kadam · CARBON, Senior Engineering Manager — 0.31</t>
        </is>
      </c>
      <c r="DR438" s="126" t="inlineStr">
        <is>
          <t>POD Lead</t>
        </is>
      </c>
      <c r="DS438" s="126" t="n"/>
      <c r="DT438" s="126" t="n"/>
      <c r="DU438" s="140" t="inlineStr">
        <is>
          <t>Senior Technical Specialist – POD Lead in Technology · iFile,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3 direct reports.</t>
        </is>
      </c>
      <c r="DV438" s="137"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38"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438"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38" s="139" t="inlineStr">
        <is>
          <t>Market level: P4 / M3 · SFIA 4–5
Typical title: Lead / Staff Engineer
At peers: Workiva – Senior SE · Broadridge India – Lead SE · Nasdaq / AxiomSL – Senior SE
Typical experience: 6–10 yrs · IRIS guide 6–9
Standard: SFIA 9; OWASP secure coding</t>
        </is>
      </c>
      <c r="DZ438" s="126" t="inlineStr">
        <is>
          <t>6–9 yrs</t>
        </is>
      </c>
      <c r="EA438" s="126" t="inlineStr">
        <is>
          <t>7–10 · 6–11</t>
        </is>
      </c>
      <c r="EB438" s="126" t="inlineStr">
        <is>
          <t>Lead / Staff Engineer</t>
        </is>
      </c>
      <c r="EC438" s="126" t="inlineStr">
        <is>
          <t>Workiva: Senior SE · Broadridge India: Lead SE · Nasdaq / AxiomSL: Senior SE · Salesforce: SMTS · Atlassian: P50 Senior · 6–12 yrs · Freshworks: Lead SE</t>
        </is>
      </c>
      <c r="ED438" s="126" t="inlineStr">
        <is>
          <t>SFIA 9 · software development, programming; OWASP secure coding; cloud vendor certifications</t>
        </is>
      </c>
      <c r="EE438" s="126" t="inlineStr">
        <is>
          <t>Core 3 · Future 3 · Functional 4 · Leadership 3</t>
        </is>
      </c>
      <c r="EF438" s="139" t="n"/>
      <c r="EG438" s="126" t="inlineStr">
        <is>
          <t>✓ HRIS: 15.2 yrs, B.Tech, 3 direct reports
✓ Survey: 20 of 20 questions answered
✓ KRAs: manager-set, quarterly
✓ Manager mapping: rating, potential, 9-box
✗ Job description: not on file</t>
        </is>
      </c>
      <c r="EH438" s="118" t="inlineStr">
        <is>
          <t xml:space="preserve">D111 · Move down · protected · High: Current L5 – Lead · IC → B2. No rule changed the level: the score decides. · owner HR · </t>
        </is>
      </c>
      <c r="EI438" s="118" t="n"/>
      <c r="EJ438" s="118" t="n"/>
      <c r="EK438" s="118" t="inlineStr">
        <is>
          <t>Survey: answered · full text needed · KRAs: received · Experience: on file</t>
        </is>
      </c>
      <c r="EL438" s="141" t="n"/>
      <c r="EM438" s="142" t="n"/>
      <c r="EN438" s="142" t="n"/>
      <c r="EO438" s="142" t="n"/>
      <c r="EP438" s="142" t="n"/>
      <c r="EQ438" s="143" t="n"/>
      <c r="ER438" s="135" t="n"/>
      <c r="ES438" s="135" t="n"/>
      <c r="ET438" s="135" t="n"/>
      <c r="EU438" s="135" t="n"/>
      <c r="EV438" s="135" t="n"/>
      <c r="EW438" s="135" t="n"/>
      <c r="EX438" s="135" t="n"/>
      <c r="EY438" s="143" t="n"/>
      <c r="EZ438" s="135" t="n"/>
      <c r="FA438" s="135" t="n"/>
      <c r="FB438" s="135" t="n"/>
      <c r="FC438" s="135" t="n"/>
      <c r="FD438" s="135" t="n"/>
    </row>
    <row r="439" ht="300" customHeight="1">
      <c r="A439" s="109" t="inlineStr">
        <is>
          <t>iFile</t>
        </is>
      </c>
      <c r="B439" s="110" t="inlineStr">
        <is>
          <t>IRIS0484</t>
        </is>
      </c>
      <c r="C439" s="110" t="inlineStr">
        <is>
          <t>Deepa Karmarkar</t>
        </is>
      </c>
      <c r="D439" s="110" t="inlineStr">
        <is>
          <t>Technology</t>
        </is>
      </c>
      <c r="E439" s="110" t="inlineStr">
        <is>
          <t>RC-069</t>
        </is>
      </c>
      <c r="F439" s="110" t="inlineStr">
        <is>
          <t>Jailesh Bhadra</t>
        </is>
      </c>
      <c r="G439" s="110" t="inlineStr">
        <is>
          <t>IRIS2366</t>
        </is>
      </c>
      <c r="H439" s="110" t="inlineStr">
        <is>
          <t>B2</t>
        </is>
      </c>
      <c r="I439" s="110" t="n"/>
      <c r="J439" s="110" t="n">
        <v>19.9</v>
      </c>
      <c r="K439" s="110" t="n">
        <v>15.8</v>
      </c>
      <c r="L439" s="110" t="inlineStr">
        <is>
          <t>B.E</t>
        </is>
      </c>
      <c r="M439" s="110" t="n"/>
      <c r="N439" s="111" t="inlineStr">
        <is>
          <t>Lead Software Engineer</t>
        </is>
      </c>
      <c r="O439" s="112" t="inlineStr">
        <is>
          <t>Lead Software Engineer</t>
        </is>
      </c>
      <c r="P439" s="112" t="inlineStr">
        <is>
          <t>Engineering &amp; Development</t>
        </is>
      </c>
      <c r="Q439" s="112" t="inlineStr">
        <is>
          <t>Backend Development</t>
        </is>
      </c>
      <c r="R439" s="112" t="inlineStr">
        <is>
          <t>L5 – Lead · IC</t>
        </is>
      </c>
      <c r="S439" s="154" t="inlineStr">
        <is>
          <t>B2</t>
        </is>
      </c>
      <c r="T439" s="149" t="inlineStr">
        <is>
          <t>Senior Specialist</t>
        </is>
      </c>
      <c r="U439" s="149" t="inlineStr">
        <is>
          <t>B</t>
        </is>
      </c>
      <c r="V439" s="112" t="inlineStr">
        <is>
          <t>IC</t>
        </is>
      </c>
      <c r="W439" s="153" t="inlineStr">
        <is>
          <t>• Same level</t>
        </is>
      </c>
      <c r="X439" s="112" t="inlineStr">
        <is>
          <t>P4 / M3</t>
        </is>
      </c>
      <c r="Y439" s="112" t="inlineStr">
        <is>
          <t>Senior / Manager</t>
        </is>
      </c>
      <c r="Z439" s="112" t="inlineStr">
        <is>
          <t>4–5</t>
        </is>
      </c>
      <c r="AA439" s="117" t="inlineStr">
        <is>
          <t>B1</t>
        </is>
      </c>
      <c r="AB439" s="118" t="inlineStr">
        <is>
          <t>Band B · Specialist / Manager</t>
        </is>
      </c>
      <c r="AC439" s="118" t="inlineStr">
        <is>
          <t>Specialist</t>
        </is>
      </c>
      <c r="AD439" s="145" t="inlineStr">
        <is>
          <t>▼ Down · pay and title protected</t>
        </is>
      </c>
      <c r="AE439" s="118" t="inlineStr">
        <is>
          <t>B2</t>
        </is>
      </c>
      <c r="AF439" s="118" t="inlineStr">
        <is>
          <t>OK</t>
        </is>
      </c>
      <c r="AG439" s="118" t="inlineStr">
        <is>
          <t>Level rule: manager B2; a reportee sits at least one level below · B2 → B1 · move down · pay and title protected for one cycle</t>
        </is>
      </c>
      <c r="AH439" s="118" t="n">
        <v>4</v>
      </c>
      <c r="AI439" s="118" t="n"/>
      <c r="AJ439" s="119" t="inlineStr">
        <is>
          <t>iFile · Technology · Band B · Expert / POD Lead</t>
        </is>
      </c>
      <c r="AK439" s="120" t="n">
        <v>5</v>
      </c>
      <c r="AL439" s="121">
        <f>IFERROR(INDEX(WM_C,MATCH($AJ439,WM_KEY,0)),"")</f>
        <v>0.56</v>
      </c>
      <c r="AM439" s="122">
        <f>IF(OR(AK439="",AL439=""),"",AK439*AL439)</f>
        <v>2.8</v>
      </c>
      <c r="AN439" s="120" t="n">
        <v>5</v>
      </c>
      <c r="AO439" s="121">
        <f>IFERROR(INDEX(WM_AU,MATCH($AJ439,WM_KEY,0)),"")</f>
        <v>0.17</v>
      </c>
      <c r="AP439" s="122">
        <f>IF(OR(AN439="",AO439=""),"",AN439*AO439)</f>
        <v>0.85</v>
      </c>
      <c r="AQ439" s="120" t="n">
        <v>5</v>
      </c>
      <c r="AR439" s="121">
        <f>IFERROR(INDEX(WM_AC,MATCH($AJ439,WM_KEY,0)),"")</f>
        <v>0.05</v>
      </c>
      <c r="AS439" s="122">
        <f>IF(OR(AQ439="",AR439=""),"",AQ439*AR439)</f>
        <v>0.25</v>
      </c>
      <c r="AT439" s="120" t="n">
        <v>4</v>
      </c>
      <c r="AU439" s="121">
        <f>IFERROR(INDEX(WM_L,MATCH($AJ439,WM_KEY,0)),"")</f>
        <v>0.05</v>
      </c>
      <c r="AV439" s="122">
        <f>IF(OR(AT439="",AU439=""),"",AT439*AU439)</f>
        <v>0.2</v>
      </c>
      <c r="AW439" s="120" t="n">
        <v>9.5</v>
      </c>
      <c r="AX439" s="121">
        <f>IFERROR(INDEX(WM_E,MATCH($AJ439,WM_KEY,0)),"")</f>
        <v>0.1</v>
      </c>
      <c r="AY439" s="122">
        <f>IF(OR(AW439="",AX439=""),"",AW439*AX439)</f>
        <v>0.95</v>
      </c>
      <c r="AZ439" s="123" t="n">
        <v>5.5</v>
      </c>
      <c r="BA439" s="121">
        <f>IFERROR(INDEX(WM_BI,MATCH($AJ439,WM_KEY,0)),"")</f>
        <v>0.07</v>
      </c>
      <c r="BB439" s="122">
        <f>IF(OR(AZ439="",BA439=""),"",AZ439*BA439)</f>
        <v>0.385</v>
      </c>
      <c r="BC439" s="122">
        <f>IF(COUNT(AM439,AP439,AS439,AV439,AY439,BB439)&lt;6,"",SUM(AM439,AP439,AS439,AV439,AY439,BB439))</f>
        <v>5.435</v>
      </c>
      <c r="BD439" s="122" t="str">
        <f>IF(BC439="","",INDEX({"A1","A2","A3","B1","B2","B3","C1","C2","D1","D2","E1","E2"},MAX(1,MIN(12,ROUND(BC439,0)))))</f>
        <v>B2</v>
      </c>
      <c r="BE439" s="154" t="inlineStr">
        <is>
          <t>B2</t>
        </is>
      </c>
      <c r="BF439" s="124" t="inlineStr">
        <is>
          <t>The score decided the level</t>
        </is>
      </c>
      <c r="BG43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9" s="125" t="inlineStr">
        <is>
          <t>At build: Complexity 2.80 + Autonomy 0.85 + Accountability 0.25 + Leadership 0.20 + Experience 0.95 + Business impact 0.39
= 5.44 points → nearest level 5 = B2
Final level: B2 · same as the score</t>
        </is>
      </c>
      <c r="BI439" s="125" t="inlineStr">
        <is>
          <t>No rule applied: the score decides.</t>
        </is>
      </c>
      <c r="BJ439" s="125" t="inlineStr">
        <is>
          <t>—</t>
        </is>
      </c>
      <c r="BK439" s="126" t="n"/>
      <c r="BL439" s="126" t="inlineStr">
        <is>
          <t>High</t>
        </is>
      </c>
      <c r="BM439" s="126" t="n"/>
      <c r="BN439" s="125" t="inlineStr">
        <is>
          <t>Moves in 6 of 30 weight tests · calibrate first</t>
        </is>
      </c>
      <c r="BO439" s="148" t="inlineStr">
        <is>
          <t>Rated 5 of 12
Start: 6.0 · senior manager / lead specialist title
Evidence reads like B1: Technical impact analysis of each client change before developers; BRDs, user manuals, requirement gap-filling → moved down 1
KRA: “1. Own end-to-end technical delivery of assigned.NET modules with zero critical production defects 2. Provide architecture/design review &amp;…”
Market: B2 = Hardest problems in the domain</t>
        </is>
      </c>
      <c r="BP439" s="129" t="inlineStr">
        <is>
          <t>Rated 5 of 12
Start: 6.0 · senior manager / lead specialist title
Evidence reads like A3: Decides content of user stories and BRDs on own work → moved down 1
Market: B2 = Allocates people and sets team priorities</t>
        </is>
      </c>
      <c r="BQ439" s="129" t="inlineStr">
        <is>
          <t>Rated 5 of 12
Start: 6.0 · senior manager / lead specialist title
Evidence reads like A3: Scope maintenance and client acceptance criteria; errors cause wrong implementation and rework → moved down 1
KRA: “1. Own end-to-end technical delivery of assigned.NET modules with zero critical production defects 2. Provide architecture/design review &amp;…”
Market: B2 = One team or a client portfolio</t>
        </is>
      </c>
      <c r="BR439" s="129" t="inlineStr">
        <is>
          <t>Rated 4 of 12
Start: 5.0 · individual contributor, so influence only
Evidence reads like A2: Explains requirements to development and testing teams; no people leadership → moved down 1
Team: 0 direct reports · IC
Market: B1 = IC: mentors and reviews · People: hands-on team lead of 3–5</t>
        </is>
      </c>
      <c r="BS439" s="129" t="inlineStr">
        <is>
          <t>Rated 9.5 of 12 · between D1 and D2
Experience: 19.9 yrs total · 4.1 before IRIS + 15.8 at IRIS = 9.7 on the experience scale
Qualification: B.E · graduate, relevant to the work → no change
Market: B2 roles typically have 6–10 yrs · IRIS guide 6–9</t>
        </is>
      </c>
      <c r="BT439"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39" s="124"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BV439" s="125"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BW439" s="125"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BX439" s="125" t="inlineStr">
        <is>
          <t>4</t>
        </is>
      </c>
      <c r="BY439" s="125" t="n"/>
      <c r="BZ439" s="125" t="inlineStr">
        <is>
          <t>Received · manager annual, quarterly, self</t>
        </is>
      </c>
      <c r="CA439" s="125" t="inlineStr">
        <is>
          <t>Talent Mapping · iFile collated</t>
        </is>
      </c>
      <c r="CB439" s="130" t="n">
        <v>20</v>
      </c>
      <c r="CC439" s="128" t="inlineStr">
        <is>
          <t>Full survey answers not in the files received · How We Grow export needed · HR</t>
        </is>
      </c>
      <c r="CD439" s="131" t="inlineStr">
        <is>
          <t>—</t>
        </is>
      </c>
      <c r="CE439" s="131" t="inlineStr">
        <is>
          <t>—</t>
        </is>
      </c>
      <c r="CF439" s="131" t="inlineStr">
        <is>
          <t>—</t>
        </is>
      </c>
      <c r="CG439" s="131" t="inlineStr">
        <is>
          <t>—</t>
        </is>
      </c>
      <c r="CH439" s="132" t="inlineStr">
        <is>
          <t>Complexity: Evidence reads like B1: Technical impact analysis of each client change before developers; BRDs, user manuals, requirement gap-filling → moved down 1
Autonomy: Evidence reads like A3: Decides content of user stories and BRDs on own work → moved down 1
Accountability: Evidence reads like A3: Scope maintenance and client acceptance criteria; errors cause wrong implementation and rework → moved down 1
Leadership: Evidence reads like A2: Explains requirements to development and testing teams; no people leadership → moved down 1
Business Impact: Moved +0.5: the survey / manager mapping marks it business-critical.</t>
        </is>
      </c>
      <c r="CI439"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439" s="131" t="inlineStr">
        <is>
          <t>Self-identified: Answered · no common topic
For the next role: Answered · no common topic</t>
        </is>
      </c>
      <c r="CK439" s="128" t="inlineStr">
        <is>
          <t>Full survey answers not in the files received · How We Grow export needed · HR</t>
        </is>
      </c>
      <c r="CL439"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439" s="134" t="inlineStr">
        <is>
          <t>What the role answers for: One team or a client portfolio.
Accountability &amp; Impact rating: 5 of 12 · B2-level impact.
From the survey and manager mapping — critical role: yes; successor named: yes.
If the work is missed · role-holders' themes: rework · client · impact · production · issues.
Measured on · manager-set KRA themes: modules · coverage · complete · components · committed · sprint.
Manager talent mapping — Latest rating: 4 · Potential: Medium · 9-Box Grid placement: High Impact / Growth Talent.</t>
        </is>
      </c>
      <c r="CN439" s="135" t="n"/>
      <c r="CO439" s="135" t="n">
        <v>5.5</v>
      </c>
      <c r="CP439" s="136" t="n">
        <v>4</v>
      </c>
      <c r="CQ439" s="137" t="inlineStr">
        <is>
          <t>Medium</t>
        </is>
      </c>
      <c r="CR439" s="137" t="inlineStr">
        <is>
          <t>High Impact / Growth Talent</t>
        </is>
      </c>
      <c r="CS439" s="137" t="inlineStr">
        <is>
          <t>Ready in 6–12 months</t>
        </is>
      </c>
      <c r="CT439" s="137" t="inlineStr">
        <is>
          <t>Yes</t>
        </is>
      </c>
      <c r="CU439" s="137" t="inlineStr">
        <is>
          <t>Y</t>
        </is>
      </c>
      <c r="CV439" s="137" t="inlineStr">
        <is>
          <t>No successor identified — she is the most senior .NET resource with 15+ years of institutional knowledge. .NET area to be discussed within Org</t>
        </is>
      </c>
      <c r="CW439" s="137" t="n"/>
      <c r="CX439" s="137" t="n"/>
      <c r="CY439" s="137" t="n"/>
      <c r="CZ439" s="137" t="n"/>
      <c r="DA439" s="119" t="n">
        <v>101</v>
      </c>
      <c r="DB439" s="138" t="inlineStr">
        <is>
          <t>Meets the level</t>
        </is>
      </c>
      <c r="DC439" s="138" t="n">
        <v>113</v>
      </c>
      <c r="DD439" s="138" t="n">
        <v>100</v>
      </c>
      <c r="DE439" s="138" t="n">
        <v>96</v>
      </c>
      <c r="DF439" s="138" t="n">
        <v>97</v>
      </c>
      <c r="DG439" s="138" t="inlineStr">
        <is>
          <t>SQL &amp; data, Strategic acumen</t>
        </is>
      </c>
      <c r="DH439" s="138" t="inlineStr">
        <is>
          <t>C1: 89% of profile — close</t>
        </is>
      </c>
      <c r="DI439" s="138" t="inlineStr">
        <is>
          <t>Evidence: Survey + KRAs | Core: Ownership 5/4, Problem solving 5/4, Communication &amp; collaboration 5/4, Client &amp; quality focus 5/4, Learning agility 4/4, Integrity &amp; compliance 4/4 | Future-ready: AI literacy 3/3, Data literacy 3/3, Digital fluency 3/3, Innovation 3/3 | Functional: Programming &amp; stack 4/4, System design 4/4, SQL &amp; data 3/4, Cloud &amp; DevOps 4/4, AI / GenAI 4/4, Product &amp; domain 4/4 | Leadership: Developing people 3/3, Decision making 3/3, Strategic acumen 2/3, Influence &amp; change 4/3</t>
        </is>
      </c>
      <c r="DJ439" s="111" t="inlineStr">
        <is>
          <t>Answered · no common topic</t>
        </is>
      </c>
      <c r="DK439" s="112" t="inlineStr">
        <is>
          <t>Modern .NET / cloud-native architecture upskilling; mentoring &amp; code-review leadership at scale; system design for complex/legacy modules</t>
        </is>
      </c>
      <c r="DL439" s="112" t="inlineStr">
        <is>
          <t>AI, GenAI &amp; Prompt Engineering; Product, Platform &amp; Domain Knowledge; People Leadership &amp; Mentoring</t>
        </is>
      </c>
      <c r="DM439" s="112" t="inlineStr">
        <is>
          <t>Answered · no common topic</t>
        </is>
      </c>
      <c r="DN439" s="112" t="inlineStr">
        <is>
          <t>-</t>
        </is>
      </c>
      <c r="DO439" s="139" t="inlineStr">
        <is>
          <t>No strong match from survey evidence</t>
        </is>
      </c>
      <c r="DP439" s="126" t="inlineStr">
        <is>
          <t>No material overlap found</t>
        </is>
      </c>
      <c r="DQ439" s="126" t="inlineStr">
        <is>
          <t>No close match in other businesses</t>
        </is>
      </c>
      <c r="DR439" s="126" t="n"/>
      <c r="DS439" s="126" t="n"/>
      <c r="DT439" s="126" t="n"/>
      <c r="DU439" s="140" t="inlineStr">
        <is>
          <t>Lead Software Engineer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V439" s="137" t="inlineStr">
        <is>
          <t>Hire as: Principal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39"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439"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39" s="139" t="inlineStr">
        <is>
          <t>Market level: P4 / M3 · SFIA 4–5
Typical title: Principal Engineer
At peers: Workiva – Senior SE · Broadridge India – Lead SE · Nasdaq / AxiomSL – Senior SE
Typical experience: 6–10 yrs · IRIS guide 6–9
Standard: SFIA 9; OWASP secure coding</t>
        </is>
      </c>
      <c r="DZ439" s="126" t="inlineStr">
        <is>
          <t>6–9 yrs</t>
        </is>
      </c>
      <c r="EA439" s="126" t="inlineStr">
        <is>
          <t>7–10 · 6–11</t>
        </is>
      </c>
      <c r="EB439" s="126" t="inlineStr">
        <is>
          <t>Principal Engineer</t>
        </is>
      </c>
      <c r="EC439" s="126" t="inlineStr">
        <is>
          <t>Workiva: Senior SE · Broadridge India: Lead SE · Nasdaq / AxiomSL: Senior SE · Salesforce: SMTS · Atlassian: P50 Senior · 6–12 yrs · Freshworks: Lead SE</t>
        </is>
      </c>
      <c r="ED439" s="126" t="inlineStr">
        <is>
          <t>SFIA 9 · software development, programming; OWASP secure coding; cloud vendor certifications</t>
        </is>
      </c>
      <c r="EE439" s="126" t="inlineStr">
        <is>
          <t>Core 3 · Future 3 · Functional 4 · Leadership 2</t>
        </is>
      </c>
      <c r="EF439" s="139" t="n"/>
      <c r="EG439" s="126" t="inlineStr">
        <is>
          <t>✓ HRIS: 19.9 yrs, B.E, 0 direct reports
✓ Survey: 20 of 20 questions answered
✓ KRAs: self, manager-set, quarterly
✓ Manager mapping: rating, potential, 9-box
✗ Job description: not on file</t>
        </is>
      </c>
      <c r="EH439" s="118" t="inlineStr">
        <is>
          <t xml:space="preserve">D168 · Title to review · Low: Check title against ladder · owner HR · </t>
        </is>
      </c>
      <c r="EI439" s="118" t="n"/>
      <c r="EJ439" s="118" t="n"/>
      <c r="EK439" s="118" t="inlineStr">
        <is>
          <t>Survey: answered · full text needed · KRAs: received · Experience: on file</t>
        </is>
      </c>
      <c r="EL439" s="141" t="n"/>
      <c r="EM439" s="142" t="n"/>
      <c r="EN439" s="142" t="n"/>
      <c r="EO439" s="142" t="n"/>
      <c r="EP439" s="142" t="n"/>
      <c r="EQ439" s="143" t="n"/>
      <c r="ER439" s="135" t="n"/>
      <c r="ES439" s="135" t="n"/>
      <c r="ET439" s="135" t="n"/>
      <c r="EU439" s="135" t="n"/>
      <c r="EV439" s="135" t="n"/>
      <c r="EW439" s="135" t="n"/>
      <c r="EX439" s="135" t="n"/>
      <c r="EY439" s="143" t="n"/>
      <c r="EZ439" s="135" t="n"/>
      <c r="FA439" s="135" t="n"/>
      <c r="FB439" s="135" t="n"/>
      <c r="FC439" s="135" t="n"/>
      <c r="FD439" s="135" t="n"/>
    </row>
    <row r="440" ht="300" customHeight="1">
      <c r="A440" s="109" t="inlineStr">
        <is>
          <t>iFile</t>
        </is>
      </c>
      <c r="B440" s="110" t="inlineStr">
        <is>
          <t>IRIS1476</t>
        </is>
      </c>
      <c r="C440" s="110" t="inlineStr">
        <is>
          <t>Himanshu Pawar</t>
        </is>
      </c>
      <c r="D440" s="110" t="inlineStr">
        <is>
          <t>Technology</t>
        </is>
      </c>
      <c r="E440" s="110" t="inlineStr">
        <is>
          <t>RC-069</t>
        </is>
      </c>
      <c r="F440" s="110" t="inlineStr">
        <is>
          <t>Sharanagouda Patil</t>
        </is>
      </c>
      <c r="G440" s="110" t="inlineStr">
        <is>
          <t>IRIS1690</t>
        </is>
      </c>
      <c r="H440" s="110" t="inlineStr">
        <is>
          <t>C1</t>
        </is>
      </c>
      <c r="I440" s="110" t="n"/>
      <c r="J440" s="110" t="n">
        <v>14.1</v>
      </c>
      <c r="K440" s="110" t="n">
        <v>12.1</v>
      </c>
      <c r="L440" s="110" t="inlineStr">
        <is>
          <t>B.E</t>
        </is>
      </c>
      <c r="M440" s="110" t="n"/>
      <c r="N440" s="111" t="inlineStr">
        <is>
          <t>Lead Software Engineer</t>
        </is>
      </c>
      <c r="O440" s="112" t="inlineStr">
        <is>
          <t>Lead Software Engineer</t>
        </is>
      </c>
      <c r="P440" s="112" t="inlineStr">
        <is>
          <t>Engineering &amp; Development</t>
        </is>
      </c>
      <c r="Q440" s="112" t="inlineStr">
        <is>
          <t>Backend Development</t>
        </is>
      </c>
      <c r="R440" s="112" t="inlineStr">
        <is>
          <t>L5 – Lead · IC</t>
        </is>
      </c>
      <c r="S440" s="154" t="inlineStr">
        <is>
          <t>B2</t>
        </is>
      </c>
      <c r="T440" s="149" t="inlineStr">
        <is>
          <t>Senior Specialist</t>
        </is>
      </c>
      <c r="U440" s="149" t="inlineStr">
        <is>
          <t>B</t>
        </is>
      </c>
      <c r="V440" s="112" t="inlineStr">
        <is>
          <t>IC</t>
        </is>
      </c>
      <c r="W440" s="153" t="inlineStr">
        <is>
          <t>• Same level</t>
        </is>
      </c>
      <c r="X440" s="112" t="inlineStr">
        <is>
          <t>P4 / M3</t>
        </is>
      </c>
      <c r="Y440" s="112" t="inlineStr">
        <is>
          <t>Senior / Manager</t>
        </is>
      </c>
      <c r="Z440" s="112" t="inlineStr">
        <is>
          <t>4–5</t>
        </is>
      </c>
      <c r="AA440" s="117" t="inlineStr">
        <is>
          <t>B2</t>
        </is>
      </c>
      <c r="AB440" s="118" t="inlineStr">
        <is>
          <t>Band B · Specialist / Manager</t>
        </is>
      </c>
      <c r="AC440" s="118" t="inlineStr">
        <is>
          <t>Senior Specialist</t>
        </is>
      </c>
      <c r="AD440" s="118" t="inlineStr">
        <is>
          <t>• Same as the model</t>
        </is>
      </c>
      <c r="AE440" s="118" t="inlineStr">
        <is>
          <t>B3</t>
        </is>
      </c>
      <c r="AF440" s="118" t="inlineStr">
        <is>
          <t>OK</t>
        </is>
      </c>
      <c r="AG440" s="118" t="inlineStr">
        <is>
          <t>No change · already below the manager</t>
        </is>
      </c>
      <c r="AH440" s="118" t="n">
        <v>4</v>
      </c>
      <c r="AI440" s="118" t="n"/>
      <c r="AJ440" s="119" t="inlineStr">
        <is>
          <t>iFile · Technology · Band B · Expert / POD Lead</t>
        </is>
      </c>
      <c r="AK440" s="120" t="n">
        <v>5</v>
      </c>
      <c r="AL440" s="121">
        <f>IFERROR(INDEX(WM_C,MATCH($AJ440,WM_KEY,0)),"")</f>
        <v>0.56</v>
      </c>
      <c r="AM440" s="122">
        <f>IF(OR(AK440="",AL440=""),"",AK440*AL440)</f>
        <v>2.8</v>
      </c>
      <c r="AN440" s="120" t="n">
        <v>5</v>
      </c>
      <c r="AO440" s="121">
        <f>IFERROR(INDEX(WM_AU,MATCH($AJ440,WM_KEY,0)),"")</f>
        <v>0.17</v>
      </c>
      <c r="AP440" s="122">
        <f>IF(OR(AN440="",AO440=""),"",AN440*AO440)</f>
        <v>0.85</v>
      </c>
      <c r="AQ440" s="120" t="n">
        <v>5.5</v>
      </c>
      <c r="AR440" s="121">
        <f>IFERROR(INDEX(WM_AC,MATCH($AJ440,WM_KEY,0)),"")</f>
        <v>0.05</v>
      </c>
      <c r="AS440" s="122">
        <f>IF(OR(AQ440="",AR440=""),"",AQ440*AR440)</f>
        <v>0.275</v>
      </c>
      <c r="AT440" s="120" t="n">
        <v>4.5</v>
      </c>
      <c r="AU440" s="121">
        <f>IFERROR(INDEX(WM_L,MATCH($AJ440,WM_KEY,0)),"")</f>
        <v>0.05</v>
      </c>
      <c r="AV440" s="122">
        <f>IF(OR(AT440="",AU440=""),"",AT440*AU440)</f>
        <v>0.225</v>
      </c>
      <c r="AW440" s="120" t="n">
        <v>8</v>
      </c>
      <c r="AX440" s="121">
        <f>IFERROR(INDEX(WM_E,MATCH($AJ440,WM_KEY,0)),"")</f>
        <v>0.1</v>
      </c>
      <c r="AY440" s="122">
        <f>IF(OR(AW440="",AX440=""),"",AW440*AX440)</f>
        <v>0.8</v>
      </c>
      <c r="AZ440" s="123" t="n">
        <v>5.5</v>
      </c>
      <c r="BA440" s="121">
        <f>IFERROR(INDEX(WM_BI,MATCH($AJ440,WM_KEY,0)),"")</f>
        <v>0.07</v>
      </c>
      <c r="BB440" s="122">
        <f>IF(OR(AZ440="",BA440=""),"",AZ440*BA440)</f>
        <v>0.385</v>
      </c>
      <c r="BC440" s="122">
        <f>IF(COUNT(AM440,AP440,AS440,AV440,AY440,BB440)&lt;6,"",SUM(AM440,AP440,AS440,AV440,AY440,BB440))</f>
        <v>5.335</v>
      </c>
      <c r="BD440" s="122" t="str">
        <f>IF(BC440="","",INDEX({"A1","A2","A3","B1","B2","B3","C1","C2","D1","D2","E1","E2"},MAX(1,MIN(12,ROUND(BC440,0)))))</f>
        <v>B2</v>
      </c>
      <c r="BE440" s="154" t="inlineStr">
        <is>
          <t>B2</t>
        </is>
      </c>
      <c r="BF440" s="124" t="inlineStr">
        <is>
          <t>The score decided the level</t>
        </is>
      </c>
      <c r="BG440"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40" s="125" t="inlineStr">
        <is>
          <t>At build: Complexity 2.80 + Autonomy 0.85 + Accountability 0.28 + Leadership 0.23 + Experience 0.80 + Business impact 0.39
= 5.34 points → nearest level 5 = B2
Final level: B2 · same as the score</t>
        </is>
      </c>
      <c r="BI440" s="125" t="inlineStr">
        <is>
          <t>No rule applied: the score decides.</t>
        </is>
      </c>
      <c r="BJ440" s="125" t="inlineStr">
        <is>
          <t>Input needed</t>
        </is>
      </c>
      <c r="BK440" s="126" t="n"/>
      <c r="BL440" s="126" t="inlineStr">
        <is>
          <t>Low</t>
        </is>
      </c>
      <c r="BM440" s="126" t="inlineStr">
        <is>
          <t>• Describes leading or allocating work to a team but has no formal reports in the Employee Master — confirm; may be a POD Lead / Team Lead
• Survey answers are generic or do not match the role — not used as evidence; manager input needed</t>
        </is>
      </c>
      <c r="BN440" s="125" t="inlineStr">
        <is>
          <t>Stable · moves in fewer than 5 of 30 weight tests</t>
        </is>
      </c>
      <c r="BO440" s="148" t="inlineStr">
        <is>
          <t>Rated 5 of 12
Start: 6.0 · senior manager / lead specialist title
Evidence: rated like 8 colleagues in the same role and department · own answers too general to rate → moved −1.0
KRA: “1. Provide production support/Upgrade of SBC and Webform. 2. Work independently and complete tasks on time and guide team members. 3.…”
Market: B2 = Hardest problems in the domain</t>
        </is>
      </c>
      <c r="BP440" s="129" t="inlineStr">
        <is>
          <t>Rated 5 of 12
Start: 6.0 · senior manager / lead specialist title
Evidence: rated like 8 colleagues in the same role and department · own answers too general to rate → moved −1.0
Market: B2 = Allocates people and sets team priorities</t>
        </is>
      </c>
      <c r="BQ440" s="129" t="inlineStr">
        <is>
          <t>Rated 5.5 of 12 · between B2 and B3
Start: 6.0 · senior manager / lead specialist title
Evidence: rated like 8 colleagues in the same role and department · own answers too general to rate → moved −0.5
KRA: “1. Provide production support/Upgrade of SBC and Webform. 2. Work independently and complete tasks on time and guide team members. 3.…”
Market: B2 = One team or a client portfolio · B3 = Several teams or a practice</t>
        </is>
      </c>
      <c r="BR440" s="129" t="inlineStr">
        <is>
          <t>Rated 4.5 of 12 · between B1 and B2
Start: 5.0 · individual contributor, so influence only
Evidence: rated like 8 colleagues in the same role and department · own answers too general to rate → moved −0.5
Team: 0 direct reports · IC
Market: B1 = IC: mentors and reviews · People: hands-on team lead of 3–5 · B2 = IC: guides others in the domain · People: manages a team of 6+</t>
        </is>
      </c>
      <c r="BS440" s="129" t="inlineStr">
        <is>
          <t>Rated 8 of 12
Experience: 14.1 yrs total · 2.0 before IRIS + 12.1 at IRIS = 7.8 on the experience scale
Qualification: B.E · graduate, relevant to the work → no change
Market: B2 roles typically have 6–10 yrs · IRIS guide 6–9</t>
        </is>
      </c>
      <c r="BT440"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40" s="127" t="inlineStr">
        <is>
          <t>KRAs not received · manager to supply</t>
        </is>
      </c>
      <c r="BV440" s="125"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BW440" s="125" t="n"/>
      <c r="BX440" s="125" t="inlineStr">
        <is>
          <t>3</t>
        </is>
      </c>
      <c r="BY440" s="125" t="n"/>
      <c r="BZ440" s="125" t="inlineStr">
        <is>
          <t>Received · quarterly</t>
        </is>
      </c>
      <c r="CA440" s="125" t="inlineStr">
        <is>
          <t>Talent Mapping · iFile collated</t>
        </is>
      </c>
      <c r="CB440" s="130" t="n">
        <v>20</v>
      </c>
      <c r="CC440" s="128" t="inlineStr">
        <is>
          <t>Full survey answers not in the files received · How We Grow export needed · HR</t>
        </is>
      </c>
      <c r="CD440" s="131" t="inlineStr">
        <is>
          <t>—</t>
        </is>
      </c>
      <c r="CE440" s="131" t="inlineStr">
        <is>
          <t>—</t>
        </is>
      </c>
      <c r="CF440" s="131" t="inlineStr">
        <is>
          <t>—</t>
        </is>
      </c>
      <c r="CG440" s="131" t="inlineStr">
        <is>
          <t>—</t>
        </is>
      </c>
      <c r="CH440" s="132" t="inlineStr">
        <is>
          <t>Business Impact: No survey or manager-mapping signal on criticality: kept at the start point.</t>
        </is>
      </c>
      <c r="CI440"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440" s="131" t="inlineStr">
        <is>
          <t>Self-identified: Leadership &amp; people management
For the next role: Leadership &amp; people management</t>
        </is>
      </c>
      <c r="CK440" s="128" t="inlineStr">
        <is>
          <t>Full survey answers not in the files received · How We Grow export needed · HR</t>
        </is>
      </c>
      <c r="CL440"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440" s="134" t="inlineStr">
        <is>
          <t>What the role answers for: One team or a client portfolio.
Accountability &amp; Impact rating: 5.5 of 12 · B3-level impact.
If the work is missed · role-holders' themes: rework · client · impact · production · issues.
Measured on · manager-set KRA themes: modules · coverage · complete · components · committed · sprint.
Manager talent mapping — Latest rating: 3 · Potential: Medium · 9-Box Grid placement: Trusted Professional.</t>
        </is>
      </c>
      <c r="CN440" s="135" t="n"/>
      <c r="CO440" s="135" t="n">
        <v>5.5</v>
      </c>
      <c r="CP440" s="136" t="n">
        <v>3</v>
      </c>
      <c r="CQ440" s="137" t="inlineStr">
        <is>
          <t>Medium</t>
        </is>
      </c>
      <c r="CR440" s="137" t="inlineStr">
        <is>
          <t>Trusted Professional</t>
        </is>
      </c>
      <c r="CS440" s="137" t="inlineStr">
        <is>
          <t>Develop in role</t>
        </is>
      </c>
      <c r="CT440" s="137" t="n"/>
      <c r="CU440" s="137" t="n"/>
      <c r="CV440" s="137" t="n"/>
      <c r="CW440" s="137" t="n"/>
      <c r="CX440" s="137" t="n"/>
      <c r="CY440" s="137" t="n"/>
      <c r="CZ440" s="137" t="n"/>
      <c r="DA440" s="119" t="n">
        <v>92</v>
      </c>
      <c r="DB440" s="138" t="inlineStr">
        <is>
          <t>Meets the level</t>
        </is>
      </c>
      <c r="DC440" s="138" t="n">
        <v>99</v>
      </c>
      <c r="DD440" s="138" t="n">
        <v>92</v>
      </c>
      <c r="DE440" s="138" t="n">
        <v>91</v>
      </c>
      <c r="DF440" s="138" t="n">
        <v>83</v>
      </c>
      <c r="DG440" s="138" t="inlineStr">
        <is>
          <t>Programming &amp; stack, SQL &amp; data, Cloud &amp; DevOps</t>
        </is>
      </c>
      <c r="DH440" s="138" t="inlineStr">
        <is>
          <t>C1: 79% of profile — close</t>
        </is>
      </c>
      <c r="DI440" s="138" t="inlineStr">
        <is>
          <t>Evidence: Survey + KRAs | Core: Ownership 4/4, Problem solving 4/4, Communication &amp; collaboration 5/4, Client &amp; quality focus 4/4, Learning agility 3/4, Integrity &amp; compliance 4/4 | Future-ready: AI literacy 3/3, Data literacy 2/3, Digital fluency 3/3, Innovation 3/3 | Functional: Programming &amp; stack 3/4, System design 4/4, SQL &amp; data 3/4, Cloud &amp; DevOps 3/4, AI / GenAI 4/4, Product &amp; domain 5/4 | Leadership: Developing people 3/3, Decision making 3/3, Strategic acumen 2/3, Influence &amp; change 2/3</t>
        </is>
      </c>
      <c r="DJ440" s="111" t="inlineStr">
        <is>
          <t>Leadership &amp; people management</t>
        </is>
      </c>
      <c r="DK440" s="112" t="inlineStr">
        <is>
          <t>Taxonomy AI</t>
        </is>
      </c>
      <c r="DL440" s="112" t="inlineStr">
        <is>
          <t>People Leadership &amp; Mentoring; System Design &amp; Architecture; Cloud, DevOps &amp; CI/CD</t>
        </is>
      </c>
      <c r="DM440" s="112" t="inlineStr">
        <is>
          <t>Leadership &amp; people management</t>
        </is>
      </c>
      <c r="DN440" s="112" t="n"/>
      <c r="DO440" s="139" t="inlineStr">
        <is>
          <t>No strong match from survey evidence</t>
        </is>
      </c>
      <c r="DP440" s="126" t="inlineStr">
        <is>
          <t>Amiz Azad · Senior Software Engineer — 0.37: technical, software, code, development; Faisal Pathan · UI Developer — 0.34: code, quality, software, technical; Giridhar Singh · Technical Architect — 0.33: technical, design, solution, code</t>
        </is>
      </c>
      <c r="DQ440" s="126" t="inlineStr">
        <is>
          <t>Sarfaraz Badi · CARBON, Senior Engineering Manager — 0.38; Siddhesh Kadam · CARBON, Senior Engineering Manager — 0.33; Jayshiv Patel · CARBON, Software Engineer — 0.31</t>
        </is>
      </c>
      <c r="DR440" s="126" t="n"/>
      <c r="DS440" s="126" t="n"/>
      <c r="DT440" s="126" t="n"/>
      <c r="DU440" s="140" t="inlineStr">
        <is>
          <t>Lead Software Engineer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V440" s="137" t="inlineStr">
        <is>
          <t>Hire as: Principal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40"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440"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40" s="139" t="inlineStr">
        <is>
          <t>Market level: P4 / M3 · SFIA 4–5
Typical title: Principal Engineer
At peers: Workiva – Senior SE · Broadridge India – Lead SE · Nasdaq / AxiomSL – Senior SE
Typical experience: 6–10 yrs · IRIS guide 6–9
Standard: SFIA 9; OWASP secure coding</t>
        </is>
      </c>
      <c r="DZ440" s="126" t="inlineStr">
        <is>
          <t>6–9 yrs</t>
        </is>
      </c>
      <c r="EA440" s="126" t="inlineStr">
        <is>
          <t>7–10 · 6–11</t>
        </is>
      </c>
      <c r="EB440" s="126" t="inlineStr">
        <is>
          <t>Principal Engineer</t>
        </is>
      </c>
      <c r="EC440" s="126" t="inlineStr">
        <is>
          <t>Workiva: Senior SE · Broadridge India: Lead SE · Nasdaq / AxiomSL: Senior SE · Salesforce: SMTS · Atlassian: P50 Senior · 6–12 yrs · Freshworks: Lead SE</t>
        </is>
      </c>
      <c r="ED440" s="126" t="inlineStr">
        <is>
          <t>SFIA 9 · software development, programming; OWASP secure coding; cloud vendor certifications</t>
        </is>
      </c>
      <c r="EE440" s="126" t="inlineStr">
        <is>
          <t>Core 3 · Future 3 · Functional 4 · Leadership 2</t>
        </is>
      </c>
      <c r="EF440" s="127" t="inlineStr">
        <is>
          <t>• Confirm the reporting line — Manager</t>
        </is>
      </c>
      <c r="EG440" s="126" t="inlineStr">
        <is>
          <t>✓ HRIS: 14.1 yrs, B.E, 0 direct reports
✓ Survey: 20 of 20 questions answered
✓ KRAs: quarterly
✓ Manager mapping: rating, potential, 9-box
✗ Job description: not on file</t>
        </is>
      </c>
      <c r="EH440" s="118" t="inlineStr">
        <is>
          <t xml:space="preserve">D171 · Title to review · Low: Check title against ladder · owner HR · 
D375 · Input needed · Medium: • Confirm the reporting line — Manager · owner Manager · </t>
        </is>
      </c>
      <c r="EI440" s="118" t="inlineStr">
        <is>
          <t>R061 · Confirm the reporting line · Manager · Open</t>
        </is>
      </c>
      <c r="EJ440" s="118" t="inlineStr">
        <is>
          <t>Confirm the reporting line · Manager</t>
        </is>
      </c>
      <c r="EK440" s="118" t="inlineStr">
        <is>
          <t>Survey: answered · full text needed · KRAs: received · Experience: on file</t>
        </is>
      </c>
      <c r="EL440" s="141" t="n"/>
      <c r="EM440" s="142" t="n"/>
      <c r="EN440" s="142" t="n"/>
      <c r="EO440" s="142" t="n"/>
      <c r="EP440" s="142" t="n"/>
      <c r="EQ440" s="143" t="n"/>
      <c r="ER440" s="135" t="n"/>
      <c r="ES440" s="135" t="n"/>
      <c r="ET440" s="135" t="n"/>
      <c r="EU440" s="135" t="n"/>
      <c r="EV440" s="135" t="n"/>
      <c r="EW440" s="135" t="n"/>
      <c r="EX440" s="135" t="n"/>
      <c r="EY440" s="143" t="n"/>
      <c r="EZ440" s="135" t="n"/>
      <c r="FA440" s="135" t="n"/>
      <c r="FB440" s="135" t="n"/>
      <c r="FC440" s="135" t="n"/>
      <c r="FD440" s="135" t="n"/>
    </row>
    <row r="441" ht="300" customHeight="1">
      <c r="A441" s="109" t="inlineStr">
        <is>
          <t>iFile</t>
        </is>
      </c>
      <c r="B441" s="110" t="inlineStr">
        <is>
          <t>IRIS2465</t>
        </is>
      </c>
      <c r="C441" s="110" t="inlineStr">
        <is>
          <t>Monisha Ubriani</t>
        </is>
      </c>
      <c r="D441" s="110" t="inlineStr">
        <is>
          <t>Technology</t>
        </is>
      </c>
      <c r="E441" s="110" t="inlineStr">
        <is>
          <t>RC-069</t>
        </is>
      </c>
      <c r="F441" s="110" t="inlineStr">
        <is>
          <t>Suman Kumar</t>
        </is>
      </c>
      <c r="G441" s="110" t="inlineStr">
        <is>
          <t>IRIS1689</t>
        </is>
      </c>
      <c r="H441" s="110" t="inlineStr">
        <is>
          <t>B+</t>
        </is>
      </c>
      <c r="I441" s="110" t="n"/>
      <c r="J441" s="110" t="n">
        <v>11.7</v>
      </c>
      <c r="K441" s="110" t="n">
        <v>0.7</v>
      </c>
      <c r="L441" s="110" t="inlineStr">
        <is>
          <t>B.E</t>
        </is>
      </c>
      <c r="M441" s="110" t="n"/>
      <c r="N441" s="144" t="inlineStr">
        <is>
          <t>Lead Software Engineer</t>
        </is>
      </c>
      <c r="O441" s="113" t="inlineStr">
        <is>
          <t>Senior Technical Specialist</t>
        </is>
      </c>
      <c r="P441" s="112" t="inlineStr">
        <is>
          <t>Engineering &amp; Development</t>
        </is>
      </c>
      <c r="Q441" s="112" t="inlineStr">
        <is>
          <t>Backend Development</t>
        </is>
      </c>
      <c r="R441" s="113" t="inlineStr">
        <is>
          <t>L5 – Lead · IC</t>
        </is>
      </c>
      <c r="S441" s="114" t="inlineStr">
        <is>
          <t>B2</t>
        </is>
      </c>
      <c r="T441" s="149" t="inlineStr">
        <is>
          <t>Senior Specialist</t>
        </is>
      </c>
      <c r="U441" s="149" t="inlineStr">
        <is>
          <t>B</t>
        </is>
      </c>
      <c r="V441" s="112" t="inlineStr">
        <is>
          <t>IC</t>
        </is>
      </c>
      <c r="W441" s="147" t="inlineStr">
        <is>
          <t>▼ Down · protected</t>
        </is>
      </c>
      <c r="X441" s="112" t="inlineStr">
        <is>
          <t>P4 / M3</t>
        </is>
      </c>
      <c r="Y441" s="112" t="inlineStr">
        <is>
          <t>Senior / Manager</t>
        </is>
      </c>
      <c r="Z441" s="112" t="inlineStr">
        <is>
          <t>4–5</t>
        </is>
      </c>
      <c r="AA441" s="117" t="inlineStr">
        <is>
          <t>B2</t>
        </is>
      </c>
      <c r="AB441" s="118" t="inlineStr">
        <is>
          <t>Band B · Specialist / Manager</t>
        </is>
      </c>
      <c r="AC441" s="118" t="inlineStr">
        <is>
          <t>Senior Specialist</t>
        </is>
      </c>
      <c r="AD441" s="118" t="inlineStr">
        <is>
          <t>• Same as the model</t>
        </is>
      </c>
      <c r="AE441" s="118" t="inlineStr">
        <is>
          <t>B+</t>
        </is>
      </c>
      <c r="AF441" s="118" t="inlineStr">
        <is>
          <t>OK</t>
        </is>
      </c>
      <c r="AG441" s="118" t="inlineStr">
        <is>
          <t>No change · already below the manager</t>
        </is>
      </c>
      <c r="AH441" s="118" t="n">
        <v>2</v>
      </c>
      <c r="AI441" s="118" t="n"/>
      <c r="AJ441" s="119" t="inlineStr">
        <is>
          <t>iFile · Technology · Band B · Expert / POD Lead</t>
        </is>
      </c>
      <c r="AK441" s="120" t="n">
        <v>5</v>
      </c>
      <c r="AL441" s="121">
        <f>IFERROR(INDEX(WM_C,MATCH($AJ441,WM_KEY,0)),"")</f>
        <v>0.56</v>
      </c>
      <c r="AM441" s="122">
        <f>IF(OR(AK441="",AL441=""),"",AK441*AL441)</f>
        <v>2.8</v>
      </c>
      <c r="AN441" s="120" t="n">
        <v>5</v>
      </c>
      <c r="AO441" s="121">
        <f>IFERROR(INDEX(WM_AU,MATCH($AJ441,WM_KEY,0)),"")</f>
        <v>0.17</v>
      </c>
      <c r="AP441" s="122">
        <f>IF(OR(AN441="",AO441=""),"",AN441*AO441)</f>
        <v>0.85</v>
      </c>
      <c r="AQ441" s="120" t="n">
        <v>5</v>
      </c>
      <c r="AR441" s="121">
        <f>IFERROR(INDEX(WM_AC,MATCH($AJ441,WM_KEY,0)),"")</f>
        <v>0.05</v>
      </c>
      <c r="AS441" s="122">
        <f>IF(OR(AQ441="",AR441=""),"",AQ441*AR441)</f>
        <v>0.25</v>
      </c>
      <c r="AT441" s="120" t="n">
        <v>4</v>
      </c>
      <c r="AU441" s="121">
        <f>IFERROR(INDEX(WM_L,MATCH($AJ441,WM_KEY,0)),"")</f>
        <v>0.05</v>
      </c>
      <c r="AV441" s="122">
        <f>IF(OR(AT441="",AU441=""),"",AT441*AU441)</f>
        <v>0.2</v>
      </c>
      <c r="AW441" s="120" t="n">
        <v>7</v>
      </c>
      <c r="AX441" s="121">
        <f>IFERROR(INDEX(WM_E,MATCH($AJ441,WM_KEY,0)),"")</f>
        <v>0.1</v>
      </c>
      <c r="AY441" s="122">
        <f>IF(OR(AW441="",AX441=""),"",AW441*AX441)</f>
        <v>0.7</v>
      </c>
      <c r="AZ441" s="123" t="n">
        <v>5.5</v>
      </c>
      <c r="BA441" s="121">
        <f>IFERROR(INDEX(WM_BI,MATCH($AJ441,WM_KEY,0)),"")</f>
        <v>0.07</v>
      </c>
      <c r="BB441" s="122">
        <f>IF(OR(AZ441="",BA441=""),"",AZ441*BA441)</f>
        <v>0.385</v>
      </c>
      <c r="BC441" s="122">
        <f>IF(COUNT(AM441,AP441,AS441,AV441,AY441,BB441)&lt;6,"",SUM(AM441,AP441,AS441,AV441,AY441,BB441))</f>
        <v>5.185</v>
      </c>
      <c r="BD441" s="122" t="str">
        <f>IF(BC441="","",INDEX({"A1","A2","A3","B1","B2","B3","C1","C2","D1","D2","E1","E2"},MAX(1,MIN(12,ROUND(BC441,0)))))</f>
        <v>B2</v>
      </c>
      <c r="BE441" s="114" t="inlineStr">
        <is>
          <t>B2</t>
        </is>
      </c>
      <c r="BF441" s="124" t="inlineStr">
        <is>
          <t>The score decided the level</t>
        </is>
      </c>
      <c r="BG44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41" s="125" t="inlineStr">
        <is>
          <t>At build: Complexity 2.80 + Autonomy 0.85 + Accountability 0.25 + Leadership 0.20 + Experience 0.70 + Business impact 0.39
= 5.19 points → nearest level 5 = B2
Final level: B2 · same as the score</t>
        </is>
      </c>
      <c r="BI441" s="125" t="inlineStr">
        <is>
          <t>No rule applied: the score decides.</t>
        </is>
      </c>
      <c r="BJ441" s="125" t="inlineStr">
        <is>
          <t>Down — protected</t>
        </is>
      </c>
      <c r="BK441" s="126" t="n"/>
      <c r="BL441" s="126" t="inlineStr">
        <is>
          <t>High</t>
        </is>
      </c>
      <c r="BM441" s="126" t="inlineStr">
        <is>
          <t>• Final level B2 is below the current level · L5 ≈ B3 — manager to confirm the scope of the role; pay and title are protected for one cycle</t>
        </is>
      </c>
      <c r="BN441" s="125" t="inlineStr">
        <is>
          <t>Stable · moves in fewer than 5 of 30 weight tests</t>
        </is>
      </c>
      <c r="BO441" s="148" t="inlineStr">
        <is>
          <t>Rated 5 of 12
Start: 6.0 · senior manager / lead specialist title
Evidence reads like B1: Requirement analysis, process and solution design, test cases, code reviews, reusable AI skills → moved down 1
KRA: “1. Deliver committed sprint stories with &gt;=90% sprint commitment adherence across the year 2. Maintain code quality: defect leakage to…”
Market: B2 = Hardest problems in the domain</t>
        </is>
      </c>
      <c r="BP441" s="129" t="inlineStr">
        <is>
          <t>Rated 5 of 12
Start: 6.0 · senior manager / lead specialist title
Evidence reads like B1: Gives developers day-to-day direction; decides test coverage, defect priority, team's AI tooling use → moved down 1
Market: B2 = Allocates people and sets team priorities</t>
        </is>
      </c>
      <c r="BQ441" s="129" t="inlineStr">
        <is>
          <t>Rated 5 of 12
Start: 6.0 · senior manager / lead specialist title
Evidence reads like B1: Owns features end to end: requirement accuracy, design handed to developers, client commitments → moved down 1
KRA: “1. Deliver committed sprint stories with &gt;=90% sprint commitment adherence across the year 2. Maintain code quality: defect leakage to…”
Market: B2 = One team or a client portfolio</t>
        </is>
      </c>
      <c r="BR441" s="129" t="inlineStr">
        <is>
          <t>Rated 4 of 12
Start: 5.0 · individual contributor, so influence only
Evidence reads like A3: Reviews code and builds; introduces AI-assisted working methods to the team → moved down 1
Team: 0 direct reports · IC
Market: B1 = IC: mentors and reviews · People: hands-on team lead of 3–5</t>
        </is>
      </c>
      <c r="BS441" s="129" t="inlineStr">
        <is>
          <t>Rated 7 of 12
Experience: 11.7 yrs total · 11.0 before IRIS + 0.7 at IRIS = 6.8 on the experience scale
Qualification: B.E · graduate, relevant to the work → no change
Market: B2 roles typically have 6–10 yrs · IRIS guide 6–9</t>
        </is>
      </c>
      <c r="BT441"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4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BV441" s="125" t="inlineStr">
        <is>
          <t>Q1: Deliver committed sprint stories with &gt;=90% sprint commitment adherence this quarter
Q1: Maintain code quality: defect leakage to QA/UAT &lt;=5% of delivered stories
Q1: Resolve assigned production/critical bugs within agreed SLA · &gt;=95% within SLA</t>
        </is>
      </c>
      <c r="BW441" s="125"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BX441" s="125" t="inlineStr">
        <is>
          <t>4</t>
        </is>
      </c>
      <c r="BY441" s="125" t="n"/>
      <c r="BZ441" s="125" t="inlineStr">
        <is>
          <t>Received · manager annual, quarterly, self</t>
        </is>
      </c>
      <c r="CA441" s="125" t="inlineStr">
        <is>
          <t>Talent Mapping · iFile collated</t>
        </is>
      </c>
      <c r="CB441" s="130" t="n">
        <v>20</v>
      </c>
      <c r="CC441" s="128" t="inlineStr">
        <is>
          <t>Full survey answers not in the files received · How We Grow export needed · HR</t>
        </is>
      </c>
      <c r="CD441" s="131" t="inlineStr">
        <is>
          <t>—</t>
        </is>
      </c>
      <c r="CE441" s="131" t="inlineStr">
        <is>
          <t>—</t>
        </is>
      </c>
      <c r="CF441" s="131" t="inlineStr">
        <is>
          <t>—</t>
        </is>
      </c>
      <c r="CG441" s="131" t="inlineStr">
        <is>
          <t>—</t>
        </is>
      </c>
      <c r="CH441" s="132" t="inlineStr">
        <is>
          <t>Complexity: Evidence reads like B1: Requirement analysis, process and solution design, test cases, code reviews, reusable AI skills → moved down 1
Autonomy: Evidence reads like B1: Gives developers day-to-day direction; decides test coverage, defect priority, team's AI tooling use → moved down 1
Accountability: Evidence reads like B1: Owns features end to end: requirement accuracy, design handed to developers, client commitments → moved down 1
Leadership: Evidence reads like A3: Reviews code and builds; introduces AI-assisted working methods to the team → moved down 1
Business Impact: Moved +0.5: the survey / manager mapping marks it business-critical.</t>
        </is>
      </c>
      <c r="CI441"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441" s="131" t="inlineStr">
        <is>
          <t>Self-identified: Technical depth &amp; architecture · Client, sales &amp; stakeholders · Broader exposure &amp; ownership
For the next role: Technical depth &amp; architecture · Client, sales &amp; stakeholders · Broader exposure &amp; ownership</t>
        </is>
      </c>
      <c r="CK441" s="128" t="inlineStr">
        <is>
          <t>Full survey answers not in the files received · How We Grow export needed · HR</t>
        </is>
      </c>
      <c r="CL441"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441" s="134" t="inlineStr">
        <is>
          <t>What the role answers for: One team or a client portfolio.
Accountability &amp; Impact rating: 5 of 12 · B2-level impact.
From the survey and manager mapping — critical role: yes; successor named: no.
If the work is missed · role-holders' themes: rework · client · impact · production · issues.
Measured on · manager-set KRA themes: modules · coverage · complete · components · committed · sprint.
Manager talent mapping — Latest rating: 4 · Potential: High · 9-Box Grid placement: High Impact / Growth Talent.</t>
        </is>
      </c>
      <c r="CN441" s="135" t="n"/>
      <c r="CO441" s="135" t="n">
        <v>5.5</v>
      </c>
      <c r="CP441" s="136" t="n">
        <v>4</v>
      </c>
      <c r="CQ441" s="137" t="inlineStr">
        <is>
          <t>High</t>
        </is>
      </c>
      <c r="CR441" s="137" t="inlineStr">
        <is>
          <t>High Impact / Growth Talent</t>
        </is>
      </c>
      <c r="CS441" s="137" t="inlineStr">
        <is>
          <t>Ready now</t>
        </is>
      </c>
      <c r="CT441" s="137" t="inlineStr">
        <is>
          <t>Yes</t>
        </is>
      </c>
      <c r="CU441" s="137" t="inlineStr">
        <is>
          <t>Yes</t>
        </is>
      </c>
      <c r="CV441" s="137" t="n"/>
      <c r="CW441" s="137" t="n"/>
      <c r="CX441" s="137" t="inlineStr">
        <is>
          <t>Medium · critical role Yes · only this person — · successor named No</t>
        </is>
      </c>
      <c r="CY441" s="137" t="inlineStr">
        <is>
          <t>Prathmesh Ramdas Sutar · B3, iFile · Ravikant Karmoju · B3, iFile · Amruta Kadam · B2, iFile</t>
        </is>
      </c>
      <c r="CZ441" s="137" t="inlineStr">
        <is>
          <t>Name a successor; document the key process; cross-train one person</t>
        </is>
      </c>
      <c r="DA441" s="119" t="n">
        <v>107</v>
      </c>
      <c r="DB441" s="138" t="inlineStr">
        <is>
          <t>Exceeds — ready for stretch</t>
        </is>
      </c>
      <c r="DC441" s="138" t="n">
        <v>110</v>
      </c>
      <c r="DD441" s="138" t="n">
        <v>110</v>
      </c>
      <c r="DE441" s="138" t="n">
        <v>107</v>
      </c>
      <c r="DF441" s="138" t="n">
        <v>92</v>
      </c>
      <c r="DG441" s="138" t="inlineStr">
        <is>
          <t>Strategic acumen</t>
        </is>
      </c>
      <c r="DH441" s="138" t="inlineStr">
        <is>
          <t>B3: 100% of profile — ready on competencies</t>
        </is>
      </c>
      <c r="DI441" s="138" t="inlineStr">
        <is>
          <t>Evidence: Survey + KRAs | Core: Ownership 5/3, Problem solving 3/3, Communication &amp; collaboration 4/3, Client &amp; quality focus 5/3, Learning agility 3/3, Integrity &amp; compliance 3/3 | Future-ready: AI literacy 4/3, Data literacy 3/3, Digital fluency 4/3, Innovation 3/3 | Functional: Programming &amp; stack 4/4, System design 5/4, SQL &amp; data 4/4, Cloud &amp; DevOps 4/4, AI / GenAI 5/4, Product &amp; domain 4/4 | Leadership: Developing people 2/2, Decision making 2/2, Strategic acumen 1/2, Influence &amp; change 3/2</t>
        </is>
      </c>
      <c r="DJ441" s="111" t="inlineStr">
        <is>
          <t>Technical depth &amp; architecture · Client, sales &amp; stakeholders · Broader exposure &amp; ownership</t>
        </is>
      </c>
      <c r="DK441" s="112" t="inlineStr">
        <is>
          <t>Architecture &amp; Scalability/Spring AI/System Design &amp; Pattern</t>
        </is>
      </c>
      <c r="DL441" s="112" t="inlineStr">
        <is>
          <t>Project, Program &amp; Agile Management; Broader Ownership &amp; Cross-functional Exposure; Cloud, DevOps &amp; CI/CD</t>
        </is>
      </c>
      <c r="DM441" s="112" t="inlineStr">
        <is>
          <t>Technical depth &amp; architecture · Client, sales &amp; stakeholders · Broader exposure &amp; ownership</t>
        </is>
      </c>
      <c r="DN441" s="112" t="n"/>
      <c r="DO441" s="139" t="inlineStr">
        <is>
          <t>No strong match from survey evidence</t>
        </is>
      </c>
      <c r="DP441" s="126" t="inlineStr">
        <is>
          <t>No material overlap found</t>
        </is>
      </c>
      <c r="DQ441" s="126" t="inlineStr">
        <is>
          <t>Rushali Patel · CARBON, UI Developer — 0.27</t>
        </is>
      </c>
      <c r="DR441" s="126" t="n"/>
      <c r="DS441" s="126" t="n"/>
      <c r="DT441" s="126" t="n"/>
      <c r="DU441" s="140" t="inlineStr">
        <is>
          <t>Senior Technical Specialist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V441" s="137" t="inlineStr">
        <is>
          <t>Hire as: Lead / Staff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41"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441"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41" s="139" t="inlineStr">
        <is>
          <t>Market level: P4 / M3 · SFIA 4–5
Typical title: Lead / Staff Engineer
At peers: Workiva – Senior SE · Broadridge India – Lead SE · Nasdaq / AxiomSL – Senior SE
Typical experience: 6–10 yrs · IRIS guide 6–9
Standard: SFIA 9; OWASP secure coding</t>
        </is>
      </c>
      <c r="DZ441" s="126" t="inlineStr">
        <is>
          <t>6–9 yrs</t>
        </is>
      </c>
      <c r="EA441" s="126" t="inlineStr">
        <is>
          <t>7–10 · 6–11</t>
        </is>
      </c>
      <c r="EB441" s="126" t="inlineStr">
        <is>
          <t>Lead / Staff Engineer</t>
        </is>
      </c>
      <c r="EC441" s="126" t="inlineStr">
        <is>
          <t>Workiva: Senior SE · Broadridge India: Lead SE · Nasdaq / AxiomSL: Senior SE · Salesforce: SMTS · Atlassian: P50 Senior · 6–12 yrs · Freshworks: Lead SE</t>
        </is>
      </c>
      <c r="ED441" s="126" t="inlineStr">
        <is>
          <t>SFIA 9 · software development, programming; OWASP secure coding; cloud vendor certifications</t>
        </is>
      </c>
      <c r="EE441" s="126" t="inlineStr">
        <is>
          <t>Core 3 · Future 3 · Functional 4 · Leadership 2</t>
        </is>
      </c>
      <c r="EF441" s="139" t="n"/>
      <c r="EG441" s="126" t="inlineStr">
        <is>
          <t>✓ HRIS: 11.7 yrs, B.E, 0 direct reports
✓ Survey: 20 of 20 questions answered
✓ KRAs: self, manager-set, quarterly
✓ Manager mapping: rating, potential, 9-box
✗ Job description: not on file</t>
        </is>
      </c>
      <c r="EH441" s="118" t="inlineStr">
        <is>
          <t xml:space="preserve">D114 · Move down · protected · High: Current L5 – Lead · IC → B2. No rule changed the level: the score decides. · owner HR · </t>
        </is>
      </c>
      <c r="EI441" s="118" t="n"/>
      <c r="EJ441" s="118" t="n"/>
      <c r="EK441" s="118" t="inlineStr">
        <is>
          <t>Survey: answered · full text needed · KRAs: received · Experience: on file</t>
        </is>
      </c>
      <c r="EL441" s="141" t="n"/>
      <c r="EM441" s="142" t="n"/>
      <c r="EN441" s="142" t="n"/>
      <c r="EO441" s="142" t="n"/>
      <c r="EP441" s="142" t="n"/>
      <c r="EQ441" s="143" t="n"/>
      <c r="ER441" s="135" t="n"/>
      <c r="ES441" s="135" t="n"/>
      <c r="ET441" s="135" t="n"/>
      <c r="EU441" s="135" t="n"/>
      <c r="EV441" s="135" t="n"/>
      <c r="EW441" s="135" t="n"/>
      <c r="EX441" s="135" t="n"/>
      <c r="EY441" s="143" t="n"/>
      <c r="EZ441" s="135" t="n"/>
      <c r="FA441" s="135" t="n"/>
      <c r="FB441" s="135" t="n"/>
      <c r="FC441" s="135" t="n"/>
      <c r="FD441" s="135" t="n"/>
    </row>
    <row r="442" ht="300" customHeight="1">
      <c r="A442" s="109" t="inlineStr">
        <is>
          <t>iFile</t>
        </is>
      </c>
      <c r="B442" s="110" t="inlineStr">
        <is>
          <t>IRIS2521</t>
        </is>
      </c>
      <c r="C442" s="110" t="inlineStr">
        <is>
          <t>Prasad Gavhane</t>
        </is>
      </c>
      <c r="D442" s="110" t="inlineStr">
        <is>
          <t>Technology</t>
        </is>
      </c>
      <c r="E442" s="110" t="inlineStr">
        <is>
          <t>RC-069</t>
        </is>
      </c>
      <c r="F442" s="110" t="inlineStr">
        <is>
          <t>Izharuddin Shaikh</t>
        </is>
      </c>
      <c r="G442" s="110" t="inlineStr">
        <is>
          <t>IRIS1712</t>
        </is>
      </c>
      <c r="H442" s="110" t="inlineStr">
        <is>
          <t>B+</t>
        </is>
      </c>
      <c r="I442" s="110" t="n"/>
      <c r="J442" s="110" t="n">
        <v>11.9</v>
      </c>
      <c r="K442" s="110" t="n">
        <v>0.4</v>
      </c>
      <c r="L442" s="110" t="inlineStr">
        <is>
          <t>B.E</t>
        </is>
      </c>
      <c r="M442" s="110" t="n"/>
      <c r="N442" s="111" t="inlineStr">
        <is>
          <t>Lead Software Engineer</t>
        </is>
      </c>
      <c r="O442" s="112" t="inlineStr">
        <is>
          <t>Lead Software Engineer</t>
        </is>
      </c>
      <c r="P442" s="112" t="inlineStr">
        <is>
          <t>Engineering &amp; Development</t>
        </is>
      </c>
      <c r="Q442" s="112" t="inlineStr">
        <is>
          <t>Backend Development</t>
        </is>
      </c>
      <c r="R442" s="112" t="inlineStr">
        <is>
          <t>L5 – Lead · IC</t>
        </is>
      </c>
      <c r="S442" s="154" t="inlineStr">
        <is>
          <t>B2</t>
        </is>
      </c>
      <c r="T442" s="149" t="inlineStr">
        <is>
          <t>Senior Specialist</t>
        </is>
      </c>
      <c r="U442" s="149" t="inlineStr">
        <is>
          <t>B</t>
        </is>
      </c>
      <c r="V442" s="112" t="inlineStr">
        <is>
          <t>IC</t>
        </is>
      </c>
      <c r="W442" s="153" t="inlineStr">
        <is>
          <t>• Same level</t>
        </is>
      </c>
      <c r="X442" s="112" t="inlineStr">
        <is>
          <t>P4 / M3</t>
        </is>
      </c>
      <c r="Y442" s="112" t="inlineStr">
        <is>
          <t>Senior / Manager</t>
        </is>
      </c>
      <c r="Z442" s="112" t="inlineStr">
        <is>
          <t>4–5</t>
        </is>
      </c>
      <c r="AA442" s="117" t="inlineStr">
        <is>
          <t>B2</t>
        </is>
      </c>
      <c r="AB442" s="118" t="inlineStr">
        <is>
          <t>Band B · Specialist / Manager</t>
        </is>
      </c>
      <c r="AC442" s="118" t="inlineStr">
        <is>
          <t>Senior Specialist</t>
        </is>
      </c>
      <c r="AD442" s="118" t="inlineStr">
        <is>
          <t>• Same as the model</t>
        </is>
      </c>
      <c r="AE442" s="118" t="inlineStr">
        <is>
          <t>B+</t>
        </is>
      </c>
      <c r="AF442" s="118" t="inlineStr">
        <is>
          <t>OK</t>
        </is>
      </c>
      <c r="AG442" s="118" t="inlineStr">
        <is>
          <t>No change · already below the manager</t>
        </is>
      </c>
      <c r="AH442" s="118" t="n">
        <v>4</v>
      </c>
      <c r="AI442" s="118" t="n"/>
      <c r="AJ442" s="119" t="inlineStr">
        <is>
          <t>iFile · Technology · Band B · Expert / POD Lead</t>
        </is>
      </c>
      <c r="AK442" s="120" t="n">
        <v>5</v>
      </c>
      <c r="AL442" s="121">
        <f>IFERROR(INDEX(WM_C,MATCH($AJ442,WM_KEY,0)),"")</f>
        <v>0.56</v>
      </c>
      <c r="AM442" s="122">
        <f>IF(OR(AK442="",AL442=""),"",AK442*AL442)</f>
        <v>2.8</v>
      </c>
      <c r="AN442" s="120" t="n">
        <v>5.5</v>
      </c>
      <c r="AO442" s="121">
        <f>IFERROR(INDEX(WM_AU,MATCH($AJ442,WM_KEY,0)),"")</f>
        <v>0.17</v>
      </c>
      <c r="AP442" s="122">
        <f>IF(OR(AN442="",AO442=""),"",AN442*AO442)</f>
        <v>0.935</v>
      </c>
      <c r="AQ442" s="120" t="n">
        <v>5.5</v>
      </c>
      <c r="AR442" s="121">
        <f>IFERROR(INDEX(WM_AC,MATCH($AJ442,WM_KEY,0)),"")</f>
        <v>0.05</v>
      </c>
      <c r="AS442" s="122">
        <f>IF(OR(AQ442="",AR442=""),"",AQ442*AR442)</f>
        <v>0.275</v>
      </c>
      <c r="AT442" s="120" t="n">
        <v>4.5</v>
      </c>
      <c r="AU442" s="121">
        <f>IFERROR(INDEX(WM_L,MATCH($AJ442,WM_KEY,0)),"")</f>
        <v>0.05</v>
      </c>
      <c r="AV442" s="122">
        <f>IF(OR(AT442="",AU442=""),"",AT442*AU442)</f>
        <v>0.225</v>
      </c>
      <c r="AW442" s="120" t="n">
        <v>7</v>
      </c>
      <c r="AX442" s="121">
        <f>IFERROR(INDEX(WM_E,MATCH($AJ442,WM_KEY,0)),"")</f>
        <v>0.1</v>
      </c>
      <c r="AY442" s="122">
        <f>IF(OR(AW442="",AX442=""),"",AW442*AX442)</f>
        <v>0.7</v>
      </c>
      <c r="AZ442" s="123" t="n">
        <v>6</v>
      </c>
      <c r="BA442" s="121">
        <f>IFERROR(INDEX(WM_BI,MATCH($AJ442,WM_KEY,0)),"")</f>
        <v>0.07</v>
      </c>
      <c r="BB442" s="122">
        <f>IF(OR(AZ442="",BA442=""),"",AZ442*BA442)</f>
        <v>0.42</v>
      </c>
      <c r="BC442" s="122">
        <f>IF(COUNT(AM442,AP442,AS442,AV442,AY442,BB442)&lt;6,"",SUM(AM442,AP442,AS442,AV442,AY442,BB442))</f>
        <v>5.355</v>
      </c>
      <c r="BD442" s="122" t="str">
        <f>IF(BC442="","",INDEX({"A1","A2","A3","B1","B2","B3","C1","C2","D1","D2","E1","E2"},MAX(1,MIN(12,ROUND(BC442,0)))))</f>
        <v>B2</v>
      </c>
      <c r="BE442" s="154" t="inlineStr">
        <is>
          <t>B2</t>
        </is>
      </c>
      <c r="BF442" s="124" t="inlineStr">
        <is>
          <t>The score decided the level</t>
        </is>
      </c>
      <c r="BG44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42" s="125" t="inlineStr">
        <is>
          <t>At build: Complexity 2.80 + Autonomy 0.94 + Accountability 0.28 + Leadership 0.23 + Experience 0.70 + Business impact 0.42
= 5.36 points → nearest level 5 = B2
Final level: B2 · same as the score</t>
        </is>
      </c>
      <c r="BI442" s="125" t="inlineStr">
        <is>
          <t>No rule applied: the score decides.</t>
        </is>
      </c>
      <c r="BJ442" s="125" t="inlineStr">
        <is>
          <t>Input needed</t>
        </is>
      </c>
      <c r="BK442" s="126" t="n"/>
      <c r="BL442" s="126" t="inlineStr">
        <is>
          <t>Medium</t>
        </is>
      </c>
      <c r="BM442" s="126" t="inlineStr">
        <is>
          <t>• Describes leading or allocating work to a team but has no formal reports in the Employee Master — confirm; may be a POD Lead / Team Lead</t>
        </is>
      </c>
      <c r="BN442" s="125" t="inlineStr">
        <is>
          <t>Stable · moves in fewer than 5 of 30 weight tests</t>
        </is>
      </c>
      <c r="BO442" s="148" t="inlineStr">
        <is>
          <t>Rated 5 of 12
Start: 6.0 · senior manager / lead specialist title
Evidence reads like B1: Overall solution design for the Risk-Based Supervision product; regulatory domain plus data and analytics → moved down 1
KRA: “1. Deliver committed sprint stories with &gt;=90% sprint commitment adherence across the year 2. Maintain code quality: defect leakage to…”
Market: B2 = Hardest problems in the domain</t>
        </is>
      </c>
      <c r="BP442" s="129" t="inlineStr">
        <is>
          <t>Rated 5.5 of 12 · between B2 and B3
Start: 6.0 · senior manager / lead specialist title
Evidence reads like B2: Decides solution design, technical approach, and how work is prioritised and assigned within team → moved down 0.5
Market: B2 = Allocates people and sets team priorities · B3 = Commercial / strategic calls for the unit</t>
        </is>
      </c>
      <c r="BQ442" s="129" t="inlineStr">
        <is>
          <t>Rated 5.5 of 12 · between B2 and B3
Start: 6.0 · senior manager / lead specialist title
Evidence reads like B2: own survey / KRA answers · summarised by the rater; not quoted → moved down 0.5
KRA: “1. Deliver committed sprint stories with &gt;=90% sprint commitment adherence across the year 2. Maintain code quality: defect leakage to…”
Market: B2 = One team or a client portfolio · B3 = Several teams or a practice</t>
        </is>
      </c>
      <c r="BR442" s="129" t="inlineStr">
        <is>
          <t>Rated 4.5 of 12 · between B1 and B2
Start: 5.0 · individual contributor, so influence only
Evidence reads like B1: Leads the RBS product team; 0 reports and manager KRAs list individual sprint work → moved down 0.5
Team: 0 direct reports · IC
Market: B1 = IC: mentors and reviews · People: hands-on team lead of 3–5 · B2 = IC: guides others in the domain · People: manages a team of 6+</t>
        </is>
      </c>
      <c r="BS442" s="129" t="inlineStr">
        <is>
          <t>Rated 7 of 12
Experience: 11.9 yrs total · 11.5 before IRIS + 0.4 at IRIS = 7.0 on the experience scale
Qualification: B.E · graduate, relevant to the work → no change
Market: B2 roles typically have 6–10 yrs · IRIS guide 6–9</t>
        </is>
      </c>
      <c r="BT442"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44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4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BW442" s="125" t="n"/>
      <c r="BX442" s="125" t="inlineStr">
        <is>
          <t>4</t>
        </is>
      </c>
      <c r="BY442" s="125" t="n"/>
      <c r="BZ442" s="125" t="inlineStr">
        <is>
          <t>Received · manager annual, quarterly</t>
        </is>
      </c>
      <c r="CA442" s="125" t="inlineStr">
        <is>
          <t>Talent Mapping · iFile collated</t>
        </is>
      </c>
      <c r="CB442" s="130" t="n">
        <v>20</v>
      </c>
      <c r="CC442" s="128" t="inlineStr">
        <is>
          <t>Full survey answers not in the files received · How We Grow export needed · HR</t>
        </is>
      </c>
      <c r="CD442" s="131" t="inlineStr">
        <is>
          <t>—</t>
        </is>
      </c>
      <c r="CE442" s="131" t="inlineStr">
        <is>
          <t>—</t>
        </is>
      </c>
      <c r="CF442" s="131" t="inlineStr">
        <is>
          <t>—</t>
        </is>
      </c>
      <c r="CG442" s="131" t="inlineStr">
        <is>
          <t>—</t>
        </is>
      </c>
      <c r="CH442" s="132" t="inlineStr">
        <is>
          <t>Complexity: Evidence reads like B1: Overall solution design for the Risk-Based Supervision product; regulatory domain plus data and analytics → moved down 1
Autonomy: Evidence reads like B2: Decides solution design, technical approach, and how work is prioritised and assigned within team → moved down 0.5
Accountability: Evidence reads like B2: own survey / KRA answers · summarised by the rater; not quoted → moved down 0.5
Leadership: Evidence reads like B1: Leads the RBS product team; 0 reports and manager KRAs list individual sprint work → moved down 0.5
Business Impact: Moved +0.5: the survey / manager mapping marks it business-critical.</t>
        </is>
      </c>
      <c r="CI442"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442" s="131" t="inlineStr">
        <is>
          <t>Self-identified: Project / programme management · Technical depth &amp; architecture · Product &amp; tool knowledge · Certification / formal course
For the next role: Project / programme management · Technical depth &amp; architecture · Product &amp; tool knowledge · Certification / formal course</t>
        </is>
      </c>
      <c r="CK442" s="128" t="inlineStr">
        <is>
          <t>Full survey answers not in the files received · How We Grow export needed · HR</t>
        </is>
      </c>
      <c r="CL442"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442" s="134" t="inlineStr">
        <is>
          <t>What the role answers for: One team or a client portfolio.
Accountability &amp; Impact rating: 5.5 of 12 · B3-level impact.
From the survey and manager mapping — critical role: yes; successor named: no.
If the work is missed · role-holders' themes: rework · client · impact · production · issues.
Measured on · manager-set KRA themes: modules · coverage · complete · components · committed · sprint.
Manager talent mapping — Latest rating: 4 · Potential: High · 9-Box Grid placement: Trusted Professional.</t>
        </is>
      </c>
      <c r="CN442" s="135" t="n"/>
      <c r="CO442" s="135" t="n">
        <v>6</v>
      </c>
      <c r="CP442" s="136" t="n">
        <v>4</v>
      </c>
      <c r="CQ442" s="137" t="inlineStr">
        <is>
          <t>High</t>
        </is>
      </c>
      <c r="CR442" s="137" t="inlineStr">
        <is>
          <t>Trusted Professional</t>
        </is>
      </c>
      <c r="CS442" s="137" t="inlineStr">
        <is>
          <t>Ready now</t>
        </is>
      </c>
      <c r="CT442" s="137" t="n"/>
      <c r="CU442" s="137" t="inlineStr">
        <is>
          <t>Yes</t>
        </is>
      </c>
      <c r="CV442" s="137" t="n"/>
      <c r="CW442" s="137" t="n"/>
      <c r="CX442" s="137" t="inlineStr">
        <is>
          <t>Medium · critical role Yes · only this person — · successor named No</t>
        </is>
      </c>
      <c r="CY442" s="137" t="inlineStr">
        <is>
          <t>Prathmesh Ramdas Sutar · B3, iFile · Ravikant Karmoju · B3, iFile · Amruta Kadam · B2, iFile</t>
        </is>
      </c>
      <c r="CZ442" s="137" t="inlineStr">
        <is>
          <t>Name a successor; document the key process; cross-train one person</t>
        </is>
      </c>
      <c r="DA442" s="119" t="n">
        <v>100</v>
      </c>
      <c r="DB442" s="138" t="inlineStr">
        <is>
          <t>Meets the level</t>
        </is>
      </c>
      <c r="DC442" s="138" t="n">
        <v>106</v>
      </c>
      <c r="DD442" s="138" t="n">
        <v>92</v>
      </c>
      <c r="DE442" s="138" t="n">
        <v>98</v>
      </c>
      <c r="DF442" s="138" t="n">
        <v>105</v>
      </c>
      <c r="DG442" s="138" t="inlineStr">
        <is>
          <t>Programming &amp; stack, AI / GenAI, Learning agility</t>
        </is>
      </c>
      <c r="DH442" s="138" t="inlineStr">
        <is>
          <t>C1: 89% of profile — close</t>
        </is>
      </c>
      <c r="DI442" s="138" t="inlineStr">
        <is>
          <t>Evidence: Survey + KRAs | Core: Ownership 5/4, Problem solving 4/4, Communication &amp; collaboration 5/4, Client &amp; quality focus 5/4, Learning agility 3/4, Integrity &amp; compliance 4/4 | Future-ready: AI literacy 2/3, Data literacy 3/3, Digital fluency 3/3, Innovation 3/3 | Functional: Programming &amp; stack 3/4, System design 5/4, SQL &amp; data 4/4, Cloud &amp; DevOps 4/4, AI / GenAI 3/4, Product &amp; domain 5/4 | Leadership: Developing people 3/3, Decision making 3/3, Strategic acumen 3/3, Influence &amp; change 4/3</t>
        </is>
      </c>
      <c r="DJ442" s="111" t="inlineStr">
        <is>
          <t>Project / programme management · Technical depth &amp; architecture · Product &amp; tool knowledge · Certification / formal course</t>
        </is>
      </c>
      <c r="DK442" s="112" t="inlineStr">
        <is>
          <t>Advanced Java; secure coding &amp; code-quality practices; unit/automated testing; system design fundamentals</t>
        </is>
      </c>
      <c r="DL442" s="112" t="inlineStr">
        <is>
          <t>System Design &amp; Architecture; Cloud, DevOps &amp; CI/CD; Project, Program &amp; Agile Management</t>
        </is>
      </c>
      <c r="DM442" s="112" t="inlineStr">
        <is>
          <t>Project / programme management · Technical depth &amp; architecture · Product &amp; tool knowledge · Certification / formal course</t>
        </is>
      </c>
      <c r="DN442" s="112" t="inlineStr">
        <is>
          <t>Transition to leadership: people management &amp; delegation, mentoring/coaching, project ownership &amp; stakeholder management, prioritisation under ambiguity, presentation &amp; influence skills</t>
        </is>
      </c>
      <c r="DO442" s="139" t="inlineStr">
        <is>
          <t>Business Analysis · 83% of competencies evidenced; must-haves met</t>
        </is>
      </c>
      <c r="DP442" s="126" t="inlineStr">
        <is>
          <t>No material overlap found</t>
        </is>
      </c>
      <c r="DQ442" s="126" t="inlineStr">
        <is>
          <t>No close match in other businesses</t>
        </is>
      </c>
      <c r="DR442" s="126" t="n"/>
      <c r="DS442" s="126" t="n"/>
      <c r="DT442" s="126" t="n"/>
      <c r="DU442" s="140" t="inlineStr">
        <is>
          <t>Lead Software Engineer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V442" s="137" t="inlineStr">
        <is>
          <t>Hire as: Principal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42"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442"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42" s="139" t="inlineStr">
        <is>
          <t>Market level: P4 / M3 · SFIA 4–5
Typical title: Principal Engineer
At peers: Workiva – Senior SE · Broadridge India – Lead SE · Nasdaq / AxiomSL – Senior SE
Typical experience: 6–10 yrs · IRIS guide 6–9
Standard: SFIA 9; OWASP secure coding</t>
        </is>
      </c>
      <c r="DZ442" s="126" t="inlineStr">
        <is>
          <t>6–9 yrs</t>
        </is>
      </c>
      <c r="EA442" s="126" t="inlineStr">
        <is>
          <t>7–10 · 6–11</t>
        </is>
      </c>
      <c r="EB442" s="126" t="inlineStr">
        <is>
          <t>Principal Engineer</t>
        </is>
      </c>
      <c r="EC442" s="126" t="inlineStr">
        <is>
          <t>Workiva: Senior SE · Broadridge India: Lead SE · Nasdaq / AxiomSL: Senior SE · Salesforce: SMTS · Atlassian: P50 Senior · 6–12 yrs · Freshworks: Lead SE</t>
        </is>
      </c>
      <c r="ED442" s="126" t="inlineStr">
        <is>
          <t>SFIA 9 · software development, programming; OWASP secure coding; cloud vendor certifications</t>
        </is>
      </c>
      <c r="EE442" s="126" t="inlineStr">
        <is>
          <t>Core 3 · Future 3 · Functional 4 · Leadership 2</t>
        </is>
      </c>
      <c r="EF442" s="127" t="inlineStr">
        <is>
          <t>• Confirm the reporting line — Manager</t>
        </is>
      </c>
      <c r="EG442" s="126" t="inlineStr">
        <is>
          <t>✓ HRIS: 11.9 yrs, B.E, 0 direct reports
✓ Survey: 20 of 20 questions answered
✓ KRAs: manager-set, quarterly
✓ Manager mapping: rating, potential, 9-box
✗ Job description: not on file</t>
        </is>
      </c>
      <c r="EH442" s="118" t="inlineStr">
        <is>
          <t xml:space="preserve">D174 · Title to review · Low: Check title against ladder · owner HR · 
D379 · Input needed · Medium: • Confirm the reporting line — Manager · owner Manager · </t>
        </is>
      </c>
      <c r="EI442" s="118" t="inlineStr">
        <is>
          <t>R063 · Confirm the reporting line · Manager · Open</t>
        </is>
      </c>
      <c r="EJ442" s="118" t="inlineStr">
        <is>
          <t>Confirm the reporting line · Manager</t>
        </is>
      </c>
      <c r="EK442" s="118" t="inlineStr">
        <is>
          <t>Survey: answered · full text needed · KRAs: received · Experience: on file</t>
        </is>
      </c>
      <c r="EL442" s="141" t="n"/>
      <c r="EM442" s="142" t="n"/>
      <c r="EN442" s="142" t="n"/>
      <c r="EO442" s="142" t="n"/>
      <c r="EP442" s="142" t="n"/>
      <c r="EQ442" s="143" t="n"/>
      <c r="ER442" s="135" t="n"/>
      <c r="ES442" s="135" t="n"/>
      <c r="ET442" s="135" t="n"/>
      <c r="EU442" s="135" t="n"/>
      <c r="EV442" s="135" t="n"/>
      <c r="EW442" s="135" t="n"/>
      <c r="EX442" s="135" t="n"/>
      <c r="EY442" s="143" t="n"/>
      <c r="EZ442" s="135" t="n"/>
      <c r="FA442" s="135" t="n"/>
      <c r="FB442" s="135" t="n"/>
      <c r="FC442" s="135" t="n"/>
      <c r="FD442" s="135" t="n"/>
    </row>
    <row r="443" ht="300" customHeight="1">
      <c r="A443" s="109" t="inlineStr">
        <is>
          <t>iFile</t>
        </is>
      </c>
      <c r="B443" s="110" t="inlineStr">
        <is>
          <t>IRIS1804</t>
        </is>
      </c>
      <c r="C443" s="110" t="inlineStr">
        <is>
          <t>Sagar Jadhav</t>
        </is>
      </c>
      <c r="D443" s="110" t="inlineStr">
        <is>
          <t>Technology</t>
        </is>
      </c>
      <c r="E443" s="110" t="inlineStr">
        <is>
          <t>RC-088</t>
        </is>
      </c>
      <c r="F443" s="110" t="inlineStr">
        <is>
          <t>Suman Kumar</t>
        </is>
      </c>
      <c r="G443" s="110" t="inlineStr">
        <is>
          <t>IRIS1689</t>
        </is>
      </c>
      <c r="H443" s="110" t="inlineStr">
        <is>
          <t>B+</t>
        </is>
      </c>
      <c r="I443" s="110" t="n">
        <v>5</v>
      </c>
      <c r="J443" s="110" t="n">
        <v>13.1</v>
      </c>
      <c r="K443" s="110" t="n">
        <v>7.1</v>
      </c>
      <c r="L443" s="110" t="inlineStr">
        <is>
          <t>B.E</t>
        </is>
      </c>
      <c r="M443" s="110" t="n"/>
      <c r="N443" s="144" t="inlineStr">
        <is>
          <t>Lead Software Engineer</t>
        </is>
      </c>
      <c r="O443" s="113" t="inlineStr">
        <is>
          <t>Engineering Manager</t>
        </is>
      </c>
      <c r="P443" s="112" t="inlineStr">
        <is>
          <t>Engineering &amp; Development</t>
        </is>
      </c>
      <c r="Q443" s="112" t="inlineStr">
        <is>
          <t>Full-Stack Development</t>
        </is>
      </c>
      <c r="R443" s="113" t="inlineStr">
        <is>
          <t>L5 – Lead · IC</t>
        </is>
      </c>
      <c r="S443" s="114" t="inlineStr">
        <is>
          <t>B2</t>
        </is>
      </c>
      <c r="T443" s="149" t="inlineStr">
        <is>
          <t>Manager</t>
        </is>
      </c>
      <c r="U443" s="149" t="inlineStr">
        <is>
          <t>B</t>
        </is>
      </c>
      <c r="V443" s="112" t="inlineStr">
        <is>
          <t>People Manager</t>
        </is>
      </c>
      <c r="W443" s="147" t="inlineStr">
        <is>
          <t>▼ Down · protected</t>
        </is>
      </c>
      <c r="X443" s="112" t="inlineStr">
        <is>
          <t>P4 / M3</t>
        </is>
      </c>
      <c r="Y443" s="112" t="inlineStr">
        <is>
          <t>Senior / Manager</t>
        </is>
      </c>
      <c r="Z443" s="112" t="inlineStr">
        <is>
          <t>4–5</t>
        </is>
      </c>
      <c r="AA443" s="117" t="inlineStr">
        <is>
          <t>B2</t>
        </is>
      </c>
      <c r="AB443" s="118" t="inlineStr">
        <is>
          <t>Band B · Specialist / Manager</t>
        </is>
      </c>
      <c r="AC443" s="118" t="inlineStr">
        <is>
          <t>Manager</t>
        </is>
      </c>
      <c r="AD443" s="118" t="inlineStr">
        <is>
          <t>• Same as the model</t>
        </is>
      </c>
      <c r="AE443" s="118" t="inlineStr">
        <is>
          <t>B+</t>
        </is>
      </c>
      <c r="AF443" s="118" t="inlineStr">
        <is>
          <t>OK</t>
        </is>
      </c>
      <c r="AG443" s="118" t="inlineStr">
        <is>
          <t>No change · already below the manager</t>
        </is>
      </c>
      <c r="AH443" s="118" t="n">
        <v>2</v>
      </c>
      <c r="AI443" s="118" t="n"/>
      <c r="AJ443" s="119" t="inlineStr">
        <is>
          <t>iFile · Technology · Band B · People Manager</t>
        </is>
      </c>
      <c r="AK443" s="120" t="n">
        <v>5</v>
      </c>
      <c r="AL443" s="121">
        <f>IFERROR(INDEX(WM_C,MATCH($AJ443,WM_KEY,0)),"")</f>
        <v>0.42</v>
      </c>
      <c r="AM443" s="122">
        <f>IF(OR(AK443="",AL443=""),"",AK443*AL443)</f>
        <v>2.1</v>
      </c>
      <c r="AN443" s="120" t="n">
        <v>5</v>
      </c>
      <c r="AO443" s="121">
        <f>IFERROR(INDEX(WM_AU,MATCH($AJ443,WM_KEY,0)),"")</f>
        <v>0.18</v>
      </c>
      <c r="AP443" s="122">
        <f>IF(OR(AN443="",AO443=""),"",AN443*AO443)</f>
        <v>0.9</v>
      </c>
      <c r="AQ443" s="120" t="n">
        <v>4.5</v>
      </c>
      <c r="AR443" s="121">
        <f>IFERROR(INDEX(WM_AC,MATCH($AJ443,WM_KEY,0)),"")</f>
        <v>0.06</v>
      </c>
      <c r="AS443" s="122">
        <f>IF(OR(AQ443="",AR443=""),"",AQ443*AR443)</f>
        <v>0.27</v>
      </c>
      <c r="AT443" s="120" t="n">
        <v>4.5</v>
      </c>
      <c r="AU443" s="121">
        <f>IFERROR(INDEX(WM_L,MATCH($AJ443,WM_KEY,0)),"")</f>
        <v>0.15</v>
      </c>
      <c r="AV443" s="122">
        <f>IF(OR(AT443="",AU443=""),"",AT443*AU443)</f>
        <v>0.675</v>
      </c>
      <c r="AW443" s="120" t="n">
        <v>7.5</v>
      </c>
      <c r="AX443" s="121">
        <f>IFERROR(INDEX(WM_E,MATCH($AJ443,WM_KEY,0)),"")</f>
        <v>0.1</v>
      </c>
      <c r="AY443" s="122">
        <f>IF(OR(AW443="",AX443=""),"",AW443*AX443)</f>
        <v>0.75</v>
      </c>
      <c r="AZ443" s="123" t="n">
        <v>5</v>
      </c>
      <c r="BA443" s="121">
        <f>IFERROR(INDEX(WM_BI,MATCH($AJ443,WM_KEY,0)),"")</f>
        <v>0.09</v>
      </c>
      <c r="BB443" s="122">
        <f>IF(OR(AZ443="",BA443=""),"",AZ443*BA443)</f>
        <v>0.45</v>
      </c>
      <c r="BC443" s="122">
        <f>IF(COUNT(AM443,AP443,AS443,AV443,AY443,BB443)&lt;6,"",SUM(AM443,AP443,AS443,AV443,AY443,BB443))</f>
        <v>5.145</v>
      </c>
      <c r="BD443" s="122" t="str">
        <f>IF(BC443="","",INDEX({"A1","A2","A3","B1","B2","B3","C1","C2","D1","D2","E1","E2"},MAX(1,MIN(12,ROUND(BC443,0)))))</f>
        <v>B2</v>
      </c>
      <c r="BE443" s="114" t="inlineStr">
        <is>
          <t>B2</t>
        </is>
      </c>
      <c r="BF443" s="124" t="inlineStr">
        <is>
          <t>The score decided the level</t>
        </is>
      </c>
      <c r="BG443"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3" s="125" t="inlineStr">
        <is>
          <t>At build: Complexity 2.10 + Autonomy 0.90 + Accountability 0.27 + Leadership 0.67 + Experience 0.75 + Business impact 0.45
= 5.14 points → nearest level 5 = B2
Final level: B2 · same as the score</t>
        </is>
      </c>
      <c r="BI443" s="125" t="inlineStr">
        <is>
          <t>No rule applied: the score decides.</t>
        </is>
      </c>
      <c r="BJ443" s="125" t="inlineStr">
        <is>
          <t>Down — protected</t>
        </is>
      </c>
      <c r="BK443" s="126" t="n"/>
      <c r="BL443" s="126" t="inlineStr">
        <is>
          <t>Low</t>
        </is>
      </c>
      <c r="BM443" s="126" t="inlineStr">
        <is>
          <t>• Survey answers are generic or do not match the role — not used as evidence; manager input needed
• Final level B2 is below the current level · L5 ≈ B3 — manager to confirm the scope of the role; pay and title are protected for one cycle</t>
        </is>
      </c>
      <c r="BN443" s="125" t="inlineStr">
        <is>
          <t>Stable · moves in fewer than 5 of 30 weight tests</t>
        </is>
      </c>
      <c r="BO443" s="148" t="inlineStr">
        <is>
          <t>Rated 5 of 12
Start: 6.0 · senior manager / lead specialist title
Evidence: rated like 8 colleagues in the same role and department · own answers too general to rate → moved −1.0
KRA: “1. Deliver team release roadmap on schedule: &gt;=90% of committed releases on time 2. Keep team sprint velocity stable and defect…”
Market: B2 = Hardest problems in the domain</t>
        </is>
      </c>
      <c r="BP443" s="129" t="inlineStr">
        <is>
          <t>Rated 5 of 12
Start: 6.0 · senior manager / lead specialist title
Evidence: rated like 8 colleagues in the same role and department · own answers too general to rate → moved −1.0
Market: B2 = Allocates people and sets team priorities</t>
        </is>
      </c>
      <c r="BQ443" s="129" t="inlineStr">
        <is>
          <t>Rated 4.5 of 12 · between B1 and B2
Start: 5.0 · senior manager / lead specialist title; 5 direct reports
Evidence: rated like 8 colleagues in the same role and department · own answers too general to rate → moved −0.5
KRA: “1. Deliver team release roadmap on schedule: &gt;=90% of committed releases on time 2. Keep team sprint velocity stable and defect…”
Market: B1 = A domain or a small team · B2 = One team or a client portfolio</t>
        </is>
      </c>
      <c r="BR443" s="129" t="inlineStr">
        <is>
          <t>Rated 4.5 of 12 · between B1 and B2
Start: 5.0
Evidence: rated like 8 colleagues in the same role and department · own answers too general to rate → moved −0.5
Team: 5 direct reports · People Manager
Market: B1 = IC: mentors and reviews · People: hands-on team lead of 3–5 · B2 = IC: guides others in the domain · People: manages a team of 6+</t>
        </is>
      </c>
      <c r="BS443" s="129" t="inlineStr">
        <is>
          <t>Rated 7.5 of 12 · between C1 and C2
Experience: 13.1 yrs total · 6.0 before IRIS + 7.1 at IRIS = 7.4 on the experience scale
Qualification: B.E · graduate, relevant to the work → no change
Market: B2 roles typically have 6–10 yrs · IRIS guide 6–9</t>
        </is>
      </c>
      <c r="BT443"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443"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BV443" s="125" t="inlineStr">
        <is>
          <t>Q1: Deliver team release roadmap on schedule: &gt;=90% of committed releases on time
Q1: Keep team sprint velocity stable · +/-10% and defect leakage &lt;=5%
Q1: Drive production stability: critical incidents resolved within SLA &gt;=95%</t>
        </is>
      </c>
      <c r="BW443" s="125"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BX443" s="125" t="inlineStr">
        <is>
          <t>4</t>
        </is>
      </c>
      <c r="BY443" s="125" t="n"/>
      <c r="BZ443" s="125" t="inlineStr">
        <is>
          <t>Received · manager annual, quarterly, self</t>
        </is>
      </c>
      <c r="CA443" s="125" t="inlineStr">
        <is>
          <t>Talent Mapping · iFile collated</t>
        </is>
      </c>
      <c r="CB443" s="130" t="n">
        <v>20</v>
      </c>
      <c r="CC443" s="128" t="inlineStr">
        <is>
          <t>Full survey answers not in the files received · How We Grow export needed · HR</t>
        </is>
      </c>
      <c r="CD443" s="131" t="inlineStr">
        <is>
          <t>—</t>
        </is>
      </c>
      <c r="CE443" s="131" t="inlineStr">
        <is>
          <t>—</t>
        </is>
      </c>
      <c r="CF443" s="131" t="inlineStr">
        <is>
          <t>—</t>
        </is>
      </c>
      <c r="CG443" s="131" t="inlineStr">
        <is>
          <t>—</t>
        </is>
      </c>
      <c r="CH443" s="132" t="inlineStr">
        <is>
          <t>Business Impact: Moved +0.5: the survey / manager mapping marks it business-critical.</t>
        </is>
      </c>
      <c r="CI443" s="131"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J443" s="131" t="inlineStr">
        <is>
          <t>Self-identified: Leadership &amp; people management · Technical depth &amp; architecture · Domain, regulatory &amp; XBRL · Client, sales &amp; stakeholders · Strategy &amp; business acumen · Broader exposure &amp; ownership
For the next role: Leadership &amp; people management · Technical depth &amp; architecture · Domain, regulatory &amp; XBRL · Client, sales &amp; stakeholders · Strategy &amp; business acumen · Broader exposure &amp; ownership</t>
        </is>
      </c>
      <c r="CK443" s="128" t="inlineStr">
        <is>
          <t>Full survey answers not in the files received · How We Grow export needed · HR</t>
        </is>
      </c>
      <c r="CL443" s="133" t="inlineStr">
        <is>
          <t>WHAT THE ROLE DOES: Builds features end to end — back-end services/APIs plus UI screens. At B2: deep domain expertise, or one team.
Common themes in sub-family holders, all levels' answers: software · develop · solutions · product · improve · business
KEY RESPONSIBILITIES: Builds features end to end — back-end services/APIs plus UI screens; Hardest problems in the domain; One team or a client portfolio
Common themes in sub-family holders, all levels' answers: development · bug · fixing · feature · support · code
DELIVERS: One team or a client portfolio
Common themes in sub-family holders, all levels' answers: features · software · fixes · bug · solutions · product
ACCOUNTABLE FOR: One team or a client portfolio
Common themes in sub-family holders, all levels' answers: accountable · production · development · quality · delivery · am
DECIDES ALONE: Allocates people and sets team priorities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3
CREDENTIALS: Cloud / language certifications · optional; AWS / Azure architect · optional
SOURCE: Framework + sub-family themes · 3+ answered — 1 holder, 1 answered the survey; sub-family 35 answered; catalogue RC-088</t>
        </is>
      </c>
      <c r="CM443" s="134" t="inlineStr">
        <is>
          <t>What the role answers for: One team or a client portfolio.
Accountability &amp; Impact rating: 4.5 of 12 · B1-level impact.
Leads 5 direct reports.
From the survey and manager mapping — critical role: yes; successor named: no.
If the work is missed · role-holders' themes: delays · rework · issues.
Manager talent mapping — Latest rating: 4 · Potential: High · 9-Box Grid placement: High Impact / Growth Talent.</t>
        </is>
      </c>
      <c r="CN443" s="135" t="n"/>
      <c r="CO443" s="135" t="n">
        <v>5</v>
      </c>
      <c r="CP443" s="136" t="n">
        <v>4</v>
      </c>
      <c r="CQ443" s="137" t="inlineStr">
        <is>
          <t>High</t>
        </is>
      </c>
      <c r="CR443" s="137" t="inlineStr">
        <is>
          <t>High Impact / Growth Talent</t>
        </is>
      </c>
      <c r="CS443" s="137" t="inlineStr">
        <is>
          <t>Ready now</t>
        </is>
      </c>
      <c r="CT443" s="137" t="inlineStr">
        <is>
          <t>Yes</t>
        </is>
      </c>
      <c r="CU443" s="137" t="inlineStr">
        <is>
          <t>Yes</t>
        </is>
      </c>
      <c r="CV443" s="137" t="n"/>
      <c r="CW443" s="137" t="n"/>
      <c r="CX443" s="137" t="inlineStr">
        <is>
          <t>Medium · critical role Yes · only this person — · successor named No</t>
        </is>
      </c>
      <c r="CY443" s="137" t="inlineStr">
        <is>
          <t>Alwina Shaikh · B3, iFile · Anup Salve · B2, iFile · Anilkumar Aarumughan · B1, iFile</t>
        </is>
      </c>
      <c r="CZ443" s="137" t="inlineStr">
        <is>
          <t>Name a successor; document the key process; cross-train one person</t>
        </is>
      </c>
      <c r="DA443" s="119" t="n">
        <v>103</v>
      </c>
      <c r="DB443" s="138" t="inlineStr">
        <is>
          <t>Meets the level</t>
        </is>
      </c>
      <c r="DC443" s="138" t="n">
        <v>110</v>
      </c>
      <c r="DD443" s="138" t="n">
        <v>105</v>
      </c>
      <c r="DE443" s="138" t="n">
        <v>103</v>
      </c>
      <c r="DF443" s="138" t="n">
        <v>97</v>
      </c>
      <c r="DG443" s="138" t="inlineStr">
        <is>
          <t>Decision making</t>
        </is>
      </c>
      <c r="DH443" s="138" t="inlineStr">
        <is>
          <t>B3: 93% of profile — ready on competencies</t>
        </is>
      </c>
      <c r="DI443" s="138" t="inlineStr">
        <is>
          <t>Evidence: Survey + KRAs | Core: Ownership 5/3, Problem solving 3/3, Communication &amp; collaboration 4/3, Client &amp; quality focus 5/3, Learning agility 3/3, Integrity &amp; compliance 3/3 | Future-ready: AI literacy 3/3, Data literacy 3/3, Digital fluency 4/3, Innovation 3/3 | Functional: Programming &amp; stack 4/4, System design 4/4, SQL &amp; data 5/4, Cloud &amp; DevOps 4/4, AI / GenAI 4/4, Product &amp; domain 4/4 | Leadership: Developing people 3/3, Decision making 2/3, Strategic acumen 3/3, Influence &amp; change 4/3</t>
        </is>
      </c>
      <c r="DJ443" s="111" t="inlineStr">
        <is>
          <t>Leadership &amp; people management · Technical depth &amp; architecture · Domain, regulatory &amp; XBRL · Client, sales &amp; stakeholders · Strategy &amp; business acumen · Broader exposure &amp; ownership</t>
        </is>
      </c>
      <c r="DK443" s="112" t="inlineStr">
        <is>
          <t>Architecture &amp; Scalability/Spring AI/System Design &amp; Pattern</t>
        </is>
      </c>
      <c r="DL443" s="112" t="inlineStr">
        <is>
          <t>System Design &amp; Architecture; Product, Platform &amp; Domain Knowledge; People Leadership &amp; Mentoring</t>
        </is>
      </c>
      <c r="DM443" s="112" t="inlineStr">
        <is>
          <t>Leadership &amp; people management · Technical depth &amp; architecture · Domain, regulatory &amp; XBRL · Client, sales &amp; stakeholders · Strategy &amp; business acumen · Broader exposure &amp; ownership</t>
        </is>
      </c>
      <c r="DN443" s="112" t="n"/>
      <c r="DO443" s="139" t="inlineStr">
        <is>
          <t>No strong match from survey evidence</t>
        </is>
      </c>
      <c r="DP443" s="126" t="inlineStr">
        <is>
          <t>Mahtab Shah · Software Engineer — 0.36: spring, angular, software, java; Giridhar Singh · Technical Architect — 0.33: oracle, leadership, design, spring; Arpit Pagaria · Lead Software Engineer – POD Lead — 0.32: leadership, oracle, spring, java</t>
        </is>
      </c>
      <c r="DQ443" s="126" t="inlineStr">
        <is>
          <t>Krishnadev Arya · Datatech, Software Engineer — 0.33; Ayush Sharma · CARBON, Trainee Software Engineer — 0.29; Siddhesh Kadam · CARBON, Senior Engineering Manager — 0.27</t>
        </is>
      </c>
      <c r="DR443" s="126" t="inlineStr">
        <is>
          <t>Below norm</t>
        </is>
      </c>
      <c r="DS443" s="126" t="inlineStr">
        <is>
          <t>Team smaller than the norm for this level — merge with a peer team, widen scope, or treat as a POD Lead.</t>
        </is>
      </c>
      <c r="DT443" s="126" t="n"/>
      <c r="DU443" s="140" t="inlineStr">
        <is>
          <t>Engineering Manager in Technology · iFile, B2 — People Manager.
The work: Builds features end to end — back-end services/APIs plus UI screens.
At this level the role owns deep domain expertise, or one team.
Key responsibilities: Builds features end to end — back-end services/APIs plus UI screens; Hardest problems in the domain; One team or a client portfolio.
Holders describe it with: development · bug · fixing · feature · support · code.
Leads 5 direct reports.</t>
        </is>
      </c>
      <c r="DV443" s="137" t="inlineStr">
        <is>
          <t>Hire as: Manager — IRIS B2 Manager · People Manager
Market level: P4 / M3 · SFIA 4–5
Experience: 6–9 yrs · Education: BE / B.Tech / MCA / M.Tech / B.Sc · CS
Team size at this level: IC: none · People: 6–8 knowledge work, 8–12 standardised delivery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43"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X443"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3" s="139" t="inlineStr">
        <is>
          <t>Market level: P4 / M3 · SFIA 4–5
Typical title: Manager
At peers: Workiva – Senior SE · Broadridge India – Lead SE · Nasdaq / AxiomSL – Senior SE
Typical experience: 6–10 yrs · IRIS guide 6–9
Standard: SFIA 9; OWASP secure coding</t>
        </is>
      </c>
      <c r="DZ443" s="126" t="inlineStr">
        <is>
          <t>6–9 yrs</t>
        </is>
      </c>
      <c r="EA443" s="126" t="inlineStr">
        <is>
          <t>7–10 · 6–11</t>
        </is>
      </c>
      <c r="EB443" s="126" t="inlineStr">
        <is>
          <t>Manager</t>
        </is>
      </c>
      <c r="EC443" s="126" t="inlineStr">
        <is>
          <t>Workiva: Senior SE · Broadridge India: Lead SE · Nasdaq / AxiomSL: Senior SE · Salesforce: SMTS · Atlassian: P50 Senior · 6–12 yrs · Freshworks: Lead SE</t>
        </is>
      </c>
      <c r="ED443" s="126" t="inlineStr">
        <is>
          <t>SFIA 9 · software development, programming; OWASP secure coding; cloud vendor certifications</t>
        </is>
      </c>
      <c r="EE443" s="126" t="inlineStr">
        <is>
          <t>Core 3 · Future 3 · Functional 4 · Leadership 3</t>
        </is>
      </c>
      <c r="EF443" s="139" t="n"/>
      <c r="EG443" s="126" t="inlineStr">
        <is>
          <t>✓ HRIS: 13.1 yrs, B.E, 5 direct reports
✓ Survey: 20 of 20 questions answered
✓ KRAs: self, manager-set, quarterly
✓ Manager mapping: rating, potential, 9-box
✗ Job description: not on file</t>
        </is>
      </c>
      <c r="EH443" s="118" t="inlineStr">
        <is>
          <t xml:space="preserve">D116 · Move down · protected · High: Current L5 – Lead · IC → B2. No rule changed the level: the score decides. · owner HR · </t>
        </is>
      </c>
      <c r="EI443" s="118" t="n"/>
      <c r="EJ443" s="118" t="n"/>
      <c r="EK443" s="118" t="inlineStr">
        <is>
          <t>Survey: answered · full text needed · KRAs: received · Experience: on file</t>
        </is>
      </c>
      <c r="EL443" s="141" t="n"/>
      <c r="EM443" s="142" t="n"/>
      <c r="EN443" s="142" t="n"/>
      <c r="EO443" s="142" t="n"/>
      <c r="EP443" s="142" t="n"/>
      <c r="EQ443" s="143" t="n"/>
      <c r="ER443" s="135" t="n"/>
      <c r="ES443" s="135" t="n"/>
      <c r="ET443" s="135" t="n"/>
      <c r="EU443" s="135" t="n"/>
      <c r="EV443" s="135" t="n"/>
      <c r="EW443" s="135" t="n"/>
      <c r="EX443" s="135" t="n"/>
      <c r="EY443" s="143" t="n"/>
      <c r="EZ443" s="135" t="n"/>
      <c r="FA443" s="135" t="n"/>
      <c r="FB443" s="135" t="n"/>
      <c r="FC443" s="135" t="n"/>
      <c r="FD443" s="135" t="n"/>
    </row>
    <row r="444" ht="300" customHeight="1">
      <c r="A444" s="109" t="inlineStr">
        <is>
          <t>iFile</t>
        </is>
      </c>
      <c r="B444" s="110" t="inlineStr">
        <is>
          <t>IRIS2296</t>
        </is>
      </c>
      <c r="C444" s="110" t="inlineStr">
        <is>
          <t>Deepa Vaman Shinde</t>
        </is>
      </c>
      <c r="D444" s="110" t="inlineStr">
        <is>
          <t>Technology</t>
        </is>
      </c>
      <c r="E444" s="110" t="inlineStr">
        <is>
          <t>RC-135</t>
        </is>
      </c>
      <c r="F444" s="110" t="inlineStr">
        <is>
          <t>Pradip Dey</t>
        </is>
      </c>
      <c r="G444" s="110" t="inlineStr">
        <is>
          <t>IRISC223</t>
        </is>
      </c>
      <c r="H444" s="110" t="inlineStr">
        <is>
          <t>C2</t>
        </is>
      </c>
      <c r="I444" s="110" t="n"/>
      <c r="J444" s="110" t="n">
        <v>14.7</v>
      </c>
      <c r="K444" s="110" t="n">
        <v>2.2</v>
      </c>
      <c r="L444" s="110" t="inlineStr">
        <is>
          <t>B.E</t>
        </is>
      </c>
      <c r="M444" s="110" t="n"/>
      <c r="N444" s="111" t="inlineStr">
        <is>
          <t>Project Manager</t>
        </is>
      </c>
      <c r="O444" s="112" t="inlineStr">
        <is>
          <t>Project Manager</t>
        </is>
      </c>
      <c r="P444" s="112" t="inlineStr">
        <is>
          <t>Project &amp; Program Management</t>
        </is>
      </c>
      <c r="Q444" s="112" t="inlineStr">
        <is>
          <t>Project &amp; Program Delivery</t>
        </is>
      </c>
      <c r="R444" s="112" t="inlineStr">
        <is>
          <t>L5 – Manager</t>
        </is>
      </c>
      <c r="S444" s="154" t="inlineStr">
        <is>
          <t>B2</t>
        </is>
      </c>
      <c r="T444" s="149" t="inlineStr">
        <is>
          <t>Senior Specialist</t>
        </is>
      </c>
      <c r="U444" s="149" t="inlineStr">
        <is>
          <t>B</t>
        </is>
      </c>
      <c r="V444" s="112" t="inlineStr">
        <is>
          <t>IC</t>
        </is>
      </c>
      <c r="W444" s="153" t="inlineStr">
        <is>
          <t>• Same level</t>
        </is>
      </c>
      <c r="X444" s="112" t="inlineStr">
        <is>
          <t>P4 / M3</t>
        </is>
      </c>
      <c r="Y444" s="112" t="inlineStr">
        <is>
          <t>Senior / Manager</t>
        </is>
      </c>
      <c r="Z444" s="112" t="inlineStr">
        <is>
          <t>4–5</t>
        </is>
      </c>
      <c r="AA444" s="117" t="inlineStr">
        <is>
          <t>B2</t>
        </is>
      </c>
      <c r="AB444" s="118" t="inlineStr">
        <is>
          <t>Band B · Specialist / Manager</t>
        </is>
      </c>
      <c r="AC444" s="118" t="inlineStr">
        <is>
          <t>Senior Specialist</t>
        </is>
      </c>
      <c r="AD444" s="118" t="inlineStr">
        <is>
          <t>• Same as the model</t>
        </is>
      </c>
      <c r="AE444" s="118" t="inlineStr">
        <is>
          <t>C2</t>
        </is>
      </c>
      <c r="AF444" s="118" t="inlineStr">
        <is>
          <t>OK</t>
        </is>
      </c>
      <c r="AG444" s="118" t="inlineStr">
        <is>
          <t>No change · already below the manager</t>
        </is>
      </c>
      <c r="AH444" s="118" t="n">
        <v>3</v>
      </c>
      <c r="AI444" s="118" t="n"/>
      <c r="AJ444" s="119" t="inlineStr">
        <is>
          <t>iFile · Technology · Band B · Expert / POD Lead</t>
        </is>
      </c>
      <c r="AK444" s="120" t="n">
        <v>4.5</v>
      </c>
      <c r="AL444" s="121">
        <f>IFERROR(INDEX(WM_C,MATCH($AJ444,WM_KEY,0)),"")</f>
        <v>0.56</v>
      </c>
      <c r="AM444" s="122">
        <f>IF(OR(AK444="",AL444=""),"",AK444*AL444)</f>
        <v>2.52</v>
      </c>
      <c r="AN444" s="120" t="n">
        <v>4.5</v>
      </c>
      <c r="AO444" s="121">
        <f>IFERROR(INDEX(WM_AU,MATCH($AJ444,WM_KEY,0)),"")</f>
        <v>0.17</v>
      </c>
      <c r="AP444" s="122">
        <f>IF(OR(AN444="",AO444=""),"",AN444*AO444)</f>
        <v>0.765</v>
      </c>
      <c r="AQ444" s="120" t="n">
        <v>5</v>
      </c>
      <c r="AR444" s="121">
        <f>IFERROR(INDEX(WM_AC,MATCH($AJ444,WM_KEY,0)),"")</f>
        <v>0.05</v>
      </c>
      <c r="AS444" s="122">
        <f>IF(OR(AQ444="",AR444=""),"",AQ444*AR444)</f>
        <v>0.25</v>
      </c>
      <c r="AT444" s="120" t="n">
        <v>3.5</v>
      </c>
      <c r="AU444" s="121">
        <f>IFERROR(INDEX(WM_L,MATCH($AJ444,WM_KEY,0)),"")</f>
        <v>0.05</v>
      </c>
      <c r="AV444" s="122">
        <f>IF(OR(AT444="",AU444=""),"",AT444*AU444)</f>
        <v>0.175</v>
      </c>
      <c r="AW444" s="120" t="n">
        <v>8</v>
      </c>
      <c r="AX444" s="121">
        <f>IFERROR(INDEX(WM_E,MATCH($AJ444,WM_KEY,0)),"")</f>
        <v>0.1</v>
      </c>
      <c r="AY444" s="122">
        <f>IF(OR(AW444="",AX444=""),"",AW444*AX444)</f>
        <v>0.8</v>
      </c>
      <c r="AZ444" s="123" t="n">
        <v>5</v>
      </c>
      <c r="BA444" s="121">
        <f>IFERROR(INDEX(WM_BI,MATCH($AJ444,WM_KEY,0)),"")</f>
        <v>0.07</v>
      </c>
      <c r="BB444" s="122">
        <f>IF(OR(AZ444="",BA444=""),"",AZ444*BA444)</f>
        <v>0.35</v>
      </c>
      <c r="BC444" s="122">
        <f>IF(COUNT(AM444,AP444,AS444,AV444,AY444,BB444)&lt;6,"",SUM(AM444,AP444,AS444,AV444,AY444,BB444))</f>
        <v>4.86</v>
      </c>
      <c r="BD444" s="122" t="str">
        <f>IF(BC444="","",INDEX({"A1","A2","A3","B1","B2","B3","C1","C2","D1","D2","E1","E2"},MAX(1,MIN(12,ROUND(BC444,0)))))</f>
        <v>B2</v>
      </c>
      <c r="BE444" s="154" t="inlineStr">
        <is>
          <t>B2</t>
        </is>
      </c>
      <c r="BF444" s="124" t="inlineStr">
        <is>
          <t>The score decided the level</t>
        </is>
      </c>
      <c r="BG44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44" s="125" t="inlineStr">
        <is>
          <t>At build: Complexity 2.52 + Autonomy 0.77 + Accountability 0.25 + Leadership 0.18 + Experience 0.80 + Business impact 0.35
= 4.86 points → nearest level 5 = B2
Final level: B2 · same as the score</t>
        </is>
      </c>
      <c r="BI444" s="125" t="inlineStr">
        <is>
          <t>No rule applied: the score decides.</t>
        </is>
      </c>
      <c r="BJ444" s="125" t="inlineStr">
        <is>
          <t>—</t>
        </is>
      </c>
      <c r="BK444" s="126" t="n"/>
      <c r="BL444" s="126" t="inlineStr">
        <is>
          <t>Medium</t>
        </is>
      </c>
      <c r="BM444" s="126" t="n"/>
      <c r="BN444" s="125" t="inlineStr">
        <is>
          <t>Stable · moves in fewer than 5 of 30 weight tests</t>
        </is>
      </c>
      <c r="BO444" s="148" t="inlineStr">
        <is>
          <t>Rated 4.5 of 12 · between B1 and B2
Start: 5.0 · manager / senior specialist title
Evidence reads like A3: Project planning with evolving requirements; almost no detail → moved down 0.5
KRA: “1. QFCRA upgrade project Proactive communicaions and stakeholder management as per projects requirements Completion of project activities…”
Market: B1 = Domain specialist work · B2 = Hardest problems in the domain</t>
        </is>
      </c>
      <c r="BP444" s="129" t="inlineStr">
        <is>
          <t>Rated 4.5 of 12 · between B1 and B2
Start: 5.0 · manager / senior specialist title
Evidence reads like B1: Decides on tasks, risks and delivery; nothing more specific → moved down 0.5
Market: B1 = Technical / QC / client calls for the domain · B2 = Allocates people and sets team priorities</t>
        </is>
      </c>
      <c r="BQ444" s="129" t="inlineStr">
        <is>
          <t>Rated 5 of 12
Start: 5.0 · manager / senior specialist title
Evidence reads like B2: On-time delivery, budget, scope and quality of the project → matches the start
KRA: “1. QFCRA upgrade project Proactive communicaions and stakeholder management as per projects requirements Completion of project activities…”
Market: B2 = One team or a client portfolio</t>
        </is>
      </c>
      <c r="BR444" s="129" t="inlineStr">
        <is>
          <t>Rated 3.5 of 12 · between A3 and B1
Start: 4.0 · individual contributor, so influence only
Evidence reads like A2: No people leadership described; stakeholder management only; 0 reports → moved down 0.5
Team: 0 direct reports · IC
Market: A3 = Not scored in Band A · B1 = IC: mentors and reviews · People: hands-on team lead of 3–5</t>
        </is>
      </c>
      <c r="BS444" s="129" t="inlineStr">
        <is>
          <t>Rated 8 of 12
Experience: 14.7 yrs total · 12.5 before IRIS + 2.2 at IRIS = 8.1 on the experience scale
Qualification: B.E · graduate, relevant to the work → no change
Market: B2 roles typically have 6–10 yrs · IRIS guide 6–9</t>
        </is>
      </c>
      <c r="BT444" s="129" t="inlineStr">
        <is>
          <t>Rated 5 of 12 — a starting estimate.
Start: 5, the role's accountability scope — what it answers for.
No move: the survey / manager mapping does not mark it business-critical or unique.
Managers and heads: overwrite this rating on the Weightage sheet with the business impact you see — the score updates at once.
Ladder: B2 = Visible effect on a team's or client portfolio's revenue, quality or compliance</t>
        </is>
      </c>
      <c r="BU444" s="124"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BV444" s="125" t="inlineStr">
        <is>
          <t>QFCRA project mgmt as per scope, schedule and cost
Operational support for the accounts - QSE
Process improvements
PMP completion
Digital way of working and measurement of metrics through the tools for the entire team</t>
        </is>
      </c>
      <c r="BW444" s="125" t="n"/>
      <c r="BX444" s="125" t="inlineStr">
        <is>
          <t>Meets Expectations</t>
        </is>
      </c>
      <c r="BY444" s="125" t="n"/>
      <c r="BZ444" s="125" t="inlineStr">
        <is>
          <t>Received · manager annual, quarterly</t>
        </is>
      </c>
      <c r="CA444" s="125" t="inlineStr">
        <is>
          <t>Talent Mapping · iFile collated</t>
        </is>
      </c>
      <c r="CB444" s="130" t="n">
        <v>20</v>
      </c>
      <c r="CC444" s="128" t="inlineStr">
        <is>
          <t>Full survey answers not in the files received · How We Grow export needed · HR</t>
        </is>
      </c>
      <c r="CD444" s="131" t="inlineStr">
        <is>
          <t>—</t>
        </is>
      </c>
      <c r="CE444" s="131" t="inlineStr">
        <is>
          <t>—</t>
        </is>
      </c>
      <c r="CF444" s="131" t="inlineStr">
        <is>
          <t>—</t>
        </is>
      </c>
      <c r="CG444" s="131" t="inlineStr">
        <is>
          <t>—</t>
        </is>
      </c>
      <c r="CH444" s="132" t="inlineStr">
        <is>
          <t>Complexity: Evidence reads like A3: Project planning with evolving requirements; almost no detail → moved down 0.5
Autonomy: Evidence reads like B1: Decides on tasks, risks and delivery; nothing more specific → moved down 0.5
Accountability: Evidence reads like B2: On-time delivery, budget, scope and quality of the project → matches the start
Leadership: Evidence reads like A2: No people leadership described; stakeholder management only; 0 reports → moved down 0.5
Business Impact: No move: the survey / manager mapping does not mark it business-critical or unique.</t>
        </is>
      </c>
      <c r="CI444" s="131"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J444" s="131" t="inlineStr">
        <is>
          <t>Self-identified: Client, sales &amp; stakeholders · Strategy &amp; business acumen · Broader exposure &amp; ownership
For the next role: Client, sales &amp; stakeholders · Strategy &amp; business acumen · Broader exposure &amp; ownership</t>
        </is>
      </c>
      <c r="CK444" s="128" t="inlineStr">
        <is>
          <t>Full survey answers not in the files received · How We Grow export needed · HR</t>
        </is>
      </c>
      <c r="CL444" s="133" t="inlineStr">
        <is>
          <t>WHAT THE ROLE DOES: Plans and delivers projects/programmes to scope, time and cost; manages CRs, risks and stakeholders. At B2: deep domain expertise, or one team.
Common themes in sub-family holders, all levels' answers: project · business · client · manager · management · bridge
KEY RESPONSIBILITIES: Plans and delivers projects/programmes to scope, time and cost; manages CRs, risks and stakeholders; Hardest problems in the domain; One team or a client portfolio
Common themes in sub-family holders, all levels' answers: management · project · delivery · client · define · priorities
DELIVERS: One team or a client portfolio
Common themes in sub-family holders, all levels' answers: project · delivery · product · client · transformation · timely
ACCOUNTABLE FOR: One team or a client portfolio
Common themes in sub-family holders, all levels' answers: delivery · project · accountable · timelines · quality · management
DECIDES ALONE: Allocates people and sets team priorities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2
CREDENTIALS: PMP / PRINCE2 / CSM / SAFe
SOURCE: Framework + sub-family themes · 3+ answered — 2 holders, 2 answered the survey; sub-family 14 answered; catalogue RC-135</t>
        </is>
      </c>
      <c r="CM444" s="134" t="inlineStr">
        <is>
          <t>What the role answers for: One team or a client portfolio.
Accountability &amp; Impact rating: 5 of 12 · B2-level impact.
From the survey and manager mapping — critical role: no; successor named: no.
If the work is missed · role-holders' themes: client · delivery · delays · project.
Manager talent mapping — Latest rating: 3 · Potential: Medium · 9-Box Grid placement: Reliable Specialist.</t>
        </is>
      </c>
      <c r="CN444" s="135" t="n"/>
      <c r="CO444" s="135" t="n">
        <v>5</v>
      </c>
      <c r="CP444" s="136" t="n">
        <v>3</v>
      </c>
      <c r="CQ444" s="137" t="inlineStr">
        <is>
          <t>Medium</t>
        </is>
      </c>
      <c r="CR444" s="137" t="inlineStr">
        <is>
          <t>Reliable Specialist</t>
        </is>
      </c>
      <c r="CS444" s="137" t="inlineStr">
        <is>
          <t>Develop in role</t>
        </is>
      </c>
      <c r="CT444" s="137" t="n"/>
      <c r="CU444" s="137" t="inlineStr">
        <is>
          <t>N</t>
        </is>
      </c>
      <c r="CV444" s="137" t="n"/>
      <c r="CW444" s="137" t="n"/>
      <c r="CX444" s="137" t="n"/>
      <c r="CY444" s="137" t="n"/>
      <c r="CZ444" s="137" t="n"/>
      <c r="DA444" s="119" t="n">
        <v>101</v>
      </c>
      <c r="DB444" s="138" t="inlineStr">
        <is>
          <t>Meets the level</t>
        </is>
      </c>
      <c r="DC444" s="138" t="n">
        <v>107</v>
      </c>
      <c r="DD444" s="138" t="n">
        <v>92</v>
      </c>
      <c r="DE444" s="138" t="n">
        <v>103</v>
      </c>
      <c r="DF444" s="138" t="n">
        <v>100</v>
      </c>
      <c r="DG444" s="138" t="inlineStr">
        <is>
          <t>Data literacy</t>
        </is>
      </c>
      <c r="DH444" s="138" t="inlineStr">
        <is>
          <t>B3: 92% of profile — ready on competencies</t>
        </is>
      </c>
      <c r="DI444" s="138" t="inlineStr">
        <is>
          <t>Evidence: Survey + KRAs | Core: Ownership 4/3, Problem solving 3/3, Communication &amp; collaboration 4/3, Client &amp; quality focus 3/3, Learning agility 3/3, Integrity &amp; compliance 3/3 | Future-ready: AI literacy 3/3, Data literacy 2/3, Digital fluency 3/3, Innovation 3/3 | Functional: Project &amp; agile 4/4, Stakeholder mgmt 5/4, Communication 4/4, Quality &amp; process 4/4, Business acumen 4/4, Product &amp; domain 4/4 | Leadership: Developing people 2/2, Decision making 2/2, Strategic acumen 2/2, Influence &amp; change 2/2</t>
        </is>
      </c>
      <c r="DJ444" s="111" t="inlineStr">
        <is>
          <t>Client, sales &amp; stakeholders · Strategy &amp; business acumen · Broader exposure &amp; ownership</t>
        </is>
      </c>
      <c r="DK444" s="112" t="inlineStr">
        <is>
          <t>SupTech Domain, Agile Scrum</t>
        </is>
      </c>
      <c r="DL444" s="112" t="inlineStr">
        <is>
          <t>Project, Program &amp; Agile Management; Stakeholder &amp; Client Management; Strategic Thinking &amp; Business Acumen</t>
        </is>
      </c>
      <c r="DM444" s="112" t="inlineStr">
        <is>
          <t>Client, sales &amp; stakeholders · Strategy &amp; business acumen · Broader exposure &amp; ownership</t>
        </is>
      </c>
      <c r="DN444" s="112" t="n"/>
      <c r="DO444" s="139" t="inlineStr">
        <is>
          <t>No strong match from survey evidence</t>
        </is>
      </c>
      <c r="DP444" s="126" t="inlineStr">
        <is>
          <t>Nivedita Wagh · Associate Project Manager – POD Lead — 0.37: project, planning, stakeholder, management; Virendra Kumar Ray · Technical Architect — 0.37: project, delivery, management, planning; Sandeep Dwivedi · Delivery Manager — 0.31: stakeholder, project, delivery, management</t>
        </is>
      </c>
      <c r="DQ444" s="126" t="inlineStr">
        <is>
          <t>Zakiruddin Shaikh · Consume, Delivery Manager — 0.34</t>
        </is>
      </c>
      <c r="DR444" s="126" t="n"/>
      <c r="DS444" s="126" t="n"/>
      <c r="DT444" s="126" t="n"/>
      <c r="DU444" s="140" t="inlineStr">
        <is>
          <t>Project Manager in Technology · iFile, B2 — IC.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management · project · delivery · client · define · priorities.</t>
        </is>
      </c>
      <c r="DV444" s="137" t="inlineStr">
        <is>
          <t>Hire as: Senior Project / Program Manager — IRIS B2 Senior Specialist · IC
Market level: P4 / M3 · SFIA 4–5
Experience: 6–9 yrs · Education: Graduate; PMP / PRINCE2 / CSM preferred from B2
Equivalent titles at peers: IRIS Vs Competitor Benchmark — PMI pathway + SaaS delivery ladder – Senior PM
Credentials: PMP / PRINCE2 / CSM / SAFe
Must already know: Hybrid delivery governance</t>
        </is>
      </c>
      <c r="DW444"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Project Management · Stakeholder management · Requirement analysis
TOOLS: Excel · Claude · Quickscrum · Quick Scrum
★ = must-have for the family. Scale: 1 Awareness · 2 Working · 3 Practitioner · 4 Advanced · 5 Expert.</t>
        </is>
      </c>
      <c r="DX444"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44" s="139" t="inlineStr">
        <is>
          <t>Market level: P4 / M3 · SFIA 4–5
Typical title: Senior Project / Program Manager
At peers: IRIS Vs Competitor Benchmark — PMI pathway + SaaS delivery ladder: Senior PM
Typical experience: 6–10 yrs · IRIS guide 6–9
Standard: PMI PMBOK and Talent Triangle; CAPM → PMP → PgMP</t>
        </is>
      </c>
      <c r="DZ444" s="126" t="inlineStr">
        <is>
          <t>6–9 yrs</t>
        </is>
      </c>
      <c r="EA444" s="126" t="inlineStr">
        <is>
          <t>7–10 · 6–11</t>
        </is>
      </c>
      <c r="EB444" s="126" t="inlineStr">
        <is>
          <t>Senior Project / Program Manager</t>
        </is>
      </c>
      <c r="EC444" s="126" t="inlineStr">
        <is>
          <t>IRIS Vs Competitor Benchmark — PMI pathway + SaaS delivery ladder: Senior PM</t>
        </is>
      </c>
      <c r="ED444" s="126" t="inlineStr">
        <is>
          <t>PMI PMBOK and Talent Triangle; CAPM · entry → PMP → PgMP; Scrum / SAFe</t>
        </is>
      </c>
      <c r="EE444" s="126" t="inlineStr">
        <is>
          <t>Core 3 · Future 3 · Functional 4 · Leadership 2</t>
        </is>
      </c>
      <c r="EF444" s="139" t="n"/>
      <c r="EG444" s="126" t="inlineStr">
        <is>
          <t>✓ HRIS: 14.7 yrs, B.E, 0 direct reports
✓ Survey: 20 of 20 questions answered
✓ KRAs: manager-set, quarterly
✓ Manager mapping: rating, potential, 9-box
✗ Job description: not on file</t>
        </is>
      </c>
      <c r="EH444" s="118" t="inlineStr">
        <is>
          <t xml:space="preserve">D169 · Title to review · Low: Market-standard role title · owner HR · </t>
        </is>
      </c>
      <c r="EI444" s="118" t="n"/>
      <c r="EJ444" s="118" t="n"/>
      <c r="EK444" s="118" t="inlineStr">
        <is>
          <t>Survey: answered · full text needed · KRAs: received · Experience: on file</t>
        </is>
      </c>
      <c r="EL444" s="141" t="n"/>
      <c r="EM444" s="142" t="n"/>
      <c r="EN444" s="142" t="n"/>
      <c r="EO444" s="142" t="n"/>
      <c r="EP444" s="142" t="n"/>
      <c r="EQ444" s="143" t="n"/>
      <c r="ER444" s="135" t="n"/>
      <c r="ES444" s="135" t="n"/>
      <c r="ET444" s="135" t="n"/>
      <c r="EU444" s="135" t="n"/>
      <c r="EV444" s="135" t="n"/>
      <c r="EW444" s="135" t="n"/>
      <c r="EX444" s="135" t="n"/>
      <c r="EY444" s="143" t="n"/>
      <c r="EZ444" s="135" t="n"/>
      <c r="FA444" s="135" t="n"/>
      <c r="FB444" s="135" t="n"/>
      <c r="FC444" s="135" t="n"/>
      <c r="FD444" s="135" t="n"/>
    </row>
    <row r="445" ht="300" customHeight="1">
      <c r="A445" s="109" t="inlineStr">
        <is>
          <t>iFile</t>
        </is>
      </c>
      <c r="B445" s="110" t="inlineStr">
        <is>
          <t>IRIS2366</t>
        </is>
      </c>
      <c r="C445" s="110" t="inlineStr">
        <is>
          <t>Jailesh Bhadra</t>
        </is>
      </c>
      <c r="D445" s="110" t="inlineStr">
        <is>
          <t>Technology</t>
        </is>
      </c>
      <c r="E445" s="110" t="inlineStr">
        <is>
          <t>RC-136</t>
        </is>
      </c>
      <c r="F445" s="110" t="inlineStr">
        <is>
          <t>Pradip Dey</t>
        </is>
      </c>
      <c r="G445" s="110" t="inlineStr">
        <is>
          <t>IRISC223</t>
        </is>
      </c>
      <c r="H445" s="110" t="inlineStr">
        <is>
          <t>C2</t>
        </is>
      </c>
      <c r="I445" s="110" t="n">
        <v>7</v>
      </c>
      <c r="J445" s="110" t="n">
        <v>11.5</v>
      </c>
      <c r="K445" s="110" t="n">
        <v>1.5</v>
      </c>
      <c r="L445" s="110" t="inlineStr">
        <is>
          <t>B.E</t>
        </is>
      </c>
      <c r="M445" s="110" t="n"/>
      <c r="N445" s="111" t="inlineStr">
        <is>
          <t>Project Manager</t>
        </is>
      </c>
      <c r="O445" s="112" t="inlineStr">
        <is>
          <t>Project Manager</t>
        </is>
      </c>
      <c r="P445" s="112" t="inlineStr">
        <is>
          <t>Project &amp; Program Management</t>
        </is>
      </c>
      <c r="Q445" s="112" t="inlineStr">
        <is>
          <t>Project &amp; Program Delivery</t>
        </is>
      </c>
      <c r="R445" s="112" t="inlineStr">
        <is>
          <t>L5 – Manager</t>
        </is>
      </c>
      <c r="S445" s="154" t="inlineStr">
        <is>
          <t>B2</t>
        </is>
      </c>
      <c r="T445" s="149" t="inlineStr">
        <is>
          <t>Manager</t>
        </is>
      </c>
      <c r="U445" s="149" t="inlineStr">
        <is>
          <t>B</t>
        </is>
      </c>
      <c r="V445" s="112" t="inlineStr">
        <is>
          <t>People Manager</t>
        </is>
      </c>
      <c r="W445" s="153" t="inlineStr">
        <is>
          <t>• Same level</t>
        </is>
      </c>
      <c r="X445" s="112" t="inlineStr">
        <is>
          <t>P4 / M3</t>
        </is>
      </c>
      <c r="Y445" s="112" t="inlineStr">
        <is>
          <t>Senior / Manager</t>
        </is>
      </c>
      <c r="Z445" s="112" t="inlineStr">
        <is>
          <t>4–5</t>
        </is>
      </c>
      <c r="AA445" s="117" t="inlineStr">
        <is>
          <t>B2</t>
        </is>
      </c>
      <c r="AB445" s="118" t="inlineStr">
        <is>
          <t>Band B · Specialist / Manager</t>
        </is>
      </c>
      <c r="AC445" s="118" t="inlineStr">
        <is>
          <t>Manager</t>
        </is>
      </c>
      <c r="AD445" s="118" t="inlineStr">
        <is>
          <t>• Same as the model</t>
        </is>
      </c>
      <c r="AE445" s="118" t="inlineStr">
        <is>
          <t>C2</t>
        </is>
      </c>
      <c r="AF445" s="118" t="inlineStr">
        <is>
          <t>OK</t>
        </is>
      </c>
      <c r="AG445" s="118" t="inlineStr">
        <is>
          <t>No change · already below the manager</t>
        </is>
      </c>
      <c r="AH445" s="118" t="n">
        <v>3</v>
      </c>
      <c r="AI445" s="118" t="n"/>
      <c r="AJ445" s="119" t="inlineStr">
        <is>
          <t>iFile · Technology · Band B · People Manager</t>
        </is>
      </c>
      <c r="AK445" s="120" t="n">
        <v>4.5</v>
      </c>
      <c r="AL445" s="121">
        <f>IFERROR(INDEX(WM_C,MATCH($AJ445,WM_KEY,0)),"")</f>
        <v>0.42</v>
      </c>
      <c r="AM445" s="122">
        <f>IF(OR(AK445="",AL445=""),"",AK445*AL445)</f>
        <v>1.89</v>
      </c>
      <c r="AN445" s="120" t="n">
        <v>4.5</v>
      </c>
      <c r="AO445" s="121">
        <f>IFERROR(INDEX(WM_AU,MATCH($AJ445,WM_KEY,0)),"")</f>
        <v>0.18</v>
      </c>
      <c r="AP445" s="122">
        <f>IF(OR(AN445="",AO445=""),"",AN445*AO445)</f>
        <v>0.81</v>
      </c>
      <c r="AQ445" s="120" t="n">
        <v>5.5</v>
      </c>
      <c r="AR445" s="121">
        <f>IFERROR(INDEX(WM_AC,MATCH($AJ445,WM_KEY,0)),"")</f>
        <v>0.06</v>
      </c>
      <c r="AS445" s="122">
        <f>IF(OR(AQ445="",AR445=""),"",AQ445*AR445)</f>
        <v>0.33</v>
      </c>
      <c r="AT445" s="120" t="n">
        <v>5.5</v>
      </c>
      <c r="AU445" s="121">
        <f>IFERROR(INDEX(WM_L,MATCH($AJ445,WM_KEY,0)),"")</f>
        <v>0.15</v>
      </c>
      <c r="AV445" s="122">
        <f>IF(OR(AT445="",AU445=""),"",AT445*AU445)</f>
        <v>0.825</v>
      </c>
      <c r="AW445" s="120" t="n">
        <v>7</v>
      </c>
      <c r="AX445" s="121">
        <f>IFERROR(INDEX(WM_E,MATCH($AJ445,WM_KEY,0)),"")</f>
        <v>0.1</v>
      </c>
      <c r="AY445" s="122">
        <f>IF(OR(AW445="",AX445=""),"",AW445*AX445)</f>
        <v>0.7</v>
      </c>
      <c r="AZ445" s="123" t="n">
        <v>6</v>
      </c>
      <c r="BA445" s="121">
        <f>IFERROR(INDEX(WM_BI,MATCH($AJ445,WM_KEY,0)),"")</f>
        <v>0.09</v>
      </c>
      <c r="BB445" s="122">
        <f>IF(OR(AZ445="",BA445=""),"",AZ445*BA445)</f>
        <v>0.54</v>
      </c>
      <c r="BC445" s="122">
        <f>IF(COUNT(AM445,AP445,AS445,AV445,AY445,BB445)&lt;6,"",SUM(AM445,AP445,AS445,AV445,AY445,BB445))</f>
        <v>5.095</v>
      </c>
      <c r="BD445" s="122" t="str">
        <f>IF(BC445="","",INDEX({"A1","A2","A3","B1","B2","B3","C1","C2","D1","D2","E1","E2"},MAX(1,MIN(12,ROUND(BC445,0)))))</f>
        <v>B2</v>
      </c>
      <c r="BE445" s="154" t="inlineStr">
        <is>
          <t>B2</t>
        </is>
      </c>
      <c r="BF445" s="124" t="inlineStr">
        <is>
          <t>The score decided the level</t>
        </is>
      </c>
      <c r="BG445"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5" s="125" t="inlineStr">
        <is>
          <t>At build: Complexity 1.89 + Autonomy 0.81 + Accountability 0.33 + Leadership 0.82 + Experience 0.70 + Business impact 0.54
= 5.09 points → nearest level 5 = B2
Final level: B2 · same as the score</t>
        </is>
      </c>
      <c r="BI445" s="125" t="inlineStr">
        <is>
          <t>No rule applied: the score decides.</t>
        </is>
      </c>
      <c r="BJ445" s="125" t="inlineStr">
        <is>
          <t>—</t>
        </is>
      </c>
      <c r="BK445" s="126" t="n"/>
      <c r="BL445" s="126" t="inlineStr">
        <is>
          <t>Medium</t>
        </is>
      </c>
      <c r="BM445" s="126" t="inlineStr">
        <is>
          <t>• Work described is smaller than the current designation suggests — manager to confirm the actual role</t>
        </is>
      </c>
      <c r="BN445" s="125" t="inlineStr">
        <is>
          <t>Stable · moves in fewer than 5 of 30 weight tests</t>
        </is>
      </c>
      <c r="BO445" s="148" t="inlineStr">
        <is>
          <t>Rated 4.5 of 12 · between B1 and B2
Start: 5.0 · manager / senior specialist title
Evidence reads like A3: Client onboarding on the application, documentation, status reporting, sprint ceremonies → moved down 0.5
KRA: “1. Consulting/Business Analysis Gain deeper level knowledge of SupTech Domain. Research on financial domain regulations and various…”
Market: B1 = Domain specialist work · B2 = Hardest problems in the domain</t>
        </is>
      </c>
      <c r="BP445" s="129" t="inlineStr">
        <is>
          <t>Rated 4.5 of 12 · between B1 and B2
Start: 5.0 · manager / senior specialist title
Evidence reads like A3: Handles team's tasks; independently decides only status reports → moved down 0.5
Market: B1 = Technical / QC / client calls for the domain · B2 = Allocates people and sets team priorities</t>
        </is>
      </c>
      <c r="BQ445" s="129" t="inlineStr">
        <is>
          <t>Rated 5.5 of 12 · between B2 and B3
Start: 6.0 · manager / senior specialist title; 7 direct reports, 11 people below, 1 of them leads a team
Evidence reads like B1: UAT closures; team's tasks; documentation and status outputs → moved down 0.5
KRA: “1. Consulting/Business Analysis Gain deeper level knowledge of SupTech Domain. Research on financial domain regulations and various…”
Market: B2 = One team or a client portfolio · B3 = Several teams or a practice</t>
        </is>
      </c>
      <c r="BR445" s="129" t="inlineStr">
        <is>
          <t>Rated 5.5 of 12 · between B2 and B3
Start: 6.0
Evidence reads like B2: Team management listed; 7 direct reports → moved down 0.5
Team: 7 direct reports · People Manager
Market: B2 = IC: guides others in the domain · People: manages a team of 6+ · B3 = IC: leads a practice · People: team leads / managers report in</t>
        </is>
      </c>
      <c r="BS445" s="129" t="inlineStr">
        <is>
          <t>Rated 7 of 12
Experience: 11.5 yrs total · 10.0 before IRIS + 1.5 at IRIS = 6.8 on the experience scale
Qualification: B.E · graduate, relevant to the work → no change
Market: B2 roles typically have 6–10 yrs · IRIS guide 6–9</t>
        </is>
      </c>
      <c r="BT445"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445" s="124"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BV445" s="125" t="inlineStr">
        <is>
          <t>Bank of Jamaica demo readiness
Process improvements
Initiate QCB UAT
Digital way of working and measurement of metrics through the tools</t>
        </is>
      </c>
      <c r="BW445" s="125" t="n"/>
      <c r="BX445" s="125" t="inlineStr">
        <is>
          <t>Outstanding</t>
        </is>
      </c>
      <c r="BY445" s="125" t="n"/>
      <c r="BZ445" s="125" t="inlineStr">
        <is>
          <t>Received · manager annual, quarterly</t>
        </is>
      </c>
      <c r="CA445" s="125" t="inlineStr">
        <is>
          <t>Talent Mapping · iFile collated</t>
        </is>
      </c>
      <c r="CB445" s="130" t="n">
        <v>20</v>
      </c>
      <c r="CC445" s="128" t="inlineStr">
        <is>
          <t>Full survey answers not in the files received · How We Grow export needed · HR</t>
        </is>
      </c>
      <c r="CD445" s="131" t="inlineStr">
        <is>
          <t>—</t>
        </is>
      </c>
      <c r="CE445" s="131" t="inlineStr">
        <is>
          <t>—</t>
        </is>
      </c>
      <c r="CF445" s="131" t="inlineStr">
        <is>
          <t>—</t>
        </is>
      </c>
      <c r="CG445" s="131" t="inlineStr">
        <is>
          <t>—</t>
        </is>
      </c>
      <c r="CH445" s="132" t="inlineStr">
        <is>
          <t>Complexity: Evidence reads like A3: Client onboarding on the application, documentation, status reporting, sprint ceremonies → moved down 0.5
Autonomy: Evidence reads like A3: Handles team's tasks; independently decides only status reports → moved down 0.5
Accountability: Evidence reads like B1: UAT closures; team's tasks; documentation and status outputs → moved down 0.5
Leadership: Evidence reads like B2: Team management listed; 7 direct reports → moved down 0.5
Business Impact: Moved +0.5: the survey / manager mapping marks it business-critical.</t>
        </is>
      </c>
      <c r="CI445"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45" s="131" t="inlineStr">
        <is>
          <t>Self-identified: Domain, regulatory &amp; XBRL · Certification / formal course
For the next role: Domain, regulatory &amp; XBRL · Certification / formal course</t>
        </is>
      </c>
      <c r="CK445" s="128" t="inlineStr">
        <is>
          <t>Full survey answers not in the files received · How We Grow export needed · HR</t>
        </is>
      </c>
      <c r="CL445"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45" s="134" t="inlineStr">
        <is>
          <t>What the role answers for: One team or a client portfolio.
Accountability &amp; Impact rating: 5.5 of 12 · B3-level impact.
Leads 7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4 · Potential: High · 9-Box Grid placement: High Impact / Growth Talent.</t>
        </is>
      </c>
      <c r="CN445" s="135" t="n"/>
      <c r="CO445" s="135" t="n">
        <v>6</v>
      </c>
      <c r="CP445" s="136" t="n">
        <v>4</v>
      </c>
      <c r="CQ445" s="137" t="inlineStr">
        <is>
          <t>High</t>
        </is>
      </c>
      <c r="CR445" s="137" t="inlineStr">
        <is>
          <t>High Impact / Growth Talent</t>
        </is>
      </c>
      <c r="CS445" s="137" t="inlineStr">
        <is>
          <t>Ready now</t>
        </is>
      </c>
      <c r="CT445" s="137" t="inlineStr">
        <is>
          <t>Yes</t>
        </is>
      </c>
      <c r="CU445" s="137" t="inlineStr">
        <is>
          <t>Y</t>
        </is>
      </c>
      <c r="CV445" s="137" t="n"/>
      <c r="CW445" s="137" t="n"/>
      <c r="CX445" s="137" t="inlineStr">
        <is>
          <t>Medium · critical role Yes · only this person — · successor named No</t>
        </is>
      </c>
      <c r="CY445" s="137" t="inlineStr">
        <is>
          <t>Izharuddin Shaikh · B+, iFile · Tarun Kumar Mittal · B3, iFile · Deepa Vaman Shinde · B2, iFile</t>
        </is>
      </c>
      <c r="CZ445" s="137" t="inlineStr">
        <is>
          <t>Name a successor; document the key process; cross-train one person</t>
        </is>
      </c>
      <c r="DA445" s="119" t="n">
        <v>102</v>
      </c>
      <c r="DB445" s="138" t="inlineStr">
        <is>
          <t>Meets the level</t>
        </is>
      </c>
      <c r="DC445" s="138" t="n">
        <v>107</v>
      </c>
      <c r="DD445" s="138" t="n">
        <v>100</v>
      </c>
      <c r="DE445" s="138" t="n">
        <v>103</v>
      </c>
      <c r="DF445" s="138" t="n">
        <v>100</v>
      </c>
      <c r="DG445" s="138" t="inlineStr">
        <is>
          <t>Quality &amp; process</t>
        </is>
      </c>
      <c r="DH445" s="138" t="inlineStr">
        <is>
          <t>B3: 89% of profile — close</t>
        </is>
      </c>
      <c r="DI445" s="138" t="inlineStr">
        <is>
          <t>Evidence: Survey + KRAs | Core: Ownership 3/3, Problem solving 3/3, Communication &amp; collaboration 4/3, Client &amp; quality focus 4/3, Learning agility 3/3, Integrity &amp; compliance 3/3 | Future-ready: AI literacy 3/3, Data literacy 3/3, Digital fluency 3/3, Innovation 3/3 | Functional: Project &amp; agile 5/4, Stakeholder mgmt 4/4, Communication 5/4, Quality &amp; process 3/4, Business acumen 4/4, Product &amp; domain 4/4 | Leadership: Developing people 3/3, Decision making 3/3, Strategic acumen 3/3, Influence &amp; change 3/3</t>
        </is>
      </c>
      <c r="DJ445" s="111" t="inlineStr">
        <is>
          <t>Domain, regulatory &amp; XBRL · Certification / formal course</t>
        </is>
      </c>
      <c r="DK445" s="112" t="inlineStr">
        <is>
          <t>Domian specific · AML, Business Registry etc</t>
        </is>
      </c>
      <c r="DL445" s="112" t="inlineStr">
        <is>
          <t>Process Improvement &amp; Quality Mindset; People Leadership &amp; Mentoring; Stakeholder &amp; Client Management</t>
        </is>
      </c>
      <c r="DM445" s="112" t="inlineStr">
        <is>
          <t>Domain, regulatory &amp; XBRL · Certification / formal course</t>
        </is>
      </c>
      <c r="DN445" s="112" t="n"/>
      <c r="DO445" s="139" t="inlineStr">
        <is>
          <t>No strong match from survey evidence</t>
        </is>
      </c>
      <c r="DP445" s="126" t="inlineStr">
        <is>
          <t>No material overlap found</t>
        </is>
      </c>
      <c r="DQ445" s="126" t="inlineStr">
        <is>
          <t>No close match in other businesses</t>
        </is>
      </c>
      <c r="DR445" s="126" t="inlineStr">
        <is>
          <t>Within norm</t>
        </is>
      </c>
      <c r="DS445" s="126" t="n"/>
      <c r="DT445" s="126" t="n"/>
      <c r="DU445" s="140" t="inlineStr">
        <is>
          <t>Project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7 direct reports.</t>
        </is>
      </c>
      <c r="DV445" s="137"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45"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45"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5" s="139" t="inlineStr">
        <is>
          <t>Market level: P4 / M3 · SFIA 4–5
Typical title: Manager
At peers: IRIS Vs Competitor Benchmark — PMI pathway + SaaS delivery ladder: Senior PM
Typical experience: 6–10 yrs · IRIS guide 6–9
Standard: PMI PMBOK and Talent Triangle; CAPM → PMP → PgMP</t>
        </is>
      </c>
      <c r="DZ445" s="126" t="inlineStr">
        <is>
          <t>6–9 yrs</t>
        </is>
      </c>
      <c r="EA445" s="126" t="inlineStr">
        <is>
          <t>7–10 · 6–11</t>
        </is>
      </c>
      <c r="EB445" s="126" t="inlineStr">
        <is>
          <t>Manager</t>
        </is>
      </c>
      <c r="EC445" s="126" t="inlineStr">
        <is>
          <t>IRIS Vs Competitor Benchmark — PMI pathway + SaaS delivery ladder: Senior PM</t>
        </is>
      </c>
      <c r="ED445" s="126" t="inlineStr">
        <is>
          <t>PMI PMBOK and Talent Triangle; CAPM · entry → PMP → PgMP; Scrum / SAFe</t>
        </is>
      </c>
      <c r="EE445" s="126" t="inlineStr">
        <is>
          <t>Core 3 · Future 3 · Functional 4 · Leadership 3</t>
        </is>
      </c>
      <c r="EF445" s="139" t="n"/>
      <c r="EG445" s="126" t="inlineStr">
        <is>
          <t>✓ HRIS: 11.5 yrs, B.E, 7 direct reports
✓ Survey: 20 of 20 questions answered
✓ KRAs: manager-set, quarterly
✓ Manager mapping: rating, potential, 9-box
✗ Job description: not on file</t>
        </is>
      </c>
      <c r="EH445" s="118" t="n"/>
      <c r="EI445" s="118" t="n"/>
      <c r="EJ445" s="118" t="n"/>
      <c r="EK445" s="118" t="inlineStr">
        <is>
          <t>Survey: answered · full text needed · KRAs: received · Experience: on file</t>
        </is>
      </c>
      <c r="EL445" s="141" t="n"/>
      <c r="EM445" s="142" t="n"/>
      <c r="EN445" s="142" t="n"/>
      <c r="EO445" s="142" t="n"/>
      <c r="EP445" s="142" t="n"/>
      <c r="EQ445" s="143" t="n"/>
      <c r="ER445" s="135" t="n"/>
      <c r="ES445" s="135" t="n"/>
      <c r="ET445" s="135" t="n"/>
      <c r="EU445" s="135" t="n"/>
      <c r="EV445" s="135" t="n"/>
      <c r="EW445" s="135" t="n"/>
      <c r="EX445" s="135" t="n"/>
      <c r="EY445" s="143" t="n"/>
      <c r="EZ445" s="135" t="n"/>
      <c r="FA445" s="135" t="n"/>
      <c r="FB445" s="135" t="n"/>
      <c r="FC445" s="135" t="n"/>
      <c r="FD445" s="135" t="n"/>
    </row>
    <row r="446" ht="300" customHeight="1">
      <c r="A446" s="109" t="inlineStr">
        <is>
          <t>iFile</t>
        </is>
      </c>
      <c r="B446" s="110" t="inlineStr">
        <is>
          <t>IRIS2118</t>
        </is>
      </c>
      <c r="C446" s="110" t="inlineStr">
        <is>
          <t>Kimaya Mundlye</t>
        </is>
      </c>
      <c r="D446" s="110" t="inlineStr">
        <is>
          <t>Technology</t>
        </is>
      </c>
      <c r="E446" s="110" t="inlineStr">
        <is>
          <t>RC-136</t>
        </is>
      </c>
      <c r="F446" s="110" t="inlineStr">
        <is>
          <t>Izharuddin Shaikh</t>
        </is>
      </c>
      <c r="G446" s="110" t="inlineStr">
        <is>
          <t>IRIS1712</t>
        </is>
      </c>
      <c r="H446" s="110" t="inlineStr">
        <is>
          <t>B+</t>
        </is>
      </c>
      <c r="I446" s="110" t="n">
        <v>6</v>
      </c>
      <c r="J446" s="110" t="n">
        <v>18.2</v>
      </c>
      <c r="K446" s="110" t="n">
        <v>3.4</v>
      </c>
      <c r="L446" s="110" t="inlineStr">
        <is>
          <t>BA</t>
        </is>
      </c>
      <c r="M446" s="110" t="n"/>
      <c r="N446" s="144" t="inlineStr">
        <is>
          <t>Project Lead</t>
        </is>
      </c>
      <c r="O446" s="113" t="inlineStr">
        <is>
          <t>Delivery Manager</t>
        </is>
      </c>
      <c r="P446" s="112" t="inlineStr">
        <is>
          <t>Project &amp; Program Management</t>
        </is>
      </c>
      <c r="Q446" s="112" t="inlineStr">
        <is>
          <t>Project &amp; Program Delivery</t>
        </is>
      </c>
      <c r="R446" s="112" t="inlineStr">
        <is>
          <t>L5 – Lead · IC</t>
        </is>
      </c>
      <c r="S446" s="154" t="inlineStr">
        <is>
          <t>B2</t>
        </is>
      </c>
      <c r="T446" s="149" t="inlineStr">
        <is>
          <t>Manager</t>
        </is>
      </c>
      <c r="U446" s="149" t="inlineStr">
        <is>
          <t>B</t>
        </is>
      </c>
      <c r="V446" s="112" t="inlineStr">
        <is>
          <t>People Manager</t>
        </is>
      </c>
      <c r="W446" s="153" t="inlineStr">
        <is>
          <t>• Same level</t>
        </is>
      </c>
      <c r="X446" s="112" t="inlineStr">
        <is>
          <t>P4 / M3</t>
        </is>
      </c>
      <c r="Y446" s="112" t="inlineStr">
        <is>
          <t>Senior / Manager</t>
        </is>
      </c>
      <c r="Z446" s="112" t="inlineStr">
        <is>
          <t>4–5</t>
        </is>
      </c>
      <c r="AA446" s="117" t="inlineStr">
        <is>
          <t>B2</t>
        </is>
      </c>
      <c r="AB446" s="118" t="inlineStr">
        <is>
          <t>Band B · Specialist / Manager</t>
        </is>
      </c>
      <c r="AC446" s="118" t="inlineStr">
        <is>
          <t>Manager</t>
        </is>
      </c>
      <c r="AD446" s="118" t="inlineStr">
        <is>
          <t>• Same as the model</t>
        </is>
      </c>
      <c r="AE446" s="118" t="inlineStr">
        <is>
          <t>B+</t>
        </is>
      </c>
      <c r="AF446" s="118" t="inlineStr">
        <is>
          <t>OK</t>
        </is>
      </c>
      <c r="AG446" s="118" t="inlineStr">
        <is>
          <t>No change · already below the manager</t>
        </is>
      </c>
      <c r="AH446" s="118" t="n">
        <v>4</v>
      </c>
      <c r="AI446" s="118" t="n"/>
      <c r="AJ446" s="119" t="inlineStr">
        <is>
          <t>iFile · Technology · Band B · People Manager</t>
        </is>
      </c>
      <c r="AK446" s="120" t="n">
        <v>4</v>
      </c>
      <c r="AL446" s="121">
        <f>IFERROR(INDEX(WM_C,MATCH($AJ446,WM_KEY,0)),"")</f>
        <v>0.42</v>
      </c>
      <c r="AM446" s="122">
        <f>IF(OR(AK446="",AL446=""),"",AK446*AL446)</f>
        <v>1.68</v>
      </c>
      <c r="AN446" s="120" t="n">
        <v>5</v>
      </c>
      <c r="AO446" s="121">
        <f>IFERROR(INDEX(WM_AU,MATCH($AJ446,WM_KEY,0)),"")</f>
        <v>0.18</v>
      </c>
      <c r="AP446" s="122">
        <f>IF(OR(AN446="",AO446=""),"",AN446*AO446)</f>
        <v>0.9</v>
      </c>
      <c r="AQ446" s="120" t="n">
        <v>5.5</v>
      </c>
      <c r="AR446" s="121">
        <f>IFERROR(INDEX(WM_AC,MATCH($AJ446,WM_KEY,0)),"")</f>
        <v>0.06</v>
      </c>
      <c r="AS446" s="122">
        <f>IF(OR(AQ446="",AR446=""),"",AQ446*AR446)</f>
        <v>0.33</v>
      </c>
      <c r="AT446" s="120" t="n">
        <v>5.5</v>
      </c>
      <c r="AU446" s="121">
        <f>IFERROR(INDEX(WM_L,MATCH($AJ446,WM_KEY,0)),"")</f>
        <v>0.15</v>
      </c>
      <c r="AV446" s="122">
        <f>IF(OR(AT446="",AU446=""),"",AT446*AU446)</f>
        <v>0.825</v>
      </c>
      <c r="AW446" s="120" t="n">
        <v>9</v>
      </c>
      <c r="AX446" s="121">
        <f>IFERROR(INDEX(WM_E,MATCH($AJ446,WM_KEY,0)),"")</f>
        <v>0.1</v>
      </c>
      <c r="AY446" s="122">
        <f>IF(OR(AW446="",AX446=""),"",AW446*AX446)</f>
        <v>0.9</v>
      </c>
      <c r="AZ446" s="123" t="n">
        <v>5.5</v>
      </c>
      <c r="BA446" s="121">
        <f>IFERROR(INDEX(WM_BI,MATCH($AJ446,WM_KEY,0)),"")</f>
        <v>0.09</v>
      </c>
      <c r="BB446" s="122">
        <f>IF(OR(AZ446="",BA446=""),"",AZ446*BA446)</f>
        <v>0.495</v>
      </c>
      <c r="BC446" s="122">
        <f>IF(COUNT(AM446,AP446,AS446,AV446,AY446,BB446)&lt;6,"",SUM(AM446,AP446,AS446,AV446,AY446,BB446))</f>
        <v>5.13</v>
      </c>
      <c r="BD446" s="122" t="str">
        <f>IF(BC446="","",INDEX({"A1","A2","A3","B1","B2","B3","C1","C2","D1","D2","E1","E2"},MAX(1,MIN(12,ROUND(BC446,0)))))</f>
        <v>B2</v>
      </c>
      <c r="BE446" s="154" t="inlineStr">
        <is>
          <t>B2</t>
        </is>
      </c>
      <c r="BF446" s="124" t="inlineStr">
        <is>
          <t>The score decided the level</t>
        </is>
      </c>
      <c r="BG446"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6" s="125" t="inlineStr">
        <is>
          <t>At build: Complexity 1.68 + Autonomy 0.90 + Accountability 0.33 + Leadership 0.82 + Experience 0.90 + Business impact 0.49
= 5.13 points → nearest level 5 = B2
Final level: B2 · same as the score</t>
        </is>
      </c>
      <c r="BI446" s="125" t="inlineStr">
        <is>
          <t>No rule applied: the score decides.</t>
        </is>
      </c>
      <c r="BJ446" s="125" t="inlineStr">
        <is>
          <t>Input needed</t>
        </is>
      </c>
      <c r="BK446" s="126" t="n"/>
      <c r="BL446" s="126" t="inlineStr">
        <is>
          <t>Medium</t>
        </is>
      </c>
      <c r="BM446" s="126" t="inlineStr">
        <is>
          <t>• Reporting lines show a much bigger role than the designation suggests — confirm the mandate; the designation may need to change</t>
        </is>
      </c>
      <c r="BN446" s="125" t="inlineStr">
        <is>
          <t>Stable · moves in fewer than 5 of 30 weight tests</t>
        </is>
      </c>
      <c r="BO446" s="148" t="inlineStr">
        <is>
          <t>Rated 4 of 12
Start: 4.0 · lead / specialist title
Evidence reads like B1: End-to-end project management of SDMX product for high-risk client; requirement and product analysis → matches the start
KRA: “1. Deliver &gt;=90% of project milestones on schedule and within agreed scope 2. Keep project budget / effort variance within +/-10% of plan…”
Market: B1 = Domain specialist work</t>
        </is>
      </c>
      <c r="BP446" s="129" t="inlineStr">
        <is>
          <t>Rated 5 of 12
Start: 5.0 · lead / specialist title; reporting lines show a bigger role: 6 direct reports, 9 people below, 1 of them leads a team
Evidence reads like B2: Decides resource allocation for the project → matches the start
Market: B2 = Allocates people and sets team priorities</t>
        </is>
      </c>
      <c r="BQ446" s="129" t="inlineStr">
        <is>
          <t>Rated 5.5 of 12 · between B2 and B3
Start: 6.0 · lead / specialist title; 6 direct reports, 9 people below, 1 of them leads a team
Evidence reads like B2: Accountable for all project activities, including requirement approval → moved down 0.5
KRA: “1. Deliver &gt;=90% of project milestones on schedule and within agreed scope 2. Keep project budget / effort variance within +/-10% of plan…”
Market: B2 = One team or a client portfolio · B3 = Several teams or a practice</t>
        </is>
      </c>
      <c r="BR446" s="129" t="inlineStr">
        <is>
          <t>Rated 5.5 of 12 · between B2 and B3
Start: 6.0
Evidence reads like B2: 6 direct reports; allocates resources and manages the project team → moved down 0.5
Team: 6 direct reports · People Manager
Market: B2 = IC: guides others in the domain · People: manages a team of 6+ · B3 = IC: leads a practice · People: team leads / managers report in</t>
        </is>
      </c>
      <c r="BS446" s="129" t="inlineStr">
        <is>
          <t>Rated 9 of 12
Experience: 18.2 yrs total · 14.8 before IRIS + 3.4 at IRIS = 9.2 on the experience scale
Qualification: BA · graduate → no change
Market: B2 roles typically have 6–10 yrs · IRIS guide 6–9</t>
        </is>
      </c>
      <c r="BT446"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46" s="124"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V446" s="125"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BW446" s="125" t="n"/>
      <c r="BX446" s="125" t="inlineStr">
        <is>
          <t>5</t>
        </is>
      </c>
      <c r="BY446" s="125" t="n"/>
      <c r="BZ446" s="125" t="inlineStr">
        <is>
          <t>Received · manager annual, quarterly</t>
        </is>
      </c>
      <c r="CA446" s="125" t="inlineStr">
        <is>
          <t>Talent Mapping · iFile collated</t>
        </is>
      </c>
      <c r="CB446" s="130" t="n">
        <v>19</v>
      </c>
      <c r="CC446" s="128" t="inlineStr">
        <is>
          <t>Full survey answers not in the files received · How We Grow export needed · HR</t>
        </is>
      </c>
      <c r="CD446" s="131" t="inlineStr">
        <is>
          <t>—</t>
        </is>
      </c>
      <c r="CE446" s="131" t="inlineStr">
        <is>
          <t>—</t>
        </is>
      </c>
      <c r="CF446" s="131" t="inlineStr">
        <is>
          <t>—</t>
        </is>
      </c>
      <c r="CG446" s="131" t="inlineStr">
        <is>
          <t>—</t>
        </is>
      </c>
      <c r="CH446" s="132" t="inlineStr">
        <is>
          <t>Complexity: Evidence reads like B1: End-to-end project management of SDMX product for high-risk client; requirement and product analysis → matches the start
Autonomy: Evidence reads like B2: Decides resource allocation for the project → matches the start
Accountability: Evidence reads like B2: Accountable for all project activities, including requirement approval → moved down 0.5
Leadership: Evidence reads like B2: 6 direct reports; allocates resources and manages the project team → moved down 0.5
Business Impact: No survey or manager-mapping signal on criticality: kept at the start point.</t>
        </is>
      </c>
      <c r="CI446"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46" s="131" t="inlineStr">
        <is>
          <t>Self-identified: Domain, regulatory &amp; XBRL · Product &amp; tool knowledge
For the next role: Domain, regulatory &amp; XBRL · Product &amp; tool knowledge</t>
        </is>
      </c>
      <c r="CK446" s="128" t="inlineStr">
        <is>
          <t>Full survey answers not in the files received · How We Grow export needed · HR</t>
        </is>
      </c>
      <c r="CL446"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46" s="134" t="inlineStr">
        <is>
          <t>What the role answers for: One team or a client portfolio.
Accountability &amp; Impact rating: 5.5 of 12 · B3-level impact.
Leads 6 direct reports.
If the work is missed · role-holders' themes: client · rework · deliverables · delays.
Measured on · manager-set KRA themes: project · management · level · support · scope · client.
Manager talent mapping — Latest rating: 5 · Potential: High · 9-Box Grid placement: Future Leader.</t>
        </is>
      </c>
      <c r="CN446" s="135" t="n"/>
      <c r="CO446" s="135" t="n">
        <v>5.5</v>
      </c>
      <c r="CP446" s="136" t="n">
        <v>5</v>
      </c>
      <c r="CQ446" s="137" t="inlineStr">
        <is>
          <t>High</t>
        </is>
      </c>
      <c r="CR446" s="137" t="inlineStr">
        <is>
          <t>Future Leader</t>
        </is>
      </c>
      <c r="CS446" s="137" t="inlineStr">
        <is>
          <t>Ready now</t>
        </is>
      </c>
      <c r="CT446" s="137" t="inlineStr">
        <is>
          <t>Yes</t>
        </is>
      </c>
      <c r="CU446" s="137" t="n"/>
      <c r="CV446" s="137" t="n"/>
      <c r="CW446" s="137" t="n"/>
      <c r="CX446" s="137" t="n"/>
      <c r="CY446" s="137" t="n"/>
      <c r="CZ446" s="137" t="n"/>
      <c r="DA446" s="119" t="n">
        <v>101</v>
      </c>
      <c r="DB446" s="138" t="inlineStr">
        <is>
          <t>Meets the level</t>
        </is>
      </c>
      <c r="DC446" s="138" t="n">
        <v>110</v>
      </c>
      <c r="DD446" s="138" t="n">
        <v>83</v>
      </c>
      <c r="DE446" s="138" t="n">
        <v>103</v>
      </c>
      <c r="DF446" s="138" t="n">
        <v>100</v>
      </c>
      <c r="DG446" s="138" t="inlineStr">
        <is>
          <t>AI literacy, Data literacy</t>
        </is>
      </c>
      <c r="DH446" s="138" t="inlineStr">
        <is>
          <t>C1: 97% of profile — ready on competencies</t>
        </is>
      </c>
      <c r="DI446" s="138" t="inlineStr">
        <is>
          <t>Evidence: Survey + KRAs | Core: Ownership 5/4, Problem solving 4/4, Communication &amp; collaboration 5/4, Client &amp; quality focus 5/4, Learning agility 4/4, Integrity &amp; compliance 4/4 | Future-ready: AI literacy 2/3, Data literacy 2/3, Digital fluency 3/3, Innovation 3/3 | Functional: Project &amp; agile 4/4, Stakeholder mgmt 5/4, Communication 4/4, Quality &amp; process 4/4, Business acumen 4/4, Product &amp; domain 4/4 | Leadership: Developing people 4/4, Decision making 4/4, Strategic acumen 4/4, Influence &amp; change 4/4</t>
        </is>
      </c>
      <c r="DJ446" s="111" t="inlineStr">
        <is>
          <t>Domain, regulatory &amp; XBRL · Product &amp; tool knowledge</t>
        </is>
      </c>
      <c r="DK446" s="112" t="inlineStr">
        <is>
          <t>Agile/Scrum &amp; PMP fundamentals; risk &amp; stakeholder management; estimation; reporting/governance tools | People management: goal-setting &amp; feedback, 1:1 …</t>
        </is>
      </c>
      <c r="DL446" s="112" t="inlineStr">
        <is>
          <t>Product, Platform &amp; Domain Knowledge; AI, GenAI &amp; Prompt Engineering; People Leadership &amp; Mentoring</t>
        </is>
      </c>
      <c r="DM446" s="112" t="inlineStr">
        <is>
          <t>Domain, regulatory &amp; XBRL · Product &amp; tool knowledge</t>
        </is>
      </c>
      <c r="DN446" s="112" t="inlineStr">
        <is>
          <t>Leadership development: strategic thinking, cross-functional influence, financial/business acumen, succession &amp; talent development, change management, executive communication</t>
        </is>
      </c>
      <c r="DO446" s="139" t="inlineStr">
        <is>
          <t>No strong match from survey evidence</t>
        </is>
      </c>
      <c r="DP446" s="126" t="inlineStr">
        <is>
          <t>Ankita Karale · Business Analyst — 0.31: interaction, project, client; Angitha A · Business Analyst — 0.30: project, requirement, analysis, management</t>
        </is>
      </c>
      <c r="DQ446" s="126" t="inlineStr">
        <is>
          <t>No close match in other businesses</t>
        </is>
      </c>
      <c r="DR446" s="126" t="inlineStr">
        <is>
          <t>Within norm</t>
        </is>
      </c>
      <c r="DS446" s="126" t="n"/>
      <c r="DT446" s="126" t="n"/>
      <c r="DU446" s="140"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6 direct reports.</t>
        </is>
      </c>
      <c r="DV446" s="137"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46"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46"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6" s="139" t="inlineStr">
        <is>
          <t>Market level: P4 / M3 · SFIA 4–5
Typical title: Senior Manager
At peers: IRIS Vs Competitor Benchmark — PMI pathway + SaaS delivery ladder: Senior PM
Typical experience: 6–10 yrs · IRIS guide 6–9
Standard: PMI PMBOK and Talent Triangle; CAPM → PMP → PgMP</t>
        </is>
      </c>
      <c r="DZ446" s="126" t="inlineStr">
        <is>
          <t>6–9 yrs</t>
        </is>
      </c>
      <c r="EA446" s="126" t="inlineStr">
        <is>
          <t>7–10 · 6–11</t>
        </is>
      </c>
      <c r="EB446" s="126" t="inlineStr">
        <is>
          <t>Senior Manager</t>
        </is>
      </c>
      <c r="EC446" s="126" t="inlineStr">
        <is>
          <t>IRIS Vs Competitor Benchmark — PMI pathway + SaaS delivery ladder: Senior PM</t>
        </is>
      </c>
      <c r="ED446" s="126" t="inlineStr">
        <is>
          <t>PMI PMBOK and Talent Triangle; CAPM · entry → PMP → PgMP; Scrum / SAFe</t>
        </is>
      </c>
      <c r="EE446" s="126" t="inlineStr">
        <is>
          <t>Core 3 · Future 3 · Functional 4 · Leadership 3</t>
        </is>
      </c>
      <c r="EF446" s="127" t="inlineStr">
        <is>
          <t>• Confirm the reporting line — Manager</t>
        </is>
      </c>
      <c r="EG446" s="126" t="inlineStr">
        <is>
          <t>✓ HRIS: 18.2 yrs, BA, 6 direct reports
✓ Survey: 19 of 20 questions answered
✓ KRAs: manager-set, quarterly
✓ Manager mapping: rating, potential, 9-box
✗ Job description: not on file</t>
        </is>
      </c>
      <c r="EH446" s="118" t="inlineStr">
        <is>
          <t xml:space="preserve">D376 · Input needed · Medium: • Confirm the reporting line — Manager · owner Manager · </t>
        </is>
      </c>
      <c r="EI446" s="118" t="inlineStr">
        <is>
          <t>R062 · Confirm the reporting line · Manager · Open</t>
        </is>
      </c>
      <c r="EJ446" s="118" t="inlineStr">
        <is>
          <t>Confirm the reporting line · Manager</t>
        </is>
      </c>
      <c r="EK446" s="118" t="inlineStr">
        <is>
          <t>Survey: answered · full text needed · KRAs: received · Experience: on file</t>
        </is>
      </c>
      <c r="EL446" s="141" t="n"/>
      <c r="EM446" s="142" t="n"/>
      <c r="EN446" s="142" t="n"/>
      <c r="EO446" s="142" t="n"/>
      <c r="EP446" s="142" t="n"/>
      <c r="EQ446" s="143" t="n"/>
      <c r="ER446" s="135" t="n"/>
      <c r="ES446" s="135" t="n"/>
      <c r="ET446" s="135" t="n"/>
      <c r="EU446" s="135" t="n"/>
      <c r="EV446" s="135" t="n"/>
      <c r="EW446" s="135" t="n"/>
      <c r="EX446" s="135" t="n"/>
      <c r="EY446" s="143" t="n"/>
      <c r="EZ446" s="135" t="n"/>
      <c r="FA446" s="135" t="n"/>
      <c r="FB446" s="135" t="n"/>
      <c r="FC446" s="135" t="n"/>
      <c r="FD446" s="135" t="n"/>
    </row>
    <row r="447" ht="300" customHeight="1">
      <c r="A447" s="109" t="inlineStr">
        <is>
          <t>iFile</t>
        </is>
      </c>
      <c r="B447" s="110" t="inlineStr">
        <is>
          <t>IRIS0846</t>
        </is>
      </c>
      <c r="C447" s="110" t="inlineStr">
        <is>
          <t>Nikhil Nalawade</t>
        </is>
      </c>
      <c r="D447" s="110" t="inlineStr">
        <is>
          <t>Technology</t>
        </is>
      </c>
      <c r="E447" s="110" t="inlineStr">
        <is>
          <t>RC-136</t>
        </is>
      </c>
      <c r="F447" s="110" t="inlineStr">
        <is>
          <t>Pradip Dey</t>
        </is>
      </c>
      <c r="G447" s="110" t="inlineStr">
        <is>
          <t>IRISC223</t>
        </is>
      </c>
      <c r="H447" s="110" t="inlineStr">
        <is>
          <t>C2</t>
        </is>
      </c>
      <c r="I447" s="110" t="n">
        <v>15</v>
      </c>
      <c r="J447" s="110" t="n">
        <v>15.1</v>
      </c>
      <c r="K447" s="110" t="n">
        <v>15.1</v>
      </c>
      <c r="L447" s="110" t="inlineStr">
        <is>
          <t>B.E</t>
        </is>
      </c>
      <c r="M447" s="110" t="n"/>
      <c r="N447" s="144" t="inlineStr">
        <is>
          <t>Project Manager</t>
        </is>
      </c>
      <c r="O447" s="113" t="inlineStr">
        <is>
          <t>Delivery Manager</t>
        </is>
      </c>
      <c r="P447" s="112" t="inlineStr">
        <is>
          <t>Project &amp; Program Management</t>
        </is>
      </c>
      <c r="Q447" s="112" t="inlineStr">
        <is>
          <t>Project &amp; Program Delivery</t>
        </is>
      </c>
      <c r="R447" s="113" t="inlineStr">
        <is>
          <t>L5 – Manager</t>
        </is>
      </c>
      <c r="S447" s="114" t="inlineStr">
        <is>
          <t>B2</t>
        </is>
      </c>
      <c r="T447" s="149" t="inlineStr">
        <is>
          <t>Manager</t>
        </is>
      </c>
      <c r="U447" s="149" t="inlineStr">
        <is>
          <t>B</t>
        </is>
      </c>
      <c r="V447" s="112" t="inlineStr">
        <is>
          <t>People Manager</t>
        </is>
      </c>
      <c r="W447" s="150" t="inlineStr">
        <is>
          <t>▲ Up</t>
        </is>
      </c>
      <c r="X447" s="112" t="inlineStr">
        <is>
          <t>P4 / M3</t>
        </is>
      </c>
      <c r="Y447" s="112" t="inlineStr">
        <is>
          <t>Senior / Manager</t>
        </is>
      </c>
      <c r="Z447" s="112" t="inlineStr">
        <is>
          <t>4–5</t>
        </is>
      </c>
      <c r="AA447" s="117" t="inlineStr">
        <is>
          <t>B2</t>
        </is>
      </c>
      <c r="AB447" s="118" t="inlineStr">
        <is>
          <t>Band B · Specialist / Manager</t>
        </is>
      </c>
      <c r="AC447" s="118" t="inlineStr">
        <is>
          <t>Manager</t>
        </is>
      </c>
      <c r="AD447" s="118" t="inlineStr">
        <is>
          <t>• Same as the model</t>
        </is>
      </c>
      <c r="AE447" s="118" t="inlineStr">
        <is>
          <t>C2</t>
        </is>
      </c>
      <c r="AF447" s="118" t="inlineStr">
        <is>
          <t>OK</t>
        </is>
      </c>
      <c r="AG447" s="118" t="inlineStr">
        <is>
          <t>No change · already below the manager</t>
        </is>
      </c>
      <c r="AH447" s="118" t="n">
        <v>3</v>
      </c>
      <c r="AI447" s="118" t="n"/>
      <c r="AJ447" s="119" t="inlineStr">
        <is>
          <t>iFile · Technology · Band B · People Manager</t>
        </is>
      </c>
      <c r="AK447" s="120" t="n">
        <v>5</v>
      </c>
      <c r="AL447" s="121">
        <f>IFERROR(INDEX(WM_C,MATCH($AJ447,WM_KEY,0)),"")</f>
        <v>0.42</v>
      </c>
      <c r="AM447" s="122">
        <f>IF(OR(AK447="",AL447=""),"",AK447*AL447)</f>
        <v>2.1</v>
      </c>
      <c r="AN447" s="120" t="n">
        <v>5</v>
      </c>
      <c r="AO447" s="121">
        <f>IFERROR(INDEX(WM_AU,MATCH($AJ447,WM_KEY,0)),"")</f>
        <v>0.18</v>
      </c>
      <c r="AP447" s="122">
        <f>IF(OR(AN447="",AO447=""),"",AN447*AO447)</f>
        <v>0.9</v>
      </c>
      <c r="AQ447" s="120" t="n">
        <v>5</v>
      </c>
      <c r="AR447" s="121">
        <f>IFERROR(INDEX(WM_AC,MATCH($AJ447,WM_KEY,0)),"")</f>
        <v>0.06</v>
      </c>
      <c r="AS447" s="122">
        <f>IF(OR(AQ447="",AR447=""),"",AQ447*AR447)</f>
        <v>0.3</v>
      </c>
      <c r="AT447" s="120" t="n">
        <v>5</v>
      </c>
      <c r="AU447" s="121">
        <f>IFERROR(INDEX(WM_L,MATCH($AJ447,WM_KEY,0)),"")</f>
        <v>0.15</v>
      </c>
      <c r="AV447" s="122">
        <f>IF(OR(AT447="",AU447=""),"",AT447*AU447)</f>
        <v>0.75</v>
      </c>
      <c r="AW447" s="120" t="n">
        <v>8</v>
      </c>
      <c r="AX447" s="121">
        <f>IFERROR(INDEX(WM_E,MATCH($AJ447,WM_KEY,0)),"")</f>
        <v>0.1</v>
      </c>
      <c r="AY447" s="122">
        <f>IF(OR(AW447="",AX447=""),"",AW447*AX447)</f>
        <v>0.8</v>
      </c>
      <c r="AZ447" s="123" t="n">
        <v>5.5</v>
      </c>
      <c r="BA447" s="121">
        <f>IFERROR(INDEX(WM_BI,MATCH($AJ447,WM_KEY,0)),"")</f>
        <v>0.09</v>
      </c>
      <c r="BB447" s="122">
        <f>IF(OR(AZ447="",BA447=""),"",AZ447*BA447)</f>
        <v>0.495</v>
      </c>
      <c r="BC447" s="122">
        <f>IF(COUNT(AM447,AP447,AS447,AV447,AY447,BB447)&lt;6,"",SUM(AM447,AP447,AS447,AV447,AY447,BB447))</f>
        <v>5.345</v>
      </c>
      <c r="BD447" s="122" t="str">
        <f>IF(BC447="","",INDEX({"A1","A2","A3","B1","B2","B3","C1","C2","D1","D2","E1","E2"},MAX(1,MIN(12,ROUND(BC447,0)))))</f>
        <v>B2</v>
      </c>
      <c r="BE447" s="114" t="inlineStr">
        <is>
          <t>B2</t>
        </is>
      </c>
      <c r="BF447" s="124" t="inlineStr">
        <is>
          <t>The score decided the level</t>
        </is>
      </c>
      <c r="BG447"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7" s="125" t="inlineStr">
        <is>
          <t>At build: Complexity 2.10 + Autonomy 0.90 + Accountability 0.30 + Leadership 0.75 + Experience 0.80 + Business impact 0.49
= 5.34 points → nearest level 5 = B2
Final level: B2 · same as the score</t>
        </is>
      </c>
      <c r="BI447" s="125" t="inlineStr">
        <is>
          <t>No rule applied: the score decides.</t>
        </is>
      </c>
      <c r="BJ447" s="125" t="inlineStr">
        <is>
          <t>—</t>
        </is>
      </c>
      <c r="BK447" s="126" t="n"/>
      <c r="BL447" s="126" t="inlineStr">
        <is>
          <t>Medium</t>
        </is>
      </c>
      <c r="BM447" s="126" t="n"/>
      <c r="BN447" s="125" t="inlineStr">
        <is>
          <t>Stable · moves in fewer than 5 of 30 weight tests</t>
        </is>
      </c>
      <c r="BO447" s="148" t="inlineStr">
        <is>
          <t>Rated 5 of 12
Start: 5.0 · manager / senior specialist title
Evidence reads like B2: Manages project functionally and technically; application solutioning; drafts RFI/RFP responses with pre-sales → matches the start
KRA: “1. Product Management Provide leadership for iFile Platform product components, especially Teapot Gain deeper level knowedge, finalize…”
Market: B2 = Hardest problems in the domain</t>
        </is>
      </c>
      <c r="BP447" s="129" t="inlineStr">
        <is>
          <t>Rated 5 of 12
Start: 5.0 · manager / senior specialist title
Evidence reads like B2: Decides the project plan; nothing else named → matches the start
Market: B2 = Allocates people and sets team priorities</t>
        </is>
      </c>
      <c r="BQ447" s="129" t="inlineStr">
        <is>
          <t>Rated 5 of 12
Start: 5.0 · manager / senior specialist title; 15 direct reports, 16 people below
Evidence reads like B2: All project charter deliverables, milestone completion and payment; budget and P&amp;L impact → matches the start
KRA: “1. Product Management Provide leadership for iFile Platform product components, especially Teapot Gain deeper level knowedge, finalize…”
Market: B2 = One team or a client portfolio</t>
        </is>
      </c>
      <c r="BR447" s="129" t="inlineStr">
        <is>
          <t>Rated 5 of 12
Start: 5.0
Evidence reads like B2: 15 direct reports; delivers training; stakeholder management → matches the start
Team: 15 direct reports · People Manager
Market: B2 = IC: guides others in the domain · People: manages a team of 6+</t>
        </is>
      </c>
      <c r="BS447" s="129" t="inlineStr">
        <is>
          <t>Rated 8 of 12
Experience: 15.1 yrs total · 15.1 at IRIS; none recorded before IRIS = 8.2 on the experience scale
Qualification: B.E · graduate, relevant to the work → no change
Market: B2 roles typically have 6–10 yrs · IRIS guide 6–9</t>
        </is>
      </c>
      <c r="BT447"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47" s="124"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BV447" s="125" t="inlineStr">
        <is>
          <t>Bank of Jamaica demo readiness
Process improvements
Initiate TOGAF Certification
Initiate QCB UAT
Digital way of working and measurement of metrics through the tools</t>
        </is>
      </c>
      <c r="BW447" s="125" t="n"/>
      <c r="BX447" s="125" t="inlineStr">
        <is>
          <t>Outstanding</t>
        </is>
      </c>
      <c r="BY447" s="125" t="n"/>
      <c r="BZ447" s="125" t="inlineStr">
        <is>
          <t>Received · manager annual, quarterly</t>
        </is>
      </c>
      <c r="CA447" s="125" t="inlineStr">
        <is>
          <t>Talent Mapping · iFile collated</t>
        </is>
      </c>
      <c r="CB447" s="130" t="n">
        <v>20</v>
      </c>
      <c r="CC447" s="128" t="inlineStr">
        <is>
          <t>Full survey answers not in the files received · How We Grow export needed · HR</t>
        </is>
      </c>
      <c r="CD447" s="131" t="inlineStr">
        <is>
          <t>—</t>
        </is>
      </c>
      <c r="CE447" s="131" t="inlineStr">
        <is>
          <t>—</t>
        </is>
      </c>
      <c r="CF447" s="131" t="inlineStr">
        <is>
          <t>—</t>
        </is>
      </c>
      <c r="CG447" s="131" t="inlineStr">
        <is>
          <t>—</t>
        </is>
      </c>
      <c r="CH447" s="132" t="inlineStr">
        <is>
          <t>Complexity: Evidence reads like B2: Manages project functionally and technically; application solutioning; drafts RFI/RFP responses with pre-sales → matches the start
Autonomy: Evidence reads like B2: Decides the project plan; nothing else named → matches the start
Accountability: Evidence reads like B2: All project charter deliverables, milestone completion and payment; budget and P&amp;L impact → matches the start
Leadership: Evidence reads like B2: 15 direct reports; delivers training; stakeholder management → matches the start
Business Impact: Moved +0.5: the survey / manager mapping marks it business-critical.</t>
        </is>
      </c>
      <c r="CI447"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47" s="131" t="inlineStr">
        <is>
          <t>Self-identified: Broader exposure &amp; ownership
For the next role: Broader exposure &amp; ownership</t>
        </is>
      </c>
      <c r="CK447" s="128" t="inlineStr">
        <is>
          <t>Full survey answers not in the files received · How We Grow export needed · HR</t>
        </is>
      </c>
      <c r="CL447"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47" s="134" t="inlineStr">
        <is>
          <t>What the role answers for: One team or a client portfolio.
Accountability &amp; Impact rating: 5 of 12 · B2-level impact.
Leads 15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5 · Potential: High · 9-Box Grid placement: Future Leader.</t>
        </is>
      </c>
      <c r="CN447" s="135" t="n"/>
      <c r="CO447" s="135" t="n">
        <v>5.5</v>
      </c>
      <c r="CP447" s="136" t="n">
        <v>5</v>
      </c>
      <c r="CQ447" s="137" t="inlineStr">
        <is>
          <t>High</t>
        </is>
      </c>
      <c r="CR447" s="137" t="inlineStr">
        <is>
          <t>Future Leader</t>
        </is>
      </c>
      <c r="CS447" s="137" t="inlineStr">
        <is>
          <t>Ready now</t>
        </is>
      </c>
      <c r="CT447" s="137" t="inlineStr">
        <is>
          <t>Yes</t>
        </is>
      </c>
      <c r="CU447" s="137" t="inlineStr">
        <is>
          <t>Y</t>
        </is>
      </c>
      <c r="CV447" s="137" t="n"/>
      <c r="CW447" s="137" t="n"/>
      <c r="CX447" s="137" t="inlineStr">
        <is>
          <t>Medium · critical role Yes · only this person — · successor named No</t>
        </is>
      </c>
      <c r="CY447" s="137" t="inlineStr">
        <is>
          <t>Izharuddin Shaikh · B+, iFile · Tarun Kumar Mittal · B3, iFile · Deepa Vaman Shinde · B2, iFile</t>
        </is>
      </c>
      <c r="CZ447" s="137" t="inlineStr">
        <is>
          <t>Name a successor; document the key process; cross-train one person</t>
        </is>
      </c>
      <c r="DA447" s="119" t="n">
        <v>102</v>
      </c>
      <c r="DB447" s="138" t="inlineStr">
        <is>
          <t>Meets the level</t>
        </is>
      </c>
      <c r="DC447" s="138" t="n">
        <v>106</v>
      </c>
      <c r="DD447" s="138" t="n">
        <v>100</v>
      </c>
      <c r="DE447" s="138" t="n">
        <v>103</v>
      </c>
      <c r="DF447" s="138" t="n">
        <v>99</v>
      </c>
      <c r="DG447" s="138" t="inlineStr">
        <is>
          <t>Quality &amp; process, Problem solving, Decision making</t>
        </is>
      </c>
      <c r="DH447" s="138" t="inlineStr">
        <is>
          <t>C1: 98% of profile — ready on competencies</t>
        </is>
      </c>
      <c r="DI447" s="138" t="inlineStr">
        <is>
          <t>Evidence: Survey + KRAs | Core: Ownership 5/4, Problem solving 3/4, Communication &amp; collaboration 5/4, Client &amp; quality focus 5/4, Learning agility 4/4, Integrity &amp; compliance 4/4 | Future-ready: AI literacy 3/3, Data literacy 3/3, Digital fluency 3/3, Innovation 3/3 | Functional: Project &amp; agile 4/4, Stakeholder mgmt 5/4, Communication 5/4, Quality &amp; process 3/4, Business acumen 4/4, Product &amp; domain 4/4 | Leadership: Developing people 4/4, Decision making 3/4, Strategic acumen 4/4, Influence &amp; change 5/4</t>
        </is>
      </c>
      <c r="DJ447" s="111" t="inlineStr">
        <is>
          <t>Broader exposure &amp; ownership</t>
        </is>
      </c>
      <c r="DK447" s="112" t="inlineStr">
        <is>
          <t>TOGAF</t>
        </is>
      </c>
      <c r="DL447" s="112" t="inlineStr">
        <is>
          <t>AI, GenAI &amp; Prompt Engineering; People Leadership &amp; Mentoring; Stakeholder &amp; Client Management</t>
        </is>
      </c>
      <c r="DM447" s="112" t="inlineStr">
        <is>
          <t>Broader exposure &amp; ownership</t>
        </is>
      </c>
      <c r="DN447" s="112" t="n"/>
      <c r="DO447" s="139" t="inlineStr">
        <is>
          <t>No strong match from survey evidence</t>
        </is>
      </c>
      <c r="DP447" s="126" t="inlineStr">
        <is>
          <t>Sharanagouda Patil · Technical Architect — 0.31: end, application, technical</t>
        </is>
      </c>
      <c r="DQ447" s="126" t="inlineStr">
        <is>
          <t>No close match in other businesses</t>
        </is>
      </c>
      <c r="DR447" s="126" t="inlineStr">
        <is>
          <t>Above norm</t>
        </is>
      </c>
      <c r="DS447" s="126" t="inlineStr">
        <is>
          <t>Above the norm of 5–8 — appoint POD Leads · up to 3 reports each or a Team Lead under this manager.</t>
        </is>
      </c>
      <c r="DT447" s="126" t="inlineStr">
        <is>
          <t>Span: 15 direct reports · layer 4 · Large team: consider a team lead layer</t>
        </is>
      </c>
      <c r="DU447" s="140"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15 direct reports.</t>
        </is>
      </c>
      <c r="DV447" s="137"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47"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47"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7" s="139" t="inlineStr">
        <is>
          <t>Market level: P4 / M3 · SFIA 4–5
Typical title: Senior Manager
At peers: IRIS Vs Competitor Benchmark — PMI pathway + SaaS delivery ladder: Senior PM
Typical experience: 6–10 yrs · IRIS guide 6–9
Standard: PMI PMBOK and Talent Triangle; CAPM → PMP → PgMP</t>
        </is>
      </c>
      <c r="DZ447" s="126" t="inlineStr">
        <is>
          <t>6–9 yrs</t>
        </is>
      </c>
      <c r="EA447" s="126" t="inlineStr">
        <is>
          <t>7–10 · 6–11</t>
        </is>
      </c>
      <c r="EB447" s="126" t="inlineStr">
        <is>
          <t>Senior Manager</t>
        </is>
      </c>
      <c r="EC447" s="126" t="inlineStr">
        <is>
          <t>IRIS Vs Competitor Benchmark — PMI pathway + SaaS delivery ladder: Senior PM</t>
        </is>
      </c>
      <c r="ED447" s="126" t="inlineStr">
        <is>
          <t>PMI PMBOK and Talent Triangle; CAPM · entry → PMP → PgMP; Scrum / SAFe</t>
        </is>
      </c>
      <c r="EE447" s="126" t="inlineStr">
        <is>
          <t>Core 3 · Future 3 · Functional 4 · Leadership 3</t>
        </is>
      </c>
      <c r="EF447" s="139" t="n"/>
      <c r="EG447" s="126" t="inlineStr">
        <is>
          <t>✓ HRIS: 15.1 yrs, B.E, 15 direct reports
✓ Survey: 20 of 20 questions answered
✓ KRAs: manager-set, quarterly
✓ Manager mapping: rating, potential, 9-box
✗ Job description: not on file</t>
        </is>
      </c>
      <c r="EH447" s="118" t="n"/>
      <c r="EI447" s="118" t="n"/>
      <c r="EJ447" s="118" t="n"/>
      <c r="EK447" s="118" t="inlineStr">
        <is>
          <t>Survey: answered · full text needed · KRAs: received · Experience: on file</t>
        </is>
      </c>
      <c r="EL447" s="141" t="n"/>
      <c r="EM447" s="142" t="n"/>
      <c r="EN447" s="142" t="n"/>
      <c r="EO447" s="142" t="n"/>
      <c r="EP447" s="142" t="n"/>
      <c r="EQ447" s="143" t="n"/>
      <c r="ER447" s="135" t="n"/>
      <c r="ES447" s="135" t="n"/>
      <c r="ET447" s="135" t="n"/>
      <c r="EU447" s="135" t="n"/>
      <c r="EV447" s="135" t="n"/>
      <c r="EW447" s="135" t="n"/>
      <c r="EX447" s="135" t="n"/>
      <c r="EY447" s="143" t="n"/>
      <c r="EZ447" s="135" t="n"/>
      <c r="FA447" s="135" t="n"/>
      <c r="FB447" s="135" t="n"/>
      <c r="FC447" s="135" t="n"/>
      <c r="FD447" s="135" t="n"/>
    </row>
    <row r="448" ht="300" customHeight="1">
      <c r="A448" s="109" t="inlineStr">
        <is>
          <t>iFile</t>
        </is>
      </c>
      <c r="B448" s="110" t="inlineStr">
        <is>
          <t>IRIS0929</t>
        </is>
      </c>
      <c r="C448" s="110" t="inlineStr">
        <is>
          <t>Sandeep Dwivedi</t>
        </is>
      </c>
      <c r="D448" s="110" t="inlineStr">
        <is>
          <t>Technology</t>
        </is>
      </c>
      <c r="E448" s="110" t="inlineStr">
        <is>
          <t>RC-136</t>
        </is>
      </c>
      <c r="F448" s="110" t="inlineStr">
        <is>
          <t>Pradip Dey</t>
        </is>
      </c>
      <c r="G448" s="110" t="inlineStr">
        <is>
          <t>IRISC223</t>
        </is>
      </c>
      <c r="H448" s="110" t="inlineStr">
        <is>
          <t>C2</t>
        </is>
      </c>
      <c r="I448" s="110" t="n">
        <v>4</v>
      </c>
      <c r="J448" s="110" t="n">
        <v>15</v>
      </c>
      <c r="K448" s="110" t="n">
        <v>15</v>
      </c>
      <c r="L448" s="110" t="inlineStr">
        <is>
          <t>MMS</t>
        </is>
      </c>
      <c r="M448" s="110" t="n"/>
      <c r="N448" s="144" t="inlineStr">
        <is>
          <t>Project Manager</t>
        </is>
      </c>
      <c r="O448" s="113" t="inlineStr">
        <is>
          <t>Delivery Manager</t>
        </is>
      </c>
      <c r="P448" s="112" t="inlineStr">
        <is>
          <t>Project &amp; Program Management</t>
        </is>
      </c>
      <c r="Q448" s="112" t="inlineStr">
        <is>
          <t>Project &amp; Program Delivery</t>
        </is>
      </c>
      <c r="R448" s="113" t="inlineStr">
        <is>
          <t>L5 – Manager</t>
        </is>
      </c>
      <c r="S448" s="114" t="inlineStr">
        <is>
          <t>B2</t>
        </is>
      </c>
      <c r="T448" s="149" t="inlineStr">
        <is>
          <t>Manager</t>
        </is>
      </c>
      <c r="U448" s="149" t="inlineStr">
        <is>
          <t>B</t>
        </is>
      </c>
      <c r="V448" s="112" t="inlineStr">
        <is>
          <t>People Manager</t>
        </is>
      </c>
      <c r="W448" s="150" t="inlineStr">
        <is>
          <t>▲ Up</t>
        </is>
      </c>
      <c r="X448" s="112" t="inlineStr">
        <is>
          <t>P4 / M3</t>
        </is>
      </c>
      <c r="Y448" s="112" t="inlineStr">
        <is>
          <t>Senior / Manager</t>
        </is>
      </c>
      <c r="Z448" s="112" t="inlineStr">
        <is>
          <t>4–5</t>
        </is>
      </c>
      <c r="AA448" s="117" t="inlineStr">
        <is>
          <t>B2</t>
        </is>
      </c>
      <c r="AB448" s="118" t="inlineStr">
        <is>
          <t>Band B · Specialist / Manager</t>
        </is>
      </c>
      <c r="AC448" s="118" t="inlineStr">
        <is>
          <t>Manager</t>
        </is>
      </c>
      <c r="AD448" s="118" t="inlineStr">
        <is>
          <t>• Same as the model</t>
        </is>
      </c>
      <c r="AE448" s="118" t="inlineStr">
        <is>
          <t>C2</t>
        </is>
      </c>
      <c r="AF448" s="118" t="inlineStr">
        <is>
          <t>OK</t>
        </is>
      </c>
      <c r="AG448" s="118" t="inlineStr">
        <is>
          <t>No change · already below the manager</t>
        </is>
      </c>
      <c r="AH448" s="118" t="n">
        <v>3</v>
      </c>
      <c r="AI448" s="118" t="n"/>
      <c r="AJ448" s="119" t="inlineStr">
        <is>
          <t>iFile · Technology · Band B · People Manager</t>
        </is>
      </c>
      <c r="AK448" s="120" t="n">
        <v>4.5</v>
      </c>
      <c r="AL448" s="121">
        <f>IFERROR(INDEX(WM_C,MATCH($AJ448,WM_KEY,0)),"")</f>
        <v>0.42</v>
      </c>
      <c r="AM448" s="122">
        <f>IF(OR(AK448="",AL448=""),"",AK448*AL448)</f>
        <v>1.89</v>
      </c>
      <c r="AN448" s="120" t="n">
        <v>4.5</v>
      </c>
      <c r="AO448" s="121">
        <f>IFERROR(INDEX(WM_AU,MATCH($AJ448,WM_KEY,0)),"")</f>
        <v>0.18</v>
      </c>
      <c r="AP448" s="122">
        <f>IF(OR(AN448="",AO448=""),"",AN448*AO448)</f>
        <v>0.81</v>
      </c>
      <c r="AQ448" s="120" t="n">
        <v>5.5</v>
      </c>
      <c r="AR448" s="121">
        <f>IFERROR(INDEX(WM_AC,MATCH($AJ448,WM_KEY,0)),"")</f>
        <v>0.06</v>
      </c>
      <c r="AS448" s="122">
        <f>IF(OR(AQ448="",AR448=""),"",AQ448*AR448)</f>
        <v>0.33</v>
      </c>
      <c r="AT448" s="120" t="n">
        <v>5.5</v>
      </c>
      <c r="AU448" s="121">
        <f>IFERROR(INDEX(WM_L,MATCH($AJ448,WM_KEY,0)),"")</f>
        <v>0.15</v>
      </c>
      <c r="AV448" s="122">
        <f>IF(OR(AT448="",AU448=""),"",AT448*AU448)</f>
        <v>0.825</v>
      </c>
      <c r="AW448" s="120" t="n">
        <v>8</v>
      </c>
      <c r="AX448" s="121">
        <f>IFERROR(INDEX(WM_E,MATCH($AJ448,WM_KEY,0)),"")</f>
        <v>0.1</v>
      </c>
      <c r="AY448" s="122">
        <f>IF(OR(AW448="",AX448=""),"",AW448*AX448)</f>
        <v>0.8</v>
      </c>
      <c r="AZ448" s="123" t="n">
        <v>6</v>
      </c>
      <c r="BA448" s="121">
        <f>IFERROR(INDEX(WM_BI,MATCH($AJ448,WM_KEY,0)),"")</f>
        <v>0.09</v>
      </c>
      <c r="BB448" s="122">
        <f>IF(OR(AZ448="",BA448=""),"",AZ448*BA448)</f>
        <v>0.54</v>
      </c>
      <c r="BC448" s="122">
        <f>IF(COUNT(AM448,AP448,AS448,AV448,AY448,BB448)&lt;6,"",SUM(AM448,AP448,AS448,AV448,AY448,BB448))</f>
        <v>5.195</v>
      </c>
      <c r="BD448" s="122" t="str">
        <f>IF(BC448="","",INDEX({"A1","A2","A3","B1","B2","B3","C1","C2","D1","D2","E1","E2"},MAX(1,MIN(12,ROUND(BC448,0)))))</f>
        <v>B2</v>
      </c>
      <c r="BE448" s="114" t="inlineStr">
        <is>
          <t>B2</t>
        </is>
      </c>
      <c r="BF448" s="124" t="inlineStr">
        <is>
          <t>The score decided the level</t>
        </is>
      </c>
      <c r="BG448"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8" s="125" t="inlineStr">
        <is>
          <t>At build: Complexity 1.89 + Autonomy 0.81 + Accountability 0.33 + Leadership 0.82 + Experience 0.80 + Business impact 0.54
= 5.20 points → nearest level 5 = B2
Final level: B2 · same as the score</t>
        </is>
      </c>
      <c r="BI448" s="125" t="inlineStr">
        <is>
          <t>No rule applied: the score decides.</t>
        </is>
      </c>
      <c r="BJ448" s="125" t="inlineStr">
        <is>
          <t>—</t>
        </is>
      </c>
      <c r="BK448" s="126" t="n"/>
      <c r="BL448" s="126" t="inlineStr">
        <is>
          <t>Medium</t>
        </is>
      </c>
      <c r="BM448" s="126" t="n"/>
      <c r="BN448" s="125" t="inlineStr">
        <is>
          <t>Stable · moves in fewer than 5 of 30 weight tests</t>
        </is>
      </c>
      <c r="BO448" s="148" t="inlineStr">
        <is>
          <t>Rated 4.5 of 12 · between B1 and B2
Start: 5.0 · manager / senior specialist title
Evidence reads like B1: Manages scope, timelines, risks and resources across client and cross-functional teams; generic wording → moved down 0.5
KRA: “1. CMA Kuwait and Boursa Kuwait Program Proactive communicaions and stakeholder management as per the protocols set for the program Ensure…”
Market: B1 = Domain specialist work · B2 = Hardest problems in the domain</t>
        </is>
      </c>
      <c r="BP448" s="129" t="inlineStr">
        <is>
          <t>Rated 4.5 of 12 · between B1 and B2
Start: 5.0 · manager / senior specialist title
Evidence reads like B1: Prioritises work and tickets; no other decisions named → moved down 0.5
Market: B1 = Technical / QC / client calls for the domain · B2 = Allocates people and sets team priorities</t>
        </is>
      </c>
      <c r="BQ448" s="129" t="inlineStr">
        <is>
          <t>Rated 5.5 of 12 · between B2 and B3
Start: 6.0 · manager / senior specialist title; 4 direct reports, 8 people below, 1 of them leads a team
Evidence reads like B2: Project delivery and commitments to management and clients → moved down 0.5
KRA: “1. CMA Kuwait and Boursa Kuwait Program Proactive communicaions and stakeholder management as per the protocols set for the program Ensure…”
Market: B2 = One team or a client portfolio · B3 = Several teams or a practice</t>
        </is>
      </c>
      <c r="BR448" s="129" t="inlineStr">
        <is>
          <t>Rated 5.5 of 12 · between B2 and B3
Start: 6.0
Evidence reads like B1: 4 direct reports; prioritises team's work; no leadership detail → moved down 0.5
Team: 4 direct reports · People Manager
Market: B2 = IC: guides others in the domain · People: manages a team of 6+ · B3 = IC: leads a practice · People: team leads / managers report in</t>
        </is>
      </c>
      <c r="BS448" s="129" t="inlineStr">
        <is>
          <t>Rated 8 of 12
Experience: 15.0 yrs total · 15.0 at IRIS; none recorded before IRIS = 8.2 on the experience scale
Qualification: MMS · postgraduate → no change
Market: B2 roles typically have 6–10 yrs · IRIS guide 6–9</t>
        </is>
      </c>
      <c r="BT448"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448" s="124"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BV448" s="125" t="inlineStr">
        <is>
          <t>Operational support for the accounts - Kuwait CMA/BK, PFRDA, NRB
Process improvements
PMP completion
Digital way of working and measurement of metrics through the tools for the entire team</t>
        </is>
      </c>
      <c r="BW448" s="125" t="n"/>
      <c r="BX448" s="125" t="inlineStr">
        <is>
          <t>Meets Expectations</t>
        </is>
      </c>
      <c r="BY448" s="125" t="n"/>
      <c r="BZ448" s="125" t="inlineStr">
        <is>
          <t>Received · manager annual, quarterly</t>
        </is>
      </c>
      <c r="CA448" s="125" t="inlineStr">
        <is>
          <t>Talent Mapping · iFile collated</t>
        </is>
      </c>
      <c r="CB448" s="130" t="n">
        <v>20</v>
      </c>
      <c r="CC448" s="128" t="inlineStr">
        <is>
          <t>Full survey answers not in the files received · How We Grow export needed · HR</t>
        </is>
      </c>
      <c r="CD448" s="131" t="inlineStr">
        <is>
          <t>—</t>
        </is>
      </c>
      <c r="CE448" s="131" t="inlineStr">
        <is>
          <t>—</t>
        </is>
      </c>
      <c r="CF448" s="131" t="inlineStr">
        <is>
          <t>—</t>
        </is>
      </c>
      <c r="CG448" s="131" t="inlineStr">
        <is>
          <t>—</t>
        </is>
      </c>
      <c r="CH448" s="132" t="inlineStr">
        <is>
          <t>Complexity: Evidence reads like B1: Manages scope, timelines, risks and resources across client and cross-functional teams; generic wording → moved down 0.5
Autonomy: Evidence reads like B1: Prioritises work and tickets; no other decisions named → moved down 0.5
Accountability: Evidence reads like B2: Project delivery and commitments to management and clients → moved down 0.5
Leadership: Evidence reads like B1: 4 direct reports; prioritises team's work; no leadership detail → moved down 0.5
Business Impact: Moved +0.5: the survey / manager mapping marks it business-critical.</t>
        </is>
      </c>
      <c r="CI448"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48" s="131" t="inlineStr">
        <is>
          <t>Self-identified: Broader exposure &amp; ownership
For the next role: Broader exposure &amp; ownership</t>
        </is>
      </c>
      <c r="CK448" s="128" t="inlineStr">
        <is>
          <t>Full survey answers not in the files received · How We Grow export needed · HR</t>
        </is>
      </c>
      <c r="CL448"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48" s="134" t="inlineStr">
        <is>
          <t>What the role answers for: One team or a client portfolio.
Accountability &amp; Impact rating: 5.5 of 12 · B3-level impact.
Leads 4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3 · Potential: Medium · 9-Box Grid placement: Core Contributor.</t>
        </is>
      </c>
      <c r="CN448" s="135" t="n"/>
      <c r="CO448" s="135" t="n">
        <v>6</v>
      </c>
      <c r="CP448" s="136" t="n">
        <v>3</v>
      </c>
      <c r="CQ448" s="137" t="inlineStr">
        <is>
          <t>Medium</t>
        </is>
      </c>
      <c r="CR448" s="137" t="inlineStr">
        <is>
          <t>Core Contributor</t>
        </is>
      </c>
      <c r="CS448" s="137" t="inlineStr">
        <is>
          <t>Develop in role</t>
        </is>
      </c>
      <c r="CT448" s="137" t="n"/>
      <c r="CU448" s="137" t="inlineStr">
        <is>
          <t>Y</t>
        </is>
      </c>
      <c r="CV448" s="137" t="n"/>
      <c r="CW448" s="137" t="n"/>
      <c r="CX448" s="137" t="inlineStr">
        <is>
          <t>Medium · critical role Yes · only this person — · successor named No</t>
        </is>
      </c>
      <c r="CY448" s="137" t="inlineStr">
        <is>
          <t>Izharuddin Shaikh · B+, iFile · Tarun Kumar Mittal · B3, iFile · Deepa Vaman Shinde · B2, iFile</t>
        </is>
      </c>
      <c r="CZ448" s="137" t="inlineStr">
        <is>
          <t>Name a successor; document the key process; cross-train one person</t>
        </is>
      </c>
      <c r="DA448" s="119" t="n">
        <v>103</v>
      </c>
      <c r="DB448" s="138" t="inlineStr">
        <is>
          <t>Meets the level</t>
        </is>
      </c>
      <c r="DC448" s="138" t="n">
        <v>110</v>
      </c>
      <c r="DD448" s="138" t="n">
        <v>100</v>
      </c>
      <c r="DE448" s="138" t="n">
        <v>103</v>
      </c>
      <c r="DF448" s="138" t="n">
        <v>99</v>
      </c>
      <c r="DG448" s="138" t="inlineStr">
        <is>
          <t>Product &amp; domain, Decision making</t>
        </is>
      </c>
      <c r="DH448" s="138" t="inlineStr">
        <is>
          <t>C1: 99% of profile — ready on competencies</t>
        </is>
      </c>
      <c r="DI448" s="138"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Project &amp; agile 5/4, Stakeholder mgmt 5/4, Communication 4/4, Quality &amp; process 4/4, Business acumen 4/4, Product &amp; domain 3/4 | Leadership: Developing people 4/4, Decision making 3/4, Strategic acumen 4/4, Influence &amp; change 5/4</t>
        </is>
      </c>
      <c r="DJ448" s="111" t="inlineStr">
        <is>
          <t>Broader exposure &amp; ownership</t>
        </is>
      </c>
      <c r="DK448" s="112" t="inlineStr">
        <is>
          <t>SupTech Domain, Agile Scrum</t>
        </is>
      </c>
      <c r="DL448" s="112" t="inlineStr">
        <is>
          <t>AI, GenAI &amp; Prompt Engineering; Programming &amp; Tech-Stack Depth; People Leadership &amp; Mentoring</t>
        </is>
      </c>
      <c r="DM448" s="112" t="inlineStr">
        <is>
          <t>Broader exposure &amp; ownership</t>
        </is>
      </c>
      <c r="DN448" s="112" t="n"/>
      <c r="DO448" s="139" t="inlineStr">
        <is>
          <t>No strong match from survey evidence</t>
        </is>
      </c>
      <c r="DP448" s="126" t="inlineStr">
        <is>
          <t>Virendra Kumar Ray · Technical Architect — 0.31: plan, project, delivery, management; Deepa Vaman Shinde · Project Manager — 0.31: stakeholder, project, delivery, management</t>
        </is>
      </c>
      <c r="DQ448" s="126" t="inlineStr">
        <is>
          <t>Aaron Michael · CARBON, Project Manager — 0.26</t>
        </is>
      </c>
      <c r="DR448" s="126" t="inlineStr">
        <is>
          <t>Below norm</t>
        </is>
      </c>
      <c r="DS448" s="126" t="inlineStr">
        <is>
          <t>Team smaller than the norm for this level — merge with a peer team, widen scope, or treat as a POD Lead.</t>
        </is>
      </c>
      <c r="DT448" s="126" t="n"/>
      <c r="DU448" s="140"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4 direct reports.</t>
        </is>
      </c>
      <c r="DV448" s="137"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48"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48"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8" s="139" t="inlineStr">
        <is>
          <t>Market level: P4 / M3 · SFIA 4–5
Typical title: Senior Manager
At peers: IRIS Vs Competitor Benchmark — PMI pathway + SaaS delivery ladder: Senior PM
Typical experience: 6–10 yrs · IRIS guide 6–9
Standard: PMI PMBOK and Talent Triangle; CAPM → PMP → PgMP</t>
        </is>
      </c>
      <c r="DZ448" s="126" t="inlineStr">
        <is>
          <t>6–9 yrs</t>
        </is>
      </c>
      <c r="EA448" s="126" t="inlineStr">
        <is>
          <t>7–10 · 6–11</t>
        </is>
      </c>
      <c r="EB448" s="126" t="inlineStr">
        <is>
          <t>Senior Manager</t>
        </is>
      </c>
      <c r="EC448" s="126" t="inlineStr">
        <is>
          <t>IRIS Vs Competitor Benchmark — PMI pathway + SaaS delivery ladder: Senior PM</t>
        </is>
      </c>
      <c r="ED448" s="126" t="inlineStr">
        <is>
          <t>PMI PMBOK and Talent Triangle; CAPM · entry → PMP → PgMP; Scrum / SAFe</t>
        </is>
      </c>
      <c r="EE448" s="126" t="inlineStr">
        <is>
          <t>Core 3 · Future 3 · Functional 4 · Leadership 3</t>
        </is>
      </c>
      <c r="EF448" s="139" t="n"/>
      <c r="EG448" s="126" t="inlineStr">
        <is>
          <t>✓ HRIS: 15.0 yrs, MMS, 4 direct reports
✓ Survey: 20 of 20 questions answered
✓ KRAs: manager-set, quarterly
✓ Manager mapping: rating, potential, 9-box
✗ Job description: not on file</t>
        </is>
      </c>
      <c r="EH448" s="118" t="n"/>
      <c r="EI448" s="118" t="n"/>
      <c r="EJ448" s="118" t="n"/>
      <c r="EK448" s="118" t="inlineStr">
        <is>
          <t>Survey: answered · full text needed · KRAs: received · Experience: on file</t>
        </is>
      </c>
      <c r="EL448" s="141" t="n"/>
      <c r="EM448" s="142" t="n"/>
      <c r="EN448" s="142" t="n"/>
      <c r="EO448" s="142" t="n"/>
      <c r="EP448" s="142" t="n"/>
      <c r="EQ448" s="143" t="n"/>
      <c r="ER448" s="135" t="n"/>
      <c r="ES448" s="135" t="n"/>
      <c r="ET448" s="135" t="n"/>
      <c r="EU448" s="135" t="n"/>
      <c r="EV448" s="135" t="n"/>
      <c r="EW448" s="135" t="n"/>
      <c r="EX448" s="135" t="n"/>
      <c r="EY448" s="143" t="n"/>
      <c r="EZ448" s="135" t="n"/>
      <c r="FA448" s="135" t="n"/>
      <c r="FB448" s="135" t="n"/>
      <c r="FC448" s="135" t="n"/>
      <c r="FD448" s="135" t="n"/>
    </row>
    <row r="449" ht="300" customHeight="1">
      <c r="A449" s="109" t="inlineStr">
        <is>
          <t>iFile</t>
        </is>
      </c>
      <c r="B449" s="110" t="inlineStr">
        <is>
          <t>IRIS2176</t>
        </is>
      </c>
      <c r="C449" s="110" t="inlineStr">
        <is>
          <t>Saurabh Kadam</t>
        </is>
      </c>
      <c r="D449" s="110" t="inlineStr">
        <is>
          <t>Technology</t>
        </is>
      </c>
      <c r="E449" s="110" t="inlineStr">
        <is>
          <t>RC-136</t>
        </is>
      </c>
      <c r="F449" s="110" t="inlineStr">
        <is>
          <t>Pradip Dey</t>
        </is>
      </c>
      <c r="G449" s="110" t="inlineStr">
        <is>
          <t>IRISC223</t>
        </is>
      </c>
      <c r="H449" s="110" t="inlineStr">
        <is>
          <t>C2</t>
        </is>
      </c>
      <c r="I449" s="110" t="n">
        <v>4</v>
      </c>
      <c r="J449" s="110" t="n">
        <v>16.6</v>
      </c>
      <c r="K449" s="110" t="n">
        <v>3.1</v>
      </c>
      <c r="L449" s="110" t="inlineStr">
        <is>
          <t>MMS</t>
        </is>
      </c>
      <c r="M449" s="110" t="n"/>
      <c r="N449" s="144" t="inlineStr">
        <is>
          <t>Program Manager</t>
        </is>
      </c>
      <c r="O449" s="113" t="inlineStr">
        <is>
          <t>Project Manager</t>
        </is>
      </c>
      <c r="P449" s="112" t="inlineStr">
        <is>
          <t>Project &amp; Program Management</t>
        </is>
      </c>
      <c r="Q449" s="112" t="inlineStr">
        <is>
          <t>Project &amp; Program Delivery</t>
        </is>
      </c>
      <c r="R449" s="112" t="inlineStr">
        <is>
          <t>L5 – Manager</t>
        </is>
      </c>
      <c r="S449" s="154" t="inlineStr">
        <is>
          <t>B2</t>
        </is>
      </c>
      <c r="T449" s="149" t="inlineStr">
        <is>
          <t>Manager</t>
        </is>
      </c>
      <c r="U449" s="149" t="inlineStr">
        <is>
          <t>B</t>
        </is>
      </c>
      <c r="V449" s="112" t="inlineStr">
        <is>
          <t>People Manager</t>
        </is>
      </c>
      <c r="W449" s="153" t="inlineStr">
        <is>
          <t>• Same level</t>
        </is>
      </c>
      <c r="X449" s="112" t="inlineStr">
        <is>
          <t>P4 / M3</t>
        </is>
      </c>
      <c r="Y449" s="112" t="inlineStr">
        <is>
          <t>Senior / Manager</t>
        </is>
      </c>
      <c r="Z449" s="112" t="inlineStr">
        <is>
          <t>4–5</t>
        </is>
      </c>
      <c r="AA449" s="117" t="inlineStr">
        <is>
          <t>B2</t>
        </is>
      </c>
      <c r="AB449" s="118" t="inlineStr">
        <is>
          <t>Band B · Specialist / Manager</t>
        </is>
      </c>
      <c r="AC449" s="118" t="inlineStr">
        <is>
          <t>Manager</t>
        </is>
      </c>
      <c r="AD449" s="118" t="inlineStr">
        <is>
          <t>• Same as the model</t>
        </is>
      </c>
      <c r="AE449" s="118" t="inlineStr">
        <is>
          <t>C2</t>
        </is>
      </c>
      <c r="AF449" s="118" t="inlineStr">
        <is>
          <t>OK</t>
        </is>
      </c>
      <c r="AG449" s="118" t="inlineStr">
        <is>
          <t>No change · already below the manager</t>
        </is>
      </c>
      <c r="AH449" s="118" t="n">
        <v>3</v>
      </c>
      <c r="AI449" s="118" t="n"/>
      <c r="AJ449" s="119" t="inlineStr">
        <is>
          <t>iFile · Technology · Band B · People Manager</t>
        </is>
      </c>
      <c r="AK449" s="120" t="n">
        <v>5.5</v>
      </c>
      <c r="AL449" s="121">
        <f>IFERROR(INDEX(WM_C,MATCH($AJ449,WM_KEY,0)),"")</f>
        <v>0.42</v>
      </c>
      <c r="AM449" s="122">
        <f>IF(OR(AK449="",AL449=""),"",AK449*AL449)</f>
        <v>2.31</v>
      </c>
      <c r="AN449" s="120" t="n">
        <v>5.5</v>
      </c>
      <c r="AO449" s="121">
        <f>IFERROR(INDEX(WM_AU,MATCH($AJ449,WM_KEY,0)),"")</f>
        <v>0.18</v>
      </c>
      <c r="AP449" s="122">
        <f>IF(OR(AN449="",AO449=""),"",AN449*AO449)</f>
        <v>0.99</v>
      </c>
      <c r="AQ449" s="120" t="n">
        <v>5</v>
      </c>
      <c r="AR449" s="121">
        <f>IFERROR(INDEX(WM_AC,MATCH($AJ449,WM_KEY,0)),"")</f>
        <v>0.06</v>
      </c>
      <c r="AS449" s="122">
        <f>IF(OR(AQ449="",AR449=""),"",AQ449*AR449)</f>
        <v>0.3</v>
      </c>
      <c r="AT449" s="120" t="n">
        <v>4.5</v>
      </c>
      <c r="AU449" s="121">
        <f>IFERROR(INDEX(WM_L,MATCH($AJ449,WM_KEY,0)),"")</f>
        <v>0.15</v>
      </c>
      <c r="AV449" s="122">
        <f>IF(OR(AT449="",AU449=""),"",AT449*AU449)</f>
        <v>0.675</v>
      </c>
      <c r="AW449" s="120" t="n">
        <v>8.5</v>
      </c>
      <c r="AX449" s="121">
        <f>IFERROR(INDEX(WM_E,MATCH($AJ449,WM_KEY,0)),"")</f>
        <v>0.1</v>
      </c>
      <c r="AY449" s="122">
        <f>IF(OR(AW449="",AX449=""),"",AW449*AX449)</f>
        <v>0.85</v>
      </c>
      <c r="AZ449" s="123" t="n">
        <v>5.5</v>
      </c>
      <c r="BA449" s="121">
        <f>IFERROR(INDEX(WM_BI,MATCH($AJ449,WM_KEY,0)),"")</f>
        <v>0.09</v>
      </c>
      <c r="BB449" s="122">
        <f>IF(OR(AZ449="",BA449=""),"",AZ449*BA449)</f>
        <v>0.495</v>
      </c>
      <c r="BC449" s="122">
        <f>IF(COUNT(AM449,AP449,AS449,AV449,AY449,BB449)&lt;6,"",SUM(AM449,AP449,AS449,AV449,AY449,BB449))</f>
        <v>5.62</v>
      </c>
      <c r="BD449" s="122" t="str">
        <f>IF(BC449="","",INDEX({"A1","A2","A3","B1","B2","B3","C1","C2","D1","D2","E1","E2"},MAX(1,MIN(12,ROUND(BC449,0)))))</f>
        <v>B3</v>
      </c>
      <c r="BE449" s="154" t="inlineStr">
        <is>
          <t>B2</t>
        </is>
      </c>
      <c r="BF449" s="124" t="inlineStr">
        <is>
          <t>Rule: R5 structural gate</t>
        </is>
      </c>
      <c r="BG449"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9" s="125" t="inlineStr">
        <is>
          <t>At build: Complexity 2.31 + Autonomy 0.99 + Accountability 0.30 + Leadership 0.67 + Experience 0.85 + Business impact 0.49
= 5.62 points → nearest level 6 = B3
Final level: B2 · a rule applied: see the next column</t>
        </is>
      </c>
      <c r="BI449" s="125" t="inlineStr">
        <is>
          <t>• Held at B2 instead of B3: a B3 manager needs team leads reporting in, or 10+ people in the team, and the org chart does not show this yet.
Final level: B2.</t>
        </is>
      </c>
      <c r="BJ449" s="125" t="inlineStr">
        <is>
          <t>Input needed</t>
        </is>
      </c>
      <c r="BK449" s="126" t="n"/>
      <c r="BL449" s="126" t="inlineStr">
        <is>
          <t>Medium</t>
        </is>
      </c>
      <c r="BM449" s="126" t="n"/>
      <c r="BN449" s="125" t="inlineStr">
        <is>
          <t>Stable · moves in fewer than 5 of 30 weight tests</t>
        </is>
      </c>
      <c r="BO449" s="148" t="inlineStr">
        <is>
          <t>Rated 5.5 of 12 · between B2 and B3
Start: 6.0 · senior manager / lead specialist title
Evidence reads like B1: Leads large client programme; technology and volume named as challenges; almost no detail → moved down 0.5
KRA: “1. SARB Program Ensure BA team is gaining domain knowledge and able to write user stories effively for the enhancements and phase 4…”
Market: B2 = Hardest problems in the domain · B3 = Sets standards for a practice; cross-team problems</t>
        </is>
      </c>
      <c r="BP449" s="129" t="inlineStr">
        <is>
          <t>Rated 5.5 of 12 · between B2 and B3
Start: 6.0 · senior manager / lead specialist title
Evidence reads like B1: No concrete decisions named; says only 'project goal achievements' → moved down 0.5
Market: B2 = Allocates people and sets team priorities · B3 = Commercial / strategic calls for the unit</t>
        </is>
      </c>
      <c r="BQ449" s="129" t="inlineStr">
        <is>
          <t>Rated 5 of 12
Start: 5.0 · senior manager / lead specialist title; 4 direct reports
Evidence reads like B2: Project goal achievement and a positive project P&amp;L → matches the start
KRA: “1. SARB Program Ensure BA team is gaining domain knowledge and able to write user stories effively for the enhancements and phase 4…”
Market: B2 = One team or a client portfolio</t>
        </is>
      </c>
      <c r="BR449" s="129" t="inlineStr">
        <is>
          <t>Rated 4.5 of 12 · between B1 and B2
Start: 5.0
Evidence reads like B1: Leads projects; 4 direct reports; manager note cites developing the BA team → moved down 0.5
Team: 4 direct reports · People Manager
Market: B1 = IC: mentors and reviews · People: hands-on team lead of 3–5 · B2 = IC: guides others in the domain · People: manages a team of 6+</t>
        </is>
      </c>
      <c r="BS449" s="129" t="inlineStr">
        <is>
          <t>Rated 8.5 of 12 · between C2 and D1
Experience: 16.6 yrs total · 13.5 before IRIS + 3.1 at IRIS = 8.7 on the experience scale
Qualification: MMS · postgraduate → no change
Market: B2 roles typically have 6–10 yrs · IRIS guide 6–9</t>
        </is>
      </c>
      <c r="BT449"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49" s="124"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 0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BV449" s="125" t="inlineStr">
        <is>
          <t>SARB enhancements work completion as per plan
Process improvements
PgMP completion
Digital way of working and measurement of metrics through the tools</t>
        </is>
      </c>
      <c r="BW449" s="125" t="n"/>
      <c r="BX449" s="125" t="inlineStr">
        <is>
          <t>Exceeds Expectations</t>
        </is>
      </c>
      <c r="BY449" s="125" t="n"/>
      <c r="BZ449" s="125" t="inlineStr">
        <is>
          <t>Received · manager annual, quarterly</t>
        </is>
      </c>
      <c r="CA449" s="125" t="inlineStr">
        <is>
          <t>Talent Mapping · iFile collated</t>
        </is>
      </c>
      <c r="CB449" s="130" t="n">
        <v>20</v>
      </c>
      <c r="CC449" s="128" t="inlineStr">
        <is>
          <t>Full survey answers not in the files received · How We Grow export needed · HR</t>
        </is>
      </c>
      <c r="CD449" s="131" t="inlineStr">
        <is>
          <t>—</t>
        </is>
      </c>
      <c r="CE449" s="131" t="inlineStr">
        <is>
          <t>—</t>
        </is>
      </c>
      <c r="CF449" s="131" t="inlineStr">
        <is>
          <t>—</t>
        </is>
      </c>
      <c r="CG449" s="131" t="inlineStr">
        <is>
          <t>—</t>
        </is>
      </c>
      <c r="CH449" s="132" t="inlineStr">
        <is>
          <t>Complexity: Evidence reads like B1: Leads large client programme; technology and volume named as challenges; almost no detail → moved down 0.5
Autonomy: Evidence reads like B1: No concrete decisions named; says only 'project goal achievements' → moved down 0.5
Accountability: Evidence reads like B2: Project goal achievement and a positive project P&amp;L → matches the start
Leadership: Evidence reads like B1: Leads projects; 4 direct reports; manager note cites developing the BA team → moved down 0.5
Business Impact: Moved +0.5: the survey / manager mapping marks it business-critical.</t>
        </is>
      </c>
      <c r="CI449"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49" s="131" t="inlineStr">
        <is>
          <t>Self-identified: Strategy &amp; business acumen
For the next role: Strategy &amp; business acumen</t>
        </is>
      </c>
      <c r="CK449" s="128" t="inlineStr">
        <is>
          <t>Full survey answers not in the files received · How We Grow export needed · HR</t>
        </is>
      </c>
      <c r="CL449"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49" s="134" t="inlineStr">
        <is>
          <t>What the role answers for: One team or a client portfolio.
Accountability &amp; Impact rating: 5 of 12 · B2-level impact.
Leads 4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4 · Potential: High · 9-Box Grid placement: Trusted Professional.</t>
        </is>
      </c>
      <c r="CN449" s="135" t="n"/>
      <c r="CO449" s="135" t="n">
        <v>5.5</v>
      </c>
      <c r="CP449" s="136" t="n">
        <v>4</v>
      </c>
      <c r="CQ449" s="137" t="inlineStr">
        <is>
          <t>High</t>
        </is>
      </c>
      <c r="CR449" s="137" t="inlineStr">
        <is>
          <t>Trusted Professional</t>
        </is>
      </c>
      <c r="CS449" s="137" t="inlineStr">
        <is>
          <t>Ready now</t>
        </is>
      </c>
      <c r="CT449" s="137" t="n"/>
      <c r="CU449" s="137" t="inlineStr">
        <is>
          <t>Y</t>
        </is>
      </c>
      <c r="CV449" s="137" t="n"/>
      <c r="CW449" s="137" t="n"/>
      <c r="CX449" s="137" t="inlineStr">
        <is>
          <t>Medium · critical role Yes · only this person — · successor named No</t>
        </is>
      </c>
      <c r="CY449" s="137" t="inlineStr">
        <is>
          <t>Izharuddin Shaikh · B+, iFile · Tarun Kumar Mittal · B3, iFile · Deepa Vaman Shinde · B2, iFile</t>
        </is>
      </c>
      <c r="CZ449" s="137" t="inlineStr">
        <is>
          <t>Name a successor; document the key process; cross-train one person</t>
        </is>
      </c>
      <c r="DA449" s="119" t="n">
        <v>97</v>
      </c>
      <c r="DB449" s="138" t="inlineStr">
        <is>
          <t>Meets the level</t>
        </is>
      </c>
      <c r="DC449" s="138" t="n">
        <v>98</v>
      </c>
      <c r="DD449" s="138" t="n">
        <v>92</v>
      </c>
      <c r="DE449" s="138" t="n">
        <v>103</v>
      </c>
      <c r="DF449" s="138" t="n">
        <v>92</v>
      </c>
      <c r="DG449" s="138" t="inlineStr">
        <is>
          <t>Problem solving, Data literacy, Decision making</t>
        </is>
      </c>
      <c r="DH449" s="138" t="inlineStr">
        <is>
          <t>B3: 84% of profile — close</t>
        </is>
      </c>
      <c r="DI449" s="138" t="inlineStr">
        <is>
          <t>Evidence: Survey + KRAs | Core: Ownership 3/3, Problem solving 2/3, Communication &amp; collaboration 3/3, Client &amp; quality focus 4/3, Learning agility 3/3, Integrity &amp; compliance 3/3 | Future-ready: AI literacy 3/3, Data literacy 2/3, Digital fluency 3/3, Innovation 3/3 | Functional: Project &amp; agile 5/4, Stakeholder mgmt 4/4, Communication 4/4, Quality &amp; process 4/4, Business acumen 4/4, Product &amp; domain 4/4 | Leadership: Developing people 3/3, Decision making 2/3, Strategic acumen 3/3, Influence &amp; change 3/3</t>
        </is>
      </c>
      <c r="DJ449" s="111" t="inlineStr">
        <is>
          <t>Strategy &amp; business acumen</t>
        </is>
      </c>
      <c r="DK449" s="112" t="inlineStr">
        <is>
          <t>AI and SupTech related training, Deposit Insurance</t>
        </is>
      </c>
      <c r="DL449" s="112" t="inlineStr">
        <is>
          <t>People Leadership &amp; Mentoring; Stakeholder &amp; Client Management; Strategic Thinking &amp; Business Acumen</t>
        </is>
      </c>
      <c r="DM449" s="112" t="inlineStr">
        <is>
          <t>Strategy &amp; business acumen</t>
        </is>
      </c>
      <c r="DN449" s="112" t="n"/>
      <c r="DO449" s="139" t="inlineStr">
        <is>
          <t>No strong match from survey evidence</t>
        </is>
      </c>
      <c r="DP449" s="126" t="inlineStr">
        <is>
          <t>No material overlap found</t>
        </is>
      </c>
      <c r="DQ449" s="126" t="inlineStr">
        <is>
          <t>No close match in other businesses</t>
        </is>
      </c>
      <c r="DR449" s="126" t="inlineStr">
        <is>
          <t>Below norm</t>
        </is>
      </c>
      <c r="DS449" s="126" t="inlineStr">
        <is>
          <t>Team smaller than the norm for this level — merge with a peer team, widen scope, or treat as a POD Lead.</t>
        </is>
      </c>
      <c r="DT449" s="126" t="inlineStr">
        <is>
          <t>A3 deep-dive: score 2.15 · gap to B1 1.4 · More than 1.0 from B1</t>
        </is>
      </c>
      <c r="DU449" s="140" t="inlineStr">
        <is>
          <t>Project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4 direct reports.</t>
        </is>
      </c>
      <c r="DV449" s="137"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49"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49"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9" s="139" t="inlineStr">
        <is>
          <t>Market level: P4 / M3 · SFIA 4–5
Typical title: Manager
At peers: IRIS Vs Competitor Benchmark — PMI pathway + SaaS delivery ladder: Senior PM
Typical experience: 6–10 yrs · IRIS guide 6–9
Standard: PMI PMBOK and Talent Triangle; CAPM → PMP → PgMP</t>
        </is>
      </c>
      <c r="DZ449" s="126" t="inlineStr">
        <is>
          <t>6–9 yrs</t>
        </is>
      </c>
      <c r="EA449" s="126" t="inlineStr">
        <is>
          <t>7–10 · 6–11</t>
        </is>
      </c>
      <c r="EB449" s="126" t="inlineStr">
        <is>
          <t>Manager</t>
        </is>
      </c>
      <c r="EC449" s="126" t="inlineStr">
        <is>
          <t>IRIS Vs Competitor Benchmark — PMI pathway + SaaS delivery ladder: Senior PM</t>
        </is>
      </c>
      <c r="ED449" s="126" t="inlineStr">
        <is>
          <t>PMI PMBOK and Talent Triangle; CAPM · entry → PMP → PgMP; Scrum / SAFe</t>
        </is>
      </c>
      <c r="EE449" s="126" t="inlineStr">
        <is>
          <t>Core 3 · Future 3 · Functional 4 · Leadership 3</t>
        </is>
      </c>
      <c r="EF449" s="127" t="inlineStr">
        <is>
          <t>• Confirm structure behind the senior title · org chart — Business head</t>
        </is>
      </c>
      <c r="EG449" s="126" t="inlineStr">
        <is>
          <t>✓ HRIS: 16.6 yrs, MMS, 4 direct reports
✓ Survey: 20 of 20 questions answered
✓ KRAs: manager-set, quarterly
✓ Manager mapping: rating, potential, 9-box
✗ Job description: not on file</t>
        </is>
      </c>
      <c r="EH449" s="118" t="inlineStr">
        <is>
          <t xml:space="preserve">D285 · Senior title held by gate · High: Held at B2 instead of B3: a B3 manager needs team leads reporting in, or 10+ people in the team, and the org chart does not show this yet. · owner Business head — iFile · 
D382 · Input needed · Medium: • Confirm structure behind the senior title · org chart — Business head · owner Business head · </t>
        </is>
      </c>
      <c r="EI449" s="118" t="inlineStr">
        <is>
          <t>R065 · Confirm structure behind the senior title · org chart · Business head · Open</t>
        </is>
      </c>
      <c r="EJ449" s="118" t="inlineStr">
        <is>
          <t>Confirm structure behind the senior title · org chart · Business head</t>
        </is>
      </c>
      <c r="EK449" s="118" t="inlineStr">
        <is>
          <t>Survey: answered · full text needed · KRAs: received · Experience: on file</t>
        </is>
      </c>
      <c r="EL449" s="141" t="n"/>
      <c r="EM449" s="142" t="n"/>
      <c r="EN449" s="142" t="n"/>
      <c r="EO449" s="142" t="n"/>
      <c r="EP449" s="142" t="n"/>
      <c r="EQ449" s="143" t="n"/>
      <c r="ER449" s="135" t="n"/>
      <c r="ES449" s="135" t="n"/>
      <c r="ET449" s="135" t="n"/>
      <c r="EU449" s="135" t="n"/>
      <c r="EV449" s="135" t="n"/>
      <c r="EW449" s="135" t="n"/>
      <c r="EX449" s="135" t="n"/>
      <c r="EY449" s="143" t="n"/>
      <c r="EZ449" s="135" t="n"/>
      <c r="FA449" s="135" t="n"/>
      <c r="FB449" s="135" t="n"/>
      <c r="FC449" s="135" t="n"/>
      <c r="FD449" s="135" t="n"/>
    </row>
    <row r="450" ht="300" customHeight="1">
      <c r="A450" s="109" t="inlineStr">
        <is>
          <t>iFile</t>
        </is>
      </c>
      <c r="B450" s="110" t="inlineStr">
        <is>
          <t>IRIS2127</t>
        </is>
      </c>
      <c r="C450" s="110" t="inlineStr">
        <is>
          <t>Yunus Patel</t>
        </is>
      </c>
      <c r="D450" s="110" t="inlineStr">
        <is>
          <t>Technology</t>
        </is>
      </c>
      <c r="E450" s="110" t="inlineStr">
        <is>
          <t>RC-136</t>
        </is>
      </c>
      <c r="F450" s="110" t="inlineStr">
        <is>
          <t>Izharuddin Shaikh</t>
        </is>
      </c>
      <c r="G450" s="110" t="inlineStr">
        <is>
          <t>IRIS1712</t>
        </is>
      </c>
      <c r="H450" s="110" t="inlineStr">
        <is>
          <t>B+</t>
        </is>
      </c>
      <c r="I450" s="110" t="n">
        <v>5</v>
      </c>
      <c r="J450" s="110" t="n">
        <v>22.4</v>
      </c>
      <c r="K450" s="110" t="n">
        <v>3.4</v>
      </c>
      <c r="L450" s="110" t="inlineStr">
        <is>
          <t>B.Com</t>
        </is>
      </c>
      <c r="M450" s="110" t="n"/>
      <c r="N450" s="144" t="inlineStr">
        <is>
          <t>Project Manager</t>
        </is>
      </c>
      <c r="O450" s="113" t="inlineStr">
        <is>
          <t>Delivery Manager</t>
        </is>
      </c>
      <c r="P450" s="112" t="inlineStr">
        <is>
          <t>Project &amp; Program Management</t>
        </is>
      </c>
      <c r="Q450" s="112" t="inlineStr">
        <is>
          <t>Project &amp; Program Delivery</t>
        </is>
      </c>
      <c r="R450" s="113" t="inlineStr">
        <is>
          <t>L5 – Manager</t>
        </is>
      </c>
      <c r="S450" s="114" t="inlineStr">
        <is>
          <t>B2</t>
        </is>
      </c>
      <c r="T450" s="149" t="inlineStr">
        <is>
          <t>Manager</t>
        </is>
      </c>
      <c r="U450" s="149" t="inlineStr">
        <is>
          <t>B</t>
        </is>
      </c>
      <c r="V450" s="112" t="inlineStr">
        <is>
          <t>People Manager</t>
        </is>
      </c>
      <c r="W450" s="150" t="inlineStr">
        <is>
          <t>▲ Up</t>
        </is>
      </c>
      <c r="X450" s="112" t="inlineStr">
        <is>
          <t>P4 / M3</t>
        </is>
      </c>
      <c r="Y450" s="112" t="inlineStr">
        <is>
          <t>Senior / Manager</t>
        </is>
      </c>
      <c r="Z450" s="112" t="inlineStr">
        <is>
          <t>4–5</t>
        </is>
      </c>
      <c r="AA450" s="117" t="inlineStr">
        <is>
          <t>B2</t>
        </is>
      </c>
      <c r="AB450" s="118" t="inlineStr">
        <is>
          <t>Band B · Specialist / Manager</t>
        </is>
      </c>
      <c r="AC450" s="118" t="inlineStr">
        <is>
          <t>Manager</t>
        </is>
      </c>
      <c r="AD450" s="118" t="inlineStr">
        <is>
          <t>• Same as the model</t>
        </is>
      </c>
      <c r="AE450" s="118" t="inlineStr">
        <is>
          <t>B+</t>
        </is>
      </c>
      <c r="AF450" s="118" t="inlineStr">
        <is>
          <t>OK</t>
        </is>
      </c>
      <c r="AG450" s="118" t="inlineStr">
        <is>
          <t>No change · already below the manager</t>
        </is>
      </c>
      <c r="AH450" s="118" t="n">
        <v>4</v>
      </c>
      <c r="AI450" s="118" t="n"/>
      <c r="AJ450" s="119" t="inlineStr">
        <is>
          <t>iFile · Technology · Band B · People Manager</t>
        </is>
      </c>
      <c r="AK450" s="120" t="n">
        <v>4.5</v>
      </c>
      <c r="AL450" s="121">
        <f>IFERROR(INDEX(WM_C,MATCH($AJ450,WM_KEY,0)),"")</f>
        <v>0.42</v>
      </c>
      <c r="AM450" s="122">
        <f>IF(OR(AK450="",AL450=""),"",AK450*AL450)</f>
        <v>1.89</v>
      </c>
      <c r="AN450" s="120" t="n">
        <v>4.5</v>
      </c>
      <c r="AO450" s="121">
        <f>IFERROR(INDEX(WM_AU,MATCH($AJ450,WM_KEY,0)),"")</f>
        <v>0.18</v>
      </c>
      <c r="AP450" s="122">
        <f>IF(OR(AN450="",AO450=""),"",AN450*AO450)</f>
        <v>0.81</v>
      </c>
      <c r="AQ450" s="120" t="n">
        <v>5.5</v>
      </c>
      <c r="AR450" s="121">
        <f>IFERROR(INDEX(WM_AC,MATCH($AJ450,WM_KEY,0)),"")</f>
        <v>0.06</v>
      </c>
      <c r="AS450" s="122">
        <f>IF(OR(AQ450="",AR450=""),"",AQ450*AR450)</f>
        <v>0.33</v>
      </c>
      <c r="AT450" s="120" t="n">
        <v>5</v>
      </c>
      <c r="AU450" s="121">
        <f>IFERROR(INDEX(WM_L,MATCH($AJ450,WM_KEY,0)),"")</f>
        <v>0.15</v>
      </c>
      <c r="AV450" s="122">
        <f>IF(OR(AT450="",AU450=""),"",AT450*AU450)</f>
        <v>0.75</v>
      </c>
      <c r="AW450" s="120" t="n">
        <v>10.5</v>
      </c>
      <c r="AX450" s="121">
        <f>IFERROR(INDEX(WM_E,MATCH($AJ450,WM_KEY,0)),"")</f>
        <v>0.1</v>
      </c>
      <c r="AY450" s="122">
        <f>IF(OR(AW450="",AX450=""),"",AW450*AX450)</f>
        <v>1.05</v>
      </c>
      <c r="AZ450" s="123" t="n">
        <v>5.5</v>
      </c>
      <c r="BA450" s="121">
        <f>IFERROR(INDEX(WM_BI,MATCH($AJ450,WM_KEY,0)),"")</f>
        <v>0.09</v>
      </c>
      <c r="BB450" s="122">
        <f>IF(OR(AZ450="",BA450=""),"",AZ450*BA450)</f>
        <v>0.495</v>
      </c>
      <c r="BC450" s="122">
        <f>IF(COUNT(AM450,AP450,AS450,AV450,AY450,BB450)&lt;6,"",SUM(AM450,AP450,AS450,AV450,AY450,BB450))</f>
        <v>5.325</v>
      </c>
      <c r="BD450" s="122" t="str">
        <f>IF(BC450="","",INDEX({"A1","A2","A3","B1","B2","B3","C1","C2","D1","D2","E1","E2"},MAX(1,MIN(12,ROUND(BC450,0)))))</f>
        <v>B2</v>
      </c>
      <c r="BE450" s="114" t="inlineStr">
        <is>
          <t>B2</t>
        </is>
      </c>
      <c r="BF450" s="124" t="inlineStr">
        <is>
          <t>The score decided the level</t>
        </is>
      </c>
      <c r="BG450"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50" s="125" t="inlineStr">
        <is>
          <t>At build: Complexity 1.89 + Autonomy 0.81 + Accountability 0.33 + Leadership 0.75 + Experience 1.05 + Business impact 0.49
= 5.33 points → nearest level 5 = B2
Final level: B2 · same as the score</t>
        </is>
      </c>
      <c r="BI450" s="125" t="inlineStr">
        <is>
          <t>No rule applied: the score decides.</t>
        </is>
      </c>
      <c r="BJ450" s="125" t="inlineStr">
        <is>
          <t>—</t>
        </is>
      </c>
      <c r="BK450" s="126" t="n"/>
      <c r="BL450" s="126" t="inlineStr">
        <is>
          <t>High</t>
        </is>
      </c>
      <c r="BM450" s="126" t="n"/>
      <c r="BN450" s="125" t="inlineStr">
        <is>
          <t>Moves in 5 of 30 weight tests · calibrate first</t>
        </is>
      </c>
      <c r="BO450" s="148" t="inlineStr">
        <is>
          <t>Rated 4.5 of 12 · between B1 and B2
Start: 5.0 · manager / senior specialist title
Evidence reads like B1: Change-request delivery for RBI CIMS; severity assessment, root-cause analysis, client demos → moved down 0.5
KRA: “1. Deliver &gt;=90% of project milestones on schedule and within agreed scope 2. Keep project budget / effort variance within +/-10% of plan…”
Market: B1 = Domain specialist work · B2 = Hardest problems in the domain</t>
        </is>
      </c>
      <c r="BP450" s="129" t="inlineStr">
        <is>
          <t>Rated 4.5 of 12 · between B1 and B2
Start: 5.0 · manager / senior specialist title
Evidence reads like B1: Judges issue severity; decides to release CRs to UAT with open defects → moved down 0.5
Market: B1 = Technical / QC / client calls for the domain · B2 = Allocates people and sets team priorities</t>
        </is>
      </c>
      <c r="BQ450" s="129" t="inlineStr">
        <is>
          <t>Rated 5.5 of 12 · between B2 and B3
Start: 6.0 · manager / senior specialist title; 5 direct reports, 14 people below, 2 of them lead teams
Evidence reads like B2: CR delivery for the project; client demands RCA for every delay → moved down 0.5
KRA: “1. Deliver &gt;=90% of project milestones on schedule and within agreed scope 2. Keep project budget / effort variance within +/-10% of plan…”
Market: B2 = One team or a client portfolio · B3 = Several teams or a practice</t>
        </is>
      </c>
      <c r="BR450" s="129" t="inlineStr">
        <is>
          <t>Rated 5 of 12
Start: 6.0
Evidence reads like B1: Team management and coordination; 5 direct reports → moved down 1
Team: 5 direct reports · People Manager
Market: B2 = IC: guides others in the domain · People: manages a team of 6+</t>
        </is>
      </c>
      <c r="BS450" s="129" t="inlineStr">
        <is>
          <t>Rated 10.5 of 12 · between D2 and E1
Experience: 22.4 yrs total · 19.0 before IRIS + 3.4 at IRIS = 10.5 on the experience scale
Qualification: B.Com · graduate → no change
Market: B2 roles typically have 6–10 yrs · IRIS guide 6–9</t>
        </is>
      </c>
      <c r="BT450"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50" s="124"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V450" s="125"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BW450" s="125" t="n"/>
      <c r="BX450" s="125" t="inlineStr">
        <is>
          <t>4</t>
        </is>
      </c>
      <c r="BY450" s="125" t="n"/>
      <c r="BZ450" s="125" t="inlineStr">
        <is>
          <t>Received · manager annual, quarterly</t>
        </is>
      </c>
      <c r="CA450" s="125" t="inlineStr">
        <is>
          <t>Talent Mapping · iFile collated</t>
        </is>
      </c>
      <c r="CB450" s="130" t="n">
        <v>20</v>
      </c>
      <c r="CC450" s="128" t="inlineStr">
        <is>
          <t>Full survey answers not in the files received · How We Grow export needed · HR</t>
        </is>
      </c>
      <c r="CD450" s="131" t="inlineStr">
        <is>
          <t>—</t>
        </is>
      </c>
      <c r="CE450" s="131" t="inlineStr">
        <is>
          <t>—</t>
        </is>
      </c>
      <c r="CF450" s="131" t="inlineStr">
        <is>
          <t>—</t>
        </is>
      </c>
      <c r="CG450" s="131" t="inlineStr">
        <is>
          <t>—</t>
        </is>
      </c>
      <c r="CH450" s="132" t="inlineStr">
        <is>
          <t>Complexity: Evidence reads like B1: Change-request delivery for RBI CIMS; severity assessment, root-cause analysis, client demos → moved down 0.5
Autonomy: Evidence reads like B1: Judges issue severity; decides to release CRs to UAT with open defects → moved down 0.5
Accountability: Evidence reads like B2: CR delivery for the project; client demands RCA for every delay → moved down 0.5
Leadership: Evidence reads like B1: Team management and coordination; 5 direct reports → moved down 1
Business Impact: No survey or manager-mapping signal on criticality: kept at the start point.</t>
        </is>
      </c>
      <c r="CI450"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50" s="131" t="inlineStr">
        <is>
          <t>Self-identified: Project / programme management · Client, sales &amp; stakeholders
For the next role: Leadership &amp; people management · Project / programme management · Client, sales &amp; stakeholders · Strategy &amp; business acumen</t>
        </is>
      </c>
      <c r="CK450" s="128" t="inlineStr">
        <is>
          <t>Full survey answers not in the files received · How We Grow export needed · HR</t>
        </is>
      </c>
      <c r="CL450"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50" s="134" t="inlineStr">
        <is>
          <t>What the role answers for: One team or a client portfolio.
Accountability &amp; Impact rating: 5.5 of 12 · B3-level impact.
Leads 5 direct reports.
If the work is missed · role-holders' themes: client · rework · deliverables · delays.
Measured on · manager-set KRA themes: project · management · level · support · scope · client.
Manager talent mapping — Latest rating: 4 · Potential: High · 9-Box Grid placement: Trusted Professional.</t>
        </is>
      </c>
      <c r="CN450" s="135" t="n"/>
      <c r="CO450" s="135" t="n">
        <v>5.5</v>
      </c>
      <c r="CP450" s="136" t="n">
        <v>4</v>
      </c>
      <c r="CQ450" s="137" t="inlineStr">
        <is>
          <t>High</t>
        </is>
      </c>
      <c r="CR450" s="137" t="inlineStr">
        <is>
          <t>Trusted Professional</t>
        </is>
      </c>
      <c r="CS450" s="137" t="inlineStr">
        <is>
          <t>Ready now</t>
        </is>
      </c>
      <c r="CT450" s="137" t="n"/>
      <c r="CU450" s="137" t="n"/>
      <c r="CV450" s="137" t="n"/>
      <c r="CW450" s="137" t="n"/>
      <c r="CX450" s="137" t="n"/>
      <c r="CY450" s="137" t="n"/>
      <c r="CZ450" s="137" t="n"/>
      <c r="DA450" s="119" t="n">
        <v>97</v>
      </c>
      <c r="DB450" s="138" t="inlineStr">
        <is>
          <t>Meets the level</t>
        </is>
      </c>
      <c r="DC450" s="138" t="n">
        <v>103</v>
      </c>
      <c r="DD450" s="138" t="n">
        <v>97</v>
      </c>
      <c r="DE450" s="138" t="n">
        <v>92</v>
      </c>
      <c r="DF450" s="138" t="n">
        <v>99</v>
      </c>
      <c r="DG450" s="138" t="inlineStr">
        <is>
          <t>Communication, Product &amp; domain, Problem solving</t>
        </is>
      </c>
      <c r="DH450" s="138" t="inlineStr">
        <is>
          <t>C1: 94% of profile — ready on competencies</t>
        </is>
      </c>
      <c r="DI450" s="138" t="inlineStr">
        <is>
          <t>Evidence: Survey + KRAs | Core: Ownership 5/4, Problem solving 3/4, Communication &amp; collaboration 4/4, Client &amp; quality focus 5/4, Learning agility 4/4, Integrity &amp; compliance 4/4 | Future-ready: AI literacy 2/3, Data literacy 3/3, Digital fluency 3/3, Innovation 4/3 | Functional: Project &amp; agile 4/4, Stakeholder mgmt 4/4, Communication 3/4, Quality &amp; process 4/4, Business acumen 4/4, Product &amp; domain 3/4 | Leadership: Developing people 4/4, Decision making 3/4, Strategic acumen 4/4, Influence &amp; change 5/4</t>
        </is>
      </c>
      <c r="DJ450" s="111" t="inlineStr">
        <is>
          <t>Project / programme management · Client, sales &amp; stakeholders</t>
        </is>
      </c>
      <c r="DK450" s="112" t="inlineStr">
        <is>
          <t>Agile/Scrum &amp; PMP fundamentals; risk &amp; stakeholder management; estimation; reporting/governance tools | People management: goal-setting &amp; feedback, 1:1 …</t>
        </is>
      </c>
      <c r="DL450" s="112" t="inlineStr">
        <is>
          <t>People Leadership &amp; Mentoring; Stakeholder &amp; Client Management; Strategic Thinking &amp; Business Acumen</t>
        </is>
      </c>
      <c r="DM450" s="112" t="inlineStr">
        <is>
          <t>Leadership &amp; people management · Project / programme management · Client, sales &amp; stakeholders · Strategy &amp; business acumen</t>
        </is>
      </c>
      <c r="DN450" s="112" t="inlineStr">
        <is>
          <t>Leadership development: strategic thinking, cross-functional influence, financial/business acumen, succession &amp; talent development, change management, executive communication</t>
        </is>
      </c>
      <c r="DO450" s="139" t="inlineStr">
        <is>
          <t>No strong match from survey evidence</t>
        </is>
      </c>
      <c r="DP450" s="126" t="inlineStr">
        <is>
          <t>No material overlap found</t>
        </is>
      </c>
      <c r="DQ450" s="126" t="inlineStr">
        <is>
          <t>No close match in other businesses</t>
        </is>
      </c>
      <c r="DR450" s="126" t="inlineStr">
        <is>
          <t>Within norm</t>
        </is>
      </c>
      <c r="DS450" s="126" t="n"/>
      <c r="DT450" s="126" t="n"/>
      <c r="DU450" s="140"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5 direct reports.</t>
        </is>
      </c>
      <c r="DV450" s="137"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50"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50"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50" s="139" t="inlineStr">
        <is>
          <t>Market level: P4 / M3 · SFIA 4–5
Typical title: Senior Manager
At peers: IRIS Vs Competitor Benchmark — PMI pathway + SaaS delivery ladder: Senior PM
Typical experience: 6–10 yrs · IRIS guide 6–9
Standard: PMI PMBOK and Talent Triangle; CAPM → PMP → PgMP</t>
        </is>
      </c>
      <c r="DZ450" s="126" t="inlineStr">
        <is>
          <t>6–9 yrs</t>
        </is>
      </c>
      <c r="EA450" s="126" t="inlineStr">
        <is>
          <t>7–10 · 6–11</t>
        </is>
      </c>
      <c r="EB450" s="126" t="inlineStr">
        <is>
          <t>Senior Manager</t>
        </is>
      </c>
      <c r="EC450" s="126" t="inlineStr">
        <is>
          <t>IRIS Vs Competitor Benchmark — PMI pathway + SaaS delivery ladder: Senior PM</t>
        </is>
      </c>
      <c r="ED450" s="126" t="inlineStr">
        <is>
          <t>PMI PMBOK and Talent Triangle; CAPM · entry → PMP → PgMP; Scrum / SAFe</t>
        </is>
      </c>
      <c r="EE450" s="126" t="inlineStr">
        <is>
          <t>Core 3 · Future 3 · Functional 4 · Leadership 3</t>
        </is>
      </c>
      <c r="EF450" s="139" t="n"/>
      <c r="EG450" s="126" t="inlineStr">
        <is>
          <t>✓ HRIS: 22.4 yrs, B.Com, 5 direct reports
✓ Survey: 20 of 20 questions answered
✓ KRAs: manager-set, quarterly
✓ Manager mapping: rating, potential, 9-box
✗ Job description: not on file</t>
        </is>
      </c>
      <c r="EH450" s="118" t="n"/>
      <c r="EI450" s="118" t="n"/>
      <c r="EJ450" s="118" t="n"/>
      <c r="EK450" s="118" t="inlineStr">
        <is>
          <t>Survey: answered · full text needed · KRAs: received · Experience: on file</t>
        </is>
      </c>
      <c r="EL450" s="141" t="n"/>
      <c r="EM450" s="142" t="n"/>
      <c r="EN450" s="142" t="n"/>
      <c r="EO450" s="142" t="n"/>
      <c r="EP450" s="142" t="n"/>
      <c r="EQ450" s="143" t="n"/>
      <c r="ER450" s="135" t="n"/>
      <c r="ES450" s="135" t="n"/>
      <c r="ET450" s="135" t="n"/>
      <c r="EU450" s="135" t="n"/>
      <c r="EV450" s="135" t="n"/>
      <c r="EW450" s="135" t="n"/>
      <c r="EX450" s="135" t="n"/>
      <c r="EY450" s="143" t="n"/>
      <c r="EZ450" s="135" t="n"/>
      <c r="FA450" s="135" t="n"/>
      <c r="FB450" s="135" t="n"/>
      <c r="FC450" s="135" t="n"/>
      <c r="FD450" s="135" t="n"/>
    </row>
    <row r="451" ht="300" customHeight="1">
      <c r="A451" s="109" t="inlineStr">
        <is>
          <t>iFile</t>
        </is>
      </c>
      <c r="B451" s="110" t="inlineStr">
        <is>
          <t>IRIS2492</t>
        </is>
      </c>
      <c r="C451" s="110" t="inlineStr">
        <is>
          <t>Abhishek Hegde</t>
        </is>
      </c>
      <c r="D451" s="110" t="inlineStr">
        <is>
          <t>Technology</t>
        </is>
      </c>
      <c r="E451" s="110" t="inlineStr">
        <is>
          <t>RC-010</t>
        </is>
      </c>
      <c r="F451" s="110" t="inlineStr">
        <is>
          <t>Jailesh Bhadra</t>
        </is>
      </c>
      <c r="G451" s="110" t="inlineStr">
        <is>
          <t>IRIS2366</t>
        </is>
      </c>
      <c r="H451" s="110" t="inlineStr">
        <is>
          <t>B2</t>
        </is>
      </c>
      <c r="I451" s="110" t="n"/>
      <c r="J451" s="110" t="n">
        <v>9.199999999999999</v>
      </c>
      <c r="K451" s="110" t="n">
        <v>0.5</v>
      </c>
      <c r="L451" s="110" t="inlineStr">
        <is>
          <t>MBA</t>
        </is>
      </c>
      <c r="M451" s="110" t="n"/>
      <c r="N451" s="144" t="inlineStr">
        <is>
          <t>Senior Business Analyst</t>
        </is>
      </c>
      <c r="O451" s="113" t="inlineStr">
        <is>
          <t>Business Analysis Specialist</t>
        </is>
      </c>
      <c r="P451" s="112" t="inlineStr">
        <is>
          <t>Business Analysis</t>
        </is>
      </c>
      <c r="Q451" s="112" t="inlineStr">
        <is>
          <t>Business Analysis</t>
        </is>
      </c>
      <c r="R451" s="113" t="inlineStr">
        <is>
          <t>L4 – Senior</t>
        </is>
      </c>
      <c r="S451" s="114" t="inlineStr">
        <is>
          <t>B1</t>
        </is>
      </c>
      <c r="T451" s="149" t="inlineStr">
        <is>
          <t>Specialist</t>
        </is>
      </c>
      <c r="U451" s="149" t="inlineStr">
        <is>
          <t>B</t>
        </is>
      </c>
      <c r="V451" s="112" t="inlineStr">
        <is>
          <t>IC</t>
        </is>
      </c>
      <c r="W451" s="150" t="inlineStr">
        <is>
          <t>▲ Up</t>
        </is>
      </c>
      <c r="X451" s="112" t="inlineStr">
        <is>
          <t>P3 / M2</t>
        </is>
      </c>
      <c r="Y451" s="112" t="inlineStr">
        <is>
          <t>Career / · Team Lead</t>
        </is>
      </c>
      <c r="Z451" s="112" t="inlineStr">
        <is>
          <t>4 Enable</t>
        </is>
      </c>
      <c r="AA451" s="117" t="inlineStr">
        <is>
          <t>B1</t>
        </is>
      </c>
      <c r="AB451" s="118" t="inlineStr">
        <is>
          <t>Band B · Specialist / Manager</t>
        </is>
      </c>
      <c r="AC451" s="118" t="inlineStr">
        <is>
          <t>Specialist</t>
        </is>
      </c>
      <c r="AD451" s="118" t="inlineStr">
        <is>
          <t>• Same as the model</t>
        </is>
      </c>
      <c r="AE451" s="118" t="inlineStr">
        <is>
          <t>B2</t>
        </is>
      </c>
      <c r="AF451" s="118" t="inlineStr">
        <is>
          <t>OK</t>
        </is>
      </c>
      <c r="AG451" s="118" t="inlineStr">
        <is>
          <t>No change · already below the manager</t>
        </is>
      </c>
      <c r="AH451" s="118" t="n">
        <v>4</v>
      </c>
      <c r="AI451" s="118" t="n"/>
      <c r="AJ451" s="119" t="inlineStr">
        <is>
          <t>iFile · Technology · Band B · Expert / POD Lead</t>
        </is>
      </c>
      <c r="AK451" s="120" t="n">
        <v>3.5</v>
      </c>
      <c r="AL451" s="121">
        <f>IFERROR(INDEX(WM_C,MATCH($AJ451,WM_KEY,0)),"")</f>
        <v>0.56</v>
      </c>
      <c r="AM451" s="122">
        <f>IF(OR(AK451="",AL451=""),"",AK451*AL451)</f>
        <v>1.96</v>
      </c>
      <c r="AN451" s="120" t="n">
        <v>3.5</v>
      </c>
      <c r="AO451" s="121">
        <f>IFERROR(INDEX(WM_AU,MATCH($AJ451,WM_KEY,0)),"")</f>
        <v>0.17</v>
      </c>
      <c r="AP451" s="122">
        <f>IF(OR(AN451="",AO451=""),"",AN451*AO451)</f>
        <v>0.595</v>
      </c>
      <c r="AQ451" s="120" t="n">
        <v>3.5</v>
      </c>
      <c r="AR451" s="121">
        <f>IFERROR(INDEX(WM_AC,MATCH($AJ451,WM_KEY,0)),"")</f>
        <v>0.05</v>
      </c>
      <c r="AS451" s="122">
        <f>IF(OR(AQ451="",AR451=""),"",AQ451*AR451)</f>
        <v>0.175</v>
      </c>
      <c r="AT451" s="120" t="n">
        <v>3</v>
      </c>
      <c r="AU451" s="121">
        <f>IFERROR(INDEX(WM_L,MATCH($AJ451,WM_KEY,0)),"")</f>
        <v>0.05</v>
      </c>
      <c r="AV451" s="122">
        <f>IF(OR(AT451="",AU451=""),"",AT451*AU451)</f>
        <v>0.15</v>
      </c>
      <c r="AW451" s="120" t="n">
        <v>5.5</v>
      </c>
      <c r="AX451" s="121">
        <f>IFERROR(INDEX(WM_E,MATCH($AJ451,WM_KEY,0)),"")</f>
        <v>0.1</v>
      </c>
      <c r="AY451" s="122">
        <f>IF(OR(AW451="",AX451=""),"",AW451*AX451)</f>
        <v>0.55</v>
      </c>
      <c r="AZ451" s="123" t="n">
        <v>4</v>
      </c>
      <c r="BA451" s="121">
        <f>IFERROR(INDEX(WM_BI,MATCH($AJ451,WM_KEY,0)),"")</f>
        <v>0.07</v>
      </c>
      <c r="BB451" s="122">
        <f>IF(OR(AZ451="",BA451=""),"",AZ451*BA451)</f>
        <v>0.28</v>
      </c>
      <c r="BC451" s="122">
        <f>IF(COUNT(AM451,AP451,AS451,AV451,AY451,BB451)&lt;6,"",SUM(AM451,AP451,AS451,AV451,AY451,BB451))</f>
        <v>3.71</v>
      </c>
      <c r="BD451" s="122" t="str">
        <f>IF(BC451="","",INDEX({"A1","A2","A3","B1","B2","B3","C1","C2","D1","D2","E1","E2"},MAX(1,MIN(12,ROUND(BC451,0)))))</f>
        <v>B1</v>
      </c>
      <c r="BE451" s="114" t="inlineStr">
        <is>
          <t>B1</t>
        </is>
      </c>
      <c r="BF451" s="124" t="inlineStr">
        <is>
          <t>The score decided the level</t>
        </is>
      </c>
      <c r="BG45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1" s="125" t="inlineStr">
        <is>
          <t>At build: Complexity 1.96 + Autonomy 0.60 + Accountability 0.18 + Leadership 0.15 + Experience 0.55 + Business impact 0.28
= 3.71 points → nearest level 4 = B1
Final level: B1 · same as the score</t>
        </is>
      </c>
      <c r="BI451" s="125" t="inlineStr">
        <is>
          <t>No rule applied: the score decides.</t>
        </is>
      </c>
      <c r="BJ451" s="125" t="inlineStr">
        <is>
          <t>—</t>
        </is>
      </c>
      <c r="BK451" s="126" t="n"/>
      <c r="BL451" s="126" t="inlineStr">
        <is>
          <t>High</t>
        </is>
      </c>
      <c r="BM451" s="126" t="n"/>
      <c r="BN451" s="125" t="inlineStr">
        <is>
          <t>Stable · moves in fewer than 5 of 30 weight tests</t>
        </is>
      </c>
      <c r="BO451" s="148" t="inlineStr">
        <is>
          <t>Rated 3.5 of 12 · between A3 and B1
Start: 4.0 · lead / specialist title
Evidence reads like A3: Requirement gathering, BRD/FRS/SRS, user stories, backlog and sprint planning, defect tracking → moved down 0.5
KRA: “1. Deliver &gt;=95% of assigned BRDs/FSDs approved with &lt;=1 revision cycle 2. Ensure &gt;=90% on-time delivery of BA deliverables against plan 3.…”
Market: A3 = Varied and non-standard work; handles exceptions · B1 = Domain specialist work</t>
        </is>
      </c>
      <c r="BP451" s="129" t="inlineStr">
        <is>
          <t>Rated 3.5 of 12 · between A3 and B1
Start: 4.0 · lead / specialist title
Evidence reads like A3: Decides documentation structure and task prioritisation → moved down 0.5
Market: A3 = Technical / QC / client calls on own work · B1 = Technical / QC / client calls for the domain</t>
        </is>
      </c>
      <c r="BQ451" s="129" t="inlineStr">
        <is>
          <t>Rated 3.5 of 12 · between A3 and B1
Start: 4.0 · lead / specialist title
Evidence reads like A3: Completeness and traceability of client requirements; backlog readiness → moved down 0.5
KRA: “1. Deliver &gt;=95% of assigned BRDs/FSDs approved with &lt;=1 revision cycle 2. Ensure &gt;=90% on-time delivery of BA deliverables against plan 3.…”
Market: A3 = A module / process, or work with client or regulatory consequences · B1 = A domain or a small team</t>
        </is>
      </c>
      <c r="BR451" s="129" t="inlineStr">
        <is>
          <t>Rated 3 of 12
Start: 3.0 · individual contributor, so influence only
Evidence reads like A3: Team coordination; manager KRA requires guiding at least two team members → matches the start
Team: 0 direct reports · IC
Market: A3 = Not scored in Band A</t>
        </is>
      </c>
      <c r="BS451" s="129" t="inlineStr">
        <is>
          <t>Rated 5.5 of 12 · between B2 and B3
Experience: 9.2 yrs total · 8.7 before IRIS + 0.5 at IRIS = 5.7 on the experience scale
Qualification: MBA · postgraduate → no change
Market: B1 roles typically have 4–8 yrs · IRIS guide 4–7</t>
        </is>
      </c>
      <c r="BT451" s="129"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U451" s="124"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BV451" s="125" t="inlineStr">
        <is>
          <t>Q1: Complete onboarding to client-side account &amp; processes within first 90 days
Q1: Deliver assigned BRDs/FSDs approved with &lt;=1 revision cycle
Q1: Achieve &gt;=4.2/5 client-side stakeholder satisfaction
Q1: Zero escalations attributable to communication gaps</t>
        </is>
      </c>
      <c r="BW451" s="125"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BX451" s="125" t="inlineStr">
        <is>
          <t>3</t>
        </is>
      </c>
      <c r="BY451" s="125" t="n"/>
      <c r="BZ451" s="125" t="inlineStr">
        <is>
          <t>Received · manager annual, quarterly, self</t>
        </is>
      </c>
      <c r="CA451" s="125" t="inlineStr">
        <is>
          <t>Talent Mapping · iFile collated</t>
        </is>
      </c>
      <c r="CB451" s="130" t="n">
        <v>20</v>
      </c>
      <c r="CC451" s="128" t="inlineStr">
        <is>
          <t>Full survey answers not in the files received · How We Grow export needed · HR</t>
        </is>
      </c>
      <c r="CD451" s="131" t="inlineStr">
        <is>
          <t>—</t>
        </is>
      </c>
      <c r="CE451" s="131" t="inlineStr">
        <is>
          <t>—</t>
        </is>
      </c>
      <c r="CF451" s="131" t="inlineStr">
        <is>
          <t>—</t>
        </is>
      </c>
      <c r="CG451" s="131" t="inlineStr">
        <is>
          <t>—</t>
        </is>
      </c>
      <c r="CH451" s="132" t="inlineStr">
        <is>
          <t>Complexity: Evidence reads like A3: Requirement gathering, BRD/FRS/SRS, user stories, backlog and sprint planning, defect tracking → moved down 0.5
Autonomy: Evidence reads like A3: Decides documentation structure and task prioritisation → moved down 0.5
Accountability: Evidence reads like A3: Completeness and traceability of client requirements; backlog readiness → moved down 0.5
Leadership: Evidence reads like A3: Team coordination; manager KRA requires guiding at least two team members → matches the start</t>
        </is>
      </c>
      <c r="CI451"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451" s="131" t="inlineStr">
        <is>
          <t>Self-identified: Leadership &amp; people management
For the next role: Leadership &amp; people management</t>
        </is>
      </c>
      <c r="CK451" s="128" t="inlineStr">
        <is>
          <t>Full survey answers not in the files received · How We Grow export needed · HR</t>
        </is>
      </c>
      <c r="CL451"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451" s="134" t="inlineStr">
        <is>
          <t>What the role answers for: A domain or a small team.
Accountability &amp; Impact rating: 3.5 of 12 · B1-level impact.
From the survey and manager mapping — critical role: no; work only this person does: yes; successor named: yes.
If the work is missed · role-holders' themes: client · delivery · escalation · unresolved · without.
Measured on · manager-set KRA themes: releases · satisfaction · delivery · assigned · requirement.
Manager talent mapping — Latest rating: 3 · Potential: Medium · 9-Box Grid placement: Core Contributor.</t>
        </is>
      </c>
      <c r="CN451" s="135" t="n"/>
      <c r="CO451" s="135" t="n">
        <v>4</v>
      </c>
      <c r="CP451" s="136" t="n">
        <v>3</v>
      </c>
      <c r="CQ451" s="137" t="inlineStr">
        <is>
          <t>Medium</t>
        </is>
      </c>
      <c r="CR451" s="137" t="inlineStr">
        <is>
          <t>Core Contributor</t>
        </is>
      </c>
      <c r="CS451" s="137" t="inlineStr">
        <is>
          <t>Develop in role</t>
        </is>
      </c>
      <c r="CT451" s="137" t="n"/>
      <c r="CU451" s="137" t="inlineStr">
        <is>
          <t>N</t>
        </is>
      </c>
      <c r="CV451" s="137" t="inlineStr">
        <is>
          <t>No successor formally identified - Prajakta covers similar scope</t>
        </is>
      </c>
      <c r="CW451" s="137" t="n"/>
      <c r="CX451" s="137" t="n"/>
      <c r="CY451" s="137" t="n"/>
      <c r="CZ451" s="137" t="n"/>
      <c r="DA451" s="119" t="n">
        <v>102</v>
      </c>
      <c r="DB451" s="138" t="inlineStr">
        <is>
          <t>Meets the level</t>
        </is>
      </c>
      <c r="DC451" s="138" t="n">
        <v>108</v>
      </c>
      <c r="DD451" s="138" t="n">
        <v>97</v>
      </c>
      <c r="DE451" s="138" t="n">
        <v>101</v>
      </c>
      <c r="DF451" s="138" t="n">
        <v>105</v>
      </c>
      <c r="DG451" s="138" t="inlineStr">
        <is>
          <t>SQL &amp; data, Learning agility, AI literacy</t>
        </is>
      </c>
      <c r="DH451" s="138" t="inlineStr">
        <is>
          <t>B2: 88% of profile — close</t>
        </is>
      </c>
      <c r="DI451" s="138" t="inlineStr">
        <is>
          <t>Evidence: Survey + KRAs | Core: Ownership 4/3, Problem solving 4/3, Communication &amp; collaboration 4/3, Client &amp; quality focus 4/3, Learning agility 2/3, Integrity &amp; compliance 3/3 | Future-ready: AI literacy 2/3, Data literacy 3/3, Digital fluency 4/3, Innovation 3/3 | Functional: Requirements 4/3, Regulatory domain 3/3, Product &amp; domain 3/3, SQL &amp; data 2/3, Stakeholder mgmt 4/3, Communication 3/3 | Leadership: Developing people 1/1, Decision making 1/1, Strategic acumen 1/1, Influence &amp; change 2/1</t>
        </is>
      </c>
      <c r="DJ451" s="111" t="inlineStr">
        <is>
          <t>Leadership &amp; people management</t>
        </is>
      </c>
      <c r="DK451" s="112" t="inlineStr">
        <is>
          <t>Advanced client-side stakeholder management; XBRL/regulatory domain depth; commercial/contract awareness; Product knowledge and visualization</t>
        </is>
      </c>
      <c r="DL451" s="112" t="inlineStr">
        <is>
          <t>AI, GenAI &amp; Prompt Engineering; Data Analytics, BI &amp; Visualisation; Advanced Excel &amp; Productivity Tools</t>
        </is>
      </c>
      <c r="DM451" s="112" t="inlineStr">
        <is>
          <t>Leadership &amp; people management</t>
        </is>
      </c>
      <c r="DN451" s="112" t="inlineStr">
        <is>
          <t>-</t>
        </is>
      </c>
      <c r="DO451" s="139" t="inlineStr">
        <is>
          <t>No strong match from survey evidence</t>
        </is>
      </c>
      <c r="DP451" s="126" t="inlineStr">
        <is>
          <t>Neha Singh · Business Analyst — 0.38: stakeholder, analysis, powerpoint, gathering</t>
        </is>
      </c>
      <c r="DQ451" s="126" t="inlineStr">
        <is>
          <t>Aroosa Ghole · iDEAL, Team Lead – Business Analysis — 0.35</t>
        </is>
      </c>
      <c r="DR451" s="126" t="n"/>
      <c r="DS451" s="126" t="n"/>
      <c r="DT451" s="126" t="n"/>
      <c r="DU451" s="140" t="inlineStr">
        <is>
          <t>Business Analysis Specialist in Technology · iFile,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451" s="137"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451"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451"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1"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451" s="126" t="inlineStr">
        <is>
          <t>4–7 yrs</t>
        </is>
      </c>
      <c r="EA451" s="126" t="inlineStr">
        <is>
          <t>5–8 · 4–8</t>
        </is>
      </c>
      <c r="EB451" s="126" t="inlineStr">
        <is>
          <t>Senior Business Analyst</t>
        </is>
      </c>
      <c r="EC451" s="126" t="inlineStr">
        <is>
          <t>Regnology — regulatory reporting: BA · Reg Reporting · Big Four consulting: Senior Consultant · IRIS Vs Market Benchmark — IIBA certification pathway: CCBA · Infosys / Accenture: JL4 · L9 Consultant</t>
        </is>
      </c>
      <c r="ED451" s="126" t="inlineStr">
        <is>
          <t>IIBA BABOK v3; certifications ECBA · entry → CCBA → CBAP · senior</t>
        </is>
      </c>
      <c r="EE451" s="126" t="inlineStr">
        <is>
          <t>Core 3 · Future 3 · Functional 3 · Leadership 1</t>
        </is>
      </c>
      <c r="EF451" s="139" t="n"/>
      <c r="EG451" s="126" t="inlineStr">
        <is>
          <t>✓ HRIS: 9.2 yrs, MBA, 0 direct reports
✓ Survey: 20 of 20 questions answered
✓ KRAs: self, manager-set, quarterly
✓ Manager mapping: rating, potential, 9-box
✗ Job description: not on file</t>
        </is>
      </c>
      <c r="EH451" s="118" t="n"/>
      <c r="EI451" s="118" t="n"/>
      <c r="EJ451" s="118" t="n"/>
      <c r="EK451" s="118" t="inlineStr">
        <is>
          <t>Survey: answered · full text needed · KRAs: received · Experience: on file</t>
        </is>
      </c>
      <c r="EL451" s="141" t="n"/>
      <c r="EM451" s="142" t="n"/>
      <c r="EN451" s="142" t="n"/>
      <c r="EO451" s="142" t="n"/>
      <c r="EP451" s="142" t="n"/>
      <c r="EQ451" s="143" t="n"/>
      <c r="ER451" s="135" t="n"/>
      <c r="ES451" s="135" t="n"/>
      <c r="ET451" s="135" t="n"/>
      <c r="EU451" s="135" t="n"/>
      <c r="EV451" s="135" t="n"/>
      <c r="EW451" s="135" t="n"/>
      <c r="EX451" s="135" t="n"/>
      <c r="EY451" s="143" t="n"/>
      <c r="EZ451" s="135" t="n"/>
      <c r="FA451" s="135" t="n"/>
      <c r="FB451" s="135" t="n"/>
      <c r="FC451" s="135" t="n"/>
      <c r="FD451" s="135" t="n"/>
    </row>
    <row r="452" ht="300" customHeight="1">
      <c r="A452" s="109" t="inlineStr">
        <is>
          <t>iFile</t>
        </is>
      </c>
      <c r="B452" s="110" t="inlineStr">
        <is>
          <t>IRIS2289</t>
        </is>
      </c>
      <c r="C452" s="110" t="inlineStr">
        <is>
          <t>Shruti Patil</t>
        </is>
      </c>
      <c r="D452" s="110" t="inlineStr">
        <is>
          <t>Technology</t>
        </is>
      </c>
      <c r="E452" s="110" t="inlineStr">
        <is>
          <t>RC-011</t>
        </is>
      </c>
      <c r="F452" s="110" t="inlineStr">
        <is>
          <t>Jailesh Bhadra</t>
        </is>
      </c>
      <c r="G452" s="110" t="inlineStr">
        <is>
          <t>IRIS2366</t>
        </is>
      </c>
      <c r="H452" s="110" t="inlineStr">
        <is>
          <t>B2</t>
        </is>
      </c>
      <c r="I452" s="110" t="n">
        <v>4</v>
      </c>
      <c r="J452" s="110" t="n">
        <v>4.4</v>
      </c>
      <c r="K452" s="110" t="n">
        <v>2.2</v>
      </c>
      <c r="L452" s="110" t="inlineStr">
        <is>
          <t>M.E</t>
        </is>
      </c>
      <c r="M452" s="110" t="n"/>
      <c r="N452" s="144" t="inlineStr">
        <is>
          <t>Business Analyst</t>
        </is>
      </c>
      <c r="O452" s="113" t="inlineStr">
        <is>
          <t>Team Lead – Business Analysis</t>
        </is>
      </c>
      <c r="P452" s="112" t="inlineStr">
        <is>
          <t>Business Analysis</t>
        </is>
      </c>
      <c r="Q452" s="112" t="inlineStr">
        <is>
          <t>Business Analysis</t>
        </is>
      </c>
      <c r="R452" s="113" t="inlineStr">
        <is>
          <t>L3 – Professional / Associate</t>
        </is>
      </c>
      <c r="S452" s="114" t="inlineStr">
        <is>
          <t>B1</t>
        </is>
      </c>
      <c r="T452" s="149" t="inlineStr">
        <is>
          <t>Team Lead / Asst Manager</t>
        </is>
      </c>
      <c r="U452" s="149" t="inlineStr">
        <is>
          <t>B</t>
        </is>
      </c>
      <c r="V452" s="112" t="inlineStr">
        <is>
          <t>People Manager</t>
        </is>
      </c>
      <c r="W452" s="150" t="inlineStr">
        <is>
          <t>▲ Up</t>
        </is>
      </c>
      <c r="X452" s="112" t="inlineStr">
        <is>
          <t>P3 / M2</t>
        </is>
      </c>
      <c r="Y452" s="112" t="inlineStr">
        <is>
          <t>Career / · Team Lead</t>
        </is>
      </c>
      <c r="Z452" s="112" t="inlineStr">
        <is>
          <t>4 Enable</t>
        </is>
      </c>
      <c r="AA452" s="117" t="inlineStr">
        <is>
          <t>B1</t>
        </is>
      </c>
      <c r="AB452" s="118" t="inlineStr">
        <is>
          <t>Band B · Specialist / Manager</t>
        </is>
      </c>
      <c r="AC452" s="118" t="inlineStr">
        <is>
          <t>Team Lead / Asst Manager</t>
        </is>
      </c>
      <c r="AD452" s="118" t="inlineStr">
        <is>
          <t>• Same as the model</t>
        </is>
      </c>
      <c r="AE452" s="118" t="inlineStr">
        <is>
          <t>B2</t>
        </is>
      </c>
      <c r="AF452" s="118" t="inlineStr">
        <is>
          <t>OK</t>
        </is>
      </c>
      <c r="AG452" s="118" t="inlineStr">
        <is>
          <t>No change · already below the manager</t>
        </is>
      </c>
      <c r="AH452" s="118" t="n">
        <v>4</v>
      </c>
      <c r="AI452" s="118" t="n"/>
      <c r="AJ452" s="119" t="inlineStr">
        <is>
          <t>iFile · Technology · Band B · People Manager</t>
        </is>
      </c>
      <c r="AK452" s="120" t="n">
        <v>3</v>
      </c>
      <c r="AL452" s="121">
        <f>IFERROR(INDEX(WM_C,MATCH($AJ452,WM_KEY,0)),"")</f>
        <v>0.42</v>
      </c>
      <c r="AM452" s="122">
        <f>IF(OR(AK452="",AL452=""),"",AK452*AL452)</f>
        <v>1.26</v>
      </c>
      <c r="AN452" s="120" t="n">
        <v>3.5</v>
      </c>
      <c r="AO452" s="121">
        <f>IFERROR(INDEX(WM_AU,MATCH($AJ452,WM_KEY,0)),"")</f>
        <v>0.18</v>
      </c>
      <c r="AP452" s="122">
        <f>IF(OR(AN452="",AO452=""),"",AN452*AO452)</f>
        <v>0.63</v>
      </c>
      <c r="AQ452" s="120" t="n">
        <v>4</v>
      </c>
      <c r="AR452" s="121">
        <f>IFERROR(INDEX(WM_AC,MATCH($AJ452,WM_KEY,0)),"")</f>
        <v>0.06</v>
      </c>
      <c r="AS452" s="122">
        <f>IF(OR(AQ452="",AR452=""),"",AQ452*AR452)</f>
        <v>0.24</v>
      </c>
      <c r="AT452" s="120" t="n">
        <v>4</v>
      </c>
      <c r="AU452" s="121">
        <f>IFERROR(INDEX(WM_L,MATCH($AJ452,WM_KEY,0)),"")</f>
        <v>0.15</v>
      </c>
      <c r="AV452" s="122">
        <f>IF(OR(AT452="",AU452=""),"",AT452*AU452)</f>
        <v>0.6</v>
      </c>
      <c r="AW452" s="120" t="n">
        <v>4</v>
      </c>
      <c r="AX452" s="121">
        <f>IFERROR(INDEX(WM_E,MATCH($AJ452,WM_KEY,0)),"")</f>
        <v>0.1</v>
      </c>
      <c r="AY452" s="122">
        <f>IF(OR(AW452="",AX452=""),"",AW452*AX452)</f>
        <v>0.4</v>
      </c>
      <c r="AZ452" s="123" t="n">
        <v>4.5</v>
      </c>
      <c r="BA452" s="121">
        <f>IFERROR(INDEX(WM_BI,MATCH($AJ452,WM_KEY,0)),"")</f>
        <v>0.09</v>
      </c>
      <c r="BB452" s="122">
        <f>IF(OR(AZ452="",BA452=""),"",AZ452*BA452)</f>
        <v>0.405</v>
      </c>
      <c r="BC452" s="122">
        <f>IF(COUNT(AM452,AP452,AS452,AV452,AY452,BB452)&lt;6,"",SUM(AM452,AP452,AS452,AV452,AY452,BB452))</f>
        <v>3.535</v>
      </c>
      <c r="BD452" s="122" t="str">
        <f>IF(BC452="","",INDEX({"A1","A2","A3","B1","B2","B3","C1","C2","D1","D2","E1","E2"},MAX(1,MIN(12,ROUND(BC452,0)))))</f>
        <v>B1</v>
      </c>
      <c r="BE452" s="114" t="inlineStr">
        <is>
          <t>B1</t>
        </is>
      </c>
      <c r="BF452" s="124" t="inlineStr">
        <is>
          <t>The score decided the level</t>
        </is>
      </c>
      <c r="BG452"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52" s="125" t="inlineStr">
        <is>
          <t>At build: Complexity 1.26 + Autonomy 0.63 + Accountability 0.24 + Leadership 0.60 + Experience 0.40 + Business impact 0.40
= 3.54 points → nearest level 4 = B1
Final level: B1 · same as the score</t>
        </is>
      </c>
      <c r="BI452" s="125" t="inlineStr">
        <is>
          <t>No rule applied: the score decides.</t>
        </is>
      </c>
      <c r="BJ452" s="125" t="inlineStr">
        <is>
          <t>Close call</t>
        </is>
      </c>
      <c r="BK452" s="147" t="inlineStr">
        <is>
          <t>Close call</t>
        </is>
      </c>
      <c r="BL452" s="126" t="inlineStr">
        <is>
          <t>High</t>
        </is>
      </c>
      <c r="BM452" s="126" t="inlineStr">
        <is>
          <t>• Work described is bigger than the current designation suggests — manager to confirm the actual role
• Close call: score 3.54 is within 0.05 of a rounding point and the score decided the level — calibrate against peers before confirming</t>
        </is>
      </c>
      <c r="BN452" s="125" t="inlineStr">
        <is>
          <t>Stable · moves in fewer than 5 of 30 weight tests</t>
        </is>
      </c>
      <c r="BO452" s="148" t="inlineStr">
        <is>
          <t>Rated 3 of 12
Start: 3.0 · senior practitioner title
Evidence reads like A3: Writes BRS/SRS/SDD, maintains MPP project plan, risk register, weekly status report, CR forms → matches the start
KRA: “1. Deliver own BA/analysis workstreams to &gt;=95% quality &amp; timeliness 2. Provide day-to-day guidance &amp; escalation support to 2 Client…”
Market: A3 = Varied and non-standard work; handles exceptions</t>
        </is>
      </c>
      <c r="BP452" s="129" t="inlineStr">
        <is>
          <t>Rated 3.5 of 12 · between A3 and B1
Start: 3.0 · senior practitioner title
Evidence reads like B1: Assigns scrum tasks to the team; revises plan dates with client; seniors still guide → moved up 0.5
Market: A3 = Technical / QC / client calls on own work · B1 = Technical / QC / client calls for the domain</t>
        </is>
      </c>
      <c r="BQ452" s="129" t="inlineStr">
        <is>
          <t>Rated 4 of 12
Start: 4.0 · senior practitioner title; 4 direct reports
Evidence reads like B1: Tracks project timeline, deliverables and invoice claims for a 4-person team; client status reporting → matches the start
KRA: “1. Deliver own BA/analysis workstreams to &gt;=95% quality &amp; timeliness 2. Provide day-to-day guidance &amp; escalation support to 2 Client…”
Market: B1 = A domain or a small team</t>
        </is>
      </c>
      <c r="BR452" s="129" t="inlineStr">
        <is>
          <t>Rated 4 of 12
Start: 4.0
Evidence reads like B1: Coordinates and assigns scrum tasks to team; 4 direct reports → matches the start
Team: 4 direct reports · People Manager
Market: B1 = IC: mentors and reviews · People: hands-on team lead of 3–5</t>
        </is>
      </c>
      <c r="BS452" s="129" t="inlineStr">
        <is>
          <t>Rated 4 of 12
Experience: 4.4 yrs total · 2.2 before IRIS + 2.2 at IRIS = 3.6 on the experience scale
Qualification: M.E · postgraduate, relevant to the work → +0.5
Market: B1 roles typically have 4–8 yrs · IRIS guide 4–7</t>
        </is>
      </c>
      <c r="BT452"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52" s="124"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BV452" s="125" t="inlineStr">
        <is>
          <t>Q1: Deliver own BA workstreams to &gt;=95% quality &amp; timeliness
Q1: Establish a regular guidance cadence with Varsha &amp; Shreya
Q1: Maintain team CSAT &gt;=4.2/5
Q1: Provide first monthly team workload/performance update to Jailesh</t>
        </is>
      </c>
      <c r="BW452" s="125"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BX452" s="125" t="inlineStr">
        <is>
          <t>4</t>
        </is>
      </c>
      <c r="BY452" s="125" t="n"/>
      <c r="BZ452" s="125" t="inlineStr">
        <is>
          <t>Received · manager annual, quarterly, self</t>
        </is>
      </c>
      <c r="CA452" s="125" t="inlineStr">
        <is>
          <t>Talent Mapping · iFile collated</t>
        </is>
      </c>
      <c r="CB452" s="130" t="n">
        <v>20</v>
      </c>
      <c r="CC452" s="128" t="inlineStr">
        <is>
          <t>Full survey answers not in the files received · How We Grow export needed · HR</t>
        </is>
      </c>
      <c r="CD452" s="131" t="inlineStr">
        <is>
          <t>—</t>
        </is>
      </c>
      <c r="CE452" s="131" t="inlineStr">
        <is>
          <t>—</t>
        </is>
      </c>
      <c r="CF452" s="131" t="inlineStr">
        <is>
          <t>—</t>
        </is>
      </c>
      <c r="CG452" s="131" t="inlineStr">
        <is>
          <t>—</t>
        </is>
      </c>
      <c r="CH452" s="132" t="inlineStr">
        <is>
          <t>Complexity: Evidence reads like A3: Writes BRS/SRS/SDD, maintains MPP project plan, risk register, weekly status report, CR forms → matches the start
Autonomy: Evidence reads like B1: Assigns scrum tasks to the team; revises plan dates with client; seniors still guide → moved up 0.5
Accountability: Evidence reads like B1: Tracks project timeline, deliverables and invoice claims for a 4-person team; client status reporting → matches the start
Leadership: Evidence reads like B1: Coordinates and assigns scrum tasks to team; 4 direct reports → matches the start
Business Impact: Moved +0.5: the survey / manager mapping marks it business-critical.</t>
        </is>
      </c>
      <c r="CI452"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
Measured on · manager-set KRA themes: client · first · quality · contribute · update · establish.</t>
        </is>
      </c>
      <c r="CJ452" s="131" t="inlineStr">
        <is>
          <t>Self-identified: Project / programme management · Product &amp; tool knowledge · Certification / formal course
For the next role: Project / programme management · Product &amp; tool knowledge · Certification / formal course</t>
        </is>
      </c>
      <c r="CK452" s="128" t="inlineStr">
        <is>
          <t>Full survey answers not in the files received · How We Grow export needed · HR</t>
        </is>
      </c>
      <c r="CL452" s="133" t="inlineStr">
        <is>
          <t>WHAT THE ROLE DOES: Gathers and documents requirements · BRD/FRD/SRS/user stories, configures solutions and supports UAT and releases. At B1: a domain / module, or a small team.
Common themes in sub-family holders, all levels' answers: business · requirements · bridge · analyst · between · technical
KEY RESPONSIBILITIES: Gathers and documents requirements · BRD/FRD/SRS/user stories, configures solutions and supports UAT and releases; Domain specialist work; A domain or a small team
Common themes in sub-family holders, all levels' answers: requirement · documentation · stakeholder · client · gathering · analysis
DELIVERS: A domain or a small team
Common themes in sub-family holders, all levels' answers: product · user stories · requirements · process · client · deliver
ACCOUNTABLE FOR: A domain or a small team
Common themes in sub-family holders, all levels' answers: requirements · accountable · documentation · delivery · am · business
DECIDES ALONE: Technical / QC / client calls for the domain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MANAGER-SET KRAs: Common themes in manager-set KRAs: client · first · quality · contribute · update · establish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2
CREDENTIALS: CBAP / CCBA · optional; Domain certifications · optional
SOURCE: Framework + sub-family themes · 3+ answered — 2 holders, 2 answered the survey; sub-family 27 answered; catalogue RC-011</t>
        </is>
      </c>
      <c r="CM452" s="134" t="inlineStr">
        <is>
          <t>What the role answers for: A domain or a small team.
Accountability &amp; Impact rating: 4 of 12 · B1-level impact.
Leads 4 direct reports.
From the survey and manager mapping — critical role: yes; successor named: yes.
If the work is missed · role-holders' themes: client · rework · delays.
Measured on · manager-set KRA themes: client · first · quality · contribute · update · establish.
Manager talent mapping — Latest rating: 4 · Potential: High · 9-Box Grid placement: Future Leader.</t>
        </is>
      </c>
      <c r="CN452" s="135" t="n"/>
      <c r="CO452" s="135" t="n">
        <v>4.5</v>
      </c>
      <c r="CP452" s="136" t="n">
        <v>4</v>
      </c>
      <c r="CQ452" s="137" t="inlineStr">
        <is>
          <t>High</t>
        </is>
      </c>
      <c r="CR452" s="137" t="inlineStr">
        <is>
          <t>Future Leader</t>
        </is>
      </c>
      <c r="CS452" s="137" t="inlineStr">
        <is>
          <t>Ready now</t>
        </is>
      </c>
      <c r="CT452" s="137" t="inlineStr">
        <is>
          <t>Yes</t>
        </is>
      </c>
      <c r="CU452" s="137" t="inlineStr">
        <is>
          <t>Y</t>
        </is>
      </c>
      <c r="CV452" s="137" t="inlineStr">
        <is>
          <t>No successor formally identified</t>
        </is>
      </c>
      <c r="CW452" s="137" t="n"/>
      <c r="CX452" s="137" t="n"/>
      <c r="CY452" s="137" t="n"/>
      <c r="CZ452" s="137" t="n"/>
      <c r="DA452" s="119" t="n">
        <v>97</v>
      </c>
      <c r="DB452" s="138" t="inlineStr">
        <is>
          <t>Meets the level</t>
        </is>
      </c>
      <c r="DC452" s="138" t="n">
        <v>110</v>
      </c>
      <c r="DD452" s="138" t="n">
        <v>92</v>
      </c>
      <c r="DE452" s="138" t="n">
        <v>92</v>
      </c>
      <c r="DF452" s="138" t="n">
        <v>92</v>
      </c>
      <c r="DG452" s="138" t="inlineStr">
        <is>
          <t>Regulatory domain, SQL &amp; data, AI literacy</t>
        </is>
      </c>
      <c r="DH452" s="138" t="inlineStr">
        <is>
          <t>B2: 82% of profile — close</t>
        </is>
      </c>
      <c r="DI452" s="138" t="inlineStr">
        <is>
          <t>Evidence: Survey + KRAs | Core: Ownership 4/3, Problem solving 3/3, Communication &amp; collaboration 4/3, Client &amp; quality focus 5/3, Learning agility 3/3, Integrity &amp; compliance 3/3 | Future-ready: AI literacy 2/3, Data literacy 3/3, Digital fluency 3/3, Innovation 3/3 | Functional: Requirements 3/3, Regulatory domain 2/3, Product &amp; domain 3/3, SQL &amp; data 2/3, Stakeholder mgmt 4/3, Communication 3/3 | Leadership: Developing people 2/2, Decision making 2/2, Strategic acumen 1/2, Influence &amp; change 3/2</t>
        </is>
      </c>
      <c r="DJ452" s="111" t="inlineStr">
        <is>
          <t>Project / programme management · Product &amp; tool knowledge · Certification / formal course</t>
        </is>
      </c>
      <c r="DK452" s="112" t="inlineStr">
        <is>
          <t>Support process &amp; escalation management; CSAT/SLA analytics; client relationship management; team workload planning; Project Management</t>
        </is>
      </c>
      <c r="DL452" s="112" t="inlineStr">
        <is>
          <t>Project, Program &amp; Agile Management</t>
        </is>
      </c>
      <c r="DM452" s="112" t="inlineStr">
        <is>
          <t>Project / programme management · Product &amp; tool knowledge · Certification / formal course</t>
        </is>
      </c>
      <c r="DN452" s="112" t="inlineStr">
        <is>
          <t>People management fundamentals, performance coaching &amp; delegation, formal team-lead onboarding, cross-functional stakeholder management</t>
        </is>
      </c>
      <c r="DO452" s="139" t="inlineStr">
        <is>
          <t>No strong match from survey evidence</t>
        </is>
      </c>
      <c r="DP452" s="126" t="inlineStr">
        <is>
          <t>No material overlap found</t>
        </is>
      </c>
      <c r="DQ452" s="126" t="inlineStr">
        <is>
          <t>No close match in other businesses</t>
        </is>
      </c>
      <c r="DR452" s="126" t="inlineStr">
        <is>
          <t>Within norm</t>
        </is>
      </c>
      <c r="DS452" s="126" t="n"/>
      <c r="DT452" s="126" t="n"/>
      <c r="DU452" s="140" t="inlineStr">
        <is>
          <t>Team Lead – Business Analysis in Technology · iFile, B1 — People Manager.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documentation · stakeholder · client · gathering · analysis.
Leads 4 direct reports.</t>
        </is>
      </c>
      <c r="DV452" s="137" t="inlineStr">
        <is>
          <t>Hire as: Team Lead / Assistant Manager — IRIS B1 Team Lead · People Manager
Market level: P3 / M2 · SFIA 4 Enable
Experience: 4–7 yrs · Education: Commerce or engineering graduate; MBA a plus
Team size at this level: IC: none · Team Lead: 3–5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452"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452"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2" s="139" t="inlineStr">
        <is>
          <t>Market level: P3 / M2 · SFIA 4 Enable
Typical title: Team Lead / Assistant Manager
At peers: Regnology — regulatory reporting – BA · Reg Reporting · Big Four consulting – Senior Consultant · IRIS Vs Market Benchmark — IIBA certification pathway: CCBA
Typical experience: 4–8 yrs · IRIS guide 4–7
Standard: IIBA BABOK v3; certifications ECBA → CCBA → CBAP</t>
        </is>
      </c>
      <c r="DZ452" s="126" t="inlineStr">
        <is>
          <t>4–7 yrs</t>
        </is>
      </c>
      <c r="EA452" s="126" t="inlineStr">
        <is>
          <t>5–8 · 4–8</t>
        </is>
      </c>
      <c r="EB452" s="126" t="inlineStr">
        <is>
          <t>Team Lead / Assistant Manager</t>
        </is>
      </c>
      <c r="EC452" s="126" t="inlineStr">
        <is>
          <t>Regnology — regulatory reporting: BA · Reg Reporting · Big Four consulting: Senior Consultant · IRIS Vs Market Benchmark — IIBA certification pathway: CCBA · Infosys / Accenture: JL4 · L9 Consultant</t>
        </is>
      </c>
      <c r="ED452" s="126" t="inlineStr">
        <is>
          <t>IIBA BABOK v3; certifications ECBA · entry → CCBA → CBAP · senior</t>
        </is>
      </c>
      <c r="EE452" s="126" t="inlineStr">
        <is>
          <t>Core 3 · Future 3 · Functional 3 · Leadership 2</t>
        </is>
      </c>
      <c r="EF452" s="139" t="n"/>
      <c r="EG452" s="126" t="inlineStr">
        <is>
          <t>✓ HRIS: 4.4 yrs, M.E, 4 direct reports
✓ Survey: 20 of 20 questions answered
✓ KRAs: self, manager-set, quarterly
✓ Manager mapping: rating, potential, 9-box
✗ Job description: not on file</t>
        </is>
      </c>
      <c r="EH452" s="118" t="inlineStr">
        <is>
          <t xml:space="preserve">D044 · Close call · High: Score 3.54 is 0.04 above the 3.5 rounding point between A3 and B1, and no rule moved it: confirm B1 against peers in similar roles, or place at A3. · owner Calibration panel · </t>
        </is>
      </c>
      <c r="EI452" s="118" t="n"/>
      <c r="EJ452" s="118" t="n"/>
      <c r="EK452" s="118" t="inlineStr">
        <is>
          <t>Survey: answered · full text needed · KRAs: received · Experience: on file</t>
        </is>
      </c>
      <c r="EL452" s="141" t="n"/>
      <c r="EM452" s="142" t="n"/>
      <c r="EN452" s="142" t="n"/>
      <c r="EO452" s="142" t="n"/>
      <c r="EP452" s="142" t="n"/>
      <c r="EQ452" s="143" t="n"/>
      <c r="ER452" s="135" t="n"/>
      <c r="ES452" s="135" t="n"/>
      <c r="ET452" s="135" t="n"/>
      <c r="EU452" s="135" t="n"/>
      <c r="EV452" s="135" t="n"/>
      <c r="EW452" s="135" t="n"/>
      <c r="EX452" s="135" t="n"/>
      <c r="EY452" s="143" t="n"/>
      <c r="EZ452" s="135" t="n"/>
      <c r="FA452" s="135" t="n"/>
      <c r="FB452" s="135" t="n"/>
      <c r="FC452" s="135" t="n"/>
      <c r="FD452" s="135" t="n"/>
    </row>
    <row r="453" ht="300" customHeight="1">
      <c r="A453" s="109" t="inlineStr">
        <is>
          <t>iFile</t>
        </is>
      </c>
      <c r="B453" s="110" t="inlineStr">
        <is>
          <t>IRIS2076</t>
        </is>
      </c>
      <c r="C453" s="110" t="inlineStr">
        <is>
          <t>Tumpa Deb</t>
        </is>
      </c>
      <c r="D453" s="110" t="inlineStr">
        <is>
          <t>Technology</t>
        </is>
      </c>
      <c r="E453" s="110" t="inlineStr">
        <is>
          <t>RC-010</t>
        </is>
      </c>
      <c r="F453" s="110" t="inlineStr">
        <is>
          <t>Jailesh Bhadra</t>
        </is>
      </c>
      <c r="G453" s="110" t="inlineStr">
        <is>
          <t>IRIS2366</t>
        </is>
      </c>
      <c r="H453" s="110" t="inlineStr">
        <is>
          <t>B2</t>
        </is>
      </c>
      <c r="I453" s="110" t="n"/>
      <c r="J453" s="110" t="n">
        <v>7.8</v>
      </c>
      <c r="K453" s="110" t="n">
        <v>3.9</v>
      </c>
      <c r="L453" s="110" t="inlineStr">
        <is>
          <t>MBA</t>
        </is>
      </c>
      <c r="M453" s="110" t="n"/>
      <c r="N453" s="144" t="inlineStr">
        <is>
          <t>Senior Business Analyst</t>
        </is>
      </c>
      <c r="O453" s="113" t="inlineStr">
        <is>
          <t>Business Analysis Specialist</t>
        </is>
      </c>
      <c r="P453" s="112" t="inlineStr">
        <is>
          <t>Business Analysis</t>
        </is>
      </c>
      <c r="Q453" s="112" t="inlineStr">
        <is>
          <t>Business Analysis</t>
        </is>
      </c>
      <c r="R453" s="113" t="inlineStr">
        <is>
          <t>L4 – Senior</t>
        </is>
      </c>
      <c r="S453" s="114" t="inlineStr">
        <is>
          <t>B1</t>
        </is>
      </c>
      <c r="T453" s="149" t="inlineStr">
        <is>
          <t>Specialist</t>
        </is>
      </c>
      <c r="U453" s="149" t="inlineStr">
        <is>
          <t>B</t>
        </is>
      </c>
      <c r="V453" s="112" t="inlineStr">
        <is>
          <t>IC</t>
        </is>
      </c>
      <c r="W453" s="150" t="inlineStr">
        <is>
          <t>▲ Up</t>
        </is>
      </c>
      <c r="X453" s="112" t="inlineStr">
        <is>
          <t>P3 / M2</t>
        </is>
      </c>
      <c r="Y453" s="112" t="inlineStr">
        <is>
          <t>Career / · Team Lead</t>
        </is>
      </c>
      <c r="Z453" s="112" t="inlineStr">
        <is>
          <t>4 Enable</t>
        </is>
      </c>
      <c r="AA453" s="117" t="inlineStr">
        <is>
          <t>B1</t>
        </is>
      </c>
      <c r="AB453" s="118" t="inlineStr">
        <is>
          <t>Band B · Specialist / Manager</t>
        </is>
      </c>
      <c r="AC453" s="118" t="inlineStr">
        <is>
          <t>Specialist</t>
        </is>
      </c>
      <c r="AD453" s="118" t="inlineStr">
        <is>
          <t>• Same as the model</t>
        </is>
      </c>
      <c r="AE453" s="118" t="inlineStr">
        <is>
          <t>B2</t>
        </is>
      </c>
      <c r="AF453" s="118" t="inlineStr">
        <is>
          <t>OK</t>
        </is>
      </c>
      <c r="AG453" s="118" t="inlineStr">
        <is>
          <t>No change · already below the manager</t>
        </is>
      </c>
      <c r="AH453" s="118" t="n">
        <v>4</v>
      </c>
      <c r="AI453" s="118" t="n"/>
      <c r="AJ453" s="119" t="inlineStr">
        <is>
          <t>iFile · Technology · Band B · Expert / POD Lead</t>
        </is>
      </c>
      <c r="AK453" s="120" t="n">
        <v>3.5</v>
      </c>
      <c r="AL453" s="121">
        <f>IFERROR(INDEX(WM_C,MATCH($AJ453,WM_KEY,0)),"")</f>
        <v>0.56</v>
      </c>
      <c r="AM453" s="122">
        <f>IF(OR(AK453="",AL453=""),"",AK453*AL453)</f>
        <v>1.96</v>
      </c>
      <c r="AN453" s="120" t="n">
        <v>3.5</v>
      </c>
      <c r="AO453" s="121">
        <f>IFERROR(INDEX(WM_AU,MATCH($AJ453,WM_KEY,0)),"")</f>
        <v>0.17</v>
      </c>
      <c r="AP453" s="122">
        <f>IF(OR(AN453="",AO453=""),"",AN453*AO453)</f>
        <v>0.595</v>
      </c>
      <c r="AQ453" s="120" t="n">
        <v>3.5</v>
      </c>
      <c r="AR453" s="121">
        <f>IFERROR(INDEX(WM_AC,MATCH($AJ453,WM_KEY,0)),"")</f>
        <v>0.05</v>
      </c>
      <c r="AS453" s="122">
        <f>IF(OR(AQ453="",AR453=""),"",AQ453*AR453)</f>
        <v>0.175</v>
      </c>
      <c r="AT453" s="120" t="n">
        <v>2.5</v>
      </c>
      <c r="AU453" s="121">
        <f>IFERROR(INDEX(WM_L,MATCH($AJ453,WM_KEY,0)),"")</f>
        <v>0.05</v>
      </c>
      <c r="AV453" s="122">
        <f>IF(OR(AT453="",AU453=""),"",AT453*AU453)</f>
        <v>0.125</v>
      </c>
      <c r="AW453" s="120" t="n">
        <v>5</v>
      </c>
      <c r="AX453" s="121">
        <f>IFERROR(INDEX(WM_E,MATCH($AJ453,WM_KEY,0)),"")</f>
        <v>0.1</v>
      </c>
      <c r="AY453" s="122">
        <f>IF(OR(AW453="",AX453=""),"",AW453*AX453)</f>
        <v>0.5</v>
      </c>
      <c r="AZ453" s="123" t="n">
        <v>3.5</v>
      </c>
      <c r="BA453" s="121">
        <f>IFERROR(INDEX(WM_BI,MATCH($AJ453,WM_KEY,0)),"")</f>
        <v>0.07</v>
      </c>
      <c r="BB453" s="122">
        <f>IF(OR(AZ453="",BA453=""),"",AZ453*BA453)</f>
        <v>0.245</v>
      </c>
      <c r="BC453" s="122">
        <f>IF(COUNT(AM453,AP453,AS453,AV453,AY453,BB453)&lt;6,"",SUM(AM453,AP453,AS453,AV453,AY453,BB453))</f>
        <v>3.6</v>
      </c>
      <c r="BD453" s="122" t="str">
        <f>IF(BC453="","",INDEX({"A1","A2","A3","B1","B2","B3","C1","C2","D1","D2","E1","E2"},MAX(1,MIN(12,ROUND(BC453,0)))))</f>
        <v>B1</v>
      </c>
      <c r="BE453" s="114" t="inlineStr">
        <is>
          <t>B1</t>
        </is>
      </c>
      <c r="BF453" s="124" t="inlineStr">
        <is>
          <t>The score decided the level</t>
        </is>
      </c>
      <c r="BG45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3" s="125" t="inlineStr">
        <is>
          <t>At build: Complexity 1.96 + Autonomy 0.60 + Accountability 0.18 + Leadership 0.12 + Experience 0.50 + Business impact 0.25
= 3.60 points → nearest level 4 = B1
Final level: B1 · same as the score</t>
        </is>
      </c>
      <c r="BI453" s="125" t="inlineStr">
        <is>
          <t>No rule applied: the score decides.</t>
        </is>
      </c>
      <c r="BJ453" s="125" t="inlineStr">
        <is>
          <t>—</t>
        </is>
      </c>
      <c r="BK453" s="126" t="n"/>
      <c r="BL453" s="126" t="inlineStr">
        <is>
          <t>Medium</t>
        </is>
      </c>
      <c r="BM453" s="126" t="n"/>
      <c r="BN453" s="125" t="inlineStr">
        <is>
          <t>Stable · moves in fewer than 5 of 30 weight tests</t>
        </is>
      </c>
      <c r="BO453" s="148" t="inlineStr">
        <is>
          <t>Rated 3.5 of 12 · between A3 and B1
Start: 4.0 · lead / specialist title
Evidence reads like A3: Gathers and documents requirements; runs client workshops, UAT and pilot runs → moved down 0.5
KRA: “1. Deliver &gt;=95% of assigned BRDs/FSDs approved by stakeholders with &lt;=1 revision cycle 2. Ensure &gt;=90% on-time delivery of BA deliverables…”
Market: A3 = Varied and non-standard work; handles exceptions · B1 = Domain specialist work</t>
        </is>
      </c>
      <c r="BP453" s="129" t="inlineStr">
        <is>
          <t>Rated 3.5 of 12 · between A3 and B1
Start: 4.0 · lead / specialist title
Evidence reads like A2: Names only requirement analysis as an independent decision → moved down 0.5
Market: A3 = Technical / QC / client calls on own work · B1 = Technical / QC / client calls for the domain</t>
        </is>
      </c>
      <c r="BQ453" s="129" t="inlineStr">
        <is>
          <t>Rated 3.5 of 12 · between A3 and B1
Start: 4.0 · lead / specialist title
Evidence reads like A2: own survey / KRA answers · summarised by the rater; not quoted → moved down 0.5
KRA: “1. Deliver &gt;=95% of assigned BRDs/FSDs approved by stakeholders with &lt;=1 revision cycle 2. Ensure &gt;=90% on-time delivery of BA deliverables…”
Market: A3 = A module / process, or work with client or regulatory consequences · B1 = A domain or a small team</t>
        </is>
      </c>
      <c r="BR453" s="129" t="inlineStr">
        <is>
          <t>Rated 2.5 of 12 · between A2 and A3
Start: 3.0 · individual contributor, so influence only
Evidence reads like A1: None described → moved down 0.5
Team: 0 direct reports · IC
Market: A2–A3 = Not scored in Band A</t>
        </is>
      </c>
      <c r="BS453" s="129" t="inlineStr">
        <is>
          <t>Rated 5 of 12
Experience: 7.8 yrs total · 3.9 before IRIS + 3.9 at IRIS = 5.1 on the experience scale
Qualification: MBA · postgraduate → no change
Market: B1 roles typically have 4–8 yrs · IRIS guide 4–7</t>
        </is>
      </c>
      <c r="BT453" s="129" t="inlineStr">
        <is>
          <t>Rated 3.5 of 12 — a starting estimate.
Start: 3.5,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 · B1 = Moves a module's, product area's or client account's results</t>
        </is>
      </c>
      <c r="BU453" s="124"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BV453" s="125" t="inlineStr">
        <is>
          <t>Q1: Deliver &gt;=95% of assigned BRDs/FSDs approved with &lt;=1 revision cycle
Q1: Ensure &gt;=90% on-time delivery of BA deliverables
Q1: Achieve &gt;=4.2/5 stakeholder satisfaction on requirement clarity
Q1: Complete UAT sign-off for all Q1 releases within timeline</t>
        </is>
      </c>
      <c r="BW453" s="125"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BX453" s="125" t="inlineStr">
        <is>
          <t>3</t>
        </is>
      </c>
      <c r="BY453" s="125" t="n"/>
      <c r="BZ453" s="125" t="inlineStr">
        <is>
          <t>Received · manager annual, quarterly, self</t>
        </is>
      </c>
      <c r="CA453" s="125" t="inlineStr">
        <is>
          <t>Talent Mapping · iFile collated</t>
        </is>
      </c>
      <c r="CB453" s="130" t="n">
        <v>19</v>
      </c>
      <c r="CC453" s="128" t="inlineStr">
        <is>
          <t>Full survey answers not in the files received · How We Grow export needed · HR</t>
        </is>
      </c>
      <c r="CD453" s="131" t="inlineStr">
        <is>
          <t>—</t>
        </is>
      </c>
      <c r="CE453" s="131" t="inlineStr">
        <is>
          <t>—</t>
        </is>
      </c>
      <c r="CF453" s="131" t="inlineStr">
        <is>
          <t>—</t>
        </is>
      </c>
      <c r="CG453" s="131" t="inlineStr">
        <is>
          <t>—</t>
        </is>
      </c>
      <c r="CH453" s="132" t="inlineStr">
        <is>
          <t>Complexity: Evidence reads like A3: Gathers and documents requirements; runs client workshops, UAT and pilot runs → moved down 0.5
Autonomy: Evidence reads like A2: Names only requirement analysis as an independent decision → moved down 0.5
Accountability: Evidence reads like A2: own survey / KRA answers · summarised by the rater; not quoted → moved down 0.5
Leadership: Evidence reads like A1: None described → moved down 0.5
Business Impact: No move: the survey / manager mapping does not mark it business-critical or unique.</t>
        </is>
      </c>
      <c r="CI453"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453" s="131" t="inlineStr">
        <is>
          <t>Self-identified: AI / automation · Product &amp; tool knowledge
For the next role: AI / automation · Product &amp; tool knowledge</t>
        </is>
      </c>
      <c r="CK453" s="128" t="inlineStr">
        <is>
          <t>Full survey answers not in the files received · How We Grow export needed · HR</t>
        </is>
      </c>
      <c r="CL453"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453" s="134" t="inlineStr">
        <is>
          <t>What the role answers for: A domain or a small team.
Accountability &amp; Impact rating: 3.5 of 12 · B1-level impact.
From the survey and manager mapping — critical role: no; successor named: yes.
If the work is missed · role-holders' themes: client · delivery · escalation · unresolved · without.
Measured on · manager-set KRA themes: releases · satisfaction · delivery · assigned · requirement.
Manager talent mapping — Latest rating: 3 · Potential: Medium · 9-Box Grid placement: Reliable Specialist.</t>
        </is>
      </c>
      <c r="CN453" s="135" t="n"/>
      <c r="CO453" s="135" t="n">
        <v>3.5</v>
      </c>
      <c r="CP453" s="136" t="n">
        <v>3</v>
      </c>
      <c r="CQ453" s="137" t="inlineStr">
        <is>
          <t>Medium</t>
        </is>
      </c>
      <c r="CR453" s="137" t="inlineStr">
        <is>
          <t>Reliable Specialist</t>
        </is>
      </c>
      <c r="CS453" s="137" t="inlineStr">
        <is>
          <t>Develop in role</t>
        </is>
      </c>
      <c r="CT453" s="137" t="n"/>
      <c r="CU453" s="137" t="inlineStr">
        <is>
          <t>N</t>
        </is>
      </c>
      <c r="CV453" s="137" t="inlineStr">
        <is>
          <t>No successor identified yet — Ankita can be considered</t>
        </is>
      </c>
      <c r="CW453" s="137" t="n"/>
      <c r="CX453" s="137" t="n"/>
      <c r="CY453" s="137" t="n"/>
      <c r="CZ453" s="137" t="n"/>
      <c r="DA453" s="119" t="n">
        <v>103</v>
      </c>
      <c r="DB453" s="138" t="inlineStr">
        <is>
          <t>Meets the level</t>
        </is>
      </c>
      <c r="DC453" s="138" t="n">
        <v>110</v>
      </c>
      <c r="DD453" s="138" t="n">
        <v>92</v>
      </c>
      <c r="DE453" s="138" t="n">
        <v>104</v>
      </c>
      <c r="DF453" s="138" t="n">
        <v>105</v>
      </c>
      <c r="DG453" s="138" t="inlineStr">
        <is>
          <t>SQL &amp; data, AI literacy</t>
        </is>
      </c>
      <c r="DH453" s="138" t="inlineStr">
        <is>
          <t>B2: 90% of profile — close</t>
        </is>
      </c>
      <c r="DI453" s="138" t="inlineStr">
        <is>
          <t>Evidence: Survey + KRAs | Core: Ownership 3/3, Problem solving 4/3, Communication &amp; collaboration 4/3, Client &amp; quality focus 4/3, Learning agility 3/3, Integrity &amp; compliance 3/3 | Future-ready: AI literacy 2/3, Data literacy 3/3, Digital fluency 3/3, Innovation 3/3 | Functional: Requirements 4/3, Regulatory domain 3/3, Product &amp; domain 3/3, SQL &amp; data 2/3, Stakeholder mgmt 4/3, Communication 4/3 | Leadership: Developing people 1/1, Decision making 1/1, Strategic acumen 1/1, Influence &amp; change 2/1</t>
        </is>
      </c>
      <c r="DJ453" s="111" t="inlineStr">
        <is>
          <t>AI / automation · Product &amp; tool knowledge</t>
        </is>
      </c>
      <c r="DK453" s="112" t="inlineStr">
        <is>
          <t>Requirement engineering &amp; BRD writing; Agile/Scrum; domain · RegTech/XBRL knowledge; stakeholder management</t>
        </is>
      </c>
      <c r="DL453" s="112" t="inlineStr">
        <is>
          <t>PD.BA-F: elicitation; process mapping; stories; acceptance criteria</t>
        </is>
      </c>
      <c r="DM453" s="112" t="inlineStr">
        <is>
          <t>AI / automation · Product &amp; tool knowledge</t>
        </is>
      </c>
      <c r="DN453" s="112" t="inlineStr">
        <is>
          <t>-</t>
        </is>
      </c>
      <c r="DO453" s="139" t="inlineStr">
        <is>
          <t>Project &amp; Program Management · 83% of competencies evidenced; must-haves met</t>
        </is>
      </c>
      <c r="DP453" s="126" t="inlineStr">
        <is>
          <t>No material overlap found</t>
        </is>
      </c>
      <c r="DQ453" s="126" t="inlineStr">
        <is>
          <t>No close match in other businesses</t>
        </is>
      </c>
      <c r="DR453" s="126" t="n"/>
      <c r="DS453" s="126" t="n"/>
      <c r="DT453" s="126" t="n"/>
      <c r="DU453" s="140" t="inlineStr">
        <is>
          <t>Business Analysis Specialist in Technology · iFile,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453" s="137"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453"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453"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3"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453" s="126" t="inlineStr">
        <is>
          <t>4–7 yrs</t>
        </is>
      </c>
      <c r="EA453" s="126" t="inlineStr">
        <is>
          <t>5–8 · 4–8</t>
        </is>
      </c>
      <c r="EB453" s="126" t="inlineStr">
        <is>
          <t>Senior Business Analyst</t>
        </is>
      </c>
      <c r="EC453" s="126" t="inlineStr">
        <is>
          <t>Regnology — regulatory reporting: BA · Reg Reporting · Big Four consulting: Senior Consultant · IRIS Vs Market Benchmark — IIBA certification pathway: CCBA · Infosys / Accenture: JL4 · L9 Consultant</t>
        </is>
      </c>
      <c r="ED453" s="126" t="inlineStr">
        <is>
          <t>IIBA BABOK v3; certifications ECBA · entry → CCBA → CBAP · senior</t>
        </is>
      </c>
      <c r="EE453" s="126" t="inlineStr">
        <is>
          <t>Core 3 · Future 3 · Functional 3 · Leadership 1</t>
        </is>
      </c>
      <c r="EF453" s="139" t="n"/>
      <c r="EG453" s="126" t="inlineStr">
        <is>
          <t>✓ HRIS: 7.8 yrs, MBA, 0 direct reports
✓ Survey: 19 of 20 questions answered
✓ KRAs: self, manager-set, quarterly
✓ Manager mapping: rating, potential, 9-box
✗ Job description: not on file</t>
        </is>
      </c>
      <c r="EH453" s="118" t="n"/>
      <c r="EI453" s="118" t="n"/>
      <c r="EJ453" s="118" t="n"/>
      <c r="EK453" s="118" t="inlineStr">
        <is>
          <t>Survey: answered · full text needed · KRAs: received · Experience: on file</t>
        </is>
      </c>
      <c r="EL453" s="141" t="n"/>
      <c r="EM453" s="142" t="n"/>
      <c r="EN453" s="142" t="n"/>
      <c r="EO453" s="142" t="n"/>
      <c r="EP453" s="142" t="n"/>
      <c r="EQ453" s="143" t="n"/>
      <c r="ER453" s="135" t="n"/>
      <c r="ES453" s="135" t="n"/>
      <c r="ET453" s="135" t="n"/>
      <c r="EU453" s="135" t="n"/>
      <c r="EV453" s="135" t="n"/>
      <c r="EW453" s="135" t="n"/>
      <c r="EX453" s="135" t="n"/>
      <c r="EY453" s="143" t="n"/>
      <c r="EZ453" s="135" t="n"/>
      <c r="FA453" s="135" t="n"/>
      <c r="FB453" s="135" t="n"/>
      <c r="FC453" s="135" t="n"/>
      <c r="FD453" s="135" t="n"/>
    </row>
    <row r="454" ht="300" customHeight="1">
      <c r="A454" s="109" t="inlineStr">
        <is>
          <t>iFile</t>
        </is>
      </c>
      <c r="B454" s="110" t="inlineStr">
        <is>
          <t>IRIS2083</t>
        </is>
      </c>
      <c r="C454" s="110" t="inlineStr">
        <is>
          <t>Anilkumar Aarumughan</t>
        </is>
      </c>
      <c r="D454" s="110" t="inlineStr">
        <is>
          <t>Technology</t>
        </is>
      </c>
      <c r="E454" s="110" t="inlineStr">
        <is>
          <t>RC-086</t>
        </is>
      </c>
      <c r="F454" s="110" t="inlineStr">
        <is>
          <t>Shiveshdhar Dubey</t>
        </is>
      </c>
      <c r="G454" s="110" t="inlineStr">
        <is>
          <t>IRIS2215</t>
        </is>
      </c>
      <c r="H454" s="110" t="inlineStr">
        <is>
          <t>B3</t>
        </is>
      </c>
      <c r="I454" s="110" t="n"/>
      <c r="J454" s="110" t="n">
        <v>13.9</v>
      </c>
      <c r="K454" s="110" t="n">
        <v>3.8</v>
      </c>
      <c r="L454" s="110" t="inlineStr">
        <is>
          <t>MSC</t>
        </is>
      </c>
      <c r="M454" s="110" t="n"/>
      <c r="N454" s="144" t="inlineStr">
        <is>
          <t>Senior Software Engineer</t>
        </is>
      </c>
      <c r="O454" s="113" t="inlineStr">
        <is>
          <t>Technical Specialist</t>
        </is>
      </c>
      <c r="P454" s="112" t="inlineStr">
        <is>
          <t>Engineering &amp; Development</t>
        </is>
      </c>
      <c r="Q454" s="112" t="inlineStr">
        <is>
          <t>Full-Stack Development</t>
        </is>
      </c>
      <c r="R454" s="113" t="inlineStr">
        <is>
          <t>L4 – Senior</t>
        </is>
      </c>
      <c r="S454" s="114" t="inlineStr">
        <is>
          <t>B1</t>
        </is>
      </c>
      <c r="T454" s="149" t="inlineStr">
        <is>
          <t>Specialist</t>
        </is>
      </c>
      <c r="U454" s="149" t="inlineStr">
        <is>
          <t>B</t>
        </is>
      </c>
      <c r="V454" s="112" t="inlineStr">
        <is>
          <t>IC</t>
        </is>
      </c>
      <c r="W454" s="150" t="inlineStr">
        <is>
          <t>▲ Up</t>
        </is>
      </c>
      <c r="X454" s="112" t="inlineStr">
        <is>
          <t>P3 / M2</t>
        </is>
      </c>
      <c r="Y454" s="112" t="inlineStr">
        <is>
          <t>Career / · Team Lead</t>
        </is>
      </c>
      <c r="Z454" s="112" t="inlineStr">
        <is>
          <t>4 Enable</t>
        </is>
      </c>
      <c r="AA454" s="117" t="inlineStr">
        <is>
          <t>A3</t>
        </is>
      </c>
      <c r="AB454" s="118" t="inlineStr">
        <is>
          <t>Band A · Practitioner</t>
        </is>
      </c>
      <c r="AC454" s="118" t="inlineStr">
        <is>
          <t>Senior Associate</t>
        </is>
      </c>
      <c r="AD454" s="145" t="inlineStr">
        <is>
          <t>▼ Down · pay and title protected</t>
        </is>
      </c>
      <c r="AE454" s="118" t="inlineStr">
        <is>
          <t>B1</t>
        </is>
      </c>
      <c r="AF454" s="118" t="inlineStr">
        <is>
          <t>OK</t>
        </is>
      </c>
      <c r="AG454" s="118" t="inlineStr">
        <is>
          <t>Level rule: manager B1; a reportee sits at least one level below · B1 → A3 · move down · pay and title protected for one cycle</t>
        </is>
      </c>
      <c r="AH454" s="118" t="n">
        <v>5</v>
      </c>
      <c r="AI454" s="118" t="n"/>
      <c r="AJ454" s="119" t="inlineStr">
        <is>
          <t>iFile · Technology · Band B · Expert / POD Lead</t>
        </is>
      </c>
      <c r="AK454" s="120" t="n">
        <v>3</v>
      </c>
      <c r="AL454" s="121">
        <f>IFERROR(INDEX(WM_C,MATCH($AJ454,WM_KEY,0)),"")</f>
        <v>0.56</v>
      </c>
      <c r="AM454" s="122">
        <f>IF(OR(AK454="",AL454=""),"",AK454*AL454)</f>
        <v>1.68</v>
      </c>
      <c r="AN454" s="120" t="n">
        <v>3</v>
      </c>
      <c r="AO454" s="121">
        <f>IFERROR(INDEX(WM_AU,MATCH($AJ454,WM_KEY,0)),"")</f>
        <v>0.17</v>
      </c>
      <c r="AP454" s="122">
        <f>IF(OR(AN454="",AO454=""),"",AN454*AO454)</f>
        <v>0.51</v>
      </c>
      <c r="AQ454" s="120" t="n">
        <v>3</v>
      </c>
      <c r="AR454" s="121">
        <f>IFERROR(INDEX(WM_AC,MATCH($AJ454,WM_KEY,0)),"")</f>
        <v>0.05</v>
      </c>
      <c r="AS454" s="122">
        <f>IF(OR(AQ454="",AR454=""),"",AQ454*AR454)</f>
        <v>0.15</v>
      </c>
      <c r="AT454" s="120" t="n">
        <v>2</v>
      </c>
      <c r="AU454" s="121">
        <f>IFERROR(INDEX(WM_L,MATCH($AJ454,WM_KEY,0)),"")</f>
        <v>0.05</v>
      </c>
      <c r="AV454" s="122">
        <f>IF(OR(AT454="",AU454=""),"",AT454*AU454)</f>
        <v>0.1</v>
      </c>
      <c r="AW454" s="120" t="n">
        <v>8.5</v>
      </c>
      <c r="AX454" s="121">
        <f>IFERROR(INDEX(WM_E,MATCH($AJ454,WM_KEY,0)),"")</f>
        <v>0.1</v>
      </c>
      <c r="AY454" s="122">
        <f>IF(OR(AW454="",AX454=""),"",AW454*AX454)</f>
        <v>0.85</v>
      </c>
      <c r="AZ454" s="123" t="n">
        <v>3</v>
      </c>
      <c r="BA454" s="121">
        <f>IFERROR(INDEX(WM_BI,MATCH($AJ454,WM_KEY,0)),"")</f>
        <v>0.07</v>
      </c>
      <c r="BB454" s="122">
        <f>IF(OR(AZ454="",BA454=""),"",AZ454*BA454)</f>
        <v>0.21</v>
      </c>
      <c r="BC454" s="122">
        <f>IF(COUNT(AM454,AP454,AS454,AV454,AY454,BB454)&lt;6,"",SUM(AM454,AP454,AS454,AV454,AY454,BB454))</f>
        <v>3.5</v>
      </c>
      <c r="BD454" s="122" t="str">
        <f>IF(BC454="","",INDEX({"A1","A2","A3","B1","B2","B3","C1","C2","D1","D2","E1","E2"},MAX(1,MIN(12,ROUND(BC454,0)))))</f>
        <v>B1</v>
      </c>
      <c r="BE454" s="114" t="inlineStr">
        <is>
          <t>B1</t>
        </is>
      </c>
      <c r="BF454" s="124" t="inlineStr">
        <is>
          <t>The score decided the level</t>
        </is>
      </c>
      <c r="BG45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4" s="125" t="inlineStr">
        <is>
          <t>At build: Complexity 1.68 + Autonomy 0.51 + Accountability 0.15 + Leadership 0.10 + Experience 0.85 + Business impact 0.21
= 3.50 points → nearest level 4 = B1
Final level: B1 · same as the score</t>
        </is>
      </c>
      <c r="BI454" s="125" t="inlineStr">
        <is>
          <t>No rule applied: the score decides.</t>
        </is>
      </c>
      <c r="BJ454" s="125" t="inlineStr">
        <is>
          <t>Close call</t>
        </is>
      </c>
      <c r="BK454" s="147" t="inlineStr">
        <is>
          <t>Close call</t>
        </is>
      </c>
      <c r="BL454" s="126" t="inlineStr">
        <is>
          <t>Low</t>
        </is>
      </c>
      <c r="BM454" s="126" t="inlineStr">
        <is>
          <t>• Survey answers are generic or do not match the role — not used as evidence; manager input needed
• Close call: score 3.50 is within 0.05 of a rounding point and the score decided the level — calibrate against peers before confirming</t>
        </is>
      </c>
      <c r="BN454" s="125" t="inlineStr">
        <is>
          <t>Moves in 9 of 30 weight tests · calibrate first</t>
        </is>
      </c>
      <c r="BO454" s="148" t="inlineStr">
        <is>
          <t>Rated 3 of 12
Start: 3.0 · senior practitioner title
Evidence: rated like 15 colleagues in the same role and department · own answers too general to rate → no change
KRA: “1. Production Support &amp; SLA Compliance: Ensure effective production support governance by monitoring SLA compliance, reviewing critical…”
Market: A3 = Varied and non-standard work; handles exceptions</t>
        </is>
      </c>
      <c r="BP454" s="129" t="inlineStr">
        <is>
          <t>Rated 3 of 12
Start: 3.0 · senior practitioner title
Evidence: rated like 15 colleagues in the same role and department · own answers too general to rate → no change
Market: A3 = Technical / QC / client calls on own work</t>
        </is>
      </c>
      <c r="BQ454" s="129" t="inlineStr">
        <is>
          <t>Rated 3 of 12
Start: 3.0 · senior practitioner title
Evidence: rated like 15 colleagues in the same role and department · own answers too general to rate → no change
KRA: “1. Production Support &amp; SLA Compliance: Ensure effective production support governance by monitoring SLA compliance, reviewing critical…”
Market: A3 = A module / process, or work with client or regulatory consequences</t>
        </is>
      </c>
      <c r="BR454" s="129" t="inlineStr">
        <is>
          <t>Rated 2 of 12
Start: 2.0 · individual contributor, so influence only
Evidence: rated like 15 colleagues in the same role and department · own answers too general to rate → no change
Team: 0 direct reports · IC
Market: A2 = Not scored in Band A</t>
        </is>
      </c>
      <c r="BS454" s="129" t="inlineStr">
        <is>
          <t>Rated 8.5 of 12 · between C2 and D1
Experience: 13.9 yrs total · 10.1 before IRIS + 3.8 at IRIS = 7.8 on the experience scale
Qualification: MSC · postgraduate, relevant to the work → +0.5
Market: B1 roles typically have 4–8 yrs · IRIS guide 4–7</t>
        </is>
      </c>
      <c r="BT454"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54" s="124" t="inlineStr">
        <is>
          <t>1. Production Support &amp; SLA Compliance : Ensure effective production support governance by monitoring SLA compliance, reviewing critical incidents, driving root cause analysis · RCA, and implementing preventive measures to achieve at least 95% SLA adherence and reduce repeat incidents.
2. Frontend Excellence – Angular : Drive high-quality frontend delivery by ensuring adherence to Angular development standards, conducting design and code reviews, mentoring team members, and ensuring timely completion of frontend deliverables with minimal rework.
3. Backend Performance – SQL Pagination : Improve application performance by guiding the team on database optimization, reviewing SQL design and pagination strategies, and ensuring performance improvements are incorporated into project deliverables.
4. Code Quality &amp; Defect Prevention : Establish and enforce code quality practices through code review governance, testing compliance, and defect trend analysis, ensuring reduced production defects and improved first-time-right delivery.
5. AI-Enabled Development &amp; Continuous Learning : Promote AI-enabled software development by encouraging the adoption of AI-assisted tools, organizing knowledge-sharing sessions, mentoring team members on best practices, and tracking continuous learning initiatives across the team.</t>
        </is>
      </c>
      <c r="BV454" s="125"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BW454" s="125"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BX454" s="125" t="inlineStr">
        <is>
          <t>3</t>
        </is>
      </c>
      <c r="BY454" s="125" t="n"/>
      <c r="BZ454" s="125" t="inlineStr">
        <is>
          <t>Received · manager annual, quarterly, self</t>
        </is>
      </c>
      <c r="CA454" s="125" t="inlineStr">
        <is>
          <t>Talent Mapping · iFile collated</t>
        </is>
      </c>
      <c r="CB454" s="130" t="n">
        <v>20</v>
      </c>
      <c r="CC454" s="128" t="inlineStr">
        <is>
          <t>Full survey answers not in the files received · How We Grow export needed · HR</t>
        </is>
      </c>
      <c r="CD454" s="131" t="inlineStr">
        <is>
          <t>—</t>
        </is>
      </c>
      <c r="CE454" s="131" t="inlineStr">
        <is>
          <t>—</t>
        </is>
      </c>
      <c r="CF454" s="131" t="inlineStr">
        <is>
          <t>—</t>
        </is>
      </c>
      <c r="CG454" s="131" t="inlineStr">
        <is>
          <t>—</t>
        </is>
      </c>
      <c r="CH454" s="132" t="inlineStr">
        <is>
          <t>Business Impact: No survey or manager-mapping signal on criticality: kept at the start point.</t>
        </is>
      </c>
      <c r="CI454" s="131"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J454" s="131" t="inlineStr">
        <is>
          <t>Self-identified: Technical depth &amp; architecture · Strategy &amp; business acumen
For the next role: Technical depth &amp; architecture · Strategy &amp; business acumen</t>
        </is>
      </c>
      <c r="CK454" s="128" t="inlineStr">
        <is>
          <t>Full survey answers not in the files received · How We Grow export needed · HR</t>
        </is>
      </c>
      <c r="CL454" s="133"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M454" s="134" t="inlineStr">
        <is>
          <t>What the role answers for: A domain or a small team.
Accountability &amp; Impact rating: 3 of 12 · A3-level impact.
From the survey and manager mapping — successor named: yes.
If the work is missed · role-holders' themes: production · rework · incorrectly · business · lead.
Measured on · manager-set KRA themes: improve · defect · assigned · time · production.
Manager talent mapping — Latest rating: 3 · Potential: Medium · 9-Box Grid placement: Reliable Specialist.</t>
        </is>
      </c>
      <c r="CN454" s="135" t="n"/>
      <c r="CO454" s="135" t="n">
        <v>3</v>
      </c>
      <c r="CP454" s="136" t="n">
        <v>3</v>
      </c>
      <c r="CQ454" s="137" t="inlineStr">
        <is>
          <t>Medium</t>
        </is>
      </c>
      <c r="CR454" s="137" t="inlineStr">
        <is>
          <t>Reliable Specialist</t>
        </is>
      </c>
      <c r="CS454" s="137" t="inlineStr">
        <is>
          <t>Develop in role</t>
        </is>
      </c>
      <c r="CT454" s="137" t="n"/>
      <c r="CU454" s="137" t="n"/>
      <c r="CV454" s="137" t="inlineStr">
        <is>
          <t>Yet to identified</t>
        </is>
      </c>
      <c r="CW454" s="137" t="n"/>
      <c r="CX454" s="137" t="n"/>
      <c r="CY454" s="137" t="n"/>
      <c r="CZ454" s="137" t="n"/>
      <c r="DA454" s="119" t="n">
        <v>100</v>
      </c>
      <c r="DB454" s="138" t="inlineStr">
        <is>
          <t>Meets the level</t>
        </is>
      </c>
      <c r="DC454" s="138" t="n">
        <v>103</v>
      </c>
      <c r="DD454" s="138" t="n">
        <v>100</v>
      </c>
      <c r="DE454" s="138" t="n">
        <v>98</v>
      </c>
      <c r="DF454" s="138" t="n">
        <v>100</v>
      </c>
      <c r="DG454" s="138" t="inlineStr">
        <is>
          <t>System design</t>
        </is>
      </c>
      <c r="DH454" s="138" t="inlineStr">
        <is>
          <t>B2: 85% of profile — close</t>
        </is>
      </c>
      <c r="DI454" s="138" t="inlineStr">
        <is>
          <t>Evidence: Survey + KRAs | Core: Ownership 3/3, Problem solving 3/3, Communication &amp; collaboration 3/3, Client &amp; quality focus 4/3, Learning agility 3/3, Integrity &amp; compliance 3/3 | Future-ready: AI literacy 3/3, Data literacy 3/3, Digital fluency 3/3, Innovation 3/3 | Functional: Programming &amp; stack 4/3, System design 2/3, SQL &amp; data 3/3, Cloud &amp; DevOps 3/3, AI / GenAI 3/3, Product &amp; domain 3/3 | Leadership: Developing people 1/1, Decision making 1/1, Strategic acumen 1/1, Influence &amp; change 1/1</t>
        </is>
      </c>
      <c r="DJ454" s="111" t="inlineStr">
        <is>
          <t>Technical depth &amp; architecture · Strategy &amp; business acumen</t>
        </is>
      </c>
      <c r="DK454" s="112" t="inlineStr">
        <is>
          <t>Advanced System Architecture, Cloud Technologies · Azure, AI &amp; Automation, Performance Optimization, Secure Coding</t>
        </is>
      </c>
      <c r="DL454" s="112" t="inlineStr">
        <is>
          <t>AI, GenAI &amp; Prompt Engineering; Product, Platform &amp; Domain Knowledge; Stakeholder &amp; Client Management</t>
        </is>
      </c>
      <c r="DM454" s="112" t="inlineStr">
        <is>
          <t>Technical depth &amp; architecture · Strategy &amp; business acumen</t>
        </is>
      </c>
      <c r="DN454" s="112" t="inlineStr">
        <is>
          <t>Technical Leadership, Solution Architecture, Stakeholder Management, Team Mentoring</t>
        </is>
      </c>
      <c r="DO454" s="139" t="inlineStr">
        <is>
          <t>No strong match from survey evidence</t>
        </is>
      </c>
      <c r="DP454" s="126" t="inlineStr">
        <is>
          <t>Lalita Dixit · UI Developer — 0.50: angular, problems, code, quality; Mahtab Shah · Software Engineer — 0.42: angular, sql, code, quality; Hemalatha Visamsetti · Senior Software Engineer — 0.31: net, code, quality</t>
        </is>
      </c>
      <c r="DQ454" s="126" t="inlineStr">
        <is>
          <t>No close match in other businesses</t>
        </is>
      </c>
      <c r="DR454" s="126" t="n"/>
      <c r="DS454" s="126" t="n"/>
      <c r="DT454" s="126" t="n"/>
      <c r="DU454" s="140" t="inlineStr">
        <is>
          <t>Technical Specialist in Technology · iFile, B1 — IC.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t>
        </is>
      </c>
      <c r="DV454" s="137"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X45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4" s="139" t="inlineStr">
        <is>
          <t>Market level: P3 / M2 · SFIA 4 Enable
Typical title: Senior Software Engineer
At peers: Workiva – SE / Senior SE · Broadridge India – Senior SE · Nasdaq / AxiomSL – Senior SE
Typical experience: 4–8 yrs · IRIS guide 4–7
Standard: SFIA 9; OWASP secure coding</t>
        </is>
      </c>
      <c r="DZ454" s="126" t="inlineStr">
        <is>
          <t>4–7 yrs</t>
        </is>
      </c>
      <c r="EA454" s="126" t="inlineStr">
        <is>
          <t>5–8 · 4–8</t>
        </is>
      </c>
      <c r="EB454" s="126" t="inlineStr">
        <is>
          <t>Senior Software Engineer</t>
        </is>
      </c>
      <c r="EC454" s="126" t="inlineStr">
        <is>
          <t>Workiva: SE / Senior SE · Broadridge India: Senior SE · Nasdaq / AxiomSL: Senior SE · Salesforce: MTS · Atlassian: P40 · Freshworks: Senior SE</t>
        </is>
      </c>
      <c r="ED454" s="126" t="inlineStr">
        <is>
          <t>SFIA 9 · software development, programming; OWASP secure coding; cloud vendor certifications</t>
        </is>
      </c>
      <c r="EE454" s="126" t="inlineStr">
        <is>
          <t>Core 3 · Future 3 · Functional 3 · Leadership 1</t>
        </is>
      </c>
      <c r="EF454" s="139" t="n"/>
      <c r="EG454" s="126" t="inlineStr">
        <is>
          <t>✓ HRIS: 13.9 yrs, MSC, 0 direct reports
✓ Survey: 20 of 20 questions answered
✓ KRAs: self, manager-set, quarterly
✓ Manager mapping: rating, potential, 9-box
✗ Job description: not on file</t>
        </is>
      </c>
      <c r="EH454" s="118" t="inlineStr">
        <is>
          <t xml:space="preserve">D037 · Close call · High: Score 3.50 is 0.00 above the 3.5 rounding point between A3 and B1, and no rule moved it: confirm B1 against peers in similar roles, or place at A3. · owner Calibration panel · </t>
        </is>
      </c>
      <c r="EI454" s="118" t="n"/>
      <c r="EJ454" s="118" t="n"/>
      <c r="EK454" s="118" t="inlineStr">
        <is>
          <t>Survey: answered · full text needed · KRAs: received · Experience: on file</t>
        </is>
      </c>
      <c r="EL454" s="141" t="n"/>
      <c r="EM454" s="142" t="n"/>
      <c r="EN454" s="142" t="n"/>
      <c r="EO454" s="142" t="n"/>
      <c r="EP454" s="142" t="n"/>
      <c r="EQ454" s="143" t="n"/>
      <c r="ER454" s="135" t="n"/>
      <c r="ES454" s="135" t="n"/>
      <c r="ET454" s="135" t="n"/>
      <c r="EU454" s="135" t="n"/>
      <c r="EV454" s="135" t="n"/>
      <c r="EW454" s="135" t="n"/>
      <c r="EX454" s="135" t="n"/>
      <c r="EY454" s="143" t="n"/>
      <c r="EZ454" s="135" t="n"/>
      <c r="FA454" s="135" t="n"/>
      <c r="FB454" s="135" t="n"/>
      <c r="FC454" s="135" t="n"/>
      <c r="FD454" s="135" t="n"/>
    </row>
    <row r="455" ht="300" customHeight="1">
      <c r="A455" s="109" t="inlineStr">
        <is>
          <t>iFile</t>
        </is>
      </c>
      <c r="B455" s="110" t="inlineStr">
        <is>
          <t>IRIS1647</t>
        </is>
      </c>
      <c r="C455" s="110" t="inlineStr">
        <is>
          <t>Bhavana Thakare</t>
        </is>
      </c>
      <c r="D455" s="110" t="inlineStr">
        <is>
          <t>Technology</t>
        </is>
      </c>
      <c r="E455" s="110" t="inlineStr">
        <is>
          <t>RC-068</t>
        </is>
      </c>
      <c r="F455" s="110" t="inlineStr">
        <is>
          <t>Yunus Patel</t>
        </is>
      </c>
      <c r="G455" s="110" t="inlineStr">
        <is>
          <t>IRIS2127</t>
        </is>
      </c>
      <c r="H455" s="110" t="inlineStr">
        <is>
          <t>B2</t>
        </is>
      </c>
      <c r="I455" s="110" t="n">
        <v>2</v>
      </c>
      <c r="J455" s="110" t="n">
        <v>13.3</v>
      </c>
      <c r="K455" s="110" t="n">
        <v>9.300000000000001</v>
      </c>
      <c r="L455" s="110" t="inlineStr">
        <is>
          <t>MSc</t>
        </is>
      </c>
      <c r="M455" s="110" t="n"/>
      <c r="N455" s="144" t="inlineStr">
        <is>
          <t>Tech Lead</t>
        </is>
      </c>
      <c r="O455" s="113" t="inlineStr">
        <is>
          <t>Senior Technical Specialist – POD Lead</t>
        </is>
      </c>
      <c r="P455" s="112" t="inlineStr">
        <is>
          <t>Engineering &amp; Development</t>
        </is>
      </c>
      <c r="Q455" s="112" t="inlineStr">
        <is>
          <t>Backend Development</t>
        </is>
      </c>
      <c r="R455" s="113" t="inlineStr">
        <is>
          <t>L5 – Lead · IC</t>
        </is>
      </c>
      <c r="S455" s="114" t="inlineStr">
        <is>
          <t>B1</t>
        </is>
      </c>
      <c r="T455" s="149" t="inlineStr">
        <is>
          <t>Specialist · POD Lead</t>
        </is>
      </c>
      <c r="U455" s="149" t="inlineStr">
        <is>
          <t>B</t>
        </is>
      </c>
      <c r="V455" s="112" t="inlineStr">
        <is>
          <t>POD Lead</t>
        </is>
      </c>
      <c r="W455" s="147" t="inlineStr">
        <is>
          <t>▼ Down · protected</t>
        </is>
      </c>
      <c r="X455" s="112" t="inlineStr">
        <is>
          <t>P3 / M2</t>
        </is>
      </c>
      <c r="Y455" s="112" t="inlineStr">
        <is>
          <t>Career / · Team Lead</t>
        </is>
      </c>
      <c r="Z455" s="112" t="inlineStr">
        <is>
          <t>4 Enable</t>
        </is>
      </c>
      <c r="AA455" s="117" t="inlineStr">
        <is>
          <t>B1</t>
        </is>
      </c>
      <c r="AB455" s="118" t="inlineStr">
        <is>
          <t>Band B · Specialist / Manager</t>
        </is>
      </c>
      <c r="AC455" s="118" t="inlineStr">
        <is>
          <t>Team Lead / Asst Manager</t>
        </is>
      </c>
      <c r="AD455" s="118" t="inlineStr">
        <is>
          <t>• Same as the model</t>
        </is>
      </c>
      <c r="AE455" s="118" t="inlineStr">
        <is>
          <t>B2</t>
        </is>
      </c>
      <c r="AF455" s="118" t="inlineStr">
        <is>
          <t>OK</t>
        </is>
      </c>
      <c r="AG455" s="118" t="inlineStr">
        <is>
          <t>No change · already below the manager</t>
        </is>
      </c>
      <c r="AH455" s="118" t="n">
        <v>5</v>
      </c>
      <c r="AI455" s="118" t="n"/>
      <c r="AJ455" s="119" t="inlineStr">
        <is>
          <t>iFile · Technology · Band B · Expert / POD Lead</t>
        </is>
      </c>
      <c r="AK455" s="120" t="n">
        <v>4</v>
      </c>
      <c r="AL455" s="121">
        <f>IFERROR(INDEX(WM_C,MATCH($AJ455,WM_KEY,0)),"")</f>
        <v>0.56</v>
      </c>
      <c r="AM455" s="122">
        <f>IF(OR(AK455="",AL455=""),"",AK455*AL455)</f>
        <v>2.24</v>
      </c>
      <c r="AN455" s="120" t="n">
        <v>4</v>
      </c>
      <c r="AO455" s="121">
        <f>IFERROR(INDEX(WM_AU,MATCH($AJ455,WM_KEY,0)),"")</f>
        <v>0.17</v>
      </c>
      <c r="AP455" s="122">
        <f>IF(OR(AN455="",AO455=""),"",AN455*AO455)</f>
        <v>0.68</v>
      </c>
      <c r="AQ455" s="120" t="n">
        <v>4</v>
      </c>
      <c r="AR455" s="121">
        <f>IFERROR(INDEX(WM_AC,MATCH($AJ455,WM_KEY,0)),"")</f>
        <v>0.05</v>
      </c>
      <c r="AS455" s="122">
        <f>IF(OR(AQ455="",AR455=""),"",AQ455*AR455)</f>
        <v>0.2</v>
      </c>
      <c r="AT455" s="120" t="n">
        <v>3.5</v>
      </c>
      <c r="AU455" s="121">
        <f>IFERROR(INDEX(WM_L,MATCH($AJ455,WM_KEY,0)),"")</f>
        <v>0.05</v>
      </c>
      <c r="AV455" s="122">
        <f>IF(OR(AT455="",AU455=""),"",AT455*AU455)</f>
        <v>0.175</v>
      </c>
      <c r="AW455" s="120" t="n">
        <v>8</v>
      </c>
      <c r="AX455" s="121">
        <f>IFERROR(INDEX(WM_E,MATCH($AJ455,WM_KEY,0)),"")</f>
        <v>0.1</v>
      </c>
      <c r="AY455" s="122">
        <f>IF(OR(AW455="",AX455=""),"",AW455*AX455)</f>
        <v>0.8</v>
      </c>
      <c r="AZ455" s="123" t="n">
        <v>4</v>
      </c>
      <c r="BA455" s="121">
        <f>IFERROR(INDEX(WM_BI,MATCH($AJ455,WM_KEY,0)),"")</f>
        <v>0.07</v>
      </c>
      <c r="BB455" s="122">
        <f>IF(OR(AZ455="",BA455=""),"",AZ455*BA455)</f>
        <v>0.28</v>
      </c>
      <c r="BC455" s="122">
        <f>IF(COUNT(AM455,AP455,AS455,AV455,AY455,BB455)&lt;6,"",SUM(AM455,AP455,AS455,AV455,AY455,BB455))</f>
        <v>4.375</v>
      </c>
      <c r="BD455" s="122" t="str">
        <f>IF(BC455="","",INDEX({"A1","A2","A3","B1","B2","B3","C1","C2","D1","D2","E1","E2"},MAX(1,MIN(12,ROUND(BC455,0)))))</f>
        <v>B1</v>
      </c>
      <c r="BE455" s="114" t="inlineStr">
        <is>
          <t>B1</t>
        </is>
      </c>
      <c r="BF455" s="124" t="inlineStr">
        <is>
          <t>The score decided the level</t>
        </is>
      </c>
      <c r="BG45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5" s="125" t="inlineStr">
        <is>
          <t>At build: Complexity 2.24 + Autonomy 0.68 + Accountability 0.20 + Leadership 0.18 + Experience 0.80 + Business impact 0.28
= 4.38 points → nearest level 4 = B1
Final level: B1 · same as the score</t>
        </is>
      </c>
      <c r="BI455" s="125" t="inlineStr">
        <is>
          <t>No rule applied: the score decides.</t>
        </is>
      </c>
      <c r="BJ455" s="125" t="inlineStr">
        <is>
          <t>Down — protected</t>
        </is>
      </c>
      <c r="BK455" s="126" t="n"/>
      <c r="BL455" s="126" t="inlineStr">
        <is>
          <t>High</t>
        </is>
      </c>
      <c r="BM455" s="126" t="inlineStr">
        <is>
          <t>• Work described is smaller than the current designation suggests — manager to confirm the actual role
• Final level B1 is below the current level · L5 ≈ B3 — manager to confirm the scope of the role; pay and title are protected for one cycle</t>
        </is>
      </c>
      <c r="BN455" s="125" t="inlineStr">
        <is>
          <t>Moves in 5 of 30 weight tests · calibrate first</t>
        </is>
      </c>
      <c r="BO455" s="148" t="inlineStr">
        <is>
          <t>Rated 4 of 12
Start: 5.0 · manager / senior specialist title
Evidence reads like A3: Resolves technical issues, enhancements and production support on business-critical Java/J2EE applications → moved down 1
KRA: “1. Deliver team release roadmap on schedule: &gt;=90% of committed releases on time 2. Keep team sprint velocity stable and defect…”
Market: B1 = Domain specialist work</t>
        </is>
      </c>
      <c r="BP455" s="129" t="inlineStr">
        <is>
          <t>Rated 4 of 12
Start: 5.0 · manager / senior specialist title
Evidence reads like A3: Decides how to solve technical issues and code-level changes; not major business or production decisions → moved down 1
Market: B1 = Technical / QC / client calls for the domain</t>
        </is>
      </c>
      <c r="BQ455" s="129" t="inlineStr">
        <is>
          <t>Rated 4 of 12
Start: 4.5 · manager / senior specialist title; 2 direct reports
Evidence reads like A3: own survey / KRA answers · summarised by the rater; not quoted → moved down 0.5
KRA: “1. Deliver team release roadmap on schedule: &gt;=90% of committed releases on time 2. Keep team sprint velocity stable and defect…”
Market: B1 = A domain or a small team</t>
        </is>
      </c>
      <c r="BR455" s="129" t="inlineStr">
        <is>
          <t>Rated 3.5 of 12 · between A3 and B1
Start: 4.0
Evidence reads like A3: Survey describes no leadership; manager note says she controls her team; two reports → moved down 0.5
Team: 2 direct reports · POD Lead
Market: A3 = Not scored in Band A · B1 = IC: mentors and reviews · People: hands-on team lead of 3–5</t>
        </is>
      </c>
      <c r="BS455" s="129" t="inlineStr">
        <is>
          <t>Rated 8 of 12
Experience: 13.3 yrs total · 4.0 before IRIS + 9.3 at IRIS = 7.5 on the experience scale
Qualification: MSc · postgraduate, relevant to the work → +0.5
Market: B1 roles typically have 4–8 yrs · IRIS guide 4–7</t>
        </is>
      </c>
      <c r="BT455"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55"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55"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BW455" s="125" t="n"/>
      <c r="BX455" s="125" t="inlineStr">
        <is>
          <t>4</t>
        </is>
      </c>
      <c r="BY455" s="125" t="n"/>
      <c r="BZ455" s="125" t="inlineStr">
        <is>
          <t>Received · manager annual, quarterly</t>
        </is>
      </c>
      <c r="CA455" s="125" t="inlineStr">
        <is>
          <t>Talent Mapping · iFile collated</t>
        </is>
      </c>
      <c r="CB455" s="130" t="n">
        <v>19</v>
      </c>
      <c r="CC455" s="128" t="inlineStr">
        <is>
          <t>Full survey answers not in the files received · How We Grow export needed · HR</t>
        </is>
      </c>
      <c r="CD455" s="131" t="inlineStr">
        <is>
          <t>—</t>
        </is>
      </c>
      <c r="CE455" s="131" t="inlineStr">
        <is>
          <t>—</t>
        </is>
      </c>
      <c r="CF455" s="131" t="inlineStr">
        <is>
          <t>—</t>
        </is>
      </c>
      <c r="CG455" s="131" t="inlineStr">
        <is>
          <t>—</t>
        </is>
      </c>
      <c r="CH455" s="132" t="inlineStr">
        <is>
          <t>Complexity: Evidence reads like A3: Resolves technical issues, enhancements and production support on business-critical Java/J2EE applications → moved down 1
Autonomy: Evidence reads like A3: Decides how to solve technical issues and code-level changes; not major business or production decisions → moved down 1
Accountability: Evidence reads like A3: own survey / KRA answers · summarised by the rater; not quoted → moved down 0.5
Leadership: Evidence reads like A3: Survey describes no leadership; manager note says she controls her team; two reports → moved down 0.5
Business Impact: No survey or manager-mapping signal on criticality: kept at the start point.</t>
        </is>
      </c>
      <c r="CI455"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55" s="131" t="inlineStr">
        <is>
          <t>Self-identified: Leadership &amp; people management · Technical depth &amp; architecture
For the next role: Leadership &amp; people management · Technical depth &amp; architecture</t>
        </is>
      </c>
      <c r="CK455" s="128" t="inlineStr">
        <is>
          <t>Full survey answers not in the files received · How We Grow export needed · HR</t>
        </is>
      </c>
      <c r="CL455"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55" s="134" t="inlineStr">
        <is>
          <t>What the role answers for: A domain or a small team.
Accountability &amp; Impact rating: 4 of 12 · B1-level impact.
Leads 2 direct reports.
If the work is missed · role-holders' themes: timeline · delays · rework.
Measured on · manager-set KRA themes: reduce · production · time · quarterly · incidents resolved · stability critical.
Manager talent mapping — Latest rating: 4 · Potential: Medium · 9-Box Grid placement: High Impact / Growth Talent.</t>
        </is>
      </c>
      <c r="CN455" s="135" t="n"/>
      <c r="CO455" s="135" t="n">
        <v>4</v>
      </c>
      <c r="CP455" s="136" t="n">
        <v>4</v>
      </c>
      <c r="CQ455" s="137" t="inlineStr">
        <is>
          <t>Medium</t>
        </is>
      </c>
      <c r="CR455" s="137" t="inlineStr">
        <is>
          <t>High Impact / Growth Talent</t>
        </is>
      </c>
      <c r="CS455" s="137" t="inlineStr">
        <is>
          <t>Ready in 6–12 months</t>
        </is>
      </c>
      <c r="CT455" s="137" t="inlineStr">
        <is>
          <t>Yes</t>
        </is>
      </c>
      <c r="CU455" s="137" t="n"/>
      <c r="CV455" s="137" t="n"/>
      <c r="CW455" s="137" t="n"/>
      <c r="CX455" s="137" t="n"/>
      <c r="CY455" s="137" t="n"/>
      <c r="CZ455" s="137" t="n"/>
      <c r="DA455" s="119" t="n">
        <v>100</v>
      </c>
      <c r="DB455" s="138" t="inlineStr">
        <is>
          <t>Meets the level</t>
        </is>
      </c>
      <c r="DC455" s="138" t="n">
        <v>110</v>
      </c>
      <c r="DD455" s="138" t="n">
        <v>92</v>
      </c>
      <c r="DE455" s="138" t="n">
        <v>95</v>
      </c>
      <c r="DF455" s="138" t="n">
        <v>105</v>
      </c>
      <c r="DG455" s="138" t="inlineStr">
        <is>
          <t>System design, AI / GenAI</t>
        </is>
      </c>
      <c r="DH455" s="138" t="inlineStr">
        <is>
          <t>B3: 91% of profile — ready on competencies</t>
        </is>
      </c>
      <c r="DI455" s="138" t="inlineStr">
        <is>
          <t>Evidence: Survey + KRAs | Core: Ownership 5/3, Problem solving 4/3, Communication &amp; collaboration 3/3, Client &amp; quality focus 4/3, Learning agility 3/3, Integrity &amp; compliance 3/3 | Future-ready: AI literacy 2/3, Data literacy 3/3, Digital fluency 3/3, Innovation 3/3 | Functional: Programming &amp; stack 4/4, System design 3/4, SQL &amp; data 4/4, Cloud &amp; DevOps 4/4, AI / GenAI 3/4, Product &amp; domain 5/4 | Leadership: Developing people 3/3, Decision making 3/3, Strategic acumen 3/3, Influence &amp; change 4/3</t>
        </is>
      </c>
      <c r="DJ455" s="111" t="inlineStr">
        <is>
          <t>Leadership &amp; people management · Technical depth &amp; architecture</t>
        </is>
      </c>
      <c r="DK455" s="112" t="inlineStr">
        <is>
          <t>Advanced Java; secure coding &amp; code-quality practices; unit/automated testing; system design fundamentals | People management: goal-setting &amp; feedback, 1:1 …</t>
        </is>
      </c>
      <c r="DL455" s="112" t="inlineStr">
        <is>
          <t>People Leadership &amp; Mentoring; Project, Program &amp; Agile Management</t>
        </is>
      </c>
      <c r="DM455" s="112" t="inlineStr">
        <is>
          <t>Leadership &amp; people management · Technical depth &amp; architecture</t>
        </is>
      </c>
      <c r="DN455" s="112" t="inlineStr">
        <is>
          <t>Leadership development: strategic thinking, cross-functional influence, financial/business acumen, succession &amp; talent development, change management, executive communication</t>
        </is>
      </c>
      <c r="DO455" s="139" t="inlineStr">
        <is>
          <t>Business Analysis · 83% of competencies evidenced; must-haves met</t>
        </is>
      </c>
      <c r="DP455" s="126" t="inlineStr">
        <is>
          <t>Abhishek Patil · Software Engineer — 0.49: git, maven, hibernate, tomcat; Anup Salve · Lead Software Engineer – POD Lead — 0.39: maven, production, tomcat, git; Amol Pawar · Senior Software Engineer — 0.34: production, sql, support, database</t>
        </is>
      </c>
      <c r="DQ455" s="126" t="inlineStr">
        <is>
          <t>Atharv Sameer Shevade · iDEAL, Trainee Software Engineer — 0.31; Siddhesh Kadam · CARBON, Senior Engineering Manager — 0.30; Prasad Bhoite · iDEAL, Senior Database Engineer — 0.29</t>
        </is>
      </c>
      <c r="DR455" s="126" t="inlineStr">
        <is>
          <t>POD Lead</t>
        </is>
      </c>
      <c r="DS455" s="126" t="n"/>
      <c r="DT455" s="126" t="inlineStr">
        <is>
          <t>Span: 2 direct reports · layer 6 · Very small team: merge with a neighbouring team or make a POD Lead role</t>
        </is>
      </c>
      <c r="DU455" s="140" t="inlineStr">
        <is>
          <t>Senior 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2 direct reports.</t>
        </is>
      </c>
      <c r="DV455" s="137" t="inlineStr">
        <is>
          <t>Hire as: Lead / Staff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5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5" s="139" t="inlineStr">
        <is>
          <t>Market level: P3 / M2 · SFIA 4 Enable
Typical title: Lead / Staff Engineer
At peers: Workiva – SE / Senior SE · Broadridge India – Senior SE · Nasdaq / AxiomSL – Senior SE
Typical experience: 4–8 yrs · IRIS guide 4–7
Standard: SFIA 9; OWASP secure coding</t>
        </is>
      </c>
      <c r="DZ455" s="126" t="inlineStr">
        <is>
          <t>4–7 yrs</t>
        </is>
      </c>
      <c r="EA455" s="126" t="inlineStr">
        <is>
          <t>5–8 · 4–8</t>
        </is>
      </c>
      <c r="EB455" s="126" t="inlineStr">
        <is>
          <t>Lead / Staff Engineer</t>
        </is>
      </c>
      <c r="EC455" s="126" t="inlineStr">
        <is>
          <t>Workiva: SE / Senior SE · Broadridge India: Senior SE · Nasdaq / AxiomSL: Senior SE · Salesforce: MTS · Atlassian: P40 · Freshworks: Senior SE</t>
        </is>
      </c>
      <c r="ED455" s="126" t="inlineStr">
        <is>
          <t>SFIA 9 · software development, programming; OWASP secure coding; cloud vendor certifications</t>
        </is>
      </c>
      <c r="EE455" s="126" t="inlineStr">
        <is>
          <t>Core 3 · Future 3 · Functional 3 · Leadership 2</t>
        </is>
      </c>
      <c r="EF455" s="139" t="n"/>
      <c r="EG455" s="126" t="inlineStr">
        <is>
          <t>✓ HRIS: 13.3 yrs, MSc, 2 direct reports
✓ Survey: 19 of 20 questions answered
✓ KRAs: manager-set, quarterly
✓ Manager mapping: rating, potential, 9-box
✗ Job description: not on file</t>
        </is>
      </c>
      <c r="EH455" s="118" t="inlineStr">
        <is>
          <t xml:space="preserve">D112 · Move down · protected · High: Current L5 – Lead · IC → B1. No rule changed the level: the score decides. · owner HR · </t>
        </is>
      </c>
      <c r="EI455" s="118" t="n"/>
      <c r="EJ455" s="118" t="n"/>
      <c r="EK455" s="118" t="inlineStr">
        <is>
          <t>Survey: answered · full text needed · KRAs: received · Experience: on file</t>
        </is>
      </c>
      <c r="EL455" s="141" t="n"/>
      <c r="EM455" s="142" t="n"/>
      <c r="EN455" s="142" t="n"/>
      <c r="EO455" s="142" t="n"/>
      <c r="EP455" s="142" t="n"/>
      <c r="EQ455" s="143" t="n"/>
      <c r="ER455" s="135" t="n"/>
      <c r="ES455" s="135" t="n"/>
      <c r="ET455" s="135" t="n"/>
      <c r="EU455" s="135" t="n"/>
      <c r="EV455" s="135" t="n"/>
      <c r="EW455" s="135" t="n"/>
      <c r="EX455" s="135" t="n"/>
      <c r="EY455" s="143" t="n"/>
      <c r="EZ455" s="135" t="n"/>
      <c r="FA455" s="135" t="n"/>
      <c r="FB455" s="135" t="n"/>
      <c r="FC455" s="135" t="n"/>
      <c r="FD455" s="135" t="n"/>
    </row>
    <row r="456" ht="300" customHeight="1">
      <c r="A456" s="109" t="inlineStr">
        <is>
          <t>iFile</t>
        </is>
      </c>
      <c r="B456" s="110" t="inlineStr">
        <is>
          <t>IRIS1627</t>
        </is>
      </c>
      <c r="C456" s="110" t="inlineStr">
        <is>
          <t>Manish Chouhan</t>
        </is>
      </c>
      <c r="D456" s="110" t="inlineStr">
        <is>
          <t>Technology</t>
        </is>
      </c>
      <c r="E456" s="110" t="inlineStr">
        <is>
          <t>RC-068</t>
        </is>
      </c>
      <c r="F456" s="110" t="inlineStr">
        <is>
          <t>Sharanagouda Patil</t>
        </is>
      </c>
      <c r="G456" s="110" t="inlineStr">
        <is>
          <t>IRIS1690</t>
        </is>
      </c>
      <c r="H456" s="110" t="inlineStr">
        <is>
          <t>C1</t>
        </is>
      </c>
      <c r="I456" s="110" t="n">
        <v>2</v>
      </c>
      <c r="J456" s="110" t="n">
        <v>11.6</v>
      </c>
      <c r="K456" s="110" t="n">
        <v>9.6</v>
      </c>
      <c r="L456" s="110" t="inlineStr">
        <is>
          <t>M.Tech</t>
        </is>
      </c>
      <c r="M456" s="110" t="n"/>
      <c r="N456" s="144" t="inlineStr">
        <is>
          <t>Senior Software Engineer</t>
        </is>
      </c>
      <c r="O456" s="113" t="inlineStr">
        <is>
          <t>Senior Technical Specialist – POD Lead</t>
        </is>
      </c>
      <c r="P456" s="112" t="inlineStr">
        <is>
          <t>Engineering &amp; Development</t>
        </is>
      </c>
      <c r="Q456" s="112" t="inlineStr">
        <is>
          <t>Backend Development</t>
        </is>
      </c>
      <c r="R456" s="113" t="inlineStr">
        <is>
          <t>L4 – Senior</t>
        </is>
      </c>
      <c r="S456" s="114" t="inlineStr">
        <is>
          <t>B1</t>
        </is>
      </c>
      <c r="T456" s="149" t="inlineStr">
        <is>
          <t>Specialist · POD Lead</t>
        </is>
      </c>
      <c r="U456" s="149" t="inlineStr">
        <is>
          <t>B</t>
        </is>
      </c>
      <c r="V456" s="112" t="inlineStr">
        <is>
          <t>POD Lead</t>
        </is>
      </c>
      <c r="W456" s="150" t="inlineStr">
        <is>
          <t>▲ Up</t>
        </is>
      </c>
      <c r="X456" s="112" t="inlineStr">
        <is>
          <t>P3 / M2</t>
        </is>
      </c>
      <c r="Y456" s="112" t="inlineStr">
        <is>
          <t>Career / · Team Lead</t>
        </is>
      </c>
      <c r="Z456" s="112" t="inlineStr">
        <is>
          <t>4 Enable</t>
        </is>
      </c>
      <c r="AA456" s="117" t="inlineStr">
        <is>
          <t>B1</t>
        </is>
      </c>
      <c r="AB456" s="118" t="inlineStr">
        <is>
          <t>Band B · Specialist / Manager</t>
        </is>
      </c>
      <c r="AC456" s="118" t="inlineStr">
        <is>
          <t>Team Lead / Asst Manager</t>
        </is>
      </c>
      <c r="AD456" s="118" t="inlineStr">
        <is>
          <t>• Same as the model</t>
        </is>
      </c>
      <c r="AE456" s="118" t="inlineStr">
        <is>
          <t>B3</t>
        </is>
      </c>
      <c r="AF456" s="118" t="inlineStr">
        <is>
          <t>OK</t>
        </is>
      </c>
      <c r="AG456" s="118" t="inlineStr">
        <is>
          <t>No change · already below the manager</t>
        </is>
      </c>
      <c r="AH456" s="118" t="n">
        <v>4</v>
      </c>
      <c r="AI456" s="118" t="n"/>
      <c r="AJ456" s="119" t="inlineStr">
        <is>
          <t>iFile · Technology · Band B · Expert / POD Lead</t>
        </is>
      </c>
      <c r="AK456" s="120" t="n">
        <v>4</v>
      </c>
      <c r="AL456" s="121">
        <f>IFERROR(INDEX(WM_C,MATCH($AJ456,WM_KEY,0)),"")</f>
        <v>0.56</v>
      </c>
      <c r="AM456" s="122">
        <f>IF(OR(AK456="",AL456=""),"",AK456*AL456)</f>
        <v>2.24</v>
      </c>
      <c r="AN456" s="120" t="n">
        <v>3.5</v>
      </c>
      <c r="AO456" s="121">
        <f>IFERROR(INDEX(WM_AU,MATCH($AJ456,WM_KEY,0)),"")</f>
        <v>0.17</v>
      </c>
      <c r="AP456" s="122">
        <f>IF(OR(AN456="",AO456=""),"",AN456*AO456)</f>
        <v>0.595</v>
      </c>
      <c r="AQ456" s="120" t="n">
        <v>4</v>
      </c>
      <c r="AR456" s="121">
        <f>IFERROR(INDEX(WM_AC,MATCH($AJ456,WM_KEY,0)),"")</f>
        <v>0.05</v>
      </c>
      <c r="AS456" s="122">
        <f>IF(OR(AQ456="",AR456=""),"",AQ456*AR456)</f>
        <v>0.2</v>
      </c>
      <c r="AT456" s="120" t="n">
        <v>4</v>
      </c>
      <c r="AU456" s="121">
        <f>IFERROR(INDEX(WM_L,MATCH($AJ456,WM_KEY,0)),"")</f>
        <v>0.05</v>
      </c>
      <c r="AV456" s="122">
        <f>IF(OR(AT456="",AU456=""),"",AT456*AU456)</f>
        <v>0.2</v>
      </c>
      <c r="AW456" s="120" t="n">
        <v>7.5</v>
      </c>
      <c r="AX456" s="121">
        <f>IFERROR(INDEX(WM_E,MATCH($AJ456,WM_KEY,0)),"")</f>
        <v>0.1</v>
      </c>
      <c r="AY456" s="122">
        <f>IF(OR(AW456="",AX456=""),"",AW456*AX456)</f>
        <v>0.75</v>
      </c>
      <c r="AZ456" s="123" t="n">
        <v>4</v>
      </c>
      <c r="BA456" s="121">
        <f>IFERROR(INDEX(WM_BI,MATCH($AJ456,WM_KEY,0)),"")</f>
        <v>0.07</v>
      </c>
      <c r="BB456" s="122">
        <f>IF(OR(AZ456="",BA456=""),"",AZ456*BA456)</f>
        <v>0.28</v>
      </c>
      <c r="BC456" s="122">
        <f>IF(COUNT(AM456,AP456,AS456,AV456,AY456,BB456)&lt;6,"",SUM(AM456,AP456,AS456,AV456,AY456,BB456))</f>
        <v>4.265</v>
      </c>
      <c r="BD456" s="122" t="str">
        <f>IF(BC456="","",INDEX({"A1","A2","A3","B1","B2","B3","C1","C2","D1","D2","E1","E2"},MAX(1,MIN(12,ROUND(BC456,0)))))</f>
        <v>B1</v>
      </c>
      <c r="BE456" s="114" t="inlineStr">
        <is>
          <t>B1</t>
        </is>
      </c>
      <c r="BF456" s="124" t="inlineStr">
        <is>
          <t>The score decided the level</t>
        </is>
      </c>
      <c r="BG456"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6" s="125" t="inlineStr">
        <is>
          <t>At build: Complexity 2.24 + Autonomy 0.60 + Accountability 0.20 + Leadership 0.20 + Experience 0.75 + Business impact 0.28
= 4.27 points → nearest level 4 = B1
Final level: B1 · same as the score</t>
        </is>
      </c>
      <c r="BI456" s="125" t="inlineStr">
        <is>
          <t>No rule applied: the score decides.</t>
        </is>
      </c>
      <c r="BJ456" s="125" t="inlineStr">
        <is>
          <t>—</t>
        </is>
      </c>
      <c r="BK456" s="126" t="n"/>
      <c r="BL456" s="126" t="inlineStr">
        <is>
          <t>Medium</t>
        </is>
      </c>
      <c r="BM456" s="126" t="n"/>
      <c r="BN456" s="125" t="inlineStr">
        <is>
          <t>Stable · moves in fewer than 5 of 30 weight tests</t>
        </is>
      </c>
      <c r="BO456" s="148" t="inlineStr">
        <is>
          <t>Rated 4 of 12
Start: 3.0 · senior practitioner title
Evidence reads like B2: Resolves technical problems and makes design decisions across 7-9 iFile tools, GST Utility, SBC portal → moved up 1
KRA: “1. Provide production support/Upgrade of SBC. 2. Work independently and complete tasks on time and guide team members. 3. Improve the…”
Market: B1 = Domain specialist work</t>
        </is>
      </c>
      <c r="BP456" s="129" t="inlineStr">
        <is>
          <t>Rated 3.5 of 12 · between A3 and B1
Start: 3.0 · senior practitioner title
Evidence reads like B1: Decides implementation approach, iFile design, support process and timelines for the tools team → moved up 0.5
Market: A3 = Technical / QC / client calls on own work · B1 = Technical / QC / client calls for the domain</t>
        </is>
      </c>
      <c r="BQ456" s="129" t="inlineStr">
        <is>
          <t>Rated 4 of 12
Start: 4.0 · senior practitioner title; 2 direct reports
Evidence reads like B1: Delivery and support of 7-9 iFile tools, GST Utility and SBC portal changes → matches the start
KRA: “1. Provide production support/Upgrade of SBC. 2. Work independently and complete tasks on time and guide team members. 3. Improve the…”
Market: B1 = A domain or a small team</t>
        </is>
      </c>
      <c r="BR456" s="129" t="inlineStr">
        <is>
          <t>Rated 4 of 12
Start: 4.0
Evidence reads like B1: Guides the iFile tool team and reviews their work at regular intervals; 2 reports → matches the start
Team: 2 direct reports · POD Lead
Market: B1 = IC: mentors and reviews · People: hands-on team lead of 3–5</t>
        </is>
      </c>
      <c r="BS456" s="129" t="inlineStr">
        <is>
          <t>Rated 7.5 of 12 · between C1 and C2
Experience: 11.6 yrs total · 2.0 before IRIS + 9.6 at IRIS = 6.8 on the experience scale
Qualification: M.Tech · postgraduate, relevant to the work → +0.5
Market: B1 roles typically have 4–8 yrs · IRIS guide 4–7</t>
        </is>
      </c>
      <c r="BT456"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56" s="127" t="inlineStr">
        <is>
          <t>KRAs not received · manager to supply</t>
        </is>
      </c>
      <c r="BV456" s="125"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W456" s="125" t="n"/>
      <c r="BX456" s="125" t="inlineStr">
        <is>
          <t>3</t>
        </is>
      </c>
      <c r="BY456" s="125" t="n"/>
      <c r="BZ456" s="125" t="inlineStr">
        <is>
          <t>Received · quarterly</t>
        </is>
      </c>
      <c r="CA456" s="125" t="inlineStr">
        <is>
          <t>Talent Mapping · iFile collated</t>
        </is>
      </c>
      <c r="CB456" s="130" t="n">
        <v>19</v>
      </c>
      <c r="CC456" s="128" t="inlineStr">
        <is>
          <t>Full survey answers not in the files received · How We Grow export needed · HR</t>
        </is>
      </c>
      <c r="CD456" s="131" t="inlineStr">
        <is>
          <t>—</t>
        </is>
      </c>
      <c r="CE456" s="131" t="inlineStr">
        <is>
          <t>—</t>
        </is>
      </c>
      <c r="CF456" s="131" t="inlineStr">
        <is>
          <t>—</t>
        </is>
      </c>
      <c r="CG456" s="131" t="inlineStr">
        <is>
          <t>—</t>
        </is>
      </c>
      <c r="CH456" s="132" t="inlineStr">
        <is>
          <t>Complexity: Evidence reads like B2: Resolves technical problems and makes design decisions across 7-9 iFile tools, GST Utility, SBC portal → moved up 1
Autonomy: Evidence reads like B1: Decides implementation approach, iFile design, support process and timelines for the tools team → moved up 0.5
Accountability: Evidence reads like B1: Delivery and support of 7-9 iFile tools, GST Utility and SBC portal changes → matches the start
Leadership: Evidence reads like B1: Guides the iFile tool team and reviews their work at regular intervals; 2 reports → matches the start
Business Impact: No survey or manager-mapping signal on criticality: kept at the start point.</t>
        </is>
      </c>
      <c r="CI456"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56" s="131" t="inlineStr">
        <is>
          <t>Self-identified: Technical depth &amp; architecture · Broader exposure &amp; ownership
For the next role: Technical depth &amp; architecture · Broader exposure &amp; ownership</t>
        </is>
      </c>
      <c r="CK456" s="128" t="inlineStr">
        <is>
          <t>Full survey answers not in the files received · How We Grow export needed · HR</t>
        </is>
      </c>
      <c r="CL456"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56" s="134" t="inlineStr">
        <is>
          <t>What the role answers for: A domain or a small team.
Accountability &amp; Impact rating: 4 of 12 · B1-level impact.
Leads 2 direct reports.
If the work is missed · role-holders' themes: timeline · delays · rework.
Measured on · manager-set KRA themes: reduce · production · time · quarterly · incidents resolved · stability critical.
Manager talent mapping — Latest rating: 3 · Potential: Medium · 9-Box Grid placement: Trusted Professional.</t>
        </is>
      </c>
      <c r="CN456" s="135" t="n"/>
      <c r="CO456" s="135" t="n">
        <v>4</v>
      </c>
      <c r="CP456" s="136" t="n">
        <v>3</v>
      </c>
      <c r="CQ456" s="137" t="inlineStr">
        <is>
          <t>Medium</t>
        </is>
      </c>
      <c r="CR456" s="137" t="inlineStr">
        <is>
          <t>Trusted Professional</t>
        </is>
      </c>
      <c r="CS456" s="137" t="inlineStr">
        <is>
          <t>Develop in role</t>
        </is>
      </c>
      <c r="CT456" s="137" t="n"/>
      <c r="CU456" s="137" t="n"/>
      <c r="CV456" s="137" t="n"/>
      <c r="CW456" s="137" t="n"/>
      <c r="CX456" s="137" t="n"/>
      <c r="CY456" s="137" t="n"/>
      <c r="CZ456" s="137" t="n"/>
      <c r="DA456" s="119" t="n">
        <v>93</v>
      </c>
      <c r="DB456" s="138" t="inlineStr">
        <is>
          <t>Meets the level</t>
        </is>
      </c>
      <c r="DC456" s="138" t="n">
        <v>101</v>
      </c>
      <c r="DD456" s="138" t="n">
        <v>97</v>
      </c>
      <c r="DE456" s="138" t="n">
        <v>91</v>
      </c>
      <c r="DF456" s="138" t="n">
        <v>83</v>
      </c>
      <c r="DG456" s="138" t="inlineStr">
        <is>
          <t>Programming &amp; stack, SQL &amp; data, Cloud &amp; DevOps</t>
        </is>
      </c>
      <c r="DH456" s="138" t="inlineStr">
        <is>
          <t>B3: 83% of profile — close</t>
        </is>
      </c>
      <c r="DI456" s="138" t="inlineStr">
        <is>
          <t>Evidence: Survey + KRAs | Core: Ownership 3/3, Problem solving 3/3, Communication &amp; collaboration 4/3, Client &amp; quality focus 4/3, Learning agility 2/3, Integrity &amp; compliance 3/3 | Future-ready: AI literacy 3/3, Data literacy 2/3, Digital fluency 4/3, Innovation 3/3 | Functional: Programming &amp; stack 3/4, System design 4/4, SQL &amp; data 3/4, Cloud &amp; DevOps 3/4, AI / GenAI 4/4, Product &amp; domain 5/4 | Leadership: Developing people 3/3, Decision making 2/3, Strategic acumen 2/3, Influence &amp; change 3/3</t>
        </is>
      </c>
      <c r="DJ456" s="111" t="inlineStr">
        <is>
          <t>Technical depth &amp; architecture · Broader exposure &amp; ownership</t>
        </is>
      </c>
      <c r="DK456" s="112" t="inlineStr">
        <is>
          <t>Taxonomy AI</t>
        </is>
      </c>
      <c r="DL456" s="112" t="inlineStr">
        <is>
          <t>Product, Platform &amp; Domain Knowledge; Stakeholder &amp; Client Management</t>
        </is>
      </c>
      <c r="DM456" s="112" t="inlineStr">
        <is>
          <t>Technical depth &amp; architecture · Broader exposure &amp; ownership</t>
        </is>
      </c>
      <c r="DN456" s="112" t="n"/>
      <c r="DO456" s="139" t="inlineStr">
        <is>
          <t>No strong match from survey evidence</t>
        </is>
      </c>
      <c r="DP456" s="126" t="inlineStr">
        <is>
          <t>Amruta Kadam · Engineering Manager — 0.32: guidance, leadership, support, team</t>
        </is>
      </c>
      <c r="DQ456" s="126" t="inlineStr">
        <is>
          <t>Jayshiv Patel · CARBON, Software Engineer — 0.38</t>
        </is>
      </c>
      <c r="DR456" s="126" t="inlineStr">
        <is>
          <t>POD Lead</t>
        </is>
      </c>
      <c r="DS456" s="126" t="n"/>
      <c r="DT456" s="126" t="inlineStr">
        <is>
          <t>Span: 2 direct reports · layer 5 · Very small team: merge with a neighbouring team or make a POD Lead role</t>
        </is>
      </c>
      <c r="DU456" s="140" t="inlineStr">
        <is>
          <t>Senior 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2 direct reports.</t>
        </is>
      </c>
      <c r="DV456" s="137" t="inlineStr">
        <is>
          <t>Hire as: Lead / Staff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5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6" s="139" t="inlineStr">
        <is>
          <t>Market level: P3 / M2 · SFIA 4 Enable
Typical title: Lead / Staff Engineer
At peers: Workiva – SE / Senior SE · Broadridge India – Senior SE · Nasdaq / AxiomSL – Senior SE
Typical experience: 4–8 yrs · IRIS guide 4–7
Standard: SFIA 9; OWASP secure coding</t>
        </is>
      </c>
      <c r="DZ456" s="126" t="inlineStr">
        <is>
          <t>4–7 yrs</t>
        </is>
      </c>
      <c r="EA456" s="126" t="inlineStr">
        <is>
          <t>5–8 · 4–8</t>
        </is>
      </c>
      <c r="EB456" s="126" t="inlineStr">
        <is>
          <t>Lead / Staff Engineer</t>
        </is>
      </c>
      <c r="EC456" s="126" t="inlineStr">
        <is>
          <t>Workiva: SE / Senior SE · Broadridge India: Senior SE · Nasdaq / AxiomSL: Senior SE · Salesforce: MTS · Atlassian: P40 · Freshworks: Senior SE</t>
        </is>
      </c>
      <c r="ED456" s="126" t="inlineStr">
        <is>
          <t>SFIA 9 · software development, programming; OWASP secure coding; cloud vendor certifications</t>
        </is>
      </c>
      <c r="EE456" s="126" t="inlineStr">
        <is>
          <t>Core 3 · Future 3 · Functional 3 · Leadership 2</t>
        </is>
      </c>
      <c r="EF456" s="139" t="n"/>
      <c r="EG456" s="126" t="inlineStr">
        <is>
          <t>✓ HRIS: 11.6 yrs, M.Tech, 2 direct reports
✓ Survey: 19 of 20 questions answered
✓ KRAs: quarterly
✓ Manager mapping: rating, potential, 9-box
✗ Job description: not on file</t>
        </is>
      </c>
      <c r="EH456" s="118" t="n"/>
      <c r="EI456" s="118" t="n"/>
      <c r="EJ456" s="118" t="n"/>
      <c r="EK456" s="118" t="inlineStr">
        <is>
          <t>Survey: answered · full text needed · KRAs: received · Experience: on file</t>
        </is>
      </c>
      <c r="EL456" s="141" t="n"/>
      <c r="EM456" s="142" t="n"/>
      <c r="EN456" s="142" t="n"/>
      <c r="EO456" s="142" t="n"/>
      <c r="EP456" s="142" t="n"/>
      <c r="EQ456" s="143" t="n"/>
      <c r="ER456" s="135" t="n"/>
      <c r="ES456" s="135" t="n"/>
      <c r="ET456" s="135" t="n"/>
      <c r="EU456" s="135" t="n"/>
      <c r="EV456" s="135" t="n"/>
      <c r="EW456" s="135" t="n"/>
      <c r="EX456" s="135" t="n"/>
      <c r="EY456" s="143" t="n"/>
      <c r="EZ456" s="135" t="n"/>
      <c r="FA456" s="135" t="n"/>
      <c r="FB456" s="135" t="n"/>
      <c r="FC456" s="135" t="n"/>
      <c r="FD456" s="135" t="n"/>
    </row>
    <row r="457" ht="300" customHeight="1">
      <c r="A457" s="109" t="inlineStr">
        <is>
          <t>iFile</t>
        </is>
      </c>
      <c r="B457" s="110" t="inlineStr">
        <is>
          <t>IRIS1550</t>
        </is>
      </c>
      <c r="C457" s="110" t="inlineStr">
        <is>
          <t>Paresh Patil</t>
        </is>
      </c>
      <c r="D457" s="110" t="inlineStr">
        <is>
          <t>Technology</t>
        </is>
      </c>
      <c r="E457" s="110" t="inlineStr">
        <is>
          <t>RC-086</t>
        </is>
      </c>
      <c r="F457" s="110" t="inlineStr">
        <is>
          <t>Sharanagouda Patil</t>
        </is>
      </c>
      <c r="G457" s="110" t="inlineStr">
        <is>
          <t>IRIS1690</t>
        </is>
      </c>
      <c r="H457" s="110" t="inlineStr">
        <is>
          <t>C1</t>
        </is>
      </c>
      <c r="I457" s="110" t="n">
        <v>2</v>
      </c>
      <c r="J457" s="110" t="n">
        <v>11.2</v>
      </c>
      <c r="K457" s="110" t="n">
        <v>11.2</v>
      </c>
      <c r="L457" s="110" t="inlineStr">
        <is>
          <t>B.E</t>
        </is>
      </c>
      <c r="M457" s="110" t="n"/>
      <c r="N457" s="144" t="inlineStr">
        <is>
          <t>Senior Software Engineer</t>
        </is>
      </c>
      <c r="O457" s="113" t="inlineStr">
        <is>
          <t>Technical Specialist – POD Lead</t>
        </is>
      </c>
      <c r="P457" s="112" t="inlineStr">
        <is>
          <t>Engineering &amp; Development</t>
        </is>
      </c>
      <c r="Q457" s="112" t="inlineStr">
        <is>
          <t>Full-Stack Development</t>
        </is>
      </c>
      <c r="R457" s="113" t="inlineStr">
        <is>
          <t>L4 – Senior</t>
        </is>
      </c>
      <c r="S457" s="114" t="inlineStr">
        <is>
          <t>B1</t>
        </is>
      </c>
      <c r="T457" s="149" t="inlineStr">
        <is>
          <t>Specialist · POD Lead</t>
        </is>
      </c>
      <c r="U457" s="149" t="inlineStr">
        <is>
          <t>B</t>
        </is>
      </c>
      <c r="V457" s="112" t="inlineStr">
        <is>
          <t>POD Lead</t>
        </is>
      </c>
      <c r="W457" s="150" t="inlineStr">
        <is>
          <t>▲ Up</t>
        </is>
      </c>
      <c r="X457" s="112" t="inlineStr">
        <is>
          <t>P3 / M2</t>
        </is>
      </c>
      <c r="Y457" s="112" t="inlineStr">
        <is>
          <t>Career / · Team Lead</t>
        </is>
      </c>
      <c r="Z457" s="112" t="inlineStr">
        <is>
          <t>4 Enable</t>
        </is>
      </c>
      <c r="AA457" s="117" t="inlineStr">
        <is>
          <t>B1</t>
        </is>
      </c>
      <c r="AB457" s="118" t="inlineStr">
        <is>
          <t>Band B · Specialist / Manager</t>
        </is>
      </c>
      <c r="AC457" s="118" t="inlineStr">
        <is>
          <t>Team Lead / Asst Manager</t>
        </is>
      </c>
      <c r="AD457" s="118" t="inlineStr">
        <is>
          <t>• Same as the model</t>
        </is>
      </c>
      <c r="AE457" s="118" t="inlineStr">
        <is>
          <t>B3</t>
        </is>
      </c>
      <c r="AF457" s="118" t="inlineStr">
        <is>
          <t>OK</t>
        </is>
      </c>
      <c r="AG457" s="118" t="inlineStr">
        <is>
          <t>No change · already below the manager</t>
        </is>
      </c>
      <c r="AH457" s="118" t="n">
        <v>4</v>
      </c>
      <c r="AI457" s="118" t="n"/>
      <c r="AJ457" s="119" t="inlineStr">
        <is>
          <t>iFile · Technology · Band B · Expert / POD Lead</t>
        </is>
      </c>
      <c r="AK457" s="120" t="n">
        <v>3</v>
      </c>
      <c r="AL457" s="121">
        <f>IFERROR(INDEX(WM_C,MATCH($AJ457,WM_KEY,0)),"")</f>
        <v>0.56</v>
      </c>
      <c r="AM457" s="122">
        <f>IF(OR(AK457="",AL457=""),"",AK457*AL457)</f>
        <v>1.68</v>
      </c>
      <c r="AN457" s="120" t="n">
        <v>3</v>
      </c>
      <c r="AO457" s="121">
        <f>IFERROR(INDEX(WM_AU,MATCH($AJ457,WM_KEY,0)),"")</f>
        <v>0.17</v>
      </c>
      <c r="AP457" s="122">
        <f>IF(OR(AN457="",AO457=""),"",AN457*AO457)</f>
        <v>0.51</v>
      </c>
      <c r="AQ457" s="120" t="n">
        <v>3.5</v>
      </c>
      <c r="AR457" s="121">
        <f>IFERROR(INDEX(WM_AC,MATCH($AJ457,WM_KEY,0)),"")</f>
        <v>0.05</v>
      </c>
      <c r="AS457" s="122">
        <f>IF(OR(AQ457="",AR457=""),"",AQ457*AR457)</f>
        <v>0.175</v>
      </c>
      <c r="AT457" s="120" t="n">
        <v>3</v>
      </c>
      <c r="AU457" s="121">
        <f>IFERROR(INDEX(WM_L,MATCH($AJ457,WM_KEY,0)),"")</f>
        <v>0.05</v>
      </c>
      <c r="AV457" s="122">
        <f>IF(OR(AT457="",AU457=""),"",AT457*AU457)</f>
        <v>0.15</v>
      </c>
      <c r="AW457" s="120" t="n">
        <v>6.5</v>
      </c>
      <c r="AX457" s="121">
        <f>IFERROR(INDEX(WM_E,MATCH($AJ457,WM_KEY,0)),"")</f>
        <v>0.1</v>
      </c>
      <c r="AY457" s="122">
        <f>IF(OR(AW457="",AX457=""),"",AW457*AX457)</f>
        <v>0.65</v>
      </c>
      <c r="AZ457" s="123" t="n">
        <v>3.5</v>
      </c>
      <c r="BA457" s="121">
        <f>IFERROR(INDEX(WM_BI,MATCH($AJ457,WM_KEY,0)),"")</f>
        <v>0.07</v>
      </c>
      <c r="BB457" s="122">
        <f>IF(OR(AZ457="",BA457=""),"",AZ457*BA457)</f>
        <v>0.245</v>
      </c>
      <c r="BC457" s="122">
        <f>IF(COUNT(AM457,AP457,AS457,AV457,AY457,BB457)&lt;6,"",SUM(AM457,AP457,AS457,AV457,AY457,BB457))</f>
        <v>3.41</v>
      </c>
      <c r="BD457" s="122" t="str">
        <f>IF(BC457="","",INDEX({"A1","A2","A3","B1","B2","B3","C1","C2","D1","D2","E1","E2"},MAX(1,MIN(12,ROUND(BC457,0)))))</f>
        <v>A3</v>
      </c>
      <c r="BE457" s="114" t="inlineStr">
        <is>
          <t>B1</t>
        </is>
      </c>
      <c r="BF457" s="124" t="inlineStr">
        <is>
          <t>Rule: R9 POD Lead / manager minimum</t>
        </is>
      </c>
      <c r="BG457"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7" s="125" t="inlineStr">
        <is>
          <t>At build: Complexity 1.68 + Autonomy 0.51 + Accountability 0.18 + Leadership 0.15 + Experience 0.65 + Business impact 0.25
= 3.41 points → nearest level 3 = A3
Final level: B1 · a rule applied: see the next column</t>
        </is>
      </c>
      <c r="BI457" s="125" t="inlineStr">
        <is>
          <t>• Raised from A3 to B1: POD Leads and People Managers start at B1.
Final level: B1.</t>
        </is>
      </c>
      <c r="BJ457" s="125" t="inlineStr">
        <is>
          <t>—</t>
        </is>
      </c>
      <c r="BK457" s="126" t="n"/>
      <c r="BL457" s="126" t="inlineStr">
        <is>
          <t>High</t>
        </is>
      </c>
      <c r="BM457" s="126" t="n"/>
      <c r="BN457" s="125" t="inlineStr">
        <is>
          <t>Stable · moves in fewer than 5 of 30 weight tests</t>
        </is>
      </c>
      <c r="BO457" s="148" t="inlineStr">
        <is>
          <t>Rated 3 of 12
Start: 3.0 · senior practitioner title
Evidence reads like A3: Develops and supports regulator software across application, database, IIS and integration layers; XBRL validation → matches the start
KRA: “1. Provide production support and work on assigned Webform projects. 2. Work independently and complete tasks on time and guide team…”
Market: A3 = Varied and non-standard work; handles exceptions</t>
        </is>
      </c>
      <c r="BP457" s="129" t="inlineStr">
        <is>
          <t>Rated 3 of 12
Start: 3.0 · senior practitioner title
Evidence reads like A3: Diagnoses issues, picks implementation approach, changes application/database code and optimises without checking → matches the start
Market: A3 = Technical / QC / client calls on own work</t>
        </is>
      </c>
      <c r="BQ457" s="129" t="inlineStr">
        <is>
          <t>Rated 3.5 of 12 · between A3 and B1
Start: 4.0 · senior practitioner title; 2 direct reports
Evidence reads like A3: Production readiness of delivered functionality: XBRL validation/reporting, database changes, deployments → moved down 0.5
KRA: “1. Provide production support and work on assigned Webform projects. 2. Work independently and complete tasks on time and guide team…”
Market: A3 = A module / process, or work with client or regulatory consequences · B1 = A domain or a small team</t>
        </is>
      </c>
      <c r="BR457" s="129" t="inlineStr">
        <is>
          <t>Rated 3 of 12
Start: 4.0
Evidence reads like A2: No guiding described in survey; KRA asks for guiding team members; 2 reports → moved down 1
Team: 2 direct reports · POD Lead
Market: A3 = Not scored in Band A</t>
        </is>
      </c>
      <c r="BS457" s="129" t="inlineStr">
        <is>
          <t>Rated 6.5 of 12 · between B3 and C1
Experience: 11.2 yrs total · 11.2 at IRIS; none recorded before IRIS = 6.6 on the experience scale
Qualification: B.E · graduate, relevant to the work → no change
Market: B1 roles typically have 4–8 yrs · IRIS guide 4–7</t>
        </is>
      </c>
      <c r="BT457"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57" s="127" t="inlineStr">
        <is>
          <t>KRAs not received · manager to supply</t>
        </is>
      </c>
      <c r="BV457"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457" s="125" t="n"/>
      <c r="BX457" s="125" t="inlineStr">
        <is>
          <t>4</t>
        </is>
      </c>
      <c r="BY457" s="125" t="n"/>
      <c r="BZ457" s="125" t="inlineStr">
        <is>
          <t>Received · quarterly</t>
        </is>
      </c>
      <c r="CA457" s="125" t="inlineStr">
        <is>
          <t>Talent Mapping · iFile collated</t>
        </is>
      </c>
      <c r="CB457" s="130" t="n">
        <v>20</v>
      </c>
      <c r="CC457" s="128" t="inlineStr">
        <is>
          <t>Full survey answers not in the files received · How We Grow export needed · HR</t>
        </is>
      </c>
      <c r="CD457" s="131" t="inlineStr">
        <is>
          <t>—</t>
        </is>
      </c>
      <c r="CE457" s="131" t="inlineStr">
        <is>
          <t>—</t>
        </is>
      </c>
      <c r="CF457" s="131" t="inlineStr">
        <is>
          <t>—</t>
        </is>
      </c>
      <c r="CG457" s="131" t="inlineStr">
        <is>
          <t>—</t>
        </is>
      </c>
      <c r="CH457" s="132" t="inlineStr">
        <is>
          <t>Complexity: Evidence reads like A3: Develops and supports regulator software across application, database, IIS and integration layers; XBRL validation → matches the start
Autonomy: Evidence reads like A3: Diagnoses issues, picks implementation approach, changes application/database code and optimises without checking → matches the start
Accountability: Evidence reads like A3: Production readiness of delivered functionality: XBRL validation/reporting, database changes, deployments → moved down 0.5
Leadership: Evidence reads like A2: No guiding described in survey; KRA asks for guiding team members; 2 reports → moved down 1
Business Impact: No survey or manager-mapping signal on criticality: kept at the start point.</t>
        </is>
      </c>
      <c r="CI457" s="131"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J457" s="131" t="inlineStr">
        <is>
          <t>Self-identified: Leadership &amp; people management · Technical depth &amp; architecture · Domain, regulatory &amp; XBRL
For the next role: Leadership &amp; people management · Technical depth &amp; architecture · Domain, regulatory &amp; XBRL</t>
        </is>
      </c>
      <c r="CK457" s="128" t="inlineStr">
        <is>
          <t>Full survey answers not in the files received · How We Grow export needed · HR</t>
        </is>
      </c>
      <c r="CL457" s="133"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M457" s="134" t="inlineStr">
        <is>
          <t>What the role answers for: A domain or a small team.
Accountability &amp; Impact rating: 3.5 of 12 · B1-level impact.
Leads 2 direct reports.
From the survey and manager mapping — successor named: yes.
If the work is missed · role-holders' themes: production · rework · incorrectly · business · lead.
Measured on · manager-set KRA themes: improve · defect · assigned · time · production.
Manager talent mapping — Latest rating: 4 · Potential: High · 9-Box Grid placement: High Impact / Growth Talent.</t>
        </is>
      </c>
      <c r="CN457" s="135" t="n"/>
      <c r="CO457" s="135" t="n">
        <v>3.5</v>
      </c>
      <c r="CP457" s="136" t="n">
        <v>4</v>
      </c>
      <c r="CQ457" s="137" t="inlineStr">
        <is>
          <t>High</t>
        </is>
      </c>
      <c r="CR457" s="137" t="inlineStr">
        <is>
          <t>High Impact / Growth Talent</t>
        </is>
      </c>
      <c r="CS457" s="137" t="inlineStr">
        <is>
          <t>Ready now</t>
        </is>
      </c>
      <c r="CT457" s="137" t="inlineStr">
        <is>
          <t>Yes</t>
        </is>
      </c>
      <c r="CU457" s="137" t="n"/>
      <c r="CV457" s="137" t="inlineStr">
        <is>
          <t>Devkumar</t>
        </is>
      </c>
      <c r="CW457" s="137" t="n"/>
      <c r="CX457" s="137" t="n"/>
      <c r="CY457" s="137" t="n"/>
      <c r="CZ457" s="137" t="n"/>
      <c r="DA457" s="119" t="n">
        <v>100</v>
      </c>
      <c r="DB457" s="138" t="inlineStr">
        <is>
          <t>Meets the level</t>
        </is>
      </c>
      <c r="DC457" s="138" t="n">
        <v>101</v>
      </c>
      <c r="DD457" s="138" t="n">
        <v>115</v>
      </c>
      <c r="DE457" s="138" t="n">
        <v>101</v>
      </c>
      <c r="DF457" s="138" t="n">
        <v>88</v>
      </c>
      <c r="DG457" s="138" t="inlineStr">
        <is>
          <t>System design, Learning agility, Strategic acumen</t>
        </is>
      </c>
      <c r="DH457" s="138" t="inlineStr">
        <is>
          <t>B2: 86% of profile — close</t>
        </is>
      </c>
      <c r="DI457" s="138" t="inlineStr">
        <is>
          <t>Evidence: Survey + KRAs | Core: Ownership 4/3, Problem solving 3/3, Communication &amp; collaboration 3/3, Client &amp; quality focus 4/3, Learning agility 2/3, Integrity &amp; compliance 3/3 | Future-ready: AI literacy 3/3, Data literacy 4/3, Digital fluency 4/3, Innovation 4/3 | Functional: Programming &amp; stack 3/3, System design 2/3, SQL &amp; data 4/3, Cloud &amp; DevOps 3/3, AI / GenAI 3/3, Product &amp; domain 4/3 | Leadership: Developing people 2/2, Decision making 2/2, Strategic acumen 1/2, Influence &amp; change 2/2</t>
        </is>
      </c>
      <c r="DJ457" s="111" t="inlineStr">
        <is>
          <t>Leadership &amp; people management · Technical depth &amp; architecture · Domain, regulatory &amp; XBRL</t>
        </is>
      </c>
      <c r="DK457" s="112" t="inlineStr">
        <is>
          <t>Taxonomy AI</t>
        </is>
      </c>
      <c r="DL457" s="112" t="inlineStr">
        <is>
          <t>AI, GenAI &amp; Prompt Engineering; Programming &amp; Tech-Stack Depth; Project, Program &amp; Agile Management</t>
        </is>
      </c>
      <c r="DM457" s="112" t="inlineStr">
        <is>
          <t>Leadership &amp; people management · Technical depth &amp; architecture · Domain, regulatory &amp; XBRL</t>
        </is>
      </c>
      <c r="DN457" s="112" t="n"/>
      <c r="DO457" s="139" t="inlineStr">
        <is>
          <t>No strong match from survey evidence</t>
        </is>
      </c>
      <c r="DP457" s="126" t="inlineStr">
        <is>
          <t>Amol Pawar · Senior Software Engineer — 0.41: server, sql, ssms, production; Rajneesh Patel · Senior Software Engineer — 0.34: server, angularjs, iis, net; Anilkumar Aarumughan · Senior Software Engineer — 0.30: angular, sql, net, api</t>
        </is>
      </c>
      <c r="DQ457" s="126" t="inlineStr">
        <is>
          <t>Sharad Mane · Consume, Senior Software Engineer — 0.28</t>
        </is>
      </c>
      <c r="DR457" s="126" t="inlineStr">
        <is>
          <t>POD Lead</t>
        </is>
      </c>
      <c r="DS457" s="126" t="n"/>
      <c r="DT457" s="126" t="inlineStr">
        <is>
          <t>Span: 2 direct reports · layer 5 · Very small team: merge with a neighbouring team or make a POD Lead role</t>
        </is>
      </c>
      <c r="DU457" s="140" t="inlineStr">
        <is>
          <t>Technical Specialist – POD Lead in Technology · iFile, B1 — POD Lead.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
Leads 2 direct reports.</t>
        </is>
      </c>
      <c r="DV457"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X45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7" s="139" t="inlineStr">
        <is>
          <t>Market level: P3 / M2 · SFIA 4 Enable
Typical title: Senior Software Engineer
At peers: Workiva – SE / Senior SE · Broadridge India – Senior SE · Nasdaq / AxiomSL – Senior SE
Typical experience: 4–8 yrs · IRIS guide 4–7
Standard: SFIA 9; OWASP secure coding</t>
        </is>
      </c>
      <c r="DZ457" s="126" t="inlineStr">
        <is>
          <t>4–7 yrs</t>
        </is>
      </c>
      <c r="EA457" s="126" t="inlineStr">
        <is>
          <t>5–8 · 4–8</t>
        </is>
      </c>
      <c r="EB457" s="126" t="inlineStr">
        <is>
          <t>Senior Software Engineer</t>
        </is>
      </c>
      <c r="EC457" s="126" t="inlineStr">
        <is>
          <t>Workiva: SE / Senior SE · Broadridge India: Senior SE · Nasdaq / AxiomSL: Senior SE · Salesforce: MTS · Atlassian: P40 · Freshworks: Senior SE</t>
        </is>
      </c>
      <c r="ED457" s="126" t="inlineStr">
        <is>
          <t>SFIA 9 · software development, programming; OWASP secure coding; cloud vendor certifications</t>
        </is>
      </c>
      <c r="EE457" s="126" t="inlineStr">
        <is>
          <t>Core 3 · Future 3 · Functional 3 · Leadership 2</t>
        </is>
      </c>
      <c r="EF457" s="139" t="n"/>
      <c r="EG457" s="126" t="inlineStr">
        <is>
          <t>✓ HRIS: 11.2 yrs, B.E, 2 direct reports
✓ Survey: 20 of 20 questions answered
✓ KRAs: quarterly
✓ Manager mapping: rating, potential, 9-box
✗ Job description: not on file</t>
        </is>
      </c>
      <c r="EH457" s="118" t="n"/>
      <c r="EI457" s="118" t="n"/>
      <c r="EJ457" s="118" t="n"/>
      <c r="EK457" s="118" t="inlineStr">
        <is>
          <t>Survey: answered · full text needed · KRAs: received · Experience: on file</t>
        </is>
      </c>
      <c r="EL457" s="141" t="n"/>
      <c r="EM457" s="142" t="n"/>
      <c r="EN457" s="142" t="n"/>
      <c r="EO457" s="142" t="n"/>
      <c r="EP457" s="142" t="n"/>
      <c r="EQ457" s="143" t="n"/>
      <c r="ER457" s="135" t="n"/>
      <c r="ES457" s="135" t="n"/>
      <c r="ET457" s="135" t="n"/>
      <c r="EU457" s="135" t="n"/>
      <c r="EV457" s="135" t="n"/>
      <c r="EW457" s="135" t="n"/>
      <c r="EX457" s="135" t="n"/>
      <c r="EY457" s="143" t="n"/>
      <c r="EZ457" s="135" t="n"/>
      <c r="FA457" s="135" t="n"/>
      <c r="FB457" s="135" t="n"/>
      <c r="FC457" s="135" t="n"/>
      <c r="FD457" s="135" t="n"/>
    </row>
    <row r="458" ht="300" customHeight="1">
      <c r="A458" s="109" t="inlineStr">
        <is>
          <t>iFile</t>
        </is>
      </c>
      <c r="B458" s="110" t="inlineStr">
        <is>
          <t>IRIS2409</t>
        </is>
      </c>
      <c r="C458" s="110" t="inlineStr">
        <is>
          <t>Prabhakar Mhadse</t>
        </is>
      </c>
      <c r="D458" s="110" t="inlineStr">
        <is>
          <t>Technology</t>
        </is>
      </c>
      <c r="E458" s="110" t="inlineStr">
        <is>
          <t>RC-061</t>
        </is>
      </c>
      <c r="F458" s="110" t="inlineStr">
        <is>
          <t>Pradip Dey</t>
        </is>
      </c>
      <c r="G458" s="110" t="inlineStr">
        <is>
          <t>IRISC223</t>
        </is>
      </c>
      <c r="H458" s="110" t="inlineStr">
        <is>
          <t>C2</t>
        </is>
      </c>
      <c r="I458" s="110" t="n">
        <v>1</v>
      </c>
      <c r="J458" s="110" t="n">
        <v>8.199999999999999</v>
      </c>
      <c r="K458" s="110" t="n">
        <v>1.2</v>
      </c>
      <c r="L458" s="110" t="inlineStr">
        <is>
          <t>ME</t>
        </is>
      </c>
      <c r="M458" s="110" t="n"/>
      <c r="N458" s="144" t="inlineStr">
        <is>
          <t>Senior Software Engineer</t>
        </is>
      </c>
      <c r="O458" s="113" t="inlineStr">
        <is>
          <t>AI/ML Specialist – POD Lead</t>
        </is>
      </c>
      <c r="P458" s="112" t="inlineStr">
        <is>
          <t>Engineering &amp; Development</t>
        </is>
      </c>
      <c r="Q458" s="112" t="inlineStr">
        <is>
          <t>AI / ML &amp; GenAI Engineering</t>
        </is>
      </c>
      <c r="R458" s="113" t="inlineStr">
        <is>
          <t>L4 – Senior</t>
        </is>
      </c>
      <c r="S458" s="114" t="inlineStr">
        <is>
          <t>B1</t>
        </is>
      </c>
      <c r="T458" s="149" t="inlineStr">
        <is>
          <t>Specialist · POD Lead</t>
        </is>
      </c>
      <c r="U458" s="149" t="inlineStr">
        <is>
          <t>B</t>
        </is>
      </c>
      <c r="V458" s="112" t="inlineStr">
        <is>
          <t>POD Lead</t>
        </is>
      </c>
      <c r="W458" s="150" t="inlineStr">
        <is>
          <t>▲ Up</t>
        </is>
      </c>
      <c r="X458" s="112" t="inlineStr">
        <is>
          <t>P3 / M2</t>
        </is>
      </c>
      <c r="Y458" s="112" t="inlineStr">
        <is>
          <t>Career / · Team Lead</t>
        </is>
      </c>
      <c r="Z458" s="112" t="inlineStr">
        <is>
          <t>4 Enable</t>
        </is>
      </c>
      <c r="AA458" s="117" t="inlineStr">
        <is>
          <t>B1</t>
        </is>
      </c>
      <c r="AB458" s="118" t="inlineStr">
        <is>
          <t>Band B · Specialist / Manager</t>
        </is>
      </c>
      <c r="AC458" s="118" t="inlineStr">
        <is>
          <t>Team Lead / Asst Manager</t>
        </is>
      </c>
      <c r="AD458" s="118" t="inlineStr">
        <is>
          <t>• Same as the model</t>
        </is>
      </c>
      <c r="AE458" s="118" t="inlineStr">
        <is>
          <t>C2</t>
        </is>
      </c>
      <c r="AF458" s="118" t="inlineStr">
        <is>
          <t>OK</t>
        </is>
      </c>
      <c r="AG458" s="118" t="inlineStr">
        <is>
          <t>No change · already below the manager</t>
        </is>
      </c>
      <c r="AH458" s="118" t="n">
        <v>3</v>
      </c>
      <c r="AI458" s="118" t="n"/>
      <c r="AJ458" s="119" t="inlineStr">
        <is>
          <t>iFile · Technology · Band B · Expert / POD Lead</t>
        </is>
      </c>
      <c r="AK458" s="120" t="n">
        <v>3</v>
      </c>
      <c r="AL458" s="121">
        <f>IFERROR(INDEX(WM_C,MATCH($AJ458,WM_KEY,0)),"")</f>
        <v>0.56</v>
      </c>
      <c r="AM458" s="122">
        <f>IF(OR(AK458="",AL458=""),"",AK458*AL458)</f>
        <v>1.68</v>
      </c>
      <c r="AN458" s="120" t="n">
        <v>2.5</v>
      </c>
      <c r="AO458" s="121">
        <f>IFERROR(INDEX(WM_AU,MATCH($AJ458,WM_KEY,0)),"")</f>
        <v>0.17</v>
      </c>
      <c r="AP458" s="122">
        <f>IF(OR(AN458="",AO458=""),"",AN458*AO458)</f>
        <v>0.425</v>
      </c>
      <c r="AQ458" s="120" t="n">
        <v>3</v>
      </c>
      <c r="AR458" s="121">
        <f>IFERROR(INDEX(WM_AC,MATCH($AJ458,WM_KEY,0)),"")</f>
        <v>0.05</v>
      </c>
      <c r="AS458" s="122">
        <f>IF(OR(AQ458="",AR458=""),"",AQ458*AR458)</f>
        <v>0.15</v>
      </c>
      <c r="AT458" s="120" t="n">
        <v>3</v>
      </c>
      <c r="AU458" s="121">
        <f>IFERROR(INDEX(WM_L,MATCH($AJ458,WM_KEY,0)),"")</f>
        <v>0.05</v>
      </c>
      <c r="AV458" s="122">
        <f>IF(OR(AT458="",AU458=""),"",AT458*AU458)</f>
        <v>0.15</v>
      </c>
      <c r="AW458" s="120" t="n">
        <v>6</v>
      </c>
      <c r="AX458" s="121">
        <f>IFERROR(INDEX(WM_E,MATCH($AJ458,WM_KEY,0)),"")</f>
        <v>0.1</v>
      </c>
      <c r="AY458" s="122">
        <f>IF(OR(AW458="",AX458=""),"",AW458*AX458)</f>
        <v>0.6</v>
      </c>
      <c r="AZ458" s="123" t="n">
        <v>3</v>
      </c>
      <c r="BA458" s="121">
        <f>IFERROR(INDEX(WM_BI,MATCH($AJ458,WM_KEY,0)),"")</f>
        <v>0.07</v>
      </c>
      <c r="BB458" s="122">
        <f>IF(OR(AZ458="",BA458=""),"",AZ458*BA458)</f>
        <v>0.21</v>
      </c>
      <c r="BC458" s="122">
        <f>IF(COUNT(AM458,AP458,AS458,AV458,AY458,BB458)&lt;6,"",SUM(AM458,AP458,AS458,AV458,AY458,BB458))</f>
        <v>3.215</v>
      </c>
      <c r="BD458" s="122" t="str">
        <f>IF(BC458="","",INDEX({"A1","A2","A3","B1","B2","B3","C1","C2","D1","D2","E1","E2"},MAX(1,MIN(12,ROUND(BC458,0)))))</f>
        <v>A3</v>
      </c>
      <c r="BE458" s="114" t="inlineStr">
        <is>
          <t>B1</t>
        </is>
      </c>
      <c r="BF458" s="124" t="inlineStr">
        <is>
          <t>Rule: R9 POD Lead / manager minimum</t>
        </is>
      </c>
      <c r="BG458"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8" s="125" t="inlineStr">
        <is>
          <t>At build: Complexity 1.68 + Autonomy 0.43 + Accountability 0.15 + Leadership 0.15 + Experience 0.60 + Business impact 0.21
= 3.22 points → nearest level 3 = A3
Final level: B1 · a rule applied: see the next column</t>
        </is>
      </c>
      <c r="BI458" s="125" t="inlineStr">
        <is>
          <t>• Raised from A3 to B1: POD Leads and People Managers start at B1.
Final level: B1.</t>
        </is>
      </c>
      <c r="BJ458" s="125" t="inlineStr">
        <is>
          <t>—</t>
        </is>
      </c>
      <c r="BK458" s="126" t="n"/>
      <c r="BL458" s="126" t="inlineStr">
        <is>
          <t>Medium</t>
        </is>
      </c>
      <c r="BM458" s="126" t="n"/>
      <c r="BN458" s="125" t="inlineStr">
        <is>
          <t>Stable · moves in fewer than 5 of 30 weight tests</t>
        </is>
      </c>
      <c r="BO458" s="148" t="inlineStr">
        <is>
          <t>Rated 3 of 12
Start: 3.0 · senior practitioner title
Evidence reads like A3: Builds AI solutions end to end in Python and deploys them with Docker/Podman → matches the start
Market: A3 = Varied and non-standard work; handles exceptions</t>
        </is>
      </c>
      <c r="BP458" s="129" t="inlineStr">
        <is>
          <t>Rated 2.5 of 12 · between A2 and A3
Start: 3.0 · senior practitioner title
Evidence reads like A2: Decides technical implementation of own work only → moved down 0.5
Market: A2 = Chooses own approach within standards · A3 = Technical / QC / client calls on own work</t>
        </is>
      </c>
      <c r="BQ458" s="129" t="inlineStr">
        <is>
          <t>Rated 3 of 12
Start: 3.5 · senior practitioner title; 1 direct report
Evidence reads like A2: own survey / KRA answers · summarised by the rater; not quoted → moved down 0.5
Market: A3 = A module / process, or work with client or regulatory consequences</t>
        </is>
      </c>
      <c r="BR458" s="129" t="inlineStr">
        <is>
          <t>Rated 3 of 12
Start: 3.5
Evidence reads like A1: No guiding described despite one report → moved down 0.5
Team: 1 direct report · POD Lead
Market: A3 = Not scored in Band A</t>
        </is>
      </c>
      <c r="BS458" s="129" t="inlineStr">
        <is>
          <t>Rated 6 of 12
Experience: 8.2 yrs total · 7.0 before IRIS + 1.2 at IRIS = 5.3 on the experience scale
Qualification: ME · postgraduate, relevant to the work → +0.5
Market: B1 roles typically have 4–8 yrs · IRIS guide 4–7</t>
        </is>
      </c>
      <c r="BT45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58" s="127" t="inlineStr">
        <is>
          <t>KRAs not received · manager to supply</t>
        </is>
      </c>
      <c r="BV458" s="125" t="n"/>
      <c r="BW458" s="125" t="n"/>
      <c r="BX458" s="125" t="n"/>
      <c r="BY458" s="125" t="n"/>
      <c r="BZ458" s="128" t="inlineStr">
        <is>
          <t>KRAs not received · manager to supply</t>
        </is>
      </c>
      <c r="CA458" s="125" t="n"/>
      <c r="CB458" s="130" t="n">
        <v>20</v>
      </c>
      <c r="CC458" s="128" t="inlineStr">
        <is>
          <t>Full survey answers not in the files received · How We Grow export needed · HR</t>
        </is>
      </c>
      <c r="CD458" s="131" t="inlineStr">
        <is>
          <t>—</t>
        </is>
      </c>
      <c r="CE458" s="131" t="inlineStr">
        <is>
          <t>—</t>
        </is>
      </c>
      <c r="CF458" s="131" t="inlineStr">
        <is>
          <t>—</t>
        </is>
      </c>
      <c r="CG458" s="131" t="inlineStr">
        <is>
          <t>—</t>
        </is>
      </c>
      <c r="CH458" s="132" t="inlineStr">
        <is>
          <t>Complexity: Evidence reads like A3: Builds AI solutions end to end in Python and deploys them with Docker/Podman → matches the start
Autonomy: Evidence reads like A2: Decides technical implementation of own work only → moved down 0.5
Accountability: Evidence reads like A2: own survey / KRA answers · summarised by the rater; not quoted → moved down 0.5
Leadership: Evidence reads like A1: No guiding described despite one report → moved down 0.5
Business Impact: No survey or manager-mapping signal on criticality: kept at the start point.</t>
        </is>
      </c>
      <c r="CI458" s="131"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CJ458" s="131" t="inlineStr">
        <is>
          <t>Self-identified: Technical depth &amp; architecture
For the next role: Technical depth &amp; architecture</t>
        </is>
      </c>
      <c r="CK458" s="128" t="inlineStr">
        <is>
          <t>Full survey answers not in the files received · How We Grow export needed · HR</t>
        </is>
      </c>
      <c r="CL458" s="133" t="inlineStr">
        <is>
          <t>WHAT THE ROLE DOES: Builds AI/ML and LLM features — auto-tagging, classification, agentic workflows, anomaly detection. At B1: a domain / module, or a small team.
Common themes in sub-family holders, all levels' answers: business · ai · solutions · building · solve · enhance
KEY RESPONSIBILITIES: Builds AI/ML and LLM features — auto-tagging, classification, agentic workflows, anomaly detection; Domain specialist work; A domain or a small team
Common themes in sub-family holders, all levels' answers: ai · technical · development · evaluation · research · system
DELIVERS: A domain or a small team
Common themes in sub-family holders, all levels' answers: ai · solutions · anomaly · features · automated
ACCOUNTABLE FOR: A domain or a small team
Common themes in sub-family holders, all levels' answers: quality · ai · accountable · accuracy · reliability · solutions
DECIDES ALONE: Technical / QC / client calls for the domain
Common themes in sub-family holders, all levels' answers: approach · research · ai · technical · quality
SKILLS &amp; KNOWLEDGE · role-holders: AI/ML · Python
TOOLS &amp; SYSTEMS: Azure · FastAPI · Vs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2 holders, 2 answered the survey; sub-family 11 answered; catalogue RC-061</t>
        </is>
      </c>
      <c r="CM458" s="134" t="inlineStr">
        <is>
          <t>What the role answers for: A domain or a small team.
Accountability &amp; Impact rating: 3 of 12 · A3-level impact.
Leads 1 direct report.
If the work is missed · role-holders' themes: delays · lead · incorrect · rework · quality.
Manager talent mapping — Latest rating: Not rated · manager · 9-Box Grid placement: Not placed · manager.</t>
        </is>
      </c>
      <c r="CN458" s="135" t="n"/>
      <c r="CO458" s="135" t="n">
        <v>3</v>
      </c>
      <c r="CP458" s="136" t="inlineStr">
        <is>
          <t>Not rated · manager</t>
        </is>
      </c>
      <c r="CQ458" s="137" t="inlineStr">
        <is>
          <t>—</t>
        </is>
      </c>
      <c r="CR458" s="137" t="inlineStr">
        <is>
          <t>Not placed · manager</t>
        </is>
      </c>
      <c r="CS458" s="137" t="inlineStr">
        <is>
          <t>No rating data</t>
        </is>
      </c>
      <c r="CT458" s="137" t="n"/>
      <c r="CU458" s="137" t="n"/>
      <c r="CV458" s="137" t="n"/>
      <c r="CW458" s="137" t="n"/>
      <c r="CX458" s="137" t="n"/>
      <c r="CY458" s="137" t="n"/>
      <c r="CZ458" s="137" t="n"/>
      <c r="DA458" s="119" t="n">
        <v>84</v>
      </c>
      <c r="DB458" s="138" t="inlineStr">
        <is>
          <t>Developing</t>
        </is>
      </c>
      <c r="DC458" s="138" t="n">
        <v>89</v>
      </c>
      <c r="DD458" s="138" t="n">
        <v>92</v>
      </c>
      <c r="DE458" s="138" t="n">
        <v>90</v>
      </c>
      <c r="DF458" s="138" t="n">
        <v>62</v>
      </c>
      <c r="DG458" s="138" t="inlineStr">
        <is>
          <t>System design, SQL &amp; data, Product &amp; domain</t>
        </is>
      </c>
      <c r="DH458" s="138" t="inlineStr">
        <is>
          <t>B2: 73% of profile — not yet</t>
        </is>
      </c>
      <c r="DI458" s="138" t="inlineStr">
        <is>
          <t>Evidence: Survey | Core: Ownership 3/3, Problem solving 3/3, Communication &amp; collaboration 2/3, Client &amp; quality focus 3/3, Learning agility 2/3, Integrity &amp; compliance 3/3 | Future-ready: AI literacy 3/3, Data literacy 2/3, Digital fluency 3/3, Innovation 3/3 | Functional: Programming &amp; stack 3/3, System design 2/3, SQL &amp; data 2/3, Cloud &amp; DevOps 4/3, AI / GenAI 4/3, Product &amp; domain 2/3 | Leadership: Developing people 2/2, Decision making 1/2, Strategic acumen 1/2, Influence &amp; change 1/2</t>
        </is>
      </c>
      <c r="DJ458" s="111" t="inlineStr">
        <is>
          <t>Technical depth &amp; architecture</t>
        </is>
      </c>
      <c r="DK458" s="112" t="n"/>
      <c r="DL458" s="112" t="inlineStr">
        <is>
          <t>AI, GenAI &amp; Prompt Engineering</t>
        </is>
      </c>
      <c r="DM458" s="112" t="inlineStr">
        <is>
          <t>Technical depth &amp; architecture</t>
        </is>
      </c>
      <c r="DN458" s="112" t="n"/>
      <c r="DO458" s="139" t="inlineStr">
        <is>
          <t>No strong match from survey evidence</t>
        </is>
      </c>
      <c r="DP458" s="126" t="inlineStr">
        <is>
          <t>No material overlap found</t>
        </is>
      </c>
      <c r="DQ458" s="126" t="inlineStr">
        <is>
          <t>Ayush Dattatraya Tikone · CARBON, AI/ML Engineer — 0.27</t>
        </is>
      </c>
      <c r="DR458" s="126" t="inlineStr">
        <is>
          <t>POD Lead</t>
        </is>
      </c>
      <c r="DS458" s="126" t="n"/>
      <c r="DT458" s="126" t="inlineStr">
        <is>
          <t>Span: 1 direct reports · layer 4 · Very small team: merge with a neighbouring team or make a POD Lead role</t>
        </is>
      </c>
      <c r="DU458" s="140" t="inlineStr">
        <is>
          <t>AI/ML Specialist – POD Lead in Technology · iFile, B1 — POD Lead.
The work: Builds AI/ML and LLM features — auto-tagging, classification, agentic workflows, anomaly detection.
At this level the role owns a domain / module, or a small team.
Key responsibilities: Builds AI/ML and LLM features — auto-tagging, classification, agentic workflows, anomaly detection; Domain specialist work; A domain or a small team.
Holders describe it with: ai · technical · development · evaluation · research · system.
Leads 1 direct report.</t>
        </is>
      </c>
      <c r="DV458"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AI/ML · Python
TOOLS: Azure · FastAPI · Vs Code
★ = must-have for the family. Scale: 1 Awareness · 2 Working · 3 Practitioner · 4 Advanced · 5 Expert.</t>
        </is>
      </c>
      <c r="DX45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8" s="139" t="inlineStr">
        <is>
          <t>Market level: P3 / M2 · SFIA 4 Enable
Typical title: Senior Software Engineer
At peers: Workiva – SE / Senior SE · Broadridge India – Senior SE · Nasdaq / AxiomSL – Senior SE
Typical experience: 4–8 yrs · IRIS guide 4–7
Standard: SFIA 9; OWASP secure coding</t>
        </is>
      </c>
      <c r="DZ458" s="126" t="inlineStr">
        <is>
          <t>4–7 yrs</t>
        </is>
      </c>
      <c r="EA458" s="126" t="inlineStr">
        <is>
          <t>5–8 · 4–8</t>
        </is>
      </c>
      <c r="EB458" s="126" t="inlineStr">
        <is>
          <t>Senior Software Engineer</t>
        </is>
      </c>
      <c r="EC458" s="126" t="inlineStr">
        <is>
          <t>Workiva: SE / Senior SE · Broadridge India: Senior SE · Nasdaq / AxiomSL: Senior SE · Salesforce: MTS · Atlassian: P40 · Freshworks: Senior SE</t>
        </is>
      </c>
      <c r="ED458" s="126" t="inlineStr">
        <is>
          <t>SFIA 9 · software development, programming; OWASP secure coding; cloud vendor certifications</t>
        </is>
      </c>
      <c r="EE458" s="126" t="inlineStr">
        <is>
          <t>Core 3 · Future 3 · Functional 3 · Leadership 2</t>
        </is>
      </c>
      <c r="EF458" s="139" t="n"/>
      <c r="EG458" s="126" t="inlineStr">
        <is>
          <t>✓ HRIS: 8.2 yrs, ME, 1 direct report
✓ Survey: 20 of 20 questions answered
✗ KRAs: none on file
✓ Manager mapping: rating, 9-box
✗ Job description: not on file</t>
        </is>
      </c>
      <c r="EH458" s="118" t="n"/>
      <c r="EI458" s="118" t="n"/>
      <c r="EJ458" s="118" t="n"/>
      <c r="EK458" s="118" t="inlineStr">
        <is>
          <t>Survey: answered · full text needed · KRAs: not received · Experience: on file</t>
        </is>
      </c>
      <c r="EL458" s="141" t="n"/>
      <c r="EM458" s="142" t="n"/>
      <c r="EN458" s="142" t="n"/>
      <c r="EO458" s="142" t="n"/>
      <c r="EP458" s="142" t="n"/>
      <c r="EQ458" s="143" t="n"/>
      <c r="ER458" s="135" t="n"/>
      <c r="ES458" s="135" t="n"/>
      <c r="ET458" s="135" t="n"/>
      <c r="EU458" s="135" t="n"/>
      <c r="EV458" s="135" t="n"/>
      <c r="EW458" s="135" t="n"/>
      <c r="EX458" s="135" t="n"/>
      <c r="EY458" s="143" t="n"/>
      <c r="EZ458" s="135" t="n"/>
      <c r="FA458" s="135" t="n"/>
      <c r="FB458" s="135" t="n"/>
      <c r="FC458" s="135" t="n"/>
      <c r="FD458" s="135" t="n"/>
    </row>
    <row r="459" ht="300" customHeight="1">
      <c r="A459" s="109" t="inlineStr">
        <is>
          <t>iFile</t>
        </is>
      </c>
      <c r="B459" s="110" t="inlineStr">
        <is>
          <t>IRIS1860</t>
        </is>
      </c>
      <c r="C459" s="110" t="inlineStr">
        <is>
          <t>Pradnya Mhatre</t>
        </is>
      </c>
      <c r="D459" s="110" t="inlineStr">
        <is>
          <t>Technology</t>
        </is>
      </c>
      <c r="E459" s="110" t="inlineStr">
        <is>
          <t>RC-068</t>
        </is>
      </c>
      <c r="F459" s="110" t="inlineStr">
        <is>
          <t>Brij Kishor Singh</t>
        </is>
      </c>
      <c r="G459" s="110" t="inlineStr">
        <is>
          <t>IRIS0211</t>
        </is>
      </c>
      <c r="H459" s="110" t="inlineStr">
        <is>
          <t>B+</t>
        </is>
      </c>
      <c r="I459" s="110" t="n">
        <v>3</v>
      </c>
      <c r="J459" s="110" t="n">
        <v>12.2</v>
      </c>
      <c r="K459" s="110" t="n">
        <v>6.2</v>
      </c>
      <c r="L459" s="110" t="inlineStr">
        <is>
          <t>MSc</t>
        </is>
      </c>
      <c r="M459" s="110" t="n"/>
      <c r="N459" s="144" t="inlineStr">
        <is>
          <t>Senior Software Engineer</t>
        </is>
      </c>
      <c r="O459" s="113" t="inlineStr">
        <is>
          <t>Technical Specialist – POD Lead</t>
        </is>
      </c>
      <c r="P459" s="112" t="inlineStr">
        <is>
          <t>Engineering &amp; Development</t>
        </is>
      </c>
      <c r="Q459" s="112" t="inlineStr">
        <is>
          <t>Backend Development</t>
        </is>
      </c>
      <c r="R459" s="113" t="inlineStr">
        <is>
          <t>L4 – Senior</t>
        </is>
      </c>
      <c r="S459" s="114" t="inlineStr">
        <is>
          <t>B1</t>
        </is>
      </c>
      <c r="T459" s="149" t="inlineStr">
        <is>
          <t>Specialist · POD Lead</t>
        </is>
      </c>
      <c r="U459" s="149" t="inlineStr">
        <is>
          <t>B</t>
        </is>
      </c>
      <c r="V459" s="112" t="inlineStr">
        <is>
          <t>POD Lead</t>
        </is>
      </c>
      <c r="W459" s="150" t="inlineStr">
        <is>
          <t>▲ Up</t>
        </is>
      </c>
      <c r="X459" s="112" t="inlineStr">
        <is>
          <t>P3 / M2</t>
        </is>
      </c>
      <c r="Y459" s="112" t="inlineStr">
        <is>
          <t>Career / · Team Lead</t>
        </is>
      </c>
      <c r="Z459" s="112" t="inlineStr">
        <is>
          <t>4 Enable</t>
        </is>
      </c>
      <c r="AA459" s="117" t="inlineStr">
        <is>
          <t>B1</t>
        </is>
      </c>
      <c r="AB459" s="118" t="inlineStr">
        <is>
          <t>Band B · Specialist / Manager</t>
        </is>
      </c>
      <c r="AC459" s="118" t="inlineStr">
        <is>
          <t>Team Lead / Asst Manager</t>
        </is>
      </c>
      <c r="AD459" s="118" t="inlineStr">
        <is>
          <t>• Same as the model</t>
        </is>
      </c>
      <c r="AE459" s="118" t="inlineStr">
        <is>
          <t>B+</t>
        </is>
      </c>
      <c r="AF459" s="118" t="inlineStr">
        <is>
          <t>OK</t>
        </is>
      </c>
      <c r="AG459" s="118" t="inlineStr">
        <is>
          <t>No change · already below the manager</t>
        </is>
      </c>
      <c r="AH459" s="118" t="n">
        <v>4</v>
      </c>
      <c r="AI459" s="118" t="n"/>
      <c r="AJ459" s="119" t="inlineStr">
        <is>
          <t>iFile · Technology · Band B · Expert / POD Lead</t>
        </is>
      </c>
      <c r="AK459" s="120" t="n">
        <v>3</v>
      </c>
      <c r="AL459" s="121">
        <f>IFERROR(INDEX(WM_C,MATCH($AJ459,WM_KEY,0)),"")</f>
        <v>0.56</v>
      </c>
      <c r="AM459" s="122">
        <f>IF(OR(AK459="",AL459=""),"",AK459*AL459)</f>
        <v>1.68</v>
      </c>
      <c r="AN459" s="120" t="n">
        <v>2.5</v>
      </c>
      <c r="AO459" s="121">
        <f>IFERROR(INDEX(WM_AU,MATCH($AJ459,WM_KEY,0)),"")</f>
        <v>0.17</v>
      </c>
      <c r="AP459" s="122">
        <f>IF(OR(AN459="",AO459=""),"",AN459*AO459)</f>
        <v>0.425</v>
      </c>
      <c r="AQ459" s="120" t="n">
        <v>3.5</v>
      </c>
      <c r="AR459" s="121">
        <f>IFERROR(INDEX(WM_AC,MATCH($AJ459,WM_KEY,0)),"")</f>
        <v>0.05</v>
      </c>
      <c r="AS459" s="122">
        <f>IF(OR(AQ459="",AR459=""),"",AQ459*AR459)</f>
        <v>0.175</v>
      </c>
      <c r="AT459" s="120" t="n">
        <v>3</v>
      </c>
      <c r="AU459" s="121">
        <f>IFERROR(INDEX(WM_L,MATCH($AJ459,WM_KEY,0)),"")</f>
        <v>0.05</v>
      </c>
      <c r="AV459" s="122">
        <f>IF(OR(AT459="",AU459=""),"",AT459*AU459)</f>
        <v>0.15</v>
      </c>
      <c r="AW459" s="120" t="n">
        <v>7.5</v>
      </c>
      <c r="AX459" s="121">
        <f>IFERROR(INDEX(WM_E,MATCH($AJ459,WM_KEY,0)),"")</f>
        <v>0.1</v>
      </c>
      <c r="AY459" s="122">
        <f>IF(OR(AW459="",AX459=""),"",AW459*AX459)</f>
        <v>0.75</v>
      </c>
      <c r="AZ459" s="123" t="n">
        <v>3.5</v>
      </c>
      <c r="BA459" s="121">
        <f>IFERROR(INDEX(WM_BI,MATCH($AJ459,WM_KEY,0)),"")</f>
        <v>0.07</v>
      </c>
      <c r="BB459" s="122">
        <f>IF(OR(AZ459="",BA459=""),"",AZ459*BA459)</f>
        <v>0.245</v>
      </c>
      <c r="BC459" s="122">
        <f>IF(COUNT(AM459,AP459,AS459,AV459,AY459,BB459)&lt;6,"",SUM(AM459,AP459,AS459,AV459,AY459,BB459))</f>
        <v>3.425</v>
      </c>
      <c r="BD459" s="122" t="str">
        <f>IF(BC459="","",INDEX({"A1","A2","A3","B1","B2","B3","C1","C2","D1","D2","E1","E2"},MAX(1,MIN(12,ROUND(BC459,0)))))</f>
        <v>A3</v>
      </c>
      <c r="BE459" s="114" t="inlineStr">
        <is>
          <t>B1</t>
        </is>
      </c>
      <c r="BF459" s="124" t="inlineStr">
        <is>
          <t>Rule: R9 POD Lead / manager minimum</t>
        </is>
      </c>
      <c r="BG45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9" s="125" t="inlineStr">
        <is>
          <t>At build: Complexity 1.68 + Autonomy 0.43 + Accountability 0.18 + Leadership 0.15 + Experience 0.75 + Business impact 0.25
= 3.43 points → nearest level 3 = A3
Final level: B1 · a rule applied: see the next column</t>
        </is>
      </c>
      <c r="BI459" s="125" t="inlineStr">
        <is>
          <t>• Raised from A3 to B1: POD Leads and People Managers start at B1.
Final level: B1.</t>
        </is>
      </c>
      <c r="BJ459" s="125" t="inlineStr">
        <is>
          <t>—</t>
        </is>
      </c>
      <c r="BK459" s="126" t="n"/>
      <c r="BL459" s="126" t="inlineStr">
        <is>
          <t>High</t>
        </is>
      </c>
      <c r="BM459" s="126" t="n"/>
      <c r="BN459" s="125" t="inlineStr">
        <is>
          <t>Stable · moves in fewer than 5 of 30 weight tests</t>
        </is>
      </c>
      <c r="BO459" s="148" t="inlineStr">
        <is>
          <t>Rated 3 of 12
Start: 3.0 · senior practitioner title
Evidence reads like A3: Gathers client requirements, develops Java features, tests, checks logs and supports the client → matches the start
KRA: “1. Deliver team release roadmap on schedule: &gt;=90% of committed releases on time 2. Keep team sprint velocity stable and defect…”
Market: A3 = Varied and non-standard work; handles exceptions</t>
        </is>
      </c>
      <c r="BP459" s="129" t="inlineStr">
        <is>
          <t>Rated 2.5 of 12 · between A2 and A3
Start: 3.0 · senior practitioner title
Evidence reads like A2: Decides only how to write code for a given requirement → moved down 0.5
Market: A2 = Chooses own approach within standards · A3 = Technical / QC / client calls on own work</t>
        </is>
      </c>
      <c r="BQ459" s="129" t="inlineStr">
        <is>
          <t>Rated 3.5 of 12 · between A3 and B1
Start: 4.0 · senior practitioner title; 3 direct reports
Evidence reads like A3: Client requirement through to delivered feature; client issue fixes and data reports → moved down 0.5
KRA: “1. Deliver team release roadmap on schedule: &gt;=90% of committed releases on time 2. Keep team sprint velocity stable and defect…”
Market: A3 = A module / process, or work with client or regulatory consequences · B1 = A domain or a small team</t>
        </is>
      </c>
      <c r="BR459" s="129" t="inlineStr">
        <is>
          <t>Rated 3 of 12
Start: 4.0
Evidence reads like A2: No team duties in survey despite 3 reports; only the team-level KRA template → moved down 1
Team: 3 direct reports · POD Lead
Market: A3 = Not scored in Band A</t>
        </is>
      </c>
      <c r="BS459" s="129" t="inlineStr">
        <is>
          <t>Rated 7.5 of 12 · between C1 and C2
Experience: 12.2 yrs total · 6.0 before IRIS + 6.2 at IRIS = 7.1 on the experience scale
Qualification: MSc · postgraduate, relevant to the work → +0.5
Market: B1 roles typically have 4–8 yrs · IRIS guide 4–7</t>
        </is>
      </c>
      <c r="BT459"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59"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t>
        </is>
      </c>
      <c r="BV459" s="125" t="inlineStr">
        <is>
          <t>Q1: Loan leadger automation
Q1: Deposit ledger automation
Q1: VAPT Completion
Q1: Reduce module-level tech debt by &gt;=15% via refactoring / reusable components 
Q2: DMRS API Integration
Q2: DFRM API Integration
Q2: Jquery Upgradation</t>
        </is>
      </c>
      <c r="BW459" s="125" t="inlineStr">
        <is>
          <t>1. DFERM Automatation
2. DMRS Automatation
3. Deliver all changes on scheduled timeline
4. Upgrade the codebase
5. Integrate webform with MBRS</t>
        </is>
      </c>
      <c r="BX459" s="125" t="inlineStr">
        <is>
          <t>3</t>
        </is>
      </c>
      <c r="BY459" s="125" t="n"/>
      <c r="BZ459" s="125" t="inlineStr">
        <is>
          <t>Received · manager annual, quarterly, self</t>
        </is>
      </c>
      <c r="CA459" s="125" t="inlineStr">
        <is>
          <t>Talent Mapping · iFile collated</t>
        </is>
      </c>
      <c r="CB459" s="130" t="n">
        <v>20</v>
      </c>
      <c r="CC459" s="128" t="inlineStr">
        <is>
          <t>Full survey answers not in the files received · How We Grow export needed · HR</t>
        </is>
      </c>
      <c r="CD459" s="131" t="inlineStr">
        <is>
          <t>—</t>
        </is>
      </c>
      <c r="CE459" s="131" t="inlineStr">
        <is>
          <t>—</t>
        </is>
      </c>
      <c r="CF459" s="131" t="inlineStr">
        <is>
          <t>—</t>
        </is>
      </c>
      <c r="CG459" s="131" t="inlineStr">
        <is>
          <t>—</t>
        </is>
      </c>
      <c r="CH459" s="132" t="inlineStr">
        <is>
          <t>Complexity: Evidence reads like A3: Gathers client requirements, develops Java features, tests, checks logs and supports the client → matches the start
Autonomy: Evidence reads like A2: Decides only how to write code for a given requirement → moved down 0.5
Accountability: Evidence reads like A3: Client requirement through to delivered feature; client issue fixes and data reports → moved down 0.5
Leadership: Evidence reads like A2: No team duties in survey despite 3 reports; only the team-level KRA template → moved down 1
Business Impact: No survey or manager-mapping signal on criticality: kept at the start point.</t>
        </is>
      </c>
      <c r="CI459"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59" s="131" t="inlineStr">
        <is>
          <t>Self-identified: AI / automation · Project / programme management
For the next role: AI / automation · Project / programme management</t>
        </is>
      </c>
      <c r="CK459" s="128" t="inlineStr">
        <is>
          <t>Full survey answers not in the files received · How We Grow export needed · HR</t>
        </is>
      </c>
      <c r="CL459"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59" s="134" t="inlineStr">
        <is>
          <t>What the role answers for: A domain or a small team.
Accountability &amp; Impact rating: 3.5 of 12 · B1-level impact.
Leads 3 direct reports.
From the survey and manager mapping — successor named: yes.
If the work is missed · role-holders' themes: timeline · delays · rework.
Measured on · manager-set KRA themes: reduce · production · time · quarterly · incidents resolved · stability critical.
Manager talent mapping — Latest rating: 3 · Potential: Medium · 9-Box Grid placement: Core Contributor.</t>
        </is>
      </c>
      <c r="CN459" s="135" t="n"/>
      <c r="CO459" s="135" t="n">
        <v>3.5</v>
      </c>
      <c r="CP459" s="136" t="n">
        <v>3</v>
      </c>
      <c r="CQ459" s="137" t="inlineStr">
        <is>
          <t>Medium</t>
        </is>
      </c>
      <c r="CR459" s="137" t="inlineStr">
        <is>
          <t>Core Contributor</t>
        </is>
      </c>
      <c r="CS459" s="137" t="inlineStr">
        <is>
          <t>Develop in role</t>
        </is>
      </c>
      <c r="CT459" s="137" t="n"/>
      <c r="CU459" s="137" t="n"/>
      <c r="CV459" s="137" t="inlineStr">
        <is>
          <t>Anup Salve</t>
        </is>
      </c>
      <c r="CW459" s="137" t="n"/>
      <c r="CX459" s="137" t="n"/>
      <c r="CY459" s="137" t="n"/>
      <c r="CZ459" s="137" t="n"/>
      <c r="DA459" s="119" t="n">
        <v>98</v>
      </c>
      <c r="DB459" s="138" t="inlineStr">
        <is>
          <t>Meets the level</t>
        </is>
      </c>
      <c r="DC459" s="138" t="n">
        <v>101</v>
      </c>
      <c r="DD459" s="138" t="n">
        <v>100</v>
      </c>
      <c r="DE459" s="138" t="n">
        <v>98</v>
      </c>
      <c r="DF459" s="138" t="n">
        <v>92</v>
      </c>
      <c r="DG459" s="138" t="inlineStr">
        <is>
          <t>System design, Learning agility, Decision making</t>
        </is>
      </c>
      <c r="DH459" s="138" t="inlineStr">
        <is>
          <t>B2: 84% of profile — close</t>
        </is>
      </c>
      <c r="DI459" s="138" t="inlineStr">
        <is>
          <t>Evidence: Survey + KRAs | Core: Ownership 3/3, Problem solving 3/3, Communication &amp; collaboration 4/3, Client &amp; quality focus 4/3, Learning agility 2/3, Integrity &amp; compliance 3/3 | Future-ready: AI literacy 3/3, Data literacy 3/3, Digital fluency 3/3, Innovation 3/3 | Functional: Programming &amp; stack 3/3, System design 2/3, SQL &amp; data 3/3, Cloud &amp; DevOps 4/3, AI / GenAI 3/3, Product &amp; domain 3/3 | Leadership: Developing people 2/2, Decision making 1/2, Strategic acumen 2/2, Influence &amp; change 3/2</t>
        </is>
      </c>
      <c r="DJ459" s="111" t="inlineStr">
        <is>
          <t>AI / automation · Project / programme management</t>
        </is>
      </c>
      <c r="DK459" s="112" t="inlineStr">
        <is>
          <t>Advanced Java; secure coding &amp; code-quality practices; unit/automated testing; system design fundamentals | People management: goal-setting &amp; feedback, 1:1 …</t>
        </is>
      </c>
      <c r="DL459" s="112" t="inlineStr">
        <is>
          <t>Product, Platform &amp; Domain Knowledge; Stakeholder &amp; Client Management</t>
        </is>
      </c>
      <c r="DM459" s="112" t="inlineStr">
        <is>
          <t>AI / automation · Project / programme management</t>
        </is>
      </c>
      <c r="DN459" s="112" t="inlineStr">
        <is>
          <t>Leadership development: strategic thinking, cross-functional influence, financial/business acumen, succession &amp; talent development, change management, executive communication</t>
        </is>
      </c>
      <c r="DO459" s="139" t="inlineStr">
        <is>
          <t>No strong match from survey evidence</t>
        </is>
      </c>
      <c r="DP459" s="126" t="inlineStr">
        <is>
          <t>Prajakta Chavan · Senior Business Analyst — 0.32: requirement, client, chatgpt, gathering; Gaurav Ghare · Senior Software Engineer — 0.30: communication, client, issue, logs</t>
        </is>
      </c>
      <c r="DQ459" s="126" t="inlineStr">
        <is>
          <t>Imtiyaz Pathan · CARBON, Senior Software Engineer — 0.27; Siddhesh Kadam · CARBON, Senior Engineering Manager — 0.25</t>
        </is>
      </c>
      <c r="DR459" s="126" t="inlineStr">
        <is>
          <t>POD Lead</t>
        </is>
      </c>
      <c r="DS459" s="126" t="n"/>
      <c r="DT459" s="126" t="n"/>
      <c r="DU459" s="140" t="inlineStr">
        <is>
          <t>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V459"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5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9" s="139" t="inlineStr">
        <is>
          <t>Market level: P3 / M2 · SFIA 4 Enable
Typical title: Senior Software Engineer
At peers: Workiva – SE / Senior SE · Broadridge India – Senior SE · Nasdaq / AxiomSL – Senior SE
Typical experience: 4–8 yrs · IRIS guide 4–7
Standard: SFIA 9; OWASP secure coding</t>
        </is>
      </c>
      <c r="DZ459" s="126" t="inlineStr">
        <is>
          <t>4–7 yrs</t>
        </is>
      </c>
      <c r="EA459" s="126" t="inlineStr">
        <is>
          <t>5–8 · 4–8</t>
        </is>
      </c>
      <c r="EB459" s="126" t="inlineStr">
        <is>
          <t>Senior Software Engineer</t>
        </is>
      </c>
      <c r="EC459" s="126" t="inlineStr">
        <is>
          <t>Workiva: SE / Senior SE · Broadridge India: Senior SE · Nasdaq / AxiomSL: Senior SE · Salesforce: MTS · Atlassian: P40 · Freshworks: Senior SE</t>
        </is>
      </c>
      <c r="ED459" s="126" t="inlineStr">
        <is>
          <t>SFIA 9 · software development, programming; OWASP secure coding; cloud vendor certifications</t>
        </is>
      </c>
      <c r="EE459" s="126" t="inlineStr">
        <is>
          <t>Core 3 · Future 3 · Functional 3 · Leadership 2</t>
        </is>
      </c>
      <c r="EF459" s="139" t="n"/>
      <c r="EG459" s="126" t="inlineStr">
        <is>
          <t>✓ HRIS: 12.2 yrs, MSc, 3 direct reports
✓ Survey: 20 of 20 questions answered
✓ KRAs: self, manager-set, quarterly
✓ Manager mapping: rating, potential, 9-box
✗ Job description: not on file</t>
        </is>
      </c>
      <c r="EH459" s="118" t="n"/>
      <c r="EI459" s="118" t="n"/>
      <c r="EJ459" s="118" t="n"/>
      <c r="EK459" s="118" t="inlineStr">
        <is>
          <t>Survey: answered · full text needed · KRAs: received · Experience: on file</t>
        </is>
      </c>
      <c r="EL459" s="141" t="n"/>
      <c r="EM459" s="142" t="n"/>
      <c r="EN459" s="142" t="n"/>
      <c r="EO459" s="142" t="n"/>
      <c r="EP459" s="142" t="n"/>
      <c r="EQ459" s="143" t="n"/>
      <c r="ER459" s="135" t="n"/>
      <c r="ES459" s="135" t="n"/>
      <c r="ET459" s="135" t="n"/>
      <c r="EU459" s="135" t="n"/>
      <c r="EV459" s="135" t="n"/>
      <c r="EW459" s="135" t="n"/>
      <c r="EX459" s="135" t="n"/>
      <c r="EY459" s="143" t="n"/>
      <c r="EZ459" s="135" t="n"/>
      <c r="FA459" s="135" t="n"/>
      <c r="FB459" s="135" t="n"/>
      <c r="FC459" s="135" t="n"/>
      <c r="FD459" s="135" t="n"/>
    </row>
    <row r="460" ht="300" customHeight="1">
      <c r="A460" s="109" t="inlineStr">
        <is>
          <t>iFile</t>
        </is>
      </c>
      <c r="B460" s="110" t="inlineStr">
        <is>
          <t>IRIS1150</t>
        </is>
      </c>
      <c r="C460" s="110" t="inlineStr">
        <is>
          <t>Pragati Raskar</t>
        </is>
      </c>
      <c r="D460" s="110" t="inlineStr">
        <is>
          <t>Technology</t>
        </is>
      </c>
      <c r="E460" s="110" t="inlineStr">
        <is>
          <t>RC-068</t>
        </is>
      </c>
      <c r="F460" s="110" t="inlineStr">
        <is>
          <t>Hemant Trivedi</t>
        </is>
      </c>
      <c r="G460" s="110" t="inlineStr">
        <is>
          <t>IRIS0217</t>
        </is>
      </c>
      <c r="H460" s="110" t="inlineStr">
        <is>
          <t>B+</t>
        </is>
      </c>
      <c r="I460" s="110" t="n">
        <v>3</v>
      </c>
      <c r="J460" s="110" t="n">
        <v>16.3</v>
      </c>
      <c r="K460" s="110" t="n">
        <v>14.3</v>
      </c>
      <c r="L460" s="110" t="inlineStr">
        <is>
          <t>B.E</t>
        </is>
      </c>
      <c r="M460" s="110" t="n"/>
      <c r="N460" s="144" t="inlineStr">
        <is>
          <t>Senior Software Engineer</t>
        </is>
      </c>
      <c r="O460" s="113" t="inlineStr">
        <is>
          <t>Technical Specialist – POD Lead</t>
        </is>
      </c>
      <c r="P460" s="112" t="inlineStr">
        <is>
          <t>Engineering &amp; Development</t>
        </is>
      </c>
      <c r="Q460" s="112" t="inlineStr">
        <is>
          <t>Backend Development</t>
        </is>
      </c>
      <c r="R460" s="113" t="inlineStr">
        <is>
          <t>L4 – Senior</t>
        </is>
      </c>
      <c r="S460" s="114" t="inlineStr">
        <is>
          <t>B1</t>
        </is>
      </c>
      <c r="T460" s="149" t="inlineStr">
        <is>
          <t>Specialist · POD Lead</t>
        </is>
      </c>
      <c r="U460" s="149" t="inlineStr">
        <is>
          <t>B</t>
        </is>
      </c>
      <c r="V460" s="112" t="inlineStr">
        <is>
          <t>POD Lead</t>
        </is>
      </c>
      <c r="W460" s="150" t="inlineStr">
        <is>
          <t>▲ Up</t>
        </is>
      </c>
      <c r="X460" s="112" t="inlineStr">
        <is>
          <t>P3 / M2</t>
        </is>
      </c>
      <c r="Y460" s="112" t="inlineStr">
        <is>
          <t>Career / · Team Lead</t>
        </is>
      </c>
      <c r="Z460" s="112" t="inlineStr">
        <is>
          <t>4 Enable</t>
        </is>
      </c>
      <c r="AA460" s="117" t="inlineStr">
        <is>
          <t>B1</t>
        </is>
      </c>
      <c r="AB460" s="118" t="inlineStr">
        <is>
          <t>Band B · Specialist / Manager</t>
        </is>
      </c>
      <c r="AC460" s="118" t="inlineStr">
        <is>
          <t>Team Lead / Asst Manager</t>
        </is>
      </c>
      <c r="AD460" s="118" t="inlineStr">
        <is>
          <t>• Same as the model</t>
        </is>
      </c>
      <c r="AE460" s="118" t="inlineStr">
        <is>
          <t>B+</t>
        </is>
      </c>
      <c r="AF460" s="118" t="inlineStr">
        <is>
          <t>OK</t>
        </is>
      </c>
      <c r="AG460" s="118" t="inlineStr">
        <is>
          <t>No change · already below the manager</t>
        </is>
      </c>
      <c r="AH460" s="118" t="n">
        <v>4</v>
      </c>
      <c r="AI460" s="118" t="n"/>
      <c r="AJ460" s="119" t="inlineStr">
        <is>
          <t>iFile · Technology · Band B · Expert / POD Lead</t>
        </is>
      </c>
      <c r="AK460" s="120" t="n">
        <v>3</v>
      </c>
      <c r="AL460" s="121">
        <f>IFERROR(INDEX(WM_C,MATCH($AJ460,WM_KEY,0)),"")</f>
        <v>0.56</v>
      </c>
      <c r="AM460" s="122">
        <f>IF(OR(AK460="",AL460=""),"",AK460*AL460)</f>
        <v>1.68</v>
      </c>
      <c r="AN460" s="120" t="n">
        <v>2.5</v>
      </c>
      <c r="AO460" s="121">
        <f>IFERROR(INDEX(WM_AU,MATCH($AJ460,WM_KEY,0)),"")</f>
        <v>0.17</v>
      </c>
      <c r="AP460" s="122">
        <f>IF(OR(AN460="",AO460=""),"",AN460*AO460)</f>
        <v>0.425</v>
      </c>
      <c r="AQ460" s="120" t="n">
        <v>3.5</v>
      </c>
      <c r="AR460" s="121">
        <f>IFERROR(INDEX(WM_AC,MATCH($AJ460,WM_KEY,0)),"")</f>
        <v>0.05</v>
      </c>
      <c r="AS460" s="122">
        <f>IF(OR(AQ460="",AR460=""),"",AQ460*AR460)</f>
        <v>0.175</v>
      </c>
      <c r="AT460" s="120" t="n">
        <v>4</v>
      </c>
      <c r="AU460" s="121">
        <f>IFERROR(INDEX(WM_L,MATCH($AJ460,WM_KEY,0)),"")</f>
        <v>0.05</v>
      </c>
      <c r="AV460" s="122">
        <f>IF(OR(AT460="",AU460=""),"",AT460*AU460)</f>
        <v>0.2</v>
      </c>
      <c r="AW460" s="120" t="n">
        <v>8.5</v>
      </c>
      <c r="AX460" s="121">
        <f>IFERROR(INDEX(WM_E,MATCH($AJ460,WM_KEY,0)),"")</f>
        <v>0.1</v>
      </c>
      <c r="AY460" s="122">
        <f>IF(OR(AW460="",AX460=""),"",AW460*AX460)</f>
        <v>0.85</v>
      </c>
      <c r="AZ460" s="123" t="n">
        <v>4</v>
      </c>
      <c r="BA460" s="121">
        <f>IFERROR(INDEX(WM_BI,MATCH($AJ460,WM_KEY,0)),"")</f>
        <v>0.07</v>
      </c>
      <c r="BB460" s="122">
        <f>IF(OR(AZ460="",BA460=""),"",AZ460*BA460)</f>
        <v>0.28</v>
      </c>
      <c r="BC460" s="122">
        <f>IF(COUNT(AM460,AP460,AS460,AV460,AY460,BB460)&lt;6,"",SUM(AM460,AP460,AS460,AV460,AY460,BB460))</f>
        <v>3.61</v>
      </c>
      <c r="BD460" s="122" t="str">
        <f>IF(BC460="","",INDEX({"A1","A2","A3","B1","B2","B3","C1","C2","D1","D2","E1","E2"},MAX(1,MIN(12,ROUND(BC460,0)))))</f>
        <v>B1</v>
      </c>
      <c r="BE460" s="114" t="inlineStr">
        <is>
          <t>B1</t>
        </is>
      </c>
      <c r="BF460" s="124" t="inlineStr">
        <is>
          <t>The score decided the level</t>
        </is>
      </c>
      <c r="BG460"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0" s="125" t="inlineStr">
        <is>
          <t>At build: Complexity 1.68 + Autonomy 0.43 + Accountability 0.18 + Leadership 0.20 + Experience 0.85 + Business impact 0.28
= 3.61 points → nearest level 4 = B1
Final level: B1 · same as the score</t>
        </is>
      </c>
      <c r="BI460" s="125" t="inlineStr">
        <is>
          <t>No rule applied: the score decides.</t>
        </is>
      </c>
      <c r="BJ460" s="125" t="inlineStr">
        <is>
          <t>—</t>
        </is>
      </c>
      <c r="BK460" s="126" t="n"/>
      <c r="BL460" s="126" t="inlineStr">
        <is>
          <t>Medium</t>
        </is>
      </c>
      <c r="BM460" s="126" t="n"/>
      <c r="BN460" s="125" t="inlineStr">
        <is>
          <t>Stable · moves in fewer than 5 of 30 weight tests</t>
        </is>
      </c>
      <c r="BO460" s="148" t="inlineStr">
        <is>
          <t>Rated 3 of 12
Start: 3.0 · senior practitioner title
Evidence reads like A3: Design and implementation of webform/XBRL functionality in.NET and SQL; cites technical complexity → matches the start
KRA: “1. Deliver team release roadmap on schedule: &gt;=90% of committed releases on time 2. Keep team sprint velocity stable and defect…”
Market: A3 = Varied and non-standard work; handles exceptions</t>
        </is>
      </c>
      <c r="BP460" s="129" t="inlineStr">
        <is>
          <t>Rated 2.5 of 12 · between A2 and A3
Start: 3.0 · senior practitioner title
Evidence reads like A2: Decides day-to-day technical implementation only → moved down 0.5
Market: A2 = Chooses own approach within standards · A3 = Technical / QC / client calls on own work</t>
        </is>
      </c>
      <c r="BQ460" s="129" t="inlineStr">
        <is>
          <t>Rated 3.5 of 12 · between A3 and B1
Start: 4.0 · senior practitioner title; 3 direct reports
Evidence reads like A3: own survey / KRA answers · summarised by the rater; not quoted → moved down 0.5
KRA: “1. Deliver team release roadmap on schedule: &gt;=90% of committed releases on time 2. Keep team sprint velocity stable and defect…”
Market: A3 = A module / process, or work with client or regulatory consequences · B1 = A domain or a small team</t>
        </is>
      </c>
      <c r="BR460" s="129" t="inlineStr">
        <is>
          <t>Rated 4 of 12
Start: 4.0
Evidence reads like B1: Lists team management and training as main duties; has 3 reports → matches the start
Team: 3 direct reports · POD Lead
Market: B1 = IC: mentors and reviews · People: hands-on team lead of 3–5</t>
        </is>
      </c>
      <c r="BS460" s="129" t="inlineStr">
        <is>
          <t>Rated 8.5 of 12 · between C2 and D1
Experience: 16.3 yrs total · 2.0 before IRIS + 14.3 at IRIS = 8.6 on the experience scale
Qualification: B.E · graduate, relevant to the work → no change
Market: B1 roles typically have 4–8 yrs · IRIS guide 4–7</t>
        </is>
      </c>
      <c r="BT460"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460"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60"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BW460" s="125" t="inlineStr">
        <is>
          <t>.NET Tasks, XBRL Tasks, Aiusage, Document Tasks, Requirement Analyis Tasks</t>
        </is>
      </c>
      <c r="BX460" s="125" t="inlineStr">
        <is>
          <t>4</t>
        </is>
      </c>
      <c r="BY460" s="125" t="n"/>
      <c r="BZ460" s="125" t="inlineStr">
        <is>
          <t>Received · manager annual, quarterly, self</t>
        </is>
      </c>
      <c r="CA460" s="125" t="inlineStr">
        <is>
          <t>Talent Mapping · iFile collated</t>
        </is>
      </c>
      <c r="CB460" s="130" t="n">
        <v>20</v>
      </c>
      <c r="CC460" s="128" t="inlineStr">
        <is>
          <t>Full survey answers not in the files received · How We Grow export needed · HR</t>
        </is>
      </c>
      <c r="CD460" s="131" t="inlineStr">
        <is>
          <t>—</t>
        </is>
      </c>
      <c r="CE460" s="131" t="inlineStr">
        <is>
          <t>—</t>
        </is>
      </c>
      <c r="CF460" s="131" t="inlineStr">
        <is>
          <t>—</t>
        </is>
      </c>
      <c r="CG460" s="131" t="inlineStr">
        <is>
          <t>—</t>
        </is>
      </c>
      <c r="CH460" s="132" t="inlineStr">
        <is>
          <t>Complexity: Evidence reads like A3: Design and implementation of webform/XBRL functionality in.NET and SQL; cites technical complexity → matches the start
Autonomy: Evidence reads like A2: Decides day-to-day technical implementation only → moved down 0.5
Accountability: Evidence reads like A3: own survey / KRA answers · summarised by the rater; not quoted → moved down 0.5
Leadership: Evidence reads like B1: Lists team management and training as main duties; has 3 reports → matches the start
Business Impact: Moved +0.5: the survey / manager mapping marks it business-critical.</t>
        </is>
      </c>
      <c r="CI460"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60" s="131" t="inlineStr">
        <is>
          <t>Self-identified: Client, sales &amp; stakeholders
For the next role: Client, sales &amp; stakeholders</t>
        </is>
      </c>
      <c r="CK460" s="128" t="inlineStr">
        <is>
          <t>Full survey answers not in the files received · How We Grow export needed · HR</t>
        </is>
      </c>
      <c r="CL460"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60" s="134" t="inlineStr">
        <is>
          <t>What the role answers for: A domain or a small team.
Accountability &amp; Impact rating: 3.5 of 12 · B1-level impact.
Leads 3 direct reports.
From the survey and manager mapping — critical role: yes; successor named: no.
If the work is missed · role-holders' themes: timeline · delays · rework.
Measured on · manager-set KRA themes: reduce · production · time · quarterly · incidents resolved · stability critical.
Manager talent mapping — Latest rating: 4 · Potential: High · 9-Box Grid placement: Trusted Professional.</t>
        </is>
      </c>
      <c r="CN460" s="135" t="n"/>
      <c r="CO460" s="135" t="n">
        <v>4</v>
      </c>
      <c r="CP460" s="136" t="n">
        <v>4</v>
      </c>
      <c r="CQ460" s="137" t="inlineStr">
        <is>
          <t>High</t>
        </is>
      </c>
      <c r="CR460" s="137" t="inlineStr">
        <is>
          <t>Trusted Professional</t>
        </is>
      </c>
      <c r="CS460" s="137" t="inlineStr">
        <is>
          <t>Ready now</t>
        </is>
      </c>
      <c r="CT460" s="137" t="n"/>
      <c r="CU460" s="137" t="inlineStr">
        <is>
          <t>Yes</t>
        </is>
      </c>
      <c r="CV460" s="137" t="n"/>
      <c r="CW460" s="137" t="n"/>
      <c r="CX460" s="137" t="inlineStr">
        <is>
          <t>Medium · critical role Yes · only this person — · successor named No</t>
        </is>
      </c>
      <c r="CY460" s="137" t="inlineStr">
        <is>
          <t>Prathmesh Ramdas Sutar · B3, iFile · Ravikant Karmoju · B3, iFile · Amruta Kadam · B2, iFile</t>
        </is>
      </c>
      <c r="CZ460" s="137" t="inlineStr">
        <is>
          <t>Name a successor; document the key process; cross-train one person</t>
        </is>
      </c>
      <c r="DA460" s="119" t="n">
        <v>90</v>
      </c>
      <c r="DB460" s="138" t="inlineStr">
        <is>
          <t>Meets the level</t>
        </is>
      </c>
      <c r="DC460" s="138" t="n">
        <v>107</v>
      </c>
      <c r="DD460" s="138" t="n">
        <v>83</v>
      </c>
      <c r="DE460" s="138" t="n">
        <v>83</v>
      </c>
      <c r="DF460" s="138" t="n">
        <v>88</v>
      </c>
      <c r="DG460" s="138" t="inlineStr">
        <is>
          <t>System design, SQL &amp; data, AI / GenAI</t>
        </is>
      </c>
      <c r="DH460" s="138" t="inlineStr">
        <is>
          <t>B2: 76% of profile — close</t>
        </is>
      </c>
      <c r="DI460" s="138" t="inlineStr">
        <is>
          <t>Evidence: Survey + KRAs | Core: Ownership 4/3, Problem solving 3/3, Communication &amp; collaboration 3/3, Client &amp; quality focus 4/3, Learning agility 3/3, Integrity &amp; compliance 3/3 | Future-ready: AI literacy 2/3, Data literacy 2/3, Digital fluency 3/3, Innovation 3/3 | Functional: Programming &amp; stack 3/3, System design 2/3, SQL &amp; data 2/3, Cloud &amp; DevOps 3/3, AI / GenAI 2/3, Product &amp; domain 3/3 | Leadership: Developing people 2/2, Decision making 1/2, Strategic acumen 2/2, Influence &amp; change 2/2</t>
        </is>
      </c>
      <c r="DJ460" s="111" t="inlineStr">
        <is>
          <t>Client, sales &amp; stakeholders</t>
        </is>
      </c>
      <c r="DK460" s="112" t="inlineStr">
        <is>
          <t>Advanced .NET MVC; secure coding &amp; code-quality practices; unit/automated testing; system design fundamentals | People management: goal-setting &amp; feedback, 1:1 …</t>
        </is>
      </c>
      <c r="DL460" s="112" t="inlineStr">
        <is>
          <t>AI, GenAI &amp; Prompt Engineering; Project, Program &amp; Agile Management; Process Improvement &amp; Quality Mindset</t>
        </is>
      </c>
      <c r="DM460" s="112" t="inlineStr">
        <is>
          <t>Client, sales &amp; stakeholders</t>
        </is>
      </c>
      <c r="DN460" s="112" t="inlineStr">
        <is>
          <t>Leadership development: strategic thinking, cross-functional influence, financial/business acumen, succession &amp; talent development, change management, executive communication</t>
        </is>
      </c>
      <c r="DO460" s="139" t="inlineStr">
        <is>
          <t>No strong match from survey evidence</t>
        </is>
      </c>
      <c r="DP460" s="126" t="inlineStr">
        <is>
          <t>No material overlap found</t>
        </is>
      </c>
      <c r="DQ460" s="126" t="inlineStr">
        <is>
          <t>No close match in other businesses</t>
        </is>
      </c>
      <c r="DR460" s="126" t="inlineStr">
        <is>
          <t>POD Lead</t>
        </is>
      </c>
      <c r="DS460" s="126" t="n"/>
      <c r="DT460" s="126" t="n"/>
      <c r="DU460" s="140" t="inlineStr">
        <is>
          <t>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V460"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6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6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0" s="139" t="inlineStr">
        <is>
          <t>Market level: P3 / M2 · SFIA 4 Enable
Typical title: Senior Software Engineer
At peers: Workiva – SE / Senior SE · Broadridge India – Senior SE · Nasdaq / AxiomSL – Senior SE
Typical experience: 4–8 yrs · IRIS guide 4–7
Standard: SFIA 9; OWASP secure coding</t>
        </is>
      </c>
      <c r="DZ460" s="126" t="inlineStr">
        <is>
          <t>4–7 yrs</t>
        </is>
      </c>
      <c r="EA460" s="126" t="inlineStr">
        <is>
          <t>5–8 · 4–8</t>
        </is>
      </c>
      <c r="EB460" s="126" t="inlineStr">
        <is>
          <t>Senior Software Engineer</t>
        </is>
      </c>
      <c r="EC460" s="126" t="inlineStr">
        <is>
          <t>Workiva: SE / Senior SE · Broadridge India: Senior SE · Nasdaq / AxiomSL: Senior SE · Salesforce: MTS · Atlassian: P40 · Freshworks: Senior SE</t>
        </is>
      </c>
      <c r="ED460" s="126" t="inlineStr">
        <is>
          <t>SFIA 9 · software development, programming; OWASP secure coding; cloud vendor certifications</t>
        </is>
      </c>
      <c r="EE460" s="126" t="inlineStr">
        <is>
          <t>Core 3 · Future 3 · Functional 3 · Leadership 2</t>
        </is>
      </c>
      <c r="EF460" s="139" t="n"/>
      <c r="EG460" s="126" t="inlineStr">
        <is>
          <t>✓ HRIS: 16.3 yrs, B.E, 3 direct reports
✓ Survey: 20 of 20 questions answered
✓ KRAs: self, manager-set, quarterly
✓ Manager mapping: rating, potential, 9-box
✗ Job description: not on file</t>
        </is>
      </c>
      <c r="EH460" s="118" t="n"/>
      <c r="EI460" s="118" t="n"/>
      <c r="EJ460" s="118" t="n"/>
      <c r="EK460" s="118" t="inlineStr">
        <is>
          <t>Survey: answered · full text needed · KRAs: received · Experience: on file</t>
        </is>
      </c>
      <c r="EL460" s="141" t="n"/>
      <c r="EM460" s="142" t="n"/>
      <c r="EN460" s="142" t="n"/>
      <c r="EO460" s="142" t="n"/>
      <c r="EP460" s="142" t="n"/>
      <c r="EQ460" s="143" t="n"/>
      <c r="ER460" s="135" t="n"/>
      <c r="ES460" s="135" t="n"/>
      <c r="ET460" s="135" t="n"/>
      <c r="EU460" s="135" t="n"/>
      <c r="EV460" s="135" t="n"/>
      <c r="EW460" s="135" t="n"/>
      <c r="EX460" s="135" t="n"/>
      <c r="EY460" s="143" t="n"/>
      <c r="EZ460" s="135" t="n"/>
      <c r="FA460" s="135" t="n"/>
      <c r="FB460" s="135" t="n"/>
      <c r="FC460" s="135" t="n"/>
      <c r="FD460" s="135" t="n"/>
    </row>
    <row r="461" ht="300" customHeight="1">
      <c r="A461" s="109" t="inlineStr">
        <is>
          <t>iFile</t>
        </is>
      </c>
      <c r="B461" s="110" t="inlineStr">
        <is>
          <t>IRIS1470</t>
        </is>
      </c>
      <c r="C461" s="110" t="inlineStr">
        <is>
          <t>Rajneesh Patel</t>
        </is>
      </c>
      <c r="D461" s="110" t="inlineStr">
        <is>
          <t>Technology</t>
        </is>
      </c>
      <c r="E461" s="110" t="inlineStr">
        <is>
          <t>RC-086</t>
        </is>
      </c>
      <c r="F461" s="110" t="inlineStr">
        <is>
          <t>Sharanagouda Patil</t>
        </is>
      </c>
      <c r="G461" s="110" t="inlineStr">
        <is>
          <t>IRIS1690</t>
        </is>
      </c>
      <c r="H461" s="110" t="inlineStr">
        <is>
          <t>C1</t>
        </is>
      </c>
      <c r="I461" s="110" t="n">
        <v>1</v>
      </c>
      <c r="J461" s="110" t="n">
        <v>18.6</v>
      </c>
      <c r="K461" s="110" t="n">
        <v>12.1</v>
      </c>
      <c r="L461" s="110" t="inlineStr">
        <is>
          <t>MCA</t>
        </is>
      </c>
      <c r="M461" s="110" t="n"/>
      <c r="N461" s="144" t="inlineStr">
        <is>
          <t>Senior Software Engineer</t>
        </is>
      </c>
      <c r="O461" s="113" t="inlineStr">
        <is>
          <t>Technical Specialist – POD Lead</t>
        </is>
      </c>
      <c r="P461" s="112" t="inlineStr">
        <is>
          <t>Engineering &amp; Development</t>
        </is>
      </c>
      <c r="Q461" s="112" t="inlineStr">
        <is>
          <t>Full-Stack Development</t>
        </is>
      </c>
      <c r="R461" s="113" t="inlineStr">
        <is>
          <t>L4 – Senior</t>
        </is>
      </c>
      <c r="S461" s="114" t="inlineStr">
        <is>
          <t>B1</t>
        </is>
      </c>
      <c r="T461" s="149" t="inlineStr">
        <is>
          <t>Specialist · POD Lead</t>
        </is>
      </c>
      <c r="U461" s="149" t="inlineStr">
        <is>
          <t>B</t>
        </is>
      </c>
      <c r="V461" s="112" t="inlineStr">
        <is>
          <t>POD Lead</t>
        </is>
      </c>
      <c r="W461" s="150" t="inlineStr">
        <is>
          <t>▲ Up</t>
        </is>
      </c>
      <c r="X461" s="112" t="inlineStr">
        <is>
          <t>P3 / M2</t>
        </is>
      </c>
      <c r="Y461" s="112" t="inlineStr">
        <is>
          <t>Career / · Team Lead</t>
        </is>
      </c>
      <c r="Z461" s="112" t="inlineStr">
        <is>
          <t>4 Enable</t>
        </is>
      </c>
      <c r="AA461" s="117" t="inlineStr">
        <is>
          <t>B1</t>
        </is>
      </c>
      <c r="AB461" s="118" t="inlineStr">
        <is>
          <t>Band B · Specialist / Manager</t>
        </is>
      </c>
      <c r="AC461" s="118" t="inlineStr">
        <is>
          <t>Team Lead / Asst Manager</t>
        </is>
      </c>
      <c r="AD461" s="118" t="inlineStr">
        <is>
          <t>• Same as the model</t>
        </is>
      </c>
      <c r="AE461" s="118" t="inlineStr">
        <is>
          <t>B3</t>
        </is>
      </c>
      <c r="AF461" s="118" t="inlineStr">
        <is>
          <t>OK</t>
        </is>
      </c>
      <c r="AG461" s="118" t="inlineStr">
        <is>
          <t>No change · already below the manager</t>
        </is>
      </c>
      <c r="AH461" s="118" t="n">
        <v>4</v>
      </c>
      <c r="AI461" s="118" t="n"/>
      <c r="AJ461" s="119" t="inlineStr">
        <is>
          <t>iFile · Technology · Band B · Expert / POD Lead</t>
        </is>
      </c>
      <c r="AK461" s="120" t="n">
        <v>3.5</v>
      </c>
      <c r="AL461" s="121">
        <f>IFERROR(INDEX(WM_C,MATCH($AJ461,WM_KEY,0)),"")</f>
        <v>0.56</v>
      </c>
      <c r="AM461" s="122">
        <f>IF(OR(AK461="",AL461=""),"",AK461*AL461)</f>
        <v>1.96</v>
      </c>
      <c r="AN461" s="120" t="n">
        <v>3.5</v>
      </c>
      <c r="AO461" s="121">
        <f>IFERROR(INDEX(WM_AU,MATCH($AJ461,WM_KEY,0)),"")</f>
        <v>0.17</v>
      </c>
      <c r="AP461" s="122">
        <f>IF(OR(AN461="",AO461=""),"",AN461*AO461)</f>
        <v>0.595</v>
      </c>
      <c r="AQ461" s="120" t="n">
        <v>4</v>
      </c>
      <c r="AR461" s="121">
        <f>IFERROR(INDEX(WM_AC,MATCH($AJ461,WM_KEY,0)),"")</f>
        <v>0.05</v>
      </c>
      <c r="AS461" s="122">
        <f>IF(OR(AQ461="",AR461=""),"",AQ461*AR461)</f>
        <v>0.2</v>
      </c>
      <c r="AT461" s="120" t="n">
        <v>4</v>
      </c>
      <c r="AU461" s="121">
        <f>IFERROR(INDEX(WM_L,MATCH($AJ461,WM_KEY,0)),"")</f>
        <v>0.05</v>
      </c>
      <c r="AV461" s="122">
        <f>IF(OR(AT461="",AU461=""),"",AT461*AU461)</f>
        <v>0.2</v>
      </c>
      <c r="AW461" s="120" t="n">
        <v>10</v>
      </c>
      <c r="AX461" s="121">
        <f>IFERROR(INDEX(WM_E,MATCH($AJ461,WM_KEY,0)),"")</f>
        <v>0.1</v>
      </c>
      <c r="AY461" s="122">
        <f>IF(OR(AW461="",AX461=""),"",AW461*AX461)</f>
        <v>1</v>
      </c>
      <c r="AZ461" s="123" t="n">
        <v>4</v>
      </c>
      <c r="BA461" s="121">
        <f>IFERROR(INDEX(WM_BI,MATCH($AJ461,WM_KEY,0)),"")</f>
        <v>0.07</v>
      </c>
      <c r="BB461" s="122">
        <f>IF(OR(AZ461="",BA461=""),"",AZ461*BA461)</f>
        <v>0.28</v>
      </c>
      <c r="BC461" s="122">
        <f>IF(COUNT(AM461,AP461,AS461,AV461,AY461,BB461)&lt;6,"",SUM(AM461,AP461,AS461,AV461,AY461,BB461))</f>
        <v>4.235</v>
      </c>
      <c r="BD461" s="122" t="str">
        <f>IF(BC461="","",INDEX({"A1","A2","A3","B1","B2","B3","C1","C2","D1","D2","E1","E2"},MAX(1,MIN(12,ROUND(BC461,0)))))</f>
        <v>B1</v>
      </c>
      <c r="BE461" s="114" t="inlineStr">
        <is>
          <t>B1</t>
        </is>
      </c>
      <c r="BF461" s="124" t="inlineStr">
        <is>
          <t>The score decided the level</t>
        </is>
      </c>
      <c r="BG46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1" s="125" t="inlineStr">
        <is>
          <t>At build: Complexity 1.96 + Autonomy 0.60 + Accountability 0.20 + Leadership 0.20 + Experience 1.00 + Business impact 0.28
= 4.24 points → nearest level 4 = B1
Final level: B1 · same as the score</t>
        </is>
      </c>
      <c r="BI461" s="125" t="inlineStr">
        <is>
          <t>No rule applied: the score decides.</t>
        </is>
      </c>
      <c r="BJ461" s="125" t="inlineStr">
        <is>
          <t>—</t>
        </is>
      </c>
      <c r="BK461" s="126" t="n"/>
      <c r="BL461" s="126" t="inlineStr">
        <is>
          <t>Medium</t>
        </is>
      </c>
      <c r="BM461" s="126" t="n"/>
      <c r="BN461" s="125" t="inlineStr">
        <is>
          <t>Stable · moves in fewer than 5 of 30 weight tests</t>
        </is>
      </c>
      <c r="BO461" s="148" t="inlineStr">
        <is>
          <t>Rated 3.5 of 12 · between A3 and B1
Start: 3.0 · senior practitioner title
Evidence reads like B1: Diagnoses production errors and manages environments, certificates, gateways and SSO for QAWAEM e-filing platform → moved up 0.5
KRA: “1. Deliver team release roadmap on schedule: &gt;=90% of committed releases on time 2. Keep team sprint velocity stable and defect…”
Market: A3 = Varied and non-standard work; handles exceptions · B1 = Domain specialist work</t>
        </is>
      </c>
      <c r="BP461" s="129" t="inlineStr">
        <is>
          <t>Rated 3.5 of 12 · between A3 and B1
Start: 3.0 · senior practitioner title
Evidence reads like B1: Sets technical approach and directs team on upgrades/CRs; production changes need client approval → moved up 0.5
Market: A3 = Technical / QC / client calls on own work · B1 = Technical / QC / client calls for the domain</t>
        </is>
      </c>
      <c r="BQ461" s="129" t="inlineStr">
        <is>
          <t>Rated 4 of 12
Start: 3.5 · senior practitioner title; 1 direct report
Evidence reads like B1: Production stability, QA/UAT/prod environment health and client issue resolution for the QAWAEM platform → moved up 0.5
KRA: “1. Deliver team release roadmap on schedule: &gt;=90% of committed releases on time 2. Keep team sprint velocity stable and defect…”
Market: B1 = A domain or a small team</t>
        </is>
      </c>
      <c r="BR461" s="129" t="inlineStr">
        <is>
          <t>Rated 4 of 12
Start: 3.5
Evidence reads like B1: Guides and unblocks the team, reviews documentation, reports status to client; 1 report → moved up 0.5
Team: 1 direct report · POD Lead
Market: B1 = IC: mentors and reviews · People: hands-on team lead of 3–5</t>
        </is>
      </c>
      <c r="BS461" s="129" t="inlineStr">
        <is>
          <t>Rated 10 of 12
Experience: 18.6 yrs total · 6.5 before IRIS + 12.1 at IRIS = 9.3 on the experience scale
Qualification: MCA · postgraduate, relevant to the work → +0.5
Market: B1 roles typically have 4–8 yrs · IRIS guide 4–7</t>
        </is>
      </c>
      <c r="BT461"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61"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61"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BW461" s="125" t="n"/>
      <c r="BX461" s="125" t="n"/>
      <c r="BY461" s="125" t="n"/>
      <c r="BZ461" s="125" t="inlineStr">
        <is>
          <t>Received · manager annual, quarterly</t>
        </is>
      </c>
      <c r="CA461" s="125" t="inlineStr">
        <is>
          <t>Talent Mapping · iFile collated</t>
        </is>
      </c>
      <c r="CB461" s="130" t="n">
        <v>20</v>
      </c>
      <c r="CC461" s="128" t="inlineStr">
        <is>
          <t>Full survey answers not in the files received · How We Grow export needed · HR</t>
        </is>
      </c>
      <c r="CD461" s="131" t="inlineStr">
        <is>
          <t>—</t>
        </is>
      </c>
      <c r="CE461" s="131" t="inlineStr">
        <is>
          <t>—</t>
        </is>
      </c>
      <c r="CF461" s="131" t="inlineStr">
        <is>
          <t>—</t>
        </is>
      </c>
      <c r="CG461" s="131" t="inlineStr">
        <is>
          <t>—</t>
        </is>
      </c>
      <c r="CH461" s="132" t="inlineStr">
        <is>
          <t>Complexity: Evidence reads like B1: Diagnoses production errors and manages environments, certificates, gateways and SSO for QAWAEM e-filing platform → moved up 0.5
Autonomy: Evidence reads like B1: Sets technical approach and directs team on upgrades/CRs; production changes need client approval → moved up 0.5
Accountability: Evidence reads like B1: Production stability, QA/UAT/prod environment health and client issue resolution for the QAWAEM platform → moved up 0.5
Leadership: Evidence reads like B1: Guides and unblocks the team, reviews documentation, reports status to client; 1 report → moved up 0.5
Business Impact: No survey or manager-mapping signal on criticality: kept at the start point.</t>
        </is>
      </c>
      <c r="CI461" s="131"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J461" s="131" t="inlineStr">
        <is>
          <t>Self-identified: AI / automation · Technical depth &amp; architecture · Domain, regulatory &amp; XBRL · Broader exposure &amp; ownership
For the next role: AI / automation · Technical depth &amp; architecture · Domain, regulatory &amp; XBRL · Client, sales &amp; stakeholders · Broader exposure &amp; ownership</t>
        </is>
      </c>
      <c r="CK461" s="128" t="inlineStr">
        <is>
          <t>Full survey answers not in the files received · How We Grow export needed · HR</t>
        </is>
      </c>
      <c r="CL461" s="133"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M461" s="134" t="inlineStr">
        <is>
          <t>What the role answers for: A domain or a small team.
Accountability &amp; Impact rating: 4 of 12 · B1-level impact.
Leads 1 direct report.
If the work is missed · role-holders' themes: production · rework · incorrectly · business · lead.
Measured on · manager-set KRA themes: improve · defect · assigned · time · production.
Manager talent mapping — Latest rating: Not rated · manager · 9-Box Grid placement: Not placed · manager.</t>
        </is>
      </c>
      <c r="CN461" s="135" t="n"/>
      <c r="CO461" s="135" t="n">
        <v>4</v>
      </c>
      <c r="CP461" s="136" t="inlineStr">
        <is>
          <t>Not rated · manager</t>
        </is>
      </c>
      <c r="CQ461" s="137" t="inlineStr">
        <is>
          <t>—</t>
        </is>
      </c>
      <c r="CR461" s="137" t="inlineStr">
        <is>
          <t>Not placed · manager</t>
        </is>
      </c>
      <c r="CS461" s="137" t="inlineStr">
        <is>
          <t>No rating data</t>
        </is>
      </c>
      <c r="CT461" s="137" t="n"/>
      <c r="CU461" s="137" t="n"/>
      <c r="CV461" s="137" t="n"/>
      <c r="CW461" s="137" t="n"/>
      <c r="CX461" s="137" t="n"/>
      <c r="CY461" s="137" t="n"/>
      <c r="CZ461" s="137" t="n"/>
      <c r="DA461" s="119" t="n">
        <v>104</v>
      </c>
      <c r="DB461" s="138" t="inlineStr">
        <is>
          <t>Meets the level</t>
        </is>
      </c>
      <c r="DC461" s="138" t="n">
        <v>117</v>
      </c>
      <c r="DD461" s="138" t="n">
        <v>97</v>
      </c>
      <c r="DE461" s="138" t="n">
        <v>99</v>
      </c>
      <c r="DF461" s="138" t="n">
        <v>105</v>
      </c>
      <c r="DG461" s="138" t="inlineStr">
        <is>
          <t>System design, AI / GenAI</t>
        </is>
      </c>
      <c r="DH461" s="138" t="inlineStr">
        <is>
          <t>B2: 90% of profile — ready on competencies</t>
        </is>
      </c>
      <c r="DI461" s="138" t="inlineStr">
        <is>
          <t>Evidence: Survey + KRAs | Core: Ownership 4/3, Problem solving 4/3, Communication &amp; collaboration 4/3, Client &amp; quality focus 4/3, Learning agility 4/3, Integrity &amp; compliance 3/3 | Future-ready: AI literacy 2/3, Data literacy 4/3, Digital fluency 3/3, Innovation 3/3 | Functional: Programming &amp; stack 3/3, System design 2/3, SQL &amp; data 4/3, Cloud &amp; DevOps 4/3, AI / GenAI 2/3, Product &amp; domain 4/3 | Leadership: Developing people 2/2, Decision making 2/2, Strategic acumen 2/2, Influence &amp; change 3/2</t>
        </is>
      </c>
      <c r="DJ461" s="111" t="inlineStr">
        <is>
          <t>AI / automation · Technical depth &amp; architecture · Domain, regulatory &amp; XBRL · Broader exposure &amp; ownership</t>
        </is>
      </c>
      <c r="DK461" s="112" t="inlineStr">
        <is>
          <t>Advanced .NET MVC; secure coding &amp; code-quality practices; unit/automated testing; system design fundamentals | People management: goal-setting &amp; feedback, 1:1 …</t>
        </is>
      </c>
      <c r="DL461" s="112" t="inlineStr">
        <is>
          <t>System Design &amp; Architecture; Cybersecurity &amp; Infrastructure; Project, Program &amp; Agile Management</t>
        </is>
      </c>
      <c r="DM461" s="112" t="inlineStr">
        <is>
          <t>AI / automation · Technical depth &amp; architecture · Domain, regulatory &amp; XBRL · Client, sales &amp; stakeholders · Broader exposure &amp; ownership</t>
        </is>
      </c>
      <c r="DN461" s="112" t="inlineStr">
        <is>
          <t>Leadership development: strategic thinking, cross-functional influence, financial/business acumen, succession &amp; talent development, change management, executive communication</t>
        </is>
      </c>
      <c r="DO461" s="139" t="inlineStr">
        <is>
          <t>Customer Success &amp; Support · 100% of competencies evidenced; must-haves met; Quality Assurance · 83% of competencies evidenced; must-haves met</t>
        </is>
      </c>
      <c r="DP461" s="126" t="inlineStr">
        <is>
          <t>Paresh Patil · Senior Software Engineer — 0.34: server, angularjs, iis, net; Amol Pawar · Senior Software Engineer — 0.32: production, server, iis, sql</t>
        </is>
      </c>
      <c r="DQ461" s="126" t="inlineStr">
        <is>
          <t>Jayshiv Patel · CARBON, Software Engineer — 0.36; Safal Gupta · Consume, Senior Software Engineer — 0.27</t>
        </is>
      </c>
      <c r="DR461" s="126" t="inlineStr">
        <is>
          <t>POD Lead</t>
        </is>
      </c>
      <c r="DS461" s="126" t="n"/>
      <c r="DT461" s="126" t="inlineStr">
        <is>
          <t>Span: 1 direct reports · layer 5 · Very small team: merge with a neighbouring team or make a POD Lead role</t>
        </is>
      </c>
      <c r="DU461" s="140" t="inlineStr">
        <is>
          <t>Technical Specialist – POD Lead in Technology · iFile, B1 — POD Lead.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
Leads 1 direct report.</t>
        </is>
      </c>
      <c r="DV461"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6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X46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1" s="139" t="inlineStr">
        <is>
          <t>Market level: P3 / M2 · SFIA 4 Enable
Typical title: Senior Software Engineer
At peers: Workiva – SE / Senior SE · Broadridge India – Senior SE · Nasdaq / AxiomSL – Senior SE
Typical experience: 4–8 yrs · IRIS guide 4–7
Standard: SFIA 9; OWASP secure coding</t>
        </is>
      </c>
      <c r="DZ461" s="126" t="inlineStr">
        <is>
          <t>4–7 yrs</t>
        </is>
      </c>
      <c r="EA461" s="126" t="inlineStr">
        <is>
          <t>5–8 · 4–8</t>
        </is>
      </c>
      <c r="EB461" s="126" t="inlineStr">
        <is>
          <t>Senior Software Engineer</t>
        </is>
      </c>
      <c r="EC461" s="126" t="inlineStr">
        <is>
          <t>Workiva: SE / Senior SE · Broadridge India: Senior SE · Nasdaq / AxiomSL: Senior SE · Salesforce: MTS · Atlassian: P40 · Freshworks: Senior SE</t>
        </is>
      </c>
      <c r="ED461" s="126" t="inlineStr">
        <is>
          <t>SFIA 9 · software development, programming; OWASP secure coding; cloud vendor certifications</t>
        </is>
      </c>
      <c r="EE461" s="126" t="inlineStr">
        <is>
          <t>Core 3 · Future 3 · Functional 3 · Leadership 2</t>
        </is>
      </c>
      <c r="EF461" s="139" t="n"/>
      <c r="EG461" s="126" t="inlineStr">
        <is>
          <t>✓ HRIS: 18.6 yrs, MCA, 1 direct report
✓ Survey: 20 of 20 questions answered
✓ KRAs: manager-set, quarterly
✓ Manager mapping: rating, 9-box
✗ Job description: not on file</t>
        </is>
      </c>
      <c r="EH461" s="118" t="n"/>
      <c r="EI461" s="118" t="n"/>
      <c r="EJ461" s="118" t="n"/>
      <c r="EK461" s="118" t="inlineStr">
        <is>
          <t>Survey: answered · full text needed · KRAs: received · Experience: on file</t>
        </is>
      </c>
      <c r="EL461" s="141" t="n"/>
      <c r="EM461" s="142" t="n"/>
      <c r="EN461" s="142" t="n"/>
      <c r="EO461" s="142" t="n"/>
      <c r="EP461" s="142" t="n"/>
      <c r="EQ461" s="143" t="n"/>
      <c r="ER461" s="135" t="n"/>
      <c r="ES461" s="135" t="n"/>
      <c r="ET461" s="135" t="n"/>
      <c r="EU461" s="135" t="n"/>
      <c r="EV461" s="135" t="n"/>
      <c r="EW461" s="135" t="n"/>
      <c r="EX461" s="135" t="n"/>
      <c r="EY461" s="143" t="n"/>
      <c r="EZ461" s="135" t="n"/>
      <c r="FA461" s="135" t="n"/>
      <c r="FB461" s="135" t="n"/>
      <c r="FC461" s="135" t="n"/>
      <c r="FD461" s="135" t="n"/>
    </row>
    <row r="462" ht="300" customHeight="1">
      <c r="A462" s="109" t="inlineStr">
        <is>
          <t>iFile</t>
        </is>
      </c>
      <c r="B462" s="110" t="inlineStr">
        <is>
          <t>IRIS1653</t>
        </is>
      </c>
      <c r="C462" s="110" t="inlineStr">
        <is>
          <t>Sarvesh Yadav</t>
        </is>
      </c>
      <c r="D462" s="110" t="inlineStr">
        <is>
          <t>Technology</t>
        </is>
      </c>
      <c r="E462" s="110" t="inlineStr">
        <is>
          <t>RC-068</t>
        </is>
      </c>
      <c r="F462" s="110" t="inlineStr">
        <is>
          <t>Brij Kishor Singh</t>
        </is>
      </c>
      <c r="G462" s="110" t="inlineStr">
        <is>
          <t>IRIS0211</t>
        </is>
      </c>
      <c r="H462" s="110" t="inlineStr">
        <is>
          <t>B+</t>
        </is>
      </c>
      <c r="I462" s="110" t="n"/>
      <c r="J462" s="110" t="n">
        <v>14.8</v>
      </c>
      <c r="K462" s="110" t="n">
        <v>9.199999999999999</v>
      </c>
      <c r="L462" s="110" t="inlineStr">
        <is>
          <t>MCA</t>
        </is>
      </c>
      <c r="M462" s="110" t="n"/>
      <c r="N462" s="144" t="inlineStr">
        <is>
          <t>Senior Software Engineer</t>
        </is>
      </c>
      <c r="O462" s="113" t="inlineStr">
        <is>
          <t>Technical Specialist</t>
        </is>
      </c>
      <c r="P462" s="112" t="inlineStr">
        <is>
          <t>Engineering &amp; Development</t>
        </is>
      </c>
      <c r="Q462" s="112" t="inlineStr">
        <is>
          <t>Backend Development</t>
        </is>
      </c>
      <c r="R462" s="113" t="inlineStr">
        <is>
          <t>L4 – Senior</t>
        </is>
      </c>
      <c r="S462" s="114" t="inlineStr">
        <is>
          <t>B1</t>
        </is>
      </c>
      <c r="T462" s="149" t="inlineStr">
        <is>
          <t>Specialist</t>
        </is>
      </c>
      <c r="U462" s="149" t="inlineStr">
        <is>
          <t>B</t>
        </is>
      </c>
      <c r="V462" s="112" t="inlineStr">
        <is>
          <t>IC</t>
        </is>
      </c>
      <c r="W462" s="150" t="inlineStr">
        <is>
          <t>▲ Up</t>
        </is>
      </c>
      <c r="X462" s="112" t="inlineStr">
        <is>
          <t>P3 / M2</t>
        </is>
      </c>
      <c r="Y462" s="112" t="inlineStr">
        <is>
          <t>Career / · Team Lead</t>
        </is>
      </c>
      <c r="Z462" s="112" t="inlineStr">
        <is>
          <t>4 Enable</t>
        </is>
      </c>
      <c r="AA462" s="117" t="inlineStr">
        <is>
          <t>B1</t>
        </is>
      </c>
      <c r="AB462" s="118" t="inlineStr">
        <is>
          <t>Band B · Specialist / Manager</t>
        </is>
      </c>
      <c r="AC462" s="118" t="inlineStr">
        <is>
          <t>Specialist</t>
        </is>
      </c>
      <c r="AD462" s="118" t="inlineStr">
        <is>
          <t>• Same as the model</t>
        </is>
      </c>
      <c r="AE462" s="118" t="inlineStr">
        <is>
          <t>B+</t>
        </is>
      </c>
      <c r="AF462" s="118" t="inlineStr">
        <is>
          <t>OK</t>
        </is>
      </c>
      <c r="AG462" s="118" t="inlineStr">
        <is>
          <t>No change · already below the manager</t>
        </is>
      </c>
      <c r="AH462" s="118" t="n">
        <v>4</v>
      </c>
      <c r="AI462" s="118" t="n"/>
      <c r="AJ462" s="119" t="inlineStr">
        <is>
          <t>iFile · Technology · Band B · Expert / POD Lead</t>
        </is>
      </c>
      <c r="AK462" s="120" t="n">
        <v>3.5</v>
      </c>
      <c r="AL462" s="121">
        <f>IFERROR(INDEX(WM_C,MATCH($AJ462,WM_KEY,0)),"")</f>
        <v>0.56</v>
      </c>
      <c r="AM462" s="122">
        <f>IF(OR(AK462="",AL462=""),"",AK462*AL462)</f>
        <v>1.96</v>
      </c>
      <c r="AN462" s="120" t="n">
        <v>3.5</v>
      </c>
      <c r="AO462" s="121">
        <f>IFERROR(INDEX(WM_AU,MATCH($AJ462,WM_KEY,0)),"")</f>
        <v>0.17</v>
      </c>
      <c r="AP462" s="122">
        <f>IF(OR(AN462="",AO462=""),"",AN462*AO462)</f>
        <v>0.595</v>
      </c>
      <c r="AQ462" s="120" t="n">
        <v>3.5</v>
      </c>
      <c r="AR462" s="121">
        <f>IFERROR(INDEX(WM_AC,MATCH($AJ462,WM_KEY,0)),"")</f>
        <v>0.05</v>
      </c>
      <c r="AS462" s="122">
        <f>IF(OR(AQ462="",AR462=""),"",AQ462*AR462)</f>
        <v>0.175</v>
      </c>
      <c r="AT462" s="120" t="n">
        <v>2.5</v>
      </c>
      <c r="AU462" s="121">
        <f>IFERROR(INDEX(WM_L,MATCH($AJ462,WM_KEY,0)),"")</f>
        <v>0.05</v>
      </c>
      <c r="AV462" s="122">
        <f>IF(OR(AT462="",AU462=""),"",AT462*AU462)</f>
        <v>0.125</v>
      </c>
      <c r="AW462" s="120" t="n">
        <v>8.5</v>
      </c>
      <c r="AX462" s="121">
        <f>IFERROR(INDEX(WM_E,MATCH($AJ462,WM_KEY,0)),"")</f>
        <v>0.1</v>
      </c>
      <c r="AY462" s="122">
        <f>IF(OR(AW462="",AX462=""),"",AW462*AX462)</f>
        <v>0.85</v>
      </c>
      <c r="AZ462" s="123" t="n">
        <v>3.5</v>
      </c>
      <c r="BA462" s="121">
        <f>IFERROR(INDEX(WM_BI,MATCH($AJ462,WM_KEY,0)),"")</f>
        <v>0.07</v>
      </c>
      <c r="BB462" s="122">
        <f>IF(OR(AZ462="",BA462=""),"",AZ462*BA462)</f>
        <v>0.245</v>
      </c>
      <c r="BC462" s="122">
        <f>IF(COUNT(AM462,AP462,AS462,AV462,AY462,BB462)&lt;6,"",SUM(AM462,AP462,AS462,AV462,AY462,BB462))</f>
        <v>3.95</v>
      </c>
      <c r="BD462" s="122" t="str">
        <f>IF(BC462="","",INDEX({"A1","A2","A3","B1","B2","B3","C1","C2","D1","D2","E1","E2"},MAX(1,MIN(12,ROUND(BC462,0)))))</f>
        <v>B1</v>
      </c>
      <c r="BE462" s="114" t="inlineStr">
        <is>
          <t>B1</t>
        </is>
      </c>
      <c r="BF462" s="124" t="inlineStr">
        <is>
          <t>The score decided the level</t>
        </is>
      </c>
      <c r="BG46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2" s="125" t="inlineStr">
        <is>
          <t>At build: Complexity 1.96 + Autonomy 0.60 + Accountability 0.18 + Leadership 0.12 + Experience 0.85 + Business impact 0.25
= 3.95 points → nearest level 4 = B1
Final level: B1 · same as the score</t>
        </is>
      </c>
      <c r="BI462" s="125" t="inlineStr">
        <is>
          <t>No rule applied: the score decides.</t>
        </is>
      </c>
      <c r="BJ462" s="125" t="inlineStr">
        <is>
          <t>Input needed</t>
        </is>
      </c>
      <c r="BK462" s="126" t="n"/>
      <c r="BL462" s="126" t="inlineStr">
        <is>
          <t>Medium</t>
        </is>
      </c>
      <c r="BM462" s="126" t="inlineStr">
        <is>
          <t>• Describes leading or allocating work to a team but has no formal reports in the Employee Master — confirm; may be a POD Lead / Team Lead</t>
        </is>
      </c>
      <c r="BN462" s="125" t="inlineStr">
        <is>
          <t>Stable · moves in fewer than 5 of 30 weight tests</t>
        </is>
      </c>
      <c r="BO462" s="148" t="inlineStr">
        <is>
          <t>Rated 3.5 of 12 · between A3 and B1
Start: 3.0 · senior practitioner title
Evidence reads like B1: Lists solution design, complex issue resolution and production issues on Java/Oracle stack; no system named → moved up 0.5
KRA: “1. Deliver team release roadmap on schedule: &gt;=90% of committed releases on time 2. Keep team sprint velocity stable and defect…”
Market: A3 = Varied and non-standard work; handles exceptions · B1 = Domain specialist work</t>
        </is>
      </c>
      <c r="BP462" s="129" t="inlineStr">
        <is>
          <t>Rated 3.5 of 12 · between A3 and B1
Start: 3.0 · senior practitioner title
Evidence reads like B2: Decides task prioritisation, task allocation, technical approach and code review outcomes → moved up 0.5
Market: A3 = Technical / QC / client calls on own work · B1 = Technical / QC / client calls for the domain</t>
        </is>
      </c>
      <c r="BQ462" s="129" t="inlineStr">
        <is>
          <t>Rated 3.5 of 12 · between A3 and B1
Start: 3.0 · senior practitioner title
Evidence reads like B1: own survey / KRA answers · summarised by the rater; not quoted → moved up 0.5
KRA: “1. Deliver team release roadmap on schedule: &gt;=90% of committed releases on time 2. Keep team sprint velocity stable and defect…”
Market: A3 = A module / process, or work with client or regulatory consequences · B1 = A domain or a small team</t>
        </is>
      </c>
      <c r="BR462" s="129" t="inlineStr">
        <is>
          <t>Rated 2.5 of 12 · between A2 and A3
Start: 2.0 · individual contributor, so influence only
Evidence reads like B1: Calls self team lead with team management and code reviews; 0 reports in HR data → moved up 0.5
Team: 0 direct reports · IC
Market: A2–A3 = Not scored in Band A</t>
        </is>
      </c>
      <c r="BS462" s="129" t="inlineStr">
        <is>
          <t>Rated 8.5 of 12 · between C2 and D1
Experience: 14.8 yrs total · 5.6 before IRIS + 9.2 at IRIS = 8.1 on the experience scale
Qualification: MCA · postgraduate, relevant to the work → +0.5
Market: B1 roles typically have 4–8 yrs · IRIS guide 4–7</t>
        </is>
      </c>
      <c r="BT462"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62"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62"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BW462" s="125" t="inlineStr">
        <is>
          <t>1. Project Delivery &amp; Execution	
2. Application Performance &amp; Reliability	
3. Production Support
4. Team Mentoring &amp; Collaboration	
5. Documentation &amp; Compliance</t>
        </is>
      </c>
      <c r="BX462" s="125" t="inlineStr">
        <is>
          <t>2</t>
        </is>
      </c>
      <c r="BY462" s="125" t="n"/>
      <c r="BZ462" s="125" t="inlineStr">
        <is>
          <t>Received · manager annual, quarterly, self</t>
        </is>
      </c>
      <c r="CA462" s="125" t="inlineStr">
        <is>
          <t>Talent Mapping · iFile collated</t>
        </is>
      </c>
      <c r="CB462" s="130" t="n">
        <v>17</v>
      </c>
      <c r="CC462" s="128" t="inlineStr">
        <is>
          <t>Full survey answers not in the files received · How We Grow export needed · HR</t>
        </is>
      </c>
      <c r="CD462" s="131" t="inlineStr">
        <is>
          <t>—</t>
        </is>
      </c>
      <c r="CE462" s="131" t="inlineStr">
        <is>
          <t>—</t>
        </is>
      </c>
      <c r="CF462" s="131" t="inlineStr">
        <is>
          <t>—</t>
        </is>
      </c>
      <c r="CG462" s="131" t="inlineStr">
        <is>
          <t>—</t>
        </is>
      </c>
      <c r="CH462" s="132" t="inlineStr">
        <is>
          <t>Complexity: Evidence reads like B1: Lists solution design, complex issue resolution and production issues on Java/Oracle stack; no system named → moved up 0.5
Autonomy: Evidence reads like B2: Decides task prioritisation, task allocation, technical approach and code review outcomes → moved up 0.5
Accountability: Evidence reads like B1: own survey / KRA answers · summarised by the rater; not quoted → moved up 0.5
Leadership: Evidence reads like B1: Calls self team lead with team management and code reviews; 0 reports in HR data → moved up 0.5
Business Impact: No survey or manager-mapping signal on criticality: kept at the start point.</t>
        </is>
      </c>
      <c r="CI462"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62" s="131" t="inlineStr">
        <is>
          <t>Self-identified: AI / automation · Leadership &amp; people management · Technical depth &amp; architecture · Client, sales &amp; stakeholders · Strategy &amp; business acumen
For the next role: AI / automation · Leadership &amp; people management · Technical depth &amp; architecture · Client, sales &amp; stakeholders · Strategy &amp; business acumen</t>
        </is>
      </c>
      <c r="CK462" s="128" t="inlineStr">
        <is>
          <t>Full survey answers not in the files received · How We Grow export needed · HR</t>
        </is>
      </c>
      <c r="CL462"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62" s="134" t="inlineStr">
        <is>
          <t>What the role answers for: A domain or a small team.
Accountability &amp; Impact rating: 3.5 of 12 · B1-level impact.
If the work is missed · role-holders' themes: timeline · delays · rework.
Measured on · manager-set KRA themes: reduce · production · time · quarterly · incidents resolved · stability critical.
Manager talent mapping — Latest rating: 2 · Potential: Low · 9-Box Grid placement: Performance Risk.</t>
        </is>
      </c>
      <c r="CN462" s="135" t="n"/>
      <c r="CO462" s="135" t="n">
        <v>3.5</v>
      </c>
      <c r="CP462" s="136" t="n">
        <v>2</v>
      </c>
      <c r="CQ462" s="137" t="inlineStr">
        <is>
          <t>Low</t>
        </is>
      </c>
      <c r="CR462" s="137" t="inlineStr">
        <is>
          <t>Performance Risk</t>
        </is>
      </c>
      <c r="CS462" s="137" t="inlineStr">
        <is>
          <t>Performance first</t>
        </is>
      </c>
      <c r="CT462" s="137" t="n"/>
      <c r="CU462" s="137" t="n"/>
      <c r="CV462" s="137" t="n"/>
      <c r="CW462" s="137" t="n"/>
      <c r="CX462" s="137" t="n"/>
      <c r="CY462" s="137" t="n"/>
      <c r="CZ462" s="137" t="n"/>
      <c r="DA462" s="119" t="n">
        <v>100</v>
      </c>
      <c r="DB462" s="138" t="inlineStr">
        <is>
          <t>Meets the level</t>
        </is>
      </c>
      <c r="DC462" s="138" t="n">
        <v>103</v>
      </c>
      <c r="DD462" s="138" t="n">
        <v>105</v>
      </c>
      <c r="DE462" s="138" t="n">
        <v>96</v>
      </c>
      <c r="DF462" s="138" t="n">
        <v>105</v>
      </c>
      <c r="DG462" s="138" t="inlineStr">
        <is>
          <t>Programming &amp; stack, AI / GenAI</t>
        </is>
      </c>
      <c r="DH462" s="138" t="inlineStr">
        <is>
          <t>B2: 87% of profile — close</t>
        </is>
      </c>
      <c r="DI462" s="138" t="inlineStr">
        <is>
          <t>Evidence: Survey + KRAs | Core: Ownership 3/3, Problem solving 3/3, Communication &amp; collaboration 4/3, Client &amp; quality focus 3/3, Learning agility 3/3, Integrity &amp; compliance 3/3 | Future-ready: AI literacy 3/3, Data literacy 3/3, Digital fluency 4/3, Innovation 3/3 | Functional: Programming &amp; stack 2/3, System design 3/3, SQL &amp; data 3/3, Cloud &amp; DevOps 4/3, AI / GenAI 2/3, Product &amp; domain 4/3 | Leadership: Developing people 1/1, Decision making 1/1, Strategic acumen 1/1, Influence &amp; change 2/1</t>
        </is>
      </c>
      <c r="DJ462" s="111" t="inlineStr">
        <is>
          <t>AI / automation · Leadership &amp; people management · Technical depth &amp; architecture · Client, sales &amp; stakeholders · Strategy &amp; business acumen</t>
        </is>
      </c>
      <c r="DK462" s="112" t="inlineStr">
        <is>
          <t>Advanced Java; secure coding &amp; code-quality practices; unit/automated testing; system design fundamentals | People management: goal-setting &amp; feedback, 1:1 …</t>
        </is>
      </c>
      <c r="DL462" s="112" t="inlineStr">
        <is>
          <t>SE.APP-F: API design; secure coding; database access; automated testing; component design; accessibility; browser performance; UI …</t>
        </is>
      </c>
      <c r="DM462" s="112" t="inlineStr">
        <is>
          <t>AI / automation · Leadership &amp; people management · Technical depth &amp; architecture · Client, sales &amp; stakeholders · Strategy &amp; business acumen</t>
        </is>
      </c>
      <c r="DN462" s="112" t="inlineStr">
        <is>
          <t>Leadership development: strategic thinking, cross-functional influence, financial/business acumen, succession &amp; talent development, change management, executive communication</t>
        </is>
      </c>
      <c r="DO462" s="139" t="inlineStr">
        <is>
          <t>Customer Success &amp; Support · 100% of competencies evidenced; must-haves met</t>
        </is>
      </c>
      <c r="DP462" s="126" t="inlineStr">
        <is>
          <t>Giridhar Singh · Technical Architect — 0.37: technical, oracle, leadership, solution; Amruta Kadam · Engineering Manager — 0.37: technical, java, production, leadership; Bhavana Thakare · Lead Software Engineer – POD Lead — 0.33: production, database, tomcat, oracle</t>
        </is>
      </c>
      <c r="DQ462" s="126" t="inlineStr">
        <is>
          <t>Siddhesh Kadam · CARBON, Senior Engineering Manager — 0.36; Sarfaraz Badi · CARBON, Senior Engineering Manager — 0.27</t>
        </is>
      </c>
      <c r="DR462" s="126" t="n"/>
      <c r="DS462" s="126" t="n"/>
      <c r="DT462" s="126" t="n"/>
      <c r="DU462" s="140" t="inlineStr">
        <is>
          <t>Technical Specialist in Technology · iFile, B1 — IC.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t>
        </is>
      </c>
      <c r="DV462" s="137"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6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6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2" s="139" t="inlineStr">
        <is>
          <t>Market level: P3 / M2 · SFIA 4 Enable
Typical title: Senior Software Engineer
At peers: Workiva – SE / Senior SE · Broadridge India – Senior SE · Nasdaq / AxiomSL – Senior SE
Typical experience: 4–8 yrs · IRIS guide 4–7
Standard: SFIA 9; OWASP secure coding</t>
        </is>
      </c>
      <c r="DZ462" s="126" t="inlineStr">
        <is>
          <t>4–7 yrs</t>
        </is>
      </c>
      <c r="EA462" s="126" t="inlineStr">
        <is>
          <t>5–8 · 4–8</t>
        </is>
      </c>
      <c r="EB462" s="126" t="inlineStr">
        <is>
          <t>Senior Software Engineer</t>
        </is>
      </c>
      <c r="EC462" s="126" t="inlineStr">
        <is>
          <t>Workiva: SE / Senior SE · Broadridge India: Senior SE · Nasdaq / AxiomSL: Senior SE · Salesforce: MTS · Atlassian: P40 · Freshworks: Senior SE</t>
        </is>
      </c>
      <c r="ED462" s="126" t="inlineStr">
        <is>
          <t>SFIA 9 · software development, programming; OWASP secure coding; cloud vendor certifications</t>
        </is>
      </c>
      <c r="EE462" s="126" t="inlineStr">
        <is>
          <t>Core 3 · Future 3 · Functional 3 · Leadership 1</t>
        </is>
      </c>
      <c r="EF462" s="127" t="inlineStr">
        <is>
          <t>• Confirm the reporting line — Manager</t>
        </is>
      </c>
      <c r="EG462" s="126" t="inlineStr">
        <is>
          <t>✓ HRIS: 14.8 yrs, MCA, 0 direct reports
✓ Survey: 17 of 20 questions answered
✓ KRAs: self, manager-set, quarterly
✓ Manager mapping: rating, potential, 9-box
✗ Job description: not on file</t>
        </is>
      </c>
      <c r="EH462" s="118" t="inlineStr">
        <is>
          <t xml:space="preserve">D381 · Input needed · Medium: • Confirm the reporting line — Manager · owner Manager · </t>
        </is>
      </c>
      <c r="EI462" s="118" t="inlineStr">
        <is>
          <t>R069 · Confirm the reporting line · Manager · Open</t>
        </is>
      </c>
      <c r="EJ462" s="118" t="inlineStr">
        <is>
          <t>Confirm the reporting line · Manager</t>
        </is>
      </c>
      <c r="EK462" s="118" t="inlineStr">
        <is>
          <t>Survey: answered · full text needed · KRAs: received · Experience: on file</t>
        </is>
      </c>
      <c r="EL462" s="141" t="n"/>
      <c r="EM462" s="142" t="n"/>
      <c r="EN462" s="142" t="n"/>
      <c r="EO462" s="142" t="n"/>
      <c r="EP462" s="142" t="n"/>
      <c r="EQ462" s="143" t="n"/>
      <c r="ER462" s="135" t="n"/>
      <c r="ES462" s="135" t="n"/>
      <c r="ET462" s="135" t="n"/>
      <c r="EU462" s="135" t="n"/>
      <c r="EV462" s="135" t="n"/>
      <c r="EW462" s="135" t="n"/>
      <c r="EX462" s="135" t="n"/>
      <c r="EY462" s="143" t="n"/>
      <c r="EZ462" s="135" t="n"/>
      <c r="FA462" s="135" t="n"/>
      <c r="FB462" s="135" t="n"/>
      <c r="FC462" s="135" t="n"/>
      <c r="FD462" s="135" t="n"/>
    </row>
    <row r="463" ht="300" customHeight="1">
      <c r="A463" s="109" t="inlineStr">
        <is>
          <t>iFile</t>
        </is>
      </c>
      <c r="B463" s="110" t="inlineStr">
        <is>
          <t>IRIS2162</t>
        </is>
      </c>
      <c r="C463" s="110" t="inlineStr">
        <is>
          <t>Vikash Gupta</t>
        </is>
      </c>
      <c r="D463" s="110" t="inlineStr">
        <is>
          <t>Technology</t>
        </is>
      </c>
      <c r="E463" s="110" t="inlineStr">
        <is>
          <t>RC-086</t>
        </is>
      </c>
      <c r="F463" s="110" t="inlineStr">
        <is>
          <t>Hemant Trivedi</t>
        </is>
      </c>
      <c r="G463" s="110" t="inlineStr">
        <is>
          <t>IRIS0217</t>
        </is>
      </c>
      <c r="H463" s="110" t="inlineStr">
        <is>
          <t>B+</t>
        </is>
      </c>
      <c r="I463" s="110" t="n"/>
      <c r="J463" s="110" t="n">
        <v>15.2</v>
      </c>
      <c r="K463" s="110" t="n">
        <v>3.2</v>
      </c>
      <c r="L463" s="110" t="inlineStr">
        <is>
          <t>MCA</t>
        </is>
      </c>
      <c r="M463" s="110" t="n"/>
      <c r="N463" s="144" t="inlineStr">
        <is>
          <t>Senior Software Engineer</t>
        </is>
      </c>
      <c r="O463" s="113" t="inlineStr">
        <is>
          <t>Technical Specialist</t>
        </is>
      </c>
      <c r="P463" s="112" t="inlineStr">
        <is>
          <t>Engineering &amp; Development</t>
        </is>
      </c>
      <c r="Q463" s="112" t="inlineStr">
        <is>
          <t>Full-Stack Development</t>
        </is>
      </c>
      <c r="R463" s="113" t="inlineStr">
        <is>
          <t>L4 – Senior</t>
        </is>
      </c>
      <c r="S463" s="114" t="inlineStr">
        <is>
          <t>B1</t>
        </is>
      </c>
      <c r="T463" s="149" t="inlineStr">
        <is>
          <t>Specialist</t>
        </is>
      </c>
      <c r="U463" s="149" t="inlineStr">
        <is>
          <t>B</t>
        </is>
      </c>
      <c r="V463" s="112" t="inlineStr">
        <is>
          <t>IC</t>
        </is>
      </c>
      <c r="W463" s="150" t="inlineStr">
        <is>
          <t>▲ Up</t>
        </is>
      </c>
      <c r="X463" s="112" t="inlineStr">
        <is>
          <t>P3 / M2</t>
        </is>
      </c>
      <c r="Y463" s="112" t="inlineStr">
        <is>
          <t>Career / · Team Lead</t>
        </is>
      </c>
      <c r="Z463" s="112" t="inlineStr">
        <is>
          <t>4 Enable</t>
        </is>
      </c>
      <c r="AA463" s="117" t="inlineStr">
        <is>
          <t>B1</t>
        </is>
      </c>
      <c r="AB463" s="118" t="inlineStr">
        <is>
          <t>Band B · Specialist / Manager</t>
        </is>
      </c>
      <c r="AC463" s="118" t="inlineStr">
        <is>
          <t>Specialist</t>
        </is>
      </c>
      <c r="AD463" s="118" t="inlineStr">
        <is>
          <t>• Same as the model</t>
        </is>
      </c>
      <c r="AE463" s="118" t="inlineStr">
        <is>
          <t>B+</t>
        </is>
      </c>
      <c r="AF463" s="118" t="inlineStr">
        <is>
          <t>OK</t>
        </is>
      </c>
      <c r="AG463" s="118" t="inlineStr">
        <is>
          <t>No change · already below the manager</t>
        </is>
      </c>
      <c r="AH463" s="118" t="n">
        <v>4</v>
      </c>
      <c r="AI463" s="118" t="n"/>
      <c r="AJ463" s="119" t="inlineStr">
        <is>
          <t>iFile · Technology · Band B · Expert / POD Lead</t>
        </is>
      </c>
      <c r="AK463" s="120" t="n">
        <v>3</v>
      </c>
      <c r="AL463" s="121">
        <f>IFERROR(INDEX(WM_C,MATCH($AJ463,WM_KEY,0)),"")</f>
        <v>0.56</v>
      </c>
      <c r="AM463" s="122">
        <f>IF(OR(AK463="",AL463=""),"",AK463*AL463)</f>
        <v>1.68</v>
      </c>
      <c r="AN463" s="120" t="n">
        <v>3</v>
      </c>
      <c r="AO463" s="121">
        <f>IFERROR(INDEX(WM_AU,MATCH($AJ463,WM_KEY,0)),"")</f>
        <v>0.17</v>
      </c>
      <c r="AP463" s="122">
        <f>IF(OR(AN463="",AO463=""),"",AN463*AO463)</f>
        <v>0.51</v>
      </c>
      <c r="AQ463" s="120" t="n">
        <v>3</v>
      </c>
      <c r="AR463" s="121">
        <f>IFERROR(INDEX(WM_AC,MATCH($AJ463,WM_KEY,0)),"")</f>
        <v>0.05</v>
      </c>
      <c r="AS463" s="122">
        <f>IF(OR(AQ463="",AR463=""),"",AQ463*AR463)</f>
        <v>0.15</v>
      </c>
      <c r="AT463" s="120" t="n">
        <v>2</v>
      </c>
      <c r="AU463" s="121">
        <f>IFERROR(INDEX(WM_L,MATCH($AJ463,WM_KEY,0)),"")</f>
        <v>0.05</v>
      </c>
      <c r="AV463" s="122">
        <f>IF(OR(AT463="",AU463=""),"",AT463*AU463)</f>
        <v>0.1</v>
      </c>
      <c r="AW463" s="120" t="n">
        <v>8.5</v>
      </c>
      <c r="AX463" s="121">
        <f>IFERROR(INDEX(WM_E,MATCH($AJ463,WM_KEY,0)),"")</f>
        <v>0.1</v>
      </c>
      <c r="AY463" s="122">
        <f>IF(OR(AW463="",AX463=""),"",AW463*AX463)</f>
        <v>0.85</v>
      </c>
      <c r="AZ463" s="123" t="n">
        <v>3.5</v>
      </c>
      <c r="BA463" s="121">
        <f>IFERROR(INDEX(WM_BI,MATCH($AJ463,WM_KEY,0)),"")</f>
        <v>0.07</v>
      </c>
      <c r="BB463" s="122">
        <f>IF(OR(AZ463="",BA463=""),"",AZ463*BA463)</f>
        <v>0.245</v>
      </c>
      <c r="BC463" s="122">
        <f>IF(COUNT(AM463,AP463,AS463,AV463,AY463,BB463)&lt;6,"",SUM(AM463,AP463,AS463,AV463,AY463,BB463))</f>
        <v>3.535</v>
      </c>
      <c r="BD463" s="122" t="str">
        <f>IF(BC463="","",INDEX({"A1","A2","A3","B1","B2","B3","C1","C2","D1","D2","E1","E2"},MAX(1,MIN(12,ROUND(BC463,0)))))</f>
        <v>B1</v>
      </c>
      <c r="BE463" s="114" t="inlineStr">
        <is>
          <t>B1</t>
        </is>
      </c>
      <c r="BF463" s="124" t="inlineStr">
        <is>
          <t>The score decided the level</t>
        </is>
      </c>
      <c r="BG46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3" s="125" t="inlineStr">
        <is>
          <t>At build: Complexity 1.68 + Autonomy 0.51 + Accountability 0.15 + Leadership 0.10 + Experience 0.85 + Business impact 0.25
= 3.54 points → nearest level 4 = B1
Final level: B1 · same as the score</t>
        </is>
      </c>
      <c r="BI463" s="125" t="inlineStr">
        <is>
          <t>No rule applied: the score decides.</t>
        </is>
      </c>
      <c r="BJ463" s="125" t="inlineStr">
        <is>
          <t>Close call</t>
        </is>
      </c>
      <c r="BK463" s="147" t="inlineStr">
        <is>
          <t>Close call</t>
        </is>
      </c>
      <c r="BL463" s="126" t="inlineStr">
        <is>
          <t>Low</t>
        </is>
      </c>
      <c r="BM463" s="126" t="inlineStr">
        <is>
          <t>• Survey answers are generic or do not match the role — not used as evidence; manager input needed
• Close call: score 3.54 is within 0.05 of a rounding point and the score decided the level — calibrate against peers before confirming</t>
        </is>
      </c>
      <c r="BN463" s="125" t="inlineStr">
        <is>
          <t>Moves in 9 of 30 weight tests · calibrate first</t>
        </is>
      </c>
      <c r="BO463" s="148"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Varied and non-standard work; handles exceptions</t>
        </is>
      </c>
      <c r="BP463" s="129" t="inlineStr">
        <is>
          <t>Rated 3 of 12
Start: 3.0 · senior practitioner title
Evidence: rated like 15 colleagues in the same role and department · own answers too general to rate → no change
Market: A3 = Technical / QC / client calls on own work</t>
        </is>
      </c>
      <c r="BQ463" s="129"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A module / process, or work with client or regulatory consequences</t>
        </is>
      </c>
      <c r="BR463" s="129" t="inlineStr">
        <is>
          <t>Rated 2 of 12
Start: 2.0 · individual contributor, so influence only
Evidence: rated like 15 colleagues in the same role and department · own answers too general to rate → no change
Team: 0 direct reports · IC
Market: A2 = Not scored in Band A</t>
        </is>
      </c>
      <c r="BS463" s="129" t="inlineStr">
        <is>
          <t>Rated 8.5 of 12 · between C2 and D1
Experience: 15.2 yrs total · 12.0 before IRIS + 3.2 at IRIS = 8.2 on the experience scale
Qualification: MCA · postgraduate, relevant to the work → +0.5
Market: B1 roles typically have 4–8 yrs · IRIS guide 4–7</t>
        </is>
      </c>
      <c r="BT46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46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6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63" s="125" t="inlineStr">
        <is>
          <t>.NET Tasks, XBRL Tasks, Aiusage, Document Tasks, Requirement Analyis Tasks</t>
        </is>
      </c>
      <c r="BX463" s="125" t="inlineStr">
        <is>
          <t>4</t>
        </is>
      </c>
      <c r="BY463" s="125" t="n"/>
      <c r="BZ463" s="125" t="inlineStr">
        <is>
          <t>Received · manager annual, quarterly, self</t>
        </is>
      </c>
      <c r="CA463" s="125" t="inlineStr">
        <is>
          <t>Talent Mapping · iFile collated</t>
        </is>
      </c>
      <c r="CB463" s="130" t="n">
        <v>20</v>
      </c>
      <c r="CC463" s="128" t="inlineStr">
        <is>
          <t>Full survey answers not in the files received · How We Grow export needed · HR</t>
        </is>
      </c>
      <c r="CD463" s="131" t="inlineStr">
        <is>
          <t>—</t>
        </is>
      </c>
      <c r="CE463" s="131" t="inlineStr">
        <is>
          <t>—</t>
        </is>
      </c>
      <c r="CF463" s="131" t="inlineStr">
        <is>
          <t>—</t>
        </is>
      </c>
      <c r="CG463" s="131" t="inlineStr">
        <is>
          <t>—</t>
        </is>
      </c>
      <c r="CH463" s="132" t="inlineStr">
        <is>
          <t>Business Impact: Moved +0.5: the survey / manager mapping marks it business-critical.</t>
        </is>
      </c>
      <c r="CI463" s="131"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J463" s="131" t="inlineStr">
        <is>
          <t>Self-identified: Project / programme management · Technical depth &amp; architecture · Strategy &amp; business acumen · Broader exposure &amp; ownership
For the next role: Leadership &amp; people management · Project / programme management · Technical depth &amp; architecture · Communication &amp; presentation · Strategy &amp; business acumen · Broader exposure &amp; ownership</t>
        </is>
      </c>
      <c r="CK463" s="128" t="inlineStr">
        <is>
          <t>Full survey answers not in the files received · How We Grow export needed · HR</t>
        </is>
      </c>
      <c r="CL463" s="133"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M463" s="134" t="inlineStr">
        <is>
          <t>What the role answers for: A domain or a small team.
Accountability &amp; Impact rating: 3 of 12 · A3-level impact.
From the survey and manager mapping — critical role: yes; successor named: no.
If the work is missed · role-holders' themes: production · rework · incorrectly · business · lead.
Measured on · manager-set KRA themes: improve · defect · assigned · time · production.
Manager talent mapping — Latest rating: 4 · Potential: High · 9-Box Grid placement: Trusted Professional.</t>
        </is>
      </c>
      <c r="CN463" s="135" t="n"/>
      <c r="CO463" s="135" t="n">
        <v>3.5</v>
      </c>
      <c r="CP463" s="136" t="n">
        <v>4</v>
      </c>
      <c r="CQ463" s="137" t="inlineStr">
        <is>
          <t>High</t>
        </is>
      </c>
      <c r="CR463" s="137" t="inlineStr">
        <is>
          <t>Trusted Professional</t>
        </is>
      </c>
      <c r="CS463" s="137" t="inlineStr">
        <is>
          <t>Ready now</t>
        </is>
      </c>
      <c r="CT463" s="137" t="n"/>
      <c r="CU463" s="137" t="inlineStr">
        <is>
          <t>Yes</t>
        </is>
      </c>
      <c r="CV463" s="137" t="n"/>
      <c r="CW463" s="137" t="n"/>
      <c r="CX463" s="137" t="inlineStr">
        <is>
          <t>Medium · critical role Yes · only this person — · successor named No</t>
        </is>
      </c>
      <c r="CY463" s="137" t="inlineStr">
        <is>
          <t>Alwina Shaikh · B3, iFile · Anup Salve · B2, iFile · Sagar Jadhav · B2, iFile</t>
        </is>
      </c>
      <c r="CZ463" s="137" t="inlineStr">
        <is>
          <t>Name a successor; document the key process; cross-train one person</t>
        </is>
      </c>
      <c r="DA463" s="119" t="n">
        <v>99</v>
      </c>
      <c r="DB463" s="138" t="inlineStr">
        <is>
          <t>Meets the level</t>
        </is>
      </c>
      <c r="DC463" s="138" t="n">
        <v>113</v>
      </c>
      <c r="DD463" s="138" t="n">
        <v>102</v>
      </c>
      <c r="DE463" s="138" t="n">
        <v>89</v>
      </c>
      <c r="DF463" s="138" t="n">
        <v>105</v>
      </c>
      <c r="DG463" s="138" t="inlineStr">
        <is>
          <t>System design, AI / GenAI</t>
        </is>
      </c>
      <c r="DH463" s="138" t="inlineStr">
        <is>
          <t>B2: 85% of profile — close</t>
        </is>
      </c>
      <c r="DI463" s="138" t="inlineStr">
        <is>
          <t>Evidence: Survey + KRAs | Core: Ownership 5/3, Problem solving 4/3, Communication &amp; collaboration 4/3, Client &amp; quality focus 5/3, Learning agility 3/3, Integrity &amp; compliance 3/3 | Future-ready: AI literacy 2/3, Data literacy 3/3, Digital fluency 4/3, Innovation 4/3 | Functional: Programming &amp; stack 3/3, System design 2/3, SQL &amp; data 3/3, Cloud &amp; DevOps 3/3, AI / GenAI 2/3, Product &amp; domain 3/3 | Leadership: Developing people 1/1, Decision making 1/1, Strategic acumen 1/1, Influence &amp; change 2/1</t>
        </is>
      </c>
      <c r="DJ463" s="111" t="inlineStr">
        <is>
          <t>Project / programme management · Technical depth &amp; architecture · Strategy &amp; business acumen · Broader exposure &amp; ownership</t>
        </is>
      </c>
      <c r="DK463" s="112" t="inlineStr">
        <is>
          <t>Advanced .NET MVC + Angular; secure coding &amp; code-quality practices; unit/automated testing; system design fundamentals</t>
        </is>
      </c>
      <c r="DL463" s="112" t="inlineStr">
        <is>
          <t>AI, GenAI &amp; Prompt Engineering; Project, Program &amp; Agile Management; Stakeholder &amp; Client Management</t>
        </is>
      </c>
      <c r="DM463" s="112" t="inlineStr">
        <is>
          <t>Leadership &amp; people management · Project / programme management · Technical depth &amp; architecture · Communication &amp; presentation · Strategy &amp; business acumen · Broader exposure &amp; ownership</t>
        </is>
      </c>
      <c r="DN463" s="112" t="inlineStr">
        <is>
          <t>Transition to leadership: people management &amp; delegation, mentoring/coaching, project ownership &amp; stakeholder management, prioritisation under ambiguity, presentation &amp; influence skills</t>
        </is>
      </c>
      <c r="DO463" s="139" t="inlineStr">
        <is>
          <t>No strong match from survey evidence</t>
        </is>
      </c>
      <c r="DP463" s="126" t="inlineStr">
        <is>
          <t>Shubham Mhadgut · Senior Software Engineer — 0.43: development, use, technical, version; Chetan Yerpude · Software Engineer — 0.40: development, testing, debugging, ides; Amol Pawar · Senior Software Engineer — 0.38: development, use, improvements, version</t>
        </is>
      </c>
      <c r="DQ463" s="126" t="inlineStr">
        <is>
          <t>Atharv Sameer Shevade · iDEAL, Trainee Software Engineer — 0.43; Siddhesh Kadam · CARBON, Senior Engineering Manager — 0.43; Manish Yadav · CARBON, Senior Software Engineer — 0.38</t>
        </is>
      </c>
      <c r="DR463" s="126" t="n"/>
      <c r="DS463" s="126" t="n"/>
      <c r="DT463" s="126" t="n"/>
      <c r="DU463" s="140" t="inlineStr">
        <is>
          <t>Technical Specialist in Technology · iFile, B1 — IC.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t>
        </is>
      </c>
      <c r="DV463" s="137"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6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X46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3" s="139" t="inlineStr">
        <is>
          <t>Market level: P3 / M2 · SFIA 4 Enable
Typical title: Senior Software Engineer
At peers: Workiva – SE / Senior SE · Broadridge India – Senior SE · Nasdaq / AxiomSL – Senior SE
Typical experience: 4–8 yrs · IRIS guide 4–7
Standard: SFIA 9; OWASP secure coding</t>
        </is>
      </c>
      <c r="DZ463" s="126" t="inlineStr">
        <is>
          <t>4–7 yrs</t>
        </is>
      </c>
      <c r="EA463" s="126" t="inlineStr">
        <is>
          <t>5–8 · 4–8</t>
        </is>
      </c>
      <c r="EB463" s="126" t="inlineStr">
        <is>
          <t>Senior Software Engineer</t>
        </is>
      </c>
      <c r="EC463" s="126" t="inlineStr">
        <is>
          <t>Workiva: SE / Senior SE · Broadridge India: Senior SE · Nasdaq / AxiomSL: Senior SE · Salesforce: MTS · Atlassian: P40 · Freshworks: Senior SE</t>
        </is>
      </c>
      <c r="ED463" s="126" t="inlineStr">
        <is>
          <t>SFIA 9 · software development, programming; OWASP secure coding; cloud vendor certifications</t>
        </is>
      </c>
      <c r="EE463" s="126" t="inlineStr">
        <is>
          <t>Core 3 · Future 3 · Functional 3 · Leadership 1</t>
        </is>
      </c>
      <c r="EF463" s="139" t="n"/>
      <c r="EG463" s="126" t="inlineStr">
        <is>
          <t>✓ HRIS: 15.2 yrs, MCA, 0 direct reports
✓ Survey: 20 of 20 questions answered
✓ KRAs: self, manager-set, quarterly
✓ Manager mapping: rating, potential, 9-box
✗ Job description: not on file</t>
        </is>
      </c>
      <c r="EH463" s="118" t="inlineStr">
        <is>
          <t xml:space="preserve">D046 · Close call · High: Score 3.54 is 0.04 above the 3.5 rounding point between A3 and B1, and no rule moved it: confirm B1 against peers in similar roles, or place at A3. · owner Calibration panel · </t>
        </is>
      </c>
      <c r="EI463" s="118" t="n"/>
      <c r="EJ463" s="118" t="n"/>
      <c r="EK463" s="118" t="inlineStr">
        <is>
          <t>Survey: answered · full text needed · KRAs: received · Experience: on file</t>
        </is>
      </c>
      <c r="EL463" s="141" t="n"/>
      <c r="EM463" s="142" t="n"/>
      <c r="EN463" s="142" t="n"/>
      <c r="EO463" s="142" t="n"/>
      <c r="EP463" s="142" t="n"/>
      <c r="EQ463" s="143" t="n"/>
      <c r="ER463" s="135" t="n"/>
      <c r="ES463" s="135" t="n"/>
      <c r="ET463" s="135" t="n"/>
      <c r="EU463" s="135" t="n"/>
      <c r="EV463" s="135" t="n"/>
      <c r="EW463" s="135" t="n"/>
      <c r="EX463" s="135" t="n"/>
      <c r="EY463" s="143" t="n"/>
      <c r="EZ463" s="135" t="n"/>
      <c r="FA463" s="135" t="n"/>
      <c r="FB463" s="135" t="n"/>
      <c r="FC463" s="135" t="n"/>
      <c r="FD463" s="135" t="n"/>
    </row>
    <row r="464" ht="300" customHeight="1">
      <c r="A464" s="109" t="inlineStr">
        <is>
          <t>iFile</t>
        </is>
      </c>
      <c r="B464" s="110" t="inlineStr">
        <is>
          <t>IRIS1640</t>
        </is>
      </c>
      <c r="C464" s="110" t="inlineStr">
        <is>
          <t>Vivek Shinde</t>
        </is>
      </c>
      <c r="D464" s="110" t="inlineStr">
        <is>
          <t>Technology</t>
        </is>
      </c>
      <c r="E464" s="110" t="inlineStr">
        <is>
          <t>RC-068</t>
        </is>
      </c>
      <c r="F464" s="110" t="inlineStr">
        <is>
          <t>Suman Kumar</t>
        </is>
      </c>
      <c r="G464" s="110" t="inlineStr">
        <is>
          <t>IRIS1689</t>
        </is>
      </c>
      <c r="H464" s="110" t="inlineStr">
        <is>
          <t>B+</t>
        </is>
      </c>
      <c r="I464" s="110" t="n">
        <v>3</v>
      </c>
      <c r="J464" s="110" t="n">
        <v>9.4</v>
      </c>
      <c r="K464" s="110" t="n">
        <v>9.4</v>
      </c>
      <c r="L464" s="110" t="inlineStr">
        <is>
          <t>MMS</t>
        </is>
      </c>
      <c r="M464" s="110" t="n"/>
      <c r="N464" s="144" t="inlineStr">
        <is>
          <t>Senior Software Engineer</t>
        </is>
      </c>
      <c r="O464" s="113" t="inlineStr">
        <is>
          <t>Technical Specialist – POD Lead</t>
        </is>
      </c>
      <c r="P464" s="112" t="inlineStr">
        <is>
          <t>Engineering &amp; Development</t>
        </is>
      </c>
      <c r="Q464" s="112" t="inlineStr">
        <is>
          <t>Backend Development</t>
        </is>
      </c>
      <c r="R464" s="113" t="inlineStr">
        <is>
          <t>L4 – Senior</t>
        </is>
      </c>
      <c r="S464" s="114" t="inlineStr">
        <is>
          <t>B1</t>
        </is>
      </c>
      <c r="T464" s="149" t="inlineStr">
        <is>
          <t>Specialist · POD Lead</t>
        </is>
      </c>
      <c r="U464" s="149" t="inlineStr">
        <is>
          <t>B</t>
        </is>
      </c>
      <c r="V464" s="112" t="inlineStr">
        <is>
          <t>POD Lead</t>
        </is>
      </c>
      <c r="W464" s="150" t="inlineStr">
        <is>
          <t>▲ Up</t>
        </is>
      </c>
      <c r="X464" s="112" t="inlineStr">
        <is>
          <t>P3 / M2</t>
        </is>
      </c>
      <c r="Y464" s="112" t="inlineStr">
        <is>
          <t>Career / · Team Lead</t>
        </is>
      </c>
      <c r="Z464" s="112" t="inlineStr">
        <is>
          <t>4 Enable</t>
        </is>
      </c>
      <c r="AA464" s="117" t="inlineStr">
        <is>
          <t>B1</t>
        </is>
      </c>
      <c r="AB464" s="118" t="inlineStr">
        <is>
          <t>Band B · Specialist / Manager</t>
        </is>
      </c>
      <c r="AC464" s="118" t="inlineStr">
        <is>
          <t>Team Lead / Asst Manager</t>
        </is>
      </c>
      <c r="AD464" s="118" t="inlineStr">
        <is>
          <t>• Same as the model</t>
        </is>
      </c>
      <c r="AE464" s="118" t="inlineStr">
        <is>
          <t>B+</t>
        </is>
      </c>
      <c r="AF464" s="118" t="inlineStr">
        <is>
          <t>OK</t>
        </is>
      </c>
      <c r="AG464" s="118" t="inlineStr">
        <is>
          <t>No change · already below the manager</t>
        </is>
      </c>
      <c r="AH464" s="118" t="n">
        <v>2</v>
      </c>
      <c r="AI464" s="118" t="n"/>
      <c r="AJ464" s="119" t="inlineStr">
        <is>
          <t>iFile · Technology · Band B · Expert / POD Lead</t>
        </is>
      </c>
      <c r="AK464" s="120" t="n">
        <v>3.5</v>
      </c>
      <c r="AL464" s="121">
        <f>IFERROR(INDEX(WM_C,MATCH($AJ464,WM_KEY,0)),"")</f>
        <v>0.56</v>
      </c>
      <c r="AM464" s="122">
        <f>IF(OR(AK464="",AL464=""),"",AK464*AL464)</f>
        <v>1.96</v>
      </c>
      <c r="AN464" s="120" t="n">
        <v>3.5</v>
      </c>
      <c r="AO464" s="121">
        <f>IFERROR(INDEX(WM_AU,MATCH($AJ464,WM_KEY,0)),"")</f>
        <v>0.17</v>
      </c>
      <c r="AP464" s="122">
        <f>IF(OR(AN464="",AO464=""),"",AN464*AO464)</f>
        <v>0.595</v>
      </c>
      <c r="AQ464" s="120" t="n">
        <v>4</v>
      </c>
      <c r="AR464" s="121">
        <f>IFERROR(INDEX(WM_AC,MATCH($AJ464,WM_KEY,0)),"")</f>
        <v>0.05</v>
      </c>
      <c r="AS464" s="122">
        <f>IF(OR(AQ464="",AR464=""),"",AQ464*AR464)</f>
        <v>0.2</v>
      </c>
      <c r="AT464" s="120" t="n">
        <v>4</v>
      </c>
      <c r="AU464" s="121">
        <f>IFERROR(INDEX(WM_L,MATCH($AJ464,WM_KEY,0)),"")</f>
        <v>0.05</v>
      </c>
      <c r="AV464" s="122">
        <f>IF(OR(AT464="",AU464=""),"",AT464*AU464)</f>
        <v>0.2</v>
      </c>
      <c r="AW464" s="120" t="n">
        <v>6</v>
      </c>
      <c r="AX464" s="121">
        <f>IFERROR(INDEX(WM_E,MATCH($AJ464,WM_KEY,0)),"")</f>
        <v>0.1</v>
      </c>
      <c r="AY464" s="122">
        <f>IF(OR(AW464="",AX464=""),"",AW464*AX464)</f>
        <v>0.6</v>
      </c>
      <c r="AZ464" s="123" t="n">
        <v>4.5</v>
      </c>
      <c r="BA464" s="121">
        <f>IFERROR(INDEX(WM_BI,MATCH($AJ464,WM_KEY,0)),"")</f>
        <v>0.07</v>
      </c>
      <c r="BB464" s="122">
        <f>IF(OR(AZ464="",BA464=""),"",AZ464*BA464)</f>
        <v>0.315</v>
      </c>
      <c r="BC464" s="122">
        <f>IF(COUNT(AM464,AP464,AS464,AV464,AY464,BB464)&lt;6,"",SUM(AM464,AP464,AS464,AV464,AY464,BB464))</f>
        <v>3.87</v>
      </c>
      <c r="BD464" s="122" t="str">
        <f>IF(BC464="","",INDEX({"A1","A2","A3","B1","B2","B3","C1","C2","D1","D2","E1","E2"},MAX(1,MIN(12,ROUND(BC464,0)))))</f>
        <v>B1</v>
      </c>
      <c r="BE464" s="114" t="inlineStr">
        <is>
          <t>B1</t>
        </is>
      </c>
      <c r="BF464" s="124" t="inlineStr">
        <is>
          <t>The score decided the level</t>
        </is>
      </c>
      <c r="BG46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4" s="125" t="inlineStr">
        <is>
          <t>At build: Complexity 1.96 + Autonomy 0.60 + Accountability 0.20 + Leadership 0.20 + Experience 0.60 + Business impact 0.32
= 3.87 points → nearest level 4 = B1
Final level: B1 · same as the score</t>
        </is>
      </c>
      <c r="BI464" s="125" t="inlineStr">
        <is>
          <t>No rule applied: the score decides.</t>
        </is>
      </c>
      <c r="BJ464" s="125" t="inlineStr">
        <is>
          <t>—</t>
        </is>
      </c>
      <c r="BK464" s="126" t="n"/>
      <c r="BL464" s="126" t="inlineStr">
        <is>
          <t>High</t>
        </is>
      </c>
      <c r="BM464" s="126" t="n"/>
      <c r="BN464" s="125" t="inlineStr">
        <is>
          <t>Stable · moves in fewer than 5 of 30 weight tests</t>
        </is>
      </c>
      <c r="BO464" s="148" t="inlineStr">
        <is>
          <t>Rated 3.5 of 12 · between A3 and B1
Start: 3.0 · senior practitioner title
Evidence reads like B1: Backend development plus effort estimation, sprint planning and managing the full release lifecycle → moved up 0.5
KRA: “1. Deliver team release roadmap on schedule: &gt;=90% of committed releases on time 2. Keep team sprint velocity stable and defect…”
Market: A3 = Varied and non-standard work; handles exceptions · B1 = Domain specialist work</t>
        </is>
      </c>
      <c r="BP464" s="129" t="inlineStr">
        <is>
          <t>Rated 3.5 of 12 · between A3 and B1
Start: 3.0 · senior practitioner title
Evidence reads like B1: Plans sprints and the release for the team; cites technical analysis as own decision → moved up 0.5
Market: A3 = Technical / QC / client calls on own work · B1 = Technical / QC / client calls for the domain</t>
        </is>
      </c>
      <c r="BQ464" s="129" t="inlineStr">
        <is>
          <t>Rated 4 of 12
Start: 4.0 · senior practitioner title; 3 direct reports
Evidence reads like B1: Feature delivery in planned sprints and release to production; has 3 reports → matches the start
KRA: “1. Deliver team release roadmap on schedule: &gt;=90% of committed releases on time 2. Keep team sprint velocity stable and defect…”
Market: B1 = A domain or a small team</t>
        </is>
      </c>
      <c r="BR464" s="129" t="inlineStr">
        <is>
          <t>Rated 4 of 12
Start: 4.0
Evidence reads like B1: Describes 'development and leading' with code reviews; KRA includes assigning tasks; 3 reports → matches the start
Team: 3 direct reports · POD Lead
Market: B1 = IC: mentors and reviews · People: hands-on team lead of 3–5</t>
        </is>
      </c>
      <c r="BS464" s="129" t="inlineStr">
        <is>
          <t>Rated 6 of 12
Experience: 9.4 yrs total · 9.4 at IRIS; none recorded before IRIS = 5.8 on the experience scale
Qualification: MMS · postgraduate → no change
Market: B1 roles typically have 4–8 yrs · IRIS guide 4–7</t>
        </is>
      </c>
      <c r="BT464"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64"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BV464" s="125" t="inlineStr">
        <is>
          <t>Q1: Deliver team release roadmap on schedule: &gt;=90% of committed releases on time
Q1: Keep team sprint velocity stable · +/-10% and defect leakage &lt;=5%
Q1: Drive production stability: critical incidents resolved within SLA &gt;=95%</t>
        </is>
      </c>
      <c r="BW464" s="125"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BX464" s="125" t="inlineStr">
        <is>
          <t>3</t>
        </is>
      </c>
      <c r="BY464" s="125" t="n"/>
      <c r="BZ464" s="125" t="inlineStr">
        <is>
          <t>Received · manager annual, quarterly, self</t>
        </is>
      </c>
      <c r="CA464" s="125" t="inlineStr">
        <is>
          <t>Talent Mapping · iFile collated</t>
        </is>
      </c>
      <c r="CB464" s="130" t="n">
        <v>20</v>
      </c>
      <c r="CC464" s="128" t="inlineStr">
        <is>
          <t>Full survey answers not in the files received · How We Grow export needed · HR</t>
        </is>
      </c>
      <c r="CD464" s="131" t="inlineStr">
        <is>
          <t>—</t>
        </is>
      </c>
      <c r="CE464" s="131" t="inlineStr">
        <is>
          <t>—</t>
        </is>
      </c>
      <c r="CF464" s="131" t="inlineStr">
        <is>
          <t>—</t>
        </is>
      </c>
      <c r="CG464" s="131" t="inlineStr">
        <is>
          <t>—</t>
        </is>
      </c>
      <c r="CH464" s="132" t="inlineStr">
        <is>
          <t>Complexity: Evidence reads like B1: Backend development plus effort estimation, sprint planning and managing the full release lifecycle → moved up 0.5
Autonomy: Evidence reads like B1: Plans sprints and the release for the team; cites technical analysis as own decision → moved up 0.5
Accountability: Evidence reads like B1: Feature delivery in planned sprints and release to production; has 3 reports → matches the start
Leadership: Evidence reads like B1: Describes 'development and leading' with code reviews; KRA includes assigning tasks; 3 reports → matches the start
Business Impact: Moved +0.5: the survey / manager mapping marks it business-critical.</t>
        </is>
      </c>
      <c r="CI464"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64" s="131" t="inlineStr">
        <is>
          <t>Self-identified: Leadership &amp; people management · Technical depth &amp; architecture
For the next role: Leadership &amp; people management · Technical depth &amp; architecture</t>
        </is>
      </c>
      <c r="CK464" s="128" t="inlineStr">
        <is>
          <t>Full survey answers not in the files received · How We Grow export needed · HR</t>
        </is>
      </c>
      <c r="CL464"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64" s="134" t="inlineStr">
        <is>
          <t>What the role answers for: A domain or a small team.
Accountability &amp; Impact rating: 4 of 12 · B1-level impact.
Leads 3 direct reports.
From the survey and manager mapping — critical role: yes; successor named: no.
If the work is missed · role-holders' themes: timeline · delays · rework.
Measured on · manager-set KRA themes: reduce · production · time · quarterly · incidents resolved · stability critical.
Manager talent mapping — Latest rating: 3 · Potential: Low · 9-Box Grid placement: Reliable Specialist.</t>
        </is>
      </c>
      <c r="CN464" s="135" t="n"/>
      <c r="CO464" s="135" t="n">
        <v>4.5</v>
      </c>
      <c r="CP464" s="136" t="n">
        <v>3</v>
      </c>
      <c r="CQ464" s="137" t="inlineStr">
        <is>
          <t>Low</t>
        </is>
      </c>
      <c r="CR464" s="137" t="inlineStr">
        <is>
          <t>Reliable Specialist</t>
        </is>
      </c>
      <c r="CS464" s="137" t="inlineStr">
        <is>
          <t>Develop in role</t>
        </is>
      </c>
      <c r="CT464" s="137" t="n"/>
      <c r="CU464" s="137" t="inlineStr">
        <is>
          <t>Yes</t>
        </is>
      </c>
      <c r="CV464" s="137" t="n"/>
      <c r="CW464" s="137" t="n"/>
      <c r="CX464" s="137" t="inlineStr">
        <is>
          <t>Medium · critical role Yes · only this person — · successor named No</t>
        </is>
      </c>
      <c r="CY464" s="137" t="inlineStr">
        <is>
          <t>Prathmesh Ramdas Sutar · B3, iFile · Ravikant Karmoju · B3, iFile · Amruta Kadam · B2, iFile</t>
        </is>
      </c>
      <c r="CZ464" s="137" t="inlineStr">
        <is>
          <t>Name a successor; document the key process; cross-train one person</t>
        </is>
      </c>
      <c r="DA464" s="119" t="n">
        <v>97</v>
      </c>
      <c r="DB464" s="138" t="inlineStr">
        <is>
          <t>Meets the level</t>
        </is>
      </c>
      <c r="DC464" s="138" t="n">
        <v>100</v>
      </c>
      <c r="DD464" s="138" t="n">
        <v>92</v>
      </c>
      <c r="DE464" s="138" t="n">
        <v>96</v>
      </c>
      <c r="DF464" s="138" t="n">
        <v>100</v>
      </c>
      <c r="DG464" s="138" t="inlineStr">
        <is>
          <t>System design, SQL &amp; data, Data literacy</t>
        </is>
      </c>
      <c r="DH464" s="138" t="inlineStr">
        <is>
          <t>B2: 82% of profile — close</t>
        </is>
      </c>
      <c r="DI464" s="138" t="inlineStr">
        <is>
          <t>Evidence: Survey + KRAs | Core: Ownership 3/3, Problem solving 3/3, Communication &amp; collaboration 3/3, Client &amp; quality focus 3/3, Learning agility 3/3, Integrity &amp; compliance 3/3 | Future-ready: AI literacy 3/3, Data literacy 2/3, Digital fluency 3/3, Innovation 3/3 | Functional: Programming &amp; stack 3/3, System design 2/3, SQL &amp; data 2/3, Cloud &amp; DevOps 4/3, AI / GenAI 3/3, Product &amp; domain 4/3 | Leadership: Developing people 2/2, Decision making 2/2, Strategic acumen 2/2, Influence &amp; change 2/2</t>
        </is>
      </c>
      <c r="DJ464" s="111" t="inlineStr">
        <is>
          <t>Leadership &amp; people management · Technical depth &amp; architecture</t>
        </is>
      </c>
      <c r="DK464" s="112" t="inlineStr">
        <is>
          <t>Spring AI/System Design &amp; Pattern</t>
        </is>
      </c>
      <c r="DL464" s="112" t="inlineStr">
        <is>
          <t>Stakeholder &amp; Client Management; Process Improvement &amp; Quality Mindset</t>
        </is>
      </c>
      <c r="DM464" s="112" t="inlineStr">
        <is>
          <t>Leadership &amp; people management · Technical depth &amp; architecture</t>
        </is>
      </c>
      <c r="DN464" s="112" t="n"/>
      <c r="DO464" s="139" t="inlineStr">
        <is>
          <t>No strong match from survey evidence</t>
        </is>
      </c>
      <c r="DP464" s="126" t="inlineStr">
        <is>
          <t>No material overlap found</t>
        </is>
      </c>
      <c r="DQ464" s="126" t="inlineStr">
        <is>
          <t>Harsh Borad · CARBON, Software Engineer — 0.35; Gajanan Vadekar · CARBON, Software Engineer — 0.34; Imtiyaz Pathan · CARBON, Senior Software Engineer — 0.30</t>
        </is>
      </c>
      <c r="DR464" s="126" t="inlineStr">
        <is>
          <t>POD Lead</t>
        </is>
      </c>
      <c r="DS464" s="126" t="n"/>
      <c r="DT464" s="126" t="n"/>
      <c r="DU464" s="140" t="inlineStr">
        <is>
          <t>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V464"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6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6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4" s="139" t="inlineStr">
        <is>
          <t>Market level: P3 / M2 · SFIA 4 Enable
Typical title: Senior Software Engineer
At peers: Workiva – SE / Senior SE · Broadridge India – Senior SE · Nasdaq / AxiomSL – Senior SE
Typical experience: 4–8 yrs · IRIS guide 4–7
Standard: SFIA 9; OWASP secure coding</t>
        </is>
      </c>
      <c r="DZ464" s="126" t="inlineStr">
        <is>
          <t>4–7 yrs</t>
        </is>
      </c>
      <c r="EA464" s="126" t="inlineStr">
        <is>
          <t>5–8 · 4–8</t>
        </is>
      </c>
      <c r="EB464" s="126" t="inlineStr">
        <is>
          <t>Senior Software Engineer</t>
        </is>
      </c>
      <c r="EC464" s="126" t="inlineStr">
        <is>
          <t>Workiva: SE / Senior SE · Broadridge India: Senior SE · Nasdaq / AxiomSL: Senior SE · Salesforce: MTS · Atlassian: P40 · Freshworks: Senior SE</t>
        </is>
      </c>
      <c r="ED464" s="126" t="inlineStr">
        <is>
          <t>SFIA 9 · software development, programming; OWASP secure coding; cloud vendor certifications</t>
        </is>
      </c>
      <c r="EE464" s="126" t="inlineStr">
        <is>
          <t>Core 3 · Future 3 · Functional 3 · Leadership 2</t>
        </is>
      </c>
      <c r="EF464" s="139" t="n"/>
      <c r="EG464" s="126" t="inlineStr">
        <is>
          <t>✓ HRIS: 9.4 yrs, MMS, 3 direct reports
✓ Survey: 20 of 20 questions answered
✓ KRAs: self, manager-set, quarterly
✓ Manager mapping: rating, potential, 9-box
✗ Job description: not on file</t>
        </is>
      </c>
      <c r="EH464" s="118" t="n"/>
      <c r="EI464" s="118" t="n"/>
      <c r="EJ464" s="118" t="n"/>
      <c r="EK464" s="118" t="inlineStr">
        <is>
          <t>Survey: answered · full text needed · KRAs: received · Experience: on file</t>
        </is>
      </c>
      <c r="EL464" s="141" t="n"/>
      <c r="EM464" s="142" t="n"/>
      <c r="EN464" s="142" t="n"/>
      <c r="EO464" s="142" t="n"/>
      <c r="EP464" s="142" t="n"/>
      <c r="EQ464" s="143" t="n"/>
      <c r="ER464" s="135" t="n"/>
      <c r="ES464" s="135" t="n"/>
      <c r="ET464" s="135" t="n"/>
      <c r="EU464" s="135" t="n"/>
      <c r="EV464" s="135" t="n"/>
      <c r="EW464" s="135" t="n"/>
      <c r="EX464" s="135" t="n"/>
      <c r="EY464" s="143" t="n"/>
      <c r="EZ464" s="135" t="n"/>
      <c r="FA464" s="135" t="n"/>
      <c r="FB464" s="135" t="n"/>
      <c r="FC464" s="135" t="n"/>
      <c r="FD464" s="135" t="n"/>
    </row>
    <row r="465" ht="300" customHeight="1">
      <c r="A465" s="109" t="inlineStr">
        <is>
          <t>iFile</t>
        </is>
      </c>
      <c r="B465" s="110" t="inlineStr">
        <is>
          <t>IRIS2363</t>
        </is>
      </c>
      <c r="C465" s="110" t="inlineStr">
        <is>
          <t>Aayushi Sharma</t>
        </is>
      </c>
      <c r="D465" s="110" t="inlineStr">
        <is>
          <t>Technology</t>
        </is>
      </c>
      <c r="E465" s="110" t="inlineStr">
        <is>
          <t>RC-134</t>
        </is>
      </c>
      <c r="F465" s="110" t="inlineStr">
        <is>
          <t>Izharuddin Shaikh</t>
        </is>
      </c>
      <c r="G465" s="110" t="inlineStr">
        <is>
          <t>IRIS1712</t>
        </is>
      </c>
      <c r="H465" s="110" t="inlineStr">
        <is>
          <t>B+</t>
        </is>
      </c>
      <c r="I465" s="110" t="n"/>
      <c r="J465" s="110" t="n">
        <v>4.1</v>
      </c>
      <c r="K465" s="110" t="n">
        <v>1.5</v>
      </c>
      <c r="L465" s="110" t="inlineStr">
        <is>
          <t>MBA</t>
        </is>
      </c>
      <c r="M465" s="110" t="n"/>
      <c r="N465" s="144" t="inlineStr">
        <is>
          <t>Project Manager</t>
        </is>
      </c>
      <c r="O465" s="113" t="inlineStr">
        <is>
          <t>Associate Project Manager</t>
        </is>
      </c>
      <c r="P465" s="112" t="inlineStr">
        <is>
          <t>Project &amp; Program Management</t>
        </is>
      </c>
      <c r="Q465" s="112" t="inlineStr">
        <is>
          <t>Project &amp; Program Delivery</t>
        </is>
      </c>
      <c r="R465" s="113" t="inlineStr">
        <is>
          <t>L5 – Manager</t>
        </is>
      </c>
      <c r="S465" s="114" t="inlineStr">
        <is>
          <t>B1</t>
        </is>
      </c>
      <c r="T465" s="149" t="inlineStr">
        <is>
          <t>Specialist</t>
        </is>
      </c>
      <c r="U465" s="149" t="inlineStr">
        <is>
          <t>B</t>
        </is>
      </c>
      <c r="V465" s="112" t="inlineStr">
        <is>
          <t>IC</t>
        </is>
      </c>
      <c r="W465" s="147" t="inlineStr">
        <is>
          <t>▼ Down · protected</t>
        </is>
      </c>
      <c r="X465" s="112" t="inlineStr">
        <is>
          <t>P3 / M2</t>
        </is>
      </c>
      <c r="Y465" s="112" t="inlineStr">
        <is>
          <t>Career / · Team Lead</t>
        </is>
      </c>
      <c r="Z465" s="112" t="inlineStr">
        <is>
          <t>4 Enable</t>
        </is>
      </c>
      <c r="AA465" s="117" t="inlineStr">
        <is>
          <t>B1</t>
        </is>
      </c>
      <c r="AB465" s="118" t="inlineStr">
        <is>
          <t>Band B · Specialist / Manager</t>
        </is>
      </c>
      <c r="AC465" s="118" t="inlineStr">
        <is>
          <t>Specialist</t>
        </is>
      </c>
      <c r="AD465" s="118" t="inlineStr">
        <is>
          <t>• Same as the model</t>
        </is>
      </c>
      <c r="AE465" s="118" t="inlineStr">
        <is>
          <t>B+</t>
        </is>
      </c>
      <c r="AF465" s="118" t="inlineStr">
        <is>
          <t>OK</t>
        </is>
      </c>
      <c r="AG465" s="118" t="inlineStr">
        <is>
          <t>No change · already below the manager</t>
        </is>
      </c>
      <c r="AH465" s="118" t="n">
        <v>4</v>
      </c>
      <c r="AI465" s="118" t="n"/>
      <c r="AJ465" s="119" t="inlineStr">
        <is>
          <t>iFile · Technology · Band B · Expert / POD Lead</t>
        </is>
      </c>
      <c r="AK465" s="120" t="n">
        <v>4.5</v>
      </c>
      <c r="AL465" s="121">
        <f>IFERROR(INDEX(WM_C,MATCH($AJ465,WM_KEY,0)),"")</f>
        <v>0.56</v>
      </c>
      <c r="AM465" s="122">
        <f>IF(OR(AK465="",AL465=""),"",AK465*AL465)</f>
        <v>2.52</v>
      </c>
      <c r="AN465" s="120" t="n">
        <v>4.5</v>
      </c>
      <c r="AO465" s="121">
        <f>IFERROR(INDEX(WM_AU,MATCH($AJ465,WM_KEY,0)),"")</f>
        <v>0.17</v>
      </c>
      <c r="AP465" s="122">
        <f>IF(OR(AN465="",AO465=""),"",AN465*AO465)</f>
        <v>0.765</v>
      </c>
      <c r="AQ465" s="120" t="n">
        <v>4.5</v>
      </c>
      <c r="AR465" s="121">
        <f>IFERROR(INDEX(WM_AC,MATCH($AJ465,WM_KEY,0)),"")</f>
        <v>0.05</v>
      </c>
      <c r="AS465" s="122">
        <f>IF(OR(AQ465="",AR465=""),"",AQ465*AR465)</f>
        <v>0.225</v>
      </c>
      <c r="AT465" s="120" t="n">
        <v>3</v>
      </c>
      <c r="AU465" s="121">
        <f>IFERROR(INDEX(WM_L,MATCH($AJ465,WM_KEY,0)),"")</f>
        <v>0.05</v>
      </c>
      <c r="AV465" s="122">
        <f>IF(OR(AT465="",AU465=""),"",AT465*AU465)</f>
        <v>0.15</v>
      </c>
      <c r="AW465" s="120" t="n">
        <v>3.5</v>
      </c>
      <c r="AX465" s="121">
        <f>IFERROR(INDEX(WM_E,MATCH($AJ465,WM_KEY,0)),"")</f>
        <v>0.1</v>
      </c>
      <c r="AY465" s="122">
        <f>IF(OR(AW465="",AX465=""),"",AW465*AX465)</f>
        <v>0.35</v>
      </c>
      <c r="AZ465" s="123" t="n">
        <v>4.5</v>
      </c>
      <c r="BA465" s="121">
        <f>IFERROR(INDEX(WM_BI,MATCH($AJ465,WM_KEY,0)),"")</f>
        <v>0.07</v>
      </c>
      <c r="BB465" s="122">
        <f>IF(OR(AZ465="",BA465=""),"",AZ465*BA465)</f>
        <v>0.315</v>
      </c>
      <c r="BC465" s="122">
        <f>IF(COUNT(AM465,AP465,AS465,AV465,AY465,BB465)&lt;6,"",SUM(AM465,AP465,AS465,AV465,AY465,BB465))</f>
        <v>4.325</v>
      </c>
      <c r="BD465" s="122" t="str">
        <f>IF(BC465="","",INDEX({"A1","A2","A3","B1","B2","B3","C1","C2","D1","D2","E1","E2"},MAX(1,MIN(12,ROUND(BC465,0)))))</f>
        <v>B1</v>
      </c>
      <c r="BE465" s="114" t="inlineStr">
        <is>
          <t>B1</t>
        </is>
      </c>
      <c r="BF465" s="124" t="inlineStr">
        <is>
          <t>The score decided the level</t>
        </is>
      </c>
      <c r="BG46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5" s="125" t="inlineStr">
        <is>
          <t>At build: Complexity 2.52 + Autonomy 0.77 + Accountability 0.23 + Leadership 0.15 + Experience 0.35 + Business impact 0.32
= 4.33 points → nearest level 4 = B1
Final level: B1 · same as the score</t>
        </is>
      </c>
      <c r="BI465" s="125" t="inlineStr">
        <is>
          <t>No rule applied: the score decides.</t>
        </is>
      </c>
      <c r="BJ465" s="125" t="inlineStr">
        <is>
          <t>Down — protected</t>
        </is>
      </c>
      <c r="BK465" s="126" t="n"/>
      <c r="BL465" s="126" t="inlineStr">
        <is>
          <t>High</t>
        </is>
      </c>
      <c r="BM465" s="126" t="inlineStr">
        <is>
          <t>• Final level B1 is below the current level · L5 ≈ B2 — manager to confirm the scope of the role; pay and title are protected for one cycle</t>
        </is>
      </c>
      <c r="BN465" s="125" t="inlineStr">
        <is>
          <t>Stable · moves in fewer than 5 of 30 weight tests</t>
        </is>
      </c>
      <c r="BO465" s="148" t="inlineStr">
        <is>
          <t>Rated 4.5 of 12 · between B1 and B2
Start: 5.0 · manager / senior specialist title
Evidence reads like B1: Requirement analysis, effort estimation, product feasibility, demos and POCs; DynaForms product knowledge → moved down 0.5
KRA: “1. Deliver &gt;=90% of assigned projects on time and within budget 2. Maintain project RAID log accuracy with 100% of high risks actioned…”
Market: B1 = Domain specialist work · B2 = Hardest problems in the domain</t>
        </is>
      </c>
      <c r="BP465" s="129" t="inlineStr">
        <is>
          <t>Rated 4.5 of 12 · between B1 and B2
Start: 5.0 · manager / senior specialist title
Evidence reads like B1: Confirms standard-product scope and feasibility to clients without input → moved down 0.5
Market: B1 = Technical / QC / client calls for the domain · B2 = Allocates people and sets team priorities</t>
        </is>
      </c>
      <c r="BQ465" s="129" t="inlineStr">
        <is>
          <t>Rated 4.5 of 12 · between B1 and B2
Start: 5.0 · manager / senior specialist title
Evidence reads like B1: Project deliverables within scope and cost; unaccepted billed effort; DynaForms product duties → moved down 0.5
KRA: “1. Deliver &gt;=90% of assigned projects on time and within budget 2. Maintain project RAID log accuracy with 100% of high risks actioned…”
Market: B1 = A domain or a small team · B2 = One team or a client portfolio</t>
        </is>
      </c>
      <c r="BR465" s="129" t="inlineStr">
        <is>
          <t>Rated 3 of 12
Start: 4.0 · individual contributor, so influence only
Evidence reads like A2: Mentions resource management and team morale; no reports or guidance described → moved down 1
Team: 0 direct reports · IC
Market: A3 = Not scored in Band A</t>
        </is>
      </c>
      <c r="BS465" s="129" t="inlineStr">
        <is>
          <t>Rated 3.5 of 12 · between A3 and B1
Experience: 4.1 yrs total · 2.6 before IRIS + 1.5 at IRIS = 3.4 on the experience scale
Qualification: MBA · postgraduate → no change
Market: B1 roles typically have 4–8 yrs · IRIS guide 4–7</t>
        </is>
      </c>
      <c r="BT465" s="129" t="inlineStr">
        <is>
          <t>Rated 4.5 of 12 — a starting estimate.
Start: 4.5, the role's accountability scope — what it answers for.
No move: the survey / manager mapping does not mark it business-critical or unique.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65" s="124"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BV465" s="125" t="inlineStr">
        <is>
          <t>Q1: Deliver assigned projects on time and within budget
Q1: Maintain RAID log accuracy with high risks actioned within SLA
Q1: Achieve &gt;=4.2/5 stakeholder satisfaction on governance &amp; communication
Q1: Deliver on-time, accurate milestone reporting</t>
        </is>
      </c>
      <c r="BW465" s="125"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BX465" s="125" t="inlineStr">
        <is>
          <t>3</t>
        </is>
      </c>
      <c r="BY465" s="125" t="n"/>
      <c r="BZ465" s="125" t="inlineStr">
        <is>
          <t>Received · manager annual, quarterly, self</t>
        </is>
      </c>
      <c r="CA465" s="125" t="inlineStr">
        <is>
          <t>Talent Mapping · iFile collated</t>
        </is>
      </c>
      <c r="CB465" s="130" t="n">
        <v>20</v>
      </c>
      <c r="CC465" s="128" t="inlineStr">
        <is>
          <t>Full survey answers not in the files received · How We Grow export needed · HR</t>
        </is>
      </c>
      <c r="CD465" s="131" t="inlineStr">
        <is>
          <t>—</t>
        </is>
      </c>
      <c r="CE465" s="131" t="inlineStr">
        <is>
          <t>—</t>
        </is>
      </c>
      <c r="CF465" s="131" t="inlineStr">
        <is>
          <t>—</t>
        </is>
      </c>
      <c r="CG465" s="131" t="inlineStr">
        <is>
          <t>—</t>
        </is>
      </c>
      <c r="CH465" s="132" t="inlineStr">
        <is>
          <t>Complexity: Evidence reads like B1: Requirement analysis, effort estimation, product feasibility, demos and POCs; DynaForms product knowledge → moved down 0.5
Autonomy: Evidence reads like B1: Confirms standard-product scope and feasibility to clients without input → moved down 0.5
Accountability: Evidence reads like B1: Project deliverables within scope and cost; unaccepted billed effort; DynaForms product duties → moved down 0.5
Leadership: Evidence reads like A2: Mentions resource management and team morale; no reports or guidance described → moved down 1
Business Impact: No move: the survey / manager mapping does not mark it business-critical or unique.</t>
        </is>
      </c>
      <c r="CI465" s="131"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J465" s="131" t="inlineStr">
        <is>
          <t>Self-identified: Certification / formal course
For the next role: AI / automation · Certification / formal course</t>
        </is>
      </c>
      <c r="CK465" s="128" t="inlineStr">
        <is>
          <t>Full survey answers not in the files received · How We Grow export needed · HR</t>
        </is>
      </c>
      <c r="CL465" s="133"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M465" s="134" t="inlineStr">
        <is>
          <t>What the role answers for: A domain or a small team.
Accountability &amp; Impact rating: 4.5 of 12 · B1-level impact.
From the survey and manager mapping — critical role: no; successor named: yes.
If the work is missed · role-holders' themes: client · potential.
Measured on · manager-set KRA themes: projects · support · maintain · reporting · on-time.
Manager talent mapping — Latest rating: 3 · Potential: Medium · 9-Box Grid placement: Core Contributor.</t>
        </is>
      </c>
      <c r="CN465" s="135" t="n"/>
      <c r="CO465" s="135" t="n">
        <v>4.5</v>
      </c>
      <c r="CP465" s="136" t="n">
        <v>3</v>
      </c>
      <c r="CQ465" s="137" t="inlineStr">
        <is>
          <t>Medium</t>
        </is>
      </c>
      <c r="CR465" s="137" t="inlineStr">
        <is>
          <t>Core Contributor</t>
        </is>
      </c>
      <c r="CS465" s="137" t="inlineStr">
        <is>
          <t>Develop in role</t>
        </is>
      </c>
      <c r="CT465" s="137" t="n"/>
      <c r="CU465" s="137" t="inlineStr">
        <is>
          <t>N</t>
        </is>
      </c>
      <c r="CV465" s="137" t="inlineStr">
        <is>
          <t>No successor needed currently.</t>
        </is>
      </c>
      <c r="CW465" s="137" t="n"/>
      <c r="CX465" s="137" t="n"/>
      <c r="CY465" s="137" t="n"/>
      <c r="CZ465" s="137" t="n"/>
      <c r="DA465" s="119" t="n">
        <v>108</v>
      </c>
      <c r="DB465" s="138" t="inlineStr">
        <is>
          <t>Exceeds — ready for stretch</t>
        </is>
      </c>
      <c r="DC465" s="138" t="n">
        <v>110</v>
      </c>
      <c r="DD465" s="138" t="n">
        <v>100</v>
      </c>
      <c r="DE465" s="138" t="n">
        <v>110</v>
      </c>
      <c r="DF465" s="138" t="n">
        <v>105</v>
      </c>
      <c r="DG465" s="138" t="inlineStr">
        <is>
          <t>None — maintain and stretch</t>
        </is>
      </c>
      <c r="DH465" s="138" t="inlineStr">
        <is>
          <t>B2: 93% of profile — ready on competencies</t>
        </is>
      </c>
      <c r="DI465" s="138" t="inlineStr">
        <is>
          <t>Evidence: Survey + KRAs | Core: Ownership 3/3, Problem solving 4/3, Communication &amp; collaboration 4/3, Client &amp; quality focus 4/3, Learning agility 3/3, Integrity &amp; compliance 3/3 | Future-ready: AI literacy 3/3, Data literacy 3/3, Digital fluency 3/3, Innovation 3/3 | Functional: Project &amp; agile 4/3, Stakeholder mgmt 4/3, Communication 3/3, Quality &amp; process 3/3, Business acumen 3/3, Product &amp; domain 4/3 | Leadership: Developing people 1/1, Decision making 1/1, Strategic acumen 1/1, Influence &amp; change 2/1</t>
        </is>
      </c>
      <c r="DJ465" s="111" t="inlineStr">
        <is>
          <t>Certification / formal course</t>
        </is>
      </c>
      <c r="DK465" s="112" t="inlineStr">
        <is>
          <t>Agile/Scrum &amp; PMP fundamentals; risk &amp; stakeholder management; estimation; reporting/governance tools; Product visualization</t>
        </is>
      </c>
      <c r="DL465" s="112" t="inlineStr">
        <is>
          <t>AI, GenAI &amp; Prompt Engineering; People Leadership &amp; Mentoring; Project, Program &amp; Agile Management</t>
        </is>
      </c>
      <c r="DM465" s="112" t="inlineStr">
        <is>
          <t>AI / automation · Certification / formal course</t>
        </is>
      </c>
      <c r="DN465" s="112" t="inlineStr">
        <is>
          <t>-</t>
        </is>
      </c>
      <c r="DO465" s="139" t="inlineStr">
        <is>
          <t>No strong match from survey evidence</t>
        </is>
      </c>
      <c r="DP465" s="126" t="inlineStr">
        <is>
          <t>No material overlap found</t>
        </is>
      </c>
      <c r="DQ465" s="126" t="inlineStr">
        <is>
          <t>No close match in other businesses</t>
        </is>
      </c>
      <c r="DR465" s="126" t="n"/>
      <c r="DS465" s="126" t="n"/>
      <c r="DT465" s="126" t="n"/>
      <c r="DU465" s="140" t="inlineStr">
        <is>
          <t>Associate Project Manager in Technology · iFile, B1 — IC.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t>
        </is>
      </c>
      <c r="DV465" s="137" t="inlineStr">
        <is>
          <t>Hire as: Project Manager — IRIS B1 Specialist · IC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W465" s="137"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X465" s="137"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5" s="139" t="inlineStr">
        <is>
          <t>Market level: P3 / M2 · SFIA 4 Enable
Typical title: Project Manager
At peers: IRIS Vs Competitor Benchmark — PMI pathway + SaaS delivery ladder: Project Manager · PMP
Typical experience: 4–8 yrs · IRIS guide 4–7
Standard: PMI PMBOK and Talent Triangle; CAPM → PMP → PgMP</t>
        </is>
      </c>
      <c r="DZ465" s="126" t="inlineStr">
        <is>
          <t>4–7 yrs</t>
        </is>
      </c>
      <c r="EA465" s="126" t="inlineStr">
        <is>
          <t>5–8 · 4–8</t>
        </is>
      </c>
      <c r="EB465" s="126" t="inlineStr">
        <is>
          <t>Project Manager</t>
        </is>
      </c>
      <c r="EC465" s="126" t="inlineStr">
        <is>
          <t>IRIS Vs Competitor Benchmark — PMI pathway + SaaS delivery ladder: Project Manager · PMP</t>
        </is>
      </c>
      <c r="ED465" s="126" t="inlineStr">
        <is>
          <t>PMI PMBOK and Talent Triangle; CAPM · entry → PMP → PgMP; Scrum / SAFe</t>
        </is>
      </c>
      <c r="EE465" s="126" t="inlineStr">
        <is>
          <t>Core 3 · Future 3 · Functional 3 · Leadership 1</t>
        </is>
      </c>
      <c r="EF465" s="139" t="n"/>
      <c r="EG465" s="126" t="inlineStr">
        <is>
          <t>✓ HRIS: 4.1 yrs, MBA, 0 direct reports
✓ Survey: 20 of 20 questions answered
✓ KRAs: self, manager-set, quarterly
✓ Manager mapping: rating, potential, 9-box
✗ Job description: not on file</t>
        </is>
      </c>
      <c r="EH465" s="118" t="inlineStr">
        <is>
          <t xml:space="preserve">D108 · Move down · protected · High: Current L5 – Manager → B1. No rule changed the level: the score decides. · owner HR · 
D163 · Title to review · Low: Market-standard role title · owner HR · </t>
        </is>
      </c>
      <c r="EI465" s="118" t="n"/>
      <c r="EJ465" s="118" t="n"/>
      <c r="EK465" s="118" t="inlineStr">
        <is>
          <t>Survey: answered · full text needed · KRAs: received · Experience: on file</t>
        </is>
      </c>
      <c r="EL465" s="141" t="n"/>
      <c r="EM465" s="142" t="n"/>
      <c r="EN465" s="142" t="n"/>
      <c r="EO465" s="142" t="n"/>
      <c r="EP465" s="142" t="n"/>
      <c r="EQ465" s="143" t="n"/>
      <c r="ER465" s="135" t="n"/>
      <c r="ES465" s="135" t="n"/>
      <c r="ET465" s="135" t="n"/>
      <c r="EU465" s="135" t="n"/>
      <c r="EV465" s="135" t="n"/>
      <c r="EW465" s="135" t="n"/>
      <c r="EX465" s="135" t="n"/>
      <c r="EY465" s="143" t="n"/>
      <c r="EZ465" s="135" t="n"/>
      <c r="FA465" s="135" t="n"/>
      <c r="FB465" s="135" t="n"/>
      <c r="FC465" s="135" t="n"/>
      <c r="FD465" s="135" t="n"/>
    </row>
    <row r="466" ht="300" customHeight="1">
      <c r="A466" s="109" t="inlineStr">
        <is>
          <t>iFile</t>
        </is>
      </c>
      <c r="B466" s="110" t="inlineStr">
        <is>
          <t>IRIS2017</t>
        </is>
      </c>
      <c r="C466" s="110" t="inlineStr">
        <is>
          <t>Jerigan Gracias</t>
        </is>
      </c>
      <c r="D466" s="110" t="inlineStr">
        <is>
          <t>Technology</t>
        </is>
      </c>
      <c r="E466" s="110" t="inlineStr">
        <is>
          <t>RC-134</t>
        </is>
      </c>
      <c r="F466" s="110" t="inlineStr">
        <is>
          <t>Yunus Patel</t>
        </is>
      </c>
      <c r="G466" s="110" t="inlineStr">
        <is>
          <t>IRIS2127</t>
        </is>
      </c>
      <c r="H466" s="110" t="inlineStr">
        <is>
          <t>B2</t>
        </is>
      </c>
      <c r="I466" s="110" t="n">
        <v>1</v>
      </c>
      <c r="J466" s="110" t="n">
        <v>4.4</v>
      </c>
      <c r="K466" s="110" t="n">
        <v>4.4</v>
      </c>
      <c r="L466" s="110" t="inlineStr">
        <is>
          <t>B.SC</t>
        </is>
      </c>
      <c r="M466" s="110" t="n"/>
      <c r="N466" s="144" t="inlineStr">
        <is>
          <t>Project Lead</t>
        </is>
      </c>
      <c r="O466" s="113" t="inlineStr">
        <is>
          <t>Associate Project Manager – POD Lead</t>
        </is>
      </c>
      <c r="P466" s="112" t="inlineStr">
        <is>
          <t>Project &amp; Program Management</t>
        </is>
      </c>
      <c r="Q466" s="112" t="inlineStr">
        <is>
          <t>Project &amp; Program Delivery</t>
        </is>
      </c>
      <c r="R466" s="113" t="inlineStr">
        <is>
          <t>L5 – Lead · IC</t>
        </is>
      </c>
      <c r="S466" s="114" t="inlineStr">
        <is>
          <t>B1</t>
        </is>
      </c>
      <c r="T466" s="149" t="inlineStr">
        <is>
          <t>Specialist · POD Lead</t>
        </is>
      </c>
      <c r="U466" s="149" t="inlineStr">
        <is>
          <t>B</t>
        </is>
      </c>
      <c r="V466" s="112" t="inlineStr">
        <is>
          <t>POD Lead</t>
        </is>
      </c>
      <c r="W466" s="147" t="inlineStr">
        <is>
          <t>▼ Down · protected</t>
        </is>
      </c>
      <c r="X466" s="112" t="inlineStr">
        <is>
          <t>P3 / M2</t>
        </is>
      </c>
      <c r="Y466" s="112" t="inlineStr">
        <is>
          <t>Career / · Team Lead</t>
        </is>
      </c>
      <c r="Z466" s="112" t="inlineStr">
        <is>
          <t>4 Enable</t>
        </is>
      </c>
      <c r="AA466" s="117" t="inlineStr">
        <is>
          <t>B1</t>
        </is>
      </c>
      <c r="AB466" s="118" t="inlineStr">
        <is>
          <t>Band B · Specialist / Manager</t>
        </is>
      </c>
      <c r="AC466" s="118" t="inlineStr">
        <is>
          <t>Team Lead / Asst Manager</t>
        </is>
      </c>
      <c r="AD466" s="118" t="inlineStr">
        <is>
          <t>• Same as the model</t>
        </is>
      </c>
      <c r="AE466" s="118" t="inlineStr">
        <is>
          <t>B2</t>
        </is>
      </c>
      <c r="AF466" s="118" t="inlineStr">
        <is>
          <t>OK</t>
        </is>
      </c>
      <c r="AG466" s="118" t="inlineStr">
        <is>
          <t>No change · already below the manager</t>
        </is>
      </c>
      <c r="AH466" s="118" t="n">
        <v>5</v>
      </c>
      <c r="AI466" s="118" t="n"/>
      <c r="AJ466" s="119" t="inlineStr">
        <is>
          <t>iFile · Technology · Band B · Expert / POD Lead</t>
        </is>
      </c>
      <c r="AK466" s="120" t="n">
        <v>4</v>
      </c>
      <c r="AL466" s="121">
        <f>IFERROR(INDEX(WM_C,MATCH($AJ466,WM_KEY,0)),"")</f>
        <v>0.56</v>
      </c>
      <c r="AM466" s="122">
        <f>IF(OR(AK466="",AL466=""),"",AK466*AL466)</f>
        <v>2.24</v>
      </c>
      <c r="AN466" s="120" t="n">
        <v>4</v>
      </c>
      <c r="AO466" s="121">
        <f>IFERROR(INDEX(WM_AU,MATCH($AJ466,WM_KEY,0)),"")</f>
        <v>0.17</v>
      </c>
      <c r="AP466" s="122">
        <f>IF(OR(AN466="",AO466=""),"",AN466*AO466)</f>
        <v>0.68</v>
      </c>
      <c r="AQ466" s="120" t="n">
        <v>4</v>
      </c>
      <c r="AR466" s="121">
        <f>IFERROR(INDEX(WM_AC,MATCH($AJ466,WM_KEY,0)),"")</f>
        <v>0.05</v>
      </c>
      <c r="AS466" s="122">
        <f>IF(OR(AQ466="",AR466=""),"",AQ466*AR466)</f>
        <v>0.2</v>
      </c>
      <c r="AT466" s="120" t="n">
        <v>3.5</v>
      </c>
      <c r="AU466" s="121">
        <f>IFERROR(INDEX(WM_L,MATCH($AJ466,WM_KEY,0)),"")</f>
        <v>0.05</v>
      </c>
      <c r="AV466" s="122">
        <f>IF(OR(AT466="",AU466=""),"",AT466*AU466)</f>
        <v>0.175</v>
      </c>
      <c r="AW466" s="120" t="n">
        <v>3.5</v>
      </c>
      <c r="AX466" s="121">
        <f>IFERROR(INDEX(WM_E,MATCH($AJ466,WM_KEY,0)),"")</f>
        <v>0.1</v>
      </c>
      <c r="AY466" s="122">
        <f>IF(OR(AW466="",AX466=""),"",AW466*AX466)</f>
        <v>0.35</v>
      </c>
      <c r="AZ466" s="123" t="n">
        <v>4</v>
      </c>
      <c r="BA466" s="121">
        <f>IFERROR(INDEX(WM_BI,MATCH($AJ466,WM_KEY,0)),"")</f>
        <v>0.07</v>
      </c>
      <c r="BB466" s="122">
        <f>IF(OR(AZ466="",BA466=""),"",AZ466*BA466)</f>
        <v>0.28</v>
      </c>
      <c r="BC466" s="122">
        <f>IF(COUNT(AM466,AP466,AS466,AV466,AY466,BB466)&lt;6,"",SUM(AM466,AP466,AS466,AV466,AY466,BB466))</f>
        <v>3.925</v>
      </c>
      <c r="BD466" s="122" t="str">
        <f>IF(BC466="","",INDEX({"A1","A2","A3","B1","B2","B3","C1","C2","D1","D2","E1","E2"},MAX(1,MIN(12,ROUND(BC466,0)))))</f>
        <v>B1</v>
      </c>
      <c r="BE466" s="114" t="inlineStr">
        <is>
          <t>B1</t>
        </is>
      </c>
      <c r="BF466" s="124" t="inlineStr">
        <is>
          <t>The score decided the level</t>
        </is>
      </c>
      <c r="BG466"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6" s="125" t="inlineStr">
        <is>
          <t>At build: Complexity 2.24 + Autonomy 0.68 + Accountability 0.20 + Leadership 0.18 + Experience 0.35 + Business impact 0.28
= 3.93 points → nearest level 4 = B1
Final level: B1 · same as the score</t>
        </is>
      </c>
      <c r="BI466" s="125" t="inlineStr">
        <is>
          <t>No rule applied: the score decides.</t>
        </is>
      </c>
      <c r="BJ466" s="125" t="inlineStr">
        <is>
          <t>Down — protected</t>
        </is>
      </c>
      <c r="BK466" s="126" t="n"/>
      <c r="BL466" s="126" t="inlineStr">
        <is>
          <t>Low</t>
        </is>
      </c>
      <c r="BM466" s="126" t="inlineStr">
        <is>
          <t>• Survey answers are generic or do not match the role — not used as evidence; manager input needed
• Final level B1 is below the current level · L5 ≈ B3 — manager to confirm the scope of the role; pay and title are protected for one cycle</t>
        </is>
      </c>
      <c r="BN466" s="125" t="inlineStr">
        <is>
          <t>Stable · moves in fewer than 5 of 30 weight tests</t>
        </is>
      </c>
      <c r="BO466" s="127" t="inlineStr">
        <is>
          <t>Rated 4 of 12
Start: 4.0 · lead / specialist title
Evidence: no survey answers or KRAs on file → rating stays at the start
KRA: “1. Deliver &gt;=90% of project milestones on schedule and within agreed scope 2. Keep project budget / effort variance within +/-10% of plan…”
Market: B1 = Domain specialist work</t>
        </is>
      </c>
      <c r="BP466" s="128" t="inlineStr">
        <is>
          <t>Rated 4 of 12
Start: 4.0 · lead / specialist title
Evidence: no survey answers or KRAs on file → rating stays at the start
Market: B1 = Technical / QC / client calls for the domain</t>
        </is>
      </c>
      <c r="BQ466" s="128" t="inlineStr">
        <is>
          <t>Rated 4 of 12
Start: 3.8 · lead / specialist title; 1 direct report
Evidence: no survey answers or KRAs on file → rating stays at the start
KRA: “1. Deliver &gt;=90% of project milestones on schedule and within agreed scope 2. Keep project budget / effort variance within +/-10% of plan…”
Market: B1 = A domain or a small team</t>
        </is>
      </c>
      <c r="BR466" s="128" t="inlineStr">
        <is>
          <t>Rated 3.5 of 12 · between A3 and B1
Start: 3.5
Evidence: no survey answers or KRAs on file → rating stays at the start
Team: 1 direct report · POD Lead
Market: A3 = Not scored in Band A · B1 = IC: mentors and reviews · People: hands-on team lead of 3–5</t>
        </is>
      </c>
      <c r="BS466" s="129" t="inlineStr">
        <is>
          <t>Rated 3.5 of 12 · between A3 and B1
Experience: 4.4 yrs total · 4.4 at IRIS; none recorded before IRIS = 3.6 on the experience scale
Qualification: B.SC · graduate, relevant to the work → no change
Market: B1 roles typically have 4–8 yrs · IRIS guide 4–7</t>
        </is>
      </c>
      <c r="BT466"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66" s="124"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V466" s="125"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BW466" s="125" t="n"/>
      <c r="BX466" s="125" t="inlineStr">
        <is>
          <t>4</t>
        </is>
      </c>
      <c r="BY466" s="125" t="n"/>
      <c r="BZ466" s="125" t="inlineStr">
        <is>
          <t>Received · manager annual, quarterly</t>
        </is>
      </c>
      <c r="CA466" s="125" t="inlineStr">
        <is>
          <t>Talent Mapping · iFile collated</t>
        </is>
      </c>
      <c r="CB466" s="130" t="n">
        <v>20</v>
      </c>
      <c r="CC466" s="128" t="inlineStr">
        <is>
          <t>Full survey answers not in the files received · How We Grow export needed · HR</t>
        </is>
      </c>
      <c r="CD466" s="131" t="inlineStr">
        <is>
          <t>—</t>
        </is>
      </c>
      <c r="CE466" s="131" t="inlineStr">
        <is>
          <t>—</t>
        </is>
      </c>
      <c r="CF466" s="131" t="inlineStr">
        <is>
          <t>—</t>
        </is>
      </c>
      <c r="CG466" s="131" t="inlineStr">
        <is>
          <t>—</t>
        </is>
      </c>
      <c r="CH466"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466" s="131"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J466" s="131" t="inlineStr">
        <is>
          <t>Self-identified: Leadership &amp; people management · Project / programme management · Technical depth &amp; architecture · Strategy &amp; business acumen
For the next role: Leadership &amp; people management · Project / programme management · Technical depth &amp; architecture · Strategy &amp; business acumen</t>
        </is>
      </c>
      <c r="CK466" s="128" t="inlineStr">
        <is>
          <t>Full survey answers not in the files received · How We Grow export needed · HR</t>
        </is>
      </c>
      <c r="CL466" s="133"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M466" s="134" t="inlineStr">
        <is>
          <t>What the role answers for: A domain or a small team.
Accountability &amp; Impact rating: 4 of 12 · B1-level impact.
Leads 1 direct report.
If the work is missed · role-holders' themes: client · potential.
Measured on · manager-set KRA themes: projects · support · maintain · reporting · on-time.
Manager talent mapping — Latest rating: 4 · Potential: Medium · 9-Box Grid placement: Trusted Professional.</t>
        </is>
      </c>
      <c r="CN466" s="135" t="n"/>
      <c r="CO466" s="135" t="n">
        <v>4</v>
      </c>
      <c r="CP466" s="136" t="n">
        <v>4</v>
      </c>
      <c r="CQ466" s="137" t="inlineStr">
        <is>
          <t>Medium</t>
        </is>
      </c>
      <c r="CR466" s="137" t="inlineStr">
        <is>
          <t>Trusted Professional</t>
        </is>
      </c>
      <c r="CS466" s="137" t="inlineStr">
        <is>
          <t>Ready in 6–12 months</t>
        </is>
      </c>
      <c r="CT466" s="137" t="n"/>
      <c r="CU466" s="137" t="n"/>
      <c r="CV466" s="137" t="n"/>
      <c r="CW466" s="137" t="n"/>
      <c r="CX466" s="137" t="n"/>
      <c r="CY466" s="137" t="n"/>
      <c r="CZ466" s="137" t="n"/>
      <c r="DA466" s="119" t="n">
        <v>109</v>
      </c>
      <c r="DB466" s="138" t="inlineStr">
        <is>
          <t>Exceeds — ready for stretch</t>
        </is>
      </c>
      <c r="DC466" s="138" t="n">
        <v>110</v>
      </c>
      <c r="DD466" s="138" t="n">
        <v>100</v>
      </c>
      <c r="DE466" s="138" t="n">
        <v>113</v>
      </c>
      <c r="DF466" s="138" t="n">
        <v>105</v>
      </c>
      <c r="DG466" s="138" t="inlineStr">
        <is>
          <t>None — maintain and stretch</t>
        </is>
      </c>
      <c r="DH466" s="138" t="inlineStr">
        <is>
          <t>B2: 94% of profile — ready on competencies</t>
        </is>
      </c>
      <c r="DI466" s="138" t="inlineStr">
        <is>
          <t>Evidence: Survey + KRAs | Core: Ownership 5/3, Problem solving 3/3, Communication &amp; collaboration 4/3, Client &amp; quality focus 5/3, Learning agility 3/3, Integrity &amp; compliance 3/3 | Future-ready: AI literacy 3/3, Data literacy 3/3, Digital fluency 3/3, Innovation 3/3 | Functional: Project &amp; agile 4/3, Stakeholder mgmt 4/3, Communication 4/3, Quality &amp; process 4/3, Business acumen 3/3, Product &amp; domain 3/3 | Leadership: Developing people 2/2, Decision making 2/2, Strategic acumen 2/2, Influence &amp; change 3/2</t>
        </is>
      </c>
      <c r="DJ466" s="111" t="inlineStr">
        <is>
          <t>Leadership &amp; people management · Project / programme management · Technical depth &amp; architecture · Strategy &amp; business acumen</t>
        </is>
      </c>
      <c r="DK466" s="112" t="inlineStr">
        <is>
          <t>Agile/Scrum &amp; PMP fundamentals; risk &amp; stakeholder management; estimation; reporting/governance tools | People management: goal-setting &amp; feedback, 1:1 …</t>
        </is>
      </c>
      <c r="DL466" s="112" t="inlineStr">
        <is>
          <t>People Leadership &amp; Mentoring; Project, Program &amp; Agile Management; AI, GenAI &amp; Prompt Engineering</t>
        </is>
      </c>
      <c r="DM466" s="112" t="inlineStr">
        <is>
          <t>Leadership &amp; people management · Project / programme management · Technical depth &amp; architecture · Strategy &amp; business acumen</t>
        </is>
      </c>
      <c r="DN466" s="112" t="inlineStr">
        <is>
          <t>Leadership development: strategic thinking, cross-functional influence, financial/business acumen, succession &amp; talent development, change management, executive communication</t>
        </is>
      </c>
      <c r="DO466" s="139" t="inlineStr">
        <is>
          <t>Quality Assurance · 100% of competencies evidenced; must-haves met; Customer Success &amp; Support · 100% of competencies evidenced; must-haves met</t>
        </is>
      </c>
      <c r="DP466" s="126" t="inlineStr">
        <is>
          <t>Neha Singh · Business Analyst — 0.38: stakeholder, business, requirement, coordination</t>
        </is>
      </c>
      <c r="DQ466" s="126" t="inlineStr">
        <is>
          <t>Zakiruddin Shaikh · Consume, Delivery Manager — 0.28</t>
        </is>
      </c>
      <c r="DR466" s="126" t="inlineStr">
        <is>
          <t>POD Lead</t>
        </is>
      </c>
      <c r="DS466" s="126" t="n"/>
      <c r="DT466" s="126" t="inlineStr">
        <is>
          <t>Span: 1 direct reports · layer 6 · Very small team: merge with a neighbouring team or make a POD Lead role</t>
        </is>
      </c>
      <c r="DU466" s="140" t="inlineStr">
        <is>
          <t>Associate Project Manager – POD Lead in Technology · iFile, B1 — POD Lead.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
Leads 1 direct report.</t>
        </is>
      </c>
      <c r="DV466" s="137" t="inlineStr">
        <is>
          <t>Hire as: Project Manager — IRIS B1 Specialist · POD Lead · POD Lead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W466" s="137"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X466" s="137"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6" s="139" t="inlineStr">
        <is>
          <t>Market level: P3 / M2 · SFIA 4 Enable
Typical title: Project Manager
At peers: IRIS Vs Competitor Benchmark — PMI pathway + SaaS delivery ladder: Project Manager · PMP
Typical experience: 4–8 yrs · IRIS guide 4–7
Standard: PMI PMBOK and Talent Triangle; CAPM → PMP → PgMP</t>
        </is>
      </c>
      <c r="DZ466" s="126" t="inlineStr">
        <is>
          <t>4–7 yrs</t>
        </is>
      </c>
      <c r="EA466" s="126" t="inlineStr">
        <is>
          <t>5–8 · 4–8</t>
        </is>
      </c>
      <c r="EB466" s="126" t="inlineStr">
        <is>
          <t>Project Manager</t>
        </is>
      </c>
      <c r="EC466" s="126" t="inlineStr">
        <is>
          <t>IRIS Vs Competitor Benchmark — PMI pathway + SaaS delivery ladder: Project Manager · PMP</t>
        </is>
      </c>
      <c r="ED466" s="126" t="inlineStr">
        <is>
          <t>PMI PMBOK and Talent Triangle; CAPM · entry → PMP → PgMP; Scrum / SAFe</t>
        </is>
      </c>
      <c r="EE466" s="126" t="inlineStr">
        <is>
          <t>Core 3 · Future 3 · Functional 3 · Leadership 2</t>
        </is>
      </c>
      <c r="EF466" s="139" t="n"/>
      <c r="EG466" s="126" t="inlineStr">
        <is>
          <t>✓ HRIS: 4.4 yrs, B.SC, 1 direct report
✓ Survey: 20 of 20 questions answered
✓ KRAs: manager-set, quarterly
✓ Manager mapping: rating, potential, 9-box
✗ Job description: not on file</t>
        </is>
      </c>
      <c r="EH466" s="118" t="inlineStr">
        <is>
          <t xml:space="preserve">D113 · Move down · protected · High: Current L5 – Lead · IC → B1. No rule changed the level: the score decides. · owner HR · 
D172 · Title to review · Low: Market-standard role title · owner HR · </t>
        </is>
      </c>
      <c r="EI466" s="118" t="n"/>
      <c r="EJ466" s="118" t="n"/>
      <c r="EK466" s="118" t="inlineStr">
        <is>
          <t>Survey: answered · full text needed · KRAs: received · Experience: on file</t>
        </is>
      </c>
      <c r="EL466" s="141" t="n"/>
      <c r="EM466" s="142" t="n"/>
      <c r="EN466" s="142" t="n"/>
      <c r="EO466" s="142" t="n"/>
      <c r="EP466" s="142" t="n"/>
      <c r="EQ466" s="143" t="n"/>
      <c r="ER466" s="135" t="n"/>
      <c r="ES466" s="135" t="n"/>
      <c r="ET466" s="135" t="n"/>
      <c r="EU466" s="135" t="n"/>
      <c r="EV466" s="135" t="n"/>
      <c r="EW466" s="135" t="n"/>
      <c r="EX466" s="135" t="n"/>
      <c r="EY466" s="143" t="n"/>
      <c r="EZ466" s="135" t="n"/>
      <c r="FA466" s="135" t="n"/>
      <c r="FB466" s="135" t="n"/>
      <c r="FC466" s="135" t="n"/>
      <c r="FD466" s="135" t="n"/>
    </row>
    <row r="467" ht="300" customHeight="1">
      <c r="A467" s="109" t="inlineStr">
        <is>
          <t>iFile</t>
        </is>
      </c>
      <c r="B467" s="110" t="inlineStr">
        <is>
          <t>IRIS1590</t>
        </is>
      </c>
      <c r="C467" s="110" t="inlineStr">
        <is>
          <t>Nivedita Wagh</t>
        </is>
      </c>
      <c r="D467" s="110" t="inlineStr">
        <is>
          <t>Technology</t>
        </is>
      </c>
      <c r="E467" s="110" t="inlineStr">
        <is>
          <t>RC-134</t>
        </is>
      </c>
      <c r="F467" s="110" t="inlineStr">
        <is>
          <t>Pradip Dey</t>
        </is>
      </c>
      <c r="G467" s="110" t="inlineStr">
        <is>
          <t>IRISC223</t>
        </is>
      </c>
      <c r="H467" s="110" t="inlineStr">
        <is>
          <t>C2</t>
        </is>
      </c>
      <c r="I467" s="110" t="n">
        <v>2</v>
      </c>
      <c r="J467" s="110" t="n">
        <v>12.1</v>
      </c>
      <c r="K467" s="110" t="n">
        <v>10.1</v>
      </c>
      <c r="L467" s="110" t="inlineStr">
        <is>
          <t>B.E</t>
        </is>
      </c>
      <c r="M467" s="110" t="n"/>
      <c r="N467" s="144" t="inlineStr">
        <is>
          <t>Project Lead</t>
        </is>
      </c>
      <c r="O467" s="113" t="inlineStr">
        <is>
          <t>Project Manager – POD Lead</t>
        </is>
      </c>
      <c r="P467" s="112" t="inlineStr">
        <is>
          <t>Project &amp; Program Management</t>
        </is>
      </c>
      <c r="Q467" s="112" t="inlineStr">
        <is>
          <t>Project &amp; Program Delivery</t>
        </is>
      </c>
      <c r="R467" s="113" t="inlineStr">
        <is>
          <t>L5 – Lead · IC</t>
        </is>
      </c>
      <c r="S467" s="114" t="inlineStr">
        <is>
          <t>B1</t>
        </is>
      </c>
      <c r="T467" s="149" t="inlineStr">
        <is>
          <t>Specialist · POD Lead</t>
        </is>
      </c>
      <c r="U467" s="149" t="inlineStr">
        <is>
          <t>B</t>
        </is>
      </c>
      <c r="V467" s="112" t="inlineStr">
        <is>
          <t>POD Lead</t>
        </is>
      </c>
      <c r="W467" s="147" t="inlineStr">
        <is>
          <t>▼ Down · protected</t>
        </is>
      </c>
      <c r="X467" s="112" t="inlineStr">
        <is>
          <t>P3 / M2</t>
        </is>
      </c>
      <c r="Y467" s="112" t="inlineStr">
        <is>
          <t>Career / · Team Lead</t>
        </is>
      </c>
      <c r="Z467" s="112" t="inlineStr">
        <is>
          <t>4 Enable</t>
        </is>
      </c>
      <c r="AA467" s="117" t="inlineStr">
        <is>
          <t>B1</t>
        </is>
      </c>
      <c r="AB467" s="118" t="inlineStr">
        <is>
          <t>Band B · Specialist / Manager</t>
        </is>
      </c>
      <c r="AC467" s="118" t="inlineStr">
        <is>
          <t>Team Lead / Asst Manager</t>
        </is>
      </c>
      <c r="AD467" s="118" t="inlineStr">
        <is>
          <t>• Same as the model</t>
        </is>
      </c>
      <c r="AE467" s="118" t="inlineStr">
        <is>
          <t>C2</t>
        </is>
      </c>
      <c r="AF467" s="118" t="inlineStr">
        <is>
          <t>OK</t>
        </is>
      </c>
      <c r="AG467" s="118" t="inlineStr">
        <is>
          <t>No change · already below the manager</t>
        </is>
      </c>
      <c r="AH467" s="118" t="n">
        <v>3</v>
      </c>
      <c r="AI467" s="118" t="n"/>
      <c r="AJ467" s="119" t="inlineStr">
        <is>
          <t>iFile · Technology · Band B · Expert / POD Lead</t>
        </is>
      </c>
      <c r="AK467" s="120" t="n">
        <v>4</v>
      </c>
      <c r="AL467" s="121">
        <f>IFERROR(INDEX(WM_C,MATCH($AJ467,WM_KEY,0)),"")</f>
        <v>0.56</v>
      </c>
      <c r="AM467" s="122">
        <f>IF(OR(AK467="",AL467=""),"",AK467*AL467)</f>
        <v>2.24</v>
      </c>
      <c r="AN467" s="120" t="n">
        <v>4.5</v>
      </c>
      <c r="AO467" s="121">
        <f>IFERROR(INDEX(WM_AU,MATCH($AJ467,WM_KEY,0)),"")</f>
        <v>0.17</v>
      </c>
      <c r="AP467" s="122">
        <f>IF(OR(AN467="",AO467=""),"",AN467*AO467)</f>
        <v>0.765</v>
      </c>
      <c r="AQ467" s="120" t="n">
        <v>4.5</v>
      </c>
      <c r="AR467" s="121">
        <f>IFERROR(INDEX(WM_AC,MATCH($AJ467,WM_KEY,0)),"")</f>
        <v>0.05</v>
      </c>
      <c r="AS467" s="122">
        <f>IF(OR(AQ467="",AR467=""),"",AQ467*AR467)</f>
        <v>0.225</v>
      </c>
      <c r="AT467" s="120" t="n">
        <v>4</v>
      </c>
      <c r="AU467" s="121">
        <f>IFERROR(INDEX(WM_L,MATCH($AJ467,WM_KEY,0)),"")</f>
        <v>0.05</v>
      </c>
      <c r="AV467" s="122">
        <f>IF(OR(AT467="",AU467=""),"",AT467*AU467)</f>
        <v>0.2</v>
      </c>
      <c r="AW467" s="120" t="n">
        <v>7</v>
      </c>
      <c r="AX467" s="121">
        <f>IFERROR(INDEX(WM_E,MATCH($AJ467,WM_KEY,0)),"")</f>
        <v>0.1</v>
      </c>
      <c r="AY467" s="122">
        <f>IF(OR(AW467="",AX467=""),"",AW467*AX467)</f>
        <v>0.7</v>
      </c>
      <c r="AZ467" s="123" t="n">
        <v>4.5</v>
      </c>
      <c r="BA467" s="121">
        <f>IFERROR(INDEX(WM_BI,MATCH($AJ467,WM_KEY,0)),"")</f>
        <v>0.07</v>
      </c>
      <c r="BB467" s="122">
        <f>IF(OR(AZ467="",BA467=""),"",AZ467*BA467)</f>
        <v>0.315</v>
      </c>
      <c r="BC467" s="122">
        <f>IF(COUNT(AM467,AP467,AS467,AV467,AY467,BB467)&lt;6,"",SUM(AM467,AP467,AS467,AV467,AY467,BB467))</f>
        <v>4.445</v>
      </c>
      <c r="BD467" s="122" t="str">
        <f>IF(BC467="","",INDEX({"A1","A2","A3","B1","B2","B3","C1","C2","D1","D2","E1","E2"},MAX(1,MIN(12,ROUND(BC467,0)))))</f>
        <v>B1</v>
      </c>
      <c r="BE467" s="114" t="inlineStr">
        <is>
          <t>B1</t>
        </is>
      </c>
      <c r="BF467" s="124" t="inlineStr">
        <is>
          <t>The score decided the level</t>
        </is>
      </c>
      <c r="BG467"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7" s="125" t="inlineStr">
        <is>
          <t>At build: Complexity 2.24 + Autonomy 0.77 + Accountability 0.23 + Leadership 0.20 + Experience 0.70 + Business impact 0.32
= 4.45 points → nearest level 4 = B1
Final level: B1 · same as the score</t>
        </is>
      </c>
      <c r="BI467" s="125" t="inlineStr">
        <is>
          <t>No rule applied: the score decides.</t>
        </is>
      </c>
      <c r="BJ467" s="125" t="inlineStr">
        <is>
          <t>Down — protected</t>
        </is>
      </c>
      <c r="BK467" s="126" t="n"/>
      <c r="BL467" s="126" t="inlineStr">
        <is>
          <t>Medium</t>
        </is>
      </c>
      <c r="BM467" s="126" t="inlineStr">
        <is>
          <t>• Final level B1 is below the current level · L5 ≈ B3 — manager to confirm the scope of the role; pay and title are protected for one cycle</t>
        </is>
      </c>
      <c r="BN467" s="125" t="inlineStr">
        <is>
          <t>Moves in 5 of 30 weight tests · calibrate first</t>
        </is>
      </c>
      <c r="BO467" s="148" t="inlineStr">
        <is>
          <t>Rated 4 of 12
Start: 4.0 · lead / specialist title
Evidence reads like B1: Project planning, timelines, monitoring and resource planning for client projects → matches the start
KRA: “1. Saudi Stock Exchange upgrade project Proactive communicaions and stakeholder management as per projects requirements Timely completion…”
Market: B1 = Domain specialist work</t>
        </is>
      </c>
      <c r="BP467" s="129" t="inlineStr">
        <is>
          <t>Rated 4.5 of 12 · between B1 and B2
Start: 4.0 · lead / specialist title
Evidence reads like B2: Decides task allocation and client communication; defines timelines and priorities → moved up 0.5
Market: B1 = Technical / QC / client calls for the domain · B2 = Allocates people and sets team priorities</t>
        </is>
      </c>
      <c r="BQ467" s="129" t="inlineStr">
        <is>
          <t>Rated 4.5 of 12 · between B1 and B2
Start: 4.0 · lead / specialist title; 2 direct reports
Evidence reads like B2: Project deliverables on time; answers for delayed timelines → moved up 0.5
KRA: “1. Saudi Stock Exchange upgrade project Proactive communicaions and stakeholder management as per projects requirements Timely completion…”
Market: B1 = A domain or a small team · B2 = One team or a client portfolio</t>
        </is>
      </c>
      <c r="BR467" s="129" t="inlineStr">
        <is>
          <t>Rated 4 of 12
Start: 4.0
Evidence reads like B1: Allocates tasks and plans resources; 2 direct reports → matches the start
Team: 2 direct reports · POD Lead
Market: B1 = IC: mentors and reviews · People: hands-on team lead of 3–5</t>
        </is>
      </c>
      <c r="BS467" s="129" t="inlineStr">
        <is>
          <t>Rated 7 of 12
Experience: 12.1 yrs total · 2.0 before IRIS + 10.1 at IRIS = 7.0 on the experience scale
Qualification: B.E · graduate, relevant to the work → no change
Market: B1 roles typically have 4–8 yrs · IRIS guide 4–7</t>
        </is>
      </c>
      <c r="BT467" s="129" t="inlineStr">
        <is>
          <t>Rated 4.5 of 12 — a starting estimate.
Start: 4.5, the role's accountability scope — what it answers for.
No move: the survey / manager mapping does not mark it business-critical or unique.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67" s="124"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BV467" s="125" t="inlineStr">
        <is>
          <t>Saudi Stock Exchnage project mgmt as per scope, schedule and cost
Operational support for the accounts - BOM
Process improvements
PMP completion
Digital way of working and measurement of metrics through the tools for the entire team</t>
        </is>
      </c>
      <c r="BW467" s="125" t="n"/>
      <c r="BX467" s="125" t="inlineStr">
        <is>
          <t>Meets Expectations</t>
        </is>
      </c>
      <c r="BY467" s="125" t="n"/>
      <c r="BZ467" s="125" t="inlineStr">
        <is>
          <t>Received · manager annual, quarterly</t>
        </is>
      </c>
      <c r="CA467" s="125" t="inlineStr">
        <is>
          <t>Talent Mapping · iFile collated</t>
        </is>
      </c>
      <c r="CB467" s="130" t="n">
        <v>20</v>
      </c>
      <c r="CC467" s="128" t="inlineStr">
        <is>
          <t>Full survey answers not in the files received · How We Grow export needed · HR</t>
        </is>
      </c>
      <c r="CD467" s="131" t="inlineStr">
        <is>
          <t>—</t>
        </is>
      </c>
      <c r="CE467" s="131" t="inlineStr">
        <is>
          <t>—</t>
        </is>
      </c>
      <c r="CF467" s="131" t="inlineStr">
        <is>
          <t>—</t>
        </is>
      </c>
      <c r="CG467" s="131" t="inlineStr">
        <is>
          <t>—</t>
        </is>
      </c>
      <c r="CH467" s="132" t="inlineStr">
        <is>
          <t>Complexity: Evidence reads like B1: Project planning, timelines, monitoring and resource planning for client projects → matches the start
Autonomy: Evidence reads like B2: Decides task allocation and client communication; defines timelines and priorities → moved up 0.5
Accountability: Evidence reads like B2: Project deliverables on time; answers for delayed timelines → moved up 0.5
Leadership: Evidence reads like B1: Allocates tasks and plans resources; 2 direct reports → matches the start
Business Impact: No move: the survey / manager mapping does not mark it business-critical or unique.</t>
        </is>
      </c>
      <c r="CI467" s="131"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J467" s="131" t="inlineStr">
        <is>
          <t>Self-identified: AI / automation · Project / programme management · Certification / formal course
For the next role: AI / automation · Project / programme management · Certification / formal course</t>
        </is>
      </c>
      <c r="CK467" s="128" t="inlineStr">
        <is>
          <t>Full survey answers not in the files received · How We Grow export needed · HR</t>
        </is>
      </c>
      <c r="CL467" s="133"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M467" s="134" t="inlineStr">
        <is>
          <t>What the role answers for: A domain or a small team.
Accountability &amp; Impact rating: 4.5 of 12 · B1-level impact.
Leads 2 direct reports.
From the survey and manager mapping — critical role: no; successor named: no.
If the work is missed · role-holders' themes: client · potential.
Measured on · manager-set KRA themes: projects · support · maintain · reporting · on-time.
Manager talent mapping — Latest rating: 3 · Potential: Medium · 9-Box Grid placement: Reliable Specialist.</t>
        </is>
      </c>
      <c r="CN467" s="135" t="n"/>
      <c r="CO467" s="135" t="n">
        <v>4.5</v>
      </c>
      <c r="CP467" s="136" t="n">
        <v>3</v>
      </c>
      <c r="CQ467" s="137" t="inlineStr">
        <is>
          <t>Medium</t>
        </is>
      </c>
      <c r="CR467" s="137" t="inlineStr">
        <is>
          <t>Reliable Specialist</t>
        </is>
      </c>
      <c r="CS467" s="137" t="inlineStr">
        <is>
          <t>Develop in role</t>
        </is>
      </c>
      <c r="CT467" s="137" t="n"/>
      <c r="CU467" s="137" t="inlineStr">
        <is>
          <t>N</t>
        </is>
      </c>
      <c r="CV467" s="137" t="n"/>
      <c r="CW467" s="137" t="n"/>
      <c r="CX467" s="137" t="n"/>
      <c r="CY467" s="137" t="n"/>
      <c r="CZ467" s="137" t="n"/>
      <c r="DA467" s="119" t="n">
        <v>103</v>
      </c>
      <c r="DB467" s="138" t="inlineStr">
        <is>
          <t>Meets the level</t>
        </is>
      </c>
      <c r="DC467" s="138" t="n">
        <v>104</v>
      </c>
      <c r="DD467" s="138" t="n">
        <v>100</v>
      </c>
      <c r="DE467" s="138" t="n">
        <v>103</v>
      </c>
      <c r="DF467" s="138" t="n">
        <v>105</v>
      </c>
      <c r="DG467" s="138" t="inlineStr">
        <is>
          <t>Product &amp; domain, Problem solving</t>
        </is>
      </c>
      <c r="DH467" s="138" t="inlineStr">
        <is>
          <t>B3: 93% of profile — ready on competencies</t>
        </is>
      </c>
      <c r="DI467" s="138" t="inlineStr">
        <is>
          <t>Evidence: Survey + KRAs | Core: Ownership 4/3, Problem solving 2/3, Communication &amp; collaboration 4/3, Client &amp; quality focus 4/3, Learning agility 3/3, Integrity &amp; compliance 3/3 | Future-ready: AI literacy 3/3, Data literacy 3/3, Digital fluency 3/3, Innovation 3/3 | Functional: Project &amp; agile 5/4, Stakeholder mgmt 5/4, Communication 4/4, Quality &amp; process 4/4, Business acumen 4/4, Product &amp; domain 3/4 | Leadership: Developing people 3/3, Decision making 3/3, Strategic acumen 3/3, Influence &amp; change 4/3</t>
        </is>
      </c>
      <c r="DJ467" s="111" t="inlineStr">
        <is>
          <t>AI / automation · Project / programme management · Certification / formal course</t>
        </is>
      </c>
      <c r="DK467" s="112" t="inlineStr">
        <is>
          <t>PMP, SupTech Domain, Agile Scrum</t>
        </is>
      </c>
      <c r="DL467" s="112" t="inlineStr">
        <is>
          <t>Project, Program &amp; Agile Management; People Leadership &amp; Mentoring; Process Improvement &amp; Quality Mindset</t>
        </is>
      </c>
      <c r="DM467" s="112" t="inlineStr">
        <is>
          <t>AI / automation · Project / programme management · Certification / formal course</t>
        </is>
      </c>
      <c r="DN467" s="112" t="n"/>
      <c r="DO467" s="139" t="inlineStr">
        <is>
          <t>No strong match from survey evidence</t>
        </is>
      </c>
      <c r="DP467" s="126" t="inlineStr">
        <is>
          <t>Deepa Vaman Shinde · Project Manager — 0.37: project, planning, stakeholder, management; Ankita Karale · Business Analyst — 0.30: deliverables, project, stakeholder</t>
        </is>
      </c>
      <c r="DQ467" s="126" t="inlineStr">
        <is>
          <t>No close match in other businesses</t>
        </is>
      </c>
      <c r="DR467" s="126" t="inlineStr">
        <is>
          <t>POD Lead</t>
        </is>
      </c>
      <c r="DS467" s="126" t="n"/>
      <c r="DT467" s="126" t="inlineStr">
        <is>
          <t>Span: 2 direct reports · layer 4 · Very small team: merge with a neighbouring team or make a POD Lead role</t>
        </is>
      </c>
      <c r="DU467" s="140" t="inlineStr">
        <is>
          <t>Project Manager – POD Lead in Technology · iFile, B1 — POD Lead.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
Leads 2 direct reports.</t>
        </is>
      </c>
      <c r="DV467" s="137" t="inlineStr">
        <is>
          <t>Hire as: Senior Project / Program Manager — IRIS B1 Specialist · POD Lead · POD Lead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W467" s="137"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X467" s="137"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7" s="139" t="inlineStr">
        <is>
          <t>Market level: P3 / M2 · SFIA 4 Enable
Typical title: Senior Project / Program Manager
At peers: IRIS Vs Competitor Benchmark — PMI pathway + SaaS delivery ladder: Project Manager · PMP
Typical experience: 4–8 yrs · IRIS guide 4–7
Standard: PMI PMBOK and Talent Triangle; CAPM → PMP → PgMP</t>
        </is>
      </c>
      <c r="DZ467" s="126" t="inlineStr">
        <is>
          <t>4–7 yrs</t>
        </is>
      </c>
      <c r="EA467" s="126" t="inlineStr">
        <is>
          <t>5–8 · 4–8</t>
        </is>
      </c>
      <c r="EB467" s="126" t="inlineStr">
        <is>
          <t>Senior Project / Program Manager</t>
        </is>
      </c>
      <c r="EC467" s="126" t="inlineStr">
        <is>
          <t>IRIS Vs Competitor Benchmark — PMI pathway + SaaS delivery ladder: Project Manager · PMP</t>
        </is>
      </c>
      <c r="ED467" s="126" t="inlineStr">
        <is>
          <t>PMI PMBOK and Talent Triangle; CAPM · entry → PMP → PgMP; Scrum / SAFe</t>
        </is>
      </c>
      <c r="EE467" s="126" t="inlineStr">
        <is>
          <t>Core 3 · Future 3 · Functional 3 · Leadership 2</t>
        </is>
      </c>
      <c r="EF467" s="139" t="n"/>
      <c r="EG467" s="126" t="inlineStr">
        <is>
          <t>✓ HRIS: 12.1 yrs, B.E, 2 direct reports
✓ Survey: 20 of 20 questions answered
✓ KRAs: manager-set, quarterly
✓ Manager mapping: rating, potential, 9-box
✗ Job description: not on file</t>
        </is>
      </c>
      <c r="EH467" s="118" t="inlineStr">
        <is>
          <t xml:space="preserve">D115 · Move down · protected · High: Current L5 – Lead · IC → B1. No rule changed the level: the score decides. · owner HR · 
D173 · Title to review · Low: Market-standard role title · owner HR · </t>
        </is>
      </c>
      <c r="EI467" s="118" t="n"/>
      <c r="EJ467" s="118" t="n"/>
      <c r="EK467" s="118" t="inlineStr">
        <is>
          <t>Survey: answered · full text needed · KRAs: received · Experience: on file</t>
        </is>
      </c>
      <c r="EL467" s="141" t="n"/>
      <c r="EM467" s="142" t="n"/>
      <c r="EN467" s="142" t="n"/>
      <c r="EO467" s="142" t="n"/>
      <c r="EP467" s="142" t="n"/>
      <c r="EQ467" s="143" t="n"/>
      <c r="ER467" s="135" t="n"/>
      <c r="ES467" s="135" t="n"/>
      <c r="ET467" s="135" t="n"/>
      <c r="EU467" s="135" t="n"/>
      <c r="EV467" s="135" t="n"/>
      <c r="EW467" s="135" t="n"/>
      <c r="EX467" s="135" t="n"/>
      <c r="EY467" s="143" t="n"/>
      <c r="EZ467" s="135" t="n"/>
      <c r="FA467" s="135" t="n"/>
      <c r="FB467" s="135" t="n"/>
      <c r="FC467" s="135" t="n"/>
      <c r="FD467" s="135" t="n"/>
    </row>
    <row r="468" ht="300" customHeight="1">
      <c r="A468" s="109" t="inlineStr">
        <is>
          <t>iFile</t>
        </is>
      </c>
      <c r="B468" s="110" t="inlineStr">
        <is>
          <t>IRIS2097</t>
        </is>
      </c>
      <c r="C468" s="110" t="inlineStr">
        <is>
          <t>Angitha A</t>
        </is>
      </c>
      <c r="D468" s="110" t="inlineStr">
        <is>
          <t>Technology</t>
        </is>
      </c>
      <c r="E468" s="110" t="inlineStr">
        <is>
          <t>RC-009</t>
        </is>
      </c>
      <c r="F468" s="110" t="inlineStr">
        <is>
          <t>Sandeep Dwivedi</t>
        </is>
      </c>
      <c r="G468" s="110" t="inlineStr">
        <is>
          <t>IRIS0929</t>
        </is>
      </c>
      <c r="H468" s="110" t="inlineStr">
        <is>
          <t>B2</t>
        </is>
      </c>
      <c r="I468" s="110" t="n"/>
      <c r="J468" s="110" t="n">
        <v>8.1</v>
      </c>
      <c r="K468" s="110" t="n">
        <v>3.6</v>
      </c>
      <c r="L468" s="110" t="inlineStr">
        <is>
          <t>MBA</t>
        </is>
      </c>
      <c r="M468" s="110" t="n"/>
      <c r="N468" s="144" t="inlineStr">
        <is>
          <t>Business Analyst</t>
        </is>
      </c>
      <c r="O468" s="113" t="inlineStr">
        <is>
          <t>Senior Business Analyst</t>
        </is>
      </c>
      <c r="P468" s="112" t="inlineStr">
        <is>
          <t>Business Analysis</t>
        </is>
      </c>
      <c r="Q468" s="112" t="inlineStr">
        <is>
          <t>Business Analysis</t>
        </is>
      </c>
      <c r="R468" s="113" t="inlineStr">
        <is>
          <t>L3 – Professional / Associate</t>
        </is>
      </c>
      <c r="S468" s="114" t="inlineStr">
        <is>
          <t>A3</t>
        </is>
      </c>
      <c r="T468" s="151" t="inlineStr">
        <is>
          <t>Senior Associate</t>
        </is>
      </c>
      <c r="U468" s="151" t="inlineStr">
        <is>
          <t>A</t>
        </is>
      </c>
      <c r="V468" s="112" t="inlineStr">
        <is>
          <t>IC</t>
        </is>
      </c>
      <c r="W468" s="150" t="inlineStr">
        <is>
          <t>▲ Up</t>
        </is>
      </c>
      <c r="X468" s="112" t="inlineStr">
        <is>
          <t>P2</t>
        </is>
      </c>
      <c r="Y468" s="112" t="inlineStr">
        <is>
          <t>Developing</t>
        </is>
      </c>
      <c r="Z468" s="112" t="inlineStr">
        <is>
          <t>3 Apply</t>
        </is>
      </c>
      <c r="AA468" s="117" t="inlineStr">
        <is>
          <t>A3</t>
        </is>
      </c>
      <c r="AB468" s="118" t="inlineStr">
        <is>
          <t>Band A · Practitioner</t>
        </is>
      </c>
      <c r="AC468" s="118" t="inlineStr">
        <is>
          <t>Senior Associate</t>
        </is>
      </c>
      <c r="AD468" s="118" t="inlineStr">
        <is>
          <t>• Same as the model</t>
        </is>
      </c>
      <c r="AE468" s="118" t="inlineStr">
        <is>
          <t>B2</t>
        </is>
      </c>
      <c r="AF468" s="118" t="inlineStr">
        <is>
          <t>OK</t>
        </is>
      </c>
      <c r="AG468" s="118" t="inlineStr">
        <is>
          <t>No change · already below the manager</t>
        </is>
      </c>
      <c r="AH468" s="118" t="n">
        <v>4</v>
      </c>
      <c r="AI468" s="118" t="n"/>
      <c r="AJ468" s="119" t="inlineStr">
        <is>
          <t>iFile · Technology · Band A · Early career</t>
        </is>
      </c>
      <c r="AK468" s="120" t="n">
        <v>3</v>
      </c>
      <c r="AL468" s="121">
        <f>IFERROR(INDEX(WM_C,MATCH($AJ468,WM_KEY,0)),"")</f>
        <v>0.64</v>
      </c>
      <c r="AM468" s="122">
        <f>IF(OR(AK468="",AL468=""),"",AK468*AL468)</f>
        <v>1.92</v>
      </c>
      <c r="AN468" s="120" t="n">
        <v>3</v>
      </c>
      <c r="AO468" s="121">
        <f>IFERROR(INDEX(WM_AU,MATCH($AJ468,WM_KEY,0)),"")</f>
        <v>0.16</v>
      </c>
      <c r="AP468" s="122">
        <f>IF(OR(AN468="",AO468=""),"",AN468*AO468)</f>
        <v>0.48</v>
      </c>
      <c r="AQ468" s="120" t="n">
        <v>3</v>
      </c>
      <c r="AR468" s="121">
        <f>IFERROR(INDEX(WM_AC,MATCH($AJ468,WM_KEY,0)),"")</f>
        <v>0.04</v>
      </c>
      <c r="AS468" s="122">
        <f>IF(OR(AQ468="",AR468=""),"",AQ468*AR468)</f>
        <v>0.12</v>
      </c>
      <c r="AT468" s="120" t="n">
        <v>2</v>
      </c>
      <c r="AU468" s="121">
        <f>IFERROR(INDEX(WM_L,MATCH($AJ468,WM_KEY,0)),"")</f>
        <v>0</v>
      </c>
      <c r="AV468" s="122">
        <f>IF(OR(AT468="",AU468=""),"",AT468*AU468)</f>
        <v>0</v>
      </c>
      <c r="AW468" s="120" t="n">
        <v>5</v>
      </c>
      <c r="AX468" s="121">
        <f>IFERROR(INDEX(WM_E,MATCH($AJ468,WM_KEY,0)),"")</f>
        <v>0.1</v>
      </c>
      <c r="AY468" s="122">
        <f>IF(OR(AW468="",AX468=""),"",AW468*AX468)</f>
        <v>0.5</v>
      </c>
      <c r="AZ468" s="123" t="n">
        <v>3</v>
      </c>
      <c r="BA468" s="121">
        <f>IFERROR(INDEX(WM_BI,MATCH($AJ468,WM_KEY,0)),"")</f>
        <v>0.06</v>
      </c>
      <c r="BB468" s="122">
        <f>IF(OR(AZ468="",BA468=""),"",AZ468*BA468)</f>
        <v>0.18</v>
      </c>
      <c r="BC468" s="122">
        <f>IF(COUNT(AM468,AP468,AS468,AV468,AY468,BB468)&lt;6,"",SUM(AM468,AP468,AS468,AV468,AY468,BB468))</f>
        <v>3.2</v>
      </c>
      <c r="BD468" s="122" t="str">
        <f>IF(BC468="","",INDEX({"A1","A2","A3","B1","B2","B3","C1","C2","D1","D2","E1","E2"},MAX(1,MIN(12,ROUND(BC468,0)))))</f>
        <v>A3</v>
      </c>
      <c r="BE468" s="114" t="inlineStr">
        <is>
          <t>A3</t>
        </is>
      </c>
      <c r="BF468" s="124" t="inlineStr">
        <is>
          <t>The score decided the level</t>
        </is>
      </c>
      <c r="BG46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68" s="125" t="inlineStr">
        <is>
          <t>At build: Complexity 1.92 + Autonomy 0.48 + Accountability 0.12 + Leadership 0.00 + Experience 0.50 + Business impact 0.18
= 3.20 points → nearest level 3 = A3
Final level: A3 · same as the score</t>
        </is>
      </c>
      <c r="BI468" s="125" t="inlineStr">
        <is>
          <t>No rule applied: the score decides.</t>
        </is>
      </c>
      <c r="BJ468" s="125" t="inlineStr">
        <is>
          <t>—</t>
        </is>
      </c>
      <c r="BK468" s="126" t="n"/>
      <c r="BL468" s="126" t="inlineStr">
        <is>
          <t>Low</t>
        </is>
      </c>
      <c r="BM468" s="126" t="inlineStr">
        <is>
          <t>• Survey answers are generic or do not match the role — not used as evidence; manager input needed
• 8.1 yrs of experience in a role that reads as Band A work — a career-path question for the manager: can the role be widened · Specialist, B1 or is it correctly sized?</t>
        </is>
      </c>
      <c r="BN468" s="125" t="inlineStr">
        <is>
          <t>Stable · moves in fewer than 5 of 30 weight tests</t>
        </is>
      </c>
      <c r="BO468" s="148" t="inlineStr">
        <is>
          <t>Rated 3 of 12
Start: 3.0 · senior practitioner title
Evidence: rated like 12 colleagues in the same role and department · own answers too general to rate → no change
KRA: “1. Requirements Management &amp; Quality: Ensure 100% of business requirements are documented, reviewed, approved, and traceable, while…”
Market: A3 = Varied and non-standard work; handles exceptions</t>
        </is>
      </c>
      <c r="BP468" s="129" t="inlineStr">
        <is>
          <t>Rated 3 of 12
Start: 3.0 · senior practitioner title
Evidence: rated like 12 colleagues in the same role and department · own answers too general to rate → no change
Market: A3 = Technical / QC / client calls on own work</t>
        </is>
      </c>
      <c r="BQ468" s="129" t="inlineStr">
        <is>
          <t>Rated 3 of 12
Start: 3.0 · senior practitioner title
Evidence: rated like 12 colleagues in the same role and department · own answers too general to rate → no change
KRA: “1. Requirements Management &amp; Quality: Ensure 100% of business requirements are documented, reviewed, approved, and traceable, while…”
Market: A3 = A module / process, or work with client or regulatory consequences</t>
        </is>
      </c>
      <c r="BR468" s="129" t="inlineStr">
        <is>
          <t>Rated 2 of 12 — not counted: the weight is 0% at this level
Start: 2.0 · individual contributor, so influence only
Evidence: rated like 12 colleagues in the same role and department · own answers too general to rate → no change
Team: 0 direct reports · IC
Market: A2 = Not scored in Band A</t>
        </is>
      </c>
      <c r="BS468" s="129" t="inlineStr">
        <is>
          <t>Rated 5 of 12
Experience: 8.1 yrs total · 4.5 before IRIS + 3.6 at IRIS = 5.2 on the experience scale
Qualification: MBA · postgraduate → no change
Market: A3 roles typically have 2–5 yrs · IRIS guide 2–4</t>
        </is>
      </c>
      <c r="BT46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68" s="124"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BV468" s="125"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BW468" s="125"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BX468" s="125" t="inlineStr">
        <is>
          <t>4</t>
        </is>
      </c>
      <c r="BY468" s="125" t="n"/>
      <c r="BZ468" s="125" t="inlineStr">
        <is>
          <t>Received · manager annual, quarterly, self</t>
        </is>
      </c>
      <c r="CA468" s="125" t="inlineStr">
        <is>
          <t>Talent Mapping · iFile collated</t>
        </is>
      </c>
      <c r="CB468" s="130" t="n">
        <v>20</v>
      </c>
      <c r="CC468" s="128" t="inlineStr">
        <is>
          <t>Full survey answers not in the files received · How We Grow export needed · HR</t>
        </is>
      </c>
      <c r="CD468" s="131" t="inlineStr">
        <is>
          <t>—</t>
        </is>
      </c>
      <c r="CE468" s="131" t="inlineStr">
        <is>
          <t>—</t>
        </is>
      </c>
      <c r="CF468" s="131" t="inlineStr">
        <is>
          <t>—</t>
        </is>
      </c>
      <c r="CG468" s="131" t="inlineStr">
        <is>
          <t>—</t>
        </is>
      </c>
      <c r="CH468" s="132" t="inlineStr">
        <is>
          <t>Business Impact: No survey or manager-mapping signal on criticality: kept at the start point.</t>
        </is>
      </c>
      <c r="CI468"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68" s="131" t="inlineStr">
        <is>
          <t>Self-identified: Project / programme management
For the next role: Project / programme management</t>
        </is>
      </c>
      <c r="CK468" s="128" t="inlineStr">
        <is>
          <t>Full survey answers not in the files received · How We Grow export needed · HR</t>
        </is>
      </c>
      <c r="CL468"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68" s="134" t="inlineStr">
        <is>
          <t>What the role answers for: A module / process, or work with client or regulatory consequences.
Accountability &amp; Impact rating: 3 of 12 · A3-level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Trusted Professional.</t>
        </is>
      </c>
      <c r="CN468" s="135" t="n"/>
      <c r="CO468" s="135" t="n">
        <v>3</v>
      </c>
      <c r="CP468" s="136" t="n">
        <v>4</v>
      </c>
      <c r="CQ468" s="137" t="inlineStr">
        <is>
          <t>High</t>
        </is>
      </c>
      <c r="CR468" s="137" t="inlineStr">
        <is>
          <t>Trusted Professional</t>
        </is>
      </c>
      <c r="CS468" s="137" t="inlineStr">
        <is>
          <t>Ready now</t>
        </is>
      </c>
      <c r="CT468" s="137" t="n"/>
      <c r="CU468" s="137" t="n"/>
      <c r="CV468" s="137" t="inlineStr">
        <is>
          <t>Yet to be identified</t>
        </is>
      </c>
      <c r="CW468" s="137" t="n"/>
      <c r="CX468" s="137" t="n"/>
      <c r="CY468" s="137" t="n"/>
      <c r="CZ468" s="137" t="n"/>
      <c r="DA468" s="119" t="n">
        <v>101</v>
      </c>
      <c r="DB468" s="138" t="inlineStr">
        <is>
          <t>Meets the level</t>
        </is>
      </c>
      <c r="DC468" s="138" t="n">
        <v>110</v>
      </c>
      <c r="DD468" s="138" t="n">
        <v>100</v>
      </c>
      <c r="DE468" s="138" t="n">
        <v>96</v>
      </c>
      <c r="DF468" s="138" t="n"/>
      <c r="DG468" s="138" t="inlineStr">
        <is>
          <t>Regulatory domain, SQL &amp; data</t>
        </is>
      </c>
      <c r="DH468" s="138" t="inlineStr">
        <is>
          <t>B1: 88% of profile — close</t>
        </is>
      </c>
      <c r="DI468" s="138" t="inlineStr">
        <is>
          <t>Evidence: Survey + KRAs | Core: Ownership 3/2, Problem solving 2/2, Communication &amp; collaboration 3/2, Client &amp; quality focus 4/2, Learning agility 2/2, Integrity &amp; compliance 2/2 | Future-ready: AI literacy 2/2, Data literacy 2/2, Digital fluency 2/2, Innovation 2/2 | Functional: Requirements 4/3, Regulatory domain 2/3, Product &amp; domain 3/3, SQL &amp; data 2/3, Stakeholder mgmt 4/3, Communication 3/3</t>
        </is>
      </c>
      <c r="DJ468" s="111" t="inlineStr">
        <is>
          <t>Project / programme management</t>
        </is>
      </c>
      <c r="DK468" s="112" t="inlineStr">
        <is>
          <t>Advanced Project Management, Risk Management, Stakeholder Management, Agile/Scrum Practices, Business Analysis Techniques</t>
        </is>
      </c>
      <c r="DL468" s="112" t="inlineStr">
        <is>
          <t>Project, Program &amp; Agile Management; AI, GenAI &amp; Prompt Engineering; Stakeholder &amp; Client Management</t>
        </is>
      </c>
      <c r="DM468" s="112" t="inlineStr">
        <is>
          <t>Project / programme management</t>
        </is>
      </c>
      <c r="DN468" s="112" t="inlineStr">
        <is>
          <t>Program Management, Leadership &amp; People Management, Strategic Planning, Client Relationship Management</t>
        </is>
      </c>
      <c r="DO468" s="139" t="inlineStr">
        <is>
          <t>No strong match from survey evidence</t>
        </is>
      </c>
      <c r="DP468" s="126" t="inlineStr">
        <is>
          <t>Neha Singh · Business Analyst — 0.32: stakeholder, coordination, documentation, issue; Ankita Karale · Business Analyst — 0.32: coordination, project, stakeholder, documentation; Kimaya Mundlye · Delivery Manager — 0.30: project, requirement, analysis, management</t>
        </is>
      </c>
      <c r="DQ468" s="126" t="inlineStr">
        <is>
          <t>Aroosa Ghole · iDEAL, Team Lead – Business Analysis — 0.27; Silky Agarwal · iDEAL, Senior Business Analyst — 0.26</t>
        </is>
      </c>
      <c r="DR468" s="126" t="n"/>
      <c r="DS468" s="126" t="n"/>
      <c r="DT468" s="126" t="inlineStr">
        <is>
          <t>A3 deep-dive: score 3.2 · gap to B1 0.35 · 0.25–0.5 from B1</t>
        </is>
      </c>
      <c r="DU468"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68"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68"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68"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68"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68" s="126" t="inlineStr">
        <is>
          <t>2–4 yrs</t>
        </is>
      </c>
      <c r="EA468" s="126" t="inlineStr">
        <is>
          <t>3–5 · 2–5</t>
        </is>
      </c>
      <c r="EB468" s="126" t="inlineStr">
        <is>
          <t>Business Analyst</t>
        </is>
      </c>
      <c r="EC468" s="126" t="inlineStr">
        <is>
          <t>Regnology — regulatory reporting: Junior BA · Reg Reporting · Big Four consulting: Consultant · IRIS Vs Market Benchmark — IIBA certification pathway: ECBA · Infosys / Accenture: JL3A · L10 Senior Analyst</t>
        </is>
      </c>
      <c r="ED468" s="126" t="inlineStr">
        <is>
          <t>IIBA BABOK v3; certifications ECBA · entry → CCBA → CBAP · senior</t>
        </is>
      </c>
      <c r="EE468" s="126" t="inlineStr">
        <is>
          <t>Core 2 · Future 2 · Functional 3 · Leadership not scored</t>
        </is>
      </c>
      <c r="EF468" s="139" t="n"/>
      <c r="EG468" s="126" t="inlineStr">
        <is>
          <t>✓ HRIS: 8.1 yrs, MBA, 0 direct reports
✓ Survey: 20 of 20 questions answered
✓ KRAs: self, manager-set, quarterly
✓ Manager mapping: rating, potential, 9-box
✗ Job description: not on file</t>
        </is>
      </c>
      <c r="EH468" s="118" t="inlineStr">
        <is>
          <t xml:space="preserve">D260 · Long-tenure A3 · 8+ yrs · Medium: No rule changed the level: the score decides. · owner Business head — iFile · </t>
        </is>
      </c>
      <c r="EI468" s="118" t="n"/>
      <c r="EJ468" s="118" t="n"/>
      <c r="EK468" s="118" t="inlineStr">
        <is>
          <t>Survey: answered · full text needed · KRAs: received · Experience: on file</t>
        </is>
      </c>
      <c r="EL468" s="141" t="n"/>
      <c r="EM468" s="142" t="n"/>
      <c r="EN468" s="142" t="n"/>
      <c r="EO468" s="142" t="n"/>
      <c r="EP468" s="142" t="n"/>
      <c r="EQ468" s="143" t="n"/>
      <c r="ER468" s="135" t="n"/>
      <c r="ES468" s="135" t="n"/>
      <c r="ET468" s="135" t="n"/>
      <c r="EU468" s="135" t="n"/>
      <c r="EV468" s="135" t="n"/>
      <c r="EW468" s="135" t="n"/>
      <c r="EX468" s="135" t="n"/>
      <c r="EY468" s="143" t="n"/>
      <c r="EZ468" s="135" t="n"/>
      <c r="FA468" s="135" t="n"/>
      <c r="FB468" s="135" t="n"/>
      <c r="FC468" s="135" t="n"/>
      <c r="FD468" s="135" t="n"/>
    </row>
    <row r="469" ht="300" customHeight="1">
      <c r="A469" s="109" t="inlineStr">
        <is>
          <t>iFile</t>
        </is>
      </c>
      <c r="B469" s="110" t="inlineStr">
        <is>
          <t>IRIS1929</t>
        </is>
      </c>
      <c r="C469" s="110" t="inlineStr">
        <is>
          <t>Ankita Karale</t>
        </is>
      </c>
      <c r="D469" s="110" t="inlineStr">
        <is>
          <t>Technology</t>
        </is>
      </c>
      <c r="E469" s="110" t="inlineStr">
        <is>
          <t>RC-009</t>
        </is>
      </c>
      <c r="F469" s="110" t="inlineStr">
        <is>
          <t>Sandeep Dwivedi</t>
        </is>
      </c>
      <c r="G469" s="110" t="inlineStr">
        <is>
          <t>IRIS0929</t>
        </is>
      </c>
      <c r="H469" s="110" t="inlineStr">
        <is>
          <t>B2</t>
        </is>
      </c>
      <c r="I469" s="110" t="n"/>
      <c r="J469" s="110" t="n">
        <v>7.2</v>
      </c>
      <c r="K469" s="110" t="n">
        <v>5.2</v>
      </c>
      <c r="L469" s="110" t="inlineStr">
        <is>
          <t>B.E</t>
        </is>
      </c>
      <c r="M469" s="110" t="n"/>
      <c r="N469" s="144" t="inlineStr">
        <is>
          <t>Business Analyst</t>
        </is>
      </c>
      <c r="O469" s="113" t="inlineStr">
        <is>
          <t>Senior Business Analyst</t>
        </is>
      </c>
      <c r="P469" s="112" t="inlineStr">
        <is>
          <t>Business Analysis</t>
        </is>
      </c>
      <c r="Q469" s="112" t="inlineStr">
        <is>
          <t>Business Analysis</t>
        </is>
      </c>
      <c r="R469" s="113" t="inlineStr">
        <is>
          <t>L3 – Professional / Associate</t>
        </is>
      </c>
      <c r="S469" s="114" t="inlineStr">
        <is>
          <t>A3</t>
        </is>
      </c>
      <c r="T469" s="151" t="inlineStr">
        <is>
          <t>Senior Associate</t>
        </is>
      </c>
      <c r="U469" s="151" t="inlineStr">
        <is>
          <t>A</t>
        </is>
      </c>
      <c r="V469" s="112" t="inlineStr">
        <is>
          <t>IC</t>
        </is>
      </c>
      <c r="W469" s="150" t="inlineStr">
        <is>
          <t>▲ Up</t>
        </is>
      </c>
      <c r="X469" s="112" t="inlineStr">
        <is>
          <t>P2</t>
        </is>
      </c>
      <c r="Y469" s="112" t="inlineStr">
        <is>
          <t>Developing</t>
        </is>
      </c>
      <c r="Z469" s="112" t="inlineStr">
        <is>
          <t>3 Apply</t>
        </is>
      </c>
      <c r="AA469" s="117" t="inlineStr">
        <is>
          <t>A3</t>
        </is>
      </c>
      <c r="AB469" s="118" t="inlineStr">
        <is>
          <t>Band A · Practitioner</t>
        </is>
      </c>
      <c r="AC469" s="118" t="inlineStr">
        <is>
          <t>Senior Associate</t>
        </is>
      </c>
      <c r="AD469" s="118" t="inlineStr">
        <is>
          <t>• Same as the model</t>
        </is>
      </c>
      <c r="AE469" s="118" t="inlineStr">
        <is>
          <t>B2</t>
        </is>
      </c>
      <c r="AF469" s="118" t="inlineStr">
        <is>
          <t>OK</t>
        </is>
      </c>
      <c r="AG469" s="118" t="inlineStr">
        <is>
          <t>No change · already below the manager</t>
        </is>
      </c>
      <c r="AH469" s="118" t="n">
        <v>4</v>
      </c>
      <c r="AI469" s="118" t="n"/>
      <c r="AJ469" s="119" t="inlineStr">
        <is>
          <t>iFile · Technology · Band A · Early career</t>
        </is>
      </c>
      <c r="AK469" s="120" t="n">
        <v>2.5</v>
      </c>
      <c r="AL469" s="121">
        <f>IFERROR(INDEX(WM_C,MATCH($AJ469,WM_KEY,0)),"")</f>
        <v>0.64</v>
      </c>
      <c r="AM469" s="122">
        <f>IF(OR(AK469="",AL469=""),"",AK469*AL469)</f>
        <v>1.6</v>
      </c>
      <c r="AN469" s="120" t="n">
        <v>2.5</v>
      </c>
      <c r="AO469" s="121">
        <f>IFERROR(INDEX(WM_AU,MATCH($AJ469,WM_KEY,0)),"")</f>
        <v>0.16</v>
      </c>
      <c r="AP469" s="122">
        <f>IF(OR(AN469="",AO469=""),"",AN469*AO469)</f>
        <v>0.4</v>
      </c>
      <c r="AQ469" s="120" t="n">
        <v>2.5</v>
      </c>
      <c r="AR469" s="121">
        <f>IFERROR(INDEX(WM_AC,MATCH($AJ469,WM_KEY,0)),"")</f>
        <v>0.04</v>
      </c>
      <c r="AS469" s="122">
        <f>IF(OR(AQ469="",AR469=""),"",AQ469*AR469)</f>
        <v>0.1</v>
      </c>
      <c r="AT469" s="120" t="n">
        <v>2</v>
      </c>
      <c r="AU469" s="121">
        <f>IFERROR(INDEX(WM_L,MATCH($AJ469,WM_KEY,0)),"")</f>
        <v>0</v>
      </c>
      <c r="AV469" s="122">
        <f>IF(OR(AT469="",AU469=""),"",AT469*AU469)</f>
        <v>0</v>
      </c>
      <c r="AW469" s="120" t="n">
        <v>5</v>
      </c>
      <c r="AX469" s="121">
        <f>IFERROR(INDEX(WM_E,MATCH($AJ469,WM_KEY,0)),"")</f>
        <v>0.1</v>
      </c>
      <c r="AY469" s="122">
        <f>IF(OR(AW469="",AX469=""),"",AW469*AX469)</f>
        <v>0.5</v>
      </c>
      <c r="AZ469" s="123" t="n">
        <v>2.5</v>
      </c>
      <c r="BA469" s="121">
        <f>IFERROR(INDEX(WM_BI,MATCH($AJ469,WM_KEY,0)),"")</f>
        <v>0.06</v>
      </c>
      <c r="BB469" s="122">
        <f>IF(OR(AZ469="",BA469=""),"",AZ469*BA469)</f>
        <v>0.15</v>
      </c>
      <c r="BC469" s="122">
        <f>IF(COUNT(AM469,AP469,AS469,AV469,AY469,BB469)&lt;6,"",SUM(AM469,AP469,AS469,AV469,AY469,BB469))</f>
        <v>2.75</v>
      </c>
      <c r="BD469" s="122" t="str">
        <f>IF(BC469="","",INDEX({"A1","A2","A3","B1","B2","B3","C1","C2","D1","D2","E1","E2"},MAX(1,MIN(12,ROUND(BC469,0)))))</f>
        <v>A3</v>
      </c>
      <c r="BE469" s="114" t="inlineStr">
        <is>
          <t>A3</t>
        </is>
      </c>
      <c r="BF469" s="124" t="inlineStr">
        <is>
          <t>The score decided the level</t>
        </is>
      </c>
      <c r="BG46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69" s="125" t="inlineStr">
        <is>
          <t>At build: Complexity 1.60 + Autonomy 0.40 + Accountability 0.10 + Leadership 0.00 + Experience 0.50 + Business impact 0.15
= 2.75 points → nearest level 3 = A3
Final level: A3 · same as the score</t>
        </is>
      </c>
      <c r="BI469" s="125" t="inlineStr">
        <is>
          <t>No rule applied: the score decides.</t>
        </is>
      </c>
      <c r="BJ469" s="125" t="inlineStr">
        <is>
          <t>—</t>
        </is>
      </c>
      <c r="BK469" s="126" t="n"/>
      <c r="BL469" s="126" t="inlineStr">
        <is>
          <t>Medium</t>
        </is>
      </c>
      <c r="BM469" s="126" t="inlineStr">
        <is>
          <t>• 7.2 yrs of experience in a role that reads as Band A work — a career-path question for the manager: can the role be widened · Specialist, B1 or is it correctly sized?</t>
        </is>
      </c>
      <c r="BN469" s="125" t="inlineStr">
        <is>
          <t>Stable · moves in fewer than 5 of 30 weight tests</t>
        </is>
      </c>
      <c r="BO469" s="148" t="inlineStr">
        <is>
          <t>Rated 2.5 of 12 · between A2 and A3
Start: 3.0 · senior practitioner title
Evidence reads like A2: own survey / KRA answers · summarised by the rater; not quoted → moved down 0.5
KRA: “1. Deliver &gt;=95% of assigned BRDs/FSDs approved with &lt;=1 revision cycle 2. Ensure &gt;=90% on-time delivery of BA deliverables against plan 3.…”
Market: A2 = Standard work of the discipline · A3 = Varied and non-standard work; handles exceptions</t>
        </is>
      </c>
      <c r="BP469" s="129" t="inlineStr">
        <is>
          <t>Rated 2.5 of 12 · between A2 and A3
Start: 3.0 · senior practitioner title
Evidence reads like A2: Decides only prioritising of tasks → moved down 0.5
Market: A2 = Chooses own approach within standards · A3 = Technical / QC / client calls on own work</t>
        </is>
      </c>
      <c r="BQ469" s="129" t="inlineStr">
        <is>
          <t>Rated 2.5 of 12 · between A2 and A3
Start: 3.0 · senior practitioner title
Evidence reads like A2: Accountable for requirement documents and user stories → moved down 0.5
KRA: “1. Deliver &gt;=95% of assigned BRDs/FSDs approved with &lt;=1 revision cycle 2. Ensure &gt;=90% on-time delivery of BA deliverables against plan 3.…”
Market: A2 = Own deliverables · accuracy, TAT · A3 = A module / process, or work with client or regulatory consequences</t>
        </is>
      </c>
      <c r="BR469" s="129" t="inlineStr">
        <is>
          <t>Rated 2 of 12 — not counted: the weight is 0% at this level
Start: 2.0 · individual contributor, so influence only
Evidence reads like A2: Survey silent; manager note expects functional guidance to team members → matches the start
Team: 0 direct reports · IC
Market: A2 = Not scored in Band A</t>
        </is>
      </c>
      <c r="BS469" s="129" t="inlineStr">
        <is>
          <t>Rated 5 of 12
Experience: 7.2 yrs total · 2.0 before IRIS + 5.2 at IRIS = 4.8 on the experience scale
Qualification: B.E · graduate, relevant to the work → no change
Market: A3 roles typically have 2–5 yrs · IRIS guide 2–4</t>
        </is>
      </c>
      <c r="BT469"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469" s="124"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BV469" s="125" t="inlineStr">
        <is>
          <t>Q1: Deliver &gt;=95% of assigned BRDs/FSDs approved with &lt;=1 revision cycle
Q1: Ensure &gt;=90% on-time delivery of BA deliverables
Q1: Achieve &gt;=4.2/5 stakeholder satisfaction on requirement clarity
Q1: Own at least 1 complex requirement area end-to-end</t>
        </is>
      </c>
      <c r="BW469" s="125"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BX469" s="125" t="inlineStr">
        <is>
          <t>3</t>
        </is>
      </c>
      <c r="BY469" s="125" t="n"/>
      <c r="BZ469" s="125" t="inlineStr">
        <is>
          <t>Received · manager annual, quarterly, self</t>
        </is>
      </c>
      <c r="CA469" s="125" t="inlineStr">
        <is>
          <t>Talent Mapping · iFile collated</t>
        </is>
      </c>
      <c r="CB469" s="130" t="n">
        <v>20</v>
      </c>
      <c r="CC469" s="128" t="inlineStr">
        <is>
          <t>Full survey answers not in the files received · How We Grow export needed · HR</t>
        </is>
      </c>
      <c r="CD469" s="131" t="inlineStr">
        <is>
          <t>—</t>
        </is>
      </c>
      <c r="CE469" s="131" t="inlineStr">
        <is>
          <t>—</t>
        </is>
      </c>
      <c r="CF469" s="131" t="inlineStr">
        <is>
          <t>—</t>
        </is>
      </c>
      <c r="CG469" s="131" t="inlineStr">
        <is>
          <t>—</t>
        </is>
      </c>
      <c r="CH469" s="132" t="inlineStr">
        <is>
          <t>Complexity: Evidence reads like A2: own survey / KRA answers · summarised by the rater; not quoted → moved down 0.5
Autonomy: Evidence reads like A2: Decides only prioritising of tasks → moved down 0.5
Accountability: Evidence reads like A2: Accountable for requirement documents and user stories → moved down 0.5
Leadership: Evidence reads like A2: Survey silent; manager note expects functional guidance to team members → matches the start
Business Impact: No move: the survey / manager mapping does not mark it business-critical or unique.</t>
        </is>
      </c>
      <c r="CI469"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69" s="131" t="inlineStr">
        <is>
          <t>Self-identified: AI / automation · Product &amp; tool knowledge
For the next role: AI / automation · Product &amp; tool knowledge</t>
        </is>
      </c>
      <c r="CK469" s="128" t="inlineStr">
        <is>
          <t>Full survey answers not in the files received · How We Grow export needed · HR</t>
        </is>
      </c>
      <c r="CL469"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69" s="134" t="inlineStr">
        <is>
          <t>What the role answers for: A module / process, or work with client or regulatory consequences.
Accountability &amp; Impact rating: 2.5 of 12 · A2-level impact.
From the survey and manager mapping — critical role: no; successor named: yes.
If the work is missed · role-holders' themes: rework · client.
Measured on · manager-set KRA themes: delivery · assigned · project · requests · satisfaction.
Manager talent mapping — Latest rating: 1 · Potential: Low · 9-Box Grid placement: Reliable Specialist.</t>
        </is>
      </c>
      <c r="CN469" s="135" t="n"/>
      <c r="CO469" s="135" t="n">
        <v>2.5</v>
      </c>
      <c r="CP469" s="136" t="n">
        <v>1</v>
      </c>
      <c r="CQ469" s="137" t="inlineStr">
        <is>
          <t>Low</t>
        </is>
      </c>
      <c r="CR469" s="137" t="inlineStr">
        <is>
          <t>Reliable Specialist</t>
        </is>
      </c>
      <c r="CS469" s="137" t="inlineStr">
        <is>
          <t>Performance first</t>
        </is>
      </c>
      <c r="CT469" s="137" t="n"/>
      <c r="CU469" s="137" t="inlineStr">
        <is>
          <t>N</t>
        </is>
      </c>
      <c r="CV469" s="137" t="inlineStr">
        <is>
          <t>No successor formally identified</t>
        </is>
      </c>
      <c r="CW469" s="137" t="n"/>
      <c r="CX469" s="137" t="n"/>
      <c r="CY469" s="137" t="n"/>
      <c r="CZ469" s="137" t="n"/>
      <c r="DA469" s="119" t="n">
        <v>97</v>
      </c>
      <c r="DB469" s="138" t="inlineStr">
        <is>
          <t>Meets the level</t>
        </is>
      </c>
      <c r="DC469" s="138" t="n">
        <v>95</v>
      </c>
      <c r="DD469" s="138" t="n">
        <v>88</v>
      </c>
      <c r="DE469" s="138" t="n">
        <v>101</v>
      </c>
      <c r="DF469" s="138" t="n"/>
      <c r="DG469" s="138" t="inlineStr">
        <is>
          <t>Regulatory domain, Ownership, AI literacy</t>
        </is>
      </c>
      <c r="DH469" s="138" t="inlineStr">
        <is>
          <t>B1: 84% of profile — close</t>
        </is>
      </c>
      <c r="DI469" s="138" t="inlineStr">
        <is>
          <t>Evidence: Survey + KRAs | Core: Ownership 1/2, Problem solving 2/2, Communication &amp; collaboration 3/2, Client &amp; quality focus 2/2, Learning agility 2/2, Integrity &amp; compliance 2/2 | Future-ready: AI literacy 1/2, Data literacy 2/2, Digital fluency 2/2, Innovation 2/2 | Functional: Requirements 3/3, Regulatory domain 2/3, Product &amp; domain 3/3, SQL &amp; data 3/3, Stakeholder mgmt 4/3, Communication 4/3</t>
        </is>
      </c>
      <c r="DJ469" s="111" t="inlineStr">
        <is>
          <t>AI / automation · Product &amp; tool knowledge</t>
        </is>
      </c>
      <c r="DK469" s="112" t="inlineStr">
        <is>
          <t>Requirement engineering &amp; BRD writing; Agile/Scrum; domain · RegTech/XBRL knowledge; stakeholder management; Product knowledge</t>
        </is>
      </c>
      <c r="DL469" s="112" t="inlineStr">
        <is>
          <t>AI, GenAI &amp; Prompt Engineering; Project, Program &amp; Agile Management</t>
        </is>
      </c>
      <c r="DM469" s="112" t="inlineStr">
        <is>
          <t>AI / automation · Product &amp; tool knowledge</t>
        </is>
      </c>
      <c r="DN469" s="112" t="inlineStr">
        <is>
          <t>-</t>
        </is>
      </c>
      <c r="DO469" s="139" t="inlineStr">
        <is>
          <t>No strong match from survey evidence</t>
        </is>
      </c>
      <c r="DP469" s="126" t="inlineStr">
        <is>
          <t>Angitha A · Business Analyst — 0.32: coordination, project, stakeholder, documentation; Kimaya Mundlye · Delivery Manager — 0.31: interaction, project, client; Nivedita Wagh · Associate Project Manager – POD Lead — 0.30: deliverables, project, stakeholder</t>
        </is>
      </c>
      <c r="DQ469" s="126" t="inlineStr">
        <is>
          <t>No close match in other businesses</t>
        </is>
      </c>
      <c r="DR469" s="126" t="n"/>
      <c r="DS469" s="126" t="n"/>
      <c r="DT469" s="126" t="inlineStr">
        <is>
          <t>A3 deep-dive: score 2.75 · gap to B1 0.77 · 0.5–1.0 from B1</t>
        </is>
      </c>
      <c r="DU469"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69"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69"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69"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69"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69" s="126" t="inlineStr">
        <is>
          <t>2–4 yrs</t>
        </is>
      </c>
      <c r="EA469" s="126" t="inlineStr">
        <is>
          <t>3–5 · 2–5</t>
        </is>
      </c>
      <c r="EB469" s="126" t="inlineStr">
        <is>
          <t>Business Analyst</t>
        </is>
      </c>
      <c r="EC469" s="126" t="inlineStr">
        <is>
          <t>Regnology — regulatory reporting: Junior BA · Reg Reporting · Big Four consulting: Consultant · IRIS Vs Market Benchmark — IIBA certification pathway: ECBA · Infosys / Accenture: JL3A · L10 Senior Analyst</t>
        </is>
      </c>
      <c r="ED469" s="126" t="inlineStr">
        <is>
          <t>IIBA BABOK v3; certifications ECBA · entry → CCBA → CBAP · senior</t>
        </is>
      </c>
      <c r="EE469" s="126" t="inlineStr">
        <is>
          <t>Core 2 · Future 2 · Functional 3 · Leadership not scored</t>
        </is>
      </c>
      <c r="EF469" s="139" t="n"/>
      <c r="EG469" s="126" t="inlineStr">
        <is>
          <t>✓ HRIS: 7.2 yrs, B.E, 0 direct reports
✓ Survey: 20 of 20 questions answered
✓ KRAs: self, manager-set, quarterly
✓ Manager mapping: rating, potential, 9-box
✗ Job description: not on file</t>
        </is>
      </c>
      <c r="EH469" s="118" t="n"/>
      <c r="EI469" s="118" t="n"/>
      <c r="EJ469" s="118" t="n"/>
      <c r="EK469" s="118" t="inlineStr">
        <is>
          <t>Survey: answered · full text needed · KRAs: received · Experience: on file</t>
        </is>
      </c>
      <c r="EL469" s="141" t="n"/>
      <c r="EM469" s="142" t="n"/>
      <c r="EN469" s="142" t="n"/>
      <c r="EO469" s="142" t="n"/>
      <c r="EP469" s="142" t="n"/>
      <c r="EQ469" s="143" t="n"/>
      <c r="ER469" s="135" t="n"/>
      <c r="ES469" s="135" t="n"/>
      <c r="ET469" s="135" t="n"/>
      <c r="EU469" s="135" t="n"/>
      <c r="EV469" s="135" t="n"/>
      <c r="EW469" s="135" t="n"/>
      <c r="EX469" s="135" t="n"/>
      <c r="EY469" s="143" t="n"/>
      <c r="EZ469" s="135" t="n"/>
      <c r="FA469" s="135" t="n"/>
      <c r="FB469" s="135" t="n"/>
      <c r="FC469" s="135" t="n"/>
      <c r="FD469" s="135" t="n"/>
    </row>
    <row r="470" ht="300" customHeight="1">
      <c r="A470" s="109" t="inlineStr">
        <is>
          <t>iFile</t>
        </is>
      </c>
      <c r="B470" s="110" t="inlineStr">
        <is>
          <t>IRIS0553</t>
        </is>
      </c>
      <c r="C470" s="110" t="inlineStr">
        <is>
          <t>Chetan Galande</t>
        </is>
      </c>
      <c r="D470" s="110" t="inlineStr">
        <is>
          <t>Technology</t>
        </is>
      </c>
      <c r="E470" s="110" t="inlineStr">
        <is>
          <t>RC-009</t>
        </is>
      </c>
      <c r="F470" s="110" t="inlineStr">
        <is>
          <t>Saurabh Kadam</t>
        </is>
      </c>
      <c r="G470" s="110" t="inlineStr">
        <is>
          <t>IRIS2406</t>
        </is>
      </c>
      <c r="H470" s="110" t="inlineStr">
        <is>
          <t>A3</t>
        </is>
      </c>
      <c r="I470" s="110" t="n"/>
      <c r="J470" s="110" t="n">
        <v>15.6</v>
      </c>
      <c r="K470" s="110" t="n">
        <v>15.6</v>
      </c>
      <c r="L470" s="110" t="inlineStr">
        <is>
          <t>MBA</t>
        </is>
      </c>
      <c r="M470" s="110" t="n"/>
      <c r="N470" s="144" t="inlineStr">
        <is>
          <t>Business Analyst</t>
        </is>
      </c>
      <c r="O470" s="113" t="inlineStr">
        <is>
          <t>Business Analysis Specialist</t>
        </is>
      </c>
      <c r="P470" s="112" t="inlineStr">
        <is>
          <t>Business Analysis</t>
        </is>
      </c>
      <c r="Q470" s="112" t="inlineStr">
        <is>
          <t>Business Analysis</t>
        </is>
      </c>
      <c r="R470" s="113" t="inlineStr">
        <is>
          <t>L3 – Professional / Associate</t>
        </is>
      </c>
      <c r="S470" s="114" t="inlineStr">
        <is>
          <t>A3</t>
        </is>
      </c>
      <c r="T470" s="151" t="inlineStr">
        <is>
          <t>Senior Associate</t>
        </is>
      </c>
      <c r="U470" s="151" t="inlineStr">
        <is>
          <t>A</t>
        </is>
      </c>
      <c r="V470" s="112" t="inlineStr">
        <is>
          <t>IC</t>
        </is>
      </c>
      <c r="W470" s="150" t="inlineStr">
        <is>
          <t>▲ Up</t>
        </is>
      </c>
      <c r="X470" s="112" t="inlineStr">
        <is>
          <t>P2</t>
        </is>
      </c>
      <c r="Y470" s="112" t="inlineStr">
        <is>
          <t>Developing</t>
        </is>
      </c>
      <c r="Z470" s="112" t="inlineStr">
        <is>
          <t>3 Apply</t>
        </is>
      </c>
      <c r="AA470" s="117" t="inlineStr">
        <is>
          <t>A2</t>
        </is>
      </c>
      <c r="AB470" s="118" t="inlineStr">
        <is>
          <t>Band A · Practitioner</t>
        </is>
      </c>
      <c r="AC470" s="118" t="inlineStr">
        <is>
          <t>Associate</t>
        </is>
      </c>
      <c r="AD470" s="145" t="inlineStr">
        <is>
          <t>▼ Down · pay and title protected</t>
        </is>
      </c>
      <c r="AE470" s="118" t="inlineStr">
        <is>
          <t>A3</t>
        </is>
      </c>
      <c r="AF470" s="118" t="inlineStr">
        <is>
          <t>OK</t>
        </is>
      </c>
      <c r="AG470" s="118" t="inlineStr">
        <is>
          <t>Level rule: manager A3; a reportee sits at least one level below · A3 → A2 · move down · pay and title protected for one cycle</t>
        </is>
      </c>
      <c r="AH470" s="118" t="n">
        <v>4</v>
      </c>
      <c r="AI470" s="118" t="n"/>
      <c r="AJ470" s="119" t="inlineStr">
        <is>
          <t>iFile · Technology · Band A · Early career</t>
        </is>
      </c>
      <c r="AK470" s="120" t="n">
        <v>3</v>
      </c>
      <c r="AL470" s="121">
        <f>IFERROR(INDEX(WM_C,MATCH($AJ470,WM_KEY,0)),"")</f>
        <v>0.64</v>
      </c>
      <c r="AM470" s="122">
        <f>IF(OR(AK470="",AL470=""),"",AK470*AL470)</f>
        <v>1.92</v>
      </c>
      <c r="AN470" s="120" t="n">
        <v>2.5</v>
      </c>
      <c r="AO470" s="121">
        <f>IFERROR(INDEX(WM_AU,MATCH($AJ470,WM_KEY,0)),"")</f>
        <v>0.16</v>
      </c>
      <c r="AP470" s="122">
        <f>IF(OR(AN470="",AO470=""),"",AN470*AO470)</f>
        <v>0.4</v>
      </c>
      <c r="AQ470" s="120" t="n">
        <v>3</v>
      </c>
      <c r="AR470" s="121">
        <f>IFERROR(INDEX(WM_AC,MATCH($AJ470,WM_KEY,0)),"")</f>
        <v>0.04</v>
      </c>
      <c r="AS470" s="122">
        <f>IF(OR(AQ470="",AR470=""),"",AQ470*AR470)</f>
        <v>0.12</v>
      </c>
      <c r="AT470" s="120" t="n">
        <v>2</v>
      </c>
      <c r="AU470" s="121">
        <f>IFERROR(INDEX(WM_L,MATCH($AJ470,WM_KEY,0)),"")</f>
        <v>0</v>
      </c>
      <c r="AV470" s="122">
        <f>IF(OR(AT470="",AU470=""),"",AT470*AU470)</f>
        <v>0</v>
      </c>
      <c r="AW470" s="120" t="n">
        <v>8.5</v>
      </c>
      <c r="AX470" s="121">
        <f>IFERROR(INDEX(WM_E,MATCH($AJ470,WM_KEY,0)),"")</f>
        <v>0.1</v>
      </c>
      <c r="AY470" s="122">
        <f>IF(OR(AW470="",AX470=""),"",AW470*AX470)</f>
        <v>0.85</v>
      </c>
      <c r="AZ470" s="123" t="n">
        <v>3</v>
      </c>
      <c r="BA470" s="121">
        <f>IFERROR(INDEX(WM_BI,MATCH($AJ470,WM_KEY,0)),"")</f>
        <v>0.06</v>
      </c>
      <c r="BB470" s="122">
        <f>IF(OR(AZ470="",BA470=""),"",AZ470*BA470)</f>
        <v>0.18</v>
      </c>
      <c r="BC470" s="122">
        <f>IF(COUNT(AM470,AP470,AS470,AV470,AY470,BB470)&lt;6,"",SUM(AM470,AP470,AS470,AV470,AY470,BB470))</f>
        <v>3.47</v>
      </c>
      <c r="BD470" s="122" t="str">
        <f>IF(BC470="","",INDEX({"A1","A2","A3","B1","B2","B3","C1","C2","D1","D2","E1","E2"},MAX(1,MIN(12,ROUND(BC470,0)))))</f>
        <v>A3</v>
      </c>
      <c r="BE470" s="114" t="inlineStr">
        <is>
          <t>A3</t>
        </is>
      </c>
      <c r="BF470" s="124" t="inlineStr">
        <is>
          <t>The score decided the level</t>
        </is>
      </c>
      <c r="BG47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0" s="125" t="inlineStr">
        <is>
          <t>At build: Complexity 1.92 + Autonomy 0.40 + Accountability 0.12 + Leadership 0.00 + Experience 0.85 + Business impact 0.18
= 3.47 points → nearest level 3 = A3
Final level: A3 · same as the score</t>
        </is>
      </c>
      <c r="BI470" s="125" t="inlineStr">
        <is>
          <t>No rule applied: the score decides.</t>
        </is>
      </c>
      <c r="BJ470" s="125" t="inlineStr">
        <is>
          <t>Close call</t>
        </is>
      </c>
      <c r="BK470" s="147" t="inlineStr">
        <is>
          <t>Close call</t>
        </is>
      </c>
      <c r="BL470" s="126" t="inlineStr">
        <is>
          <t>Medium</t>
        </is>
      </c>
      <c r="BM470" s="126" t="inlineStr">
        <is>
          <t>• Close call: score 3.47 is within 0.05 of a rounding point and the score decided the level — calibrate against peers before confirming</t>
        </is>
      </c>
      <c r="BN470" s="125" t="inlineStr">
        <is>
          <t>Moves in 5 of 30 weight tests · calibrate first</t>
        </is>
      </c>
      <c r="BO470" s="148" t="inlineStr">
        <is>
          <t>Rated 3 of 12
Start: 3.0 · senior practitioner title
Evidence reads like A3: Drives requirements through to production release; Figma prototypes, reviews documentation, product owner sign-off → matches the start
KRA: “1 Successfully deliver strategic project initiatives with 100% milestone adherence and proactive risk management. 2. Improve requirement…”
Market: A3 = Varied and non-standard work; handles exceptions</t>
        </is>
      </c>
      <c r="BP470" s="129" t="inlineStr">
        <is>
          <t>Rated 2.5 of 12 · between A2 and A3
Start: 3.0 · senior practitioner title
Evidence reads like A2: Decides only on reviewing documentation; clarifies doubts → moved down 0.5
Market: A2 = Chooses own approach within standards · A3 = Technical / QC / client calls on own work</t>
        </is>
      </c>
      <c r="BQ470" s="129" t="inlineStr">
        <is>
          <t>Rated 3 of 12
Start: 3.0 · senior practitioner title
Evidence reads like A3: Drives process from stakeholder requirements to quality build released to production → matches the start
KRA: “1 Successfully deliver strategic project initiatives with 100% milestone adherence and proactive risk management. 2. Improve requirement…”
Market: A3 = A module / process, or work with client or regulatory consequences</t>
        </is>
      </c>
      <c r="BR470" s="129" t="inlineStr">
        <is>
          <t>Rated 2 of 12 — not counted: the weight is 0% at this level
Start: 2.0 · individual contributor, so influence only
Evidence reads like A2: Reviews documentation; manager note targets mentoring junior BAs, not described by him → matches the start
Team: 0 direct reports · IC
Market: A2 = Not scored in Band A</t>
        </is>
      </c>
      <c r="BS470" s="129" t="inlineStr">
        <is>
          <t>Rated 8.5 of 12 · between C2 and D1
Experience: 15.6 yrs total · 15.6 at IRIS; none recorded before IRIS = 8.4 on the experience scale
Qualification: MBA · postgraduate → no change
Market: A3 roles typically have 2–5 yrs · IRIS guide 2–4</t>
        </is>
      </c>
      <c r="BT470"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70" s="124"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BV470" s="125"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W470" s="125" t="n"/>
      <c r="BX470" s="125" t="inlineStr">
        <is>
          <t>4</t>
        </is>
      </c>
      <c r="BY470" s="125" t="n"/>
      <c r="BZ470" s="125" t="inlineStr">
        <is>
          <t>Received · manager annual, quarterly</t>
        </is>
      </c>
      <c r="CA470" s="125" t="inlineStr">
        <is>
          <t>Talent Mapping · iFile collated</t>
        </is>
      </c>
      <c r="CB470" s="130" t="n">
        <v>20</v>
      </c>
      <c r="CC470" s="128" t="inlineStr">
        <is>
          <t>Full survey answers not in the files received · How We Grow export needed · HR</t>
        </is>
      </c>
      <c r="CD470" s="131" t="inlineStr">
        <is>
          <t>—</t>
        </is>
      </c>
      <c r="CE470" s="131" t="inlineStr">
        <is>
          <t>—</t>
        </is>
      </c>
      <c r="CF470" s="131" t="inlineStr">
        <is>
          <t>—</t>
        </is>
      </c>
      <c r="CG470" s="131" t="inlineStr">
        <is>
          <t>—</t>
        </is>
      </c>
      <c r="CH470" s="132" t="inlineStr">
        <is>
          <t>Complexity: Evidence reads like A3: Drives requirements through to production release; Figma prototypes, reviews documentation, product owner sign-off → matches the start
Autonomy: Evidence reads like A2: Decides only on reviewing documentation; clarifies doubts → moved down 0.5
Accountability: Evidence reads like A3: Drives process from stakeholder requirements to quality build released to production → matches the start
Leadership: Evidence reads like A2: Reviews documentation; manager note targets mentoring junior BAs, not described by him → matches the start
Business Impact: No survey or manager-mapping signal on criticality: kept at the start point.</t>
        </is>
      </c>
      <c r="CI470"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0" s="131" t="inlineStr">
        <is>
          <t>Self-identified: AI / automation · Project / programme management · Certification / formal course
For the next role: AI / automation · Project / programme management · Certification / formal course</t>
        </is>
      </c>
      <c r="CK470" s="128" t="inlineStr">
        <is>
          <t>Full survey answers not in the files received · How We Grow export needed · HR</t>
        </is>
      </c>
      <c r="CL470"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0" s="134" t="inlineStr">
        <is>
          <t>What the role answers for: A module / process, or work with client or regulatory consequences.
Accountability &amp; Impact rating: 3 of 12 · A3-level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Trusted Professional.</t>
        </is>
      </c>
      <c r="CN470" s="135" t="n"/>
      <c r="CO470" s="135" t="n">
        <v>3</v>
      </c>
      <c r="CP470" s="136" t="n">
        <v>4</v>
      </c>
      <c r="CQ470" s="137" t="inlineStr">
        <is>
          <t>High</t>
        </is>
      </c>
      <c r="CR470" s="137" t="inlineStr">
        <is>
          <t>Trusted Professional</t>
        </is>
      </c>
      <c r="CS470" s="137" t="inlineStr">
        <is>
          <t>Ready now</t>
        </is>
      </c>
      <c r="CT470" s="137" t="n"/>
      <c r="CU470" s="137" t="n"/>
      <c r="CV470" s="137" t="inlineStr">
        <is>
          <t>Darshit Vora</t>
        </is>
      </c>
      <c r="CW470" s="137" t="n"/>
      <c r="CX470" s="137" t="n"/>
      <c r="CY470" s="137" t="n"/>
      <c r="CZ470" s="137" t="n"/>
      <c r="DA470" s="119" t="n">
        <v>96</v>
      </c>
      <c r="DB470" s="138" t="inlineStr">
        <is>
          <t>Meets the level</t>
        </is>
      </c>
      <c r="DC470" s="138" t="n">
        <v>110</v>
      </c>
      <c r="DD470" s="138" t="n">
        <v>92</v>
      </c>
      <c r="DE470" s="138" t="n">
        <v>89</v>
      </c>
      <c r="DF470" s="138" t="n">
        <v>100</v>
      </c>
      <c r="DG470" s="138" t="inlineStr">
        <is>
          <t>Regulatory domain, SQL &amp; data, AI literacy</t>
        </is>
      </c>
      <c r="DH470" s="138" t="inlineStr">
        <is>
          <t>B2: 81% of profile — close</t>
        </is>
      </c>
      <c r="DI470" s="138" t="inlineStr">
        <is>
          <t>Evidence: Survey + KRAs | Core: Ownership 4/3, Problem solving 3/3, Communication &amp; collaboration 4/3, Client &amp; quality focus 5/3, Learning agility 3/3, Integrity &amp; compliance 3/3 | Future-ready: AI literacy 2/3, Data literacy 3/3, Digital fluency 3/3, Innovation 3/3 | Functional: Requirements 3/3, Regulatory domain 2/3, Product &amp; domain 3/3, SQL &amp; data 2/3, Stakeholder mgmt 3/3, Communication 3/3 | Leadership: Developing people 1/1, Decision making 1/1, Strategic acumen 1/1, Influence &amp; change 1/1</t>
        </is>
      </c>
      <c r="DJ470" s="111" t="inlineStr">
        <is>
          <t>AI / automation · Project / programme management · Certification / formal course</t>
        </is>
      </c>
      <c r="DK470" s="112" t="inlineStr">
        <is>
          <t>Requirement engineering &amp; BRD writing; Agile/Scrum; domain · RegTech/XBRL knowledge; stakeholder management</t>
        </is>
      </c>
      <c r="DL470" s="112" t="inlineStr">
        <is>
          <t>Stakeholder &amp; Client Management</t>
        </is>
      </c>
      <c r="DM470" s="112" t="inlineStr">
        <is>
          <t>AI / automation · Project / programme management · Certification / formal course</t>
        </is>
      </c>
      <c r="DN470" s="112" t="inlineStr">
        <is>
          <t>Transition to leadership: people management &amp; delegation, mentoring/coaching, project ownership &amp; stakeholder management, prioritisation under ambiguity, presentation &amp; influence skills</t>
        </is>
      </c>
      <c r="DO470" s="139" t="inlineStr">
        <is>
          <t>No strong match from survey evidence</t>
        </is>
      </c>
      <c r="DP470" s="126" t="inlineStr">
        <is>
          <t>No material overlap found</t>
        </is>
      </c>
      <c r="DQ470" s="126" t="inlineStr">
        <is>
          <t>No close match in other businesses</t>
        </is>
      </c>
      <c r="DR470" s="126" t="n"/>
      <c r="DS470" s="126" t="n"/>
      <c r="DT470" s="126" t="inlineStr">
        <is>
          <t>A3 deep-dive: score 3.47 · gap to B1 0.08 · Within 0.25 of B1</t>
        </is>
      </c>
      <c r="DU470" s="140" t="inlineStr">
        <is>
          <t>Business Analysis Specialist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70" s="137" t="inlineStr">
        <is>
          <t>Hire as: Senior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0"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0"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0" s="139" t="inlineStr">
        <is>
          <t>Market level: P2 · SFIA 3 Apply
Typical title: Senior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0" s="126" t="inlineStr">
        <is>
          <t>2–4 yrs</t>
        </is>
      </c>
      <c r="EA470" s="126" t="inlineStr">
        <is>
          <t>3–5 · 2–5</t>
        </is>
      </c>
      <c r="EB470" s="126" t="inlineStr">
        <is>
          <t>Senior Business Analyst</t>
        </is>
      </c>
      <c r="EC470" s="126" t="inlineStr">
        <is>
          <t>Regnology — regulatory reporting: Junior BA · Reg Reporting · Big Four consulting: Consultant · IRIS Vs Market Benchmark — IIBA certification pathway: ECBA · Infosys / Accenture: JL3A · L10 Senior Analyst</t>
        </is>
      </c>
      <c r="ED470" s="126" t="inlineStr">
        <is>
          <t>IIBA BABOK v3; certifications ECBA · entry → CCBA → CBAP · senior</t>
        </is>
      </c>
      <c r="EE470" s="126" t="inlineStr">
        <is>
          <t>Core 2 · Future 2 · Functional 3 · Leadership not scored</t>
        </is>
      </c>
      <c r="EF470" s="139" t="n"/>
      <c r="EG470" s="126" t="inlineStr">
        <is>
          <t>✓ HRIS: 15.6 yrs, MBA, 0 direct reports
✓ Survey: 20 of 20 questions answered
✓ KRAs: manager-set, quarterly
✓ Manager mapping: rating, potential, 9-box
✗ Job description: not on file</t>
        </is>
      </c>
      <c r="EH470" s="118" t="inlineStr">
        <is>
          <t xml:space="preserve">D039 · Close call · High: Score 3.47 is 0.03 below the 3.5 rounding point between A3 and B1, and no rule moved it: confirm A3 against peers in similar roles, or place at B1. · owner Calibration panel · 
D167 · Title to review · Low: Check title against ladder · owner HR · 
D263 · Long-tenure A3 · 8+ yrs · Medium: No rule changed the level: the score decides. · owner Business head — iFile · </t>
        </is>
      </c>
      <c r="EI470" s="118" t="n"/>
      <c r="EJ470" s="118" t="n"/>
      <c r="EK470" s="118" t="inlineStr">
        <is>
          <t>Survey: answered · full text needed · KRAs: received · Experience: on file</t>
        </is>
      </c>
      <c r="EL470" s="141" t="n"/>
      <c r="EM470" s="142" t="n"/>
      <c r="EN470" s="142" t="n"/>
      <c r="EO470" s="142" t="n"/>
      <c r="EP470" s="142" t="n"/>
      <c r="EQ470" s="143" t="n"/>
      <c r="ER470" s="135" t="n"/>
      <c r="ES470" s="135" t="n"/>
      <c r="ET470" s="135" t="n"/>
      <c r="EU470" s="135" t="n"/>
      <c r="EV470" s="135" t="n"/>
      <c r="EW470" s="135" t="n"/>
      <c r="EX470" s="135" t="n"/>
      <c r="EY470" s="143" t="n"/>
      <c r="EZ470" s="135" t="n"/>
      <c r="FA470" s="135" t="n"/>
      <c r="FB470" s="135" t="n"/>
      <c r="FC470" s="135" t="n"/>
      <c r="FD470" s="135" t="n"/>
    </row>
    <row r="471" ht="300" customHeight="1">
      <c r="A471" s="109" t="inlineStr">
        <is>
          <t>iFile</t>
        </is>
      </c>
      <c r="B471" s="110" t="inlineStr">
        <is>
          <t>IRIS2378</t>
        </is>
      </c>
      <c r="C471" s="110" t="inlineStr">
        <is>
          <t>Darshit Vora</t>
        </is>
      </c>
      <c r="D471" s="110" t="inlineStr">
        <is>
          <t>Technology</t>
        </is>
      </c>
      <c r="E471" s="110" t="inlineStr">
        <is>
          <t>RC-009</t>
        </is>
      </c>
      <c r="F471" s="110" t="inlineStr">
        <is>
          <t>Saurabh Kadam</t>
        </is>
      </c>
      <c r="G471" s="110" t="inlineStr">
        <is>
          <t>IRIS2406</t>
        </is>
      </c>
      <c r="H471" s="110" t="inlineStr">
        <is>
          <t>A3</t>
        </is>
      </c>
      <c r="I471" s="110" t="n"/>
      <c r="J471" s="110" t="n">
        <v>9.199999999999999</v>
      </c>
      <c r="K471" s="110" t="n">
        <v>1.3</v>
      </c>
      <c r="L471" s="110" t="inlineStr">
        <is>
          <t>Post Graduate Program in Management</t>
        </is>
      </c>
      <c r="M471" s="110" t="n"/>
      <c r="N471" s="144" t="inlineStr">
        <is>
          <t>Business Analyst</t>
        </is>
      </c>
      <c r="O471" s="113" t="inlineStr">
        <is>
          <t>Senior Business Analyst</t>
        </is>
      </c>
      <c r="P471" s="112" t="inlineStr">
        <is>
          <t>Business Analysis</t>
        </is>
      </c>
      <c r="Q471" s="112" t="inlineStr">
        <is>
          <t>Business Analysis</t>
        </is>
      </c>
      <c r="R471" s="113" t="inlineStr">
        <is>
          <t>L3 – Professional / Associate</t>
        </is>
      </c>
      <c r="S471" s="114" t="inlineStr">
        <is>
          <t>A3</t>
        </is>
      </c>
      <c r="T471" s="151" t="inlineStr">
        <is>
          <t>Senior Associate</t>
        </is>
      </c>
      <c r="U471" s="151" t="inlineStr">
        <is>
          <t>A</t>
        </is>
      </c>
      <c r="V471" s="112" t="inlineStr">
        <is>
          <t>IC</t>
        </is>
      </c>
      <c r="W471" s="150" t="inlineStr">
        <is>
          <t>▲ Up</t>
        </is>
      </c>
      <c r="X471" s="112" t="inlineStr">
        <is>
          <t>P2</t>
        </is>
      </c>
      <c r="Y471" s="112" t="inlineStr">
        <is>
          <t>Developing</t>
        </is>
      </c>
      <c r="Z471" s="112" t="inlineStr">
        <is>
          <t>3 Apply</t>
        </is>
      </c>
      <c r="AA471" s="117" t="inlineStr">
        <is>
          <t>A2</t>
        </is>
      </c>
      <c r="AB471" s="118" t="inlineStr">
        <is>
          <t>Band A · Practitioner</t>
        </is>
      </c>
      <c r="AC471" s="118" t="inlineStr">
        <is>
          <t>Associate</t>
        </is>
      </c>
      <c r="AD471" s="145" t="inlineStr">
        <is>
          <t>▼ Down · pay and title protected</t>
        </is>
      </c>
      <c r="AE471" s="118" t="inlineStr">
        <is>
          <t>A3</t>
        </is>
      </c>
      <c r="AF471" s="118" t="inlineStr">
        <is>
          <t>OK</t>
        </is>
      </c>
      <c r="AG471" s="118" t="inlineStr">
        <is>
          <t>Level rule: manager A3; a reportee sits at least one level below · A3 → A2 · move down · pay and title protected for one cycle</t>
        </is>
      </c>
      <c r="AH471" s="118" t="n">
        <v>4</v>
      </c>
      <c r="AI471" s="118" t="n"/>
      <c r="AJ471" s="119" t="inlineStr">
        <is>
          <t>iFile · Technology · Band A · Early career</t>
        </is>
      </c>
      <c r="AK471" s="120" t="n">
        <v>3</v>
      </c>
      <c r="AL471" s="121">
        <f>IFERROR(INDEX(WM_C,MATCH($AJ471,WM_KEY,0)),"")</f>
        <v>0.64</v>
      </c>
      <c r="AM471" s="122">
        <f>IF(OR(AK471="",AL471=""),"",AK471*AL471)</f>
        <v>1.92</v>
      </c>
      <c r="AN471" s="120" t="n">
        <v>3</v>
      </c>
      <c r="AO471" s="121">
        <f>IFERROR(INDEX(WM_AU,MATCH($AJ471,WM_KEY,0)),"")</f>
        <v>0.16</v>
      </c>
      <c r="AP471" s="122">
        <f>IF(OR(AN471="",AO471=""),"",AN471*AO471)</f>
        <v>0.48</v>
      </c>
      <c r="AQ471" s="120" t="n">
        <v>2.5</v>
      </c>
      <c r="AR471" s="121">
        <f>IFERROR(INDEX(WM_AC,MATCH($AJ471,WM_KEY,0)),"")</f>
        <v>0.04</v>
      </c>
      <c r="AS471" s="122">
        <f>IF(OR(AQ471="",AR471=""),"",AQ471*AR471)</f>
        <v>0.1</v>
      </c>
      <c r="AT471" s="120" t="n">
        <v>2</v>
      </c>
      <c r="AU471" s="121">
        <f>IFERROR(INDEX(WM_L,MATCH($AJ471,WM_KEY,0)),"")</f>
        <v>0</v>
      </c>
      <c r="AV471" s="122">
        <f>IF(OR(AT471="",AU471=""),"",AT471*AU471)</f>
        <v>0</v>
      </c>
      <c r="AW471" s="120" t="n">
        <v>5.5</v>
      </c>
      <c r="AX471" s="121">
        <f>IFERROR(INDEX(WM_E,MATCH($AJ471,WM_KEY,0)),"")</f>
        <v>0.1</v>
      </c>
      <c r="AY471" s="122">
        <f>IF(OR(AW471="",AX471=""),"",AW471*AX471)</f>
        <v>0.55</v>
      </c>
      <c r="AZ471" s="123" t="n">
        <v>2.5</v>
      </c>
      <c r="BA471" s="121">
        <f>IFERROR(INDEX(WM_BI,MATCH($AJ471,WM_KEY,0)),"")</f>
        <v>0.06</v>
      </c>
      <c r="BB471" s="122">
        <f>IF(OR(AZ471="",BA471=""),"",AZ471*BA471)</f>
        <v>0.15</v>
      </c>
      <c r="BC471" s="122">
        <f>IF(COUNT(AM471,AP471,AS471,AV471,AY471,BB471)&lt;6,"",SUM(AM471,AP471,AS471,AV471,AY471,BB471))</f>
        <v>3.2</v>
      </c>
      <c r="BD471" s="122" t="str">
        <f>IF(BC471="","",INDEX({"A1","A2","A3","B1","B2","B3","C1","C2","D1","D2","E1","E2"},MAX(1,MIN(12,ROUND(BC471,0)))))</f>
        <v>A3</v>
      </c>
      <c r="BE471" s="114" t="inlineStr">
        <is>
          <t>A3</t>
        </is>
      </c>
      <c r="BF471" s="124" t="inlineStr">
        <is>
          <t>The score decided the level</t>
        </is>
      </c>
      <c r="BG47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1" s="125" t="inlineStr">
        <is>
          <t>At build: Complexity 1.92 + Autonomy 0.48 + Accountability 0.10 + Leadership 0.00 + Experience 0.55 + Business impact 0.15
= 3.20 points → nearest level 3 = A3
Final level: A3 · same as the score</t>
        </is>
      </c>
      <c r="BI471" s="125" t="inlineStr">
        <is>
          <t>No rule applied: the score decides.</t>
        </is>
      </c>
      <c r="BJ471" s="125" t="inlineStr">
        <is>
          <t>—</t>
        </is>
      </c>
      <c r="BK471" s="126" t="n"/>
      <c r="BL471" s="126" t="inlineStr">
        <is>
          <t>Medium</t>
        </is>
      </c>
      <c r="BM471" s="126" t="inlineStr">
        <is>
          <t>• 9.2 yrs of experience in a role that reads as Band A work — a career-path question for the manager: can the role be widened · Specialist, B1 or is it correctly sized?</t>
        </is>
      </c>
      <c r="BN471" s="125" t="inlineStr">
        <is>
          <t>Stable · moves in fewer than 5 of 30 weight tests</t>
        </is>
      </c>
      <c r="BO471" s="148" t="inlineStr">
        <is>
          <t>Rated 3 of 12
Start: 3.0 · senior practitioner title
Evidence reads like A3: Requirement elicitation, process definitions, user stories, acceptance criteria, wireframing, prototyping, proposing solutions → matches the start
KRA: “1 Lead successful delivery of assigned project modules ensuring 100% milestone achievement with less than 5% schedule variance. 2…”
Market: A3 = Varied and non-standard work; handles exceptions</t>
        </is>
      </c>
      <c r="BP471" s="129" t="inlineStr">
        <is>
          <t>Rated 3 of 12
Start: 3.0 · senior practitioner title
Evidence reads like A3: Independently decides process definitions, user stories and acceptance criteria → matches the start
Market: A3 = Technical / QC / client calls on own work</t>
        </is>
      </c>
      <c r="BQ471" s="129" t="inlineStr">
        <is>
          <t>Rated 2.5 of 12 · between A2 and A3
Start: 3.0 · senior practitioner title
Evidence reads like A2: Business requirements, process definitions, user stories; error means documentation rework and re-discussion → moved down 0.5
KRA: “1 Lead successful delivery of assigned project modules ensuring 100% milestone achievement with less than 5% schedule variance. 2…”
Market: A2 = Own deliverables · accuracy, TAT · A3 = A module / process, or work with client or regulatory consequences</t>
        </is>
      </c>
      <c r="BR471" s="129" t="inlineStr">
        <is>
          <t>Rated 2 of 12 — not counted: the weight is 0% at this level
Start: 2.0 · individual contributor, so influence only
Evidence reads like A2: Runs feature walkthroughs; mentoring of juniors appears only in manager note → matches the start
Team: 0 direct reports · IC
Market: A2 = Not scored in Band A</t>
        </is>
      </c>
      <c r="BS471" s="129" t="inlineStr">
        <is>
          <t>Rated 5.5 of 12 · between B2 and B3
Experience: 9.2 yrs total · 7.9 before IRIS + 1.3 at IRIS = 5.7 on the experience scale
Qualification: Post Graduate Program in Management · postgraduate → no change
Market: A3 roles typically have 2–5 yrs · IRIS guide 2–4</t>
        </is>
      </c>
      <c r="BT47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71" s="124"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BV471" s="125"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W471" s="125" t="n"/>
      <c r="BX471" s="125" t="inlineStr">
        <is>
          <t>4</t>
        </is>
      </c>
      <c r="BY471" s="125" t="n"/>
      <c r="BZ471" s="125" t="inlineStr">
        <is>
          <t>Received · manager annual, quarterly</t>
        </is>
      </c>
      <c r="CA471" s="125" t="inlineStr">
        <is>
          <t>Talent Mapping · iFile collated</t>
        </is>
      </c>
      <c r="CB471" s="130" t="n">
        <v>20</v>
      </c>
      <c r="CC471" s="128" t="inlineStr">
        <is>
          <t>Full survey answers not in the files received · How We Grow export needed · HR</t>
        </is>
      </c>
      <c r="CD471" s="131" t="inlineStr">
        <is>
          <t>—</t>
        </is>
      </c>
      <c r="CE471" s="131" t="inlineStr">
        <is>
          <t>—</t>
        </is>
      </c>
      <c r="CF471" s="131" t="inlineStr">
        <is>
          <t>—</t>
        </is>
      </c>
      <c r="CG471" s="131" t="inlineStr">
        <is>
          <t>—</t>
        </is>
      </c>
      <c r="CH471" s="132" t="inlineStr">
        <is>
          <t>Complexity: Evidence reads like A3: Requirement elicitation, process definitions, user stories, acceptance criteria, wireframing, prototyping, proposing solutions → matches the start
Autonomy: Evidence reads like A3: Independently decides process definitions, user stories and acceptance criteria → matches the start
Accountability: Evidence reads like A2: Business requirements, process definitions, user stories; error means documentation rework and re-discussion → moved down 0.5
Leadership: Evidence reads like A2: Runs feature walkthroughs; mentoring of juniors appears only in manager note → matches the start
Business Impact: No survey or manager-mapping signal on criticality: kept at the start point.</t>
        </is>
      </c>
      <c r="CI471"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1" s="131" t="inlineStr">
        <is>
          <t>Self-identified: Product &amp; tool knowledge · Broader exposure &amp; ownership
For the next role: Product &amp; tool knowledge · Broader exposure &amp; ownership</t>
        </is>
      </c>
      <c r="CK471" s="128" t="inlineStr">
        <is>
          <t>Full survey answers not in the files received · How We Grow export needed · HR</t>
        </is>
      </c>
      <c r="CL471"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1"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High Impact / Growth Talent.</t>
        </is>
      </c>
      <c r="CN471" s="135" t="n"/>
      <c r="CO471" s="135" t="n">
        <v>2.5</v>
      </c>
      <c r="CP471" s="136" t="n">
        <v>4</v>
      </c>
      <c r="CQ471" s="137" t="inlineStr">
        <is>
          <t>High</t>
        </is>
      </c>
      <c r="CR471" s="137" t="inlineStr">
        <is>
          <t>High Impact / Growth Talent</t>
        </is>
      </c>
      <c r="CS471" s="137" t="inlineStr">
        <is>
          <t>Ready now</t>
        </is>
      </c>
      <c r="CT471" s="137" t="inlineStr">
        <is>
          <t>Yes</t>
        </is>
      </c>
      <c r="CU471" s="137" t="n"/>
      <c r="CV471" s="137" t="inlineStr">
        <is>
          <t>Chetan Galande</t>
        </is>
      </c>
      <c r="CW471" s="137" t="n"/>
      <c r="CX471" s="137" t="n"/>
      <c r="CY471" s="137" t="n"/>
      <c r="CZ471" s="137" t="n"/>
      <c r="DA471" s="119" t="n">
        <v>98</v>
      </c>
      <c r="DB471" s="138" t="inlineStr">
        <is>
          <t>Meets the level</t>
        </is>
      </c>
      <c r="DC471" s="138" t="n">
        <v>113</v>
      </c>
      <c r="DD471" s="138" t="n">
        <v>88</v>
      </c>
      <c r="DE471" s="138" t="n">
        <v>92</v>
      </c>
      <c r="DF471" s="138" t="n"/>
      <c r="DG471" s="138" t="inlineStr">
        <is>
          <t>SQL &amp; data, Stakeholder mgmt, Digital fluency</t>
        </is>
      </c>
      <c r="DH471" s="138" t="inlineStr">
        <is>
          <t>B1: 85% of profile — close</t>
        </is>
      </c>
      <c r="DI471" s="138" t="inlineStr">
        <is>
          <t>Evidence: Survey + KRAs | Core: Ownership 3/2, Problem solving 3/2, Communication &amp; collaboration 3/2, Client &amp; quality focus 3/2, Learning agility 2/2, Integrity &amp; compliance 2/2 | Future-ready: AI literacy 2/2, Data literacy 2/2, Digital fluency 1/2, Innovation 2/2 | Functional: Requirements 4/3, Regulatory domain 3/3, Product &amp; domain 3/3, SQL &amp; data 2/3, Stakeholder mgmt 2/3, Communication 3/3</t>
        </is>
      </c>
      <c r="DJ471" s="111" t="inlineStr">
        <is>
          <t>Product &amp; tool knowledge · Broader exposure &amp; ownership</t>
        </is>
      </c>
      <c r="DK471" s="112" t="inlineStr">
        <is>
          <t>Requirement engineering &amp; BRD writing; Agile/Scrum; domain · RegTech/XBRL knowledge; stakeholder management</t>
        </is>
      </c>
      <c r="DL471" s="112" t="inlineStr">
        <is>
          <t>AI, GenAI &amp; Prompt Engineering; Business Analysis &amp; Requirements Engineering</t>
        </is>
      </c>
      <c r="DM471" s="112" t="inlineStr">
        <is>
          <t>Product &amp; tool knowledge · Broader exposure &amp; ownership</t>
        </is>
      </c>
      <c r="DN471" s="112" t="inlineStr">
        <is>
          <t>Transition to leadership: people management &amp; delegation, mentoring/coaching, project ownership &amp; stakeholder management, prioritisation under ambiguity, presentation &amp; influence skills</t>
        </is>
      </c>
      <c r="DO471" s="139" t="inlineStr">
        <is>
          <t>No strong match from survey evidence</t>
        </is>
      </c>
      <c r="DP471" s="126" t="inlineStr">
        <is>
          <t>Neha Singh · Business Analyst — 0.40: requirement, business, analysis, powerpoint</t>
        </is>
      </c>
      <c r="DQ471" s="126" t="inlineStr">
        <is>
          <t>Saniya Baxi · CARBON, Trainee Business Analyst — 0.29</t>
        </is>
      </c>
      <c r="DR471" s="126" t="n"/>
      <c r="DS471" s="126" t="n"/>
      <c r="DT471" s="126" t="inlineStr">
        <is>
          <t>A3 deep-dive: score 3.2 · gap to B1 0.36 · 0.25–0.5 from B1</t>
        </is>
      </c>
      <c r="DU471"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71"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1"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1"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1"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1" s="126" t="inlineStr">
        <is>
          <t>2–4 yrs</t>
        </is>
      </c>
      <c r="EA471" s="126" t="inlineStr">
        <is>
          <t>3–5 · 2–5</t>
        </is>
      </c>
      <c r="EB471" s="126" t="inlineStr">
        <is>
          <t>Business Analyst</t>
        </is>
      </c>
      <c r="EC471" s="126" t="inlineStr">
        <is>
          <t>Regnology — regulatory reporting: Junior BA · Reg Reporting · Big Four consulting: Consultant · IRIS Vs Market Benchmark — IIBA certification pathway: ECBA · Infosys / Accenture: JL3A · L10 Senior Analyst</t>
        </is>
      </c>
      <c r="ED471" s="126" t="inlineStr">
        <is>
          <t>IIBA BABOK v3; certifications ECBA · entry → CCBA → CBAP · senior</t>
        </is>
      </c>
      <c r="EE471" s="126" t="inlineStr">
        <is>
          <t>Core 2 · Future 2 · Functional 3 · Leadership not scored</t>
        </is>
      </c>
      <c r="EF471" s="139" t="n"/>
      <c r="EG471" s="126" t="inlineStr">
        <is>
          <t>✓ HRIS: 9.2 yrs, Post Graduate Program in Management, 0 direct reports
✓ Survey: 20 of 20 questions answered
✓ KRAs: manager-set, quarterly
✓ Manager mapping: rating, potential, 9-box
✗ Job description: not on file</t>
        </is>
      </c>
      <c r="EH471" s="118" t="inlineStr">
        <is>
          <t xml:space="preserve">D264 · Long-tenure A3 · 8+ yrs · Medium: No rule changed the level: the score decides. · owner Business head — iFile · </t>
        </is>
      </c>
      <c r="EI471" s="118" t="n"/>
      <c r="EJ471" s="118" t="n"/>
      <c r="EK471" s="118" t="inlineStr">
        <is>
          <t>Survey: answered · full text needed · KRAs: received · Experience: on file</t>
        </is>
      </c>
      <c r="EL471" s="141" t="n"/>
      <c r="EM471" s="142" t="n"/>
      <c r="EN471" s="142" t="n"/>
      <c r="EO471" s="142" t="n"/>
      <c r="EP471" s="142" t="n"/>
      <c r="EQ471" s="143" t="n"/>
      <c r="ER471" s="135" t="n"/>
      <c r="ES471" s="135" t="n"/>
      <c r="ET471" s="135" t="n"/>
      <c r="EU471" s="135" t="n"/>
      <c r="EV471" s="135" t="n"/>
      <c r="EW471" s="135" t="n"/>
      <c r="EX471" s="135" t="n"/>
      <c r="EY471" s="143" t="n"/>
      <c r="EZ471" s="135" t="n"/>
      <c r="FA471" s="135" t="n"/>
      <c r="FB471" s="135" t="n"/>
      <c r="FC471" s="135" t="n"/>
      <c r="FD471" s="135" t="n"/>
    </row>
    <row r="472" ht="300" customHeight="1">
      <c r="A472" s="109" t="inlineStr">
        <is>
          <t>iFile</t>
        </is>
      </c>
      <c r="B472" s="110" t="inlineStr">
        <is>
          <t>IRIS2506</t>
        </is>
      </c>
      <c r="C472" s="110" t="inlineStr">
        <is>
          <t>Neha Singh</t>
        </is>
      </c>
      <c r="D472" s="110" t="inlineStr">
        <is>
          <t>Technology</t>
        </is>
      </c>
      <c r="E472" s="110" t="inlineStr">
        <is>
          <t>RC-009</t>
        </is>
      </c>
      <c r="F472" s="110" t="inlineStr">
        <is>
          <t>Jailesh Bhadra</t>
        </is>
      </c>
      <c r="G472" s="110" t="inlineStr">
        <is>
          <t>IRIS2366</t>
        </is>
      </c>
      <c r="H472" s="110" t="inlineStr">
        <is>
          <t>B2</t>
        </is>
      </c>
      <c r="I472" s="110" t="n"/>
      <c r="J472" s="110" t="n">
        <v>3.6</v>
      </c>
      <c r="K472" s="110" t="n">
        <v>0.5</v>
      </c>
      <c r="L472" s="110" t="inlineStr">
        <is>
          <t>MBA</t>
        </is>
      </c>
      <c r="M472" s="110" t="n"/>
      <c r="N472" s="144" t="inlineStr">
        <is>
          <t>Business Analyst</t>
        </is>
      </c>
      <c r="O472" s="113" t="inlineStr">
        <is>
          <t>Senior Business Analyst</t>
        </is>
      </c>
      <c r="P472" s="112" t="inlineStr">
        <is>
          <t>Business Analysis</t>
        </is>
      </c>
      <c r="Q472" s="112" t="inlineStr">
        <is>
          <t>Business Analysis</t>
        </is>
      </c>
      <c r="R472" s="113" t="inlineStr">
        <is>
          <t>L3 – Professional / Associate</t>
        </is>
      </c>
      <c r="S472" s="114" t="inlineStr">
        <is>
          <t>A3</t>
        </is>
      </c>
      <c r="T472" s="151" t="inlineStr">
        <is>
          <t>Senior Associate</t>
        </is>
      </c>
      <c r="U472" s="151" t="inlineStr">
        <is>
          <t>A</t>
        </is>
      </c>
      <c r="V472" s="112" t="inlineStr">
        <is>
          <t>IC</t>
        </is>
      </c>
      <c r="W472" s="150" t="inlineStr">
        <is>
          <t>▲ Up</t>
        </is>
      </c>
      <c r="X472" s="112" t="inlineStr">
        <is>
          <t>P2</t>
        </is>
      </c>
      <c r="Y472" s="112" t="inlineStr">
        <is>
          <t>Developing</t>
        </is>
      </c>
      <c r="Z472" s="112" t="inlineStr">
        <is>
          <t>3 Apply</t>
        </is>
      </c>
      <c r="AA472" s="117" t="inlineStr">
        <is>
          <t>A3</t>
        </is>
      </c>
      <c r="AB472" s="118" t="inlineStr">
        <is>
          <t>Band A · Practitioner</t>
        </is>
      </c>
      <c r="AC472" s="118" t="inlineStr">
        <is>
          <t>Senior Associate</t>
        </is>
      </c>
      <c r="AD472" s="118" t="inlineStr">
        <is>
          <t>• Same as the model</t>
        </is>
      </c>
      <c r="AE472" s="118" t="inlineStr">
        <is>
          <t>B2</t>
        </is>
      </c>
      <c r="AF472" s="118" t="inlineStr">
        <is>
          <t>OK</t>
        </is>
      </c>
      <c r="AG472" s="118" t="inlineStr">
        <is>
          <t>No change · already below the manager</t>
        </is>
      </c>
      <c r="AH472" s="118" t="n">
        <v>4</v>
      </c>
      <c r="AI472" s="118" t="n"/>
      <c r="AJ472" s="119" t="inlineStr">
        <is>
          <t>iFile · Technology · Band A · Early career</t>
        </is>
      </c>
      <c r="AK472" s="120" t="n">
        <v>3</v>
      </c>
      <c r="AL472" s="121">
        <f>IFERROR(INDEX(WM_C,MATCH($AJ472,WM_KEY,0)),"")</f>
        <v>0.64</v>
      </c>
      <c r="AM472" s="122">
        <f>IF(OR(AK472="",AL472=""),"",AK472*AL472)</f>
        <v>1.92</v>
      </c>
      <c r="AN472" s="120" t="n">
        <v>3</v>
      </c>
      <c r="AO472" s="121">
        <f>IFERROR(INDEX(WM_AU,MATCH($AJ472,WM_KEY,0)),"")</f>
        <v>0.16</v>
      </c>
      <c r="AP472" s="122">
        <f>IF(OR(AN472="",AO472=""),"",AN472*AO472)</f>
        <v>0.48</v>
      </c>
      <c r="AQ472" s="120" t="n">
        <v>3</v>
      </c>
      <c r="AR472" s="121">
        <f>IFERROR(INDEX(WM_AC,MATCH($AJ472,WM_KEY,0)),"")</f>
        <v>0.04</v>
      </c>
      <c r="AS472" s="122">
        <f>IF(OR(AQ472="",AR472=""),"",AQ472*AR472)</f>
        <v>0.12</v>
      </c>
      <c r="AT472" s="120" t="n">
        <v>2</v>
      </c>
      <c r="AU472" s="121">
        <f>IFERROR(INDEX(WM_L,MATCH($AJ472,WM_KEY,0)),"")</f>
        <v>0</v>
      </c>
      <c r="AV472" s="122">
        <f>IF(OR(AT472="",AU472=""),"",AT472*AU472)</f>
        <v>0</v>
      </c>
      <c r="AW472" s="120" t="n">
        <v>3</v>
      </c>
      <c r="AX472" s="121">
        <f>IFERROR(INDEX(WM_E,MATCH($AJ472,WM_KEY,0)),"")</f>
        <v>0.1</v>
      </c>
      <c r="AY472" s="122">
        <f>IF(OR(AW472="",AX472=""),"",AW472*AX472)</f>
        <v>0.3</v>
      </c>
      <c r="AZ472" s="123" t="n">
        <v>3</v>
      </c>
      <c r="BA472" s="121">
        <f>IFERROR(INDEX(WM_BI,MATCH($AJ472,WM_KEY,0)),"")</f>
        <v>0.06</v>
      </c>
      <c r="BB472" s="122">
        <f>IF(OR(AZ472="",BA472=""),"",AZ472*BA472)</f>
        <v>0.18</v>
      </c>
      <c r="BC472" s="122">
        <f>IF(COUNT(AM472,AP472,AS472,AV472,AY472,BB472)&lt;6,"",SUM(AM472,AP472,AS472,AV472,AY472,BB472))</f>
        <v>3</v>
      </c>
      <c r="BD472" s="122" t="str">
        <f>IF(BC472="","",INDEX({"A1","A2","A3","B1","B2","B3","C1","C2","D1","D2","E1","E2"},MAX(1,MIN(12,ROUND(BC472,0)))))</f>
        <v>A3</v>
      </c>
      <c r="BE472" s="114" t="inlineStr">
        <is>
          <t>A3</t>
        </is>
      </c>
      <c r="BF472" s="124" t="inlineStr">
        <is>
          <t>The score decided the level</t>
        </is>
      </c>
      <c r="BG47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2" s="125" t="inlineStr">
        <is>
          <t>At build: Complexity 1.92 + Autonomy 0.48 + Accountability 0.12 + Leadership 0.00 + Experience 0.30 + Business impact 0.18
= 3.00 points → nearest level 3 = A3
Final level: A3 · same as the score</t>
        </is>
      </c>
      <c r="BI472" s="125" t="inlineStr">
        <is>
          <t>No rule applied: the score decides.</t>
        </is>
      </c>
      <c r="BJ472" s="125" t="inlineStr">
        <is>
          <t>—</t>
        </is>
      </c>
      <c r="BK472" s="126" t="n"/>
      <c r="BL472" s="126" t="inlineStr">
        <is>
          <t>Low</t>
        </is>
      </c>
      <c r="BM472" s="126" t="inlineStr">
        <is>
          <t>• Survey answers are generic or do not match the role — not used as evidence; manager input needed</t>
        </is>
      </c>
      <c r="BN472" s="125" t="inlineStr">
        <is>
          <t>Stable · moves in fewer than 5 of 30 weight tests</t>
        </is>
      </c>
      <c r="BO472" s="148" t="inlineStr">
        <is>
          <t>Rated 3 of 12
Start: 3.0 · senior practitioner title
Evidence: rated like 12 colleagues in the same role and department · own answers too general to rate → no change
KRA: “1. Deliver &gt;=90% of assigned BRDs/user stories approved with &lt;=1 revision cycle 2. Achieve &gt;=85% on-time delivery of BA deliverables…”
Market: A3 = Varied and non-standard work; handles exceptions</t>
        </is>
      </c>
      <c r="BP472" s="129" t="inlineStr">
        <is>
          <t>Rated 3 of 12
Start: 3.0 · senior practitioner title
Evidence: rated like 12 colleagues in the same role and department · own answers too general to rate → no change
Market: A3 = Technical / QC / client calls on own work</t>
        </is>
      </c>
      <c r="BQ472" s="129" t="inlineStr">
        <is>
          <t>Rated 3 of 12
Start: 3.0 · senior practitioner title
Evidence: rated like 12 colleagues in the same role and department · own answers too general to rate → no change
KRA: “1. Deliver &gt;=90% of assigned BRDs/user stories approved with &lt;=1 revision cycle 2. Achieve &gt;=85% on-time delivery of BA deliverables…”
Market: A3 = A module / process, or work with client or regulatory consequences</t>
        </is>
      </c>
      <c r="BR472" s="129" t="inlineStr">
        <is>
          <t>Rated 2 of 12 — not counted: the weight is 0% at this level
Start: 2.0 · individual contributor, so influence only
Evidence: rated like 12 colleagues in the same role and department · own answers too general to rate → no change
Team: 0 direct reports · IC
Market: A2 = Not scored in Band A</t>
        </is>
      </c>
      <c r="BS472" s="129" t="inlineStr">
        <is>
          <t>Rated 3 of 12
Experience: 3.6 yrs total · 3.1 before IRIS + 0.5 at IRIS = 3.2 on the experience scale
Qualification: MBA · postgraduate → no change
Market: A3 roles typically have 2–5 yrs · IRIS guide 2–4</t>
        </is>
      </c>
      <c r="BT472" s="129" t="inlineStr">
        <is>
          <t>Rated 3 of 12 — a starting estimate.
Start: 3,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t>
        </is>
      </c>
      <c r="BU472" s="124"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BV472" s="125"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BW472" s="125"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BX472" s="125" t="inlineStr">
        <is>
          <t>3</t>
        </is>
      </c>
      <c r="BY472" s="125" t="n"/>
      <c r="BZ472" s="125" t="inlineStr">
        <is>
          <t>Received · manager annual, quarterly, self</t>
        </is>
      </c>
      <c r="CA472" s="125" t="inlineStr">
        <is>
          <t>Talent Mapping · iFile collated</t>
        </is>
      </c>
      <c r="CB472" s="130" t="n">
        <v>20</v>
      </c>
      <c r="CC472" s="128" t="inlineStr">
        <is>
          <t>Full survey answers not in the files received · How We Grow export needed · HR</t>
        </is>
      </c>
      <c r="CD472" s="131" t="inlineStr">
        <is>
          <t>—</t>
        </is>
      </c>
      <c r="CE472" s="131" t="inlineStr">
        <is>
          <t>—</t>
        </is>
      </c>
      <c r="CF472" s="131" t="inlineStr">
        <is>
          <t>—</t>
        </is>
      </c>
      <c r="CG472" s="131" t="inlineStr">
        <is>
          <t>—</t>
        </is>
      </c>
      <c r="CH472" s="132" t="inlineStr">
        <is>
          <t>Business Impact: No move: the survey / manager mapping does not mark it business-critical or unique.</t>
        </is>
      </c>
      <c r="CI472"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2" s="131" t="inlineStr">
        <is>
          <t>Self-identified: Leadership &amp; people management · Product &amp; tool knowledge · Client, sales &amp; stakeholders · Broader exposure &amp; ownership
For the next role: Leadership &amp; people management · Product &amp; tool knowledge · Client, sales &amp; stakeholders · Broader exposure &amp; ownership</t>
        </is>
      </c>
      <c r="CK472" s="128" t="inlineStr">
        <is>
          <t>Full survey answers not in the files received · How We Grow export needed · HR</t>
        </is>
      </c>
      <c r="CL472"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2" s="134" t="inlineStr">
        <is>
          <t>What the role answers for: A module / process, or work with client or regulatory consequences.
Accountability &amp; Impact rating: 3 of 12 · A3-level impact.
From the survey and manager mapping — critical role: no; successor named: no.
If the work is missed · role-holders' themes: rework · client.
Measured on · manager-set KRA themes: delivery · assigned · project · requests · satisfaction.
Manager talent mapping — Latest rating: 3 · Potential: Medium · 9-Box Grid placement: Core Contributor.</t>
        </is>
      </c>
      <c r="CN472" s="135" t="n"/>
      <c r="CO472" s="135" t="n">
        <v>3</v>
      </c>
      <c r="CP472" s="136" t="n">
        <v>3</v>
      </c>
      <c r="CQ472" s="137" t="inlineStr">
        <is>
          <t>Medium</t>
        </is>
      </c>
      <c r="CR472" s="137" t="inlineStr">
        <is>
          <t>Core Contributor</t>
        </is>
      </c>
      <c r="CS472" s="137" t="inlineStr">
        <is>
          <t>Develop in role</t>
        </is>
      </c>
      <c r="CT472" s="137" t="n"/>
      <c r="CU472" s="137" t="inlineStr">
        <is>
          <t>N</t>
        </is>
      </c>
      <c r="CV472" s="137" t="n"/>
      <c r="CW472" s="137" t="n"/>
      <c r="CX472" s="137" t="n"/>
      <c r="CY472" s="137" t="n"/>
      <c r="CZ472" s="137" t="n"/>
      <c r="DA472" s="119" t="n">
        <v>100</v>
      </c>
      <c r="DB472" s="138" t="inlineStr">
        <is>
          <t>Meets the level</t>
        </is>
      </c>
      <c r="DC472" s="138" t="n">
        <v>110</v>
      </c>
      <c r="DD472" s="138" t="n">
        <v>75</v>
      </c>
      <c r="DE472" s="138" t="n">
        <v>104</v>
      </c>
      <c r="DF472" s="138" t="n"/>
      <c r="DG472" s="138" t="inlineStr">
        <is>
          <t>Regulatory domain, AI literacy, Digital fluency</t>
        </is>
      </c>
      <c r="DH472" s="138" t="inlineStr">
        <is>
          <t>B1: 88% of profile — close</t>
        </is>
      </c>
      <c r="DI472" s="138" t="inlineStr">
        <is>
          <t>Evidence: Survey + KRAs | Core: Ownership 2/2, Problem solving 3/2, Communication &amp; collaboration 3/2, Client &amp; quality focus 3/2, Learning agility 2/2, Integrity &amp; compliance 2/2 | Future-ready: AI literacy 1/2, Data literacy 2/2, Digital fluency 1/2, Innovation 2/2 | Functional: Requirements 4/3, Regulatory domain 2/3, Product &amp; domain 3/3, SQL &amp; data 3/3, Stakeholder mgmt 4/3, Communication 4/3</t>
        </is>
      </c>
      <c r="DJ472" s="111" t="inlineStr">
        <is>
          <t>Leadership &amp; people management · Product &amp; tool knowledge · Client, sales &amp; stakeholders · Broader exposure &amp; ownership</t>
        </is>
      </c>
      <c r="DK472" s="112" t="inlineStr">
        <is>
          <t>Requirement engineering &amp; BRD/user-story writing; Agile/Scrum basics; RegTech/XBRL domain onboarding; stakeholder communication; Product visualization</t>
        </is>
      </c>
      <c r="DL472" s="112" t="inlineStr">
        <is>
          <t>Stakeholder &amp; Client Management; AI, GenAI &amp; Prompt Engineering; Data Analytics, BI &amp; Visualisation</t>
        </is>
      </c>
      <c r="DM472" s="112" t="inlineStr">
        <is>
          <t>Leadership &amp; people management · Product &amp; tool knowledge · Client, sales &amp; stakeholders · Broader exposure &amp; ownership</t>
        </is>
      </c>
      <c r="DN472" s="112" t="inlineStr">
        <is>
          <t>-</t>
        </is>
      </c>
      <c r="DO472" s="139" t="inlineStr">
        <is>
          <t>No strong match from survey evidence</t>
        </is>
      </c>
      <c r="DP472" s="126" t="inlineStr">
        <is>
          <t>Darshit Vora · Business Analyst — 0.40: requirement, business, analysis, powerpoint; Jerigan Gracias · Associate Project Manager – POD Lead — 0.38: stakeholder, business, requirement, coordination; Abhishek Hegde · Senior Business Analyst — 0.38: stakeholder, analysis, powerpoint, gathering</t>
        </is>
      </c>
      <c r="DQ472" s="126" t="inlineStr">
        <is>
          <t>Aroosa Ghole · iDEAL, Team Lead – Business Analysis — 0.28; Vidyasagar Reddy · iDEAL, Business Analyst — 0.28; Mohin Patel · iDEAL, Business Analyst — 0.26</t>
        </is>
      </c>
      <c r="DR472" s="126" t="n"/>
      <c r="DS472" s="126" t="n"/>
      <c r="DT472" s="126" t="inlineStr">
        <is>
          <t>A3 deep-dive: score 3 · gap to B1 0.55 · 0.5–1.0 from B1</t>
        </is>
      </c>
      <c r="DU472"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72"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2"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2"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2"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2" s="126" t="inlineStr">
        <is>
          <t>2–4 yrs</t>
        </is>
      </c>
      <c r="EA472" s="126" t="inlineStr">
        <is>
          <t>3–5 · 2–5</t>
        </is>
      </c>
      <c r="EB472" s="126" t="inlineStr">
        <is>
          <t>Business Analyst</t>
        </is>
      </c>
      <c r="EC472" s="126" t="inlineStr">
        <is>
          <t>Regnology — regulatory reporting: Junior BA · Reg Reporting · Big Four consulting: Consultant · IRIS Vs Market Benchmark — IIBA certification pathway: ECBA · Infosys / Accenture: JL3A · L10 Senior Analyst</t>
        </is>
      </c>
      <c r="ED472" s="126" t="inlineStr">
        <is>
          <t>IIBA BABOK v3; certifications ECBA · entry → CCBA → CBAP · senior</t>
        </is>
      </c>
      <c r="EE472" s="126" t="inlineStr">
        <is>
          <t>Core 2 · Future 2 · Functional 3 · Leadership not scored</t>
        </is>
      </c>
      <c r="EF472" s="139" t="n"/>
      <c r="EG472" s="126" t="inlineStr">
        <is>
          <t>✓ HRIS: 3.6 yrs, MBA, 0 direct reports
✓ Survey: 20 of 20 questions answered
✓ KRAs: self, manager-set, quarterly
✓ Manager mapping: rating, potential, 9-box
✗ Job description: not on file</t>
        </is>
      </c>
      <c r="EH472" s="118" t="n"/>
      <c r="EI472" s="118" t="n"/>
      <c r="EJ472" s="118" t="n"/>
      <c r="EK472" s="118" t="inlineStr">
        <is>
          <t>Survey: answered · full text needed · KRAs: received · Experience: on file</t>
        </is>
      </c>
      <c r="EL472" s="141" t="n"/>
      <c r="EM472" s="142" t="n"/>
      <c r="EN472" s="142" t="n"/>
      <c r="EO472" s="142" t="n"/>
      <c r="EP472" s="142" t="n"/>
      <c r="EQ472" s="143" t="n"/>
      <c r="ER472" s="135" t="n"/>
      <c r="ES472" s="135" t="n"/>
      <c r="ET472" s="135" t="n"/>
      <c r="EU472" s="135" t="n"/>
      <c r="EV472" s="135" t="n"/>
      <c r="EW472" s="135" t="n"/>
      <c r="EX472" s="135" t="n"/>
      <c r="EY472" s="143" t="n"/>
      <c r="EZ472" s="135" t="n"/>
      <c r="FA472" s="135" t="n"/>
      <c r="FB472" s="135" t="n"/>
      <c r="FC472" s="135" t="n"/>
      <c r="FD472" s="135" t="n"/>
    </row>
    <row r="473" ht="300" customHeight="1">
      <c r="A473" s="109" t="inlineStr">
        <is>
          <t>iFile</t>
        </is>
      </c>
      <c r="B473" s="110" t="inlineStr">
        <is>
          <t>IRIS1852</t>
        </is>
      </c>
      <c r="C473" s="110" t="inlineStr">
        <is>
          <t>Prajakta Chavan</t>
        </is>
      </c>
      <c r="D473" s="110" t="inlineStr">
        <is>
          <t>Technology</t>
        </is>
      </c>
      <c r="E473" s="110" t="inlineStr">
        <is>
          <t>RC-009</t>
        </is>
      </c>
      <c r="F473" s="110" t="inlineStr">
        <is>
          <t>Jailesh Bhadra</t>
        </is>
      </c>
      <c r="G473" s="110" t="inlineStr">
        <is>
          <t>IRIS2366</t>
        </is>
      </c>
      <c r="H473" s="110" t="inlineStr">
        <is>
          <t>B2</t>
        </is>
      </c>
      <c r="I473" s="110" t="n"/>
      <c r="J473" s="110" t="n">
        <v>6.9</v>
      </c>
      <c r="K473" s="110" t="n">
        <v>6.4</v>
      </c>
      <c r="L473" s="110" t="inlineStr">
        <is>
          <t>B.E</t>
        </is>
      </c>
      <c r="M473" s="110" t="n"/>
      <c r="N473" s="144" t="inlineStr">
        <is>
          <t>Business Analyst</t>
        </is>
      </c>
      <c r="O473" s="113" t="inlineStr">
        <is>
          <t>Senior Business Analyst</t>
        </is>
      </c>
      <c r="P473" s="112" t="inlineStr">
        <is>
          <t>Business Analysis</t>
        </is>
      </c>
      <c r="Q473" s="112" t="inlineStr">
        <is>
          <t>Business Analysis</t>
        </is>
      </c>
      <c r="R473" s="113" t="inlineStr">
        <is>
          <t>L3 – Professional / Associate</t>
        </is>
      </c>
      <c r="S473" s="114" t="inlineStr">
        <is>
          <t>A3</t>
        </is>
      </c>
      <c r="T473" s="151" t="inlineStr">
        <is>
          <t>Senior Associate</t>
        </is>
      </c>
      <c r="U473" s="151" t="inlineStr">
        <is>
          <t>A</t>
        </is>
      </c>
      <c r="V473" s="112" t="inlineStr">
        <is>
          <t>IC</t>
        </is>
      </c>
      <c r="W473" s="150" t="inlineStr">
        <is>
          <t>▲ Up</t>
        </is>
      </c>
      <c r="X473" s="112" t="inlineStr">
        <is>
          <t>P2</t>
        </is>
      </c>
      <c r="Y473" s="112" t="inlineStr">
        <is>
          <t>Developing</t>
        </is>
      </c>
      <c r="Z473" s="112" t="inlineStr">
        <is>
          <t>3 Apply</t>
        </is>
      </c>
      <c r="AA473" s="117" t="inlineStr">
        <is>
          <t>A3</t>
        </is>
      </c>
      <c r="AB473" s="118" t="inlineStr">
        <is>
          <t>Band A · Practitioner</t>
        </is>
      </c>
      <c r="AC473" s="118" t="inlineStr">
        <is>
          <t>Senior Associate</t>
        </is>
      </c>
      <c r="AD473" s="118" t="inlineStr">
        <is>
          <t>• Same as the model</t>
        </is>
      </c>
      <c r="AE473" s="118" t="inlineStr">
        <is>
          <t>B2</t>
        </is>
      </c>
      <c r="AF473" s="118" t="inlineStr">
        <is>
          <t>OK</t>
        </is>
      </c>
      <c r="AG473" s="118" t="inlineStr">
        <is>
          <t>No change · already below the manager</t>
        </is>
      </c>
      <c r="AH473" s="118" t="n">
        <v>4</v>
      </c>
      <c r="AI473" s="118" t="n"/>
      <c r="AJ473" s="119" t="inlineStr">
        <is>
          <t>iFile · Technology · Band A · Early career</t>
        </is>
      </c>
      <c r="AK473" s="120" t="n">
        <v>3</v>
      </c>
      <c r="AL473" s="121">
        <f>IFERROR(INDEX(WM_C,MATCH($AJ473,WM_KEY,0)),"")</f>
        <v>0.64</v>
      </c>
      <c r="AM473" s="122">
        <f>IF(OR(AK473="",AL473=""),"",AK473*AL473)</f>
        <v>1.92</v>
      </c>
      <c r="AN473" s="120" t="n">
        <v>3.5</v>
      </c>
      <c r="AO473" s="121">
        <f>IFERROR(INDEX(WM_AU,MATCH($AJ473,WM_KEY,0)),"")</f>
        <v>0.16</v>
      </c>
      <c r="AP473" s="122">
        <f>IF(OR(AN473="",AO473=""),"",AN473*AO473)</f>
        <v>0.56</v>
      </c>
      <c r="AQ473" s="120" t="n">
        <v>3</v>
      </c>
      <c r="AR473" s="121">
        <f>IFERROR(INDEX(WM_AC,MATCH($AJ473,WM_KEY,0)),"")</f>
        <v>0.04</v>
      </c>
      <c r="AS473" s="122">
        <f>IF(OR(AQ473="",AR473=""),"",AQ473*AR473)</f>
        <v>0.12</v>
      </c>
      <c r="AT473" s="120" t="n">
        <v>2.5</v>
      </c>
      <c r="AU473" s="121">
        <f>IFERROR(INDEX(WM_L,MATCH($AJ473,WM_KEY,0)),"")</f>
        <v>0</v>
      </c>
      <c r="AV473" s="122">
        <f>IF(OR(AT473="",AU473=""),"",AT473*AU473)</f>
        <v>0</v>
      </c>
      <c r="AW473" s="120" t="n">
        <v>4.5</v>
      </c>
      <c r="AX473" s="121">
        <f>IFERROR(INDEX(WM_E,MATCH($AJ473,WM_KEY,0)),"")</f>
        <v>0.1</v>
      </c>
      <c r="AY473" s="122">
        <f>IF(OR(AW473="",AX473=""),"",AW473*AX473)</f>
        <v>0.45</v>
      </c>
      <c r="AZ473" s="123" t="n">
        <v>3.5</v>
      </c>
      <c r="BA473" s="121">
        <f>IFERROR(INDEX(WM_BI,MATCH($AJ473,WM_KEY,0)),"")</f>
        <v>0.06</v>
      </c>
      <c r="BB473" s="122">
        <f>IF(OR(AZ473="",BA473=""),"",AZ473*BA473)</f>
        <v>0.21</v>
      </c>
      <c r="BC473" s="122">
        <f>IF(COUNT(AM473,AP473,AS473,AV473,AY473,BB473)&lt;6,"",SUM(AM473,AP473,AS473,AV473,AY473,BB473))</f>
        <v>3.26</v>
      </c>
      <c r="BD473" s="122" t="str">
        <f>IF(BC473="","",INDEX({"A1","A2","A3","B1","B2","B3","C1","C2","D1","D2","E1","E2"},MAX(1,MIN(12,ROUND(BC473,0)))))</f>
        <v>A3</v>
      </c>
      <c r="BE473" s="114" t="inlineStr">
        <is>
          <t>A3</t>
        </is>
      </c>
      <c r="BF473" s="124" t="inlineStr">
        <is>
          <t>The score decided the level</t>
        </is>
      </c>
      <c r="BG47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3" s="125" t="inlineStr">
        <is>
          <t>At build: Complexity 1.92 + Autonomy 0.56 + Accountability 0.12 + Leadership 0.00 + Experience 0.45 + Business impact 0.21
= 3.26 points → nearest level 3 = A3
Final level: A3 · same as the score</t>
        </is>
      </c>
      <c r="BI473" s="125" t="inlineStr">
        <is>
          <t>No rule applied: the score decides.</t>
        </is>
      </c>
      <c r="BJ473" s="125" t="inlineStr">
        <is>
          <t>Input needed</t>
        </is>
      </c>
      <c r="BK473" s="126" t="n"/>
      <c r="BL473" s="126" t="inlineStr">
        <is>
          <t>Medium</t>
        </is>
      </c>
      <c r="BM473" s="126" t="inlineStr">
        <is>
          <t>• Describes leading or allocating work to a team but has no formal reports in the Employee Master — confirm; may be a POD Lead / Team Lead</t>
        </is>
      </c>
      <c r="BN473" s="125" t="inlineStr">
        <is>
          <t>Stable · moves in fewer than 5 of 30 weight tests</t>
        </is>
      </c>
      <c r="BO473" s="148" t="inlineStr">
        <is>
          <t>Rated 3 of 12
Start: 3.0 · senior practitioner title
Evidence reads like A3: Takes client requirements to delivery; sprint tracking, sign-offs; note: test case review, XBRL error guidance → matches the start
KRA: “1. Deliver &gt;=95% of assigned BRDs/FSDs approved with &lt;=1 revision cycle 2. Ensure &gt;=90% on-time delivery of BA deliverables against plan 3.…”
Market: A3 = Varied and non-standard work; handles exceptions</t>
        </is>
      </c>
      <c r="BP473" s="129" t="inlineStr">
        <is>
          <t>Rated 3.5 of 12 · between A3 and B1
Start: 3.0 · senior practitioner title
Evidence reads like B1: Prioritises the work, assigns tasks to the team and monitors them → moved up 0.5
Market: A3 = Technical / QC / client calls on own work · B1 = Technical / QC / client calls for the domain</t>
        </is>
      </c>
      <c r="BQ473" s="129" t="inlineStr">
        <is>
          <t>Rated 3 of 12
Start: 3.0 · senior practitioner title
Evidence reads like A3: Answers for requirement correctness through development to client delivery and sign-off → matches the start
KRA: “1. Deliver &gt;=95% of assigned BRDs/FSDs approved with &lt;=1 revision cycle 2. Ensure &gt;=90% on-time delivery of BA deliverables against plan 3.…”
Market: A3 = A module / process, or work with client or regulatory consequences</t>
        </is>
      </c>
      <c r="BR473" s="129" t="inlineStr">
        <is>
          <t>Rated 2.5 of 12 · between A2 and A3 — not counted: the weight is 0% at this level
Start: 2.0 · individual contributor, so influence only
Evidence reads like A3: Assigns and monitors team tasks; gives KT to testers and other BAs → moved up 0.5
Team: 0 direct reports · IC
Market: A2–A3 = Not scored in Band A</t>
        </is>
      </c>
      <c r="BS473" s="129" t="inlineStr">
        <is>
          <t>Rated 4.5 of 12 · between B1 and B2
Experience: 6.9 yrs total · 0.5 before IRIS + 6.4 at IRIS = 4.7 on the experience scale
Qualification: B.E · graduate, relevant to the work → no change
Market: A3 roles typically have 2–5 yrs · IRIS guide 2–4</t>
        </is>
      </c>
      <c r="BT473" s="129"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U473" s="124"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BV473" s="125" t="inlineStr">
        <is>
          <t>Q1: Deliver &gt;=95% of assigned BRDs/FSDs approved with &lt;=1 revision cycle
Q1: Ensure &gt;=90% on-time delivery of BA deliverables
Q1: Achieve &gt;=4.2/5 stakeholder satisfaction on requirement clarity
Q1: Own at least 1 complex requirement area end-to-end</t>
        </is>
      </c>
      <c r="BW473" s="125"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BX473" s="125" t="inlineStr">
        <is>
          <t>3</t>
        </is>
      </c>
      <c r="BY473" s="125" t="n"/>
      <c r="BZ473" s="125" t="inlineStr">
        <is>
          <t>Received · manager annual, quarterly, self</t>
        </is>
      </c>
      <c r="CA473" s="125" t="inlineStr">
        <is>
          <t>Talent Mapping · iFile collated</t>
        </is>
      </c>
      <c r="CB473" s="130" t="n">
        <v>19</v>
      </c>
      <c r="CC473" s="128" t="inlineStr">
        <is>
          <t>Full survey answers not in the files received · How We Grow export needed · HR</t>
        </is>
      </c>
      <c r="CD473" s="131" t="inlineStr">
        <is>
          <t>—</t>
        </is>
      </c>
      <c r="CE473" s="131" t="inlineStr">
        <is>
          <t>—</t>
        </is>
      </c>
      <c r="CF473" s="131" t="inlineStr">
        <is>
          <t>—</t>
        </is>
      </c>
      <c r="CG473" s="131" t="inlineStr">
        <is>
          <t>—</t>
        </is>
      </c>
      <c r="CH473" s="132" t="inlineStr">
        <is>
          <t>Complexity: Evidence reads like A3: Takes client requirements to delivery; sprint tracking, sign-offs; note: test case review, XBRL error guidance → matches the start
Autonomy: Evidence reads like B1: Prioritises the work, assigns tasks to the team and monitors them → moved up 0.5
Accountability: Evidence reads like A3: Answers for requirement correctness through development to client delivery and sign-off → matches the start
Leadership: Evidence reads like A3: Assigns and monitors team tasks; gives KT to testers and other BAs → moved up 0.5</t>
        </is>
      </c>
      <c r="CI473"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3" s="131" t="inlineStr">
        <is>
          <t>Self-identified: Project / programme management
For the next role: Project / programme management</t>
        </is>
      </c>
      <c r="CK473" s="128" t="inlineStr">
        <is>
          <t>Full survey answers not in the files received · How We Grow export needed · HR</t>
        </is>
      </c>
      <c r="CL473"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3" s="134" t="inlineStr">
        <is>
          <t>What the role answers for: A module / process, or work with client or regulatory consequences.
Accountability &amp; Impact rating: 3 of 12 · A3-level impact.
From the survey and manager mapping — critical role: no; work only this person does: yes; successor named: yes.
If the work is missed · role-holders' themes: rework · client.
Measured on · manager-set KRA themes: delivery · assigned · project · requests · satisfaction.
Manager talent mapping — Latest rating: 3 · Potential: High · 9-Box Grid placement: Reliable Specialist.</t>
        </is>
      </c>
      <c r="CN473" s="135" t="n"/>
      <c r="CO473" s="135" t="n">
        <v>3.5</v>
      </c>
      <c r="CP473" s="136" t="n">
        <v>3</v>
      </c>
      <c r="CQ473" s="137" t="inlineStr">
        <is>
          <t>High</t>
        </is>
      </c>
      <c r="CR473" s="137" t="inlineStr">
        <is>
          <t>Reliable Specialist</t>
        </is>
      </c>
      <c r="CS473" s="137" t="inlineStr">
        <is>
          <t>Ready in 6–12 months</t>
        </is>
      </c>
      <c r="CT473" s="137" t="n"/>
      <c r="CU473" s="137" t="inlineStr">
        <is>
          <t>N</t>
        </is>
      </c>
      <c r="CV473" s="137" t="inlineStr">
        <is>
          <t>No successor formally identified -Abhishek covers similar scope</t>
        </is>
      </c>
      <c r="CW473" s="137" t="n"/>
      <c r="CX473" s="137" t="n"/>
      <c r="CY473" s="137" t="n"/>
      <c r="CZ473" s="137" t="n"/>
      <c r="DA473" s="119" t="n">
        <v>103</v>
      </c>
      <c r="DB473" s="138" t="inlineStr">
        <is>
          <t>Meets the level</t>
        </is>
      </c>
      <c r="DC473" s="138" t="n">
        <v>102</v>
      </c>
      <c r="DD473" s="138" t="n">
        <v>100</v>
      </c>
      <c r="DE473" s="138" t="n">
        <v>104</v>
      </c>
      <c r="DF473" s="138" t="n"/>
      <c r="DG473" s="138" t="inlineStr">
        <is>
          <t>SQL &amp; data, Learning agility</t>
        </is>
      </c>
      <c r="DH473" s="138" t="inlineStr">
        <is>
          <t>B1: 90% of profile — close</t>
        </is>
      </c>
      <c r="DI473" s="138" t="inlineStr">
        <is>
          <t>Evidence: Survey + KRAs | Core: Ownership 3/2, Problem solving 2/2, Communication &amp; collaboration 3/2, Client &amp; quality focus 3/2, Learning agility 1/2, Integrity &amp; compliance 2/2 | Future-ready: AI literacy 2/2, Data literacy 2/2, Digital fluency 2/2, Innovation 2/2 | Functional: Requirements 4/3, Regulatory domain 3/3, Product &amp; domain 3/3, SQL &amp; data 2/3, Stakeholder mgmt 4/3, Communication 4/3</t>
        </is>
      </c>
      <c r="DJ473" s="111" t="inlineStr">
        <is>
          <t>Project / programme management</t>
        </is>
      </c>
      <c r="DK473" s="112" t="inlineStr">
        <is>
          <t>Requirement engineering &amp; BRD writing; Agile/Scrum; domain · RegTech/XBRL knowledge; stakeholder management; Product knowledge</t>
        </is>
      </c>
      <c r="DL473" s="112" t="inlineStr">
        <is>
          <t>AI, GenAI &amp; Prompt Engineering</t>
        </is>
      </c>
      <c r="DM473" s="112" t="inlineStr">
        <is>
          <t>Project / programme management</t>
        </is>
      </c>
      <c r="DN473" s="112" t="inlineStr">
        <is>
          <t>-</t>
        </is>
      </c>
      <c r="DO473" s="139" t="inlineStr">
        <is>
          <t>No strong match from survey evidence</t>
        </is>
      </c>
      <c r="DP473" s="126" t="inlineStr">
        <is>
          <t>Pradnya Mhatre · Team Lead – Engineering — 0.32: requirement, client, chatgpt, gathering; Neha Singh · Business Analyst — 0.30: requirement, gathering, tracking, documentation</t>
        </is>
      </c>
      <c r="DQ473" s="126" t="inlineStr">
        <is>
          <t>Silky Agarwal · iDEAL, Senior Business Analyst — 0.26</t>
        </is>
      </c>
      <c r="DR473" s="126" t="n"/>
      <c r="DS473" s="126" t="n"/>
      <c r="DT473" s="126" t="inlineStr">
        <is>
          <t>A3 deep-dive: score 3.26 · gap to B1 0.25 · Within 0.25 of B1</t>
        </is>
      </c>
      <c r="DU473"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73"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3"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3"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3"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3" s="126" t="inlineStr">
        <is>
          <t>2–4 yrs</t>
        </is>
      </c>
      <c r="EA473" s="126" t="inlineStr">
        <is>
          <t>3–5 · 2–5</t>
        </is>
      </c>
      <c r="EB473" s="126" t="inlineStr">
        <is>
          <t>Business Analyst</t>
        </is>
      </c>
      <c r="EC473" s="126" t="inlineStr">
        <is>
          <t>Regnology — regulatory reporting: Junior BA · Reg Reporting · Big Four consulting: Consultant · IRIS Vs Market Benchmark — IIBA certification pathway: ECBA · Infosys / Accenture: JL3A · L10 Senior Analyst</t>
        </is>
      </c>
      <c r="ED473" s="126" t="inlineStr">
        <is>
          <t>IIBA BABOK v3; certifications ECBA · entry → CCBA → CBAP · senior</t>
        </is>
      </c>
      <c r="EE473" s="126" t="inlineStr">
        <is>
          <t>Core 2 · Future 2 · Functional 3 · Leadership not scored</t>
        </is>
      </c>
      <c r="EF473" s="127" t="inlineStr">
        <is>
          <t>• Confirm the reporting line — Manager</t>
        </is>
      </c>
      <c r="EG473" s="126" t="inlineStr">
        <is>
          <t>✓ HRIS: 6.9 yrs, B.E, 0 direct reports
✓ Survey: 19 of 20 questions answered
✓ KRAs: self, manager-set, quarterly
✓ Manager mapping: rating, potential, 9-box
✗ Job description: not on file</t>
        </is>
      </c>
      <c r="EH473" s="118" t="inlineStr">
        <is>
          <t xml:space="preserve">D378 · Input needed · Medium: • Confirm the reporting line — Manager · owner Manager · </t>
        </is>
      </c>
      <c r="EI473" s="118" t="inlineStr">
        <is>
          <t>R068 · Confirm the reporting line · Manager · Open</t>
        </is>
      </c>
      <c r="EJ473" s="118" t="inlineStr">
        <is>
          <t>Confirm the reporting line · Manager</t>
        </is>
      </c>
      <c r="EK473" s="118" t="inlineStr">
        <is>
          <t>Survey: answered · full text needed · KRAs: received · Experience: on file</t>
        </is>
      </c>
      <c r="EL473" s="141" t="n"/>
      <c r="EM473" s="142" t="n"/>
      <c r="EN473" s="142" t="n"/>
      <c r="EO473" s="142" t="n"/>
      <c r="EP473" s="142" t="n"/>
      <c r="EQ473" s="143" t="n"/>
      <c r="ER473" s="135" t="n"/>
      <c r="ES473" s="135" t="n"/>
      <c r="ET473" s="135" t="n"/>
      <c r="EU473" s="135" t="n"/>
      <c r="EV473" s="135" t="n"/>
      <c r="EW473" s="135" t="n"/>
      <c r="EX473" s="135" t="n"/>
      <c r="EY473" s="143" t="n"/>
      <c r="EZ473" s="135" t="n"/>
      <c r="FA473" s="135" t="n"/>
      <c r="FB473" s="135" t="n"/>
      <c r="FC473" s="135" t="n"/>
      <c r="FD473" s="135" t="n"/>
    </row>
    <row r="474" ht="300" customHeight="1">
      <c r="A474" s="109" t="inlineStr">
        <is>
          <t>iFile</t>
        </is>
      </c>
      <c r="B474" s="110" t="inlineStr">
        <is>
          <t>IRIS2251</t>
        </is>
      </c>
      <c r="C474" s="110" t="inlineStr">
        <is>
          <t>Saurabh Dutta</t>
        </is>
      </c>
      <c r="D474" s="110" t="inlineStr">
        <is>
          <t>Technology</t>
        </is>
      </c>
      <c r="E474" s="110" t="inlineStr">
        <is>
          <t>RC-009</t>
        </is>
      </c>
      <c r="F474" s="110" t="inlineStr">
        <is>
          <t>Saurabh Kadam</t>
        </is>
      </c>
      <c r="G474" s="110" t="inlineStr">
        <is>
          <t>IRIS2406</t>
        </is>
      </c>
      <c r="H474" s="110" t="inlineStr">
        <is>
          <t>A3</t>
        </is>
      </c>
      <c r="I474" s="110" t="n"/>
      <c r="J474" s="110" t="n">
        <v>5.4</v>
      </c>
      <c r="K474" s="110" t="n">
        <v>2.3</v>
      </c>
      <c r="L474" s="110" t="inlineStr">
        <is>
          <t>MBA</t>
        </is>
      </c>
      <c r="M474" s="110" t="n"/>
      <c r="N474" s="144" t="inlineStr">
        <is>
          <t>Business Analyst</t>
        </is>
      </c>
      <c r="O474" s="113" t="inlineStr">
        <is>
          <t>Senior Business Analyst</t>
        </is>
      </c>
      <c r="P474" s="112" t="inlineStr">
        <is>
          <t>Business Analysis</t>
        </is>
      </c>
      <c r="Q474" s="112" t="inlineStr">
        <is>
          <t>Business Analysis</t>
        </is>
      </c>
      <c r="R474" s="113" t="inlineStr">
        <is>
          <t>L3 – Professional / Associate</t>
        </is>
      </c>
      <c r="S474" s="114" t="inlineStr">
        <is>
          <t>A3</t>
        </is>
      </c>
      <c r="T474" s="151" t="inlineStr">
        <is>
          <t>Senior Associate</t>
        </is>
      </c>
      <c r="U474" s="151" t="inlineStr">
        <is>
          <t>A</t>
        </is>
      </c>
      <c r="V474" s="112" t="inlineStr">
        <is>
          <t>IC</t>
        </is>
      </c>
      <c r="W474" s="150" t="inlineStr">
        <is>
          <t>▲ Up</t>
        </is>
      </c>
      <c r="X474" s="112" t="inlineStr">
        <is>
          <t>P2</t>
        </is>
      </c>
      <c r="Y474" s="112" t="inlineStr">
        <is>
          <t>Developing</t>
        </is>
      </c>
      <c r="Z474" s="112" t="inlineStr">
        <is>
          <t>3 Apply</t>
        </is>
      </c>
      <c r="AA474" s="117" t="inlineStr">
        <is>
          <t>A2</t>
        </is>
      </c>
      <c r="AB474" s="118" t="inlineStr">
        <is>
          <t>Band A · Practitioner</t>
        </is>
      </c>
      <c r="AC474" s="118" t="inlineStr">
        <is>
          <t>Associate</t>
        </is>
      </c>
      <c r="AD474" s="145" t="inlineStr">
        <is>
          <t>▼ Down · pay and title protected</t>
        </is>
      </c>
      <c r="AE474" s="118" t="inlineStr">
        <is>
          <t>A3</t>
        </is>
      </c>
      <c r="AF474" s="118" t="inlineStr">
        <is>
          <t>OK</t>
        </is>
      </c>
      <c r="AG474" s="118" t="inlineStr">
        <is>
          <t>Level rule: manager A3; a reportee sits at least one level below · A3 → A2 · move down · pay and title protected for one cycle</t>
        </is>
      </c>
      <c r="AH474" s="118" t="n">
        <v>4</v>
      </c>
      <c r="AI474" s="118" t="n"/>
      <c r="AJ474" s="119" t="inlineStr">
        <is>
          <t>iFile · Technology · Band A · Early career</t>
        </is>
      </c>
      <c r="AK474" s="120" t="n">
        <v>3</v>
      </c>
      <c r="AL474" s="121">
        <f>IFERROR(INDEX(WM_C,MATCH($AJ474,WM_KEY,0)),"")</f>
        <v>0.64</v>
      </c>
      <c r="AM474" s="122">
        <f>IF(OR(AK474="",AL474=""),"",AK474*AL474)</f>
        <v>1.92</v>
      </c>
      <c r="AN474" s="120" t="n">
        <v>2.5</v>
      </c>
      <c r="AO474" s="121">
        <f>IFERROR(INDEX(WM_AU,MATCH($AJ474,WM_KEY,0)),"")</f>
        <v>0.16</v>
      </c>
      <c r="AP474" s="122">
        <f>IF(OR(AN474="",AO474=""),"",AN474*AO474)</f>
        <v>0.4</v>
      </c>
      <c r="AQ474" s="120" t="n">
        <v>3</v>
      </c>
      <c r="AR474" s="121">
        <f>IFERROR(INDEX(WM_AC,MATCH($AJ474,WM_KEY,0)),"")</f>
        <v>0.04</v>
      </c>
      <c r="AS474" s="122">
        <f>IF(OR(AQ474="",AR474=""),"",AQ474*AR474)</f>
        <v>0.12</v>
      </c>
      <c r="AT474" s="120" t="n">
        <v>1.5</v>
      </c>
      <c r="AU474" s="121">
        <f>IFERROR(INDEX(WM_L,MATCH($AJ474,WM_KEY,0)),"")</f>
        <v>0</v>
      </c>
      <c r="AV474" s="122">
        <f>IF(OR(AT474="",AU474=""),"",AT474*AU474)</f>
        <v>0</v>
      </c>
      <c r="AW474" s="120" t="n">
        <v>4</v>
      </c>
      <c r="AX474" s="121">
        <f>IFERROR(INDEX(WM_E,MATCH($AJ474,WM_KEY,0)),"")</f>
        <v>0.1</v>
      </c>
      <c r="AY474" s="122">
        <f>IF(OR(AW474="",AX474=""),"",AW474*AX474)</f>
        <v>0.4</v>
      </c>
      <c r="AZ474" s="123" t="n">
        <v>3</v>
      </c>
      <c r="BA474" s="121">
        <f>IFERROR(INDEX(WM_BI,MATCH($AJ474,WM_KEY,0)),"")</f>
        <v>0.06</v>
      </c>
      <c r="BB474" s="122">
        <f>IF(OR(AZ474="",BA474=""),"",AZ474*BA474)</f>
        <v>0.18</v>
      </c>
      <c r="BC474" s="122">
        <f>IF(COUNT(AM474,AP474,AS474,AV474,AY474,BB474)&lt;6,"",SUM(AM474,AP474,AS474,AV474,AY474,BB474))</f>
        <v>3.02</v>
      </c>
      <c r="BD474" s="122" t="str">
        <f>IF(BC474="","",INDEX({"A1","A2","A3","B1","B2","B3","C1","C2","D1","D2","E1","E2"},MAX(1,MIN(12,ROUND(BC474,0)))))</f>
        <v>A3</v>
      </c>
      <c r="BE474" s="114" t="inlineStr">
        <is>
          <t>A3</t>
        </is>
      </c>
      <c r="BF474" s="124" t="inlineStr">
        <is>
          <t>The score decided the level</t>
        </is>
      </c>
      <c r="BG47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4" s="125" t="inlineStr">
        <is>
          <t>At build: Complexity 1.92 + Autonomy 0.40 + Accountability 0.12 + Leadership 0.00 + Experience 0.40 + Business impact 0.18
= 3.02 points → nearest level 3 = A3
Final level: A3 · same as the score</t>
        </is>
      </c>
      <c r="BI474" s="125" t="inlineStr">
        <is>
          <t>No rule applied: the score decides.</t>
        </is>
      </c>
      <c r="BJ474" s="125" t="inlineStr">
        <is>
          <t>—</t>
        </is>
      </c>
      <c r="BK474" s="126" t="n"/>
      <c r="BL474" s="126" t="inlineStr">
        <is>
          <t>High</t>
        </is>
      </c>
      <c r="BM474" s="126" t="n"/>
      <c r="BN474" s="125" t="inlineStr">
        <is>
          <t>Stable · moves in fewer than 5 of 30 weight tests</t>
        </is>
      </c>
      <c r="BO474" s="148" t="inlineStr">
        <is>
          <t>Rated 3 of 12
Start: 3.0 · senior practitioner title
Evidence reads like A3: Manages requirements workstream for clients: impact analysis, documentation, UAT management → matches the start
KRA: “1 Successfully deliver 100% assigned SARB Data Submission project requirements and BA deliverables · User stories, Validations,…”
Market: A3 = Varied and non-standard work; handles exceptions</t>
        </is>
      </c>
      <c r="BP474" s="129" t="inlineStr">
        <is>
          <t>Rated 2.5 of 12 · between A2 and A3
Start: 3.0 · senior practitioner title
Evidence reads like A2: Decides only impact analysis; fixes or backlogs issues by bandwidth → moved down 0.5
Market: A2 = Chooses own approach within standards · A3 = Technical / QC / client calls on own work</t>
        </is>
      </c>
      <c r="BQ474" s="129" t="inlineStr">
        <is>
          <t>Rated 3 of 12
Start: 3.0 · senior practitioner title
Evidence reads like A3: Sprint requirement deliverables through UAT to on-time client delivery for the project workstream → matches the start
KRA: “1 Successfully deliver 100% assigned SARB Data Submission project requirements and BA deliverables · User stories, Validations,…”
Market: A3 = A module / process, or work with client or regulatory consequences</t>
        </is>
      </c>
      <c r="BR474" s="129" t="inlineStr">
        <is>
          <t>Rated 1.5 of 12 · between A1 and A2 — not counted: the weight is 0% at this level
Start: 2.0 · individual contributor, so influence only
Evidence reads like A1: No guidance of others described → moved down 0.5
Team: 0 direct reports · IC
Market: A1–A2 = Not scored in Band A</t>
        </is>
      </c>
      <c r="BS474" s="129" t="inlineStr">
        <is>
          <t>Rated 4 of 12
Experience: 5.4 yrs total · 3.1 before IRIS + 2.3 at IRIS = 4.0 on the experience scale
Qualification: MBA · postgraduate → no change
Market: A3 roles typically have 2–5 yrs · IRIS guide 2–4</t>
        </is>
      </c>
      <c r="BT474"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74" s="124"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BV474" s="125"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W474" s="125" t="n"/>
      <c r="BX474" s="125" t="inlineStr">
        <is>
          <t>4</t>
        </is>
      </c>
      <c r="BY474" s="125" t="n"/>
      <c r="BZ474" s="125" t="inlineStr">
        <is>
          <t>Received · manager annual, quarterly</t>
        </is>
      </c>
      <c r="CA474" s="125" t="inlineStr">
        <is>
          <t>Talent Mapping · iFile collated</t>
        </is>
      </c>
      <c r="CB474" s="130" t="n">
        <v>20</v>
      </c>
      <c r="CC474" s="128" t="inlineStr">
        <is>
          <t>Full survey answers not in the files received · How We Grow export needed · HR</t>
        </is>
      </c>
      <c r="CD474" s="131" t="inlineStr">
        <is>
          <t>—</t>
        </is>
      </c>
      <c r="CE474" s="131" t="inlineStr">
        <is>
          <t>—</t>
        </is>
      </c>
      <c r="CF474" s="131" t="inlineStr">
        <is>
          <t>—</t>
        </is>
      </c>
      <c r="CG474" s="131" t="inlineStr">
        <is>
          <t>—</t>
        </is>
      </c>
      <c r="CH474" s="132" t="inlineStr">
        <is>
          <t>Complexity: Evidence reads like A3: Manages requirements workstream for clients: impact analysis, documentation, UAT management → matches the start
Autonomy: Evidence reads like A2: Decides only impact analysis; fixes or backlogs issues by bandwidth → moved down 0.5
Accountability: Evidence reads like A3: Sprint requirement deliverables through UAT to on-time client delivery for the project workstream → matches the start
Leadership: Evidence reads like A1: No guidance of others described → moved down 0.5
Business Impact: No survey or manager-mapping signal on criticality: kept at the start point.</t>
        </is>
      </c>
      <c r="CI474"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4" s="131" t="inlineStr">
        <is>
          <t>Self-identified: Project / programme management
For the next role: Project / programme management</t>
        </is>
      </c>
      <c r="CK474" s="128" t="inlineStr">
        <is>
          <t>Full survey answers not in the files received · How We Grow export needed · HR</t>
        </is>
      </c>
      <c r="CL474"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4" s="134" t="inlineStr">
        <is>
          <t>What the role answers for: A module / process, or work with client or regulatory consequences.
Accountability &amp; Impact rating: 3 of 12 · A3-level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Core Contributor.</t>
        </is>
      </c>
      <c r="CN474" s="135" t="n"/>
      <c r="CO474" s="135" t="n">
        <v>3</v>
      </c>
      <c r="CP474" s="136" t="n">
        <v>4</v>
      </c>
      <c r="CQ474" s="137" t="inlineStr">
        <is>
          <t>High</t>
        </is>
      </c>
      <c r="CR474" s="137" t="inlineStr">
        <is>
          <t>Core Contributor</t>
        </is>
      </c>
      <c r="CS474" s="137" t="inlineStr">
        <is>
          <t>Ready now</t>
        </is>
      </c>
      <c r="CT474" s="137" t="n"/>
      <c r="CU474" s="137" t="n"/>
      <c r="CV474" s="137" t="inlineStr">
        <is>
          <t>Parmesh Vala</t>
        </is>
      </c>
      <c r="CW474" s="137" t="n"/>
      <c r="CX474" s="137" t="n"/>
      <c r="CY474" s="137" t="n"/>
      <c r="CZ474" s="137" t="n"/>
      <c r="DA474" s="119" t="n">
        <v>101</v>
      </c>
      <c r="DB474" s="138" t="inlineStr">
        <is>
          <t>Meets the level</t>
        </is>
      </c>
      <c r="DC474" s="138" t="n">
        <v>113</v>
      </c>
      <c r="DD474" s="138" t="n">
        <v>75</v>
      </c>
      <c r="DE474" s="138" t="n">
        <v>104</v>
      </c>
      <c r="DF474" s="138" t="n"/>
      <c r="DG474" s="138" t="inlineStr">
        <is>
          <t>SQL &amp; data, AI literacy, Data literacy</t>
        </is>
      </c>
      <c r="DH474" s="138" t="inlineStr">
        <is>
          <t>B1: 91% of profile — ready on competencies</t>
        </is>
      </c>
      <c r="DI474" s="138" t="inlineStr">
        <is>
          <t>Evidence: Survey + KRAs | Core: Ownership 4/2, Problem solving 3/2, Communication &amp; collaboration 3/2, Client &amp; quality focus 4/2, Learning agility 2/2, Integrity &amp; compliance 2/2 | Future-ready: AI literacy 1/2, Data literacy 1/2, Digital fluency 2/2, Innovation 2/2 | Functional: Requirements 4/3, Regulatory domain 3/3, Product &amp; domain 3/3, SQL &amp; data 2/3, Stakeholder mgmt 4/3, Communication 4/3</t>
        </is>
      </c>
      <c r="DJ474" s="111" t="inlineStr">
        <is>
          <t>Project / programme management</t>
        </is>
      </c>
      <c r="DK474" s="112" t="inlineStr">
        <is>
          <t>Requirement engineering &amp; BRD writing; Agile/Scrum; domain · RegTech/XBRL knowledge; stakeholder management</t>
        </is>
      </c>
      <c r="DL474" s="112" t="inlineStr">
        <is>
          <t>Project, Program &amp; Agile Management; AI, GenAI &amp; Prompt Engineering</t>
        </is>
      </c>
      <c r="DM474" s="112" t="inlineStr">
        <is>
          <t>Project / programme management</t>
        </is>
      </c>
      <c r="DN474" s="112" t="inlineStr">
        <is>
          <t>Transition to leadership: people management &amp; delegation, mentoring/coaching, project ownership &amp; stakeholder management, prioritisation under ambiguity, presentation &amp; influence skills</t>
        </is>
      </c>
      <c r="DO474" s="139" t="inlineStr">
        <is>
          <t>No strong match from survey evidence</t>
        </is>
      </c>
      <c r="DP474" s="126" t="inlineStr">
        <is>
          <t>No material overlap found</t>
        </is>
      </c>
      <c r="DQ474" s="126" t="inlineStr">
        <is>
          <t>Aroosa Ghole · iDEAL, Team Lead – Business Analysis — 0.33</t>
        </is>
      </c>
      <c r="DR474" s="126" t="n"/>
      <c r="DS474" s="126" t="n"/>
      <c r="DT474" s="126" t="inlineStr">
        <is>
          <t>A3 deep-dive: score 3.02 · gap to B1 0.56 · 0.5–1.0 from B1</t>
        </is>
      </c>
      <c r="DU474"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74"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4"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4"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4"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4" s="126" t="inlineStr">
        <is>
          <t>2–4 yrs</t>
        </is>
      </c>
      <c r="EA474" s="126" t="inlineStr">
        <is>
          <t>3–5 · 2–5</t>
        </is>
      </c>
      <c r="EB474" s="126" t="inlineStr">
        <is>
          <t>Business Analyst</t>
        </is>
      </c>
      <c r="EC474" s="126" t="inlineStr">
        <is>
          <t>Regnology — regulatory reporting: Junior BA · Reg Reporting · Big Four consulting: Consultant · IRIS Vs Market Benchmark — IIBA certification pathway: ECBA · Infosys / Accenture: JL3A · L10 Senior Analyst</t>
        </is>
      </c>
      <c r="ED474" s="126" t="inlineStr">
        <is>
          <t>IIBA BABOK v3; certifications ECBA · entry → CCBA → CBAP · senior</t>
        </is>
      </c>
      <c r="EE474" s="126" t="inlineStr">
        <is>
          <t>Core 2 · Future 2 · Functional 3 · Leadership not scored</t>
        </is>
      </c>
      <c r="EF474" s="139" t="n"/>
      <c r="EG474" s="126" t="inlineStr">
        <is>
          <t>✓ HRIS: 5.4 yrs, MBA, 0 direct reports
✓ Survey: 20 of 20 questions answered
✓ KRAs: manager-set, quarterly
✓ Manager mapping: rating, potential, 9-box
✗ Job description: not on file</t>
        </is>
      </c>
      <c r="EH474" s="118" t="n"/>
      <c r="EI474" s="118" t="n"/>
      <c r="EJ474" s="118" t="n"/>
      <c r="EK474" s="118" t="inlineStr">
        <is>
          <t>Survey: answered · full text needed · KRAs: received · Experience: on file</t>
        </is>
      </c>
      <c r="EL474" s="141" t="n"/>
      <c r="EM474" s="142" t="n"/>
      <c r="EN474" s="142" t="n"/>
      <c r="EO474" s="142" t="n"/>
      <c r="EP474" s="142" t="n"/>
      <c r="EQ474" s="143" t="n"/>
      <c r="ER474" s="135" t="n"/>
      <c r="ES474" s="135" t="n"/>
      <c r="ET474" s="135" t="n"/>
      <c r="EU474" s="135" t="n"/>
      <c r="EV474" s="135" t="n"/>
      <c r="EW474" s="135" t="n"/>
      <c r="EX474" s="135" t="n"/>
      <c r="EY474" s="143" t="n"/>
      <c r="EZ474" s="135" t="n"/>
      <c r="FA474" s="135" t="n"/>
      <c r="FB474" s="135" t="n"/>
      <c r="FC474" s="135" t="n"/>
      <c r="FD474" s="135" t="n"/>
    </row>
    <row r="475" ht="300" customHeight="1">
      <c r="A475" s="109" t="inlineStr">
        <is>
          <t>iFile</t>
        </is>
      </c>
      <c r="B475" s="110" t="inlineStr">
        <is>
          <t>IRIS2364</t>
        </is>
      </c>
      <c r="C475" s="110" t="inlineStr">
        <is>
          <t>Srikant Mishra</t>
        </is>
      </c>
      <c r="D475" s="110" t="inlineStr">
        <is>
          <t>Technology</t>
        </is>
      </c>
      <c r="E475" s="110" t="inlineStr">
        <is>
          <t>RC-009</t>
        </is>
      </c>
      <c r="F475" s="110" t="inlineStr">
        <is>
          <t>Rahul Dhamne</t>
        </is>
      </c>
      <c r="G475" s="110" t="inlineStr">
        <is>
          <t>IRIS0362</t>
        </is>
      </c>
      <c r="H475" s="110" t="inlineStr">
        <is>
          <t>C2</t>
        </is>
      </c>
      <c r="I475" s="110" t="n">
        <v>2</v>
      </c>
      <c r="J475" s="110" t="n">
        <v>4.4</v>
      </c>
      <c r="K475" s="110" t="n">
        <v>1.5</v>
      </c>
      <c r="L475" s="110" t="inlineStr">
        <is>
          <t>B.Tech</t>
        </is>
      </c>
      <c r="M475" s="110" t="n"/>
      <c r="N475" s="144" t="inlineStr">
        <is>
          <t>Business Analyst</t>
        </is>
      </c>
      <c r="O475" s="113" t="inlineStr">
        <is>
          <t>Senior Business Analyst</t>
        </is>
      </c>
      <c r="P475" s="112" t="inlineStr">
        <is>
          <t>Business Analysis</t>
        </is>
      </c>
      <c r="Q475" s="112" t="inlineStr">
        <is>
          <t>Business Analysis</t>
        </is>
      </c>
      <c r="R475" s="113" t="inlineStr">
        <is>
          <t>L3 – Professional / Associate</t>
        </is>
      </c>
      <c r="S475" s="114" t="inlineStr">
        <is>
          <t>A3</t>
        </is>
      </c>
      <c r="T475" s="151" t="inlineStr">
        <is>
          <t>Senior Associate</t>
        </is>
      </c>
      <c r="U475" s="151" t="inlineStr">
        <is>
          <t>A</t>
        </is>
      </c>
      <c r="V475" s="112" t="inlineStr">
        <is>
          <t>IC</t>
        </is>
      </c>
      <c r="W475" s="150" t="inlineStr">
        <is>
          <t>▲ Up</t>
        </is>
      </c>
      <c r="X475" s="112" t="inlineStr">
        <is>
          <t>P2</t>
        </is>
      </c>
      <c r="Y475" s="112" t="inlineStr">
        <is>
          <t>Developing</t>
        </is>
      </c>
      <c r="Z475" s="112" t="inlineStr">
        <is>
          <t>3 Apply</t>
        </is>
      </c>
      <c r="AA475" s="117" t="inlineStr">
        <is>
          <t>B1</t>
        </is>
      </c>
      <c r="AB475" s="118" t="inlineStr">
        <is>
          <t>Band B · Specialist / Manager</t>
        </is>
      </c>
      <c r="AC475" s="118" t="inlineStr">
        <is>
          <t>Specialist</t>
        </is>
      </c>
      <c r="AD475" s="156" t="inlineStr">
        <is>
          <t>▲ Up</t>
        </is>
      </c>
      <c r="AE475" s="118" t="inlineStr">
        <is>
          <t>C2</t>
        </is>
      </c>
      <c r="AF475" s="118" t="inlineStr">
        <is>
          <t>OK</t>
        </is>
      </c>
      <c r="AG475" s="118" t="inlineStr">
        <is>
          <t>Leads people at or above their own level · A3 → B1 Team Lead</t>
        </is>
      </c>
      <c r="AH475" s="118" t="n">
        <v>2</v>
      </c>
      <c r="AI475" s="118" t="n"/>
      <c r="AJ475" s="119" t="inlineStr">
        <is>
          <t>iFile · Technology · Band A · Early career</t>
        </is>
      </c>
      <c r="AK475" s="120" t="n">
        <v>3.5</v>
      </c>
      <c r="AL475" s="121">
        <f>IFERROR(INDEX(WM_C,MATCH($AJ475,WM_KEY,0)),"")</f>
        <v>0.64</v>
      </c>
      <c r="AM475" s="122">
        <f>IF(OR(AK475="",AL475=""),"",AK475*AL475)</f>
        <v>2.24</v>
      </c>
      <c r="AN475" s="120" t="n">
        <v>3</v>
      </c>
      <c r="AO475" s="121">
        <f>IFERROR(INDEX(WM_AU,MATCH($AJ475,WM_KEY,0)),"")</f>
        <v>0.16</v>
      </c>
      <c r="AP475" s="122">
        <f>IF(OR(AN475="",AO475=""),"",AN475*AO475)</f>
        <v>0.48</v>
      </c>
      <c r="AQ475" s="120" t="n">
        <v>3.5</v>
      </c>
      <c r="AR475" s="121">
        <f>IFERROR(INDEX(WM_AC,MATCH($AJ475,WM_KEY,0)),"")</f>
        <v>0.04</v>
      </c>
      <c r="AS475" s="122">
        <f>IF(OR(AQ475="",AR475=""),"",AQ475*AR475)</f>
        <v>0.14</v>
      </c>
      <c r="AT475" s="120" t="n">
        <v>3.5</v>
      </c>
      <c r="AU475" s="121">
        <f>IFERROR(INDEX(WM_L,MATCH($AJ475,WM_KEY,0)),"")</f>
        <v>0</v>
      </c>
      <c r="AV475" s="122">
        <f>IF(OR(AT475="",AU475=""),"",AT475*AU475)</f>
        <v>0</v>
      </c>
      <c r="AW475" s="120" t="n">
        <v>3.5</v>
      </c>
      <c r="AX475" s="121">
        <f>IFERROR(INDEX(WM_E,MATCH($AJ475,WM_KEY,0)),"")</f>
        <v>0.1</v>
      </c>
      <c r="AY475" s="122">
        <f>IF(OR(AW475="",AX475=""),"",AW475*AX475)</f>
        <v>0.35</v>
      </c>
      <c r="AZ475" s="123" t="n">
        <v>4</v>
      </c>
      <c r="BA475" s="121">
        <f>IFERROR(INDEX(WM_BI,MATCH($AJ475,WM_KEY,0)),"")</f>
        <v>0.06</v>
      </c>
      <c r="BB475" s="122">
        <f>IF(OR(AZ475="",BA475=""),"",AZ475*BA475)</f>
        <v>0.24</v>
      </c>
      <c r="BC475" s="122">
        <f>IF(COUNT(AM475,AP475,AS475,AV475,AY475,BB475)&lt;6,"",SUM(AM475,AP475,AS475,AV475,AY475,BB475))</f>
        <v>3.45</v>
      </c>
      <c r="BD475" s="122" t="str">
        <f>IF(BC475="","",INDEX({"A1","A2","A3","B1","B2","B3","C1","C2","D1","D2","E1","E2"},MAX(1,MIN(12,ROUND(BC475,0)))))</f>
        <v>A3</v>
      </c>
      <c r="BE475" s="114" t="inlineStr">
        <is>
          <t>A3</t>
        </is>
      </c>
      <c r="BF475" s="124" t="inlineStr">
        <is>
          <t>The score decided the level</t>
        </is>
      </c>
      <c r="BG47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5" s="125" t="inlineStr">
        <is>
          <t>At build: Complexity 2.24 + Autonomy 0.48 + Accountability 0.14 + Leadership 0.00 + Experience 0.35 + Business impact 0.24
= 3.45 points → nearest level 3 = A3
Final level: A3 · same as the score</t>
        </is>
      </c>
      <c r="BI475" s="125" t="inlineStr">
        <is>
          <t>No rule applied: the score decides.</t>
        </is>
      </c>
      <c r="BJ475" s="125" t="inlineStr">
        <is>
          <t>Close call</t>
        </is>
      </c>
      <c r="BK475" s="147" t="inlineStr">
        <is>
          <t>Close call</t>
        </is>
      </c>
      <c r="BL475" s="126" t="inlineStr">
        <is>
          <t>Low</t>
        </is>
      </c>
      <c r="BM475" s="126" t="inlineStr">
        <is>
          <t>• 2 formal direct reports in the Employee Master, but the role and score are Band A → level kept; HR to confirm whether these are real reporting lines · a first-line lead would be B1
• Close call: score 3.45 is within 0.05 of a rounding point and the score decided the level — calibrate against peers before confirming</t>
        </is>
      </c>
      <c r="BN475" s="125" t="inlineStr">
        <is>
          <t>Stable · moves in fewer than 5 of 30 weight tests</t>
        </is>
      </c>
      <c r="BO475" s="148" t="inlineStr">
        <is>
          <t>Rated 3.5 of 12 · between A3 and B1
Start: 3.0 · senior practitioner title
Evidence reads like B1: Builds AI product prototypes, workflows, POCs across INSTANT · MBRS, ACRA mandates, Fit and Proper, RegAI → moved up 0.5
KRA: “1. Deliver own BA/analysis workstreams to &gt;=95% quality &amp; timeliness 2. Provide day-to-day technical/functional guidance to 2 engineers…”
Market: A3 = Varied and non-standard work; handles exceptions · B1 = Domain specialist work</t>
        </is>
      </c>
      <c r="BP475" s="129" t="inlineStr">
        <is>
          <t>Rated 3 of 12
Start: 3.0 · senior practitioner title
Evidence reads like A3: Decides workflow optimisation and prioritises what is important currently → matches the start
Market: A3 = Technical / QC / client calls on own work</t>
        </is>
      </c>
      <c r="BQ475" s="129" t="inlineStr">
        <is>
          <t>Rated 3.5 of 12 · between A3 and B1
Start: 4.0 · senior practitioner title; 2 direct reports
Evidence reads like A3: Accountable for production bugs; missed work delays a feature timeline → moved down 0.5
KRA: “1. Deliver own BA/analysis workstreams to &gt;=95% quality &amp; timeliness 2. Provide day-to-day technical/functional guidance to 2 engineers…”
Market: A3 = A module / process, or work with client or regulatory consequences · B1 = A domain or a small team</t>
        </is>
      </c>
      <c r="BR475" s="129" t="inlineStr">
        <is>
          <t>Rated 3.5 of 12 · between A3 and B1 — not counted: the weight is 0% at this level
Start: 4.0
Evidence reads like A3: 2 direct reports; manager note: day-to-day functional guidance to 2 developers → moved down 0.5
Team: 2 direct reports · IC
Market: A3 = Not scored in Band A · B1 = IC: mentors and reviews · People: hands-on team lead of 3–5</t>
        </is>
      </c>
      <c r="BS475" s="129" t="inlineStr">
        <is>
          <t>Rated 3.5 of 12 · between A3 and B1
Experience: 4.4 yrs total · 2.9 before IRIS + 1.5 at IRIS = 3.6 on the experience scale
Qualification: B.Tech · graduate, relevant to the work → no change
Market: A3 roles typically have 2–5 yrs · IRIS guide 2–4</t>
        </is>
      </c>
      <c r="BT475"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475" s="124"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BV475" s="125" t="inlineStr">
        <is>
          <t>Q1: Deliver own BA workstreams to &gt;=95% quality &amp; timeliness
Q1: Establish a regular guidance/review cadence with the 2 engineers he leads
Q1: Resolve pod escalations within SLA
Q1: Provide first monthly pod workload/performance update to Jailesh</t>
        </is>
      </c>
      <c r="BW475" s="125"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BX475" s="125" t="inlineStr">
        <is>
          <t>4</t>
        </is>
      </c>
      <c r="BY475" s="125" t="n"/>
      <c r="BZ475" s="125" t="inlineStr">
        <is>
          <t>Received · manager annual, quarterly, self</t>
        </is>
      </c>
      <c r="CA475" s="125" t="inlineStr">
        <is>
          <t>Talent Mapping · iFile collated</t>
        </is>
      </c>
      <c r="CB475" s="130" t="n">
        <v>20</v>
      </c>
      <c r="CC475" s="128" t="inlineStr">
        <is>
          <t>Full survey answers not in the files received · How We Grow export needed · HR</t>
        </is>
      </c>
      <c r="CD475" s="131" t="inlineStr">
        <is>
          <t>—</t>
        </is>
      </c>
      <c r="CE475" s="131" t="inlineStr">
        <is>
          <t>—</t>
        </is>
      </c>
      <c r="CF475" s="131" t="inlineStr">
        <is>
          <t>—</t>
        </is>
      </c>
      <c r="CG475" s="131" t="inlineStr">
        <is>
          <t>—</t>
        </is>
      </c>
      <c r="CH475" s="132" t="inlineStr">
        <is>
          <t>Complexity: Evidence reads like B1: Builds AI product prototypes, workflows, POCs across INSTANT · MBRS, ACRA mandates, Fit and Proper, RegAI → moved up 0.5
Autonomy: Evidence reads like A3: Decides workflow optimisation and prioritises what is important currently → matches the start
Accountability: Evidence reads like A3: Accountable for production bugs; missed work delays a feature timeline → moved down 0.5
Leadership: Evidence reads like A3: 2 direct reports; manager note: day-to-day functional guidance to 2 developers → moved down 0.5
Business Impact: Moved +0.5: the survey / manager mapping marks it business-critical.</t>
        </is>
      </c>
      <c r="CI475"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5" s="131" t="inlineStr">
        <is>
          <t>Self-identified: Technical depth &amp; architecture
For the next role: Technical depth &amp; architecture</t>
        </is>
      </c>
      <c r="CK475" s="128" t="inlineStr">
        <is>
          <t>Full survey answers not in the files received · How We Grow export needed · HR</t>
        </is>
      </c>
      <c r="CL475"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5" s="134" t="inlineStr">
        <is>
          <t>What the role answers for: A module / process, or work with client or regulatory consequences.
Accountability &amp; Impact rating: 3.5 of 12 · B1-level impact.
Leads 2 direct reports.
From the survey and manager mapping — critical role: yes; successor named: yes.
If the work is missed · role-holders' themes: rework · client.
Measured on · manager-set KRA themes: delivery · assigned · project · requests · satisfaction.
Manager talent mapping — Latest rating: 4 · Potential: High · 9-Box Grid placement: Future Leader.</t>
        </is>
      </c>
      <c r="CN475" s="135" t="n"/>
      <c r="CO475" s="135" t="n">
        <v>4</v>
      </c>
      <c r="CP475" s="136" t="n">
        <v>4</v>
      </c>
      <c r="CQ475" s="137" t="inlineStr">
        <is>
          <t>High</t>
        </is>
      </c>
      <c r="CR475" s="137" t="inlineStr">
        <is>
          <t>Future Leader</t>
        </is>
      </c>
      <c r="CS475" s="137" t="inlineStr">
        <is>
          <t>Ready now</t>
        </is>
      </c>
      <c r="CT475" s="137" t="inlineStr">
        <is>
          <t>Yes</t>
        </is>
      </c>
      <c r="CU475" s="137" t="inlineStr">
        <is>
          <t>Y</t>
        </is>
      </c>
      <c r="CV475" s="137" t="inlineStr">
        <is>
          <t>No successor formally identified</t>
        </is>
      </c>
      <c r="CW475" s="137" t="n"/>
      <c r="CX475" s="137" t="n"/>
      <c r="CY475" s="137" t="n"/>
      <c r="CZ475" s="137" t="n"/>
      <c r="DA475" s="119" t="n">
        <v>100</v>
      </c>
      <c r="DB475" s="138" t="inlineStr">
        <is>
          <t>Meets the level</t>
        </is>
      </c>
      <c r="DC475" s="138" t="n">
        <v>98</v>
      </c>
      <c r="DD475" s="138" t="n">
        <v>110</v>
      </c>
      <c r="DE475" s="138" t="n">
        <v>98</v>
      </c>
      <c r="DF475" s="138" t="n"/>
      <c r="DG475" s="138" t="inlineStr">
        <is>
          <t>Regulatory domain, Learning agility</t>
        </is>
      </c>
      <c r="DH475" s="138" t="inlineStr">
        <is>
          <t>B1: 89% of profile — close</t>
        </is>
      </c>
      <c r="DI475" s="138" t="inlineStr">
        <is>
          <t>Evidence: Survey + KRAs | Core: Ownership 3/2, Problem solving 2/2, Communication &amp; collaboration 2/2, Client &amp; quality focus 3/2, Learning agility 1/2, Integrity &amp; compliance 2/2 | Future-ready: AI literacy 3/2, Data literacy 2/2, Digital fluency 3/2, Innovation 2/2 | Functional: Requirements 3/3, Regulatory domain 2/3, Product &amp; domain 4/3, SQL &amp; data 3/3, Stakeholder mgmt 3/3, Communication 3/3</t>
        </is>
      </c>
      <c r="DJ475" s="111" t="inlineStr">
        <is>
          <t>Technical depth &amp; architecture</t>
        </is>
      </c>
      <c r="DK475" s="112" t="inlineStr">
        <is>
          <t>Advanced requirement engineering &amp; stakeholder/vendor management; RegTech/XBRL/AI domain depth; workload &amp; delegation planning for a small team</t>
        </is>
      </c>
      <c r="DL475" s="112" t="inlineStr">
        <is>
          <t>Project, Program &amp; Agile Management</t>
        </is>
      </c>
      <c r="DM475" s="112" t="inlineStr">
        <is>
          <t>Technical depth &amp; architecture</t>
        </is>
      </c>
      <c r="DN475" s="112" t="inlineStr">
        <is>
          <t>People management fundamentals, performance coaching &amp; delegation, formal team-lead onboarding, cross-team stakeholder management</t>
        </is>
      </c>
      <c r="DO475" s="139" t="inlineStr">
        <is>
          <t>No strong match from survey evidence</t>
        </is>
      </c>
      <c r="DP475" s="126" t="inlineStr">
        <is>
          <t>No material overlap found</t>
        </is>
      </c>
      <c r="DQ475" s="126" t="inlineStr">
        <is>
          <t>No close match in other businesses</t>
        </is>
      </c>
      <c r="DR475" s="126" t="inlineStr">
        <is>
          <t>Reports on record</t>
        </is>
      </c>
      <c r="DS475" s="126" t="inlineStr">
        <is>
          <t>2 formal reports on an individual-contributor role — confirm the reporting line.</t>
        </is>
      </c>
      <c r="DT475" s="126" t="inlineStr">
        <is>
          <t>Span: 2 direct reports · layer 3 · Very small team: merge with a neighbouring team or make a POD Lead role
A3 deep-dive: score 3.45 · gap to B1 0.05 · Within 0.25 of B1</t>
        </is>
      </c>
      <c r="DU475"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
Leads 2 direct reports.</t>
        </is>
      </c>
      <c r="DV475"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5"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5"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5"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5" s="126" t="inlineStr">
        <is>
          <t>2–4 yrs</t>
        </is>
      </c>
      <c r="EA475" s="126" t="inlineStr">
        <is>
          <t>3–5 · 2–5</t>
        </is>
      </c>
      <c r="EB475" s="126" t="inlineStr">
        <is>
          <t>Business Analyst</t>
        </is>
      </c>
      <c r="EC475" s="126" t="inlineStr">
        <is>
          <t>Regnology — regulatory reporting: Junior BA · Reg Reporting · Big Four consulting: Consultant · IRIS Vs Market Benchmark — IIBA certification pathway: ECBA · Infosys / Accenture: JL3A · L10 Senior Analyst</t>
        </is>
      </c>
      <c r="ED475" s="126" t="inlineStr">
        <is>
          <t>IIBA BABOK v3; certifications ECBA · entry → CCBA → CBAP · senior</t>
        </is>
      </c>
      <c r="EE475" s="126" t="inlineStr">
        <is>
          <t>Core 2 · Future 2 · Functional 3 · Leadership not scored</t>
        </is>
      </c>
      <c r="EF475" s="139" t="n"/>
      <c r="EG475" s="126" t="inlineStr">
        <is>
          <t>✓ HRIS: 4.4 yrs, B.Tech, 2 direct reports
✓ Survey: 20 of 20 questions answered
✓ KRAs: self, manager-set, quarterly
✓ Manager mapping: rating, potential, 9-box
✗ Job description: not on file</t>
        </is>
      </c>
      <c r="EH475" s="118" t="inlineStr">
        <is>
          <t xml:space="preserve">D045 · Close call · High: Score 3.45 is 0.05 below the 3.5 rounding point between A3 and B1, and no rule moved it: confirm A3 against peers in similar roles, or place at B1. · owner Calibration panel · </t>
        </is>
      </c>
      <c r="EI475" s="118" t="n"/>
      <c r="EJ475" s="118" t="n"/>
      <c r="EK475" s="118" t="inlineStr">
        <is>
          <t>Survey: answered · full text needed · KRAs: received · Experience: on file</t>
        </is>
      </c>
      <c r="EL475" s="141" t="n"/>
      <c r="EM475" s="142" t="n"/>
      <c r="EN475" s="142" t="n"/>
      <c r="EO475" s="142" t="n"/>
      <c r="EP475" s="142" t="n"/>
      <c r="EQ475" s="143" t="n"/>
      <c r="ER475" s="135" t="n"/>
      <c r="ES475" s="135" t="n"/>
      <c r="ET475" s="135" t="n"/>
      <c r="EU475" s="135" t="n"/>
      <c r="EV475" s="135" t="n"/>
      <c r="EW475" s="135" t="n"/>
      <c r="EX475" s="135" t="n"/>
      <c r="EY475" s="143" t="n"/>
      <c r="EZ475" s="135" t="n"/>
      <c r="FA475" s="135" t="n"/>
      <c r="FB475" s="135" t="n"/>
      <c r="FC475" s="135" t="n"/>
      <c r="FD475" s="135" t="n"/>
    </row>
    <row r="476" ht="300" customHeight="1">
      <c r="A476" s="109" t="inlineStr">
        <is>
          <t>iFile</t>
        </is>
      </c>
      <c r="B476" s="110" t="inlineStr">
        <is>
          <t>IRIS2140</t>
        </is>
      </c>
      <c r="C476" s="110" t="inlineStr">
        <is>
          <t>Aaqib Ahmad</t>
        </is>
      </c>
      <c r="D476" s="110" t="inlineStr">
        <is>
          <t>Technology</t>
        </is>
      </c>
      <c r="E476" s="110" t="inlineStr">
        <is>
          <t>RC-067</t>
        </is>
      </c>
      <c r="F476" s="110" t="inlineStr">
        <is>
          <t>Nikhil Nalawade</t>
        </is>
      </c>
      <c r="G476" s="110" t="inlineStr">
        <is>
          <t>IRIS0846</t>
        </is>
      </c>
      <c r="H476" s="110" t="inlineStr">
        <is>
          <t>B2</t>
        </is>
      </c>
      <c r="I476" s="110" t="n"/>
      <c r="J476" s="110" t="n">
        <v>10.3</v>
      </c>
      <c r="K476" s="110" t="n">
        <v>3.3</v>
      </c>
      <c r="L476" s="110" t="inlineStr">
        <is>
          <t>MSc</t>
        </is>
      </c>
      <c r="M476" s="110" t="n"/>
      <c r="N476" s="144" t="inlineStr">
        <is>
          <t>Software Engineer</t>
        </is>
      </c>
      <c r="O476" s="113" t="inlineStr">
        <is>
          <t>Senior Software Engineer</t>
        </is>
      </c>
      <c r="P476" s="112" t="inlineStr">
        <is>
          <t>Engineering &amp; Development</t>
        </is>
      </c>
      <c r="Q476" s="112" t="inlineStr">
        <is>
          <t>Backend Development</t>
        </is>
      </c>
      <c r="R476" s="113" t="inlineStr">
        <is>
          <t>L3 – Professional / Associate</t>
        </is>
      </c>
      <c r="S476" s="114" t="inlineStr">
        <is>
          <t>A3</t>
        </is>
      </c>
      <c r="T476" s="151" t="inlineStr">
        <is>
          <t>Senior Associate</t>
        </is>
      </c>
      <c r="U476" s="151" t="inlineStr">
        <is>
          <t>A</t>
        </is>
      </c>
      <c r="V476" s="112" t="inlineStr">
        <is>
          <t>IC</t>
        </is>
      </c>
      <c r="W476" s="150" t="inlineStr">
        <is>
          <t>▲ Up</t>
        </is>
      </c>
      <c r="X476" s="112" t="inlineStr">
        <is>
          <t>P2</t>
        </is>
      </c>
      <c r="Y476" s="112" t="inlineStr">
        <is>
          <t>Developing</t>
        </is>
      </c>
      <c r="Z476" s="112" t="inlineStr">
        <is>
          <t>3 Apply</t>
        </is>
      </c>
      <c r="AA476" s="117" t="inlineStr">
        <is>
          <t>A3</t>
        </is>
      </c>
      <c r="AB476" s="118" t="inlineStr">
        <is>
          <t>Band A · Practitioner</t>
        </is>
      </c>
      <c r="AC476" s="118" t="inlineStr">
        <is>
          <t>Senior Associate</t>
        </is>
      </c>
      <c r="AD476" s="118" t="inlineStr">
        <is>
          <t>• Same as the model</t>
        </is>
      </c>
      <c r="AE476" s="118" t="inlineStr">
        <is>
          <t>B2</t>
        </is>
      </c>
      <c r="AF476" s="118" t="inlineStr">
        <is>
          <t>OK</t>
        </is>
      </c>
      <c r="AG476" s="118" t="inlineStr">
        <is>
          <t>No change · already below the manager</t>
        </is>
      </c>
      <c r="AH476" s="118" t="n">
        <v>4</v>
      </c>
      <c r="AI476" s="118" t="n"/>
      <c r="AJ476" s="119" t="inlineStr">
        <is>
          <t>iFile · Technology · Band A · Early career</t>
        </is>
      </c>
      <c r="AK476" s="120" t="n">
        <v>2.5</v>
      </c>
      <c r="AL476" s="121">
        <f>IFERROR(INDEX(WM_C,MATCH($AJ476,WM_KEY,0)),"")</f>
        <v>0.64</v>
      </c>
      <c r="AM476" s="122">
        <f>IF(OR(AK476="",AL476=""),"",AK476*AL476)</f>
        <v>1.6</v>
      </c>
      <c r="AN476" s="120" t="n">
        <v>2.5</v>
      </c>
      <c r="AO476" s="121">
        <f>IFERROR(INDEX(WM_AU,MATCH($AJ476,WM_KEY,0)),"")</f>
        <v>0.16</v>
      </c>
      <c r="AP476" s="122">
        <f>IF(OR(AN476="",AO476=""),"",AN476*AO476)</f>
        <v>0.4</v>
      </c>
      <c r="AQ476" s="120" t="n">
        <v>2.5</v>
      </c>
      <c r="AR476" s="121">
        <f>IFERROR(INDEX(WM_AC,MATCH($AJ476,WM_KEY,0)),"")</f>
        <v>0.04</v>
      </c>
      <c r="AS476" s="122">
        <f>IF(OR(AQ476="",AR476=""),"",AQ476*AR476)</f>
        <v>0.1</v>
      </c>
      <c r="AT476" s="120" t="n">
        <v>1</v>
      </c>
      <c r="AU476" s="121">
        <f>IFERROR(INDEX(WM_L,MATCH($AJ476,WM_KEY,0)),"")</f>
        <v>0</v>
      </c>
      <c r="AV476" s="122">
        <f>IF(OR(AT476="",AU476=""),"",AT476*AU476)</f>
        <v>0</v>
      </c>
      <c r="AW476" s="120" t="n">
        <v>6.5</v>
      </c>
      <c r="AX476" s="121">
        <f>IFERROR(INDEX(WM_E,MATCH($AJ476,WM_KEY,0)),"")</f>
        <v>0.1</v>
      </c>
      <c r="AY476" s="122">
        <f>IF(OR(AW476="",AX476=""),"",AW476*AX476)</f>
        <v>0.65</v>
      </c>
      <c r="AZ476" s="123" t="n">
        <v>3</v>
      </c>
      <c r="BA476" s="121">
        <f>IFERROR(INDEX(WM_BI,MATCH($AJ476,WM_KEY,0)),"")</f>
        <v>0.06</v>
      </c>
      <c r="BB476" s="122">
        <f>IF(OR(AZ476="",BA476=""),"",AZ476*BA476)</f>
        <v>0.18</v>
      </c>
      <c r="BC476" s="122">
        <f>IF(COUNT(AM476,AP476,AS476,AV476,AY476,BB476)&lt;6,"",SUM(AM476,AP476,AS476,AV476,AY476,BB476))</f>
        <v>2.93</v>
      </c>
      <c r="BD476" s="122" t="str">
        <f>IF(BC476="","",INDEX({"A1","A2","A3","B1","B2","B3","C1","C2","D1","D2","E1","E2"},MAX(1,MIN(12,ROUND(BC476,0)))))</f>
        <v>A3</v>
      </c>
      <c r="BE476" s="114" t="inlineStr">
        <is>
          <t>A3</t>
        </is>
      </c>
      <c r="BF476" s="124" t="inlineStr">
        <is>
          <t>The score decided the level</t>
        </is>
      </c>
      <c r="BG47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6" s="125" t="inlineStr">
        <is>
          <t>At build: Complexity 1.60 + Autonomy 0.40 + Accountability 0.10 + Leadership 0.00 + Experience 0.65 + Business impact 0.18
= 2.93 points → nearest level 3 = A3
Final level: A3 · same as the score</t>
        </is>
      </c>
      <c r="BI476" s="125" t="inlineStr">
        <is>
          <t>No rule applied: the score decides.</t>
        </is>
      </c>
      <c r="BJ476" s="125" t="inlineStr">
        <is>
          <t>—</t>
        </is>
      </c>
      <c r="BK476" s="126" t="n"/>
      <c r="BL476" s="126" t="inlineStr">
        <is>
          <t>Medium</t>
        </is>
      </c>
      <c r="BM476" s="126" t="inlineStr">
        <is>
          <t>• 10.3 yrs of experience in a role that reads as Band A work — a career-path question for the manager: can the role be widened · Specialist, B1 or is it correctly sized?</t>
        </is>
      </c>
      <c r="BN476" s="125" t="inlineStr">
        <is>
          <t>Stable · moves in fewer than 5 of 30 weight tests</t>
        </is>
      </c>
      <c r="BO476" s="148" t="inlineStr">
        <is>
          <t>Rated 2.5 of 12 · between A2 and A3
Start: 2.0 · practitioner title
Evidence reads like A3: PFRDA master data, SQL from SRS, log monitoring; handles inconsistent source data and FK dependencies → moved up 0.5
KRA: “1. Deliver committed sprint stories with &gt;=90% sprint commitment adherence across the year 2. Maintain code quality: defect leakage to…”
Market: A2 = Standard work of the discipline · A3 = Varied and non-standard work; handles exceptions</t>
        </is>
      </c>
      <c r="BP476" s="129" t="inlineStr">
        <is>
          <t>Rated 2.5 of 12 · between A2 and A3
Start: 2.0 · practitioner title
Evidence reads like A3: Decides technical implementation and DB changes; judges flagging versus fixing source data → moved up 0.5
Market: A2 = Chooses own approach within standards · A3 = Technical / QC / client calls on own work</t>
        </is>
      </c>
      <c r="BQ476" s="129" t="inlineStr">
        <is>
          <t>Rated 2.5 of 12 · between A2 and A3
Start: 2.0 · practitioner title
Evidence reads like A3: Master data integrity; bad data silently corrupts downstream reports → moved up 0.5
KRA: “1. Deliver committed sprint stories with &gt;=90% sprint commitment adherence across the year 2. Maintain code quality: defect leakage to…”
Market: A2 = Own deliverables · accuracy, TAT · A3 = A module / process, or work with client or regulatory consequences</t>
        </is>
      </c>
      <c r="BR476" s="129" t="inlineStr">
        <is>
          <t>Rated 1 of 12 — not counted: the weight is 0% at this level
Start: 1.0 · individual contributor, so influence only
Evidence reads like A1: No guidance of others described → matches the start
Team: 0 direct reports · IC
Market: A1 = Not scored in Band A</t>
        </is>
      </c>
      <c r="BS476" s="129" t="inlineStr">
        <is>
          <t>Rated 6.5 of 12 · between B3 and C1
Experience: 10.3 yrs total · 7.0 before IRIS + 3.3 at IRIS = 6.2 on the experience scale
Qualification: MSc · postgraduate, relevant to the work → +0.5
Market: A3 roles typically have 2–5 yrs · IRIS guide 2–4</t>
        </is>
      </c>
      <c r="BT47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47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7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76" s="125"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BX476" s="125" t="inlineStr">
        <is>
          <t>4</t>
        </is>
      </c>
      <c r="BY476" s="125" t="n"/>
      <c r="BZ476" s="125" t="inlineStr">
        <is>
          <t>Received · manager annual, quarterly, self</t>
        </is>
      </c>
      <c r="CA476" s="125" t="inlineStr">
        <is>
          <t>Talent Mapping · iFile collated</t>
        </is>
      </c>
      <c r="CB476" s="130" t="n">
        <v>20</v>
      </c>
      <c r="CC476" s="128" t="inlineStr">
        <is>
          <t>Full survey answers not in the files received · How We Grow export needed · HR</t>
        </is>
      </c>
      <c r="CD476" s="131" t="inlineStr">
        <is>
          <t>—</t>
        </is>
      </c>
      <c r="CE476" s="131" t="inlineStr">
        <is>
          <t>—</t>
        </is>
      </c>
      <c r="CF476" s="131" t="inlineStr">
        <is>
          <t>—</t>
        </is>
      </c>
      <c r="CG476" s="131" t="inlineStr">
        <is>
          <t>—</t>
        </is>
      </c>
      <c r="CH476" s="132" t="inlineStr">
        <is>
          <t>Complexity: Evidence reads like A3: PFRDA master data, SQL from SRS, log monitoring; handles inconsistent source data and FK dependencies → moved up 0.5
Autonomy: Evidence reads like A3: Decides technical implementation and DB changes; judges flagging versus fixing source data → moved up 0.5
Accountability: Evidence reads like A3: Master data integrity; bad data silently corrupts downstream reports → moved up 0.5
Leadership: Evidence reads like A1: No guidance of others described → matches the start
Business Impact: Moved +0.5: the survey / manager mapping marks it business-critical.</t>
        </is>
      </c>
      <c r="CI476"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76" s="131" t="inlineStr">
        <is>
          <t>Self-identified: Project / programme management · Technical depth &amp; architecture · Broader exposure &amp; ownership
For the next role: Project / programme management · Technical depth &amp; architecture · Strategy &amp; business acumen · Broader exposure &amp; ownership</t>
        </is>
      </c>
      <c r="CK476" s="128" t="inlineStr">
        <is>
          <t>Full survey answers not in the files received · How We Grow export needed · HR</t>
        </is>
      </c>
      <c r="CL476"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7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Medium · 9-Box Grid placement: Emerging Talent.</t>
        </is>
      </c>
      <c r="CN476" s="135" t="n"/>
      <c r="CO476" s="135" t="n">
        <v>3</v>
      </c>
      <c r="CP476" s="136" t="n">
        <v>4</v>
      </c>
      <c r="CQ476" s="137" t="inlineStr">
        <is>
          <t>Medium</t>
        </is>
      </c>
      <c r="CR476" s="137" t="inlineStr">
        <is>
          <t>Emerging Talent</t>
        </is>
      </c>
      <c r="CS476" s="137" t="inlineStr">
        <is>
          <t>Ready now</t>
        </is>
      </c>
      <c r="CT476" s="137" t="n"/>
      <c r="CU476" s="137" t="inlineStr">
        <is>
          <t>Yes</t>
        </is>
      </c>
      <c r="CV476" s="137" t="n"/>
      <c r="CW476" s="137" t="n"/>
      <c r="CX476" s="137" t="inlineStr">
        <is>
          <t>Medium · critical role Yes · only this person — · successor named No</t>
        </is>
      </c>
      <c r="CY476" s="137" t="inlineStr">
        <is>
          <t>Prathmesh Ramdas Sutar · B3, iFile · Ravikant Karmoju · B3, iFile · Amruta Kadam · B2, iFile</t>
        </is>
      </c>
      <c r="CZ476" s="137" t="inlineStr">
        <is>
          <t>Name a successor; document the key process; cross-train one person</t>
        </is>
      </c>
      <c r="DA476" s="119" t="n">
        <v>102</v>
      </c>
      <c r="DB476" s="138" t="inlineStr">
        <is>
          <t>Meets the level</t>
        </is>
      </c>
      <c r="DC476" s="138" t="n">
        <v>107</v>
      </c>
      <c r="DD476" s="138" t="n">
        <v>105</v>
      </c>
      <c r="DE476" s="138" t="n">
        <v>98</v>
      </c>
      <c r="DF476" s="138" t="n"/>
      <c r="DG476" s="138" t="inlineStr">
        <is>
          <t>System design</t>
        </is>
      </c>
      <c r="DH476" s="138" t="inlineStr">
        <is>
          <t>B1: 89% of profile — close</t>
        </is>
      </c>
      <c r="DI476" s="138" t="inlineStr">
        <is>
          <t>Evidence: Survey + KRAs | Core: Ownership 3/2, Problem solving 2/2, Communication &amp; collaboration 2/2, Client &amp; quality focus 4/2, Learning agility 2/2, Integrity &amp; compliance 2/2 | Future-ready: AI literacy 2/2, Data literacy 3/2, Digital fluency 2/2, Innovation 2/2 | Functional: Programming &amp; stack 3/3, System design 2/3, SQL &amp; data 4/3, Cloud &amp; DevOps 3/3, AI / GenAI 3/3, Product &amp; domain 3/3</t>
        </is>
      </c>
      <c r="DJ476" s="111" t="inlineStr">
        <is>
          <t>Project / programme management · Technical depth &amp; architecture · Broader exposure &amp; ownership</t>
        </is>
      </c>
      <c r="DK476" s="112" t="inlineStr">
        <is>
          <t>1. Incident Management, Problem Management, Root Cause Analysis · RCA, ITIL Foundation, Monitoring &amp; Alerting Tools 2. Git, CI/CD Basics, Docker Fundamentals, …</t>
        </is>
      </c>
      <c r="DL476" s="112" t="inlineStr">
        <is>
          <t>System Design &amp; Architecture; Cybersecurity &amp; Infrastructure; AI, GenAI &amp; Prompt Engineering</t>
        </is>
      </c>
      <c r="DM476" s="112" t="inlineStr">
        <is>
          <t>Project / programme management · Technical depth &amp; architecture · Strategy &amp; business acumen · Broader exposure &amp; ownership</t>
        </is>
      </c>
      <c r="DN476" s="112" t="n"/>
      <c r="DO476" s="139" t="inlineStr">
        <is>
          <t>No strong match from survey evidence</t>
        </is>
      </c>
      <c r="DP476" s="126" t="inlineStr">
        <is>
          <t>No material overlap found</t>
        </is>
      </c>
      <c r="DQ476" s="126" t="inlineStr">
        <is>
          <t>No close match in other businesses</t>
        </is>
      </c>
      <c r="DR476" s="126" t="n"/>
      <c r="DS476" s="126" t="n"/>
      <c r="DT476" s="126" t="inlineStr">
        <is>
          <t>A3 deep-dive: score 2.93 · gap to B1 0.64 · 0.5–1.0 from B1</t>
        </is>
      </c>
      <c r="DU476"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7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7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7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6" s="139" t="inlineStr">
        <is>
          <t>Market level: P2 · SFIA 3 Apply
Typical title: Software Engineer
At peers: Workiva – SE · Broadridge India – SE · Nasdaq / AxiomSL – SE
Typical experience: 2–5 yrs · IRIS guide 2–4
Standard: SFIA 9; OWASP secure coding</t>
        </is>
      </c>
      <c r="DZ476" s="126" t="inlineStr">
        <is>
          <t>2–4 yrs</t>
        </is>
      </c>
      <c r="EA476" s="126" t="inlineStr">
        <is>
          <t>3–5 · 2–5</t>
        </is>
      </c>
      <c r="EB476" s="126" t="inlineStr">
        <is>
          <t>Software Engineer</t>
        </is>
      </c>
      <c r="EC476" s="126" t="inlineStr">
        <is>
          <t>Workiva: SE · Broadridge India: SE · Nasdaq / AxiomSL: SE · Salesforce: MTS · Atlassian: P40 · 3–7 yrs · Freshworks: Senior SE</t>
        </is>
      </c>
      <c r="ED476" s="126" t="inlineStr">
        <is>
          <t>SFIA 9 · software development, programming; OWASP secure coding; cloud vendor certifications</t>
        </is>
      </c>
      <c r="EE476" s="126" t="inlineStr">
        <is>
          <t>Core 2 · Future 2 · Functional 3 · Leadership not scored</t>
        </is>
      </c>
      <c r="EF476" s="139" t="n"/>
      <c r="EG476" s="126" t="inlineStr">
        <is>
          <t>✓ HRIS: 10.3 yrs, MSc, 0 direct reports
✓ Survey: 20 of 20 questions answered
✓ KRAs: self, manager-set, quarterly
✓ Manager mapping: rating, potential, 9-box
✗ Job description: not on file</t>
        </is>
      </c>
      <c r="EH476" s="118" t="inlineStr">
        <is>
          <t xml:space="preserve">D258 · Long-tenure A3 · 8+ yrs · Medium: No rule changed the level: the score decides. · owner Business head — iFile · </t>
        </is>
      </c>
      <c r="EI476" s="118" t="n"/>
      <c r="EJ476" s="118" t="n"/>
      <c r="EK476" s="118" t="inlineStr">
        <is>
          <t>Survey: answered · full text needed · KRAs: received · Experience: on file</t>
        </is>
      </c>
      <c r="EL476" s="141" t="n"/>
      <c r="EM476" s="142" t="n"/>
      <c r="EN476" s="142" t="n"/>
      <c r="EO476" s="142" t="n"/>
      <c r="EP476" s="142" t="n"/>
      <c r="EQ476" s="143" t="n"/>
      <c r="ER476" s="135" t="n"/>
      <c r="ES476" s="135" t="n"/>
      <c r="ET476" s="135" t="n"/>
      <c r="EU476" s="135" t="n"/>
      <c r="EV476" s="135" t="n"/>
      <c r="EW476" s="135" t="n"/>
      <c r="EX476" s="135" t="n"/>
      <c r="EY476" s="143" t="n"/>
      <c r="EZ476" s="135" t="n"/>
      <c r="FA476" s="135" t="n"/>
      <c r="FB476" s="135" t="n"/>
      <c r="FC476" s="135" t="n"/>
      <c r="FD476" s="135" t="n"/>
    </row>
    <row r="477" ht="300" customHeight="1">
      <c r="A477" s="109" t="inlineStr">
        <is>
          <t>iFile</t>
        </is>
      </c>
      <c r="B477" s="110" t="inlineStr">
        <is>
          <t>IRIS2501</t>
        </is>
      </c>
      <c r="C477" s="110" t="inlineStr">
        <is>
          <t>Abhishek Kadam</t>
        </is>
      </c>
      <c r="D477" s="110" t="inlineStr">
        <is>
          <t>Technology</t>
        </is>
      </c>
      <c r="E477" s="110" t="inlineStr">
        <is>
          <t>RC-067</t>
        </is>
      </c>
      <c r="F477" s="110" t="inlineStr">
        <is>
          <t>Arpit Pagaria</t>
        </is>
      </c>
      <c r="G477" s="110" t="inlineStr">
        <is>
          <t>IRIS1817</t>
        </is>
      </c>
      <c r="H477" s="110" t="inlineStr">
        <is>
          <t>B2</t>
        </is>
      </c>
      <c r="I477" s="110" t="n"/>
      <c r="J477" s="110" t="n">
        <v>2.5</v>
      </c>
      <c r="K477" s="110" t="n">
        <v>0.5</v>
      </c>
      <c r="L477" s="110" t="inlineStr">
        <is>
          <t>B.Tech</t>
        </is>
      </c>
      <c r="M477" s="110" t="n"/>
      <c r="N477" s="144" t="inlineStr">
        <is>
          <t>Software Engineer</t>
        </is>
      </c>
      <c r="O477" s="113" t="inlineStr">
        <is>
          <t>Senior Software Engineer</t>
        </is>
      </c>
      <c r="P477" s="112" t="inlineStr">
        <is>
          <t>Engineering &amp; Development</t>
        </is>
      </c>
      <c r="Q477" s="112" t="inlineStr">
        <is>
          <t>Backend Development</t>
        </is>
      </c>
      <c r="R477" s="113" t="inlineStr">
        <is>
          <t>L3 – Professional / Associate</t>
        </is>
      </c>
      <c r="S477" s="114" t="inlineStr">
        <is>
          <t>A3</t>
        </is>
      </c>
      <c r="T477" s="151" t="inlineStr">
        <is>
          <t>Senior Associate</t>
        </is>
      </c>
      <c r="U477" s="151" t="inlineStr">
        <is>
          <t>A</t>
        </is>
      </c>
      <c r="V477" s="112" t="inlineStr">
        <is>
          <t>IC</t>
        </is>
      </c>
      <c r="W477" s="150" t="inlineStr">
        <is>
          <t>▲ Up</t>
        </is>
      </c>
      <c r="X477" s="112" t="inlineStr">
        <is>
          <t>P2</t>
        </is>
      </c>
      <c r="Y477" s="112" t="inlineStr">
        <is>
          <t>Developing</t>
        </is>
      </c>
      <c r="Z477" s="112" t="inlineStr">
        <is>
          <t>3 Apply</t>
        </is>
      </c>
      <c r="AA477" s="117" t="inlineStr">
        <is>
          <t>A3</t>
        </is>
      </c>
      <c r="AB477" s="118" t="inlineStr">
        <is>
          <t>Band A · Practitioner</t>
        </is>
      </c>
      <c r="AC477" s="118" t="inlineStr">
        <is>
          <t>Senior Associate</t>
        </is>
      </c>
      <c r="AD477" s="118" t="inlineStr">
        <is>
          <t>• Same as the model</t>
        </is>
      </c>
      <c r="AE477" s="118" t="inlineStr">
        <is>
          <t>B1</t>
        </is>
      </c>
      <c r="AF477" s="118" t="inlineStr">
        <is>
          <t>OK</t>
        </is>
      </c>
      <c r="AG477" s="118" t="inlineStr">
        <is>
          <t>No change · already below the manager</t>
        </is>
      </c>
      <c r="AH477" s="118" t="n">
        <v>6</v>
      </c>
      <c r="AI477" s="118" t="n"/>
      <c r="AJ477" s="119" t="inlineStr">
        <is>
          <t>iFile · Technology · Band A · Early career</t>
        </is>
      </c>
      <c r="AK477" s="120" t="n">
        <v>2</v>
      </c>
      <c r="AL477" s="121">
        <f>IFERROR(INDEX(WM_C,MATCH($AJ477,WM_KEY,0)),"")</f>
        <v>0.64</v>
      </c>
      <c r="AM477" s="122">
        <f>IF(OR(AK477="",AL477=""),"",AK477*AL477)</f>
        <v>1.28</v>
      </c>
      <c r="AN477" s="120" t="n">
        <v>2</v>
      </c>
      <c r="AO477" s="121">
        <f>IFERROR(INDEX(WM_AU,MATCH($AJ477,WM_KEY,0)),"")</f>
        <v>0.16</v>
      </c>
      <c r="AP477" s="122">
        <f>IF(OR(AN477="",AO477=""),"",AN477*AO477)</f>
        <v>0.32</v>
      </c>
      <c r="AQ477" s="120" t="n">
        <v>2</v>
      </c>
      <c r="AR477" s="121">
        <f>IFERROR(INDEX(WM_AC,MATCH($AJ477,WM_KEY,0)),"")</f>
        <v>0.04</v>
      </c>
      <c r="AS477" s="122">
        <f>IF(OR(AQ477="",AR477=""),"",AQ477*AR477)</f>
        <v>0.08</v>
      </c>
      <c r="AT477" s="120" t="n">
        <v>1</v>
      </c>
      <c r="AU477" s="121">
        <f>IFERROR(INDEX(WM_L,MATCH($AJ477,WM_KEY,0)),"")</f>
        <v>0</v>
      </c>
      <c r="AV477" s="122">
        <f>IF(OR(AT477="",AU477=""),"",AT477*AU477)</f>
        <v>0</v>
      </c>
      <c r="AW477" s="120" t="n">
        <v>3</v>
      </c>
      <c r="AX477" s="121">
        <f>IFERROR(INDEX(WM_E,MATCH($AJ477,WM_KEY,0)),"")</f>
        <v>0.1</v>
      </c>
      <c r="AY477" s="122">
        <f>IF(OR(AW477="",AX477=""),"",AW477*AX477)</f>
        <v>0.3</v>
      </c>
      <c r="AZ477" s="123" t="n">
        <v>2</v>
      </c>
      <c r="BA477" s="121">
        <f>IFERROR(INDEX(WM_BI,MATCH($AJ477,WM_KEY,0)),"")</f>
        <v>0.06</v>
      </c>
      <c r="BB477" s="122">
        <f>IF(OR(AZ477="",BA477=""),"",AZ477*BA477)</f>
        <v>0.12</v>
      </c>
      <c r="BC477" s="122">
        <f>IF(COUNT(AM477,AP477,AS477,AV477,AY477,BB477)&lt;6,"",SUM(AM477,AP477,AS477,AV477,AY477,BB477))</f>
        <v>2.1</v>
      </c>
      <c r="BD477" s="122" t="str">
        <f>IF(BC477="","",INDEX({"A1","A2","A3","B1","B2","B3","C1","C2","D1","D2","E1","E2"},MAX(1,MIN(12,ROUND(BC477,0)))))</f>
        <v>A2</v>
      </c>
      <c r="BE477" s="114" t="inlineStr">
        <is>
          <t>A3</t>
        </is>
      </c>
      <c r="BF477" s="124" t="inlineStr">
        <is>
          <t>Rule: R7 Band A experience</t>
        </is>
      </c>
      <c r="BG47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7" s="125" t="inlineStr">
        <is>
          <t>At build: Complexity 1.28 + Autonomy 0.32 + Accountability 0.08 + Leadership 0.00 + Experience 0.30 + Business impact 0.12
= 2.10 points → nearest level 2 = A2
Final level: A3 · a rule applied: see the next column</t>
        </is>
      </c>
      <c r="BI477" s="125" t="inlineStr">
        <is>
          <t>• Raised to A3: 2.5 years' experience is 2 years or more.
Final level: A3.</t>
        </is>
      </c>
      <c r="BJ477" s="125" t="inlineStr">
        <is>
          <t>—</t>
        </is>
      </c>
      <c r="BK477" s="126" t="n"/>
      <c r="BL477" s="126" t="inlineStr">
        <is>
          <t>Medium</t>
        </is>
      </c>
      <c r="BM477" s="126" t="n"/>
      <c r="BN477" s="125" t="inlineStr">
        <is>
          <t>Stable · moves in fewer than 5 of 30 weight tests</t>
        </is>
      </c>
      <c r="BO477" s="148" t="inlineStr">
        <is>
          <t>Rated 2 of 12
Start: 2.0 · practitioner title
Evidence reads like A2: Develops and customises Java / Spring Boot backend features; fixes production issues in own modules → matches the start
KRA: “1. Deliver committed sprint stories with &gt;=90% sprint commitment adherence across the year 2. Maintain code quality: defect leakage to…”
Market: A2 = Standard work of the discipline</t>
        </is>
      </c>
      <c r="BP477" s="129" t="inlineStr">
        <is>
          <t>Rated 2 of 12
Start: 2.0 · practitioner title
Evidence reads like A2: Decides routine technical issues only → matches the start
Market: A2 = Chooses own approach within standards</t>
        </is>
      </c>
      <c r="BQ477" s="129" t="inlineStr">
        <is>
          <t>Rated 2 of 12
Start: 2.0 · practitioner title
Evidence reads like A2: own survey / KRA answers · summarised by the rater; not quoted → matches the start
KRA: “1. Deliver committed sprint stories with &gt;=90% sprint commitment adherence across the year 2. Maintain code quality: defect leakage to…”
Market: A2 = Own deliverables · accuracy, TAT</t>
        </is>
      </c>
      <c r="BR477" s="129" t="inlineStr">
        <is>
          <t>Rated 1 of 12 — not counted: the weight is 0% at this level
Start: 1.0 · individual contributor, so influence only
Evidence reads like A1: No guidance of others described → matches the start
Team: 0 direct reports · IC
Market: A1 = Not scored in Band A</t>
        </is>
      </c>
      <c r="BS477" s="129" t="inlineStr">
        <is>
          <t>Rated 3 of 12
Experience: 2.5 yrs total · 2.0 before IRIS + 0.5 at IRIS = 2.8 on the experience scale
Qualification: B.Tech · graduate, relevant to the work → no change
Market: A3 roles typically have 2–5 yrs · IRIS guide 2–4</t>
        </is>
      </c>
      <c r="BT47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77"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77"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BW477" s="125" t="n"/>
      <c r="BX477" s="125" t="inlineStr">
        <is>
          <t>2</t>
        </is>
      </c>
      <c r="BY477" s="125" t="n"/>
      <c r="BZ477" s="125" t="inlineStr">
        <is>
          <t>Received · manager annual, quarterly</t>
        </is>
      </c>
      <c r="CA477" s="125" t="inlineStr">
        <is>
          <t>Talent Mapping · iFile collated</t>
        </is>
      </c>
      <c r="CB477" s="130" t="n">
        <v>20</v>
      </c>
      <c r="CC477" s="128" t="inlineStr">
        <is>
          <t>Full survey answers not in the files received · How We Grow export needed · HR</t>
        </is>
      </c>
      <c r="CD477" s="131" t="inlineStr">
        <is>
          <t>—</t>
        </is>
      </c>
      <c r="CE477" s="131" t="inlineStr">
        <is>
          <t>—</t>
        </is>
      </c>
      <c r="CF477" s="131" t="inlineStr">
        <is>
          <t>—</t>
        </is>
      </c>
      <c r="CG477" s="131" t="inlineStr">
        <is>
          <t>—</t>
        </is>
      </c>
      <c r="CH477" s="132" t="inlineStr">
        <is>
          <t>Complexity: Evidence reads like A2: Develops and customises Java / Spring Boot backend features; fixes production issues in own modules → matches the start
Autonomy: Evidence reads like A2: Decides routine technical issues only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CI47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77" s="131" t="inlineStr">
        <is>
          <t>Self-identified: Product &amp; tool knowledge
For the next role: Product &amp; tool knowledge</t>
        </is>
      </c>
      <c r="CK477" s="128" t="inlineStr">
        <is>
          <t>Full survey answers not in the files received · How We Grow export needed · HR</t>
        </is>
      </c>
      <c r="CL47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77"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2 · Potential: Medium · 9-Box Grid placement: Emerging Talent.</t>
        </is>
      </c>
      <c r="CN477" s="135" t="n"/>
      <c r="CO477" s="135" t="n">
        <v>2</v>
      </c>
      <c r="CP477" s="136" t="n">
        <v>2</v>
      </c>
      <c r="CQ477" s="137" t="inlineStr">
        <is>
          <t>Medium</t>
        </is>
      </c>
      <c r="CR477" s="137" t="inlineStr">
        <is>
          <t>Emerging Talent</t>
        </is>
      </c>
      <c r="CS477" s="137" t="inlineStr">
        <is>
          <t>Performance first</t>
        </is>
      </c>
      <c r="CT477" s="137" t="n"/>
      <c r="CU477" s="137" t="n"/>
      <c r="CV477" s="137" t="n"/>
      <c r="CW477" s="137" t="n"/>
      <c r="CX477" s="137" t="n"/>
      <c r="CY477" s="137" t="n"/>
      <c r="CZ477" s="137" t="n"/>
      <c r="DA477" s="119" t="n">
        <v>84</v>
      </c>
      <c r="DB477" s="138" t="inlineStr">
        <is>
          <t>Developing</t>
        </is>
      </c>
      <c r="DC477" s="138" t="n">
        <v>92</v>
      </c>
      <c r="DD477" s="138" t="n">
        <v>88</v>
      </c>
      <c r="DE477" s="138" t="n">
        <v>78</v>
      </c>
      <c r="DF477" s="138" t="n"/>
      <c r="DG477" s="138" t="inlineStr">
        <is>
          <t>System design, SQL &amp; data, Cloud &amp; DevOps</t>
        </is>
      </c>
      <c r="DH477" s="138" t="inlineStr">
        <is>
          <t>B1: 72% of profile — not yet</t>
        </is>
      </c>
      <c r="DI477" s="138" t="inlineStr">
        <is>
          <t>Evidence: Survey + KRAs | Core: Ownership 1/2, Problem solving 2/2, Communication &amp; collaboration 2/2, Client &amp; quality focus 2/2, Learning agility 2/2, Integrity &amp; compliance 2/2 | Future-ready: AI literacy 1/2, Data literacy 2/2, Digital fluency 2/2, Innovation 2/2 | Functional: Programming &amp; stack 3/3, System design 2/3, SQL &amp; data 2/3, Cloud &amp; DevOps 2/3, AI / GenAI 2/3, Product &amp; domain 3/3</t>
        </is>
      </c>
      <c r="DJ477" s="111" t="inlineStr">
        <is>
          <t>Product &amp; tool knowledge</t>
        </is>
      </c>
      <c r="DK477" s="112" t="inlineStr">
        <is>
          <t>Advanced Java; secure coding &amp; code-quality practices; unit/automated testing; system design fundamentals</t>
        </is>
      </c>
      <c r="DL477" s="112" t="inlineStr">
        <is>
          <t>Programming &amp; Tech-Stack Depth; Product, Platform &amp; Domain Knowledge; Project, Program &amp; Agile Management</t>
        </is>
      </c>
      <c r="DM477" s="112" t="inlineStr">
        <is>
          <t>Product &amp; tool knowledge</t>
        </is>
      </c>
      <c r="DN477" s="112" t="inlineStr">
        <is>
          <t>Transition to leadership: people management &amp; delegation, mentoring/coaching, project ownership &amp; stakeholder management, prioritisation under ambiguity, presentation &amp; influence skills</t>
        </is>
      </c>
      <c r="DO477" s="139" t="inlineStr">
        <is>
          <t>No strong match from survey evidence</t>
        </is>
      </c>
      <c r="DP477" s="126" t="inlineStr">
        <is>
          <t>Kunal Sanjay Prasad · Software Engineer — 0.52: boot, spring, java, application; Arun Kumar · Senior Software Engineer — 0.45: boot, spring, java; Anup Salve · Lead Software Engineer – POD Lead — 0.37: spring, application, boot, java</t>
        </is>
      </c>
      <c r="DQ477" s="126" t="inlineStr">
        <is>
          <t>No close match in other businesses</t>
        </is>
      </c>
      <c r="DR477" s="126" t="n"/>
      <c r="DS477" s="126" t="n"/>
      <c r="DT477" s="126" t="inlineStr">
        <is>
          <t>A3 deep-dive: score 2.1 · gap to B1 1.45 · More than 1.0 from B1</t>
        </is>
      </c>
      <c r="DU477"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7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7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7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7" s="139" t="inlineStr">
        <is>
          <t>Market level: P2 · SFIA 3 Apply
Typical title: Software Engineer
At peers: Workiva – SE · Broadridge India – SE · Nasdaq / AxiomSL – SE
Typical experience: 2–5 yrs · IRIS guide 2–4
Standard: SFIA 9; OWASP secure coding</t>
        </is>
      </c>
      <c r="DZ477" s="126" t="inlineStr">
        <is>
          <t>2–4 yrs</t>
        </is>
      </c>
      <c r="EA477" s="126" t="inlineStr">
        <is>
          <t>3–5 · 2–5</t>
        </is>
      </c>
      <c r="EB477" s="126" t="inlineStr">
        <is>
          <t>Software Engineer</t>
        </is>
      </c>
      <c r="EC477" s="126" t="inlineStr">
        <is>
          <t>Workiva: SE · Broadridge India: SE · Nasdaq / AxiomSL: SE · Salesforce: MTS · Atlassian: P40 · 3–7 yrs · Freshworks: Senior SE</t>
        </is>
      </c>
      <c r="ED477" s="126" t="inlineStr">
        <is>
          <t>SFIA 9 · software development, programming; OWASP secure coding; cloud vendor certifications</t>
        </is>
      </c>
      <c r="EE477" s="126" t="inlineStr">
        <is>
          <t>Core 2 · Future 2 · Functional 3 · Leadership not scored</t>
        </is>
      </c>
      <c r="EF477" s="139" t="n"/>
      <c r="EG477" s="126" t="inlineStr">
        <is>
          <t>✓ HRIS: 2.5 yrs, B.Tech, 0 direct reports
✓ Survey: 20 of 20 questions answered
✓ KRAs: manager-set, quarterly
✓ Manager mapping: rating, potential, 9-box
✗ Job description: not on file</t>
        </is>
      </c>
      <c r="EH477" s="118" t="n"/>
      <c r="EI477" s="118" t="n"/>
      <c r="EJ477" s="118" t="n"/>
      <c r="EK477" s="118" t="inlineStr">
        <is>
          <t>Survey: answered · full text needed · KRAs: received · Experience: on file</t>
        </is>
      </c>
      <c r="EL477" s="141" t="n"/>
      <c r="EM477" s="142" t="n"/>
      <c r="EN477" s="142" t="n"/>
      <c r="EO477" s="142" t="n"/>
      <c r="EP477" s="142" t="n"/>
      <c r="EQ477" s="143" t="n"/>
      <c r="ER477" s="135" t="n"/>
      <c r="ES477" s="135" t="n"/>
      <c r="ET477" s="135" t="n"/>
      <c r="EU477" s="135" t="n"/>
      <c r="EV477" s="135" t="n"/>
      <c r="EW477" s="135" t="n"/>
      <c r="EX477" s="135" t="n"/>
      <c r="EY477" s="143" t="n"/>
      <c r="EZ477" s="135" t="n"/>
      <c r="FA477" s="135" t="n"/>
      <c r="FB477" s="135" t="n"/>
      <c r="FC477" s="135" t="n"/>
      <c r="FD477" s="135" t="n"/>
    </row>
    <row r="478" ht="300" customHeight="1">
      <c r="A478" s="109" t="inlineStr">
        <is>
          <t>iFile</t>
        </is>
      </c>
      <c r="B478" s="110" t="inlineStr">
        <is>
          <t>IRIS2532</t>
        </is>
      </c>
      <c r="C478" s="110" t="inlineStr">
        <is>
          <t>Abhishek Patil</t>
        </is>
      </c>
      <c r="D478" s="110" t="inlineStr">
        <is>
          <t>Technology</t>
        </is>
      </c>
      <c r="E478" s="110" t="inlineStr">
        <is>
          <t>RC-085</t>
        </is>
      </c>
      <c r="F478" s="110" t="inlineStr">
        <is>
          <t>Pradnya Mhatre</t>
        </is>
      </c>
      <c r="G478" s="110" t="inlineStr">
        <is>
          <t>IRIS1860</t>
        </is>
      </c>
      <c r="H478" s="110" t="inlineStr">
        <is>
          <t>B1</t>
        </is>
      </c>
      <c r="I478" s="110" t="n"/>
      <c r="J478" s="110" t="n">
        <v>3.9</v>
      </c>
      <c r="K478" s="110" t="n">
        <v>0.3</v>
      </c>
      <c r="L478" s="110" t="inlineStr">
        <is>
          <t>BCA</t>
        </is>
      </c>
      <c r="M478" s="110" t="n"/>
      <c r="N478" s="144" t="inlineStr">
        <is>
          <t>Software Engineer</t>
        </is>
      </c>
      <c r="O478" s="113" t="inlineStr">
        <is>
          <t>Senior Software Engineer</t>
        </is>
      </c>
      <c r="P478" s="112" t="inlineStr">
        <is>
          <t>Engineering &amp; Development</t>
        </is>
      </c>
      <c r="Q478" s="112" t="inlineStr">
        <is>
          <t>Full-Stack Development</t>
        </is>
      </c>
      <c r="R478" s="113" t="inlineStr">
        <is>
          <t>L3 – Professional / Associate</t>
        </is>
      </c>
      <c r="S478" s="114" t="inlineStr">
        <is>
          <t>A3</t>
        </is>
      </c>
      <c r="T478" s="151" t="inlineStr">
        <is>
          <t>Senior Associate</t>
        </is>
      </c>
      <c r="U478" s="151" t="inlineStr">
        <is>
          <t>A</t>
        </is>
      </c>
      <c r="V478" s="112" t="inlineStr">
        <is>
          <t>IC</t>
        </is>
      </c>
      <c r="W478" s="150" t="inlineStr">
        <is>
          <t>▲ Up</t>
        </is>
      </c>
      <c r="X478" s="112" t="inlineStr">
        <is>
          <t>P2</t>
        </is>
      </c>
      <c r="Y478" s="112" t="inlineStr">
        <is>
          <t>Developing</t>
        </is>
      </c>
      <c r="Z478" s="112" t="inlineStr">
        <is>
          <t>3 Apply</t>
        </is>
      </c>
      <c r="AA478" s="117" t="inlineStr">
        <is>
          <t>A3</t>
        </is>
      </c>
      <c r="AB478" s="118" t="inlineStr">
        <is>
          <t>Band A · Practitioner</t>
        </is>
      </c>
      <c r="AC478" s="118" t="inlineStr">
        <is>
          <t>Senior Associate</t>
        </is>
      </c>
      <c r="AD478" s="118" t="inlineStr">
        <is>
          <t>• Same as the model</t>
        </is>
      </c>
      <c r="AE478" s="118" t="inlineStr">
        <is>
          <t>B1</t>
        </is>
      </c>
      <c r="AF478" s="118" t="inlineStr">
        <is>
          <t>OK</t>
        </is>
      </c>
      <c r="AG478" s="118" t="inlineStr">
        <is>
          <t>No change · already below the manager</t>
        </is>
      </c>
      <c r="AH478" s="118" t="n">
        <v>5</v>
      </c>
      <c r="AI478" s="118" t="n"/>
      <c r="AJ478" s="119" t="inlineStr">
        <is>
          <t>iFile · Technology · Band A · Early career</t>
        </is>
      </c>
      <c r="AK478" s="120" t="n">
        <v>2.5</v>
      </c>
      <c r="AL478" s="121">
        <f>IFERROR(INDEX(WM_C,MATCH($AJ478,WM_KEY,0)),"")</f>
        <v>0.64</v>
      </c>
      <c r="AM478" s="122">
        <f>IF(OR(AK478="",AL478=""),"",AK478*AL478)</f>
        <v>1.6</v>
      </c>
      <c r="AN478" s="120" t="n">
        <v>2.5</v>
      </c>
      <c r="AO478" s="121">
        <f>IFERROR(INDEX(WM_AU,MATCH($AJ478,WM_KEY,0)),"")</f>
        <v>0.16</v>
      </c>
      <c r="AP478" s="122">
        <f>IF(OR(AN478="",AO478=""),"",AN478*AO478)</f>
        <v>0.4</v>
      </c>
      <c r="AQ478" s="120" t="n">
        <v>2.5</v>
      </c>
      <c r="AR478" s="121">
        <f>IFERROR(INDEX(WM_AC,MATCH($AJ478,WM_KEY,0)),"")</f>
        <v>0.04</v>
      </c>
      <c r="AS478" s="122">
        <f>IF(OR(AQ478="",AR478=""),"",AQ478*AR478)</f>
        <v>0.1</v>
      </c>
      <c r="AT478" s="120" t="n">
        <v>1</v>
      </c>
      <c r="AU478" s="121">
        <f>IFERROR(INDEX(WM_L,MATCH($AJ478,WM_KEY,0)),"")</f>
        <v>0</v>
      </c>
      <c r="AV478" s="122">
        <f>IF(OR(AT478="",AU478=""),"",AT478*AU478)</f>
        <v>0</v>
      </c>
      <c r="AW478" s="120" t="n">
        <v>3.5</v>
      </c>
      <c r="AX478" s="121">
        <f>IFERROR(INDEX(WM_E,MATCH($AJ478,WM_KEY,0)),"")</f>
        <v>0.1</v>
      </c>
      <c r="AY478" s="122">
        <f>IF(OR(AW478="",AX478=""),"",AW478*AX478)</f>
        <v>0.35</v>
      </c>
      <c r="AZ478" s="123" t="n">
        <v>2.5</v>
      </c>
      <c r="BA478" s="121">
        <f>IFERROR(INDEX(WM_BI,MATCH($AJ478,WM_KEY,0)),"")</f>
        <v>0.06</v>
      </c>
      <c r="BB478" s="122">
        <f>IF(OR(AZ478="",BA478=""),"",AZ478*BA478)</f>
        <v>0.15</v>
      </c>
      <c r="BC478" s="122">
        <f>IF(COUNT(AM478,AP478,AS478,AV478,AY478,BB478)&lt;6,"",SUM(AM478,AP478,AS478,AV478,AY478,BB478))</f>
        <v>2.6</v>
      </c>
      <c r="BD478" s="122" t="str">
        <f>IF(BC478="","",INDEX({"A1","A2","A3","B1","B2","B3","C1","C2","D1","D2","E1","E2"},MAX(1,MIN(12,ROUND(BC478,0)))))</f>
        <v>A3</v>
      </c>
      <c r="BE478" s="114" t="inlineStr">
        <is>
          <t>A3</t>
        </is>
      </c>
      <c r="BF478" s="124" t="inlineStr">
        <is>
          <t>The score decided the level</t>
        </is>
      </c>
      <c r="BG47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8" s="125" t="inlineStr">
        <is>
          <t>At build: Complexity 1.60 + Autonomy 0.40 + Accountability 0.10 + Leadership 0.00 + Experience 0.35 + Business impact 0.15
= 2.60 points → nearest level 3 = A3
Final level: A3 · same as the score</t>
        </is>
      </c>
      <c r="BI478" s="125" t="inlineStr">
        <is>
          <t>No rule applied: the score decides.</t>
        </is>
      </c>
      <c r="BJ478" s="125" t="inlineStr">
        <is>
          <t>—</t>
        </is>
      </c>
      <c r="BK478" s="126" t="n"/>
      <c r="BL478" s="126" t="inlineStr">
        <is>
          <t>High</t>
        </is>
      </c>
      <c r="BM478" s="126" t="n"/>
      <c r="BN478" s="125" t="inlineStr">
        <is>
          <t>Stable · moves in fewer than 5 of 30 weight tests</t>
        </is>
      </c>
      <c r="BO478" s="148" t="inlineStr">
        <is>
          <t>Rated 2.5 of 12 · between A2 and A3
Start: 2.0 · practitioner title
Evidence reads like A3: REST APIs, DB schemas, migration scripts, validation logic; root cause analysis and production support → moved up 0.5
KRA: “1. Deliver committed sprint stories with &gt;=90% sprint commitment adherence across the year 2. Maintain code quality: defect leakage to…”
Market: A2 = Standard work of the discipline · A3 = Varied and non-standard work; handles exceptions</t>
        </is>
      </c>
      <c r="BP478" s="129" t="inlineStr">
        <is>
          <t>Rated 2.5 of 12 · between A2 and A3
Start: 2.0 · practitioner title
Evidence reads like A3: Decides code implementation and query optimisation; judges code fix versus data fix → moved up 0.5
Market: A2 = Chooses own approach within standards · A3 = Technical / QC / client calls on own work</t>
        </is>
      </c>
      <c r="BQ478" s="129" t="inlineStr">
        <is>
          <t>Rated 2.5 of 12 · between A2 and A3
Start: 2.0 · practitioner title
Evidence reads like A3: API correctness and data integrity; wrong filing status blocks bank submissions to regulator → moved up 0.5
KRA: “1. Deliver committed sprint stories with &gt;=90% sprint commitment adherence across the year 2. Maintain code quality: defect leakage to…”
Market: A2 = Own deliverables · accuracy, TAT · A3 = A module / process, or work with client or regulatory consequences</t>
        </is>
      </c>
      <c r="BR478" s="129" t="inlineStr">
        <is>
          <t>Rated 1 of 12 — not counted: the weight is 0% at this level
Start: 1.0 · individual contributor, so influence only
Evidence reads like A1: No guidance of others described → matches the start
Team: 0 direct reports · IC
Market: A1 = Not scored in Band A</t>
        </is>
      </c>
      <c r="BS478" s="129" t="inlineStr">
        <is>
          <t>Rated 3.5 of 12 · between A3 and B1
Experience: 3.9 yrs total · 3.6 before IRIS + 0.3 at IRIS = 3.4 on the experience scale
Qualification: BCA · graduate, relevant to the work → no change
Market: A3 roles typically have 2–5 yrs · IRIS guide 2–4</t>
        </is>
      </c>
      <c r="BT47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78"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78"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78" s="125" t="inlineStr">
        <is>
          <t>5.Batch services development for new taxonomy</t>
        </is>
      </c>
      <c r="BX478" s="125" t="n"/>
      <c r="BY478" s="125" t="n"/>
      <c r="BZ478" s="125" t="inlineStr">
        <is>
          <t>Received · manager annual, quarterly, self</t>
        </is>
      </c>
      <c r="CA478" s="125" t="inlineStr">
        <is>
          <t>Talent Mapping · iFile collated</t>
        </is>
      </c>
      <c r="CB478" s="130" t="n">
        <v>20</v>
      </c>
      <c r="CC478" s="128" t="inlineStr">
        <is>
          <t>Full survey answers not in the files received · How We Grow export needed · HR</t>
        </is>
      </c>
      <c r="CD478" s="131" t="inlineStr">
        <is>
          <t>—</t>
        </is>
      </c>
      <c r="CE478" s="131" t="inlineStr">
        <is>
          <t>—</t>
        </is>
      </c>
      <c r="CF478" s="131" t="inlineStr">
        <is>
          <t>—</t>
        </is>
      </c>
      <c r="CG478" s="131" t="inlineStr">
        <is>
          <t>—</t>
        </is>
      </c>
      <c r="CH478" s="132" t="inlineStr">
        <is>
          <t>Complexity: Evidence reads like A3: REST APIs, DB schemas, migration scripts, validation logic; root cause analysis and production support → moved up 0.5
Autonomy: Evidence reads like A3: Decides code implementation and query optimisation; judges code fix versus data fix → moved up 0.5
Accountability: Evidence reads like A3: API correctness and data integrity; wrong filing status blocks bank submissions to regulator → moved up 0.5
Leadership: Evidence reads like A1: No guidance of others described → matches the start
Business Impact: No survey or manager-mapping signal on criticality: kept at the start point.</t>
        </is>
      </c>
      <c r="CI478"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478" s="131" t="inlineStr">
        <is>
          <t>Self-identified: Technical depth &amp; architecture · Strategy &amp; business acumen
For the next role: Technical depth &amp; architecture · Strategy &amp; business acumen</t>
        </is>
      </c>
      <c r="CK478" s="128" t="inlineStr">
        <is>
          <t>Full survey answers not in the files received · How We Grow export needed · HR</t>
        </is>
      </c>
      <c r="CL478"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478" s="134"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Not rated · manager · 9-Box Grid placement: Not placed · manager.</t>
        </is>
      </c>
      <c r="CN478" s="135" t="n"/>
      <c r="CO478" s="135" t="n">
        <v>2.5</v>
      </c>
      <c r="CP478" s="136" t="inlineStr">
        <is>
          <t>Not rated · manager</t>
        </is>
      </c>
      <c r="CQ478" s="137" t="inlineStr">
        <is>
          <t>—</t>
        </is>
      </c>
      <c r="CR478" s="137" t="inlineStr">
        <is>
          <t>Not placed · manager</t>
        </is>
      </c>
      <c r="CS478" s="137" t="inlineStr">
        <is>
          <t>No rating data</t>
        </is>
      </c>
      <c r="CT478" s="137" t="n"/>
      <c r="CU478" s="137" t="n"/>
      <c r="CV478" s="137" t="n"/>
      <c r="CW478" s="137" t="n"/>
      <c r="CX478" s="137" t="n"/>
      <c r="CY478" s="137" t="n"/>
      <c r="CZ478" s="137" t="n"/>
      <c r="DA478" s="119" t="n">
        <v>93</v>
      </c>
      <c r="DB478" s="138" t="inlineStr">
        <is>
          <t>Meets the level</t>
        </is>
      </c>
      <c r="DC478" s="138" t="n">
        <v>87</v>
      </c>
      <c r="DD478" s="138" t="n">
        <v>98</v>
      </c>
      <c r="DE478" s="138" t="n">
        <v>96</v>
      </c>
      <c r="DF478" s="138" t="n"/>
      <c r="DG478" s="138" t="inlineStr">
        <is>
          <t>System design, AI / GenAI, Communication &amp; collaboration</t>
        </is>
      </c>
      <c r="DH478" s="138" t="inlineStr">
        <is>
          <t>B1: 83% of profile — close</t>
        </is>
      </c>
      <c r="DI478" s="138" t="inlineStr">
        <is>
          <t>Evidence: Survey + KRAs | Core: Ownership 2/2, Problem solving 3/2, Communication &amp; collaboration 1/2, Client &amp; quality focus 2/2, Learning agility 1/2, Integrity &amp; compliance 2/2 | Future-ready: AI literacy 1/2, Data literacy 3/2, Digital fluency 3/2, Innovation 2/2 | Functional: Programming &amp; stack 3/3, System design 2/3, SQL &amp; data 4/3, Cloud &amp; DevOps 3/3, AI / GenAI 2/3, Product &amp; domain 4/3</t>
        </is>
      </c>
      <c r="DJ478" s="111" t="inlineStr">
        <is>
          <t>Technical depth &amp; architecture · Strategy &amp; business acumen</t>
        </is>
      </c>
      <c r="DK478" s="112" t="inlineStr">
        <is>
          <t>Advanced Java + Angular; secure coding &amp; code-quality practices; unit/automated testing; system design fundamentals</t>
        </is>
      </c>
      <c r="DL478" s="112" t="inlineStr">
        <is>
          <t>System Design &amp; Architecture; AI, GenAI &amp; Prompt Engineering; Programming &amp; Tech-Stack Depth</t>
        </is>
      </c>
      <c r="DM478" s="112" t="inlineStr">
        <is>
          <t>Technical depth &amp; architecture · Strategy &amp; business acumen</t>
        </is>
      </c>
      <c r="DN478" s="112" t="inlineStr">
        <is>
          <t>Transition to leadership: people management &amp; delegation, mentoring/coaching, project ownership &amp; stakeholder management, prioritisation under ambiguity, presentation &amp; influence skills</t>
        </is>
      </c>
      <c r="DO478" s="139" t="inlineStr">
        <is>
          <t>No strong match from survey evidence</t>
        </is>
      </c>
      <c r="DP478" s="126" t="inlineStr">
        <is>
          <t>Bhavana Thakare · Lead Software Engineer – POD Lead — 0.49: git, maven, hibernate, tomcat; Amaan Ullah · Trainee Software Engineer — 0.40: postgresql, boot, spring, bug; Anup Salve · Lead Software Engineer – POD Lead — 0.37: tomcat, maven, boot, spring</t>
        </is>
      </c>
      <c r="DQ478" s="126" t="inlineStr">
        <is>
          <t>Atharv Sameer Shevade · iDEAL, Trainee Software Engineer — 0.32</t>
        </is>
      </c>
      <c r="DR478" s="126" t="n"/>
      <c r="DS478" s="126" t="n"/>
      <c r="DT478" s="126" t="inlineStr">
        <is>
          <t>A3 deep-dive: score 2.6 · gap to B1 0.97 · 0.5–1.0 from B1</t>
        </is>
      </c>
      <c r="DU478"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47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7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47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8" s="139" t="inlineStr">
        <is>
          <t>Market level: P2 · SFIA 3 Apply
Typical title: Software Engineer
At peers: Workiva – SE · Broadridge India – SE · Nasdaq / AxiomSL – SE
Typical experience: 2–5 yrs · IRIS guide 2–4
Standard: SFIA 9; OWASP secure coding</t>
        </is>
      </c>
      <c r="DZ478" s="126" t="inlineStr">
        <is>
          <t>2–4 yrs</t>
        </is>
      </c>
      <c r="EA478" s="126" t="inlineStr">
        <is>
          <t>3–5 · 2–5</t>
        </is>
      </c>
      <c r="EB478" s="126" t="inlineStr">
        <is>
          <t>Software Engineer</t>
        </is>
      </c>
      <c r="EC478" s="126" t="inlineStr">
        <is>
          <t>Workiva: SE · Broadridge India: SE · Nasdaq / AxiomSL: SE · Salesforce: MTS · Atlassian: P40 · 3–7 yrs · Freshworks: Senior SE</t>
        </is>
      </c>
      <c r="ED478" s="126" t="inlineStr">
        <is>
          <t>SFIA 9 · software development, programming; OWASP secure coding; cloud vendor certifications</t>
        </is>
      </c>
      <c r="EE478" s="126" t="inlineStr">
        <is>
          <t>Core 2 · Future 2 · Functional 3 · Leadership not scored</t>
        </is>
      </c>
      <c r="EF478" s="139" t="n"/>
      <c r="EG478" s="126" t="inlineStr">
        <is>
          <t>✓ HRIS: 3.9 yrs, BCA, 0 direct reports
✓ Survey: 20 of 20 questions answered
✓ KRAs: self, manager-set, quarterly
✓ Manager mapping: rating, 9-box
✗ Job description: not on file</t>
        </is>
      </c>
      <c r="EH478" s="118" t="n"/>
      <c r="EI478" s="118" t="n"/>
      <c r="EJ478" s="118" t="n"/>
      <c r="EK478" s="118" t="inlineStr">
        <is>
          <t>Survey: answered · full text needed · KRAs: received · Experience: on file</t>
        </is>
      </c>
      <c r="EL478" s="141" t="n"/>
      <c r="EM478" s="142" t="n"/>
      <c r="EN478" s="142" t="n"/>
      <c r="EO478" s="142" t="n"/>
      <c r="EP478" s="142" t="n"/>
      <c r="EQ478" s="143" t="n"/>
      <c r="ER478" s="135" t="n"/>
      <c r="ES478" s="135" t="n"/>
      <c r="ET478" s="135" t="n"/>
      <c r="EU478" s="135" t="n"/>
      <c r="EV478" s="135" t="n"/>
      <c r="EW478" s="135" t="n"/>
      <c r="EX478" s="135" t="n"/>
      <c r="EY478" s="143" t="n"/>
      <c r="EZ478" s="135" t="n"/>
      <c r="FA478" s="135" t="n"/>
      <c r="FB478" s="135" t="n"/>
      <c r="FC478" s="135" t="n"/>
      <c r="FD478" s="135" t="n"/>
    </row>
    <row r="479" ht="300" customHeight="1">
      <c r="A479" s="109" t="inlineStr">
        <is>
          <t>iFile</t>
        </is>
      </c>
      <c r="B479" s="110" t="inlineStr">
        <is>
          <t>IRIS2488</t>
        </is>
      </c>
      <c r="C479" s="110" t="inlineStr">
        <is>
          <t>Ajay Chauhan</t>
        </is>
      </c>
      <c r="D479" s="110" t="inlineStr">
        <is>
          <t>Technology</t>
        </is>
      </c>
      <c r="E479" s="110" t="inlineStr">
        <is>
          <t>RC-067</t>
        </is>
      </c>
      <c r="F479" s="110" t="inlineStr">
        <is>
          <t>Nikhil Nalawade</t>
        </is>
      </c>
      <c r="G479" s="110" t="inlineStr">
        <is>
          <t>IRIS0846</t>
        </is>
      </c>
      <c r="H479" s="110" t="inlineStr">
        <is>
          <t>B2</t>
        </is>
      </c>
      <c r="I479" s="110" t="n"/>
      <c r="J479" s="110" t="n">
        <v>4.7</v>
      </c>
      <c r="K479" s="110" t="n">
        <v>0.6</v>
      </c>
      <c r="L479" s="110" t="inlineStr">
        <is>
          <t>Post Graduation/ B.E</t>
        </is>
      </c>
      <c r="M479" s="110" t="n"/>
      <c r="N479" s="144" t="inlineStr">
        <is>
          <t>Software Engineer</t>
        </is>
      </c>
      <c r="O479" s="113" t="inlineStr">
        <is>
          <t>Senior Software Engineer</t>
        </is>
      </c>
      <c r="P479" s="112" t="inlineStr">
        <is>
          <t>Engineering &amp; Development</t>
        </is>
      </c>
      <c r="Q479" s="112" t="inlineStr">
        <is>
          <t>Backend Development</t>
        </is>
      </c>
      <c r="R479" s="113" t="inlineStr">
        <is>
          <t>L3 – Professional / Associate</t>
        </is>
      </c>
      <c r="S479" s="114" t="inlineStr">
        <is>
          <t>A3</t>
        </is>
      </c>
      <c r="T479" s="151" t="inlineStr">
        <is>
          <t>Senior Associate</t>
        </is>
      </c>
      <c r="U479" s="151" t="inlineStr">
        <is>
          <t>A</t>
        </is>
      </c>
      <c r="V479" s="112" t="inlineStr">
        <is>
          <t>IC</t>
        </is>
      </c>
      <c r="W479" s="150" t="inlineStr">
        <is>
          <t>▲ Up</t>
        </is>
      </c>
      <c r="X479" s="112" t="inlineStr">
        <is>
          <t>P2</t>
        </is>
      </c>
      <c r="Y479" s="112" t="inlineStr">
        <is>
          <t>Developing</t>
        </is>
      </c>
      <c r="Z479" s="112" t="inlineStr">
        <is>
          <t>3 Apply</t>
        </is>
      </c>
      <c r="AA479" s="117" t="inlineStr">
        <is>
          <t>A3</t>
        </is>
      </c>
      <c r="AB479" s="118" t="inlineStr">
        <is>
          <t>Band A · Practitioner</t>
        </is>
      </c>
      <c r="AC479" s="118" t="inlineStr">
        <is>
          <t>Senior Associate</t>
        </is>
      </c>
      <c r="AD479" s="118" t="inlineStr">
        <is>
          <t>• Same as the model</t>
        </is>
      </c>
      <c r="AE479" s="118" t="inlineStr">
        <is>
          <t>B2</t>
        </is>
      </c>
      <c r="AF479" s="118" t="inlineStr">
        <is>
          <t>OK</t>
        </is>
      </c>
      <c r="AG479" s="118" t="inlineStr">
        <is>
          <t>No change · already below the manager</t>
        </is>
      </c>
      <c r="AH479" s="118" t="n">
        <v>4</v>
      </c>
      <c r="AI479" s="118" t="n"/>
      <c r="AJ479" s="119" t="inlineStr">
        <is>
          <t>iFile · Technology · Band A · Early career</t>
        </is>
      </c>
      <c r="AK479" s="120" t="n">
        <v>2</v>
      </c>
      <c r="AL479" s="121">
        <f>IFERROR(INDEX(WM_C,MATCH($AJ479,WM_KEY,0)),"")</f>
        <v>0.64</v>
      </c>
      <c r="AM479" s="122">
        <f>IF(OR(AK479="",AL479=""),"",AK479*AL479)</f>
        <v>1.28</v>
      </c>
      <c r="AN479" s="120" t="n">
        <v>2</v>
      </c>
      <c r="AO479" s="121">
        <f>IFERROR(INDEX(WM_AU,MATCH($AJ479,WM_KEY,0)),"")</f>
        <v>0.16</v>
      </c>
      <c r="AP479" s="122">
        <f>IF(OR(AN479="",AO479=""),"",AN479*AO479)</f>
        <v>0.32</v>
      </c>
      <c r="AQ479" s="120" t="n">
        <v>2</v>
      </c>
      <c r="AR479" s="121">
        <f>IFERROR(INDEX(WM_AC,MATCH($AJ479,WM_KEY,0)),"")</f>
        <v>0.04</v>
      </c>
      <c r="AS479" s="122">
        <f>IF(OR(AQ479="",AR479=""),"",AQ479*AR479)</f>
        <v>0.08</v>
      </c>
      <c r="AT479" s="120" t="n">
        <v>1</v>
      </c>
      <c r="AU479" s="121">
        <f>IFERROR(INDEX(WM_L,MATCH($AJ479,WM_KEY,0)),"")</f>
        <v>0</v>
      </c>
      <c r="AV479" s="122">
        <f>IF(OR(AT479="",AU479=""),"",AT479*AU479)</f>
        <v>0</v>
      </c>
      <c r="AW479" s="120" t="n">
        <v>4</v>
      </c>
      <c r="AX479" s="121">
        <f>IFERROR(INDEX(WM_E,MATCH($AJ479,WM_KEY,0)),"")</f>
        <v>0.1</v>
      </c>
      <c r="AY479" s="122">
        <f>IF(OR(AW479="",AX479=""),"",AW479*AX479)</f>
        <v>0.4</v>
      </c>
      <c r="AZ479" s="123" t="n">
        <v>2</v>
      </c>
      <c r="BA479" s="121">
        <f>IFERROR(INDEX(WM_BI,MATCH($AJ479,WM_KEY,0)),"")</f>
        <v>0.06</v>
      </c>
      <c r="BB479" s="122">
        <f>IF(OR(AZ479="",BA479=""),"",AZ479*BA479)</f>
        <v>0.12</v>
      </c>
      <c r="BC479" s="122">
        <f>IF(COUNT(AM479,AP479,AS479,AV479,AY479,BB479)&lt;6,"",SUM(AM479,AP479,AS479,AV479,AY479,BB479))</f>
        <v>2.2</v>
      </c>
      <c r="BD479" s="122" t="str">
        <f>IF(BC479="","",INDEX({"A1","A2","A3","B1","B2","B3","C1","C2","D1","D2","E1","E2"},MAX(1,MIN(12,ROUND(BC479,0)))))</f>
        <v>A2</v>
      </c>
      <c r="BE479" s="114" t="inlineStr">
        <is>
          <t>A3</t>
        </is>
      </c>
      <c r="BF479" s="124" t="inlineStr">
        <is>
          <t>Rule: R7 Band A experience</t>
        </is>
      </c>
      <c r="BG47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9" s="125" t="inlineStr">
        <is>
          <t>At build: Complexity 1.28 + Autonomy 0.32 + Accountability 0.08 + Leadership 0.00 + Experience 0.40 + Business impact 0.12
= 2.20 points → nearest level 2 = A2
Final level: A3 · a rule applied: see the next column</t>
        </is>
      </c>
      <c r="BI479" s="125" t="inlineStr">
        <is>
          <t>• Raised to A3: 4.7 years' experience is 2 years or more.
Final level: A3.</t>
        </is>
      </c>
      <c r="BJ479" s="125" t="inlineStr">
        <is>
          <t>—</t>
        </is>
      </c>
      <c r="BK479" s="126" t="n"/>
      <c r="BL479" s="126" t="inlineStr">
        <is>
          <t>Medium</t>
        </is>
      </c>
      <c r="BM479" s="126" t="n"/>
      <c r="BN479" s="125" t="inlineStr">
        <is>
          <t>Stable · moves in fewer than 5 of 30 weight tests</t>
        </is>
      </c>
      <c r="BO479" s="148" t="inlineStr">
        <is>
          <t>Rated 2 of 12
Start: 2.0 · practitioner title
Evidence reads like A2: Implements features, tests edge cases, review, production support; no specifics → matches the start
KRA: “1. Deliver committed sprint stories with &gt;=90% sprint commitment adherence across the year 2. Maintain code quality: defect leakage to…”
Market: A2 = Standard work of the discipline</t>
        </is>
      </c>
      <c r="BP479" s="129" t="inlineStr">
        <is>
          <t>Rated 2 of 12
Start: 2.0 · practitioner title
Evidence reads like A2: Only 'code fix' given as independent decision → matches the start
Market: A2 = Chooses own approach within standards</t>
        </is>
      </c>
      <c r="BQ479" s="129" t="inlineStr">
        <is>
          <t>Rated 2 of 12
Start: 2.0 · practitioner title
Evidence reads like A2: Names only 'optimization'; errors cause delays → matches the start
KRA: “1. Deliver committed sprint stories with &gt;=90% sprint commitment adherence across the year 2. Maintain code quality: defect leakage to…”
Market: A2 = Own deliverables · accuracy, TAT</t>
        </is>
      </c>
      <c r="BR479" s="129" t="inlineStr">
        <is>
          <t>Rated 1 of 12 — not counted: the weight is 0% at this level
Start: 1.0 · individual contributor, so influence only
Evidence reads like A1: No guidance of others described → matches the start
Team: 0 direct reports · IC
Market: A1 = Not scored in Band A</t>
        </is>
      </c>
      <c r="BS479" s="129" t="inlineStr">
        <is>
          <t>Rated 4 of 12
Experience: 4.7 yrs total · 4.1 before IRIS + 0.6 at IRIS = 3.7 on the experience scale
Qualification: Post Graduation/ B.E · postgraduate, relevant to the work → +0.5
Market: A3 roles typically have 2–5 yrs · IRIS guide 2–4</t>
        </is>
      </c>
      <c r="BT47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79"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79"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79" s="125"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X479" s="125" t="inlineStr">
        <is>
          <t>2</t>
        </is>
      </c>
      <c r="BY479" s="125" t="n"/>
      <c r="BZ479" s="125" t="inlineStr">
        <is>
          <t>Received · manager annual, quarterly, self</t>
        </is>
      </c>
      <c r="CA479" s="125" t="inlineStr">
        <is>
          <t>Talent Mapping · iFile collated</t>
        </is>
      </c>
      <c r="CB479" s="130" t="n">
        <v>20</v>
      </c>
      <c r="CC479" s="128" t="inlineStr">
        <is>
          <t>Full survey answers not in the files received · How We Grow export needed · HR</t>
        </is>
      </c>
      <c r="CD479" s="131" t="inlineStr">
        <is>
          <t>—</t>
        </is>
      </c>
      <c r="CE479" s="131" t="inlineStr">
        <is>
          <t>—</t>
        </is>
      </c>
      <c r="CF479" s="131" t="inlineStr">
        <is>
          <t>—</t>
        </is>
      </c>
      <c r="CG479" s="131" t="inlineStr">
        <is>
          <t>—</t>
        </is>
      </c>
      <c r="CH479" s="132" t="inlineStr">
        <is>
          <t>Complexity: Evidence reads like A2: Implements features, tests edge cases, review, production support; no specifics → matches the start
Autonomy: Evidence reads like A2: Only 'code fix' given as independent decision → matches the start
Accountability: Evidence reads like A2: Names only 'optimization'; errors cause delays → matches the start
Leadership: Evidence reads like A1: No guidance of others described → matches the start
Business Impact: No survey or manager-mapping signal on criticality: kept at the start point.</t>
        </is>
      </c>
      <c r="CI479"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79" s="131" t="inlineStr">
        <is>
          <t>Self-identified: Technical depth &amp; architecture
For the next role: Technical depth &amp; architecture</t>
        </is>
      </c>
      <c r="CK479" s="128" t="inlineStr">
        <is>
          <t>Full survey answers not in the files received · How We Grow export needed · HR</t>
        </is>
      </c>
      <c r="CL479"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79" s="134" t="inlineStr">
        <is>
          <t>What the role answers for: A module / process, or work with client or regulatory consequences.
Accountability &amp; Impact rating: 2 of 12 · A2-level impact.
From the survey and manager mapping — successor named: yes.
If the work is missed · role-holders' themes: delays · impact · rework.
Measured on · manager-set KRA themes: year · coverage · code · quality · deliver · assigned.
Manager talent mapping — Latest rating: 2 · Potential: Low · 9-Box Grid placement: Reliable Specialist.</t>
        </is>
      </c>
      <c r="CN479" s="135" t="n"/>
      <c r="CO479" s="135" t="n">
        <v>2</v>
      </c>
      <c r="CP479" s="136" t="n">
        <v>2</v>
      </c>
      <c r="CQ479" s="137" t="inlineStr">
        <is>
          <t>Low</t>
        </is>
      </c>
      <c r="CR479" s="137" t="inlineStr">
        <is>
          <t>Reliable Specialist</t>
        </is>
      </c>
      <c r="CS479" s="137" t="inlineStr">
        <is>
          <t>Performance first</t>
        </is>
      </c>
      <c r="CT479" s="137" t="n"/>
      <c r="CU479" s="137" t="n"/>
      <c r="CV479" s="137" t="inlineStr">
        <is>
          <t>Not Yet</t>
        </is>
      </c>
      <c r="CW479" s="137" t="n"/>
      <c r="CX479" s="137" t="n"/>
      <c r="CY479" s="137" t="n"/>
      <c r="CZ479" s="137" t="n"/>
      <c r="DA479" s="119" t="n">
        <v>95</v>
      </c>
      <c r="DB479" s="138" t="inlineStr">
        <is>
          <t>Meets the level</t>
        </is>
      </c>
      <c r="DC479" s="138" t="n">
        <v>83</v>
      </c>
      <c r="DD479" s="138" t="n">
        <v>100</v>
      </c>
      <c r="DE479" s="138" t="n">
        <v>100</v>
      </c>
      <c r="DF479" s="138" t="n"/>
      <c r="DG479" s="138" t="inlineStr">
        <is>
          <t>Ownership, Client &amp; quality focus</t>
        </is>
      </c>
      <c r="DH479" s="138" t="inlineStr">
        <is>
          <t>B1: 82% of profile — close</t>
        </is>
      </c>
      <c r="DI479" s="138" t="inlineStr">
        <is>
          <t>Evidence: Survey + KRAs | Core: Ownership 1/2, Problem solving 2/2, Communication &amp; collaboration 2/2, Client &amp; quality focus 1/2, Learning agility 2/2, Integrity &amp; compliance 2/2 | Future-ready: AI literacy 2/2, Data literacy 2/2, Digital fluency 2/2, Innovation 2/2 | Functional: Programming &amp; stack 3/3, System design 3/3, SQL &amp; data 3/3, Cloud &amp; DevOps 3/3, AI / GenAI 3/3, Product &amp; domain 3/3</t>
        </is>
      </c>
      <c r="DJ479" s="111" t="inlineStr">
        <is>
          <t>Technical depth &amp; architecture</t>
        </is>
      </c>
      <c r="DK479" s="112" t="inlineStr">
        <is>
          <t>1. Angular Architecture, Performance Optimization, Advanced TypeScript, State Management · NgRx 2. System Design, Design Patterns, Microservices Fundamentals, …</t>
        </is>
      </c>
      <c r="DL479" s="112" t="inlineStr">
        <is>
          <t>Programming &amp; Tech-Stack Depth; Database, SQL &amp; Data Engineering; Stakeholder &amp; Client Management</t>
        </is>
      </c>
      <c r="DM479" s="112" t="inlineStr">
        <is>
          <t>Technical depth &amp; architecture</t>
        </is>
      </c>
      <c r="DN479" s="112" t="n"/>
      <c r="DO479" s="139" t="inlineStr">
        <is>
          <t>No strong match from survey evidence</t>
        </is>
      </c>
      <c r="DP479" s="126" t="inlineStr">
        <is>
          <t>Bhavana Thakare · Lead Software Engineer – POD Lead — 0.31: maven, production, database, support; Amruta Kadam · Engineering Manager — 0.30: java, production, application, support; Sarvesh Yadav · Senior Software Engineer — 0.30: production, java, database, review</t>
        </is>
      </c>
      <c r="DQ479" s="126" t="inlineStr">
        <is>
          <t>No close match in other businesses</t>
        </is>
      </c>
      <c r="DR479" s="126" t="n"/>
      <c r="DS479" s="126" t="n"/>
      <c r="DT479" s="126" t="inlineStr">
        <is>
          <t>A3 deep-dive: score 2.2 · gap to B1 1.35 · More than 1.0 from B1</t>
        </is>
      </c>
      <c r="DU479"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7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7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7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9" s="139" t="inlineStr">
        <is>
          <t>Market level: P2 · SFIA 3 Apply
Typical title: Software Engineer
At peers: Workiva – SE · Broadridge India – SE · Nasdaq / AxiomSL – SE
Typical experience: 2–5 yrs · IRIS guide 2–4
Standard: SFIA 9; OWASP secure coding</t>
        </is>
      </c>
      <c r="DZ479" s="126" t="inlineStr">
        <is>
          <t>2–4 yrs</t>
        </is>
      </c>
      <c r="EA479" s="126" t="inlineStr">
        <is>
          <t>3–5 · 2–5</t>
        </is>
      </c>
      <c r="EB479" s="126" t="inlineStr">
        <is>
          <t>Software Engineer</t>
        </is>
      </c>
      <c r="EC479" s="126" t="inlineStr">
        <is>
          <t>Workiva: SE · Broadridge India: SE · Nasdaq / AxiomSL: SE · Salesforce: MTS · Atlassian: P40 · 3–7 yrs · Freshworks: Senior SE</t>
        </is>
      </c>
      <c r="ED479" s="126" t="inlineStr">
        <is>
          <t>SFIA 9 · software development, programming; OWASP secure coding; cloud vendor certifications</t>
        </is>
      </c>
      <c r="EE479" s="126" t="inlineStr">
        <is>
          <t>Core 2 · Future 2 · Functional 3 · Leadership not scored</t>
        </is>
      </c>
      <c r="EF479" s="139" t="n"/>
      <c r="EG479" s="126" t="inlineStr">
        <is>
          <t>✓ HRIS: 4.7 yrs, Post Graduation/ B.E, 0 direct reports
✓ Survey: 20 of 20 questions answered
✓ KRAs: self, manager-set, quarterly
✓ Manager mapping: rating, potential, 9-box
✗ Job description: not on file</t>
        </is>
      </c>
      <c r="EH479" s="118" t="n"/>
      <c r="EI479" s="118" t="n"/>
      <c r="EJ479" s="118" t="n"/>
      <c r="EK479" s="118" t="inlineStr">
        <is>
          <t>Survey: answered · full text needed · KRAs: received · Experience: on file</t>
        </is>
      </c>
      <c r="EL479" s="141" t="n"/>
      <c r="EM479" s="142" t="n"/>
      <c r="EN479" s="142" t="n"/>
      <c r="EO479" s="142" t="n"/>
      <c r="EP479" s="142" t="n"/>
      <c r="EQ479" s="143" t="n"/>
      <c r="ER479" s="135" t="n"/>
      <c r="ES479" s="135" t="n"/>
      <c r="ET479" s="135" t="n"/>
      <c r="EU479" s="135" t="n"/>
      <c r="EV479" s="135" t="n"/>
      <c r="EW479" s="135" t="n"/>
      <c r="EX479" s="135" t="n"/>
      <c r="EY479" s="143" t="n"/>
      <c r="EZ479" s="135" t="n"/>
      <c r="FA479" s="135" t="n"/>
      <c r="FB479" s="135" t="n"/>
      <c r="FC479" s="135" t="n"/>
      <c r="FD479" s="135" t="n"/>
    </row>
    <row r="480" ht="300" customHeight="1">
      <c r="A480" s="109" t="inlineStr">
        <is>
          <t>iFile</t>
        </is>
      </c>
      <c r="B480" s="110" t="inlineStr">
        <is>
          <t>IRIS1955</t>
        </is>
      </c>
      <c r="C480" s="110" t="inlineStr">
        <is>
          <t>Akbar Basha</t>
        </is>
      </c>
      <c r="D480" s="110" t="inlineStr">
        <is>
          <t>Technology</t>
        </is>
      </c>
      <c r="E480" s="110" t="inlineStr">
        <is>
          <t>RC-074</t>
        </is>
      </c>
      <c r="F480" s="110" t="inlineStr">
        <is>
          <t>Pradip Dey</t>
        </is>
      </c>
      <c r="G480" s="110" t="inlineStr">
        <is>
          <t>IRISC223</t>
        </is>
      </c>
      <c r="H480" s="110" t="inlineStr">
        <is>
          <t>C2</t>
        </is>
      </c>
      <c r="I480" s="110" t="n">
        <v>1</v>
      </c>
      <c r="J480" s="110" t="n">
        <v>8</v>
      </c>
      <c r="K480" s="110" t="n">
        <v>5</v>
      </c>
      <c r="L480" s="110" t="inlineStr">
        <is>
          <t>B.SC</t>
        </is>
      </c>
      <c r="M480" s="110" t="n"/>
      <c r="N480" s="144" t="inlineStr">
        <is>
          <t>Senior Software Engineer</t>
        </is>
      </c>
      <c r="O480" s="113" t="inlineStr">
        <is>
          <t>Senior Database Engineer</t>
        </is>
      </c>
      <c r="P480" s="112" t="inlineStr">
        <is>
          <t>Engineering &amp; Development</t>
        </is>
      </c>
      <c r="Q480" s="112" t="inlineStr">
        <is>
          <t>Data Engineering &amp; Database Development</t>
        </is>
      </c>
      <c r="R480" s="112" t="inlineStr">
        <is>
          <t>L4 – Senior</t>
        </is>
      </c>
      <c r="S480" s="152" t="inlineStr">
        <is>
          <t>A3</t>
        </is>
      </c>
      <c r="T480" s="151" t="inlineStr">
        <is>
          <t>Senior Associate</t>
        </is>
      </c>
      <c r="U480" s="151" t="inlineStr">
        <is>
          <t>A</t>
        </is>
      </c>
      <c r="V480" s="112" t="inlineStr">
        <is>
          <t>IC</t>
        </is>
      </c>
      <c r="W480" s="153" t="inlineStr">
        <is>
          <t>• Same level</t>
        </is>
      </c>
      <c r="X480" s="112" t="inlineStr">
        <is>
          <t>P2</t>
        </is>
      </c>
      <c r="Y480" s="112" t="inlineStr">
        <is>
          <t>Developing</t>
        </is>
      </c>
      <c r="Z480" s="112" t="inlineStr">
        <is>
          <t>3 Apply</t>
        </is>
      </c>
      <c r="AA480" s="117" t="inlineStr">
        <is>
          <t>A3</t>
        </is>
      </c>
      <c r="AB480" s="118" t="inlineStr">
        <is>
          <t>Band A · Practitioner</t>
        </is>
      </c>
      <c r="AC480" s="118" t="inlineStr">
        <is>
          <t>Senior Associate</t>
        </is>
      </c>
      <c r="AD480" s="118" t="inlineStr">
        <is>
          <t>• Same as the model</t>
        </is>
      </c>
      <c r="AE480" s="118" t="inlineStr">
        <is>
          <t>C2</t>
        </is>
      </c>
      <c r="AF480" s="118" t="inlineStr">
        <is>
          <t>OK</t>
        </is>
      </c>
      <c r="AG480" s="118" t="inlineStr">
        <is>
          <t>No change · already below the manager</t>
        </is>
      </c>
      <c r="AH480" s="118" t="n">
        <v>3</v>
      </c>
      <c r="AI480" s="118" t="n"/>
      <c r="AJ480" s="119" t="inlineStr">
        <is>
          <t>iFile · Technology · Band A · Early career</t>
        </is>
      </c>
      <c r="AK480" s="120" t="n">
        <v>3</v>
      </c>
      <c r="AL480" s="121">
        <f>IFERROR(INDEX(WM_C,MATCH($AJ480,WM_KEY,0)),"")</f>
        <v>0.64</v>
      </c>
      <c r="AM480" s="122">
        <f>IF(OR(AK480="",AL480=""),"",AK480*AL480)</f>
        <v>1.92</v>
      </c>
      <c r="AN480" s="120" t="n">
        <v>3</v>
      </c>
      <c r="AO480" s="121">
        <f>IFERROR(INDEX(WM_AU,MATCH($AJ480,WM_KEY,0)),"")</f>
        <v>0.16</v>
      </c>
      <c r="AP480" s="122">
        <f>IF(OR(AN480="",AO480=""),"",AN480*AO480)</f>
        <v>0.48</v>
      </c>
      <c r="AQ480" s="120" t="n">
        <v>3</v>
      </c>
      <c r="AR480" s="121">
        <f>IFERROR(INDEX(WM_AC,MATCH($AJ480,WM_KEY,0)),"")</f>
        <v>0.04</v>
      </c>
      <c r="AS480" s="122">
        <f>IF(OR(AQ480="",AR480=""),"",AQ480*AR480)</f>
        <v>0.12</v>
      </c>
      <c r="AT480" s="120" t="n">
        <v>3</v>
      </c>
      <c r="AU480" s="121">
        <f>IFERROR(INDEX(WM_L,MATCH($AJ480,WM_KEY,0)),"")</f>
        <v>0</v>
      </c>
      <c r="AV480" s="122">
        <f>IF(OR(AT480="",AU480=""),"",AT480*AU480)</f>
        <v>0</v>
      </c>
      <c r="AW480" s="120" t="n">
        <v>5</v>
      </c>
      <c r="AX480" s="121">
        <f>IFERROR(INDEX(WM_E,MATCH($AJ480,WM_KEY,0)),"")</f>
        <v>0.1</v>
      </c>
      <c r="AY480" s="122">
        <f>IF(OR(AW480="",AX480=""),"",AW480*AX480)</f>
        <v>0.5</v>
      </c>
      <c r="AZ480" s="123" t="n">
        <v>3</v>
      </c>
      <c r="BA480" s="121">
        <f>IFERROR(INDEX(WM_BI,MATCH($AJ480,WM_KEY,0)),"")</f>
        <v>0.06</v>
      </c>
      <c r="BB480" s="122">
        <f>IF(OR(AZ480="",BA480=""),"",AZ480*BA480)</f>
        <v>0.18</v>
      </c>
      <c r="BC480" s="122">
        <f>IF(COUNT(AM480,AP480,AS480,AV480,AY480,BB480)&lt;6,"",SUM(AM480,AP480,AS480,AV480,AY480,BB480))</f>
        <v>3.2</v>
      </c>
      <c r="BD480" s="122" t="str">
        <f>IF(BC480="","",INDEX({"A1","A2","A3","B1","B2","B3","C1","C2","D1","D2","E1","E2"},MAX(1,MIN(12,ROUND(BC480,0)))))</f>
        <v>A3</v>
      </c>
      <c r="BE480" s="152" t="inlineStr">
        <is>
          <t>A3</t>
        </is>
      </c>
      <c r="BF480" s="124" t="inlineStr">
        <is>
          <t>The score decided the level</t>
        </is>
      </c>
      <c r="BG48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0" s="125" t="inlineStr">
        <is>
          <t>At build: Complexity 1.92 + Autonomy 0.48 + Accountability 0.12 + Leadership 0.00 + Experience 0.50 + Business impact 0.18
= 3.20 points → nearest level 3 = A3
Final level: A3 · same as the score</t>
        </is>
      </c>
      <c r="BI480" s="125" t="inlineStr">
        <is>
          <t>No rule applied: the score decides.</t>
        </is>
      </c>
      <c r="BJ480" s="125" t="inlineStr">
        <is>
          <t>Input needed</t>
        </is>
      </c>
      <c r="BK480" s="126" t="n"/>
      <c r="BL480" s="126" t="inlineStr">
        <is>
          <t>Medium</t>
        </is>
      </c>
      <c r="BM480" s="126" t="inlineStr">
        <is>
          <t>• 1 formal report on record for an individual-contributor placement — confirm the reporting line
• 8.0 yrs of experience in a role that reads as Band A work — a career-path question for the manager: can the role be widened · Specialist, B1 or is it correctly sized?</t>
        </is>
      </c>
      <c r="BN480" s="125" t="inlineStr">
        <is>
          <t>Stable · moves in fewer than 5 of 30 weight tests</t>
        </is>
      </c>
      <c r="BO480" s="148" t="inlineStr">
        <is>
          <t>Rated 3 of 12
Start: 3.0 · senior practitioner title
Evidence reads like A3: Builds AI/LLM solutions and POCs, supports RFP solutions, tests and deploys them → matches the start
Market: A3 = Varied and non-standard work; handles exceptions</t>
        </is>
      </c>
      <c r="BP480" s="129" t="inlineStr">
        <is>
          <t>Rated 3 of 12
Start: 3.0 · senior practitioner title
Evidence reads like A3: Decides technical approach and fixes within agreed scope; major changes go to the manager → matches the start
Market: A3 = Technical / QC / client calls on own work</t>
        </is>
      </c>
      <c r="BQ480" s="129" t="inlineStr">
        <is>
          <t>Rated 3 of 12
Start: 3.5 · senior practitioner title; 1 direct report
Evidence reads like A3: Quality and delivery of assigned AI solutions, some in production or client deliverables → moved down 0.5
Market: A3 = A module / process, or work with client or regulatory consequences</t>
        </is>
      </c>
      <c r="BR480" s="129" t="inlineStr">
        <is>
          <t>Rated 3 of 12 — not counted: the weight is 0% at this level
Start: 3.5
Evidence reads like A2: Shares technical knowledge with the team; no guiding of the one report described → moved down 0.5
Team: 1 direct report · IC
Market: A3 = Not scored in Band A</t>
        </is>
      </c>
      <c r="BS480" s="129" t="inlineStr">
        <is>
          <t>Rated 5 of 12
Experience: 8.0 yrs total · 3.0 before IRIS + 5.0 at IRIS = 5.2 on the experience scale
Qualification: B.SC · graduate, relevant to the work → no change
Market: A3 roles typically have 2–5 yrs · IRIS guide 2–4</t>
        </is>
      </c>
      <c r="BT480"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80" s="127" t="inlineStr">
        <is>
          <t>KRAs not received · manager to supply</t>
        </is>
      </c>
      <c r="BV480" s="125" t="n"/>
      <c r="BW480" s="125" t="n"/>
      <c r="BX480" s="125" t="n"/>
      <c r="BY480" s="125" t="n"/>
      <c r="BZ480" s="128" t="inlineStr">
        <is>
          <t>KRAs not received · manager to supply</t>
        </is>
      </c>
      <c r="CA480" s="125" t="n"/>
      <c r="CB480" s="130" t="n">
        <v>20</v>
      </c>
      <c r="CC480" s="128" t="inlineStr">
        <is>
          <t>Full survey answers not in the files received · How We Grow export needed · HR</t>
        </is>
      </c>
      <c r="CD480" s="131" t="inlineStr">
        <is>
          <t>—</t>
        </is>
      </c>
      <c r="CE480" s="131" t="inlineStr">
        <is>
          <t>—</t>
        </is>
      </c>
      <c r="CF480" s="131" t="inlineStr">
        <is>
          <t>—</t>
        </is>
      </c>
      <c r="CG480" s="131" t="inlineStr">
        <is>
          <t>—</t>
        </is>
      </c>
      <c r="CH480" s="132" t="inlineStr">
        <is>
          <t>Complexity: Evidence reads like A3: Builds AI/LLM solutions and POCs, supports RFP solutions, tests and deploys them → matches the start
Autonomy: Evidence reads like A3: Decides technical approach and fixes within agreed scope; major changes go to the manager → matches the start
Accountability: Evidence reads like A3: Quality and delivery of assigned AI solutions, some in production or client deliverables → moved down 0.5
Leadership: Evidence reads like A2: Shares technical knowledge with the team; no guiding of the one report described → moved down 0.5
Business Impact: No survey or manager-mapping signal on criticality: kept at the start point.</t>
        </is>
      </c>
      <c r="CI480"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480" s="131" t="inlineStr">
        <is>
          <t>Self-identified: AI / automation · Project / programme management · Technical depth &amp; architecture · Broader exposure &amp; ownership
For the next role: AI / automation · Project / programme management · Technical depth &amp; architecture · Broader exposure &amp; ownership</t>
        </is>
      </c>
      <c r="CK480" s="128" t="inlineStr">
        <is>
          <t>Full survey answers not in the files received · How We Grow export needed · HR</t>
        </is>
      </c>
      <c r="CL480"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480" s="134" t="inlineStr">
        <is>
          <t>What the role answers for: A module / process, or work with client or regulatory consequences.
Accountability &amp; Impact rating: 3 of 12 · A3-level impact.
Leads 1 direct report.
If the work is missed · role-holders' themes: issues · lead · incorrect · data.
Measured on · manager-set KRA themes: quality · deliver · project · timely · development · code.
Manager talent mapping — Latest rating: Not rated · manager · 9-Box Grid placement: Not placed · manager.</t>
        </is>
      </c>
      <c r="CN480" s="135" t="n"/>
      <c r="CO480" s="135" t="n">
        <v>3</v>
      </c>
      <c r="CP480" s="136" t="inlineStr">
        <is>
          <t>Not rated · manager</t>
        </is>
      </c>
      <c r="CQ480" s="137" t="inlineStr">
        <is>
          <t>—</t>
        </is>
      </c>
      <c r="CR480" s="137" t="inlineStr">
        <is>
          <t>Not placed · manager</t>
        </is>
      </c>
      <c r="CS480" s="137" t="inlineStr">
        <is>
          <t>No rating data</t>
        </is>
      </c>
      <c r="CT480" s="137" t="n"/>
      <c r="CU480" s="137" t="n"/>
      <c r="CV480" s="137" t="n"/>
      <c r="CW480" s="137" t="n"/>
      <c r="CX480" s="137" t="n"/>
      <c r="CY480" s="137" t="n"/>
      <c r="CZ480" s="137" t="n"/>
      <c r="DA480" s="119" t="n">
        <v>113</v>
      </c>
      <c r="DB480" s="138" t="inlineStr">
        <is>
          <t>Exceeds — ready for stretch</t>
        </is>
      </c>
      <c r="DC480" s="138" t="n">
        <v>113</v>
      </c>
      <c r="DD480" s="138" t="n">
        <v>115</v>
      </c>
      <c r="DE480" s="138" t="n">
        <v>111</v>
      </c>
      <c r="DF480" s="138" t="n"/>
      <c r="DG480" s="138" t="inlineStr">
        <is>
          <t>System design</t>
        </is>
      </c>
      <c r="DH480" s="138" t="inlineStr">
        <is>
          <t>B1: 101% of profile — ready on competencies</t>
        </is>
      </c>
      <c r="DI480" s="138" t="inlineStr">
        <is>
          <t>Evidence: Survey | Core: Ownership 3/2, Problem solving 3/2, Communication &amp; collaboration 3/2, Client &amp; quality focus 3/2, Learning agility 2/2, Integrity &amp; compliance 2/2 | Future-ready: AI literacy 3/2, Data literacy 2/2, Digital fluency 3/2, Innovation 3/2 | Functional: Programming &amp; stack 4/3, System design 2/3, SQL &amp; data 4/3, Cloud &amp; DevOps 4/3, AI / GenAI 4/3, Product &amp; domain 4/3</t>
        </is>
      </c>
      <c r="DJ480" s="111" t="inlineStr">
        <is>
          <t>AI / automation · Project / programme management · Technical depth &amp; architecture · Broader exposure &amp; ownership</t>
        </is>
      </c>
      <c r="DK480" s="112" t="n"/>
      <c r="DL480" s="112" t="inlineStr">
        <is>
          <t>AI, GenAI &amp; Prompt Engineering; Project, Program &amp; Agile Management</t>
        </is>
      </c>
      <c r="DM480" s="112" t="inlineStr">
        <is>
          <t>AI / automation · Project / programme management · Technical depth &amp; architecture · Broader exposure &amp; ownership</t>
        </is>
      </c>
      <c r="DN480" s="112" t="n"/>
      <c r="DO480" s="139" t="inlineStr">
        <is>
          <t>Quality Assurance · 100% of competencies evidenced; must-haves met</t>
        </is>
      </c>
      <c r="DP480" s="126" t="inlineStr">
        <is>
          <t>Soham Narsinge · Trainee AI/ML Engineer — 0.46: openai, fastapi, llm, azure</t>
        </is>
      </c>
      <c r="DQ480" s="126" t="inlineStr">
        <is>
          <t>Ayush Dattatraya Tikone · CARBON, AI/ML Engineer — 0.26; Dev Hinged · CARBON, Trainee AI/ML Engineer — 0.26; Vishal Nanaware · CARBON, Senior AI/ML Engineer — 0.25</t>
        </is>
      </c>
      <c r="DR480" s="126" t="inlineStr">
        <is>
          <t>Reports on record</t>
        </is>
      </c>
      <c r="DS480" s="126" t="inlineStr">
        <is>
          <t>1 formal report on an individual-contributor role — confirm the reporting line.</t>
        </is>
      </c>
      <c r="DT480" s="126" t="inlineStr">
        <is>
          <t>Span: 1 direct reports · layer 4 · Very small team: merge with a neighbouring team or make a POD Lead role
A3 deep-dive: score 3.2 · gap to B1 0.3 · 0.25–0.5 from B1</t>
        </is>
      </c>
      <c r="DU480" s="140" t="inlineStr">
        <is>
          <t>Senior Database Engineer in Technology · iFile,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
Leads 1 direct report.</t>
        </is>
      </c>
      <c r="DV48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48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0" s="139" t="inlineStr">
        <is>
          <t>Market level: P2 · SFIA 3 Apply
Typical title: Software Engineer
At peers: Workiva – SE · Broadridge India – SE · Nasdaq / AxiomSL – SE
Typical experience: 2–5 yrs · IRIS guide 2–4
Standard: SFIA 9; OWASP secure coding</t>
        </is>
      </c>
      <c r="DZ480" s="126" t="inlineStr">
        <is>
          <t>2–4 yrs</t>
        </is>
      </c>
      <c r="EA480" s="126" t="inlineStr">
        <is>
          <t>3–5 · 2–5</t>
        </is>
      </c>
      <c r="EB480" s="126" t="inlineStr">
        <is>
          <t>Software Engineer</t>
        </is>
      </c>
      <c r="EC480" s="126" t="inlineStr">
        <is>
          <t>Workiva: SE · Broadridge India: SE · Nasdaq / AxiomSL: SE · Salesforce: MTS · Atlassian: P40 · 3–7 yrs · Freshworks: Senior SE</t>
        </is>
      </c>
      <c r="ED480" s="126" t="inlineStr">
        <is>
          <t>SFIA 9 · software development, programming; OWASP secure coding; cloud vendor certifications</t>
        </is>
      </c>
      <c r="EE480" s="126" t="inlineStr">
        <is>
          <t>Core 2 · Future 2 · Functional 3 · Leadership not scored</t>
        </is>
      </c>
      <c r="EF480" s="127" t="inlineStr">
        <is>
          <t>• Confirm the reporting line — Manager</t>
        </is>
      </c>
      <c r="EG480" s="126" t="inlineStr">
        <is>
          <t>✓ HRIS: 8.0 yrs, B.SC, 1 direct report
✓ Survey: 20 of 20 questions answered
✗ KRAs: none on file
✓ Manager mapping: rating, 9-box
✗ Job description: not on file</t>
        </is>
      </c>
      <c r="EH480" s="118" t="inlineStr">
        <is>
          <t xml:space="preserve">D259 · Long-tenure A3 · 8+ yrs · Medium: No rule changed the level: the score decides. · owner Business head — iFile · 
D371 · Input needed · Medium: • Confirm the reporting line — Manager · owner Manager · </t>
        </is>
      </c>
      <c r="EI480" s="118" t="inlineStr">
        <is>
          <t>R066 · Confirm the reporting line · Manager · Open</t>
        </is>
      </c>
      <c r="EJ480" s="118" t="inlineStr">
        <is>
          <t>Confirm the reporting line · Manager</t>
        </is>
      </c>
      <c r="EK480" s="118" t="inlineStr">
        <is>
          <t>Survey: answered · full text needed · KRAs: not received · Experience: on file</t>
        </is>
      </c>
      <c r="EL480" s="141" t="n"/>
      <c r="EM480" s="142" t="n"/>
      <c r="EN480" s="142" t="n"/>
      <c r="EO480" s="142" t="n"/>
      <c r="EP480" s="142" t="n"/>
      <c r="EQ480" s="143" t="n"/>
      <c r="ER480" s="135" t="n"/>
      <c r="ES480" s="135" t="n"/>
      <c r="ET480" s="135" t="n"/>
      <c r="EU480" s="135" t="n"/>
      <c r="EV480" s="135" t="n"/>
      <c r="EW480" s="135" t="n"/>
      <c r="EX480" s="135" t="n"/>
      <c r="EY480" s="143" t="n"/>
      <c r="EZ480" s="135" t="n"/>
      <c r="FA480" s="135" t="n"/>
      <c r="FB480" s="135" t="n"/>
      <c r="FC480" s="135" t="n"/>
      <c r="FD480" s="135" t="n"/>
    </row>
    <row r="481" ht="300" customHeight="1">
      <c r="A481" s="109" t="inlineStr">
        <is>
          <t>iFile</t>
        </is>
      </c>
      <c r="B481" s="110" t="inlineStr">
        <is>
          <t>IRIS2028</t>
        </is>
      </c>
      <c r="C481" s="110" t="inlineStr">
        <is>
          <t>Akhilesh Gore</t>
        </is>
      </c>
      <c r="D481" s="110" t="inlineStr">
        <is>
          <t>Technology</t>
        </is>
      </c>
      <c r="E481" s="110" t="inlineStr">
        <is>
          <t>RC-076</t>
        </is>
      </c>
      <c r="F481" s="110" t="inlineStr">
        <is>
          <t>Amruta Kadam</t>
        </is>
      </c>
      <c r="G481" s="110" t="inlineStr">
        <is>
          <t>IRIS1474</t>
        </is>
      </c>
      <c r="H481" s="110" t="inlineStr">
        <is>
          <t>B2</t>
        </is>
      </c>
      <c r="I481" s="110" t="n"/>
      <c r="J481" s="110" t="n">
        <v>6.7</v>
      </c>
      <c r="K481" s="110" t="n">
        <v>4.3</v>
      </c>
      <c r="L481" s="110" t="inlineStr">
        <is>
          <t>B.SC</t>
        </is>
      </c>
      <c r="M481" s="110" t="n"/>
      <c r="N481" s="144" t="inlineStr">
        <is>
          <t>Software Engineer</t>
        </is>
      </c>
      <c r="O481" s="113" t="inlineStr">
        <is>
          <t>Senior DevOps Engineer</t>
        </is>
      </c>
      <c r="P481" s="112" t="inlineStr">
        <is>
          <t>Engineering &amp; Development</t>
        </is>
      </c>
      <c r="Q481" s="112" t="inlineStr">
        <is>
          <t>DevOps &amp; Release Engineering</t>
        </is>
      </c>
      <c r="R481" s="113" t="inlineStr">
        <is>
          <t>L3 – Professional / Associate</t>
        </is>
      </c>
      <c r="S481" s="114" t="inlineStr">
        <is>
          <t>A3</t>
        </is>
      </c>
      <c r="T481" s="151" t="inlineStr">
        <is>
          <t>Senior Associate</t>
        </is>
      </c>
      <c r="U481" s="151" t="inlineStr">
        <is>
          <t>A</t>
        </is>
      </c>
      <c r="V481" s="112" t="inlineStr">
        <is>
          <t>IC</t>
        </is>
      </c>
      <c r="W481" s="150" t="inlineStr">
        <is>
          <t>▲ Up</t>
        </is>
      </c>
      <c r="X481" s="112" t="inlineStr">
        <is>
          <t>P2</t>
        </is>
      </c>
      <c r="Y481" s="112" t="inlineStr">
        <is>
          <t>Developing</t>
        </is>
      </c>
      <c r="Z481" s="112" t="inlineStr">
        <is>
          <t>3 Apply</t>
        </is>
      </c>
      <c r="AA481" s="117" t="inlineStr">
        <is>
          <t>A3</t>
        </is>
      </c>
      <c r="AB481" s="118" t="inlineStr">
        <is>
          <t>Band A · Practitioner</t>
        </is>
      </c>
      <c r="AC481" s="118" t="inlineStr">
        <is>
          <t>Senior Associate</t>
        </is>
      </c>
      <c r="AD481" s="118" t="inlineStr">
        <is>
          <t>• Same as the model</t>
        </is>
      </c>
      <c r="AE481" s="118" t="inlineStr">
        <is>
          <t>B1</t>
        </is>
      </c>
      <c r="AF481" s="118" t="inlineStr">
        <is>
          <t>OK</t>
        </is>
      </c>
      <c r="AG481" s="118" t="inlineStr">
        <is>
          <t>No change · already below the manager</t>
        </is>
      </c>
      <c r="AH481" s="118" t="n">
        <v>6</v>
      </c>
      <c r="AI481" s="118" t="n"/>
      <c r="AJ481" s="119" t="inlineStr">
        <is>
          <t>iFile · Technology · Band A · Early career</t>
        </is>
      </c>
      <c r="AK481" s="120" t="n">
        <v>2</v>
      </c>
      <c r="AL481" s="121">
        <f>IFERROR(INDEX(WM_C,MATCH($AJ481,WM_KEY,0)),"")</f>
        <v>0.64</v>
      </c>
      <c r="AM481" s="122">
        <f>IF(OR(AK481="",AL481=""),"",AK481*AL481)</f>
        <v>1.28</v>
      </c>
      <c r="AN481" s="120" t="n">
        <v>2</v>
      </c>
      <c r="AO481" s="121">
        <f>IFERROR(INDEX(WM_AU,MATCH($AJ481,WM_KEY,0)),"")</f>
        <v>0.16</v>
      </c>
      <c r="AP481" s="122">
        <f>IF(OR(AN481="",AO481=""),"",AN481*AO481)</f>
        <v>0.32</v>
      </c>
      <c r="AQ481" s="120" t="n">
        <v>2.5</v>
      </c>
      <c r="AR481" s="121">
        <f>IFERROR(INDEX(WM_AC,MATCH($AJ481,WM_KEY,0)),"")</f>
        <v>0.04</v>
      </c>
      <c r="AS481" s="122">
        <f>IF(OR(AQ481="",AR481=""),"",AQ481*AR481)</f>
        <v>0.1</v>
      </c>
      <c r="AT481" s="120" t="n">
        <v>1</v>
      </c>
      <c r="AU481" s="121">
        <f>IFERROR(INDEX(WM_L,MATCH($AJ481,WM_KEY,0)),"")</f>
        <v>0</v>
      </c>
      <c r="AV481" s="122">
        <f>IF(OR(AT481="",AU481=""),"",AT481*AU481)</f>
        <v>0</v>
      </c>
      <c r="AW481" s="120" t="n">
        <v>4.5</v>
      </c>
      <c r="AX481" s="121">
        <f>IFERROR(INDEX(WM_E,MATCH($AJ481,WM_KEY,0)),"")</f>
        <v>0.1</v>
      </c>
      <c r="AY481" s="122">
        <f>IF(OR(AW481="",AX481=""),"",AW481*AX481)</f>
        <v>0.45</v>
      </c>
      <c r="AZ481" s="123" t="n">
        <v>2.5</v>
      </c>
      <c r="BA481" s="121">
        <f>IFERROR(INDEX(WM_BI,MATCH($AJ481,WM_KEY,0)),"")</f>
        <v>0.06</v>
      </c>
      <c r="BB481" s="122">
        <f>IF(OR(AZ481="",BA481=""),"",AZ481*BA481)</f>
        <v>0.15</v>
      </c>
      <c r="BC481" s="122">
        <f>IF(COUNT(AM481,AP481,AS481,AV481,AY481,BB481)&lt;6,"",SUM(AM481,AP481,AS481,AV481,AY481,BB481))</f>
        <v>2.3</v>
      </c>
      <c r="BD481" s="122" t="str">
        <f>IF(BC481="","",INDEX({"A1","A2","A3","B1","B2","B3","C1","C2","D1","D2","E1","E2"},MAX(1,MIN(12,ROUND(BC481,0)))))</f>
        <v>A2</v>
      </c>
      <c r="BE481" s="114" t="inlineStr">
        <is>
          <t>A3</t>
        </is>
      </c>
      <c r="BF481" s="124" t="inlineStr">
        <is>
          <t>Rule: R7 Band A experience</t>
        </is>
      </c>
      <c r="BG48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1" s="125" t="inlineStr">
        <is>
          <t>At build: Complexity 1.28 + Autonomy 0.32 + Accountability 0.10 + Leadership 0.00 + Experience 0.45 + Business impact 0.15
= 2.30 points → nearest level 2 = A2
Final level: A3 · a rule applied: see the next column</t>
        </is>
      </c>
      <c r="BI481" s="125" t="inlineStr">
        <is>
          <t>• Raised to A3: 6.7 years' experience is 2 years or more.
Final level: A3.</t>
        </is>
      </c>
      <c r="BJ481" s="125" t="inlineStr">
        <is>
          <t>—</t>
        </is>
      </c>
      <c r="BK481" s="126" t="n"/>
      <c r="BL481" s="126" t="inlineStr">
        <is>
          <t>High</t>
        </is>
      </c>
      <c r="BM481" s="126" t="n"/>
      <c r="BN481" s="125" t="inlineStr">
        <is>
          <t>Stable · moves in fewer than 5 of 30 weight tests</t>
        </is>
      </c>
      <c r="BO481" s="148" t="inlineStr">
        <is>
          <t>Rated 2 of 12
Start: 2.0 · practitioner title
Evidence reads like A2: Triages incidents, monitors system health, executes standard runbooks, escalates critical bugs → matches the start
KRA: “1. Deliver committed sprint stories with &gt;=90% sprint commitment adherence across the year 2. Maintain code quality: defect leakage to…”
Market: A2 = Standard work of the discipline</t>
        </is>
      </c>
      <c r="BP481" s="129" t="inlineStr">
        <is>
          <t>Rated 2 of 12
Start: 2.0 · practitioner title
Evidence reads like A2: Applies established runbook steps and known workarounds; escalates for root cause → matches the start
Market: A2 = Chooses own approach within standards</t>
        </is>
      </c>
      <c r="BQ481" s="129" t="inlineStr">
        <is>
          <t>Rated 2.5 of 12 · between A2 and A3
Start: 2.0 · practitioner title
Evidence reads like A3: Incident response and downtime on live production; outages breach SLAs → moved up 0.5
KRA: “1. Deliver committed sprint stories with &gt;=90% sprint commitment adherence across the year 2. Maintain code quality: defect leakage to…”
Market: A2 = Own deliverables · accuracy, TAT · A3 = A module / process, or work with client or regulatory consequences</t>
        </is>
      </c>
      <c r="BR481" s="129" t="inlineStr">
        <is>
          <t>Rated 1 of 12 — not counted: the weight is 0% at this level
Start: 1.0 · individual contributor, so influence only
Evidence reads like A1: No guidance of others described → matches the start
Team: 0 direct reports · IC
Market: A1 = Not scored in Band A</t>
        </is>
      </c>
      <c r="BS481" s="129" t="inlineStr">
        <is>
          <t>Rated 4.5 of 12 · between B1 and B2
Experience: 6.7 yrs total · 2.4 before IRIS + 4.3 at IRIS = 4.6 on the experience scale
Qualification: B.SC · graduate, relevant to the work → no change
Market: A3 roles typically have 2–5 yrs · IRIS guide 2–4</t>
        </is>
      </c>
      <c r="BT48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8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81"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BW481" s="125" t="n"/>
      <c r="BX481" s="125" t="inlineStr">
        <is>
          <t>3</t>
        </is>
      </c>
      <c r="BY481" s="125" t="n"/>
      <c r="BZ481" s="125" t="inlineStr">
        <is>
          <t>Received · manager annual, quarterly</t>
        </is>
      </c>
      <c r="CA481" s="125" t="inlineStr">
        <is>
          <t>Talent Mapping · iFile collated</t>
        </is>
      </c>
      <c r="CB481" s="130" t="n">
        <v>20</v>
      </c>
      <c r="CC481" s="128" t="inlineStr">
        <is>
          <t>Full survey answers not in the files received · How We Grow export needed · HR</t>
        </is>
      </c>
      <c r="CD481" s="131" t="inlineStr">
        <is>
          <t>—</t>
        </is>
      </c>
      <c r="CE481" s="131" t="inlineStr">
        <is>
          <t>—</t>
        </is>
      </c>
      <c r="CF481" s="131" t="inlineStr">
        <is>
          <t>—</t>
        </is>
      </c>
      <c r="CG481" s="131" t="inlineStr">
        <is>
          <t>—</t>
        </is>
      </c>
      <c r="CH481" s="132" t="inlineStr">
        <is>
          <t>Complexity: Evidence reads like A2: Triages incidents, monitors system health, executes standard runbooks, escalates critical bugs → matches the start
Autonomy: Evidence reads like A2: Applies established runbook steps and known workarounds; escalates for root cause → matches the start
Accountability: Evidence reads like A3: Incident response and downtime on live production; outages breach SLAs → moved up 0.5
Leadership: Evidence reads like A1: No guidance of others described → matches the start
Business Impact: No survey or manager-mapping signal on criticality: kept at the start point.</t>
        </is>
      </c>
      <c r="CI481" s="131" t="inlineStr">
        <is>
          <t>Common themes in sub-family holders, all levels' answers: support · devops activities
Common themes in sub-family holders, all levels' answers: application
If the work is missed · role-holders' themes: level.</t>
        </is>
      </c>
      <c r="CJ481" s="131" t="inlineStr">
        <is>
          <t>Self-identified: Technical depth &amp; architecture · Product &amp; tool knowledge
For the next role: Technical depth &amp; architecture · Product &amp; tool knowledge</t>
        </is>
      </c>
      <c r="CK481" s="128" t="inlineStr">
        <is>
          <t>Full survey answers not in the files received · How We Grow export needed · HR</t>
        </is>
      </c>
      <c r="CL481" s="133" t="inlineStr">
        <is>
          <t>WHAT THE ROLE DOES: Builds and runs CI/CD pipelines, environments, deployments and release automation. At A3: varied work; reviews juniors; go-to for a process.
Common themes in sub-family holders, all levels' answers: support · devops activities
KEY RESPONSIBILITIES: Builds and runs CI/CD pipelines, environments, deployments and release automation; Varied and non-standard work; handles exceptions; A module / process, or work with client or regulatory consequences
DELIVERS: A module / process, or work with client or regulatory consequences
ACCOUNTABLE FOR: A module / process, or work with client or regulatory consequences
Common themes in sub-family holders, all levels' answers: application
DECIDES ALONE: Technical / QC / client calls on own work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sub-family themes · 3+ answered — 2 holders, 2 answered the survey; sub-family 3 answered; catalogue RC-076</t>
        </is>
      </c>
      <c r="CM481" s="134" t="inlineStr">
        <is>
          <t>What the role answers for: A module / process, or work with client or regulatory consequences.
Accountability &amp; Impact rating: 2.5 of 12 · A2-level impact.
If the work is missed · role-holders' themes: level.
Manager talent mapping — Latest rating: 3 · Potential: Low · 9-Box Grid placement: Core Contributor.</t>
        </is>
      </c>
      <c r="CN481" s="135" t="n"/>
      <c r="CO481" s="135" t="n">
        <v>2.5</v>
      </c>
      <c r="CP481" s="136" t="n">
        <v>3</v>
      </c>
      <c r="CQ481" s="137" t="inlineStr">
        <is>
          <t>Low</t>
        </is>
      </c>
      <c r="CR481" s="137" t="inlineStr">
        <is>
          <t>Core Contributor</t>
        </is>
      </c>
      <c r="CS481" s="137" t="inlineStr">
        <is>
          <t>Develop in role</t>
        </is>
      </c>
      <c r="CT481" s="137" t="n"/>
      <c r="CU481" s="137" t="n"/>
      <c r="CV481" s="137" t="n"/>
      <c r="CW481" s="137" t="n"/>
      <c r="CX481" s="137" t="n"/>
      <c r="CY481" s="137" t="n"/>
      <c r="CZ481" s="137" t="n"/>
      <c r="DA481" s="119" t="n">
        <v>94</v>
      </c>
      <c r="DB481" s="138" t="inlineStr">
        <is>
          <t>Meets the level</t>
        </is>
      </c>
      <c r="DC481" s="138" t="n">
        <v>107</v>
      </c>
      <c r="DD481" s="138" t="n">
        <v>92</v>
      </c>
      <c r="DE481" s="138" t="n">
        <v>87</v>
      </c>
      <c r="DF481" s="138" t="n"/>
      <c r="DG481" s="138" t="inlineStr">
        <is>
          <t>System design, Cloud &amp; DevOps, AI / GenAI</t>
        </is>
      </c>
      <c r="DH481" s="138" t="inlineStr">
        <is>
          <t>B1: 82% of profile — close</t>
        </is>
      </c>
      <c r="DI481" s="138" t="inlineStr">
        <is>
          <t>Evidence: Survey + KRAs | Core: Ownership 3/2, Problem solving 2/2, Communication &amp; collaboration 2/2, Client &amp; quality focus 3/2, Learning agility 2/2, Integrity &amp; compliance 2/2 | Future-ready: AI literacy 1/2, Data literacy 2/2, Digital fluency 3/2, Innovation 2/2 | Functional: Programming &amp; stack 3/3, System design 2/3, SQL &amp; data 3/3, Cloud &amp; DevOps 2/3, AI / GenAI 2/3, Product &amp; domain 4/3</t>
        </is>
      </c>
      <c r="DJ481" s="111" t="inlineStr">
        <is>
          <t>Technical depth &amp; architecture · Product &amp; tool knowledge</t>
        </is>
      </c>
      <c r="DK481" s="112" t="inlineStr">
        <is>
          <t>Advanced Software Deployment; secure coding &amp; code-quality practices; unit/automated testing; system design fundamentals</t>
        </is>
      </c>
      <c r="DL481" s="112" t="inlineStr">
        <is>
          <t>Cloud, DevOps &amp; CI/CD; AI, GenAI &amp; Prompt Engineering; Cybersecurity &amp; Infrastructure</t>
        </is>
      </c>
      <c r="DM481" s="112" t="inlineStr">
        <is>
          <t>Technical depth &amp; architecture · Product &amp; tool knowledge</t>
        </is>
      </c>
      <c r="DN481" s="112" t="inlineStr">
        <is>
          <t>Transition to leadership: people management &amp; delegation, mentoring/coaching, project ownership &amp; stakeholder management, prioritisation under ambiguity, presentation &amp; influence skills</t>
        </is>
      </c>
      <c r="DO481" s="139" t="inlineStr">
        <is>
          <t>Customer Success &amp; Support · 83% of competencies evidenced; must-haves met</t>
        </is>
      </c>
      <c r="DP481" s="126" t="inlineStr">
        <is>
          <t>No material overlap found</t>
        </is>
      </c>
      <c r="DQ481" s="126" t="inlineStr">
        <is>
          <t>No close match in other businesses</t>
        </is>
      </c>
      <c r="DR481" s="126" t="n"/>
      <c r="DS481" s="126" t="n"/>
      <c r="DT481" s="126" t="inlineStr">
        <is>
          <t>A3 deep-dive: score 2.3 · gap to B1 1.24 · More than 1.0 from B1</t>
        </is>
      </c>
      <c r="DU481" s="140" t="inlineStr">
        <is>
          <t>Senior DevOps Engineer in Technology · iFile, A3 — IC.
The work: Builds and runs CI/CD pipelines, environments, deployments and release automation.
At this level the role owns varied work; reviews juniors; go-to for a process.
Key responsibilities: Builds and runs CI/CD pipelines, environments, deployments and release automation; Varied and non-standard work; handles exceptions; A module / process, or work with client or regulatory consequences.</t>
        </is>
      </c>
      <c r="DV48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48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1" s="139" t="inlineStr">
        <is>
          <t>Market level: P2 · SFIA 3 Apply
Typical title: Software Engineer
At peers: Workiva – SE · Broadridge India – SE · Nasdaq / AxiomSL – SE
Typical experience: 2–5 yrs · IRIS guide 2–4
Standard: SFIA 9; OWASP secure coding</t>
        </is>
      </c>
      <c r="DZ481" s="126" t="inlineStr">
        <is>
          <t>2–4 yrs</t>
        </is>
      </c>
      <c r="EA481" s="126" t="inlineStr">
        <is>
          <t>3–5 · 2–5</t>
        </is>
      </c>
      <c r="EB481" s="126" t="inlineStr">
        <is>
          <t>Software Engineer</t>
        </is>
      </c>
      <c r="EC481" s="126" t="inlineStr">
        <is>
          <t>Workiva: SE · Broadridge India: SE · Nasdaq / AxiomSL: SE · Salesforce: MTS · Atlassian: P40 · 3–7 yrs · Freshworks: Senior SE</t>
        </is>
      </c>
      <c r="ED481" s="126" t="inlineStr">
        <is>
          <t>SFIA 9 · software development, programming; OWASP secure coding; cloud vendor certifications</t>
        </is>
      </c>
      <c r="EE481" s="126" t="inlineStr">
        <is>
          <t>Core 2 · Future 2 · Functional 3 · Leadership not scored</t>
        </is>
      </c>
      <c r="EF481" s="139" t="n"/>
      <c r="EG481" s="126" t="inlineStr">
        <is>
          <t>✓ HRIS: 6.7 yrs, B.SC, 0 direct reports
✓ Survey: 20 of 20 questions answered
✓ KRAs: manager-set, quarterly
✓ Manager mapping: rating, potential, 9-box
✗ Job description: not on file</t>
        </is>
      </c>
      <c r="EH481" s="118" t="n"/>
      <c r="EI481" s="118" t="n"/>
      <c r="EJ481" s="118" t="n"/>
      <c r="EK481" s="118" t="inlineStr">
        <is>
          <t>Survey: answered · full text needed · KRAs: received · Experience: on file</t>
        </is>
      </c>
      <c r="EL481" s="141" t="n"/>
      <c r="EM481" s="142" t="n"/>
      <c r="EN481" s="142" t="n"/>
      <c r="EO481" s="142" t="n"/>
      <c r="EP481" s="142" t="n"/>
      <c r="EQ481" s="143" t="n"/>
      <c r="ER481" s="135" t="n"/>
      <c r="ES481" s="135" t="n"/>
      <c r="ET481" s="135" t="n"/>
      <c r="EU481" s="135" t="n"/>
      <c r="EV481" s="135" t="n"/>
      <c r="EW481" s="135" t="n"/>
      <c r="EX481" s="135" t="n"/>
      <c r="EY481" s="143" t="n"/>
      <c r="EZ481" s="135" t="n"/>
      <c r="FA481" s="135" t="n"/>
      <c r="FB481" s="135" t="n"/>
      <c r="FC481" s="135" t="n"/>
      <c r="FD481" s="135" t="n"/>
    </row>
    <row r="482" ht="300" customHeight="1">
      <c r="A482" s="109" t="inlineStr">
        <is>
          <t>iFile</t>
        </is>
      </c>
      <c r="B482" s="110" t="inlineStr">
        <is>
          <t>IRIS2469</t>
        </is>
      </c>
      <c r="C482" s="110" t="inlineStr">
        <is>
          <t>Amiz Azad</t>
        </is>
      </c>
      <c r="D482" s="110" t="inlineStr">
        <is>
          <t>Technology</t>
        </is>
      </c>
      <c r="E482" s="110" t="inlineStr">
        <is>
          <t>RC-067</t>
        </is>
      </c>
      <c r="F482" s="110" t="inlineStr">
        <is>
          <t>Nikhil Nalawade</t>
        </is>
      </c>
      <c r="G482" s="110" t="inlineStr">
        <is>
          <t>IRIS0846</t>
        </is>
      </c>
      <c r="H482" s="110" t="inlineStr">
        <is>
          <t>B2</t>
        </is>
      </c>
      <c r="I482" s="110" t="n"/>
      <c r="J482" s="110" t="n">
        <v>6.6</v>
      </c>
      <c r="K482" s="110" t="n">
        <v>0.6</v>
      </c>
      <c r="L482" s="110" t="inlineStr">
        <is>
          <t>B.E</t>
        </is>
      </c>
      <c r="M482" s="110" t="n"/>
      <c r="N482" s="111" t="inlineStr">
        <is>
          <t>Senior Software Engineer</t>
        </is>
      </c>
      <c r="O482" s="112" t="inlineStr">
        <is>
          <t>Senior Software Engineer</t>
        </is>
      </c>
      <c r="P482" s="112" t="inlineStr">
        <is>
          <t>Engineering &amp; Development</t>
        </is>
      </c>
      <c r="Q482" s="112" t="inlineStr">
        <is>
          <t>Backend Development</t>
        </is>
      </c>
      <c r="R482" s="112" t="inlineStr">
        <is>
          <t>L4 – Senior</t>
        </is>
      </c>
      <c r="S482" s="152" t="inlineStr">
        <is>
          <t>A3</t>
        </is>
      </c>
      <c r="T482" s="151" t="inlineStr">
        <is>
          <t>Senior Associate</t>
        </is>
      </c>
      <c r="U482" s="151" t="inlineStr">
        <is>
          <t>A</t>
        </is>
      </c>
      <c r="V482" s="112" t="inlineStr">
        <is>
          <t>IC</t>
        </is>
      </c>
      <c r="W482" s="153" t="inlineStr">
        <is>
          <t>• Same level</t>
        </is>
      </c>
      <c r="X482" s="112" t="inlineStr">
        <is>
          <t>P2</t>
        </is>
      </c>
      <c r="Y482" s="112" t="inlineStr">
        <is>
          <t>Developing</t>
        </is>
      </c>
      <c r="Z482" s="112" t="inlineStr">
        <is>
          <t>3 Apply</t>
        </is>
      </c>
      <c r="AA482" s="117" t="inlineStr">
        <is>
          <t>A3</t>
        </is>
      </c>
      <c r="AB482" s="118" t="inlineStr">
        <is>
          <t>Band A · Practitioner</t>
        </is>
      </c>
      <c r="AC482" s="118" t="inlineStr">
        <is>
          <t>Senior Associate</t>
        </is>
      </c>
      <c r="AD482" s="118" t="inlineStr">
        <is>
          <t>• Same as the model</t>
        </is>
      </c>
      <c r="AE482" s="118" t="inlineStr">
        <is>
          <t>B2</t>
        </is>
      </c>
      <c r="AF482" s="118" t="inlineStr">
        <is>
          <t>OK</t>
        </is>
      </c>
      <c r="AG482" s="118" t="inlineStr">
        <is>
          <t>No change · already below the manager</t>
        </is>
      </c>
      <c r="AH482" s="118" t="n">
        <v>4</v>
      </c>
      <c r="AI482" s="118" t="n"/>
      <c r="AJ482" s="119" t="inlineStr">
        <is>
          <t>iFile · Technology · Band A · Early career</t>
        </is>
      </c>
      <c r="AK482" s="120" t="n">
        <v>3.5</v>
      </c>
      <c r="AL482" s="121">
        <f>IFERROR(INDEX(WM_C,MATCH($AJ482,WM_KEY,0)),"")</f>
        <v>0.64</v>
      </c>
      <c r="AM482" s="122">
        <f>IF(OR(AK482="",AL482=""),"",AK482*AL482)</f>
        <v>2.24</v>
      </c>
      <c r="AN482" s="120" t="n">
        <v>3</v>
      </c>
      <c r="AO482" s="121">
        <f>IFERROR(INDEX(WM_AU,MATCH($AJ482,WM_KEY,0)),"")</f>
        <v>0.16</v>
      </c>
      <c r="AP482" s="122">
        <f>IF(OR(AN482="",AO482=""),"",AN482*AO482)</f>
        <v>0.48</v>
      </c>
      <c r="AQ482" s="120" t="n">
        <v>3</v>
      </c>
      <c r="AR482" s="121">
        <f>IFERROR(INDEX(WM_AC,MATCH($AJ482,WM_KEY,0)),"")</f>
        <v>0.04</v>
      </c>
      <c r="AS482" s="122">
        <f>IF(OR(AQ482="",AR482=""),"",AQ482*AR482)</f>
        <v>0.12</v>
      </c>
      <c r="AT482" s="120" t="n">
        <v>2.5</v>
      </c>
      <c r="AU482" s="121">
        <f>IFERROR(INDEX(WM_L,MATCH($AJ482,WM_KEY,0)),"")</f>
        <v>0</v>
      </c>
      <c r="AV482" s="122">
        <f>IF(OR(AT482="",AU482=""),"",AT482*AU482)</f>
        <v>0</v>
      </c>
      <c r="AW482" s="120" t="n">
        <v>4.5</v>
      </c>
      <c r="AX482" s="121">
        <f>IFERROR(INDEX(WM_E,MATCH($AJ482,WM_KEY,0)),"")</f>
        <v>0.1</v>
      </c>
      <c r="AY482" s="122">
        <f>IF(OR(AW482="",AX482=""),"",AW482*AX482)</f>
        <v>0.45</v>
      </c>
      <c r="AZ482" s="123" t="n">
        <v>3.5</v>
      </c>
      <c r="BA482" s="121">
        <f>IFERROR(INDEX(WM_BI,MATCH($AJ482,WM_KEY,0)),"")</f>
        <v>0.06</v>
      </c>
      <c r="BB482" s="122">
        <f>IF(OR(AZ482="",BA482=""),"",AZ482*BA482)</f>
        <v>0.21</v>
      </c>
      <c r="BC482" s="122">
        <f>IF(COUNT(AM482,AP482,AS482,AV482,AY482,BB482)&lt;6,"",SUM(AM482,AP482,AS482,AV482,AY482,BB482))</f>
        <v>3.5</v>
      </c>
      <c r="BD482" s="122" t="str">
        <f>IF(BC482="","",INDEX({"A1","A2","A3","B1","B2","B3","C1","C2","D1","D2","E1","E2"},MAX(1,MIN(12,ROUND(BC482,0)))))</f>
        <v>B1</v>
      </c>
      <c r="BE482" s="152" t="inlineStr">
        <is>
          <t>A3</t>
        </is>
      </c>
      <c r="BF482" s="124" t="inlineStr">
        <is>
          <t>Rule: R6 top of band</t>
        </is>
      </c>
      <c r="BG48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2" s="125" t="inlineStr">
        <is>
          <t>At build: Complexity 2.24 + Autonomy 0.48 + Accountability 0.12 + Leadership 0.00 + Experience 0.45 + Business impact 0.21
= 3.50 points → nearest level 4 = B1
Final level: A3 · a rule applied: see the next column</t>
        </is>
      </c>
      <c r="BI482" s="125" t="inlineStr">
        <is>
          <t>• Stays at A3, the top of Band A: to enter Band B the score must reach 3.5 on Band B's own weights, and it is 3.44.
Final level: A3.</t>
        </is>
      </c>
      <c r="BJ482" s="125" t="inlineStr">
        <is>
          <t>Near a gate</t>
        </is>
      </c>
      <c r="BK482" s="147" t="inlineStr">
        <is>
          <t>Near a gate: top of band: 3.44 on Band B's weights, 0.06 short of the 3.5 needed to enter Band B</t>
        </is>
      </c>
      <c r="BL482" s="126" t="inlineStr">
        <is>
          <t>Medium</t>
        </is>
      </c>
      <c r="BM482" s="126" t="inlineStr">
        <is>
          <t>• Near a gate: top of band: 3.44 on Band B's weights, 0.06 short of the 3.5 needed to enter Band B — calibrate before confirming</t>
        </is>
      </c>
      <c r="BN482" s="125" t="inlineStr">
        <is>
          <t>Stable · moves in fewer than 5 of 30 weight tests</t>
        </is>
      </c>
      <c r="BO482" s="148" t="inlineStr">
        <is>
          <t>Rated 3.5 of 12 · between A3 and B1
Start: 3.0 · senior practitioner title
Evidence reads like B1: Designs and builds iFile 2.0 features and technical solutions within the agreed architecture; reviews code → moved up 0.5
KRA: “1. Deliver committed sprint stories with &gt;=90% sprint commitment adherence across the year 2. Maintain code quality: defect leakage to…”
Market: A3 = Varied and non-standard work; handles exceptions · B1 = Domain specialist work</t>
        </is>
      </c>
      <c r="BP482" s="129" t="inlineStr">
        <is>
          <t>Rated 3 of 12
Start: 3.0 · senior practitioner title
Evidence reads like A3: Makes implementation, design and debugging calls alone; wider architectural impact goes to stakeholders → matches the start
Market: A3 = Technical / QC / client calls on own work</t>
        </is>
      </c>
      <c r="BQ482" s="129" t="inlineStr">
        <is>
          <t>Rated 3 of 12
Start: 3.0 · senior practitioner title
Evidence reads like A3: Production-ready features and their impact on existing functionality; resolves production issues → matches the start
KRA: “1. Deliver committed sprint stories with &gt;=90% sprint commitment adherence across the year 2. Maintain code quality: defect leakage to…”
Market: A3 = A module / process, or work with client or regulatory consequences</t>
        </is>
      </c>
      <c r="BR482" s="129" t="inlineStr">
        <is>
          <t>Rated 2.5 of 12 · between A2 and A3 — not counted: the weight is 0% at this level
Start: 2.0 · individual contributor, so influence only
Evidence reads like A3: Code review is a named responsibility; no mentoring or team lead described → moved up 0.5
Team: 0 direct reports · IC
Market: A2–A3 = Not scored in Band A</t>
        </is>
      </c>
      <c r="BS482" s="129" t="inlineStr">
        <is>
          <t>Rated 4.5 of 12 · between B1 and B2
Experience: 6.6 yrs total · 6.0 before IRIS + 0.6 at IRIS = 4.5 on the experience scale
Qualification: B.E · graduate, relevant to the work → no change
Market: A3 roles typically have 2–5 yrs · IRIS guide 2–4</t>
        </is>
      </c>
      <c r="BT482"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48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8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82" s="125"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X482" s="125" t="inlineStr">
        <is>
          <t>4</t>
        </is>
      </c>
      <c r="BY482" s="125" t="n"/>
      <c r="BZ482" s="125" t="inlineStr">
        <is>
          <t>Received · manager annual, quarterly, self</t>
        </is>
      </c>
      <c r="CA482" s="125" t="inlineStr">
        <is>
          <t>Talent Mapping · iFile collated</t>
        </is>
      </c>
      <c r="CB482" s="130" t="n">
        <v>20</v>
      </c>
      <c r="CC482" s="128" t="inlineStr">
        <is>
          <t>Full survey answers not in the files received · How We Grow export needed · HR</t>
        </is>
      </c>
      <c r="CD482" s="131" t="inlineStr">
        <is>
          <t>—</t>
        </is>
      </c>
      <c r="CE482" s="131" t="inlineStr">
        <is>
          <t>—</t>
        </is>
      </c>
      <c r="CF482" s="131" t="inlineStr">
        <is>
          <t>—</t>
        </is>
      </c>
      <c r="CG482" s="131" t="inlineStr">
        <is>
          <t>—</t>
        </is>
      </c>
      <c r="CH482" s="132" t="inlineStr">
        <is>
          <t>Complexity: Evidence reads like B1: Designs and builds iFile 2.0 features and technical solutions within the agreed architecture; reviews code → moved up 0.5
Autonomy: Evidence reads like A3: Makes implementation, design and debugging calls alone; wider architectural impact goes to stakeholders → matches the start
Accountability: Evidence reads like A3: Production-ready features and their impact on existing functionality; resolves production issues → matches the start
Leadership: Evidence reads like A3: Code review is a named responsibility; no mentoring or team lead described → moved up 0.5
Business Impact: Moved +0.5: the survey / manager mapping marks it business-critical.</t>
        </is>
      </c>
      <c r="CI482"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82" s="131" t="inlineStr">
        <is>
          <t>Self-identified: Product &amp; tool knowledge
For the next role: Product &amp; tool knowledge</t>
        </is>
      </c>
      <c r="CK482" s="128" t="inlineStr">
        <is>
          <t>Full survey answers not in the files received · How We Grow export needed · HR</t>
        </is>
      </c>
      <c r="CL482"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82"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Future Leader.</t>
        </is>
      </c>
      <c r="CN482" s="135" t="n"/>
      <c r="CO482" s="135" t="n">
        <v>3.5</v>
      </c>
      <c r="CP482" s="136" t="n">
        <v>4</v>
      </c>
      <c r="CQ482" s="137" t="inlineStr">
        <is>
          <t>High</t>
        </is>
      </c>
      <c r="CR482" s="137" t="inlineStr">
        <is>
          <t>Future Leader</t>
        </is>
      </c>
      <c r="CS482" s="137" t="inlineStr">
        <is>
          <t>Ready now</t>
        </is>
      </c>
      <c r="CT482" s="137" t="inlineStr">
        <is>
          <t>Yes</t>
        </is>
      </c>
      <c r="CU482" s="137" t="inlineStr">
        <is>
          <t>Yes</t>
        </is>
      </c>
      <c r="CV482" s="137" t="n"/>
      <c r="CW482" s="137" t="n"/>
      <c r="CX482" s="137" t="inlineStr">
        <is>
          <t>Medium · critical role Yes · only this person — · successor named No</t>
        </is>
      </c>
      <c r="CY482" s="137" t="inlineStr">
        <is>
          <t>Prathmesh Ramdas Sutar · B3, iFile · Ravikant Karmoju · B3, iFile · Amruta Kadam · B2, iFile</t>
        </is>
      </c>
      <c r="CZ482" s="137" t="inlineStr">
        <is>
          <t>Name a successor; document the key process; cross-train one person</t>
        </is>
      </c>
      <c r="DA482" s="119" t="n">
        <v>110</v>
      </c>
      <c r="DB482" s="138" t="inlineStr">
        <is>
          <t>Exceeds — ready for stretch</t>
        </is>
      </c>
      <c r="DC482" s="138" t="n">
        <v>117</v>
      </c>
      <c r="DD482" s="138" t="n">
        <v>110</v>
      </c>
      <c r="DE482" s="138" t="n">
        <v>107</v>
      </c>
      <c r="DF482" s="138" t="n"/>
      <c r="DG482" s="138" t="inlineStr">
        <is>
          <t>None — maintain and stretch</t>
        </is>
      </c>
      <c r="DH482" s="138" t="inlineStr">
        <is>
          <t>B1: 100% of profile — ready on competencies</t>
        </is>
      </c>
      <c r="DI482" s="138" t="inlineStr">
        <is>
          <t>Evidence: Survey + KRAs | Core: Ownership 4/2, Problem solving 3/2, Communication &amp; collaboration 3/2, Client &amp; quality focus 4/2, Learning agility 3/2, Integrity &amp; compliance 2/2 | Future-ready: AI literacy 3/2, Data literacy 2/2, Digital fluency 3/2, Innovation 2/2 | Functional: Programming &amp; stack 3/3, System design 3/3, SQL &amp; data 3/3, Cloud &amp; DevOps 3/3, AI / GenAI 4/3, Product &amp; domain 4/3</t>
        </is>
      </c>
      <c r="DJ482" s="111" t="inlineStr">
        <is>
          <t>Product &amp; tool knowledge</t>
        </is>
      </c>
      <c r="DK482" s="112" t="inlineStr">
        <is>
          <t>1. Enterprise Architecture, Advanced Angular Architecture, Microservices, API &amp; Integration Design 2. Advanced CI/CD, Kubernetes, Docker, AWS/Azure …</t>
        </is>
      </c>
      <c r="DL482" s="112" t="inlineStr">
        <is>
          <t>AI, GenAI &amp; Prompt Engineering; Database, SQL &amp; Data Engineering; Project, Program &amp; Agile Management</t>
        </is>
      </c>
      <c r="DM482" s="112" t="inlineStr">
        <is>
          <t>Product &amp; tool knowledge</t>
        </is>
      </c>
      <c r="DN482" s="112" t="n"/>
      <c r="DO482" s="139" t="inlineStr">
        <is>
          <t>No strong match from survey evidence</t>
        </is>
      </c>
      <c r="DP482" s="126" t="inlineStr">
        <is>
          <t>Himanshu Pawar · Lead Software Engineer — 0.37: technical, software, code, development</t>
        </is>
      </c>
      <c r="DQ482" s="126" t="inlineStr">
        <is>
          <t>Imtiyaz Pathan · CARBON, Senior Software Engineer — 0.39; Siddhesh Kadam · CARBON, Senior Engineering Manager — 0.37; Anuj Pardeshi · CARBON, Software Engineer — 0.29</t>
        </is>
      </c>
      <c r="DR482" s="126" t="n"/>
      <c r="DS482" s="126" t="n"/>
      <c r="DT482" s="126" t="inlineStr">
        <is>
          <t>A3 deep-dive: score 3.5 · gap to B1 0.06 · Within 0.25 of B1</t>
        </is>
      </c>
      <c r="DU482"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8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8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2" s="139" t="inlineStr">
        <is>
          <t>Market level: P2 · SFIA 3 Apply
Typical title: Software Engineer
At peers: Workiva – SE · Broadridge India – SE · Nasdaq / AxiomSL – SE
Typical experience: 2–5 yrs · IRIS guide 2–4
Standard: SFIA 9; OWASP secure coding</t>
        </is>
      </c>
      <c r="DZ482" s="126" t="inlineStr">
        <is>
          <t>2–4 yrs</t>
        </is>
      </c>
      <c r="EA482" s="126" t="inlineStr">
        <is>
          <t>3–5 · 2–5</t>
        </is>
      </c>
      <c r="EB482" s="126" t="inlineStr">
        <is>
          <t>Software Engineer</t>
        </is>
      </c>
      <c r="EC482" s="126" t="inlineStr">
        <is>
          <t>Workiva: SE · Broadridge India: SE · Nasdaq / AxiomSL: SE · Salesforce: MTS · Atlassian: P40 · 3–7 yrs · Freshworks: Senior SE</t>
        </is>
      </c>
      <c r="ED482" s="126" t="inlineStr">
        <is>
          <t>SFIA 9 · software development, programming; OWASP secure coding; cloud vendor certifications</t>
        </is>
      </c>
      <c r="EE482" s="126" t="inlineStr">
        <is>
          <t>Core 2 · Future 2 · Functional 3 · Leadership not scored</t>
        </is>
      </c>
      <c r="EF482" s="139" t="n"/>
      <c r="EG482" s="126" t="inlineStr">
        <is>
          <t>✓ HRIS: 6.6 yrs, B.E, 0 direct reports
✓ Survey: 20 of 20 questions answered
✓ KRAs: self, manager-set, quarterly
✓ Manager mapping: rating, potential, 9-box
✗ Job description: not on file</t>
        </is>
      </c>
      <c r="EH482" s="118" t="inlineStr">
        <is>
          <t xml:space="preserve">D065 · Near a gate · High: Top of band: 3.44 on Band B's weights, 0.06 short of the 3.5 needed to enter Band B. · owner Calibration panel · </t>
        </is>
      </c>
      <c r="EI482" s="118" t="n"/>
      <c r="EJ482" s="118" t="n"/>
      <c r="EK482" s="118" t="inlineStr">
        <is>
          <t>Survey: answered · full text needed · KRAs: received · Experience: on file</t>
        </is>
      </c>
      <c r="EL482" s="141" t="n"/>
      <c r="EM482" s="142" t="n"/>
      <c r="EN482" s="142" t="n"/>
      <c r="EO482" s="142" t="n"/>
      <c r="EP482" s="142" t="n"/>
      <c r="EQ482" s="143" t="n"/>
      <c r="ER482" s="135" t="n"/>
      <c r="ES482" s="135" t="n"/>
      <c r="ET482" s="135" t="n"/>
      <c r="EU482" s="135" t="n"/>
      <c r="EV482" s="135" t="n"/>
      <c r="EW482" s="135" t="n"/>
      <c r="EX482" s="135" t="n"/>
      <c r="EY482" s="143" t="n"/>
      <c r="EZ482" s="135" t="n"/>
      <c r="FA482" s="135" t="n"/>
      <c r="FB482" s="135" t="n"/>
      <c r="FC482" s="135" t="n"/>
      <c r="FD482" s="135" t="n"/>
    </row>
    <row r="483" ht="300" customHeight="1">
      <c r="A483" s="109" t="inlineStr">
        <is>
          <t>iFile</t>
        </is>
      </c>
      <c r="B483" s="110" t="inlineStr">
        <is>
          <t>IRIS2033</t>
        </is>
      </c>
      <c r="C483" s="110" t="inlineStr">
        <is>
          <t>Amol Pawar</t>
        </is>
      </c>
      <c r="D483" s="110" t="inlineStr">
        <is>
          <t>Technology</t>
        </is>
      </c>
      <c r="E483" s="110" t="inlineStr">
        <is>
          <t>RC-085</t>
        </is>
      </c>
      <c r="F483" s="110" t="inlineStr">
        <is>
          <t>Shiveshdhar Dubey</t>
        </is>
      </c>
      <c r="G483" s="110" t="inlineStr">
        <is>
          <t>IRIS2215</t>
        </is>
      </c>
      <c r="H483" s="110" t="inlineStr">
        <is>
          <t>B3</t>
        </is>
      </c>
      <c r="I483" s="110" t="n"/>
      <c r="J483" s="110" t="n">
        <v>4.2</v>
      </c>
      <c r="K483" s="110" t="n">
        <v>4.2</v>
      </c>
      <c r="L483" s="110" t="inlineStr">
        <is>
          <t>B.E</t>
        </is>
      </c>
      <c r="M483" s="110" t="n"/>
      <c r="N483" s="144" t="inlineStr">
        <is>
          <t>Software Engineer</t>
        </is>
      </c>
      <c r="O483" s="113" t="inlineStr">
        <is>
          <t>Senior Software Engineer</t>
        </is>
      </c>
      <c r="P483" s="112" t="inlineStr">
        <is>
          <t>Engineering &amp; Development</t>
        </is>
      </c>
      <c r="Q483" s="112" t="inlineStr">
        <is>
          <t>Full-Stack Development</t>
        </is>
      </c>
      <c r="R483" s="113" t="inlineStr">
        <is>
          <t>L3 – Professional / Associate</t>
        </is>
      </c>
      <c r="S483" s="114" t="inlineStr">
        <is>
          <t>A3</t>
        </is>
      </c>
      <c r="T483" s="151" t="inlineStr">
        <is>
          <t>Senior Associate</t>
        </is>
      </c>
      <c r="U483" s="151" t="inlineStr">
        <is>
          <t>A</t>
        </is>
      </c>
      <c r="V483" s="112" t="inlineStr">
        <is>
          <t>IC</t>
        </is>
      </c>
      <c r="W483" s="150" t="inlineStr">
        <is>
          <t>▲ Up</t>
        </is>
      </c>
      <c r="X483" s="112" t="inlineStr">
        <is>
          <t>P2</t>
        </is>
      </c>
      <c r="Y483" s="112" t="inlineStr">
        <is>
          <t>Developing</t>
        </is>
      </c>
      <c r="Z483" s="112" t="inlineStr">
        <is>
          <t>3 Apply</t>
        </is>
      </c>
      <c r="AA483" s="117" t="inlineStr">
        <is>
          <t>A3</t>
        </is>
      </c>
      <c r="AB483" s="118" t="inlineStr">
        <is>
          <t>Band A · Practitioner</t>
        </is>
      </c>
      <c r="AC483" s="118" t="inlineStr">
        <is>
          <t>Senior Associate</t>
        </is>
      </c>
      <c r="AD483" s="118" t="inlineStr">
        <is>
          <t>• Same as the model</t>
        </is>
      </c>
      <c r="AE483" s="118" t="inlineStr">
        <is>
          <t>B1</t>
        </is>
      </c>
      <c r="AF483" s="118" t="inlineStr">
        <is>
          <t>OK</t>
        </is>
      </c>
      <c r="AG483" s="118" t="inlineStr">
        <is>
          <t>No change · already below the manager</t>
        </is>
      </c>
      <c r="AH483" s="118" t="n">
        <v>5</v>
      </c>
      <c r="AI483" s="118" t="n"/>
      <c r="AJ483" s="119" t="inlineStr">
        <is>
          <t>iFile · Technology · Band A · Early career</t>
        </is>
      </c>
      <c r="AK483" s="120" t="n">
        <v>2.5</v>
      </c>
      <c r="AL483" s="121">
        <f>IFERROR(INDEX(WM_C,MATCH($AJ483,WM_KEY,0)),"")</f>
        <v>0.64</v>
      </c>
      <c r="AM483" s="122">
        <f>IF(OR(AK483="",AL483=""),"",AK483*AL483)</f>
        <v>1.6</v>
      </c>
      <c r="AN483" s="120" t="n">
        <v>2.5</v>
      </c>
      <c r="AO483" s="121">
        <f>IFERROR(INDEX(WM_AU,MATCH($AJ483,WM_KEY,0)),"")</f>
        <v>0.16</v>
      </c>
      <c r="AP483" s="122">
        <f>IF(OR(AN483="",AO483=""),"",AN483*AO483)</f>
        <v>0.4</v>
      </c>
      <c r="AQ483" s="120" t="n">
        <v>2.5</v>
      </c>
      <c r="AR483" s="121">
        <f>IFERROR(INDEX(WM_AC,MATCH($AJ483,WM_KEY,0)),"")</f>
        <v>0.04</v>
      </c>
      <c r="AS483" s="122">
        <f>IF(OR(AQ483="",AR483=""),"",AQ483*AR483)</f>
        <v>0.1</v>
      </c>
      <c r="AT483" s="120" t="n">
        <v>1</v>
      </c>
      <c r="AU483" s="121">
        <f>IFERROR(INDEX(WM_L,MATCH($AJ483,WM_KEY,0)),"")</f>
        <v>0</v>
      </c>
      <c r="AV483" s="122">
        <f>IF(OR(AT483="",AU483=""),"",AT483*AU483)</f>
        <v>0</v>
      </c>
      <c r="AW483" s="120" t="n">
        <v>3.5</v>
      </c>
      <c r="AX483" s="121">
        <f>IFERROR(INDEX(WM_E,MATCH($AJ483,WM_KEY,0)),"")</f>
        <v>0.1</v>
      </c>
      <c r="AY483" s="122">
        <f>IF(OR(AW483="",AX483=""),"",AW483*AX483)</f>
        <v>0.35</v>
      </c>
      <c r="AZ483" s="123" t="n">
        <v>2.5</v>
      </c>
      <c r="BA483" s="121">
        <f>IFERROR(INDEX(WM_BI,MATCH($AJ483,WM_KEY,0)),"")</f>
        <v>0.06</v>
      </c>
      <c r="BB483" s="122">
        <f>IF(OR(AZ483="",BA483=""),"",AZ483*BA483)</f>
        <v>0.15</v>
      </c>
      <c r="BC483" s="122">
        <f>IF(COUNT(AM483,AP483,AS483,AV483,AY483,BB483)&lt;6,"",SUM(AM483,AP483,AS483,AV483,AY483,BB483))</f>
        <v>2.6</v>
      </c>
      <c r="BD483" s="122" t="str">
        <f>IF(BC483="","",INDEX({"A1","A2","A3","B1","B2","B3","C1","C2","D1","D2","E1","E2"},MAX(1,MIN(12,ROUND(BC483,0)))))</f>
        <v>A3</v>
      </c>
      <c r="BE483" s="114" t="inlineStr">
        <is>
          <t>A3</t>
        </is>
      </c>
      <c r="BF483" s="124" t="inlineStr">
        <is>
          <t>The score decided the level</t>
        </is>
      </c>
      <c r="BG48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3" s="125" t="inlineStr">
        <is>
          <t>At build: Complexity 1.60 + Autonomy 0.40 + Accountability 0.10 + Leadership 0.00 + Experience 0.35 + Business impact 0.15
= 2.60 points → nearest level 3 = A3
Final level: A3 · same as the score</t>
        </is>
      </c>
      <c r="BI483" s="125" t="inlineStr">
        <is>
          <t>No rule applied: the score decides.</t>
        </is>
      </c>
      <c r="BJ483" s="125" t="inlineStr">
        <is>
          <t>—</t>
        </is>
      </c>
      <c r="BK483" s="126" t="n"/>
      <c r="BL483" s="126" t="inlineStr">
        <is>
          <t>High</t>
        </is>
      </c>
      <c r="BM483" s="126" t="n"/>
      <c r="BN483" s="125" t="inlineStr">
        <is>
          <t>Stable · moves in fewer than 5 of 30 weight tests</t>
        </is>
      </c>
      <c r="BO483" s="148" t="inlineStr">
        <is>
          <t>Rated 2.5 of 12 · between A2 and A3
Start: 2.0 · practitioner title
Evidence reads like A3: APIs, application and database work, deployment and production support for regulatory XBRL customers → moved up 0.5
KRA: “1. Full Stack Feature Delivery: Successfully deliver 100% of assigned features across frontend, backend, APIs, and database within agreed…”
Market: A2 = Standard work of the discipline · A3 = Varied and non-standard work; handles exceptions</t>
        </is>
      </c>
      <c r="BP483" s="129" t="inlineStr">
        <is>
          <t>Rated 2.5 of 12 · between A2 and A3
Start: 2.0 · practitioner title
Evidence reads like A3: Makes technical decisions and fixes on assigned work without approval; major changes need approval → moved up 0.5
Market: A2 = Chooses own approach within standards · A3 = Technical / QC / client calls on own work</t>
        </is>
      </c>
      <c r="BQ483" s="129" t="inlineStr">
        <is>
          <t>Rated 2.5 of 12 · between A2 and A3
Start: 2.0 · practitioner title
Evidence reads like A3: Assigned features, APIs, database changes and production support with direct customer impact → moved up 0.5
KRA: “1. Full Stack Feature Delivery: Successfully deliver 100% of assigned features across frontend, backend, APIs, and database within agreed…”
Market: A2 = Own deliverables · accuracy, TAT · A3 = A module / process, or work with client or regulatory consequences</t>
        </is>
      </c>
      <c r="BR483" s="129" t="inlineStr">
        <is>
          <t>Rated 1 of 12 — not counted: the weight is 0% at this level
Start: 1.0 · individual contributor, so influence only
Evidence reads like A1: No guidance of others described → matches the start
Team: 0 direct reports · IC
Market: A1 = Not scored in Band A</t>
        </is>
      </c>
      <c r="BS483" s="129" t="inlineStr">
        <is>
          <t>Rated 3.5 of 12 · between A3 and B1
Experience: 4.2 yrs total · 4.2 at IRIS; none recorded before IRIS = 3.5 on the experience scale
Qualification: B.E · graduate, relevant to the work → no change
Market: A3 roles typically have 2–5 yrs · IRIS guide 2–4</t>
        </is>
      </c>
      <c r="BT48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83" s="124"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BV483" s="125"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BW483" s="125"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BX483" s="125" t="inlineStr">
        <is>
          <t>3</t>
        </is>
      </c>
      <c r="BY483" s="125" t="n"/>
      <c r="BZ483" s="125" t="inlineStr">
        <is>
          <t>Received · manager annual, quarterly, self</t>
        </is>
      </c>
      <c r="CA483" s="125" t="inlineStr">
        <is>
          <t>Talent Mapping · iFile collated</t>
        </is>
      </c>
      <c r="CB483" s="130" t="n">
        <v>20</v>
      </c>
      <c r="CC483" s="128" t="inlineStr">
        <is>
          <t>Full survey answers not in the files received · How We Grow export needed · HR</t>
        </is>
      </c>
      <c r="CD483" s="131" t="inlineStr">
        <is>
          <t>—</t>
        </is>
      </c>
      <c r="CE483" s="131" t="inlineStr">
        <is>
          <t>—</t>
        </is>
      </c>
      <c r="CF483" s="131" t="inlineStr">
        <is>
          <t>—</t>
        </is>
      </c>
      <c r="CG483" s="131" t="inlineStr">
        <is>
          <t>—</t>
        </is>
      </c>
      <c r="CH483" s="132" t="inlineStr">
        <is>
          <t>Complexity: Evidence reads like A3: APIs, application and database work, deployment and production support for regulatory XBRL customers → moved up 0.5
Autonomy: Evidence reads like A3: Makes technical decisions and fixes on assigned work without approval; major changes need approval → moved up 0.5
Accountability: Evidence reads like A3: Assigned features, APIs, database changes and production support with direct customer impact → moved up 0.5
Leadership: Evidence reads like A1: No guidance of others described → matches the start
Business Impact: No survey or manager-mapping signal on criticality: kept at the start point.</t>
        </is>
      </c>
      <c r="CI483"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483" s="131" t="inlineStr">
        <is>
          <t>Self-identified: AI / automation · Leadership &amp; people management · Project / programme management · Technical depth &amp; architecture
For the next role: AI / automation · Leadership &amp; people management · Project / programme management · Technical depth &amp; architecture</t>
        </is>
      </c>
      <c r="CK483" s="128" t="inlineStr">
        <is>
          <t>Full survey answers not in the files received · How We Grow export needed · HR</t>
        </is>
      </c>
      <c r="CL483"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483" s="134"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complete · improve · code quality · assigned · year · deliver.
Manager talent mapping — Latest rating: 4 · Potential: High · 9-Box Grid placement: Trusted Professional.</t>
        </is>
      </c>
      <c r="CN483" s="135" t="n"/>
      <c r="CO483" s="135" t="n">
        <v>2.5</v>
      </c>
      <c r="CP483" s="136" t="n">
        <v>4</v>
      </c>
      <c r="CQ483" s="137" t="inlineStr">
        <is>
          <t>High</t>
        </is>
      </c>
      <c r="CR483" s="137" t="inlineStr">
        <is>
          <t>Trusted Professional</t>
        </is>
      </c>
      <c r="CS483" s="137" t="inlineStr">
        <is>
          <t>Ready now</t>
        </is>
      </c>
      <c r="CT483" s="137" t="n"/>
      <c r="CU483" s="137" t="n"/>
      <c r="CV483" s="137" t="inlineStr">
        <is>
          <t>Yet to be identified</t>
        </is>
      </c>
      <c r="CW483" s="137" t="n"/>
      <c r="CX483" s="137" t="n"/>
      <c r="CY483" s="137" t="n"/>
      <c r="CZ483" s="137" t="n"/>
      <c r="DA483" s="119" t="n">
        <v>108</v>
      </c>
      <c r="DB483" s="138" t="inlineStr">
        <is>
          <t>Exceeds — ready for stretch</t>
        </is>
      </c>
      <c r="DC483" s="138" t="n">
        <v>110</v>
      </c>
      <c r="DD483" s="138" t="n">
        <v>115</v>
      </c>
      <c r="DE483" s="138" t="n">
        <v>104</v>
      </c>
      <c r="DF483" s="138" t="n"/>
      <c r="DG483" s="138" t="inlineStr">
        <is>
          <t>System design</t>
        </is>
      </c>
      <c r="DH483" s="138" t="inlineStr">
        <is>
          <t>B1: 98% of profile — ready on competencies</t>
        </is>
      </c>
      <c r="DI483" s="138" t="inlineStr">
        <is>
          <t>Evidence: Survey + KRAs | Core: Ownership 4/2, Problem solving 3/2, Communication &amp; collaboration 2/2, Client &amp; quality focus 4/2, Learning agility 2/2, Integrity &amp; compliance 2/2 | Future-ready: AI literacy 2/2, Data literacy 3/2, Digital fluency 3/2, Innovation 3/2 | Functional: Programming &amp; stack 3/3, System design 2/3, SQL &amp; data 4/3, Cloud &amp; DevOps 4/3, AI / GenAI 3/3, Product &amp; domain 4/3</t>
        </is>
      </c>
      <c r="DJ483" s="111" t="inlineStr">
        <is>
          <t>AI / automation · Leadership &amp; people management · Project / programme management · Technical depth &amp; architecture</t>
        </is>
      </c>
      <c r="DK483" s="112" t="inlineStr">
        <is>
          <t>Advanced System Architecture, Cloud Technologies · Azure, AI &amp; Automation, Performance Optimization, Secure Coding</t>
        </is>
      </c>
      <c r="DL483" s="112" t="inlineStr">
        <is>
          <t>AI, GenAI &amp; Prompt Engineering; Project, Program &amp; Agile Management; Stakeholder &amp; Client Management</t>
        </is>
      </c>
      <c r="DM483" s="112" t="inlineStr">
        <is>
          <t>AI / automation · Leadership &amp; people management · Project / programme management · Technical depth &amp; architecture</t>
        </is>
      </c>
      <c r="DN483" s="112" t="inlineStr">
        <is>
          <t>Technical Leadership, Solution Architecture, Stakeholder Management, Team Mentoring</t>
        </is>
      </c>
      <c r="DO483" s="139" t="inlineStr">
        <is>
          <t>No strong match from survey evidence</t>
        </is>
      </c>
      <c r="DP483" s="126" t="inlineStr">
        <is>
          <t>Paresh Patil · Senior Software Engineer — 0.41: server, sql, ssms, production; Shubham Mhadgut · Senior Software Engineer — 0.39: use, development, application, regularly; Vikash Gupta · Senior Software Engineer — 0.38: development, use, improvements, version</t>
        </is>
      </c>
      <c r="DQ483" s="126" t="inlineStr">
        <is>
          <t>Atharv Sameer Shevade · iDEAL, Trainee Software Engineer — 0.38; Prasad Bhoite · iDEAL, Senior Database Engineer — 0.37; Manish Yadav · CARBON, Senior Software Engineer — 0.33</t>
        </is>
      </c>
      <c r="DR483" s="126" t="n"/>
      <c r="DS483" s="126" t="n"/>
      <c r="DT483" s="126" t="inlineStr">
        <is>
          <t>A3 deep-dive: score 2.6 · gap to B1 0.97 · 0.5–1.0 from B1</t>
        </is>
      </c>
      <c r="DU483"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48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48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3" s="139" t="inlineStr">
        <is>
          <t>Market level: P2 · SFIA 3 Apply
Typical title: Software Engineer
At peers: Workiva – SE · Broadridge India – SE · Nasdaq / AxiomSL – SE
Typical experience: 2–5 yrs · IRIS guide 2–4
Standard: SFIA 9; OWASP secure coding</t>
        </is>
      </c>
      <c r="DZ483" s="126" t="inlineStr">
        <is>
          <t>2–4 yrs</t>
        </is>
      </c>
      <c r="EA483" s="126" t="inlineStr">
        <is>
          <t>3–5 · 2–5</t>
        </is>
      </c>
      <c r="EB483" s="126" t="inlineStr">
        <is>
          <t>Software Engineer</t>
        </is>
      </c>
      <c r="EC483" s="126" t="inlineStr">
        <is>
          <t>Workiva: SE · Broadridge India: SE · Nasdaq / AxiomSL: SE · Salesforce: MTS · Atlassian: P40 · 3–7 yrs · Freshworks: Senior SE</t>
        </is>
      </c>
      <c r="ED483" s="126" t="inlineStr">
        <is>
          <t>SFIA 9 · software development, programming; OWASP secure coding; cloud vendor certifications</t>
        </is>
      </c>
      <c r="EE483" s="126" t="inlineStr">
        <is>
          <t>Core 2 · Future 2 · Functional 3 · Leadership not scored</t>
        </is>
      </c>
      <c r="EF483" s="139" t="n"/>
      <c r="EG483" s="126" t="inlineStr">
        <is>
          <t>✓ HRIS: 4.2 yrs, B.E, 0 direct reports
✓ Survey: 20 of 20 questions answered
✓ KRAs: self, manager-set, quarterly
✓ Manager mapping: rating, potential, 9-box
✗ Job description: not on file</t>
        </is>
      </c>
      <c r="EH483" s="118" t="n"/>
      <c r="EI483" s="118" t="n"/>
      <c r="EJ483" s="118" t="n"/>
      <c r="EK483" s="118" t="inlineStr">
        <is>
          <t>Survey: answered · full text needed · KRAs: received · Experience: on file</t>
        </is>
      </c>
      <c r="EL483" s="141" t="n"/>
      <c r="EM483" s="142" t="n"/>
      <c r="EN483" s="142" t="n"/>
      <c r="EO483" s="142" t="n"/>
      <c r="EP483" s="142" t="n"/>
      <c r="EQ483" s="143" t="n"/>
      <c r="ER483" s="135" t="n"/>
      <c r="ES483" s="135" t="n"/>
      <c r="ET483" s="135" t="n"/>
      <c r="EU483" s="135" t="n"/>
      <c r="EV483" s="135" t="n"/>
      <c r="EW483" s="135" t="n"/>
      <c r="EX483" s="135" t="n"/>
      <c r="EY483" s="143" t="n"/>
      <c r="EZ483" s="135" t="n"/>
      <c r="FA483" s="135" t="n"/>
      <c r="FB483" s="135" t="n"/>
      <c r="FC483" s="135" t="n"/>
      <c r="FD483" s="135" t="n"/>
    </row>
    <row r="484" ht="300" customHeight="1">
      <c r="A484" s="109" t="inlineStr">
        <is>
          <t>iFile</t>
        </is>
      </c>
      <c r="B484" s="110" t="inlineStr">
        <is>
          <t>IRIS1667</t>
        </is>
      </c>
      <c r="C484" s="110" t="inlineStr">
        <is>
          <t>Arun Kumar</t>
        </is>
      </c>
      <c r="D484" s="110" t="inlineStr">
        <is>
          <t>Technology</t>
        </is>
      </c>
      <c r="E484" s="110" t="inlineStr">
        <is>
          <t>RC-067</t>
        </is>
      </c>
      <c r="F484" s="110" t="inlineStr">
        <is>
          <t>Brij Kishor Singh</t>
        </is>
      </c>
      <c r="G484" s="110" t="inlineStr">
        <is>
          <t>IRIS0211</t>
        </is>
      </c>
      <c r="H484" s="110" t="inlineStr">
        <is>
          <t>B+</t>
        </is>
      </c>
      <c r="I484" s="110" t="n"/>
      <c r="J484" s="110" t="n">
        <v>12.2</v>
      </c>
      <c r="K484" s="110" t="n">
        <v>9</v>
      </c>
      <c r="L484" s="110" t="inlineStr">
        <is>
          <t>MCA</t>
        </is>
      </c>
      <c r="M484" s="110" t="n"/>
      <c r="N484" s="144" t="inlineStr">
        <is>
          <t>Senior Software Engineer</t>
        </is>
      </c>
      <c r="O484" s="113" t="inlineStr">
        <is>
          <t>Technical Specialist</t>
        </is>
      </c>
      <c r="P484" s="112" t="inlineStr">
        <is>
          <t>Engineering &amp; Development</t>
        </is>
      </c>
      <c r="Q484" s="112" t="inlineStr">
        <is>
          <t>Backend Development</t>
        </is>
      </c>
      <c r="R484" s="113" t="inlineStr">
        <is>
          <t>L4 – Senior</t>
        </is>
      </c>
      <c r="S484" s="114" t="inlineStr">
        <is>
          <t>A3</t>
        </is>
      </c>
      <c r="T484" s="151" t="inlineStr">
        <is>
          <t>Senior Associate</t>
        </is>
      </c>
      <c r="U484" s="151" t="inlineStr">
        <is>
          <t>A</t>
        </is>
      </c>
      <c r="V484" s="112" t="inlineStr">
        <is>
          <t>IC</t>
        </is>
      </c>
      <c r="W484" s="150" t="inlineStr">
        <is>
          <t>▲ Up</t>
        </is>
      </c>
      <c r="X484" s="112" t="inlineStr">
        <is>
          <t>P2</t>
        </is>
      </c>
      <c r="Y484" s="112" t="inlineStr">
        <is>
          <t>Developing</t>
        </is>
      </c>
      <c r="Z484" s="112" t="inlineStr">
        <is>
          <t>3 Apply</t>
        </is>
      </c>
      <c r="AA484" s="117" t="inlineStr">
        <is>
          <t>A3</t>
        </is>
      </c>
      <c r="AB484" s="118" t="inlineStr">
        <is>
          <t>Band A · Practitioner</t>
        </is>
      </c>
      <c r="AC484" s="118" t="inlineStr">
        <is>
          <t>Senior Associate</t>
        </is>
      </c>
      <c r="AD484" s="118" t="inlineStr">
        <is>
          <t>• Same as the model</t>
        </is>
      </c>
      <c r="AE484" s="118" t="inlineStr">
        <is>
          <t>B+</t>
        </is>
      </c>
      <c r="AF484" s="118" t="inlineStr">
        <is>
          <t>OK</t>
        </is>
      </c>
      <c r="AG484" s="118" t="inlineStr">
        <is>
          <t>No change · already below the manager</t>
        </is>
      </c>
      <c r="AH484" s="118" t="n">
        <v>4</v>
      </c>
      <c r="AI484" s="118" t="n"/>
      <c r="AJ484" s="119" t="inlineStr">
        <is>
          <t>iFile · Technology · Band A · Early career</t>
        </is>
      </c>
      <c r="AK484" s="120" t="n">
        <v>3</v>
      </c>
      <c r="AL484" s="121">
        <f>IFERROR(INDEX(WM_C,MATCH($AJ484,WM_KEY,0)),"")</f>
        <v>0.64</v>
      </c>
      <c r="AM484" s="122">
        <f>IF(OR(AK484="",AL484=""),"",AK484*AL484)</f>
        <v>1.92</v>
      </c>
      <c r="AN484" s="120" t="n">
        <v>3</v>
      </c>
      <c r="AO484" s="121">
        <f>IFERROR(INDEX(WM_AU,MATCH($AJ484,WM_KEY,0)),"")</f>
        <v>0.16</v>
      </c>
      <c r="AP484" s="122">
        <f>IF(OR(AN484="",AO484=""),"",AN484*AO484)</f>
        <v>0.48</v>
      </c>
      <c r="AQ484" s="120" t="n">
        <v>3</v>
      </c>
      <c r="AR484" s="121">
        <f>IFERROR(INDEX(WM_AC,MATCH($AJ484,WM_KEY,0)),"")</f>
        <v>0.04</v>
      </c>
      <c r="AS484" s="122">
        <f>IF(OR(AQ484="",AR484=""),"",AQ484*AR484)</f>
        <v>0.12</v>
      </c>
      <c r="AT484" s="120" t="n">
        <v>2</v>
      </c>
      <c r="AU484" s="121">
        <f>IFERROR(INDEX(WM_L,MATCH($AJ484,WM_KEY,0)),"")</f>
        <v>0</v>
      </c>
      <c r="AV484" s="122">
        <f>IF(OR(AT484="",AU484=""),"",AT484*AU484)</f>
        <v>0</v>
      </c>
      <c r="AW484" s="120" t="n">
        <v>7.5</v>
      </c>
      <c r="AX484" s="121">
        <f>IFERROR(INDEX(WM_E,MATCH($AJ484,WM_KEY,0)),"")</f>
        <v>0.1</v>
      </c>
      <c r="AY484" s="122">
        <f>IF(OR(AW484="",AX484=""),"",AW484*AX484)</f>
        <v>0.75</v>
      </c>
      <c r="AZ484" s="123" t="n">
        <v>3.5</v>
      </c>
      <c r="BA484" s="121">
        <f>IFERROR(INDEX(WM_BI,MATCH($AJ484,WM_KEY,0)),"")</f>
        <v>0.06</v>
      </c>
      <c r="BB484" s="122">
        <f>IF(OR(AZ484="",BA484=""),"",AZ484*BA484)</f>
        <v>0.21</v>
      </c>
      <c r="BC484" s="122">
        <f>IF(COUNT(AM484,AP484,AS484,AV484,AY484,BB484)&lt;6,"",SUM(AM484,AP484,AS484,AV484,AY484,BB484))</f>
        <v>3.48</v>
      </c>
      <c r="BD484" s="122" t="str">
        <f>IF(BC484="","",INDEX({"A1","A2","A3","B1","B2","B3","C1","C2","D1","D2","E1","E2"},MAX(1,MIN(12,ROUND(BC484,0)))))</f>
        <v>A3</v>
      </c>
      <c r="BE484" s="114" t="inlineStr">
        <is>
          <t>A3</t>
        </is>
      </c>
      <c r="BF484" s="124" t="inlineStr">
        <is>
          <t>The score decided the level</t>
        </is>
      </c>
      <c r="BG48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4" s="125" t="inlineStr">
        <is>
          <t>At build: Complexity 1.92 + Autonomy 0.48 + Accountability 0.12 + Leadership 0.00 + Experience 0.75 + Business impact 0.21
= 3.48 points → nearest level 3 = A3
Final level: A3 · same as the score</t>
        </is>
      </c>
      <c r="BI484" s="125" t="inlineStr">
        <is>
          <t>No rule applied: the score decides.</t>
        </is>
      </c>
      <c r="BJ484" s="125" t="inlineStr">
        <is>
          <t>Close call · Input needed</t>
        </is>
      </c>
      <c r="BK484" s="147" t="inlineStr">
        <is>
          <t>Close call</t>
        </is>
      </c>
      <c r="BL484" s="126" t="inlineStr">
        <is>
          <t>Low</t>
        </is>
      </c>
      <c r="BM484" s="126" t="inlineStr">
        <is>
          <t>• Describes leading or allocating work to a team but has no formal reports in the Employee Master — confirm; may be a POD Lead / Team Lead
• Survey answers are generic or do not match the role — not used as evidence; manager input needed
• Close call: score 3.48 is within 0.05 of a rounding point and the score decided the level — calibrate against peers before confirming</t>
        </is>
      </c>
      <c r="BN484" s="125" t="inlineStr">
        <is>
          <t>Moves in 6 of 30 weight tests · calibrate first</t>
        </is>
      </c>
      <c r="BO484" s="148"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Varied and non-standard work; handles exceptions</t>
        </is>
      </c>
      <c r="BP484" s="129" t="inlineStr">
        <is>
          <t>Rated 3 of 12
Start: 3.0 · senior practitioner title
Evidence: rated like 15 colleagues in the same role and department · own answers too general to rate → no change
Market: A3 = Technical / QC / client calls on own work</t>
        </is>
      </c>
      <c r="BQ484" s="129"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A module / process, or work with client or regulatory consequences</t>
        </is>
      </c>
      <c r="BR484" s="129" t="inlineStr">
        <is>
          <t>Rated 2 of 12 — not counted: the weight is 0% at this level
Start: 2.0 · individual contributor, so influence only
Evidence: rated like 15 colleagues in the same role and department · own answers too general to rate → no change
Team: 0 direct reports · IC
Market: A2 = Not scored in Band A</t>
        </is>
      </c>
      <c r="BS484" s="129" t="inlineStr">
        <is>
          <t>Rated 7.5 of 12 · between C1 and C2
Experience: 12.2 yrs total · 3.2 before IRIS + 9.0 at IRIS = 7.1 on the experience scale
Qualification: MCA · postgraduate, relevant to the work → +0.5
Market: A3 roles typically have 2–5 yrs · IRIS guide 2–4</t>
        </is>
      </c>
      <c r="BT484"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484"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84"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84" s="125"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BX484" s="125" t="inlineStr">
        <is>
          <t>4</t>
        </is>
      </c>
      <c r="BY484" s="125" t="n"/>
      <c r="BZ484" s="125" t="inlineStr">
        <is>
          <t>Received · manager annual, quarterly, self</t>
        </is>
      </c>
      <c r="CA484" s="125" t="inlineStr">
        <is>
          <t>Talent Mapping · iFile collated</t>
        </is>
      </c>
      <c r="CB484" s="130" t="n">
        <v>20</v>
      </c>
      <c r="CC484" s="128" t="inlineStr">
        <is>
          <t>Full survey answers not in the files received · How We Grow export needed · HR</t>
        </is>
      </c>
      <c r="CD484" s="131" t="inlineStr">
        <is>
          <t>—</t>
        </is>
      </c>
      <c r="CE484" s="131" t="inlineStr">
        <is>
          <t>—</t>
        </is>
      </c>
      <c r="CF484" s="131" t="inlineStr">
        <is>
          <t>—</t>
        </is>
      </c>
      <c r="CG484" s="131" t="inlineStr">
        <is>
          <t>—</t>
        </is>
      </c>
      <c r="CH484" s="132" t="inlineStr">
        <is>
          <t>Business Impact: Moved +0.5: the survey / manager mapping marks it business-critical.</t>
        </is>
      </c>
      <c r="CI48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84" s="131" t="inlineStr">
        <is>
          <t>Self-identified: Technical depth &amp; architecture
For the next role: Technical depth &amp; architecture</t>
        </is>
      </c>
      <c r="CK484" s="128" t="inlineStr">
        <is>
          <t>Full survey answers not in the files received · How We Grow export needed · HR</t>
        </is>
      </c>
      <c r="CL48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84"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impact · rework.
Measured on · manager-set KRA themes: year · coverage · code · quality · deliver · assigned.
Manager talent mapping — Latest rating: 4 · 9-Box Grid placement: Trusted Professional.</t>
        </is>
      </c>
      <c r="CN484" s="135" t="n"/>
      <c r="CO484" s="135" t="n">
        <v>3.5</v>
      </c>
      <c r="CP484" s="136" t="n">
        <v>4</v>
      </c>
      <c r="CQ484" s="137" t="inlineStr">
        <is>
          <t>—</t>
        </is>
      </c>
      <c r="CR484" s="137" t="inlineStr">
        <is>
          <t>Trusted Professional</t>
        </is>
      </c>
      <c r="CS484" s="137" t="inlineStr">
        <is>
          <t>Ready in 6–12 months</t>
        </is>
      </c>
      <c r="CT484" s="137" t="n"/>
      <c r="CU484" s="137" t="inlineStr">
        <is>
          <t>Yes</t>
        </is>
      </c>
      <c r="CV484" s="137" t="n"/>
      <c r="CW484" s="137" t="n"/>
      <c r="CX484" s="137" t="inlineStr">
        <is>
          <t>Medium · critical role Yes · only this person — · successor named No</t>
        </is>
      </c>
      <c r="CY484" s="137" t="inlineStr">
        <is>
          <t>Prathmesh Ramdas Sutar · B3, iFile · Ravikant Karmoju · B3, iFile · Amruta Kadam · B2, iFile</t>
        </is>
      </c>
      <c r="CZ484" s="137" t="inlineStr">
        <is>
          <t>Name a successor; document the key process; cross-train one person</t>
        </is>
      </c>
      <c r="DA484" s="119" t="n">
        <v>110</v>
      </c>
      <c r="DB484" s="138" t="inlineStr">
        <is>
          <t>Exceeds — ready for stretch</t>
        </is>
      </c>
      <c r="DC484" s="138" t="n">
        <v>110</v>
      </c>
      <c r="DD484" s="138" t="n">
        <v>110</v>
      </c>
      <c r="DE484" s="138" t="n">
        <v>110</v>
      </c>
      <c r="DF484" s="138" t="n">
        <v>110</v>
      </c>
      <c r="DG484" s="138" t="inlineStr">
        <is>
          <t>None — maintain and stretch</t>
        </is>
      </c>
      <c r="DH484" s="138" t="inlineStr">
        <is>
          <t>B2: 96% of profile — ready on competencies</t>
        </is>
      </c>
      <c r="DI484" s="138" t="inlineStr">
        <is>
          <t>Evidence: Survey + KRAs | Core: Ownership 5/3, Problem solving 3/3, Communication &amp; collaboration 4/3, Client &amp; quality focus 5/3, Learning agility 3/3, Integrity &amp; compliance 3/3 | Future-ready: AI literacy 3/3, Data literacy 4/3, Digital fluency 4/3, Innovation 3/3 | Functional: Programming &amp; stack 4/3, System design 3/3, SQL &amp; data 4/3, Cloud &amp; DevOps 4/3, AI / GenAI 3/3, Product &amp; domain 3/3 | Leadership: Developing people 1/1, Decision making 2/1, Strategic acumen 1/1, Influence &amp; change 2/1</t>
        </is>
      </c>
      <c r="DJ484" s="111" t="inlineStr">
        <is>
          <t>Technical depth &amp; architecture</t>
        </is>
      </c>
      <c r="DK484" s="112" t="inlineStr">
        <is>
          <t>1. Strategic Leadership, Performance Management, Coaching &amp; Mentoring, Conflict Resolution, Change Management 2. Program &amp; Portfolio Management, Agile …</t>
        </is>
      </c>
      <c r="DL484" s="112" t="inlineStr">
        <is>
          <t>Cloud, DevOps &amp; CI/CD; AI, GenAI &amp; Prompt Engineering</t>
        </is>
      </c>
      <c r="DM484" s="112" t="inlineStr">
        <is>
          <t>Technical depth &amp; architecture</t>
        </is>
      </c>
      <c r="DN484" s="112" t="n"/>
      <c r="DO484" s="139" t="inlineStr">
        <is>
          <t>No strong match from survey evidence</t>
        </is>
      </c>
      <c r="DP484" s="126" t="inlineStr">
        <is>
          <t>Kunal Sanjay Prasad · Software Engineer — 0.57: boot, spring, java, technical; Abhishek Kadam · Software Engineer — 0.45: boot, spring, java; Pushpendra Singh · Technical Architect – POD Lead — 0.41: boot, spring</t>
        </is>
      </c>
      <c r="DQ484" s="126" t="inlineStr">
        <is>
          <t>No close match in other businesses</t>
        </is>
      </c>
      <c r="DR484" s="126" t="n"/>
      <c r="DS484" s="126" t="n"/>
      <c r="DT484" s="126" t="inlineStr">
        <is>
          <t>A3 deep-dive: score 3.48 · gap to B1 0.06 · Within 0.25 of B1</t>
        </is>
      </c>
      <c r="DU484" s="140" t="inlineStr">
        <is>
          <t>Technical Specialist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84" s="137"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8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4" s="139" t="inlineStr">
        <is>
          <t>Market level: P2 · SFIA 3 Apply
Typical title: Senior Software Engineer
At peers: Workiva – SE · Broadridge India – SE · Nasdaq / AxiomSL – SE
Typical experience: 2–5 yrs · IRIS guide 2–4
Standard: SFIA 9; OWASP secure coding</t>
        </is>
      </c>
      <c r="DZ484" s="126" t="inlineStr">
        <is>
          <t>2–4 yrs</t>
        </is>
      </c>
      <c r="EA484" s="126" t="inlineStr">
        <is>
          <t>3–5 · 2–5</t>
        </is>
      </c>
      <c r="EB484" s="126" t="inlineStr">
        <is>
          <t>Senior Software Engineer</t>
        </is>
      </c>
      <c r="EC484" s="126" t="inlineStr">
        <is>
          <t>Workiva: SE · Broadridge India: SE · Nasdaq / AxiomSL: SE · Salesforce: MTS · Atlassian: P40 · 3–7 yrs · Freshworks: Senior SE</t>
        </is>
      </c>
      <c r="ED484" s="126" t="inlineStr">
        <is>
          <t>SFIA 9 · software development, programming; OWASP secure coding; cloud vendor certifications</t>
        </is>
      </c>
      <c r="EE484" s="126" t="inlineStr">
        <is>
          <t>Core 2 · Future 2 · Functional 3 · Leadership not scored</t>
        </is>
      </c>
      <c r="EF484" s="127" t="inlineStr">
        <is>
          <t>• Confirm the reporting line — Manager</t>
        </is>
      </c>
      <c r="EG484" s="126" t="inlineStr">
        <is>
          <t>✓ HRIS: 12.2 yrs, MCA, 0 direct reports
✓ Survey: 20 of 20 questions answered
✓ KRAs: self, manager-set, quarterly
✓ Manager mapping: rating, 9-box
✗ Job description: not on file</t>
        </is>
      </c>
      <c r="EH484" s="118" t="inlineStr">
        <is>
          <t xml:space="preserve">D038 · Close call · High: Score 3.48 is 0.02 below the 3.5 rounding point between A3 and B1, and no rule moved it: confirm A3 against peers in similar roles, or place at B1. · owner Calibration panel · 
D164 · Title to review · Low: Check title against ladder · owner HR · 
D261 · Long-tenure A3 · 8+ yrs · Medium: No rule changed the level: the score decides. · owner Business head — iFile · 
D372 · Input needed · Medium: • Confirm the reporting line — Manager · owner Manager · </t>
        </is>
      </c>
      <c r="EI484" s="118" t="inlineStr">
        <is>
          <t>R067 · Confirm the reporting line · Manager · Open</t>
        </is>
      </c>
      <c r="EJ484" s="118" t="inlineStr">
        <is>
          <t>Confirm the reporting line · Manager</t>
        </is>
      </c>
      <c r="EK484" s="118" t="inlineStr">
        <is>
          <t>Survey: answered · full text needed · KRAs: received · Experience: on file</t>
        </is>
      </c>
      <c r="EL484" s="141" t="n"/>
      <c r="EM484" s="142" t="n"/>
      <c r="EN484" s="142" t="n"/>
      <c r="EO484" s="142" t="n"/>
      <c r="EP484" s="142" t="n"/>
      <c r="EQ484" s="143" t="n"/>
      <c r="ER484" s="135" t="n"/>
      <c r="ES484" s="135" t="n"/>
      <c r="ET484" s="135" t="n"/>
      <c r="EU484" s="135" t="n"/>
      <c r="EV484" s="135" t="n"/>
      <c r="EW484" s="135" t="n"/>
      <c r="EX484" s="135" t="n"/>
      <c r="EY484" s="143" t="n"/>
      <c r="EZ484" s="135" t="n"/>
      <c r="FA484" s="135" t="n"/>
      <c r="FB484" s="135" t="n"/>
      <c r="FC484" s="135" t="n"/>
      <c r="FD484" s="135" t="n"/>
    </row>
    <row r="485" ht="300" customHeight="1">
      <c r="A485" s="109" t="inlineStr">
        <is>
          <t>iFile</t>
        </is>
      </c>
      <c r="B485" s="110" t="inlineStr">
        <is>
          <t>IRIS1787</t>
        </is>
      </c>
      <c r="C485" s="110" t="inlineStr">
        <is>
          <t>Ateef Ansari</t>
        </is>
      </c>
      <c r="D485" s="110" t="inlineStr">
        <is>
          <t>Technology</t>
        </is>
      </c>
      <c r="E485" s="110" t="inlineStr">
        <is>
          <t>RC-085</t>
        </is>
      </c>
      <c r="F485" s="110" t="inlineStr">
        <is>
          <t>Nikhil Nalawade</t>
        </is>
      </c>
      <c r="G485" s="110" t="inlineStr">
        <is>
          <t>IRIS0846</t>
        </is>
      </c>
      <c r="H485" s="110" t="inlineStr">
        <is>
          <t>B2</t>
        </is>
      </c>
      <c r="I485" s="110" t="n"/>
      <c r="J485" s="110" t="n">
        <v>7.3</v>
      </c>
      <c r="K485" s="110" t="n">
        <v>7.3</v>
      </c>
      <c r="L485" s="110" t="inlineStr">
        <is>
          <t>B.E</t>
        </is>
      </c>
      <c r="M485" s="110" t="n"/>
      <c r="N485" s="144" t="inlineStr">
        <is>
          <t>Senior Software Engineer</t>
        </is>
      </c>
      <c r="O485" s="113" t="inlineStr">
        <is>
          <t>Technical Specialist</t>
        </is>
      </c>
      <c r="P485" s="112" t="inlineStr">
        <is>
          <t>Engineering &amp; Development</t>
        </is>
      </c>
      <c r="Q485" s="112" t="inlineStr">
        <is>
          <t>Full-Stack Development</t>
        </is>
      </c>
      <c r="R485" s="113" t="inlineStr">
        <is>
          <t>L4 – Senior</t>
        </is>
      </c>
      <c r="S485" s="114" t="inlineStr">
        <is>
          <t>A3</t>
        </is>
      </c>
      <c r="T485" s="151" t="inlineStr">
        <is>
          <t>Senior Associate</t>
        </is>
      </c>
      <c r="U485" s="151" t="inlineStr">
        <is>
          <t>A</t>
        </is>
      </c>
      <c r="V485" s="112" t="inlineStr">
        <is>
          <t>IC</t>
        </is>
      </c>
      <c r="W485" s="150" t="inlineStr">
        <is>
          <t>▲ Up</t>
        </is>
      </c>
      <c r="X485" s="112" t="inlineStr">
        <is>
          <t>P2</t>
        </is>
      </c>
      <c r="Y485" s="112" t="inlineStr">
        <is>
          <t>Developing</t>
        </is>
      </c>
      <c r="Z485" s="112" t="inlineStr">
        <is>
          <t>3 Apply</t>
        </is>
      </c>
      <c r="AA485" s="117" t="inlineStr">
        <is>
          <t>A3</t>
        </is>
      </c>
      <c r="AB485" s="118" t="inlineStr">
        <is>
          <t>Band A · Practitioner</t>
        </is>
      </c>
      <c r="AC485" s="118" t="inlineStr">
        <is>
          <t>Senior Associate</t>
        </is>
      </c>
      <c r="AD485" s="118" t="inlineStr">
        <is>
          <t>• Same as the model</t>
        </is>
      </c>
      <c r="AE485" s="118" t="inlineStr">
        <is>
          <t>B2</t>
        </is>
      </c>
      <c r="AF485" s="118" t="inlineStr">
        <is>
          <t>OK</t>
        </is>
      </c>
      <c r="AG485" s="118" t="inlineStr">
        <is>
          <t>No change · already below the manager</t>
        </is>
      </c>
      <c r="AH485" s="118" t="n">
        <v>4</v>
      </c>
      <c r="AI485" s="118" t="n"/>
      <c r="AJ485" s="119" t="inlineStr">
        <is>
          <t>iFile · Technology · Band A · Early career</t>
        </is>
      </c>
      <c r="AK485" s="120" t="n">
        <v>3.5</v>
      </c>
      <c r="AL485" s="121">
        <f>IFERROR(INDEX(WM_C,MATCH($AJ485,WM_KEY,0)),"")</f>
        <v>0.64</v>
      </c>
      <c r="AM485" s="122">
        <f>IF(OR(AK485="",AL485=""),"",AK485*AL485)</f>
        <v>2.24</v>
      </c>
      <c r="AN485" s="120" t="n">
        <v>3</v>
      </c>
      <c r="AO485" s="121">
        <f>IFERROR(INDEX(WM_AU,MATCH($AJ485,WM_KEY,0)),"")</f>
        <v>0.16</v>
      </c>
      <c r="AP485" s="122">
        <f>IF(OR(AN485="",AO485=""),"",AN485*AO485)</f>
        <v>0.48</v>
      </c>
      <c r="AQ485" s="120" t="n">
        <v>3</v>
      </c>
      <c r="AR485" s="121">
        <f>IFERROR(INDEX(WM_AC,MATCH($AJ485,WM_KEY,0)),"")</f>
        <v>0.04</v>
      </c>
      <c r="AS485" s="122">
        <f>IF(OR(AQ485="",AR485=""),"",AQ485*AR485)</f>
        <v>0.12</v>
      </c>
      <c r="AT485" s="120" t="n">
        <v>2.5</v>
      </c>
      <c r="AU485" s="121">
        <f>IFERROR(INDEX(WM_L,MATCH($AJ485,WM_KEY,0)),"")</f>
        <v>0</v>
      </c>
      <c r="AV485" s="122">
        <f>IF(OR(AT485="",AU485=""),"",AT485*AU485)</f>
        <v>0</v>
      </c>
      <c r="AW485" s="120" t="n">
        <v>5</v>
      </c>
      <c r="AX485" s="121">
        <f>IFERROR(INDEX(WM_E,MATCH($AJ485,WM_KEY,0)),"")</f>
        <v>0.1</v>
      </c>
      <c r="AY485" s="122">
        <f>IF(OR(AW485="",AX485=""),"",AW485*AX485)</f>
        <v>0.5</v>
      </c>
      <c r="AZ485" s="123" t="n">
        <v>3.5</v>
      </c>
      <c r="BA485" s="121">
        <f>IFERROR(INDEX(WM_BI,MATCH($AJ485,WM_KEY,0)),"")</f>
        <v>0.06</v>
      </c>
      <c r="BB485" s="122">
        <f>IF(OR(AZ485="",BA485=""),"",AZ485*BA485)</f>
        <v>0.21</v>
      </c>
      <c r="BC485" s="122">
        <f>IF(COUNT(AM485,AP485,AS485,AV485,AY485,BB485)&lt;6,"",SUM(AM485,AP485,AS485,AV485,AY485,BB485))</f>
        <v>3.55</v>
      </c>
      <c r="BD485" s="122" t="str">
        <f>IF(BC485="","",INDEX({"A1","A2","A3","B1","B2","B3","C1","C2","D1","D2","E1","E2"},MAX(1,MIN(12,ROUND(BC485,0)))))</f>
        <v>B1</v>
      </c>
      <c r="BE485" s="114" t="inlineStr">
        <is>
          <t>A3</t>
        </is>
      </c>
      <c r="BF485" s="124" t="inlineStr">
        <is>
          <t>Rule: R6 top of band</t>
        </is>
      </c>
      <c r="BG48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5" s="125" t="inlineStr">
        <is>
          <t>At build: Complexity 2.24 + Autonomy 0.48 + Accountability 0.12 + Leadership 0.00 + Experience 0.50 + Business impact 0.21
= 3.55 points → nearest level 4 = B1
Final level: A3 · a rule applied: see the next column</t>
        </is>
      </c>
      <c r="BI485" s="125" t="inlineStr">
        <is>
          <t>• Stays at A3, the top of Band A: to enter Band B the score must reach 3.5 on Band B's own weights, and it is 3.49.
Final level: A3.</t>
        </is>
      </c>
      <c r="BJ485" s="125" t="inlineStr">
        <is>
          <t>Near a gate</t>
        </is>
      </c>
      <c r="BK485" s="147" t="inlineStr">
        <is>
          <t>Near a gate: top of band: 3.49 on Band B's weights, 0.01 short of the 3.5 needed to enter Band B</t>
        </is>
      </c>
      <c r="BL485" s="126" t="inlineStr">
        <is>
          <t>Medium</t>
        </is>
      </c>
      <c r="BM485" s="126" t="inlineStr">
        <is>
          <t>• Near a gate: top of band: 3.49 on Band B's weights, 0.01 short of the 3.5 needed to enter Band B — calibrate before confirming</t>
        </is>
      </c>
      <c r="BN485" s="125" t="inlineStr">
        <is>
          <t>Moves in 13 of 30 weight tests · calibrate first</t>
        </is>
      </c>
      <c r="BO485" s="148" t="inlineStr">
        <is>
          <t>Rated 3.5 of 12 · between A3 and B1
Start: 3.0 · senior practitioner title
Evidence reads like B1: System design and deployment architecture for Java microservices; explains cross-product integration to regulators → moved up 0.5
KRA: “1. Deliver committed sprint stories with &gt;=90% sprint commitment adherence across the year 2. Maintain code quality: defect leakage to…”
Market: A3 = Varied and non-standard work; handles exceptions · B1 = Domain specialist work</t>
        </is>
      </c>
      <c r="BP485" s="129" t="inlineStr">
        <is>
          <t>Rated 3 of 12
Start: 3.0 · senior practitioner title
Evidence reads like A3: Decides the design approach for own features → matches the start
Market: A3 = Technical / QC / client calls on own work</t>
        </is>
      </c>
      <c r="BQ485" s="129" t="inlineStr">
        <is>
          <t>Rated 3 of 12
Start: 3.0 · senior practitioner title
Evidence reads like A3: Delivery of milestone features, coordinating client-side and product teams on timing → matches the start
KRA: “1. Deliver committed sprint stories with &gt;=90% sprint commitment adherence across the year 2. Maintain code quality: defect leakage to…”
Market: A3 = A module / process, or work with client or regulatory consequences</t>
        </is>
      </c>
      <c r="BR485" s="129" t="inlineStr">
        <is>
          <t>Rated 2.5 of 12 · between A2 and A3 — not counted: the weight is 0% at this level
Start: 2.0 · individual contributor, so influence only
Evidence reads like A3: Mentoring members is a listed responsibility; no team size given → moved up 0.5
Team: 0 direct reports · IC
Market: A2–A3 = Not scored in Band A</t>
        </is>
      </c>
      <c r="BS485" s="129" t="inlineStr">
        <is>
          <t>Rated 5 of 12
Experience: 7.3 yrs total · 7.3 at IRIS; none recorded before IRIS = 4.9 on the experience scale
Qualification: B.E · graduate, relevant to the work → no change
Market: A3 roles typically have 2–5 yrs · IRIS guide 2–4</t>
        </is>
      </c>
      <c r="BT485"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485"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85"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85" s="125"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X485" s="125" t="inlineStr">
        <is>
          <t>4</t>
        </is>
      </c>
      <c r="BY485" s="125" t="n"/>
      <c r="BZ485" s="125" t="inlineStr">
        <is>
          <t>Received · manager annual, quarterly, self</t>
        </is>
      </c>
      <c r="CA485" s="125" t="inlineStr">
        <is>
          <t>Talent Mapping · iFile collated</t>
        </is>
      </c>
      <c r="CB485" s="130" t="n">
        <v>20</v>
      </c>
      <c r="CC485" s="128" t="inlineStr">
        <is>
          <t>Full survey answers not in the files received · How We Grow export needed · HR</t>
        </is>
      </c>
      <c r="CD485" s="131" t="inlineStr">
        <is>
          <t>—</t>
        </is>
      </c>
      <c r="CE485" s="131" t="inlineStr">
        <is>
          <t>—</t>
        </is>
      </c>
      <c r="CF485" s="131" t="inlineStr">
        <is>
          <t>—</t>
        </is>
      </c>
      <c r="CG485" s="131" t="inlineStr">
        <is>
          <t>—</t>
        </is>
      </c>
      <c r="CH485" s="132" t="inlineStr">
        <is>
          <t>Complexity: Evidence reads like B1: System design and deployment architecture for Java microservices; explains cross-product integration to regulators → moved up 0.5
Autonomy: Evidence reads like A3: Decides the design approach for own features → matches the start
Accountability: Evidence reads like A3: Delivery of milestone features, coordinating client-side and product teams on timing → matches the start
Leadership: Evidence reads like A3: Mentoring members is a listed responsibility; no team size given → moved up 0.5
Business Impact: Moved +0.5: the survey / manager mapping marks it business-critical.</t>
        </is>
      </c>
      <c r="CI485"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485" s="131" t="inlineStr">
        <is>
          <t>Self-identified: Technical depth &amp; architecture · Client, sales &amp; stakeholders · Strategy &amp; business acumen · Certification / formal course · Broader exposure &amp; ownership
For the next role: Technical depth &amp; architecture · Client, sales &amp; stakeholders · Strategy &amp; business acumen · Certification / formal course · Broader exposure &amp; ownership</t>
        </is>
      </c>
      <c r="CK485" s="128" t="inlineStr">
        <is>
          <t>Full survey answers not in the files received · How We Grow export needed · HR</t>
        </is>
      </c>
      <c r="CL485"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485" s="134" t="inlineStr">
        <is>
          <t>What the role answers for: A module / process, or work with client or regulatory consequences.
Accountability &amp; Impact rating: 3 of 12 · A3-level impact.
From the survey and manager mapping — critical role: yes; successor named: yes.
If the work is missed · role-holders' themes: delays · impact · rework.
Measured on · manager-set KRA themes: complete · improve · code quality · assigned · year · deliver.
Manager talent mapping — Latest rating: 4 · Potential: High · 9-Box Grid placement: Trusted Professional.</t>
        </is>
      </c>
      <c r="CN485" s="135" t="n"/>
      <c r="CO485" s="135" t="n">
        <v>3.5</v>
      </c>
      <c r="CP485" s="136" t="n">
        <v>4</v>
      </c>
      <c r="CQ485" s="137" t="inlineStr">
        <is>
          <t>High</t>
        </is>
      </c>
      <c r="CR485" s="137" t="inlineStr">
        <is>
          <t>Trusted Professional</t>
        </is>
      </c>
      <c r="CS485" s="137" t="inlineStr">
        <is>
          <t>Ready now</t>
        </is>
      </c>
      <c r="CT485" s="137" t="n"/>
      <c r="CU485" s="137" t="inlineStr">
        <is>
          <t>Yes</t>
        </is>
      </c>
      <c r="CV485" s="137" t="inlineStr">
        <is>
          <t>Shubham Shrikhande</t>
        </is>
      </c>
      <c r="CW485" s="137" t="n"/>
      <c r="CX485" s="137" t="n"/>
      <c r="CY485" s="137" t="n"/>
      <c r="CZ485" s="137" t="n"/>
      <c r="DA485" s="119" t="n">
        <v>102</v>
      </c>
      <c r="DB485" s="138" t="inlineStr">
        <is>
          <t>Meets the level</t>
        </is>
      </c>
      <c r="DC485" s="138" t="n">
        <v>110</v>
      </c>
      <c r="DD485" s="138" t="n">
        <v>92</v>
      </c>
      <c r="DE485" s="138" t="n">
        <v>101</v>
      </c>
      <c r="DF485" s="138" t="n">
        <v>105</v>
      </c>
      <c r="DG485" s="138" t="inlineStr">
        <is>
          <t>SQL &amp; data, Data literacy</t>
        </is>
      </c>
      <c r="DH485" s="138" t="inlineStr">
        <is>
          <t>B2: 88% of profile — close</t>
        </is>
      </c>
      <c r="DI485" s="138" t="inlineStr">
        <is>
          <t>Evidence: Survey + KRAs | Core: Ownership 5/3, Problem solving 3/3, Communication &amp; collaboration 4/3, Client &amp; quality focus 5/3, Learning agility 3/3, Integrity &amp; compliance 3/3 | Future-ready: AI literacy 3/3, Data literacy 2/3, Digital fluency 3/3, Innovation 3/3 | Functional: Programming &amp; stack 3/3, System design 3/3, SQL &amp; data 2/3, Cloud &amp; DevOps 4/3, AI / GenAI 3/3, Product &amp; domain 4/3 | Leadership: Developing people 1/1, Decision making 1/1, Strategic acumen 1/1, Influence &amp; change 2/1</t>
        </is>
      </c>
      <c r="DJ485" s="111" t="inlineStr">
        <is>
          <t>Technical depth &amp; architecture · Client, sales &amp; stakeholders · Strategy &amp; business acumen · Certification / formal course · Broader exposure &amp; ownership</t>
        </is>
      </c>
      <c r="DK485" s="112" t="inlineStr">
        <is>
          <t>1. Enterprise Architecture, Advanced Angular Architecture, Microservices, API &amp; Integration Design 2. Advanced CI/CD, Kubernetes, Docker, AWS/Azure …</t>
        </is>
      </c>
      <c r="DL485" s="112" t="inlineStr">
        <is>
          <t>AI, GenAI &amp; Prompt Engineering; Programming &amp; Tech-Stack Depth; Process Improvement &amp; Quality Mindset</t>
        </is>
      </c>
      <c r="DM485" s="112" t="inlineStr">
        <is>
          <t>Technical depth &amp; architecture · Client, sales &amp; stakeholders · Strategy &amp; business acumen · Certification / formal course · Broader exposure &amp; ownership</t>
        </is>
      </c>
      <c r="DN485" s="112" t="n"/>
      <c r="DO485" s="139" t="inlineStr">
        <is>
          <t>No strong match from survey evidence</t>
        </is>
      </c>
      <c r="DP485" s="126" t="inlineStr">
        <is>
          <t>Hemant Sakunde · Trainee Software Engineer — 0.35: jenkins, docker, linux, intellij</t>
        </is>
      </c>
      <c r="DQ485" s="126" t="inlineStr">
        <is>
          <t>No close match in other businesses</t>
        </is>
      </c>
      <c r="DR485" s="126" t="n"/>
      <c r="DS485" s="126" t="n"/>
      <c r="DT485" s="126" t="inlineStr">
        <is>
          <t>A3 deep-dive: score 3.55 · gap to B1 0.01 · Within 0.25 of B1</t>
        </is>
      </c>
      <c r="DU485" s="140" t="inlineStr">
        <is>
          <t>Technical Specialist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485" s="137"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48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5" s="139" t="inlineStr">
        <is>
          <t>Market level: P2 · SFIA 3 Apply
Typical title: Senior Software Engineer
At peers: Workiva – SE · Broadridge India – SE · Nasdaq / AxiomSL – SE
Typical experience: 2–5 yrs · IRIS guide 2–4
Standard: SFIA 9; OWASP secure coding</t>
        </is>
      </c>
      <c r="DZ485" s="126" t="inlineStr">
        <is>
          <t>2–4 yrs</t>
        </is>
      </c>
      <c r="EA485" s="126" t="inlineStr">
        <is>
          <t>3–5 · 2–5</t>
        </is>
      </c>
      <c r="EB485" s="126" t="inlineStr">
        <is>
          <t>Senior Software Engineer</t>
        </is>
      </c>
      <c r="EC485" s="126" t="inlineStr">
        <is>
          <t>Workiva: SE · Broadridge India: SE · Nasdaq / AxiomSL: SE · Salesforce: MTS · Atlassian: P40 · 3–7 yrs · Freshworks: Senior SE</t>
        </is>
      </c>
      <c r="ED485" s="126" t="inlineStr">
        <is>
          <t>SFIA 9 · software development, programming; OWASP secure coding; cloud vendor certifications</t>
        </is>
      </c>
      <c r="EE485" s="126" t="inlineStr">
        <is>
          <t>Core 2 · Future 2 · Functional 3 · Leadership not scored</t>
        </is>
      </c>
      <c r="EF485" s="139" t="n"/>
      <c r="EG485" s="126" t="inlineStr">
        <is>
          <t>✓ HRIS: 7.3 yrs, B.E, 0 direct reports
✓ Survey: 20 of 20 questions answered
✓ KRAs: self, manager-set, quarterly
✓ Manager mapping: rating, potential, 9-box
✗ Job description: not on file</t>
        </is>
      </c>
      <c r="EH485" s="118" t="inlineStr">
        <is>
          <t xml:space="preserve">D068 · Near a gate · High: Top of band: 3.49 on Band B's weights, 0.01 short of the 3.5 needed to enter Band B. · owner Calibration panel · 
D165 · Title to review · Low: Check title against ladder · owner HR · </t>
        </is>
      </c>
      <c r="EI485" s="118" t="n"/>
      <c r="EJ485" s="118" t="n"/>
      <c r="EK485" s="118" t="inlineStr">
        <is>
          <t>Survey: answered · full text needed · KRAs: received · Experience: on file</t>
        </is>
      </c>
      <c r="EL485" s="141" t="n"/>
      <c r="EM485" s="142" t="n"/>
      <c r="EN485" s="142" t="n"/>
      <c r="EO485" s="142" t="n"/>
      <c r="EP485" s="142" t="n"/>
      <c r="EQ485" s="143" t="n"/>
      <c r="ER485" s="135" t="n"/>
      <c r="ES485" s="135" t="n"/>
      <c r="ET485" s="135" t="n"/>
      <c r="EU485" s="135" t="n"/>
      <c r="EV485" s="135" t="n"/>
      <c r="EW485" s="135" t="n"/>
      <c r="EX485" s="135" t="n"/>
      <c r="EY485" s="143" t="n"/>
      <c r="EZ485" s="135" t="n"/>
      <c r="FA485" s="135" t="n"/>
      <c r="FB485" s="135" t="n"/>
      <c r="FC485" s="135" t="n"/>
      <c r="FD485" s="135" t="n"/>
    </row>
    <row r="486" ht="300" customHeight="1">
      <c r="A486" s="109" t="inlineStr">
        <is>
          <t>iFile</t>
        </is>
      </c>
      <c r="B486" s="110" t="inlineStr">
        <is>
          <t>IRIS2436</t>
        </is>
      </c>
      <c r="C486" s="110" t="inlineStr">
        <is>
          <t>Balram Mahato</t>
        </is>
      </c>
      <c r="D486" s="110" t="inlineStr">
        <is>
          <t>Technology</t>
        </is>
      </c>
      <c r="E486" s="110" t="inlineStr">
        <is>
          <t>RC-067</t>
        </is>
      </c>
      <c r="F486" s="110" t="inlineStr">
        <is>
          <t>Nikhil Nalawade</t>
        </is>
      </c>
      <c r="G486" s="110" t="inlineStr">
        <is>
          <t>IRIS0846</t>
        </is>
      </c>
      <c r="H486" s="110" t="inlineStr">
        <is>
          <t>B2</t>
        </is>
      </c>
      <c r="I486" s="110" t="n"/>
      <c r="J486" s="110" t="n">
        <v>4.3</v>
      </c>
      <c r="K486" s="110" t="n">
        <v>1</v>
      </c>
      <c r="L486" s="110" t="inlineStr">
        <is>
          <t>B.E</t>
        </is>
      </c>
      <c r="M486" s="110" t="n"/>
      <c r="N486" s="144" t="inlineStr">
        <is>
          <t>Software Engineer</t>
        </is>
      </c>
      <c r="O486" s="113" t="inlineStr">
        <is>
          <t>Senior Software Engineer</t>
        </is>
      </c>
      <c r="P486" s="112" t="inlineStr">
        <is>
          <t>Engineering &amp; Development</t>
        </is>
      </c>
      <c r="Q486" s="112" t="inlineStr">
        <is>
          <t>Backend Development</t>
        </is>
      </c>
      <c r="R486" s="113" t="inlineStr">
        <is>
          <t>L3 – Professional / Associate</t>
        </is>
      </c>
      <c r="S486" s="114" t="inlineStr">
        <is>
          <t>A3</t>
        </is>
      </c>
      <c r="T486" s="151" t="inlineStr">
        <is>
          <t>Senior Associate</t>
        </is>
      </c>
      <c r="U486" s="151" t="inlineStr">
        <is>
          <t>A</t>
        </is>
      </c>
      <c r="V486" s="112" t="inlineStr">
        <is>
          <t>IC</t>
        </is>
      </c>
      <c r="W486" s="150" t="inlineStr">
        <is>
          <t>▲ Up</t>
        </is>
      </c>
      <c r="X486" s="112" t="inlineStr">
        <is>
          <t>P2</t>
        </is>
      </c>
      <c r="Y486" s="112" t="inlineStr">
        <is>
          <t>Developing</t>
        </is>
      </c>
      <c r="Z486" s="112" t="inlineStr">
        <is>
          <t>3 Apply</t>
        </is>
      </c>
      <c r="AA486" s="117" t="inlineStr">
        <is>
          <t>A3</t>
        </is>
      </c>
      <c r="AB486" s="118" t="inlineStr">
        <is>
          <t>Band A · Practitioner</t>
        </is>
      </c>
      <c r="AC486" s="118" t="inlineStr">
        <is>
          <t>Senior Associate</t>
        </is>
      </c>
      <c r="AD486" s="118" t="inlineStr">
        <is>
          <t>• Same as the model</t>
        </is>
      </c>
      <c r="AE486" s="118" t="inlineStr">
        <is>
          <t>B2</t>
        </is>
      </c>
      <c r="AF486" s="118" t="inlineStr">
        <is>
          <t>OK</t>
        </is>
      </c>
      <c r="AG486" s="118" t="inlineStr">
        <is>
          <t>No change · already below the manager</t>
        </is>
      </c>
      <c r="AH486" s="118" t="n">
        <v>4</v>
      </c>
      <c r="AI486" s="118" t="n"/>
      <c r="AJ486" s="119" t="inlineStr">
        <is>
          <t>iFile · Technology · Band A · Early career</t>
        </is>
      </c>
      <c r="AK486" s="120" t="n">
        <v>2</v>
      </c>
      <c r="AL486" s="121">
        <f>IFERROR(INDEX(WM_C,MATCH($AJ486,WM_KEY,0)),"")</f>
        <v>0.64</v>
      </c>
      <c r="AM486" s="122">
        <f>IF(OR(AK486="",AL486=""),"",AK486*AL486)</f>
        <v>1.28</v>
      </c>
      <c r="AN486" s="120" t="n">
        <v>2</v>
      </c>
      <c r="AO486" s="121">
        <f>IFERROR(INDEX(WM_AU,MATCH($AJ486,WM_KEY,0)),"")</f>
        <v>0.16</v>
      </c>
      <c r="AP486" s="122">
        <f>IF(OR(AN486="",AO486=""),"",AN486*AO486)</f>
        <v>0.32</v>
      </c>
      <c r="AQ486" s="120" t="n">
        <v>2</v>
      </c>
      <c r="AR486" s="121">
        <f>IFERROR(INDEX(WM_AC,MATCH($AJ486,WM_KEY,0)),"")</f>
        <v>0.04</v>
      </c>
      <c r="AS486" s="122">
        <f>IF(OR(AQ486="",AR486=""),"",AQ486*AR486)</f>
        <v>0.08</v>
      </c>
      <c r="AT486" s="120" t="n">
        <v>1</v>
      </c>
      <c r="AU486" s="121">
        <f>IFERROR(INDEX(WM_L,MATCH($AJ486,WM_KEY,0)),"")</f>
        <v>0</v>
      </c>
      <c r="AV486" s="122">
        <f>IF(OR(AT486="",AU486=""),"",AT486*AU486)</f>
        <v>0</v>
      </c>
      <c r="AW486" s="120" t="n">
        <v>3.5</v>
      </c>
      <c r="AX486" s="121">
        <f>IFERROR(INDEX(WM_E,MATCH($AJ486,WM_KEY,0)),"")</f>
        <v>0.1</v>
      </c>
      <c r="AY486" s="122">
        <f>IF(OR(AW486="",AX486=""),"",AW486*AX486)</f>
        <v>0.35</v>
      </c>
      <c r="AZ486" s="123" t="n">
        <v>2</v>
      </c>
      <c r="BA486" s="121">
        <f>IFERROR(INDEX(WM_BI,MATCH($AJ486,WM_KEY,0)),"")</f>
        <v>0.06</v>
      </c>
      <c r="BB486" s="122">
        <f>IF(OR(AZ486="",BA486=""),"",AZ486*BA486)</f>
        <v>0.12</v>
      </c>
      <c r="BC486" s="122">
        <f>IF(COUNT(AM486,AP486,AS486,AV486,AY486,BB486)&lt;6,"",SUM(AM486,AP486,AS486,AV486,AY486,BB486))</f>
        <v>2.15</v>
      </c>
      <c r="BD486" s="122" t="str">
        <f>IF(BC486="","",INDEX({"A1","A2","A3","B1","B2","B3","C1","C2","D1","D2","E1","E2"},MAX(1,MIN(12,ROUND(BC486,0)))))</f>
        <v>A2</v>
      </c>
      <c r="BE486" s="114" t="inlineStr">
        <is>
          <t>A3</t>
        </is>
      </c>
      <c r="BF486" s="124" t="inlineStr">
        <is>
          <t>Rule: R7 Band A experience</t>
        </is>
      </c>
      <c r="BG48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6" s="125" t="inlineStr">
        <is>
          <t>At build: Complexity 1.28 + Autonomy 0.32 + Accountability 0.08 + Leadership 0.00 + Experience 0.35 + Business impact 0.12
= 2.15 points → nearest level 2 = A2
Final level: A3 · a rule applied: see the next column</t>
        </is>
      </c>
      <c r="BI486" s="125" t="inlineStr">
        <is>
          <t>• Raised to A3: 4.3 years' experience is 2 years or more.
Final level: A3.</t>
        </is>
      </c>
      <c r="BJ486" s="125" t="inlineStr">
        <is>
          <t>—</t>
        </is>
      </c>
      <c r="BK486" s="126" t="n"/>
      <c r="BL486" s="126" t="inlineStr">
        <is>
          <t>Medium</t>
        </is>
      </c>
      <c r="BM486" s="126" t="n"/>
      <c r="BN486" s="125" t="inlineStr">
        <is>
          <t>Stable · moves in fewer than 5 of 30 weight tests</t>
        </is>
      </c>
      <c r="BO486" s="148" t="inlineStr">
        <is>
          <t>Rated 2 of 12
Start: 2.0 · practitioner title
Evidence reads like A2: Assesses how requirements fit existing product and builds features; little detail → matches the start
KRA: “1. Deliver committed sprint stories with &gt;=90% sprint commitment adherence across the year 2. Maintain code quality: defect leakage to…”
Market: A2 = Standard work of the discipline</t>
        </is>
      </c>
      <c r="BP486" s="129" t="inlineStr">
        <is>
          <t>Rated 2 of 12
Start: 2.0 · practitioner title
Evidence reads like A2: Decides bug fixes and enhancements → matches the start
Market: A2 = Chooses own approach within standards</t>
        </is>
      </c>
      <c r="BQ486" s="129" t="inlineStr">
        <is>
          <t>Rated 2 of 12
Start: 2.0 · practitioner title
Evidence reads like A2: Only the features he developed end to end → matches the start
KRA: “1. Deliver committed sprint stories with &gt;=90% sprint commitment adherence across the year 2. Maintain code quality: defect leakage to…”
Market: A2 = Own deliverables · accuracy, TAT</t>
        </is>
      </c>
      <c r="BR486" s="129" t="inlineStr">
        <is>
          <t>Rated 1 of 12 — not counted: the weight is 0% at this level
Start: 1.0 · individual contributor, so influence only
Evidence reads like A1: No guidance of others described → matches the start
Team: 0 direct reports · IC
Market: A1 = Not scored in Band A</t>
        </is>
      </c>
      <c r="BS486" s="129" t="inlineStr">
        <is>
          <t>Rated 3.5 of 12 · between A3 and B1
Experience: 4.3 yrs total · 3.3 before IRIS + 1.0 at IRIS = 3.5 on the experience scale
Qualification: B.E · graduate, relevant to the work → no change
Market: A3 roles typically have 2–5 yrs · IRIS guide 2–4</t>
        </is>
      </c>
      <c r="BT48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8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8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86" s="125"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X486" s="125" t="inlineStr">
        <is>
          <t>4</t>
        </is>
      </c>
      <c r="BY486" s="125" t="n"/>
      <c r="BZ486" s="125" t="inlineStr">
        <is>
          <t>Received · manager annual, quarterly, self</t>
        </is>
      </c>
      <c r="CA486" s="125" t="inlineStr">
        <is>
          <t>Talent Mapping · iFile collated</t>
        </is>
      </c>
      <c r="CB486" s="130" t="n">
        <v>20</v>
      </c>
      <c r="CC486" s="128" t="inlineStr">
        <is>
          <t>Full survey answers not in the files received · How We Grow export needed · HR</t>
        </is>
      </c>
      <c r="CD486" s="131" t="inlineStr">
        <is>
          <t>—</t>
        </is>
      </c>
      <c r="CE486" s="131" t="inlineStr">
        <is>
          <t>—</t>
        </is>
      </c>
      <c r="CF486" s="131" t="inlineStr">
        <is>
          <t>—</t>
        </is>
      </c>
      <c r="CG486" s="131" t="inlineStr">
        <is>
          <t>—</t>
        </is>
      </c>
      <c r="CH486" s="132" t="inlineStr">
        <is>
          <t>Complexity: Evidence reads like A2: Assesses how requirements fit existing product and builds features; little detail → matches the start
Autonomy: Evidence reads like A2: Decides bug fixes and enhancements → matches the start
Accountability: Evidence reads like A2: Only the features he developed end to end → matches the start
Leadership: Evidence reads like A1: No guidance of others described → matches the start
Business Impact: No survey or manager-mapping signal on criticality: kept at the start point.</t>
        </is>
      </c>
      <c r="CI486"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86" s="131" t="inlineStr">
        <is>
          <t>Self-identified: Technical depth &amp; architecture
For the next role: Technical depth &amp; architecture</t>
        </is>
      </c>
      <c r="CK486" s="128" t="inlineStr">
        <is>
          <t>Full survey answers not in the files received · How We Grow export needed · HR</t>
        </is>
      </c>
      <c r="CL486"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86" s="134" t="inlineStr">
        <is>
          <t>What the role answers for: A module / process, or work with client or regulatory consequences.
Accountability &amp; Impact rating: 2 of 12 · A2-level impact.
From the survey and manager mapping — successor named: yes.
If the work is missed · role-holders' themes: delays · impact · rework.
Measured on · manager-set KRA themes: year · coverage · code · quality · deliver · assigned.
Manager talent mapping — Latest rating: 4 · Potential: High · 9-Box Grid placement: Trusted Professional.</t>
        </is>
      </c>
      <c r="CN486" s="135" t="n"/>
      <c r="CO486" s="135" t="n">
        <v>2</v>
      </c>
      <c r="CP486" s="136" t="n">
        <v>4</v>
      </c>
      <c r="CQ486" s="137" t="inlineStr">
        <is>
          <t>High</t>
        </is>
      </c>
      <c r="CR486" s="137" t="inlineStr">
        <is>
          <t>Trusted Professional</t>
        </is>
      </c>
      <c r="CS486" s="137" t="inlineStr">
        <is>
          <t>Ready now</t>
        </is>
      </c>
      <c r="CT486" s="137" t="n"/>
      <c r="CU486" s="137" t="n"/>
      <c r="CV486" s="137" t="inlineStr">
        <is>
          <t>Not Yet</t>
        </is>
      </c>
      <c r="CW486" s="137" t="n"/>
      <c r="CX486" s="137" t="n"/>
      <c r="CY486" s="137" t="n"/>
      <c r="CZ486" s="137" t="n"/>
      <c r="DA486" s="119" t="n">
        <v>97</v>
      </c>
      <c r="DB486" s="138" t="inlineStr">
        <is>
          <t>Meets the level</t>
        </is>
      </c>
      <c r="DC486" s="138" t="n">
        <v>107</v>
      </c>
      <c r="DD486" s="138" t="n">
        <v>88</v>
      </c>
      <c r="DE486" s="138" t="n">
        <v>94</v>
      </c>
      <c r="DF486" s="138" t="n"/>
      <c r="DG486" s="138" t="inlineStr">
        <is>
          <t>SQL &amp; data, Data literacy</t>
        </is>
      </c>
      <c r="DH486" s="138" t="inlineStr">
        <is>
          <t>B1: 84% of profile — close</t>
        </is>
      </c>
      <c r="DI486" s="138" t="inlineStr">
        <is>
          <t>Evidence: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3/3, SQL &amp; data 2/3, Cloud &amp; DevOps 3/3, AI / GenAI 3/3, Product &amp; domain 3/3</t>
        </is>
      </c>
      <c r="DJ486" s="111" t="inlineStr">
        <is>
          <t>Technical depth &amp; architecture</t>
        </is>
      </c>
      <c r="DK486" s="112" t="inlineStr">
        <is>
          <t>1. Angular Architecture, Performance Optimization, Advanced TypeScript, State Management · NgRx 2. System Design, Design Patterns, Microservices Fundamentals, …</t>
        </is>
      </c>
      <c r="DL486" s="112" t="inlineStr">
        <is>
          <t>Cloud, DevOps &amp; CI/CD; AI, GenAI &amp; Prompt Engineering; Programming &amp; Tech-Stack Depth</t>
        </is>
      </c>
      <c r="DM486" s="112" t="inlineStr">
        <is>
          <t>Technical depth &amp; architecture</t>
        </is>
      </c>
      <c r="DN486" s="112" t="n"/>
      <c r="DO486" s="139" t="inlineStr">
        <is>
          <t>No strong match from survey evidence</t>
        </is>
      </c>
      <c r="DP486" s="126" t="inlineStr">
        <is>
          <t>Sharanagouda Patil · Technical Architect — 0.32: end, development; Khelendra Pratap Singh · Senior Software Engineer — 0.32: end, aws</t>
        </is>
      </c>
      <c r="DQ486" s="126" t="inlineStr">
        <is>
          <t>Harsh Borad · CARBON, Software Engineer — 0.44; Bansi Amipara · CARBON, Software Engineer — 0.41; Meet Patel · CARBON, Trainee Software Engineer — 0.35</t>
        </is>
      </c>
      <c r="DR486" s="126" t="n"/>
      <c r="DS486" s="126" t="n"/>
      <c r="DT486" s="126" t="inlineStr">
        <is>
          <t>A3 deep-dive: score 2.15 · gap to B1 1.4 · More than 1.0 from B1</t>
        </is>
      </c>
      <c r="DU486"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8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8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6" s="139" t="inlineStr">
        <is>
          <t>Market level: P2 · SFIA 3 Apply
Typical title: Software Engineer
At peers: Workiva – SE · Broadridge India – SE · Nasdaq / AxiomSL – SE
Typical experience: 2–5 yrs · IRIS guide 2–4
Standard: SFIA 9; OWASP secure coding</t>
        </is>
      </c>
      <c r="DZ486" s="126" t="inlineStr">
        <is>
          <t>2–4 yrs</t>
        </is>
      </c>
      <c r="EA486" s="126" t="inlineStr">
        <is>
          <t>3–5 · 2–5</t>
        </is>
      </c>
      <c r="EB486" s="126" t="inlineStr">
        <is>
          <t>Software Engineer</t>
        </is>
      </c>
      <c r="EC486" s="126" t="inlineStr">
        <is>
          <t>Workiva: SE · Broadridge India: SE · Nasdaq / AxiomSL: SE · Salesforce: MTS · Atlassian: P40 · 3–7 yrs · Freshworks: Senior SE</t>
        </is>
      </c>
      <c r="ED486" s="126" t="inlineStr">
        <is>
          <t>SFIA 9 · software development, programming; OWASP secure coding; cloud vendor certifications</t>
        </is>
      </c>
      <c r="EE486" s="126" t="inlineStr">
        <is>
          <t>Core 2 · Future 2 · Functional 3 · Leadership not scored</t>
        </is>
      </c>
      <c r="EF486" s="139" t="n"/>
      <c r="EG486" s="126" t="inlineStr">
        <is>
          <t>✓ HRIS: 4.3 yrs, B.E, 0 direct reports
✓ Survey: 20 of 20 questions answered
✓ KRAs: self, manager-set, quarterly
✓ Manager mapping: rating, potential, 9-box
✗ Job description: not on file</t>
        </is>
      </c>
      <c r="EH486" s="118" t="n"/>
      <c r="EI486" s="118" t="n"/>
      <c r="EJ486" s="118" t="n"/>
      <c r="EK486" s="118" t="inlineStr">
        <is>
          <t>Survey: answered · full text needed · KRAs: received · Experience: on file</t>
        </is>
      </c>
      <c r="EL486" s="141" t="n"/>
      <c r="EM486" s="142" t="n"/>
      <c r="EN486" s="142" t="n"/>
      <c r="EO486" s="142" t="n"/>
      <c r="EP486" s="142" t="n"/>
      <c r="EQ486" s="143" t="n"/>
      <c r="ER486" s="135" t="n"/>
      <c r="ES486" s="135" t="n"/>
      <c r="ET486" s="135" t="n"/>
      <c r="EU486" s="135" t="n"/>
      <c r="EV486" s="135" t="n"/>
      <c r="EW486" s="135" t="n"/>
      <c r="EX486" s="135" t="n"/>
      <c r="EY486" s="143" t="n"/>
      <c r="EZ486" s="135" t="n"/>
      <c r="FA486" s="135" t="n"/>
      <c r="FB486" s="135" t="n"/>
      <c r="FC486" s="135" t="n"/>
      <c r="FD486" s="135" t="n"/>
    </row>
    <row r="487" ht="300" customHeight="1">
      <c r="A487" s="109" t="inlineStr">
        <is>
          <t>iFile</t>
        </is>
      </c>
      <c r="B487" s="110" t="inlineStr">
        <is>
          <t>IRIS1876</t>
        </is>
      </c>
      <c r="C487" s="110" t="inlineStr">
        <is>
          <t>Chaitanya Vadagabhaktula</t>
        </is>
      </c>
      <c r="D487" s="110" t="inlineStr">
        <is>
          <t>Technology</t>
        </is>
      </c>
      <c r="E487" s="110" t="inlineStr">
        <is>
          <t>RC-074</t>
        </is>
      </c>
      <c r="F487" s="110" t="inlineStr">
        <is>
          <t>Ravikant Karmoju</t>
        </is>
      </c>
      <c r="G487" s="110" t="inlineStr">
        <is>
          <t>IRIS0320</t>
        </is>
      </c>
      <c r="H487" s="110" t="inlineStr">
        <is>
          <t>B3</t>
        </is>
      </c>
      <c r="I487" s="110" t="n"/>
      <c r="J487" s="110" t="n">
        <v>8.9</v>
      </c>
      <c r="K487" s="110" t="n">
        <v>5.9</v>
      </c>
      <c r="L487" s="110" t="inlineStr">
        <is>
          <t>B.Tech</t>
        </is>
      </c>
      <c r="M487" s="110" t="n"/>
      <c r="N487" s="144" t="inlineStr">
        <is>
          <t>Senior Software Engineer</t>
        </is>
      </c>
      <c r="O487" s="113" t="inlineStr">
        <is>
          <t>Database Specialist</t>
        </is>
      </c>
      <c r="P487" s="112" t="inlineStr">
        <is>
          <t>Engineering &amp; Development</t>
        </is>
      </c>
      <c r="Q487" s="112" t="inlineStr">
        <is>
          <t>Data Engineering &amp; Database Development</t>
        </is>
      </c>
      <c r="R487" s="113" t="inlineStr">
        <is>
          <t>L4 – Senior</t>
        </is>
      </c>
      <c r="S487" s="114" t="inlineStr">
        <is>
          <t>A3</t>
        </is>
      </c>
      <c r="T487" s="151" t="inlineStr">
        <is>
          <t>Senior Associate</t>
        </is>
      </c>
      <c r="U487" s="151" t="inlineStr">
        <is>
          <t>A</t>
        </is>
      </c>
      <c r="V487" s="112" t="inlineStr">
        <is>
          <t>IC</t>
        </is>
      </c>
      <c r="W487" s="150" t="inlineStr">
        <is>
          <t>▲ Up</t>
        </is>
      </c>
      <c r="X487" s="112" t="inlineStr">
        <is>
          <t>P2</t>
        </is>
      </c>
      <c r="Y487" s="112" t="inlineStr">
        <is>
          <t>Developing</t>
        </is>
      </c>
      <c r="Z487" s="112" t="inlineStr">
        <is>
          <t>3 Apply</t>
        </is>
      </c>
      <c r="AA487" s="117" t="inlineStr">
        <is>
          <t>A3</t>
        </is>
      </c>
      <c r="AB487" s="118" t="inlineStr">
        <is>
          <t>Band A · Practitioner</t>
        </is>
      </c>
      <c r="AC487" s="118" t="inlineStr">
        <is>
          <t>Senior Associate</t>
        </is>
      </c>
      <c r="AD487" s="118" t="inlineStr">
        <is>
          <t>• Same as the model</t>
        </is>
      </c>
      <c r="AE487" s="118" t="inlineStr">
        <is>
          <t>B1</t>
        </is>
      </c>
      <c r="AF487" s="118" t="inlineStr">
        <is>
          <t>OK</t>
        </is>
      </c>
      <c r="AG487" s="118" t="inlineStr">
        <is>
          <t>No change · already below the manager</t>
        </is>
      </c>
      <c r="AH487" s="118" t="n">
        <v>5</v>
      </c>
      <c r="AI487" s="118" t="n"/>
      <c r="AJ487" s="119" t="inlineStr">
        <is>
          <t>iFile · Technology · Band A · Early career</t>
        </is>
      </c>
      <c r="AK487" s="120" t="n">
        <v>3.5</v>
      </c>
      <c r="AL487" s="121">
        <f>IFERROR(INDEX(WM_C,MATCH($AJ487,WM_KEY,0)),"")</f>
        <v>0.64</v>
      </c>
      <c r="AM487" s="122">
        <f>IF(OR(AK487="",AL487=""),"",AK487*AL487)</f>
        <v>2.24</v>
      </c>
      <c r="AN487" s="120" t="n">
        <v>3</v>
      </c>
      <c r="AO487" s="121">
        <f>IFERROR(INDEX(WM_AU,MATCH($AJ487,WM_KEY,0)),"")</f>
        <v>0.16</v>
      </c>
      <c r="AP487" s="122">
        <f>IF(OR(AN487="",AO487=""),"",AN487*AO487)</f>
        <v>0.48</v>
      </c>
      <c r="AQ487" s="120" t="n">
        <v>3</v>
      </c>
      <c r="AR487" s="121">
        <f>IFERROR(INDEX(WM_AC,MATCH($AJ487,WM_KEY,0)),"")</f>
        <v>0.04</v>
      </c>
      <c r="AS487" s="122">
        <f>IF(OR(AQ487="",AR487=""),"",AQ487*AR487)</f>
        <v>0.12</v>
      </c>
      <c r="AT487" s="120" t="n">
        <v>2</v>
      </c>
      <c r="AU487" s="121">
        <f>IFERROR(INDEX(WM_L,MATCH($AJ487,WM_KEY,0)),"")</f>
        <v>0</v>
      </c>
      <c r="AV487" s="122">
        <f>IF(OR(AT487="",AU487=""),"",AT487*AU487)</f>
        <v>0</v>
      </c>
      <c r="AW487" s="120" t="n">
        <v>5.5</v>
      </c>
      <c r="AX487" s="121">
        <f>IFERROR(INDEX(WM_E,MATCH($AJ487,WM_KEY,0)),"")</f>
        <v>0.1</v>
      </c>
      <c r="AY487" s="122">
        <f>IF(OR(AW487="",AX487=""),"",AW487*AX487)</f>
        <v>0.55</v>
      </c>
      <c r="AZ487" s="123" t="n">
        <v>3</v>
      </c>
      <c r="BA487" s="121">
        <f>IFERROR(INDEX(WM_BI,MATCH($AJ487,WM_KEY,0)),"")</f>
        <v>0.06</v>
      </c>
      <c r="BB487" s="122">
        <f>IF(OR(AZ487="",BA487=""),"",AZ487*BA487)</f>
        <v>0.18</v>
      </c>
      <c r="BC487" s="122">
        <f>IF(COUNT(AM487,AP487,AS487,AV487,AY487,BB487)&lt;6,"",SUM(AM487,AP487,AS487,AV487,AY487,BB487))</f>
        <v>3.57</v>
      </c>
      <c r="BD487" s="122" t="str">
        <f>IF(BC487="","",INDEX({"A1","A2","A3","B1","B2","B3","C1","C2","D1","D2","E1","E2"},MAX(1,MIN(12,ROUND(BC487,0)))))</f>
        <v>B1</v>
      </c>
      <c r="BE487" s="114" t="inlineStr">
        <is>
          <t>A3</t>
        </is>
      </c>
      <c r="BF487" s="124" t="inlineStr">
        <is>
          <t>Rule: R6 top of band</t>
        </is>
      </c>
      <c r="BG48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7" s="125" t="inlineStr">
        <is>
          <t>At build: Complexity 2.24 + Autonomy 0.48 + Accountability 0.12 + Leadership 0.00 + Experience 0.55 + Business impact 0.18
= 3.57 points → nearest level 4 = B1
Final level: A3 · a rule applied: see the next column</t>
        </is>
      </c>
      <c r="BI487" s="125" t="inlineStr">
        <is>
          <t>• Stays at A3, the top of Band A: to enter Band B the score must reach 3.5 on Band B's own weights, and it is 3.48.
Final level: A3.</t>
        </is>
      </c>
      <c r="BJ487" s="125" t="inlineStr">
        <is>
          <t>Near a gate</t>
        </is>
      </c>
      <c r="BK487" s="147" t="inlineStr">
        <is>
          <t>Near a gate: top of band: 3.48 on Band B's weights, 0.02 short of the 3.5 needed to enter Band B</t>
        </is>
      </c>
      <c r="BL487" s="126" t="inlineStr">
        <is>
          <t>Medium</t>
        </is>
      </c>
      <c r="BM487" s="126" t="inlineStr">
        <is>
          <t>• Near a gate: top of band: 3.48 on Band B's weights, 0.02 short of the 3.5 needed to enter Band B — calibrate before confirming</t>
        </is>
      </c>
      <c r="BN487" s="125" t="inlineStr">
        <is>
          <t>Moves in 12 of 30 weight tests · calibrate first</t>
        </is>
      </c>
      <c r="BO487" s="148" t="inlineStr">
        <is>
          <t>Rated 3.5 of 12 · between A3 and B1
Start: 3.0 · senior practitioner title
Evidence reads like B1: Builds ETL pipelines, BI products and React apps with AI analytics, spanning data and application layers → moved up 0.5
KRA: “1. Ensure successful delivery of the IFRS 18 implementation for FSA Oman by providing project governance, reviewing milestones, managing…”
Market: A3 = Varied and non-standard work; handles exceptions · B1 = Domain specialist work</t>
        </is>
      </c>
      <c r="BP487" s="129" t="inlineStr">
        <is>
          <t>Rated 3 of 12
Start: 3.0 · senior practitioner title
Evidence reads like A3: Makes the technical decisions on own solutions → matches the start
Market: A3 = Technical / QC / client calls on own work</t>
        </is>
      </c>
      <c r="BQ487" s="129" t="inlineStr">
        <is>
          <t>Rated 3 of 12
Start: 3.0 · senior practitioner title
Evidence reads like A3: own survey / KRA answers · summarised by the rater; not quoted → matches the start
KRA: “1. Ensure successful delivery of the IFRS 18 implementation for FSA Oman by providing project governance, reviewing milestones, managing…”
Market: A3 = A module / process, or work with client or regulatory consequences</t>
        </is>
      </c>
      <c r="BR487" s="129" t="inlineStr">
        <is>
          <t>Rated 2 of 12 — not counted: the weight is 0% at this level
Start: 2.0 · individual contributor, so influence only
Evidence reads like A2: No guiding described in survey; KRA mentions coordinating a team on IFRS 18 → matches the start
Team: 0 direct reports · IC
Market: A2 = Not scored in Band A</t>
        </is>
      </c>
      <c r="BS487" s="129" t="inlineStr">
        <is>
          <t>Rated 5.5 of 12 · between B2 and B3
Experience: 8.9 yrs total · 3.0 before IRIS + 5.9 at IRIS = 5.6 on the experience scale
Qualification: B.Tech · graduate, relevant to the work → no change
Market: A3 roles typically have 2–5 yrs · IRIS guide 2–4</t>
        </is>
      </c>
      <c r="BT487"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87" s="124"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BV487" s="125"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BW487" s="125"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BX487" s="125" t="inlineStr">
        <is>
          <t>3</t>
        </is>
      </c>
      <c r="BY487" s="125" t="n"/>
      <c r="BZ487" s="125" t="inlineStr">
        <is>
          <t>Received · manager annual, quarterly, self</t>
        </is>
      </c>
      <c r="CA487" s="125" t="inlineStr">
        <is>
          <t>Talent Mapping · iFile collated</t>
        </is>
      </c>
      <c r="CB487" s="130" t="n">
        <v>20</v>
      </c>
      <c r="CC487" s="128" t="inlineStr">
        <is>
          <t>Full survey answers not in the files received · How We Grow export needed · HR</t>
        </is>
      </c>
      <c r="CD487" s="131" t="inlineStr">
        <is>
          <t>—</t>
        </is>
      </c>
      <c r="CE487" s="131" t="inlineStr">
        <is>
          <t>—</t>
        </is>
      </c>
      <c r="CF487" s="131" t="inlineStr">
        <is>
          <t>—</t>
        </is>
      </c>
      <c r="CG487" s="131" t="inlineStr">
        <is>
          <t>—</t>
        </is>
      </c>
      <c r="CH487" s="132" t="inlineStr">
        <is>
          <t>Complexity: Evidence reads like B1: Builds ETL pipelines, BI products and React apps with AI analytics, spanning data and application layers → moved up 0.5
Autonomy: Evidence reads like A3: Makes the technical decisions on own solutions → matches the start
Accountability: Evidence reads like A3: own survey / KRA answers · summarised by the rater; not quoted → matches the start
Leadership: Evidence reads like A2: No guiding described in survey; KRA mentions coordinating a team on IFRS 18 → matches the start
Business Impact: No survey or manager-mapping signal on criticality: kept at the start point.</t>
        </is>
      </c>
      <c r="CI487"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487" s="131" t="inlineStr">
        <is>
          <t>Self-identified: Leadership &amp; people management · Technical depth &amp; architecture · Product &amp; tool knowledge · Client, sales &amp; stakeholders · Strategy &amp; business acumen · Broader exposure &amp; ownership
For the next role: Leadership &amp; people management · Technical depth &amp; architecture · Product &amp; tool knowledge · Client, sales &amp; stakeholders · Strategy &amp; business acumen · Broader exposure &amp; ownership</t>
        </is>
      </c>
      <c r="CK487" s="128" t="inlineStr">
        <is>
          <t>Full survey answers not in the files received · How We Grow export needed · HR</t>
        </is>
      </c>
      <c r="CL487"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487" s="134" t="inlineStr">
        <is>
          <t>What the role answers for: A module / process, or work with client or regulatory consequences.
Accountability &amp; Impact rating: 3 of 12 · A3-level impact.
If the work is missed · role-holders' themes: issues · lead · incorrect · data.
Measured on · manager-set KRA themes: quality · deliver · project · timely · development · code.
Manager talent mapping — Latest rating: 3 · Potential: Medium · 9-Box Grid placement: Core Contributor.</t>
        </is>
      </c>
      <c r="CN487" s="135" t="n"/>
      <c r="CO487" s="135" t="n">
        <v>3</v>
      </c>
      <c r="CP487" s="136" t="n">
        <v>3</v>
      </c>
      <c r="CQ487" s="137" t="inlineStr">
        <is>
          <t>Medium</t>
        </is>
      </c>
      <c r="CR487" s="137" t="inlineStr">
        <is>
          <t>Core Contributor</t>
        </is>
      </c>
      <c r="CS487" s="137" t="inlineStr">
        <is>
          <t>Develop in role</t>
        </is>
      </c>
      <c r="CT487" s="137" t="n"/>
      <c r="CU487" s="137" t="n"/>
      <c r="CV487" s="137" t="n"/>
      <c r="CW487" s="137" t="n"/>
      <c r="CX487" s="137" t="n"/>
      <c r="CY487" s="137" t="n"/>
      <c r="CZ487" s="137" t="n"/>
      <c r="DA487" s="119" t="n">
        <v>108</v>
      </c>
      <c r="DB487" s="138" t="inlineStr">
        <is>
          <t>Exceeds — ready for stretch</t>
        </is>
      </c>
      <c r="DC487" s="138" t="n">
        <v>110</v>
      </c>
      <c r="DD487" s="138" t="n">
        <v>110</v>
      </c>
      <c r="DE487" s="138" t="n">
        <v>107</v>
      </c>
      <c r="DF487" s="138" t="n">
        <v>100</v>
      </c>
      <c r="DG487" s="138" t="inlineStr">
        <is>
          <t>None — maintain and stretch</t>
        </is>
      </c>
      <c r="DH487" s="138" t="inlineStr">
        <is>
          <t>B2: 92% of profile — ready on competencies</t>
        </is>
      </c>
      <c r="DI487" s="138" t="inlineStr">
        <is>
          <t>Evidence: Survey + KRAs | Core: Ownership 4/3, Problem solving 4/3, Communication &amp; collaboration 3/3, Client &amp; quality focus 4/3, Learning agility 3/3, Integrity &amp; compliance 3/3 | Future-ready: AI literacy 3/3, Data literacy 4/3, Digital fluency 4/3, Innovation 3/3 | Functional: Programming &amp; stack 3/3, System design 3/3, SQL &amp; data 4/3, Cloud &amp; DevOps 3/3, AI / GenAI 3/3, Product &amp; domain 4/3 | Leadership: Developing people 1/1, Decision making 1/1, Strategic acumen 1/1, Influence &amp; change 1/1</t>
        </is>
      </c>
      <c r="DJ487" s="111" t="inlineStr">
        <is>
          <t>Leadership &amp; people management · Technical depth &amp; architecture · Product &amp; tool knowledge · Client, sales &amp; stakeholders · Strategy &amp; business acumen · Broader exposure &amp; ownership</t>
        </is>
      </c>
      <c r="DK487" s="112" t="inlineStr">
        <is>
          <t>Advanced System Architecture, Cloud Technologies · Azure, AI &amp; Automation, Performance Optimization, Secure Coding</t>
        </is>
      </c>
      <c r="DL487" s="112" t="inlineStr">
        <is>
          <t>Stakeholder &amp; Client Management; AI, GenAI &amp; Prompt Engineering; Programming &amp; Tech-Stack Depth</t>
        </is>
      </c>
      <c r="DM487" s="112" t="inlineStr">
        <is>
          <t>Leadership &amp; people management · Technical depth &amp; architecture · Product &amp; tool knowledge · Client, sales &amp; stakeholders · Strategy &amp; business acumen · Broader exposure &amp; ownership</t>
        </is>
      </c>
      <c r="DN487" s="112" t="inlineStr">
        <is>
          <t>Technical Leadership, Solution Architecture, Stakeholder Management, Team Mentoring</t>
        </is>
      </c>
      <c r="DO487" s="139" t="inlineStr">
        <is>
          <t>No strong match from survey evidence</t>
        </is>
      </c>
      <c r="DP487" s="126" t="inlineStr">
        <is>
          <t>Yash Raj · Database Engineer — 0.32: python, superset, etl, analytics</t>
        </is>
      </c>
      <c r="DQ487" s="126" t="inlineStr">
        <is>
          <t>H Marenna · iDEAL, Senior Database Engineer — 0.39</t>
        </is>
      </c>
      <c r="DR487" s="126" t="n"/>
      <c r="DS487" s="126" t="n"/>
      <c r="DT487" s="126" t="inlineStr">
        <is>
          <t>A3 deep-dive: score 3.57 · gap to B1 0.02 · Within 0.25 of B1</t>
        </is>
      </c>
      <c r="DU487" s="140" t="inlineStr">
        <is>
          <t>Database Specialist in Technology · iFile,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V487" s="137"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48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7" s="139" t="inlineStr">
        <is>
          <t>Market level: P2 · SFIA 3 Apply
Typical title: Senior Software Engineer
At peers: Workiva – SE · Broadridge India – SE · Nasdaq / AxiomSL – SE
Typical experience: 2–5 yrs · IRIS guide 2–4
Standard: SFIA 9; OWASP secure coding</t>
        </is>
      </c>
      <c r="DZ487" s="126" t="inlineStr">
        <is>
          <t>2–4 yrs</t>
        </is>
      </c>
      <c r="EA487" s="126" t="inlineStr">
        <is>
          <t>3–5 · 2–5</t>
        </is>
      </c>
      <c r="EB487" s="126" t="inlineStr">
        <is>
          <t>Senior Software Engineer</t>
        </is>
      </c>
      <c r="EC487" s="126" t="inlineStr">
        <is>
          <t>Workiva: SE · Broadridge India: SE · Nasdaq / AxiomSL: SE · Salesforce: MTS · Atlassian: P40 · 3–7 yrs · Freshworks: Senior SE</t>
        </is>
      </c>
      <c r="ED487" s="126" t="inlineStr">
        <is>
          <t>SFIA 9 · software development, programming; OWASP secure coding; cloud vendor certifications</t>
        </is>
      </c>
      <c r="EE487" s="126" t="inlineStr">
        <is>
          <t>Core 2 · Future 2 · Functional 3 · Leadership not scored</t>
        </is>
      </c>
      <c r="EF487" s="139" t="n"/>
      <c r="EG487" s="126" t="inlineStr">
        <is>
          <t>✓ HRIS: 8.9 yrs, B.Tech, 0 direct reports
✓ Survey: 20 of 20 questions answered
✓ KRAs: self, manager-set, quarterly
✓ Manager mapping: rating, potential, 9-box
✗ Job description: not on file</t>
        </is>
      </c>
      <c r="EH487" s="118" t="inlineStr">
        <is>
          <t xml:space="preserve">D070 · Near a gate · High: Top of band: 3.48 on Band B's weights, 0.02 short of the 3.5 needed to enter Band B. · owner Calibration panel · 
D166 · Title to review · Low: Check title against ladder · owner HR · 
D262 · Long-tenure A3 · 8+ yrs · Medium: Stays at A3, the top of Band A: to enter Band B the score must reach 3.5 on Band B's own weights, and it is 3.48. · owner Business head — iFile · </t>
        </is>
      </c>
      <c r="EI487" s="118" t="n"/>
      <c r="EJ487" s="118" t="n"/>
      <c r="EK487" s="118" t="inlineStr">
        <is>
          <t>Survey: answered · full text needed · KRAs: received · Experience: on file</t>
        </is>
      </c>
      <c r="EL487" s="141" t="n"/>
      <c r="EM487" s="142" t="n"/>
      <c r="EN487" s="142" t="n"/>
      <c r="EO487" s="142" t="n"/>
      <c r="EP487" s="142" t="n"/>
      <c r="EQ487" s="143" t="n"/>
      <c r="ER487" s="135" t="n"/>
      <c r="ES487" s="135" t="n"/>
      <c r="ET487" s="135" t="n"/>
      <c r="EU487" s="135" t="n"/>
      <c r="EV487" s="135" t="n"/>
      <c r="EW487" s="135" t="n"/>
      <c r="EX487" s="135" t="n"/>
      <c r="EY487" s="143" t="n"/>
      <c r="EZ487" s="135" t="n"/>
      <c r="FA487" s="135" t="n"/>
      <c r="FB487" s="135" t="n"/>
      <c r="FC487" s="135" t="n"/>
      <c r="FD487" s="135" t="n"/>
    </row>
    <row r="488" ht="300" customHeight="1">
      <c r="A488" s="109" t="inlineStr">
        <is>
          <t>iFile</t>
        </is>
      </c>
      <c r="B488" s="110" t="inlineStr">
        <is>
          <t>IRIS2293</t>
        </is>
      </c>
      <c r="C488" s="110" t="inlineStr">
        <is>
          <t>Chetan Yerpude</t>
        </is>
      </c>
      <c r="D488" s="110" t="inlineStr">
        <is>
          <t>Technology</t>
        </is>
      </c>
      <c r="E488" s="110" t="inlineStr">
        <is>
          <t>RC-067</t>
        </is>
      </c>
      <c r="F488" s="110" t="inlineStr">
        <is>
          <t>Sagar Jadhav</t>
        </is>
      </c>
      <c r="G488" s="110" t="inlineStr">
        <is>
          <t>IRIS1804</t>
        </is>
      </c>
      <c r="H488" s="110" t="inlineStr">
        <is>
          <t>B2</t>
        </is>
      </c>
      <c r="I488" s="110" t="n"/>
      <c r="J488" s="110" t="n">
        <v>6.2</v>
      </c>
      <c r="K488" s="110" t="n">
        <v>2.2</v>
      </c>
      <c r="L488" s="110" t="inlineStr">
        <is>
          <t>B.Tech + PG diploma in Advance Computing · CDAC</t>
        </is>
      </c>
      <c r="M488" s="110" t="n"/>
      <c r="N488" s="144" t="inlineStr">
        <is>
          <t>Software Engineer</t>
        </is>
      </c>
      <c r="O488" s="113" t="inlineStr">
        <is>
          <t>Senior Software Engineer</t>
        </is>
      </c>
      <c r="P488" s="112" t="inlineStr">
        <is>
          <t>Engineering &amp; Development</t>
        </is>
      </c>
      <c r="Q488" s="112" t="inlineStr">
        <is>
          <t>Backend Development</t>
        </is>
      </c>
      <c r="R488" s="113" t="inlineStr">
        <is>
          <t>L3 – Professional / Associate</t>
        </is>
      </c>
      <c r="S488" s="114" t="inlineStr">
        <is>
          <t>A3</t>
        </is>
      </c>
      <c r="T488" s="151" t="inlineStr">
        <is>
          <t>Senior Associate</t>
        </is>
      </c>
      <c r="U488" s="151" t="inlineStr">
        <is>
          <t>A</t>
        </is>
      </c>
      <c r="V488" s="112" t="inlineStr">
        <is>
          <t>IC</t>
        </is>
      </c>
      <c r="W488" s="150" t="inlineStr">
        <is>
          <t>▲ Up</t>
        </is>
      </c>
      <c r="X488" s="112" t="inlineStr">
        <is>
          <t>P2</t>
        </is>
      </c>
      <c r="Y488" s="112" t="inlineStr">
        <is>
          <t>Developing</t>
        </is>
      </c>
      <c r="Z488" s="112" t="inlineStr">
        <is>
          <t>3 Apply</t>
        </is>
      </c>
      <c r="AA488" s="117" t="inlineStr">
        <is>
          <t>A3</t>
        </is>
      </c>
      <c r="AB488" s="118" t="inlineStr">
        <is>
          <t>Band A · Practitioner</t>
        </is>
      </c>
      <c r="AC488" s="118" t="inlineStr">
        <is>
          <t>Senior Associate</t>
        </is>
      </c>
      <c r="AD488" s="118" t="inlineStr">
        <is>
          <t>• Same as the model</t>
        </is>
      </c>
      <c r="AE488" s="118" t="inlineStr">
        <is>
          <t>B2</t>
        </is>
      </c>
      <c r="AF488" s="118" t="inlineStr">
        <is>
          <t>OK</t>
        </is>
      </c>
      <c r="AG488" s="118" t="inlineStr">
        <is>
          <t>No change · already below the manager</t>
        </is>
      </c>
      <c r="AH488" s="118" t="n">
        <v>3</v>
      </c>
      <c r="AI488" s="118" t="n"/>
      <c r="AJ488" s="119" t="inlineStr">
        <is>
          <t>iFile · Technology · Band A · Early career</t>
        </is>
      </c>
      <c r="AK488" s="120" t="n">
        <v>2.5</v>
      </c>
      <c r="AL488" s="121">
        <f>IFERROR(INDEX(WM_C,MATCH($AJ488,WM_KEY,0)),"")</f>
        <v>0.64</v>
      </c>
      <c r="AM488" s="122">
        <f>IF(OR(AK488="",AL488=""),"",AK488*AL488)</f>
        <v>1.6</v>
      </c>
      <c r="AN488" s="120" t="n">
        <v>2</v>
      </c>
      <c r="AO488" s="121">
        <f>IFERROR(INDEX(WM_AU,MATCH($AJ488,WM_KEY,0)),"")</f>
        <v>0.16</v>
      </c>
      <c r="AP488" s="122">
        <f>IF(OR(AN488="",AO488=""),"",AN488*AO488)</f>
        <v>0.32</v>
      </c>
      <c r="AQ488" s="120" t="n">
        <v>2.5</v>
      </c>
      <c r="AR488" s="121">
        <f>IFERROR(INDEX(WM_AC,MATCH($AJ488,WM_KEY,0)),"")</f>
        <v>0.04</v>
      </c>
      <c r="AS488" s="122">
        <f>IF(OR(AQ488="",AR488=""),"",AQ488*AR488)</f>
        <v>0.1</v>
      </c>
      <c r="AT488" s="120" t="n">
        <v>1</v>
      </c>
      <c r="AU488" s="121">
        <f>IFERROR(INDEX(WM_L,MATCH($AJ488,WM_KEY,0)),"")</f>
        <v>0</v>
      </c>
      <c r="AV488" s="122">
        <f>IF(OR(AT488="",AU488=""),"",AT488*AU488)</f>
        <v>0</v>
      </c>
      <c r="AW488" s="120" t="n">
        <v>5</v>
      </c>
      <c r="AX488" s="121">
        <f>IFERROR(INDEX(WM_E,MATCH($AJ488,WM_KEY,0)),"")</f>
        <v>0.1</v>
      </c>
      <c r="AY488" s="122">
        <f>IF(OR(AW488="",AX488=""),"",AW488*AX488)</f>
        <v>0.5</v>
      </c>
      <c r="AZ488" s="123" t="n">
        <v>3</v>
      </c>
      <c r="BA488" s="121">
        <f>IFERROR(INDEX(WM_BI,MATCH($AJ488,WM_KEY,0)),"")</f>
        <v>0.06</v>
      </c>
      <c r="BB488" s="122">
        <f>IF(OR(AZ488="",BA488=""),"",AZ488*BA488)</f>
        <v>0.18</v>
      </c>
      <c r="BC488" s="122">
        <f>IF(COUNT(AM488,AP488,AS488,AV488,AY488,BB488)&lt;6,"",SUM(AM488,AP488,AS488,AV488,AY488,BB488))</f>
        <v>2.7</v>
      </c>
      <c r="BD488" s="122" t="str">
        <f>IF(BC488="","",INDEX({"A1","A2","A3","B1","B2","B3","C1","C2","D1","D2","E1","E2"},MAX(1,MIN(12,ROUND(BC488,0)))))</f>
        <v>A3</v>
      </c>
      <c r="BE488" s="114" t="inlineStr">
        <is>
          <t>A3</t>
        </is>
      </c>
      <c r="BF488" s="124" t="inlineStr">
        <is>
          <t>The score decided the level</t>
        </is>
      </c>
      <c r="BG48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8" s="125" t="inlineStr">
        <is>
          <t>At build: Complexity 1.60 + Autonomy 0.32 + Accountability 0.10 + Leadership 0.00 + Experience 0.50 + Business impact 0.18
= 2.70 points → nearest level 3 = A3
Final level: A3 · same as the score</t>
        </is>
      </c>
      <c r="BI488" s="125" t="inlineStr">
        <is>
          <t>No rule applied: the score decides.</t>
        </is>
      </c>
      <c r="BJ488" s="125" t="inlineStr">
        <is>
          <t>—</t>
        </is>
      </c>
      <c r="BK488" s="126" t="n"/>
      <c r="BL488" s="126" t="inlineStr">
        <is>
          <t>Low</t>
        </is>
      </c>
      <c r="BM488" s="126" t="inlineStr">
        <is>
          <t>• Survey answers are generic or do not match the role — not used as evidence; manager input needed</t>
        </is>
      </c>
      <c r="BN488" s="125" t="inlineStr">
        <is>
          <t>Stable · moves in fewer than 5 of 30 weight tests</t>
        </is>
      </c>
      <c r="BO488"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488" s="129" t="inlineStr">
        <is>
          <t>Rated 2 of 12
Start: 2.0 · practitioner title
Evidence: rated like 36 colleagues in the same role and department · own answers too general to rate → no change
Market: A2 = Chooses own approach within standards</t>
        </is>
      </c>
      <c r="BQ488"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488"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488" s="129" t="inlineStr">
        <is>
          <t>Rated 5 of 12
Experience: 6.2 yrs total · 4.0 before IRIS + 2.2 at IRIS = 4.3 on the experience scale
Qualification: B.Tech + PG diploma in Advance Computing · CDAC · postgraduate, relevant to the work → +0.5
Market: A3 roles typically have 2–5 yrs · IRIS guide 2–4</t>
        </is>
      </c>
      <c r="BT488"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488"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488"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88" s="125"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BX488" s="125" t="inlineStr">
        <is>
          <t>3</t>
        </is>
      </c>
      <c r="BY488" s="125" t="n"/>
      <c r="BZ488" s="125" t="inlineStr">
        <is>
          <t>Received · manager annual, quarterly, self</t>
        </is>
      </c>
      <c r="CA488" s="125" t="inlineStr">
        <is>
          <t>Talent Mapping · iFile collated</t>
        </is>
      </c>
      <c r="CB488" s="130" t="n">
        <v>20</v>
      </c>
      <c r="CC488" s="128" t="inlineStr">
        <is>
          <t>Full survey answers not in the files received · How We Grow export needed · HR</t>
        </is>
      </c>
      <c r="CD488" s="131" t="inlineStr">
        <is>
          <t>—</t>
        </is>
      </c>
      <c r="CE488" s="131" t="inlineStr">
        <is>
          <t>—</t>
        </is>
      </c>
      <c r="CF488" s="131" t="inlineStr">
        <is>
          <t>—</t>
        </is>
      </c>
      <c r="CG488" s="131" t="inlineStr">
        <is>
          <t>—</t>
        </is>
      </c>
      <c r="CH488" s="132" t="inlineStr">
        <is>
          <t>Business Impact: Moved +0.5: the survey / manager mapping marks it business-critical.</t>
        </is>
      </c>
      <c r="CI488"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88" s="131"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K488" s="128" t="inlineStr">
        <is>
          <t>Full survey answers not in the files received · How We Grow export needed · HR</t>
        </is>
      </c>
      <c r="CL488"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88"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3 · Potential: Medium · 9-Box Grid placement: Core Contributor.</t>
        </is>
      </c>
      <c r="CN488" s="135" t="n"/>
      <c r="CO488" s="135" t="n">
        <v>3</v>
      </c>
      <c r="CP488" s="136" t="n">
        <v>3</v>
      </c>
      <c r="CQ488" s="137" t="inlineStr">
        <is>
          <t>Medium</t>
        </is>
      </c>
      <c r="CR488" s="137" t="inlineStr">
        <is>
          <t>Core Contributor</t>
        </is>
      </c>
      <c r="CS488" s="137" t="inlineStr">
        <is>
          <t>Develop in role</t>
        </is>
      </c>
      <c r="CT488" s="137" t="n"/>
      <c r="CU488" s="137" t="inlineStr">
        <is>
          <t>Yes</t>
        </is>
      </c>
      <c r="CV488" s="137" t="n"/>
      <c r="CW488" s="137" t="n"/>
      <c r="CX488" s="137" t="inlineStr">
        <is>
          <t>Medium · critical role Yes · only this person — · successor named No</t>
        </is>
      </c>
      <c r="CY488" s="137" t="inlineStr">
        <is>
          <t>Prathmesh Ramdas Sutar · B3, iFile · Ravikant Karmoju · B3, iFile · Amruta Kadam · B2, iFile</t>
        </is>
      </c>
      <c r="CZ488" s="137" t="inlineStr">
        <is>
          <t>Name a successor; document the key process; cross-train one person</t>
        </is>
      </c>
      <c r="DA488" s="119" t="n">
        <v>93</v>
      </c>
      <c r="DB488" s="138" t="inlineStr">
        <is>
          <t>Meets the level</t>
        </is>
      </c>
      <c r="DC488" s="138" t="n">
        <v>95</v>
      </c>
      <c r="DD488" s="138" t="n">
        <v>92</v>
      </c>
      <c r="DE488" s="138" t="n">
        <v>92</v>
      </c>
      <c r="DF488" s="138" t="n"/>
      <c r="DG488" s="138" t="inlineStr">
        <is>
          <t>System design, AI / GenAI, Learning agility</t>
        </is>
      </c>
      <c r="DH488" s="138" t="inlineStr">
        <is>
          <t>B1: 82% of profile — close</t>
        </is>
      </c>
      <c r="DI488" s="138" t="inlineStr">
        <is>
          <t>Evidence: Survey + KRAs | Core: Ownership 2/2, Problem solving 3/2, Communication &amp; collaboration 2/2, Client &amp; quality focus 2/2, Learning agility 1/2, Integrity &amp; compliance 2/2 | Future-ready: AI literacy 1/2, Data literacy 2/2, Digital fluency 3/2, Innovation 2/2 | Functional: Programming &amp; stack 4/3, System design 2/3, SQL &amp; data 3/3, Cloud &amp; DevOps 3/3, AI / GenAI 2/3, Product &amp; domain 3/3</t>
        </is>
      </c>
      <c r="DJ488" s="111" t="inlineStr">
        <is>
          <t>Leadership &amp; people management · Project / programme management · Technical depth &amp; architecture · Broader exposure &amp; ownership</t>
        </is>
      </c>
      <c r="DK488" s="112" t="inlineStr">
        <is>
          <t>Reactive Programming/Spring AI/System Design &amp; Pattern</t>
        </is>
      </c>
      <c r="DL488" s="112" t="inlineStr">
        <is>
          <t>Product, Platform &amp; Domain Knowledge; Project, Program &amp; Agile Management; Stakeholder &amp; Client Management</t>
        </is>
      </c>
      <c r="DM488" s="112" t="inlineStr">
        <is>
          <t>Leadership &amp; people management · Project / programme management · Technical depth &amp; architecture · Broader exposure &amp; ownership</t>
        </is>
      </c>
      <c r="DN488" s="112" t="n"/>
      <c r="DO488" s="139" t="inlineStr">
        <is>
          <t>No strong match from survey evidence</t>
        </is>
      </c>
      <c r="DP488" s="126" t="inlineStr">
        <is>
          <t>Vikash Gupta · Senior Software Engineer — 0.40: development, testing, debugging, ides</t>
        </is>
      </c>
      <c r="DQ488" s="126" t="inlineStr">
        <is>
          <t>Siddhesh Kadam · CARBON, Senior Engineering Manager — 0.36; Atharv Sameer Shevade · iDEAL, Trainee Software Engineer — 0.34</t>
        </is>
      </c>
      <c r="DR488" s="126" t="n"/>
      <c r="DS488" s="126" t="n"/>
      <c r="DT488" s="126" t="inlineStr">
        <is>
          <t>A3 deep-dive: score 2.7 · gap to B1 0.88 · 0.5–1.0 from B1</t>
        </is>
      </c>
      <c r="DU488"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8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8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8" s="139" t="inlineStr">
        <is>
          <t>Market level: P2 · SFIA 3 Apply
Typical title: Software Engineer
At peers: Workiva – SE · Broadridge India – SE · Nasdaq / AxiomSL – SE
Typical experience: 2–5 yrs · IRIS guide 2–4
Standard: SFIA 9; OWASP secure coding</t>
        </is>
      </c>
      <c r="DZ488" s="126" t="inlineStr">
        <is>
          <t>2–4 yrs</t>
        </is>
      </c>
      <c r="EA488" s="126" t="inlineStr">
        <is>
          <t>3–5 · 2–5</t>
        </is>
      </c>
      <c r="EB488" s="126" t="inlineStr">
        <is>
          <t>Software Engineer</t>
        </is>
      </c>
      <c r="EC488" s="126" t="inlineStr">
        <is>
          <t>Workiva: SE · Broadridge India: SE · Nasdaq / AxiomSL: SE · Salesforce: MTS · Atlassian: P40 · 3–7 yrs · Freshworks: Senior SE</t>
        </is>
      </c>
      <c r="ED488" s="126" t="inlineStr">
        <is>
          <t>SFIA 9 · software development, programming; OWASP secure coding; cloud vendor certifications</t>
        </is>
      </c>
      <c r="EE488" s="126" t="inlineStr">
        <is>
          <t>Core 2 · Future 2 · Functional 3 · Leadership not scored</t>
        </is>
      </c>
      <c r="EF488" s="139" t="n"/>
      <c r="EG488" s="126" t="inlineStr">
        <is>
          <t>✓ HRIS: 6.2 yrs, B.Tech + PG diploma in Advance Computing · CDAC, 0 direct reports
✓ Survey: 20 of 20 questions answered
✓ KRAs: self, manager-set, quarterly
✓ Manager mapping: rating, potential, 9-box
✗ Job description: not on file</t>
        </is>
      </c>
      <c r="EH488" s="118" t="n"/>
      <c r="EI488" s="118" t="n"/>
      <c r="EJ488" s="118" t="n"/>
      <c r="EK488" s="118" t="inlineStr">
        <is>
          <t>Survey: answered · full text needed · KRAs: received · Experience: on file</t>
        </is>
      </c>
      <c r="EL488" s="141" t="n"/>
      <c r="EM488" s="142" t="n"/>
      <c r="EN488" s="142" t="n"/>
      <c r="EO488" s="142" t="n"/>
      <c r="EP488" s="142" t="n"/>
      <c r="EQ488" s="143" t="n"/>
      <c r="ER488" s="135" t="n"/>
      <c r="ES488" s="135" t="n"/>
      <c r="ET488" s="135" t="n"/>
      <c r="EU488" s="135" t="n"/>
      <c r="EV488" s="135" t="n"/>
      <c r="EW488" s="135" t="n"/>
      <c r="EX488" s="135" t="n"/>
      <c r="EY488" s="143" t="n"/>
      <c r="EZ488" s="135" t="n"/>
      <c r="FA488" s="135" t="n"/>
      <c r="FB488" s="135" t="n"/>
      <c r="FC488" s="135" t="n"/>
      <c r="FD488" s="135" t="n"/>
    </row>
    <row r="489" ht="300" customHeight="1">
      <c r="A489" s="109" t="inlineStr">
        <is>
          <t>iFile</t>
        </is>
      </c>
      <c r="B489" s="110" t="inlineStr">
        <is>
          <t>IRIS2185</t>
        </is>
      </c>
      <c r="C489" s="110" t="inlineStr">
        <is>
          <t>Devkumar Nishad</t>
        </is>
      </c>
      <c r="D489" s="110" t="inlineStr">
        <is>
          <t>Technology</t>
        </is>
      </c>
      <c r="E489" s="110" t="inlineStr">
        <is>
          <t>RC-085</t>
        </is>
      </c>
      <c r="F489" s="110" t="inlineStr">
        <is>
          <t>Paresh Patil</t>
        </is>
      </c>
      <c r="G489" s="110" t="inlineStr">
        <is>
          <t>IRIS1550</t>
        </is>
      </c>
      <c r="H489" s="110" t="inlineStr">
        <is>
          <t>B1</t>
        </is>
      </c>
      <c r="I489" s="110" t="n"/>
      <c r="J489" s="110" t="n">
        <v>3</v>
      </c>
      <c r="K489" s="110" t="n">
        <v>3</v>
      </c>
      <c r="L489" s="110" t="inlineStr">
        <is>
          <t>PG-DAC</t>
        </is>
      </c>
      <c r="M489" s="110" t="n"/>
      <c r="N489" s="144" t="inlineStr">
        <is>
          <t>Junior Software Engineer</t>
        </is>
      </c>
      <c r="O489" s="113" t="inlineStr">
        <is>
          <t>Senior Software Engineer</t>
        </is>
      </c>
      <c r="P489" s="112" t="inlineStr">
        <is>
          <t>Engineering &amp; Development</t>
        </is>
      </c>
      <c r="Q489" s="112" t="inlineStr">
        <is>
          <t>Full-Stack Development</t>
        </is>
      </c>
      <c r="R489" s="113" t="inlineStr">
        <is>
          <t>L3 – Professional / Associate</t>
        </is>
      </c>
      <c r="S489" s="114" t="inlineStr">
        <is>
          <t>A3</t>
        </is>
      </c>
      <c r="T489" s="151" t="inlineStr">
        <is>
          <t>Senior Associate</t>
        </is>
      </c>
      <c r="U489" s="151" t="inlineStr">
        <is>
          <t>A</t>
        </is>
      </c>
      <c r="V489" s="112" t="inlineStr">
        <is>
          <t>IC</t>
        </is>
      </c>
      <c r="W489" s="150" t="inlineStr">
        <is>
          <t>▲ Up</t>
        </is>
      </c>
      <c r="X489" s="112" t="inlineStr">
        <is>
          <t>P2</t>
        </is>
      </c>
      <c r="Y489" s="112" t="inlineStr">
        <is>
          <t>Developing</t>
        </is>
      </c>
      <c r="Z489" s="112" t="inlineStr">
        <is>
          <t>3 Apply</t>
        </is>
      </c>
      <c r="AA489" s="117" t="inlineStr">
        <is>
          <t>A3</t>
        </is>
      </c>
      <c r="AB489" s="118" t="inlineStr">
        <is>
          <t>Band A · Practitioner</t>
        </is>
      </c>
      <c r="AC489" s="118" t="inlineStr">
        <is>
          <t>Senior Associate</t>
        </is>
      </c>
      <c r="AD489" s="118" t="inlineStr">
        <is>
          <t>• Same as the model</t>
        </is>
      </c>
      <c r="AE489" s="118" t="inlineStr">
        <is>
          <t>B1</t>
        </is>
      </c>
      <c r="AF489" s="118" t="inlineStr">
        <is>
          <t>OK</t>
        </is>
      </c>
      <c r="AG489" s="118" t="inlineStr">
        <is>
          <t>No change · already below the manager</t>
        </is>
      </c>
      <c r="AH489" s="118" t="n">
        <v>5</v>
      </c>
      <c r="AI489" s="118" t="n"/>
      <c r="AJ489" s="119" t="inlineStr">
        <is>
          <t>iFile · Technology · Band A · Early career</t>
        </is>
      </c>
      <c r="AK489" s="120" t="n">
        <v>2.5</v>
      </c>
      <c r="AL489" s="121">
        <f>IFERROR(INDEX(WM_C,MATCH($AJ489,WM_KEY,0)),"")</f>
        <v>0.64</v>
      </c>
      <c r="AM489" s="122">
        <f>IF(OR(AK489="",AL489=""),"",AK489*AL489)</f>
        <v>1.6</v>
      </c>
      <c r="AN489" s="120" t="n">
        <v>2.5</v>
      </c>
      <c r="AO489" s="121">
        <f>IFERROR(INDEX(WM_AU,MATCH($AJ489,WM_KEY,0)),"")</f>
        <v>0.16</v>
      </c>
      <c r="AP489" s="122">
        <f>IF(OR(AN489="",AO489=""),"",AN489*AO489)</f>
        <v>0.4</v>
      </c>
      <c r="AQ489" s="120" t="n">
        <v>2.5</v>
      </c>
      <c r="AR489" s="121">
        <f>IFERROR(INDEX(WM_AC,MATCH($AJ489,WM_KEY,0)),"")</f>
        <v>0.04</v>
      </c>
      <c r="AS489" s="122">
        <f>IF(OR(AQ489="",AR489=""),"",AQ489*AR489)</f>
        <v>0.1</v>
      </c>
      <c r="AT489" s="120" t="n">
        <v>2</v>
      </c>
      <c r="AU489" s="121">
        <f>IFERROR(INDEX(WM_L,MATCH($AJ489,WM_KEY,0)),"")</f>
        <v>0</v>
      </c>
      <c r="AV489" s="122">
        <f>IF(OR(AT489="",AU489=""),"",AT489*AU489)</f>
        <v>0</v>
      </c>
      <c r="AW489" s="120" t="n">
        <v>3.5</v>
      </c>
      <c r="AX489" s="121">
        <f>IFERROR(INDEX(WM_E,MATCH($AJ489,WM_KEY,0)),"")</f>
        <v>0.1</v>
      </c>
      <c r="AY489" s="122">
        <f>IF(OR(AW489="",AX489=""),"",AW489*AX489)</f>
        <v>0.35</v>
      </c>
      <c r="AZ489" s="123" t="n">
        <v>2.5</v>
      </c>
      <c r="BA489" s="121">
        <f>IFERROR(INDEX(WM_BI,MATCH($AJ489,WM_KEY,0)),"")</f>
        <v>0.06</v>
      </c>
      <c r="BB489" s="122">
        <f>IF(OR(AZ489="",BA489=""),"",AZ489*BA489)</f>
        <v>0.15</v>
      </c>
      <c r="BC489" s="122">
        <f>IF(COUNT(AM489,AP489,AS489,AV489,AY489,BB489)&lt;6,"",SUM(AM489,AP489,AS489,AV489,AY489,BB489))</f>
        <v>2.6</v>
      </c>
      <c r="BD489" s="122" t="str">
        <f>IF(BC489="","",INDEX({"A1","A2","A3","B1","B2","B3","C1","C2","D1","D2","E1","E2"},MAX(1,MIN(12,ROUND(BC489,0)))))</f>
        <v>A3</v>
      </c>
      <c r="BE489" s="114" t="inlineStr">
        <is>
          <t>A3</t>
        </is>
      </c>
      <c r="BF489" s="124" t="inlineStr">
        <is>
          <t>The score decided the level</t>
        </is>
      </c>
      <c r="BG48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9" s="125" t="inlineStr">
        <is>
          <t>At build: Complexity 1.60 + Autonomy 0.40 + Accountability 0.10 + Leadership 0.00 + Experience 0.35 + Business impact 0.15
= 2.60 points → nearest level 3 = A3
Final level: A3 · same as the score</t>
        </is>
      </c>
      <c r="BI489" s="125" t="inlineStr">
        <is>
          <t>No rule applied: the score decides.</t>
        </is>
      </c>
      <c r="BJ489" s="125" t="inlineStr">
        <is>
          <t>Input needed</t>
        </is>
      </c>
      <c r="BK489" s="126" t="n"/>
      <c r="BL489" s="126" t="inlineStr">
        <is>
          <t>High</t>
        </is>
      </c>
      <c r="BM489" s="126" t="inlineStr">
        <is>
          <t>• Describes leading or allocating work to a team but has no formal reports in the Employee Master — confirm; may be a POD Lead / Team Lead
• Work described is bigger than the current designation suggests — manager to confirm the actual role</t>
        </is>
      </c>
      <c r="BN489" s="125" t="inlineStr">
        <is>
          <t>Stable · moves in fewer than 5 of 30 weight tests</t>
        </is>
      </c>
      <c r="BO489" s="148" t="inlineStr">
        <is>
          <t>Rated 2.5 of 12 · between A2 and A3
Start: 2.0 · practitioner title
Evidence reads like A3: Webform customisation across IFSCA, GTA, MBRS, RMA projects; impact testing of new features on existing ones → moved up 0.5
KRA: “1. Provide production support and work on assigned Webform projects. 2. Work independently and complete tasks on time and guide team…”
Market: A2 = Standard work of the discipline · A3 = Varied and non-standard work; handles exceptions</t>
        </is>
      </c>
      <c r="BP489" s="129" t="inlineStr">
        <is>
          <t>Rated 2.5 of 12 · between A2 and A3
Start: 2.0 · practitioner title
Evidence reads like A3: Decides how to customise new features; discusses requirements and dependencies beforehand → moved up 0.5
Market: A2 = Chooses own approach within standards · A3 = Technical / QC / client calls on own work</t>
        </is>
      </c>
      <c r="BQ489" s="129" t="inlineStr">
        <is>
          <t>Rated 2.5 of 12 · between A2 and A3
Start: 2.0 · practitioner title
Evidence reads like A3: End-to-end feature implementation for webform on two projects; delay shifts QA and delivery dates → moved up 0.5
KRA: “1. Provide production support and work on assigned Webform projects. 2. Work independently and complete tasks on time and guide team…”
Market: A2 = Own deliverables · accuracy, TAT · A3 = A module / process, or work with client or regulatory consequences</t>
        </is>
      </c>
      <c r="BR489" s="129" t="inlineStr">
        <is>
          <t>Rated 2 of 12 — not counted: the weight is 0% at this level
Start: 1.0 · individual contributor, so influence only
Evidence reads like A3: Acts as webform lead on IFSCA and GTA; trains and mentors assigned intern → moved up 1
Team: 0 direct reports · IC
Market: A2 = Not scored in Band A</t>
        </is>
      </c>
      <c r="BS489" s="129" t="inlineStr">
        <is>
          <t>Rated 3.5 of 12 · between A3 and B1
Experience: 3.0 yrs total · 3.0 at IRIS; none recorded before IRIS = 3.0 on the experience scale
Qualification: PG-DAC · postgraduate, relevant to the work → +0.5
Market: A3 roles typically have 2–5 yrs · IRIS guide 2–4</t>
        </is>
      </c>
      <c r="BT489"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89" s="127" t="inlineStr">
        <is>
          <t>KRAs not received · manager to supply</t>
        </is>
      </c>
      <c r="BV489"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489" s="125" t="n"/>
      <c r="BX489" s="125" t="inlineStr">
        <is>
          <t>4</t>
        </is>
      </c>
      <c r="BY489" s="125" t="n"/>
      <c r="BZ489" s="125" t="inlineStr">
        <is>
          <t>Received · quarterly</t>
        </is>
      </c>
      <c r="CA489" s="125" t="inlineStr">
        <is>
          <t>Talent Mapping · iFile collated</t>
        </is>
      </c>
      <c r="CB489" s="130" t="n">
        <v>20</v>
      </c>
      <c r="CC489" s="128" t="inlineStr">
        <is>
          <t>Full survey answers not in the files received · How We Grow export needed · HR</t>
        </is>
      </c>
      <c r="CD489" s="131" t="inlineStr">
        <is>
          <t>—</t>
        </is>
      </c>
      <c r="CE489" s="131" t="inlineStr">
        <is>
          <t>—</t>
        </is>
      </c>
      <c r="CF489" s="131" t="inlineStr">
        <is>
          <t>—</t>
        </is>
      </c>
      <c r="CG489" s="131" t="inlineStr">
        <is>
          <t>—</t>
        </is>
      </c>
      <c r="CH489" s="132" t="inlineStr">
        <is>
          <t>Complexity: Evidence reads like A3: Webform customisation across IFSCA, GTA, MBRS, RMA projects; impact testing of new features on existing ones → moved up 0.5
Autonomy: Evidence reads like A3: Decides how to customise new features; discusses requirements and dependencies beforehand → moved up 0.5
Accountability: Evidence reads like A3: End-to-end feature implementation for webform on two projects; delay shifts QA and delivery dates → moved up 0.5
Leadership: Evidence reads like A3: Acts as webform lead on IFSCA and GTA; trains and mentors assigned intern → moved up 1
Business Impact: No survey or manager-mapping signal on criticality: kept at the start point.</t>
        </is>
      </c>
      <c r="CI489"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489" s="131" t="inlineStr">
        <is>
          <t>Self-identified: Project / programme management
For the next role: Project / programme management</t>
        </is>
      </c>
      <c r="CK489" s="128" t="inlineStr">
        <is>
          <t>Full survey answers not in the files received · How We Grow export needed · HR</t>
        </is>
      </c>
      <c r="CL489"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489" s="134"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4 · Potential: Medium · 9-Box Grid placement: Trusted Professional.</t>
        </is>
      </c>
      <c r="CN489" s="135" t="n"/>
      <c r="CO489" s="135" t="n">
        <v>2.5</v>
      </c>
      <c r="CP489" s="136" t="n">
        <v>4</v>
      </c>
      <c r="CQ489" s="137" t="inlineStr">
        <is>
          <t>Medium</t>
        </is>
      </c>
      <c r="CR489" s="137" t="inlineStr">
        <is>
          <t>Trusted Professional</t>
        </is>
      </c>
      <c r="CS489" s="137" t="inlineStr">
        <is>
          <t>Ready in 6–12 months</t>
        </is>
      </c>
      <c r="CT489" s="137" t="n"/>
      <c r="CU489" s="137" t="n"/>
      <c r="CV489" s="137" t="n"/>
      <c r="CW489" s="137" t="n"/>
      <c r="CX489" s="137" t="n"/>
      <c r="CY489" s="137" t="n"/>
      <c r="CZ489" s="137" t="n"/>
      <c r="DA489" s="119" t="n">
        <v>90</v>
      </c>
      <c r="DB489" s="138" t="inlineStr">
        <is>
          <t>Developing</t>
        </is>
      </c>
      <c r="DC489" s="138" t="n">
        <v>93</v>
      </c>
      <c r="DD489" s="138" t="n">
        <v>92</v>
      </c>
      <c r="DE489" s="138" t="n">
        <v>87</v>
      </c>
      <c r="DF489" s="138" t="n"/>
      <c r="DG489" s="138" t="inlineStr">
        <is>
          <t>System design, SQL &amp; data, Cloud &amp; DevOps</t>
        </is>
      </c>
      <c r="DH489" s="138" t="inlineStr">
        <is>
          <t>B1: 80% of profile — close</t>
        </is>
      </c>
      <c r="DI489" s="138" t="inlineStr">
        <is>
          <t>Evidence: Survey + KRAs | Core: Ownership 3/2, Problem solving 1/2, Communication &amp; collaboration 3/2, Client &amp; quality focus 3/2, Learning agility 1/2, Integrity &amp; compliance 2/2 | Future-ready: AI literacy 2/2, Data literacy 1/2, Digital fluency 3/2, Innovation 2/2 | Functional: Programming &amp; stack 3/3, System design 2/3, SQL &amp; data 2/3, Cloud &amp; DevOps 2/3, AI / GenAI 3/3, Product &amp; domain 4/3</t>
        </is>
      </c>
      <c r="DJ489" s="111" t="inlineStr">
        <is>
          <t>Project / programme management</t>
        </is>
      </c>
      <c r="DK489" s="112" t="inlineStr">
        <is>
          <t>Taxonomy AI</t>
        </is>
      </c>
      <c r="DL489" s="112" t="inlineStr">
        <is>
          <t>AI, GenAI &amp; Prompt Engineering; Project, Program &amp; Agile Management; Stakeholder &amp; Client Management</t>
        </is>
      </c>
      <c r="DM489" s="112" t="inlineStr">
        <is>
          <t>Project / programme management</t>
        </is>
      </c>
      <c r="DN489" s="112" t="n"/>
      <c r="DO489" s="139" t="inlineStr">
        <is>
          <t>No strong match from survey evidence</t>
        </is>
      </c>
      <c r="DP489" s="126" t="inlineStr">
        <is>
          <t>No material overlap found</t>
        </is>
      </c>
      <c r="DQ489" s="126" t="inlineStr">
        <is>
          <t>Meet Patel · CARBON, Trainee Software Engineer — 0.44</t>
        </is>
      </c>
      <c r="DR489" s="126" t="n"/>
      <c r="DS489" s="126" t="n"/>
      <c r="DT489" s="126" t="inlineStr">
        <is>
          <t>A3 deep-dive: score 2.6 · gap to B1 0.92 · 0.5–1.0 from B1</t>
        </is>
      </c>
      <c r="DU489"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48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48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9" s="139" t="inlineStr">
        <is>
          <t>Market level: P2 · SFIA 3 Apply
Typical title: Software Engineer
At peers: Workiva – SE · Broadridge India – SE · Nasdaq / AxiomSL – SE
Typical experience: 2–5 yrs · IRIS guide 2–4
Standard: SFIA 9; OWASP secure coding</t>
        </is>
      </c>
      <c r="DZ489" s="126" t="inlineStr">
        <is>
          <t>2–4 yrs</t>
        </is>
      </c>
      <c r="EA489" s="126" t="inlineStr">
        <is>
          <t>3–5 · 2–5</t>
        </is>
      </c>
      <c r="EB489" s="126" t="inlineStr">
        <is>
          <t>Software Engineer</t>
        </is>
      </c>
      <c r="EC489" s="126" t="inlineStr">
        <is>
          <t>Workiva: SE · Broadridge India: SE · Nasdaq / AxiomSL: SE · Salesforce: MTS · Atlassian: P40 · 3–7 yrs · Freshworks: Senior SE</t>
        </is>
      </c>
      <c r="ED489" s="126" t="inlineStr">
        <is>
          <t>SFIA 9 · software development, programming; OWASP secure coding; cloud vendor certifications</t>
        </is>
      </c>
      <c r="EE489" s="126" t="inlineStr">
        <is>
          <t>Core 2 · Future 2 · Functional 3 · Leadership not scored</t>
        </is>
      </c>
      <c r="EF489" s="127" t="inlineStr">
        <is>
          <t>• Confirm the reporting line — Manager</t>
        </is>
      </c>
      <c r="EG489" s="126" t="inlineStr">
        <is>
          <t>✓ HRIS: 3.0 yrs, PG-DAC, 0 direct reports
✓ Survey: 20 of 20 questions answered
✓ KRAs: quarterly
✓ Manager mapping: rating, potential, 9-box
✗ Job description: not on file</t>
        </is>
      </c>
      <c r="EH489" s="118" t="inlineStr">
        <is>
          <t xml:space="preserve">D373 · Input needed · Medium: • Confirm the reporting line — Manager · owner Manager · </t>
        </is>
      </c>
      <c r="EI489" s="118" t="inlineStr">
        <is>
          <t>R070 · Confirm the reporting line · Manager · Open</t>
        </is>
      </c>
      <c r="EJ489" s="118" t="inlineStr">
        <is>
          <t>Confirm the reporting line · Manager</t>
        </is>
      </c>
      <c r="EK489" s="118" t="inlineStr">
        <is>
          <t>Survey: answered · full text needed · KRAs: received · Experience: on file</t>
        </is>
      </c>
      <c r="EL489" s="141" t="n"/>
      <c r="EM489" s="142" t="n"/>
      <c r="EN489" s="142" t="n"/>
      <c r="EO489" s="142" t="n"/>
      <c r="EP489" s="142" t="n"/>
      <c r="EQ489" s="143" t="n"/>
      <c r="ER489" s="135" t="n"/>
      <c r="ES489" s="135" t="n"/>
      <c r="ET489" s="135" t="n"/>
      <c r="EU489" s="135" t="n"/>
      <c r="EV489" s="135" t="n"/>
      <c r="EW489" s="135" t="n"/>
      <c r="EX489" s="135" t="n"/>
      <c r="EY489" s="143" t="n"/>
      <c r="EZ489" s="135" t="n"/>
      <c r="FA489" s="135" t="n"/>
      <c r="FB489" s="135" t="n"/>
      <c r="FC489" s="135" t="n"/>
      <c r="FD489" s="135" t="n"/>
    </row>
    <row r="490" ht="300" customHeight="1">
      <c r="A490" s="109" t="inlineStr">
        <is>
          <t>iFile</t>
        </is>
      </c>
      <c r="B490" s="110" t="inlineStr">
        <is>
          <t>IRIS1906</t>
        </is>
      </c>
      <c r="C490" s="110" t="inlineStr">
        <is>
          <t>Gaurav Ghare</t>
        </is>
      </c>
      <c r="D490" s="110" t="inlineStr">
        <is>
          <t>Technology</t>
        </is>
      </c>
      <c r="E490" s="110" t="inlineStr">
        <is>
          <t>RC-067</t>
        </is>
      </c>
      <c r="F490" s="110" t="inlineStr">
        <is>
          <t>Nikhil Nalawade</t>
        </is>
      </c>
      <c r="G490" s="110" t="inlineStr">
        <is>
          <t>IRIS0846</t>
        </is>
      </c>
      <c r="H490" s="110" t="inlineStr">
        <is>
          <t>B2</t>
        </is>
      </c>
      <c r="I490" s="110" t="n"/>
      <c r="J490" s="110" t="n">
        <v>9.4</v>
      </c>
      <c r="K490" s="110" t="n">
        <v>5.4</v>
      </c>
      <c r="L490" s="110" t="inlineStr">
        <is>
          <t>B.E</t>
        </is>
      </c>
      <c r="M490" s="110" t="n"/>
      <c r="N490" s="111" t="inlineStr">
        <is>
          <t>Senior Software Engineer</t>
        </is>
      </c>
      <c r="O490" s="112" t="inlineStr">
        <is>
          <t>Senior Software Engineer</t>
        </is>
      </c>
      <c r="P490" s="112" t="inlineStr">
        <is>
          <t>Engineering &amp; Development</t>
        </is>
      </c>
      <c r="Q490" s="112" t="inlineStr">
        <is>
          <t>Backend Development</t>
        </is>
      </c>
      <c r="R490" s="112" t="inlineStr">
        <is>
          <t>L4 – Senior</t>
        </is>
      </c>
      <c r="S490" s="152" t="inlineStr">
        <is>
          <t>A3</t>
        </is>
      </c>
      <c r="T490" s="151" t="inlineStr">
        <is>
          <t>Senior Associate</t>
        </is>
      </c>
      <c r="U490" s="151" t="inlineStr">
        <is>
          <t>A</t>
        </is>
      </c>
      <c r="V490" s="112" t="inlineStr">
        <is>
          <t>IC</t>
        </is>
      </c>
      <c r="W490" s="153" t="inlineStr">
        <is>
          <t>• Same level</t>
        </is>
      </c>
      <c r="X490" s="112" t="inlineStr">
        <is>
          <t>P2</t>
        </is>
      </c>
      <c r="Y490" s="112" t="inlineStr">
        <is>
          <t>Developing</t>
        </is>
      </c>
      <c r="Z490" s="112" t="inlineStr">
        <is>
          <t>3 Apply</t>
        </is>
      </c>
      <c r="AA490" s="117" t="inlineStr">
        <is>
          <t>A3</t>
        </is>
      </c>
      <c r="AB490" s="118" t="inlineStr">
        <is>
          <t>Band A · Practitioner</t>
        </is>
      </c>
      <c r="AC490" s="118" t="inlineStr">
        <is>
          <t>Senior Associate</t>
        </is>
      </c>
      <c r="AD490" s="118" t="inlineStr">
        <is>
          <t>• Same as the model</t>
        </is>
      </c>
      <c r="AE490" s="118" t="inlineStr">
        <is>
          <t>B2</t>
        </is>
      </c>
      <c r="AF490" s="118" t="inlineStr">
        <is>
          <t>OK</t>
        </is>
      </c>
      <c r="AG490" s="118" t="inlineStr">
        <is>
          <t>No change · already below the manager</t>
        </is>
      </c>
      <c r="AH490" s="118" t="n">
        <v>4</v>
      </c>
      <c r="AI490" s="118" t="n"/>
      <c r="AJ490" s="119" t="inlineStr">
        <is>
          <t>iFile · Technology · Band A · Early career</t>
        </is>
      </c>
      <c r="AK490" s="120" t="n">
        <v>2.5</v>
      </c>
      <c r="AL490" s="121">
        <f>IFERROR(INDEX(WM_C,MATCH($AJ490,WM_KEY,0)),"")</f>
        <v>0.64</v>
      </c>
      <c r="AM490" s="122">
        <f>IF(OR(AK490="",AL490=""),"",AK490*AL490)</f>
        <v>1.6</v>
      </c>
      <c r="AN490" s="120" t="n">
        <v>2.5</v>
      </c>
      <c r="AO490" s="121">
        <f>IFERROR(INDEX(WM_AU,MATCH($AJ490,WM_KEY,0)),"")</f>
        <v>0.16</v>
      </c>
      <c r="AP490" s="122">
        <f>IF(OR(AN490="",AO490=""),"",AN490*AO490)</f>
        <v>0.4</v>
      </c>
      <c r="AQ490" s="120" t="n">
        <v>3</v>
      </c>
      <c r="AR490" s="121">
        <f>IFERROR(INDEX(WM_AC,MATCH($AJ490,WM_KEY,0)),"")</f>
        <v>0.04</v>
      </c>
      <c r="AS490" s="122">
        <f>IF(OR(AQ490="",AR490=""),"",AQ490*AR490)</f>
        <v>0.12</v>
      </c>
      <c r="AT490" s="120" t="n">
        <v>1.5</v>
      </c>
      <c r="AU490" s="121">
        <f>IFERROR(INDEX(WM_L,MATCH($AJ490,WM_KEY,0)),"")</f>
        <v>0</v>
      </c>
      <c r="AV490" s="122">
        <f>IF(OR(AT490="",AU490=""),"",AT490*AU490)</f>
        <v>0</v>
      </c>
      <c r="AW490" s="120" t="n">
        <v>6</v>
      </c>
      <c r="AX490" s="121">
        <f>IFERROR(INDEX(WM_E,MATCH($AJ490,WM_KEY,0)),"")</f>
        <v>0.1</v>
      </c>
      <c r="AY490" s="122">
        <f>IF(OR(AW490="",AX490=""),"",AW490*AX490)</f>
        <v>0.6</v>
      </c>
      <c r="AZ490" s="123" t="n">
        <v>3</v>
      </c>
      <c r="BA490" s="121">
        <f>IFERROR(INDEX(WM_BI,MATCH($AJ490,WM_KEY,0)),"")</f>
        <v>0.06</v>
      </c>
      <c r="BB490" s="122">
        <f>IF(OR(AZ490="",BA490=""),"",AZ490*BA490)</f>
        <v>0.18</v>
      </c>
      <c r="BC490" s="122">
        <f>IF(COUNT(AM490,AP490,AS490,AV490,AY490,BB490)&lt;6,"",SUM(AM490,AP490,AS490,AV490,AY490,BB490))</f>
        <v>2.9</v>
      </c>
      <c r="BD490" s="122" t="str">
        <f>IF(BC490="","",INDEX({"A1","A2","A3","B1","B2","B3","C1","C2","D1","D2","E1","E2"},MAX(1,MIN(12,ROUND(BC490,0)))))</f>
        <v>A3</v>
      </c>
      <c r="BE490" s="152" t="inlineStr">
        <is>
          <t>A3</t>
        </is>
      </c>
      <c r="BF490" s="124" t="inlineStr">
        <is>
          <t>The score decided the level</t>
        </is>
      </c>
      <c r="BG49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0" s="125" t="inlineStr">
        <is>
          <t>At build: Complexity 1.60 + Autonomy 0.40 + Accountability 0.12 + Leadership 0.00 + Experience 0.60 + Business impact 0.18
= 2.90 points → nearest level 3 = A3
Final level: A3 · same as the score</t>
        </is>
      </c>
      <c r="BI490" s="125" t="inlineStr">
        <is>
          <t>No rule applied: the score decides.</t>
        </is>
      </c>
      <c r="BJ490" s="125" t="inlineStr">
        <is>
          <t>—</t>
        </is>
      </c>
      <c r="BK490" s="126" t="n"/>
      <c r="BL490" s="126" t="inlineStr">
        <is>
          <t>Medium</t>
        </is>
      </c>
      <c r="BM490" s="126" t="inlineStr">
        <is>
          <t>• Work described is smaller than the current designation suggests — manager to confirm the actual role
• 9.4 yrs of experience in a role that reads as Band A work — a career-path question for the manager: can the role be widened · Specialist, B1 or is it correctly sized?</t>
        </is>
      </c>
      <c r="BN490" s="125" t="inlineStr">
        <is>
          <t>Stable · moves in fewer than 5 of 30 weight tests</t>
        </is>
      </c>
      <c r="BO490" s="148" t="inlineStr">
        <is>
          <t>Rated 2.5 of 12 · between A2 and A3
Start: 3.0 · senior practitioner title
Evidence reads like A2: Client support: data reports, log checks and finding the issue cause in code → moved down 0.5
KRA: “1. Deliver committed sprint stories with &gt;=90% sprint commitment adherence across the year 2. Maintain code quality: defect leakage to…”
Market: A2 = Standard work of the discipline · A3 = Varied and non-standard work; handles exceptions</t>
        </is>
      </c>
      <c r="BP490" s="129" t="inlineStr">
        <is>
          <t>Rated 2.5 of 12 · between A2 and A3
Start: 3.0 · senior practitioner title
Evidence reads like A2: Decides only the cause of an application issue; says no judgement is needed → moved down 0.5
Market: A2 = Chooses own approach within standards · A3 = Technical / QC / client calls on own work</t>
        </is>
      </c>
      <c r="BQ490" s="129" t="inlineStr">
        <is>
          <t>Rated 3 of 12
Start: 3.0 · senior practitioner title
Evidence reads like A3: Data reports and issue fixes go straight to the client under time pressure → matches the start
KRA: “1. Deliver committed sprint stories with &gt;=90% sprint commitment adherence across the year 2. Maintain code quality: defect leakage to…”
Market: A3 = A module / process, or work with client or regulatory consequences</t>
        </is>
      </c>
      <c r="BR490"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490" s="129" t="inlineStr">
        <is>
          <t>Rated 6 of 12
Experience: 9.4 yrs total · 4.0 before IRIS + 5.4 at IRIS = 5.8 on the experience scale
Qualification: B.E · graduate, relevant to the work → no change
Market: A3 roles typically have 2–5 yrs · IRIS guide 2–4</t>
        </is>
      </c>
      <c r="BT490"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9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0"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90" s="125"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X490" s="125" t="inlineStr">
        <is>
          <t>3</t>
        </is>
      </c>
      <c r="BY490" s="125" t="n"/>
      <c r="BZ490" s="125" t="inlineStr">
        <is>
          <t>Received · manager annual, quarterly, self</t>
        </is>
      </c>
      <c r="CA490" s="125" t="inlineStr">
        <is>
          <t>Talent Mapping · iFile collated</t>
        </is>
      </c>
      <c r="CB490" s="130" t="n">
        <v>19</v>
      </c>
      <c r="CC490" s="128" t="inlineStr">
        <is>
          <t>Full survey answers not in the files received · How We Grow export needed · HR</t>
        </is>
      </c>
      <c r="CD490" s="131" t="inlineStr">
        <is>
          <t>—</t>
        </is>
      </c>
      <c r="CE490" s="131" t="inlineStr">
        <is>
          <t>—</t>
        </is>
      </c>
      <c r="CF490" s="131" t="inlineStr">
        <is>
          <t>—</t>
        </is>
      </c>
      <c r="CG490" s="131" t="inlineStr">
        <is>
          <t>—</t>
        </is>
      </c>
      <c r="CH490" s="132" t="inlineStr">
        <is>
          <t>Complexity: Evidence reads like A2: Client support: data reports, log checks and finding the issue cause in code → moved down 0.5
Autonomy: Evidence reads like A2: Decides only the cause of an application issue; says no judgement is needed → moved down 0.5
Accountability: Evidence reads like A3: Data reports and issue fixes go straight to the client under time pressure → matches the start
Leadership: Evidence reads like A1: No guiding or reviewing of others described → moved down 0.5
Business Impact: No survey or manager-mapping signal on criticality: kept at the start point.</t>
        </is>
      </c>
      <c r="CI49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0" s="131" t="inlineStr">
        <is>
          <t>Self-identified: Technical depth &amp; architecture
For the next role: Technical depth &amp; architecture</t>
        </is>
      </c>
      <c r="CK490" s="128" t="inlineStr">
        <is>
          <t>Full survey answers not in the files received · How We Grow export needed · HR</t>
        </is>
      </c>
      <c r="CL49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0" s="134" t="inlineStr">
        <is>
          <t>What the role answers for: A module / process, or work with client or regulatory consequences.
Accountability &amp; Impact rating: 3 of 12 · A3-level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N490" s="135" t="n"/>
      <c r="CO490" s="135" t="n">
        <v>3</v>
      </c>
      <c r="CP490" s="136" t="n">
        <v>3</v>
      </c>
      <c r="CQ490" s="137" t="inlineStr">
        <is>
          <t>Medium</t>
        </is>
      </c>
      <c r="CR490" s="137" t="inlineStr">
        <is>
          <t>Emerging Talent</t>
        </is>
      </c>
      <c r="CS490" s="137" t="inlineStr">
        <is>
          <t>Develop in role</t>
        </is>
      </c>
      <c r="CT490" s="137" t="n"/>
      <c r="CU490" s="137" t="n"/>
      <c r="CV490" s="137" t="inlineStr">
        <is>
          <t>Not Yet</t>
        </is>
      </c>
      <c r="CW490" s="137" t="n"/>
      <c r="CX490" s="137" t="n"/>
      <c r="CY490" s="137" t="n"/>
      <c r="CZ490" s="137" t="n"/>
      <c r="DA490" s="119" t="n">
        <v>104</v>
      </c>
      <c r="DB490" s="138" t="inlineStr">
        <is>
          <t>Meets the level</t>
        </is>
      </c>
      <c r="DC490" s="138" t="n">
        <v>107</v>
      </c>
      <c r="DD490" s="138" t="n">
        <v>100</v>
      </c>
      <c r="DE490" s="138" t="n">
        <v>103</v>
      </c>
      <c r="DF490" s="138" t="n"/>
      <c r="DG490" s="138" t="inlineStr">
        <is>
          <t>None — maintain and stretch</t>
        </is>
      </c>
      <c r="DH490" s="138" t="inlineStr">
        <is>
          <t>B1: 89% of profile — close</t>
        </is>
      </c>
      <c r="DI490" s="138" t="inlineStr">
        <is>
          <t>Evidence: Survey + KRAs | Core: Ownership 2/2, Problem solving 2/2, Communication &amp; collaboration 3/2, Client &amp; quality focus 3/2, Learning agility 2/2, Integrity &amp; compliance 2/2 | Future-ready: AI literacy 2/2, Data literacy 2/2, Digital fluency 2/2, Innovation 2/2 | Functional: Programming &amp; stack 3/3, System design 3/3, SQL &amp; data 4/3, Cloud &amp; DevOps 3/3, AI / GenAI 3/3, Product &amp; domain 3/3</t>
        </is>
      </c>
      <c r="DJ490" s="111" t="inlineStr">
        <is>
          <t>Technical depth &amp; architecture</t>
        </is>
      </c>
      <c r="DK490" s="112" t="inlineStr">
        <is>
          <t>1. Enterprise Architecture, Advanced Angular Architecture, Microservices, API &amp; Integration Design 2. Advanced CI/CD, Kubernetes, Docker, AWS/Azure …</t>
        </is>
      </c>
      <c r="DL490" s="112" t="inlineStr">
        <is>
          <t>SE.APP-F: API design; secure coding; database access; automated testing; component design; accessibility; browser performance; UI …</t>
        </is>
      </c>
      <c r="DM490" s="112" t="inlineStr">
        <is>
          <t>Technical depth &amp; architecture</t>
        </is>
      </c>
      <c r="DN490" s="112" t="n"/>
      <c r="DO490" s="139" t="inlineStr">
        <is>
          <t>No strong match from survey evidence</t>
        </is>
      </c>
      <c r="DP490" s="126" t="inlineStr">
        <is>
          <t>Pradnya Mhatre · Team Lead – Engineering — 0.30: communication, client, issue, logs</t>
        </is>
      </c>
      <c r="DQ490" s="126" t="inlineStr">
        <is>
          <t>H Marenna · iDEAL, Senior Database Engineer — 0.28</t>
        </is>
      </c>
      <c r="DR490" s="126" t="n"/>
      <c r="DS490" s="126" t="n"/>
      <c r="DT490" s="126" t="inlineStr">
        <is>
          <t>A3 deep-dive: score 2.9 · gap to B1 0.64 · 0.5–1.0 from B1</t>
        </is>
      </c>
      <c r="DU490"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0" s="139" t="inlineStr">
        <is>
          <t>Market level: P2 · SFIA 3 Apply
Typical title: Software Engineer
At peers: Workiva – SE · Broadridge India – SE · Nasdaq / AxiomSL – SE
Typical experience: 2–5 yrs · IRIS guide 2–4
Standard: SFIA 9; OWASP secure coding</t>
        </is>
      </c>
      <c r="DZ490" s="126" t="inlineStr">
        <is>
          <t>2–4 yrs</t>
        </is>
      </c>
      <c r="EA490" s="126" t="inlineStr">
        <is>
          <t>3–5 · 2–5</t>
        </is>
      </c>
      <c r="EB490" s="126" t="inlineStr">
        <is>
          <t>Software Engineer</t>
        </is>
      </c>
      <c r="EC490" s="126" t="inlineStr">
        <is>
          <t>Workiva: SE · Broadridge India: SE · Nasdaq / AxiomSL: SE · Salesforce: MTS · Atlassian: P40 · 3–7 yrs · Freshworks: Senior SE</t>
        </is>
      </c>
      <c r="ED490" s="126" t="inlineStr">
        <is>
          <t>SFIA 9 · software development, programming; OWASP secure coding; cloud vendor certifications</t>
        </is>
      </c>
      <c r="EE490" s="126" t="inlineStr">
        <is>
          <t>Core 2 · Future 2 · Functional 3 · Leadership not scored</t>
        </is>
      </c>
      <c r="EF490" s="139" t="n"/>
      <c r="EG490" s="126" t="inlineStr">
        <is>
          <t>✓ HRIS: 9.4 yrs, B.E, 0 direct reports
✓ Survey: 19 of 20 questions answered
✓ KRAs: self, manager-set, quarterly
✓ Manager mapping: rating, potential, 9-box
✗ Job description: not on file</t>
        </is>
      </c>
      <c r="EH490" s="118" t="inlineStr">
        <is>
          <t xml:space="preserve">D265 · Long-tenure A3 · 8+ yrs · Medium: No rule changed the level: the score decides. · owner Business head — iFile · </t>
        </is>
      </c>
      <c r="EI490" s="118" t="n"/>
      <c r="EJ490" s="118" t="n"/>
      <c r="EK490" s="118" t="inlineStr">
        <is>
          <t>Survey: answered · full text needed · KRAs: received · Experience: on file</t>
        </is>
      </c>
      <c r="EL490" s="141" t="n"/>
      <c r="EM490" s="142" t="n"/>
      <c r="EN490" s="142" t="n"/>
      <c r="EO490" s="142" t="n"/>
      <c r="EP490" s="142" t="n"/>
      <c r="EQ490" s="143" t="n"/>
      <c r="ER490" s="135" t="n"/>
      <c r="ES490" s="135" t="n"/>
      <c r="ET490" s="135" t="n"/>
      <c r="EU490" s="135" t="n"/>
      <c r="EV490" s="135" t="n"/>
      <c r="EW490" s="135" t="n"/>
      <c r="EX490" s="135" t="n"/>
      <c r="EY490" s="143" t="n"/>
      <c r="EZ490" s="135" t="n"/>
      <c r="FA490" s="135" t="n"/>
      <c r="FB490" s="135" t="n"/>
      <c r="FC490" s="135" t="n"/>
      <c r="FD490" s="135" t="n"/>
    </row>
    <row r="491" ht="300" customHeight="1">
      <c r="A491" s="109" t="inlineStr">
        <is>
          <t>iFile</t>
        </is>
      </c>
      <c r="B491" s="110" t="inlineStr">
        <is>
          <t>IRIS2528</t>
        </is>
      </c>
      <c r="C491" s="110" t="inlineStr">
        <is>
          <t>Ghanshyam L Desale</t>
        </is>
      </c>
      <c r="D491" s="110" t="inlineStr">
        <is>
          <t>Technology</t>
        </is>
      </c>
      <c r="E491" s="110" t="inlineStr">
        <is>
          <t>RC-081</t>
        </is>
      </c>
      <c r="F491" s="110" t="inlineStr">
        <is>
          <t>Srikant Mishra</t>
        </is>
      </c>
      <c r="G491" s="110" t="inlineStr">
        <is>
          <t>IRIS2364</t>
        </is>
      </c>
      <c r="H491" s="110" t="inlineStr">
        <is>
          <t>A3</t>
        </is>
      </c>
      <c r="I491" s="110" t="n"/>
      <c r="J491" s="110" t="n">
        <v>3.8</v>
      </c>
      <c r="K491" s="110" t="n">
        <v>0.4</v>
      </c>
      <c r="L491" s="110" t="inlineStr">
        <is>
          <t>B.E</t>
        </is>
      </c>
      <c r="M491" s="110" t="n"/>
      <c r="N491" s="144" t="inlineStr">
        <is>
          <t>Software Engineer</t>
        </is>
      </c>
      <c r="O491" s="113" t="inlineStr">
        <is>
          <t>Senior UI Developer</t>
        </is>
      </c>
      <c r="P491" s="112" t="inlineStr">
        <is>
          <t>Engineering &amp; Development</t>
        </is>
      </c>
      <c r="Q491" s="112" t="inlineStr">
        <is>
          <t>Front-End / UI Development</t>
        </is>
      </c>
      <c r="R491" s="113" t="inlineStr">
        <is>
          <t>L3 – Professional / Associate</t>
        </is>
      </c>
      <c r="S491" s="114" t="inlineStr">
        <is>
          <t>A3</t>
        </is>
      </c>
      <c r="T491" s="151" t="inlineStr">
        <is>
          <t>Senior Associate</t>
        </is>
      </c>
      <c r="U491" s="151" t="inlineStr">
        <is>
          <t>A</t>
        </is>
      </c>
      <c r="V491" s="112" t="inlineStr">
        <is>
          <t>IC</t>
        </is>
      </c>
      <c r="W491" s="150" t="inlineStr">
        <is>
          <t>▲ Up</t>
        </is>
      </c>
      <c r="X491" s="112" t="inlineStr">
        <is>
          <t>P2</t>
        </is>
      </c>
      <c r="Y491" s="112" t="inlineStr">
        <is>
          <t>Developing</t>
        </is>
      </c>
      <c r="Z491" s="112" t="inlineStr">
        <is>
          <t>3 Apply</t>
        </is>
      </c>
      <c r="AA491" s="117" t="inlineStr">
        <is>
          <t>A3</t>
        </is>
      </c>
      <c r="AB491" s="118" t="inlineStr">
        <is>
          <t>Band A · Practitioner</t>
        </is>
      </c>
      <c r="AC491" s="118" t="inlineStr">
        <is>
          <t>Senior Associate</t>
        </is>
      </c>
      <c r="AD491" s="118" t="inlineStr">
        <is>
          <t>• Same as the model</t>
        </is>
      </c>
      <c r="AE491" s="118" t="inlineStr">
        <is>
          <t>B1</t>
        </is>
      </c>
      <c r="AF491" s="118" t="inlineStr">
        <is>
          <t>OK</t>
        </is>
      </c>
      <c r="AG491" s="118" t="inlineStr">
        <is>
          <t>No change · already below the manager</t>
        </is>
      </c>
      <c r="AH491" s="118" t="n">
        <v>3</v>
      </c>
      <c r="AI491" s="118" t="n"/>
      <c r="AJ491" s="119" t="inlineStr">
        <is>
          <t>iFile · Technology · Band A · Early career</t>
        </is>
      </c>
      <c r="AK491" s="120" t="n">
        <v>2.5</v>
      </c>
      <c r="AL491" s="121">
        <f>IFERROR(INDEX(WM_C,MATCH($AJ491,WM_KEY,0)),"")</f>
        <v>0.64</v>
      </c>
      <c r="AM491" s="122">
        <f>IF(OR(AK491="",AL491=""),"",AK491*AL491)</f>
        <v>1.6</v>
      </c>
      <c r="AN491" s="120" t="n">
        <v>2</v>
      </c>
      <c r="AO491" s="121">
        <f>IFERROR(INDEX(WM_AU,MATCH($AJ491,WM_KEY,0)),"")</f>
        <v>0.16</v>
      </c>
      <c r="AP491" s="122">
        <f>IF(OR(AN491="",AO491=""),"",AN491*AO491)</f>
        <v>0.32</v>
      </c>
      <c r="AQ491" s="120" t="n">
        <v>2.5</v>
      </c>
      <c r="AR491" s="121">
        <f>IFERROR(INDEX(WM_AC,MATCH($AJ491,WM_KEY,0)),"")</f>
        <v>0.04</v>
      </c>
      <c r="AS491" s="122">
        <f>IF(OR(AQ491="",AR491=""),"",AQ491*AR491)</f>
        <v>0.1</v>
      </c>
      <c r="AT491" s="120" t="n">
        <v>1.5</v>
      </c>
      <c r="AU491" s="121">
        <f>IFERROR(INDEX(WM_L,MATCH($AJ491,WM_KEY,0)),"")</f>
        <v>0</v>
      </c>
      <c r="AV491" s="122">
        <f>IF(OR(AT491="",AU491=""),"",AT491*AU491)</f>
        <v>0</v>
      </c>
      <c r="AW491" s="120" t="n">
        <v>3.5</v>
      </c>
      <c r="AX491" s="121">
        <f>IFERROR(INDEX(WM_E,MATCH($AJ491,WM_KEY,0)),"")</f>
        <v>0.1</v>
      </c>
      <c r="AY491" s="122">
        <f>IF(OR(AW491="",AX491=""),"",AW491*AX491)</f>
        <v>0.35</v>
      </c>
      <c r="AZ491" s="123" t="n">
        <v>3</v>
      </c>
      <c r="BA491" s="121">
        <f>IFERROR(INDEX(WM_BI,MATCH($AJ491,WM_KEY,0)),"")</f>
        <v>0.06</v>
      </c>
      <c r="BB491" s="122">
        <f>IF(OR(AZ491="",BA491=""),"",AZ491*BA491)</f>
        <v>0.18</v>
      </c>
      <c r="BC491" s="122">
        <f>IF(COUNT(AM491,AP491,AS491,AV491,AY491,BB491)&lt;6,"",SUM(AM491,AP491,AS491,AV491,AY491,BB491))</f>
        <v>2.55</v>
      </c>
      <c r="BD491" s="122" t="str">
        <f>IF(BC491="","",INDEX({"A1","A2","A3","B1","B2","B3","C1","C2","D1","D2","E1","E2"},MAX(1,MIN(12,ROUND(BC491,0)))))</f>
        <v>A3</v>
      </c>
      <c r="BE491" s="114" t="inlineStr">
        <is>
          <t>A3</t>
        </is>
      </c>
      <c r="BF491" s="124" t="inlineStr">
        <is>
          <t>The score decided the level</t>
        </is>
      </c>
      <c r="BG49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1" s="125" t="inlineStr">
        <is>
          <t>At build: Complexity 1.60 + Autonomy 0.32 + Accountability 0.10 + Leadership 0.00 + Experience 0.35 + Business impact 0.18
= 2.55 points → nearest level 3 = A3
Final level: A3 · same as the score</t>
        </is>
      </c>
      <c r="BI491" s="125" t="inlineStr">
        <is>
          <t>No rule applied: the score decides.</t>
        </is>
      </c>
      <c r="BJ491" s="125" t="inlineStr">
        <is>
          <t>—</t>
        </is>
      </c>
      <c r="BK491" s="126" t="n"/>
      <c r="BL491" s="126" t="inlineStr">
        <is>
          <t>High</t>
        </is>
      </c>
      <c r="BM491" s="126" t="n"/>
      <c r="BN491" s="125" t="inlineStr">
        <is>
          <t>Stable · moves in fewer than 5 of 30 weight tests</t>
        </is>
      </c>
      <c r="BO491" s="148" t="inlineStr">
        <is>
          <t>Rated 2.5 of 12 · between A2 and A3
Start: 2.0 · practitioner title
Evidence reads like A3: Full-stack feature development on AI-driven SaaS products, with code review, performance work and deployments → moved up 0.5
KRA: “1. Deliver assigned sprint stories with &gt;=85% on-time completion · ramp-up allowance in Q1 2. Maintain code quality gate adherence on owned…”
Market: A2 = Standard work of the discipline · A3 = Varied and non-standard work; handles exceptions</t>
        </is>
      </c>
      <c r="BP491" s="129" t="inlineStr">
        <is>
          <t>Rated 2 of 12
Start: 2.0 · practitioner title
Evidence reads like A2: Only independent decision cited is performance optimisation; works on assigned modules and sprint stories → matches the start
Market: A2 = Chooses own approach within standards</t>
        </is>
      </c>
      <c r="BQ491" s="129" t="inlineStr">
        <is>
          <t>Rated 2.5 of 12 · between A2 and A3
Start: 2.0 · practitioner title
Evidence reads like A3: Accountable for feature development, product performance and deployments of what he builds → moved up 0.5
KRA: “1. Deliver assigned sprint stories with &gt;=85% on-time completion · ramp-up allowance in Q1 2. Maintain code quality gate adherence on owned…”
Market: A2 = Own deliverables · accuracy, TAT · A3 = A module / process, or work with client or regulatory consequences</t>
        </is>
      </c>
      <c r="BR491" s="129" t="inlineStr">
        <is>
          <t>Rated 1.5 of 12 · between A1 and A2 — not counted: the weight is 0% at this level
Start: 1.0 · individual contributor, so influence only
Evidence reads like A2: Takes part in code and design reviews; no guiding or leading described → moved up 0.5
Team: 0 direct reports · IC
Market: A1–A2 = Not scored in Band A</t>
        </is>
      </c>
      <c r="BS491" s="129" t="inlineStr">
        <is>
          <t>Rated 3.5 of 12 · between A3 and B1
Experience: 3.8 yrs total · 3.4 before IRIS + 0.4 at IRIS = 3.3 on the experience scale
Qualification: B.E · graduate, relevant to the work → no change
Market: A3 roles typically have 2–5 yrs · IRIS guide 2–4</t>
        </is>
      </c>
      <c r="BT491" s="129" t="inlineStr">
        <is>
          <t>Rated 3 of 12 — a starting estimate.
Start: 2.5, the role's accountability scope — what it answers for.
Moved +0.5: it does work no one else does.
Managers and heads: overwrite this rating on the Weightage sheet with the business impact you see — the score updates at once.
Ladder: A3 = A process or client deliverable depends on this work</t>
        </is>
      </c>
      <c r="BU491" s="124"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BV491" s="125" t="inlineStr">
        <is>
          <t>Q1: Complete structured onboarding within first 90 days
Q1: Deliver first assigned sprint stories with guided support
Q1: Maintain code quality gate adherence on owned components
Q1: Zero critical/high defects on owned code</t>
        </is>
      </c>
      <c r="BW491" s="125"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BX491" s="125" t="inlineStr">
        <is>
          <t>3</t>
        </is>
      </c>
      <c r="BY491" s="125" t="n"/>
      <c r="BZ491" s="125" t="inlineStr">
        <is>
          <t>Received · manager annual, quarterly, self</t>
        </is>
      </c>
      <c r="CA491" s="125" t="inlineStr">
        <is>
          <t>Talent Mapping · iFile collated</t>
        </is>
      </c>
      <c r="CB491" s="130" t="n">
        <v>20</v>
      </c>
      <c r="CC491" s="128" t="inlineStr">
        <is>
          <t>Full survey answers not in the files received · How We Grow export needed · HR</t>
        </is>
      </c>
      <c r="CD491" s="131" t="inlineStr">
        <is>
          <t>—</t>
        </is>
      </c>
      <c r="CE491" s="131" t="inlineStr">
        <is>
          <t>—</t>
        </is>
      </c>
      <c r="CF491" s="131" t="inlineStr">
        <is>
          <t>—</t>
        </is>
      </c>
      <c r="CG491" s="131" t="inlineStr">
        <is>
          <t>—</t>
        </is>
      </c>
      <c r="CH491" s="132" t="inlineStr">
        <is>
          <t>Complexity: Evidence reads like A3: Full-stack feature development on AI-driven SaaS products, with code review, performance work and deployments → moved up 0.5
Autonomy: Evidence reads like A2: Only independent decision cited is performance optimisation; works on assigned modules and sprint stories → matches the start
Accountability: Evidence reads like A3: Accountable for feature development, product performance and deployments of what he builds → moved up 0.5
Leadership: Evidence reads like A2: Takes part in code and design reviews; no guiding or leading described → moved up 0.5</t>
        </is>
      </c>
      <c r="CI491"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491" s="131" t="inlineStr">
        <is>
          <t>Self-identified: AI / automation · Technical depth &amp; architecture
For the next role: AI / automation · Technical depth &amp; architecture</t>
        </is>
      </c>
      <c r="CK491" s="128" t="inlineStr">
        <is>
          <t>Full survey answers not in the files received · How We Grow export needed · HR</t>
        </is>
      </c>
      <c r="CL491"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491" s="134" t="inlineStr">
        <is>
          <t>What the role answers for: A module / process, or work with client or regulatory consequences.
Accountability &amp; Impact rating: 2.5 of 12 · A2-level impact.
From the survey and manager mapping — critical role: no; work only this person does: yes; successor named: no.
If the work is missed · role-holders' themes: impact · delivery · performance · overall.
Measured on · manager-set KRA themes: components · sprint · code · coverage · quality · maintain.
Manager talent mapping — Latest rating: 3 · Potential: Medium · 9-Box Grid placement: Core Contributor.</t>
        </is>
      </c>
      <c r="CN491" s="135" t="n"/>
      <c r="CO491" s="135" t="n">
        <v>3</v>
      </c>
      <c r="CP491" s="136" t="n">
        <v>3</v>
      </c>
      <c r="CQ491" s="137" t="inlineStr">
        <is>
          <t>Medium</t>
        </is>
      </c>
      <c r="CR491" s="137" t="inlineStr">
        <is>
          <t>Core Contributor</t>
        </is>
      </c>
      <c r="CS491" s="137" t="inlineStr">
        <is>
          <t>Develop in role</t>
        </is>
      </c>
      <c r="CT491" s="137" t="n"/>
      <c r="CU491" s="137" t="inlineStr">
        <is>
          <t>N</t>
        </is>
      </c>
      <c r="CV491" s="137" t="n"/>
      <c r="CW491" s="137" t="n"/>
      <c r="CX491" s="137" t="inlineStr">
        <is>
          <t>Medium · critical role No · only this person Yes · successor named No</t>
        </is>
      </c>
      <c r="CY491" s="137" t="inlineStr">
        <is>
          <t>Rajeev Kumar · B1, iFile · Kishori Rajigare · A3, iFile · Rajshree Bhosale · A3, iFile</t>
        </is>
      </c>
      <c r="CZ491" s="137" t="inlineStr">
        <is>
          <t>Name a successor; document the key process; cross-train one person</t>
        </is>
      </c>
      <c r="DA491" s="119" t="n">
        <v>96</v>
      </c>
      <c r="DB491" s="138" t="inlineStr">
        <is>
          <t>Meets the level</t>
        </is>
      </c>
      <c r="DC491" s="138" t="n">
        <v>100</v>
      </c>
      <c r="DD491" s="138" t="n">
        <v>88</v>
      </c>
      <c r="DE491" s="138" t="n">
        <v>98</v>
      </c>
      <c r="DF491" s="138" t="n"/>
      <c r="DG491" s="138" t="inlineStr">
        <is>
          <t>SQL &amp; data, Data literacy</t>
        </is>
      </c>
      <c r="DH491" s="138" t="inlineStr">
        <is>
          <t>B1: 82% of profile — close</t>
        </is>
      </c>
      <c r="DI491" s="138" t="inlineStr">
        <is>
          <t>Evidence: Survey + KRAs | Core: Ownership 2/2, Problem solving 2/2, Communication &amp; collaboration 2/2, Client &amp; quality focus 2/2, Learning agility 2/2, Integrity &amp; compliance 2/2 | Future-ready: AI literacy 2/2, Data literacy 1/2, Digital fluency 2/2, Innovation 2/2 | Functional: Programming &amp; stack 3/3, System design 3/3, SQL &amp; data 2/3, Cloud &amp; DevOps 3/3, AI / GenAI 3/3, Product &amp; domain 4/3</t>
        </is>
      </c>
      <c r="DJ491" s="111" t="inlineStr">
        <is>
          <t>AI / automation · Technical depth &amp; architecture</t>
        </is>
      </c>
      <c r="DK491" s="112" t="inlineStr">
        <is>
          <t>Advanced Angular/TypeScript; component architecture &amp; state management; code quality &amp; testing practices; secure coding</t>
        </is>
      </c>
      <c r="DL491" s="112" t="inlineStr">
        <is>
          <t>AI, GenAI &amp; Prompt Engineering; Programming &amp; Tech-Stack Depth; Stakeholder &amp; Client Management</t>
        </is>
      </c>
      <c r="DM491" s="112" t="inlineStr">
        <is>
          <t>AI / automation · Technical depth &amp; architecture</t>
        </is>
      </c>
      <c r="DN491" s="112" t="inlineStr">
        <is>
          <t>-</t>
        </is>
      </c>
      <c r="DO491" s="139" t="inlineStr">
        <is>
          <t>No strong match from survey evidence</t>
        </is>
      </c>
      <c r="DP491" s="126" t="inlineStr">
        <is>
          <t>No material overlap found</t>
        </is>
      </c>
      <c r="DQ491" s="126" t="inlineStr">
        <is>
          <t>No close match in other businesses</t>
        </is>
      </c>
      <c r="DR491" s="126" t="n"/>
      <c r="DS491" s="126" t="n"/>
      <c r="DT491" s="126" t="inlineStr">
        <is>
          <t>A3 deep-dive: score 2.55 · gap to B1 1 · 0.5–1.0 from B1</t>
        </is>
      </c>
      <c r="DU491" s="140"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49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49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1" s="139" t="inlineStr">
        <is>
          <t>Market level: P2 · SFIA 3 Apply
Typical title: Software Engineer
At peers: Workiva – SE · Broadridge India – SE · Nasdaq / AxiomSL – SE
Typical experience: 2–5 yrs · IRIS guide 2–4
Standard: SFIA 9; OWASP secure coding</t>
        </is>
      </c>
      <c r="DZ491" s="126" t="inlineStr">
        <is>
          <t>2–4 yrs</t>
        </is>
      </c>
      <c r="EA491" s="126" t="inlineStr">
        <is>
          <t>3–5 · 2–5</t>
        </is>
      </c>
      <c r="EB491" s="126" t="inlineStr">
        <is>
          <t>Software Engineer</t>
        </is>
      </c>
      <c r="EC491" s="126" t="inlineStr">
        <is>
          <t>Workiva: SE · Broadridge India: SE · Nasdaq / AxiomSL: SE · Salesforce: MTS · Atlassian: P40 · 3–7 yrs · Freshworks: Senior SE</t>
        </is>
      </c>
      <c r="ED491" s="126" t="inlineStr">
        <is>
          <t>SFIA 9 · software development, programming; OWASP secure coding; cloud vendor certifications</t>
        </is>
      </c>
      <c r="EE491" s="126" t="inlineStr">
        <is>
          <t>Core 2 · Future 2 · Functional 3 · Leadership not scored</t>
        </is>
      </c>
      <c r="EF491" s="139" t="n"/>
      <c r="EG491" s="126" t="inlineStr">
        <is>
          <t>✓ HRIS: 3.8 yrs, B.E, 0 direct reports
✓ Survey: 20 of 20 questions answered
✓ KRAs: self, manager-set, quarterly
✓ Manager mapping: rating, potential, 9-box
✗ Job description: not on file</t>
        </is>
      </c>
      <c r="EH491" s="118" t="n"/>
      <c r="EI491" s="118" t="n"/>
      <c r="EJ491" s="118" t="n"/>
      <c r="EK491" s="118" t="inlineStr">
        <is>
          <t>Survey: answered · full text needed · KRAs: received · Experience: on file</t>
        </is>
      </c>
      <c r="EL491" s="141" t="n"/>
      <c r="EM491" s="142" t="n"/>
      <c r="EN491" s="142" t="n"/>
      <c r="EO491" s="142" t="n"/>
      <c r="EP491" s="142" t="n"/>
      <c r="EQ491" s="143" t="n"/>
      <c r="ER491" s="135" t="n"/>
      <c r="ES491" s="135" t="n"/>
      <c r="ET491" s="135" t="n"/>
      <c r="EU491" s="135" t="n"/>
      <c r="EV491" s="135" t="n"/>
      <c r="EW491" s="135" t="n"/>
      <c r="EX491" s="135" t="n"/>
      <c r="EY491" s="143" t="n"/>
      <c r="EZ491" s="135" t="n"/>
      <c r="FA491" s="135" t="n"/>
      <c r="FB491" s="135" t="n"/>
      <c r="FC491" s="135" t="n"/>
      <c r="FD491" s="135" t="n"/>
    </row>
    <row r="492" ht="300" customHeight="1">
      <c r="A492" s="109" t="inlineStr">
        <is>
          <t>iFile</t>
        </is>
      </c>
      <c r="B492" s="110" t="inlineStr">
        <is>
          <t>IRIS2074</t>
        </is>
      </c>
      <c r="C492" s="110" t="inlineStr">
        <is>
          <t>Govind Chidrawar</t>
        </is>
      </c>
      <c r="D492" s="110" t="inlineStr">
        <is>
          <t>Technology</t>
        </is>
      </c>
      <c r="E492" s="110" t="inlineStr">
        <is>
          <t>RC-067</t>
        </is>
      </c>
      <c r="F492" s="110" t="inlineStr">
        <is>
          <t>Arpit Pagaria</t>
        </is>
      </c>
      <c r="G492" s="110" t="inlineStr">
        <is>
          <t>IRIS1817</t>
        </is>
      </c>
      <c r="H492" s="110" t="inlineStr">
        <is>
          <t>B2</t>
        </is>
      </c>
      <c r="I492" s="110" t="n"/>
      <c r="J492" s="110" t="n">
        <v>6.1</v>
      </c>
      <c r="K492" s="110" t="n">
        <v>3.9</v>
      </c>
      <c r="L492" s="110" t="inlineStr">
        <is>
          <t>B.E</t>
        </is>
      </c>
      <c r="M492" s="110" t="n"/>
      <c r="N492" s="111" t="inlineStr">
        <is>
          <t>Senior Software Engineer</t>
        </is>
      </c>
      <c r="O492" s="112" t="inlineStr">
        <is>
          <t>Senior Software Engineer</t>
        </is>
      </c>
      <c r="P492" s="112" t="inlineStr">
        <is>
          <t>Engineering &amp; Development</t>
        </is>
      </c>
      <c r="Q492" s="112" t="inlineStr">
        <is>
          <t>Backend Development</t>
        </is>
      </c>
      <c r="R492" s="112" t="inlineStr">
        <is>
          <t>L4 – Senior</t>
        </is>
      </c>
      <c r="S492" s="152" t="inlineStr">
        <is>
          <t>A3</t>
        </is>
      </c>
      <c r="T492" s="151" t="inlineStr">
        <is>
          <t>Senior Associate</t>
        </is>
      </c>
      <c r="U492" s="151" t="inlineStr">
        <is>
          <t>A</t>
        </is>
      </c>
      <c r="V492" s="112" t="inlineStr">
        <is>
          <t>IC</t>
        </is>
      </c>
      <c r="W492" s="153" t="inlineStr">
        <is>
          <t>• Same level</t>
        </is>
      </c>
      <c r="X492" s="112" t="inlineStr">
        <is>
          <t>P2</t>
        </is>
      </c>
      <c r="Y492" s="112" t="inlineStr">
        <is>
          <t>Developing</t>
        </is>
      </c>
      <c r="Z492" s="112" t="inlineStr">
        <is>
          <t>3 Apply</t>
        </is>
      </c>
      <c r="AA492" s="117" t="inlineStr">
        <is>
          <t>A3</t>
        </is>
      </c>
      <c r="AB492" s="118" t="inlineStr">
        <is>
          <t>Band A · Practitioner</t>
        </is>
      </c>
      <c r="AC492" s="118" t="inlineStr">
        <is>
          <t>Senior Associate</t>
        </is>
      </c>
      <c r="AD492" s="118" t="inlineStr">
        <is>
          <t>• Same as the model</t>
        </is>
      </c>
      <c r="AE492" s="118" t="inlineStr">
        <is>
          <t>B1</t>
        </is>
      </c>
      <c r="AF492" s="118" t="inlineStr">
        <is>
          <t>OK</t>
        </is>
      </c>
      <c r="AG492" s="118" t="inlineStr">
        <is>
          <t>No change · already below the manager</t>
        </is>
      </c>
      <c r="AH492" s="118" t="n">
        <v>6</v>
      </c>
      <c r="AI492" s="118" t="n"/>
      <c r="AJ492" s="119" t="inlineStr">
        <is>
          <t>iFile · Technology · Band A · Early career</t>
        </is>
      </c>
      <c r="AK492" s="120" t="n">
        <v>3</v>
      </c>
      <c r="AL492" s="121">
        <f>IFERROR(INDEX(WM_C,MATCH($AJ492,WM_KEY,0)),"")</f>
        <v>0.64</v>
      </c>
      <c r="AM492" s="122">
        <f>IF(OR(AK492="",AL492=""),"",AK492*AL492)</f>
        <v>1.92</v>
      </c>
      <c r="AN492" s="120" t="n">
        <v>3</v>
      </c>
      <c r="AO492" s="121">
        <f>IFERROR(INDEX(WM_AU,MATCH($AJ492,WM_KEY,0)),"")</f>
        <v>0.16</v>
      </c>
      <c r="AP492" s="122">
        <f>IF(OR(AN492="",AO492=""),"",AN492*AO492)</f>
        <v>0.48</v>
      </c>
      <c r="AQ492" s="120" t="n">
        <v>2.5</v>
      </c>
      <c r="AR492" s="121">
        <f>IFERROR(INDEX(WM_AC,MATCH($AJ492,WM_KEY,0)),"")</f>
        <v>0.04</v>
      </c>
      <c r="AS492" s="122">
        <f>IF(OR(AQ492="",AR492=""),"",AQ492*AR492)</f>
        <v>0.1</v>
      </c>
      <c r="AT492" s="120" t="n">
        <v>2.5</v>
      </c>
      <c r="AU492" s="121">
        <f>IFERROR(INDEX(WM_L,MATCH($AJ492,WM_KEY,0)),"")</f>
        <v>0</v>
      </c>
      <c r="AV492" s="122">
        <f>IF(OR(AT492="",AU492=""),"",AT492*AU492)</f>
        <v>0</v>
      </c>
      <c r="AW492" s="120" t="n">
        <v>4.5</v>
      </c>
      <c r="AX492" s="121">
        <f>IFERROR(INDEX(WM_E,MATCH($AJ492,WM_KEY,0)),"")</f>
        <v>0.1</v>
      </c>
      <c r="AY492" s="122">
        <f>IF(OR(AW492="",AX492=""),"",AW492*AX492)</f>
        <v>0.45</v>
      </c>
      <c r="AZ492" s="123" t="n">
        <v>2.5</v>
      </c>
      <c r="BA492" s="121">
        <f>IFERROR(INDEX(WM_BI,MATCH($AJ492,WM_KEY,0)),"")</f>
        <v>0.06</v>
      </c>
      <c r="BB492" s="122">
        <f>IF(OR(AZ492="",BA492=""),"",AZ492*BA492)</f>
        <v>0.15</v>
      </c>
      <c r="BC492" s="122">
        <f>IF(COUNT(AM492,AP492,AS492,AV492,AY492,BB492)&lt;6,"",SUM(AM492,AP492,AS492,AV492,AY492,BB492))</f>
        <v>3.1</v>
      </c>
      <c r="BD492" s="122" t="str">
        <f>IF(BC492="","",INDEX({"A1","A2","A3","B1","B2","B3","C1","C2","D1","D2","E1","E2"},MAX(1,MIN(12,ROUND(BC492,0)))))</f>
        <v>A3</v>
      </c>
      <c r="BE492" s="152" t="inlineStr">
        <is>
          <t>A3</t>
        </is>
      </c>
      <c r="BF492" s="124" t="inlineStr">
        <is>
          <t>The score decided the level</t>
        </is>
      </c>
      <c r="BG49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2" s="125" t="inlineStr">
        <is>
          <t>At build: Complexity 1.92 + Autonomy 0.48 + Accountability 0.10 + Leadership 0.00 + Experience 0.45 + Business impact 0.15
= 3.10 points → nearest level 3 = A3
Final level: A3 · same as the score</t>
        </is>
      </c>
      <c r="BI492" s="125" t="inlineStr">
        <is>
          <t>No rule applied: the score decides.</t>
        </is>
      </c>
      <c r="BJ492" s="125" t="inlineStr">
        <is>
          <t>—</t>
        </is>
      </c>
      <c r="BK492" s="126" t="n"/>
      <c r="BL492" s="126" t="inlineStr">
        <is>
          <t>High</t>
        </is>
      </c>
      <c r="BM492" s="126" t="n"/>
      <c r="BN492" s="125" t="inlineStr">
        <is>
          <t>Stable · moves in fewer than 5 of 30 weight tests</t>
        </is>
      </c>
      <c r="BO492" s="148" t="inlineStr">
        <is>
          <t>Rated 3 of 12
Start: 3.0 · senior practitioner title
Evidence reads like A3: Designs and builds features, investigates technical issues and reviews code within agreed scope → matches the start
KRA: “1. Deliver committed sprint stories with &gt;=90% sprint commitment adherence across the year 2. Maintain code quality: defect leakage to…”
Market: A3 = Varied and non-standard work; handles exceptions</t>
        </is>
      </c>
      <c r="BP492" s="129" t="inlineStr">
        <is>
          <t>Rated 3 of 12
Start: 3.0 · senior practitioner title
Evidence reads like A3: Decides feature design, implementation approach and code structure; resolves implementation issues alone → matches the start
Market: A3 = Technical / QC / client calls on own work</t>
        </is>
      </c>
      <c r="BQ492" s="129" t="inlineStr">
        <is>
          <t>Rated 2.5 of 12 · between A2 and A3
Start: 3.0 · senior practitioner title
Evidence reads like A2: Design, quality and timely delivery of the features personally owned → moved down 0.5
KRA: “1. Deliver committed sprint stories with &gt;=90% sprint commitment adherence across the year 2. Maintain code quality: defect leakage to…”
Market: A2 = Own deliverables · accuracy, TAT · A3 = A module / process, or work with client or regulatory consequences</t>
        </is>
      </c>
      <c r="BR492" s="129" t="inlineStr">
        <is>
          <t>Rated 2.5 of 12 · between A2 and A3 — not counted: the weight is 0% at this level
Start: 2.0 · individual contributor, so influence only
Evidence reads like A3: Reviewing code and guiding other developers are listed responsibilities → moved up 0.5
Team: 0 direct reports · IC
Market: A2–A3 = Not scored in Band A</t>
        </is>
      </c>
      <c r="BS492" s="129" t="inlineStr">
        <is>
          <t>Rated 4.5 of 12 · between B1 and B2
Experience: 6.1 yrs total · 2.2 before IRIS + 3.9 at IRIS = 4.3 on the experience scale
Qualification: B.E · graduate, relevant to the work → no change
Market: A3 roles typically have 2–5 yrs · IRIS guide 2–4</t>
        </is>
      </c>
      <c r="BT49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9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2" s="125"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BW492" s="125" t="n"/>
      <c r="BX492" s="125" t="inlineStr">
        <is>
          <t>3</t>
        </is>
      </c>
      <c r="BY492" s="125" t="n"/>
      <c r="BZ492" s="125" t="inlineStr">
        <is>
          <t>Received · manager annual, quarterly</t>
        </is>
      </c>
      <c r="CA492" s="125" t="inlineStr">
        <is>
          <t>Talent Mapping · iFile collated</t>
        </is>
      </c>
      <c r="CB492" s="130" t="n">
        <v>20</v>
      </c>
      <c r="CC492" s="128" t="inlineStr">
        <is>
          <t>Full survey answers not in the files received · How We Grow export needed · HR</t>
        </is>
      </c>
      <c r="CD492" s="131" t="inlineStr">
        <is>
          <t>—</t>
        </is>
      </c>
      <c r="CE492" s="131" t="inlineStr">
        <is>
          <t>—</t>
        </is>
      </c>
      <c r="CF492" s="131" t="inlineStr">
        <is>
          <t>—</t>
        </is>
      </c>
      <c r="CG492" s="131" t="inlineStr">
        <is>
          <t>—</t>
        </is>
      </c>
      <c r="CH492" s="132" t="inlineStr">
        <is>
          <t>Complexity: Evidence reads like A3: Designs and builds features, investigates technical issues and reviews code within agreed scope → matches the start
Autonomy: Evidence reads like A3: Decides feature design, implementation approach and code structure; resolves implementation issues alone → matches the start
Accountability: Evidence reads like A2: Design, quality and timely delivery of the features personally owned → moved down 0.5
Leadership: Evidence reads like A3: Reviewing code and guiding other developers are listed responsibilities → moved up 0.5
Business Impact: No survey or manager-mapping signal on criticality: kept at the start point.</t>
        </is>
      </c>
      <c r="CI492"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2" s="131" t="inlineStr">
        <is>
          <t>Self-identified: Technical depth &amp; architecture · Broader exposure &amp; ownership
For the next role: Technical depth &amp; architecture · Broader exposure &amp; ownership</t>
        </is>
      </c>
      <c r="CK492" s="128" t="inlineStr">
        <is>
          <t>Full survey answers not in the files received · How We Grow export needed · HR</t>
        </is>
      </c>
      <c r="CL492"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2"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4 · Potential: High · 9-Box Grid placement: High Impact / Growth Talent.</t>
        </is>
      </c>
      <c r="CN492" s="135" t="n"/>
      <c r="CO492" s="135" t="n">
        <v>2.5</v>
      </c>
      <c r="CP492" s="136" t="n">
        <v>4</v>
      </c>
      <c r="CQ492" s="137" t="inlineStr">
        <is>
          <t>High</t>
        </is>
      </c>
      <c r="CR492" s="137" t="inlineStr">
        <is>
          <t>High Impact / Growth Talent</t>
        </is>
      </c>
      <c r="CS492" s="137" t="inlineStr">
        <is>
          <t>Ready now</t>
        </is>
      </c>
      <c r="CT492" s="137" t="inlineStr">
        <is>
          <t>Yes</t>
        </is>
      </c>
      <c r="CU492" s="137" t="n"/>
      <c r="CV492" s="137" t="n"/>
      <c r="CW492" s="137" t="n"/>
      <c r="CX492" s="137" t="n"/>
      <c r="CY492" s="137" t="n"/>
      <c r="CZ492" s="137" t="n"/>
      <c r="DA492" s="119" t="n">
        <v>98</v>
      </c>
      <c r="DB492" s="138" t="inlineStr">
        <is>
          <t>Meets the level</t>
        </is>
      </c>
      <c r="DC492" s="138" t="n">
        <v>105</v>
      </c>
      <c r="DD492" s="138" t="n">
        <v>88</v>
      </c>
      <c r="DE492" s="138" t="n">
        <v>98</v>
      </c>
      <c r="DF492" s="138" t="n"/>
      <c r="DG492" s="138" t="inlineStr">
        <is>
          <t>AI / GenAI, Learning agility</t>
        </is>
      </c>
      <c r="DH492" s="138" t="inlineStr">
        <is>
          <t>B1: 88% of profile — close</t>
        </is>
      </c>
      <c r="DI492" s="138" t="inlineStr">
        <is>
          <t>Evidence: Survey + KRAs | Core: Ownership 4/2, Problem solving 3/2, Communication &amp; collaboration 3/2, Client &amp; quality focus 4/2, Learning agility 1/2, Integrity &amp; compliance 2/2 | Future-ready: AI literacy 1/2, Data literacy 2/2, Digital fluency 2/2, Innovation 2/2 | Functional: Programming &amp; stack 3/3, System design 3/3, SQL &amp; data 3/3, Cloud &amp; DevOps 3/3, AI / GenAI 2/3, Product &amp; domain 4/3</t>
        </is>
      </c>
      <c r="DJ492" s="111" t="inlineStr">
        <is>
          <t>Technical depth &amp; architecture · Broader exposure &amp; ownership</t>
        </is>
      </c>
      <c r="DK492" s="112" t="inlineStr">
        <is>
          <t>Advanced Java; secure coding &amp; code-quality practices; unit/automated testing; system design fundamentals</t>
        </is>
      </c>
      <c r="DL492" s="112" t="inlineStr">
        <is>
          <t>AI, GenAI &amp; Prompt Engineering; Product, Platform &amp; Domain Knowledge; Stakeholder &amp; Client Management</t>
        </is>
      </c>
      <c r="DM492" s="112" t="inlineStr">
        <is>
          <t>Technical depth &amp; architecture · Broader exposure &amp; ownership</t>
        </is>
      </c>
      <c r="DN492" s="112" t="inlineStr">
        <is>
          <t>Transition to leadership: people management &amp; delegation, mentoring/coaching, project ownership &amp; stakeholder management, prioritisation under ambiguity, presentation &amp; influence skills</t>
        </is>
      </c>
      <c r="DO492" s="139" t="inlineStr">
        <is>
          <t>Quality Assurance · 83% of competencies evidenced; must-haves met</t>
        </is>
      </c>
      <c r="DP492" s="126" t="inlineStr">
        <is>
          <t>Arpit Pagaria · Lead Software Engineer – POD Lead — 0.31: team, high-quality, guidance, boot; Anup Salve · Lead Software Engineer – POD Lead — 0.30: boot, spring, rest, apis</t>
        </is>
      </c>
      <c r="DQ492" s="126" t="inlineStr">
        <is>
          <t>Jayshiv Patel · CARBON, Software Engineer — 0.27</t>
        </is>
      </c>
      <c r="DR492" s="126" t="n"/>
      <c r="DS492" s="126" t="n"/>
      <c r="DT492" s="126" t="inlineStr">
        <is>
          <t>A3 deep-dive: score 3.1 · gap to B1 0.43 · 0.25–0.5 from B1</t>
        </is>
      </c>
      <c r="DU492"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2" s="139" t="inlineStr">
        <is>
          <t>Market level: P2 · SFIA 3 Apply
Typical title: Software Engineer
At peers: Workiva – SE · Broadridge India – SE · Nasdaq / AxiomSL – SE
Typical experience: 2–5 yrs · IRIS guide 2–4
Standard: SFIA 9; OWASP secure coding</t>
        </is>
      </c>
      <c r="DZ492" s="126" t="inlineStr">
        <is>
          <t>2–4 yrs</t>
        </is>
      </c>
      <c r="EA492" s="126" t="inlineStr">
        <is>
          <t>3–5 · 2–5</t>
        </is>
      </c>
      <c r="EB492" s="126" t="inlineStr">
        <is>
          <t>Software Engineer</t>
        </is>
      </c>
      <c r="EC492" s="126" t="inlineStr">
        <is>
          <t>Workiva: SE · Broadridge India: SE · Nasdaq / AxiomSL: SE · Salesforce: MTS · Atlassian: P40 · 3–7 yrs · Freshworks: Senior SE</t>
        </is>
      </c>
      <c r="ED492" s="126" t="inlineStr">
        <is>
          <t>SFIA 9 · software development, programming; OWASP secure coding; cloud vendor certifications</t>
        </is>
      </c>
      <c r="EE492" s="126" t="inlineStr">
        <is>
          <t>Core 2 · Future 2 · Functional 3 · Leadership not scored</t>
        </is>
      </c>
      <c r="EF492" s="139" t="n"/>
      <c r="EG492" s="126" t="inlineStr">
        <is>
          <t>✓ HRIS: 6.1 yrs, B.E, 0 direct reports
✓ Survey: 20 of 20 questions answered
✓ KRAs: manager-set, quarterly
✓ Manager mapping: rating, potential, 9-box
✗ Job description: not on file</t>
        </is>
      </c>
      <c r="EH492" s="118" t="n"/>
      <c r="EI492" s="118" t="n"/>
      <c r="EJ492" s="118" t="n"/>
      <c r="EK492" s="118" t="inlineStr">
        <is>
          <t>Survey: answered · full text needed · KRAs: received · Experience: on file</t>
        </is>
      </c>
      <c r="EL492" s="141" t="n"/>
      <c r="EM492" s="142" t="n"/>
      <c r="EN492" s="142" t="n"/>
      <c r="EO492" s="142" t="n"/>
      <c r="EP492" s="142" t="n"/>
      <c r="EQ492" s="143" t="n"/>
      <c r="ER492" s="135" t="n"/>
      <c r="ES492" s="135" t="n"/>
      <c r="ET492" s="135" t="n"/>
      <c r="EU492" s="135" t="n"/>
      <c r="EV492" s="135" t="n"/>
      <c r="EW492" s="135" t="n"/>
      <c r="EX492" s="135" t="n"/>
      <c r="EY492" s="143" t="n"/>
      <c r="EZ492" s="135" t="n"/>
      <c r="FA492" s="135" t="n"/>
      <c r="FB492" s="135" t="n"/>
      <c r="FC492" s="135" t="n"/>
      <c r="FD492" s="135" t="n"/>
    </row>
    <row r="493" ht="300" customHeight="1">
      <c r="A493" s="109" t="inlineStr">
        <is>
          <t>iFile</t>
        </is>
      </c>
      <c r="B493" s="110" t="inlineStr">
        <is>
          <t>IRIS2186</t>
        </is>
      </c>
      <c r="C493" s="110" t="inlineStr">
        <is>
          <t>Harshal Chaudhari</t>
        </is>
      </c>
      <c r="D493" s="110" t="inlineStr">
        <is>
          <t>Technology</t>
        </is>
      </c>
      <c r="E493" s="110" t="inlineStr">
        <is>
          <t>RC-067</t>
        </is>
      </c>
      <c r="F493" s="110" t="inlineStr">
        <is>
          <t>Pragati Raskar</t>
        </is>
      </c>
      <c r="G493" s="110" t="inlineStr">
        <is>
          <t>IRIS1150</t>
        </is>
      </c>
      <c r="H493" s="110" t="inlineStr">
        <is>
          <t>B1</t>
        </is>
      </c>
      <c r="I493" s="110" t="n"/>
      <c r="J493" s="110" t="n">
        <v>3</v>
      </c>
      <c r="K493" s="110" t="n">
        <v>3</v>
      </c>
      <c r="L493" s="110" t="inlineStr">
        <is>
          <t>PG-DAC</t>
        </is>
      </c>
      <c r="M493" s="110" t="n"/>
      <c r="N493" s="144" t="inlineStr">
        <is>
          <t>Junior Software Engineer</t>
        </is>
      </c>
      <c r="O493" s="113" t="inlineStr">
        <is>
          <t>Senior Software Engineer</t>
        </is>
      </c>
      <c r="P493" s="112" t="inlineStr">
        <is>
          <t>Engineering &amp; Development</t>
        </is>
      </c>
      <c r="Q493" s="112" t="inlineStr">
        <is>
          <t>Backend Development</t>
        </is>
      </c>
      <c r="R493" s="113" t="inlineStr">
        <is>
          <t>L3 – Professional / Associate</t>
        </is>
      </c>
      <c r="S493" s="114" t="inlineStr">
        <is>
          <t>A3</t>
        </is>
      </c>
      <c r="T493" s="151" t="inlineStr">
        <is>
          <t>Senior Associate</t>
        </is>
      </c>
      <c r="U493" s="151" t="inlineStr">
        <is>
          <t>A</t>
        </is>
      </c>
      <c r="V493" s="112" t="inlineStr">
        <is>
          <t>IC</t>
        </is>
      </c>
      <c r="W493" s="150" t="inlineStr">
        <is>
          <t>▲ Up</t>
        </is>
      </c>
      <c r="X493" s="112" t="inlineStr">
        <is>
          <t>P2</t>
        </is>
      </c>
      <c r="Y493" s="112" t="inlineStr">
        <is>
          <t>Developing</t>
        </is>
      </c>
      <c r="Z493" s="112" t="inlineStr">
        <is>
          <t>3 Apply</t>
        </is>
      </c>
      <c r="AA493" s="117" t="inlineStr">
        <is>
          <t>A3</t>
        </is>
      </c>
      <c r="AB493" s="118" t="inlineStr">
        <is>
          <t>Band A · Practitioner</t>
        </is>
      </c>
      <c r="AC493" s="118" t="inlineStr">
        <is>
          <t>Senior Associate</t>
        </is>
      </c>
      <c r="AD493" s="118" t="inlineStr">
        <is>
          <t>• Same as the model</t>
        </is>
      </c>
      <c r="AE493" s="118" t="inlineStr">
        <is>
          <t>B1</t>
        </is>
      </c>
      <c r="AF493" s="118" t="inlineStr">
        <is>
          <t>OK</t>
        </is>
      </c>
      <c r="AG493" s="118" t="inlineStr">
        <is>
          <t>No change · already below the manager</t>
        </is>
      </c>
      <c r="AH493" s="118" t="n">
        <v>5</v>
      </c>
      <c r="AI493" s="118" t="n"/>
      <c r="AJ493" s="119" t="inlineStr">
        <is>
          <t>iFile · Technology · Band A · Early career</t>
        </is>
      </c>
      <c r="AK493" s="120" t="n">
        <v>2</v>
      </c>
      <c r="AL493" s="121">
        <f>IFERROR(INDEX(WM_C,MATCH($AJ493,WM_KEY,0)),"")</f>
        <v>0.64</v>
      </c>
      <c r="AM493" s="122">
        <f>IF(OR(AK493="",AL493=""),"",AK493*AL493)</f>
        <v>1.28</v>
      </c>
      <c r="AN493" s="120" t="n">
        <v>2</v>
      </c>
      <c r="AO493" s="121">
        <f>IFERROR(INDEX(WM_AU,MATCH($AJ493,WM_KEY,0)),"")</f>
        <v>0.16</v>
      </c>
      <c r="AP493" s="122">
        <f>IF(OR(AN493="",AO493=""),"",AN493*AO493)</f>
        <v>0.32</v>
      </c>
      <c r="AQ493" s="120" t="n">
        <v>2</v>
      </c>
      <c r="AR493" s="121">
        <f>IFERROR(INDEX(WM_AC,MATCH($AJ493,WM_KEY,0)),"")</f>
        <v>0.04</v>
      </c>
      <c r="AS493" s="122">
        <f>IF(OR(AQ493="",AR493=""),"",AQ493*AR493)</f>
        <v>0.08</v>
      </c>
      <c r="AT493" s="120" t="n">
        <v>1</v>
      </c>
      <c r="AU493" s="121">
        <f>IFERROR(INDEX(WM_L,MATCH($AJ493,WM_KEY,0)),"")</f>
        <v>0</v>
      </c>
      <c r="AV493" s="122">
        <f>IF(OR(AT493="",AU493=""),"",AT493*AU493)</f>
        <v>0</v>
      </c>
      <c r="AW493" s="120" t="n">
        <v>3.5</v>
      </c>
      <c r="AX493" s="121">
        <f>IFERROR(INDEX(WM_E,MATCH($AJ493,WM_KEY,0)),"")</f>
        <v>0.1</v>
      </c>
      <c r="AY493" s="122">
        <f>IF(OR(AW493="",AX493=""),"",AW493*AX493)</f>
        <v>0.35</v>
      </c>
      <c r="AZ493" s="123" t="n">
        <v>2.5</v>
      </c>
      <c r="BA493" s="121">
        <f>IFERROR(INDEX(WM_BI,MATCH($AJ493,WM_KEY,0)),"")</f>
        <v>0.06</v>
      </c>
      <c r="BB493" s="122">
        <f>IF(OR(AZ493="",BA493=""),"",AZ493*BA493)</f>
        <v>0.15</v>
      </c>
      <c r="BC493" s="122">
        <f>IF(COUNT(AM493,AP493,AS493,AV493,AY493,BB493)&lt;6,"",SUM(AM493,AP493,AS493,AV493,AY493,BB493))</f>
        <v>2.18</v>
      </c>
      <c r="BD493" s="122" t="str">
        <f>IF(BC493="","",INDEX({"A1","A2","A3","B1","B2","B3","C1","C2","D1","D2","E1","E2"},MAX(1,MIN(12,ROUND(BC493,0)))))</f>
        <v>A2</v>
      </c>
      <c r="BE493" s="114" t="inlineStr">
        <is>
          <t>A3</t>
        </is>
      </c>
      <c r="BF493" s="124" t="inlineStr">
        <is>
          <t>Rule: R7 Band A experience</t>
        </is>
      </c>
      <c r="BG49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3" s="125" t="inlineStr">
        <is>
          <t>At build: Complexity 1.28 + Autonomy 0.32 + Accountability 0.08 + Leadership 0.00 + Experience 0.35 + Business impact 0.15
= 2.18 points → nearest level 2 = A2
Final level: A3 · a rule applied: see the next column</t>
        </is>
      </c>
      <c r="BI493" s="125" t="inlineStr">
        <is>
          <t>• Raised to A3: 3 years' experience is 2 years or more.
Final level: A3.</t>
        </is>
      </c>
      <c r="BJ493" s="125" t="inlineStr">
        <is>
          <t>—</t>
        </is>
      </c>
      <c r="BK493" s="126" t="n"/>
      <c r="BL493" s="126" t="inlineStr">
        <is>
          <t>Medium</t>
        </is>
      </c>
      <c r="BM493" s="126" t="n"/>
      <c r="BN493" s="125" t="inlineStr">
        <is>
          <t>Stable · moves in fewer than 5 of 30 weight tests</t>
        </is>
      </c>
      <c r="BO493" s="148" t="inlineStr">
        <is>
          <t>Rated 2 of 12
Start: 2.0 · practitioner title
Evidence reads like A2: own survey / KRA answers · summarised by the rater; not quoted → matches the start
KRA: “1. Deliver committed sprint stories with &gt;=90% sprint commitment adherence across the year 2. Maintain code quality: defect leakage to…”
Market: A2 = Standard work of the discipline</t>
        </is>
      </c>
      <c r="BP493" s="129" t="inlineStr">
        <is>
          <t>Rated 2 of 12
Start: 2.0 · practitioner title
Evidence reads like A2: Decides technical approach analysis on assigned work → matches the start
Market: A2 = Chooses own approach within standards</t>
        </is>
      </c>
      <c r="BQ493" s="129" t="inlineStr">
        <is>
          <t>Rated 2 of 12
Start: 2.0 · practitioner title
Evidence reads like A2: own survey / KRA answers · summarised by the rater; not quoted → matches the start
KRA: “1. Deliver committed sprint stories with &gt;=90% sprint commitment adherence across the year 2. Maintain code quality: defect leakage to…”
Market: A2 = Own deliverables · accuracy, TAT</t>
        </is>
      </c>
      <c r="BR493" s="129" t="inlineStr">
        <is>
          <t>Rated 1 of 12 — not counted: the weight is 0% at this level
Start: 1.0 · individual contributor, so influence only
Evidence reads like A1: No guidance of others described → matches the start
Team: 0 direct reports · IC
Market: A1 = Not scored in Band A</t>
        </is>
      </c>
      <c r="BS493" s="129" t="inlineStr">
        <is>
          <t>Rated 3.5 of 12 · between A3 and B1
Experience: 3.0 yrs total · 3.0 at IRIS; none recorded before IRIS = 3.0 on the experience scale
Qualification: PG-DAC · postgraduate, relevant to the work → +0.5
Market: A3 roles typically have 2–5 yrs · IRIS guide 2–4</t>
        </is>
      </c>
      <c r="BT49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49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93" s="125" t="inlineStr">
        <is>
          <t>.NET Tasks, XBRL Tasks, Aiusage, Document Tasks, Requirement Analyis Tasks</t>
        </is>
      </c>
      <c r="BX493" s="125" t="inlineStr">
        <is>
          <t>4</t>
        </is>
      </c>
      <c r="BY493" s="125" t="n"/>
      <c r="BZ493" s="125" t="inlineStr">
        <is>
          <t>Received · manager annual, quarterly, self</t>
        </is>
      </c>
      <c r="CA493" s="125" t="inlineStr">
        <is>
          <t>Talent Mapping · iFile collated</t>
        </is>
      </c>
      <c r="CB493" s="130" t="n">
        <v>20</v>
      </c>
      <c r="CC493" s="128" t="inlineStr">
        <is>
          <t>Full survey answers not in the files received · How We Grow export needed · HR</t>
        </is>
      </c>
      <c r="CD493" s="131" t="inlineStr">
        <is>
          <t>—</t>
        </is>
      </c>
      <c r="CE493" s="131" t="inlineStr">
        <is>
          <t>—</t>
        </is>
      </c>
      <c r="CF493" s="131" t="inlineStr">
        <is>
          <t>—</t>
        </is>
      </c>
      <c r="CG493" s="131" t="inlineStr">
        <is>
          <t>—</t>
        </is>
      </c>
      <c r="CH493" s="132" t="inlineStr">
        <is>
          <t>Complexity: Evidence reads like A2: own survey / KRA answers · summarised by the rater; not quoted → matches the start
Autonomy: Evidence reads like A2: Decides technical approach analysis on assigned work → matches the start
Accountability: Evidence reads like A2: own survey / KRA answers · summarised by the rater; not quoted → matches the start
Leadership: Evidence reads like A1: No guidance of others described → matches the start
Business Impact: Moved +0.5: the survey / manager mapping marks it business-critical.</t>
        </is>
      </c>
      <c r="CI493"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3" s="131" t="inlineStr">
        <is>
          <t>Self-identified: Leadership &amp; people management · Project / programme management · Broader exposure &amp; ownership
For the next role: Leadership &amp; people management · Project / programme management · Broader exposure &amp; ownership</t>
        </is>
      </c>
      <c r="CK493" s="128" t="inlineStr">
        <is>
          <t>Full survey answers not in the files received · How We Grow export needed · HR</t>
        </is>
      </c>
      <c r="CL493"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3"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Medium · 9-Box Grid placement: Emerging Talent.</t>
        </is>
      </c>
      <c r="CN493" s="135" t="n"/>
      <c r="CO493" s="135" t="n">
        <v>2.5</v>
      </c>
      <c r="CP493" s="136" t="n">
        <v>4</v>
      </c>
      <c r="CQ493" s="137" t="inlineStr">
        <is>
          <t>Medium</t>
        </is>
      </c>
      <c r="CR493" s="137" t="inlineStr">
        <is>
          <t>Emerging Talent</t>
        </is>
      </c>
      <c r="CS493" s="137" t="inlineStr">
        <is>
          <t>Ready now</t>
        </is>
      </c>
      <c r="CT493" s="137" t="n"/>
      <c r="CU493" s="137" t="inlineStr">
        <is>
          <t>Yes</t>
        </is>
      </c>
      <c r="CV493" s="137" t="n"/>
      <c r="CW493" s="137" t="n"/>
      <c r="CX493" s="137" t="inlineStr">
        <is>
          <t>Medium · critical role Yes · only this person — · successor named No</t>
        </is>
      </c>
      <c r="CY493" s="137" t="inlineStr">
        <is>
          <t>Prathmesh Ramdas Sutar · B3, iFile · Ravikant Karmoju · B3, iFile · Amruta Kadam · B2, iFile</t>
        </is>
      </c>
      <c r="CZ493" s="137" t="inlineStr">
        <is>
          <t>Name a successor; document the key process; cross-train one person</t>
        </is>
      </c>
      <c r="DA493" s="119" t="n">
        <v>87</v>
      </c>
      <c r="DB493" s="138" t="inlineStr">
        <is>
          <t>Developing</t>
        </is>
      </c>
      <c r="DC493" s="138" t="n">
        <v>102</v>
      </c>
      <c r="DD493" s="138" t="n">
        <v>88</v>
      </c>
      <c r="DE493" s="138" t="n">
        <v>78</v>
      </c>
      <c r="DF493" s="138" t="n"/>
      <c r="DG493" s="138" t="inlineStr">
        <is>
          <t>System design, SQL &amp; data, Cloud &amp; DevOps</t>
        </is>
      </c>
      <c r="DH493" s="138" t="inlineStr">
        <is>
          <t>B1: 77% of profile — close</t>
        </is>
      </c>
      <c r="DI493" s="138" t="inlineStr">
        <is>
          <t>Evidence: Survey + KRAs | Core: Ownership 4/2, Problem solving 3/2, Communication &amp; collaboration 2/2, Client &amp; quality focus 3/2, Learning agility 1/2, Integrity &amp; compliance 2/2 | Future-ready: AI literacy 1/2, Data literacy 2/2, Digital fluency 2/2, Innovation 2/2 | Functional: Programming &amp; stack 3/3, System design 2/3, SQL &amp; data 2/3, Cloud &amp; DevOps 2/3, AI / GenAI 2/3, Product &amp; domain 3/3</t>
        </is>
      </c>
      <c r="DJ493" s="111" t="inlineStr">
        <is>
          <t>Leadership &amp; people management · Project / programme management · Broader exposure &amp; ownership</t>
        </is>
      </c>
      <c r="DK493" s="112" t="inlineStr">
        <is>
          <t>Advanced .NET MVC; secure coding &amp; code-quality practices; unit/automated testing; system design fundamentals</t>
        </is>
      </c>
      <c r="DL493" s="112" t="inlineStr">
        <is>
          <t>Broader Ownership &amp; Cross-functional Exposure; AI, GenAI &amp; Prompt Engineering; Product, Platform &amp; Domain Knowledge</t>
        </is>
      </c>
      <c r="DM493" s="112" t="inlineStr">
        <is>
          <t>Leadership &amp; people management · Project / programme management · Broader exposure &amp; ownership</t>
        </is>
      </c>
      <c r="DN493" s="112" t="inlineStr">
        <is>
          <t>Transition to leadership: people management &amp; delegation, mentoring/coaching, project ownership &amp; stakeholder management, prioritisation under ambiguity, presentation &amp; influence skills</t>
        </is>
      </c>
      <c r="DO493" s="139" t="inlineStr">
        <is>
          <t>No strong match from survey evidence</t>
        </is>
      </c>
      <c r="DP493" s="126" t="inlineStr">
        <is>
          <t>Priyadarshini Naidu · Senior Software Engineer — 0.34: desktop, application, excel</t>
        </is>
      </c>
      <c r="DQ493" s="126" t="inlineStr">
        <is>
          <t>Pratik Ekhande · iDEAL, Software Engineer — 0.27; Akshata Sabale · iDEAL, Software Engineer — 0.27</t>
        </is>
      </c>
      <c r="DR493" s="126" t="n"/>
      <c r="DS493" s="126" t="n"/>
      <c r="DT493" s="126" t="inlineStr">
        <is>
          <t>A3 deep-dive: score 2.18 · gap to B1 1.36 · More than 1.0 from B1</t>
        </is>
      </c>
      <c r="DU493"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3" s="139" t="inlineStr">
        <is>
          <t>Market level: P2 · SFIA 3 Apply
Typical title: Software Engineer
At peers: Workiva – SE · Broadridge India – SE · Nasdaq / AxiomSL – SE
Typical experience: 2–5 yrs · IRIS guide 2–4
Standard: SFIA 9; OWASP secure coding</t>
        </is>
      </c>
      <c r="DZ493" s="126" t="inlineStr">
        <is>
          <t>2–4 yrs</t>
        </is>
      </c>
      <c r="EA493" s="126" t="inlineStr">
        <is>
          <t>3–5 · 2–5</t>
        </is>
      </c>
      <c r="EB493" s="126" t="inlineStr">
        <is>
          <t>Software Engineer</t>
        </is>
      </c>
      <c r="EC493" s="126" t="inlineStr">
        <is>
          <t>Workiva: SE · Broadridge India: SE · Nasdaq / AxiomSL: SE · Salesforce: MTS · Atlassian: P40 · 3–7 yrs · Freshworks: Senior SE</t>
        </is>
      </c>
      <c r="ED493" s="126" t="inlineStr">
        <is>
          <t>SFIA 9 · software development, programming; OWASP secure coding; cloud vendor certifications</t>
        </is>
      </c>
      <c r="EE493" s="126" t="inlineStr">
        <is>
          <t>Core 2 · Future 2 · Functional 3 · Leadership not scored</t>
        </is>
      </c>
      <c r="EF493" s="139" t="n"/>
      <c r="EG493" s="126" t="inlineStr">
        <is>
          <t>✓ HRIS: 3.0 yrs, PG-DAC, 0 direct reports
✓ Survey: 20 of 20 questions answered
✓ KRAs: self, manager-set, quarterly
✓ Manager mapping: rating, potential, 9-box
✗ Job description: not on file</t>
        </is>
      </c>
      <c r="EH493" s="118" t="n"/>
      <c r="EI493" s="118" t="n"/>
      <c r="EJ493" s="118" t="n"/>
      <c r="EK493" s="118" t="inlineStr">
        <is>
          <t>Survey: answered · full text needed · KRAs: received · Experience: on file</t>
        </is>
      </c>
      <c r="EL493" s="141" t="n"/>
      <c r="EM493" s="142" t="n"/>
      <c r="EN493" s="142" t="n"/>
      <c r="EO493" s="142" t="n"/>
      <c r="EP493" s="142" t="n"/>
      <c r="EQ493" s="143" t="n"/>
      <c r="ER493" s="135" t="n"/>
      <c r="ES493" s="135" t="n"/>
      <c r="ET493" s="135" t="n"/>
      <c r="EU493" s="135" t="n"/>
      <c r="EV493" s="135" t="n"/>
      <c r="EW493" s="135" t="n"/>
      <c r="EX493" s="135" t="n"/>
      <c r="EY493" s="143" t="n"/>
      <c r="EZ493" s="135" t="n"/>
      <c r="FA493" s="135" t="n"/>
      <c r="FB493" s="135" t="n"/>
      <c r="FC493" s="135" t="n"/>
      <c r="FD493" s="135" t="n"/>
    </row>
    <row r="494" ht="300" customHeight="1">
      <c r="A494" s="109" t="inlineStr">
        <is>
          <t>iFile</t>
        </is>
      </c>
      <c r="B494" s="110" t="inlineStr">
        <is>
          <t>IRIS2253</t>
        </is>
      </c>
      <c r="C494" s="110" t="inlineStr">
        <is>
          <t>Harshal Wadode</t>
        </is>
      </c>
      <c r="D494" s="110" t="inlineStr">
        <is>
          <t>Technology</t>
        </is>
      </c>
      <c r="E494" s="110" t="inlineStr">
        <is>
          <t>RC-067</t>
        </is>
      </c>
      <c r="F494" s="110" t="inlineStr">
        <is>
          <t>Shiveshdhar Dubey</t>
        </is>
      </c>
      <c r="G494" s="110" t="inlineStr">
        <is>
          <t>IRIS2215</t>
        </is>
      </c>
      <c r="H494" s="110" t="inlineStr">
        <is>
          <t>B3</t>
        </is>
      </c>
      <c r="I494" s="110" t="n"/>
      <c r="J494" s="110" t="n">
        <v>2.3</v>
      </c>
      <c r="K494" s="110" t="n">
        <v>2.3</v>
      </c>
      <c r="L494" s="110" t="inlineStr">
        <is>
          <t>B.E</t>
        </is>
      </c>
      <c r="M494" s="110" t="n"/>
      <c r="N494" s="144" t="inlineStr">
        <is>
          <t>Software Engineer</t>
        </is>
      </c>
      <c r="O494" s="113" t="inlineStr">
        <is>
          <t>Senior Software Engineer</t>
        </is>
      </c>
      <c r="P494" s="112" t="inlineStr">
        <is>
          <t>Engineering &amp; Development</t>
        </is>
      </c>
      <c r="Q494" s="112" t="inlineStr">
        <is>
          <t>Backend Development</t>
        </is>
      </c>
      <c r="R494" s="113" t="inlineStr">
        <is>
          <t>L3 – Professional / Associate</t>
        </is>
      </c>
      <c r="S494" s="114" t="inlineStr">
        <is>
          <t>A3</t>
        </is>
      </c>
      <c r="T494" s="151" t="inlineStr">
        <is>
          <t>Senior Associate</t>
        </is>
      </c>
      <c r="U494" s="151" t="inlineStr">
        <is>
          <t>A</t>
        </is>
      </c>
      <c r="V494" s="112" t="inlineStr">
        <is>
          <t>IC</t>
        </is>
      </c>
      <c r="W494" s="150" t="inlineStr">
        <is>
          <t>▲ Up</t>
        </is>
      </c>
      <c r="X494" s="112" t="inlineStr">
        <is>
          <t>P2</t>
        </is>
      </c>
      <c r="Y494" s="112" t="inlineStr">
        <is>
          <t>Developing</t>
        </is>
      </c>
      <c r="Z494" s="112" t="inlineStr">
        <is>
          <t>3 Apply</t>
        </is>
      </c>
      <c r="AA494" s="117" t="inlineStr">
        <is>
          <t>A3</t>
        </is>
      </c>
      <c r="AB494" s="118" t="inlineStr">
        <is>
          <t>Band A · Practitioner</t>
        </is>
      </c>
      <c r="AC494" s="118" t="inlineStr">
        <is>
          <t>Senior Associate</t>
        </is>
      </c>
      <c r="AD494" s="118" t="inlineStr">
        <is>
          <t>• Same as the model</t>
        </is>
      </c>
      <c r="AE494" s="118" t="inlineStr">
        <is>
          <t>B1</t>
        </is>
      </c>
      <c r="AF494" s="118" t="inlineStr">
        <is>
          <t>OK</t>
        </is>
      </c>
      <c r="AG494" s="118" t="inlineStr">
        <is>
          <t>No change · already below the manager</t>
        </is>
      </c>
      <c r="AH494" s="118" t="n">
        <v>5</v>
      </c>
      <c r="AI494" s="118" t="n"/>
      <c r="AJ494" s="119" t="inlineStr">
        <is>
          <t>iFile · Technology · Band A · Early career</t>
        </is>
      </c>
      <c r="AK494" s="120" t="n">
        <v>2.5</v>
      </c>
      <c r="AL494" s="121">
        <f>IFERROR(INDEX(WM_C,MATCH($AJ494,WM_KEY,0)),"")</f>
        <v>0.64</v>
      </c>
      <c r="AM494" s="122">
        <f>IF(OR(AK494="",AL494=""),"",AK494*AL494)</f>
        <v>1.6</v>
      </c>
      <c r="AN494" s="120" t="n">
        <v>2</v>
      </c>
      <c r="AO494" s="121">
        <f>IFERROR(INDEX(WM_AU,MATCH($AJ494,WM_KEY,0)),"")</f>
        <v>0.16</v>
      </c>
      <c r="AP494" s="122">
        <f>IF(OR(AN494="",AO494=""),"",AN494*AO494)</f>
        <v>0.32</v>
      </c>
      <c r="AQ494" s="120" t="n">
        <v>2.5</v>
      </c>
      <c r="AR494" s="121">
        <f>IFERROR(INDEX(WM_AC,MATCH($AJ494,WM_KEY,0)),"")</f>
        <v>0.04</v>
      </c>
      <c r="AS494" s="122">
        <f>IF(OR(AQ494="",AR494=""),"",AQ494*AR494)</f>
        <v>0.1</v>
      </c>
      <c r="AT494" s="120" t="n">
        <v>1</v>
      </c>
      <c r="AU494" s="121">
        <f>IFERROR(INDEX(WM_L,MATCH($AJ494,WM_KEY,0)),"")</f>
        <v>0</v>
      </c>
      <c r="AV494" s="122">
        <f>IF(OR(AT494="",AU494=""),"",AT494*AU494)</f>
        <v>0</v>
      </c>
      <c r="AW494" s="120" t="n">
        <v>2.5</v>
      </c>
      <c r="AX494" s="121">
        <f>IFERROR(INDEX(WM_E,MATCH($AJ494,WM_KEY,0)),"")</f>
        <v>0.1</v>
      </c>
      <c r="AY494" s="122">
        <f>IF(OR(AW494="",AX494=""),"",AW494*AX494)</f>
        <v>0.25</v>
      </c>
      <c r="AZ494" s="123" t="n">
        <v>2.5</v>
      </c>
      <c r="BA494" s="121">
        <f>IFERROR(INDEX(WM_BI,MATCH($AJ494,WM_KEY,0)),"")</f>
        <v>0.06</v>
      </c>
      <c r="BB494" s="122">
        <f>IF(OR(AZ494="",BA494=""),"",AZ494*BA494)</f>
        <v>0.15</v>
      </c>
      <c r="BC494" s="122">
        <f>IF(COUNT(AM494,AP494,AS494,AV494,AY494,BB494)&lt;6,"",SUM(AM494,AP494,AS494,AV494,AY494,BB494))</f>
        <v>2.42</v>
      </c>
      <c r="BD494" s="122" t="str">
        <f>IF(BC494="","",INDEX({"A1","A2","A3","B1","B2","B3","C1","C2","D1","D2","E1","E2"},MAX(1,MIN(12,ROUND(BC494,0)))))</f>
        <v>A2</v>
      </c>
      <c r="BE494" s="114" t="inlineStr">
        <is>
          <t>A3</t>
        </is>
      </c>
      <c r="BF494" s="124" t="inlineStr">
        <is>
          <t>Rule: R7 Band A experience</t>
        </is>
      </c>
      <c r="BG49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4" s="125" t="inlineStr">
        <is>
          <t>At build: Complexity 1.60 + Autonomy 0.32 + Accountability 0.10 + Leadership 0.00 + Experience 0.25 + Business impact 0.15
= 2.42 points → nearest level 2 = A2
Final level: A3 · a rule applied: see the next column</t>
        </is>
      </c>
      <c r="BI494" s="125" t="inlineStr">
        <is>
          <t>• Raised to A3: 2.3 years' experience is 2 years or more.
Final level: A3.</t>
        </is>
      </c>
      <c r="BJ494" s="125" t="inlineStr">
        <is>
          <t>—</t>
        </is>
      </c>
      <c r="BK494" s="126" t="n"/>
      <c r="BL494" s="126" t="inlineStr">
        <is>
          <t>Low</t>
        </is>
      </c>
      <c r="BM494" s="126" t="inlineStr">
        <is>
          <t>• Survey answers are generic or do not match the role — not used as evidence; manager input needed</t>
        </is>
      </c>
      <c r="BN494" s="125" t="inlineStr">
        <is>
          <t>Stable · moves in fewer than 5 of 30 weight tests</t>
        </is>
      </c>
      <c r="BO494" s="148" t="inlineStr">
        <is>
          <t>Rated 2.5 of 12 · between A2 and A3
Start: 2.0 · practitioner title
Evidence: rated like 36 colleagues in the same role and department · own answers too general to rate → moved +0.5
KRA: “1.Timely &amp; Quality Delivery: Deliver 95% of assigned features and enhancements within committed timelines while maintaining agreed quality…”
Market: A2 = Standard work of the discipline · A3 = Varied and non-standard work; handles exceptions</t>
        </is>
      </c>
      <c r="BP494" s="129" t="inlineStr">
        <is>
          <t>Rated 2 of 12
Start: 2.0 · practitioner title
Evidence: rated like 36 colleagues in the same role and department · own answers too general to rate → no change
Market: A2 = Chooses own approach within standards</t>
        </is>
      </c>
      <c r="BQ494" s="129" t="inlineStr">
        <is>
          <t>Rated 2.5 of 12 · between A2 and A3
Start: 2.0 · practitioner title
Evidence: rated like 36 colleagues in the same role and department · own answers too general to rate → moved +0.5
KRA: “1.Timely &amp; Quality Delivery: Deliver 95% of assigned features and enhancements within committed timelines while maintaining agreed quality…”
Market: A2 = Own deliverables · accuracy, TAT · A3 = A module / process, or work with client or regulatory consequences</t>
        </is>
      </c>
      <c r="BR494"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494" s="129" t="inlineStr">
        <is>
          <t>Rated 2.5 of 12 · between A2 and A3
Experience: 2.3 yrs total · 2.3 at IRIS; none recorded before IRIS = 2.6 on the experience scale
Qualification: B.E · graduate, relevant to the work → no change
Market: A3 roles typically have 2–5 yrs · IRIS guide 2–4</t>
        </is>
      </c>
      <c r="BT49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94" s="124"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BV494" s="125"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BW494" s="125"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BX494" s="125" t="inlineStr">
        <is>
          <t>3</t>
        </is>
      </c>
      <c r="BY494" s="125" t="n"/>
      <c r="BZ494" s="125" t="inlineStr">
        <is>
          <t>Received · manager annual, quarterly, self</t>
        </is>
      </c>
      <c r="CA494" s="125" t="inlineStr">
        <is>
          <t>Talent Mapping · iFile collated</t>
        </is>
      </c>
      <c r="CB494" s="130" t="n">
        <v>20</v>
      </c>
      <c r="CC494" s="128" t="inlineStr">
        <is>
          <t>Full survey answers not in the files received · How We Grow export needed · HR</t>
        </is>
      </c>
      <c r="CD494" s="131" t="inlineStr">
        <is>
          <t>—</t>
        </is>
      </c>
      <c r="CE494" s="131" t="inlineStr">
        <is>
          <t>—</t>
        </is>
      </c>
      <c r="CF494" s="131" t="inlineStr">
        <is>
          <t>—</t>
        </is>
      </c>
      <c r="CG494" s="131" t="inlineStr">
        <is>
          <t>—</t>
        </is>
      </c>
      <c r="CH494" s="132" t="inlineStr">
        <is>
          <t>Business Impact: No survey or manager-mapping signal on criticality: kept at the start point.</t>
        </is>
      </c>
      <c r="CI49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4" s="131" t="inlineStr">
        <is>
          <t>Self-identified: Leadership &amp; people management · Project / programme management · Technical depth &amp; architecture · Data, SQL &amp; analytics
For the next role: Leadership &amp; people management · Project / programme management · Technical depth &amp; architecture · Data, SQL &amp; analytics · Product &amp; tool knowledge · Strategy &amp; business acumen</t>
        </is>
      </c>
      <c r="CK494" s="128" t="inlineStr">
        <is>
          <t>Full survey answers not in the files received · How We Grow export needed · HR</t>
        </is>
      </c>
      <c r="CL49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4"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Medium · 9-Box Grid placement: Emerging Talent.</t>
        </is>
      </c>
      <c r="CN494" s="135" t="n"/>
      <c r="CO494" s="135" t="n">
        <v>2.5</v>
      </c>
      <c r="CP494" s="136" t="n">
        <v>3</v>
      </c>
      <c r="CQ494" s="137" t="inlineStr">
        <is>
          <t>Medium</t>
        </is>
      </c>
      <c r="CR494" s="137" t="inlineStr">
        <is>
          <t>Emerging Talent</t>
        </is>
      </c>
      <c r="CS494" s="137" t="inlineStr">
        <is>
          <t>Develop in role</t>
        </is>
      </c>
      <c r="CT494" s="137" t="n"/>
      <c r="CU494" s="137" t="n"/>
      <c r="CV494" s="137" t="n"/>
      <c r="CW494" s="137" t="n"/>
      <c r="CX494" s="137" t="n"/>
      <c r="CY494" s="137" t="n"/>
      <c r="CZ494" s="137" t="n"/>
      <c r="DA494" s="119" t="n">
        <v>105</v>
      </c>
      <c r="DB494" s="138" t="inlineStr">
        <is>
          <t>Exceeds — ready for stretch</t>
        </is>
      </c>
      <c r="DC494" s="138" t="n">
        <v>117</v>
      </c>
      <c r="DD494" s="138" t="n">
        <v>98</v>
      </c>
      <c r="DE494" s="138" t="n">
        <v>101</v>
      </c>
      <c r="DF494" s="138" t="n"/>
      <c r="DG494" s="138" t="inlineStr">
        <is>
          <t>AI / GenAI</t>
        </is>
      </c>
      <c r="DH494" s="138" t="inlineStr">
        <is>
          <t>B1: 94% of profile — ready on competencies</t>
        </is>
      </c>
      <c r="DI494" s="138" t="inlineStr">
        <is>
          <t>Evidence: Survey + KRAs | Core: Ownership 3/2, Problem solving 3/2, Communication &amp; collaboration 3/2, Client &amp; quality focus 3/2, Learning agility 2/2, Integrity &amp; compliance 3/2 | Future-ready: AI literacy 1/2, Data literacy 2/2, Digital fluency 3/2, Innovation 3/2 | Functional: Programming &amp; stack 3/3, System design 4/3, SQL &amp; data 3/3, Cloud &amp; DevOps 3/3, AI / GenAI 2/3, Product &amp; domain 4/3</t>
        </is>
      </c>
      <c r="DJ494" s="111" t="inlineStr">
        <is>
          <t>Leadership &amp; people management · Project / programme management · Technical depth &amp; architecture · Data, SQL &amp; analytics</t>
        </is>
      </c>
      <c r="DK494" s="112" t="inlineStr">
        <is>
          <t>Advanced .NET MVC; secure coding &amp; code-quality practices, Product Knowledge, Business Domain Understanding,</t>
        </is>
      </c>
      <c r="DL494" s="112" t="inlineStr">
        <is>
          <t>AI, GenAI &amp; Prompt Engineering; Programming &amp; Tech-Stack Depth; Database, SQL &amp; Data Engineering</t>
        </is>
      </c>
      <c r="DM494" s="112" t="inlineStr">
        <is>
          <t>Leadership &amp; people management · Project / programme management · Technical depth &amp; architecture · Data, SQL &amp; analytics · Product &amp; tool knowledge · Strategy &amp; business acumen</t>
        </is>
      </c>
      <c r="DN494" s="112" t="inlineStr">
        <is>
          <t>Solution Designing and Mentoring skills</t>
        </is>
      </c>
      <c r="DO494" s="139" t="inlineStr">
        <is>
          <t>Customer Success &amp; Support · 100% of competencies evidenced; must-haves met; Quality Assurance · 83% of competencies evidenced; must-haves met</t>
        </is>
      </c>
      <c r="DP494" s="126" t="inlineStr">
        <is>
          <t>Vikash Gupta · Senior Software Engineer — 0.31: systems, testing, frameworks, fixes</t>
        </is>
      </c>
      <c r="DQ494" s="126" t="inlineStr">
        <is>
          <t>Siddhesh Kadam · CARBON, Senior Engineering Manager — 0.26; Prachi Digambar Raut · CARBON, Team Lead – Engineering — 0.26</t>
        </is>
      </c>
      <c r="DR494" s="126" t="n"/>
      <c r="DS494" s="126" t="n"/>
      <c r="DT494" s="126" t="inlineStr">
        <is>
          <t>A3 deep-dive: score 2.42 · gap to B1 1.16 · More than 1.0 from B1</t>
        </is>
      </c>
      <c r="DU494"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4" s="139" t="inlineStr">
        <is>
          <t>Market level: P2 · SFIA 3 Apply
Typical title: Software Engineer
At peers: Workiva – SE · Broadridge India – SE · Nasdaq / AxiomSL – SE
Typical experience: 2–5 yrs · IRIS guide 2–4
Standard: SFIA 9; OWASP secure coding</t>
        </is>
      </c>
      <c r="DZ494" s="126" t="inlineStr">
        <is>
          <t>2–4 yrs</t>
        </is>
      </c>
      <c r="EA494" s="126" t="inlineStr">
        <is>
          <t>3–5 · 2–5</t>
        </is>
      </c>
      <c r="EB494" s="126" t="inlineStr">
        <is>
          <t>Software Engineer</t>
        </is>
      </c>
      <c r="EC494" s="126" t="inlineStr">
        <is>
          <t>Workiva: SE · Broadridge India: SE · Nasdaq / AxiomSL: SE · Salesforce: MTS · Atlassian: P40 · 3–7 yrs · Freshworks: Senior SE</t>
        </is>
      </c>
      <c r="ED494" s="126" t="inlineStr">
        <is>
          <t>SFIA 9 · software development, programming; OWASP secure coding; cloud vendor certifications</t>
        </is>
      </c>
      <c r="EE494" s="126" t="inlineStr">
        <is>
          <t>Core 2 · Future 2 · Functional 3 · Leadership not scored</t>
        </is>
      </c>
      <c r="EF494" s="139" t="n"/>
      <c r="EG494" s="126" t="inlineStr">
        <is>
          <t>✓ HRIS: 2.3 yrs, B.E, 0 direct reports
✓ Survey: 20 of 20 questions answered
✓ KRAs: self, manager-set, quarterly
✓ Manager mapping: rating, potential, 9-box
✗ Job description: not on file</t>
        </is>
      </c>
      <c r="EH494" s="118" t="n"/>
      <c r="EI494" s="118" t="n"/>
      <c r="EJ494" s="118" t="n"/>
      <c r="EK494" s="118" t="inlineStr">
        <is>
          <t>Survey: answered · full text needed · KRAs: received · Experience: on file</t>
        </is>
      </c>
      <c r="EL494" s="141" t="n"/>
      <c r="EM494" s="142" t="n"/>
      <c r="EN494" s="142" t="n"/>
      <c r="EO494" s="142" t="n"/>
      <c r="EP494" s="142" t="n"/>
      <c r="EQ494" s="143" t="n"/>
      <c r="ER494" s="135" t="n"/>
      <c r="ES494" s="135" t="n"/>
      <c r="ET494" s="135" t="n"/>
      <c r="EU494" s="135" t="n"/>
      <c r="EV494" s="135" t="n"/>
      <c r="EW494" s="135" t="n"/>
      <c r="EX494" s="135" t="n"/>
      <c r="EY494" s="143" t="n"/>
      <c r="EZ494" s="135" t="n"/>
      <c r="FA494" s="135" t="n"/>
      <c r="FB494" s="135" t="n"/>
      <c r="FC494" s="135" t="n"/>
      <c r="FD494" s="135" t="n"/>
    </row>
    <row r="495" ht="300" customHeight="1">
      <c r="A495" s="109" t="inlineStr">
        <is>
          <t>iFile</t>
        </is>
      </c>
      <c r="B495" s="110" t="inlineStr">
        <is>
          <t>IRIS2073</t>
        </is>
      </c>
      <c r="C495" s="110" t="inlineStr">
        <is>
          <t>Hemalatha Visamsetti</t>
        </is>
      </c>
      <c r="D495" s="110" t="inlineStr">
        <is>
          <t>Technology</t>
        </is>
      </c>
      <c r="E495" s="110" t="inlineStr">
        <is>
          <t>RC-067</t>
        </is>
      </c>
      <c r="F495" s="110" t="inlineStr">
        <is>
          <t>Manish Chouhan</t>
        </is>
      </c>
      <c r="G495" s="110" t="inlineStr">
        <is>
          <t>IRIS1627</t>
        </is>
      </c>
      <c r="H495" s="110" t="inlineStr">
        <is>
          <t>B1</t>
        </is>
      </c>
      <c r="I495" s="110" t="n"/>
      <c r="J495" s="110" t="n">
        <v>8.1</v>
      </c>
      <c r="K495" s="110" t="n">
        <v>3.9</v>
      </c>
      <c r="L495" s="110" t="inlineStr">
        <is>
          <t>MCA</t>
        </is>
      </c>
      <c r="M495" s="110" t="n"/>
      <c r="N495" s="111" t="inlineStr">
        <is>
          <t>Senior Software Engineer</t>
        </is>
      </c>
      <c r="O495" s="112" t="inlineStr">
        <is>
          <t>Senior Software Engineer</t>
        </is>
      </c>
      <c r="P495" s="112" t="inlineStr">
        <is>
          <t>Engineering &amp; Development</t>
        </is>
      </c>
      <c r="Q495" s="112" t="inlineStr">
        <is>
          <t>Backend Development</t>
        </is>
      </c>
      <c r="R495" s="112" t="inlineStr">
        <is>
          <t>L4 – Senior</t>
        </is>
      </c>
      <c r="S495" s="152" t="inlineStr">
        <is>
          <t>A3</t>
        </is>
      </c>
      <c r="T495" s="151" t="inlineStr">
        <is>
          <t>Senior Associate</t>
        </is>
      </c>
      <c r="U495" s="151" t="inlineStr">
        <is>
          <t>A</t>
        </is>
      </c>
      <c r="V495" s="112" t="inlineStr">
        <is>
          <t>IC</t>
        </is>
      </c>
      <c r="W495" s="153" t="inlineStr">
        <is>
          <t>• Same level</t>
        </is>
      </c>
      <c r="X495" s="112" t="inlineStr">
        <is>
          <t>P2</t>
        </is>
      </c>
      <c r="Y495" s="112" t="inlineStr">
        <is>
          <t>Developing</t>
        </is>
      </c>
      <c r="Z495" s="112" t="inlineStr">
        <is>
          <t>3 Apply</t>
        </is>
      </c>
      <c r="AA495" s="117" t="inlineStr">
        <is>
          <t>A3</t>
        </is>
      </c>
      <c r="AB495" s="118" t="inlineStr">
        <is>
          <t>Band A · Practitioner</t>
        </is>
      </c>
      <c r="AC495" s="118" t="inlineStr">
        <is>
          <t>Senior Associate</t>
        </is>
      </c>
      <c r="AD495" s="118" t="inlineStr">
        <is>
          <t>• Same as the model</t>
        </is>
      </c>
      <c r="AE495" s="118" t="inlineStr">
        <is>
          <t>B1</t>
        </is>
      </c>
      <c r="AF495" s="118" t="inlineStr">
        <is>
          <t>OK</t>
        </is>
      </c>
      <c r="AG495" s="118" t="inlineStr">
        <is>
          <t>No change · already below the manager</t>
        </is>
      </c>
      <c r="AH495" s="118" t="n">
        <v>5</v>
      </c>
      <c r="AI495" s="118" t="n"/>
      <c r="AJ495" s="119" t="inlineStr">
        <is>
          <t>iFile · Technology · Band A · Early career</t>
        </is>
      </c>
      <c r="AK495" s="120" t="n">
        <v>3</v>
      </c>
      <c r="AL495" s="121">
        <f>IFERROR(INDEX(WM_C,MATCH($AJ495,WM_KEY,0)),"")</f>
        <v>0.64</v>
      </c>
      <c r="AM495" s="122">
        <f>IF(OR(AK495="",AL495=""),"",AK495*AL495)</f>
        <v>1.92</v>
      </c>
      <c r="AN495" s="120" t="n">
        <v>2.5</v>
      </c>
      <c r="AO495" s="121">
        <f>IFERROR(INDEX(WM_AU,MATCH($AJ495,WM_KEY,0)),"")</f>
        <v>0.16</v>
      </c>
      <c r="AP495" s="122">
        <f>IF(OR(AN495="",AO495=""),"",AN495*AO495)</f>
        <v>0.4</v>
      </c>
      <c r="AQ495" s="120" t="n">
        <v>3</v>
      </c>
      <c r="AR495" s="121">
        <f>IFERROR(INDEX(WM_AC,MATCH($AJ495,WM_KEY,0)),"")</f>
        <v>0.04</v>
      </c>
      <c r="AS495" s="122">
        <f>IF(OR(AQ495="",AR495=""),"",AQ495*AR495)</f>
        <v>0.12</v>
      </c>
      <c r="AT495" s="120" t="n">
        <v>2</v>
      </c>
      <c r="AU495" s="121">
        <f>IFERROR(INDEX(WM_L,MATCH($AJ495,WM_KEY,0)),"")</f>
        <v>0</v>
      </c>
      <c r="AV495" s="122">
        <f>IF(OR(AT495="",AU495=""),"",AT495*AU495)</f>
        <v>0</v>
      </c>
      <c r="AW495" s="120" t="n">
        <v>5.5</v>
      </c>
      <c r="AX495" s="121">
        <f>IFERROR(INDEX(WM_E,MATCH($AJ495,WM_KEY,0)),"")</f>
        <v>0.1</v>
      </c>
      <c r="AY495" s="122">
        <f>IF(OR(AW495="",AX495=""),"",AW495*AX495)</f>
        <v>0.55</v>
      </c>
      <c r="AZ495" s="123" t="n">
        <v>3</v>
      </c>
      <c r="BA495" s="121">
        <f>IFERROR(INDEX(WM_BI,MATCH($AJ495,WM_KEY,0)),"")</f>
        <v>0.06</v>
      </c>
      <c r="BB495" s="122">
        <f>IF(OR(AZ495="",BA495=""),"",AZ495*BA495)</f>
        <v>0.18</v>
      </c>
      <c r="BC495" s="122">
        <f>IF(COUNT(AM495,AP495,AS495,AV495,AY495,BB495)&lt;6,"",SUM(AM495,AP495,AS495,AV495,AY495,BB495))</f>
        <v>3.17</v>
      </c>
      <c r="BD495" s="122" t="str">
        <f>IF(BC495="","",INDEX({"A1","A2","A3","B1","B2","B3","C1","C2","D1","D2","E1","E2"},MAX(1,MIN(12,ROUND(BC495,0)))))</f>
        <v>A3</v>
      </c>
      <c r="BE495" s="152" t="inlineStr">
        <is>
          <t>A3</t>
        </is>
      </c>
      <c r="BF495" s="124" t="inlineStr">
        <is>
          <t>The score decided the level</t>
        </is>
      </c>
      <c r="BG49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5" s="125" t="inlineStr">
        <is>
          <t>At build: Complexity 1.92 + Autonomy 0.40 + Accountability 0.12 + Leadership 0.00 + Experience 0.55 + Business impact 0.18
= 3.17 points → nearest level 3 = A3
Final level: A3 · same as the score</t>
        </is>
      </c>
      <c r="BI495" s="125" t="inlineStr">
        <is>
          <t>No rule applied: the score decides.</t>
        </is>
      </c>
      <c r="BJ495" s="125" t="inlineStr">
        <is>
          <t>—</t>
        </is>
      </c>
      <c r="BK495" s="126" t="n"/>
      <c r="BL495" s="126" t="inlineStr">
        <is>
          <t>Medium</t>
        </is>
      </c>
      <c r="BM495" s="126" t="inlineStr">
        <is>
          <t>• 8.1 yrs of experience in a role that reads as Band A work — a career-path question for the manager: can the role be widened · Specialist, B1 or is it correctly sized?</t>
        </is>
      </c>
      <c r="BN495" s="125" t="inlineStr">
        <is>
          <t>Stable · moves in fewer than 5 of 30 weight tests</t>
        </is>
      </c>
      <c r="BO495" s="148" t="inlineStr">
        <is>
          <t>Rated 3 of 12
Start: 3.0 · senior practitioner title
Evidence reads like A3:.NET and VSTO development, production support and owning critical features → matches the start
KRA: “1. Ensure reliable production support and maintenance for Kuwait CMA, ADX, DFM, and SCA applications by maintaining 95% SLA compliance,…”
Market: A3 = Varied and non-standard work; handles exceptions</t>
        </is>
      </c>
      <c r="BP495" s="129" t="inlineStr">
        <is>
          <t>Rated 2.5 of 12 · between A2 and A3
Start: 3.0 · senior practitioner title
Evidence reads like A2: Only independent decision cited is support for technical tools → moved down 0.5
Market: A2 = Chooses own approach within standards · A3 = Technical / QC / client calls on own work</t>
        </is>
      </c>
      <c r="BQ495" s="129" t="inlineStr">
        <is>
          <t>Rated 3 of 12
Start: 3.0 · senior practitioner title
Evidence reads like A3: Quality of delivered solutions; KRA covers production support for four regulator applications → matches the start
KRA: “1. Ensure reliable production support and maintenance for Kuwait CMA, ADX, DFM, and SCA applications by maintaining 95% SLA compliance,…”
Market: A3 = A module / process, or work with client or regulatory consequences</t>
        </is>
      </c>
      <c r="BR495" s="129" t="inlineStr">
        <is>
          <t>Rated 2 of 12 — not counted: the weight is 0% at this level
Start: 2.0 · individual contributor, so influence only
Evidence reads like A2: Mentions mentoring and code reviews once, without detail → matches the start
Team: 0 direct reports · IC
Market: A2 = Not scored in Band A</t>
        </is>
      </c>
      <c r="BS495" s="129" t="inlineStr">
        <is>
          <t>Rated 5.5 of 12 · between B2 and B3
Experience: 8.1 yrs total · 4.2 before IRIS + 3.9 at IRIS = 5.2 on the experience scale
Qualification: MCA · postgraduate, relevant to the work → +0.5
Market: A3 roles typically have 2–5 yrs · IRIS guide 2–4</t>
        </is>
      </c>
      <c r="BT495"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95" s="124"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BV495" s="125"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BW495" s="125" t="n"/>
      <c r="BX495" s="125" t="inlineStr">
        <is>
          <t>4</t>
        </is>
      </c>
      <c r="BY495" s="125" t="n"/>
      <c r="BZ495" s="125" t="inlineStr">
        <is>
          <t>Received · manager annual, quarterly</t>
        </is>
      </c>
      <c r="CA495" s="125" t="inlineStr">
        <is>
          <t>Talent Mapping · iFile collated</t>
        </is>
      </c>
      <c r="CB495" s="130" t="n">
        <v>20</v>
      </c>
      <c r="CC495" s="128" t="inlineStr">
        <is>
          <t>Full survey answers not in the files received · How We Grow export needed · HR</t>
        </is>
      </c>
      <c r="CD495" s="131" t="inlineStr">
        <is>
          <t>—</t>
        </is>
      </c>
      <c r="CE495" s="131" t="inlineStr">
        <is>
          <t>—</t>
        </is>
      </c>
      <c r="CF495" s="131" t="inlineStr">
        <is>
          <t>—</t>
        </is>
      </c>
      <c r="CG495" s="131" t="inlineStr">
        <is>
          <t>—</t>
        </is>
      </c>
      <c r="CH495" s="132" t="inlineStr">
        <is>
          <t>Complexity: Evidence reads like A3:.NET and VSTO development, production support and owning critical features → matches the start
Autonomy: Evidence reads like A2: Only independent decision cited is support for technical tools → moved down 0.5
Accountability: Evidence reads like A3: Quality of delivered solutions; KRA covers production support for four regulator applications → matches the start
Leadership: Evidence reads like A2: Mentions mentoring and code reviews once, without detail → matches the start
Business Impact: No survey or manager-mapping signal on criticality: kept at the start point.</t>
        </is>
      </c>
      <c r="CI495"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5" s="131" t="inlineStr">
        <is>
          <t>Self-identified: Leadership &amp; people management · Technical depth &amp; architecture
For the next role: Leadership &amp; people management · Technical depth &amp; architecture · Broader exposure &amp; ownership</t>
        </is>
      </c>
      <c r="CK495" s="128" t="inlineStr">
        <is>
          <t>Full survey answers not in the files received · How We Grow export needed · HR</t>
        </is>
      </c>
      <c r="CL495"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5" s="134" t="inlineStr">
        <is>
          <t>What the role answers for: A module / process, or work with client or regulatory consequences.
Accountability &amp; Impact rating: 3 of 12 · A3-level impact.
If the work is missed · role-holders' themes: delays · impact · rework.
Measured on · manager-set KRA themes: year · coverage · code · quality · deliver · assigned.
Manager talent mapping — Latest rating: 4 · Potential: Medium · 9-Box Grid placement: Trusted Professional.</t>
        </is>
      </c>
      <c r="CN495" s="135" t="n"/>
      <c r="CO495" s="135" t="n">
        <v>3</v>
      </c>
      <c r="CP495" s="136" t="n">
        <v>4</v>
      </c>
      <c r="CQ495" s="137" t="inlineStr">
        <is>
          <t>Medium</t>
        </is>
      </c>
      <c r="CR495" s="137" t="inlineStr">
        <is>
          <t>Trusted Professional</t>
        </is>
      </c>
      <c r="CS495" s="137" t="inlineStr">
        <is>
          <t>Ready in 6–12 months</t>
        </is>
      </c>
      <c r="CT495" s="137" t="n"/>
      <c r="CU495" s="137" t="n"/>
      <c r="CV495" s="137" t="n"/>
      <c r="CW495" s="137" t="n"/>
      <c r="CX495" s="137" t="n"/>
      <c r="CY495" s="137" t="n"/>
      <c r="CZ495" s="137" t="n"/>
      <c r="DA495" s="119" t="n">
        <v>90</v>
      </c>
      <c r="DB495" s="138" t="inlineStr">
        <is>
          <t>Developing</t>
        </is>
      </c>
      <c r="DC495" s="138" t="n">
        <v>98</v>
      </c>
      <c r="DD495" s="138" t="n">
        <v>92</v>
      </c>
      <c r="DE495" s="138" t="n">
        <v>83</v>
      </c>
      <c r="DF495" s="138" t="n"/>
      <c r="DG495" s="138" t="inlineStr">
        <is>
          <t>Programming &amp; stack, System design, AI / GenAI</t>
        </is>
      </c>
      <c r="DH495" s="138" t="inlineStr">
        <is>
          <t>B1: 81% of profile — close</t>
        </is>
      </c>
      <c r="DI495" s="138" t="inlineStr">
        <is>
          <t>Evidence: Survey + KRAs | Core: Ownership 4/2, Problem solving 2/2, Communication &amp; collaboration 2/2, Client &amp; quality focus 4/2, Learning agility 1/2, Integrity &amp; compliance 2/2 | Future-ready: AI literacy 1/2, Data literacy 2/2, Digital fluency 3/2, Innovation 2/2 | Functional: Programming &amp; stack 2/3, System design 2/3, SQL &amp; data 3/3, Cloud &amp; DevOps 3/3, AI / GenAI 2/3, Product &amp; domain 3/3</t>
        </is>
      </c>
      <c r="DJ495" s="111" t="inlineStr">
        <is>
          <t>Leadership &amp; people management · Technical depth &amp; architecture</t>
        </is>
      </c>
      <c r="DK495" s="112" t="n"/>
      <c r="DL495" s="112" t="inlineStr">
        <is>
          <t>Cloud, DevOps &amp; CI/CD; AI, GenAI &amp; Prompt Engineering; Programming &amp; Tech-Stack Depth</t>
        </is>
      </c>
      <c r="DM495" s="112" t="inlineStr">
        <is>
          <t>Leadership &amp; people management · Technical depth &amp; architecture · Broader exposure &amp; ownership</t>
        </is>
      </c>
      <c r="DN495" s="112" t="n"/>
      <c r="DO495" s="139" t="inlineStr">
        <is>
          <t>No strong match from survey evidence</t>
        </is>
      </c>
      <c r="DP495" s="126" t="inlineStr">
        <is>
          <t>Shiveshdhar Dubey · Principal Software Engineer – POD Lead — 0.34: net, software; Anilkumar Aarumughan · Senior Software Engineer — 0.31: net, code, quality</t>
        </is>
      </c>
      <c r="DQ495" s="126" t="inlineStr">
        <is>
          <t>Ayush Sharma · CARBON, Trainee Software Engineer — 0.37; Niraj Santosh Patil · Datatech, Software Engineer — 0.34; Swapnil Shirke · iDEAL, Team Lead – Engineering — 0.27</t>
        </is>
      </c>
      <c r="DR495" s="126" t="n"/>
      <c r="DS495" s="126" t="n"/>
      <c r="DT495" s="126" t="inlineStr">
        <is>
          <t>A3 deep-dive: score 3.17 · gap to B1 0.38 · 0.25–0.5 from B1</t>
        </is>
      </c>
      <c r="DU495"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5" s="139" t="inlineStr">
        <is>
          <t>Market level: P2 · SFIA 3 Apply
Typical title: Software Engineer
At peers: Workiva – SE · Broadridge India – SE · Nasdaq / AxiomSL – SE
Typical experience: 2–5 yrs · IRIS guide 2–4
Standard: SFIA 9; OWASP secure coding</t>
        </is>
      </c>
      <c r="DZ495" s="126" t="inlineStr">
        <is>
          <t>2–4 yrs</t>
        </is>
      </c>
      <c r="EA495" s="126" t="inlineStr">
        <is>
          <t>3–5 · 2–5</t>
        </is>
      </c>
      <c r="EB495" s="126" t="inlineStr">
        <is>
          <t>Software Engineer</t>
        </is>
      </c>
      <c r="EC495" s="126" t="inlineStr">
        <is>
          <t>Workiva: SE · Broadridge India: SE · Nasdaq / AxiomSL: SE · Salesforce: MTS · Atlassian: P40 · 3–7 yrs · Freshworks: Senior SE</t>
        </is>
      </c>
      <c r="ED495" s="126" t="inlineStr">
        <is>
          <t>SFIA 9 · software development, programming; OWASP secure coding; cloud vendor certifications</t>
        </is>
      </c>
      <c r="EE495" s="126" t="inlineStr">
        <is>
          <t>Core 2 · Future 2 · Functional 3 · Leadership not scored</t>
        </is>
      </c>
      <c r="EF495" s="139" t="n"/>
      <c r="EG495" s="126" t="inlineStr">
        <is>
          <t>✓ HRIS: 8.1 yrs, MCA, 0 direct reports
✓ Survey: 20 of 20 questions answered
✓ KRAs: manager-set, quarterly
✓ Manager mapping: rating, potential, 9-box
✗ Job description: not on file</t>
        </is>
      </c>
      <c r="EH495" s="118" t="inlineStr">
        <is>
          <t xml:space="preserve">D266 · Long-tenure A3 · 8+ yrs · Medium: No rule changed the level: the score decides. · owner Business head — iFile · </t>
        </is>
      </c>
      <c r="EI495" s="118" t="n"/>
      <c r="EJ495" s="118" t="n"/>
      <c r="EK495" s="118" t="inlineStr">
        <is>
          <t>Survey: answered · full text needed · KRAs: received · Experience: on file</t>
        </is>
      </c>
      <c r="EL495" s="141" t="n"/>
      <c r="EM495" s="142" t="n"/>
      <c r="EN495" s="142" t="n"/>
      <c r="EO495" s="142" t="n"/>
      <c r="EP495" s="142" t="n"/>
      <c r="EQ495" s="143" t="n"/>
      <c r="ER495" s="135" t="n"/>
      <c r="ES495" s="135" t="n"/>
      <c r="ET495" s="135" t="n"/>
      <c r="EU495" s="135" t="n"/>
      <c r="EV495" s="135" t="n"/>
      <c r="EW495" s="135" t="n"/>
      <c r="EX495" s="135" t="n"/>
      <c r="EY495" s="143" t="n"/>
      <c r="EZ495" s="135" t="n"/>
      <c r="FA495" s="135" t="n"/>
      <c r="FB495" s="135" t="n"/>
      <c r="FC495" s="135" t="n"/>
      <c r="FD495" s="135" t="n"/>
    </row>
    <row r="496" ht="300" customHeight="1">
      <c r="A496" s="109" t="inlineStr">
        <is>
          <t>iFile</t>
        </is>
      </c>
      <c r="B496" s="110" t="inlineStr">
        <is>
          <t>IRIS2470</t>
        </is>
      </c>
      <c r="C496" s="110" t="inlineStr">
        <is>
          <t>Khelendra Pratap Singh</t>
        </is>
      </c>
      <c r="D496" s="110" t="inlineStr">
        <is>
          <t>Technology</t>
        </is>
      </c>
      <c r="E496" s="110" t="inlineStr">
        <is>
          <t>RC-067</t>
        </is>
      </c>
      <c r="F496" s="110" t="inlineStr">
        <is>
          <t>Nikhil Nalawade</t>
        </is>
      </c>
      <c r="G496" s="110" t="inlineStr">
        <is>
          <t>IRIS0846</t>
        </is>
      </c>
      <c r="H496" s="110" t="inlineStr">
        <is>
          <t>B2</t>
        </is>
      </c>
      <c r="I496" s="110" t="n"/>
      <c r="J496" s="110" t="n">
        <v>6.6</v>
      </c>
      <c r="K496" s="110" t="n">
        <v>0.6</v>
      </c>
      <c r="L496" s="110" t="inlineStr">
        <is>
          <t>B.E</t>
        </is>
      </c>
      <c r="M496" s="110" t="n"/>
      <c r="N496" s="111" t="inlineStr">
        <is>
          <t>Senior Software Engineer</t>
        </is>
      </c>
      <c r="O496" s="112" t="inlineStr">
        <is>
          <t>Senior Software Engineer</t>
        </is>
      </c>
      <c r="P496" s="112" t="inlineStr">
        <is>
          <t>Engineering &amp; Development</t>
        </is>
      </c>
      <c r="Q496" s="112" t="inlineStr">
        <is>
          <t>Backend Development</t>
        </is>
      </c>
      <c r="R496" s="112" t="inlineStr">
        <is>
          <t>L4 – Senior</t>
        </is>
      </c>
      <c r="S496" s="152" t="inlineStr">
        <is>
          <t>A3</t>
        </is>
      </c>
      <c r="T496" s="151" t="inlineStr">
        <is>
          <t>Senior Associate</t>
        </is>
      </c>
      <c r="U496" s="151" t="inlineStr">
        <is>
          <t>A</t>
        </is>
      </c>
      <c r="V496" s="112" t="inlineStr">
        <is>
          <t>IC</t>
        </is>
      </c>
      <c r="W496" s="153" t="inlineStr">
        <is>
          <t>• Same level</t>
        </is>
      </c>
      <c r="X496" s="112" t="inlineStr">
        <is>
          <t>P2</t>
        </is>
      </c>
      <c r="Y496" s="112" t="inlineStr">
        <is>
          <t>Developing</t>
        </is>
      </c>
      <c r="Z496" s="112" t="inlineStr">
        <is>
          <t>3 Apply</t>
        </is>
      </c>
      <c r="AA496" s="117" t="inlineStr">
        <is>
          <t>A3</t>
        </is>
      </c>
      <c r="AB496" s="118" t="inlineStr">
        <is>
          <t>Band A · Practitioner</t>
        </is>
      </c>
      <c r="AC496" s="118" t="inlineStr">
        <is>
          <t>Senior Associate</t>
        </is>
      </c>
      <c r="AD496" s="118" t="inlineStr">
        <is>
          <t>• Same as the model</t>
        </is>
      </c>
      <c r="AE496" s="118" t="inlineStr">
        <is>
          <t>B2</t>
        </is>
      </c>
      <c r="AF496" s="118" t="inlineStr">
        <is>
          <t>OK</t>
        </is>
      </c>
      <c r="AG496" s="118" t="inlineStr">
        <is>
          <t>No change · already below the manager</t>
        </is>
      </c>
      <c r="AH496" s="118" t="n">
        <v>4</v>
      </c>
      <c r="AI496" s="118" t="n"/>
      <c r="AJ496" s="119" t="inlineStr">
        <is>
          <t>iFile · Technology · Band A · Early career</t>
        </is>
      </c>
      <c r="AK496" s="120" t="n">
        <v>3.5</v>
      </c>
      <c r="AL496" s="121">
        <f>IFERROR(INDEX(WM_C,MATCH($AJ496,WM_KEY,0)),"")</f>
        <v>0.64</v>
      </c>
      <c r="AM496" s="122">
        <f>IF(OR(AK496="",AL496=""),"",AK496*AL496)</f>
        <v>2.24</v>
      </c>
      <c r="AN496" s="120" t="n">
        <v>3</v>
      </c>
      <c r="AO496" s="121">
        <f>IFERROR(INDEX(WM_AU,MATCH($AJ496,WM_KEY,0)),"")</f>
        <v>0.16</v>
      </c>
      <c r="AP496" s="122">
        <f>IF(OR(AN496="",AO496=""),"",AN496*AO496)</f>
        <v>0.48</v>
      </c>
      <c r="AQ496" s="120" t="n">
        <v>2.5</v>
      </c>
      <c r="AR496" s="121">
        <f>IFERROR(INDEX(WM_AC,MATCH($AJ496,WM_KEY,0)),"")</f>
        <v>0.04</v>
      </c>
      <c r="AS496" s="122">
        <f>IF(OR(AQ496="",AR496=""),"",AQ496*AR496)</f>
        <v>0.1</v>
      </c>
      <c r="AT496" s="120" t="n">
        <v>1.5</v>
      </c>
      <c r="AU496" s="121">
        <f>IFERROR(INDEX(WM_L,MATCH($AJ496,WM_KEY,0)),"")</f>
        <v>0</v>
      </c>
      <c r="AV496" s="122">
        <f>IF(OR(AT496="",AU496=""),"",AT496*AU496)</f>
        <v>0</v>
      </c>
      <c r="AW496" s="120" t="n">
        <v>4.5</v>
      </c>
      <c r="AX496" s="121">
        <f>IFERROR(INDEX(WM_E,MATCH($AJ496,WM_KEY,0)),"")</f>
        <v>0.1</v>
      </c>
      <c r="AY496" s="122">
        <f>IF(OR(AW496="",AX496=""),"",AW496*AX496)</f>
        <v>0.45</v>
      </c>
      <c r="AZ496" s="123" t="n">
        <v>2.5</v>
      </c>
      <c r="BA496" s="121">
        <f>IFERROR(INDEX(WM_BI,MATCH($AJ496,WM_KEY,0)),"")</f>
        <v>0.06</v>
      </c>
      <c r="BB496" s="122">
        <f>IF(OR(AZ496="",BA496=""),"",AZ496*BA496)</f>
        <v>0.15</v>
      </c>
      <c r="BC496" s="122">
        <f>IF(COUNT(AM496,AP496,AS496,AV496,AY496,BB496)&lt;6,"",SUM(AM496,AP496,AS496,AV496,AY496,BB496))</f>
        <v>3.42</v>
      </c>
      <c r="BD496" s="122" t="str">
        <f>IF(BC496="","",INDEX({"A1","A2","A3","B1","B2","B3","C1","C2","D1","D2","E1","E2"},MAX(1,MIN(12,ROUND(BC496,0)))))</f>
        <v>A3</v>
      </c>
      <c r="BE496" s="152" t="inlineStr">
        <is>
          <t>A3</t>
        </is>
      </c>
      <c r="BF496" s="124" t="inlineStr">
        <is>
          <t>The score decided the level</t>
        </is>
      </c>
      <c r="BG49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6" s="125" t="inlineStr">
        <is>
          <t>At build: Complexity 2.24 + Autonomy 0.48 + Accountability 0.10 + Leadership 0.00 + Experience 0.45 + Business impact 0.15
= 3.42 points → nearest level 3 = A3
Final level: A3 · same as the score</t>
        </is>
      </c>
      <c r="BI496" s="125" t="inlineStr">
        <is>
          <t>No rule applied: the score decides.</t>
        </is>
      </c>
      <c r="BJ496" s="125" t="inlineStr">
        <is>
          <t>—</t>
        </is>
      </c>
      <c r="BK496" s="126" t="n"/>
      <c r="BL496" s="126" t="inlineStr">
        <is>
          <t>Medium</t>
        </is>
      </c>
      <c r="BM496" s="126" t="n"/>
      <c r="BN496" s="125" t="inlineStr">
        <is>
          <t>Stable · moves in fewer than 5 of 30 weight tests</t>
        </is>
      </c>
      <c r="BO496" s="148" t="inlineStr">
        <is>
          <t>Rated 3.5 of 12 · between A3 and B1
Start: 3.0 · senior practitioner title
Evidence reads like B1: Produces architecture documents and designs product configurability; handles complex scenarios → moved up 0.5
KRA: “1. Deliver committed sprint stories with &gt;=90% sprint commitment adherence across the year 2. Maintain code quality: defect leakage to…”
Market: A3 = Varied and non-standard work; handles exceptions · B1 = Domain specialist work</t>
        </is>
      </c>
      <c r="BP496" s="129" t="inlineStr">
        <is>
          <t>Rated 3 of 12
Start: 3.0 · senior practitioner title
Evidence reads like A3: Decides testing, technical analysis, deployment, bug fixes and configuration choices → matches the start
Market: A3 = Technical / QC / client calls on own work</t>
        </is>
      </c>
      <c r="BQ496" s="129" t="inlineStr">
        <is>
          <t>Rated 2.5 of 12 · between A2 and A3
Start: 3.0 · senior practitioner title
Evidence reads like A2: Design and development of own product work following the set architecture → moved down 0.5
KRA: “1. Deliver committed sprint stories with &gt;=90% sprint commitment adherence across the year 2. Maintain code quality: defect leakage to…”
Market: A2 = Own deliverables · accuracy, TAT · A3 = A module / process, or work with client or regulatory consequences</t>
        </is>
      </c>
      <c r="BR496"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496" s="129" t="inlineStr">
        <is>
          <t>Rated 4.5 of 12 · between B1 and B2
Experience: 6.6 yrs total · 6.0 before IRIS + 0.6 at IRIS = 4.5 on the experience scale
Qualification: B.E · graduate, relevant to the work → no change
Market: A3 roles typically have 2–5 yrs · IRIS guide 2–4</t>
        </is>
      </c>
      <c r="BT49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9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96" s="125"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X496" s="125" t="inlineStr">
        <is>
          <t>3</t>
        </is>
      </c>
      <c r="BY496" s="125" t="n"/>
      <c r="BZ496" s="125" t="inlineStr">
        <is>
          <t>Received · manager annual, quarterly, self</t>
        </is>
      </c>
      <c r="CA496" s="125" t="inlineStr">
        <is>
          <t>Talent Mapping · iFile collated</t>
        </is>
      </c>
      <c r="CB496" s="130" t="n">
        <v>20</v>
      </c>
      <c r="CC496" s="128" t="inlineStr">
        <is>
          <t>Full survey answers not in the files received · How We Grow export needed · HR</t>
        </is>
      </c>
      <c r="CD496" s="131" t="inlineStr">
        <is>
          <t>—</t>
        </is>
      </c>
      <c r="CE496" s="131" t="inlineStr">
        <is>
          <t>—</t>
        </is>
      </c>
      <c r="CF496" s="131" t="inlineStr">
        <is>
          <t>—</t>
        </is>
      </c>
      <c r="CG496" s="131" t="inlineStr">
        <is>
          <t>—</t>
        </is>
      </c>
      <c r="CH496" s="132" t="inlineStr">
        <is>
          <t>Complexity: Evidence reads like B1: Produces architecture documents and designs product configurability; handles complex scenarios → moved up 0.5
Autonomy: Evidence reads like A3: Decides testing, technical analysis, deployment, bug fixes and configuration choices → matches the start
Accountability: Evidence reads like A2: Design and development of own product work following the set architecture → moved down 0.5
Leadership: Evidence reads like A1: No guiding or reviewing of others described → moved down 0.5
Business Impact: No survey or manager-mapping signal on criticality: kept at the start point.</t>
        </is>
      </c>
      <c r="CI496"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6" s="131" t="inlineStr">
        <is>
          <t>Self-identified: Technical depth &amp; architecture · Product &amp; tool knowledge
For the next role: Technical depth &amp; architecture · Product &amp; tool knowledge</t>
        </is>
      </c>
      <c r="CK496" s="128" t="inlineStr">
        <is>
          <t>Full survey answers not in the files received · How We Grow export needed · HR</t>
        </is>
      </c>
      <c r="CL496"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6" s="134"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N496" s="135" t="n"/>
      <c r="CO496" s="135" t="n">
        <v>2.5</v>
      </c>
      <c r="CP496" s="136" t="n">
        <v>3</v>
      </c>
      <c r="CQ496" s="137" t="inlineStr">
        <is>
          <t>Medium</t>
        </is>
      </c>
      <c r="CR496" s="137" t="inlineStr">
        <is>
          <t>Emerging Talent</t>
        </is>
      </c>
      <c r="CS496" s="137" t="inlineStr">
        <is>
          <t>Develop in role</t>
        </is>
      </c>
      <c r="CT496" s="137" t="n"/>
      <c r="CU496" s="137" t="n"/>
      <c r="CV496" s="137" t="inlineStr">
        <is>
          <t>Not Yet</t>
        </is>
      </c>
      <c r="CW496" s="137" t="n"/>
      <c r="CX496" s="137" t="n"/>
      <c r="CY496" s="137" t="n"/>
      <c r="CZ496" s="137" t="n"/>
      <c r="DA496" s="119" t="n">
        <v>98</v>
      </c>
      <c r="DB496" s="138" t="inlineStr">
        <is>
          <t>Meets the level</t>
        </is>
      </c>
      <c r="DC496" s="138" t="n">
        <v>100</v>
      </c>
      <c r="DD496" s="138" t="n">
        <v>88</v>
      </c>
      <c r="DE496" s="138" t="n">
        <v>101</v>
      </c>
      <c r="DF496" s="138" t="n"/>
      <c r="DG496" s="138" t="inlineStr">
        <is>
          <t>SQL &amp; data, Data literacy</t>
        </is>
      </c>
      <c r="DH496" s="138" t="inlineStr">
        <is>
          <t>B1: 84% of profile — close</t>
        </is>
      </c>
      <c r="DI496" s="138" t="inlineStr">
        <is>
          <t>Evidence: Survey + KRAs | Core: Ownership 2/2, Problem solving 2/2, Communication &amp; collaboration 2/2, Client &amp; quality focus 2/2, Learning agility 2/2, Integrity &amp; compliance 2/2 | Future-ready: AI literacy 2/2, Data literacy 1/2, Digital fluency 2/2, Innovation 2/2 | Functional: Programming &amp; stack 3/3, System design 4/3, SQL &amp; data 2/3, Cloud &amp; DevOps 3/3, AI / GenAI 3/3, Product &amp; domain 4/3</t>
        </is>
      </c>
      <c r="DJ496" s="111" t="inlineStr">
        <is>
          <t>Technical depth &amp; architecture · Product &amp; tool knowledge</t>
        </is>
      </c>
      <c r="DK496" s="112" t="inlineStr">
        <is>
          <t>1. Enterprise Architecture, Advanced Angular Architecture, Microservices, API &amp; Integration Design 2. Advanced CI/CD, Kubernetes, Docker, AWS/Azure …</t>
        </is>
      </c>
      <c r="DL496" s="112" t="inlineStr">
        <is>
          <t>Programming &amp; Tech-Stack Depth; Cloud, DevOps &amp; CI/CD; AI, GenAI &amp; Prompt Engineering</t>
        </is>
      </c>
      <c r="DM496" s="112" t="inlineStr">
        <is>
          <t>Technical depth &amp; architecture · Product &amp; tool knowledge</t>
        </is>
      </c>
      <c r="DN496" s="112" t="n"/>
      <c r="DO496" s="139" t="inlineStr">
        <is>
          <t>No strong match from survey evidence</t>
        </is>
      </c>
      <c r="DP496" s="126" t="inlineStr">
        <is>
          <t>Balram Mahato · Software Engineer — 0.32: end, aws</t>
        </is>
      </c>
      <c r="DQ496" s="126" t="inlineStr">
        <is>
          <t>Raj Chauhan · CARBON, Senior Software Engineer — 0.32; Sarfaraz Badi · CARBON, Senior Engineering Manager — 0.27; Bansi Amipara · CARBON, Software Engineer — 0.26</t>
        </is>
      </c>
      <c r="DR496" s="126" t="n"/>
      <c r="DS496" s="126" t="n"/>
      <c r="DT496" s="126" t="inlineStr">
        <is>
          <t>A3 deep-dive: score 3.42 · gap to B1 0.2 · Within 0.25 of B1</t>
        </is>
      </c>
      <c r="DU496"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6" s="139" t="inlineStr">
        <is>
          <t>Market level: P2 · SFIA 3 Apply
Typical title: Software Engineer
At peers: Workiva – SE · Broadridge India – SE · Nasdaq / AxiomSL – SE
Typical experience: 2–5 yrs · IRIS guide 2–4
Standard: SFIA 9; OWASP secure coding</t>
        </is>
      </c>
      <c r="DZ496" s="126" t="inlineStr">
        <is>
          <t>2–4 yrs</t>
        </is>
      </c>
      <c r="EA496" s="126" t="inlineStr">
        <is>
          <t>3–5 · 2–5</t>
        </is>
      </c>
      <c r="EB496" s="126" t="inlineStr">
        <is>
          <t>Software Engineer</t>
        </is>
      </c>
      <c r="EC496" s="126" t="inlineStr">
        <is>
          <t>Workiva: SE · Broadridge India: SE · Nasdaq / AxiomSL: SE · Salesforce: MTS · Atlassian: P40 · 3–7 yrs · Freshworks: Senior SE</t>
        </is>
      </c>
      <c r="ED496" s="126" t="inlineStr">
        <is>
          <t>SFIA 9 · software development, programming; OWASP secure coding; cloud vendor certifications</t>
        </is>
      </c>
      <c r="EE496" s="126" t="inlineStr">
        <is>
          <t>Core 2 · Future 2 · Functional 3 · Leadership not scored</t>
        </is>
      </c>
      <c r="EF496" s="139" t="n"/>
      <c r="EG496" s="126" t="inlineStr">
        <is>
          <t>✓ HRIS: 6.6 yrs, B.E, 0 direct reports
✓ Survey: 20 of 20 questions answered
✓ KRAs: self, manager-set, quarterly
✓ Manager mapping: rating, potential, 9-box
✗ Job description: not on file</t>
        </is>
      </c>
      <c r="EH496" s="118" t="n"/>
      <c r="EI496" s="118" t="n"/>
      <c r="EJ496" s="118" t="n"/>
      <c r="EK496" s="118" t="inlineStr">
        <is>
          <t>Survey: answered · full text needed · KRAs: received · Experience: on file</t>
        </is>
      </c>
      <c r="EL496" s="141" t="n"/>
      <c r="EM496" s="142" t="n"/>
      <c r="EN496" s="142" t="n"/>
      <c r="EO496" s="142" t="n"/>
      <c r="EP496" s="142" t="n"/>
      <c r="EQ496" s="143" t="n"/>
      <c r="ER496" s="135" t="n"/>
      <c r="ES496" s="135" t="n"/>
      <c r="ET496" s="135" t="n"/>
      <c r="EU496" s="135" t="n"/>
      <c r="EV496" s="135" t="n"/>
      <c r="EW496" s="135" t="n"/>
      <c r="EX496" s="135" t="n"/>
      <c r="EY496" s="143" t="n"/>
      <c r="EZ496" s="135" t="n"/>
      <c r="FA496" s="135" t="n"/>
      <c r="FB496" s="135" t="n"/>
      <c r="FC496" s="135" t="n"/>
      <c r="FD496" s="135" t="n"/>
    </row>
    <row r="497" ht="300" customHeight="1">
      <c r="A497" s="109" t="inlineStr">
        <is>
          <t>iFile</t>
        </is>
      </c>
      <c r="B497" s="110" t="inlineStr">
        <is>
          <t>IRIS2446</t>
        </is>
      </c>
      <c r="C497" s="110" t="inlineStr">
        <is>
          <t>Kunal Sanjay Prasad</t>
        </is>
      </c>
      <c r="D497" s="110" t="inlineStr">
        <is>
          <t>Technology</t>
        </is>
      </c>
      <c r="E497" s="110" t="inlineStr">
        <is>
          <t>RC-067</t>
        </is>
      </c>
      <c r="F497" s="110" t="inlineStr">
        <is>
          <t>Pradnya Mhatre</t>
        </is>
      </c>
      <c r="G497" s="110" t="inlineStr">
        <is>
          <t>IRIS1860</t>
        </is>
      </c>
      <c r="H497" s="110" t="inlineStr">
        <is>
          <t>B1</t>
        </is>
      </c>
      <c r="I497" s="110" t="n"/>
      <c r="J497" s="110" t="n">
        <v>3.4</v>
      </c>
      <c r="K497" s="110" t="n">
        <v>0.8</v>
      </c>
      <c r="L497" s="110" t="inlineStr">
        <is>
          <t>B.Sc</t>
        </is>
      </c>
      <c r="M497" s="110" t="n"/>
      <c r="N497" s="144" t="inlineStr">
        <is>
          <t>Software Engineer</t>
        </is>
      </c>
      <c r="O497" s="113" t="inlineStr">
        <is>
          <t>Senior Software Engineer</t>
        </is>
      </c>
      <c r="P497" s="112" t="inlineStr">
        <is>
          <t>Engineering &amp; Development</t>
        </is>
      </c>
      <c r="Q497" s="112" t="inlineStr">
        <is>
          <t>Backend Development</t>
        </is>
      </c>
      <c r="R497" s="113" t="inlineStr">
        <is>
          <t>L3 – Professional / Associate</t>
        </is>
      </c>
      <c r="S497" s="114" t="inlineStr">
        <is>
          <t>A3</t>
        </is>
      </c>
      <c r="T497" s="151" t="inlineStr">
        <is>
          <t>Senior Associate</t>
        </is>
      </c>
      <c r="U497" s="151" t="inlineStr">
        <is>
          <t>A</t>
        </is>
      </c>
      <c r="V497" s="112" t="inlineStr">
        <is>
          <t>IC</t>
        </is>
      </c>
      <c r="W497" s="150" t="inlineStr">
        <is>
          <t>▲ Up</t>
        </is>
      </c>
      <c r="X497" s="112" t="inlineStr">
        <is>
          <t>P2</t>
        </is>
      </c>
      <c r="Y497" s="112" t="inlineStr">
        <is>
          <t>Developing</t>
        </is>
      </c>
      <c r="Z497" s="112" t="inlineStr">
        <is>
          <t>3 Apply</t>
        </is>
      </c>
      <c r="AA497" s="117" t="inlineStr">
        <is>
          <t>A3</t>
        </is>
      </c>
      <c r="AB497" s="118" t="inlineStr">
        <is>
          <t>Band A · Practitioner</t>
        </is>
      </c>
      <c r="AC497" s="118" t="inlineStr">
        <is>
          <t>Senior Associate</t>
        </is>
      </c>
      <c r="AD497" s="118" t="inlineStr">
        <is>
          <t>• Same as the model</t>
        </is>
      </c>
      <c r="AE497" s="118" t="inlineStr">
        <is>
          <t>B1</t>
        </is>
      </c>
      <c r="AF497" s="118" t="inlineStr">
        <is>
          <t>OK</t>
        </is>
      </c>
      <c r="AG497" s="118" t="inlineStr">
        <is>
          <t>No change · already below the manager</t>
        </is>
      </c>
      <c r="AH497" s="118" t="n">
        <v>5</v>
      </c>
      <c r="AI497" s="118" t="n"/>
      <c r="AJ497" s="119" t="inlineStr">
        <is>
          <t>iFile · Technology · Band A · Early career</t>
        </is>
      </c>
      <c r="AK497" s="120" t="n">
        <v>2</v>
      </c>
      <c r="AL497" s="121">
        <f>IFERROR(INDEX(WM_C,MATCH($AJ497,WM_KEY,0)),"")</f>
        <v>0.64</v>
      </c>
      <c r="AM497" s="122">
        <f>IF(OR(AK497="",AL497=""),"",AK497*AL497)</f>
        <v>1.28</v>
      </c>
      <c r="AN497" s="120" t="n">
        <v>2</v>
      </c>
      <c r="AO497" s="121">
        <f>IFERROR(INDEX(WM_AU,MATCH($AJ497,WM_KEY,0)),"")</f>
        <v>0.16</v>
      </c>
      <c r="AP497" s="122">
        <f>IF(OR(AN497="",AO497=""),"",AN497*AO497)</f>
        <v>0.32</v>
      </c>
      <c r="AQ497" s="120" t="n">
        <v>2</v>
      </c>
      <c r="AR497" s="121">
        <f>IFERROR(INDEX(WM_AC,MATCH($AJ497,WM_KEY,0)),"")</f>
        <v>0.04</v>
      </c>
      <c r="AS497" s="122">
        <f>IF(OR(AQ497="",AR497=""),"",AQ497*AR497)</f>
        <v>0.08</v>
      </c>
      <c r="AT497" s="120" t="n">
        <v>1</v>
      </c>
      <c r="AU497" s="121">
        <f>IFERROR(INDEX(WM_L,MATCH($AJ497,WM_KEY,0)),"")</f>
        <v>0</v>
      </c>
      <c r="AV497" s="122">
        <f>IF(OR(AT497="",AU497=""),"",AT497*AU497)</f>
        <v>0</v>
      </c>
      <c r="AW497" s="120" t="n">
        <v>3</v>
      </c>
      <c r="AX497" s="121">
        <f>IFERROR(INDEX(WM_E,MATCH($AJ497,WM_KEY,0)),"")</f>
        <v>0.1</v>
      </c>
      <c r="AY497" s="122">
        <f>IF(OR(AW497="",AX497=""),"",AW497*AX497)</f>
        <v>0.3</v>
      </c>
      <c r="AZ497" s="123" t="n">
        <v>2</v>
      </c>
      <c r="BA497" s="121">
        <f>IFERROR(INDEX(WM_BI,MATCH($AJ497,WM_KEY,0)),"")</f>
        <v>0.06</v>
      </c>
      <c r="BB497" s="122">
        <f>IF(OR(AZ497="",BA497=""),"",AZ497*BA497)</f>
        <v>0.12</v>
      </c>
      <c r="BC497" s="122">
        <f>IF(COUNT(AM497,AP497,AS497,AV497,AY497,BB497)&lt;6,"",SUM(AM497,AP497,AS497,AV497,AY497,BB497))</f>
        <v>2.1</v>
      </c>
      <c r="BD497" s="122" t="str">
        <f>IF(BC497="","",INDEX({"A1","A2","A3","B1","B2","B3","C1","C2","D1","D2","E1","E2"},MAX(1,MIN(12,ROUND(BC497,0)))))</f>
        <v>A2</v>
      </c>
      <c r="BE497" s="114" t="inlineStr">
        <is>
          <t>A3</t>
        </is>
      </c>
      <c r="BF497" s="124" t="inlineStr">
        <is>
          <t>Rule: R7 Band A experience</t>
        </is>
      </c>
      <c r="BG49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7" s="125" t="inlineStr">
        <is>
          <t>At build: Complexity 1.28 + Autonomy 0.32 + Accountability 0.08 + Leadership 0.00 + Experience 0.30 + Business impact 0.12
= 2.10 points → nearest level 2 = A2
Final level: A3 · a rule applied: see the next column</t>
        </is>
      </c>
      <c r="BI497" s="125" t="inlineStr">
        <is>
          <t>• Raised to A3: 3.4 years' experience is 2 years or more.
Final level: A3.</t>
        </is>
      </c>
      <c r="BJ497" s="125" t="inlineStr">
        <is>
          <t>—</t>
        </is>
      </c>
      <c r="BK497" s="126" t="n"/>
      <c r="BL497" s="126" t="inlineStr">
        <is>
          <t>Medium</t>
        </is>
      </c>
      <c r="BM497" s="126" t="n"/>
      <c r="BN497" s="125" t="inlineStr">
        <is>
          <t>Stable · moves in fewer than 5 of 30 weight tests</t>
        </is>
      </c>
      <c r="BO497" s="148" t="inlineStr">
        <is>
          <t>Rated 2 of 12
Start: 2.0 · practitioner title
Evidence reads like A2: Java/Spring Boot enhancements and bug fixes; KRA covers rendering and batch-service development, still learning MBRS → matches the start
KRA: “1. Deliver committed sprint stories with &gt;=90% sprint commitment adherence across the year 2. Maintain code quality: defect leakage to…”
Market: A2 = Standard work of the discipline</t>
        </is>
      </c>
      <c r="BP497" s="129" t="inlineStr">
        <is>
          <t>Rated 2 of 12
Start: 2.0 · practitioner title
Evidence reads like A2: Decides troubleshooting, query optimisation and testing on own tasks → matches the start
Market: A2 = Chooses own approach within standards</t>
        </is>
      </c>
      <c r="BQ497" s="129" t="inlineStr">
        <is>
          <t>Rated 2 of 12
Start: 2.0 · practitioner title
Evidence reads like A2: Accountable for quality, accuracy and timeliness of software changes assigned to them → matches the start
KRA: “1. Deliver committed sprint stories with &gt;=90% sprint commitment adherence across the year 2. Maintain code quality: defect leakage to…”
Market: A2 = Own deliverables · accuracy, TAT</t>
        </is>
      </c>
      <c r="BR497" s="129" t="inlineStr">
        <is>
          <t>Rated 1 of 12 — not counted: the weight is 0% at this level
Start: 1.0 · individual contributor, so influence only
Evidence reads like A1: No guiding or leading described → matches the start
Team: 0 direct reports · IC
Market: A1 = Not scored in Band A</t>
        </is>
      </c>
      <c r="BS497" s="129" t="inlineStr">
        <is>
          <t>Rated 3 of 12
Experience: 3.4 yrs total · 2.6 before IRIS + 0.8 at IRIS = 3.2 on the experience scale
Qualification: B.Sc · graduate, relevant to the work → no change
Market: A3 roles typically have 2–5 yrs · IRIS guide 2–4</t>
        </is>
      </c>
      <c r="BT49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97"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497" s="125" t="inlineStr">
        <is>
          <t>Q1:   Rendering development for AR
Q1: Rendering development for FS
Q1: Resolve assigned production/critical bugs within agreed SLA · &gt;=95% within SLA
Q1: Improve unit-test / automated coverage on owned modules by &gt;=15 percentage points
Q2 :  Complete the Idaman development and testing
Q2:  Webform integration 
Q3: Rendering development for new taxonomy</t>
        </is>
      </c>
      <c r="BW497" s="125" t="inlineStr">
        <is>
          <t>1. Complete rendering for FS and AR
2. Learn end to end MBRS
3. Development for webform Integration
4.Rendering development for new taxonomy
5.Batch services development for new taxonomy
6. Support related delivery on time</t>
        </is>
      </c>
      <c r="BX497" s="125" t="inlineStr">
        <is>
          <t>2</t>
        </is>
      </c>
      <c r="BY497" s="125" t="n"/>
      <c r="BZ497" s="125" t="inlineStr">
        <is>
          <t>Received · manager annual, quarterly, self</t>
        </is>
      </c>
      <c r="CA497" s="125" t="inlineStr">
        <is>
          <t>Talent Mapping · iFile collated</t>
        </is>
      </c>
      <c r="CB497" s="130" t="n">
        <v>20</v>
      </c>
      <c r="CC497" s="128" t="inlineStr">
        <is>
          <t>Full survey answers not in the files received · How We Grow export needed · HR</t>
        </is>
      </c>
      <c r="CD497" s="131" t="inlineStr">
        <is>
          <t>—</t>
        </is>
      </c>
      <c r="CE497" s="131" t="inlineStr">
        <is>
          <t>—</t>
        </is>
      </c>
      <c r="CF497" s="131" t="inlineStr">
        <is>
          <t>—</t>
        </is>
      </c>
      <c r="CG497" s="131" t="inlineStr">
        <is>
          <t>—</t>
        </is>
      </c>
      <c r="CH497" s="132" t="inlineStr">
        <is>
          <t>Complexity: Evidence reads like A2: Java/Spring Boot enhancements and bug fixes; KRA covers rendering and batch-service development, still learning MBRS → matches the start
Autonomy: Evidence reads like A2: Decides troubleshooting, query optimisation and testing on own tasks → matches the start
Accountability: Evidence reads like A2: Accountable for quality, accuracy and timeliness of software changes assigned to them → matches the start
Leadership: Evidence reads like A1: No guiding or leading described → matches the start
Business Impact: No survey or manager-mapping signal on criticality: kept at the start point.</t>
        </is>
      </c>
      <c r="CI49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7" s="131" t="inlineStr">
        <is>
          <t>Self-identified: Technical depth &amp; architecture
For the next role: Technical depth &amp; architecture</t>
        </is>
      </c>
      <c r="CK497" s="128" t="inlineStr">
        <is>
          <t>Full survey answers not in the files received · How We Grow export needed · HR</t>
        </is>
      </c>
      <c r="CL49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7"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2 · Potential: Low · 9-Box Grid placement: Emerging Talent.</t>
        </is>
      </c>
      <c r="CN497" s="135" t="n"/>
      <c r="CO497" s="135" t="n">
        <v>2</v>
      </c>
      <c r="CP497" s="136" t="n">
        <v>2</v>
      </c>
      <c r="CQ497" s="137" t="inlineStr">
        <is>
          <t>Low</t>
        </is>
      </c>
      <c r="CR497" s="137" t="inlineStr">
        <is>
          <t>Emerging Talent</t>
        </is>
      </c>
      <c r="CS497" s="137" t="inlineStr">
        <is>
          <t>Performance first</t>
        </is>
      </c>
      <c r="CT497" s="137" t="n"/>
      <c r="CU497" s="137" t="n"/>
      <c r="CV497" s="137" t="n"/>
      <c r="CW497" s="137" t="n"/>
      <c r="CX497" s="137" t="n"/>
      <c r="CY497" s="137" t="n"/>
      <c r="CZ497" s="137" t="n"/>
      <c r="DA497" s="119" t="n">
        <v>81</v>
      </c>
      <c r="DB497" s="138" t="inlineStr">
        <is>
          <t>Developing</t>
        </is>
      </c>
      <c r="DC497" s="138" t="n">
        <v>78</v>
      </c>
      <c r="DD497" s="138" t="n">
        <v>92</v>
      </c>
      <c r="DE497" s="138" t="n">
        <v>78</v>
      </c>
      <c r="DF497" s="138" t="n"/>
      <c r="DG497" s="138" t="inlineStr">
        <is>
          <t>System design, SQL &amp; data, Cloud &amp; DevOps</t>
        </is>
      </c>
      <c r="DH497" s="138" t="inlineStr">
        <is>
          <t>B1: 72% of profile — not yet</t>
        </is>
      </c>
      <c r="DI497" s="138" t="inlineStr">
        <is>
          <t>Evidence: Survey + KRAs | Core: Ownership 1/2, Problem solving 3/2, Communication &amp; collaboration 1/2, Client &amp; quality focus 1/2, Learning agility 2/2, Integrity &amp; compliance 2/2 | Future-ready: AI literacy 1/2, Data literacy 2/2, Digital fluency 3/2, Innovation 2/2 | Functional: Programming &amp; stack 3/3, System design 2/3, SQL &amp; data 2/3, Cloud &amp; DevOps 2/3, AI / GenAI 2/3, Product &amp; domain 3/3</t>
        </is>
      </c>
      <c r="DJ497" s="111" t="inlineStr">
        <is>
          <t>Technical depth &amp; architecture</t>
        </is>
      </c>
      <c r="DK497" s="112" t="inlineStr">
        <is>
          <t>Advanced Java; secure coding &amp; code-quality practices; unit/automated testing; system design fundamentals</t>
        </is>
      </c>
      <c r="DL497" s="112" t="inlineStr">
        <is>
          <t>AI, GenAI &amp; Prompt Engineering; Programming &amp; Tech-Stack Depth; Product, Platform &amp; Domain Knowledge</t>
        </is>
      </c>
      <c r="DM497" s="112" t="inlineStr">
        <is>
          <t>Technical depth &amp; architecture</t>
        </is>
      </c>
      <c r="DN497" s="112" t="inlineStr">
        <is>
          <t>Transition to leadership: people management &amp; delegation, mentoring/coaching, project ownership &amp; stakeholder management, prioritisation under ambiguity, presentation &amp; influence skills</t>
        </is>
      </c>
      <c r="DO497" s="139" t="inlineStr">
        <is>
          <t>No strong match from survey evidence</t>
        </is>
      </c>
      <c r="DP497" s="126" t="inlineStr">
        <is>
          <t>Arun Kumar · Senior Software Engineer — 0.57: boot, spring, java, technical; Abhishek Kadam · Software Engineer — 0.52: boot, spring, java, application; Mahtab Shah · Software Engineer — 0.47: java, boot, spring, solutions</t>
        </is>
      </c>
      <c r="DQ497" s="126" t="inlineStr">
        <is>
          <t>Krishnadev Arya · Datatech, Software Engineer — 0.30; Sumeet Laxman Kurdia · iDEAL, Trainee Software Engineer — 0.28</t>
        </is>
      </c>
      <c r="DR497" s="126" t="n"/>
      <c r="DS497" s="126" t="n"/>
      <c r="DT497" s="126" t="inlineStr">
        <is>
          <t>A3 deep-dive: score 2.1 · gap to B1 1.45 · More than 1.0 from B1</t>
        </is>
      </c>
      <c r="DU497"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7" s="139" t="inlineStr">
        <is>
          <t>Market level: P2 · SFIA 3 Apply
Typical title: Software Engineer
At peers: Workiva – SE · Broadridge India – SE · Nasdaq / AxiomSL – SE
Typical experience: 2–5 yrs · IRIS guide 2–4
Standard: SFIA 9; OWASP secure coding</t>
        </is>
      </c>
      <c r="DZ497" s="126" t="inlineStr">
        <is>
          <t>2–4 yrs</t>
        </is>
      </c>
      <c r="EA497" s="126" t="inlineStr">
        <is>
          <t>3–5 · 2–5</t>
        </is>
      </c>
      <c r="EB497" s="126" t="inlineStr">
        <is>
          <t>Software Engineer</t>
        </is>
      </c>
      <c r="EC497" s="126" t="inlineStr">
        <is>
          <t>Workiva: SE · Broadridge India: SE · Nasdaq / AxiomSL: SE · Salesforce: MTS · Atlassian: P40 · 3–7 yrs · Freshworks: Senior SE</t>
        </is>
      </c>
      <c r="ED497" s="126" t="inlineStr">
        <is>
          <t>SFIA 9 · software development, programming; OWASP secure coding; cloud vendor certifications</t>
        </is>
      </c>
      <c r="EE497" s="126" t="inlineStr">
        <is>
          <t>Core 2 · Future 2 · Functional 3 · Leadership not scored</t>
        </is>
      </c>
      <c r="EF497" s="139" t="n"/>
      <c r="EG497" s="126" t="inlineStr">
        <is>
          <t>✓ HRIS: 3.4 yrs, B.Sc, 0 direct reports
✓ Survey: 20 of 20 questions answered
✓ KRAs: self, manager-set, quarterly
✓ Manager mapping: rating, potential, 9-box
✗ Job description: not on file</t>
        </is>
      </c>
      <c r="EH497" s="118" t="n"/>
      <c r="EI497" s="118" t="n"/>
      <c r="EJ497" s="118" t="n"/>
      <c r="EK497" s="118" t="inlineStr">
        <is>
          <t>Survey: answered · full text needed · KRAs: received · Experience: on file</t>
        </is>
      </c>
      <c r="EL497" s="141" t="n"/>
      <c r="EM497" s="142" t="n"/>
      <c r="EN497" s="142" t="n"/>
      <c r="EO497" s="142" t="n"/>
      <c r="EP497" s="142" t="n"/>
      <c r="EQ497" s="143" t="n"/>
      <c r="ER497" s="135" t="n"/>
      <c r="ES497" s="135" t="n"/>
      <c r="ET497" s="135" t="n"/>
      <c r="EU497" s="135" t="n"/>
      <c r="EV497" s="135" t="n"/>
      <c r="EW497" s="135" t="n"/>
      <c r="EX497" s="135" t="n"/>
      <c r="EY497" s="143" t="n"/>
      <c r="EZ497" s="135" t="n"/>
      <c r="FA497" s="135" t="n"/>
      <c r="FB497" s="135" t="n"/>
      <c r="FC497" s="135" t="n"/>
      <c r="FD497" s="135" t="n"/>
    </row>
    <row r="498" ht="300" customHeight="1">
      <c r="A498" s="109" t="inlineStr">
        <is>
          <t>iFile</t>
        </is>
      </c>
      <c r="B498" s="110" t="inlineStr">
        <is>
          <t>IRIS2422</t>
        </is>
      </c>
      <c r="C498" s="110" t="inlineStr">
        <is>
          <t>Mahtab Shah</t>
        </is>
      </c>
      <c r="D498" s="110" t="inlineStr">
        <is>
          <t>Technology</t>
        </is>
      </c>
      <c r="E498" s="110" t="inlineStr">
        <is>
          <t>RC-085</t>
        </is>
      </c>
      <c r="F498" s="110" t="inlineStr">
        <is>
          <t>Nikhil Nalawade</t>
        </is>
      </c>
      <c r="G498" s="110" t="inlineStr">
        <is>
          <t>IRIS0846</t>
        </is>
      </c>
      <c r="H498" s="110" t="inlineStr">
        <is>
          <t>B2</t>
        </is>
      </c>
      <c r="I498" s="110" t="n"/>
      <c r="J498" s="110" t="n">
        <v>2.7</v>
      </c>
      <c r="K498" s="110" t="n">
        <v>1.1</v>
      </c>
      <c r="L498" s="110" t="inlineStr">
        <is>
          <t>B.E</t>
        </is>
      </c>
      <c r="M498" s="110" t="n"/>
      <c r="N498" s="144" t="inlineStr">
        <is>
          <t>Software Engineer</t>
        </is>
      </c>
      <c r="O498" s="113" t="inlineStr">
        <is>
          <t>Senior Software Engineer</t>
        </is>
      </c>
      <c r="P498" s="112" t="inlineStr">
        <is>
          <t>Engineering &amp; Development</t>
        </is>
      </c>
      <c r="Q498" s="112" t="inlineStr">
        <is>
          <t>Full-Stack Development</t>
        </is>
      </c>
      <c r="R498" s="113" t="inlineStr">
        <is>
          <t>L3 – Professional / Associate</t>
        </is>
      </c>
      <c r="S498" s="114" t="inlineStr">
        <is>
          <t>A3</t>
        </is>
      </c>
      <c r="T498" s="151" t="inlineStr">
        <is>
          <t>Senior Associate</t>
        </is>
      </c>
      <c r="U498" s="151" t="inlineStr">
        <is>
          <t>A</t>
        </is>
      </c>
      <c r="V498" s="112" t="inlineStr">
        <is>
          <t>IC</t>
        </is>
      </c>
      <c r="W498" s="150" t="inlineStr">
        <is>
          <t>▲ Up</t>
        </is>
      </c>
      <c r="X498" s="112" t="inlineStr">
        <is>
          <t>P2</t>
        </is>
      </c>
      <c r="Y498" s="112" t="inlineStr">
        <is>
          <t>Developing</t>
        </is>
      </c>
      <c r="Z498" s="112" t="inlineStr">
        <is>
          <t>3 Apply</t>
        </is>
      </c>
      <c r="AA498" s="117" t="inlineStr">
        <is>
          <t>A3</t>
        </is>
      </c>
      <c r="AB498" s="118" t="inlineStr">
        <is>
          <t>Band A · Practitioner</t>
        </is>
      </c>
      <c r="AC498" s="118" t="inlineStr">
        <is>
          <t>Senior Associate</t>
        </is>
      </c>
      <c r="AD498" s="118" t="inlineStr">
        <is>
          <t>• Same as the model</t>
        </is>
      </c>
      <c r="AE498" s="118" t="inlineStr">
        <is>
          <t>B2</t>
        </is>
      </c>
      <c r="AF498" s="118" t="inlineStr">
        <is>
          <t>OK</t>
        </is>
      </c>
      <c r="AG498" s="118" t="inlineStr">
        <is>
          <t>No change · already below the manager</t>
        </is>
      </c>
      <c r="AH498" s="118" t="n">
        <v>4</v>
      </c>
      <c r="AI498" s="118" t="n"/>
      <c r="AJ498" s="119" t="inlineStr">
        <is>
          <t>iFile · Technology · Band A · Early career</t>
        </is>
      </c>
      <c r="AK498" s="120" t="n">
        <v>2</v>
      </c>
      <c r="AL498" s="121">
        <f>IFERROR(INDEX(WM_C,MATCH($AJ498,WM_KEY,0)),"")</f>
        <v>0.64</v>
      </c>
      <c r="AM498" s="122">
        <f>IF(OR(AK498="",AL498=""),"",AK498*AL498)</f>
        <v>1.28</v>
      </c>
      <c r="AN498" s="120" t="n">
        <v>2</v>
      </c>
      <c r="AO498" s="121">
        <f>IFERROR(INDEX(WM_AU,MATCH($AJ498,WM_KEY,0)),"")</f>
        <v>0.16</v>
      </c>
      <c r="AP498" s="122">
        <f>IF(OR(AN498="",AO498=""),"",AN498*AO498)</f>
        <v>0.32</v>
      </c>
      <c r="AQ498" s="120" t="n">
        <v>2</v>
      </c>
      <c r="AR498" s="121">
        <f>IFERROR(INDEX(WM_AC,MATCH($AJ498,WM_KEY,0)),"")</f>
        <v>0.04</v>
      </c>
      <c r="AS498" s="122">
        <f>IF(OR(AQ498="",AR498=""),"",AQ498*AR498)</f>
        <v>0.08</v>
      </c>
      <c r="AT498" s="120" t="n">
        <v>1</v>
      </c>
      <c r="AU498" s="121">
        <f>IFERROR(INDEX(WM_L,MATCH($AJ498,WM_KEY,0)),"")</f>
        <v>0</v>
      </c>
      <c r="AV498" s="122">
        <f>IF(OR(AT498="",AU498=""),"",AT498*AU498)</f>
        <v>0</v>
      </c>
      <c r="AW498" s="120" t="n">
        <v>3</v>
      </c>
      <c r="AX498" s="121">
        <f>IFERROR(INDEX(WM_E,MATCH($AJ498,WM_KEY,0)),"")</f>
        <v>0.1</v>
      </c>
      <c r="AY498" s="122">
        <f>IF(OR(AW498="",AX498=""),"",AW498*AX498)</f>
        <v>0.3</v>
      </c>
      <c r="AZ498" s="123" t="n">
        <v>2</v>
      </c>
      <c r="BA498" s="121">
        <f>IFERROR(INDEX(WM_BI,MATCH($AJ498,WM_KEY,0)),"")</f>
        <v>0.06</v>
      </c>
      <c r="BB498" s="122">
        <f>IF(OR(AZ498="",BA498=""),"",AZ498*BA498)</f>
        <v>0.12</v>
      </c>
      <c r="BC498" s="122">
        <f>IF(COUNT(AM498,AP498,AS498,AV498,AY498,BB498)&lt;6,"",SUM(AM498,AP498,AS498,AV498,AY498,BB498))</f>
        <v>2.1</v>
      </c>
      <c r="BD498" s="122" t="str">
        <f>IF(BC498="","",INDEX({"A1","A2","A3","B1","B2","B3","C1","C2","D1","D2","E1","E2"},MAX(1,MIN(12,ROUND(BC498,0)))))</f>
        <v>A2</v>
      </c>
      <c r="BE498" s="114" t="inlineStr">
        <is>
          <t>A3</t>
        </is>
      </c>
      <c r="BF498" s="124" t="inlineStr">
        <is>
          <t>Rule: R7 Band A experience</t>
        </is>
      </c>
      <c r="BG49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8" s="125" t="inlineStr">
        <is>
          <t>At build: Complexity 1.28 + Autonomy 0.32 + Accountability 0.08 + Leadership 0.00 + Experience 0.30 + Business impact 0.12
= 2.10 points → nearest level 2 = A2
Final level: A3 · a rule applied: see the next column</t>
        </is>
      </c>
      <c r="BI498" s="125" t="inlineStr">
        <is>
          <t>• Raised to A3: 2.7 years' experience is 2 years or more.
Final level: A3.</t>
        </is>
      </c>
      <c r="BJ498" s="125" t="inlineStr">
        <is>
          <t>—</t>
        </is>
      </c>
      <c r="BK498" s="126" t="n"/>
      <c r="BL498" s="126" t="inlineStr">
        <is>
          <t>Medium</t>
        </is>
      </c>
      <c r="BM498" s="126" t="n"/>
      <c r="BN498" s="125" t="inlineStr">
        <is>
          <t>Stable · moves in fewer than 5 of 30 weight tests</t>
        </is>
      </c>
      <c r="BO498" s="148" t="inlineStr">
        <is>
          <t>Rated 2 of 12
Start: 2.0 · practitioner title
Evidence reads like A2: Feature development and troubleshooting across Java/Spring Boot and Angular; no specific harder work cited → matches the start
KRA: “1. Deliver committed sprint stories with &gt;=90% sprint commitment adherence across the year 2. Maintain code quality: defect leakage to…”
Market: A2 = Standard work of the discipline</t>
        </is>
      </c>
      <c r="BP498" s="129" t="inlineStr">
        <is>
          <t>Rated 2 of 12
Start: 2.0 · practitioner title
Evidence reads like A2: Decides 'implementation' only → matches the start
Market: A2 = Chooses own approach within standards</t>
        </is>
      </c>
      <c r="BQ498" s="129" t="inlineStr">
        <is>
          <t>Rated 2 of 12
Start: 2.0 · practitioner title
Evidence reads like A2: Accountable for own software being reliable, meeting requirements and delivered on time → matches the start
KRA: “1. Deliver committed sprint stories with &gt;=90% sprint commitment adherence across the year 2. Maintain code quality: defect leakage to…”
Market: A2 = Own deliverables · accuracy, TAT</t>
        </is>
      </c>
      <c r="BR498" s="129" t="inlineStr">
        <is>
          <t>Rated 1 of 12 — not counted: the weight is 0% at this level
Start: 1.0 · individual contributor, so influence only
Evidence reads like A1: No guiding or leading described → matches the start
Team: 0 direct reports · IC
Market: A1 = Not scored in Band A</t>
        </is>
      </c>
      <c r="BS498" s="129" t="inlineStr">
        <is>
          <t>Rated 3 of 12
Experience: 2.7 yrs total · 1.6 before IRIS + 1.1 at IRIS = 2.9 on the experience scale
Qualification: B.E · graduate, relevant to the work → no change
Market: A3 roles typically have 2–5 yrs · IRIS guide 2–4</t>
        </is>
      </c>
      <c r="BT49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98"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8"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98" s="125"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X498" s="125" t="inlineStr">
        <is>
          <t>3</t>
        </is>
      </c>
      <c r="BY498" s="125" t="n"/>
      <c r="BZ498" s="125" t="inlineStr">
        <is>
          <t>Received · manager annual, quarterly, self</t>
        </is>
      </c>
      <c r="CA498" s="125" t="inlineStr">
        <is>
          <t>Talent Mapping · iFile collated</t>
        </is>
      </c>
      <c r="CB498" s="130" t="n">
        <v>20</v>
      </c>
      <c r="CC498" s="128" t="inlineStr">
        <is>
          <t>Full survey answers not in the files received · How We Grow export needed · HR</t>
        </is>
      </c>
      <c r="CD498" s="131" t="inlineStr">
        <is>
          <t>—</t>
        </is>
      </c>
      <c r="CE498" s="131" t="inlineStr">
        <is>
          <t>—</t>
        </is>
      </c>
      <c r="CF498" s="131" t="inlineStr">
        <is>
          <t>—</t>
        </is>
      </c>
      <c r="CG498" s="131" t="inlineStr">
        <is>
          <t>—</t>
        </is>
      </c>
      <c r="CH498" s="132" t="inlineStr">
        <is>
          <t>Complexity: Evidence reads like A2: Feature development and troubleshooting across Java/Spring Boot and Angular; no specific harder work cited → matches the start
Autonomy: Evidence reads like A2: Decides 'implementation' only → matches the start
Accountability: Evidence reads like A2: Accountable for own software being reliable, meeting requirements and delivered on time → matches the start
Leadership: Evidence reads like A1: No guiding or leading described → matches the start
Business Impact: No survey or manager-mapping signal on criticality: kept at the start point.</t>
        </is>
      </c>
      <c r="CI498"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498" s="131" t="inlineStr">
        <is>
          <t>Self-identified: Project / programme management · Technical depth &amp; architecture · Broader exposure &amp; ownership
For the next role: Project / programme management · Technical depth &amp; architecture · Strategy &amp; business acumen · Broader exposure &amp; ownership</t>
        </is>
      </c>
      <c r="CK498" s="128" t="inlineStr">
        <is>
          <t>Full survey answers not in the files received · How We Grow export needed · HR</t>
        </is>
      </c>
      <c r="CL498"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498" s="134" t="inlineStr">
        <is>
          <t>What the role answers for: A module / process, or work with client or regulatory consequences.
Accountability &amp; Impact rating: 2 of 12 · A2-level impact.
From the survey and manager mapping — successor named: yes.
If the work is missed · role-holders' themes: delays · impact · rework.
Measured on · manager-set KRA themes: complete · improve · code quality · assigned · year · deliver.
Manager talent mapping — Latest rating: 3 · Potential: Medium · 9-Box Grid placement: Emerging Talent.</t>
        </is>
      </c>
      <c r="CN498" s="135" t="n"/>
      <c r="CO498" s="135" t="n">
        <v>2</v>
      </c>
      <c r="CP498" s="136" t="n">
        <v>3</v>
      </c>
      <c r="CQ498" s="137" t="inlineStr">
        <is>
          <t>Medium</t>
        </is>
      </c>
      <c r="CR498" s="137" t="inlineStr">
        <is>
          <t>Emerging Talent</t>
        </is>
      </c>
      <c r="CS498" s="137" t="inlineStr">
        <is>
          <t>Develop in role</t>
        </is>
      </c>
      <c r="CT498" s="137" t="n"/>
      <c r="CU498" s="137" t="n"/>
      <c r="CV498" s="137" t="inlineStr">
        <is>
          <t>Aqib Shah</t>
        </is>
      </c>
      <c r="CW498" s="137" t="n"/>
      <c r="CX498" s="137" t="n"/>
      <c r="CY498" s="137" t="n"/>
      <c r="CZ498" s="137" t="n"/>
      <c r="DA498" s="119" t="n">
        <v>98</v>
      </c>
      <c r="DB498" s="138" t="inlineStr">
        <is>
          <t>Meets the level</t>
        </is>
      </c>
      <c r="DC498" s="138" t="n">
        <v>110</v>
      </c>
      <c r="DD498" s="138" t="n">
        <v>92</v>
      </c>
      <c r="DE498" s="138" t="n">
        <v>92</v>
      </c>
      <c r="DF498" s="138" t="n"/>
      <c r="DG498" s="138" t="inlineStr">
        <is>
          <t>System design, SQL &amp; data, Data literacy</t>
        </is>
      </c>
      <c r="DH498" s="138" t="inlineStr">
        <is>
          <t>B1: 86% of profile — close</t>
        </is>
      </c>
      <c r="DI498" s="138" t="inlineStr">
        <is>
          <t>Evidence: Survey + KRAs | Core: Ownership 3/2, Problem solving 3/2, Communication &amp; collaboration 2/2, Client &amp; quality focus 3/2, Learning agility 2/2, Integrity &amp; compliance 2/2 | Future-ready: AI literacy 2/2, Data literacy 1/2, Digital fluency 3/2, Innovation 2/2 | Functional: Programming &amp; stack 4/3, System design 2/3, SQL &amp; data 2/3, Cloud &amp; DevOps 3/3, AI / GenAI 3/3, Product &amp; domain 3/3</t>
        </is>
      </c>
      <c r="DJ498" s="111" t="inlineStr">
        <is>
          <t>Project / programme management · Technical depth &amp; architecture · Broader exposure &amp; ownership</t>
        </is>
      </c>
      <c r="DK498" s="112" t="inlineStr">
        <is>
          <t>1. Angular Architecture &amp; Performance 2. System Design Fundamentals 3. Secure Coding &amp; Testing Automation 4. Technical Leadership &amp; Code Reviews 5. CI/CD &amp; …</t>
        </is>
      </c>
      <c r="DL498" s="112" t="inlineStr">
        <is>
          <t>Broader Ownership &amp; Cross-functional Exposure; Programming &amp; Tech-Stack Depth; Project, Program &amp; Agile Management</t>
        </is>
      </c>
      <c r="DM498" s="112" t="inlineStr">
        <is>
          <t>Project / programme management · Technical depth &amp; architecture · Strategy &amp; business acumen · Broader exposure &amp; ownership</t>
        </is>
      </c>
      <c r="DN498" s="112" t="n"/>
      <c r="DO498" s="139" t="inlineStr">
        <is>
          <t>No strong match from survey evidence</t>
        </is>
      </c>
      <c r="DP498" s="126" t="inlineStr">
        <is>
          <t>Swati Patil · Senior Software Engineer — 0.49: angular, sql, git, software; Kunal Sanjay Prasad · Software Engineer — 0.47: java, boot, spring, solutions; Anilkumar Aarumughan · Senior Software Engineer — 0.42: angular, sql, code, quality</t>
        </is>
      </c>
      <c r="DQ498" s="126" t="inlineStr">
        <is>
          <t>Siddhesh Kadam · CARBON, Senior Engineering Manager — 0.27; Krishnadev Arya · Datatech, Software Engineer — 0.26</t>
        </is>
      </c>
      <c r="DR498" s="126" t="n"/>
      <c r="DS498" s="126" t="n"/>
      <c r="DT498" s="126" t="inlineStr">
        <is>
          <t>A3 deep-dive: score 2.1 · gap to B1 1.45 · More than 1.0 from B1</t>
        </is>
      </c>
      <c r="DU498"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49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49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8" s="139" t="inlineStr">
        <is>
          <t>Market level: P2 · SFIA 3 Apply
Typical title: Software Engineer
At peers: Workiva – SE · Broadridge India – SE · Nasdaq / AxiomSL – SE
Typical experience: 2–5 yrs · IRIS guide 2–4
Standard: SFIA 9; OWASP secure coding</t>
        </is>
      </c>
      <c r="DZ498" s="126" t="inlineStr">
        <is>
          <t>2–4 yrs</t>
        </is>
      </c>
      <c r="EA498" s="126" t="inlineStr">
        <is>
          <t>3–5 · 2–5</t>
        </is>
      </c>
      <c r="EB498" s="126" t="inlineStr">
        <is>
          <t>Software Engineer</t>
        </is>
      </c>
      <c r="EC498" s="126" t="inlineStr">
        <is>
          <t>Workiva: SE · Broadridge India: SE · Nasdaq / AxiomSL: SE · Salesforce: MTS · Atlassian: P40 · 3–7 yrs · Freshworks: Senior SE</t>
        </is>
      </c>
      <c r="ED498" s="126" t="inlineStr">
        <is>
          <t>SFIA 9 · software development, programming; OWASP secure coding; cloud vendor certifications</t>
        </is>
      </c>
      <c r="EE498" s="126" t="inlineStr">
        <is>
          <t>Core 2 · Future 2 · Functional 3 · Leadership not scored</t>
        </is>
      </c>
      <c r="EF498" s="139" t="n"/>
      <c r="EG498" s="126" t="inlineStr">
        <is>
          <t>✓ HRIS: 2.7 yrs, B.E, 0 direct reports
✓ Survey: 20 of 20 questions answered
✓ KRAs: self, manager-set, quarterly
✓ Manager mapping: rating, potential, 9-box
✗ Job description: not on file</t>
        </is>
      </c>
      <c r="EH498" s="118" t="n"/>
      <c r="EI498" s="118" t="n"/>
      <c r="EJ498" s="118" t="n"/>
      <c r="EK498" s="118" t="inlineStr">
        <is>
          <t>Survey: answered · full text needed · KRAs: received · Experience: on file</t>
        </is>
      </c>
      <c r="EL498" s="141" t="n"/>
      <c r="EM498" s="142" t="n"/>
      <c r="EN498" s="142" t="n"/>
      <c r="EO498" s="142" t="n"/>
      <c r="EP498" s="142" t="n"/>
      <c r="EQ498" s="143" t="n"/>
      <c r="ER498" s="135" t="n"/>
      <c r="ES498" s="135" t="n"/>
      <c r="ET498" s="135" t="n"/>
      <c r="EU498" s="135" t="n"/>
      <c r="EV498" s="135" t="n"/>
      <c r="EW498" s="135" t="n"/>
      <c r="EX498" s="135" t="n"/>
      <c r="EY498" s="143" t="n"/>
      <c r="EZ498" s="135" t="n"/>
      <c r="FA498" s="135" t="n"/>
      <c r="FB498" s="135" t="n"/>
      <c r="FC498" s="135" t="n"/>
      <c r="FD498" s="135" t="n"/>
    </row>
    <row r="499" ht="300" customHeight="1">
      <c r="A499" s="109" t="inlineStr">
        <is>
          <t>iFile</t>
        </is>
      </c>
      <c r="B499" s="110" t="inlineStr">
        <is>
          <t>IRIS2299</t>
        </is>
      </c>
      <c r="C499" s="110" t="inlineStr">
        <is>
          <t>Mukesh Babulal Suthar</t>
        </is>
      </c>
      <c r="D499" s="110" t="inlineStr">
        <is>
          <t>Technology</t>
        </is>
      </c>
      <c r="E499" s="110" t="inlineStr">
        <is>
          <t>RC-067</t>
        </is>
      </c>
      <c r="F499" s="110" t="inlineStr">
        <is>
          <t>Hemant Trivedi</t>
        </is>
      </c>
      <c r="G499" s="110" t="inlineStr">
        <is>
          <t>IRIS0217</t>
        </is>
      </c>
      <c r="H499" s="110" t="inlineStr">
        <is>
          <t>B+</t>
        </is>
      </c>
      <c r="I499" s="110" t="n"/>
      <c r="J499" s="110" t="n">
        <v>11.1</v>
      </c>
      <c r="K499" s="110" t="n">
        <v>2.1</v>
      </c>
      <c r="L499" s="110" t="inlineStr">
        <is>
          <t>B.E</t>
        </is>
      </c>
      <c r="M499" s="110" t="n"/>
      <c r="N499" s="111" t="inlineStr">
        <is>
          <t>Senior Software Engineer</t>
        </is>
      </c>
      <c r="O499" s="112" t="inlineStr">
        <is>
          <t>Senior Software Engineer</t>
        </is>
      </c>
      <c r="P499" s="112" t="inlineStr">
        <is>
          <t>Engineering &amp; Development</t>
        </is>
      </c>
      <c r="Q499" s="112" t="inlineStr">
        <is>
          <t>Backend Development</t>
        </is>
      </c>
      <c r="R499" s="112" t="inlineStr">
        <is>
          <t>L4 – Senior</t>
        </is>
      </c>
      <c r="S499" s="152" t="inlineStr">
        <is>
          <t>A3</t>
        </is>
      </c>
      <c r="T499" s="151" t="inlineStr">
        <is>
          <t>Senior Associate</t>
        </is>
      </c>
      <c r="U499" s="151" t="inlineStr">
        <is>
          <t>A</t>
        </is>
      </c>
      <c r="V499" s="112" t="inlineStr">
        <is>
          <t>IC</t>
        </is>
      </c>
      <c r="W499" s="153" t="inlineStr">
        <is>
          <t>• Same level</t>
        </is>
      </c>
      <c r="X499" s="112" t="inlineStr">
        <is>
          <t>P2</t>
        </is>
      </c>
      <c r="Y499" s="112" t="inlineStr">
        <is>
          <t>Developing</t>
        </is>
      </c>
      <c r="Z499" s="112" t="inlineStr">
        <is>
          <t>3 Apply</t>
        </is>
      </c>
      <c r="AA499" s="117" t="inlineStr">
        <is>
          <t>A3</t>
        </is>
      </c>
      <c r="AB499" s="118" t="inlineStr">
        <is>
          <t>Band A · Practitioner</t>
        </is>
      </c>
      <c r="AC499" s="118" t="inlineStr">
        <is>
          <t>Senior Associate</t>
        </is>
      </c>
      <c r="AD499" s="118" t="inlineStr">
        <is>
          <t>• Same as the model</t>
        </is>
      </c>
      <c r="AE499" s="118" t="inlineStr">
        <is>
          <t>B+</t>
        </is>
      </c>
      <c r="AF499" s="118" t="inlineStr">
        <is>
          <t>OK</t>
        </is>
      </c>
      <c r="AG499" s="118" t="inlineStr">
        <is>
          <t>No change · already below the manager</t>
        </is>
      </c>
      <c r="AH499" s="118" t="n">
        <v>4</v>
      </c>
      <c r="AI499" s="118" t="n"/>
      <c r="AJ499" s="119" t="inlineStr">
        <is>
          <t>iFile · Technology · Band A · Early career</t>
        </is>
      </c>
      <c r="AK499" s="120" t="n">
        <v>2.5</v>
      </c>
      <c r="AL499" s="121">
        <f>IFERROR(INDEX(WM_C,MATCH($AJ499,WM_KEY,0)),"")</f>
        <v>0.64</v>
      </c>
      <c r="AM499" s="122">
        <f>IF(OR(AK499="",AL499=""),"",AK499*AL499)</f>
        <v>1.6</v>
      </c>
      <c r="AN499" s="120" t="n">
        <v>2.5</v>
      </c>
      <c r="AO499" s="121">
        <f>IFERROR(INDEX(WM_AU,MATCH($AJ499,WM_KEY,0)),"")</f>
        <v>0.16</v>
      </c>
      <c r="AP499" s="122">
        <f>IF(OR(AN499="",AO499=""),"",AN499*AO499)</f>
        <v>0.4</v>
      </c>
      <c r="AQ499" s="120" t="n">
        <v>2.5</v>
      </c>
      <c r="AR499" s="121">
        <f>IFERROR(INDEX(WM_AC,MATCH($AJ499,WM_KEY,0)),"")</f>
        <v>0.04</v>
      </c>
      <c r="AS499" s="122">
        <f>IF(OR(AQ499="",AR499=""),"",AQ499*AR499)</f>
        <v>0.1</v>
      </c>
      <c r="AT499" s="120" t="n">
        <v>1.5</v>
      </c>
      <c r="AU499" s="121">
        <f>IFERROR(INDEX(WM_L,MATCH($AJ499,WM_KEY,0)),"")</f>
        <v>0</v>
      </c>
      <c r="AV499" s="122">
        <f>IF(OR(AT499="",AU499=""),"",AT499*AU499)</f>
        <v>0</v>
      </c>
      <c r="AW499" s="120" t="n">
        <v>6.5</v>
      </c>
      <c r="AX499" s="121">
        <f>IFERROR(INDEX(WM_E,MATCH($AJ499,WM_KEY,0)),"")</f>
        <v>0.1</v>
      </c>
      <c r="AY499" s="122">
        <f>IF(OR(AW499="",AX499=""),"",AW499*AX499)</f>
        <v>0.65</v>
      </c>
      <c r="AZ499" s="123" t="n">
        <v>3</v>
      </c>
      <c r="BA499" s="121">
        <f>IFERROR(INDEX(WM_BI,MATCH($AJ499,WM_KEY,0)),"")</f>
        <v>0.06</v>
      </c>
      <c r="BB499" s="122">
        <f>IF(OR(AZ499="",BA499=""),"",AZ499*BA499)</f>
        <v>0.18</v>
      </c>
      <c r="BC499" s="122">
        <f>IF(COUNT(AM499,AP499,AS499,AV499,AY499,BB499)&lt;6,"",SUM(AM499,AP499,AS499,AV499,AY499,BB499))</f>
        <v>2.93</v>
      </c>
      <c r="BD499" s="122" t="str">
        <f>IF(BC499="","",INDEX({"A1","A2","A3","B1","B2","B3","C1","C2","D1","D2","E1","E2"},MAX(1,MIN(12,ROUND(BC499,0)))))</f>
        <v>A3</v>
      </c>
      <c r="BE499" s="152" t="inlineStr">
        <is>
          <t>A3</t>
        </is>
      </c>
      <c r="BF499" s="124" t="inlineStr">
        <is>
          <t>The score decided the level</t>
        </is>
      </c>
      <c r="BG49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9" s="125" t="inlineStr">
        <is>
          <t>At build: Complexity 1.60 + Autonomy 0.40 + Accountability 0.10 + Leadership 0.00 + Experience 0.65 + Business impact 0.18
= 2.93 points → nearest level 3 = A3
Final level: A3 · same as the score</t>
        </is>
      </c>
      <c r="BI499" s="125" t="inlineStr">
        <is>
          <t>No rule applied: the score decides.</t>
        </is>
      </c>
      <c r="BJ499" s="125" t="inlineStr">
        <is>
          <t>—</t>
        </is>
      </c>
      <c r="BK499" s="126" t="n"/>
      <c r="BL499" s="126" t="inlineStr">
        <is>
          <t>Medium</t>
        </is>
      </c>
      <c r="BM499" s="126" t="inlineStr">
        <is>
          <t>• 11.1 yrs of experience in a role that reads as Band A work — a career-path question for the manager: can the role be widened · Specialist, B1 or is it correctly sized?</t>
        </is>
      </c>
      <c r="BN499" s="125" t="inlineStr">
        <is>
          <t>Stable · moves in fewer than 5 of 30 weight tests</t>
        </is>
      </c>
      <c r="BO499" s="148" t="inlineStr">
        <is>
          <t>Rated 2.5 of 12 · between A2 and A3
Start: 3.0 · senior practitioner title
Evidence reads like A2: Feature development, fixes and code deployment; no harder cases described → moved down 0.5
KRA: “1. Deliver committed sprint stories with &gt;=90% sprint commitment adherence across the year 2. Maintain code quality: defect leakage to…”
Market: A2 = Standard work of the discipline · A3 = Varied and non-standard work; handles exceptions</t>
        </is>
      </c>
      <c r="BP499" s="129" t="inlineStr">
        <is>
          <t>Rated 2.5 of 12 · between A2 and A3
Start: 3.0 · senior practitioner title
Evidence reads like A2: Decides fixes and development on own tasks → moved down 0.5
Market: A2 = Chooses own approach within standards · A3 = Technical / QC / client calls on own work</t>
        </is>
      </c>
      <c r="BQ499" s="129" t="inlineStr">
        <is>
          <t>Rated 2.5 of 12 · between A2 and A3
Start: 3.0 · senior practitioner title
Evidence reads like A2: own survey / KRA answers · summarised by the rater; not quoted → moved down 0.5
KRA: “1. Deliver committed sprint stories with &gt;=90% sprint commitment adherence across the year 2. Maintain code quality: defect leakage to…”
Market: A2 = Own deliverables · accuracy, TAT · A3 = A module / process, or work with client or regulatory consequences</t>
        </is>
      </c>
      <c r="BR499"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499" s="129" t="inlineStr">
        <is>
          <t>Rated 6.5 of 12 · between B3 and C1
Experience: 11.1 yrs total · 9.0 before IRIS + 2.1 at IRIS = 6.5 on the experience scale
Qualification: B.E · graduate, relevant to the work → no change
Market: A3 roles typically have 2–5 yrs · IRIS guide 2–4</t>
        </is>
      </c>
      <c r="BT49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499"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9"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99" s="125" t="inlineStr">
        <is>
          <t>.NET Tasks, XBRL Tasks, Aiusage, Document Tasks, Requirement Analyis Tasks</t>
        </is>
      </c>
      <c r="BX499" s="125" t="inlineStr">
        <is>
          <t>4</t>
        </is>
      </c>
      <c r="BY499" s="125" t="n"/>
      <c r="BZ499" s="125" t="inlineStr">
        <is>
          <t>Received · manager annual, quarterly, self</t>
        </is>
      </c>
      <c r="CA499" s="125" t="inlineStr">
        <is>
          <t>Talent Mapping · iFile collated</t>
        </is>
      </c>
      <c r="CB499" s="130" t="n">
        <v>20</v>
      </c>
      <c r="CC499" s="128" t="inlineStr">
        <is>
          <t>Full survey answers not in the files received · How We Grow export needed · HR</t>
        </is>
      </c>
      <c r="CD499" s="131" t="inlineStr">
        <is>
          <t>—</t>
        </is>
      </c>
      <c r="CE499" s="131" t="inlineStr">
        <is>
          <t>—</t>
        </is>
      </c>
      <c r="CF499" s="131" t="inlineStr">
        <is>
          <t>—</t>
        </is>
      </c>
      <c r="CG499" s="131" t="inlineStr">
        <is>
          <t>—</t>
        </is>
      </c>
      <c r="CH499" s="132" t="inlineStr">
        <is>
          <t>Complexity: Evidence reads like A2: Feature development, fixes and code deployment; no harder cases described → moved down 0.5
Autonomy: Evidence reads like A2: Decides fixes and development on own tasks → moved down 0.5
Accountability: Evidence reads like A2: own survey / KRA answers · summarised by the rater; not quoted → moved down 0.5
Leadership: Evidence reads like A1: No guiding or reviewing of others described → moved down 0.5
Business Impact: Moved +0.5: the survey / manager mapping marks it business-critical.</t>
        </is>
      </c>
      <c r="CI499"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9" s="131" t="inlineStr">
        <is>
          <t>Self-identified: Answered · no common topic
For the next role: Answered · no common topic</t>
        </is>
      </c>
      <c r="CK499" s="128" t="inlineStr">
        <is>
          <t>Full survey answers not in the files received · How We Grow export needed · HR</t>
        </is>
      </c>
      <c r="CL499"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9"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Trusted Professional.</t>
        </is>
      </c>
      <c r="CN499" s="135" t="n"/>
      <c r="CO499" s="135" t="n">
        <v>3</v>
      </c>
      <c r="CP499" s="136" t="n">
        <v>4</v>
      </c>
      <c r="CQ499" s="137" t="inlineStr">
        <is>
          <t>High</t>
        </is>
      </c>
      <c r="CR499" s="137" t="inlineStr">
        <is>
          <t>Trusted Professional</t>
        </is>
      </c>
      <c r="CS499" s="137" t="inlineStr">
        <is>
          <t>Ready now</t>
        </is>
      </c>
      <c r="CT499" s="137" t="n"/>
      <c r="CU499" s="137" t="inlineStr">
        <is>
          <t>Yes</t>
        </is>
      </c>
      <c r="CV499" s="137" t="n"/>
      <c r="CW499" s="137" t="n"/>
      <c r="CX499" s="137" t="inlineStr">
        <is>
          <t>Medium · critical role Yes · only this person — · successor named No</t>
        </is>
      </c>
      <c r="CY499" s="137" t="inlineStr">
        <is>
          <t>Prathmesh Ramdas Sutar · B3, iFile · Ravikant Karmoju · B3, iFile · Amruta Kadam · B2, iFile</t>
        </is>
      </c>
      <c r="CZ499" s="137" t="inlineStr">
        <is>
          <t>Name a successor; document the key process; cross-train one person</t>
        </is>
      </c>
      <c r="DA499" s="119" t="n">
        <v>96</v>
      </c>
      <c r="DB499" s="138" t="inlineStr">
        <is>
          <t>Meets the level</t>
        </is>
      </c>
      <c r="DC499" s="138" t="n">
        <v>107</v>
      </c>
      <c r="DD499" s="138" t="n">
        <v>88</v>
      </c>
      <c r="DE499" s="138" t="n">
        <v>92</v>
      </c>
      <c r="DF499" s="138" t="n"/>
      <c r="DG499" s="138" t="inlineStr">
        <is>
          <t>System design, SQL &amp; data, Data literacy</t>
        </is>
      </c>
      <c r="DH499" s="138" t="inlineStr">
        <is>
          <t>B1: 83% of profile — close</t>
        </is>
      </c>
      <c r="DI499" s="138" t="inlineStr">
        <is>
          <t>Evidence: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2/3, SQL &amp; data 2/3, Cloud &amp; DevOps 4/3, AI / GenAI 3/3, Product &amp; domain 3/3</t>
        </is>
      </c>
      <c r="DJ499" s="111" t="inlineStr">
        <is>
          <t>Answered · no common topic</t>
        </is>
      </c>
      <c r="DK499" s="112" t="inlineStr">
        <is>
          <t>Advanced .NET MVC; secure coding &amp; code-quality practices; unit/automated testing; system design fundamentals</t>
        </is>
      </c>
      <c r="DL499" s="112" t="inlineStr">
        <is>
          <t>AI, GenAI &amp; Prompt Engineering; Stakeholder &amp; Client Management</t>
        </is>
      </c>
      <c r="DM499" s="112" t="inlineStr">
        <is>
          <t>Answered · no common topic</t>
        </is>
      </c>
      <c r="DN499" s="112" t="inlineStr">
        <is>
          <t>Transition to leadership: people management &amp; delegation, mentoring/coaching, project ownership &amp; stakeholder management, prioritisation under ambiguity, presentation &amp; influence skills</t>
        </is>
      </c>
      <c r="DO499" s="139" t="inlineStr">
        <is>
          <t>No strong match from survey evidence</t>
        </is>
      </c>
      <c r="DP499" s="126" t="inlineStr">
        <is>
          <t>Prajwal Chitode · Software Engineer — 0.36: development, code, fixes, deployment; Rushikesh Shrikhande · Trainee Software Engineer — 0.34: claude, code, development, fixes; Shubham Nimse · Trainee Software Engineer — 0.32: fixes, studio, visual, feature</t>
        </is>
      </c>
      <c r="DQ499" s="126" t="inlineStr">
        <is>
          <t>Meet Patel · CARBON, Trainee Software Engineer — 0.43; Harsh Borad · CARBON, Software Engineer — 0.37; Imtiyaz Pathan · CARBON, Senior Software Engineer — 0.35</t>
        </is>
      </c>
      <c r="DR499" s="126" t="n"/>
      <c r="DS499" s="126" t="n"/>
      <c r="DT499" s="126" t="inlineStr">
        <is>
          <t>A3 deep-dive: score 2.93 · gap to B1 0.61 · 0.5–1.0 from B1</t>
        </is>
      </c>
      <c r="DU499"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9" s="139" t="inlineStr">
        <is>
          <t>Market level: P2 · SFIA 3 Apply
Typical title: Software Engineer
At peers: Workiva – SE · Broadridge India – SE · Nasdaq / AxiomSL – SE
Typical experience: 2–5 yrs · IRIS guide 2–4
Standard: SFIA 9; OWASP secure coding</t>
        </is>
      </c>
      <c r="DZ499" s="126" t="inlineStr">
        <is>
          <t>2–4 yrs</t>
        </is>
      </c>
      <c r="EA499" s="126" t="inlineStr">
        <is>
          <t>3–5 · 2–5</t>
        </is>
      </c>
      <c r="EB499" s="126" t="inlineStr">
        <is>
          <t>Software Engineer</t>
        </is>
      </c>
      <c r="EC499" s="126" t="inlineStr">
        <is>
          <t>Workiva: SE · Broadridge India: SE · Nasdaq / AxiomSL: SE · Salesforce: MTS · Atlassian: P40 · 3–7 yrs · Freshworks: Senior SE</t>
        </is>
      </c>
      <c r="ED499" s="126" t="inlineStr">
        <is>
          <t>SFIA 9 · software development, programming; OWASP secure coding; cloud vendor certifications</t>
        </is>
      </c>
      <c r="EE499" s="126" t="inlineStr">
        <is>
          <t>Core 2 · Future 2 · Functional 3 · Leadership not scored</t>
        </is>
      </c>
      <c r="EF499" s="139" t="n"/>
      <c r="EG499" s="126" t="inlineStr">
        <is>
          <t>✓ HRIS: 11.1 yrs, B.E, 0 direct reports
✓ Survey: 20 of 20 questions answered
✓ KRAs: self, manager-set, quarterly
✓ Manager mapping: rating, potential, 9-box
✗ Job description: not on file</t>
        </is>
      </c>
      <c r="EH499" s="118" t="inlineStr">
        <is>
          <t xml:space="preserve">D267 · Long-tenure A3 · 8+ yrs · Medium: No rule changed the level: the score decides. · owner Business head — iFile · </t>
        </is>
      </c>
      <c r="EI499" s="118" t="n"/>
      <c r="EJ499" s="118" t="n"/>
      <c r="EK499" s="118" t="inlineStr">
        <is>
          <t>Survey: answered · full text needed · KRAs: received · Experience: on file</t>
        </is>
      </c>
      <c r="EL499" s="141" t="n"/>
      <c r="EM499" s="142" t="n"/>
      <c r="EN499" s="142" t="n"/>
      <c r="EO499" s="142" t="n"/>
      <c r="EP499" s="142" t="n"/>
      <c r="EQ499" s="143" t="n"/>
      <c r="ER499" s="135" t="n"/>
      <c r="ES499" s="135" t="n"/>
      <c r="ET499" s="135" t="n"/>
      <c r="EU499" s="135" t="n"/>
      <c r="EV499" s="135" t="n"/>
      <c r="EW499" s="135" t="n"/>
      <c r="EX499" s="135" t="n"/>
      <c r="EY499" s="143" t="n"/>
      <c r="EZ499" s="135" t="n"/>
      <c r="FA499" s="135" t="n"/>
      <c r="FB499" s="135" t="n"/>
      <c r="FC499" s="135" t="n"/>
      <c r="FD499" s="135" t="n"/>
    </row>
    <row r="500" ht="300" customHeight="1">
      <c r="A500" s="109" t="inlineStr">
        <is>
          <t>iFile</t>
        </is>
      </c>
      <c r="B500" s="110" t="inlineStr">
        <is>
          <t>IRIS2089</t>
        </is>
      </c>
      <c r="C500" s="110" t="inlineStr">
        <is>
          <t>Nilesh Mohite</t>
        </is>
      </c>
      <c r="D500" s="110" t="inlineStr">
        <is>
          <t>Technology</t>
        </is>
      </c>
      <c r="E500" s="110" t="inlineStr">
        <is>
          <t>RC-067</t>
        </is>
      </c>
      <c r="F500" s="110" t="inlineStr">
        <is>
          <t>Amruta Kadam</t>
        </is>
      </c>
      <c r="G500" s="110" t="inlineStr">
        <is>
          <t>IRIS1474</t>
        </is>
      </c>
      <c r="H500" s="110" t="inlineStr">
        <is>
          <t>B2</t>
        </is>
      </c>
      <c r="I500" s="110" t="n"/>
      <c r="J500" s="110" t="n">
        <v>5.2</v>
      </c>
      <c r="K500" s="110" t="n">
        <v>3.7</v>
      </c>
      <c r="L500" s="110" t="inlineStr">
        <is>
          <t>B.E</t>
        </is>
      </c>
      <c r="M500" s="110" t="n"/>
      <c r="N500" s="144" t="inlineStr">
        <is>
          <t>Software Engineer</t>
        </is>
      </c>
      <c r="O500" s="113" t="inlineStr">
        <is>
          <t>Senior Software Engineer</t>
        </is>
      </c>
      <c r="P500" s="112" t="inlineStr">
        <is>
          <t>Engineering &amp; Development</t>
        </is>
      </c>
      <c r="Q500" s="112" t="inlineStr">
        <is>
          <t>Backend Development</t>
        </is>
      </c>
      <c r="R500" s="113" t="inlineStr">
        <is>
          <t>L3 – Professional / Associate</t>
        </is>
      </c>
      <c r="S500" s="114" t="inlineStr">
        <is>
          <t>A3</t>
        </is>
      </c>
      <c r="T500" s="151" t="inlineStr">
        <is>
          <t>Senior Associate</t>
        </is>
      </c>
      <c r="U500" s="151" t="inlineStr">
        <is>
          <t>A</t>
        </is>
      </c>
      <c r="V500" s="112" t="inlineStr">
        <is>
          <t>IC</t>
        </is>
      </c>
      <c r="W500" s="150" t="inlineStr">
        <is>
          <t>▲ Up</t>
        </is>
      </c>
      <c r="X500" s="112" t="inlineStr">
        <is>
          <t>P2</t>
        </is>
      </c>
      <c r="Y500" s="112" t="inlineStr">
        <is>
          <t>Developing</t>
        </is>
      </c>
      <c r="Z500" s="112" t="inlineStr">
        <is>
          <t>3 Apply</t>
        </is>
      </c>
      <c r="AA500" s="117" t="inlineStr">
        <is>
          <t>A3</t>
        </is>
      </c>
      <c r="AB500" s="118" t="inlineStr">
        <is>
          <t>Band A · Practitioner</t>
        </is>
      </c>
      <c r="AC500" s="118" t="inlineStr">
        <is>
          <t>Senior Associate</t>
        </is>
      </c>
      <c r="AD500" s="118" t="inlineStr">
        <is>
          <t>• Same as the model</t>
        </is>
      </c>
      <c r="AE500" s="118" t="inlineStr">
        <is>
          <t>B1</t>
        </is>
      </c>
      <c r="AF500" s="118" t="inlineStr">
        <is>
          <t>OK</t>
        </is>
      </c>
      <c r="AG500" s="118" t="inlineStr">
        <is>
          <t>No change · already below the manager</t>
        </is>
      </c>
      <c r="AH500" s="118" t="n">
        <v>6</v>
      </c>
      <c r="AI500" s="118" t="n"/>
      <c r="AJ500" s="119" t="inlineStr">
        <is>
          <t>iFile · Technology · Band A · Early career</t>
        </is>
      </c>
      <c r="AK500" s="120" t="n">
        <v>2</v>
      </c>
      <c r="AL500" s="121">
        <f>IFERROR(INDEX(WM_C,MATCH($AJ500,WM_KEY,0)),"")</f>
        <v>0.64</v>
      </c>
      <c r="AM500" s="122">
        <f>IF(OR(AK500="",AL500=""),"",AK500*AL500)</f>
        <v>1.28</v>
      </c>
      <c r="AN500" s="120" t="n">
        <v>2</v>
      </c>
      <c r="AO500" s="121">
        <f>IFERROR(INDEX(WM_AU,MATCH($AJ500,WM_KEY,0)),"")</f>
        <v>0.16</v>
      </c>
      <c r="AP500" s="122">
        <f>IF(OR(AN500="",AO500=""),"",AN500*AO500)</f>
        <v>0.32</v>
      </c>
      <c r="AQ500" s="120" t="n">
        <v>2</v>
      </c>
      <c r="AR500" s="121">
        <f>IFERROR(INDEX(WM_AC,MATCH($AJ500,WM_KEY,0)),"")</f>
        <v>0.04</v>
      </c>
      <c r="AS500" s="122">
        <f>IF(OR(AQ500="",AR500=""),"",AQ500*AR500)</f>
        <v>0.08</v>
      </c>
      <c r="AT500" s="120" t="n">
        <v>1</v>
      </c>
      <c r="AU500" s="121">
        <f>IFERROR(INDEX(WM_L,MATCH($AJ500,WM_KEY,0)),"")</f>
        <v>0</v>
      </c>
      <c r="AV500" s="122">
        <f>IF(OR(AT500="",AU500=""),"",AT500*AU500)</f>
        <v>0</v>
      </c>
      <c r="AW500" s="120" t="n">
        <v>4</v>
      </c>
      <c r="AX500" s="121">
        <f>IFERROR(INDEX(WM_E,MATCH($AJ500,WM_KEY,0)),"")</f>
        <v>0.1</v>
      </c>
      <c r="AY500" s="122">
        <f>IF(OR(AW500="",AX500=""),"",AW500*AX500)</f>
        <v>0.4</v>
      </c>
      <c r="AZ500" s="123" t="n">
        <v>2</v>
      </c>
      <c r="BA500" s="121">
        <f>IFERROR(INDEX(WM_BI,MATCH($AJ500,WM_KEY,0)),"")</f>
        <v>0.06</v>
      </c>
      <c r="BB500" s="122">
        <f>IF(OR(AZ500="",BA500=""),"",AZ500*BA500)</f>
        <v>0.12</v>
      </c>
      <c r="BC500" s="122">
        <f>IF(COUNT(AM500,AP500,AS500,AV500,AY500,BB500)&lt;6,"",SUM(AM500,AP500,AS500,AV500,AY500,BB500))</f>
        <v>2.2</v>
      </c>
      <c r="BD500" s="122" t="str">
        <f>IF(BC500="","",INDEX({"A1","A2","A3","B1","B2","B3","C1","C2","D1","D2","E1","E2"},MAX(1,MIN(12,ROUND(BC500,0)))))</f>
        <v>A2</v>
      </c>
      <c r="BE500" s="114" t="inlineStr">
        <is>
          <t>A3</t>
        </is>
      </c>
      <c r="BF500" s="124" t="inlineStr">
        <is>
          <t>Rule: R7 Band A experience</t>
        </is>
      </c>
      <c r="BG50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0" s="125" t="inlineStr">
        <is>
          <t>At build: Complexity 1.28 + Autonomy 0.32 + Accountability 0.08 + Leadership 0.00 + Experience 0.40 + Business impact 0.12
= 2.20 points → nearest level 2 = A2
Final level: A3 · a rule applied: see the next column</t>
        </is>
      </c>
      <c r="BI500" s="125" t="inlineStr">
        <is>
          <t>• Raised to A3: 5.2 years' experience is 2 years or more.
Final level: A3.</t>
        </is>
      </c>
      <c r="BJ500" s="125" t="inlineStr">
        <is>
          <t>—</t>
        </is>
      </c>
      <c r="BK500" s="126" t="n"/>
      <c r="BL500" s="126" t="inlineStr">
        <is>
          <t>Medium</t>
        </is>
      </c>
      <c r="BM500" s="126" t="n"/>
      <c r="BN500" s="125" t="inlineStr">
        <is>
          <t>Stable · moves in fewer than 5 of 30 weight tests</t>
        </is>
      </c>
      <c r="BO500" s="148" t="inlineStr">
        <is>
          <t>Rated 2 of 12
Start: 2.0 · practitioner title
Evidence reads like A2: Builds working software; one-line answers name no specific module or problem → matches the start
KRA: “1. Deliver committed sprint stories with &gt;=90% sprint commitment adherence across the year 2. Maintain code quality: defect leakage to…”
Market: A2 = Standard work of the discipline</t>
        </is>
      </c>
      <c r="BP500" s="129" t="inlineStr">
        <is>
          <t>Rated 2 of 12
Start: 2.0 · practitioner title
Evidence reads like A2: Says 'make technical decisions' without any example → matches the start
Market: A2 = Chooses own approach within standards</t>
        </is>
      </c>
      <c r="BQ500" s="129" t="inlineStr">
        <is>
          <t>Rated 2 of 12
Start: 2.0 · practitioner title
Evidence reads like A2: Responsible for own code working correctly and for fixing own bugs → matches the start
KRA: “1. Deliver committed sprint stories with &gt;=90% sprint commitment adherence across the year 2. Maintain code quality: defect leakage to…”
Market: A2 = Own deliverables · accuracy, TAT</t>
        </is>
      </c>
      <c r="BR500" s="129" t="inlineStr">
        <is>
          <t>Rated 1 of 12 — not counted: the weight is 0% at this level
Start: 1.0 · individual contributor, so influence only
Evidence reads like A1: No guiding or leading described → matches the start
Team: 0 direct reports · IC
Market: A1 = Not scored in Band A</t>
        </is>
      </c>
      <c r="BS500" s="129" t="inlineStr">
        <is>
          <t>Rated 4 of 12
Experience: 5.2 yrs total · 1.5 before IRIS + 3.7 at IRIS = 3.9 on the experience scale
Qualification: B.E · graduate, relevant to the work → no change
Market: A3 roles typically have 2–5 yrs · IRIS guide 2–4</t>
        </is>
      </c>
      <c r="BT50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0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0"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BW500" s="125" t="n"/>
      <c r="BX500" s="125" t="inlineStr">
        <is>
          <t>4</t>
        </is>
      </c>
      <c r="BY500" s="125" t="n"/>
      <c r="BZ500" s="125" t="inlineStr">
        <is>
          <t>Received · manager annual, quarterly</t>
        </is>
      </c>
      <c r="CA500" s="125" t="inlineStr">
        <is>
          <t>Talent Mapping · iFile collated</t>
        </is>
      </c>
      <c r="CB500" s="130" t="n">
        <v>20</v>
      </c>
      <c r="CC500" s="128" t="inlineStr">
        <is>
          <t>Full survey answers not in the files received · How We Grow export needed · HR</t>
        </is>
      </c>
      <c r="CD500" s="131" t="inlineStr">
        <is>
          <t>—</t>
        </is>
      </c>
      <c r="CE500" s="131" t="inlineStr">
        <is>
          <t>—</t>
        </is>
      </c>
      <c r="CF500" s="131" t="inlineStr">
        <is>
          <t>—</t>
        </is>
      </c>
      <c r="CG500" s="131" t="inlineStr">
        <is>
          <t>—</t>
        </is>
      </c>
      <c r="CH500" s="132" t="inlineStr">
        <is>
          <t>Complexity: Evidence reads like A2: Builds working software; one-line answers name no specific module or problem → matches the start
Autonomy: Evidence reads like A2: Says 'make technical decisions' without any example → matches the start
Accountability: Evidence reads like A2: Responsible for own code working correctly and for fixing own bugs → matches the start
Leadership: Evidence reads like A1: No guiding or leading described → matches the start
Business Impact: No survey or manager-mapping signal on criticality: kept at the start point.</t>
        </is>
      </c>
      <c r="CI50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0" s="131" t="inlineStr">
        <is>
          <t>Self-identified: AI / automation · Project / programme management · Technical depth &amp; architecture · Broader exposure &amp; ownership
For the next role: AI / automation · Project / programme management · Technical depth &amp; architecture · Broader exposure &amp; ownership</t>
        </is>
      </c>
      <c r="CK500" s="128" t="inlineStr">
        <is>
          <t>Full survey answers not in the files received · How We Grow export needed · HR</t>
        </is>
      </c>
      <c r="CL50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0"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4 · Potential: Medium · 9-Box Grid placement: High Impact / Growth Talent.</t>
        </is>
      </c>
      <c r="CN500" s="135" t="n"/>
      <c r="CO500" s="135" t="n">
        <v>2</v>
      </c>
      <c r="CP500" s="136" t="n">
        <v>4</v>
      </c>
      <c r="CQ500" s="137" t="inlineStr">
        <is>
          <t>Medium</t>
        </is>
      </c>
      <c r="CR500" s="137" t="inlineStr">
        <is>
          <t>High Impact / Growth Talent</t>
        </is>
      </c>
      <c r="CS500" s="137" t="inlineStr">
        <is>
          <t>Ready in 6–12 months</t>
        </is>
      </c>
      <c r="CT500" s="137" t="inlineStr">
        <is>
          <t>Yes</t>
        </is>
      </c>
      <c r="CU500" s="137" t="n"/>
      <c r="CV500" s="137" t="n"/>
      <c r="CW500" s="137" t="n"/>
      <c r="CX500" s="137" t="n"/>
      <c r="CY500" s="137" t="n"/>
      <c r="CZ500" s="137" t="n"/>
      <c r="DA500" s="119" t="n">
        <v>87</v>
      </c>
      <c r="DB500" s="138" t="inlineStr">
        <is>
          <t>Developing</t>
        </is>
      </c>
      <c r="DC500" s="138" t="n">
        <v>98</v>
      </c>
      <c r="DD500" s="138" t="n">
        <v>92</v>
      </c>
      <c r="DE500" s="138" t="n">
        <v>78</v>
      </c>
      <c r="DF500" s="138" t="n"/>
      <c r="DG500" s="138" t="inlineStr">
        <is>
          <t>Programming &amp; stack, System design, SQL &amp; data</t>
        </is>
      </c>
      <c r="DH500" s="138" t="inlineStr">
        <is>
          <t>B1: 78% of profile — close</t>
        </is>
      </c>
      <c r="DI500" s="138" t="inlineStr">
        <is>
          <t>Evidence: Survey + KRAs | Core: Ownership 4/2, Problem solving 2/2, Communication &amp; collaboration 1/2, Client &amp; quality focus 4/2, Learning agility 2/2, Integrity &amp; compliance 2/2 | Future-ready: AI literacy 2/2, Data literacy 1/2, Digital fluency 3/2, Innovation 2/2 | Functional: Programming &amp; stack 2/3, System design 2/3, SQL &amp; data 2/3, Cloud &amp; DevOps 2/3, AI / GenAI 3/3, Product &amp; domain 3/3</t>
        </is>
      </c>
      <c r="DJ500" s="111" t="inlineStr">
        <is>
          <t>AI / automation · Project / programme management · Technical depth &amp; architecture · Broader exposure &amp; ownership</t>
        </is>
      </c>
      <c r="DK500" s="112" t="inlineStr">
        <is>
          <t>Advanced Java; secure coding &amp; code-quality practices; unit/automated testing; system design fundamentals</t>
        </is>
      </c>
      <c r="DL500" s="112" t="inlineStr">
        <is>
          <t>System Design &amp; Architecture; AI, GenAI &amp; Prompt Engineering; Broader Ownership &amp; Cross-functional Exposure</t>
        </is>
      </c>
      <c r="DM500" s="112" t="inlineStr">
        <is>
          <t>AI / automation · Project / programme management · Technical depth &amp; architecture · Broader exposure &amp; ownership</t>
        </is>
      </c>
      <c r="DN500" s="112" t="inlineStr">
        <is>
          <t>Transition to leadership: people management &amp; delegation, mentoring/coaching, project ownership &amp; stakeholder management, prioritisation under ambiguity, presentation &amp; influence skills</t>
        </is>
      </c>
      <c r="DO500" s="139" t="inlineStr">
        <is>
          <t>No strong match from survey evidence</t>
        </is>
      </c>
      <c r="DP500" s="126" t="inlineStr">
        <is>
          <t>No material overlap found</t>
        </is>
      </c>
      <c r="DQ500" s="126" t="inlineStr">
        <is>
          <t>No close match in other businesses</t>
        </is>
      </c>
      <c r="DR500" s="126" t="n"/>
      <c r="DS500" s="126" t="n"/>
      <c r="DT500" s="126" t="inlineStr">
        <is>
          <t>A3 deep-dive: score 2.2 · gap to B1 1.35 · More than 1.0 from B1</t>
        </is>
      </c>
      <c r="DU500"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0" s="139" t="inlineStr">
        <is>
          <t>Market level: P2 · SFIA 3 Apply
Typical title: Software Engineer
At peers: Workiva – SE · Broadridge India – SE · Nasdaq / AxiomSL – SE
Typical experience: 2–5 yrs · IRIS guide 2–4
Standard: SFIA 9; OWASP secure coding</t>
        </is>
      </c>
      <c r="DZ500" s="126" t="inlineStr">
        <is>
          <t>2–4 yrs</t>
        </is>
      </c>
      <c r="EA500" s="126" t="inlineStr">
        <is>
          <t>3–5 · 2–5</t>
        </is>
      </c>
      <c r="EB500" s="126" t="inlineStr">
        <is>
          <t>Software Engineer</t>
        </is>
      </c>
      <c r="EC500" s="126" t="inlineStr">
        <is>
          <t>Workiva: SE · Broadridge India: SE · Nasdaq / AxiomSL: SE · Salesforce: MTS · Atlassian: P40 · 3–7 yrs · Freshworks: Senior SE</t>
        </is>
      </c>
      <c r="ED500" s="126" t="inlineStr">
        <is>
          <t>SFIA 9 · software development, programming; OWASP secure coding; cloud vendor certifications</t>
        </is>
      </c>
      <c r="EE500" s="126" t="inlineStr">
        <is>
          <t>Core 2 · Future 2 · Functional 3 · Leadership not scored</t>
        </is>
      </c>
      <c r="EF500" s="139" t="n"/>
      <c r="EG500" s="126" t="inlineStr">
        <is>
          <t>✓ HRIS: 5.2 yrs, B.E, 0 direct reports
✓ Survey: 20 of 20 questions answered
✓ KRAs: manager-set, quarterly
✓ Manager mapping: rating, potential, 9-box
✗ Job description: not on file</t>
        </is>
      </c>
      <c r="EH500" s="118" t="n"/>
      <c r="EI500" s="118" t="n"/>
      <c r="EJ500" s="118" t="n"/>
      <c r="EK500" s="118" t="inlineStr">
        <is>
          <t>Survey: answered · full text needed · KRAs: received · Experience: on file</t>
        </is>
      </c>
      <c r="EL500" s="141" t="n"/>
      <c r="EM500" s="142" t="n"/>
      <c r="EN500" s="142" t="n"/>
      <c r="EO500" s="142" t="n"/>
      <c r="EP500" s="142" t="n"/>
      <c r="EQ500" s="143" t="n"/>
      <c r="ER500" s="135" t="n"/>
      <c r="ES500" s="135" t="n"/>
      <c r="ET500" s="135" t="n"/>
      <c r="EU500" s="135" t="n"/>
      <c r="EV500" s="135" t="n"/>
      <c r="EW500" s="135" t="n"/>
      <c r="EX500" s="135" t="n"/>
      <c r="EY500" s="143" t="n"/>
      <c r="EZ500" s="135" t="n"/>
      <c r="FA500" s="135" t="n"/>
      <c r="FB500" s="135" t="n"/>
      <c r="FC500" s="135" t="n"/>
      <c r="FD500" s="135" t="n"/>
    </row>
    <row r="501" ht="300" customHeight="1">
      <c r="A501" s="109" t="inlineStr">
        <is>
          <t>iFile</t>
        </is>
      </c>
      <c r="B501" s="110" t="inlineStr">
        <is>
          <t>IRIS2474</t>
        </is>
      </c>
      <c r="C501" s="110" t="inlineStr">
        <is>
          <t>Pankaj Sharma</t>
        </is>
      </c>
      <c r="D501" s="110" t="inlineStr">
        <is>
          <t>Technology</t>
        </is>
      </c>
      <c r="E501" s="110" t="inlineStr">
        <is>
          <t>RC-067</t>
        </is>
      </c>
      <c r="F501" s="110" t="inlineStr">
        <is>
          <t>Nikhil Nalawade</t>
        </is>
      </c>
      <c r="G501" s="110" t="inlineStr">
        <is>
          <t>IRIS0846</t>
        </is>
      </c>
      <c r="H501" s="110" t="inlineStr">
        <is>
          <t>B2</t>
        </is>
      </c>
      <c r="I501" s="110" t="n"/>
      <c r="J501" s="110" t="n">
        <v>4.7</v>
      </c>
      <c r="K501" s="110" t="n">
        <v>0.6</v>
      </c>
      <c r="L501" s="110" t="inlineStr">
        <is>
          <t>MCA</t>
        </is>
      </c>
      <c r="M501" s="110" t="n"/>
      <c r="N501" s="144" t="inlineStr">
        <is>
          <t>Software Engineer</t>
        </is>
      </c>
      <c r="O501" s="113" t="inlineStr">
        <is>
          <t>Senior Software Engineer</t>
        </is>
      </c>
      <c r="P501" s="112" t="inlineStr">
        <is>
          <t>Engineering &amp; Development</t>
        </is>
      </c>
      <c r="Q501" s="112" t="inlineStr">
        <is>
          <t>Backend Development</t>
        </is>
      </c>
      <c r="R501" s="113" t="inlineStr">
        <is>
          <t>L3 – Professional / Associate</t>
        </is>
      </c>
      <c r="S501" s="114" t="inlineStr">
        <is>
          <t>A3</t>
        </is>
      </c>
      <c r="T501" s="151" t="inlineStr">
        <is>
          <t>Senior Associate</t>
        </is>
      </c>
      <c r="U501" s="151" t="inlineStr">
        <is>
          <t>A</t>
        </is>
      </c>
      <c r="V501" s="112" t="inlineStr">
        <is>
          <t>IC</t>
        </is>
      </c>
      <c r="W501" s="150" t="inlineStr">
        <is>
          <t>▲ Up</t>
        </is>
      </c>
      <c r="X501" s="112" t="inlineStr">
        <is>
          <t>P2</t>
        </is>
      </c>
      <c r="Y501" s="112" t="inlineStr">
        <is>
          <t>Developing</t>
        </is>
      </c>
      <c r="Z501" s="112" t="inlineStr">
        <is>
          <t>3 Apply</t>
        </is>
      </c>
      <c r="AA501" s="117" t="inlineStr">
        <is>
          <t>A3</t>
        </is>
      </c>
      <c r="AB501" s="118" t="inlineStr">
        <is>
          <t>Band A · Practitioner</t>
        </is>
      </c>
      <c r="AC501" s="118" t="inlineStr">
        <is>
          <t>Senior Associate</t>
        </is>
      </c>
      <c r="AD501" s="118" t="inlineStr">
        <is>
          <t>• Same as the model</t>
        </is>
      </c>
      <c r="AE501" s="118" t="inlineStr">
        <is>
          <t>B2</t>
        </is>
      </c>
      <c r="AF501" s="118" t="inlineStr">
        <is>
          <t>OK</t>
        </is>
      </c>
      <c r="AG501" s="118" t="inlineStr">
        <is>
          <t>No change · already below the manager</t>
        </is>
      </c>
      <c r="AH501" s="118" t="n">
        <v>4</v>
      </c>
      <c r="AI501" s="118" t="n"/>
      <c r="AJ501" s="119" t="inlineStr">
        <is>
          <t>iFile · Technology · Band A · Early career</t>
        </is>
      </c>
      <c r="AK501" s="120" t="n">
        <v>2.5</v>
      </c>
      <c r="AL501" s="121">
        <f>IFERROR(INDEX(WM_C,MATCH($AJ501,WM_KEY,0)),"")</f>
        <v>0.64</v>
      </c>
      <c r="AM501" s="122">
        <f>IF(OR(AK501="",AL501=""),"",AK501*AL501)</f>
        <v>1.6</v>
      </c>
      <c r="AN501" s="120" t="n">
        <v>2.5</v>
      </c>
      <c r="AO501" s="121">
        <f>IFERROR(INDEX(WM_AU,MATCH($AJ501,WM_KEY,0)),"")</f>
        <v>0.16</v>
      </c>
      <c r="AP501" s="122">
        <f>IF(OR(AN501="",AO501=""),"",AN501*AO501)</f>
        <v>0.4</v>
      </c>
      <c r="AQ501" s="120" t="n">
        <v>2.5</v>
      </c>
      <c r="AR501" s="121">
        <f>IFERROR(INDEX(WM_AC,MATCH($AJ501,WM_KEY,0)),"")</f>
        <v>0.04</v>
      </c>
      <c r="AS501" s="122">
        <f>IF(OR(AQ501="",AR501=""),"",AQ501*AR501)</f>
        <v>0.1</v>
      </c>
      <c r="AT501" s="120" t="n">
        <v>1</v>
      </c>
      <c r="AU501" s="121">
        <f>IFERROR(INDEX(WM_L,MATCH($AJ501,WM_KEY,0)),"")</f>
        <v>0</v>
      </c>
      <c r="AV501" s="122">
        <f>IF(OR(AT501="",AU501=""),"",AT501*AU501)</f>
        <v>0</v>
      </c>
      <c r="AW501" s="120" t="n">
        <v>4</v>
      </c>
      <c r="AX501" s="121">
        <f>IFERROR(INDEX(WM_E,MATCH($AJ501,WM_KEY,0)),"")</f>
        <v>0.1</v>
      </c>
      <c r="AY501" s="122">
        <f>IF(OR(AW501="",AX501=""),"",AW501*AX501)</f>
        <v>0.4</v>
      </c>
      <c r="AZ501" s="123" t="n">
        <v>2.5</v>
      </c>
      <c r="BA501" s="121">
        <f>IFERROR(INDEX(WM_BI,MATCH($AJ501,WM_KEY,0)),"")</f>
        <v>0.06</v>
      </c>
      <c r="BB501" s="122">
        <f>IF(OR(AZ501="",BA501=""),"",AZ501*BA501)</f>
        <v>0.15</v>
      </c>
      <c r="BC501" s="122">
        <f>IF(COUNT(AM501,AP501,AS501,AV501,AY501,BB501)&lt;6,"",SUM(AM501,AP501,AS501,AV501,AY501,BB501))</f>
        <v>2.65</v>
      </c>
      <c r="BD501" s="122" t="str">
        <f>IF(BC501="","",INDEX({"A1","A2","A3","B1","B2","B3","C1","C2","D1","D2","E1","E2"},MAX(1,MIN(12,ROUND(BC501,0)))))</f>
        <v>A3</v>
      </c>
      <c r="BE501" s="114" t="inlineStr">
        <is>
          <t>A3</t>
        </is>
      </c>
      <c r="BF501" s="124" t="inlineStr">
        <is>
          <t>The score decided the level</t>
        </is>
      </c>
      <c r="BG50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1" s="125" t="inlineStr">
        <is>
          <t>At build: Complexity 1.60 + Autonomy 0.40 + Accountability 0.10 + Leadership 0.00 + Experience 0.40 + Business impact 0.15
= 2.65 points → nearest level 3 = A3
Final level: A3 · same as the score</t>
        </is>
      </c>
      <c r="BI501" s="125" t="inlineStr">
        <is>
          <t>No rule applied: the score decides.</t>
        </is>
      </c>
      <c r="BJ501" s="125" t="inlineStr">
        <is>
          <t>—</t>
        </is>
      </c>
      <c r="BK501" s="126" t="n"/>
      <c r="BL501" s="126" t="inlineStr">
        <is>
          <t>High</t>
        </is>
      </c>
      <c r="BM501" s="126" t="n"/>
      <c r="BN501" s="125" t="inlineStr">
        <is>
          <t>Stable · moves in fewer than 5 of 30 weight tests</t>
        </is>
      </c>
      <c r="BO501" s="148" t="inlineStr">
        <is>
          <t>Rated 2.5 of 12 · between A2 and A3
Start: 2.0 · practitioner title
Evidence reads like A3: Built a full feature front and back end, with security improvements and client database integration → moved up 0.5
KRA: “1. Deliver committed sprint stories with &gt;=90% sprint commitment adherence across the year 2. Maintain code quality: defect leakage to…”
Market: A2 = Standard work of the discipline · A3 = Varied and non-standard work; handles exceptions</t>
        </is>
      </c>
      <c r="BP501" s="129" t="inlineStr">
        <is>
          <t>Rated 2.5 of 12 · between A2 and A3
Start: 2.0 · practitioner title
Evidence reads like A3: Decides enhancement deployment independently → moved up 0.5
Market: A2 = Chooses own approach within standards · A3 = Technical / QC / client calls on own work</t>
        </is>
      </c>
      <c r="BQ501" s="129" t="inlineStr">
        <is>
          <t>Rated 2.5 of 12 · between A2 and A3
Start: 2.0 · practitioner title
Evidence reads like A3: Accountable for the feature, client-database integration, security enhancement and its deployment at a sensitive client → moved up 0.5
KRA: “1. Deliver committed sprint stories with &gt;=90% sprint commitment adherence across the year 2. Maintain code quality: defect leakage to…”
Market: A2 = Own deliverables · accuracy, TAT · A3 = A module / process, or work with client or regulatory consequences</t>
        </is>
      </c>
      <c r="BR501" s="129" t="inlineStr">
        <is>
          <t>Rated 1 of 12 — not counted: the weight is 0% at this level
Start: 1.0 · individual contributor, so influence only
Evidence reads like A1: No guiding or leading described → matches the start
Team: 0 direct reports · IC
Market: A1 = Not scored in Band A</t>
        </is>
      </c>
      <c r="BS501" s="129" t="inlineStr">
        <is>
          <t>Rated 4 of 12
Experience: 4.7 yrs total · 4.1 before IRIS + 0.6 at IRIS = 3.7 on the experience scale
Qualification: MCA · postgraduate, relevant to the work → +0.5
Market: A3 roles typically have 2–5 yrs · IRIS guide 2–4</t>
        </is>
      </c>
      <c r="BT50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0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1"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01" s="125"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X501" s="125" t="inlineStr">
        <is>
          <t>3</t>
        </is>
      </c>
      <c r="BY501" s="125" t="n"/>
      <c r="BZ501" s="125" t="inlineStr">
        <is>
          <t>Received · manager annual, quarterly, self</t>
        </is>
      </c>
      <c r="CA501" s="125" t="inlineStr">
        <is>
          <t>Talent Mapping · iFile collated</t>
        </is>
      </c>
      <c r="CB501" s="130" t="n">
        <v>20</v>
      </c>
      <c r="CC501" s="128" t="inlineStr">
        <is>
          <t>Full survey answers not in the files received · How We Grow export needed · HR</t>
        </is>
      </c>
      <c r="CD501" s="131" t="inlineStr">
        <is>
          <t>—</t>
        </is>
      </c>
      <c r="CE501" s="131" t="inlineStr">
        <is>
          <t>—</t>
        </is>
      </c>
      <c r="CF501" s="131" t="inlineStr">
        <is>
          <t>—</t>
        </is>
      </c>
      <c r="CG501" s="131" t="inlineStr">
        <is>
          <t>—</t>
        </is>
      </c>
      <c r="CH501" s="132" t="inlineStr">
        <is>
          <t>Complexity: Evidence reads like A3: Built a full feature front and back end, with security improvements and client database integration → moved up 0.5
Autonomy: Evidence reads like A3: Decides enhancement deployment independently → moved up 0.5
Accountability: Evidence reads like A3: Accountable for the feature, client-database integration, security enhancement and its deployment at a sensitive client → moved up 0.5
Leadership: Evidence reads like A1: No guiding or leading described → matches the start
Business Impact: No survey or manager-mapping signal on criticality: kept at the start point.</t>
        </is>
      </c>
      <c r="CI501"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1" s="131" t="inlineStr">
        <is>
          <t>Self-identified: AI / automation · Technical depth &amp; architecture
For the next role: AI / automation · Technical depth &amp; architecture</t>
        </is>
      </c>
      <c r="CK501" s="128" t="inlineStr">
        <is>
          <t>Full survey answers not in the files received · How We Grow export needed · HR</t>
        </is>
      </c>
      <c r="CL501"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1" s="134"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N501" s="135" t="n"/>
      <c r="CO501" s="135" t="n">
        <v>2.5</v>
      </c>
      <c r="CP501" s="136" t="n">
        <v>3</v>
      </c>
      <c r="CQ501" s="137" t="inlineStr">
        <is>
          <t>Medium</t>
        </is>
      </c>
      <c r="CR501" s="137" t="inlineStr">
        <is>
          <t>Emerging Talent</t>
        </is>
      </c>
      <c r="CS501" s="137" t="inlineStr">
        <is>
          <t>Develop in role</t>
        </is>
      </c>
      <c r="CT501" s="137" t="n"/>
      <c r="CU501" s="137" t="n"/>
      <c r="CV501" s="137" t="inlineStr">
        <is>
          <t>Not Yet</t>
        </is>
      </c>
      <c r="CW501" s="137" t="n"/>
      <c r="CX501" s="137" t="n"/>
      <c r="CY501" s="137" t="n"/>
      <c r="CZ501" s="137" t="n"/>
      <c r="DA501" s="119" t="n">
        <v>104</v>
      </c>
      <c r="DB501" s="138" t="inlineStr">
        <is>
          <t>Meets the level</t>
        </is>
      </c>
      <c r="DC501" s="138" t="n">
        <v>100</v>
      </c>
      <c r="DD501" s="138" t="n">
        <v>105</v>
      </c>
      <c r="DE501" s="138" t="n">
        <v>107</v>
      </c>
      <c r="DF501" s="138" t="n"/>
      <c r="DG501" s="138" t="inlineStr">
        <is>
          <t>None — maintain and stretch</t>
        </is>
      </c>
      <c r="DH501" s="138" t="inlineStr">
        <is>
          <t>B1: 90% of profile — close</t>
        </is>
      </c>
      <c r="DI501" s="138" t="inlineStr">
        <is>
          <t>Evidence: Survey + KRAs | Core: Ownership 2/2, Problem solving 2/2, Communication &amp; collaboration 2/2, Client &amp; quality focus 2/2, Learning agility 2/2, Integrity &amp; compliance 2/2 | Future-ready: AI literacy 2/2, Data literacy 2/2, Digital fluency 3/2, Innovation 2/2 | Functional: Programming &amp; stack 4/3, System design 3/3, SQL &amp; data 3/3, Cloud &amp; DevOps 4/3, AI / GenAI 3/3, Product &amp; domain 3/3</t>
        </is>
      </c>
      <c r="DJ501" s="111" t="inlineStr">
        <is>
          <t>AI / automation · Technical depth &amp; architecture</t>
        </is>
      </c>
      <c r="DK501" s="112" t="inlineStr">
        <is>
          <t>1. Angular Architecture, Performance Optimization, Advanced TypeScript, State Management · NgRx 2. System Design, Design Patterns, Microservices Fundamentals, …</t>
        </is>
      </c>
      <c r="DL501" s="112" t="inlineStr">
        <is>
          <t>AI, GenAI &amp; Prompt Engineering; Programming &amp; Tech-Stack Depth; Cloud, DevOps &amp; CI/CD</t>
        </is>
      </c>
      <c r="DM501" s="112" t="inlineStr">
        <is>
          <t>AI / automation · Technical depth &amp; architecture</t>
        </is>
      </c>
      <c r="DN501" s="112" t="n"/>
      <c r="DO501" s="139" t="inlineStr">
        <is>
          <t>No strong match from survey evidence</t>
        </is>
      </c>
      <c r="DP501" s="126" t="inlineStr">
        <is>
          <t>No material overlap found</t>
        </is>
      </c>
      <c r="DQ501" s="126" t="inlineStr">
        <is>
          <t>Meet Patel · CARBON, Trainee Software Engineer — 0.33</t>
        </is>
      </c>
      <c r="DR501" s="126" t="n"/>
      <c r="DS501" s="126" t="n"/>
      <c r="DT501" s="126" t="inlineStr">
        <is>
          <t>A3 deep-dive: score 2.65 · gap to B1 0.92 · 0.5–1.0 from B1</t>
        </is>
      </c>
      <c r="DU501"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1" s="139" t="inlineStr">
        <is>
          <t>Market level: P2 · SFIA 3 Apply
Typical title: Software Engineer
At peers: Workiva – SE · Broadridge India – SE · Nasdaq / AxiomSL – SE
Typical experience: 2–5 yrs · IRIS guide 2–4
Standard: SFIA 9; OWASP secure coding</t>
        </is>
      </c>
      <c r="DZ501" s="126" t="inlineStr">
        <is>
          <t>2–4 yrs</t>
        </is>
      </c>
      <c r="EA501" s="126" t="inlineStr">
        <is>
          <t>3–5 · 2–5</t>
        </is>
      </c>
      <c r="EB501" s="126" t="inlineStr">
        <is>
          <t>Software Engineer</t>
        </is>
      </c>
      <c r="EC501" s="126" t="inlineStr">
        <is>
          <t>Workiva: SE · Broadridge India: SE · Nasdaq / AxiomSL: SE · Salesforce: MTS · Atlassian: P40 · 3–7 yrs · Freshworks: Senior SE</t>
        </is>
      </c>
      <c r="ED501" s="126" t="inlineStr">
        <is>
          <t>SFIA 9 · software development, programming; OWASP secure coding; cloud vendor certifications</t>
        </is>
      </c>
      <c r="EE501" s="126" t="inlineStr">
        <is>
          <t>Core 2 · Future 2 · Functional 3 · Leadership not scored</t>
        </is>
      </c>
      <c r="EF501" s="139" t="n"/>
      <c r="EG501" s="126" t="inlineStr">
        <is>
          <t>✓ HRIS: 4.7 yrs, MCA, 0 direct reports
✓ Survey: 20 of 20 questions answered
✓ KRAs: self, manager-set, quarterly
✓ Manager mapping: rating, potential, 9-box — filled from talent-mapping files: rating · tentative Q1
✗ Job description: not on file</t>
        </is>
      </c>
      <c r="EH501" s="118" t="n"/>
      <c r="EI501" s="118" t="n"/>
      <c r="EJ501" s="118" t="n"/>
      <c r="EK501" s="118" t="inlineStr">
        <is>
          <t>Survey: answered · full text needed · KRAs: received · Experience: on file</t>
        </is>
      </c>
      <c r="EL501" s="141" t="n"/>
      <c r="EM501" s="142" t="n"/>
      <c r="EN501" s="142" t="n"/>
      <c r="EO501" s="142" t="n"/>
      <c r="EP501" s="142" t="n"/>
      <c r="EQ501" s="143" t="n"/>
      <c r="ER501" s="135" t="n"/>
      <c r="ES501" s="135" t="n"/>
      <c r="ET501" s="135" t="n"/>
      <c r="EU501" s="135" t="n"/>
      <c r="EV501" s="135" t="n"/>
      <c r="EW501" s="135" t="n"/>
      <c r="EX501" s="135" t="n"/>
      <c r="EY501" s="143" t="n"/>
      <c r="EZ501" s="135" t="n"/>
      <c r="FA501" s="135" t="n"/>
      <c r="FB501" s="135" t="n"/>
      <c r="FC501" s="135" t="n"/>
      <c r="FD501" s="135" t="n"/>
    </row>
    <row r="502" ht="300" customHeight="1">
      <c r="A502" s="109" t="inlineStr">
        <is>
          <t>iFile</t>
        </is>
      </c>
      <c r="B502" s="110" t="inlineStr">
        <is>
          <t>IRIS2256</t>
        </is>
      </c>
      <c r="C502" s="110" t="inlineStr">
        <is>
          <t>Prajwal Chitode</t>
        </is>
      </c>
      <c r="D502" s="110" t="inlineStr">
        <is>
          <t>Technology</t>
        </is>
      </c>
      <c r="E502" s="110" t="inlineStr">
        <is>
          <t>RC-085</t>
        </is>
      </c>
      <c r="F502" s="110" t="inlineStr">
        <is>
          <t>Sharanagouda Patil</t>
        </is>
      </c>
      <c r="G502" s="110" t="inlineStr">
        <is>
          <t>IRIS1690</t>
        </is>
      </c>
      <c r="H502" s="110" t="inlineStr">
        <is>
          <t>C1</t>
        </is>
      </c>
      <c r="I502" s="110" t="n"/>
      <c r="J502" s="110" t="n">
        <v>2.3</v>
      </c>
      <c r="K502" s="110" t="n">
        <v>2.3</v>
      </c>
      <c r="L502" s="110" t="inlineStr">
        <is>
          <t>B.E</t>
        </is>
      </c>
      <c r="M502" s="110" t="n"/>
      <c r="N502" s="144" t="inlineStr">
        <is>
          <t>Software Engineer</t>
        </is>
      </c>
      <c r="O502" s="113" t="inlineStr">
        <is>
          <t>Senior Software Engineer</t>
        </is>
      </c>
      <c r="P502" s="112" t="inlineStr">
        <is>
          <t>Engineering &amp; Development</t>
        </is>
      </c>
      <c r="Q502" s="112" t="inlineStr">
        <is>
          <t>Full-Stack Development</t>
        </is>
      </c>
      <c r="R502" s="113" t="inlineStr">
        <is>
          <t>L2 – Trainee</t>
        </is>
      </c>
      <c r="S502" s="114" t="inlineStr">
        <is>
          <t>A3</t>
        </is>
      </c>
      <c r="T502" s="151" t="inlineStr">
        <is>
          <t>Senior Associate</t>
        </is>
      </c>
      <c r="U502" s="151" t="inlineStr">
        <is>
          <t>A</t>
        </is>
      </c>
      <c r="V502" s="112" t="inlineStr">
        <is>
          <t>IC</t>
        </is>
      </c>
      <c r="W502" s="150" t="inlineStr">
        <is>
          <t>▲ Up</t>
        </is>
      </c>
      <c r="X502" s="112" t="inlineStr">
        <is>
          <t>P2</t>
        </is>
      </c>
      <c r="Y502" s="112" t="inlineStr">
        <is>
          <t>Developing</t>
        </is>
      </c>
      <c r="Z502" s="112" t="inlineStr">
        <is>
          <t>3 Apply</t>
        </is>
      </c>
      <c r="AA502" s="117" t="inlineStr">
        <is>
          <t>A3</t>
        </is>
      </c>
      <c r="AB502" s="118" t="inlineStr">
        <is>
          <t>Band A · Practitioner</t>
        </is>
      </c>
      <c r="AC502" s="118" t="inlineStr">
        <is>
          <t>Senior Associate</t>
        </is>
      </c>
      <c r="AD502" s="118" t="inlineStr">
        <is>
          <t>• Same as the model</t>
        </is>
      </c>
      <c r="AE502" s="118" t="inlineStr">
        <is>
          <t>B3</t>
        </is>
      </c>
      <c r="AF502" s="118" t="inlineStr">
        <is>
          <t>OK</t>
        </is>
      </c>
      <c r="AG502" s="118" t="inlineStr">
        <is>
          <t>No change · already below the manager</t>
        </is>
      </c>
      <c r="AH502" s="118" t="n">
        <v>4</v>
      </c>
      <c r="AI502" s="118" t="n"/>
      <c r="AJ502" s="119" t="inlineStr">
        <is>
          <t>iFile · Technology · Band A · Early career</t>
        </is>
      </c>
      <c r="AK502" s="120" t="n">
        <v>2.5</v>
      </c>
      <c r="AL502" s="121">
        <f>IFERROR(INDEX(WM_C,MATCH($AJ502,WM_KEY,0)),"")</f>
        <v>0.64</v>
      </c>
      <c r="AM502" s="122">
        <f>IF(OR(AK502="",AL502=""),"",AK502*AL502)</f>
        <v>1.6</v>
      </c>
      <c r="AN502" s="120" t="n">
        <v>2</v>
      </c>
      <c r="AO502" s="121">
        <f>IFERROR(INDEX(WM_AU,MATCH($AJ502,WM_KEY,0)),"")</f>
        <v>0.16</v>
      </c>
      <c r="AP502" s="122">
        <f>IF(OR(AN502="",AO502=""),"",AN502*AO502)</f>
        <v>0.32</v>
      </c>
      <c r="AQ502" s="120" t="n">
        <v>2.5</v>
      </c>
      <c r="AR502" s="121">
        <f>IFERROR(INDEX(WM_AC,MATCH($AJ502,WM_KEY,0)),"")</f>
        <v>0.04</v>
      </c>
      <c r="AS502" s="122">
        <f>IF(OR(AQ502="",AR502=""),"",AQ502*AR502)</f>
        <v>0.1</v>
      </c>
      <c r="AT502" s="120" t="n">
        <v>1.5</v>
      </c>
      <c r="AU502" s="121">
        <f>IFERROR(INDEX(WM_L,MATCH($AJ502,WM_KEY,0)),"")</f>
        <v>0</v>
      </c>
      <c r="AV502" s="122">
        <f>IF(OR(AT502="",AU502=""),"",AT502*AU502)</f>
        <v>0</v>
      </c>
      <c r="AW502" s="120" t="n">
        <v>2.5</v>
      </c>
      <c r="AX502" s="121">
        <f>IFERROR(INDEX(WM_E,MATCH($AJ502,WM_KEY,0)),"")</f>
        <v>0.1</v>
      </c>
      <c r="AY502" s="122">
        <f>IF(OR(AW502="",AX502=""),"",AW502*AX502)</f>
        <v>0.25</v>
      </c>
      <c r="AZ502" s="123" t="n">
        <v>2.5</v>
      </c>
      <c r="BA502" s="121">
        <f>IFERROR(INDEX(WM_BI,MATCH($AJ502,WM_KEY,0)),"")</f>
        <v>0.06</v>
      </c>
      <c r="BB502" s="122">
        <f>IF(OR(AZ502="",BA502=""),"",AZ502*BA502)</f>
        <v>0.15</v>
      </c>
      <c r="BC502" s="122">
        <f>IF(COUNT(AM502,AP502,AS502,AV502,AY502,BB502)&lt;6,"",SUM(AM502,AP502,AS502,AV502,AY502,BB502))</f>
        <v>2.42</v>
      </c>
      <c r="BD502" s="122" t="str">
        <f>IF(BC502="","",INDEX({"A1","A2","A3","B1","B2","B3","C1","C2","D1","D2","E1","E2"},MAX(1,MIN(12,ROUND(BC502,0)))))</f>
        <v>A2</v>
      </c>
      <c r="BE502" s="114" t="inlineStr">
        <is>
          <t>A3</t>
        </is>
      </c>
      <c r="BF502" s="124" t="inlineStr">
        <is>
          <t>Rule: R7 Band A experience</t>
        </is>
      </c>
      <c r="BG50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2" s="125" t="inlineStr">
        <is>
          <t>At build: Complexity 1.60 + Autonomy 0.32 + Accountability 0.10 + Leadership 0.00 + Experience 0.25 + Business impact 0.15
= 2.42 points → nearest level 2 = A2
Final level: A3 · a rule applied: see the next column</t>
        </is>
      </c>
      <c r="BI502" s="125" t="inlineStr">
        <is>
          <t>• Raised to A3: 2.3 years' experience is 2 years or more.
Final level: A3.</t>
        </is>
      </c>
      <c r="BJ502" s="125" t="inlineStr">
        <is>
          <t>—</t>
        </is>
      </c>
      <c r="BK502" s="126" t="n"/>
      <c r="BL502" s="126" t="inlineStr">
        <is>
          <t>Medium</t>
        </is>
      </c>
      <c r="BM502" s="126" t="n"/>
      <c r="BN502" s="125" t="inlineStr">
        <is>
          <t>Stable · moves in fewer than 5 of 30 weight tests</t>
        </is>
      </c>
      <c r="BO502" s="148" t="inlineStr">
        <is>
          <t>Rated 2.5 of 12 · between A2 and A3
Start: 2.0 · practitioner title
Evidence reads like A3: Builds, tests, optimises and deploys the Angular frontend of the SBC upgrade project → moved up 0.5
KRA: “1. Provide production support/Upgrade of SBC. 2. Work independently and complete tasks on time and guide team members. 3. Improve the…”
Market: A2 = Standard work of the discipline · A3 = Varied and non-standard work; handles exceptions</t>
        </is>
      </c>
      <c r="BP502" s="129" t="inlineStr">
        <is>
          <t>Rated 2 of 12
Start: 2.0 · practitioner title
Evidence reads like A2: Decides code clean-up, optimisation and fixes for self-discovered bugs → matches the start
Market: A2 = Chooses own approach within standards</t>
        </is>
      </c>
      <c r="BQ502" s="129" t="inlineStr">
        <is>
          <t>Rated 2.5 of 12 · between A2 and A3
Start: 2.0 · practitioner title
Evidence reads like A3: Accountable for the frontend of the SBC Upgrade Project → moved up 0.5
KRA: “1. Provide production support/Upgrade of SBC. 2. Work independently and complete tasks on time and guide team members. 3. Improve the…”
Market: A2 = Own deliverables · accuracy, TAT · A3 = A module / process, or work with client or regulatory consequences</t>
        </is>
      </c>
      <c r="BR502" s="129" t="inlineStr">
        <is>
          <t>Rated 1.5 of 12 · between A1 and A2 — not counted: the weight is 0% at this level
Start: 1.0 · individual contributor, so influence only
Evidence reads like A2: KRA expects guiding team members; survey mentions only keeping the team informed → moved up 0.5
Team: 0 direct reports · IC
Market: A1–A2 = Not scored in Band A</t>
        </is>
      </c>
      <c r="BS502" s="129" t="inlineStr">
        <is>
          <t>Rated 2.5 of 12 · between A2 and A3
Experience: 2.3 yrs total · 2.3 at IRIS; none recorded before IRIS = 2.6 on the experience scale
Qualification: B.E · graduate, relevant to the work → no change
Market: A3 roles typically have 2–5 yrs · IRIS guide 2–4</t>
        </is>
      </c>
      <c r="BT50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02" s="127" t="inlineStr">
        <is>
          <t>KRAs not received · manager to supply</t>
        </is>
      </c>
      <c r="BV502" s="125"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W502" s="125" t="n"/>
      <c r="BX502" s="125" t="inlineStr">
        <is>
          <t>3</t>
        </is>
      </c>
      <c r="BY502" s="125" t="n"/>
      <c r="BZ502" s="125" t="inlineStr">
        <is>
          <t>Received · quarterly</t>
        </is>
      </c>
      <c r="CA502" s="125" t="inlineStr">
        <is>
          <t>Talent Mapping · iFile collated</t>
        </is>
      </c>
      <c r="CB502" s="130" t="n">
        <v>19</v>
      </c>
      <c r="CC502" s="128" t="inlineStr">
        <is>
          <t>Full survey answers not in the files received · How We Grow export needed · HR</t>
        </is>
      </c>
      <c r="CD502" s="131" t="inlineStr">
        <is>
          <t>—</t>
        </is>
      </c>
      <c r="CE502" s="131" t="inlineStr">
        <is>
          <t>—</t>
        </is>
      </c>
      <c r="CF502" s="131" t="inlineStr">
        <is>
          <t>—</t>
        </is>
      </c>
      <c r="CG502" s="131" t="inlineStr">
        <is>
          <t>—</t>
        </is>
      </c>
      <c r="CH502" s="132" t="inlineStr">
        <is>
          <t>Complexity: Evidence reads like A3: Builds, tests, optimises and deploys the Angular frontend of the SBC upgrade project → moved up 0.5
Autonomy: Evidence reads like A2: Decides code clean-up, optimisation and fixes for self-discovered bugs → matches the start
Accountability: Evidence reads like A3: Accountable for the frontend of the SBC Upgrade Project → moved up 0.5
Leadership: Evidence reads like A2: KRA expects guiding team members; survey mentions only keeping the team informed → moved up 0.5
Business Impact: No survey or manager-mapping signal on criticality: kept at the start point.</t>
        </is>
      </c>
      <c r="CI502"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502" s="131" t="inlineStr">
        <is>
          <t>Self-identified: AI / automation
For the next role: AI / automation</t>
        </is>
      </c>
      <c r="CK502" s="128" t="inlineStr">
        <is>
          <t>Full survey answers not in the files received · How We Grow export needed · HR</t>
        </is>
      </c>
      <c r="CL502"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502" s="134"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3 · Potential: Medium · 9-Box Grid placement: Trusted Professional.</t>
        </is>
      </c>
      <c r="CN502" s="135" t="n"/>
      <c r="CO502" s="135" t="n">
        <v>2.5</v>
      </c>
      <c r="CP502" s="136" t="n">
        <v>3</v>
      </c>
      <c r="CQ502" s="137" t="inlineStr">
        <is>
          <t>Medium</t>
        </is>
      </c>
      <c r="CR502" s="137" t="inlineStr">
        <is>
          <t>Trusted Professional</t>
        </is>
      </c>
      <c r="CS502" s="137" t="inlineStr">
        <is>
          <t>Develop in role</t>
        </is>
      </c>
      <c r="CT502" s="137" t="n"/>
      <c r="CU502" s="137" t="n"/>
      <c r="CV502" s="137" t="n"/>
      <c r="CW502" s="137" t="n"/>
      <c r="CX502" s="137" t="n"/>
      <c r="CY502" s="137" t="n"/>
      <c r="CZ502" s="137" t="n"/>
      <c r="DA502" s="119" t="n">
        <v>91</v>
      </c>
      <c r="DB502" s="138" t="inlineStr">
        <is>
          <t>Meets the level</t>
        </is>
      </c>
      <c r="DC502" s="138" t="n">
        <v>83</v>
      </c>
      <c r="DD502" s="138" t="n">
        <v>98</v>
      </c>
      <c r="DE502" s="138" t="n">
        <v>92</v>
      </c>
      <c r="DF502" s="138" t="n"/>
      <c r="DG502" s="138" t="inlineStr">
        <is>
          <t>System design, SQL &amp; data, Client &amp; quality focus</t>
        </is>
      </c>
      <c r="DH502" s="138" t="inlineStr">
        <is>
          <t>B1: 80% of profile — close</t>
        </is>
      </c>
      <c r="DI502" s="138" t="inlineStr">
        <is>
          <t>Evidence: Survey + KRAs | Core: Ownership 2/2, Problem solving 2/2, Communication &amp; collaboration 2/2, Client &amp; quality focus 1/2, Learning agility 1/2, Integrity &amp; compliance 2/2 | Future-ready: AI literacy 3/2, Data literacy 1/2, Digital fluency 3/2, Innovation 2/2 | Functional: Programming &amp; stack 3/3, System design 2/3, SQL &amp; data 2/3, Cloud &amp; DevOps 3/3, AI / GenAI 4/3, Product &amp; domain 3/3</t>
        </is>
      </c>
      <c r="DJ502" s="111" t="inlineStr">
        <is>
          <t>AI / automation</t>
        </is>
      </c>
      <c r="DK502" s="112" t="inlineStr">
        <is>
          <t>Taxonomy AI</t>
        </is>
      </c>
      <c r="DL502" s="112" t="inlineStr">
        <is>
          <t>AI, GenAI &amp; Prompt Engineering; Programming &amp; Tech-Stack Depth</t>
        </is>
      </c>
      <c r="DM502" s="112" t="inlineStr">
        <is>
          <t>AI / automation</t>
        </is>
      </c>
      <c r="DN502" s="112" t="n"/>
      <c r="DO502" s="139" t="inlineStr">
        <is>
          <t>No strong match from survey evidence</t>
        </is>
      </c>
      <c r="DP502" s="126" t="inlineStr">
        <is>
          <t>Mukesh Babulal Suthar · Senior Software Engineer — 0.36: development, code, fixes, deployment; Faisal Pathan · UI Developer — 0.32: code, development, frontend, bug; Rushikesh Shrikhande · Trainee Software Engineer — 0.31: code, development, modules, fixes</t>
        </is>
      </c>
      <c r="DQ502" s="126" t="inlineStr">
        <is>
          <t>Atharv Sameer Shevade · iDEAL, Trainee Software Engineer — 0.32; Kuldip D Shah · CARBON, Software Engineer — 0.32; Harsh Borad · CARBON, Software Engineer — 0.31</t>
        </is>
      </c>
      <c r="DR502" s="126" t="n"/>
      <c r="DS502" s="126" t="n"/>
      <c r="DT502" s="126" t="inlineStr">
        <is>
          <t>A3 deep-dive: score 2.42 · gap to B1 1.13 · More than 1.0 from B1</t>
        </is>
      </c>
      <c r="DU502"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50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50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2" s="139" t="inlineStr">
        <is>
          <t>Market level: P2 · SFIA 3 Apply
Typical title: Software Engineer
At peers: Workiva – SE · Broadridge India – SE · Nasdaq / AxiomSL – SE
Typical experience: 2–5 yrs · IRIS guide 2–4
Standard: SFIA 9; OWASP secure coding</t>
        </is>
      </c>
      <c r="DZ502" s="126" t="inlineStr">
        <is>
          <t>2–4 yrs</t>
        </is>
      </c>
      <c r="EA502" s="126" t="inlineStr">
        <is>
          <t>3–5 · 2–5</t>
        </is>
      </c>
      <c r="EB502" s="126" t="inlineStr">
        <is>
          <t>Software Engineer</t>
        </is>
      </c>
      <c r="EC502" s="126" t="inlineStr">
        <is>
          <t>Workiva: SE · Broadridge India: SE · Nasdaq / AxiomSL: SE · Salesforce: MTS · Atlassian: P40 · 3–7 yrs · Freshworks: Senior SE</t>
        </is>
      </c>
      <c r="ED502" s="126" t="inlineStr">
        <is>
          <t>SFIA 9 · software development, programming; OWASP secure coding; cloud vendor certifications</t>
        </is>
      </c>
      <c r="EE502" s="126" t="inlineStr">
        <is>
          <t>Core 2 · Future 2 · Functional 3 · Leadership not scored</t>
        </is>
      </c>
      <c r="EF502" s="139" t="n"/>
      <c r="EG502" s="126" t="inlineStr">
        <is>
          <t>✓ HRIS: 2.3 yrs, B.E, 0 direct reports
✓ Survey: 19 of 20 questions answered
✓ KRAs: quarterly
✓ Manager mapping: rating, potential, 9-box
✗ Job description: not on file</t>
        </is>
      </c>
      <c r="EH502" s="118" t="n"/>
      <c r="EI502" s="118" t="n"/>
      <c r="EJ502" s="118" t="n"/>
      <c r="EK502" s="118" t="inlineStr">
        <is>
          <t>Survey: answered · full text needed · KRAs: received · Experience: on file</t>
        </is>
      </c>
      <c r="EL502" s="141" t="n"/>
      <c r="EM502" s="142" t="n"/>
      <c r="EN502" s="142" t="n"/>
      <c r="EO502" s="142" t="n"/>
      <c r="EP502" s="142" t="n"/>
      <c r="EQ502" s="143" t="n"/>
      <c r="ER502" s="135" t="n"/>
      <c r="ES502" s="135" t="n"/>
      <c r="ET502" s="135" t="n"/>
      <c r="EU502" s="135" t="n"/>
      <c r="EV502" s="135" t="n"/>
      <c r="EW502" s="135" t="n"/>
      <c r="EX502" s="135" t="n"/>
      <c r="EY502" s="143" t="n"/>
      <c r="EZ502" s="135" t="n"/>
      <c r="FA502" s="135" t="n"/>
      <c r="FB502" s="135" t="n"/>
      <c r="FC502" s="135" t="n"/>
      <c r="FD502" s="135" t="n"/>
    </row>
    <row r="503" ht="300" customHeight="1">
      <c r="A503" s="109" t="inlineStr">
        <is>
          <t>iFile</t>
        </is>
      </c>
      <c r="B503" s="110" t="inlineStr">
        <is>
          <t>IRIS2438</t>
        </is>
      </c>
      <c r="C503" s="110" t="inlineStr">
        <is>
          <t>Pranay Usatkar</t>
        </is>
      </c>
      <c r="D503" s="110" t="inlineStr">
        <is>
          <t>Technology</t>
        </is>
      </c>
      <c r="E503" s="110" t="inlineStr">
        <is>
          <t>RC-067</t>
        </is>
      </c>
      <c r="F503" s="110" t="inlineStr">
        <is>
          <t>Pradnya Mhatre</t>
        </is>
      </c>
      <c r="G503" s="110" t="inlineStr">
        <is>
          <t>IRIS1860</t>
        </is>
      </c>
      <c r="H503" s="110" t="inlineStr">
        <is>
          <t>B1</t>
        </is>
      </c>
      <c r="I503" s="110" t="n"/>
      <c r="J503" s="110" t="n">
        <v>4.1</v>
      </c>
      <c r="K503" s="110" t="n">
        <v>0.9</v>
      </c>
      <c r="L503" s="110" t="inlineStr">
        <is>
          <t>B.E</t>
        </is>
      </c>
      <c r="M503" s="110" t="n"/>
      <c r="N503" s="144" t="inlineStr">
        <is>
          <t>Software Engineer</t>
        </is>
      </c>
      <c r="O503" s="113" t="inlineStr">
        <is>
          <t>Senior Software Engineer</t>
        </is>
      </c>
      <c r="P503" s="112" t="inlineStr">
        <is>
          <t>Engineering &amp; Development</t>
        </is>
      </c>
      <c r="Q503" s="112" t="inlineStr">
        <is>
          <t>Backend Development</t>
        </is>
      </c>
      <c r="R503" s="113" t="inlineStr">
        <is>
          <t>L3 – Professional / Associate</t>
        </is>
      </c>
      <c r="S503" s="114" t="inlineStr">
        <is>
          <t>A3</t>
        </is>
      </c>
      <c r="T503" s="151" t="inlineStr">
        <is>
          <t>Senior Associate</t>
        </is>
      </c>
      <c r="U503" s="151" t="inlineStr">
        <is>
          <t>A</t>
        </is>
      </c>
      <c r="V503" s="112" t="inlineStr">
        <is>
          <t>IC</t>
        </is>
      </c>
      <c r="W503" s="150" t="inlineStr">
        <is>
          <t>▲ Up</t>
        </is>
      </c>
      <c r="X503" s="112" t="inlineStr">
        <is>
          <t>P2</t>
        </is>
      </c>
      <c r="Y503" s="112" t="inlineStr">
        <is>
          <t>Developing</t>
        </is>
      </c>
      <c r="Z503" s="112" t="inlineStr">
        <is>
          <t>3 Apply</t>
        </is>
      </c>
      <c r="AA503" s="117" t="inlineStr">
        <is>
          <t>A3</t>
        </is>
      </c>
      <c r="AB503" s="118" t="inlineStr">
        <is>
          <t>Band A · Practitioner</t>
        </is>
      </c>
      <c r="AC503" s="118" t="inlineStr">
        <is>
          <t>Senior Associate</t>
        </is>
      </c>
      <c r="AD503" s="118" t="inlineStr">
        <is>
          <t>• Same as the model</t>
        </is>
      </c>
      <c r="AE503" s="118" t="inlineStr">
        <is>
          <t>B1</t>
        </is>
      </c>
      <c r="AF503" s="118" t="inlineStr">
        <is>
          <t>OK</t>
        </is>
      </c>
      <c r="AG503" s="118" t="inlineStr">
        <is>
          <t>No change · already below the manager</t>
        </is>
      </c>
      <c r="AH503" s="118" t="n">
        <v>5</v>
      </c>
      <c r="AI503" s="118" t="n"/>
      <c r="AJ503" s="119" t="inlineStr">
        <is>
          <t>iFile · Technology · Band A · Early career</t>
        </is>
      </c>
      <c r="AK503" s="120" t="n">
        <v>2</v>
      </c>
      <c r="AL503" s="121">
        <f>IFERROR(INDEX(WM_C,MATCH($AJ503,WM_KEY,0)),"")</f>
        <v>0.64</v>
      </c>
      <c r="AM503" s="122">
        <f>IF(OR(AK503="",AL503=""),"",AK503*AL503)</f>
        <v>1.28</v>
      </c>
      <c r="AN503" s="120" t="n">
        <v>2</v>
      </c>
      <c r="AO503" s="121">
        <f>IFERROR(INDEX(WM_AU,MATCH($AJ503,WM_KEY,0)),"")</f>
        <v>0.16</v>
      </c>
      <c r="AP503" s="122">
        <f>IF(OR(AN503="",AO503=""),"",AN503*AO503)</f>
        <v>0.32</v>
      </c>
      <c r="AQ503" s="120" t="n">
        <v>2</v>
      </c>
      <c r="AR503" s="121">
        <f>IFERROR(INDEX(WM_AC,MATCH($AJ503,WM_KEY,0)),"")</f>
        <v>0.04</v>
      </c>
      <c r="AS503" s="122">
        <f>IF(OR(AQ503="",AR503=""),"",AQ503*AR503)</f>
        <v>0.08</v>
      </c>
      <c r="AT503" s="120" t="n">
        <v>1</v>
      </c>
      <c r="AU503" s="121">
        <f>IFERROR(INDEX(WM_L,MATCH($AJ503,WM_KEY,0)),"")</f>
        <v>0</v>
      </c>
      <c r="AV503" s="122">
        <f>IF(OR(AT503="",AU503=""),"",AT503*AU503)</f>
        <v>0</v>
      </c>
      <c r="AW503" s="120" t="n">
        <v>3.5</v>
      </c>
      <c r="AX503" s="121">
        <f>IFERROR(INDEX(WM_E,MATCH($AJ503,WM_KEY,0)),"")</f>
        <v>0.1</v>
      </c>
      <c r="AY503" s="122">
        <f>IF(OR(AW503="",AX503=""),"",AW503*AX503)</f>
        <v>0.35</v>
      </c>
      <c r="AZ503" s="123" t="n">
        <v>2</v>
      </c>
      <c r="BA503" s="121">
        <f>IFERROR(INDEX(WM_BI,MATCH($AJ503,WM_KEY,0)),"")</f>
        <v>0.06</v>
      </c>
      <c r="BB503" s="122">
        <f>IF(OR(AZ503="",BA503=""),"",AZ503*BA503)</f>
        <v>0.12</v>
      </c>
      <c r="BC503" s="122">
        <f>IF(COUNT(AM503,AP503,AS503,AV503,AY503,BB503)&lt;6,"",SUM(AM503,AP503,AS503,AV503,AY503,BB503))</f>
        <v>2.15</v>
      </c>
      <c r="BD503" s="122" t="str">
        <f>IF(BC503="","",INDEX({"A1","A2","A3","B1","B2","B3","C1","C2","D1","D2","E1","E2"},MAX(1,MIN(12,ROUND(BC503,0)))))</f>
        <v>A2</v>
      </c>
      <c r="BE503" s="114" t="inlineStr">
        <is>
          <t>A3</t>
        </is>
      </c>
      <c r="BF503" s="124" t="inlineStr">
        <is>
          <t>Rule: R7 Band A experience</t>
        </is>
      </c>
      <c r="BG50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3" s="125" t="inlineStr">
        <is>
          <t>At build: Complexity 1.28 + Autonomy 0.32 + Accountability 0.08 + Leadership 0.00 + Experience 0.35 + Business impact 0.12
= 2.15 points → nearest level 2 = A2
Final level: A3 · a rule applied: see the next column</t>
        </is>
      </c>
      <c r="BI503" s="125" t="inlineStr">
        <is>
          <t>• Raised to A3: 4.1 years' experience is 2 years or more.
Final level: A3.</t>
        </is>
      </c>
      <c r="BJ503" s="125" t="inlineStr">
        <is>
          <t>—</t>
        </is>
      </c>
      <c r="BK503" s="126" t="n"/>
      <c r="BL503" s="126" t="inlineStr">
        <is>
          <t>Medium</t>
        </is>
      </c>
      <c r="BM503" s="126" t="n"/>
      <c r="BN503" s="125" t="inlineStr">
        <is>
          <t>Stable · moves in fewer than 5 of 30 weight tests</t>
        </is>
      </c>
      <c r="BO503" s="148" t="inlineStr">
        <is>
          <t>Rated 2 of 12
Start: 2.0 · practitioner title
Evidence reads like A2: Resolves customer tickets and rendering issues, codes enhancements in Java, JSP and SQL → matches the start
KRA: “1. Deliver committed sprint stories with &gt;=90% sprint commitment adherence across the year 2. Maintain code quality: defect leakage to…”
Market: A2 = Standard work of the discipline</t>
        </is>
      </c>
      <c r="BP503" s="129" t="inlineStr">
        <is>
          <t>Rated 2 of 12
Start: 2.0 · practitioner title
Evidence reads like A2: Only independent decision cited is reproducing the scenario locally → matches the start
Market: A2 = Chooses own approach within standards</t>
        </is>
      </c>
      <c r="BQ503" s="129" t="inlineStr">
        <is>
          <t>Rated 2 of 12
Start: 2.0 · practitioner title
Evidence reads like A2: Accountable for 'ticket activities' → matches the start
KRA: “1. Deliver committed sprint stories with &gt;=90% sprint commitment adherence across the year 2. Maintain code quality: defect leakage to…”
Market: A2 = Own deliverables · accuracy, TAT</t>
        </is>
      </c>
      <c r="BR503" s="129" t="inlineStr">
        <is>
          <t>Rated 1 of 12 — not counted: the weight is 0% at this level
Start: 1.0 · individual contributor, so influence only
Evidence reads like A1: No guiding or leading described → matches the start
Team: 0 direct reports · IC
Market: A1 = Not scored in Band A</t>
        </is>
      </c>
      <c r="BS503" s="129" t="inlineStr">
        <is>
          <t>Rated 3.5 of 12 · between A3 and B1
Experience: 4.1 yrs total · 3.2 before IRIS + 0.9 at IRIS = 3.4 on the experience scale
Qualification: B.E · graduate, relevant to the work → no change
Market: A3 roles typically have 2–5 yrs · IRIS guide 2–4</t>
        </is>
      </c>
      <c r="BT50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0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03" s="125" t="inlineStr">
        <is>
          <t>Q1:   Rendering development for AR
Q1: Rendering development for FS
Q1: Resolve assigned production/critical bugs within agreed SLA · &gt;=95% within SLA
Q1: Improve unit-test / automated coverage on owned modules by &gt;=15 percentage points
Q2 :  Complete the Idaman development and testing
Q2:  Webform integration 
Q3: Rendering development for new taxonomy</t>
        </is>
      </c>
      <c r="BW503" s="125" t="inlineStr">
        <is>
          <t>1. Complete rendering for FS and AR
2. Learn end to end MBRS
3. Development for webform Integration
4.Rendering development for new taxonomy
5.Batch services development for new taxonomy</t>
        </is>
      </c>
      <c r="BX503" s="125" t="inlineStr">
        <is>
          <t>2</t>
        </is>
      </c>
      <c r="BY503" s="125" t="n"/>
      <c r="BZ503" s="125" t="inlineStr">
        <is>
          <t>Received · manager annual, quarterly, self</t>
        </is>
      </c>
      <c r="CA503" s="125" t="inlineStr">
        <is>
          <t>Talent Mapping · iFile collated</t>
        </is>
      </c>
      <c r="CB503" s="130" t="n">
        <v>10</v>
      </c>
      <c r="CC503" s="128" t="inlineStr">
        <is>
          <t>Full survey answers not in the files received · How We Grow export needed · HR</t>
        </is>
      </c>
      <c r="CD503" s="131" t="inlineStr">
        <is>
          <t>—</t>
        </is>
      </c>
      <c r="CE503" s="131" t="inlineStr">
        <is>
          <t>—</t>
        </is>
      </c>
      <c r="CF503" s="131" t="inlineStr">
        <is>
          <t>—</t>
        </is>
      </c>
      <c r="CG503" s="131" t="inlineStr">
        <is>
          <t>—</t>
        </is>
      </c>
      <c r="CH503" s="132" t="inlineStr">
        <is>
          <t>Complexity: Evidence reads like A2: Resolves customer tickets and rendering issues, codes enhancements in Java, JSP and SQL → matches the start
Autonomy: Evidence reads like A2: Only independent decision cited is reproducing the scenario locally → matches the start
Accountability: Evidence reads like A2: Accountable for 'ticket activities' → matches the start
Leadership: Evidence reads like A1: No guiding or leading described → matches the start
Business Impact: No survey or manager-mapping signal on criticality: kept at the start point.</t>
        </is>
      </c>
      <c r="CI503"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3" s="131" t="n"/>
      <c r="CK503" s="128" t="inlineStr">
        <is>
          <t>Full survey answers not in the files received · How We Grow export needed · HR</t>
        </is>
      </c>
      <c r="CL503"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3"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2 · Potential: Low · 9-Box Grid placement: Emerging Talent.</t>
        </is>
      </c>
      <c r="CN503" s="135" t="n"/>
      <c r="CO503" s="135" t="n">
        <v>2</v>
      </c>
      <c r="CP503" s="136" t="n">
        <v>2</v>
      </c>
      <c r="CQ503" s="137" t="inlineStr">
        <is>
          <t>Low</t>
        </is>
      </c>
      <c r="CR503" s="137" t="inlineStr">
        <is>
          <t>Emerging Talent</t>
        </is>
      </c>
      <c r="CS503" s="137" t="inlineStr">
        <is>
          <t>Performance first</t>
        </is>
      </c>
      <c r="CT503" s="137" t="n"/>
      <c r="CU503" s="137" t="n"/>
      <c r="CV503" s="137" t="n"/>
      <c r="CW503" s="137" t="n"/>
      <c r="CX503" s="137" t="n"/>
      <c r="CY503" s="137" t="n"/>
      <c r="CZ503" s="137" t="n"/>
      <c r="DA503" s="119" t="n">
        <v>92</v>
      </c>
      <c r="DB503" s="138" t="inlineStr">
        <is>
          <t>Meets the level</t>
        </is>
      </c>
      <c r="DC503" s="138" t="n">
        <v>92</v>
      </c>
      <c r="DD503" s="138" t="n">
        <v>100</v>
      </c>
      <c r="DE503" s="138" t="n">
        <v>89</v>
      </c>
      <c r="DF503" s="138" t="n"/>
      <c r="DG503" s="138" t="inlineStr">
        <is>
          <t>System design, Cloud &amp; DevOps, Ownership</t>
        </is>
      </c>
      <c r="DH503" s="138" t="inlineStr">
        <is>
          <t>B1: 79% of profile — close</t>
        </is>
      </c>
      <c r="DI503" s="138" t="inlineStr">
        <is>
          <t>Evidence: Survey + KRAs | Core: Ownership 1/2, Problem solving 2/2, Communication &amp; collaboration 2/2, Client &amp; quality focus 2/2, Learning agility 2/2, Integrity &amp; compliance 2/2 | Future-ready: AI literacy 2/2, Data literacy 2/2, Digital fluency 2/2, Innovation 2/2 | Functional: Programming &amp; stack 3/3, System design 2/3, SQL &amp; data 3/3, Cloud &amp; DevOps 2/3, AI / GenAI 3/3, Product &amp; domain 3/3</t>
        </is>
      </c>
      <c r="DJ503" s="111" t="n"/>
      <c r="DK503" s="112" t="inlineStr">
        <is>
          <t>Advanced Java; secure coding &amp; code-quality practices; unit/automated testing; system design fundamentals</t>
        </is>
      </c>
      <c r="DL503" s="112" t="inlineStr">
        <is>
          <t>AI, GenAI &amp; Prompt Engineering; Programming &amp; Tech-Stack Depth; Database, SQL &amp; Data Engineering</t>
        </is>
      </c>
      <c r="DM503" s="112" t="n"/>
      <c r="DN503" s="112" t="inlineStr">
        <is>
          <t>Transition to leadership: people management &amp; delegation, mentoring/coaching, project ownership &amp; stakeholder management, prioritisation under ambiguity, presentation &amp; influence skills</t>
        </is>
      </c>
      <c r="DO503" s="139" t="inlineStr">
        <is>
          <t>No strong match from survey evidence</t>
        </is>
      </c>
      <c r="DP503" s="126" t="inlineStr">
        <is>
          <t>No material overlap found</t>
        </is>
      </c>
      <c r="DQ503" s="126" t="inlineStr">
        <is>
          <t>Akshata Sabale · iDEAL, Software Engineer — 0.34; Ayush Sharma · CARBON, Trainee Software Engineer — 0.29; Varsha Patil · iDEAL, Software Engineer — 0.28</t>
        </is>
      </c>
      <c r="DR503" s="126" t="n"/>
      <c r="DS503" s="126" t="n"/>
      <c r="DT503" s="126" t="inlineStr">
        <is>
          <t>A3 deep-dive: score 2.15 · gap to B1 1.4 · More than 1.0 from B1</t>
        </is>
      </c>
      <c r="DU503"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3" s="139" t="inlineStr">
        <is>
          <t>Market level: P2 · SFIA 3 Apply
Typical title: Software Engineer
At peers: Workiva – SE · Broadridge India – SE · Nasdaq / AxiomSL – SE
Typical experience: 2–5 yrs · IRIS guide 2–4
Standard: SFIA 9; OWASP secure coding</t>
        </is>
      </c>
      <c r="DZ503" s="126" t="inlineStr">
        <is>
          <t>2–4 yrs</t>
        </is>
      </c>
      <c r="EA503" s="126" t="inlineStr">
        <is>
          <t>3–5 · 2–5</t>
        </is>
      </c>
      <c r="EB503" s="126" t="inlineStr">
        <is>
          <t>Software Engineer</t>
        </is>
      </c>
      <c r="EC503" s="126" t="inlineStr">
        <is>
          <t>Workiva: SE · Broadridge India: SE · Nasdaq / AxiomSL: SE · Salesforce: MTS · Atlassian: P40 · 3–7 yrs · Freshworks: Senior SE</t>
        </is>
      </c>
      <c r="ED503" s="126" t="inlineStr">
        <is>
          <t>SFIA 9 · software development, programming; OWASP secure coding; cloud vendor certifications</t>
        </is>
      </c>
      <c r="EE503" s="126" t="inlineStr">
        <is>
          <t>Core 2 · Future 2 · Functional 3 · Leadership not scored</t>
        </is>
      </c>
      <c r="EF503" s="139" t="n"/>
      <c r="EG503" s="126" t="inlineStr">
        <is>
          <t>✓ HRIS: 4.1 yrs, B.E, 0 direct reports
✓ Survey: 10 of 20 questions answered
✓ KRAs: self, manager-set, quarterly
✓ Manager mapping: rating, potential, 9-box
✗ Job description: not on file</t>
        </is>
      </c>
      <c r="EH503" s="118" t="n"/>
      <c r="EI503" s="118" t="n"/>
      <c r="EJ503" s="118" t="n"/>
      <c r="EK503" s="118" t="inlineStr">
        <is>
          <t>Survey: answered · full text needed · KRAs: received · Experience: on file</t>
        </is>
      </c>
      <c r="EL503" s="141" t="n"/>
      <c r="EM503" s="142" t="n"/>
      <c r="EN503" s="142" t="n"/>
      <c r="EO503" s="142" t="n"/>
      <c r="EP503" s="142" t="n"/>
      <c r="EQ503" s="143" t="n"/>
      <c r="ER503" s="135" t="n"/>
      <c r="ES503" s="135" t="n"/>
      <c r="ET503" s="135" t="n"/>
      <c r="EU503" s="135" t="n"/>
      <c r="EV503" s="135" t="n"/>
      <c r="EW503" s="135" t="n"/>
      <c r="EX503" s="135" t="n"/>
      <c r="EY503" s="143" t="n"/>
      <c r="EZ503" s="135" t="n"/>
      <c r="FA503" s="135" t="n"/>
      <c r="FB503" s="135" t="n"/>
      <c r="FC503" s="135" t="n"/>
      <c r="FD503" s="135" t="n"/>
    </row>
    <row r="504" ht="300" customHeight="1">
      <c r="A504" s="109" t="inlineStr">
        <is>
          <t>iFile</t>
        </is>
      </c>
      <c r="B504" s="110" t="inlineStr">
        <is>
          <t>IRIS1945</t>
        </is>
      </c>
      <c r="C504" s="110" t="inlineStr">
        <is>
          <t>Priyadarshini Naidu</t>
        </is>
      </c>
      <c r="D504" s="110" t="inlineStr">
        <is>
          <t>Technology</t>
        </is>
      </c>
      <c r="E504" s="110" t="inlineStr">
        <is>
          <t>RC-067</t>
        </is>
      </c>
      <c r="F504" s="110" t="inlineStr">
        <is>
          <t>Pragati Raskar</t>
        </is>
      </c>
      <c r="G504" s="110" t="inlineStr">
        <is>
          <t>IRIS1150</t>
        </is>
      </c>
      <c r="H504" s="110" t="inlineStr">
        <is>
          <t>B1</t>
        </is>
      </c>
      <c r="I504" s="110" t="n"/>
      <c r="J504" s="110" t="n">
        <v>7.1</v>
      </c>
      <c r="K504" s="110" t="n">
        <v>5.1</v>
      </c>
      <c r="L504" s="110" t="inlineStr">
        <is>
          <t>BCA</t>
        </is>
      </c>
      <c r="M504" s="110" t="n"/>
      <c r="N504" s="144" t="inlineStr">
        <is>
          <t>Software Engineer</t>
        </is>
      </c>
      <c r="O504" s="113" t="inlineStr">
        <is>
          <t>Senior Software Engineer</t>
        </is>
      </c>
      <c r="P504" s="112" t="inlineStr">
        <is>
          <t>Engineering &amp; Development</t>
        </is>
      </c>
      <c r="Q504" s="112" t="inlineStr">
        <is>
          <t>Backend Development</t>
        </is>
      </c>
      <c r="R504" s="113" t="inlineStr">
        <is>
          <t>L3 – Professional / Associate</t>
        </is>
      </c>
      <c r="S504" s="114" t="inlineStr">
        <is>
          <t>A3</t>
        </is>
      </c>
      <c r="T504" s="151" t="inlineStr">
        <is>
          <t>Senior Associate</t>
        </is>
      </c>
      <c r="U504" s="151" t="inlineStr">
        <is>
          <t>A</t>
        </is>
      </c>
      <c r="V504" s="112" t="inlineStr">
        <is>
          <t>IC</t>
        </is>
      </c>
      <c r="W504" s="150" t="inlineStr">
        <is>
          <t>▲ Up</t>
        </is>
      </c>
      <c r="X504" s="112" t="inlineStr">
        <is>
          <t>P2</t>
        </is>
      </c>
      <c r="Y504" s="112" t="inlineStr">
        <is>
          <t>Developing</t>
        </is>
      </c>
      <c r="Z504" s="112" t="inlineStr">
        <is>
          <t>3 Apply</t>
        </is>
      </c>
      <c r="AA504" s="117" t="inlineStr">
        <is>
          <t>A3</t>
        </is>
      </c>
      <c r="AB504" s="118" t="inlineStr">
        <is>
          <t>Band A · Practitioner</t>
        </is>
      </c>
      <c r="AC504" s="118" t="inlineStr">
        <is>
          <t>Senior Associate</t>
        </is>
      </c>
      <c r="AD504" s="118" t="inlineStr">
        <is>
          <t>• Same as the model</t>
        </is>
      </c>
      <c r="AE504" s="118" t="inlineStr">
        <is>
          <t>B1</t>
        </is>
      </c>
      <c r="AF504" s="118" t="inlineStr">
        <is>
          <t>OK</t>
        </is>
      </c>
      <c r="AG504" s="118" t="inlineStr">
        <is>
          <t>No change · already below the manager</t>
        </is>
      </c>
      <c r="AH504" s="118" t="n">
        <v>5</v>
      </c>
      <c r="AI504" s="118" t="n"/>
      <c r="AJ504" s="119" t="inlineStr">
        <is>
          <t>iFile · Technology · Band A · Early career</t>
        </is>
      </c>
      <c r="AK504" s="120" t="n">
        <v>2</v>
      </c>
      <c r="AL504" s="121">
        <f>IFERROR(INDEX(WM_C,MATCH($AJ504,WM_KEY,0)),"")</f>
        <v>0.64</v>
      </c>
      <c r="AM504" s="122">
        <f>IF(OR(AK504="",AL504=""),"",AK504*AL504)</f>
        <v>1.28</v>
      </c>
      <c r="AN504" s="120" t="n">
        <v>2</v>
      </c>
      <c r="AO504" s="121">
        <f>IFERROR(INDEX(WM_AU,MATCH($AJ504,WM_KEY,0)),"")</f>
        <v>0.16</v>
      </c>
      <c r="AP504" s="122">
        <f>IF(OR(AN504="",AO504=""),"",AN504*AO504)</f>
        <v>0.32</v>
      </c>
      <c r="AQ504" s="120" t="n">
        <v>2</v>
      </c>
      <c r="AR504" s="121">
        <f>IFERROR(INDEX(WM_AC,MATCH($AJ504,WM_KEY,0)),"")</f>
        <v>0.04</v>
      </c>
      <c r="AS504" s="122">
        <f>IF(OR(AQ504="",AR504=""),"",AQ504*AR504)</f>
        <v>0.08</v>
      </c>
      <c r="AT504" s="120" t="n">
        <v>1</v>
      </c>
      <c r="AU504" s="121">
        <f>IFERROR(INDEX(WM_L,MATCH($AJ504,WM_KEY,0)),"")</f>
        <v>0</v>
      </c>
      <c r="AV504" s="122">
        <f>IF(OR(AT504="",AU504=""),"",AT504*AU504)</f>
        <v>0</v>
      </c>
      <c r="AW504" s="120" t="n">
        <v>5</v>
      </c>
      <c r="AX504" s="121">
        <f>IFERROR(INDEX(WM_E,MATCH($AJ504,WM_KEY,0)),"")</f>
        <v>0.1</v>
      </c>
      <c r="AY504" s="122">
        <f>IF(OR(AW504="",AX504=""),"",AW504*AX504)</f>
        <v>0.5</v>
      </c>
      <c r="AZ504" s="123" t="n">
        <v>2.5</v>
      </c>
      <c r="BA504" s="121">
        <f>IFERROR(INDEX(WM_BI,MATCH($AJ504,WM_KEY,0)),"")</f>
        <v>0.06</v>
      </c>
      <c r="BB504" s="122">
        <f>IF(OR(AZ504="",BA504=""),"",AZ504*BA504)</f>
        <v>0.15</v>
      </c>
      <c r="BC504" s="122">
        <f>IF(COUNT(AM504,AP504,AS504,AV504,AY504,BB504)&lt;6,"",SUM(AM504,AP504,AS504,AV504,AY504,BB504))</f>
        <v>2.33</v>
      </c>
      <c r="BD504" s="122" t="str">
        <f>IF(BC504="","",INDEX({"A1","A2","A3","B1","B2","B3","C1","C2","D1","D2","E1","E2"},MAX(1,MIN(12,ROUND(BC504,0)))))</f>
        <v>A2</v>
      </c>
      <c r="BE504" s="114" t="inlineStr">
        <is>
          <t>A3</t>
        </is>
      </c>
      <c r="BF504" s="124" t="inlineStr">
        <is>
          <t>Rule: R7 Band A experience</t>
        </is>
      </c>
      <c r="BG50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4" s="125" t="inlineStr">
        <is>
          <t>At build: Complexity 1.28 + Autonomy 0.32 + Accountability 0.08 + Leadership 0.00 + Experience 0.50 + Business impact 0.15
= 2.33 points → nearest level 2 = A2
Final level: A3 · a rule applied: see the next column</t>
        </is>
      </c>
      <c r="BI504" s="125" t="inlineStr">
        <is>
          <t>• Raised to A3: 7.1 years' experience is 2 years or more.
Final level: A3.</t>
        </is>
      </c>
      <c r="BJ504" s="125" t="inlineStr">
        <is>
          <t>—</t>
        </is>
      </c>
      <c r="BK504" s="126" t="n"/>
      <c r="BL504" s="126" t="inlineStr">
        <is>
          <t>High</t>
        </is>
      </c>
      <c r="BM504" s="126" t="inlineStr">
        <is>
          <t>• 7.1 yrs of experience in a role that reads as Band A work — a career-path question for the manager: can the role be widened · Specialist, B1 or is it correctly sized?</t>
        </is>
      </c>
      <c r="BN504" s="125" t="inlineStr">
        <is>
          <t>Stable · moves in fewer than 5 of 30 weight tests</t>
        </is>
      </c>
      <c r="BO504" s="148" t="inlineStr">
        <is>
          <t>Rated 2 of 12
Start: 2.0 · practitioner title
Evidence reads like A2: Desktop application development, REST API integration and support fixes; work described only in general terms → matches the start
KRA: “1. Deliver committed sprint stories with &gt;=90% sprint commitment adherence across the year 2. Maintain code quality: defect leakage to…”
Market: A2 = Standard work of the discipline</t>
        </is>
      </c>
      <c r="BP504" s="129" t="inlineStr">
        <is>
          <t>Rated 2 of 12
Start: 2.0 · practitioner title
Evidence reads like A2: Decides the bug-fix approach → matches the start
Market: A2 = Chooses own approach within standards</t>
        </is>
      </c>
      <c r="BQ504" s="129" t="inlineStr">
        <is>
          <t>Rated 2 of 12
Start: 2.0 · practitioner title
Evidence reads like A2: Accountable for root-causing and fixing own issues; 'client delivery ownership' not tied to anything specific → matches the start
KRA: “1. Deliver committed sprint stories with &gt;=90% sprint commitment adherence across the year 2. Maintain code quality: defect leakage to…”
Market: A2 = Own deliverables · accuracy, TAT</t>
        </is>
      </c>
      <c r="BR504" s="129" t="inlineStr">
        <is>
          <t>Rated 1 of 12 — not counted: the weight is 0% at this level
Start: 1.0 · individual contributor, so influence only
Evidence reads like A1: No guiding or leading described → matches the start
Team: 0 direct reports · IC
Market: A1 = Not scored in Band A</t>
        </is>
      </c>
      <c r="BS504" s="129" t="inlineStr">
        <is>
          <t>Rated 5 of 12
Experience: 7.1 yrs total · 2.0 before IRIS + 5.1 at IRIS = 4.8 on the experience scale
Qualification: BCA · graduate, relevant to the work → no change
Market: A3 roles typically have 2–5 yrs · IRIS guide 2–4</t>
        </is>
      </c>
      <c r="BT504"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504"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4"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04" s="125" t="inlineStr">
        <is>
          <t>.NET Tasks, XBRL Tasks, Aiusage, Document Tasks, Requirement Analyis Tasks</t>
        </is>
      </c>
      <c r="BX504" s="125" t="inlineStr">
        <is>
          <t>4</t>
        </is>
      </c>
      <c r="BY504" s="125" t="n"/>
      <c r="BZ504" s="125" t="inlineStr">
        <is>
          <t>Received · manager annual, quarterly, self</t>
        </is>
      </c>
      <c r="CA504" s="125" t="inlineStr">
        <is>
          <t>Talent Mapping · iFile collated</t>
        </is>
      </c>
      <c r="CB504" s="130" t="n">
        <v>20</v>
      </c>
      <c r="CC504" s="128" t="inlineStr">
        <is>
          <t>Full survey answers not in the files received · How We Grow export needed · HR</t>
        </is>
      </c>
      <c r="CD504" s="131" t="inlineStr">
        <is>
          <t>—</t>
        </is>
      </c>
      <c r="CE504" s="131" t="inlineStr">
        <is>
          <t>—</t>
        </is>
      </c>
      <c r="CF504" s="131" t="inlineStr">
        <is>
          <t>—</t>
        </is>
      </c>
      <c r="CG504" s="131" t="inlineStr">
        <is>
          <t>—</t>
        </is>
      </c>
      <c r="CH504" s="132" t="inlineStr">
        <is>
          <t>Complexity: Evidence reads like A2: Desktop application development, REST API integration and support fixes; work described only in general terms → matches the start
Autonomy: Evidence reads like A2: Decides the bug-fix approach → matches the start
Accountability: Evidence reads like A2: Accountable for root-causing and fixing own issues; 'client delivery ownership' not tied to anything specific → matches the start
Leadership: Evidence reads like A1: No guiding or leading described → matches the start
Business Impact: Moved +0.5: the survey / manager mapping marks it business-critical.</t>
        </is>
      </c>
      <c r="CI50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4" s="131" t="inlineStr">
        <is>
          <t>Self-identified: Project / programme management · Technical depth &amp; architecture
For the next role: Project / programme management · Technical depth &amp; architecture</t>
        </is>
      </c>
      <c r="CK504" s="128" t="inlineStr">
        <is>
          <t>Full survey answers not in the files received · How We Grow export needed · HR</t>
        </is>
      </c>
      <c r="CL50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4"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N504" s="135" t="n"/>
      <c r="CO504" s="135" t="n">
        <v>2.5</v>
      </c>
      <c r="CP504" s="136" t="n">
        <v>4</v>
      </c>
      <c r="CQ504" s="137" t="inlineStr">
        <is>
          <t>High</t>
        </is>
      </c>
      <c r="CR504" s="137" t="inlineStr">
        <is>
          <t>Emerging Talent</t>
        </is>
      </c>
      <c r="CS504" s="137" t="inlineStr">
        <is>
          <t>Ready now</t>
        </is>
      </c>
      <c r="CT504" s="137" t="n"/>
      <c r="CU504" s="137" t="inlineStr">
        <is>
          <t>Yes</t>
        </is>
      </c>
      <c r="CV504" s="137" t="n"/>
      <c r="CW504" s="137" t="n"/>
      <c r="CX504" s="137" t="inlineStr">
        <is>
          <t>Medium · critical role Yes · only this person — · successor named No</t>
        </is>
      </c>
      <c r="CY504" s="137" t="inlineStr">
        <is>
          <t>Prathmesh Ramdas Sutar · B3, iFile · Ravikant Karmoju · B3, iFile · Amruta Kadam · B2, iFile</t>
        </is>
      </c>
      <c r="CZ504" s="137" t="inlineStr">
        <is>
          <t>Name a successor; document the key process; cross-train one person</t>
        </is>
      </c>
      <c r="DA504" s="119" t="n">
        <v>95</v>
      </c>
      <c r="DB504" s="138" t="inlineStr">
        <is>
          <t>Meets the level</t>
        </is>
      </c>
      <c r="DC504" s="138" t="n">
        <v>102</v>
      </c>
      <c r="DD504" s="138" t="n">
        <v>105</v>
      </c>
      <c r="DE504" s="138" t="n">
        <v>87</v>
      </c>
      <c r="DF504" s="138" t="n"/>
      <c r="DG504" s="138" t="inlineStr">
        <is>
          <t>System design, SQL &amp; data, AI / GenAI</t>
        </is>
      </c>
      <c r="DH504" s="138" t="inlineStr">
        <is>
          <t>B1: 85% of profile — close</t>
        </is>
      </c>
      <c r="DI504" s="138" t="inlineStr">
        <is>
          <t>Evidence: Survey + KRAs | Core: Ownership 4/2, Problem solving 2/2, Communication &amp; collaboration 3/2, Client &amp; quality focus 4/2, Learning agility 1/2, Integrity &amp; compliance 2/2 | Future-ready: AI literacy 2/2, Data literacy 2/2, Digital fluency 3/2, Innovation 2/2 | Functional: Programming &amp; stack 3/3, System design 2/3, SQL &amp; data 2/3, Cloud &amp; DevOps 3/3, AI / GenAI 2/3, Product &amp; domain 4/3</t>
        </is>
      </c>
      <c r="DJ504" s="111" t="inlineStr">
        <is>
          <t>Project / programme management · Technical depth &amp; architecture</t>
        </is>
      </c>
      <c r="DK504" s="112" t="inlineStr">
        <is>
          <t>Advanced .NET MVC; secure coding &amp; code-quality practices; unit/automated testing; system design fundamentals</t>
        </is>
      </c>
      <c r="DL504" s="112" t="inlineStr">
        <is>
          <t>AI, GenAI &amp; Prompt Engineering; Project, Program &amp; Agile Management; Stakeholder &amp; Client Management</t>
        </is>
      </c>
      <c r="DM504" s="112" t="inlineStr">
        <is>
          <t>Project / programme management · Technical depth &amp; architecture</t>
        </is>
      </c>
      <c r="DN504" s="112" t="inlineStr">
        <is>
          <t>Transition to leadership: people management &amp; delegation, mentoring/coaching, project ownership &amp; stakeholder management, prioritisation under ambiguity, presentation &amp; influence skills</t>
        </is>
      </c>
      <c r="DO504" s="139" t="inlineStr">
        <is>
          <t>No strong match from survey evidence</t>
        </is>
      </c>
      <c r="DP504" s="126" t="inlineStr">
        <is>
          <t>Harshal Chaudhari · Senior Software Engineer — 0.34: desktop, application, excel</t>
        </is>
      </c>
      <c r="DQ504" s="126" t="inlineStr">
        <is>
          <t>No close match in other businesses</t>
        </is>
      </c>
      <c r="DR504" s="126" t="n"/>
      <c r="DS504" s="126" t="n"/>
      <c r="DT504" s="126" t="inlineStr">
        <is>
          <t>A3 deep-dive: score 2.33 · gap to B1 1.21 · More than 1.0 from B1</t>
        </is>
      </c>
      <c r="DU504"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4" s="139" t="inlineStr">
        <is>
          <t>Market level: P2 · SFIA 3 Apply
Typical title: Software Engineer
At peers: Workiva – SE · Broadridge India – SE · Nasdaq / AxiomSL – SE
Typical experience: 2–5 yrs · IRIS guide 2–4
Standard: SFIA 9; OWASP secure coding</t>
        </is>
      </c>
      <c r="DZ504" s="126" t="inlineStr">
        <is>
          <t>2–4 yrs</t>
        </is>
      </c>
      <c r="EA504" s="126" t="inlineStr">
        <is>
          <t>3–5 · 2–5</t>
        </is>
      </c>
      <c r="EB504" s="126" t="inlineStr">
        <is>
          <t>Software Engineer</t>
        </is>
      </c>
      <c r="EC504" s="126" t="inlineStr">
        <is>
          <t>Workiva: SE · Broadridge India: SE · Nasdaq / AxiomSL: SE · Salesforce: MTS · Atlassian: P40 · 3–7 yrs · Freshworks: Senior SE</t>
        </is>
      </c>
      <c r="ED504" s="126" t="inlineStr">
        <is>
          <t>SFIA 9 · software development, programming; OWASP secure coding; cloud vendor certifications</t>
        </is>
      </c>
      <c r="EE504" s="126" t="inlineStr">
        <is>
          <t>Core 2 · Future 2 · Functional 3 · Leadership not scored</t>
        </is>
      </c>
      <c r="EF504" s="139" t="n"/>
      <c r="EG504" s="126" t="inlineStr">
        <is>
          <t>✓ HRIS: 7.1 yrs, BCA, 0 direct reports
✓ Survey: 20 of 20 questions answered
✓ KRAs: self, manager-set, quarterly
✓ Manager mapping: rating, potential, 9-box
✗ Job description: not on file</t>
        </is>
      </c>
      <c r="EH504" s="118" t="n"/>
      <c r="EI504" s="118" t="n"/>
      <c r="EJ504" s="118" t="n"/>
      <c r="EK504" s="118" t="inlineStr">
        <is>
          <t>Survey: answered · full text needed · KRAs: received · Experience: on file</t>
        </is>
      </c>
      <c r="EL504" s="141" t="n"/>
      <c r="EM504" s="142" t="n"/>
      <c r="EN504" s="142" t="n"/>
      <c r="EO504" s="142" t="n"/>
      <c r="EP504" s="142" t="n"/>
      <c r="EQ504" s="143" t="n"/>
      <c r="ER504" s="135" t="n"/>
      <c r="ES504" s="135" t="n"/>
      <c r="ET504" s="135" t="n"/>
      <c r="EU504" s="135" t="n"/>
      <c r="EV504" s="135" t="n"/>
      <c r="EW504" s="135" t="n"/>
      <c r="EX504" s="135" t="n"/>
      <c r="EY504" s="143" t="n"/>
      <c r="EZ504" s="135" t="n"/>
      <c r="FA504" s="135" t="n"/>
      <c r="FB504" s="135" t="n"/>
      <c r="FC504" s="135" t="n"/>
      <c r="FD504" s="135" t="n"/>
    </row>
    <row r="505" ht="300" customHeight="1">
      <c r="A505" s="109" t="inlineStr">
        <is>
          <t>iFile</t>
        </is>
      </c>
      <c r="B505" s="110" t="inlineStr">
        <is>
          <t>IRIS2221</t>
        </is>
      </c>
      <c r="C505" s="110" t="inlineStr">
        <is>
          <t>Rajshree Bhosale</t>
        </is>
      </c>
      <c r="D505" s="110" t="inlineStr">
        <is>
          <t>Technology</t>
        </is>
      </c>
      <c r="E505" s="110" t="inlineStr">
        <is>
          <t>RC-081</t>
        </is>
      </c>
      <c r="F505" s="110" t="inlineStr">
        <is>
          <t>Sagar Jadhav</t>
        </is>
      </c>
      <c r="G505" s="110" t="inlineStr">
        <is>
          <t>IRIS1804</t>
        </is>
      </c>
      <c r="H505" s="110" t="inlineStr">
        <is>
          <t>B2</t>
        </is>
      </c>
      <c r="I505" s="110" t="n"/>
      <c r="J505" s="110" t="n">
        <v>6.2</v>
      </c>
      <c r="K505" s="110" t="n">
        <v>2.7</v>
      </c>
      <c r="L505" s="110" t="inlineStr">
        <is>
          <t>MCA</t>
        </is>
      </c>
      <c r="M505" s="110" t="n"/>
      <c r="N505" s="144" t="inlineStr">
        <is>
          <t>Software Engineer</t>
        </is>
      </c>
      <c r="O505" s="113" t="inlineStr">
        <is>
          <t>Senior UI Developer</t>
        </is>
      </c>
      <c r="P505" s="112" t="inlineStr">
        <is>
          <t>Engineering &amp; Development</t>
        </is>
      </c>
      <c r="Q505" s="112" t="inlineStr">
        <is>
          <t>Front-End / UI Development</t>
        </is>
      </c>
      <c r="R505" s="113" t="inlineStr">
        <is>
          <t>L3 – Professional / Associate</t>
        </is>
      </c>
      <c r="S505" s="114" t="inlineStr">
        <is>
          <t>A3</t>
        </is>
      </c>
      <c r="T505" s="151" t="inlineStr">
        <is>
          <t>Senior Associate</t>
        </is>
      </c>
      <c r="U505" s="151" t="inlineStr">
        <is>
          <t>A</t>
        </is>
      </c>
      <c r="V505" s="112" t="inlineStr">
        <is>
          <t>IC</t>
        </is>
      </c>
      <c r="W505" s="150" t="inlineStr">
        <is>
          <t>▲ Up</t>
        </is>
      </c>
      <c r="X505" s="112" t="inlineStr">
        <is>
          <t>P2</t>
        </is>
      </c>
      <c r="Y505" s="112" t="inlineStr">
        <is>
          <t>Developing</t>
        </is>
      </c>
      <c r="Z505" s="112" t="inlineStr">
        <is>
          <t>3 Apply</t>
        </is>
      </c>
      <c r="AA505" s="117" t="inlineStr">
        <is>
          <t>A3</t>
        </is>
      </c>
      <c r="AB505" s="118" t="inlineStr">
        <is>
          <t>Band A · Practitioner</t>
        </is>
      </c>
      <c r="AC505" s="118" t="inlineStr">
        <is>
          <t>Senior Associate</t>
        </is>
      </c>
      <c r="AD505" s="118" t="inlineStr">
        <is>
          <t>• Same as the model</t>
        </is>
      </c>
      <c r="AE505" s="118" t="inlineStr">
        <is>
          <t>B2</t>
        </is>
      </c>
      <c r="AF505" s="118" t="inlineStr">
        <is>
          <t>OK</t>
        </is>
      </c>
      <c r="AG505" s="118" t="inlineStr">
        <is>
          <t>No change · already below the manager</t>
        </is>
      </c>
      <c r="AH505" s="118" t="n">
        <v>3</v>
      </c>
      <c r="AI505" s="118" t="n"/>
      <c r="AJ505" s="119" t="inlineStr">
        <is>
          <t>iFile · Technology · Band A · Early career</t>
        </is>
      </c>
      <c r="AK505" s="120" t="n">
        <v>2.5</v>
      </c>
      <c r="AL505" s="121">
        <f>IFERROR(INDEX(WM_C,MATCH($AJ505,WM_KEY,0)),"")</f>
        <v>0.64</v>
      </c>
      <c r="AM505" s="122">
        <f>IF(OR(AK505="",AL505=""),"",AK505*AL505)</f>
        <v>1.6</v>
      </c>
      <c r="AN505" s="120" t="n">
        <v>2.5</v>
      </c>
      <c r="AO505" s="121">
        <f>IFERROR(INDEX(WM_AU,MATCH($AJ505,WM_KEY,0)),"")</f>
        <v>0.16</v>
      </c>
      <c r="AP505" s="122">
        <f>IF(OR(AN505="",AO505=""),"",AN505*AO505)</f>
        <v>0.4</v>
      </c>
      <c r="AQ505" s="120" t="n">
        <v>2.5</v>
      </c>
      <c r="AR505" s="121">
        <f>IFERROR(INDEX(WM_AC,MATCH($AJ505,WM_KEY,0)),"")</f>
        <v>0.04</v>
      </c>
      <c r="AS505" s="122">
        <f>IF(OR(AQ505="",AR505=""),"",AQ505*AR505)</f>
        <v>0.1</v>
      </c>
      <c r="AT505" s="120" t="n">
        <v>1</v>
      </c>
      <c r="AU505" s="121">
        <f>IFERROR(INDEX(WM_L,MATCH($AJ505,WM_KEY,0)),"")</f>
        <v>0</v>
      </c>
      <c r="AV505" s="122">
        <f>IF(OR(AT505="",AU505=""),"",AT505*AU505)</f>
        <v>0</v>
      </c>
      <c r="AW505" s="120" t="n">
        <v>5</v>
      </c>
      <c r="AX505" s="121">
        <f>IFERROR(INDEX(WM_E,MATCH($AJ505,WM_KEY,0)),"")</f>
        <v>0.1</v>
      </c>
      <c r="AY505" s="122">
        <f>IF(OR(AW505="",AX505=""),"",AW505*AX505)</f>
        <v>0.5</v>
      </c>
      <c r="AZ505" s="123" t="n">
        <v>3</v>
      </c>
      <c r="BA505" s="121">
        <f>IFERROR(INDEX(WM_BI,MATCH($AJ505,WM_KEY,0)),"")</f>
        <v>0.06</v>
      </c>
      <c r="BB505" s="122">
        <f>IF(OR(AZ505="",BA505=""),"",AZ505*BA505)</f>
        <v>0.18</v>
      </c>
      <c r="BC505" s="122">
        <f>IF(COUNT(AM505,AP505,AS505,AV505,AY505,BB505)&lt;6,"",SUM(AM505,AP505,AS505,AV505,AY505,BB505))</f>
        <v>2.78</v>
      </c>
      <c r="BD505" s="122" t="str">
        <f>IF(BC505="","",INDEX({"A1","A2","A3","B1","B2","B3","C1","C2","D1","D2","E1","E2"},MAX(1,MIN(12,ROUND(BC505,0)))))</f>
        <v>A3</v>
      </c>
      <c r="BE505" s="114" t="inlineStr">
        <is>
          <t>A3</t>
        </is>
      </c>
      <c r="BF505" s="124" t="inlineStr">
        <is>
          <t>The score decided the level</t>
        </is>
      </c>
      <c r="BG50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5" s="125" t="inlineStr">
        <is>
          <t>At build: Complexity 1.60 + Autonomy 0.40 + Accountability 0.10 + Leadership 0.00 + Experience 0.50 + Business impact 0.18
= 2.78 points → nearest level 3 = A3
Final level: A3 · same as the score</t>
        </is>
      </c>
      <c r="BI505" s="125" t="inlineStr">
        <is>
          <t>No rule applied: the score decides.</t>
        </is>
      </c>
      <c r="BJ505" s="125" t="inlineStr">
        <is>
          <t>—</t>
        </is>
      </c>
      <c r="BK505" s="126" t="n"/>
      <c r="BL505" s="126" t="inlineStr">
        <is>
          <t>High</t>
        </is>
      </c>
      <c r="BM505" s="126" t="n"/>
      <c r="BN505" s="125" t="inlineStr">
        <is>
          <t>Stable · moves in fewer than 5 of 30 weight tests</t>
        </is>
      </c>
      <c r="BO505" s="148" t="inlineStr">
        <is>
          <t>Rated 2.5 of 12 · between A2 and A3
Start: 2.0 · practitioner title
Evidence reads like A3: Decides project structure, builds UI and API integration; KRA: Angular 16-to-21 migration and lint/Sonar setup → moved up 0.5
KRA: “1. Deliver committed sprint stories with &gt;=90% sprint commitment adherence across the year 2. Maintain code quality: defect leakage to…”
Market: A2 = Standard work of the discipline · A3 = Varied and non-standard work; handles exceptions</t>
        </is>
      </c>
      <c r="BP505" s="129" t="inlineStr">
        <is>
          <t>Rated 2.5 of 12 · between A2 and A3
Start: 2.0 · practitioner title
Evidence reads like A3: Decides code and project structure and how to fix issues → moved up 0.5
Market: A2 = Chooses own approach within standards · A3 = Technical / QC / client calls on own work</t>
        </is>
      </c>
      <c r="BQ505" s="129" t="inlineStr">
        <is>
          <t>Rated 2.5 of 12 · between A2 and A3
Start: 2.0 · practitioner title
Evidence reads like A3: KRA: owns Payment Management module front end through QA, UAT and production → moved up 0.5
KRA: “1. Deliver committed sprint stories with &gt;=90% sprint commitment adherence across the year 2. Maintain code quality: defect leakage to…”
Market: A2 = Own deliverables · accuracy, TAT · A3 = A module / process, or work with client or regulatory consequences</t>
        </is>
      </c>
      <c r="BR505" s="129" t="inlineStr">
        <is>
          <t>Rated 1 of 12 — not counted: the weight is 0% at this level
Start: 1.0 · individual contributor, so influence only
Evidence reads like A1: No guiding or leading described → matches the start
Team: 0 direct reports · IC
Market: A1 = Not scored in Band A</t>
        </is>
      </c>
      <c r="BS505" s="129" t="inlineStr">
        <is>
          <t>Rated 5 of 12
Experience: 6.2 yrs total · 3.5 before IRIS + 2.7 at IRIS = 4.3 on the experience scale
Qualification: MCA · postgraduate, relevant to the work → +0.5
Market: A3 roles typically have 2–5 yrs · IRIS guide 2–4</t>
        </is>
      </c>
      <c r="BT50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05"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BV505"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05" s="125"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BX505" s="125" t="inlineStr">
        <is>
          <t>4</t>
        </is>
      </c>
      <c r="BY505" s="125" t="n"/>
      <c r="BZ505" s="125" t="inlineStr">
        <is>
          <t>Received · manager annual, quarterly, self</t>
        </is>
      </c>
      <c r="CA505" s="125" t="inlineStr">
        <is>
          <t>Talent Mapping · iFile collated</t>
        </is>
      </c>
      <c r="CB505" s="130" t="n">
        <v>20</v>
      </c>
      <c r="CC505" s="128" t="inlineStr">
        <is>
          <t>Full survey answers not in the files received · How We Grow export needed · HR</t>
        </is>
      </c>
      <c r="CD505" s="131" t="inlineStr">
        <is>
          <t>—</t>
        </is>
      </c>
      <c r="CE505" s="131" t="inlineStr">
        <is>
          <t>—</t>
        </is>
      </c>
      <c r="CF505" s="131" t="inlineStr">
        <is>
          <t>—</t>
        </is>
      </c>
      <c r="CG505" s="131" t="inlineStr">
        <is>
          <t>—</t>
        </is>
      </c>
      <c r="CH505" s="132" t="inlineStr">
        <is>
          <t>Complexity: Evidence reads like A3: Decides project structure, builds UI and API integration; KRA: Angular 16-to-21 migration and lint/Sonar setup → moved up 0.5
Autonomy: Evidence reads like A3: Decides code and project structure and how to fix issues → moved up 0.5
Accountability: Evidence reads like A3: KRA: owns Payment Management module front end through QA, UAT and production → moved up 0.5
Leadership: Evidence reads like A1: No guiding or leading described → matches the start
Business Impact: Moved +0.5: the survey / manager mapping marks it business-critical.</t>
        </is>
      </c>
      <c r="CI505"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505" s="131" t="inlineStr">
        <is>
          <t>Self-identified: Technical depth &amp; architecture
For the next role: Technical depth &amp; architecture</t>
        </is>
      </c>
      <c r="CK505" s="128" t="inlineStr">
        <is>
          <t>Full survey answers not in the files received · How We Grow export needed · HR</t>
        </is>
      </c>
      <c r="CL505"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505"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impact · delivery · performance · overall.
Measured on · manager-set KRA themes: components · sprint · code · coverage · quality · maintain.
Manager talent mapping — Latest rating: 4 · Potential: High · 9-Box Grid placement: High Impact / Growth Talent.</t>
        </is>
      </c>
      <c r="CN505" s="135" t="n"/>
      <c r="CO505" s="135" t="n">
        <v>3</v>
      </c>
      <c r="CP505" s="136" t="n">
        <v>4</v>
      </c>
      <c r="CQ505" s="137" t="inlineStr">
        <is>
          <t>High</t>
        </is>
      </c>
      <c r="CR505" s="137" t="inlineStr">
        <is>
          <t>High Impact / Growth Talent</t>
        </is>
      </c>
      <c r="CS505" s="137" t="inlineStr">
        <is>
          <t>Ready now</t>
        </is>
      </c>
      <c r="CT505" s="137" t="inlineStr">
        <is>
          <t>Yes</t>
        </is>
      </c>
      <c r="CU505" s="137" t="inlineStr">
        <is>
          <t>Yes</t>
        </is>
      </c>
      <c r="CV505" s="137" t="n"/>
      <c r="CW505" s="137" t="n"/>
      <c r="CX505" s="137" t="inlineStr">
        <is>
          <t>Medium · critical role Yes · only this person — · successor named No</t>
        </is>
      </c>
      <c r="CY505" s="137" t="inlineStr">
        <is>
          <t>Rajeev Kumar · B1, iFile · Ghanshyam L Desale · A3, iFile · Kishori Rajigare · A3, iFile</t>
        </is>
      </c>
      <c r="CZ505" s="137" t="inlineStr">
        <is>
          <t>Name a successor; document the key process; cross-train one person</t>
        </is>
      </c>
      <c r="DA505" s="119" t="n">
        <v>100</v>
      </c>
      <c r="DB505" s="138" t="inlineStr">
        <is>
          <t>Meets the level</t>
        </is>
      </c>
      <c r="DC505" s="138" t="n">
        <v>107</v>
      </c>
      <c r="DD505" s="138" t="n">
        <v>105</v>
      </c>
      <c r="DE505" s="138" t="n">
        <v>94</v>
      </c>
      <c r="DF505" s="138" t="n"/>
      <c r="DG505" s="138" t="inlineStr">
        <is>
          <t>SQL &amp; data</t>
        </is>
      </c>
      <c r="DH505" s="138" t="inlineStr">
        <is>
          <t>B1: 88% of profile — close</t>
        </is>
      </c>
      <c r="DI505" s="138" t="inlineStr">
        <is>
          <t>Evidence: Survey + KRAs | Core: Ownership 4/2, Problem solving 2/2, Communication &amp; collaboration 2/2, Client &amp; quality focus 3/2, Learning agility 2/2, Integrity &amp; compliance 2/2 | Future-ready: AI literacy 2/2, Data literacy 2/2, Digital fluency 3/2, Innovation 2/2 | Functional: Programming &amp; stack 3/3, System design 3/3, SQL &amp; data 2/3, Cloud &amp; DevOps 3/3, AI / GenAI 3/3, Product &amp; domain 3/3</t>
        </is>
      </c>
      <c r="DJ505" s="111" t="inlineStr">
        <is>
          <t>Technical depth &amp; architecture</t>
        </is>
      </c>
      <c r="DK505" s="112" t="inlineStr">
        <is>
          <t>Architecture &amp; Scalability</t>
        </is>
      </c>
      <c r="DL505" s="112" t="inlineStr">
        <is>
          <t>Programming &amp; Tech-Stack Depth; AI, GenAI &amp; Prompt Engineering; Product, Platform &amp; Domain Knowledge</t>
        </is>
      </c>
      <c r="DM505" s="112" t="inlineStr">
        <is>
          <t>Technical depth &amp; architecture</t>
        </is>
      </c>
      <c r="DN505" s="112" t="n"/>
      <c r="DO505" s="139" t="inlineStr">
        <is>
          <t>No strong match from survey evidence</t>
        </is>
      </c>
      <c r="DP505" s="126" t="inlineStr">
        <is>
          <t>No material overlap found</t>
        </is>
      </c>
      <c r="DQ505" s="126" t="inlineStr">
        <is>
          <t>Kuldip D Shah · CARBON, Software Engineer — 0.26; Atharv Sameer Shevade · iDEAL, Trainee Software Engineer — 0.25</t>
        </is>
      </c>
      <c r="DR505" s="126" t="n"/>
      <c r="DS505" s="126" t="n"/>
      <c r="DT505" s="126" t="inlineStr">
        <is>
          <t>A3 deep-dive: score 2.78 · gap to B1 0.79 · 0.5–1.0 from B1</t>
        </is>
      </c>
      <c r="DU505" s="140"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50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50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5" s="139" t="inlineStr">
        <is>
          <t>Market level: P2 · SFIA 3 Apply
Typical title: Software Engineer
At peers: Workiva – SE · Broadridge India – SE · Nasdaq / AxiomSL – SE
Typical experience: 2–5 yrs · IRIS guide 2–4
Standard: SFIA 9; OWASP secure coding</t>
        </is>
      </c>
      <c r="DZ505" s="126" t="inlineStr">
        <is>
          <t>2–4 yrs</t>
        </is>
      </c>
      <c r="EA505" s="126" t="inlineStr">
        <is>
          <t>3–5 · 2–5</t>
        </is>
      </c>
      <c r="EB505" s="126" t="inlineStr">
        <is>
          <t>Software Engineer</t>
        </is>
      </c>
      <c r="EC505" s="126" t="inlineStr">
        <is>
          <t>Workiva: SE · Broadridge India: SE · Nasdaq / AxiomSL: SE · Salesforce: MTS · Atlassian: P40 · 3–7 yrs · Freshworks: Senior SE</t>
        </is>
      </c>
      <c r="ED505" s="126" t="inlineStr">
        <is>
          <t>SFIA 9 · software development, programming; OWASP secure coding; cloud vendor certifications</t>
        </is>
      </c>
      <c r="EE505" s="126" t="inlineStr">
        <is>
          <t>Core 2 · Future 2 · Functional 3 · Leadership not scored</t>
        </is>
      </c>
      <c r="EF505" s="139" t="n"/>
      <c r="EG505" s="126" t="inlineStr">
        <is>
          <t>✓ HRIS: 6.2 yrs, MCA, 0 direct reports
✓ Survey: 20 of 20 questions answered
✓ KRAs: self, manager-set, quarterly
✓ Manager mapping: rating, potential, 9-box
✗ Job description: not on file</t>
        </is>
      </c>
      <c r="EH505" s="118" t="n"/>
      <c r="EI505" s="118" t="n"/>
      <c r="EJ505" s="118" t="n"/>
      <c r="EK505" s="118" t="inlineStr">
        <is>
          <t>Survey: answered · full text needed · KRAs: received · Experience: on file</t>
        </is>
      </c>
      <c r="EL505" s="141" t="n"/>
      <c r="EM505" s="142" t="n"/>
      <c r="EN505" s="142" t="n"/>
      <c r="EO505" s="142" t="n"/>
      <c r="EP505" s="142" t="n"/>
      <c r="EQ505" s="143" t="n"/>
      <c r="ER505" s="135" t="n"/>
      <c r="ES505" s="135" t="n"/>
      <c r="ET505" s="135" t="n"/>
      <c r="EU505" s="135" t="n"/>
      <c r="EV505" s="135" t="n"/>
      <c r="EW505" s="135" t="n"/>
      <c r="EX505" s="135" t="n"/>
      <c r="EY505" s="143" t="n"/>
      <c r="EZ505" s="135" t="n"/>
      <c r="FA505" s="135" t="n"/>
      <c r="FB505" s="135" t="n"/>
      <c r="FC505" s="135" t="n"/>
      <c r="FD505" s="135" t="n"/>
    </row>
    <row r="506" ht="300" customHeight="1">
      <c r="A506" s="109" t="inlineStr">
        <is>
          <t>iFile</t>
        </is>
      </c>
      <c r="B506" s="110" t="inlineStr">
        <is>
          <t>IRIS2030</t>
        </is>
      </c>
      <c r="C506" s="110" t="inlineStr">
        <is>
          <t>Ritesh Gadekar</t>
        </is>
      </c>
      <c r="D506" s="110" t="inlineStr">
        <is>
          <t>Technology</t>
        </is>
      </c>
      <c r="E506" s="110" t="inlineStr">
        <is>
          <t>RC-067</t>
        </is>
      </c>
      <c r="F506" s="110" t="inlineStr">
        <is>
          <t>Pragati Raskar</t>
        </is>
      </c>
      <c r="G506" s="110" t="inlineStr">
        <is>
          <t>IRIS1150</t>
        </is>
      </c>
      <c r="H506" s="110" t="inlineStr">
        <is>
          <t>B1</t>
        </is>
      </c>
      <c r="I506" s="110" t="n"/>
      <c r="J506" s="110" t="n">
        <v>4.3</v>
      </c>
      <c r="K506" s="110" t="n">
        <v>4.3</v>
      </c>
      <c r="L506" s="110" t="inlineStr">
        <is>
          <t>MSc</t>
        </is>
      </c>
      <c r="M506" s="110" t="n"/>
      <c r="N506" s="144" t="inlineStr">
        <is>
          <t>Software Engineer</t>
        </is>
      </c>
      <c r="O506" s="113" t="inlineStr">
        <is>
          <t>Senior Software Engineer</t>
        </is>
      </c>
      <c r="P506" s="112" t="inlineStr">
        <is>
          <t>Engineering &amp; Development</t>
        </is>
      </c>
      <c r="Q506" s="112" t="inlineStr">
        <is>
          <t>Backend Development</t>
        </is>
      </c>
      <c r="R506" s="113" t="inlineStr">
        <is>
          <t>L3 – Professional / Associate</t>
        </is>
      </c>
      <c r="S506" s="114" t="inlineStr">
        <is>
          <t>A3</t>
        </is>
      </c>
      <c r="T506" s="151" t="inlineStr">
        <is>
          <t>Senior Associate</t>
        </is>
      </c>
      <c r="U506" s="151" t="inlineStr">
        <is>
          <t>A</t>
        </is>
      </c>
      <c r="V506" s="112" t="inlineStr">
        <is>
          <t>IC</t>
        </is>
      </c>
      <c r="W506" s="150" t="inlineStr">
        <is>
          <t>▲ Up</t>
        </is>
      </c>
      <c r="X506" s="112" t="inlineStr">
        <is>
          <t>P2</t>
        </is>
      </c>
      <c r="Y506" s="112" t="inlineStr">
        <is>
          <t>Developing</t>
        </is>
      </c>
      <c r="Z506" s="112" t="inlineStr">
        <is>
          <t>3 Apply</t>
        </is>
      </c>
      <c r="AA506" s="117" t="inlineStr">
        <is>
          <t>A3</t>
        </is>
      </c>
      <c r="AB506" s="118" t="inlineStr">
        <is>
          <t>Band A · Practitioner</t>
        </is>
      </c>
      <c r="AC506" s="118" t="inlineStr">
        <is>
          <t>Senior Associate</t>
        </is>
      </c>
      <c r="AD506" s="118" t="inlineStr">
        <is>
          <t>• Same as the model</t>
        </is>
      </c>
      <c r="AE506" s="118" t="inlineStr">
        <is>
          <t>B1</t>
        </is>
      </c>
      <c r="AF506" s="118" t="inlineStr">
        <is>
          <t>OK</t>
        </is>
      </c>
      <c r="AG506" s="118" t="inlineStr">
        <is>
          <t>No change · already below the manager</t>
        </is>
      </c>
      <c r="AH506" s="118" t="n">
        <v>5</v>
      </c>
      <c r="AI506" s="118" t="n"/>
      <c r="AJ506" s="119" t="inlineStr">
        <is>
          <t>iFile · Technology · Band A · Early career</t>
        </is>
      </c>
      <c r="AK506" s="120" t="n">
        <v>2.5</v>
      </c>
      <c r="AL506" s="121">
        <f>IFERROR(INDEX(WM_C,MATCH($AJ506,WM_KEY,0)),"")</f>
        <v>0.64</v>
      </c>
      <c r="AM506" s="122">
        <f>IF(OR(AK506="",AL506=""),"",AK506*AL506)</f>
        <v>1.6</v>
      </c>
      <c r="AN506" s="120" t="n">
        <v>2</v>
      </c>
      <c r="AO506" s="121">
        <f>IFERROR(INDEX(WM_AU,MATCH($AJ506,WM_KEY,0)),"")</f>
        <v>0.16</v>
      </c>
      <c r="AP506" s="122">
        <f>IF(OR(AN506="",AO506=""),"",AN506*AO506)</f>
        <v>0.32</v>
      </c>
      <c r="AQ506" s="120" t="n">
        <v>2.5</v>
      </c>
      <c r="AR506" s="121">
        <f>IFERROR(INDEX(WM_AC,MATCH($AJ506,WM_KEY,0)),"")</f>
        <v>0.04</v>
      </c>
      <c r="AS506" s="122">
        <f>IF(OR(AQ506="",AR506=""),"",AQ506*AR506)</f>
        <v>0.1</v>
      </c>
      <c r="AT506" s="120" t="n">
        <v>1</v>
      </c>
      <c r="AU506" s="121">
        <f>IFERROR(INDEX(WM_L,MATCH($AJ506,WM_KEY,0)),"")</f>
        <v>0</v>
      </c>
      <c r="AV506" s="122">
        <f>IF(OR(AT506="",AU506=""),"",AT506*AU506)</f>
        <v>0</v>
      </c>
      <c r="AW506" s="120" t="n">
        <v>4</v>
      </c>
      <c r="AX506" s="121">
        <f>IFERROR(INDEX(WM_E,MATCH($AJ506,WM_KEY,0)),"")</f>
        <v>0.1</v>
      </c>
      <c r="AY506" s="122">
        <f>IF(OR(AW506="",AX506=""),"",AW506*AX506)</f>
        <v>0.4</v>
      </c>
      <c r="AZ506" s="123" t="n">
        <v>3</v>
      </c>
      <c r="BA506" s="121">
        <f>IFERROR(INDEX(WM_BI,MATCH($AJ506,WM_KEY,0)),"")</f>
        <v>0.06</v>
      </c>
      <c r="BB506" s="122">
        <f>IF(OR(AZ506="",BA506=""),"",AZ506*BA506)</f>
        <v>0.18</v>
      </c>
      <c r="BC506" s="122">
        <f>IF(COUNT(AM506,AP506,AS506,AV506,AY506,BB506)&lt;6,"",SUM(AM506,AP506,AS506,AV506,AY506,BB506))</f>
        <v>2.6</v>
      </c>
      <c r="BD506" s="122" t="str">
        <f>IF(BC506="","",INDEX({"A1","A2","A3","B1","B2","B3","C1","C2","D1","D2","E1","E2"},MAX(1,MIN(12,ROUND(BC506,0)))))</f>
        <v>A3</v>
      </c>
      <c r="BE506" s="114" t="inlineStr">
        <is>
          <t>A3</t>
        </is>
      </c>
      <c r="BF506" s="124" t="inlineStr">
        <is>
          <t>The score decided the level</t>
        </is>
      </c>
      <c r="BG50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6" s="125" t="inlineStr">
        <is>
          <t>At build: Complexity 1.60 + Autonomy 0.32 + Accountability 0.10 + Leadership 0.00 + Experience 0.40 + Business impact 0.18
= 2.60 points → nearest level 3 = A3
Final level: A3 · same as the score</t>
        </is>
      </c>
      <c r="BI506" s="125" t="inlineStr">
        <is>
          <t>No rule applied: the score decides.</t>
        </is>
      </c>
      <c r="BJ506" s="125" t="inlineStr">
        <is>
          <t>—</t>
        </is>
      </c>
      <c r="BK506" s="126" t="n"/>
      <c r="BL506" s="126" t="inlineStr">
        <is>
          <t>Low</t>
        </is>
      </c>
      <c r="BM506" s="126" t="inlineStr">
        <is>
          <t>• Survey answers are generic or do not match the role — not used as evidence; manager input needed</t>
        </is>
      </c>
      <c r="BN506" s="125" t="inlineStr">
        <is>
          <t>Stable · moves in fewer than 5 of 30 weight tests</t>
        </is>
      </c>
      <c r="BO506"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06" s="129" t="inlineStr">
        <is>
          <t>Rated 2 of 12
Start: 2.0 · practitioner title
Evidence: rated like 36 colleagues in the same role and department · own answers too general to rate → no change
Market: A2 = Chooses own approach within standards</t>
        </is>
      </c>
      <c r="BQ506"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06"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06" s="129" t="inlineStr">
        <is>
          <t>Rated 4 of 12
Experience: 4.3 yrs total · 4.3 at IRIS; none recorded before IRIS = 3.5 on the experience scale
Qualification: MSc · postgraduate, relevant to the work → +0.5
Market: A3 roles typically have 2–5 yrs · IRIS guide 2–4</t>
        </is>
      </c>
      <c r="BT50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0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06" s="125" t="inlineStr">
        <is>
          <t>.NET Tasks, XBRL Tasks, Aiusage, Document Tasks, Requirement Analyis Tasks</t>
        </is>
      </c>
      <c r="BX506" s="125" t="inlineStr">
        <is>
          <t>4</t>
        </is>
      </c>
      <c r="BY506" s="125" t="n"/>
      <c r="BZ506" s="125" t="inlineStr">
        <is>
          <t>Received · manager annual, quarterly, self</t>
        </is>
      </c>
      <c r="CA506" s="125" t="inlineStr">
        <is>
          <t>Talent Mapping · iFile collated</t>
        </is>
      </c>
      <c r="CB506" s="130" t="n">
        <v>20</v>
      </c>
      <c r="CC506" s="128" t="inlineStr">
        <is>
          <t>Full survey answers not in the files received · How We Grow export needed · HR</t>
        </is>
      </c>
      <c r="CD506" s="131" t="inlineStr">
        <is>
          <t>—</t>
        </is>
      </c>
      <c r="CE506" s="131" t="inlineStr">
        <is>
          <t>—</t>
        </is>
      </c>
      <c r="CF506" s="131" t="inlineStr">
        <is>
          <t>—</t>
        </is>
      </c>
      <c r="CG506" s="131" t="inlineStr">
        <is>
          <t>—</t>
        </is>
      </c>
      <c r="CH506" s="132" t="inlineStr">
        <is>
          <t>Business Impact: Moved +0.5: the survey / manager mapping marks it business-critical.</t>
        </is>
      </c>
      <c r="CI506"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6" s="131" t="inlineStr">
        <is>
          <t>Self-identified: Leadership &amp; people management · Technical depth &amp; architecture · Broader exposure &amp; ownership
For the next role: Leadership &amp; people management · Project / programme management · Technical depth &amp; architecture · Broader exposure &amp; ownership</t>
        </is>
      </c>
      <c r="CK506" s="128" t="inlineStr">
        <is>
          <t>Full survey answers not in the files received · How We Grow export needed · HR</t>
        </is>
      </c>
      <c r="CL506"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Trusted Professional.</t>
        </is>
      </c>
      <c r="CN506" s="135" t="n"/>
      <c r="CO506" s="135" t="n">
        <v>3</v>
      </c>
      <c r="CP506" s="136" t="n">
        <v>4</v>
      </c>
      <c r="CQ506" s="137" t="inlineStr">
        <is>
          <t>High</t>
        </is>
      </c>
      <c r="CR506" s="137" t="inlineStr">
        <is>
          <t>Trusted Professional</t>
        </is>
      </c>
      <c r="CS506" s="137" t="inlineStr">
        <is>
          <t>Ready now</t>
        </is>
      </c>
      <c r="CT506" s="137" t="n"/>
      <c r="CU506" s="137" t="inlineStr">
        <is>
          <t>Yes</t>
        </is>
      </c>
      <c r="CV506" s="137" t="n"/>
      <c r="CW506" s="137" t="n"/>
      <c r="CX506" s="137" t="inlineStr">
        <is>
          <t>Medium · critical role Yes · only this person — · successor named No</t>
        </is>
      </c>
      <c r="CY506" s="137" t="inlineStr">
        <is>
          <t>Prathmesh Ramdas Sutar · B3, iFile · Ravikant Karmoju · B3, iFile · Amruta Kadam · B2, iFile</t>
        </is>
      </c>
      <c r="CZ506" s="137" t="inlineStr">
        <is>
          <t>Name a successor; document the key process; cross-train one person</t>
        </is>
      </c>
      <c r="DA506" s="119" t="n">
        <v>89</v>
      </c>
      <c r="DB506" s="138" t="inlineStr">
        <is>
          <t>Developing</t>
        </is>
      </c>
      <c r="DC506" s="138" t="n">
        <v>105</v>
      </c>
      <c r="DD506" s="138" t="n">
        <v>92</v>
      </c>
      <c r="DE506" s="138" t="n">
        <v>78</v>
      </c>
      <c r="DF506" s="138" t="n"/>
      <c r="DG506" s="138" t="inlineStr">
        <is>
          <t>System design, SQL &amp; data, Cloud &amp; DevOps</t>
        </is>
      </c>
      <c r="DH506" s="138" t="inlineStr">
        <is>
          <t>B1: 81% of profile — close</t>
        </is>
      </c>
      <c r="DI506" s="138" t="inlineStr">
        <is>
          <t>Evidence: Survey + KRAs | Core: Ownership 4/2, Problem solving 3/2, Communication &amp; collaboration 3/2, Client &amp; quality focus 4/2, Learning agility 1/2, Integrity &amp; compliance 2/2 | Future-ready: AI literacy 2/2, Data literacy 1/2, Digital fluency 2/2, Innovation 3/2 | Functional: Programming &amp; stack 3/3, System design 2/3, SQL &amp; data 2/3, Cloud &amp; DevOps 2/3, AI / GenAI 2/3, Product &amp; domain 3/3</t>
        </is>
      </c>
      <c r="DJ506" s="111" t="inlineStr">
        <is>
          <t>Leadership &amp; people management · Technical depth &amp; architecture · Broader exposure &amp; ownership</t>
        </is>
      </c>
      <c r="DK506" s="112" t="inlineStr">
        <is>
          <t>Advanced .NET MVC; secure coding &amp; code-quality practices; unit/automated testing; system design fundamentals</t>
        </is>
      </c>
      <c r="DL506" s="112" t="inlineStr">
        <is>
          <t>System Design &amp; Architecture; Cloud, DevOps &amp; CI/CD; AI, GenAI &amp; Prompt Engineering</t>
        </is>
      </c>
      <c r="DM506" s="112" t="inlineStr">
        <is>
          <t>Leadership &amp; people management · Project / programme management · Technical depth &amp; architecture · Broader exposure &amp; ownership</t>
        </is>
      </c>
      <c r="DN506" s="112" t="inlineStr">
        <is>
          <t>Transition to leadership: people management &amp; delegation, mentoring/coaching, project ownership &amp; stakeholder management, prioritisation under ambiguity, presentation &amp; influence skills</t>
        </is>
      </c>
      <c r="DO506" s="139" t="inlineStr">
        <is>
          <t>No strong match from survey evidence</t>
        </is>
      </c>
      <c r="DP506" s="126" t="inlineStr">
        <is>
          <t>No material overlap found</t>
        </is>
      </c>
      <c r="DQ506" s="126" t="inlineStr">
        <is>
          <t>Swapnil Shirke · iDEAL, Team Lead – Engineering — 0.26</t>
        </is>
      </c>
      <c r="DR506" s="126" t="n"/>
      <c r="DS506" s="126" t="n"/>
      <c r="DT506" s="126" t="inlineStr">
        <is>
          <t>A3 deep-dive: score 2.6 · gap to B1 0.97 · 0.5–1.0 from B1</t>
        </is>
      </c>
      <c r="DU506"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6" s="139" t="inlineStr">
        <is>
          <t>Market level: P2 · SFIA 3 Apply
Typical title: Software Engineer
At peers: Workiva – SE · Broadridge India – SE · Nasdaq / AxiomSL – SE
Typical experience: 2–5 yrs · IRIS guide 2–4
Standard: SFIA 9; OWASP secure coding</t>
        </is>
      </c>
      <c r="DZ506" s="126" t="inlineStr">
        <is>
          <t>2–4 yrs</t>
        </is>
      </c>
      <c r="EA506" s="126" t="inlineStr">
        <is>
          <t>3–5 · 2–5</t>
        </is>
      </c>
      <c r="EB506" s="126" t="inlineStr">
        <is>
          <t>Software Engineer</t>
        </is>
      </c>
      <c r="EC506" s="126" t="inlineStr">
        <is>
          <t>Workiva: SE · Broadridge India: SE · Nasdaq / AxiomSL: SE · Salesforce: MTS · Atlassian: P40 · 3–7 yrs · Freshworks: Senior SE</t>
        </is>
      </c>
      <c r="ED506" s="126" t="inlineStr">
        <is>
          <t>SFIA 9 · software development, programming; OWASP secure coding; cloud vendor certifications</t>
        </is>
      </c>
      <c r="EE506" s="126" t="inlineStr">
        <is>
          <t>Core 2 · Future 2 · Functional 3 · Leadership not scored</t>
        </is>
      </c>
      <c r="EF506" s="139" t="n"/>
      <c r="EG506" s="126" t="inlineStr">
        <is>
          <t>✓ HRIS: 4.3 yrs, MSc, 0 direct reports
✓ Survey: 20 of 20 questions answered
✓ KRAs: self, manager-set, quarterly
✓ Manager mapping: rating, potential, 9-box
✗ Job description: not on file</t>
        </is>
      </c>
      <c r="EH506" s="118" t="n"/>
      <c r="EI506" s="118" t="n"/>
      <c r="EJ506" s="118" t="n"/>
      <c r="EK506" s="118" t="inlineStr">
        <is>
          <t>Survey: answered · full text needed · KRAs: received · Experience: on file</t>
        </is>
      </c>
      <c r="EL506" s="141" t="n"/>
      <c r="EM506" s="142" t="n"/>
      <c r="EN506" s="142" t="n"/>
      <c r="EO506" s="142" t="n"/>
      <c r="EP506" s="142" t="n"/>
      <c r="EQ506" s="143" t="n"/>
      <c r="ER506" s="135" t="n"/>
      <c r="ES506" s="135" t="n"/>
      <c r="ET506" s="135" t="n"/>
      <c r="EU506" s="135" t="n"/>
      <c r="EV506" s="135" t="n"/>
      <c r="EW506" s="135" t="n"/>
      <c r="EX506" s="135" t="n"/>
      <c r="EY506" s="143" t="n"/>
      <c r="EZ506" s="135" t="n"/>
      <c r="FA506" s="135" t="n"/>
      <c r="FB506" s="135" t="n"/>
      <c r="FC506" s="135" t="n"/>
      <c r="FD506" s="135" t="n"/>
    </row>
    <row r="507" ht="300" customHeight="1">
      <c r="A507" s="109" t="inlineStr">
        <is>
          <t>iFile</t>
        </is>
      </c>
      <c r="B507" s="110" t="inlineStr">
        <is>
          <t>IRIS2257</t>
        </is>
      </c>
      <c r="C507" s="110" t="inlineStr">
        <is>
          <t>Rudransh Nemade</t>
        </is>
      </c>
      <c r="D507" s="110" t="inlineStr">
        <is>
          <t>Technology</t>
        </is>
      </c>
      <c r="E507" s="110" t="inlineStr">
        <is>
          <t>RC-085</t>
        </is>
      </c>
      <c r="F507" s="110" t="inlineStr">
        <is>
          <t>Pushpendra Singh</t>
        </is>
      </c>
      <c r="G507" s="110" t="inlineStr">
        <is>
          <t>IRIS2133</t>
        </is>
      </c>
      <c r="H507" s="110" t="inlineStr">
        <is>
          <t>B+</t>
        </is>
      </c>
      <c r="I507" s="110" t="n"/>
      <c r="J507" s="110" t="n">
        <v>2.3</v>
      </c>
      <c r="K507" s="110" t="n">
        <v>2.3</v>
      </c>
      <c r="L507" s="110" t="inlineStr">
        <is>
          <t>B.E</t>
        </is>
      </c>
      <c r="M507" s="110" t="n"/>
      <c r="N507" s="144" t="inlineStr">
        <is>
          <t>Trainee Software Engineer</t>
        </is>
      </c>
      <c r="O507" s="113" t="inlineStr">
        <is>
          <t>Senior Software Engineer</t>
        </is>
      </c>
      <c r="P507" s="112" t="inlineStr">
        <is>
          <t>Engineering &amp; Development</t>
        </is>
      </c>
      <c r="Q507" s="112" t="inlineStr">
        <is>
          <t>Full-Stack Development</t>
        </is>
      </c>
      <c r="R507" s="113" t="inlineStr">
        <is>
          <t>L2 – Trainee</t>
        </is>
      </c>
      <c r="S507" s="114" t="inlineStr">
        <is>
          <t>A3</t>
        </is>
      </c>
      <c r="T507" s="151" t="inlineStr">
        <is>
          <t>Senior Associate</t>
        </is>
      </c>
      <c r="U507" s="151" t="inlineStr">
        <is>
          <t>A</t>
        </is>
      </c>
      <c r="V507" s="112" t="inlineStr">
        <is>
          <t>IC</t>
        </is>
      </c>
      <c r="W507" s="150" t="inlineStr">
        <is>
          <t>▲ Up</t>
        </is>
      </c>
      <c r="X507" s="112" t="inlineStr">
        <is>
          <t>P2</t>
        </is>
      </c>
      <c r="Y507" s="112" t="inlineStr">
        <is>
          <t>Developing</t>
        </is>
      </c>
      <c r="Z507" s="112" t="inlineStr">
        <is>
          <t>3 Apply</t>
        </is>
      </c>
      <c r="AA507" s="117" t="inlineStr">
        <is>
          <t>A3</t>
        </is>
      </c>
      <c r="AB507" s="118" t="inlineStr">
        <is>
          <t>Band A · Practitioner</t>
        </is>
      </c>
      <c r="AC507" s="118" t="inlineStr">
        <is>
          <t>Senior Associate</t>
        </is>
      </c>
      <c r="AD507" s="118" t="inlineStr">
        <is>
          <t>• Same as the model</t>
        </is>
      </c>
      <c r="AE507" s="118" t="inlineStr">
        <is>
          <t>B+</t>
        </is>
      </c>
      <c r="AF507" s="118" t="inlineStr">
        <is>
          <t>OK</t>
        </is>
      </c>
      <c r="AG507" s="118" t="inlineStr">
        <is>
          <t>No change · already below the manager</t>
        </is>
      </c>
      <c r="AH507" s="118" t="n">
        <v>4</v>
      </c>
      <c r="AI507" s="118" t="n"/>
      <c r="AJ507" s="119" t="inlineStr">
        <is>
          <t>iFile · Technology · Band A · Early career</t>
        </is>
      </c>
      <c r="AK507" s="120" t="n">
        <v>2</v>
      </c>
      <c r="AL507" s="121">
        <f>IFERROR(INDEX(WM_C,MATCH($AJ507,WM_KEY,0)),"")</f>
        <v>0.64</v>
      </c>
      <c r="AM507" s="122">
        <f>IF(OR(AK507="",AL507=""),"",AK507*AL507)</f>
        <v>1.28</v>
      </c>
      <c r="AN507" s="120" t="n">
        <v>1.5</v>
      </c>
      <c r="AO507" s="121">
        <f>IFERROR(INDEX(WM_AU,MATCH($AJ507,WM_KEY,0)),"")</f>
        <v>0.16</v>
      </c>
      <c r="AP507" s="122">
        <f>IF(OR(AN507="",AO507=""),"",AN507*AO507)</f>
        <v>0.24</v>
      </c>
      <c r="AQ507" s="120" t="n">
        <v>2</v>
      </c>
      <c r="AR507" s="121">
        <f>IFERROR(INDEX(WM_AC,MATCH($AJ507,WM_KEY,0)),"")</f>
        <v>0.04</v>
      </c>
      <c r="AS507" s="122">
        <f>IF(OR(AQ507="",AR507=""),"",AQ507*AR507)</f>
        <v>0.08</v>
      </c>
      <c r="AT507" s="120" t="n">
        <v>1</v>
      </c>
      <c r="AU507" s="121">
        <f>IFERROR(INDEX(WM_L,MATCH($AJ507,WM_KEY,0)),"")</f>
        <v>0</v>
      </c>
      <c r="AV507" s="122">
        <f>IF(OR(AT507="",AU507=""),"",AT507*AU507)</f>
        <v>0</v>
      </c>
      <c r="AW507" s="120" t="n">
        <v>2.5</v>
      </c>
      <c r="AX507" s="121">
        <f>IFERROR(INDEX(WM_E,MATCH($AJ507,WM_KEY,0)),"")</f>
        <v>0.1</v>
      </c>
      <c r="AY507" s="122">
        <f>IF(OR(AW507="",AX507=""),"",AW507*AX507)</f>
        <v>0.25</v>
      </c>
      <c r="AZ507" s="123" t="n">
        <v>2</v>
      </c>
      <c r="BA507" s="121">
        <f>IFERROR(INDEX(WM_BI,MATCH($AJ507,WM_KEY,0)),"")</f>
        <v>0.06</v>
      </c>
      <c r="BB507" s="122">
        <f>IF(OR(AZ507="",BA507=""),"",AZ507*BA507)</f>
        <v>0.12</v>
      </c>
      <c r="BC507" s="122">
        <f>IF(COUNT(AM507,AP507,AS507,AV507,AY507,BB507)&lt;6,"",SUM(AM507,AP507,AS507,AV507,AY507,BB507))</f>
        <v>1.97</v>
      </c>
      <c r="BD507" s="122" t="str">
        <f>IF(BC507="","",INDEX({"A1","A2","A3","B1","B2","B3","C1","C2","D1","D2","E1","E2"},MAX(1,MIN(12,ROUND(BC507,0)))))</f>
        <v>A2</v>
      </c>
      <c r="BE507" s="114" t="inlineStr">
        <is>
          <t>A3</t>
        </is>
      </c>
      <c r="BF507" s="124" t="inlineStr">
        <is>
          <t>Rule: R7 Band A experience</t>
        </is>
      </c>
      <c r="BG50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7" s="125" t="inlineStr">
        <is>
          <t>At build: Complexity 1.28 + Autonomy 0.24 + Accountability 0.08 + Leadership 0.00 + Experience 0.25 + Business impact 0.12
= 1.97 points → nearest level 2 = A2
Final level: A3 · a rule applied: see the next column</t>
        </is>
      </c>
      <c r="BI507" s="125" t="inlineStr">
        <is>
          <t>• Raised to A3: 2.3 years' experience is 2 years or more.
Final level: A3.</t>
        </is>
      </c>
      <c r="BJ507" s="125" t="inlineStr">
        <is>
          <t>—</t>
        </is>
      </c>
      <c r="BK507" s="126" t="n"/>
      <c r="BL507" s="126" t="inlineStr">
        <is>
          <t>Medium</t>
        </is>
      </c>
      <c r="BM507" s="126" t="inlineStr">
        <is>
          <t>• Work described is bigger than the current designation suggests — manager to confirm the actual role
• Designation still says Trainee though experience is past the first year — confirm confirmation status / title</t>
        </is>
      </c>
      <c r="BN507" s="125" t="inlineStr">
        <is>
          <t>Stable · moves in fewer than 5 of 30 weight tests</t>
        </is>
      </c>
      <c r="BO507" s="148" t="inlineStr">
        <is>
          <t>Rated 2 of 12
Start: 1.0 · trainee / intern title
Evidence reads like B1: Sole developer of CSV validator; builds engines for XBRL conformance suites, table constraints, XULE → moved up 1
KRA: “1. Deliver committed sprint stories with &gt;=90% sprint commitment adherence across the year 2. Maintain code quality: defect leakage to…”
Market: A2 = Standard work of the discipline</t>
        </is>
      </c>
      <c r="BP507" s="129" t="inlineStr">
        <is>
          <t>Rated 1.5 of 12 · between A1 and A2
Start: 1.0 · trainee / intern title
Evidence reads like A2: Only test cases and documentation named as independent decisions → moved up 0.5
Market: A1 = Needs approval / close guidance · A2 = Chooses own approach within standards</t>
        </is>
      </c>
      <c r="BQ507" s="129" t="inlineStr">
        <is>
          <t>Rated 2 of 12
Start: 1.0 · trainee / intern title
Evidence reads like A3: own survey / KRA answers · summarised by the rater; not quoted → moved up 1
KRA: “1. Deliver committed sprint stories with &gt;=90% sprint commitment adherence across the year 2. Maintain code quality: defect leakage to…”
Market: A2 = Own deliverables · accuracy, TAT</t>
        </is>
      </c>
      <c r="BR507" s="129" t="inlineStr">
        <is>
          <t>Rated 1 of 12 — not counted: the weight is 0% at this level
Start: 1.0 · individual contributor, so influence only
Evidence reads like A1: None described → matches the start
Team: 0 direct reports · IC
Market: A1 = Not scored in Band A</t>
        </is>
      </c>
      <c r="BS507" s="129" t="inlineStr">
        <is>
          <t>Rated 2.5 of 12 · between A2 and A3
Experience: 2.3 yrs total · 2.3 at IRIS; none recorded before IRIS = 2.6 on the experience scale
Qualification: B.E · graduate, relevant to the work → no change
Market: A3 roles typically have 2–5 yrs · IRIS guide 2–4</t>
        </is>
      </c>
      <c r="BT50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07"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7"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07" s="125" t="n"/>
      <c r="BX507" s="125" t="inlineStr">
        <is>
          <t>3</t>
        </is>
      </c>
      <c r="BY507" s="125" t="n"/>
      <c r="BZ507" s="125" t="inlineStr">
        <is>
          <t>Received · manager annual, quarterly</t>
        </is>
      </c>
      <c r="CA507" s="125" t="inlineStr">
        <is>
          <t>Talent Mapping · iFile collated</t>
        </is>
      </c>
      <c r="CB507" s="130" t="n">
        <v>20</v>
      </c>
      <c r="CC507" s="128" t="inlineStr">
        <is>
          <t>Full survey answers not in the files received · How We Grow export needed · HR</t>
        </is>
      </c>
      <c r="CD507" s="131" t="inlineStr">
        <is>
          <t>—</t>
        </is>
      </c>
      <c r="CE507" s="131" t="inlineStr">
        <is>
          <t>—</t>
        </is>
      </c>
      <c r="CF507" s="131" t="inlineStr">
        <is>
          <t>—</t>
        </is>
      </c>
      <c r="CG507" s="131" t="inlineStr">
        <is>
          <t>—</t>
        </is>
      </c>
      <c r="CH507" s="132" t="inlineStr">
        <is>
          <t>Complexity: Evidence reads like B1: Sole developer of CSV validator; builds engines for XBRL conformance suites, table constraints, XULE → moved up 1
Autonomy: Evidence reads like A2: Only test cases and documentation named as independent decisions → moved up 0.5
Accountability: Evidence reads like A3: own survey / KRA answers · summarised by the rater; not quoted → moved up 1
Leadership: Evidence reads like A1: None described → matches the start
Business Impact: No survey or manager-mapping signal on criticality: kept at the start point.</t>
        </is>
      </c>
      <c r="CI507"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507" s="131" t="inlineStr">
        <is>
          <t>Self-identified: Answered · no common topic
For the next role: Answered · no common topic</t>
        </is>
      </c>
      <c r="CK507" s="128" t="inlineStr">
        <is>
          <t>Full survey answers not in the files received · How We Grow export needed · HR</t>
        </is>
      </c>
      <c r="CL507"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507"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4 · Potential: Medium · 9-Box Grid placement: Emerging Talent.</t>
        </is>
      </c>
      <c r="CN507" s="135" t="n"/>
      <c r="CO507" s="135" t="n">
        <v>2</v>
      </c>
      <c r="CP507" s="136" t="n">
        <v>4</v>
      </c>
      <c r="CQ507" s="137" t="inlineStr">
        <is>
          <t>Medium</t>
        </is>
      </c>
      <c r="CR507" s="137" t="inlineStr">
        <is>
          <t>Emerging Talent</t>
        </is>
      </c>
      <c r="CS507" s="137" t="inlineStr">
        <is>
          <t>Ready in 6–12 months</t>
        </is>
      </c>
      <c r="CT507" s="137" t="n"/>
      <c r="CU507" s="137" t="n"/>
      <c r="CV507" s="137" t="n"/>
      <c r="CW507" s="137" t="n"/>
      <c r="CX507" s="137" t="n"/>
      <c r="CY507" s="137" t="n"/>
      <c r="CZ507" s="137" t="n"/>
      <c r="DA507" s="119" t="n">
        <v>86</v>
      </c>
      <c r="DB507" s="138" t="inlineStr">
        <is>
          <t>Developing</t>
        </is>
      </c>
      <c r="DC507" s="138" t="n">
        <v>98</v>
      </c>
      <c r="DD507" s="138" t="n">
        <v>75</v>
      </c>
      <c r="DE507" s="138" t="n">
        <v>83</v>
      </c>
      <c r="DF507" s="138" t="n"/>
      <c r="DG507" s="138" t="inlineStr">
        <is>
          <t>System design, SQL &amp; data, AI / GenAI</t>
        </is>
      </c>
      <c r="DH507" s="138" t="inlineStr">
        <is>
          <t>B1: 76% of profile — close</t>
        </is>
      </c>
      <c r="DI507" s="138" t="inlineStr">
        <is>
          <t>Evidence: Survey + KRAs | Core: Ownership 3/2, Problem solving 2/2, Communication &amp; collaboration 2/2, Client &amp; quality focus 4/2, Learning agility 1/2, Integrity &amp; compliance 2/2 | Future-ready: AI literacy 1/2, Data literacy 1/2, Digital fluency 2/2, Innovation 2/2 | Functional: Programming &amp; stack 3/3, System design 2/3, SQL &amp; data 2/3, Cloud &amp; DevOps 3/3, AI / GenAI 2/3, Product &amp; domain 3/3</t>
        </is>
      </c>
      <c r="DJ507" s="111" t="inlineStr">
        <is>
          <t>Answered · no common topic</t>
        </is>
      </c>
      <c r="DK507" s="112" t="inlineStr">
        <is>
          <t>Advanced Java ;secure coding &amp; code-quality practices; unit/automated testing; system design fundamentals</t>
        </is>
      </c>
      <c r="DL507" s="112" t="inlineStr">
        <is>
          <t>AI, GenAI &amp; Prompt Engineering</t>
        </is>
      </c>
      <c r="DM507" s="112" t="inlineStr">
        <is>
          <t>Answered · no common topic</t>
        </is>
      </c>
      <c r="DN507" s="112" t="inlineStr">
        <is>
          <t>Transition to leadership: people management &amp; delegation, mentoring/coaching, project ownership &amp; stakeholder management, prioritisation under ambiguity, presentation &amp; influence skills</t>
        </is>
      </c>
      <c r="DO507" s="139" t="inlineStr">
        <is>
          <t>No strong match from survey evidence</t>
        </is>
      </c>
      <c r="DP507" s="126" t="inlineStr">
        <is>
          <t>No material overlap found</t>
        </is>
      </c>
      <c r="DQ507" s="126" t="inlineStr">
        <is>
          <t>No close match in other businesses</t>
        </is>
      </c>
      <c r="DR507" s="126" t="n"/>
      <c r="DS507" s="126" t="n"/>
      <c r="DT507" s="126" t="inlineStr">
        <is>
          <t>A3 deep-dive: score 1.97 · gap to B1 1.58 · More than 1.0 from B1</t>
        </is>
      </c>
      <c r="DU507"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50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50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7" s="139" t="inlineStr">
        <is>
          <t>Market level: P2 · SFIA 3 Apply
Typical title: Software Engineer
At peers: Workiva – SE · Broadridge India – SE · Nasdaq / AxiomSL – SE
Typical experience: 2–5 yrs · IRIS guide 2–4
Standard: SFIA 9; OWASP secure coding</t>
        </is>
      </c>
      <c r="DZ507" s="126" t="inlineStr">
        <is>
          <t>2–4 yrs</t>
        </is>
      </c>
      <c r="EA507" s="126" t="inlineStr">
        <is>
          <t>3–5 · 2–5</t>
        </is>
      </c>
      <c r="EB507" s="126" t="inlineStr">
        <is>
          <t>Software Engineer</t>
        </is>
      </c>
      <c r="EC507" s="126" t="inlineStr">
        <is>
          <t>Workiva: SE · Broadridge India: SE · Nasdaq / AxiomSL: SE · Salesforce: MTS · Atlassian: P40 · 3–7 yrs · Freshworks: Senior SE</t>
        </is>
      </c>
      <c r="ED507" s="126" t="inlineStr">
        <is>
          <t>SFIA 9 · software development, programming; OWASP secure coding; cloud vendor certifications</t>
        </is>
      </c>
      <c r="EE507" s="126" t="inlineStr">
        <is>
          <t>Core 2 · Future 2 · Functional 3 · Leadership not scored</t>
        </is>
      </c>
      <c r="EF507" s="139" t="n"/>
      <c r="EG507" s="126" t="inlineStr">
        <is>
          <t>✓ HRIS: 2.3 yrs, B.E, 0 direct reports
✓ Survey: 20 of 20 questions answered
✓ KRAs: manager-set, quarterly
✓ Manager mapping: rating, potential, 9-box
✗ Job description: not on file</t>
        </is>
      </c>
      <c r="EH507" s="118" t="n"/>
      <c r="EI507" s="118" t="n"/>
      <c r="EJ507" s="118" t="n"/>
      <c r="EK507" s="118" t="inlineStr">
        <is>
          <t>Survey: answered · full text needed · KRAs: received · Experience: on file</t>
        </is>
      </c>
      <c r="EL507" s="141" t="n"/>
      <c r="EM507" s="142" t="n"/>
      <c r="EN507" s="142" t="n"/>
      <c r="EO507" s="142" t="n"/>
      <c r="EP507" s="142" t="n"/>
      <c r="EQ507" s="143" t="n"/>
      <c r="ER507" s="135" t="n"/>
      <c r="ES507" s="135" t="n"/>
      <c r="ET507" s="135" t="n"/>
      <c r="EU507" s="135" t="n"/>
      <c r="EV507" s="135" t="n"/>
      <c r="EW507" s="135" t="n"/>
      <c r="EX507" s="135" t="n"/>
      <c r="EY507" s="143" t="n"/>
      <c r="EZ507" s="135" t="n"/>
      <c r="FA507" s="135" t="n"/>
      <c r="FB507" s="135" t="n"/>
      <c r="FC507" s="135" t="n"/>
      <c r="FD507" s="135" t="n"/>
    </row>
    <row r="508" ht="300" customHeight="1">
      <c r="A508" s="109" t="inlineStr">
        <is>
          <t>iFile</t>
        </is>
      </c>
      <c r="B508" s="110" t="inlineStr">
        <is>
          <t>IRIS2433</t>
        </is>
      </c>
      <c r="C508" s="110" t="inlineStr">
        <is>
          <t>Sadhna Sahu</t>
        </is>
      </c>
      <c r="D508" s="110" t="inlineStr">
        <is>
          <t>Technology</t>
        </is>
      </c>
      <c r="E508" s="110" t="inlineStr">
        <is>
          <t>RC-067</t>
        </is>
      </c>
      <c r="F508" s="110" t="inlineStr">
        <is>
          <t>Amruta Kadam</t>
        </is>
      </c>
      <c r="G508" s="110" t="inlineStr">
        <is>
          <t>IRIS1474</t>
        </is>
      </c>
      <c r="H508" s="110" t="inlineStr">
        <is>
          <t>B2</t>
        </is>
      </c>
      <c r="I508" s="110" t="n"/>
      <c r="J508" s="110" t="n">
        <v>2.5</v>
      </c>
      <c r="K508" s="110" t="n">
        <v>1</v>
      </c>
      <c r="L508" s="110" t="inlineStr">
        <is>
          <t>B.Tech</t>
        </is>
      </c>
      <c r="M508" s="110" t="n"/>
      <c r="N508" s="144" t="inlineStr">
        <is>
          <t>Software Engineer</t>
        </is>
      </c>
      <c r="O508" s="113" t="inlineStr">
        <is>
          <t>Senior Software Engineer</t>
        </is>
      </c>
      <c r="P508" s="112" t="inlineStr">
        <is>
          <t>Engineering &amp; Development</t>
        </is>
      </c>
      <c r="Q508" s="112" t="inlineStr">
        <is>
          <t>Backend Development</t>
        </is>
      </c>
      <c r="R508" s="113" t="inlineStr">
        <is>
          <t>Not in current mapping files</t>
        </is>
      </c>
      <c r="S508" s="114" t="inlineStr">
        <is>
          <t>A3</t>
        </is>
      </c>
      <c r="T508" s="151" t="inlineStr">
        <is>
          <t>Senior Associate</t>
        </is>
      </c>
      <c r="U508" s="151" t="inlineStr">
        <is>
          <t>A</t>
        </is>
      </c>
      <c r="V508" s="112" t="inlineStr">
        <is>
          <t>IC</t>
        </is>
      </c>
      <c r="W508" s="116" t="inlineStr">
        <is>
          <t>● Newly mapped</t>
        </is>
      </c>
      <c r="X508" s="112" t="inlineStr">
        <is>
          <t>P2</t>
        </is>
      </c>
      <c r="Y508" s="112" t="inlineStr">
        <is>
          <t>Developing</t>
        </is>
      </c>
      <c r="Z508" s="112" t="inlineStr">
        <is>
          <t>3 Apply</t>
        </is>
      </c>
      <c r="AA508" s="117" t="inlineStr">
        <is>
          <t>A3</t>
        </is>
      </c>
      <c r="AB508" s="118" t="inlineStr">
        <is>
          <t>Band A · Practitioner</t>
        </is>
      </c>
      <c r="AC508" s="118" t="inlineStr">
        <is>
          <t>Senior Associate</t>
        </is>
      </c>
      <c r="AD508" s="118" t="inlineStr">
        <is>
          <t>• Same as the model</t>
        </is>
      </c>
      <c r="AE508" s="118" t="inlineStr">
        <is>
          <t>B1</t>
        </is>
      </c>
      <c r="AF508" s="118" t="inlineStr">
        <is>
          <t>OK</t>
        </is>
      </c>
      <c r="AG508" s="118" t="inlineStr">
        <is>
          <t>No change · already below the manager</t>
        </is>
      </c>
      <c r="AH508" s="118" t="n">
        <v>6</v>
      </c>
      <c r="AI508" s="118" t="n"/>
      <c r="AJ508" s="119" t="inlineStr">
        <is>
          <t>iFile · Technology · Band A · Early career</t>
        </is>
      </c>
      <c r="AK508" s="120" t="n">
        <v>2.5</v>
      </c>
      <c r="AL508" s="121">
        <f>IFERROR(INDEX(WM_C,MATCH($AJ508,WM_KEY,0)),"")</f>
        <v>0.64</v>
      </c>
      <c r="AM508" s="122">
        <f>IF(OR(AK508="",AL508=""),"",AK508*AL508)</f>
        <v>1.6</v>
      </c>
      <c r="AN508" s="120" t="n">
        <v>2</v>
      </c>
      <c r="AO508" s="121">
        <f>IFERROR(INDEX(WM_AU,MATCH($AJ508,WM_KEY,0)),"")</f>
        <v>0.16</v>
      </c>
      <c r="AP508" s="122">
        <f>IF(OR(AN508="",AO508=""),"",AN508*AO508)</f>
        <v>0.32</v>
      </c>
      <c r="AQ508" s="120" t="n">
        <v>2.5</v>
      </c>
      <c r="AR508" s="121">
        <f>IFERROR(INDEX(WM_AC,MATCH($AJ508,WM_KEY,0)),"")</f>
        <v>0.04</v>
      </c>
      <c r="AS508" s="122">
        <f>IF(OR(AQ508="",AR508=""),"",AQ508*AR508)</f>
        <v>0.1</v>
      </c>
      <c r="AT508" s="120" t="n">
        <v>1</v>
      </c>
      <c r="AU508" s="121">
        <f>IFERROR(INDEX(WM_L,MATCH($AJ508,WM_KEY,0)),"")</f>
        <v>0</v>
      </c>
      <c r="AV508" s="122">
        <f>IF(OR(AT508="",AU508=""),"",AT508*AU508)</f>
        <v>0</v>
      </c>
      <c r="AW508" s="120" t="n">
        <v>3</v>
      </c>
      <c r="AX508" s="121">
        <f>IFERROR(INDEX(WM_E,MATCH($AJ508,WM_KEY,0)),"")</f>
        <v>0.1</v>
      </c>
      <c r="AY508" s="122">
        <f>IF(OR(AW508="",AX508=""),"",AW508*AX508)</f>
        <v>0.3</v>
      </c>
      <c r="AZ508" s="123" t="n">
        <v>2.5</v>
      </c>
      <c r="BA508" s="121">
        <f>IFERROR(INDEX(WM_BI,MATCH($AJ508,WM_KEY,0)),"")</f>
        <v>0.06</v>
      </c>
      <c r="BB508" s="122">
        <f>IF(OR(AZ508="",BA508=""),"",AZ508*BA508)</f>
        <v>0.15</v>
      </c>
      <c r="BC508" s="122">
        <f>IF(COUNT(AM508,AP508,AS508,AV508,AY508,BB508)&lt;6,"",SUM(AM508,AP508,AS508,AV508,AY508,BB508))</f>
        <v>2.47</v>
      </c>
      <c r="BD508" s="122" t="str">
        <f>IF(BC508="","",INDEX({"A1","A2","A3","B1","B2","B3","C1","C2","D1","D2","E1","E2"},MAX(1,MIN(12,ROUND(BC508,0)))))</f>
        <v>A2</v>
      </c>
      <c r="BE508" s="114" t="inlineStr">
        <is>
          <t>A3</t>
        </is>
      </c>
      <c r="BF508" s="124" t="inlineStr">
        <is>
          <t>Rule: R7 Band A experience</t>
        </is>
      </c>
      <c r="BG50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8" s="125" t="inlineStr">
        <is>
          <t>At build: Complexity 1.60 + Autonomy 0.32 + Accountability 0.10 + Leadership 0.00 + Experience 0.30 + Business impact 0.15
= 2.47 points → nearest level 2 = A2
Final level: A3 · a rule applied: see the next column</t>
        </is>
      </c>
      <c r="BI508" s="125" t="inlineStr">
        <is>
          <t>• Raised to A3: 2.5 years' experience is 2 years or more.
Final level: A3.</t>
        </is>
      </c>
      <c r="BJ508" s="125" t="inlineStr">
        <is>
          <t>Input needed</t>
        </is>
      </c>
      <c r="BK508" s="126" t="n"/>
      <c r="BL508" s="126" t="inlineStr">
        <is>
          <t>Low</t>
        </is>
      </c>
      <c r="BM508" s="126" t="inlineStr">
        <is>
          <t>• Serving notice · Employee Master, 23 Sep 2026
• No survey answers or KRA — the role factors rest on designation and reporting lines only</t>
        </is>
      </c>
      <c r="BN508" s="125" t="inlineStr">
        <is>
          <t>Stable · moves in fewer than 5 of 30 weight tests</t>
        </is>
      </c>
      <c r="BO508" s="148" t="inlineStr">
        <is>
          <t>Rated 2.5 of 12 · between A2 and A3
Start: 2.0 · practitioner title
Evidence: rated like 36 colleagues in the same role and department · no usable answers of their own → moved +0.5
Market: A2 = Standard work of the discipline · A3 = Varied and non-standard work; handles exceptions</t>
        </is>
      </c>
      <c r="BP508" s="129" t="inlineStr">
        <is>
          <t>Rated 2 of 12
Start: 2.0 · practitioner title
Evidence: rated like 36 colleagues in the same role and department · no usable answers of their own → no change
Market: A2 = Chooses own approach within standards</t>
        </is>
      </c>
      <c r="BQ508" s="129" t="inlineStr">
        <is>
          <t>Rated 2.5 of 12 · between A2 and A3
Start: 2.0 · practitioner title
Evidence: rated like 36 colleagues in the same role and department · no usable answers of their own → moved +0.5
Market: A2 = Own deliverables · accuracy, TAT · A3 = A module / process, or work with client or regulatory consequences</t>
        </is>
      </c>
      <c r="BR508" s="129" t="inlineStr">
        <is>
          <t>Rated 1 of 12 — not counted: the weight is 0% at this level
Start: 1.0 · individual contributor, so influence only
Evidence: rated like 36 colleagues in the same role and department · no usable answers of their own → no change
Team: 0 direct reports · IC
Market: A1 = Not scored in Band A</t>
        </is>
      </c>
      <c r="BS508" s="129" t="inlineStr">
        <is>
          <t>Rated 3 of 12
Experience: 2.5 yrs total · 1.5 before IRIS + 1.0 at IRIS = 2.8 on the experience scale
Qualification: B.Tech · graduate, relevant to the work → no change
Market: A3 roles typically have 2–5 yrs · IRIS guide 2–4</t>
        </is>
      </c>
      <c r="BT50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08" s="127" t="inlineStr">
        <is>
          <t>KRAs not received · manager to supply</t>
        </is>
      </c>
      <c r="BV508" s="125" t="n"/>
      <c r="BW508" s="125" t="n"/>
      <c r="BX508" s="125" t="n"/>
      <c r="BY508" s="125" t="n"/>
      <c r="BZ508" s="128" t="inlineStr">
        <is>
          <t>KRAs not received · manager to supply</t>
        </is>
      </c>
      <c r="CA508" s="125" t="n"/>
      <c r="CB508" s="130" t="n">
        <v>0</v>
      </c>
      <c r="CC508" s="128" t="inlineStr">
        <is>
          <t>No survey response on file</t>
        </is>
      </c>
      <c r="CD508" s="131" t="inlineStr">
        <is>
          <t>—</t>
        </is>
      </c>
      <c r="CE508" s="131" t="inlineStr">
        <is>
          <t>—</t>
        </is>
      </c>
      <c r="CF508" s="131" t="inlineStr">
        <is>
          <t>—</t>
        </is>
      </c>
      <c r="CG508" s="131" t="inlineStr">
        <is>
          <t>—</t>
        </is>
      </c>
      <c r="CH508" s="132" t="inlineStr">
        <is>
          <t>Business Impact: No survey or manager-mapping signal on criticality: kept at the start point.</t>
        </is>
      </c>
      <c r="CI508"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8" s="131" t="n"/>
      <c r="CK508" s="128" t="inlineStr">
        <is>
          <t>No survey response on file</t>
        </is>
      </c>
      <c r="CL508"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8"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Not rated · manager · 9-Box Grid placement: Not placed · manager.</t>
        </is>
      </c>
      <c r="CN508" s="135" t="n"/>
      <c r="CO508" s="135" t="n">
        <v>2.5</v>
      </c>
      <c r="CP508" s="136" t="inlineStr">
        <is>
          <t>Not rated · manager</t>
        </is>
      </c>
      <c r="CQ508" s="137" t="inlineStr">
        <is>
          <t>—</t>
        </is>
      </c>
      <c r="CR508" s="137" t="inlineStr">
        <is>
          <t>Not placed · manager</t>
        </is>
      </c>
      <c r="CS508" s="137" t="inlineStr">
        <is>
          <t>No rating data</t>
        </is>
      </c>
      <c r="CT508" s="137" t="n"/>
      <c r="CU508" s="137" t="n"/>
      <c r="CV508" s="137" t="n"/>
      <c r="CW508" s="137" t="n"/>
      <c r="CX508" s="137" t="n"/>
      <c r="CY508" s="137" t="n"/>
      <c r="CZ508" s="137" t="n"/>
      <c r="DA508" s="119" t="n"/>
      <c r="DB508" s="138" t="inlineStr">
        <is>
          <t>Not assessed — no survey or KRA evidence</t>
        </is>
      </c>
      <c r="DC508" s="138" t="n"/>
      <c r="DD508" s="138" t="n"/>
      <c r="DE508" s="138" t="n"/>
      <c r="DF508" s="138" t="n"/>
      <c r="DG508" s="138" t="n"/>
      <c r="DH508" s="138" t="n"/>
      <c r="DI508" s="138" t="inlineStr">
        <is>
          <t>Required at A3: Core 2 · Future-ready 2 · Functional Programming &amp; stack 3 · System design 3 · SQL &amp; data 3 · Cloud &amp; DevOps 3 · AI / GenAI 3 · Product &amp; domain 3 — rate in manager validation using sheet 4.</t>
        </is>
      </c>
      <c r="DJ508" s="111" t="n"/>
      <c r="DK508" s="112" t="n"/>
      <c r="DL508" s="112" t="inlineStr">
        <is>
          <t>SE.APP-F: API design; secure coding; database access; automated testing; component design; accessibility; browser performance; UI …</t>
        </is>
      </c>
      <c r="DM508" s="112" t="n"/>
      <c r="DN508" s="112" t="n"/>
      <c r="DO508" s="139" t="n"/>
      <c r="DP508" s="126" t="inlineStr">
        <is>
          <t>No survey text</t>
        </is>
      </c>
      <c r="DQ508" s="126" t="inlineStr">
        <is>
          <t>No survey text</t>
        </is>
      </c>
      <c r="DR508" s="126" t="n"/>
      <c r="DS508" s="126" t="n"/>
      <c r="DT508" s="126" t="inlineStr">
        <is>
          <t>A3 deep-dive: score 2.47 · gap to B1 1.11 · More than 1.0 from B1</t>
        </is>
      </c>
      <c r="DU508"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8" s="139" t="inlineStr">
        <is>
          <t>Market level: P2 · SFIA 3 Apply
Typical title: Software Engineer
At peers: Workiva – SE · Broadridge India – SE · Nasdaq / AxiomSL – SE
Typical experience: 2–5 yrs · IRIS guide 2–4
Standard: SFIA 9; OWASP secure coding</t>
        </is>
      </c>
      <c r="DZ508" s="126" t="inlineStr">
        <is>
          <t>2–4 yrs</t>
        </is>
      </c>
      <c r="EA508" s="126" t="inlineStr">
        <is>
          <t>3–5 · 2–5</t>
        </is>
      </c>
      <c r="EB508" s="126" t="inlineStr">
        <is>
          <t>Software Engineer</t>
        </is>
      </c>
      <c r="EC508" s="126" t="inlineStr">
        <is>
          <t>Workiva: SE · Broadridge India: SE · Nasdaq / AxiomSL: SE · Salesforce: MTS · Atlassian: P40 · 3–7 yrs · Freshworks: Senior SE</t>
        </is>
      </c>
      <c r="ED508" s="126" t="inlineStr">
        <is>
          <t>SFIA 9 · software development, programming; OWASP secure coding; cloud vendor certifications</t>
        </is>
      </c>
      <c r="EE508" s="126" t="inlineStr">
        <is>
          <t>Core 2 · Future 2 · Functional 3 · Leadership not scored</t>
        </is>
      </c>
      <c r="EF508" s="127" t="inlineStr">
        <is>
          <t>• Survey response or KRAs describing the work · nothing on file — Employee + manager</t>
        </is>
      </c>
      <c r="EG508" s="126" t="inlineStr">
        <is>
          <t>✓ HRIS: 2.5 yrs, B.Tech, 0 direct reports
✗ Survey: no response
✗ KRAs: none on file
✓ Manager mapping: rating, 9-box
✗ Job description: not on file</t>
        </is>
      </c>
      <c r="EH508" s="118" t="inlineStr">
        <is>
          <t xml:space="preserve">D380 · Input needed · Medium: • Survey response or KRAs describing the work · nothing on file — Employee + manager · owner Employee + manager · </t>
        </is>
      </c>
      <c r="EI508" s="118" t="inlineStr">
        <is>
          <t>R071 · Survey response or KRAs describing the work · nothing on file · Employee + manager · Open</t>
        </is>
      </c>
      <c r="EJ508" s="118" t="inlineStr">
        <is>
          <t>Survey response or KRAs describing the work · nothing on file · Employee + manager</t>
        </is>
      </c>
      <c r="EK508" s="118" t="inlineStr">
        <is>
          <t>Survey: no response · KRAs: not received · Experience: on file</t>
        </is>
      </c>
      <c r="EL508" s="141" t="n"/>
      <c r="EM508" s="142" t="n"/>
      <c r="EN508" s="142" t="n"/>
      <c r="EO508" s="142" t="n"/>
      <c r="EP508" s="142" t="n"/>
      <c r="EQ508" s="143" t="n"/>
      <c r="ER508" s="135" t="n"/>
      <c r="ES508" s="135" t="n"/>
      <c r="ET508" s="135" t="n"/>
      <c r="EU508" s="135" t="n"/>
      <c r="EV508" s="135" t="n"/>
      <c r="EW508" s="135" t="n"/>
      <c r="EX508" s="135" t="n"/>
      <c r="EY508" s="143" t="n"/>
      <c r="EZ508" s="135" t="n"/>
      <c r="FA508" s="135" t="n"/>
      <c r="FB508" s="135" t="n"/>
      <c r="FC508" s="135" t="n"/>
      <c r="FD508" s="135" t="n"/>
    </row>
    <row r="509" ht="300" customHeight="1">
      <c r="A509" s="109" t="inlineStr">
        <is>
          <t>iFile</t>
        </is>
      </c>
      <c r="B509" s="110" t="inlineStr">
        <is>
          <t>IRIS2476</t>
        </is>
      </c>
      <c r="C509" s="110" t="inlineStr">
        <is>
          <t>Sagar Soni</t>
        </is>
      </c>
      <c r="D509" s="110" t="inlineStr">
        <is>
          <t>Technology</t>
        </is>
      </c>
      <c r="E509" s="110" t="inlineStr">
        <is>
          <t>RC-067</t>
        </is>
      </c>
      <c r="F509" s="110" t="inlineStr">
        <is>
          <t>Amruta Kadam</t>
        </is>
      </c>
      <c r="G509" s="110" t="inlineStr">
        <is>
          <t>IRIS1474</t>
        </is>
      </c>
      <c r="H509" s="110" t="inlineStr">
        <is>
          <t>B2</t>
        </is>
      </c>
      <c r="I509" s="110" t="n"/>
      <c r="J509" s="110" t="n">
        <v>4.9</v>
      </c>
      <c r="K509" s="110" t="n">
        <v>0.6</v>
      </c>
      <c r="L509" s="110" t="inlineStr">
        <is>
          <t>B.E</t>
        </is>
      </c>
      <c r="M509" s="110" t="n"/>
      <c r="N509" s="144" t="inlineStr">
        <is>
          <t>Software Engineer</t>
        </is>
      </c>
      <c r="O509" s="113" t="inlineStr">
        <is>
          <t>Senior Software Engineer</t>
        </is>
      </c>
      <c r="P509" s="112" t="inlineStr">
        <is>
          <t>Engineering &amp; Development</t>
        </is>
      </c>
      <c r="Q509" s="112" t="inlineStr">
        <is>
          <t>Backend Development</t>
        </is>
      </c>
      <c r="R509" s="113" t="inlineStr">
        <is>
          <t>L3 – Professional / Associate</t>
        </is>
      </c>
      <c r="S509" s="114" t="inlineStr">
        <is>
          <t>A3</t>
        </is>
      </c>
      <c r="T509" s="151" t="inlineStr">
        <is>
          <t>Senior Associate</t>
        </is>
      </c>
      <c r="U509" s="151" t="inlineStr">
        <is>
          <t>A</t>
        </is>
      </c>
      <c r="V509" s="112" t="inlineStr">
        <is>
          <t>IC</t>
        </is>
      </c>
      <c r="W509" s="150" t="inlineStr">
        <is>
          <t>▲ Up</t>
        </is>
      </c>
      <c r="X509" s="112" t="inlineStr">
        <is>
          <t>P2</t>
        </is>
      </c>
      <c r="Y509" s="112" t="inlineStr">
        <is>
          <t>Developing</t>
        </is>
      </c>
      <c r="Z509" s="112" t="inlineStr">
        <is>
          <t>3 Apply</t>
        </is>
      </c>
      <c r="AA509" s="117" t="inlineStr">
        <is>
          <t>A3</t>
        </is>
      </c>
      <c r="AB509" s="118" t="inlineStr">
        <is>
          <t>Band A · Practitioner</t>
        </is>
      </c>
      <c r="AC509" s="118" t="inlineStr">
        <is>
          <t>Senior Associate</t>
        </is>
      </c>
      <c r="AD509" s="118" t="inlineStr">
        <is>
          <t>• Same as the model</t>
        </is>
      </c>
      <c r="AE509" s="118" t="inlineStr">
        <is>
          <t>B1</t>
        </is>
      </c>
      <c r="AF509" s="118" t="inlineStr">
        <is>
          <t>OK</t>
        </is>
      </c>
      <c r="AG509" s="118" t="inlineStr">
        <is>
          <t>No change · already below the manager</t>
        </is>
      </c>
      <c r="AH509" s="118" t="n">
        <v>6</v>
      </c>
      <c r="AI509" s="118" t="n"/>
      <c r="AJ509" s="119" t="inlineStr">
        <is>
          <t>iFile · Technology · Band A · Early career</t>
        </is>
      </c>
      <c r="AK509" s="120" t="n">
        <v>2.5</v>
      </c>
      <c r="AL509" s="121">
        <f>IFERROR(INDEX(WM_C,MATCH($AJ509,WM_KEY,0)),"")</f>
        <v>0.64</v>
      </c>
      <c r="AM509" s="122">
        <f>IF(OR(AK509="",AL509=""),"",AK509*AL509)</f>
        <v>1.6</v>
      </c>
      <c r="AN509" s="120" t="n">
        <v>2</v>
      </c>
      <c r="AO509" s="121">
        <f>IFERROR(INDEX(WM_AU,MATCH($AJ509,WM_KEY,0)),"")</f>
        <v>0.16</v>
      </c>
      <c r="AP509" s="122">
        <f>IF(OR(AN509="",AO509=""),"",AN509*AO509)</f>
        <v>0.32</v>
      </c>
      <c r="AQ509" s="120" t="n">
        <v>2.5</v>
      </c>
      <c r="AR509" s="121">
        <f>IFERROR(INDEX(WM_AC,MATCH($AJ509,WM_KEY,0)),"")</f>
        <v>0.04</v>
      </c>
      <c r="AS509" s="122">
        <f>IF(OR(AQ509="",AR509=""),"",AQ509*AR509)</f>
        <v>0.1</v>
      </c>
      <c r="AT509" s="120" t="n">
        <v>1</v>
      </c>
      <c r="AU509" s="121">
        <f>IFERROR(INDEX(WM_L,MATCH($AJ509,WM_KEY,0)),"")</f>
        <v>0</v>
      </c>
      <c r="AV509" s="122">
        <f>IF(OR(AT509="",AU509=""),"",AT509*AU509)</f>
        <v>0</v>
      </c>
      <c r="AW509" s="120" t="n">
        <v>4</v>
      </c>
      <c r="AX509" s="121">
        <f>IFERROR(INDEX(WM_E,MATCH($AJ509,WM_KEY,0)),"")</f>
        <v>0.1</v>
      </c>
      <c r="AY509" s="122">
        <f>IF(OR(AW509="",AX509=""),"",AW509*AX509)</f>
        <v>0.4</v>
      </c>
      <c r="AZ509" s="123" t="n">
        <v>2.5</v>
      </c>
      <c r="BA509" s="121">
        <f>IFERROR(INDEX(WM_BI,MATCH($AJ509,WM_KEY,0)),"")</f>
        <v>0.06</v>
      </c>
      <c r="BB509" s="122">
        <f>IF(OR(AZ509="",BA509=""),"",AZ509*BA509)</f>
        <v>0.15</v>
      </c>
      <c r="BC509" s="122">
        <f>IF(COUNT(AM509,AP509,AS509,AV509,AY509,BB509)&lt;6,"",SUM(AM509,AP509,AS509,AV509,AY509,BB509))</f>
        <v>2.57</v>
      </c>
      <c r="BD509" s="122" t="str">
        <f>IF(BC509="","",INDEX({"A1","A2","A3","B1","B2","B3","C1","C2","D1","D2","E1","E2"},MAX(1,MIN(12,ROUND(BC509,0)))))</f>
        <v>A3</v>
      </c>
      <c r="BE509" s="114" t="inlineStr">
        <is>
          <t>A3</t>
        </is>
      </c>
      <c r="BF509" s="124" t="inlineStr">
        <is>
          <t>The score decided the level</t>
        </is>
      </c>
      <c r="BG50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9" s="125" t="inlineStr">
        <is>
          <t>At build: Complexity 1.60 + Autonomy 0.32 + Accountability 0.10 + Leadership 0.00 + Experience 0.40 + Business impact 0.15
= 2.57 points → nearest level 3 = A3
Final level: A3 · same as the score</t>
        </is>
      </c>
      <c r="BI509" s="125" t="inlineStr">
        <is>
          <t>No rule applied: the score decides.</t>
        </is>
      </c>
      <c r="BJ509" s="125" t="inlineStr">
        <is>
          <t>—</t>
        </is>
      </c>
      <c r="BK509" s="126" t="n"/>
      <c r="BL509" s="126" t="inlineStr">
        <is>
          <t>High</t>
        </is>
      </c>
      <c r="BM509" s="126" t="n"/>
      <c r="BN509" s="125" t="inlineStr">
        <is>
          <t>Stable · moves in fewer than 5 of 30 weight tests</t>
        </is>
      </c>
      <c r="BO509" s="148" t="inlineStr">
        <is>
          <t>Rated 2.5 of 12 · between A2 and A3
Start: 2.0 · practitioner title
Evidence reads like A3: Security remediation against SAST gates on RBI iFileCIMS; judges fix versus 'Not Exploitable'; maintains CI/CD pipeline → moved up 0.5
KRA: “1. Deliver committed sprint stories with &gt;=90% sprint commitment adherence across the year 2. Maintain code quality: defect leakage to…”
Market: A2 = Standard work of the discipline · A3 = Varied and non-standard work; handles exceptions</t>
        </is>
      </c>
      <c r="BP509" s="129" t="inlineStr">
        <is>
          <t>Rated 2 of 12
Start: 2.0 · practitioner title
Evidence reads like A2: Decides code fixes and bug calls; infrastructure changes go through formal CRs → matches the start
Market: A2 = Chooses own approach within standards</t>
        </is>
      </c>
      <c r="BQ509" s="129" t="inlineStr">
        <is>
          <t>Rated 2.5 of 12 · between A2 and A3
Start: 2.0 · practitioner title
Evidence reads like A3: Own code, security fixes and pipeline reliability carry RBI audit and QA/production consequences → moved up 0.5
KRA: “1. Deliver committed sprint stories with &gt;=90% sprint commitment adherence across the year 2. Maintain code quality: defect leakage to…”
Market: A2 = Own deliverables · accuracy, TAT · A3 = A module / process, or work with client or regulatory consequences</t>
        </is>
      </c>
      <c r="BR509" s="129" t="inlineStr">
        <is>
          <t>Rated 1 of 12 — not counted: the weight is 0% at this level
Start: 1.0 · individual contributor, so influence only
Evidence reads like A1: No guiding or leading described → matches the start
Team: 0 direct reports · IC
Market: A1 = Not scored in Band A</t>
        </is>
      </c>
      <c r="BS509" s="129" t="inlineStr">
        <is>
          <t>Rated 4 of 12
Experience: 4.9 yrs total · 4.3 before IRIS + 0.6 at IRIS = 3.8 on the experience scale
Qualification: B.E · graduate, relevant to the work → no change
Market: A3 roles typically have 2–5 yrs · IRIS guide 2–4</t>
        </is>
      </c>
      <c r="BT509"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09"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9"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BW509" s="125" t="n"/>
      <c r="BX509" s="125" t="inlineStr">
        <is>
          <t>3</t>
        </is>
      </c>
      <c r="BY509" s="125" t="n"/>
      <c r="BZ509" s="125" t="inlineStr">
        <is>
          <t>Received · manager annual, quarterly</t>
        </is>
      </c>
      <c r="CA509" s="125" t="inlineStr">
        <is>
          <t>Talent Mapping · iFile collated</t>
        </is>
      </c>
      <c r="CB509" s="130" t="n">
        <v>20</v>
      </c>
      <c r="CC509" s="128" t="inlineStr">
        <is>
          <t>Full survey answers not in the files received · How We Grow export needed · HR</t>
        </is>
      </c>
      <c r="CD509" s="131" t="inlineStr">
        <is>
          <t>—</t>
        </is>
      </c>
      <c r="CE509" s="131" t="inlineStr">
        <is>
          <t>—</t>
        </is>
      </c>
      <c r="CF509" s="131" t="inlineStr">
        <is>
          <t>—</t>
        </is>
      </c>
      <c r="CG509" s="131" t="inlineStr">
        <is>
          <t>—</t>
        </is>
      </c>
      <c r="CH509" s="132" t="inlineStr">
        <is>
          <t>Complexity: Evidence reads like A3: Security remediation against SAST gates on RBI iFileCIMS; judges fix versus 'Not Exploitable'; maintains CI/CD pipeline → moved up 0.5
Autonomy: Evidence reads like A2: Decides code fixes and bug calls; infrastructure changes go through formal CRs → matches the start
Accountability: Evidence reads like A3: Own code, security fixes and pipeline reliability carry RBI audit and QA/production consequences → moved up 0.5
Leadership: Evidence reads like A1: No guiding or leading described → matches the start
Business Impact: No survey or manager-mapping signal on criticality: kept at the start point.</t>
        </is>
      </c>
      <c r="CI509"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9" s="131" t="inlineStr">
        <is>
          <t>Self-identified: Leadership &amp; people management · Technical depth &amp; architecture
For the next role: Leadership &amp; people management · Technical depth &amp; architecture</t>
        </is>
      </c>
      <c r="CK509" s="128" t="inlineStr">
        <is>
          <t>Full survey answers not in the files received · How We Grow export needed · HR</t>
        </is>
      </c>
      <c r="CL509"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9"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Low · 9-Box Grid placement: Core Contributor.</t>
        </is>
      </c>
      <c r="CN509" s="135" t="n"/>
      <c r="CO509" s="135" t="n">
        <v>2.5</v>
      </c>
      <c r="CP509" s="136" t="n">
        <v>3</v>
      </c>
      <c r="CQ509" s="137" t="inlineStr">
        <is>
          <t>Low</t>
        </is>
      </c>
      <c r="CR509" s="137" t="inlineStr">
        <is>
          <t>Core Contributor</t>
        </is>
      </c>
      <c r="CS509" s="137" t="inlineStr">
        <is>
          <t>Develop in role</t>
        </is>
      </c>
      <c r="CT509" s="137" t="n"/>
      <c r="CU509" s="137" t="n"/>
      <c r="CV509" s="137" t="n"/>
      <c r="CW509" s="137" t="n"/>
      <c r="CX509" s="137" t="n"/>
      <c r="CY509" s="137" t="n"/>
      <c r="CZ509" s="137" t="n"/>
      <c r="DA509" s="119" t="n">
        <v>91</v>
      </c>
      <c r="DB509" s="138" t="inlineStr">
        <is>
          <t>Meets the level</t>
        </is>
      </c>
      <c r="DC509" s="138" t="n">
        <v>107</v>
      </c>
      <c r="DD509" s="138" t="n">
        <v>88</v>
      </c>
      <c r="DE509" s="138" t="n">
        <v>83</v>
      </c>
      <c r="DF509" s="138" t="n"/>
      <c r="DG509" s="138" t="inlineStr">
        <is>
          <t>Programming &amp; stack, System design, AI / GenAI</t>
        </is>
      </c>
      <c r="DH509" s="138" t="inlineStr">
        <is>
          <t>B1: 79% of profile — close</t>
        </is>
      </c>
      <c r="DI509" s="138" t="inlineStr">
        <is>
          <t>Evidence: Survey + KRAs | Core: Ownership 2/2, Problem solving 2/2, Communication &amp; collaboration 3/2, Client &amp; quality focus 2/2, Learning agility 2/2, Integrity &amp; compliance 3/2 | Future-ready: AI literacy 1/2, Data literacy 2/2, Digital fluency 2/2, Innovation 2/2 | Functional: Programming &amp; stack 2/3, System design 2/3, SQL &amp; data 3/3, Cloud &amp; DevOps 3/3, AI / GenAI 2/3, Product &amp; domain 3/3</t>
        </is>
      </c>
      <c r="DJ509" s="111" t="inlineStr">
        <is>
          <t>Leadership &amp; people management · Technical depth &amp; architecture</t>
        </is>
      </c>
      <c r="DK509" s="112" t="inlineStr">
        <is>
          <t>Advanced Java; secure coding &amp; code-quality practices; unit/automated testing; system design fundamentals</t>
        </is>
      </c>
      <c r="DL509" s="112" t="inlineStr">
        <is>
          <t>Cloud, DevOps &amp; CI/CD; Programming &amp; Tech-Stack Depth; Project, Program &amp; Agile Management</t>
        </is>
      </c>
      <c r="DM509" s="112" t="inlineStr">
        <is>
          <t>Leadership &amp; people management · Technical depth &amp; architecture</t>
        </is>
      </c>
      <c r="DN509" s="112" t="inlineStr">
        <is>
          <t>Transition to leadership: people management &amp; delegation, mentoring/coaching, project ownership &amp; stakeholder management, prioritisation under ambiguity, presentation &amp; influence skills</t>
        </is>
      </c>
      <c r="DO509" s="139" t="inlineStr">
        <is>
          <t>No strong match from survey evidence</t>
        </is>
      </c>
      <c r="DP509" s="126" t="inlineStr">
        <is>
          <t>Rushikesh Shrikhande · Trainee Software Engineer — 0.41: mysql, git, sts, ide</t>
        </is>
      </c>
      <c r="DQ509" s="126" t="inlineStr">
        <is>
          <t>No close match in other businesses</t>
        </is>
      </c>
      <c r="DR509" s="126" t="n"/>
      <c r="DS509" s="126" t="n"/>
      <c r="DT509" s="126" t="inlineStr">
        <is>
          <t>A3 deep-dive: score 2.57 · gap to B1 1.01 · More than 1.0 from B1</t>
        </is>
      </c>
      <c r="DU509"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9" s="139" t="inlineStr">
        <is>
          <t>Market level: P2 · SFIA 3 Apply
Typical title: Software Engineer
At peers: Workiva – SE · Broadridge India – SE · Nasdaq / AxiomSL – SE
Typical experience: 2–5 yrs · IRIS guide 2–4
Standard: SFIA 9; OWASP secure coding</t>
        </is>
      </c>
      <c r="DZ509" s="126" t="inlineStr">
        <is>
          <t>2–4 yrs</t>
        </is>
      </c>
      <c r="EA509" s="126" t="inlineStr">
        <is>
          <t>3–5 · 2–5</t>
        </is>
      </c>
      <c r="EB509" s="126" t="inlineStr">
        <is>
          <t>Software Engineer</t>
        </is>
      </c>
      <c r="EC509" s="126" t="inlineStr">
        <is>
          <t>Workiva: SE · Broadridge India: SE · Nasdaq / AxiomSL: SE · Salesforce: MTS · Atlassian: P40 · 3–7 yrs · Freshworks: Senior SE</t>
        </is>
      </c>
      <c r="ED509" s="126" t="inlineStr">
        <is>
          <t>SFIA 9 · software development, programming; OWASP secure coding; cloud vendor certifications</t>
        </is>
      </c>
      <c r="EE509" s="126" t="inlineStr">
        <is>
          <t>Core 2 · Future 2 · Functional 3 · Leadership not scored</t>
        </is>
      </c>
      <c r="EF509" s="139" t="n"/>
      <c r="EG509" s="126" t="inlineStr">
        <is>
          <t>✓ HRIS: 4.9 yrs, B.E, 0 direct reports
✓ Survey: 20 of 20 questions answered
✓ KRAs: manager-set, quarterly
✓ Manager mapping: rating, potential, 9-box
✗ Job description: not on file</t>
        </is>
      </c>
      <c r="EH509" s="118" t="n"/>
      <c r="EI509" s="118" t="n"/>
      <c r="EJ509" s="118" t="n"/>
      <c r="EK509" s="118" t="inlineStr">
        <is>
          <t>Survey: answered · full text needed · KRAs: received · Experience: on file</t>
        </is>
      </c>
      <c r="EL509" s="141" t="n"/>
      <c r="EM509" s="142" t="n"/>
      <c r="EN509" s="142" t="n"/>
      <c r="EO509" s="142" t="n"/>
      <c r="EP509" s="142" t="n"/>
      <c r="EQ509" s="143" t="n"/>
      <c r="ER509" s="135" t="n"/>
      <c r="ES509" s="135" t="n"/>
      <c r="ET509" s="135" t="n"/>
      <c r="EU509" s="135" t="n"/>
      <c r="EV509" s="135" t="n"/>
      <c r="EW509" s="135" t="n"/>
      <c r="EX509" s="135" t="n"/>
      <c r="EY509" s="143" t="n"/>
      <c r="EZ509" s="135" t="n"/>
      <c r="FA509" s="135" t="n"/>
      <c r="FB509" s="135" t="n"/>
      <c r="FC509" s="135" t="n"/>
      <c r="FD509" s="135" t="n"/>
    </row>
    <row r="510" ht="300" customHeight="1">
      <c r="A510" s="109" t="inlineStr">
        <is>
          <t>iFile</t>
        </is>
      </c>
      <c r="B510" s="110" t="inlineStr">
        <is>
          <t>IRIS2194</t>
        </is>
      </c>
      <c r="C510" s="110" t="inlineStr">
        <is>
          <t>Sahil Chavan</t>
        </is>
      </c>
      <c r="D510" s="110" t="inlineStr">
        <is>
          <t>Technology</t>
        </is>
      </c>
      <c r="E510" s="110" t="inlineStr">
        <is>
          <t>RC-067</t>
        </is>
      </c>
      <c r="F510" s="110" t="inlineStr">
        <is>
          <t>Vivek Shinde</t>
        </is>
      </c>
      <c r="G510" s="110" t="inlineStr">
        <is>
          <t>IRIS1640</t>
        </is>
      </c>
      <c r="H510" s="110" t="inlineStr">
        <is>
          <t>B1</t>
        </is>
      </c>
      <c r="I510" s="110" t="n"/>
      <c r="J510" s="110" t="n">
        <v>5.2</v>
      </c>
      <c r="K510" s="110" t="n">
        <v>3</v>
      </c>
      <c r="L510" s="110" t="inlineStr">
        <is>
          <t>B.E</t>
        </is>
      </c>
      <c r="M510" s="110" t="n"/>
      <c r="N510" s="144" t="inlineStr">
        <is>
          <t>Software Engineer</t>
        </is>
      </c>
      <c r="O510" s="113" t="inlineStr">
        <is>
          <t>Senior Software Engineer</t>
        </is>
      </c>
      <c r="P510" s="112" t="inlineStr">
        <is>
          <t>Engineering &amp; Development</t>
        </is>
      </c>
      <c r="Q510" s="112" t="inlineStr">
        <is>
          <t>Backend Development</t>
        </is>
      </c>
      <c r="R510" s="113" t="inlineStr">
        <is>
          <t>L3 – Professional / Associate</t>
        </is>
      </c>
      <c r="S510" s="114" t="inlineStr">
        <is>
          <t>A3</t>
        </is>
      </c>
      <c r="T510" s="151" t="inlineStr">
        <is>
          <t>Senior Associate</t>
        </is>
      </c>
      <c r="U510" s="151" t="inlineStr">
        <is>
          <t>A</t>
        </is>
      </c>
      <c r="V510" s="112" t="inlineStr">
        <is>
          <t>IC</t>
        </is>
      </c>
      <c r="W510" s="150" t="inlineStr">
        <is>
          <t>▲ Up</t>
        </is>
      </c>
      <c r="X510" s="112" t="inlineStr">
        <is>
          <t>P2</t>
        </is>
      </c>
      <c r="Y510" s="112" t="inlineStr">
        <is>
          <t>Developing</t>
        </is>
      </c>
      <c r="Z510" s="112" t="inlineStr">
        <is>
          <t>3 Apply</t>
        </is>
      </c>
      <c r="AA510" s="117" t="inlineStr">
        <is>
          <t>A3</t>
        </is>
      </c>
      <c r="AB510" s="118" t="inlineStr">
        <is>
          <t>Band A · Practitioner</t>
        </is>
      </c>
      <c r="AC510" s="118" t="inlineStr">
        <is>
          <t>Senior Associate</t>
        </is>
      </c>
      <c r="AD510" s="118" t="inlineStr">
        <is>
          <t>• Same as the model</t>
        </is>
      </c>
      <c r="AE510" s="118" t="inlineStr">
        <is>
          <t>B1</t>
        </is>
      </c>
      <c r="AF510" s="118" t="inlineStr">
        <is>
          <t>OK</t>
        </is>
      </c>
      <c r="AG510" s="118" t="inlineStr">
        <is>
          <t>No change · already below the manager</t>
        </is>
      </c>
      <c r="AH510" s="118" t="n">
        <v>3</v>
      </c>
      <c r="AI510" s="118" t="n"/>
      <c r="AJ510" s="119" t="inlineStr">
        <is>
          <t>iFile · Technology · Band A · Early career</t>
        </is>
      </c>
      <c r="AK510" s="120" t="n">
        <v>2.5</v>
      </c>
      <c r="AL510" s="121">
        <f>IFERROR(INDEX(WM_C,MATCH($AJ510,WM_KEY,0)),"")</f>
        <v>0.64</v>
      </c>
      <c r="AM510" s="122">
        <f>IF(OR(AK510="",AL510=""),"",AK510*AL510)</f>
        <v>1.6</v>
      </c>
      <c r="AN510" s="120" t="n">
        <v>2</v>
      </c>
      <c r="AO510" s="121">
        <f>IFERROR(INDEX(WM_AU,MATCH($AJ510,WM_KEY,0)),"")</f>
        <v>0.16</v>
      </c>
      <c r="AP510" s="122">
        <f>IF(OR(AN510="",AO510=""),"",AN510*AO510)</f>
        <v>0.32</v>
      </c>
      <c r="AQ510" s="120" t="n">
        <v>2.5</v>
      </c>
      <c r="AR510" s="121">
        <f>IFERROR(INDEX(WM_AC,MATCH($AJ510,WM_KEY,0)),"")</f>
        <v>0.04</v>
      </c>
      <c r="AS510" s="122">
        <f>IF(OR(AQ510="",AR510=""),"",AQ510*AR510)</f>
        <v>0.1</v>
      </c>
      <c r="AT510" s="120" t="n">
        <v>1</v>
      </c>
      <c r="AU510" s="121">
        <f>IFERROR(INDEX(WM_L,MATCH($AJ510,WM_KEY,0)),"")</f>
        <v>0</v>
      </c>
      <c r="AV510" s="122">
        <f>IF(OR(AT510="",AU510=""),"",AT510*AU510)</f>
        <v>0</v>
      </c>
      <c r="AW510" s="120" t="n">
        <v>4</v>
      </c>
      <c r="AX510" s="121">
        <f>IFERROR(INDEX(WM_E,MATCH($AJ510,WM_KEY,0)),"")</f>
        <v>0.1</v>
      </c>
      <c r="AY510" s="122">
        <f>IF(OR(AW510="",AX510=""),"",AW510*AX510)</f>
        <v>0.4</v>
      </c>
      <c r="AZ510" s="123" t="n">
        <v>3</v>
      </c>
      <c r="BA510" s="121">
        <f>IFERROR(INDEX(WM_BI,MATCH($AJ510,WM_KEY,0)),"")</f>
        <v>0.06</v>
      </c>
      <c r="BB510" s="122">
        <f>IF(OR(AZ510="",BA510=""),"",AZ510*BA510)</f>
        <v>0.18</v>
      </c>
      <c r="BC510" s="122">
        <f>IF(COUNT(AM510,AP510,AS510,AV510,AY510,BB510)&lt;6,"",SUM(AM510,AP510,AS510,AV510,AY510,BB510))</f>
        <v>2.6</v>
      </c>
      <c r="BD510" s="122" t="str">
        <f>IF(BC510="","",INDEX({"A1","A2","A3","B1","B2","B3","C1","C2","D1","D2","E1","E2"},MAX(1,MIN(12,ROUND(BC510,0)))))</f>
        <v>A3</v>
      </c>
      <c r="BE510" s="114" t="inlineStr">
        <is>
          <t>A3</t>
        </is>
      </c>
      <c r="BF510" s="124" t="inlineStr">
        <is>
          <t>The score decided the level</t>
        </is>
      </c>
      <c r="BG51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0" s="125" t="inlineStr">
        <is>
          <t>At build: Complexity 1.60 + Autonomy 0.32 + Accountability 0.10 + Leadership 0.00 + Experience 0.40 + Business impact 0.18
= 2.60 points → nearest level 3 = A3
Final level: A3 · same as the score</t>
        </is>
      </c>
      <c r="BI510" s="125" t="inlineStr">
        <is>
          <t>No rule applied: the score decides.</t>
        </is>
      </c>
      <c r="BJ510" s="125" t="inlineStr">
        <is>
          <t>—</t>
        </is>
      </c>
      <c r="BK510" s="126" t="n"/>
      <c r="BL510" s="126" t="inlineStr">
        <is>
          <t>Medium</t>
        </is>
      </c>
      <c r="BM510" s="126" t="n"/>
      <c r="BN510" s="125" t="inlineStr">
        <is>
          <t>Stable · moves in fewer than 5 of 30 weight tests</t>
        </is>
      </c>
      <c r="BO510" s="148" t="inlineStr">
        <is>
          <t>Rated 2.5 of 12 · between A2 and A3
Start: 2.0 · practitioner title
Evidence reads like A3: KRA: built and deployed reminder, external-user email and late-approval modules; researched restart-free properties refresh → moved up 0.5
KRA: “1. Deliver committed sprint stories with &gt;=90% sprint commitment adherence across the year 2. Maintain code quality: defect leakage to…”
Market: A2 = Standard work of the discipline · A3 = Varied and non-standard work; handles exceptions</t>
        </is>
      </c>
      <c r="BP510" s="129" t="inlineStr">
        <is>
          <t>Rated 2 of 12
Start: 2.0 · practitioner title
Evidence reads like A2: Decides the code approach → matches the start
Market: A2 = Chooses own approach within standards</t>
        </is>
      </c>
      <c r="BQ510" s="129" t="inlineStr">
        <is>
          <t>Rated 2.5 of 12 · between A2 and A3
Start: 2.0 · practitioner title
Evidence reads like A3: KRA: features deployed to production for the client; accountable for understanding client requirements → moved up 0.5
KRA: “1. Deliver committed sprint stories with &gt;=90% sprint commitment adherence across the year 2. Maintain code quality: defect leakage to…”
Market: A2 = Own deliverables · accuracy, TAT · A3 = A module / process, or work with client or regulatory consequences</t>
        </is>
      </c>
      <c r="BR510" s="129" t="inlineStr">
        <is>
          <t>Rated 1 of 12 — not counted: the weight is 0% at this level
Start: 1.0 · individual contributor, so influence only
Evidence reads like A1: No guiding or leading described → matches the start
Team: 0 direct reports · IC
Market: A1 = Not scored in Band A</t>
        </is>
      </c>
      <c r="BS510" s="129" t="inlineStr">
        <is>
          <t>Rated 4 of 12
Experience: 5.2 yrs total · 2.2 before IRIS + 3.0 at IRIS = 3.9 on the experience scale
Qualification: B.E · graduate, relevant to the work → no change
Market: A3 roles typically have 2–5 yrs · IRIS guide 2–4</t>
        </is>
      </c>
      <c r="BT510"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1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10"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0" s="125"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BX510" s="125" t="inlineStr">
        <is>
          <t>3</t>
        </is>
      </c>
      <c r="BY510" s="125" t="n"/>
      <c r="BZ510" s="125" t="inlineStr">
        <is>
          <t>Received · manager annual, quarterly, self</t>
        </is>
      </c>
      <c r="CA510" s="125" t="inlineStr">
        <is>
          <t>Talent Mapping · iFile collated</t>
        </is>
      </c>
      <c r="CB510" s="130" t="n">
        <v>19</v>
      </c>
      <c r="CC510" s="128" t="inlineStr">
        <is>
          <t>Full survey answers not in the files received · How We Grow export needed · HR</t>
        </is>
      </c>
      <c r="CD510" s="131" t="inlineStr">
        <is>
          <t>—</t>
        </is>
      </c>
      <c r="CE510" s="131" t="inlineStr">
        <is>
          <t>—</t>
        </is>
      </c>
      <c r="CF510" s="131" t="inlineStr">
        <is>
          <t>—</t>
        </is>
      </c>
      <c r="CG510" s="131" t="inlineStr">
        <is>
          <t>—</t>
        </is>
      </c>
      <c r="CH510" s="132" t="inlineStr">
        <is>
          <t>Complexity: Evidence reads like A3: KRA: built and deployed reminder, external-user email and late-approval modules; researched restart-free properties refresh → moved up 0.5
Autonomy: Evidence reads like A2: Decides the code approach → matches the start
Accountability: Evidence reads like A3: KRA: features deployed to production for the client; accountable for understanding client requirements → moved up 0.5
Leadership: Evidence reads like A1: No guiding or leading described → matches the start
Business Impact: Moved +0.5: the survey / manager mapping marks it business-critical.</t>
        </is>
      </c>
      <c r="CI51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0" s="131" t="inlineStr">
        <is>
          <t>Self-identified: Client, sales &amp; stakeholders · Broader exposure &amp; ownership
For the next role: Client, sales &amp; stakeholders · Broader exposure &amp; ownership</t>
        </is>
      </c>
      <c r="CK510" s="128" t="inlineStr">
        <is>
          <t>Full survey answers not in the files received · How We Grow export needed · HR</t>
        </is>
      </c>
      <c r="CL51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0"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3 · Potential: Medium · 9-Box Grid placement: Core Contributor.</t>
        </is>
      </c>
      <c r="CN510" s="135" t="n"/>
      <c r="CO510" s="135" t="n">
        <v>3</v>
      </c>
      <c r="CP510" s="136" t="n">
        <v>3</v>
      </c>
      <c r="CQ510" s="137" t="inlineStr">
        <is>
          <t>Medium</t>
        </is>
      </c>
      <c r="CR510" s="137" t="inlineStr">
        <is>
          <t>Core Contributor</t>
        </is>
      </c>
      <c r="CS510" s="137" t="inlineStr">
        <is>
          <t>Develop in role</t>
        </is>
      </c>
      <c r="CT510" s="137" t="n"/>
      <c r="CU510" s="137" t="inlineStr">
        <is>
          <t>Yes</t>
        </is>
      </c>
      <c r="CV510" s="137" t="n"/>
      <c r="CW510" s="137" t="n"/>
      <c r="CX510" s="137" t="inlineStr">
        <is>
          <t>Medium · critical role Yes · only this person — · successor named No</t>
        </is>
      </c>
      <c r="CY510" s="137" t="inlineStr">
        <is>
          <t>Prathmesh Ramdas Sutar · B3, iFile · Ravikant Karmoju · B3, iFile · Amruta Kadam · B2, iFile</t>
        </is>
      </c>
      <c r="CZ510" s="137" t="inlineStr">
        <is>
          <t>Name a successor; document the key process; cross-train one person</t>
        </is>
      </c>
      <c r="DA510" s="119" t="n">
        <v>97</v>
      </c>
      <c r="DB510" s="138" t="inlineStr">
        <is>
          <t>Meets the level</t>
        </is>
      </c>
      <c r="DC510" s="138" t="n">
        <v>107</v>
      </c>
      <c r="DD510" s="138" t="n">
        <v>92</v>
      </c>
      <c r="DE510" s="138" t="n">
        <v>92</v>
      </c>
      <c r="DF510" s="138" t="n"/>
      <c r="DG510" s="138" t="inlineStr">
        <is>
          <t>System design, SQL &amp; data, Data literacy</t>
        </is>
      </c>
      <c r="DH510" s="138" t="inlineStr">
        <is>
          <t>B1: 84% of profile — close</t>
        </is>
      </c>
      <c r="DI510" s="138" t="inlineStr">
        <is>
          <t>Evidence: Survey + KRAs | Core: Ownership 2/2, Problem solving 2/2, Communication &amp; collaboration 3/2, Client &amp; quality focus 3/2, Learning agility 2/2, Integrity &amp; compliance 2/2 | Future-ready: AI literacy 3/2, Data literacy 1/2, Digital fluency 2/2, Innovation 2/2 | Functional: Programming &amp; stack 3/3, System design 2/3, SQL &amp; data 2/3, Cloud &amp; DevOps 3/3, AI / GenAI 4/3, Product &amp; domain 3/3</t>
        </is>
      </c>
      <c r="DJ510" s="111" t="inlineStr">
        <is>
          <t>Client, sales &amp; stakeholders · Broader exposure &amp; ownership</t>
        </is>
      </c>
      <c r="DK510" s="112" t="inlineStr">
        <is>
          <t>Reactive Programming/Spring AI/System Design &amp; Pattern</t>
        </is>
      </c>
      <c r="DL510" s="112" t="inlineStr">
        <is>
          <t>AI, GenAI &amp; Prompt Engineering</t>
        </is>
      </c>
      <c r="DM510" s="112" t="inlineStr">
        <is>
          <t>Client, sales &amp; stakeholders · Broader exposure &amp; ownership</t>
        </is>
      </c>
      <c r="DN510" s="112" t="n"/>
      <c r="DO510" s="139" t="inlineStr">
        <is>
          <t>No strong match from survey evidence</t>
        </is>
      </c>
      <c r="DP510" s="126" t="inlineStr">
        <is>
          <t>No material overlap found</t>
        </is>
      </c>
      <c r="DQ510" s="126" t="inlineStr">
        <is>
          <t>No close match in other businesses</t>
        </is>
      </c>
      <c r="DR510" s="126" t="n"/>
      <c r="DS510" s="126" t="n"/>
      <c r="DT510" s="126" t="inlineStr">
        <is>
          <t>A3 deep-dive: score 2.6 · gap to B1 0.97 · 0.5–1.0 from B1</t>
        </is>
      </c>
      <c r="DU510"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0" s="139" t="inlineStr">
        <is>
          <t>Market level: P2 · SFIA 3 Apply
Typical title: Software Engineer
At peers: Workiva – SE · Broadridge India – SE · Nasdaq / AxiomSL – SE
Typical experience: 2–5 yrs · IRIS guide 2–4
Standard: SFIA 9; OWASP secure coding</t>
        </is>
      </c>
      <c r="DZ510" s="126" t="inlineStr">
        <is>
          <t>2–4 yrs</t>
        </is>
      </c>
      <c r="EA510" s="126" t="inlineStr">
        <is>
          <t>3–5 · 2–5</t>
        </is>
      </c>
      <c r="EB510" s="126" t="inlineStr">
        <is>
          <t>Software Engineer</t>
        </is>
      </c>
      <c r="EC510" s="126" t="inlineStr">
        <is>
          <t>Workiva: SE · Broadridge India: SE · Nasdaq / AxiomSL: SE · Salesforce: MTS · Atlassian: P40 · 3–7 yrs · Freshworks: Senior SE</t>
        </is>
      </c>
      <c r="ED510" s="126" t="inlineStr">
        <is>
          <t>SFIA 9 · software development, programming; OWASP secure coding; cloud vendor certifications</t>
        </is>
      </c>
      <c r="EE510" s="126" t="inlineStr">
        <is>
          <t>Core 2 · Future 2 · Functional 3 · Leadership not scored</t>
        </is>
      </c>
      <c r="EF510" s="139" t="n"/>
      <c r="EG510" s="126" t="inlineStr">
        <is>
          <t>✓ HRIS: 5.2 yrs, B.E, 0 direct reports
✓ Survey: 19 of 20 questions answered
✓ KRAs: self, manager-set, quarterly
✓ Manager mapping: rating, potential, 9-box
✗ Job description: not on file</t>
        </is>
      </c>
      <c r="EH510" s="118" t="n"/>
      <c r="EI510" s="118" t="n"/>
      <c r="EJ510" s="118" t="n"/>
      <c r="EK510" s="118" t="inlineStr">
        <is>
          <t>Survey: answered · full text needed · KRAs: received · Experience: on file</t>
        </is>
      </c>
      <c r="EL510" s="141" t="n"/>
      <c r="EM510" s="142" t="n"/>
      <c r="EN510" s="142" t="n"/>
      <c r="EO510" s="142" t="n"/>
      <c r="EP510" s="142" t="n"/>
      <c r="EQ510" s="143" t="n"/>
      <c r="ER510" s="135" t="n"/>
      <c r="ES510" s="135" t="n"/>
      <c r="ET510" s="135" t="n"/>
      <c r="EU510" s="135" t="n"/>
      <c r="EV510" s="135" t="n"/>
      <c r="EW510" s="135" t="n"/>
      <c r="EX510" s="135" t="n"/>
      <c r="EY510" s="143" t="n"/>
      <c r="EZ510" s="135" t="n"/>
      <c r="FA510" s="135" t="n"/>
      <c r="FB510" s="135" t="n"/>
      <c r="FC510" s="135" t="n"/>
      <c r="FD510" s="135" t="n"/>
    </row>
    <row r="511" ht="300" customHeight="1">
      <c r="A511" s="109" t="inlineStr">
        <is>
          <t>iFile</t>
        </is>
      </c>
      <c r="B511" s="110" t="inlineStr">
        <is>
          <t>IRIS2183</t>
        </is>
      </c>
      <c r="C511" s="110" t="inlineStr">
        <is>
          <t>Saikiran Rowlo</t>
        </is>
      </c>
      <c r="D511" s="110" t="inlineStr">
        <is>
          <t>Technology</t>
        </is>
      </c>
      <c r="E511" s="110" t="inlineStr">
        <is>
          <t>RC-067</t>
        </is>
      </c>
      <c r="F511" s="110" t="inlineStr">
        <is>
          <t>Pushpendra Singh</t>
        </is>
      </c>
      <c r="G511" s="110" t="inlineStr">
        <is>
          <t>IRIS2133</t>
        </is>
      </c>
      <c r="H511" s="110" t="inlineStr">
        <is>
          <t>B+</t>
        </is>
      </c>
      <c r="I511" s="110" t="n"/>
      <c r="J511" s="110" t="n">
        <v>3</v>
      </c>
      <c r="K511" s="110" t="n">
        <v>3</v>
      </c>
      <c r="L511" s="110" t="inlineStr">
        <is>
          <t>B.E</t>
        </is>
      </c>
      <c r="M511" s="110" t="n"/>
      <c r="N511" s="144" t="inlineStr">
        <is>
          <t>Junior Software Engineer</t>
        </is>
      </c>
      <c r="O511" s="113" t="inlineStr">
        <is>
          <t>Senior Software Engineer</t>
        </is>
      </c>
      <c r="P511" s="112" t="inlineStr">
        <is>
          <t>Engineering &amp; Development</t>
        </is>
      </c>
      <c r="Q511" s="112" t="inlineStr">
        <is>
          <t>Backend Development</t>
        </is>
      </c>
      <c r="R511" s="113" t="inlineStr">
        <is>
          <t>L3 – Professional / Associate</t>
        </is>
      </c>
      <c r="S511" s="114" t="inlineStr">
        <is>
          <t>A3</t>
        </is>
      </c>
      <c r="T511" s="151" t="inlineStr">
        <is>
          <t>Senior Associate</t>
        </is>
      </c>
      <c r="U511" s="151" t="inlineStr">
        <is>
          <t>A</t>
        </is>
      </c>
      <c r="V511" s="112" t="inlineStr">
        <is>
          <t>IC</t>
        </is>
      </c>
      <c r="W511" s="150" t="inlineStr">
        <is>
          <t>▲ Up</t>
        </is>
      </c>
      <c r="X511" s="112" t="inlineStr">
        <is>
          <t>P2</t>
        </is>
      </c>
      <c r="Y511" s="112" t="inlineStr">
        <is>
          <t>Developing</t>
        </is>
      </c>
      <c r="Z511" s="112" t="inlineStr">
        <is>
          <t>3 Apply</t>
        </is>
      </c>
      <c r="AA511" s="117" t="inlineStr">
        <is>
          <t>A3</t>
        </is>
      </c>
      <c r="AB511" s="118" t="inlineStr">
        <is>
          <t>Band A · Practitioner</t>
        </is>
      </c>
      <c r="AC511" s="118" t="inlineStr">
        <is>
          <t>Senior Associate</t>
        </is>
      </c>
      <c r="AD511" s="118" t="inlineStr">
        <is>
          <t>• Same as the model</t>
        </is>
      </c>
      <c r="AE511" s="118" t="inlineStr">
        <is>
          <t>B+</t>
        </is>
      </c>
      <c r="AF511" s="118" t="inlineStr">
        <is>
          <t>OK</t>
        </is>
      </c>
      <c r="AG511" s="118" t="inlineStr">
        <is>
          <t>No change · already below the manager</t>
        </is>
      </c>
      <c r="AH511" s="118" t="n">
        <v>4</v>
      </c>
      <c r="AI511" s="118" t="n"/>
      <c r="AJ511" s="119" t="inlineStr">
        <is>
          <t>iFile · Technology · Band A · Early career</t>
        </is>
      </c>
      <c r="AK511" s="120" t="n">
        <v>2</v>
      </c>
      <c r="AL511" s="121">
        <f>IFERROR(INDEX(WM_C,MATCH($AJ511,WM_KEY,0)),"")</f>
        <v>0.64</v>
      </c>
      <c r="AM511" s="122">
        <f>IF(OR(AK511="",AL511=""),"",AK511*AL511)</f>
        <v>1.28</v>
      </c>
      <c r="AN511" s="120" t="n">
        <v>2</v>
      </c>
      <c r="AO511" s="121">
        <f>IFERROR(INDEX(WM_AU,MATCH($AJ511,WM_KEY,0)),"")</f>
        <v>0.16</v>
      </c>
      <c r="AP511" s="122">
        <f>IF(OR(AN511="",AO511=""),"",AN511*AO511)</f>
        <v>0.32</v>
      </c>
      <c r="AQ511" s="120" t="n">
        <v>2.5</v>
      </c>
      <c r="AR511" s="121">
        <f>IFERROR(INDEX(WM_AC,MATCH($AJ511,WM_KEY,0)),"")</f>
        <v>0.04</v>
      </c>
      <c r="AS511" s="122">
        <f>IF(OR(AQ511="",AR511=""),"",AQ511*AR511)</f>
        <v>0.1</v>
      </c>
      <c r="AT511" s="120" t="n">
        <v>1</v>
      </c>
      <c r="AU511" s="121">
        <f>IFERROR(INDEX(WM_L,MATCH($AJ511,WM_KEY,0)),"")</f>
        <v>0</v>
      </c>
      <c r="AV511" s="122">
        <f>IF(OR(AT511="",AU511=""),"",AT511*AU511)</f>
        <v>0</v>
      </c>
      <c r="AW511" s="120" t="n">
        <v>3</v>
      </c>
      <c r="AX511" s="121">
        <f>IFERROR(INDEX(WM_E,MATCH($AJ511,WM_KEY,0)),"")</f>
        <v>0.1</v>
      </c>
      <c r="AY511" s="122">
        <f>IF(OR(AW511="",AX511=""),"",AW511*AX511)</f>
        <v>0.3</v>
      </c>
      <c r="AZ511" s="123" t="n">
        <v>2.5</v>
      </c>
      <c r="BA511" s="121">
        <f>IFERROR(INDEX(WM_BI,MATCH($AJ511,WM_KEY,0)),"")</f>
        <v>0.06</v>
      </c>
      <c r="BB511" s="122">
        <f>IF(OR(AZ511="",BA511=""),"",AZ511*BA511)</f>
        <v>0.15</v>
      </c>
      <c r="BC511" s="122">
        <f>IF(COUNT(AM511,AP511,AS511,AV511,AY511,BB511)&lt;6,"",SUM(AM511,AP511,AS511,AV511,AY511,BB511))</f>
        <v>2.15</v>
      </c>
      <c r="BD511" s="122" t="str">
        <f>IF(BC511="","",INDEX({"A1","A2","A3","B1","B2","B3","C1","C2","D1","D2","E1","E2"},MAX(1,MIN(12,ROUND(BC511,0)))))</f>
        <v>A2</v>
      </c>
      <c r="BE511" s="114" t="inlineStr">
        <is>
          <t>A3</t>
        </is>
      </c>
      <c r="BF511" s="124" t="inlineStr">
        <is>
          <t>Rule: R7 Band A experience</t>
        </is>
      </c>
      <c r="BG51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1" s="125" t="inlineStr">
        <is>
          <t>At build: Complexity 1.28 + Autonomy 0.32 + Accountability 0.10 + Leadership 0.00 + Experience 0.30 + Business impact 0.15
= 2.15 points → nearest level 2 = A2
Final level: A3 · a rule applied: see the next column</t>
        </is>
      </c>
      <c r="BI511" s="125" t="inlineStr">
        <is>
          <t>• Raised to A3: 3 years' experience is 2 years or more.
Final level: A3.</t>
        </is>
      </c>
      <c r="BJ511" s="125" t="inlineStr">
        <is>
          <t>—</t>
        </is>
      </c>
      <c r="BK511" s="126" t="n"/>
      <c r="BL511" s="126" t="inlineStr">
        <is>
          <t>Medium</t>
        </is>
      </c>
      <c r="BM511" s="126" t="n"/>
      <c r="BN511" s="125" t="inlineStr">
        <is>
          <t>Stable · moves in fewer than 5 of 30 weight tests</t>
        </is>
      </c>
      <c r="BO511" s="148" t="inlineStr">
        <is>
          <t>Rated 2 of 12
Start: 2.0 · practitioner title
Evidence reads like A2: Develops and maintains one application, handles support issues, applies XBRL specification updates → matches the start
KRA: “1. Deliver committed sprint stories with &gt;=90% sprint commitment adherence across the year 2. Maintain code quality: defect leakage to…”
Market: A2 = Standard work of the discipline</t>
        </is>
      </c>
      <c r="BP511" s="129" t="inlineStr">
        <is>
          <t>Rated 2 of 12
Start: 2.0 · practitioner title
Evidence reads like A2: Decides on support issues only → matches the start
Market: A2 = Chooses own approach within standards</t>
        </is>
      </c>
      <c r="BQ511" s="129" t="inlineStr">
        <is>
          <t>Rated 2.5 of 12 · between A2 and A3
Start: 2.0 · practitioner title
Evidence reads like A3: Maintains the application's codebase and its support; must fix and redeliver quickly → moved up 0.5
KRA: “1. Deliver committed sprint stories with &gt;=90% sprint commitment adherence across the year 2. Maintain code quality: defect leakage to…”
Market: A2 = Own deliverables · accuracy, TAT · A3 = A module / process, or work with client or regulatory consequences</t>
        </is>
      </c>
      <c r="BR511" s="129" t="inlineStr">
        <is>
          <t>Rated 1 of 12 — not counted: the weight is 0% at this level
Start: 1.0 · individual contributor, so influence only
Evidence reads like A1: No guidance of others described → matches the start
Team: 0 direct reports · IC
Market: A1 = Not scored in Band A</t>
        </is>
      </c>
      <c r="BS511" s="129" t="inlineStr">
        <is>
          <t>Rated 3 of 12
Experience: 3.0 yrs total · 3.0 at IRIS; none recorded before IRIS = 3.0 on the experience scale
Qualification: B.E · graduate, relevant to the work → no change
Market: A3 roles typically have 2–5 yrs · IRIS guide 2–4</t>
        </is>
      </c>
      <c r="BT511"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51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11"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1" s="125" t="n"/>
      <c r="BX511" s="125" t="inlineStr">
        <is>
          <t>3</t>
        </is>
      </c>
      <c r="BY511" s="125" t="n"/>
      <c r="BZ511" s="125" t="inlineStr">
        <is>
          <t>Received · manager annual, quarterly</t>
        </is>
      </c>
      <c r="CA511" s="125" t="inlineStr">
        <is>
          <t>Talent Mapping · iFile collated</t>
        </is>
      </c>
      <c r="CB511" s="130" t="n">
        <v>17</v>
      </c>
      <c r="CC511" s="128" t="inlineStr">
        <is>
          <t>Full survey answers not in the files received · How We Grow export needed · HR</t>
        </is>
      </c>
      <c r="CD511" s="131" t="inlineStr">
        <is>
          <t>—</t>
        </is>
      </c>
      <c r="CE511" s="131" t="inlineStr">
        <is>
          <t>—</t>
        </is>
      </c>
      <c r="CF511" s="131" t="inlineStr">
        <is>
          <t>—</t>
        </is>
      </c>
      <c r="CG511" s="131" t="inlineStr">
        <is>
          <t>—</t>
        </is>
      </c>
      <c r="CH511" s="132" t="inlineStr">
        <is>
          <t>Complexity: Evidence reads like A2: Develops and maintains one application, handles support issues, applies XBRL specification updates → matches the start
Autonomy: Evidence reads like A2: Decides on support issues only → matches the start
Accountability: Evidence reads like A3: Maintains the application's codebase and its support; must fix and redeliver quickly → moved up 0.5
Leadership: Evidence reads like A1: No guidance of others described → matches the start
Business Impact: No move: the survey / manager mapping does not mark it business-critical or unique.</t>
        </is>
      </c>
      <c r="CI511"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1" s="131" t="inlineStr">
        <is>
          <t>Self-identified: AI / automation
For the next role: AI / automation</t>
        </is>
      </c>
      <c r="CK511" s="128" t="inlineStr">
        <is>
          <t>Full survey answers not in the files received · How We Grow export needed · HR</t>
        </is>
      </c>
      <c r="CL511"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1" s="134" t="inlineStr">
        <is>
          <t>What the role answers for: A module / process, or work with client or regulatory consequences.
Accountability &amp; Impact rating: 2.5 of 12 · A2-level impact.
From the survey and manager mapping — work only this person does: no; successor named: no.
If the work is missed · role-holders' themes: delays · impact · rework.
Measured on · manager-set KRA themes: year · coverage · code · quality · deliver · assigned.
Manager talent mapping — Latest rating: 4 · Potential: Medium · 9-Box Grid placement: Emerging Talent.</t>
        </is>
      </c>
      <c r="CN511" s="135" t="n"/>
      <c r="CO511" s="135" t="n">
        <v>2.5</v>
      </c>
      <c r="CP511" s="136" t="n">
        <v>4</v>
      </c>
      <c r="CQ511" s="137" t="inlineStr">
        <is>
          <t>Medium</t>
        </is>
      </c>
      <c r="CR511" s="137" t="inlineStr">
        <is>
          <t>Emerging Talent</t>
        </is>
      </c>
      <c r="CS511" s="137" t="inlineStr">
        <is>
          <t>Ready in 6–12 months</t>
        </is>
      </c>
      <c r="CT511" s="137" t="n"/>
      <c r="CU511" s="137" t="n"/>
      <c r="CV511" s="137" t="n"/>
      <c r="CW511" s="137" t="n"/>
      <c r="CX511" s="137" t="n"/>
      <c r="CY511" s="137" t="n"/>
      <c r="CZ511" s="137" t="n"/>
      <c r="DA511" s="119" t="n">
        <v>86</v>
      </c>
      <c r="DB511" s="138" t="inlineStr">
        <is>
          <t>Developing</t>
        </is>
      </c>
      <c r="DC511" s="138" t="n">
        <v>90</v>
      </c>
      <c r="DD511" s="138" t="n">
        <v>88</v>
      </c>
      <c r="DE511" s="138" t="n">
        <v>83</v>
      </c>
      <c r="DF511" s="138" t="n"/>
      <c r="DG511" s="138" t="inlineStr">
        <is>
          <t>System design, Cloud &amp; DevOps, AI / GenAI</t>
        </is>
      </c>
      <c r="DH511" s="138" t="inlineStr">
        <is>
          <t>B1: 76% of profile — close</t>
        </is>
      </c>
      <c r="DI511" s="138" t="inlineStr">
        <is>
          <t>Evidence: Survey + KRAs | Core: Ownership 3/2, Problem solving 2/2, Communication &amp; collaboration 1/2, Client &amp; quality focus 3/2, Learning agility 1/2, Integrity &amp; compliance 2/2 | Future-ready: AI literacy 1/2, Data literacy 2/2, Digital fluency 2/2, Innovation 2/2 | Functional: Programming &amp; stack 3/3, System design 2/3, SQL &amp; data 3/3, Cloud &amp; DevOps 2/3, AI / GenAI 2/3, Product &amp; domain 3/3</t>
        </is>
      </c>
      <c r="DJ511" s="111" t="inlineStr">
        <is>
          <t>AI / automation</t>
        </is>
      </c>
      <c r="DK511" s="112" t="inlineStr">
        <is>
          <t>Advanced Java; secure coding &amp; code-quality practices; unit/automated testing; system design fundamentals</t>
        </is>
      </c>
      <c r="DL511" s="112" t="inlineStr">
        <is>
          <t>SE.APP-F: API design; secure coding; database access; automated testing; component design; accessibility; browser performance; UI …</t>
        </is>
      </c>
      <c r="DM511" s="112" t="inlineStr">
        <is>
          <t>AI / automation</t>
        </is>
      </c>
      <c r="DN511" s="112" t="inlineStr">
        <is>
          <t>Transition to leadership: people management &amp; delegation, mentoring/coaching, project ownership &amp; stakeholder management, prioritisation under ambiguity, presentation &amp; influence skills</t>
        </is>
      </c>
      <c r="DO511" s="139" t="inlineStr">
        <is>
          <t>No strong match from survey evidence</t>
        </is>
      </c>
      <c r="DP511" s="126" t="inlineStr">
        <is>
          <t>No material overlap found</t>
        </is>
      </c>
      <c r="DQ511" s="126" t="inlineStr">
        <is>
          <t>Siddhesh Kadam · CARBON, Senior Engineering Manager — 0.26</t>
        </is>
      </c>
      <c r="DR511" s="126" t="n"/>
      <c r="DS511" s="126" t="n"/>
      <c r="DT511" s="126" t="inlineStr">
        <is>
          <t>A3 deep-dive: score 2.15 · gap to B1 1.39 · More than 1.0 from B1</t>
        </is>
      </c>
      <c r="DU511"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1" s="139" t="inlineStr">
        <is>
          <t>Market level: P2 · SFIA 3 Apply
Typical title: Software Engineer
At peers: Workiva – SE · Broadridge India – SE · Nasdaq / AxiomSL – SE
Typical experience: 2–5 yrs · IRIS guide 2–4
Standard: SFIA 9; OWASP secure coding</t>
        </is>
      </c>
      <c r="DZ511" s="126" t="inlineStr">
        <is>
          <t>2–4 yrs</t>
        </is>
      </c>
      <c r="EA511" s="126" t="inlineStr">
        <is>
          <t>3–5 · 2–5</t>
        </is>
      </c>
      <c r="EB511" s="126" t="inlineStr">
        <is>
          <t>Software Engineer</t>
        </is>
      </c>
      <c r="EC511" s="126" t="inlineStr">
        <is>
          <t>Workiva: SE · Broadridge India: SE · Nasdaq / AxiomSL: SE · Salesforce: MTS · Atlassian: P40 · 3–7 yrs · Freshworks: Senior SE</t>
        </is>
      </c>
      <c r="ED511" s="126" t="inlineStr">
        <is>
          <t>SFIA 9 · software development, programming; OWASP secure coding; cloud vendor certifications</t>
        </is>
      </c>
      <c r="EE511" s="126" t="inlineStr">
        <is>
          <t>Core 2 · Future 2 · Functional 3 · Leadership not scored</t>
        </is>
      </c>
      <c r="EF511" s="139" t="n"/>
      <c r="EG511" s="126" t="inlineStr">
        <is>
          <t>✓ HRIS: 3.0 yrs, B.E, 0 direct reports
✓ Survey: 17 of 20 questions answered
✓ KRAs: manager-set, quarterly
✓ Manager mapping: rating, potential, 9-box
✗ Job description: not on file</t>
        </is>
      </c>
      <c r="EH511" s="118" t="n"/>
      <c r="EI511" s="118" t="n"/>
      <c r="EJ511" s="118" t="n"/>
      <c r="EK511" s="118" t="inlineStr">
        <is>
          <t>Survey: answered · full text needed · KRAs: received · Experience: on file</t>
        </is>
      </c>
      <c r="EL511" s="141" t="n"/>
      <c r="EM511" s="142" t="n"/>
      <c r="EN511" s="142" t="n"/>
      <c r="EO511" s="142" t="n"/>
      <c r="EP511" s="142" t="n"/>
      <c r="EQ511" s="143" t="n"/>
      <c r="ER511" s="135" t="n"/>
      <c r="ES511" s="135" t="n"/>
      <c r="ET511" s="135" t="n"/>
      <c r="EU511" s="135" t="n"/>
      <c r="EV511" s="135" t="n"/>
      <c r="EW511" s="135" t="n"/>
      <c r="EX511" s="135" t="n"/>
      <c r="EY511" s="143" t="n"/>
      <c r="EZ511" s="135" t="n"/>
      <c r="FA511" s="135" t="n"/>
      <c r="FB511" s="135" t="n"/>
      <c r="FC511" s="135" t="n"/>
      <c r="FD511" s="135" t="n"/>
    </row>
    <row r="512" ht="300" customHeight="1">
      <c r="A512" s="109" t="inlineStr">
        <is>
          <t>iFile</t>
        </is>
      </c>
      <c r="B512" s="110" t="inlineStr">
        <is>
          <t>IRIS1871</t>
        </is>
      </c>
      <c r="C512" s="110" t="inlineStr">
        <is>
          <t>Sandeep Mehta</t>
        </is>
      </c>
      <c r="D512" s="110" t="inlineStr">
        <is>
          <t>Technology</t>
        </is>
      </c>
      <c r="E512" s="110" t="inlineStr">
        <is>
          <t>RC-067</t>
        </is>
      </c>
      <c r="F512" s="110" t="inlineStr">
        <is>
          <t>Pushpendra Singh</t>
        </is>
      </c>
      <c r="G512" s="110" t="inlineStr">
        <is>
          <t>IRIS2133</t>
        </is>
      </c>
      <c r="H512" s="110" t="inlineStr">
        <is>
          <t>B+</t>
        </is>
      </c>
      <c r="I512" s="110" t="n"/>
      <c r="J512" s="110" t="n">
        <v>6</v>
      </c>
      <c r="K512" s="110" t="n">
        <v>6</v>
      </c>
      <c r="L512" s="110" t="inlineStr">
        <is>
          <t>B.Tech</t>
        </is>
      </c>
      <c r="M512" s="110" t="n"/>
      <c r="N512" s="144" t="inlineStr">
        <is>
          <t>Software Engineer</t>
        </is>
      </c>
      <c r="O512" s="113" t="inlineStr">
        <is>
          <t>Senior Software Engineer</t>
        </is>
      </c>
      <c r="P512" s="112" t="inlineStr">
        <is>
          <t>Engineering &amp; Development</t>
        </is>
      </c>
      <c r="Q512" s="112" t="inlineStr">
        <is>
          <t>Backend Development</t>
        </is>
      </c>
      <c r="R512" s="113" t="inlineStr">
        <is>
          <t>L3 – Professional / Associate</t>
        </is>
      </c>
      <c r="S512" s="114" t="inlineStr">
        <is>
          <t>A3</t>
        </is>
      </c>
      <c r="T512" s="151" t="inlineStr">
        <is>
          <t>Senior Associate</t>
        </is>
      </c>
      <c r="U512" s="151" t="inlineStr">
        <is>
          <t>A</t>
        </is>
      </c>
      <c r="V512" s="112" t="inlineStr">
        <is>
          <t>IC</t>
        </is>
      </c>
      <c r="W512" s="150" t="inlineStr">
        <is>
          <t>▲ Up</t>
        </is>
      </c>
      <c r="X512" s="112" t="inlineStr">
        <is>
          <t>P2</t>
        </is>
      </c>
      <c r="Y512" s="112" t="inlineStr">
        <is>
          <t>Developing</t>
        </is>
      </c>
      <c r="Z512" s="112" t="inlineStr">
        <is>
          <t>3 Apply</t>
        </is>
      </c>
      <c r="AA512" s="117" t="inlineStr">
        <is>
          <t>A3</t>
        </is>
      </c>
      <c r="AB512" s="118" t="inlineStr">
        <is>
          <t>Band A · Practitioner</t>
        </is>
      </c>
      <c r="AC512" s="118" t="inlineStr">
        <is>
          <t>Senior Associate</t>
        </is>
      </c>
      <c r="AD512" s="118" t="inlineStr">
        <is>
          <t>• Same as the model</t>
        </is>
      </c>
      <c r="AE512" s="118" t="inlineStr">
        <is>
          <t>B+</t>
        </is>
      </c>
      <c r="AF512" s="118" t="inlineStr">
        <is>
          <t>OK</t>
        </is>
      </c>
      <c r="AG512" s="118" t="inlineStr">
        <is>
          <t>No change · already below the manager</t>
        </is>
      </c>
      <c r="AH512" s="118" t="n">
        <v>4</v>
      </c>
      <c r="AI512" s="118" t="n"/>
      <c r="AJ512" s="119" t="inlineStr">
        <is>
          <t>iFile · Technology · Band A · Early career</t>
        </is>
      </c>
      <c r="AK512" s="120" t="n">
        <v>2.5</v>
      </c>
      <c r="AL512" s="121">
        <f>IFERROR(INDEX(WM_C,MATCH($AJ512,WM_KEY,0)),"")</f>
        <v>0.64</v>
      </c>
      <c r="AM512" s="122">
        <f>IF(OR(AK512="",AL512=""),"",AK512*AL512)</f>
        <v>1.6</v>
      </c>
      <c r="AN512" s="120" t="n">
        <v>2</v>
      </c>
      <c r="AO512" s="121">
        <f>IFERROR(INDEX(WM_AU,MATCH($AJ512,WM_KEY,0)),"")</f>
        <v>0.16</v>
      </c>
      <c r="AP512" s="122">
        <f>IF(OR(AN512="",AO512=""),"",AN512*AO512)</f>
        <v>0.32</v>
      </c>
      <c r="AQ512" s="120" t="n">
        <v>2</v>
      </c>
      <c r="AR512" s="121">
        <f>IFERROR(INDEX(WM_AC,MATCH($AJ512,WM_KEY,0)),"")</f>
        <v>0.04</v>
      </c>
      <c r="AS512" s="122">
        <f>IF(OR(AQ512="",AR512=""),"",AQ512*AR512)</f>
        <v>0.08</v>
      </c>
      <c r="AT512" s="120" t="n">
        <v>1</v>
      </c>
      <c r="AU512" s="121">
        <f>IFERROR(INDEX(WM_L,MATCH($AJ512,WM_KEY,0)),"")</f>
        <v>0</v>
      </c>
      <c r="AV512" s="122">
        <f>IF(OR(AT512="",AU512=""),"",AT512*AU512)</f>
        <v>0</v>
      </c>
      <c r="AW512" s="120" t="n">
        <v>4</v>
      </c>
      <c r="AX512" s="121">
        <f>IFERROR(INDEX(WM_E,MATCH($AJ512,WM_KEY,0)),"")</f>
        <v>0.1</v>
      </c>
      <c r="AY512" s="122">
        <f>IF(OR(AW512="",AX512=""),"",AW512*AX512)</f>
        <v>0.4</v>
      </c>
      <c r="AZ512" s="123" t="n">
        <v>2.5</v>
      </c>
      <c r="BA512" s="121">
        <f>IFERROR(INDEX(WM_BI,MATCH($AJ512,WM_KEY,0)),"")</f>
        <v>0.06</v>
      </c>
      <c r="BB512" s="122">
        <f>IF(OR(AZ512="",BA512=""),"",AZ512*BA512)</f>
        <v>0.15</v>
      </c>
      <c r="BC512" s="122">
        <f>IF(COUNT(AM512,AP512,AS512,AV512,AY512,BB512)&lt;6,"",SUM(AM512,AP512,AS512,AV512,AY512,BB512))</f>
        <v>2.55</v>
      </c>
      <c r="BD512" s="122" t="str">
        <f>IF(BC512="","",INDEX({"A1","A2","A3","B1","B2","B3","C1","C2","D1","D2","E1","E2"},MAX(1,MIN(12,ROUND(BC512,0)))))</f>
        <v>A3</v>
      </c>
      <c r="BE512" s="114" t="inlineStr">
        <is>
          <t>A3</t>
        </is>
      </c>
      <c r="BF512" s="124" t="inlineStr">
        <is>
          <t>The score decided the level</t>
        </is>
      </c>
      <c r="BG51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2" s="125" t="inlineStr">
        <is>
          <t>At build: Complexity 1.60 + Autonomy 0.32 + Accountability 0.08 + Leadership 0.00 + Experience 0.40 + Business impact 0.15
= 2.55 points → nearest level 3 = A3
Final level: A3 · same as the score</t>
        </is>
      </c>
      <c r="BI512" s="125" t="inlineStr">
        <is>
          <t>No rule applied: the score decides.</t>
        </is>
      </c>
      <c r="BJ512" s="125" t="inlineStr">
        <is>
          <t>—</t>
        </is>
      </c>
      <c r="BK512" s="126" t="n"/>
      <c r="BL512" s="126" t="inlineStr">
        <is>
          <t>High</t>
        </is>
      </c>
      <c r="BM512" s="126" t="n"/>
      <c r="BN512" s="125" t="inlineStr">
        <is>
          <t>Stable · moves in fewer than 5 of 30 weight tests</t>
        </is>
      </c>
      <c r="BO512" s="148" t="inlineStr">
        <is>
          <t>Rated 2.5 of 12 · between A2 and A3
Start: 2.0 · practitioner title
Evidence reads like A3: Builds XBRL validation tool features: analyses the specification, plans design, tests and optimises performance → moved up 0.5
KRA: “1. Deliver committed sprint stories with &gt;=90% sprint commitment adherence across the year 2. Maintain code quality: defect leakage to…”
Market: A2 = Standard work of the discipline · A3 = Varied and non-standard work; handles exceptions</t>
        </is>
      </c>
      <c r="BP512" s="129" t="inlineStr">
        <is>
          <t>Rated 2 of 12
Start: 2.0 · practitioner title
Evidence reads like A2: Decides the method for adding a feature → matches the start
Market: A2 = Chooses own approach within standards</t>
        </is>
      </c>
      <c r="BQ512" s="129" t="inlineStr">
        <is>
          <t>Rated 2 of 12
Start: 2.0 · practitioner title
Evidence reads like A2: Accountable for accuracy, performance and on-time delivery of own new features → matches the start
KRA: “1. Deliver committed sprint stories with &gt;=90% sprint commitment adherence across the year 2. Maintain code quality: defect leakage to…”
Market: A2 = Own deliverables · accuracy, TAT</t>
        </is>
      </c>
      <c r="BR512" s="129" t="inlineStr">
        <is>
          <t>Rated 1 of 12 — not counted: the weight is 0% at this level
Start: 1.0 · individual contributor, so influence only
Evidence reads like A1: No guiding or leading described → matches the start
Team: 0 direct reports · IC
Market: A1 = Not scored in Band A</t>
        </is>
      </c>
      <c r="BS512" s="129" t="inlineStr">
        <is>
          <t>Rated 4 of 12
Experience: 6.0 yrs total · 6.0 at IRIS; none recorded before IRIS = 4.2 on the experience scale
Qualification: B.Tech · graduate, relevant to the work → no change
Market: A3 roles typically have 2–5 yrs · IRIS guide 2–4</t>
        </is>
      </c>
      <c r="BT512"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51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1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2" s="125" t="n"/>
      <c r="BX512" s="125" t="inlineStr">
        <is>
          <t>3</t>
        </is>
      </c>
      <c r="BY512" s="125" t="n"/>
      <c r="BZ512" s="125" t="inlineStr">
        <is>
          <t>Received · manager annual, quarterly</t>
        </is>
      </c>
      <c r="CA512" s="125" t="inlineStr">
        <is>
          <t>Talent Mapping · iFile collated</t>
        </is>
      </c>
      <c r="CB512" s="130" t="n">
        <v>20</v>
      </c>
      <c r="CC512" s="128" t="inlineStr">
        <is>
          <t>Full survey answers not in the files received · How We Grow export needed · HR</t>
        </is>
      </c>
      <c r="CD512" s="131" t="inlineStr">
        <is>
          <t>—</t>
        </is>
      </c>
      <c r="CE512" s="131" t="inlineStr">
        <is>
          <t>—</t>
        </is>
      </c>
      <c r="CF512" s="131" t="inlineStr">
        <is>
          <t>—</t>
        </is>
      </c>
      <c r="CG512" s="131" t="inlineStr">
        <is>
          <t>—</t>
        </is>
      </c>
      <c r="CH512" s="132" t="inlineStr">
        <is>
          <t>Complexity: Evidence reads like A3: Builds XBRL validation tool features: analyses the specification, plans design, tests and optimises performance → moved up 0.5
Autonomy: Evidence reads like A2: Decides the method for adding a feature → matches the start
Accountability: Evidence reads like A2: Accountable for accuracy, performance and on-time delivery of own new features → matches the start
Leadership: Evidence reads like A1: No guiding or leading described → matches the start
Business Impact: Moved +0.5: the survey / manager mapping marks it business-critical.</t>
        </is>
      </c>
      <c r="CI512"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2" s="131" t="inlineStr">
        <is>
          <t>Self-identified: Leadership &amp; people management · Technical depth &amp; architecture
For the next role: Leadership &amp; people management · Technical depth &amp; architecture</t>
        </is>
      </c>
      <c r="CK512" s="128" t="inlineStr">
        <is>
          <t>Full survey answers not in the files received · How We Grow export needed · HR</t>
        </is>
      </c>
      <c r="CL512"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2"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Medium · 9-Box Grid placement: Trusted Professional.</t>
        </is>
      </c>
      <c r="CN512" s="135" t="n"/>
      <c r="CO512" s="135" t="n">
        <v>2.5</v>
      </c>
      <c r="CP512" s="136" t="n">
        <v>4</v>
      </c>
      <c r="CQ512" s="137" t="inlineStr">
        <is>
          <t>Medium</t>
        </is>
      </c>
      <c r="CR512" s="137" t="inlineStr">
        <is>
          <t>Trusted Professional</t>
        </is>
      </c>
      <c r="CS512" s="137" t="inlineStr">
        <is>
          <t>Ready in 6–12 months</t>
        </is>
      </c>
      <c r="CT512" s="137" t="n"/>
      <c r="CU512" s="137" t="inlineStr">
        <is>
          <t>Yes</t>
        </is>
      </c>
      <c r="CV512" s="137" t="n"/>
      <c r="CW512" s="137" t="n"/>
      <c r="CX512" s="137" t="inlineStr">
        <is>
          <t>Medium · critical role Yes · only this person — · successor named No</t>
        </is>
      </c>
      <c r="CY512" s="137" t="inlineStr">
        <is>
          <t>Prathmesh Ramdas Sutar · B3, iFile · Ravikant Karmoju · B3, iFile · Amruta Kadam · B2, iFile</t>
        </is>
      </c>
      <c r="CZ512" s="137" t="inlineStr">
        <is>
          <t>Name a successor; document the key process; cross-train one person</t>
        </is>
      </c>
      <c r="DA512" s="119" t="n">
        <v>84</v>
      </c>
      <c r="DB512" s="138" t="inlineStr">
        <is>
          <t>Developing</t>
        </is>
      </c>
      <c r="DC512" s="138" t="n">
        <v>98</v>
      </c>
      <c r="DD512" s="138" t="n">
        <v>80</v>
      </c>
      <c r="DE512" s="138" t="n">
        <v>78</v>
      </c>
      <c r="DF512" s="138" t="n"/>
      <c r="DG512" s="138" t="inlineStr">
        <is>
          <t>System design, SQL &amp; data, Cloud &amp; DevOps</t>
        </is>
      </c>
      <c r="DH512" s="138" t="inlineStr">
        <is>
          <t>B1: 76% of profile — close</t>
        </is>
      </c>
      <c r="DI512" s="138" t="inlineStr">
        <is>
          <t>Evidence: Survey + KRAs | Core: Ownership 3/2, Problem solving 2/2, Communication &amp; collaboration 2/2, Client &amp; quality focus 4/2, Learning agility 1/2, Integrity &amp; compliance 2/2 | Future-ready: AI literacy 1/2, Data literacy 1/2, Digital fluency 3/2, Innovation 2/2 | Functional: Programming &amp; stack 3/3, System design 2/3, SQL &amp; data 2/3, Cloud &amp; DevOps 2/3, AI / GenAI 2/3, Product &amp; domain 3/3</t>
        </is>
      </c>
      <c r="DJ512" s="111" t="inlineStr">
        <is>
          <t>Leadership &amp; people management · Technical depth &amp; architecture</t>
        </is>
      </c>
      <c r="DK512" s="112" t="inlineStr">
        <is>
          <t>Advanced Java; secure coding &amp; code-quality practices; unit/automated testing; system design fundamentals</t>
        </is>
      </c>
      <c r="DL512" s="112" t="inlineStr">
        <is>
          <t>AI, GenAI &amp; Prompt Engineering; Project, Program &amp; Agile Management</t>
        </is>
      </c>
      <c r="DM512" s="112" t="inlineStr">
        <is>
          <t>Leadership &amp; people management · Technical depth &amp; architecture</t>
        </is>
      </c>
      <c r="DN512" s="112" t="inlineStr">
        <is>
          <t>Transition to leadership: people management &amp; delegation, mentoring/coaching, project ownership &amp; stakeholder management, prioritisation under ambiguity, presentation &amp; influence skills</t>
        </is>
      </c>
      <c r="DO512" s="139" t="inlineStr">
        <is>
          <t>No strong match from survey evidence</t>
        </is>
      </c>
      <c r="DP512" s="126" t="inlineStr">
        <is>
          <t>Pushpendra Singh · Technical Architect – POD Lead — 0.50: boot, spring, intellij, design</t>
        </is>
      </c>
      <c r="DQ512" s="126" t="inlineStr">
        <is>
          <t>Imtiyaz Pathan · CARBON, Senior Software Engineer — 0.31</t>
        </is>
      </c>
      <c r="DR512" s="126" t="n"/>
      <c r="DS512" s="126" t="n"/>
      <c r="DT512" s="126" t="inlineStr">
        <is>
          <t>A3 deep-dive: score 2.55 · gap to B1 1.03 · More than 1.0 from B1</t>
        </is>
      </c>
      <c r="DU512"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2" s="139" t="inlineStr">
        <is>
          <t>Market level: P2 · SFIA 3 Apply
Typical title: Software Engineer
At peers: Workiva – SE · Broadridge India – SE · Nasdaq / AxiomSL – SE
Typical experience: 2–5 yrs · IRIS guide 2–4
Standard: SFIA 9; OWASP secure coding</t>
        </is>
      </c>
      <c r="DZ512" s="126" t="inlineStr">
        <is>
          <t>2–4 yrs</t>
        </is>
      </c>
      <c r="EA512" s="126" t="inlineStr">
        <is>
          <t>3–5 · 2–5</t>
        </is>
      </c>
      <c r="EB512" s="126" t="inlineStr">
        <is>
          <t>Software Engineer</t>
        </is>
      </c>
      <c r="EC512" s="126" t="inlineStr">
        <is>
          <t>Workiva: SE · Broadridge India: SE · Nasdaq / AxiomSL: SE · Salesforce: MTS · Atlassian: P40 · 3–7 yrs · Freshworks: Senior SE</t>
        </is>
      </c>
      <c r="ED512" s="126" t="inlineStr">
        <is>
          <t>SFIA 9 · software development, programming; OWASP secure coding; cloud vendor certifications</t>
        </is>
      </c>
      <c r="EE512" s="126" t="inlineStr">
        <is>
          <t>Core 2 · Future 2 · Functional 3 · Leadership not scored</t>
        </is>
      </c>
      <c r="EF512" s="139" t="n"/>
      <c r="EG512" s="126" t="inlineStr">
        <is>
          <t>✓ HRIS: 6.0 yrs, B.Tech, 0 direct reports
✓ Survey: 20 of 20 questions answered
✓ KRAs: manager-set, quarterly
✓ Manager mapping: rating, potential, 9-box
✗ Job description: not on file</t>
        </is>
      </c>
      <c r="EH512" s="118" t="n"/>
      <c r="EI512" s="118" t="n"/>
      <c r="EJ512" s="118" t="n"/>
      <c r="EK512" s="118" t="inlineStr">
        <is>
          <t>Survey: answered · full text needed · KRAs: received · Experience: on file</t>
        </is>
      </c>
      <c r="EL512" s="141" t="n"/>
      <c r="EM512" s="142" t="n"/>
      <c r="EN512" s="142" t="n"/>
      <c r="EO512" s="142" t="n"/>
      <c r="EP512" s="142" t="n"/>
      <c r="EQ512" s="143" t="n"/>
      <c r="ER512" s="135" t="n"/>
      <c r="ES512" s="135" t="n"/>
      <c r="ET512" s="135" t="n"/>
      <c r="EU512" s="135" t="n"/>
      <c r="EV512" s="135" t="n"/>
      <c r="EW512" s="135" t="n"/>
      <c r="EX512" s="135" t="n"/>
      <c r="EY512" s="143" t="n"/>
      <c r="EZ512" s="135" t="n"/>
      <c r="FA512" s="135" t="n"/>
      <c r="FB512" s="135" t="n"/>
      <c r="FC512" s="135" t="n"/>
      <c r="FD512" s="135" t="n"/>
    </row>
    <row r="513" ht="300" customHeight="1">
      <c r="A513" s="109" t="inlineStr">
        <is>
          <t>iFile</t>
        </is>
      </c>
      <c r="B513" s="110" t="inlineStr">
        <is>
          <t>IRIS2267</t>
        </is>
      </c>
      <c r="C513" s="110" t="inlineStr">
        <is>
          <t>Saurabh Jaykumar Wanjari</t>
        </is>
      </c>
      <c r="D513" s="110" t="inlineStr">
        <is>
          <t>Technology</t>
        </is>
      </c>
      <c r="E513" s="110" t="inlineStr">
        <is>
          <t>RC-067</t>
        </is>
      </c>
      <c r="F513" s="110" t="inlineStr">
        <is>
          <t>Nikhil Nalawade</t>
        </is>
      </c>
      <c r="G513" s="110" t="inlineStr">
        <is>
          <t>IRIS0846</t>
        </is>
      </c>
      <c r="H513" s="110" t="inlineStr">
        <is>
          <t>B2</t>
        </is>
      </c>
      <c r="I513" s="110" t="n"/>
      <c r="J513" s="110" t="n">
        <v>2.3</v>
      </c>
      <c r="K513" s="110" t="n">
        <v>2.3</v>
      </c>
      <c r="L513" s="110" t="inlineStr">
        <is>
          <t>B.Tech</t>
        </is>
      </c>
      <c r="M513" s="110" t="n"/>
      <c r="N513" s="144" t="inlineStr">
        <is>
          <t>Software Engineer</t>
        </is>
      </c>
      <c r="O513" s="113" t="inlineStr">
        <is>
          <t>Senior Software Engineer</t>
        </is>
      </c>
      <c r="P513" s="112" t="inlineStr">
        <is>
          <t>Engineering &amp; Development</t>
        </is>
      </c>
      <c r="Q513" s="112" t="inlineStr">
        <is>
          <t>Backend Development</t>
        </is>
      </c>
      <c r="R513" s="113" t="inlineStr">
        <is>
          <t>L2 – Trainee</t>
        </is>
      </c>
      <c r="S513" s="114" t="inlineStr">
        <is>
          <t>A3</t>
        </is>
      </c>
      <c r="T513" s="151" t="inlineStr">
        <is>
          <t>Senior Associate</t>
        </is>
      </c>
      <c r="U513" s="151" t="inlineStr">
        <is>
          <t>A</t>
        </is>
      </c>
      <c r="V513" s="112" t="inlineStr">
        <is>
          <t>IC</t>
        </is>
      </c>
      <c r="W513" s="150" t="inlineStr">
        <is>
          <t>▲ Up</t>
        </is>
      </c>
      <c r="X513" s="112" t="inlineStr">
        <is>
          <t>P2</t>
        </is>
      </c>
      <c r="Y513" s="112" t="inlineStr">
        <is>
          <t>Developing</t>
        </is>
      </c>
      <c r="Z513" s="112" t="inlineStr">
        <is>
          <t>3 Apply</t>
        </is>
      </c>
      <c r="AA513" s="117" t="inlineStr">
        <is>
          <t>A3</t>
        </is>
      </c>
      <c r="AB513" s="118" t="inlineStr">
        <is>
          <t>Band A · Practitioner</t>
        </is>
      </c>
      <c r="AC513" s="118" t="inlineStr">
        <is>
          <t>Senior Associate</t>
        </is>
      </c>
      <c r="AD513" s="118" t="inlineStr">
        <is>
          <t>• Same as the model</t>
        </is>
      </c>
      <c r="AE513" s="118" t="inlineStr">
        <is>
          <t>B2</t>
        </is>
      </c>
      <c r="AF513" s="118" t="inlineStr">
        <is>
          <t>OK</t>
        </is>
      </c>
      <c r="AG513" s="118" t="inlineStr">
        <is>
          <t>No change · already below the manager</t>
        </is>
      </c>
      <c r="AH513" s="118" t="n">
        <v>4</v>
      </c>
      <c r="AI513" s="118" t="n"/>
      <c r="AJ513" s="119" t="inlineStr">
        <is>
          <t>iFile · Technology · Band A · Early career</t>
        </is>
      </c>
      <c r="AK513" s="120" t="n">
        <v>2.5</v>
      </c>
      <c r="AL513" s="121">
        <f>IFERROR(INDEX(WM_C,MATCH($AJ513,WM_KEY,0)),"")</f>
        <v>0.64</v>
      </c>
      <c r="AM513" s="122">
        <f>IF(OR(AK513="",AL513=""),"",AK513*AL513)</f>
        <v>1.6</v>
      </c>
      <c r="AN513" s="120" t="n">
        <v>2.5</v>
      </c>
      <c r="AO513" s="121">
        <f>IFERROR(INDEX(WM_AU,MATCH($AJ513,WM_KEY,0)),"")</f>
        <v>0.16</v>
      </c>
      <c r="AP513" s="122">
        <f>IF(OR(AN513="",AO513=""),"",AN513*AO513)</f>
        <v>0.4</v>
      </c>
      <c r="AQ513" s="120" t="n">
        <v>2.5</v>
      </c>
      <c r="AR513" s="121">
        <f>IFERROR(INDEX(WM_AC,MATCH($AJ513,WM_KEY,0)),"")</f>
        <v>0.04</v>
      </c>
      <c r="AS513" s="122">
        <f>IF(OR(AQ513="",AR513=""),"",AQ513*AR513)</f>
        <v>0.1</v>
      </c>
      <c r="AT513" s="120" t="n">
        <v>1.5</v>
      </c>
      <c r="AU513" s="121">
        <f>IFERROR(INDEX(WM_L,MATCH($AJ513,WM_KEY,0)),"")</f>
        <v>0</v>
      </c>
      <c r="AV513" s="122">
        <f>IF(OR(AT513="",AU513=""),"",AT513*AU513)</f>
        <v>0</v>
      </c>
      <c r="AW513" s="120" t="n">
        <v>2.5</v>
      </c>
      <c r="AX513" s="121">
        <f>IFERROR(INDEX(WM_E,MATCH($AJ513,WM_KEY,0)),"")</f>
        <v>0.1</v>
      </c>
      <c r="AY513" s="122">
        <f>IF(OR(AW513="",AX513=""),"",AW513*AX513)</f>
        <v>0.25</v>
      </c>
      <c r="AZ513" s="123" t="n">
        <v>3</v>
      </c>
      <c r="BA513" s="121">
        <f>IFERROR(INDEX(WM_BI,MATCH($AJ513,WM_KEY,0)),"")</f>
        <v>0.06</v>
      </c>
      <c r="BB513" s="122">
        <f>IF(OR(AZ513="",BA513=""),"",AZ513*BA513)</f>
        <v>0.18</v>
      </c>
      <c r="BC513" s="122">
        <f>IF(COUNT(AM513,AP513,AS513,AV513,AY513,BB513)&lt;6,"",SUM(AM513,AP513,AS513,AV513,AY513,BB513))</f>
        <v>2.53</v>
      </c>
      <c r="BD513" s="122" t="str">
        <f>IF(BC513="","",INDEX({"A1","A2","A3","B1","B2","B3","C1","C2","D1","D2","E1","E2"},MAX(1,MIN(12,ROUND(BC513,0)))))</f>
        <v>A3</v>
      </c>
      <c r="BE513" s="114" t="inlineStr">
        <is>
          <t>A3</t>
        </is>
      </c>
      <c r="BF513" s="124" t="inlineStr">
        <is>
          <t>The score decided the level</t>
        </is>
      </c>
      <c r="BG51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3" s="125" t="inlineStr">
        <is>
          <t>At build: Complexity 1.60 + Autonomy 0.40 + Accountability 0.10 + Leadership 0.00 + Experience 0.25 + Business impact 0.18
= 2.53 points → nearest level 3 = A3
Final level: A3 · same as the score</t>
        </is>
      </c>
      <c r="BI513" s="125" t="inlineStr">
        <is>
          <t>No rule applied: the score decides.</t>
        </is>
      </c>
      <c r="BJ513" s="125" t="inlineStr">
        <is>
          <t>Close call</t>
        </is>
      </c>
      <c r="BK513" s="147" t="inlineStr">
        <is>
          <t>Close call</t>
        </is>
      </c>
      <c r="BL513" s="126" t="inlineStr">
        <is>
          <t>Medium</t>
        </is>
      </c>
      <c r="BM513" s="126" t="inlineStr">
        <is>
          <t>• Close call: score 2.53 is within 0.05 of a rounding point and the score decided the level — calibrate against peers before confirming</t>
        </is>
      </c>
      <c r="BN513" s="125" t="inlineStr">
        <is>
          <t>Stable · moves in fewer than 5 of 30 weight tests</t>
        </is>
      </c>
      <c r="BO513" s="148" t="inlineStr">
        <is>
          <t>Rated 2.5 of 12 · between A2 and A3
Start: 2.0 · practitioner title
Evidence reads like A3: Development plus code merging, deployment on Kubernetes/Azure/AWS, support, and proposing solutions on client calls → moved up 0.5
KRA: “1. Deliver committed sprint stories with &gt;=90% sprint commitment adherence across the year 2. Maintain code quality: defect leakage to…”
Market: A2 = Standard work of the discipline · A3 = Varied and non-standard work; handles exceptions</t>
        </is>
      </c>
      <c r="BP513" s="129" t="inlineStr">
        <is>
          <t>Rated 2.5 of 12 · between A2 and A3
Start: 2.0 · practitioner title
Evidence reads like A3: Decides deployment, testing and bug fixes; proposes technical solutions to clients → moved up 0.5
Market: A2 = Chooses own approach within standards · A3 = Technical / QC / client calls on own work</t>
        </is>
      </c>
      <c r="BQ513" s="129" t="inlineStr">
        <is>
          <t>Rated 2.5 of 12 · between A2 and A3
Start: 2.0 · practitioner title
Evidence reads like A3: Accountable for solutions he proposes; failures escalate to the client and he explains them → moved up 0.5
KRA: “1. Deliver committed sprint stories with &gt;=90% sprint commitment adherence across the year 2. Maintain code quality: defect leakage to…”
Market: A2 = Own deliverables · accuracy, TAT · A3 = A module / process, or work with client or regulatory consequences</t>
        </is>
      </c>
      <c r="BR513" s="129" t="inlineStr">
        <is>
          <t>Rated 1.5 of 12 · between A1 and A2 — not counted: the weight is 0% at this level
Start: 1.0 · individual contributor, so influence only
Evidence reads like A2: Acts as technical lead at client site only 'when required'; not a standing duty → moved up 0.5
Team: 0 direct reports · IC
Market: A1–A2 = Not scored in Band A</t>
        </is>
      </c>
      <c r="BS513" s="129" t="inlineStr">
        <is>
          <t>Rated 2.5 of 12 · between A2 and A3
Experience: 2.3 yrs total · 2.3 at IRIS; none recorded before IRIS = 2.6 on the experience scale
Qualification: B.Tech · graduate, relevant to the work → no change
Market: A3 roles typically have 2–5 yrs · IRIS guide 2–4</t>
        </is>
      </c>
      <c r="BT513"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1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1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3" s="125"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X513" s="125" t="inlineStr">
        <is>
          <t>4</t>
        </is>
      </c>
      <c r="BY513" s="125" t="n"/>
      <c r="BZ513" s="125" t="inlineStr">
        <is>
          <t>Received · manager annual, quarterly, self</t>
        </is>
      </c>
      <c r="CA513" s="125" t="inlineStr">
        <is>
          <t>Talent Mapping · iFile collated</t>
        </is>
      </c>
      <c r="CB513" s="130" t="n">
        <v>20</v>
      </c>
      <c r="CC513" s="128" t="inlineStr">
        <is>
          <t>Full survey answers not in the files received · How We Grow export needed · HR</t>
        </is>
      </c>
      <c r="CD513" s="131" t="inlineStr">
        <is>
          <t>—</t>
        </is>
      </c>
      <c r="CE513" s="131" t="inlineStr">
        <is>
          <t>—</t>
        </is>
      </c>
      <c r="CF513" s="131" t="inlineStr">
        <is>
          <t>—</t>
        </is>
      </c>
      <c r="CG513" s="131" t="inlineStr">
        <is>
          <t>—</t>
        </is>
      </c>
      <c r="CH513" s="132" t="inlineStr">
        <is>
          <t>Complexity: Evidence reads like A3: Development plus code merging, deployment on Kubernetes/Azure/AWS, support, and proposing solutions on client calls → moved up 0.5
Autonomy: Evidence reads like A3: Decides deployment, testing and bug fixes; proposes technical solutions to clients → moved up 0.5
Accountability: Evidence reads like A3: Accountable for solutions he proposes; failures escalate to the client and he explains them → moved up 0.5
Leadership: Evidence reads like A2: Acts as technical lead at client site only 'when required'; not a standing duty → moved up 0.5
Business Impact: Moved +0.5: the survey / manager mapping marks it business-critical.</t>
        </is>
      </c>
      <c r="CI513"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3" s="131" t="inlineStr">
        <is>
          <t>Self-identified: AI / automation · Technical depth &amp; architecture · Broader exposure &amp; ownership
For the next role: AI / automation · Technical depth &amp; architecture · Broader exposure &amp; ownership</t>
        </is>
      </c>
      <c r="CK513" s="128" t="inlineStr">
        <is>
          <t>Full survey answers not in the files received · How We Grow export needed · HR</t>
        </is>
      </c>
      <c r="CL513"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3" s="134" t="inlineStr">
        <is>
          <t>What the role answers for: A module / process, or work with client or regulatory consequences.
Accountability &amp; Impact rating: 2.5 of 12 · A2-level impact.
From the survey and manager mapping — critical role: yes; successor named: yes.
If the work is missed · role-holders' themes: delays · impact · rework.
Measured on · manager-set KRA themes: year · coverage · code · quality · deliver · assigned.
Manager talent mapping — Latest rating: 4 · Potential: High · 9-Box Grid placement: Future Leader.</t>
        </is>
      </c>
      <c r="CN513" s="135" t="n"/>
      <c r="CO513" s="135" t="n">
        <v>3</v>
      </c>
      <c r="CP513" s="136" t="n">
        <v>4</v>
      </c>
      <c r="CQ513" s="137" t="inlineStr">
        <is>
          <t>High</t>
        </is>
      </c>
      <c r="CR513" s="137" t="inlineStr">
        <is>
          <t>Future Leader</t>
        </is>
      </c>
      <c r="CS513" s="137" t="inlineStr">
        <is>
          <t>Ready now</t>
        </is>
      </c>
      <c r="CT513" s="137" t="inlineStr">
        <is>
          <t>Yes</t>
        </is>
      </c>
      <c r="CU513" s="137" t="inlineStr">
        <is>
          <t>Yes</t>
        </is>
      </c>
      <c r="CV513" s="137" t="inlineStr">
        <is>
          <t>Viranchi</t>
        </is>
      </c>
      <c r="CW513" s="137" t="n"/>
      <c r="CX513" s="137" t="n"/>
      <c r="CY513" s="137" t="n"/>
      <c r="CZ513" s="137" t="n"/>
      <c r="DA513" s="119" t="n">
        <v>98</v>
      </c>
      <c r="DB513" s="138" t="inlineStr">
        <is>
          <t>Meets the level</t>
        </is>
      </c>
      <c r="DC513" s="138" t="n">
        <v>110</v>
      </c>
      <c r="DD513" s="138" t="n">
        <v>88</v>
      </c>
      <c r="DE513" s="138" t="n">
        <v>96</v>
      </c>
      <c r="DF513" s="138" t="n"/>
      <c r="DG513" s="138" t="inlineStr">
        <is>
          <t>System design, SQL &amp; data, Data literacy</t>
        </is>
      </c>
      <c r="DH513" s="138" t="inlineStr">
        <is>
          <t>B1: 87% of profile — close</t>
        </is>
      </c>
      <c r="DI513" s="138" t="inlineStr">
        <is>
          <t>Evidence: Survey + KRAs | Core: Ownership 4/2, Problem solving 2/2, Communication &amp; collaboration 3/2, Client &amp; quality focus 4/2, Learning agility 2/2, Integrity &amp; compliance 2/2 | Future-ready: AI literacy 2/2, Data literacy 1/2, Digital fluency 2/2, Innovation 2/2 | Functional: Programming &amp; stack 3/3, System design 2/3, SQL &amp; data 2/3, Cloud &amp; DevOps 4/3, AI / GenAI 4/3, Product &amp; domain 3/3</t>
        </is>
      </c>
      <c r="DJ513" s="111" t="inlineStr">
        <is>
          <t>AI / automation · Technical depth &amp; architecture · Broader exposure &amp; ownership</t>
        </is>
      </c>
      <c r="DK513" s="112" t="inlineStr">
        <is>
          <t>1. Angular Architecture &amp; Performance 2. System Design Fundamentals 3. Secure Coding &amp; Testing Automation 4. Technical Leadership &amp; Code Reviews 5. CI/CD &amp; …</t>
        </is>
      </c>
      <c r="DL513" s="112" t="inlineStr">
        <is>
          <t>AI, GenAI &amp; Prompt Engineering; Product, Platform &amp; Domain Knowledge; Stakeholder &amp; Client Management</t>
        </is>
      </c>
      <c r="DM513" s="112" t="inlineStr">
        <is>
          <t>AI / automation · Technical depth &amp; architecture · Broader exposure &amp; ownership</t>
        </is>
      </c>
      <c r="DN513" s="112" t="n"/>
      <c r="DO513" s="139" t="inlineStr">
        <is>
          <t>No strong match from survey evidence</t>
        </is>
      </c>
      <c r="DP513" s="126" t="inlineStr">
        <is>
          <t>Hemant Sakunde · Trainee Software Engineer — 0.39: docker, pam, devops, claude</t>
        </is>
      </c>
      <c r="DQ513" s="126" t="inlineStr">
        <is>
          <t>Parthiban Thangaraj · Corporate, Senior DevOps Engineer — 0.31</t>
        </is>
      </c>
      <c r="DR513" s="126" t="n"/>
      <c r="DS513" s="126" t="n"/>
      <c r="DT513" s="126" t="inlineStr">
        <is>
          <t>A3 deep-dive: score 2.53 · gap to B1 1.01 · More than 1.0 from B1</t>
        </is>
      </c>
      <c r="DU513"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3" s="139" t="inlineStr">
        <is>
          <t>Market level: P2 · SFIA 3 Apply
Typical title: Software Engineer
At peers: Workiva – SE · Broadridge India – SE · Nasdaq / AxiomSL – SE
Typical experience: 2–5 yrs · IRIS guide 2–4
Standard: SFIA 9; OWASP secure coding</t>
        </is>
      </c>
      <c r="DZ513" s="126" t="inlineStr">
        <is>
          <t>2–4 yrs</t>
        </is>
      </c>
      <c r="EA513" s="126" t="inlineStr">
        <is>
          <t>3–5 · 2–5</t>
        </is>
      </c>
      <c r="EB513" s="126" t="inlineStr">
        <is>
          <t>Software Engineer</t>
        </is>
      </c>
      <c r="EC513" s="126" t="inlineStr">
        <is>
          <t>Workiva: SE · Broadridge India: SE · Nasdaq / AxiomSL: SE · Salesforce: MTS · Atlassian: P40 · 3–7 yrs · Freshworks: Senior SE</t>
        </is>
      </c>
      <c r="ED513" s="126" t="inlineStr">
        <is>
          <t>SFIA 9 · software development, programming; OWASP secure coding; cloud vendor certifications</t>
        </is>
      </c>
      <c r="EE513" s="126" t="inlineStr">
        <is>
          <t>Core 2 · Future 2 · Functional 3 · Leadership not scored</t>
        </is>
      </c>
      <c r="EF513" s="139" t="n"/>
      <c r="EG513" s="126" t="inlineStr">
        <is>
          <t>✓ HRIS: 2.3 yrs, B.Tech, 0 direct reports
✓ Survey: 20 of 20 questions answered
✓ KRAs: self, manager-set, quarterly
✓ Manager mapping: rating, potential, 9-box
✗ Job description: not on file</t>
        </is>
      </c>
      <c r="EH513" s="118" t="inlineStr">
        <is>
          <t xml:space="preserve">D042 · Close call · High: Score 2.53 is 0.03 above the 2.5 rounding point between A2 and A3, and no rule moved it: confirm A3 against peers in similar roles, or place at A2. · owner Calibration panel · </t>
        </is>
      </c>
      <c r="EI513" s="118" t="n"/>
      <c r="EJ513" s="118" t="n"/>
      <c r="EK513" s="118" t="inlineStr">
        <is>
          <t>Survey: answered · full text needed · KRAs: received · Experience: on file</t>
        </is>
      </c>
      <c r="EL513" s="141" t="n"/>
      <c r="EM513" s="142" t="n"/>
      <c r="EN513" s="142" t="n"/>
      <c r="EO513" s="142" t="n"/>
      <c r="EP513" s="142" t="n"/>
      <c r="EQ513" s="143" t="n"/>
      <c r="ER513" s="135" t="n"/>
      <c r="ES513" s="135" t="n"/>
      <c r="ET513" s="135" t="n"/>
      <c r="EU513" s="135" t="n"/>
      <c r="EV513" s="135" t="n"/>
      <c r="EW513" s="135" t="n"/>
      <c r="EX513" s="135" t="n"/>
      <c r="EY513" s="143" t="n"/>
      <c r="EZ513" s="135" t="n"/>
      <c r="FA513" s="135" t="n"/>
      <c r="FB513" s="135" t="n"/>
      <c r="FC513" s="135" t="n"/>
      <c r="FD513" s="135" t="n"/>
    </row>
    <row r="514" ht="300" customHeight="1">
      <c r="A514" s="109" t="inlineStr">
        <is>
          <t>iFile</t>
        </is>
      </c>
      <c r="B514" s="110" t="inlineStr">
        <is>
          <t>IRIS2424</t>
        </is>
      </c>
      <c r="C514" s="110" t="inlineStr">
        <is>
          <t>Saurabh Padalkar</t>
        </is>
      </c>
      <c r="D514" s="110" t="inlineStr">
        <is>
          <t>Technology</t>
        </is>
      </c>
      <c r="E514" s="110" t="inlineStr">
        <is>
          <t>RC-060</t>
        </is>
      </c>
      <c r="F514" s="110" t="inlineStr">
        <is>
          <t>Srikant Mishra</t>
        </is>
      </c>
      <c r="G514" s="110" t="inlineStr">
        <is>
          <t>IRIS2364</t>
        </is>
      </c>
      <c r="H514" s="110" t="inlineStr">
        <is>
          <t>A3</t>
        </is>
      </c>
      <c r="I514" s="110" t="n"/>
      <c r="J514" s="110" t="n">
        <v>4.1</v>
      </c>
      <c r="K514" s="110" t="n">
        <v>1.1</v>
      </c>
      <c r="L514" s="110" t="inlineStr">
        <is>
          <t>B.E</t>
        </is>
      </c>
      <c r="M514" s="110" t="n"/>
      <c r="N514" s="144" t="inlineStr">
        <is>
          <t>Software Engineer</t>
        </is>
      </c>
      <c r="O514" s="113" t="inlineStr">
        <is>
          <t>Senior AI/ML Engineer</t>
        </is>
      </c>
      <c r="P514" s="112" t="inlineStr">
        <is>
          <t>Engineering &amp; Development</t>
        </is>
      </c>
      <c r="Q514" s="112" t="inlineStr">
        <is>
          <t>AI / ML &amp; GenAI Engineering</t>
        </is>
      </c>
      <c r="R514" s="113" t="inlineStr">
        <is>
          <t>L3 – Professional / Associate</t>
        </is>
      </c>
      <c r="S514" s="114" t="inlineStr">
        <is>
          <t>A3</t>
        </is>
      </c>
      <c r="T514" s="151" t="inlineStr">
        <is>
          <t>Senior Associate</t>
        </is>
      </c>
      <c r="U514" s="151" t="inlineStr">
        <is>
          <t>A</t>
        </is>
      </c>
      <c r="V514" s="112" t="inlineStr">
        <is>
          <t>IC</t>
        </is>
      </c>
      <c r="W514" s="150" t="inlineStr">
        <is>
          <t>▲ Up</t>
        </is>
      </c>
      <c r="X514" s="112" t="inlineStr">
        <is>
          <t>P2</t>
        </is>
      </c>
      <c r="Y514" s="112" t="inlineStr">
        <is>
          <t>Developing</t>
        </is>
      </c>
      <c r="Z514" s="112" t="inlineStr">
        <is>
          <t>3 Apply</t>
        </is>
      </c>
      <c r="AA514" s="117" t="inlineStr">
        <is>
          <t>A3</t>
        </is>
      </c>
      <c r="AB514" s="118" t="inlineStr">
        <is>
          <t>Band A · Practitioner</t>
        </is>
      </c>
      <c r="AC514" s="118" t="inlineStr">
        <is>
          <t>Senior Associate</t>
        </is>
      </c>
      <c r="AD514" s="118" t="inlineStr">
        <is>
          <t>• Same as the model</t>
        </is>
      </c>
      <c r="AE514" s="118" t="inlineStr">
        <is>
          <t>B1</t>
        </is>
      </c>
      <c r="AF514" s="118" t="inlineStr">
        <is>
          <t>OK</t>
        </is>
      </c>
      <c r="AG514" s="118" t="inlineStr">
        <is>
          <t>No change · already below the manager</t>
        </is>
      </c>
      <c r="AH514" s="118" t="n">
        <v>3</v>
      </c>
      <c r="AI514" s="118" t="n"/>
      <c r="AJ514" s="119" t="inlineStr">
        <is>
          <t>iFile · Technology · Band A · Early career</t>
        </is>
      </c>
      <c r="AK514" s="120" t="n">
        <v>2.5</v>
      </c>
      <c r="AL514" s="121">
        <f>IFERROR(INDEX(WM_C,MATCH($AJ514,WM_KEY,0)),"")</f>
        <v>0.64</v>
      </c>
      <c r="AM514" s="122">
        <f>IF(OR(AK514="",AL514=""),"",AK514*AL514)</f>
        <v>1.6</v>
      </c>
      <c r="AN514" s="120" t="n">
        <v>2</v>
      </c>
      <c r="AO514" s="121">
        <f>IFERROR(INDEX(WM_AU,MATCH($AJ514,WM_KEY,0)),"")</f>
        <v>0.16</v>
      </c>
      <c r="AP514" s="122">
        <f>IF(OR(AN514="",AO514=""),"",AN514*AO514)</f>
        <v>0.32</v>
      </c>
      <c r="AQ514" s="120" t="n">
        <v>2.5</v>
      </c>
      <c r="AR514" s="121">
        <f>IFERROR(INDEX(WM_AC,MATCH($AJ514,WM_KEY,0)),"")</f>
        <v>0.04</v>
      </c>
      <c r="AS514" s="122">
        <f>IF(OR(AQ514="",AR514=""),"",AQ514*AR514)</f>
        <v>0.1</v>
      </c>
      <c r="AT514" s="120" t="n">
        <v>1</v>
      </c>
      <c r="AU514" s="121">
        <f>IFERROR(INDEX(WM_L,MATCH($AJ514,WM_KEY,0)),"")</f>
        <v>0</v>
      </c>
      <c r="AV514" s="122">
        <f>IF(OR(AT514="",AU514=""),"",AT514*AU514)</f>
        <v>0</v>
      </c>
      <c r="AW514" s="120" t="n">
        <v>3.5</v>
      </c>
      <c r="AX514" s="121">
        <f>IFERROR(INDEX(WM_E,MATCH($AJ514,WM_KEY,0)),"")</f>
        <v>0.1</v>
      </c>
      <c r="AY514" s="122">
        <f>IF(OR(AW514="",AX514=""),"",AW514*AX514)</f>
        <v>0.35</v>
      </c>
      <c r="AZ514" s="123" t="n">
        <v>2.5</v>
      </c>
      <c r="BA514" s="121">
        <f>IFERROR(INDEX(WM_BI,MATCH($AJ514,WM_KEY,0)),"")</f>
        <v>0.06</v>
      </c>
      <c r="BB514" s="122">
        <f>IF(OR(AZ514="",BA514=""),"",AZ514*BA514)</f>
        <v>0.15</v>
      </c>
      <c r="BC514" s="122">
        <f>IF(COUNT(AM514,AP514,AS514,AV514,AY514,BB514)&lt;6,"",SUM(AM514,AP514,AS514,AV514,AY514,BB514))</f>
        <v>2.52</v>
      </c>
      <c r="BD514" s="122" t="str">
        <f>IF(BC514="","",INDEX({"A1","A2","A3","B1","B2","B3","C1","C2","D1","D2","E1","E2"},MAX(1,MIN(12,ROUND(BC514,0)))))</f>
        <v>A3</v>
      </c>
      <c r="BE514" s="114" t="inlineStr">
        <is>
          <t>A3</t>
        </is>
      </c>
      <c r="BF514" s="124" t="inlineStr">
        <is>
          <t>The score decided the level</t>
        </is>
      </c>
      <c r="BG51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4" s="125" t="inlineStr">
        <is>
          <t>At build: Complexity 1.60 + Autonomy 0.32 + Accountability 0.10 + Leadership 0.00 + Experience 0.35 + Business impact 0.15
= 2.52 points → nearest level 3 = A3
Final level: A3 · same as the score</t>
        </is>
      </c>
      <c r="BI514" s="125" t="inlineStr">
        <is>
          <t>No rule applied: the score decides.</t>
        </is>
      </c>
      <c r="BJ514" s="125" t="inlineStr">
        <is>
          <t>Close call</t>
        </is>
      </c>
      <c r="BK514" s="147" t="inlineStr">
        <is>
          <t>Close call</t>
        </is>
      </c>
      <c r="BL514" s="126" t="inlineStr">
        <is>
          <t>High</t>
        </is>
      </c>
      <c r="BM514" s="126" t="inlineStr">
        <is>
          <t>• Close call: score 2.52 is within 0.05 of a rounding point and the score decided the level — calibrate against peers before confirming</t>
        </is>
      </c>
      <c r="BN514" s="125" t="inlineStr">
        <is>
          <t>Stable · moves in fewer than 5 of 30 weight tests</t>
        </is>
      </c>
      <c r="BO514" s="148" t="inlineStr">
        <is>
          <t>Rated 2.5 of 12 · between A2 and A3
Start: 2.0 · practitioner title
Evidence reads like A3: Builds SaaS products from scratch in Django/FastAPI and deploys them → moved up 0.5
KRA: “1. Deliver assigned sprint stories with &gt;=90% on-time completion and &lt;5% post-release defect rate 2. Maintain &gt;=90% adherence to code…”
Market: A2 = Standard work of the discipline · A3 = Varied and non-standard work; handles exceptions</t>
        </is>
      </c>
      <c r="BP514" s="129" t="inlineStr">
        <is>
          <t>Rated 2 of 12
Start: 2.0 · practitioner title
Evidence reads like A2: Cites only code quality as an independent decision → matches the start
Market: A2 = Chooses own approach within standards</t>
        </is>
      </c>
      <c r="BQ514" s="129" t="inlineStr">
        <is>
          <t>Rated 2.5 of 12 · between A2 and A3
Start: 2.0 · practitioner title
Evidence reads like A3: Owns the products he builds: bugs, features, scalability, security and performance → moved up 0.5
KRA: “1. Deliver assigned sprint stories with &gt;=90% on-time completion and &lt;5% post-release defect rate 2. Maintain &gt;=90% adherence to code…”
Market: A2 = Own deliverables · accuracy, TAT · A3 = A module / process, or work with client or regulatory consequences</t>
        </is>
      </c>
      <c r="BR514" s="129" t="inlineStr">
        <is>
          <t>Rated 1 of 12 — not counted: the weight is 0% at this level
Start: 1.0 · individual contributor, so influence only
Evidence reads like A1: No guiding or leading described → matches the start
Team: 0 direct reports · IC
Market: A1 = Not scored in Band A</t>
        </is>
      </c>
      <c r="BS514" s="129" t="inlineStr">
        <is>
          <t>Rated 3.5 of 12 · between A3 and B1
Experience: 4.1 yrs total · 3.0 before IRIS + 1.1 at IRIS = 3.4 on the experience scale
Qualification: B.E · graduate, relevant to the work → no change
Market: A3 roles typically have 2–5 yrs · IRIS guide 2–4</t>
        </is>
      </c>
      <c r="BT514"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514" s="124"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BV514" s="125" t="inlineStr">
        <is>
          <t>Q1: Deliver assigned sprint stories with &gt;=90% on-time completion
Q1: Maintain &lt;5% post-release defect rate on owned code
Q1: Complete peer reviews within 24-hour SLA
Q1: Zero critical/high production defects on owned code</t>
        </is>
      </c>
      <c r="BW514" s="125"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BX514" s="125" t="inlineStr">
        <is>
          <t>3</t>
        </is>
      </c>
      <c r="BY514" s="125" t="n"/>
      <c r="BZ514" s="125" t="inlineStr">
        <is>
          <t>Received · manager annual, quarterly, self</t>
        </is>
      </c>
      <c r="CA514" s="125" t="inlineStr">
        <is>
          <t>Talent Mapping · iFile collated</t>
        </is>
      </c>
      <c r="CB514" s="130" t="n">
        <v>20</v>
      </c>
      <c r="CC514" s="128" t="inlineStr">
        <is>
          <t>Full survey answers not in the files received · How We Grow export needed · HR</t>
        </is>
      </c>
      <c r="CD514" s="131" t="inlineStr">
        <is>
          <t>—</t>
        </is>
      </c>
      <c r="CE514" s="131" t="inlineStr">
        <is>
          <t>—</t>
        </is>
      </c>
      <c r="CF514" s="131" t="inlineStr">
        <is>
          <t>—</t>
        </is>
      </c>
      <c r="CG514" s="131" t="inlineStr">
        <is>
          <t>—</t>
        </is>
      </c>
      <c r="CH514" s="132" t="inlineStr">
        <is>
          <t>Complexity: Evidence reads like A3: Builds SaaS products from scratch in Django/FastAPI and deploys them → moved up 0.5
Autonomy: Evidence reads like A2: Cites only code quality as an independent decision → matches the start
Accountability: Evidence reads like A3: Owns the products he builds: bugs, features, scalability, security and performance → moved up 0.5
Leadership: Evidence reads like A1: No guiding or leading described → matches the start
Business Impact: No move: the survey / manager mapping does not mark it business-critical or unique.</t>
        </is>
      </c>
      <c r="CI514"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514" s="131" t="inlineStr">
        <is>
          <t>Self-identified: AI / automation · Technical depth &amp; architecture
For the next role: AI / automation · Technical depth &amp; architecture</t>
        </is>
      </c>
      <c r="CK514" s="128" t="inlineStr">
        <is>
          <t>Full survey answers not in the files received · How We Grow export needed · HR</t>
        </is>
      </c>
      <c r="CL514"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514" s="134" t="inlineStr">
        <is>
          <t>What the role answers for: A module / process, or work with client or regulatory consequences.
Accountability &amp; Impact rating: 2.5 of 12 · A2-level impact.
From the survey and manager mapping — critical role: no; successor named: yes.
If the work is missed · role-holders' themes: cause.
Manager talent mapping — Latest rating: 3 · Potential: Medium · 9-Box Grid placement: Core Contributor.</t>
        </is>
      </c>
      <c r="CN514" s="135" t="n"/>
      <c r="CO514" s="135" t="n">
        <v>2.5</v>
      </c>
      <c r="CP514" s="136" t="n">
        <v>3</v>
      </c>
      <c r="CQ514" s="137" t="inlineStr">
        <is>
          <t>Medium</t>
        </is>
      </c>
      <c r="CR514" s="137" t="inlineStr">
        <is>
          <t>Core Contributor</t>
        </is>
      </c>
      <c r="CS514" s="137" t="inlineStr">
        <is>
          <t>Develop in role</t>
        </is>
      </c>
      <c r="CT514" s="137" t="n"/>
      <c r="CU514" s="137" t="inlineStr">
        <is>
          <t>N</t>
        </is>
      </c>
      <c r="CV514" s="137" t="inlineStr">
        <is>
          <t>No successor needed at this level currently.</t>
        </is>
      </c>
      <c r="CW514" s="137" t="n"/>
      <c r="CX514" s="137" t="n"/>
      <c r="CY514" s="137" t="n"/>
      <c r="CZ514" s="137" t="n"/>
      <c r="DA514" s="119" t="n">
        <v>109</v>
      </c>
      <c r="DB514" s="138" t="inlineStr">
        <is>
          <t>Exceeds — ready for stretch</t>
        </is>
      </c>
      <c r="DC514" s="138" t="n">
        <v>100</v>
      </c>
      <c r="DD514" s="138" t="n">
        <v>110</v>
      </c>
      <c r="DE514" s="138" t="n">
        <v>113</v>
      </c>
      <c r="DF514" s="138" t="n"/>
      <c r="DG514" s="138" t="inlineStr">
        <is>
          <t>None — maintain and stretch</t>
        </is>
      </c>
      <c r="DH514" s="138" t="inlineStr">
        <is>
          <t>B1: 94% of profile — ready on competencies</t>
        </is>
      </c>
      <c r="DI514" s="138" t="inlineStr">
        <is>
          <t>Evidence: Survey + KRAs | Core: Ownership 2/2, Problem solving 2/2, Communication &amp; collaboration 2/2, Client &amp; quality focus 2/2, Learning agility 2/2, Integrity &amp; compliance 2/2 | Future-ready: AI literacy 3/2, Data literacy 2/2, Digital fluency 3/2, Innovation 2/2 | Functional: Programming &amp; stack 4/3, System design 3/3, SQL &amp; data 3/3, Cloud &amp; DevOps 4/3, AI / GenAI 4/3, Product &amp; domain 4/3</t>
        </is>
      </c>
      <c r="DJ514" s="111" t="inlineStr">
        <is>
          <t>AI / automation · Technical depth &amp; architecture</t>
        </is>
      </c>
      <c r="DK514" s="112" t="inlineStr">
        <is>
          <t>Advanced Python; secure coding &amp; code-quality practices; unit/automated testing; system design fundamentals</t>
        </is>
      </c>
      <c r="DL514" s="112" t="inlineStr">
        <is>
          <t>AI, GenAI &amp; Prompt Engineering; Project, Program &amp; Agile Management</t>
        </is>
      </c>
      <c r="DM514" s="112" t="inlineStr">
        <is>
          <t>AI / automation · Technical depth &amp; architecture</t>
        </is>
      </c>
      <c r="DN514" s="112" t="inlineStr">
        <is>
          <t>-</t>
        </is>
      </c>
      <c r="DO514" s="139" t="inlineStr">
        <is>
          <t>No strong match from survey evidence</t>
        </is>
      </c>
      <c r="DP514" s="126" t="inlineStr">
        <is>
          <t>No material overlap found</t>
        </is>
      </c>
      <c r="DQ514" s="126" t="inlineStr">
        <is>
          <t>Mandar Ukrulkar · CARBON, AI/ML Engineer — 0.38; Parthiban Thangaraj · Corporate, Senior DevOps Engineer — 0.25</t>
        </is>
      </c>
      <c r="DR514" s="126" t="n"/>
      <c r="DS514" s="126" t="n"/>
      <c r="DT514" s="126" t="inlineStr">
        <is>
          <t>A3 deep-dive: score 2.52 · gap to B1 1.06 · More than 1.0 from B1</t>
        </is>
      </c>
      <c r="DU514" s="140" t="inlineStr">
        <is>
          <t>Senior AI/ML Engineer in Technology · iFile,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V51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51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4" s="139" t="inlineStr">
        <is>
          <t>Market level: P2 · SFIA 3 Apply
Typical title: Software Engineer
At peers: Workiva – SE · Broadridge India – SE · Nasdaq / AxiomSL – SE
Typical experience: 2–5 yrs · IRIS guide 2–4
Standard: SFIA 9; OWASP secure coding</t>
        </is>
      </c>
      <c r="DZ514" s="126" t="inlineStr">
        <is>
          <t>2–4 yrs</t>
        </is>
      </c>
      <c r="EA514" s="126" t="inlineStr">
        <is>
          <t>3–5 · 2–5</t>
        </is>
      </c>
      <c r="EB514" s="126" t="inlineStr">
        <is>
          <t>Software Engineer</t>
        </is>
      </c>
      <c r="EC514" s="126" t="inlineStr">
        <is>
          <t>Workiva: SE · Broadridge India: SE · Nasdaq / AxiomSL: SE · Salesforce: MTS · Atlassian: P40 · 3–7 yrs · Freshworks: Senior SE</t>
        </is>
      </c>
      <c r="ED514" s="126" t="inlineStr">
        <is>
          <t>SFIA 9 · software development, programming; OWASP secure coding; cloud vendor certifications</t>
        </is>
      </c>
      <c r="EE514" s="126" t="inlineStr">
        <is>
          <t>Core 2 · Future 2 · Functional 3 · Leadership not scored</t>
        </is>
      </c>
      <c r="EF514" s="139" t="n"/>
      <c r="EG514" s="126" t="inlineStr">
        <is>
          <t>✓ HRIS: 4.1 yrs, B.E, 0 direct reports
✓ Survey: 20 of 20 questions answered
✓ KRAs: self, manager-set, quarterly
✓ Manager mapping: rating, potential, 9-box
✗ Job description: not on file</t>
        </is>
      </c>
      <c r="EH514" s="118" t="inlineStr">
        <is>
          <t xml:space="preserve">D043 · Close call · High: Score 2.52 is 0.02 above the 2.5 rounding point between A2 and A3, and no rule moved it: confirm A3 against peers in similar roles, or place at A2. · owner Calibration panel · </t>
        </is>
      </c>
      <c r="EI514" s="118" t="n"/>
      <c r="EJ514" s="118" t="n"/>
      <c r="EK514" s="118" t="inlineStr">
        <is>
          <t>Survey: answered · full text needed · KRAs: received · Experience: on file</t>
        </is>
      </c>
      <c r="EL514" s="141" t="n"/>
      <c r="EM514" s="142" t="n"/>
      <c r="EN514" s="142" t="n"/>
      <c r="EO514" s="142" t="n"/>
      <c r="EP514" s="142" t="n"/>
      <c r="EQ514" s="143" t="n"/>
      <c r="ER514" s="135" t="n"/>
      <c r="ES514" s="135" t="n"/>
      <c r="ET514" s="135" t="n"/>
      <c r="EU514" s="135" t="n"/>
      <c r="EV514" s="135" t="n"/>
      <c r="EW514" s="135" t="n"/>
      <c r="EX514" s="135" t="n"/>
      <c r="EY514" s="143" t="n"/>
      <c r="EZ514" s="135" t="n"/>
      <c r="FA514" s="135" t="n"/>
      <c r="FB514" s="135" t="n"/>
      <c r="FC514" s="135" t="n"/>
      <c r="FD514" s="135" t="n"/>
    </row>
    <row r="515" ht="300" customHeight="1">
      <c r="A515" s="109" t="inlineStr">
        <is>
          <t>iFile</t>
        </is>
      </c>
      <c r="B515" s="110" t="inlineStr">
        <is>
          <t>IRIS2537</t>
        </is>
      </c>
      <c r="C515" s="110" t="inlineStr">
        <is>
          <t>Shritesh Aher</t>
        </is>
      </c>
      <c r="D515" s="110" t="inlineStr">
        <is>
          <t>Technology</t>
        </is>
      </c>
      <c r="E515" s="110" t="inlineStr">
        <is>
          <t>RC-081</t>
        </is>
      </c>
      <c r="F515" s="110" t="inlineStr">
        <is>
          <t>Alwina Shaikh</t>
        </is>
      </c>
      <c r="G515" s="110" t="inlineStr">
        <is>
          <t>IRIS0103</t>
        </is>
      </c>
      <c r="H515" s="110" t="inlineStr">
        <is>
          <t>B3</t>
        </is>
      </c>
      <c r="I515" s="110" t="n"/>
      <c r="J515" s="110" t="n">
        <v>3.9</v>
      </c>
      <c r="K515" s="110" t="n">
        <v>0.3</v>
      </c>
      <c r="L515" s="110" t="inlineStr">
        <is>
          <t>B.E</t>
        </is>
      </c>
      <c r="M515" s="110" t="n"/>
      <c r="N515" s="144" t="inlineStr">
        <is>
          <t>Software Engineer</t>
        </is>
      </c>
      <c r="O515" s="113" t="inlineStr">
        <is>
          <t>Senior UI Developer</t>
        </is>
      </c>
      <c r="P515" s="112" t="inlineStr">
        <is>
          <t>Engineering &amp; Development</t>
        </is>
      </c>
      <c r="Q515" s="112" t="inlineStr">
        <is>
          <t>Front-End / UI Development</t>
        </is>
      </c>
      <c r="R515" s="113" t="inlineStr">
        <is>
          <t>Not in current mapping files</t>
        </is>
      </c>
      <c r="S515" s="114" t="inlineStr">
        <is>
          <t>A3</t>
        </is>
      </c>
      <c r="T515" s="151" t="inlineStr">
        <is>
          <t>Senior Associate</t>
        </is>
      </c>
      <c r="U515" s="151" t="inlineStr">
        <is>
          <t>A</t>
        </is>
      </c>
      <c r="V515" s="112" t="inlineStr">
        <is>
          <t>IC</t>
        </is>
      </c>
      <c r="W515" s="116" t="inlineStr">
        <is>
          <t>● Newly mapped</t>
        </is>
      </c>
      <c r="X515" s="112" t="inlineStr">
        <is>
          <t>P2</t>
        </is>
      </c>
      <c r="Y515" s="112" t="inlineStr">
        <is>
          <t>Developing</t>
        </is>
      </c>
      <c r="Z515" s="112" t="inlineStr">
        <is>
          <t>3 Apply</t>
        </is>
      </c>
      <c r="AA515" s="117" t="inlineStr">
        <is>
          <t>A3</t>
        </is>
      </c>
      <c r="AB515" s="118" t="inlineStr">
        <is>
          <t>Band A · Practitioner</t>
        </is>
      </c>
      <c r="AC515" s="118" t="inlineStr">
        <is>
          <t>Senior Associate</t>
        </is>
      </c>
      <c r="AD515" s="118" t="inlineStr">
        <is>
          <t>• Same as the model</t>
        </is>
      </c>
      <c r="AE515" s="118" t="inlineStr">
        <is>
          <t>B2</t>
        </is>
      </c>
      <c r="AF515" s="118" t="inlineStr">
        <is>
          <t>OK</t>
        </is>
      </c>
      <c r="AG515" s="118" t="inlineStr">
        <is>
          <t>No change · already below the manager</t>
        </is>
      </c>
      <c r="AH515" s="118" t="n">
        <v>5</v>
      </c>
      <c r="AI515" s="118" t="n"/>
      <c r="AJ515" s="119" t="inlineStr">
        <is>
          <t>iFile · Technology · Band A · Early career</t>
        </is>
      </c>
      <c r="AK515" s="120" t="n">
        <v>2</v>
      </c>
      <c r="AL515" s="121">
        <f>IFERROR(INDEX(WM_C,MATCH($AJ515,WM_KEY,0)),"")</f>
        <v>0.64</v>
      </c>
      <c r="AM515" s="122">
        <f>IF(OR(AK515="",AL515=""),"",AK515*AL515)</f>
        <v>1.28</v>
      </c>
      <c r="AN515" s="120" t="n">
        <v>2</v>
      </c>
      <c r="AO515" s="121">
        <f>IFERROR(INDEX(WM_AU,MATCH($AJ515,WM_KEY,0)),"")</f>
        <v>0.16</v>
      </c>
      <c r="AP515" s="122">
        <f>IF(OR(AN515="",AO515=""),"",AN515*AO515)</f>
        <v>0.32</v>
      </c>
      <c r="AQ515" s="120" t="n">
        <v>2</v>
      </c>
      <c r="AR515" s="121">
        <f>IFERROR(INDEX(WM_AC,MATCH($AJ515,WM_KEY,0)),"")</f>
        <v>0.04</v>
      </c>
      <c r="AS515" s="122">
        <f>IF(OR(AQ515="",AR515=""),"",AQ515*AR515)</f>
        <v>0.08</v>
      </c>
      <c r="AT515" s="120" t="n">
        <v>1</v>
      </c>
      <c r="AU515" s="121">
        <f>IFERROR(INDEX(WM_L,MATCH($AJ515,WM_KEY,0)),"")</f>
        <v>0</v>
      </c>
      <c r="AV515" s="122">
        <f>IF(OR(AT515="",AU515=""),"",AT515*AU515)</f>
        <v>0</v>
      </c>
      <c r="AW515" s="120" t="n">
        <v>3.5</v>
      </c>
      <c r="AX515" s="121">
        <f>IFERROR(INDEX(WM_E,MATCH($AJ515,WM_KEY,0)),"")</f>
        <v>0.1</v>
      </c>
      <c r="AY515" s="122">
        <f>IF(OR(AW515="",AX515=""),"",AW515*AX515)</f>
        <v>0.35</v>
      </c>
      <c r="AZ515" s="123" t="n">
        <v>2</v>
      </c>
      <c r="BA515" s="121">
        <f>IFERROR(INDEX(WM_BI,MATCH($AJ515,WM_KEY,0)),"")</f>
        <v>0.06</v>
      </c>
      <c r="BB515" s="122">
        <f>IF(OR(AZ515="",BA515=""),"",AZ515*BA515)</f>
        <v>0.12</v>
      </c>
      <c r="BC515" s="122">
        <f>IF(COUNT(AM515,AP515,AS515,AV515,AY515,BB515)&lt;6,"",SUM(AM515,AP515,AS515,AV515,AY515,BB515))</f>
        <v>2.15</v>
      </c>
      <c r="BD515" s="122" t="str">
        <f>IF(BC515="","",INDEX({"A1","A2","A3","B1","B2","B3","C1","C2","D1","D2","E1","E2"},MAX(1,MIN(12,ROUND(BC515,0)))))</f>
        <v>A2</v>
      </c>
      <c r="BE515" s="114" t="inlineStr">
        <is>
          <t>A3</t>
        </is>
      </c>
      <c r="BF515" s="124" t="inlineStr">
        <is>
          <t>Rule: R7 Band A experience</t>
        </is>
      </c>
      <c r="BG51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5" s="125" t="inlineStr">
        <is>
          <t>At build: Complexity 1.28 + Autonomy 0.32 + Accountability 0.08 + Leadership 0.00 + Experience 0.35 + Business impact 0.12
= 2.15 points → nearest level 2 = A2
Final level: A3 · a rule applied: see the next column</t>
        </is>
      </c>
      <c r="BI515" s="125" t="inlineStr">
        <is>
          <t>• Raised to A3: 3.9 years' experience is 2 years or more.
Final level: A3.</t>
        </is>
      </c>
      <c r="BJ515" s="125" t="inlineStr">
        <is>
          <t>—</t>
        </is>
      </c>
      <c r="BK515" s="126" t="n"/>
      <c r="BL515" s="126" t="inlineStr">
        <is>
          <t>Medium</t>
        </is>
      </c>
      <c r="BM515" s="126" t="n"/>
      <c r="BN515" s="125" t="inlineStr">
        <is>
          <t>Stable · moves in fewer than 5 of 30 weight tests</t>
        </is>
      </c>
      <c r="BO515" s="148" t="inlineStr">
        <is>
          <t>Rated 2 of 12
Start: 2.0 · practitioner title
Evidence reads like A2: Delivers 'a module feature'; no specific work, technology or problem described → matches the start
Market: A2 = Standard work of the discipline</t>
        </is>
      </c>
      <c r="BP515" s="129" t="inlineStr">
        <is>
          <t>Rated 2 of 12
Start: 2.0 · practitioner title
Evidence reads like A2: Decides handling of edge cases → matches the start
Market: A2 = Chooses own approach within standards</t>
        </is>
      </c>
      <c r="BQ515" s="129" t="inlineStr">
        <is>
          <t>Rated 2 of 12
Start: 2.0 · practitioner title
Evidence reads like A2: Accountable for own feature not breaking the existing flow → matches the start
Market: A2 = Own deliverables · accuracy, TAT</t>
        </is>
      </c>
      <c r="BR515" s="129" t="inlineStr">
        <is>
          <t>Rated 1 of 12 — not counted: the weight is 0% at this level
Start: 1.0 · individual contributor, so influence only
Evidence reads like A1: No guiding or leading described → matches the start
Team: 0 direct reports · IC
Market: A1 = Not scored in Band A</t>
        </is>
      </c>
      <c r="BS515" s="129" t="inlineStr">
        <is>
          <t>Rated 3.5 of 12 · between A3 and B1
Experience: 3.9 yrs total · 3.6 before IRIS + 0.3 at IRIS = 3.4 on the experience scale
Qualification: B.E · graduate, relevant to the work → no change
Market: A3 roles typically have 2–5 yrs · IRIS guide 2–4</t>
        </is>
      </c>
      <c r="BT51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15" s="127" t="inlineStr">
        <is>
          <t>KRAs not received · manager to supply</t>
        </is>
      </c>
      <c r="BV515" s="125" t="n"/>
      <c r="BW515" s="125" t="n"/>
      <c r="BX515" s="125" t="n"/>
      <c r="BY515" s="125" t="n"/>
      <c r="BZ515" s="128" t="inlineStr">
        <is>
          <t>KRAs not received · manager to supply</t>
        </is>
      </c>
      <c r="CA515" s="125" t="n"/>
      <c r="CB515" s="130" t="n">
        <v>20</v>
      </c>
      <c r="CC515" s="128" t="inlineStr">
        <is>
          <t>Full survey answers not in the files received · How We Grow export needed · HR</t>
        </is>
      </c>
      <c r="CD515" s="131" t="inlineStr">
        <is>
          <t>—</t>
        </is>
      </c>
      <c r="CE515" s="131" t="inlineStr">
        <is>
          <t>—</t>
        </is>
      </c>
      <c r="CF515" s="131" t="inlineStr">
        <is>
          <t>—</t>
        </is>
      </c>
      <c r="CG515" s="131" t="inlineStr">
        <is>
          <t>—</t>
        </is>
      </c>
      <c r="CH515" s="132" t="inlineStr">
        <is>
          <t>Complexity: Evidence reads like A2: Delivers 'a module feature'; no specific work, technology or problem described → matches the start
Autonomy: Evidence reads like A2: Decides handling of edge cases → matches the start
Accountability: Evidence reads like A2: Accountable for own feature not breaking the existing flow → matches the start
Leadership: Evidence reads like A1: No guiding or leading described → matches the start
Business Impact: No survey or manager-mapping signal on criticality: kept at the start point.</t>
        </is>
      </c>
      <c r="CI515"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515" s="131" t="inlineStr">
        <is>
          <t>Self-identified: Technical depth &amp; architecture
For the next role: Technical depth &amp; architecture</t>
        </is>
      </c>
      <c r="CK515" s="128" t="inlineStr">
        <is>
          <t>Full survey answers not in the files received · How We Grow export needed · HR</t>
        </is>
      </c>
      <c r="CL515"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515" s="134"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Not placed · manager.</t>
        </is>
      </c>
      <c r="CN515" s="135" t="n"/>
      <c r="CO515" s="135" t="n">
        <v>2</v>
      </c>
      <c r="CP515" s="136" t="inlineStr">
        <is>
          <t>Not rated · manager</t>
        </is>
      </c>
      <c r="CQ515" s="137" t="inlineStr">
        <is>
          <t>—</t>
        </is>
      </c>
      <c r="CR515" s="137" t="inlineStr">
        <is>
          <t>Not placed · manager</t>
        </is>
      </c>
      <c r="CS515" s="137" t="inlineStr">
        <is>
          <t>No rating data</t>
        </is>
      </c>
      <c r="CT515" s="137" t="n"/>
      <c r="CU515" s="137" t="n"/>
      <c r="CV515" s="137" t="n"/>
      <c r="CW515" s="137" t="n"/>
      <c r="CX515" s="137" t="n"/>
      <c r="CY515" s="137" t="n"/>
      <c r="CZ515" s="137" t="n"/>
      <c r="DA515" s="119" t="n">
        <v>82</v>
      </c>
      <c r="DB515" s="138" t="inlineStr">
        <is>
          <t>Developing</t>
        </is>
      </c>
      <c r="DC515" s="138" t="n">
        <v>95</v>
      </c>
      <c r="DD515" s="138" t="n">
        <v>88</v>
      </c>
      <c r="DE515" s="138" t="n">
        <v>72</v>
      </c>
      <c r="DF515" s="138" t="n"/>
      <c r="DG515" s="138" t="inlineStr">
        <is>
          <t>Programming &amp; stack, System design, SQL &amp; data</t>
        </is>
      </c>
      <c r="DH515" s="138" t="inlineStr">
        <is>
          <t>B1: 71% of profile — not yet</t>
        </is>
      </c>
      <c r="DI515" s="138" t="inlineStr">
        <is>
          <t>Evidence: Survey | Core: Ownership 3/2, Problem solving 1/2, Communication &amp; collaboration 2/2, Client &amp; quality focus 2/2, Learning agility 2/2, Integrity &amp; compliance 2/2 | Future-ready: AI literacy 1/2, Data literacy 2/2, Digital fluency 2/2, Innovation 2/2 | Functional: Programming &amp; stack 2/3, System design 2/3, SQL &amp; data 2/3, Cloud &amp; DevOps 2/3, AI / GenAI 2/3, Product &amp; domain 3/3</t>
        </is>
      </c>
      <c r="DJ515" s="111" t="inlineStr">
        <is>
          <t>Technical depth &amp; architecture</t>
        </is>
      </c>
      <c r="DK515" s="112" t="n"/>
      <c r="DL515" s="112" t="inlineStr">
        <is>
          <t>Programming &amp; Tech-Stack Depth; Project, Program &amp; Agile Management</t>
        </is>
      </c>
      <c r="DM515" s="112" t="inlineStr">
        <is>
          <t>Technical depth &amp; architecture</t>
        </is>
      </c>
      <c r="DN515" s="112" t="n"/>
      <c r="DO515" s="139" t="inlineStr">
        <is>
          <t>No strong match from survey evidence</t>
        </is>
      </c>
      <c r="DP515" s="126" t="inlineStr">
        <is>
          <t>No material overlap found</t>
        </is>
      </c>
      <c r="DQ515" s="126" t="inlineStr">
        <is>
          <t>No close match in other businesses</t>
        </is>
      </c>
      <c r="DR515" s="126" t="n"/>
      <c r="DS515" s="126" t="n"/>
      <c r="DT515" s="126" t="inlineStr">
        <is>
          <t>A3 deep-dive: score 2.15 · gap to B1 1.4 · More than 1.0 from B1</t>
        </is>
      </c>
      <c r="DU515" s="140"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51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51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5" s="139" t="inlineStr">
        <is>
          <t>Market level: P2 · SFIA 3 Apply
Typical title: Software Engineer
At peers: Workiva – SE · Broadridge India – SE · Nasdaq / AxiomSL – SE
Typical experience: 2–5 yrs · IRIS guide 2–4
Standard: SFIA 9; OWASP secure coding</t>
        </is>
      </c>
      <c r="DZ515" s="126" t="inlineStr">
        <is>
          <t>2–4 yrs</t>
        </is>
      </c>
      <c r="EA515" s="126" t="inlineStr">
        <is>
          <t>3–5 · 2–5</t>
        </is>
      </c>
      <c r="EB515" s="126" t="inlineStr">
        <is>
          <t>Software Engineer</t>
        </is>
      </c>
      <c r="EC515" s="126" t="inlineStr">
        <is>
          <t>Workiva: SE · Broadridge India: SE · Nasdaq / AxiomSL: SE · Salesforce: MTS · Atlassian: P40 · 3–7 yrs · Freshworks: Senior SE</t>
        </is>
      </c>
      <c r="ED515" s="126" t="inlineStr">
        <is>
          <t>SFIA 9 · software development, programming; OWASP secure coding; cloud vendor certifications</t>
        </is>
      </c>
      <c r="EE515" s="126" t="inlineStr">
        <is>
          <t>Core 2 · Future 2 · Functional 3 · Leadership not scored</t>
        </is>
      </c>
      <c r="EF515" s="139" t="n"/>
      <c r="EG515" s="126" t="inlineStr">
        <is>
          <t>✓ HRIS: 3.9 yrs, B.E, 0 direct reports
✓ Survey: 20 of 20 questions answered
✗ KRAs: none on file
✓ Manager mapping: rating, 9-box
✗ Job description: not on file</t>
        </is>
      </c>
      <c r="EH515" s="118" t="n"/>
      <c r="EI515" s="118" t="n"/>
      <c r="EJ515" s="118" t="n"/>
      <c r="EK515" s="118" t="inlineStr">
        <is>
          <t>Survey: answered · full text needed · KRAs: not received · Experience: on file</t>
        </is>
      </c>
      <c r="EL515" s="141" t="n"/>
      <c r="EM515" s="142" t="n"/>
      <c r="EN515" s="142" t="n"/>
      <c r="EO515" s="142" t="n"/>
      <c r="EP515" s="142" t="n"/>
      <c r="EQ515" s="143" t="n"/>
      <c r="ER515" s="135" t="n"/>
      <c r="ES515" s="135" t="n"/>
      <c r="ET515" s="135" t="n"/>
      <c r="EU515" s="135" t="n"/>
      <c r="EV515" s="135" t="n"/>
      <c r="EW515" s="135" t="n"/>
      <c r="EX515" s="135" t="n"/>
      <c r="EY515" s="143" t="n"/>
      <c r="EZ515" s="135" t="n"/>
      <c r="FA515" s="135" t="n"/>
      <c r="FB515" s="135" t="n"/>
      <c r="FC515" s="135" t="n"/>
      <c r="FD515" s="135" t="n"/>
    </row>
    <row r="516" ht="300" customHeight="1">
      <c r="A516" s="109" t="inlineStr">
        <is>
          <t>iFile</t>
        </is>
      </c>
      <c r="B516" s="110" t="inlineStr">
        <is>
          <t>IRIS2132</t>
        </is>
      </c>
      <c r="C516" s="110" t="inlineStr">
        <is>
          <t>Shubham Mhadgut</t>
        </is>
      </c>
      <c r="D516" s="110" t="inlineStr">
        <is>
          <t>Technology</t>
        </is>
      </c>
      <c r="E516" s="110" t="inlineStr">
        <is>
          <t>RC-067</t>
        </is>
      </c>
      <c r="F516" s="110" t="inlineStr">
        <is>
          <t>Suman Kumar</t>
        </is>
      </c>
      <c r="G516" s="110" t="inlineStr">
        <is>
          <t>IRIS1689</t>
        </is>
      </c>
      <c r="H516" s="110" t="inlineStr">
        <is>
          <t>B+</t>
        </is>
      </c>
      <c r="I516" s="110" t="n"/>
      <c r="J516" s="110" t="n">
        <v>6.3</v>
      </c>
      <c r="K516" s="110" t="n">
        <v>3.4</v>
      </c>
      <c r="L516" s="110" t="inlineStr">
        <is>
          <t>B.Tech</t>
        </is>
      </c>
      <c r="M516" s="110" t="n"/>
      <c r="N516" s="144" t="inlineStr">
        <is>
          <t>Software Engineer</t>
        </is>
      </c>
      <c r="O516" s="113" t="inlineStr">
        <is>
          <t>Senior Software Engineer</t>
        </is>
      </c>
      <c r="P516" s="112" t="inlineStr">
        <is>
          <t>Engineering &amp; Development</t>
        </is>
      </c>
      <c r="Q516" s="112" t="inlineStr">
        <is>
          <t>Backend Development</t>
        </is>
      </c>
      <c r="R516" s="113" t="inlineStr">
        <is>
          <t>L3 – Professional / Associate</t>
        </is>
      </c>
      <c r="S516" s="114" t="inlineStr">
        <is>
          <t>A3</t>
        </is>
      </c>
      <c r="T516" s="151" t="inlineStr">
        <is>
          <t>Senior Associate</t>
        </is>
      </c>
      <c r="U516" s="151" t="inlineStr">
        <is>
          <t>A</t>
        </is>
      </c>
      <c r="V516" s="112" t="inlineStr">
        <is>
          <t>IC</t>
        </is>
      </c>
      <c r="W516" s="150" t="inlineStr">
        <is>
          <t>▲ Up</t>
        </is>
      </c>
      <c r="X516" s="112" t="inlineStr">
        <is>
          <t>P2</t>
        </is>
      </c>
      <c r="Y516" s="112" t="inlineStr">
        <is>
          <t>Developing</t>
        </is>
      </c>
      <c r="Z516" s="112" t="inlineStr">
        <is>
          <t>3 Apply</t>
        </is>
      </c>
      <c r="AA516" s="117" t="inlineStr">
        <is>
          <t>A3</t>
        </is>
      </c>
      <c r="AB516" s="118" t="inlineStr">
        <is>
          <t>Band A · Practitioner</t>
        </is>
      </c>
      <c r="AC516" s="118" t="inlineStr">
        <is>
          <t>Senior Associate</t>
        </is>
      </c>
      <c r="AD516" s="118" t="inlineStr">
        <is>
          <t>• Same as the model</t>
        </is>
      </c>
      <c r="AE516" s="118" t="inlineStr">
        <is>
          <t>B+</t>
        </is>
      </c>
      <c r="AF516" s="118" t="inlineStr">
        <is>
          <t>OK</t>
        </is>
      </c>
      <c r="AG516" s="118" t="inlineStr">
        <is>
          <t>No change · already below the manager</t>
        </is>
      </c>
      <c r="AH516" s="118" t="n">
        <v>2</v>
      </c>
      <c r="AI516" s="118" t="n"/>
      <c r="AJ516" s="119" t="inlineStr">
        <is>
          <t>iFile · Technology · Band A · Early career</t>
        </is>
      </c>
      <c r="AK516" s="120" t="n">
        <v>2.5</v>
      </c>
      <c r="AL516" s="121">
        <f>IFERROR(INDEX(WM_C,MATCH($AJ516,WM_KEY,0)),"")</f>
        <v>0.64</v>
      </c>
      <c r="AM516" s="122">
        <f>IF(OR(AK516="",AL516=""),"",AK516*AL516)</f>
        <v>1.6</v>
      </c>
      <c r="AN516" s="120" t="n">
        <v>2.5</v>
      </c>
      <c r="AO516" s="121">
        <f>IFERROR(INDEX(WM_AU,MATCH($AJ516,WM_KEY,0)),"")</f>
        <v>0.16</v>
      </c>
      <c r="AP516" s="122">
        <f>IF(OR(AN516="",AO516=""),"",AN516*AO516)</f>
        <v>0.4</v>
      </c>
      <c r="AQ516" s="120" t="n">
        <v>2.5</v>
      </c>
      <c r="AR516" s="121">
        <f>IFERROR(INDEX(WM_AC,MATCH($AJ516,WM_KEY,0)),"")</f>
        <v>0.04</v>
      </c>
      <c r="AS516" s="122">
        <f>IF(OR(AQ516="",AR516=""),"",AQ516*AR516)</f>
        <v>0.1</v>
      </c>
      <c r="AT516" s="120" t="n">
        <v>2</v>
      </c>
      <c r="AU516" s="121">
        <f>IFERROR(INDEX(WM_L,MATCH($AJ516,WM_KEY,0)),"")</f>
        <v>0</v>
      </c>
      <c r="AV516" s="122">
        <f>IF(OR(AT516="",AU516=""),"",AT516*AU516)</f>
        <v>0</v>
      </c>
      <c r="AW516" s="120" t="n">
        <v>4.5</v>
      </c>
      <c r="AX516" s="121">
        <f>IFERROR(INDEX(WM_E,MATCH($AJ516,WM_KEY,0)),"")</f>
        <v>0.1</v>
      </c>
      <c r="AY516" s="122">
        <f>IF(OR(AW516="",AX516=""),"",AW516*AX516)</f>
        <v>0.45</v>
      </c>
      <c r="AZ516" s="123" t="n">
        <v>3</v>
      </c>
      <c r="BA516" s="121">
        <f>IFERROR(INDEX(WM_BI,MATCH($AJ516,WM_KEY,0)),"")</f>
        <v>0.06</v>
      </c>
      <c r="BB516" s="122">
        <f>IF(OR(AZ516="",BA516=""),"",AZ516*BA516)</f>
        <v>0.18</v>
      </c>
      <c r="BC516" s="122">
        <f>IF(COUNT(AM516,AP516,AS516,AV516,AY516,BB516)&lt;6,"",SUM(AM516,AP516,AS516,AV516,AY516,BB516))</f>
        <v>2.73</v>
      </c>
      <c r="BD516" s="122" t="str">
        <f>IF(BC516="","",INDEX({"A1","A2","A3","B1","B2","B3","C1","C2","D1","D2","E1","E2"},MAX(1,MIN(12,ROUND(BC516,0)))))</f>
        <v>A3</v>
      </c>
      <c r="BE516" s="114" t="inlineStr">
        <is>
          <t>A3</t>
        </is>
      </c>
      <c r="BF516" s="124" t="inlineStr">
        <is>
          <t>The score decided the level</t>
        </is>
      </c>
      <c r="BG51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6" s="125" t="inlineStr">
        <is>
          <t>At build: Complexity 1.60 + Autonomy 0.40 + Accountability 0.10 + Leadership 0.00 + Experience 0.45 + Business impact 0.18
= 2.73 points → nearest level 3 = A3
Final level: A3 · same as the score</t>
        </is>
      </c>
      <c r="BI516" s="125" t="inlineStr">
        <is>
          <t>No rule applied: the score decides.</t>
        </is>
      </c>
      <c r="BJ516" s="125" t="inlineStr">
        <is>
          <t>—</t>
        </is>
      </c>
      <c r="BK516" s="126" t="n"/>
      <c r="BL516" s="126" t="inlineStr">
        <is>
          <t>High</t>
        </is>
      </c>
      <c r="BM516" s="126" t="n"/>
      <c r="BN516" s="125" t="inlineStr">
        <is>
          <t>Stable · moves in fewer than 5 of 30 weight tests</t>
        </is>
      </c>
      <c r="BO516" s="148" t="inlineStr">
        <is>
          <t>Rated 2.5 of 12 · between A2 and A3
Start: 2.0 · practitioner title
Evidence reads like A3: Owns Java backend components for bespoke SARB app; KRA: sets code standards and reviews all modules → moved up 0.5
KRA: “1. Deliver committed sprint stories with &gt;=90% sprint commitment adherence across the year 2. Maintain code quality: defect leakage to…”
Market: A2 = Standard work of the discipline · A3 = Varied and non-standard work; handles exceptions</t>
        </is>
      </c>
      <c r="BP516" s="129" t="inlineStr">
        <is>
          <t>Rated 2.5 of 12 · between A2 and A3
Start: 2.0 · practitioner title
Evidence reads like A3: Makes implementation and component-structure decisions in own areas; aligns on architecture and scope → moved up 0.5
Market: A2 = Chooses own approach within standards · A3 = Technical / QC / client calls on own work</t>
        </is>
      </c>
      <c r="BQ516" s="129" t="inlineStr">
        <is>
          <t>Rated 2.5 of 12 · between A2 and A3
Start: 2.0 · practitioner title
Evidence reads like A3: Owns backend features end to end; KRA: CSV validation module production support → moved up 0.5
KRA: “1. Deliver committed sprint stories with &gt;=90% sprint commitment adherence across the year 2. Maintain code quality: defect leakage to…”
Market: A2 = Own deliverables · accuracy, TAT · A3 = A module / process, or work with client or regulatory consequences</t>
        </is>
      </c>
      <c r="BR516" s="129" t="inlineStr">
        <is>
          <t>Rated 2 of 12 — not counted: the weight is 0% at this level
Start: 1.0 · individual contributor, so influence only
Evidence reads like A3: Supports colleagues on backend and UI; KRA: knowledge transfer and reviewing modules against standards → moved up 1
Team: 0 direct reports · IC
Market: A2 = Not scored in Band A</t>
        </is>
      </c>
      <c r="BS516" s="129" t="inlineStr">
        <is>
          <t>Rated 4.5 of 12 · between B1 and B2
Experience: 6.3 yrs total · 2.9 before IRIS + 3.4 at IRIS = 4.4 on the experience scale
Qualification: B.Tech · graduate, relevant to the work → no change
Market: A3 roles typically have 2–5 yrs · IRIS guide 2–4</t>
        </is>
      </c>
      <c r="BT51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1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BV51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6" s="125"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BX516" s="125" t="inlineStr">
        <is>
          <t>4</t>
        </is>
      </c>
      <c r="BY516" s="125" t="n"/>
      <c r="BZ516" s="125" t="inlineStr">
        <is>
          <t>Received · manager annual, quarterly, self</t>
        </is>
      </c>
      <c r="CA516" s="125" t="inlineStr">
        <is>
          <t>Talent Mapping · iFile collated</t>
        </is>
      </c>
      <c r="CB516" s="130" t="n">
        <v>20</v>
      </c>
      <c r="CC516" s="128" t="inlineStr">
        <is>
          <t>Full survey answers not in the files received · How We Grow export needed · HR</t>
        </is>
      </c>
      <c r="CD516" s="131" t="inlineStr">
        <is>
          <t>—</t>
        </is>
      </c>
      <c r="CE516" s="131" t="inlineStr">
        <is>
          <t>—</t>
        </is>
      </c>
      <c r="CF516" s="131" t="inlineStr">
        <is>
          <t>—</t>
        </is>
      </c>
      <c r="CG516" s="131" t="inlineStr">
        <is>
          <t>—</t>
        </is>
      </c>
      <c r="CH516" s="132" t="inlineStr">
        <is>
          <t>Complexity: Evidence reads like A3: Owns Java backend components for bespoke SARB app; KRA: sets code standards and reviews all modules → moved up 0.5
Autonomy: Evidence reads like A3: Makes implementation and component-structure decisions in own areas; aligns on architecture and scope → moved up 0.5
Accountability: Evidence reads like A3: Owns backend features end to end; KRA: CSV validation module production support → moved up 0.5
Leadership: Evidence reads like A3: Supports colleagues on backend and UI; KRA: knowledge transfer and reviewing modules against standards → moved up 1
Business Impact: Moved +0.5: the survey / manager mapping marks it business-critical.</t>
        </is>
      </c>
      <c r="CI516"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6" s="131" t="inlineStr">
        <is>
          <t>Self-identified: Technical depth &amp; architecture · Strategy &amp; business acumen · Broader exposure &amp; ownership
For the next role: Leadership &amp; people management · Technical depth &amp; architecture · Client, sales &amp; stakeholders · Strategy &amp; business acumen · Broader exposure &amp; ownership</t>
        </is>
      </c>
      <c r="CK516" s="128" t="inlineStr">
        <is>
          <t>Full survey answers not in the files received · How We Grow export needed · HR</t>
        </is>
      </c>
      <c r="CL516"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N516" s="135" t="n"/>
      <c r="CO516" s="135" t="n">
        <v>3</v>
      </c>
      <c r="CP516" s="136" t="n">
        <v>4</v>
      </c>
      <c r="CQ516" s="137" t="inlineStr">
        <is>
          <t>High</t>
        </is>
      </c>
      <c r="CR516" s="137" t="inlineStr">
        <is>
          <t>Emerging Talent</t>
        </is>
      </c>
      <c r="CS516" s="137" t="inlineStr">
        <is>
          <t>Ready now</t>
        </is>
      </c>
      <c r="CT516" s="137" t="n"/>
      <c r="CU516" s="137" t="inlineStr">
        <is>
          <t>Yes</t>
        </is>
      </c>
      <c r="CV516" s="137" t="n"/>
      <c r="CW516" s="137" t="n"/>
      <c r="CX516" s="137" t="inlineStr">
        <is>
          <t>Medium · critical role Yes · only this person — · successor named No</t>
        </is>
      </c>
      <c r="CY516" s="137" t="inlineStr">
        <is>
          <t>Prathmesh Ramdas Sutar · B3, iFile · Ravikant Karmoju · B3, iFile · Amruta Kadam · B2, iFile</t>
        </is>
      </c>
      <c r="CZ516" s="137" t="inlineStr">
        <is>
          <t>Name a successor; document the key process; cross-train one person</t>
        </is>
      </c>
      <c r="DA516" s="119" t="n">
        <v>103</v>
      </c>
      <c r="DB516" s="138" t="inlineStr">
        <is>
          <t>Meets the level</t>
        </is>
      </c>
      <c r="DC516" s="138" t="n">
        <v>113</v>
      </c>
      <c r="DD516" s="138" t="n">
        <v>92</v>
      </c>
      <c r="DE516" s="138" t="n">
        <v>101</v>
      </c>
      <c r="DF516" s="138" t="n"/>
      <c r="DG516" s="138" t="inlineStr">
        <is>
          <t>AI / GenAI</t>
        </is>
      </c>
      <c r="DH516" s="138" t="inlineStr">
        <is>
          <t>B1: 93% of profile — ready on competencies</t>
        </is>
      </c>
      <c r="DI516" s="138" t="inlineStr">
        <is>
          <t>Evidence: Survey + KRAs | Core: Ownership 4/2, Problem solving 3/2, Communication &amp; collaboration 3/2, Client &amp; quality focus 4/2, Learning agility 2/2, Integrity &amp; compliance 2/2 | Future-ready: AI literacy 1/2, Data literacy 2/2, Digital fluency 3/2, Innovation 2/2 | Functional: Programming &amp; stack 4/3, System design 3/3, SQL &amp; data 3/3, Cloud &amp; DevOps 3/3, AI / GenAI 2/3, Product &amp; domain 4/3</t>
        </is>
      </c>
      <c r="DJ516" s="111" t="inlineStr">
        <is>
          <t>Technical depth &amp; architecture · Strategy &amp; business acumen · Broader exposure &amp; ownership</t>
        </is>
      </c>
      <c r="DK516" s="112" t="inlineStr">
        <is>
          <t>Architecture &amp; Scalability/Spring AI/System Design &amp; Pattern</t>
        </is>
      </c>
      <c r="DL516" s="112" t="inlineStr">
        <is>
          <t>Project, Program &amp; Agile Management; Stakeholder &amp; Client Management; Broader Ownership &amp; Cross-functional Exposure</t>
        </is>
      </c>
      <c r="DM516" s="112" t="inlineStr">
        <is>
          <t>Leadership &amp; people management · Technical depth &amp; architecture · Client, sales &amp; stakeholders · Strategy &amp; business acumen · Broader exposure &amp; ownership</t>
        </is>
      </c>
      <c r="DN516" s="112" t="n"/>
      <c r="DO516" s="139" t="inlineStr">
        <is>
          <t>No strong match from survey evidence</t>
        </is>
      </c>
      <c r="DP516" s="126" t="inlineStr">
        <is>
          <t>Sharanagouda Patil · Technical Architect — 0.44: backend, development, application, technical; Vikash Gupta · Senior Software Engineer — 0.43: development, use, technical, version; Amol Pawar · Senior Software Engineer — 0.39: use, development, application, regularly</t>
        </is>
      </c>
      <c r="DQ516" s="126" t="inlineStr">
        <is>
          <t>Atharv Sameer Shevade · iDEAL, Trainee Software Engineer — 0.44; Manish Yadav · CARBON, Senior Software Engineer — 0.37; Siddhesh Kadam · CARBON, Senior Engineering Manager — 0.35</t>
        </is>
      </c>
      <c r="DR516" s="126" t="n"/>
      <c r="DS516" s="126" t="n"/>
      <c r="DT516" s="126" t="inlineStr">
        <is>
          <t>A3 deep-dive: score 2.73 · gap to B1 0.79 · 0.5–1.0 from B1</t>
        </is>
      </c>
      <c r="DU516"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6" s="139" t="inlineStr">
        <is>
          <t>Market level: P2 · SFIA 3 Apply
Typical title: Software Engineer
At peers: Workiva – SE · Broadridge India – SE · Nasdaq / AxiomSL – SE
Typical experience: 2–5 yrs · IRIS guide 2–4
Standard: SFIA 9; OWASP secure coding</t>
        </is>
      </c>
      <c r="DZ516" s="126" t="inlineStr">
        <is>
          <t>2–4 yrs</t>
        </is>
      </c>
      <c r="EA516" s="126" t="inlineStr">
        <is>
          <t>3–5 · 2–5</t>
        </is>
      </c>
      <c r="EB516" s="126" t="inlineStr">
        <is>
          <t>Software Engineer</t>
        </is>
      </c>
      <c r="EC516" s="126" t="inlineStr">
        <is>
          <t>Workiva: SE · Broadridge India: SE · Nasdaq / AxiomSL: SE · Salesforce: MTS · Atlassian: P40 · 3–7 yrs · Freshworks: Senior SE</t>
        </is>
      </c>
      <c r="ED516" s="126" t="inlineStr">
        <is>
          <t>SFIA 9 · software development, programming; OWASP secure coding; cloud vendor certifications</t>
        </is>
      </c>
      <c r="EE516" s="126" t="inlineStr">
        <is>
          <t>Core 2 · Future 2 · Functional 3 · Leadership not scored</t>
        </is>
      </c>
      <c r="EF516" s="139" t="n"/>
      <c r="EG516" s="126" t="inlineStr">
        <is>
          <t>✓ HRIS: 6.3 yrs, B.Tech, 0 direct reports
✓ Survey: 20 of 20 questions answered
✓ KRAs: self, manager-set, quarterly
✓ Manager mapping: rating, potential, 9-box
✗ Job description: not on file</t>
        </is>
      </c>
      <c r="EH516" s="118" t="n"/>
      <c r="EI516" s="118" t="n"/>
      <c r="EJ516" s="118" t="n"/>
      <c r="EK516" s="118" t="inlineStr">
        <is>
          <t>Survey: answered · full text needed · KRAs: received · Experience: on file</t>
        </is>
      </c>
      <c r="EL516" s="141" t="n"/>
      <c r="EM516" s="142" t="n"/>
      <c r="EN516" s="142" t="n"/>
      <c r="EO516" s="142" t="n"/>
      <c r="EP516" s="142" t="n"/>
      <c r="EQ516" s="143" t="n"/>
      <c r="ER516" s="135" t="n"/>
      <c r="ES516" s="135" t="n"/>
      <c r="ET516" s="135" t="n"/>
      <c r="EU516" s="135" t="n"/>
      <c r="EV516" s="135" t="n"/>
      <c r="EW516" s="135" t="n"/>
      <c r="EX516" s="135" t="n"/>
      <c r="EY516" s="143" t="n"/>
      <c r="EZ516" s="135" t="n"/>
      <c r="FA516" s="135" t="n"/>
      <c r="FB516" s="135" t="n"/>
      <c r="FC516" s="135" t="n"/>
      <c r="FD516" s="135" t="n"/>
    </row>
    <row r="517" ht="300" customHeight="1">
      <c r="A517" s="109" t="inlineStr">
        <is>
          <t>iFile</t>
        </is>
      </c>
      <c r="B517" s="110" t="inlineStr">
        <is>
          <t>IRIS2298</t>
        </is>
      </c>
      <c r="C517" s="110" t="inlineStr">
        <is>
          <t>Shubham Shrikhande</t>
        </is>
      </c>
      <c r="D517" s="110" t="inlineStr">
        <is>
          <t>Technology</t>
        </is>
      </c>
      <c r="E517" s="110" t="inlineStr">
        <is>
          <t>RC-067</t>
        </is>
      </c>
      <c r="F517" s="110" t="inlineStr">
        <is>
          <t>Nikhil Nalawade</t>
        </is>
      </c>
      <c r="G517" s="110" t="inlineStr">
        <is>
          <t>IRIS0846</t>
        </is>
      </c>
      <c r="H517" s="110" t="inlineStr">
        <is>
          <t>B2</t>
        </is>
      </c>
      <c r="I517" s="110" t="n"/>
      <c r="J517" s="110" t="n">
        <v>3.1</v>
      </c>
      <c r="K517" s="110" t="n">
        <v>2.1</v>
      </c>
      <c r="L517" s="110" t="inlineStr">
        <is>
          <t>B.E</t>
        </is>
      </c>
      <c r="M517" s="110" t="n"/>
      <c r="N517" s="144" t="inlineStr">
        <is>
          <t>Software Engineer</t>
        </is>
      </c>
      <c r="O517" s="113" t="inlineStr">
        <is>
          <t>Senior Software Engineer</t>
        </is>
      </c>
      <c r="P517" s="112" t="inlineStr">
        <is>
          <t>Engineering &amp; Development</t>
        </is>
      </c>
      <c r="Q517" s="112" t="inlineStr">
        <is>
          <t>Backend Development</t>
        </is>
      </c>
      <c r="R517" s="113" t="inlineStr">
        <is>
          <t>L3 – Professional / Associate</t>
        </is>
      </c>
      <c r="S517" s="114" t="inlineStr">
        <is>
          <t>A3</t>
        </is>
      </c>
      <c r="T517" s="151" t="inlineStr">
        <is>
          <t>Senior Associate</t>
        </is>
      </c>
      <c r="U517" s="151" t="inlineStr">
        <is>
          <t>A</t>
        </is>
      </c>
      <c r="V517" s="112" t="inlineStr">
        <is>
          <t>IC</t>
        </is>
      </c>
      <c r="W517" s="150" t="inlineStr">
        <is>
          <t>▲ Up</t>
        </is>
      </c>
      <c r="X517" s="112" t="inlineStr">
        <is>
          <t>P2</t>
        </is>
      </c>
      <c r="Y517" s="112" t="inlineStr">
        <is>
          <t>Developing</t>
        </is>
      </c>
      <c r="Z517" s="112" t="inlineStr">
        <is>
          <t>3 Apply</t>
        </is>
      </c>
      <c r="AA517" s="117" t="inlineStr">
        <is>
          <t>A3</t>
        </is>
      </c>
      <c r="AB517" s="118" t="inlineStr">
        <is>
          <t>Band A · Practitioner</t>
        </is>
      </c>
      <c r="AC517" s="118" t="inlineStr">
        <is>
          <t>Senior Associate</t>
        </is>
      </c>
      <c r="AD517" s="118" t="inlineStr">
        <is>
          <t>• Same as the model</t>
        </is>
      </c>
      <c r="AE517" s="118" t="inlineStr">
        <is>
          <t>B2</t>
        </is>
      </c>
      <c r="AF517" s="118" t="inlineStr">
        <is>
          <t>OK</t>
        </is>
      </c>
      <c r="AG517" s="118" t="inlineStr">
        <is>
          <t>No change · already below the manager</t>
        </is>
      </c>
      <c r="AH517" s="118" t="n">
        <v>4</v>
      </c>
      <c r="AI517" s="118" t="n"/>
      <c r="AJ517" s="119" t="inlineStr">
        <is>
          <t>iFile · Technology · Band A · Early career</t>
        </is>
      </c>
      <c r="AK517" s="120" t="n">
        <v>2</v>
      </c>
      <c r="AL517" s="121">
        <f>IFERROR(INDEX(WM_C,MATCH($AJ517,WM_KEY,0)),"")</f>
        <v>0.64</v>
      </c>
      <c r="AM517" s="122">
        <f>IF(OR(AK517="",AL517=""),"",AK517*AL517)</f>
        <v>1.28</v>
      </c>
      <c r="AN517" s="120" t="n">
        <v>2</v>
      </c>
      <c r="AO517" s="121">
        <f>IFERROR(INDEX(WM_AU,MATCH($AJ517,WM_KEY,0)),"")</f>
        <v>0.16</v>
      </c>
      <c r="AP517" s="122">
        <f>IF(OR(AN517="",AO517=""),"",AN517*AO517)</f>
        <v>0.32</v>
      </c>
      <c r="AQ517" s="120" t="n">
        <v>2</v>
      </c>
      <c r="AR517" s="121">
        <f>IFERROR(INDEX(WM_AC,MATCH($AJ517,WM_KEY,0)),"")</f>
        <v>0.04</v>
      </c>
      <c r="AS517" s="122">
        <f>IF(OR(AQ517="",AR517=""),"",AQ517*AR517)</f>
        <v>0.08</v>
      </c>
      <c r="AT517" s="120" t="n">
        <v>1</v>
      </c>
      <c r="AU517" s="121">
        <f>IFERROR(INDEX(WM_L,MATCH($AJ517,WM_KEY,0)),"")</f>
        <v>0</v>
      </c>
      <c r="AV517" s="122">
        <f>IF(OR(AT517="",AU517=""),"",AT517*AU517)</f>
        <v>0</v>
      </c>
      <c r="AW517" s="120" t="n">
        <v>3</v>
      </c>
      <c r="AX517" s="121">
        <f>IFERROR(INDEX(WM_E,MATCH($AJ517,WM_KEY,0)),"")</f>
        <v>0.1</v>
      </c>
      <c r="AY517" s="122">
        <f>IF(OR(AW517="",AX517=""),"",AW517*AX517)</f>
        <v>0.3</v>
      </c>
      <c r="AZ517" s="123" t="n">
        <v>2.5</v>
      </c>
      <c r="BA517" s="121">
        <f>IFERROR(INDEX(WM_BI,MATCH($AJ517,WM_KEY,0)),"")</f>
        <v>0.06</v>
      </c>
      <c r="BB517" s="122">
        <f>IF(OR(AZ517="",BA517=""),"",AZ517*BA517)</f>
        <v>0.15</v>
      </c>
      <c r="BC517" s="122">
        <f>IF(COUNT(AM517,AP517,AS517,AV517,AY517,BB517)&lt;6,"",SUM(AM517,AP517,AS517,AV517,AY517,BB517))</f>
        <v>2.13</v>
      </c>
      <c r="BD517" s="122" t="str">
        <f>IF(BC517="","",INDEX({"A1","A2","A3","B1","B2","B3","C1","C2","D1","D2","E1","E2"},MAX(1,MIN(12,ROUND(BC517,0)))))</f>
        <v>A2</v>
      </c>
      <c r="BE517" s="114" t="inlineStr">
        <is>
          <t>A3</t>
        </is>
      </c>
      <c r="BF517" s="124" t="inlineStr">
        <is>
          <t>Rule: R7 Band A experience</t>
        </is>
      </c>
      <c r="BG51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7" s="125" t="inlineStr">
        <is>
          <t>At build: Complexity 1.28 + Autonomy 0.32 + Accountability 0.08 + Leadership 0.00 + Experience 0.30 + Business impact 0.15
= 2.13 points → nearest level 2 = A2
Final level: A3 · a rule applied: see the next column</t>
        </is>
      </c>
      <c r="BI517" s="125" t="inlineStr">
        <is>
          <t>• Raised to A3: 3.1 years' experience is 2 years or more.
Final level: A3.</t>
        </is>
      </c>
      <c r="BJ517" s="125" t="inlineStr">
        <is>
          <t>—</t>
        </is>
      </c>
      <c r="BK517" s="126" t="n"/>
      <c r="BL517" s="126" t="inlineStr">
        <is>
          <t>Medium</t>
        </is>
      </c>
      <c r="BM517" s="126" t="n"/>
      <c r="BN517" s="125" t="inlineStr">
        <is>
          <t>Stable · moves in fewer than 5 of 30 weight tests</t>
        </is>
      </c>
      <c r="BO517" s="148" t="inlineStr">
        <is>
          <t>Rated 2 of 12
Start: 2.0 · practitioner title
Evidence reads like A2: Develops and fixes a web application from requirements and QA feedback in Java and SQL → matches the start
KRA: “1. Deliver committed sprint stories with &gt;=90% sprint commitment adherence across the year 2. Maintain code quality: defect leakage to…”
Market: A2 = Standard work of the discipline</t>
        </is>
      </c>
      <c r="BP517" s="129" t="inlineStr">
        <is>
          <t>Rated 2 of 12
Start: 2.0 · practitioner title
Evidence reads like A2: Only independent action cited is checking logs → matches the start
Market: A2 = Chooses own approach within standards</t>
        </is>
      </c>
      <c r="BQ517" s="129" t="inlineStr">
        <is>
          <t>Rated 2 of 12
Start: 2.0 · practitioner title
Evidence reads like A2: Accountable if functionality he developed does not run as per the process → matches the start
KRA: “1. Deliver committed sprint stories with &gt;=90% sprint commitment adherence across the year 2. Maintain code quality: defect leakage to…”
Market: A2 = Own deliverables · accuracy, TAT</t>
        </is>
      </c>
      <c r="BR517" s="129" t="inlineStr">
        <is>
          <t>Rated 1 of 12 — not counted: the weight is 0% at this level
Start: 1.0 · individual contributor, so influence only
Evidence reads like A1: No guiding or leading described → matches the start
Team: 0 direct reports · IC
Market: A1 = Not scored in Band A</t>
        </is>
      </c>
      <c r="BS517" s="129" t="inlineStr">
        <is>
          <t>Rated 3 of 12
Experience: 3.1 yrs total · 1.0 before IRIS + 2.1 at IRIS = 3.0 on the experience scale
Qualification: B.E · graduate, relevant to the work → no change
Market: A3 roles typically have 2–5 yrs · IRIS guide 2–4</t>
        </is>
      </c>
      <c r="BT517"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517"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17"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7" s="125"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X517" s="125" t="inlineStr">
        <is>
          <t>4</t>
        </is>
      </c>
      <c r="BY517" s="125" t="n"/>
      <c r="BZ517" s="125" t="inlineStr">
        <is>
          <t>Received · manager annual, quarterly, self</t>
        </is>
      </c>
      <c r="CA517" s="125" t="inlineStr">
        <is>
          <t>Talent Mapping · iFile collated</t>
        </is>
      </c>
      <c r="CB517" s="130" t="n">
        <v>20</v>
      </c>
      <c r="CC517" s="128" t="inlineStr">
        <is>
          <t>Full survey answers not in the files received · How We Grow export needed · HR</t>
        </is>
      </c>
      <c r="CD517" s="131" t="inlineStr">
        <is>
          <t>—</t>
        </is>
      </c>
      <c r="CE517" s="131" t="inlineStr">
        <is>
          <t>—</t>
        </is>
      </c>
      <c r="CF517" s="131" t="inlineStr">
        <is>
          <t>—</t>
        </is>
      </c>
      <c r="CG517" s="131" t="inlineStr">
        <is>
          <t>—</t>
        </is>
      </c>
      <c r="CH517" s="132" t="inlineStr">
        <is>
          <t>Complexity: Evidence reads like A2: Develops and fixes a web application from requirements and QA feedback in Java and SQL → matches the start
Autonomy: Evidence reads like A2: Only independent action cited is checking logs → matches the start
Accountability: Evidence reads like A2: Accountable if functionality he developed does not run as per the process → matches the start
Leadership: Evidence reads like A1: No guiding or leading described → matches the start
Business Impact: Moved +0.5: the survey / manager mapping marks it business-critical.</t>
        </is>
      </c>
      <c r="CI51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7" s="131" t="inlineStr">
        <is>
          <t>Self-identified: Leadership &amp; people management · Technical depth &amp; architecture
For the next role: Leadership &amp; people management · Technical depth &amp; architecture</t>
        </is>
      </c>
      <c r="CK517" s="128" t="inlineStr">
        <is>
          <t>Full survey answers not in the files received · How We Grow export needed · HR</t>
        </is>
      </c>
      <c r="CL51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7" s="134"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delays · impact · rework.
Measured on · manager-set KRA themes: year · coverage · code · quality · deliver · assigned.
Manager talent mapping — Latest rating: 4 · Potential: High · 9-Box Grid placement: High Impact / Growth Talent.</t>
        </is>
      </c>
      <c r="CN517" s="135" t="n"/>
      <c r="CO517" s="135" t="n">
        <v>2.5</v>
      </c>
      <c r="CP517" s="136" t="n">
        <v>4</v>
      </c>
      <c r="CQ517" s="137" t="inlineStr">
        <is>
          <t>High</t>
        </is>
      </c>
      <c r="CR517" s="137" t="inlineStr">
        <is>
          <t>High Impact / Growth Talent</t>
        </is>
      </c>
      <c r="CS517" s="137" t="inlineStr">
        <is>
          <t>Ready now</t>
        </is>
      </c>
      <c r="CT517" s="137" t="inlineStr">
        <is>
          <t>Yes</t>
        </is>
      </c>
      <c r="CU517" s="137" t="inlineStr">
        <is>
          <t>Yes</t>
        </is>
      </c>
      <c r="CV517" s="137" t="inlineStr">
        <is>
          <t>Not Yet</t>
        </is>
      </c>
      <c r="CW517" s="137" t="n"/>
      <c r="CX517" s="137" t="n"/>
      <c r="CY517" s="137" t="n"/>
      <c r="CZ517" s="137" t="n"/>
      <c r="DA517" s="119" t="n">
        <v>94</v>
      </c>
      <c r="DB517" s="138" t="inlineStr">
        <is>
          <t>Meets the level</t>
        </is>
      </c>
      <c r="DC517" s="138" t="n">
        <v>107</v>
      </c>
      <c r="DD517" s="138" t="n">
        <v>88</v>
      </c>
      <c r="DE517" s="138" t="n">
        <v>89</v>
      </c>
      <c r="DF517" s="138" t="n"/>
      <c r="DG517" s="138" t="inlineStr">
        <is>
          <t>System design, SQL &amp; data, Data literacy</t>
        </is>
      </c>
      <c r="DH517" s="138" t="inlineStr">
        <is>
          <t>B1: 81% of profile — close</t>
        </is>
      </c>
      <c r="DI517" s="138" t="inlineStr">
        <is>
          <t>Evidence: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2/3, SQL &amp; data 2/3, Cloud &amp; DevOps 3/3, AI / GenAI 3/3, Product &amp; domain 3/3</t>
        </is>
      </c>
      <c r="DJ517" s="111" t="inlineStr">
        <is>
          <t>Leadership &amp; people management · Technical depth &amp; architecture</t>
        </is>
      </c>
      <c r="DK517" s="112" t="inlineStr">
        <is>
          <t>1. Angular Architecture &amp; Performance 2. System Design Fundamentals 3. Secure Coding &amp; Testing Automation 4. Technical Leadership &amp; Code Reviews 5. CI/CD &amp; …</t>
        </is>
      </c>
      <c r="DL517" s="112" t="inlineStr">
        <is>
          <t>Cloud, DevOps &amp; CI/CD; AI, GenAI &amp; Prompt Engineering; Project, Program &amp; Agile Management</t>
        </is>
      </c>
      <c r="DM517" s="112" t="inlineStr">
        <is>
          <t>Leadership &amp; people management · Technical depth &amp; architecture</t>
        </is>
      </c>
      <c r="DN517" s="112" t="n"/>
      <c r="DO517" s="139" t="inlineStr">
        <is>
          <t>No strong match from survey evidence</t>
        </is>
      </c>
      <c r="DP517" s="126" t="inlineStr">
        <is>
          <t>Mahtab Shah · Software Engineer — 0.34: java, sql, docker; Prathmesh Ramdas Sutar · Lead Software Engineer — 0.30: java, docker, sql</t>
        </is>
      </c>
      <c r="DQ517" s="126" t="inlineStr">
        <is>
          <t>Krishnadev Arya · Datatech, Software Engineer — 0.27</t>
        </is>
      </c>
      <c r="DR517" s="126" t="n"/>
      <c r="DS517" s="126" t="n"/>
      <c r="DT517" s="126" t="inlineStr">
        <is>
          <t>A3 deep-dive: score 2.13 · gap to B1 1.41 · More than 1.0 from B1</t>
        </is>
      </c>
      <c r="DU517"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7" s="139" t="inlineStr">
        <is>
          <t>Market level: P2 · SFIA 3 Apply
Typical title: Software Engineer
At peers: Workiva – SE · Broadridge India – SE · Nasdaq / AxiomSL – SE
Typical experience: 2–5 yrs · IRIS guide 2–4
Standard: SFIA 9; OWASP secure coding</t>
        </is>
      </c>
      <c r="DZ517" s="126" t="inlineStr">
        <is>
          <t>2–4 yrs</t>
        </is>
      </c>
      <c r="EA517" s="126" t="inlineStr">
        <is>
          <t>3–5 · 2–5</t>
        </is>
      </c>
      <c r="EB517" s="126" t="inlineStr">
        <is>
          <t>Software Engineer</t>
        </is>
      </c>
      <c r="EC517" s="126" t="inlineStr">
        <is>
          <t>Workiva: SE · Broadridge India: SE · Nasdaq / AxiomSL: SE · Salesforce: MTS · Atlassian: P40 · 3–7 yrs · Freshworks: Senior SE</t>
        </is>
      </c>
      <c r="ED517" s="126" t="inlineStr">
        <is>
          <t>SFIA 9 · software development, programming; OWASP secure coding; cloud vendor certifications</t>
        </is>
      </c>
      <c r="EE517" s="126" t="inlineStr">
        <is>
          <t>Core 2 · Future 2 · Functional 3 · Leadership not scored</t>
        </is>
      </c>
      <c r="EF517" s="139" t="n"/>
      <c r="EG517" s="126" t="inlineStr">
        <is>
          <t>✓ HRIS: 3.1 yrs, B.E, 0 direct reports
✓ Survey: 20 of 20 questions answered
✓ KRAs: self, manager-set, quarterly
✓ Manager mapping: rating, potential, 9-box
✗ Job description: not on file</t>
        </is>
      </c>
      <c r="EH517" s="118" t="n"/>
      <c r="EI517" s="118" t="n"/>
      <c r="EJ517" s="118" t="n"/>
      <c r="EK517" s="118" t="inlineStr">
        <is>
          <t>Survey: answered · full text needed · KRAs: received · Experience: on file</t>
        </is>
      </c>
      <c r="EL517" s="141" t="n"/>
      <c r="EM517" s="142" t="n"/>
      <c r="EN517" s="142" t="n"/>
      <c r="EO517" s="142" t="n"/>
      <c r="EP517" s="142" t="n"/>
      <c r="EQ517" s="143" t="n"/>
      <c r="ER517" s="135" t="n"/>
      <c r="ES517" s="135" t="n"/>
      <c r="ET517" s="135" t="n"/>
      <c r="EU517" s="135" t="n"/>
      <c r="EV517" s="135" t="n"/>
      <c r="EW517" s="135" t="n"/>
      <c r="EX517" s="135" t="n"/>
      <c r="EY517" s="143" t="n"/>
      <c r="EZ517" s="135" t="n"/>
      <c r="FA517" s="135" t="n"/>
      <c r="FB517" s="135" t="n"/>
      <c r="FC517" s="135" t="n"/>
      <c r="FD517" s="135" t="n"/>
    </row>
    <row r="518" ht="300" customHeight="1">
      <c r="A518" s="109" t="inlineStr">
        <is>
          <t>iFile</t>
        </is>
      </c>
      <c r="B518" s="110" t="inlineStr">
        <is>
          <t>IRIS2291</t>
        </is>
      </c>
      <c r="C518" s="110" t="inlineStr">
        <is>
          <t>Shubham Yadav</t>
        </is>
      </c>
      <c r="D518" s="110" t="inlineStr">
        <is>
          <t>Technology</t>
        </is>
      </c>
      <c r="E518" s="110" t="inlineStr">
        <is>
          <t>RC-081</t>
        </is>
      </c>
      <c r="F518" s="110" t="inlineStr">
        <is>
          <t>Nikhil Nalawade</t>
        </is>
      </c>
      <c r="G518" s="110" t="inlineStr">
        <is>
          <t>IRIS0846</t>
        </is>
      </c>
      <c r="H518" s="110" t="inlineStr">
        <is>
          <t>B2</t>
        </is>
      </c>
      <c r="I518" s="110" t="n">
        <v>1</v>
      </c>
      <c r="J518" s="110" t="n">
        <v>5.4</v>
      </c>
      <c r="K518" s="110" t="n">
        <v>2.2</v>
      </c>
      <c r="L518" s="110" t="inlineStr">
        <is>
          <t>B.E</t>
        </is>
      </c>
      <c r="M518" s="110" t="n"/>
      <c r="N518" s="144" t="inlineStr">
        <is>
          <t>Software Engineer</t>
        </is>
      </c>
      <c r="O518" s="113" t="inlineStr">
        <is>
          <t>Senior UI Developer</t>
        </is>
      </c>
      <c r="P518" s="112" t="inlineStr">
        <is>
          <t>Engineering &amp; Development</t>
        </is>
      </c>
      <c r="Q518" s="112" t="inlineStr">
        <is>
          <t>Front-End / UI Development</t>
        </is>
      </c>
      <c r="R518" s="113" t="inlineStr">
        <is>
          <t>L3 – Professional / Associate</t>
        </is>
      </c>
      <c r="S518" s="114" t="inlineStr">
        <is>
          <t>A3</t>
        </is>
      </c>
      <c r="T518" s="151" t="inlineStr">
        <is>
          <t>Senior Associate</t>
        </is>
      </c>
      <c r="U518" s="151" t="inlineStr">
        <is>
          <t>A</t>
        </is>
      </c>
      <c r="V518" s="112" t="inlineStr">
        <is>
          <t>IC</t>
        </is>
      </c>
      <c r="W518" s="150" t="inlineStr">
        <is>
          <t>▲ Up</t>
        </is>
      </c>
      <c r="X518" s="112" t="inlineStr">
        <is>
          <t>P2</t>
        </is>
      </c>
      <c r="Y518" s="112" t="inlineStr">
        <is>
          <t>Developing</t>
        </is>
      </c>
      <c r="Z518" s="112" t="inlineStr">
        <is>
          <t>3 Apply</t>
        </is>
      </c>
      <c r="AA518" s="117" t="inlineStr">
        <is>
          <t>A3</t>
        </is>
      </c>
      <c r="AB518" s="118" t="inlineStr">
        <is>
          <t>Band A · Practitioner</t>
        </is>
      </c>
      <c r="AC518" s="118" t="inlineStr">
        <is>
          <t>Senior Associate</t>
        </is>
      </c>
      <c r="AD518" s="118" t="inlineStr">
        <is>
          <t>• Same as the model</t>
        </is>
      </c>
      <c r="AE518" s="118" t="inlineStr">
        <is>
          <t>B2</t>
        </is>
      </c>
      <c r="AF518" s="118" t="inlineStr">
        <is>
          <t>OK</t>
        </is>
      </c>
      <c r="AG518" s="118" t="inlineStr">
        <is>
          <t>No change · already below the manager</t>
        </is>
      </c>
      <c r="AH518" s="118" t="n">
        <v>4</v>
      </c>
      <c r="AI518" s="118" t="n"/>
      <c r="AJ518" s="119" t="inlineStr">
        <is>
          <t>iFile · Technology · Band A · Early career</t>
        </is>
      </c>
      <c r="AK518" s="120" t="n">
        <v>2</v>
      </c>
      <c r="AL518" s="121">
        <f>IFERROR(INDEX(WM_C,MATCH($AJ518,WM_KEY,0)),"")</f>
        <v>0.64</v>
      </c>
      <c r="AM518" s="122">
        <f>IF(OR(AK518="",AL518=""),"",AK518*AL518)</f>
        <v>1.28</v>
      </c>
      <c r="AN518" s="120" t="n">
        <v>2.5</v>
      </c>
      <c r="AO518" s="121">
        <f>IFERROR(INDEX(WM_AU,MATCH($AJ518,WM_KEY,0)),"")</f>
        <v>0.16</v>
      </c>
      <c r="AP518" s="122">
        <f>IF(OR(AN518="",AO518=""),"",AN518*AO518)</f>
        <v>0.4</v>
      </c>
      <c r="AQ518" s="120" t="n">
        <v>4</v>
      </c>
      <c r="AR518" s="121">
        <f>IFERROR(INDEX(WM_AC,MATCH($AJ518,WM_KEY,0)),"")</f>
        <v>0.04</v>
      </c>
      <c r="AS518" s="122">
        <f>IF(OR(AQ518="",AR518=""),"",AQ518*AR518)</f>
        <v>0.16</v>
      </c>
      <c r="AT518" s="120" t="n">
        <v>3</v>
      </c>
      <c r="AU518" s="121">
        <f>IFERROR(INDEX(WM_L,MATCH($AJ518,WM_KEY,0)),"")</f>
        <v>0</v>
      </c>
      <c r="AV518" s="122">
        <f>IF(OR(AT518="",AU518=""),"",AT518*AU518)</f>
        <v>0</v>
      </c>
      <c r="AW518" s="120" t="n">
        <v>4</v>
      </c>
      <c r="AX518" s="121">
        <f>IFERROR(INDEX(WM_E,MATCH($AJ518,WM_KEY,0)),"")</f>
        <v>0.1</v>
      </c>
      <c r="AY518" s="122">
        <f>IF(OR(AW518="",AX518=""),"",AW518*AX518)</f>
        <v>0.4</v>
      </c>
      <c r="AZ518" s="123" t="n">
        <v>4</v>
      </c>
      <c r="BA518" s="121">
        <f>IFERROR(INDEX(WM_BI,MATCH($AJ518,WM_KEY,0)),"")</f>
        <v>0.06</v>
      </c>
      <c r="BB518" s="122">
        <f>IF(OR(AZ518="",BA518=""),"",AZ518*BA518)</f>
        <v>0.24</v>
      </c>
      <c r="BC518" s="122">
        <f>IF(COUNT(AM518,AP518,AS518,AV518,AY518,BB518)&lt;6,"",SUM(AM518,AP518,AS518,AV518,AY518,BB518))</f>
        <v>2.48</v>
      </c>
      <c r="BD518" s="122" t="str">
        <f>IF(BC518="","",INDEX({"A1","A2","A3","B1","B2","B3","C1","C2","D1","D2","E1","E2"},MAX(1,MIN(12,ROUND(BC518,0)))))</f>
        <v>A2</v>
      </c>
      <c r="BE518" s="114" t="inlineStr">
        <is>
          <t>A3</t>
        </is>
      </c>
      <c r="BF518" s="124" t="inlineStr">
        <is>
          <t>Rule: R7 Band A experience</t>
        </is>
      </c>
      <c r="BG51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8" s="125" t="inlineStr">
        <is>
          <t>At build: Complexity 1.28 + Autonomy 0.40 + Accountability 0.16 + Leadership 0.00 + Experience 0.40 + Business impact 0.24
= 2.48 points → nearest level 2 = A2
Final level: A3 · a rule applied: see the next column</t>
        </is>
      </c>
      <c r="BI518" s="125" t="inlineStr">
        <is>
          <t>• Raised to A3: 5.4 years' experience is 2 years or more.
Final level: A3.</t>
        </is>
      </c>
      <c r="BJ518" s="125" t="inlineStr">
        <is>
          <t>Input needed</t>
        </is>
      </c>
      <c r="BK518" s="126" t="n"/>
      <c r="BL518" s="126" t="inlineStr">
        <is>
          <t>Medium</t>
        </is>
      </c>
      <c r="BM518" s="126" t="inlineStr">
        <is>
          <t>• Serving notice · Employee Master, 23 Sep 2026
• 1 formal report on record for an individual-contributor placement — confirm the reporting line</t>
        </is>
      </c>
      <c r="BN518" s="125" t="inlineStr">
        <is>
          <t>Stable · moves in fewer than 5 of 30 weight tests</t>
        </is>
      </c>
      <c r="BO518" s="127" t="inlineStr">
        <is>
          <t>Rated 2 of 12
Start: 2.0 · practitioner title
Evidence: no survey answers or KRAs on file → rating stays at the start
KRA: “1. Deliver team release roadmap on schedule: &gt;=90% of committed releases on time 2. Keep team sprint velocity stable and defect…”
Market: A2 = Standard work of the discipline</t>
        </is>
      </c>
      <c r="BP518" s="128" t="inlineStr">
        <is>
          <t>Rated 2.5 of 12 · between A2 and A3
Start: 2.5 · practitioner title; reporting lines show a bigger role: 1 direct report
Evidence: no survey answers or KRAs on file → rating stays at the start
Market: A2 = Chooses own approach within standards · A3 = Technical / QC / client calls on own work</t>
        </is>
      </c>
      <c r="BQ518" s="129" t="inlineStr">
        <is>
          <t>Rated 4 of 12
Start: 3.5 · practitioner title; 1 direct report
Evidence reads like B1: KRA: team release roadmap, sprint velocity and production stability; one direct report → moved up 0.5
KRA: “1. Deliver team release roadmap on schedule: &gt;=90% of committed releases on time 2. Keep team sprint velocity stable and defect…”
Market: B1 = A domain or a small team</t>
        </is>
      </c>
      <c r="BR518" s="129" t="inlineStr">
        <is>
          <t>Rated 3 of 12 — not counted: the weight is 0% at this level
Start: 3.5
Evidence reads like A3: KRA: quarterly goals, monthly 1:1s and upskilling for reports; one direct report → moved down 0.5
Team: 1 direct report · IC
Market: A3 = Not scored in Band A</t>
        </is>
      </c>
      <c r="BS518" s="129" t="inlineStr">
        <is>
          <t>Rated 4 of 12
Experience: 5.4 yrs total · 3.2 before IRIS + 2.2 at IRIS = 4.0 on the experience scale
Qualification: B.E · graduate, relevant to the work → no change
Market: A3 roles typically have 2–5 yrs · IRIS guide 2–4</t>
        </is>
      </c>
      <c r="BT518"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18"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518"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BW518" s="125" t="n"/>
      <c r="BX518" s="125" t="n"/>
      <c r="BY518" s="125" t="n"/>
      <c r="BZ518" s="125" t="inlineStr">
        <is>
          <t>Received · manager annual, quarterly</t>
        </is>
      </c>
      <c r="CA518" s="125" t="inlineStr">
        <is>
          <t>Talent Mapping · iFile collated</t>
        </is>
      </c>
      <c r="CB518" s="130" t="n">
        <v>0</v>
      </c>
      <c r="CC518" s="128" t="inlineStr">
        <is>
          <t>No survey response on file</t>
        </is>
      </c>
      <c r="CD518" s="131" t="inlineStr">
        <is>
          <t>—</t>
        </is>
      </c>
      <c r="CE518" s="131" t="inlineStr">
        <is>
          <t>—</t>
        </is>
      </c>
      <c r="CF518" s="131" t="inlineStr">
        <is>
          <t>—</t>
        </is>
      </c>
      <c r="CG518" s="131" t="inlineStr">
        <is>
          <t>—</t>
        </is>
      </c>
      <c r="CH518" s="132" t="inlineStr">
        <is>
          <t>Complexity: Evidence: no survey answers or KRAs on file → rating stays at the start
Autonomy: Evidence: no survey answers or KRAs on file → rating stays at the start
Accountability: Evidence reads like B1: KRA: team release roadmap, sprint velocity and production stability; one direct report → moved up 0.5
Leadership: Evidence reads like A3: KRA: quarterly goals, monthly 1:1s and upskilling for reports; one direct report → moved down 0.5
Business Impact: No survey or manager-mapping signal on criticality: kept at the start point.</t>
        </is>
      </c>
      <c r="CI518"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518" s="131" t="n"/>
      <c r="CK518" s="128" t="inlineStr">
        <is>
          <t>No survey response on file</t>
        </is>
      </c>
      <c r="CL518"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518" s="134" t="inlineStr">
        <is>
          <t>What the role answers for: A module / process, or work with client or regulatory consequences.
Accountability &amp; Impact rating: 4 of 12 · B1-level impact.
Leads 1 direct report.
If the work is missed · role-holders' themes: impact · delivery · performance · overall.
Measured on · manager-set KRA themes: components · sprint · code · coverage · quality · maintain.
Manager talent mapping — Latest rating: Not rated · manager · 9-Box Grid placement: Not placed · manager.</t>
        </is>
      </c>
      <c r="CN518" s="135" t="n"/>
      <c r="CO518" s="135" t="n">
        <v>4</v>
      </c>
      <c r="CP518" s="136" t="inlineStr">
        <is>
          <t>Not rated · manager</t>
        </is>
      </c>
      <c r="CQ518" s="137" t="inlineStr">
        <is>
          <t>—</t>
        </is>
      </c>
      <c r="CR518" s="137" t="inlineStr">
        <is>
          <t>Not placed · manager</t>
        </is>
      </c>
      <c r="CS518" s="137" t="inlineStr">
        <is>
          <t>No rating data</t>
        </is>
      </c>
      <c r="CT518" s="137" t="n"/>
      <c r="CU518" s="137" t="n"/>
      <c r="CV518" s="137" t="n"/>
      <c r="CW518" s="137" t="n"/>
      <c r="CX518" s="137" t="n"/>
      <c r="CY518" s="137" t="n"/>
      <c r="CZ518" s="137" t="n"/>
      <c r="DA518" s="119" t="n">
        <v>84</v>
      </c>
      <c r="DB518" s="138" t="inlineStr">
        <is>
          <t>Developing</t>
        </is>
      </c>
      <c r="DC518" s="138" t="n">
        <v>100</v>
      </c>
      <c r="DD518" s="138" t="n">
        <v>75</v>
      </c>
      <c r="DE518" s="138" t="n">
        <v>78</v>
      </c>
      <c r="DF518" s="138" t="n"/>
      <c r="DG518" s="138" t="inlineStr">
        <is>
          <t>Programming &amp; stack, System design, SQL &amp; data</t>
        </is>
      </c>
      <c r="DH518" s="138" t="inlineStr">
        <is>
          <t>B1: 72% of profile — not yet</t>
        </is>
      </c>
      <c r="DI518" s="138" t="inlineStr">
        <is>
          <t>Evidence: KRAs only | Core: Ownership 2/2, Problem solving 2/2, Communication &amp; collaboration 2/2, Client &amp; quality focus 2/2, Learning agility 2/2, Integrity &amp; compliance 2/2 | Future-ready: AI literacy 1/2, Data literacy 1/2, Digital fluency 2/2, Innovation 2/2 | Functional: Programming &amp; stack 2/3, System design 2/3, SQL &amp; data 2/3, Cloud &amp; DevOps 3/3, AI / GenAI 2/3, Product &amp; domain 3/3</t>
        </is>
      </c>
      <c r="DJ518" s="111" t="n"/>
      <c r="DK518" s="112" t="inlineStr">
        <is>
          <t>Advanced Angular; secure coding &amp; code-quality practices; unit/automated testing; system design fundamentals | People management: goal-setting &amp; feedback, 1:1 …</t>
        </is>
      </c>
      <c r="DL518" s="112" t="inlineStr">
        <is>
          <t>SE.APP-F: API design; secure coding; database access; automated testing; component design; accessibility; browser performance; UI …</t>
        </is>
      </c>
      <c r="DM518" s="112" t="n"/>
      <c r="DN518" s="112" t="inlineStr">
        <is>
          <t>Leadership development: strategic thinking, cross-functional influence, financial/business acumen, succession &amp; talent development, change management, executive communication</t>
        </is>
      </c>
      <c r="DO518" s="139" t="inlineStr">
        <is>
          <t>No strong match from survey evidence</t>
        </is>
      </c>
      <c r="DP518" s="126" t="inlineStr">
        <is>
          <t>No survey text</t>
        </is>
      </c>
      <c r="DQ518" s="126" t="inlineStr">
        <is>
          <t>No survey text</t>
        </is>
      </c>
      <c r="DR518" s="126" t="inlineStr">
        <is>
          <t>Reports on record</t>
        </is>
      </c>
      <c r="DS518" s="126" t="inlineStr">
        <is>
          <t>1 formal report on an individual-contributor role — confirm the reporting line.</t>
        </is>
      </c>
      <c r="DT518" s="126" t="inlineStr">
        <is>
          <t>Span: 1 direct reports · layer 5 · Very small team: merge with a neighbouring team or make a POD Lead role
A3 deep-dive: score 2.48 · gap to B1 0.92 · 0.5–1.0 from B1</t>
        </is>
      </c>
      <c r="DU518" s="140"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
Leads 1 direct report.</t>
        </is>
      </c>
      <c r="DV51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51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8" s="139" t="inlineStr">
        <is>
          <t>Market level: P2 · SFIA 3 Apply
Typical title: Software Engineer
At peers: Workiva – SE · Broadridge India – SE · Nasdaq / AxiomSL – SE
Typical experience: 2–5 yrs · IRIS guide 2–4
Standard: SFIA 9; OWASP secure coding</t>
        </is>
      </c>
      <c r="DZ518" s="126" t="inlineStr">
        <is>
          <t>2–4 yrs</t>
        </is>
      </c>
      <c r="EA518" s="126" t="inlineStr">
        <is>
          <t>3–5 · 2–5</t>
        </is>
      </c>
      <c r="EB518" s="126" t="inlineStr">
        <is>
          <t>Software Engineer</t>
        </is>
      </c>
      <c r="EC518" s="126" t="inlineStr">
        <is>
          <t>Workiva: SE · Broadridge India: SE · Nasdaq / AxiomSL: SE · Salesforce: MTS · Atlassian: P40 · 3–7 yrs · Freshworks: Senior SE</t>
        </is>
      </c>
      <c r="ED518" s="126" t="inlineStr">
        <is>
          <t>SFIA 9 · software development, programming; OWASP secure coding; cloud vendor certifications</t>
        </is>
      </c>
      <c r="EE518" s="126" t="inlineStr">
        <is>
          <t>Core 2 · Future 2 · Functional 3 · Leadership not scored</t>
        </is>
      </c>
      <c r="EF518" s="127" t="inlineStr">
        <is>
          <t>• Confirm the reporting line — Manager</t>
        </is>
      </c>
      <c r="EG518" s="126" t="inlineStr">
        <is>
          <t>✓ HRIS: 5.4 yrs, B.E, 1 direct report
✗ Survey: no response
✓ KRAs: manager-set, quarterly
✓ Manager mapping: rating, 9-box
✗ Job description: not on file</t>
        </is>
      </c>
      <c r="EH518" s="118" t="inlineStr">
        <is>
          <t xml:space="preserve">D383 · Input needed · Medium: • Confirm the reporting line — Manager · owner Manager · </t>
        </is>
      </c>
      <c r="EI518" s="118" t="inlineStr">
        <is>
          <t>R072 · Confirm the reporting line · Manager · Open</t>
        </is>
      </c>
      <c r="EJ518" s="118" t="inlineStr">
        <is>
          <t>Confirm the reporting line · Manager</t>
        </is>
      </c>
      <c r="EK518" s="118" t="inlineStr">
        <is>
          <t>Survey: no response · KRAs: received · Experience: on file</t>
        </is>
      </c>
      <c r="EL518" s="141" t="n"/>
      <c r="EM518" s="142" t="n"/>
      <c r="EN518" s="142" t="n"/>
      <c r="EO518" s="142" t="n"/>
      <c r="EP518" s="142" t="n"/>
      <c r="EQ518" s="143" t="n"/>
      <c r="ER518" s="135" t="n"/>
      <c r="ES518" s="135" t="n"/>
      <c r="ET518" s="135" t="n"/>
      <c r="EU518" s="135" t="n"/>
      <c r="EV518" s="135" t="n"/>
      <c r="EW518" s="135" t="n"/>
      <c r="EX518" s="135" t="n"/>
      <c r="EY518" s="143" t="n"/>
      <c r="EZ518" s="135" t="n"/>
      <c r="FA518" s="135" t="n"/>
      <c r="FB518" s="135" t="n"/>
      <c r="FC518" s="135" t="n"/>
      <c r="FD518" s="135" t="n"/>
    </row>
    <row r="519" ht="300" customHeight="1">
      <c r="A519" s="109" t="inlineStr">
        <is>
          <t>iFile</t>
        </is>
      </c>
      <c r="B519" s="110" t="inlineStr">
        <is>
          <t>IRIS2026</t>
        </is>
      </c>
      <c r="C519" s="110" t="inlineStr">
        <is>
          <t>Shubhangi Vaidya</t>
        </is>
      </c>
      <c r="D519" s="110" t="inlineStr">
        <is>
          <t>Technology</t>
        </is>
      </c>
      <c r="E519" s="110" t="inlineStr">
        <is>
          <t>RC-067</t>
        </is>
      </c>
      <c r="F519" s="110" t="inlineStr">
        <is>
          <t>Manish Chouhan</t>
        </is>
      </c>
      <c r="G519" s="110" t="inlineStr">
        <is>
          <t>IRIS1627</t>
        </is>
      </c>
      <c r="H519" s="110" t="inlineStr">
        <is>
          <t>B1</t>
        </is>
      </c>
      <c r="I519" s="110" t="n"/>
      <c r="J519" s="110" t="n">
        <v>5.6</v>
      </c>
      <c r="K519" s="110" t="n">
        <v>4.3</v>
      </c>
      <c r="L519" s="110" t="inlineStr">
        <is>
          <t>MCA</t>
        </is>
      </c>
      <c r="M519" s="110" t="n"/>
      <c r="N519" s="144" t="inlineStr">
        <is>
          <t>Software Engineer</t>
        </is>
      </c>
      <c r="O519" s="113" t="inlineStr">
        <is>
          <t>Senior Software Engineer</t>
        </is>
      </c>
      <c r="P519" s="112" t="inlineStr">
        <is>
          <t>Engineering &amp; Development</t>
        </is>
      </c>
      <c r="Q519" s="112" t="inlineStr">
        <is>
          <t>Backend Development</t>
        </is>
      </c>
      <c r="R519" s="113" t="inlineStr">
        <is>
          <t>L3 – Professional / Associate</t>
        </is>
      </c>
      <c r="S519" s="114" t="inlineStr">
        <is>
          <t>A3</t>
        </is>
      </c>
      <c r="T519" s="151" t="inlineStr">
        <is>
          <t>Senior Associate</t>
        </is>
      </c>
      <c r="U519" s="151" t="inlineStr">
        <is>
          <t>A</t>
        </is>
      </c>
      <c r="V519" s="112" t="inlineStr">
        <is>
          <t>IC</t>
        </is>
      </c>
      <c r="W519" s="150" t="inlineStr">
        <is>
          <t>▲ Up</t>
        </is>
      </c>
      <c r="X519" s="112" t="inlineStr">
        <is>
          <t>P2</t>
        </is>
      </c>
      <c r="Y519" s="112" t="inlineStr">
        <is>
          <t>Developing</t>
        </is>
      </c>
      <c r="Z519" s="112" t="inlineStr">
        <is>
          <t>3 Apply</t>
        </is>
      </c>
      <c r="AA519" s="117" t="inlineStr">
        <is>
          <t>A3</t>
        </is>
      </c>
      <c r="AB519" s="118" t="inlineStr">
        <is>
          <t>Band A · Practitioner</t>
        </is>
      </c>
      <c r="AC519" s="118" t="inlineStr">
        <is>
          <t>Senior Associate</t>
        </is>
      </c>
      <c r="AD519" s="118" t="inlineStr">
        <is>
          <t>• Same as the model</t>
        </is>
      </c>
      <c r="AE519" s="118" t="inlineStr">
        <is>
          <t>B1</t>
        </is>
      </c>
      <c r="AF519" s="118" t="inlineStr">
        <is>
          <t>OK</t>
        </is>
      </c>
      <c r="AG519" s="118" t="inlineStr">
        <is>
          <t>No change · already below the manager</t>
        </is>
      </c>
      <c r="AH519" s="118" t="n">
        <v>5</v>
      </c>
      <c r="AI519" s="118" t="n"/>
      <c r="AJ519" s="119" t="inlineStr">
        <is>
          <t>iFile · Technology · Band A · Early career</t>
        </is>
      </c>
      <c r="AK519" s="120" t="n">
        <v>2</v>
      </c>
      <c r="AL519" s="121">
        <f>IFERROR(INDEX(WM_C,MATCH($AJ519,WM_KEY,0)),"")</f>
        <v>0.64</v>
      </c>
      <c r="AM519" s="122">
        <f>IF(OR(AK519="",AL519=""),"",AK519*AL519)</f>
        <v>1.28</v>
      </c>
      <c r="AN519" s="120" t="n">
        <v>2</v>
      </c>
      <c r="AO519" s="121">
        <f>IFERROR(INDEX(WM_AU,MATCH($AJ519,WM_KEY,0)),"")</f>
        <v>0.16</v>
      </c>
      <c r="AP519" s="122">
        <f>IF(OR(AN519="",AO519=""),"",AN519*AO519)</f>
        <v>0.32</v>
      </c>
      <c r="AQ519" s="120" t="n">
        <v>2</v>
      </c>
      <c r="AR519" s="121">
        <f>IFERROR(INDEX(WM_AC,MATCH($AJ519,WM_KEY,0)),"")</f>
        <v>0.04</v>
      </c>
      <c r="AS519" s="122">
        <f>IF(OR(AQ519="",AR519=""),"",AQ519*AR519)</f>
        <v>0.08</v>
      </c>
      <c r="AT519" s="120" t="n">
        <v>1</v>
      </c>
      <c r="AU519" s="121">
        <f>IFERROR(INDEX(WM_L,MATCH($AJ519,WM_KEY,0)),"")</f>
        <v>0</v>
      </c>
      <c r="AV519" s="122">
        <f>IF(OR(AT519="",AU519=""),"",AT519*AU519)</f>
        <v>0</v>
      </c>
      <c r="AW519" s="120" t="n">
        <v>4.5</v>
      </c>
      <c r="AX519" s="121">
        <f>IFERROR(INDEX(WM_E,MATCH($AJ519,WM_KEY,0)),"")</f>
        <v>0.1</v>
      </c>
      <c r="AY519" s="122">
        <f>IF(OR(AW519="",AX519=""),"",AW519*AX519)</f>
        <v>0.45</v>
      </c>
      <c r="AZ519" s="123" t="n">
        <v>2</v>
      </c>
      <c r="BA519" s="121">
        <f>IFERROR(INDEX(WM_BI,MATCH($AJ519,WM_KEY,0)),"")</f>
        <v>0.06</v>
      </c>
      <c r="BB519" s="122">
        <f>IF(OR(AZ519="",BA519=""),"",AZ519*BA519)</f>
        <v>0.12</v>
      </c>
      <c r="BC519" s="122">
        <f>IF(COUNT(AM519,AP519,AS519,AV519,AY519,BB519)&lt;6,"",SUM(AM519,AP519,AS519,AV519,AY519,BB519))</f>
        <v>2.25</v>
      </c>
      <c r="BD519" s="122" t="str">
        <f>IF(BC519="","",INDEX({"A1","A2","A3","B1","B2","B3","C1","C2","D1","D2","E1","E2"},MAX(1,MIN(12,ROUND(BC519,0)))))</f>
        <v>A2</v>
      </c>
      <c r="BE519" s="114" t="inlineStr">
        <is>
          <t>A3</t>
        </is>
      </c>
      <c r="BF519" s="124" t="inlineStr">
        <is>
          <t>Rule: R7 Band A experience</t>
        </is>
      </c>
      <c r="BG51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9" s="125" t="inlineStr">
        <is>
          <t>At build: Complexity 1.28 + Autonomy 0.32 + Accountability 0.08 + Leadership 0.00 + Experience 0.45 + Business impact 0.12
= 2.25 points → nearest level 2 = A2
Final level: A3 · a rule applied: see the next column</t>
        </is>
      </c>
      <c r="BI519" s="125" t="inlineStr">
        <is>
          <t>• Raised to A3: 5.6 years' experience is 2 years or more.
Final level: A3.</t>
        </is>
      </c>
      <c r="BJ519" s="125" t="inlineStr">
        <is>
          <t>—</t>
        </is>
      </c>
      <c r="BK519" s="126" t="n"/>
      <c r="BL519" s="126" t="inlineStr">
        <is>
          <t>Medium</t>
        </is>
      </c>
      <c r="BM519" s="126" t="n"/>
      <c r="BN519" s="125" t="inlineStr">
        <is>
          <t>Stable · moves in fewer than 5 of 30 weight tests</t>
        </is>
      </c>
      <c r="BO519" s="148" t="inlineStr">
        <is>
          <t>Rated 2 of 12
Start: 2.0 · practitioner title
Evidence reads like A2: Development and fixes for client support issues; KRA says XBRL knowledge not yet independent → matches the start
KRA: “1. Ensure stable production support and maintenance for regulatory applications · CBJ iFile, CMA Oman, SSM, Tadawul, JCM, etc. by…”
Market: A2 = Standard work of the discipline</t>
        </is>
      </c>
      <c r="BP519" s="129" t="inlineStr">
        <is>
          <t>Rated 2 of 12
Start: 2.0 · practitioner title
Evidence reads like A2: Decides bug fixes → matches the start
Market: A2 = Chooses own approach within standards</t>
        </is>
      </c>
      <c r="BQ519" s="129" t="inlineStr">
        <is>
          <t>Rated 2 of 12
Start: 2.0 · practitioner title
Evidence reads like A2: Accountable for timelines and functionality working; says errors mean rework → matches the start
KRA: “1. Ensure stable production support and maintenance for regulatory applications · CBJ iFile, CMA Oman, SSM, Tadawul, JCM, etc. by…”
Market: A2 = Own deliverables · accuracy, TAT</t>
        </is>
      </c>
      <c r="BR519" s="129" t="inlineStr">
        <is>
          <t>Rated 1 of 12 — not counted: the weight is 0% at this level
Start: 1.0 · individual contributor, so influence only
Evidence reads like A1: No guiding or leading described → matches the start
Team: 0 direct reports · IC
Market: A1 = Not scored in Band A</t>
        </is>
      </c>
      <c r="BS519" s="129" t="inlineStr">
        <is>
          <t>Rated 4.5 of 12 · between B1 and B2
Experience: 5.6 yrs total · 1.3 before IRIS + 4.3 at IRIS = 4.0 on the experience scale
Qualification: MCA · postgraduate, relevant to the work → +0.5
Market: A3 roles typically have 2–5 yrs · IRIS guide 2–4</t>
        </is>
      </c>
      <c r="BT51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19" s="124"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BV519" s="125"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BW519" s="125" t="n"/>
      <c r="BX519" s="125" t="inlineStr">
        <is>
          <t>4</t>
        </is>
      </c>
      <c r="BY519" s="125" t="n"/>
      <c r="BZ519" s="125" t="inlineStr">
        <is>
          <t>Received · manager annual, quarterly</t>
        </is>
      </c>
      <c r="CA519" s="125" t="inlineStr">
        <is>
          <t>Talent Mapping · iFile collated</t>
        </is>
      </c>
      <c r="CB519" s="130" t="n">
        <v>20</v>
      </c>
      <c r="CC519" s="128" t="inlineStr">
        <is>
          <t>Full survey answers not in the files received · How We Grow export needed · HR</t>
        </is>
      </c>
      <c r="CD519" s="131" t="inlineStr">
        <is>
          <t>—</t>
        </is>
      </c>
      <c r="CE519" s="131" t="inlineStr">
        <is>
          <t>—</t>
        </is>
      </c>
      <c r="CF519" s="131" t="inlineStr">
        <is>
          <t>—</t>
        </is>
      </c>
      <c r="CG519" s="131" t="inlineStr">
        <is>
          <t>—</t>
        </is>
      </c>
      <c r="CH519" s="132" t="inlineStr">
        <is>
          <t>Complexity: Evidence reads like A2: Development and fixes for client support issues; KRA says XBRL knowledge not yet independent → matches the start
Autonomy: Evidence reads like A2: Decides bug fixes → matches the start
Accountability: Evidence reads like A2: Accountable for timelines and functionality working; says errors mean rework → matches the start
Leadership: Evidence reads like A1: No guiding or leading described → matches the start
Business Impact: No survey or manager-mapping signal on criticality: kept at the start point.</t>
        </is>
      </c>
      <c r="CI519"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9" s="131" t="inlineStr">
        <is>
          <t>Self-identified: Answered · no common topic
For the next role: Answered · no common topic</t>
        </is>
      </c>
      <c r="CK519" s="128" t="inlineStr">
        <is>
          <t>Full survey answers not in the files received · How We Grow export needed · HR</t>
        </is>
      </c>
      <c r="CL519"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9"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4 · Potential: Medium · 9-Box Grid placement: Trusted Professional.</t>
        </is>
      </c>
      <c r="CN519" s="135" t="n"/>
      <c r="CO519" s="135" t="n">
        <v>2</v>
      </c>
      <c r="CP519" s="136" t="n">
        <v>4</v>
      </c>
      <c r="CQ519" s="137" t="inlineStr">
        <is>
          <t>Medium</t>
        </is>
      </c>
      <c r="CR519" s="137" t="inlineStr">
        <is>
          <t>Trusted Professional</t>
        </is>
      </c>
      <c r="CS519" s="137" t="inlineStr">
        <is>
          <t>Ready in 6–12 months</t>
        </is>
      </c>
      <c r="CT519" s="137" t="n"/>
      <c r="CU519" s="137" t="n"/>
      <c r="CV519" s="137" t="n"/>
      <c r="CW519" s="137" t="n"/>
      <c r="CX519" s="137" t="n"/>
      <c r="CY519" s="137" t="n"/>
      <c r="CZ519" s="137" t="n"/>
      <c r="DA519" s="119" t="n">
        <v>92</v>
      </c>
      <c r="DB519" s="138" t="inlineStr">
        <is>
          <t>Meets the level</t>
        </is>
      </c>
      <c r="DC519" s="138" t="n">
        <v>102</v>
      </c>
      <c r="DD519" s="138" t="n">
        <v>100</v>
      </c>
      <c r="DE519" s="138" t="n">
        <v>83</v>
      </c>
      <c r="DF519" s="138" t="n"/>
      <c r="DG519" s="138" t="inlineStr">
        <is>
          <t>Programming &amp; stack, System design, SQL &amp; data</t>
        </is>
      </c>
      <c r="DH519" s="138" t="inlineStr">
        <is>
          <t>B1: 80% of profile — close</t>
        </is>
      </c>
      <c r="DI519" s="138" t="inlineStr">
        <is>
          <t>Evidence: Survey + KRAs | Core: Ownership 3/2, Problem solving 3/2, Communication &amp; collaboration 2/2, Client &amp; quality focus 3/2, Learning agility 1/2, Integrity &amp; compliance 2/2 | Future-ready: AI literacy 2/2, Data literacy 2/2, Digital fluency 2/2, Innovation 2/2 | Functional: Programming &amp; stack 2/3, System design 2/3, SQL &amp; data 2/3, Cloud &amp; DevOps 3/3, AI / GenAI 3/3, Product &amp; domain 3/3</t>
        </is>
      </c>
      <c r="DJ519" s="111" t="inlineStr">
        <is>
          <t>Answered · no common topic</t>
        </is>
      </c>
      <c r="DK519" s="112" t="inlineStr">
        <is>
          <t>Advanced .NET MVC; secure coding &amp; code-quality practices; unit/automated testing; system design fundamentals</t>
        </is>
      </c>
      <c r="DL519" s="112" t="inlineStr">
        <is>
          <t>AI, GenAI &amp; Prompt Engineering; Product, Platform &amp; Domain Knowledge</t>
        </is>
      </c>
      <c r="DM519" s="112" t="inlineStr">
        <is>
          <t>Answered · no common topic</t>
        </is>
      </c>
      <c r="DN519" s="112" t="n"/>
      <c r="DO519" s="139" t="inlineStr">
        <is>
          <t>No strong match from survey evidence</t>
        </is>
      </c>
      <c r="DP519" s="126" t="inlineStr">
        <is>
          <t>No material overlap found</t>
        </is>
      </c>
      <c r="DQ519" s="126" t="inlineStr">
        <is>
          <t>No close match in other businesses</t>
        </is>
      </c>
      <c r="DR519" s="126" t="n"/>
      <c r="DS519" s="126" t="n"/>
      <c r="DT519" s="126" t="inlineStr">
        <is>
          <t>A3 deep-dive: score 2.25 · gap to B1 1.3 · More than 1.0 from B1</t>
        </is>
      </c>
      <c r="DU519"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9" s="139" t="inlineStr">
        <is>
          <t>Market level: P2 · SFIA 3 Apply
Typical title: Software Engineer
At peers: Workiva – SE · Broadridge India – SE · Nasdaq / AxiomSL – SE
Typical experience: 2–5 yrs · IRIS guide 2–4
Standard: SFIA 9; OWASP secure coding</t>
        </is>
      </c>
      <c r="DZ519" s="126" t="inlineStr">
        <is>
          <t>2–4 yrs</t>
        </is>
      </c>
      <c r="EA519" s="126" t="inlineStr">
        <is>
          <t>3–5 · 2–5</t>
        </is>
      </c>
      <c r="EB519" s="126" t="inlineStr">
        <is>
          <t>Software Engineer</t>
        </is>
      </c>
      <c r="EC519" s="126" t="inlineStr">
        <is>
          <t>Workiva: SE · Broadridge India: SE · Nasdaq / AxiomSL: SE · Salesforce: MTS · Atlassian: P40 · 3–7 yrs · Freshworks: Senior SE</t>
        </is>
      </c>
      <c r="ED519" s="126" t="inlineStr">
        <is>
          <t>SFIA 9 · software development, programming; OWASP secure coding; cloud vendor certifications</t>
        </is>
      </c>
      <c r="EE519" s="126" t="inlineStr">
        <is>
          <t>Core 2 · Future 2 · Functional 3 · Leadership not scored</t>
        </is>
      </c>
      <c r="EF519" s="139" t="n"/>
      <c r="EG519" s="126" t="inlineStr">
        <is>
          <t>✓ HRIS: 5.6 yrs, MCA, 0 direct reports
✓ Survey: 20 of 20 questions answered
✓ KRAs: manager-set, quarterly
✓ Manager mapping: rating, potential, 9-box
✗ Job description: not on file</t>
        </is>
      </c>
      <c r="EH519" s="118" t="n"/>
      <c r="EI519" s="118" t="n"/>
      <c r="EJ519" s="118" t="n"/>
      <c r="EK519" s="118" t="inlineStr">
        <is>
          <t>Survey: answered · full text needed · KRAs: received · Experience: on file</t>
        </is>
      </c>
      <c r="EL519" s="141" t="n"/>
      <c r="EM519" s="142" t="n"/>
      <c r="EN519" s="142" t="n"/>
      <c r="EO519" s="142" t="n"/>
      <c r="EP519" s="142" t="n"/>
      <c r="EQ519" s="143" t="n"/>
      <c r="ER519" s="135" t="n"/>
      <c r="ES519" s="135" t="n"/>
      <c r="ET519" s="135" t="n"/>
      <c r="EU519" s="135" t="n"/>
      <c r="EV519" s="135" t="n"/>
      <c r="EW519" s="135" t="n"/>
      <c r="EX519" s="135" t="n"/>
      <c r="EY519" s="143" t="n"/>
      <c r="EZ519" s="135" t="n"/>
      <c r="FA519" s="135" t="n"/>
      <c r="FB519" s="135" t="n"/>
      <c r="FC519" s="135" t="n"/>
      <c r="FD519" s="135" t="n"/>
    </row>
    <row r="520" ht="300" customHeight="1">
      <c r="A520" s="109" t="inlineStr">
        <is>
          <t>iFile</t>
        </is>
      </c>
      <c r="B520" s="110" t="inlineStr">
        <is>
          <t>IRIS2058</t>
        </is>
      </c>
      <c r="C520" s="110" t="inlineStr">
        <is>
          <t>Siddharth Dhone</t>
        </is>
      </c>
      <c r="D520" s="110" t="inlineStr">
        <is>
          <t>Technology</t>
        </is>
      </c>
      <c r="E520" s="110" t="inlineStr">
        <is>
          <t>RC-067</t>
        </is>
      </c>
      <c r="F520" s="110" t="inlineStr">
        <is>
          <t>Arpit Pagaria</t>
        </is>
      </c>
      <c r="G520" s="110" t="inlineStr">
        <is>
          <t>IRIS1817</t>
        </is>
      </c>
      <c r="H520" s="110" t="inlineStr">
        <is>
          <t>B2</t>
        </is>
      </c>
      <c r="I520" s="110" t="n"/>
      <c r="J520" s="110" t="n">
        <v>7.4</v>
      </c>
      <c r="K520" s="110" t="n">
        <v>4.1</v>
      </c>
      <c r="L520" s="110" t="inlineStr">
        <is>
          <t>B.E</t>
        </is>
      </c>
      <c r="M520" s="110" t="n"/>
      <c r="N520" s="111" t="inlineStr">
        <is>
          <t>Senior Software Engineer</t>
        </is>
      </c>
      <c r="O520" s="112" t="inlineStr">
        <is>
          <t>Senior Software Engineer</t>
        </is>
      </c>
      <c r="P520" s="112" t="inlineStr">
        <is>
          <t>Engineering &amp; Development</t>
        </is>
      </c>
      <c r="Q520" s="112" t="inlineStr">
        <is>
          <t>Backend Development</t>
        </is>
      </c>
      <c r="R520" s="112" t="inlineStr">
        <is>
          <t>L4 – Senior</t>
        </is>
      </c>
      <c r="S520" s="152" t="inlineStr">
        <is>
          <t>A3</t>
        </is>
      </c>
      <c r="T520" s="151" t="inlineStr">
        <is>
          <t>Senior Associate</t>
        </is>
      </c>
      <c r="U520" s="151" t="inlineStr">
        <is>
          <t>A</t>
        </is>
      </c>
      <c r="V520" s="112" t="inlineStr">
        <is>
          <t>IC</t>
        </is>
      </c>
      <c r="W520" s="153" t="inlineStr">
        <is>
          <t>• Same level</t>
        </is>
      </c>
      <c r="X520" s="112" t="inlineStr">
        <is>
          <t>P2</t>
        </is>
      </c>
      <c r="Y520" s="112" t="inlineStr">
        <is>
          <t>Developing</t>
        </is>
      </c>
      <c r="Z520" s="112" t="inlineStr">
        <is>
          <t>3 Apply</t>
        </is>
      </c>
      <c r="AA520" s="117" t="inlineStr">
        <is>
          <t>A3</t>
        </is>
      </c>
      <c r="AB520" s="118" t="inlineStr">
        <is>
          <t>Band A · Practitioner</t>
        </is>
      </c>
      <c r="AC520" s="118" t="inlineStr">
        <is>
          <t>Senior Associate</t>
        </is>
      </c>
      <c r="AD520" s="118" t="inlineStr">
        <is>
          <t>• Same as the model</t>
        </is>
      </c>
      <c r="AE520" s="118" t="inlineStr">
        <is>
          <t>B1</t>
        </is>
      </c>
      <c r="AF520" s="118" t="inlineStr">
        <is>
          <t>OK</t>
        </is>
      </c>
      <c r="AG520" s="118" t="inlineStr">
        <is>
          <t>No change · already below the manager</t>
        </is>
      </c>
      <c r="AH520" s="118" t="n">
        <v>6</v>
      </c>
      <c r="AI520" s="118" t="n"/>
      <c r="AJ520" s="119" t="inlineStr">
        <is>
          <t>iFile · Technology · Band A · Early career</t>
        </is>
      </c>
      <c r="AK520" s="120" t="n">
        <v>3</v>
      </c>
      <c r="AL520" s="121">
        <f>IFERROR(INDEX(WM_C,MATCH($AJ520,WM_KEY,0)),"")</f>
        <v>0.64</v>
      </c>
      <c r="AM520" s="122">
        <f>IF(OR(AK520="",AL520=""),"",AK520*AL520)</f>
        <v>1.92</v>
      </c>
      <c r="AN520" s="120" t="n">
        <v>2.5</v>
      </c>
      <c r="AO520" s="121">
        <f>IFERROR(INDEX(WM_AU,MATCH($AJ520,WM_KEY,0)),"")</f>
        <v>0.16</v>
      </c>
      <c r="AP520" s="122">
        <f>IF(OR(AN520="",AO520=""),"",AN520*AO520)</f>
        <v>0.4</v>
      </c>
      <c r="AQ520" s="120" t="n">
        <v>2.5</v>
      </c>
      <c r="AR520" s="121">
        <f>IFERROR(INDEX(WM_AC,MATCH($AJ520,WM_KEY,0)),"")</f>
        <v>0.04</v>
      </c>
      <c r="AS520" s="122">
        <f>IF(OR(AQ520="",AR520=""),"",AQ520*AR520)</f>
        <v>0.1</v>
      </c>
      <c r="AT520" s="120" t="n">
        <v>1.5</v>
      </c>
      <c r="AU520" s="121">
        <f>IFERROR(INDEX(WM_L,MATCH($AJ520,WM_KEY,0)),"")</f>
        <v>0</v>
      </c>
      <c r="AV520" s="122">
        <f>IF(OR(AT520="",AU520=""),"",AT520*AU520)</f>
        <v>0</v>
      </c>
      <c r="AW520" s="120" t="n">
        <v>5</v>
      </c>
      <c r="AX520" s="121">
        <f>IFERROR(INDEX(WM_E,MATCH($AJ520,WM_KEY,0)),"")</f>
        <v>0.1</v>
      </c>
      <c r="AY520" s="122">
        <f>IF(OR(AW520="",AX520=""),"",AW520*AX520)</f>
        <v>0.5</v>
      </c>
      <c r="AZ520" s="123" t="n">
        <v>2.5</v>
      </c>
      <c r="BA520" s="121">
        <f>IFERROR(INDEX(WM_BI,MATCH($AJ520,WM_KEY,0)),"")</f>
        <v>0.06</v>
      </c>
      <c r="BB520" s="122">
        <f>IF(OR(AZ520="",BA520=""),"",AZ520*BA520)</f>
        <v>0.15</v>
      </c>
      <c r="BC520" s="122">
        <f>IF(COUNT(AM520,AP520,AS520,AV520,AY520,BB520)&lt;6,"",SUM(AM520,AP520,AS520,AV520,AY520,BB520))</f>
        <v>3.07</v>
      </c>
      <c r="BD520" s="122" t="str">
        <f>IF(BC520="","",INDEX({"A1","A2","A3","B1","B2","B3","C1","C2","D1","D2","E1","E2"},MAX(1,MIN(12,ROUND(BC520,0)))))</f>
        <v>A3</v>
      </c>
      <c r="BE520" s="152" t="inlineStr">
        <is>
          <t>A3</t>
        </is>
      </c>
      <c r="BF520" s="124" t="inlineStr">
        <is>
          <t>The score decided the level</t>
        </is>
      </c>
      <c r="BG52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0" s="125" t="inlineStr">
        <is>
          <t>At build: Complexity 1.92 + Autonomy 0.40 + Accountability 0.10 + Leadership 0.00 + Experience 0.50 + Business impact 0.15
= 3.07 points → nearest level 3 = A3
Final level: A3 · same as the score</t>
        </is>
      </c>
      <c r="BI520" s="125" t="inlineStr">
        <is>
          <t>No rule applied: the score decides.</t>
        </is>
      </c>
      <c r="BJ520" s="125" t="inlineStr">
        <is>
          <t>—</t>
        </is>
      </c>
      <c r="BK520" s="126" t="n"/>
      <c r="BL520" s="126" t="inlineStr">
        <is>
          <t>Medium</t>
        </is>
      </c>
      <c r="BM520" s="126" t="inlineStr">
        <is>
          <t>• 7.4 yrs of experience in a role that reads as Band A work — a career-path question for the manager: can the role be widened · Specialist, B1 or is it correctly sized?</t>
        </is>
      </c>
      <c r="BN520" s="125" t="inlineStr">
        <is>
          <t>Stable · moves in fewer than 5 of 30 weight tests</t>
        </is>
      </c>
      <c r="BO520" s="148" t="inlineStr">
        <is>
          <t>Rated 3 of 12
Start: 3.0 · senior practitioner title
Evidence reads like A3: Develops Java 17 microservices features and builds POCs for product improvements → matches the start
KRA: “1. Deliver committed sprint stories with &gt;=90% sprint commitment adherence across the year 2. Maintain code quality: defect leakage to…”
Market: A3 = Varied and non-standard work; handles exceptions</t>
        </is>
      </c>
      <c r="BP520" s="129" t="inlineStr">
        <is>
          <t>Rated 2.5 of 12 · between A2 and A3
Start: 3.0 · senior practitioner title
Evidence reads like A2: Only independent decision cited is technical analysis → moved down 0.5
Market: A2 = Chooses own approach within standards · A3 = Technical / QC / client calls on own work</t>
        </is>
      </c>
      <c r="BQ520" s="129" t="inlineStr">
        <is>
          <t>Rated 2.5 of 12 · between A2 and A3
Start: 3.0 · senior practitioner title
Evidence reads like A2: Reliable features; product-decision and prioritisation claims are not tied to anything specific → moved down 0.5
KRA: “1. Deliver committed sprint stories with &gt;=90% sprint commitment adherence across the year 2. Maintain code quality: defect leakage to…”
Market: A2 = Own deliverables · accuracy, TAT · A3 = A module / process, or work with client or regulatory consequences</t>
        </is>
      </c>
      <c r="BR520" s="129" t="inlineStr">
        <is>
          <t>Rated 1.5 of 12 · between A1 and A2 — not counted: the weight is 0% at this level
Start: 2.0 · individual contributor, so influence only
Evidence reads like A1: Presents POCs to the team; no guiding or reviewing described → moved down 0.5
Team: 0 direct reports · IC
Market: A1–A2 = Not scored in Band A</t>
        </is>
      </c>
      <c r="BS520" s="129" t="inlineStr">
        <is>
          <t>Rated 5 of 12
Experience: 7.4 yrs total · 3.3 before IRIS + 4.1 at IRIS = 5.0 on the experience scale
Qualification: B.E · graduate, relevant to the work → no change
Market: A3 roles typically have 2–5 yrs · IRIS guide 2–4</t>
        </is>
      </c>
      <c r="BT52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2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0" s="125"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BW520" s="125" t="n"/>
      <c r="BX520" s="125" t="inlineStr">
        <is>
          <t>4</t>
        </is>
      </c>
      <c r="BY520" s="125" t="n"/>
      <c r="BZ520" s="125" t="inlineStr">
        <is>
          <t>Received · manager annual, quarterly</t>
        </is>
      </c>
      <c r="CA520" s="125" t="inlineStr">
        <is>
          <t>Talent Mapping · iFile collated</t>
        </is>
      </c>
      <c r="CB520" s="130" t="n">
        <v>20</v>
      </c>
      <c r="CC520" s="128" t="inlineStr">
        <is>
          <t>Full survey answers not in the files received · How We Grow export needed · HR</t>
        </is>
      </c>
      <c r="CD520" s="131" t="inlineStr">
        <is>
          <t>—</t>
        </is>
      </c>
      <c r="CE520" s="131" t="inlineStr">
        <is>
          <t>—</t>
        </is>
      </c>
      <c r="CF520" s="131" t="inlineStr">
        <is>
          <t>—</t>
        </is>
      </c>
      <c r="CG520" s="131" t="inlineStr">
        <is>
          <t>—</t>
        </is>
      </c>
      <c r="CH520" s="132" t="inlineStr">
        <is>
          <t>Complexity: Evidence reads like A3: Develops Java 17 microservices features and builds POCs for product improvements → matches the start
Autonomy: Evidence reads like A2: Only independent decision cited is technical analysis → moved down 0.5
Accountability: Evidence reads like A2: Reliable features; product-decision and prioritisation claims are not tied to anything specific → moved down 0.5
Leadership: Evidence reads like A1: Presents POCs to the team; no guiding or reviewing described → moved down 0.5
Business Impact: No survey or manager-mapping signal on criticality: kept at the start point.</t>
        </is>
      </c>
      <c r="CI52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20" s="131" t="inlineStr">
        <is>
          <t>Self-identified: Leadership &amp; people management
For the next role: Leadership &amp; people management</t>
        </is>
      </c>
      <c r="CK520" s="128" t="inlineStr">
        <is>
          <t>Full survey answers not in the files received · How We Grow export needed · HR</t>
        </is>
      </c>
      <c r="CL52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20"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4 · Potential: High · 9-Box Grid placement: High Impact / Growth Talent.</t>
        </is>
      </c>
      <c r="CN520" s="135" t="n"/>
      <c r="CO520" s="135" t="n">
        <v>2.5</v>
      </c>
      <c r="CP520" s="136" t="n">
        <v>4</v>
      </c>
      <c r="CQ520" s="137" t="inlineStr">
        <is>
          <t>High</t>
        </is>
      </c>
      <c r="CR520" s="137" t="inlineStr">
        <is>
          <t>High Impact / Growth Talent</t>
        </is>
      </c>
      <c r="CS520" s="137" t="inlineStr">
        <is>
          <t>Ready now</t>
        </is>
      </c>
      <c r="CT520" s="137" t="inlineStr">
        <is>
          <t>Yes</t>
        </is>
      </c>
      <c r="CU520" s="137" t="n"/>
      <c r="CV520" s="137" t="n"/>
      <c r="CW520" s="137" t="n"/>
      <c r="CX520" s="137" t="n"/>
      <c r="CY520" s="137" t="n"/>
      <c r="CZ520" s="137" t="n"/>
      <c r="DA520" s="119" t="n">
        <v>95</v>
      </c>
      <c r="DB520" s="138" t="inlineStr">
        <is>
          <t>Meets the level</t>
        </is>
      </c>
      <c r="DC520" s="138" t="n">
        <v>113</v>
      </c>
      <c r="DD520" s="138" t="n">
        <v>88</v>
      </c>
      <c r="DE520" s="138" t="n">
        <v>87</v>
      </c>
      <c r="DF520" s="138" t="n"/>
      <c r="DG520" s="138" t="inlineStr">
        <is>
          <t>System design, SQL &amp; data, AI / GenAI</t>
        </is>
      </c>
      <c r="DH520" s="138" t="inlineStr">
        <is>
          <t>B1: 84% of profile — close</t>
        </is>
      </c>
      <c r="DI520" s="138" t="inlineStr">
        <is>
          <t>Evidence: Survey + KRAs | Core: Ownership 4/2, Problem solving 3/2, Communication &amp; collaboration 3/2, Client &amp; quality focus 3/2, Learning agility 2/2, Integrity &amp; compliance 2/2 | Future-ready: AI literacy 1/2, Data literacy 2/2, Digital fluency 2/2, Innovation 2/2 | Functional: Programming &amp; stack 3/3, System design 2/3, SQL &amp; data 2/3, Cloud &amp; DevOps 3/3, AI / GenAI 2/3, Product &amp; domain 4/3</t>
        </is>
      </c>
      <c r="DJ520" s="111" t="inlineStr">
        <is>
          <t>Leadership &amp; people management</t>
        </is>
      </c>
      <c r="DK520" s="112" t="inlineStr">
        <is>
          <t>Advanced Java; secure coding &amp; code-quality practices; unit/automated testing; system design fundamentals</t>
        </is>
      </c>
      <c r="DL520" s="112" t="inlineStr">
        <is>
          <t>Broader Ownership &amp; Cross-functional Exposure</t>
        </is>
      </c>
      <c r="DM520" s="112" t="inlineStr">
        <is>
          <t>Leadership &amp; people management</t>
        </is>
      </c>
      <c r="DN520" s="112" t="inlineStr">
        <is>
          <t>Transition to leadership: people management &amp; delegation, mentoring/coaching, project ownership &amp; stakeholder management, prioritisation under ambiguity, presentation &amp; influence skills</t>
        </is>
      </c>
      <c r="DO520" s="139" t="inlineStr">
        <is>
          <t>No strong match from survey evidence</t>
        </is>
      </c>
      <c r="DP520" s="126" t="inlineStr">
        <is>
          <t>Anurag Gupta · Trainee UI Developer — 0.32: reliable, develop, features, code</t>
        </is>
      </c>
      <c r="DQ520" s="126" t="inlineStr">
        <is>
          <t>Gajanan Vadekar · CARBON, Software Engineer — 0.31; Ayush Sharma · CARBON, Trainee Software Engineer — 0.29</t>
        </is>
      </c>
      <c r="DR520" s="126" t="n"/>
      <c r="DS520" s="126" t="n"/>
      <c r="DT520" s="126" t="inlineStr">
        <is>
          <t>A3 deep-dive: score 3.07 · gap to B1 0.52 · 0.5–1.0 from B1</t>
        </is>
      </c>
      <c r="DU520"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2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2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0" s="139" t="inlineStr">
        <is>
          <t>Market level: P2 · SFIA 3 Apply
Typical title: Software Engineer
At peers: Workiva – SE · Broadridge India – SE · Nasdaq / AxiomSL – SE
Typical experience: 2–5 yrs · IRIS guide 2–4
Standard: SFIA 9; OWASP secure coding</t>
        </is>
      </c>
      <c r="DZ520" s="126" t="inlineStr">
        <is>
          <t>2–4 yrs</t>
        </is>
      </c>
      <c r="EA520" s="126" t="inlineStr">
        <is>
          <t>3–5 · 2–5</t>
        </is>
      </c>
      <c r="EB520" s="126" t="inlineStr">
        <is>
          <t>Software Engineer</t>
        </is>
      </c>
      <c r="EC520" s="126" t="inlineStr">
        <is>
          <t>Workiva: SE · Broadridge India: SE · Nasdaq / AxiomSL: SE · Salesforce: MTS · Atlassian: P40 · 3–7 yrs · Freshworks: Senior SE</t>
        </is>
      </c>
      <c r="ED520" s="126" t="inlineStr">
        <is>
          <t>SFIA 9 · software development, programming; OWASP secure coding; cloud vendor certifications</t>
        </is>
      </c>
      <c r="EE520" s="126" t="inlineStr">
        <is>
          <t>Core 2 · Future 2 · Functional 3 · Leadership not scored</t>
        </is>
      </c>
      <c r="EF520" s="139" t="n"/>
      <c r="EG520" s="126" t="inlineStr">
        <is>
          <t>✓ HRIS: 7.4 yrs, B.E, 0 direct reports
✓ Survey: 20 of 20 questions answered
✓ KRAs: manager-set, quarterly
✓ Manager mapping: rating, potential, 9-box
✗ Job description: not on file</t>
        </is>
      </c>
      <c r="EH520" s="118" t="n"/>
      <c r="EI520" s="118" t="n"/>
      <c r="EJ520" s="118" t="n"/>
      <c r="EK520" s="118" t="inlineStr">
        <is>
          <t>Survey: answered · full text needed · KRAs: received · Experience: on file</t>
        </is>
      </c>
      <c r="EL520" s="141" t="n"/>
      <c r="EM520" s="142" t="n"/>
      <c r="EN520" s="142" t="n"/>
      <c r="EO520" s="142" t="n"/>
      <c r="EP520" s="142" t="n"/>
      <c r="EQ520" s="143" t="n"/>
      <c r="ER520" s="135" t="n"/>
      <c r="ES520" s="135" t="n"/>
      <c r="ET520" s="135" t="n"/>
      <c r="EU520" s="135" t="n"/>
      <c r="EV520" s="135" t="n"/>
      <c r="EW520" s="135" t="n"/>
      <c r="EX520" s="135" t="n"/>
      <c r="EY520" s="143" t="n"/>
      <c r="EZ520" s="135" t="n"/>
      <c r="FA520" s="135" t="n"/>
      <c r="FB520" s="135" t="n"/>
      <c r="FC520" s="135" t="n"/>
      <c r="FD520" s="135" t="n"/>
    </row>
    <row r="521" ht="300" customHeight="1">
      <c r="A521" s="109" t="inlineStr">
        <is>
          <t>iFile</t>
        </is>
      </c>
      <c r="B521" s="110" t="inlineStr">
        <is>
          <t>IRIS2068</t>
        </is>
      </c>
      <c r="C521" s="110" t="inlineStr">
        <is>
          <t>Sonal Bagul</t>
        </is>
      </c>
      <c r="D521" s="110" t="inlineStr">
        <is>
          <t>Technology</t>
        </is>
      </c>
      <c r="E521" s="110" t="inlineStr">
        <is>
          <t>RC-067</t>
        </is>
      </c>
      <c r="F521" s="110" t="inlineStr">
        <is>
          <t>Amruta Kadam</t>
        </is>
      </c>
      <c r="G521" s="110" t="inlineStr">
        <is>
          <t>IRIS1474</t>
        </is>
      </c>
      <c r="H521" s="110" t="inlineStr">
        <is>
          <t>B2</t>
        </is>
      </c>
      <c r="I521" s="110" t="n"/>
      <c r="J521" s="110" t="n">
        <v>10.3</v>
      </c>
      <c r="K521" s="110" t="n">
        <v>4</v>
      </c>
      <c r="L521" s="110" t="inlineStr">
        <is>
          <t>MCA</t>
        </is>
      </c>
      <c r="M521" s="110" t="n"/>
      <c r="N521" s="111" t="inlineStr">
        <is>
          <t>Senior Software Engineer</t>
        </is>
      </c>
      <c r="O521" s="112" t="inlineStr">
        <is>
          <t>Senior Software Engineer</t>
        </is>
      </c>
      <c r="P521" s="112" t="inlineStr">
        <is>
          <t>Engineering &amp; Development</t>
        </is>
      </c>
      <c r="Q521" s="112" t="inlineStr">
        <is>
          <t>Backend Development</t>
        </is>
      </c>
      <c r="R521" s="112" t="inlineStr">
        <is>
          <t>L4 – Senior</t>
        </is>
      </c>
      <c r="S521" s="152" t="inlineStr">
        <is>
          <t>A3</t>
        </is>
      </c>
      <c r="T521" s="151" t="inlineStr">
        <is>
          <t>Senior Associate</t>
        </is>
      </c>
      <c r="U521" s="151" t="inlineStr">
        <is>
          <t>A</t>
        </is>
      </c>
      <c r="V521" s="112" t="inlineStr">
        <is>
          <t>IC</t>
        </is>
      </c>
      <c r="W521" s="153" t="inlineStr">
        <is>
          <t>• Same level</t>
        </is>
      </c>
      <c r="X521" s="112" t="inlineStr">
        <is>
          <t>P2</t>
        </is>
      </c>
      <c r="Y521" s="112" t="inlineStr">
        <is>
          <t>Developing</t>
        </is>
      </c>
      <c r="Z521" s="112" t="inlineStr">
        <is>
          <t>3 Apply</t>
        </is>
      </c>
      <c r="AA521" s="117" t="inlineStr">
        <is>
          <t>A3</t>
        </is>
      </c>
      <c r="AB521" s="118" t="inlineStr">
        <is>
          <t>Band A · Practitioner</t>
        </is>
      </c>
      <c r="AC521" s="118" t="inlineStr">
        <is>
          <t>Senior Associate</t>
        </is>
      </c>
      <c r="AD521" s="118" t="inlineStr">
        <is>
          <t>• Same as the model</t>
        </is>
      </c>
      <c r="AE521" s="118" t="inlineStr">
        <is>
          <t>B1</t>
        </is>
      </c>
      <c r="AF521" s="118" t="inlineStr">
        <is>
          <t>OK</t>
        </is>
      </c>
      <c r="AG521" s="118" t="inlineStr">
        <is>
          <t>No change · already below the manager</t>
        </is>
      </c>
      <c r="AH521" s="118" t="n">
        <v>6</v>
      </c>
      <c r="AI521" s="118" t="n"/>
      <c r="AJ521" s="119" t="inlineStr">
        <is>
          <t>iFile · Technology · Band A · Early career</t>
        </is>
      </c>
      <c r="AK521" s="120" t="n">
        <v>2.5</v>
      </c>
      <c r="AL521" s="121">
        <f>IFERROR(INDEX(WM_C,MATCH($AJ521,WM_KEY,0)),"")</f>
        <v>0.64</v>
      </c>
      <c r="AM521" s="122">
        <f>IF(OR(AK521="",AL521=""),"",AK521*AL521)</f>
        <v>1.6</v>
      </c>
      <c r="AN521" s="120" t="n">
        <v>2.5</v>
      </c>
      <c r="AO521" s="121">
        <f>IFERROR(INDEX(WM_AU,MATCH($AJ521,WM_KEY,0)),"")</f>
        <v>0.16</v>
      </c>
      <c r="AP521" s="122">
        <f>IF(OR(AN521="",AO521=""),"",AN521*AO521)</f>
        <v>0.4</v>
      </c>
      <c r="AQ521" s="120" t="n">
        <v>3</v>
      </c>
      <c r="AR521" s="121">
        <f>IFERROR(INDEX(WM_AC,MATCH($AJ521,WM_KEY,0)),"")</f>
        <v>0.04</v>
      </c>
      <c r="AS521" s="122">
        <f>IF(OR(AQ521="",AR521=""),"",AQ521*AR521)</f>
        <v>0.12</v>
      </c>
      <c r="AT521" s="120" t="n">
        <v>2.5</v>
      </c>
      <c r="AU521" s="121">
        <f>IFERROR(INDEX(WM_L,MATCH($AJ521,WM_KEY,0)),"")</f>
        <v>0</v>
      </c>
      <c r="AV521" s="122">
        <f>IF(OR(AT521="",AU521=""),"",AT521*AU521)</f>
        <v>0</v>
      </c>
      <c r="AW521" s="120" t="n">
        <v>6.5</v>
      </c>
      <c r="AX521" s="121">
        <f>IFERROR(INDEX(WM_E,MATCH($AJ521,WM_KEY,0)),"")</f>
        <v>0.1</v>
      </c>
      <c r="AY521" s="122">
        <f>IF(OR(AW521="",AX521=""),"",AW521*AX521)</f>
        <v>0.65</v>
      </c>
      <c r="AZ521" s="123" t="n">
        <v>3</v>
      </c>
      <c r="BA521" s="121">
        <f>IFERROR(INDEX(WM_BI,MATCH($AJ521,WM_KEY,0)),"")</f>
        <v>0.06</v>
      </c>
      <c r="BB521" s="122">
        <f>IF(OR(AZ521="",BA521=""),"",AZ521*BA521)</f>
        <v>0.18</v>
      </c>
      <c r="BC521" s="122">
        <f>IF(COUNT(AM521,AP521,AS521,AV521,AY521,BB521)&lt;6,"",SUM(AM521,AP521,AS521,AV521,AY521,BB521))</f>
        <v>2.95</v>
      </c>
      <c r="BD521" s="122" t="str">
        <f>IF(BC521="","",INDEX({"A1","A2","A3","B1","B2","B3","C1","C2","D1","D2","E1","E2"},MAX(1,MIN(12,ROUND(BC521,0)))))</f>
        <v>A3</v>
      </c>
      <c r="BE521" s="152" t="inlineStr">
        <is>
          <t>A3</t>
        </is>
      </c>
      <c r="BF521" s="124" t="inlineStr">
        <is>
          <t>The score decided the level</t>
        </is>
      </c>
      <c r="BG52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1" s="125" t="inlineStr">
        <is>
          <t>At build: Complexity 1.60 + Autonomy 0.40 + Accountability 0.12 + Leadership 0.00 + Experience 0.65 + Business impact 0.18
= 2.95 points → nearest level 3 = A3
Final level: A3 · same as the score</t>
        </is>
      </c>
      <c r="BI521" s="125" t="inlineStr">
        <is>
          <t>No rule applied: the score decides.</t>
        </is>
      </c>
      <c r="BJ521" s="125" t="inlineStr">
        <is>
          <t>—</t>
        </is>
      </c>
      <c r="BK521" s="126" t="n"/>
      <c r="BL521" s="126" t="inlineStr">
        <is>
          <t>Medium</t>
        </is>
      </c>
      <c r="BM521" s="126" t="inlineStr">
        <is>
          <t>• 10.3 yrs of experience in a role that reads as Band A work — a career-path question for the manager: can the role be widened · Specialist, B1 or is it correctly sized?</t>
        </is>
      </c>
      <c r="BN521" s="125" t="inlineStr">
        <is>
          <t>Stable · moves in fewer than 5 of 30 weight tests</t>
        </is>
      </c>
      <c r="BO521" s="148" t="inlineStr">
        <is>
          <t>Rated 2.5 of 12 · between A2 and A3
Start: 3.0 · senior practitioner title
Evidence reads like A2: Fixes client-reported defects, develops change requests and business validations, upgrades technology → moved down 0.5
KRA: “1. Deliver committed sprint stories with &gt;=90% sprint commitment adherence across the year 2. Maintain code quality: defect leakage to…”
Market: A2 = Standard work of the discipline · A3 = Varied and non-standard work; handles exceptions</t>
        </is>
      </c>
      <c r="BP521" s="129" t="inlineStr">
        <is>
          <t>Rated 2.5 of 12 · between A2 and A3
Start: 3.0 · senior practitioner title
Evidence reads like A2: Decides only how to analyse and understand an issue → moved down 0.5
Market: A2 = Chooses own approach within standards · A3 = Technical / QC / client calls on own work</t>
        </is>
      </c>
      <c r="BQ521" s="129" t="inlineStr">
        <is>
          <t>Rated 3 of 12
Start: 3.0 · senior practitioner title
Evidence reads like A3: Client-reported issues and application support; mistakes escalate and need urgent fixing → matches the start
KRA: “1. Deliver committed sprint stories with &gt;=90% sprint commitment adherence across the year 2. Maintain code quality: defect leakage to…”
Market: A3 = A module / process, or work with client or regulatory consequences</t>
        </is>
      </c>
      <c r="BR521" s="129" t="inlineStr">
        <is>
          <t>Rated 2.5 of 12 · between A2 and A3 — not counted: the weight is 0% at this level
Start: 2.0 · individual contributor, so influence only
Evidence reads like A3: Training new joiners is a listed responsibility → moved up 0.5
Team: 0 direct reports · IC
Market: A2–A3 = Not scored in Band A</t>
        </is>
      </c>
      <c r="BS521" s="129" t="inlineStr">
        <is>
          <t>Rated 6.5 of 12 · between B3 and C1
Experience: 10.3 yrs total · 6.3 before IRIS + 4.0 at IRIS = 6.2 on the experience scale
Qualification: MCA · postgraduate, relevant to the work → +0.5
Market: A3 roles typically have 2–5 yrs · IRIS guide 2–4</t>
        </is>
      </c>
      <c r="BT521"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2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1"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BW521" s="125" t="n"/>
      <c r="BX521" s="125" t="inlineStr">
        <is>
          <t>3</t>
        </is>
      </c>
      <c r="BY521" s="125" t="n"/>
      <c r="BZ521" s="125" t="inlineStr">
        <is>
          <t>Received · manager annual, quarterly</t>
        </is>
      </c>
      <c r="CA521" s="125" t="inlineStr">
        <is>
          <t>Talent Mapping · iFile collated</t>
        </is>
      </c>
      <c r="CB521" s="130" t="n">
        <v>20</v>
      </c>
      <c r="CC521" s="128" t="inlineStr">
        <is>
          <t>Full survey answers not in the files received · How We Grow export needed · HR</t>
        </is>
      </c>
      <c r="CD521" s="131" t="inlineStr">
        <is>
          <t>—</t>
        </is>
      </c>
      <c r="CE521" s="131" t="inlineStr">
        <is>
          <t>—</t>
        </is>
      </c>
      <c r="CF521" s="131" t="inlineStr">
        <is>
          <t>—</t>
        </is>
      </c>
      <c r="CG521" s="131" t="inlineStr">
        <is>
          <t>—</t>
        </is>
      </c>
      <c r="CH521" s="132" t="inlineStr">
        <is>
          <t>Complexity: Evidence reads like A2: Fixes client-reported defects, develops change requests and business validations, upgrades technology → moved down 0.5
Autonomy: Evidence reads like A2: Decides only how to analyse and understand an issue → moved down 0.5
Accountability: Evidence reads like A3: Client-reported issues and application support; mistakes escalate and need urgent fixing → matches the start
Leadership: Evidence reads like A3: Training new joiners is a listed responsibility → moved up 0.5
Business Impact: No survey or manager-mapping signal on criticality: kept at the start point.</t>
        </is>
      </c>
      <c r="CI521"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21" s="131" t="inlineStr">
        <is>
          <t>Self-identified: Project / programme management · Technical depth &amp; architecture
For the next role: Project / programme management · Technical depth &amp; architecture</t>
        </is>
      </c>
      <c r="CK521" s="128" t="inlineStr">
        <is>
          <t>Full survey answers not in the files received · How We Grow export needed · HR</t>
        </is>
      </c>
      <c r="CL521"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21" s="134" t="inlineStr">
        <is>
          <t>What the role answers for: A module / process, or work with client or regulatory consequences.
Accountability &amp; Impact rating: 3 of 12 · A3-level impact.
If the work is missed · role-holders' themes: delays · impact · rework.
Measured on · manager-set KRA themes: year · coverage · code · quality · deliver · assigned.
Manager talent mapping — Latest rating: 3 · Potential: Low · 9-Box Grid placement: Reliable Specialist.</t>
        </is>
      </c>
      <c r="CN521" s="135" t="n"/>
      <c r="CO521" s="135" t="n">
        <v>3</v>
      </c>
      <c r="CP521" s="136" t="n">
        <v>3</v>
      </c>
      <c r="CQ521" s="137" t="inlineStr">
        <is>
          <t>Low</t>
        </is>
      </c>
      <c r="CR521" s="137" t="inlineStr">
        <is>
          <t>Reliable Specialist</t>
        </is>
      </c>
      <c r="CS521" s="137" t="inlineStr">
        <is>
          <t>Develop in role</t>
        </is>
      </c>
      <c r="CT521" s="137" t="n"/>
      <c r="CU521" s="137" t="n"/>
      <c r="CV521" s="137" t="n"/>
      <c r="CW521" s="137" t="n"/>
      <c r="CX521" s="137" t="n"/>
      <c r="CY521" s="137" t="n"/>
      <c r="CZ521" s="137" t="n"/>
      <c r="DA521" s="119" t="n">
        <v>86</v>
      </c>
      <c r="DB521" s="138" t="inlineStr">
        <is>
          <t>Developing</t>
        </is>
      </c>
      <c r="DC521" s="138" t="n">
        <v>98</v>
      </c>
      <c r="DD521" s="138" t="n">
        <v>88</v>
      </c>
      <c r="DE521" s="138" t="n">
        <v>78</v>
      </c>
      <c r="DF521" s="138" t="n"/>
      <c r="DG521" s="138" t="inlineStr">
        <is>
          <t>Programming &amp; stack, System design, Cloud &amp; DevOps</t>
        </is>
      </c>
      <c r="DH521" s="138" t="inlineStr">
        <is>
          <t>B1: 75% of profile — not yet</t>
        </is>
      </c>
      <c r="DI521" s="138" t="inlineStr">
        <is>
          <t>Evidence: Survey + KRAs | Core: Ownership 2/2, Problem solving 3/2, Communication &amp; collaboration 2/2, Client &amp; quality focus 3/2, Learning agility 1/2, Integrity &amp; compliance 2/2 | Future-ready: AI literacy 1/2, Data literacy 2/2, Digital fluency 2/2, Innovation 2/2 | Functional: Programming &amp; stack 2/3, System design 2/3, SQL &amp; data 3/3, Cloud &amp; DevOps 2/3, AI / GenAI 2/3, Product &amp; domain 3/3</t>
        </is>
      </c>
      <c r="DJ521" s="111" t="inlineStr">
        <is>
          <t>Project / programme management · Technical depth &amp; architecture</t>
        </is>
      </c>
      <c r="DK521" s="112" t="inlineStr">
        <is>
          <t>Advanced Java; secure coding &amp; code-quality practices; unit/automated testing; system design fundamentals</t>
        </is>
      </c>
      <c r="DL521" s="112" t="inlineStr">
        <is>
          <t>Project, Program &amp; Agile Management; AI, GenAI &amp; Prompt Engineering; Programming &amp; Tech-Stack Depth</t>
        </is>
      </c>
      <c r="DM521" s="112" t="inlineStr">
        <is>
          <t>Project / programme management · Technical depth &amp; architecture</t>
        </is>
      </c>
      <c r="DN521" s="112" t="inlineStr">
        <is>
          <t>Transition to leadership: people management &amp; delegation, mentoring/coaching, project ownership &amp; stakeholder management, prioritisation under ambiguity, presentation &amp; influence skills</t>
        </is>
      </c>
      <c r="DO521" s="139" t="inlineStr">
        <is>
          <t>No strong match from survey evidence</t>
        </is>
      </c>
      <c r="DP521" s="126" t="inlineStr">
        <is>
          <t>Rajeev Gupta · UI Developer — 0.37: vscode, new, stack, linux</t>
        </is>
      </c>
      <c r="DQ521" s="126" t="inlineStr">
        <is>
          <t>No close match in other businesses</t>
        </is>
      </c>
      <c r="DR521" s="126" t="n"/>
      <c r="DS521" s="126" t="n"/>
      <c r="DT521" s="126" t="inlineStr">
        <is>
          <t>A3 deep-dive: score 2.95 · gap to B1 0.54 · 0.5–1.0 from B1</t>
        </is>
      </c>
      <c r="DU521"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2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2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1" s="139" t="inlineStr">
        <is>
          <t>Market level: P2 · SFIA 3 Apply
Typical title: Software Engineer
At peers: Workiva – SE · Broadridge India – SE · Nasdaq / AxiomSL – SE
Typical experience: 2–5 yrs · IRIS guide 2–4
Standard: SFIA 9; OWASP secure coding</t>
        </is>
      </c>
      <c r="DZ521" s="126" t="inlineStr">
        <is>
          <t>2–4 yrs</t>
        </is>
      </c>
      <c r="EA521" s="126" t="inlineStr">
        <is>
          <t>3–5 · 2–5</t>
        </is>
      </c>
      <c r="EB521" s="126" t="inlineStr">
        <is>
          <t>Software Engineer</t>
        </is>
      </c>
      <c r="EC521" s="126" t="inlineStr">
        <is>
          <t>Workiva: SE · Broadridge India: SE · Nasdaq / AxiomSL: SE · Salesforce: MTS · Atlassian: P40 · 3–7 yrs · Freshworks: Senior SE</t>
        </is>
      </c>
      <c r="ED521" s="126" t="inlineStr">
        <is>
          <t>SFIA 9 · software development, programming; OWASP secure coding; cloud vendor certifications</t>
        </is>
      </c>
      <c r="EE521" s="126" t="inlineStr">
        <is>
          <t>Core 2 · Future 2 · Functional 3 · Leadership not scored</t>
        </is>
      </c>
      <c r="EF521" s="139" t="n"/>
      <c r="EG521" s="126" t="inlineStr">
        <is>
          <t>✓ HRIS: 10.3 yrs, MCA, 0 direct reports
✓ Survey: 20 of 20 questions answered
✓ KRAs: manager-set, quarterly
✓ Manager mapping: rating, potential, 9-box
✗ Job description: not on file</t>
        </is>
      </c>
      <c r="EH521" s="118" t="inlineStr">
        <is>
          <t xml:space="preserve">D268 · Long-tenure A3 · 8+ yrs · Medium: No rule changed the level: the score decides. · owner Business head — iFile · </t>
        </is>
      </c>
      <c r="EI521" s="118" t="n"/>
      <c r="EJ521" s="118" t="n"/>
      <c r="EK521" s="118" t="inlineStr">
        <is>
          <t>Survey: answered · full text needed · KRAs: received · Experience: on file</t>
        </is>
      </c>
      <c r="EL521" s="141" t="n"/>
      <c r="EM521" s="142" t="n"/>
      <c r="EN521" s="142" t="n"/>
      <c r="EO521" s="142" t="n"/>
      <c r="EP521" s="142" t="n"/>
      <c r="EQ521" s="143" t="n"/>
      <c r="ER521" s="135" t="n"/>
      <c r="ES521" s="135" t="n"/>
      <c r="ET521" s="135" t="n"/>
      <c r="EU521" s="135" t="n"/>
      <c r="EV521" s="135" t="n"/>
      <c r="EW521" s="135" t="n"/>
      <c r="EX521" s="135" t="n"/>
      <c r="EY521" s="143" t="n"/>
      <c r="EZ521" s="135" t="n"/>
      <c r="FA521" s="135" t="n"/>
      <c r="FB521" s="135" t="n"/>
      <c r="FC521" s="135" t="n"/>
      <c r="FD521" s="135" t="n"/>
    </row>
    <row r="522" ht="300" customHeight="1">
      <c r="A522" s="109" t="inlineStr">
        <is>
          <t>iFile</t>
        </is>
      </c>
      <c r="B522" s="110" t="inlineStr">
        <is>
          <t>IRIS2295</t>
        </is>
      </c>
      <c r="C522" s="110" t="inlineStr">
        <is>
          <t>Sourav Moharana</t>
        </is>
      </c>
      <c r="D522" s="110" t="inlineStr">
        <is>
          <t>Technology</t>
        </is>
      </c>
      <c r="E522" s="110" t="inlineStr">
        <is>
          <t>RC-067</t>
        </is>
      </c>
      <c r="F522" s="110" t="inlineStr">
        <is>
          <t>Suman Kumar</t>
        </is>
      </c>
      <c r="G522" s="110" t="inlineStr">
        <is>
          <t>IRIS1689</t>
        </is>
      </c>
      <c r="H522" s="110" t="inlineStr">
        <is>
          <t>B+</t>
        </is>
      </c>
      <c r="I522" s="110" t="n"/>
      <c r="J522" s="110" t="n">
        <v>5.2</v>
      </c>
      <c r="K522" s="110" t="n">
        <v>2.2</v>
      </c>
      <c r="L522" s="110" t="inlineStr">
        <is>
          <t>B.Tech</t>
        </is>
      </c>
      <c r="M522" s="110" t="n"/>
      <c r="N522" s="144" t="inlineStr">
        <is>
          <t>Software Engineer</t>
        </is>
      </c>
      <c r="O522" s="113" t="inlineStr">
        <is>
          <t>Senior Software Engineer</t>
        </is>
      </c>
      <c r="P522" s="112" t="inlineStr">
        <is>
          <t>Engineering &amp; Development</t>
        </is>
      </c>
      <c r="Q522" s="112" t="inlineStr">
        <is>
          <t>Backend Development</t>
        </is>
      </c>
      <c r="R522" s="113" t="inlineStr">
        <is>
          <t>L3 – Professional / Associate</t>
        </is>
      </c>
      <c r="S522" s="114" t="inlineStr">
        <is>
          <t>A3</t>
        </is>
      </c>
      <c r="T522" s="151" t="inlineStr">
        <is>
          <t>Senior Associate</t>
        </is>
      </c>
      <c r="U522" s="151" t="inlineStr">
        <is>
          <t>A</t>
        </is>
      </c>
      <c r="V522" s="112" t="inlineStr">
        <is>
          <t>IC</t>
        </is>
      </c>
      <c r="W522" s="150" t="inlineStr">
        <is>
          <t>▲ Up</t>
        </is>
      </c>
      <c r="X522" s="112" t="inlineStr">
        <is>
          <t>P2</t>
        </is>
      </c>
      <c r="Y522" s="112" t="inlineStr">
        <is>
          <t>Developing</t>
        </is>
      </c>
      <c r="Z522" s="112" t="inlineStr">
        <is>
          <t>3 Apply</t>
        </is>
      </c>
      <c r="AA522" s="117" t="inlineStr">
        <is>
          <t>A3</t>
        </is>
      </c>
      <c r="AB522" s="118" t="inlineStr">
        <is>
          <t>Band A · Practitioner</t>
        </is>
      </c>
      <c r="AC522" s="118" t="inlineStr">
        <is>
          <t>Senior Associate</t>
        </is>
      </c>
      <c r="AD522" s="118" t="inlineStr">
        <is>
          <t>• Same as the model</t>
        </is>
      </c>
      <c r="AE522" s="118" t="inlineStr">
        <is>
          <t>B+</t>
        </is>
      </c>
      <c r="AF522" s="118" t="inlineStr">
        <is>
          <t>OK</t>
        </is>
      </c>
      <c r="AG522" s="118" t="inlineStr">
        <is>
          <t>No change · already below the manager</t>
        </is>
      </c>
      <c r="AH522" s="118" t="n">
        <v>2</v>
      </c>
      <c r="AI522" s="118" t="n"/>
      <c r="AJ522" s="119" t="inlineStr">
        <is>
          <t>iFile · Technology · Band A · Early career</t>
        </is>
      </c>
      <c r="AK522" s="120" t="n">
        <v>2.5</v>
      </c>
      <c r="AL522" s="121">
        <f>IFERROR(INDEX(WM_C,MATCH($AJ522,WM_KEY,0)),"")</f>
        <v>0.64</v>
      </c>
      <c r="AM522" s="122">
        <f>IF(OR(AK522="",AL522=""),"",AK522*AL522)</f>
        <v>1.6</v>
      </c>
      <c r="AN522" s="120" t="n">
        <v>2</v>
      </c>
      <c r="AO522" s="121">
        <f>IFERROR(INDEX(WM_AU,MATCH($AJ522,WM_KEY,0)),"")</f>
        <v>0.16</v>
      </c>
      <c r="AP522" s="122">
        <f>IF(OR(AN522="",AO522=""),"",AN522*AO522)</f>
        <v>0.32</v>
      </c>
      <c r="AQ522" s="120" t="n">
        <v>2.5</v>
      </c>
      <c r="AR522" s="121">
        <f>IFERROR(INDEX(WM_AC,MATCH($AJ522,WM_KEY,0)),"")</f>
        <v>0.04</v>
      </c>
      <c r="AS522" s="122">
        <f>IF(OR(AQ522="",AR522=""),"",AQ522*AR522)</f>
        <v>0.1</v>
      </c>
      <c r="AT522" s="120" t="n">
        <v>1</v>
      </c>
      <c r="AU522" s="121">
        <f>IFERROR(INDEX(WM_L,MATCH($AJ522,WM_KEY,0)),"")</f>
        <v>0</v>
      </c>
      <c r="AV522" s="122">
        <f>IF(OR(AT522="",AU522=""),"",AT522*AU522)</f>
        <v>0</v>
      </c>
      <c r="AW522" s="120" t="n">
        <v>4</v>
      </c>
      <c r="AX522" s="121">
        <f>IFERROR(INDEX(WM_E,MATCH($AJ522,WM_KEY,0)),"")</f>
        <v>0.1</v>
      </c>
      <c r="AY522" s="122">
        <f>IF(OR(AW522="",AX522=""),"",AW522*AX522)</f>
        <v>0.4</v>
      </c>
      <c r="AZ522" s="123" t="n">
        <v>3</v>
      </c>
      <c r="BA522" s="121">
        <f>IFERROR(INDEX(WM_BI,MATCH($AJ522,WM_KEY,0)),"")</f>
        <v>0.06</v>
      </c>
      <c r="BB522" s="122">
        <f>IF(OR(AZ522="",BA522=""),"",AZ522*BA522)</f>
        <v>0.18</v>
      </c>
      <c r="BC522" s="122">
        <f>IF(COUNT(AM522,AP522,AS522,AV522,AY522,BB522)&lt;6,"",SUM(AM522,AP522,AS522,AV522,AY522,BB522))</f>
        <v>2.6</v>
      </c>
      <c r="BD522" s="122" t="str">
        <f>IF(BC522="","",INDEX({"A1","A2","A3","B1","B2","B3","C1","C2","D1","D2","E1","E2"},MAX(1,MIN(12,ROUND(BC522,0)))))</f>
        <v>A3</v>
      </c>
      <c r="BE522" s="114" t="inlineStr">
        <is>
          <t>A3</t>
        </is>
      </c>
      <c r="BF522" s="124" t="inlineStr">
        <is>
          <t>The score decided the level</t>
        </is>
      </c>
      <c r="BG52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2" s="125" t="inlineStr">
        <is>
          <t>At build: Complexity 1.60 + Autonomy 0.32 + Accountability 0.10 + Leadership 0.00 + Experience 0.40 + Business impact 0.18
= 2.60 points → nearest level 3 = A3
Final level: A3 · same as the score</t>
        </is>
      </c>
      <c r="BI522" s="125" t="inlineStr">
        <is>
          <t>No rule applied: the score decides.</t>
        </is>
      </c>
      <c r="BJ522" s="125" t="inlineStr">
        <is>
          <t>—</t>
        </is>
      </c>
      <c r="BK522" s="126" t="n"/>
      <c r="BL522" s="126" t="inlineStr">
        <is>
          <t>Low</t>
        </is>
      </c>
      <c r="BM522" s="126" t="inlineStr">
        <is>
          <t>• Survey answers are generic or do not match the role — not used as evidence; manager input needed</t>
        </is>
      </c>
      <c r="BN522" s="125" t="inlineStr">
        <is>
          <t>Stable · moves in fewer than 5 of 30 weight tests</t>
        </is>
      </c>
      <c r="BO522"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22" s="129" t="inlineStr">
        <is>
          <t>Rated 2 of 12
Start: 2.0 · practitioner title
Evidence: rated like 36 colleagues in the same role and department · own answers too general to rate → no change
Market: A2 = Chooses own approach within standards</t>
        </is>
      </c>
      <c r="BQ522"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22"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22" s="129" t="inlineStr">
        <is>
          <t>Rated 4 of 12
Experience: 5.2 yrs total · 3.0 before IRIS + 2.2 at IRIS = 3.9 on the experience scale
Qualification: B.Tech · graduate, relevant to the work → no change
Market: A3 roles typically have 2–5 yrs · IRIS guide 2–4</t>
        </is>
      </c>
      <c r="BT522"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2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2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22" s="125"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 and exploring opportunities to apply in project.</t>
        </is>
      </c>
      <c r="BX522" s="125" t="inlineStr">
        <is>
          <t>4</t>
        </is>
      </c>
      <c r="BY522" s="125" t="n"/>
      <c r="BZ522" s="125" t="inlineStr">
        <is>
          <t>Received · manager annual, quarterly, self</t>
        </is>
      </c>
      <c r="CA522" s="125" t="inlineStr">
        <is>
          <t>Talent Mapping · iFile collated</t>
        </is>
      </c>
      <c r="CB522" s="130" t="n">
        <v>20</v>
      </c>
      <c r="CC522" s="128" t="inlineStr">
        <is>
          <t>Full survey answers not in the files received · How We Grow export needed · HR</t>
        </is>
      </c>
      <c r="CD522" s="131" t="inlineStr">
        <is>
          <t>—</t>
        </is>
      </c>
      <c r="CE522" s="131" t="inlineStr">
        <is>
          <t>—</t>
        </is>
      </c>
      <c r="CF522" s="131" t="inlineStr">
        <is>
          <t>—</t>
        </is>
      </c>
      <c r="CG522" s="131" t="inlineStr">
        <is>
          <t>—</t>
        </is>
      </c>
      <c r="CH522" s="132" t="inlineStr">
        <is>
          <t>Business Impact: Moved +0.5: the survey / manager mapping marks it business-critical.</t>
        </is>
      </c>
      <c r="CI522"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22" s="131" t="inlineStr">
        <is>
          <t>Self-identified: Leadership &amp; people management · Technical depth &amp; architecture · Strategy &amp; business acumen
For the next role: Leadership &amp; people management · Technical depth &amp; architecture · Strategy &amp; business acumen</t>
        </is>
      </c>
      <c r="CK522" s="128" t="inlineStr">
        <is>
          <t>Full survey answers not in the files received · How We Grow export needed · HR</t>
        </is>
      </c>
      <c r="CL522"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22"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Trusted Professional.</t>
        </is>
      </c>
      <c r="CN522" s="135" t="n"/>
      <c r="CO522" s="135" t="n">
        <v>3</v>
      </c>
      <c r="CP522" s="136" t="n">
        <v>4</v>
      </c>
      <c r="CQ522" s="137" t="inlineStr">
        <is>
          <t>High</t>
        </is>
      </c>
      <c r="CR522" s="137" t="inlineStr">
        <is>
          <t>Trusted Professional</t>
        </is>
      </c>
      <c r="CS522" s="137" t="inlineStr">
        <is>
          <t>Ready now</t>
        </is>
      </c>
      <c r="CT522" s="137" t="n"/>
      <c r="CU522" s="137" t="inlineStr">
        <is>
          <t>Yes</t>
        </is>
      </c>
      <c r="CV522" s="137" t="n"/>
      <c r="CW522" s="137" t="n"/>
      <c r="CX522" s="137" t="inlineStr">
        <is>
          <t>Medium · critical role Yes · only this person — · successor named No</t>
        </is>
      </c>
      <c r="CY522" s="137" t="inlineStr">
        <is>
          <t>Prathmesh Ramdas Sutar · B3, iFile · Ravikant Karmoju · B3, iFile · Amruta Kadam · B2, iFile</t>
        </is>
      </c>
      <c r="CZ522" s="137" t="inlineStr">
        <is>
          <t>Name a successor; document the key process; cross-train one person</t>
        </is>
      </c>
      <c r="DA522" s="119" t="n">
        <v>98</v>
      </c>
      <c r="DB522" s="138" t="inlineStr">
        <is>
          <t>Meets the level</t>
        </is>
      </c>
      <c r="DC522" s="138" t="n">
        <v>107</v>
      </c>
      <c r="DD522" s="138" t="n">
        <v>92</v>
      </c>
      <c r="DE522" s="138" t="n">
        <v>94</v>
      </c>
      <c r="DF522" s="138" t="n"/>
      <c r="DG522" s="138" t="inlineStr">
        <is>
          <t>SQL &amp; data, Data literacy</t>
        </is>
      </c>
      <c r="DH522" s="138" t="inlineStr">
        <is>
          <t>B1: 85% of profile — close</t>
        </is>
      </c>
      <c r="DI522" s="138" t="inlineStr">
        <is>
          <t>Evidence: Survey + KRAs | Core: Ownership 3/2, Problem solving 2/2, Communication &amp; collaboration 2/2, Client &amp; quality focus 3/2, Learning agility 2/2, Integrity &amp; compliance 2/2 | Future-ready: AI literacy 2/2, Data literacy 1/2, Digital fluency 3/2, Innovation 2/2 | Functional: Programming &amp; stack 3/3, System design 3/3, SQL &amp; data 2/3, Cloud &amp; DevOps 3/3, AI / GenAI 3/3, Product &amp; domain 3/3</t>
        </is>
      </c>
      <c r="DJ522" s="111" t="inlineStr">
        <is>
          <t>Leadership &amp; people management · Technical depth &amp; architecture · Strategy &amp; business acumen</t>
        </is>
      </c>
      <c r="DK522" s="112" t="inlineStr">
        <is>
          <t>Reactive Programming/Spring AI/System Design &amp; Pattern</t>
        </is>
      </c>
      <c r="DL522" s="112" t="inlineStr">
        <is>
          <t>System Design &amp; Architecture; AI, GenAI &amp; Prompt Engineering; Programming &amp; Tech-Stack Depth</t>
        </is>
      </c>
      <c r="DM522" s="112" t="inlineStr">
        <is>
          <t>Leadership &amp; people management · Technical depth &amp; architecture · Strategy &amp; business acumen</t>
        </is>
      </c>
      <c r="DN522" s="112" t="n"/>
      <c r="DO522" s="139" t="inlineStr">
        <is>
          <t>No strong match from survey evidence</t>
        </is>
      </c>
      <c r="DP522" s="126" t="inlineStr">
        <is>
          <t>No material overlap found</t>
        </is>
      </c>
      <c r="DQ522" s="126" t="inlineStr">
        <is>
          <t>Shivam Dhumal · Datatech, Software Engineer — 0.26</t>
        </is>
      </c>
      <c r="DR522" s="126" t="n"/>
      <c r="DS522" s="126" t="n"/>
      <c r="DT522" s="126" t="inlineStr">
        <is>
          <t>A3 deep-dive: score 2.6 · gap to B1 0.97 · 0.5–1.0 from B1</t>
        </is>
      </c>
      <c r="DU522"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2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2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2" s="139" t="inlineStr">
        <is>
          <t>Market level: P2 · SFIA 3 Apply
Typical title: Software Engineer
At peers: Workiva – SE · Broadridge India – SE · Nasdaq / AxiomSL – SE
Typical experience: 2–5 yrs · IRIS guide 2–4
Standard: SFIA 9; OWASP secure coding</t>
        </is>
      </c>
      <c r="DZ522" s="126" t="inlineStr">
        <is>
          <t>2–4 yrs</t>
        </is>
      </c>
      <c r="EA522" s="126" t="inlineStr">
        <is>
          <t>3–5 · 2–5</t>
        </is>
      </c>
      <c r="EB522" s="126" t="inlineStr">
        <is>
          <t>Software Engineer</t>
        </is>
      </c>
      <c r="EC522" s="126" t="inlineStr">
        <is>
          <t>Workiva: SE · Broadridge India: SE · Nasdaq / AxiomSL: SE · Salesforce: MTS · Atlassian: P40 · 3–7 yrs · Freshworks: Senior SE</t>
        </is>
      </c>
      <c r="ED522" s="126" t="inlineStr">
        <is>
          <t>SFIA 9 · software development, programming; OWASP secure coding; cloud vendor certifications</t>
        </is>
      </c>
      <c r="EE522" s="126" t="inlineStr">
        <is>
          <t>Core 2 · Future 2 · Functional 3 · Leadership not scored</t>
        </is>
      </c>
      <c r="EF522" s="139" t="n"/>
      <c r="EG522" s="126" t="inlineStr">
        <is>
          <t>✓ HRIS: 5.2 yrs, B.Tech, 0 direct reports
✓ Survey: 20 of 20 questions answered
✓ KRAs: self, manager-set, quarterly
✓ Manager mapping: rating, potential, 9-box
✗ Job description: not on file</t>
        </is>
      </c>
      <c r="EH522" s="118" t="n"/>
      <c r="EI522" s="118" t="n"/>
      <c r="EJ522" s="118" t="n"/>
      <c r="EK522" s="118" t="inlineStr">
        <is>
          <t>Survey: answered · full text needed · KRAs: received · Experience: on file</t>
        </is>
      </c>
      <c r="EL522" s="141" t="n"/>
      <c r="EM522" s="142" t="n"/>
      <c r="EN522" s="142" t="n"/>
      <c r="EO522" s="142" t="n"/>
      <c r="EP522" s="142" t="n"/>
      <c r="EQ522" s="143" t="n"/>
      <c r="ER522" s="135" t="n"/>
      <c r="ES522" s="135" t="n"/>
      <c r="ET522" s="135" t="n"/>
      <c r="EU522" s="135" t="n"/>
      <c r="EV522" s="135" t="n"/>
      <c r="EW522" s="135" t="n"/>
      <c r="EX522" s="135" t="n"/>
      <c r="EY522" s="143" t="n"/>
      <c r="EZ522" s="135" t="n"/>
      <c r="FA522" s="135" t="n"/>
      <c r="FB522" s="135" t="n"/>
      <c r="FC522" s="135" t="n"/>
      <c r="FD522" s="135" t="n"/>
    </row>
    <row r="523" ht="300" customHeight="1">
      <c r="A523" s="109" t="inlineStr">
        <is>
          <t>iFile</t>
        </is>
      </c>
      <c r="B523" s="110" t="inlineStr">
        <is>
          <t>IRIS2004</t>
        </is>
      </c>
      <c r="C523" s="110" t="inlineStr">
        <is>
          <t>Swati Patil</t>
        </is>
      </c>
      <c r="D523" s="110" t="inlineStr">
        <is>
          <t>Technology</t>
        </is>
      </c>
      <c r="E523" s="110" t="inlineStr">
        <is>
          <t>RC-085</t>
        </is>
      </c>
      <c r="F523" s="110" t="inlineStr">
        <is>
          <t>Bhavana Thakare</t>
        </is>
      </c>
      <c r="G523" s="110" t="inlineStr">
        <is>
          <t>IRIS1647</t>
        </is>
      </c>
      <c r="H523" s="110" t="inlineStr">
        <is>
          <t>B1</t>
        </is>
      </c>
      <c r="I523" s="110" t="n"/>
      <c r="J523" s="110" t="n">
        <v>4.5</v>
      </c>
      <c r="K523" s="110" t="n">
        <v>4.5</v>
      </c>
      <c r="L523" s="110" t="inlineStr">
        <is>
          <t>B.E</t>
        </is>
      </c>
      <c r="M523" s="110" t="n"/>
      <c r="N523" s="144" t="inlineStr">
        <is>
          <t>Software Engineer</t>
        </is>
      </c>
      <c r="O523" s="113" t="inlineStr">
        <is>
          <t>Senior Software Engineer</t>
        </is>
      </c>
      <c r="P523" s="112" t="inlineStr">
        <is>
          <t>Engineering &amp; Development</t>
        </is>
      </c>
      <c r="Q523" s="112" t="inlineStr">
        <is>
          <t>Full-Stack Development</t>
        </is>
      </c>
      <c r="R523" s="113" t="inlineStr">
        <is>
          <t>L3 – Professional / Associate</t>
        </is>
      </c>
      <c r="S523" s="114" t="inlineStr">
        <is>
          <t>A3</t>
        </is>
      </c>
      <c r="T523" s="151" t="inlineStr">
        <is>
          <t>Senior Associate</t>
        </is>
      </c>
      <c r="U523" s="151" t="inlineStr">
        <is>
          <t>A</t>
        </is>
      </c>
      <c r="V523" s="112" t="inlineStr">
        <is>
          <t>IC</t>
        </is>
      </c>
      <c r="W523" s="150" t="inlineStr">
        <is>
          <t>▲ Up</t>
        </is>
      </c>
      <c r="X523" s="112" t="inlineStr">
        <is>
          <t>P2</t>
        </is>
      </c>
      <c r="Y523" s="112" t="inlineStr">
        <is>
          <t>Developing</t>
        </is>
      </c>
      <c r="Z523" s="112" t="inlineStr">
        <is>
          <t>3 Apply</t>
        </is>
      </c>
      <c r="AA523" s="117" t="inlineStr">
        <is>
          <t>A3</t>
        </is>
      </c>
      <c r="AB523" s="118" t="inlineStr">
        <is>
          <t>Band A · Practitioner</t>
        </is>
      </c>
      <c r="AC523" s="118" t="inlineStr">
        <is>
          <t>Senior Associate</t>
        </is>
      </c>
      <c r="AD523" s="118" t="inlineStr">
        <is>
          <t>• Same as the model</t>
        </is>
      </c>
      <c r="AE523" s="118" t="inlineStr">
        <is>
          <t>B1</t>
        </is>
      </c>
      <c r="AF523" s="118" t="inlineStr">
        <is>
          <t>OK</t>
        </is>
      </c>
      <c r="AG523" s="118" t="inlineStr">
        <is>
          <t>No change · already below the manager</t>
        </is>
      </c>
      <c r="AH523" s="118" t="n">
        <v>6</v>
      </c>
      <c r="AI523" s="118" t="n"/>
      <c r="AJ523" s="119" t="inlineStr">
        <is>
          <t>iFile · Technology · Band A · Early career</t>
        </is>
      </c>
      <c r="AK523" s="120" t="n">
        <v>2</v>
      </c>
      <c r="AL523" s="121">
        <f>IFERROR(INDEX(WM_C,MATCH($AJ523,WM_KEY,0)),"")</f>
        <v>0.64</v>
      </c>
      <c r="AM523" s="122">
        <f>IF(OR(AK523="",AL523=""),"",AK523*AL523)</f>
        <v>1.28</v>
      </c>
      <c r="AN523" s="120" t="n">
        <v>2</v>
      </c>
      <c r="AO523" s="121">
        <f>IFERROR(INDEX(WM_AU,MATCH($AJ523,WM_KEY,0)),"")</f>
        <v>0.16</v>
      </c>
      <c r="AP523" s="122">
        <f>IF(OR(AN523="",AO523=""),"",AN523*AO523)</f>
        <v>0.32</v>
      </c>
      <c r="AQ523" s="120" t="n">
        <v>2</v>
      </c>
      <c r="AR523" s="121">
        <f>IFERROR(INDEX(WM_AC,MATCH($AJ523,WM_KEY,0)),"")</f>
        <v>0.04</v>
      </c>
      <c r="AS523" s="122">
        <f>IF(OR(AQ523="",AR523=""),"",AQ523*AR523)</f>
        <v>0.08</v>
      </c>
      <c r="AT523" s="120" t="n">
        <v>1</v>
      </c>
      <c r="AU523" s="121">
        <f>IFERROR(INDEX(WM_L,MATCH($AJ523,WM_KEY,0)),"")</f>
        <v>0</v>
      </c>
      <c r="AV523" s="122">
        <f>IF(OR(AT523="",AU523=""),"",AT523*AU523)</f>
        <v>0</v>
      </c>
      <c r="AW523" s="120" t="n">
        <v>3.5</v>
      </c>
      <c r="AX523" s="121">
        <f>IFERROR(INDEX(WM_E,MATCH($AJ523,WM_KEY,0)),"")</f>
        <v>0.1</v>
      </c>
      <c r="AY523" s="122">
        <f>IF(OR(AW523="",AX523=""),"",AW523*AX523)</f>
        <v>0.35</v>
      </c>
      <c r="AZ523" s="123" t="n">
        <v>2</v>
      </c>
      <c r="BA523" s="121">
        <f>IFERROR(INDEX(WM_BI,MATCH($AJ523,WM_KEY,0)),"")</f>
        <v>0.06</v>
      </c>
      <c r="BB523" s="122">
        <f>IF(OR(AZ523="",BA523=""),"",AZ523*BA523)</f>
        <v>0.12</v>
      </c>
      <c r="BC523" s="122">
        <f>IF(COUNT(AM523,AP523,AS523,AV523,AY523,BB523)&lt;6,"",SUM(AM523,AP523,AS523,AV523,AY523,BB523))</f>
        <v>2.15</v>
      </c>
      <c r="BD523" s="122" t="str">
        <f>IF(BC523="","",INDEX({"A1","A2","A3","B1","B2","B3","C1","C2","D1","D2","E1","E2"},MAX(1,MIN(12,ROUND(BC523,0)))))</f>
        <v>A2</v>
      </c>
      <c r="BE523" s="114" t="inlineStr">
        <is>
          <t>A3</t>
        </is>
      </c>
      <c r="BF523" s="124" t="inlineStr">
        <is>
          <t>Rule: R7 Band A experience</t>
        </is>
      </c>
      <c r="BG52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3" s="125" t="inlineStr">
        <is>
          <t>At build: Complexity 1.28 + Autonomy 0.32 + Accountability 0.08 + Leadership 0.00 + Experience 0.35 + Business impact 0.12
= 2.15 points → nearest level 2 = A2
Final level: A3 · a rule applied: see the next column</t>
        </is>
      </c>
      <c r="BI523" s="125" t="inlineStr">
        <is>
          <t>• Raised to A3: 4.5 years' experience is 2 years or more.
Final level: A3.</t>
        </is>
      </c>
      <c r="BJ523" s="125" t="inlineStr">
        <is>
          <t>—</t>
        </is>
      </c>
      <c r="BK523" s="126" t="n"/>
      <c r="BL523" s="126" t="inlineStr">
        <is>
          <t>Medium</t>
        </is>
      </c>
      <c r="BM523" s="126" t="n"/>
      <c r="BN523" s="125" t="inlineStr">
        <is>
          <t>Stable · moves in fewer than 5 of 30 weight tests</t>
        </is>
      </c>
      <c r="BO523" s="148" t="inlineStr">
        <is>
          <t>Rated 2 of 12
Start: 2.0 · practitioner title
Evidence reads like A2: Develops features, fixes issues, tests and supports production in Java/Angular; no specifics → matches the start
KRA: “1. Deliver committed sprint stories with &gt;=90% sprint commitment adherence across the year 2. Maintain code quality: defect leakage to…”
Market: A2 = Standard work of the discipline</t>
        </is>
      </c>
      <c r="BP523" s="129" t="inlineStr">
        <is>
          <t>Rated 2 of 12
Start: 2.0 · practitioner title
Evidence reads like A2: Decides technical implementation → matches the start
Market: A2 = Chooses own approach within standards</t>
        </is>
      </c>
      <c r="BQ523" s="129" t="inlineStr">
        <is>
          <t>Rated 2 of 12
Start: 2.0 · practitioner title
Evidence reads like A2: Accountable for 'application quality'; manager notes she closes assigned defects → matches the start
KRA: “1. Deliver committed sprint stories with &gt;=90% sprint commitment adherence across the year 2. Maintain code quality: defect leakage to…”
Market: A2 = Own deliverables · accuracy, TAT</t>
        </is>
      </c>
      <c r="BR523" s="129" t="inlineStr">
        <is>
          <t>Rated 1 of 12 — not counted: the weight is 0% at this level
Start: 1.0 · individual contributor, so influence only
Evidence reads like A1: No guiding or leading described → matches the start
Team: 0 direct reports · IC
Market: A1 = Not scored in Band A</t>
        </is>
      </c>
      <c r="BS523" s="129" t="inlineStr">
        <is>
          <t>Rated 3.5 of 12 · between A3 and B1
Experience: 4.5 yrs total · 4.5 at IRIS; none recorded before IRIS = 3.6 on the experience scale
Qualification: B.E · graduate, relevant to the work → no change
Market: A3 roles typically have 2–5 yrs · IRIS guide 2–4</t>
        </is>
      </c>
      <c r="BT52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2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BW523" s="125" t="n"/>
      <c r="BX523" s="125" t="inlineStr">
        <is>
          <t>3</t>
        </is>
      </c>
      <c r="BY523" s="125" t="n"/>
      <c r="BZ523" s="125" t="inlineStr">
        <is>
          <t>Received · manager annual, quarterly</t>
        </is>
      </c>
      <c r="CA523" s="125" t="inlineStr">
        <is>
          <t>Talent Mapping · iFile collated</t>
        </is>
      </c>
      <c r="CB523" s="130" t="n">
        <v>20</v>
      </c>
      <c r="CC523" s="128" t="inlineStr">
        <is>
          <t>Full survey answers not in the files received · How We Grow export needed · HR</t>
        </is>
      </c>
      <c r="CD523" s="131" t="inlineStr">
        <is>
          <t>—</t>
        </is>
      </c>
      <c r="CE523" s="131" t="inlineStr">
        <is>
          <t>—</t>
        </is>
      </c>
      <c r="CF523" s="131" t="inlineStr">
        <is>
          <t>—</t>
        </is>
      </c>
      <c r="CG523" s="131" t="inlineStr">
        <is>
          <t>—</t>
        </is>
      </c>
      <c r="CH523" s="132" t="inlineStr">
        <is>
          <t>Complexity: Evidence reads like A2: Develops features, fixes issues, tests and supports production in Java/Angular; no specifics → matches the start
Autonomy: Evidence reads like A2: Decides technical implementation → matches the start
Accountability: Evidence reads like A2: Accountable for 'application quality'; manager notes she closes assigned defects → matches the start
Leadership: Evidence reads like A1: No guiding or leading described → matches the start
Business Impact: No survey or manager-mapping signal on criticality: kept at the start point.</t>
        </is>
      </c>
      <c r="CI523"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523" s="131" t="inlineStr">
        <is>
          <t>Self-identified: Answered · no common topic
For the next role: Answered · no common topic</t>
        </is>
      </c>
      <c r="CK523" s="128" t="inlineStr">
        <is>
          <t>Full survey answers not in the files received · How We Grow export needed · HR</t>
        </is>
      </c>
      <c r="CL523"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523"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3 · Potential: Low · 9-Box Grid placement: Reliable Specialist.</t>
        </is>
      </c>
      <c r="CN523" s="135" t="n"/>
      <c r="CO523" s="135" t="n">
        <v>2</v>
      </c>
      <c r="CP523" s="136" t="n">
        <v>3</v>
      </c>
      <c r="CQ523" s="137" t="inlineStr">
        <is>
          <t>Low</t>
        </is>
      </c>
      <c r="CR523" s="137" t="inlineStr">
        <is>
          <t>Reliable Specialist</t>
        </is>
      </c>
      <c r="CS523" s="137" t="inlineStr">
        <is>
          <t>Develop in role</t>
        </is>
      </c>
      <c r="CT523" s="137" t="n"/>
      <c r="CU523" s="137" t="n"/>
      <c r="CV523" s="137" t="n"/>
      <c r="CW523" s="137" t="n"/>
      <c r="CX523" s="137" t="n"/>
      <c r="CY523" s="137" t="n"/>
      <c r="CZ523" s="137" t="n"/>
      <c r="DA523" s="119" t="n">
        <v>87</v>
      </c>
      <c r="DB523" s="138" t="inlineStr">
        <is>
          <t>Developing</t>
        </is>
      </c>
      <c r="DC523" s="138" t="n">
        <v>83</v>
      </c>
      <c r="DD523" s="138" t="n">
        <v>92</v>
      </c>
      <c r="DE523" s="138" t="n">
        <v>87</v>
      </c>
      <c r="DF523" s="138" t="n"/>
      <c r="DG523" s="138" t="inlineStr">
        <is>
          <t>System design, Cloud &amp; DevOps, AI / GenAI</t>
        </is>
      </c>
      <c r="DH523" s="138" t="inlineStr">
        <is>
          <t>B1: 76% of profile — close</t>
        </is>
      </c>
      <c r="DI523" s="138" t="inlineStr">
        <is>
          <t>Evidence: Survey + KRAs | Core: Ownership 2/2, Problem solving 2/2, Communication &amp; collaboration 1/2, Client &amp; quality focus 2/2, Learning agility 1/2, Integrity &amp; compliance 2/2 | Future-ready: AI literacy 1/2, Data literacy 2/2, Digital fluency 3/2, Innovation 2/2 | Functional: Programming &amp; stack 3/3, System design 2/3, SQL &amp; data 3/3, Cloud &amp; DevOps 2/3, AI / GenAI 2/3, Product &amp; domain 4/3</t>
        </is>
      </c>
      <c r="DJ523" s="111" t="inlineStr">
        <is>
          <t>Answered · no common topic</t>
        </is>
      </c>
      <c r="DK523" s="112" t="inlineStr">
        <is>
          <t>Advanced Java; secure coding &amp; code-quality practices; unit/automated testing; system design fundamentals</t>
        </is>
      </c>
      <c r="DL523" s="112" t="inlineStr">
        <is>
          <t>Project, Program &amp; Agile Management</t>
        </is>
      </c>
      <c r="DM523" s="112" t="inlineStr">
        <is>
          <t>Answered · no common topic</t>
        </is>
      </c>
      <c r="DN523" s="112" t="inlineStr">
        <is>
          <t>Transition to leadership: people management &amp; delegation, mentoring/coaching, project ownership &amp; stakeholder management, prioritisation under ambiguity, presentation &amp; influence skills</t>
        </is>
      </c>
      <c r="DO523" s="139" t="inlineStr">
        <is>
          <t>No strong match from survey evidence</t>
        </is>
      </c>
      <c r="DP523" s="126" t="inlineStr">
        <is>
          <t>Mahtab Shah · Software Engineer — 0.49: angular, sql, git, software; Anurag Gupta · Trainee UI Developer — 0.39: software, angular, sql, develop; Anilkumar Aarumughan · Senior Software Engineer — 0.30: angular, sql</t>
        </is>
      </c>
      <c r="DQ523" s="126" t="inlineStr">
        <is>
          <t>Krishnadev Arya · Datatech, Software Engineer — 0.33; Varsha Patil · iDEAL, Software Engineer — 0.31; Ayush Sharma · CARBON, Trainee Software Engineer — 0.29</t>
        </is>
      </c>
      <c r="DR523" s="126" t="n"/>
      <c r="DS523" s="126" t="n"/>
      <c r="DT523" s="126" t="inlineStr">
        <is>
          <t>A3 deep-dive: score 2.15 · gap to B1 1.4 · More than 1.0 from B1</t>
        </is>
      </c>
      <c r="DU523"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52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52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3" s="139" t="inlineStr">
        <is>
          <t>Market level: P2 · SFIA 3 Apply
Typical title: Software Engineer
At peers: Workiva – SE · Broadridge India – SE · Nasdaq / AxiomSL – SE
Typical experience: 2–5 yrs · IRIS guide 2–4
Standard: SFIA 9; OWASP secure coding</t>
        </is>
      </c>
      <c r="DZ523" s="126" t="inlineStr">
        <is>
          <t>2–4 yrs</t>
        </is>
      </c>
      <c r="EA523" s="126" t="inlineStr">
        <is>
          <t>3–5 · 2–5</t>
        </is>
      </c>
      <c r="EB523" s="126" t="inlineStr">
        <is>
          <t>Software Engineer</t>
        </is>
      </c>
      <c r="EC523" s="126" t="inlineStr">
        <is>
          <t>Workiva: SE · Broadridge India: SE · Nasdaq / AxiomSL: SE · Salesforce: MTS · Atlassian: P40 · 3–7 yrs · Freshworks: Senior SE</t>
        </is>
      </c>
      <c r="ED523" s="126" t="inlineStr">
        <is>
          <t>SFIA 9 · software development, programming; OWASP secure coding; cloud vendor certifications</t>
        </is>
      </c>
      <c r="EE523" s="126" t="inlineStr">
        <is>
          <t>Core 2 · Future 2 · Functional 3 · Leadership not scored</t>
        </is>
      </c>
      <c r="EF523" s="139" t="n"/>
      <c r="EG523" s="126" t="inlineStr">
        <is>
          <t>✓ HRIS: 4.5 yrs, B.E, 0 direct reports
✓ Survey: 20 of 20 questions answered
✓ KRAs: manager-set, quarterly
✓ Manager mapping: rating, potential, 9-box
✗ Job description: not on file</t>
        </is>
      </c>
      <c r="EH523" s="118" t="n"/>
      <c r="EI523" s="118" t="n"/>
      <c r="EJ523" s="118" t="n"/>
      <c r="EK523" s="118" t="inlineStr">
        <is>
          <t>Survey: answered · full text needed · KRAs: received · Experience: on file</t>
        </is>
      </c>
      <c r="EL523" s="141" t="n"/>
      <c r="EM523" s="142" t="n"/>
      <c r="EN523" s="142" t="n"/>
      <c r="EO523" s="142" t="n"/>
      <c r="EP523" s="142" t="n"/>
      <c r="EQ523" s="143" t="n"/>
      <c r="ER523" s="135" t="n"/>
      <c r="ES523" s="135" t="n"/>
      <c r="ET523" s="135" t="n"/>
      <c r="EU523" s="135" t="n"/>
      <c r="EV523" s="135" t="n"/>
      <c r="EW523" s="135" t="n"/>
      <c r="EX523" s="135" t="n"/>
      <c r="EY523" s="143" t="n"/>
      <c r="EZ523" s="135" t="n"/>
      <c r="FA523" s="135" t="n"/>
      <c r="FB523" s="135" t="n"/>
      <c r="FC523" s="135" t="n"/>
      <c r="FD523" s="135" t="n"/>
    </row>
    <row r="524" ht="300" customHeight="1">
      <c r="A524" s="109" t="inlineStr">
        <is>
          <t>iFile</t>
        </is>
      </c>
      <c r="B524" s="110" t="inlineStr">
        <is>
          <t>IRIS2459</t>
        </is>
      </c>
      <c r="C524" s="110" t="inlineStr">
        <is>
          <t>Viranchi Suresh Bhure</t>
        </is>
      </c>
      <c r="D524" s="110" t="inlineStr">
        <is>
          <t>Technology</t>
        </is>
      </c>
      <c r="E524" s="110" t="inlineStr">
        <is>
          <t>RC-067</t>
        </is>
      </c>
      <c r="F524" s="110" t="inlineStr">
        <is>
          <t>Nikhil Nalawade</t>
        </is>
      </c>
      <c r="G524" s="110" t="inlineStr">
        <is>
          <t>IRIS0846</t>
        </is>
      </c>
      <c r="H524" s="110" t="inlineStr">
        <is>
          <t>B2</t>
        </is>
      </c>
      <c r="I524" s="110" t="n"/>
      <c r="J524" s="110" t="n">
        <v>3.5</v>
      </c>
      <c r="K524" s="110" t="n">
        <v>0.7</v>
      </c>
      <c r="L524" s="110" t="inlineStr">
        <is>
          <t>B.E</t>
        </is>
      </c>
      <c r="M524" s="110" t="n"/>
      <c r="N524" s="144" t="inlineStr">
        <is>
          <t>Software Engineer</t>
        </is>
      </c>
      <c r="O524" s="113" t="inlineStr">
        <is>
          <t>Senior Software Engineer</t>
        </is>
      </c>
      <c r="P524" s="112" t="inlineStr">
        <is>
          <t>Engineering &amp; Development</t>
        </is>
      </c>
      <c r="Q524" s="112" t="inlineStr">
        <is>
          <t>Backend Development</t>
        </is>
      </c>
      <c r="R524" s="113" t="inlineStr">
        <is>
          <t>L3 – Professional / Associate</t>
        </is>
      </c>
      <c r="S524" s="114" t="inlineStr">
        <is>
          <t>A3</t>
        </is>
      </c>
      <c r="T524" s="151" t="inlineStr">
        <is>
          <t>Senior Associate</t>
        </is>
      </c>
      <c r="U524" s="151" t="inlineStr">
        <is>
          <t>A</t>
        </is>
      </c>
      <c r="V524" s="112" t="inlineStr">
        <is>
          <t>IC</t>
        </is>
      </c>
      <c r="W524" s="150" t="inlineStr">
        <is>
          <t>▲ Up</t>
        </is>
      </c>
      <c r="X524" s="112" t="inlineStr">
        <is>
          <t>P2</t>
        </is>
      </c>
      <c r="Y524" s="112" t="inlineStr">
        <is>
          <t>Developing</t>
        </is>
      </c>
      <c r="Z524" s="112" t="inlineStr">
        <is>
          <t>3 Apply</t>
        </is>
      </c>
      <c r="AA524" s="117" t="inlineStr">
        <is>
          <t>A3</t>
        </is>
      </c>
      <c r="AB524" s="118" t="inlineStr">
        <is>
          <t>Band A · Practitioner</t>
        </is>
      </c>
      <c r="AC524" s="118" t="inlineStr">
        <is>
          <t>Senior Associate</t>
        </is>
      </c>
      <c r="AD524" s="118" t="inlineStr">
        <is>
          <t>• Same as the model</t>
        </is>
      </c>
      <c r="AE524" s="118" t="inlineStr">
        <is>
          <t>B2</t>
        </is>
      </c>
      <c r="AF524" s="118" t="inlineStr">
        <is>
          <t>OK</t>
        </is>
      </c>
      <c r="AG524" s="118" t="inlineStr">
        <is>
          <t>No change · already below the manager</t>
        </is>
      </c>
      <c r="AH524" s="118" t="n">
        <v>4</v>
      </c>
      <c r="AI524" s="118" t="n"/>
      <c r="AJ524" s="119" t="inlineStr">
        <is>
          <t>iFile · Technology · Band A · Early career</t>
        </is>
      </c>
      <c r="AK524" s="120" t="n">
        <v>2.5</v>
      </c>
      <c r="AL524" s="121">
        <f>IFERROR(INDEX(WM_C,MATCH($AJ524,WM_KEY,0)),"")</f>
        <v>0.64</v>
      </c>
      <c r="AM524" s="122">
        <f>IF(OR(AK524="",AL524=""),"",AK524*AL524)</f>
        <v>1.6</v>
      </c>
      <c r="AN524" s="120" t="n">
        <v>2</v>
      </c>
      <c r="AO524" s="121">
        <f>IFERROR(INDEX(WM_AU,MATCH($AJ524,WM_KEY,0)),"")</f>
        <v>0.16</v>
      </c>
      <c r="AP524" s="122">
        <f>IF(OR(AN524="",AO524=""),"",AN524*AO524)</f>
        <v>0.32</v>
      </c>
      <c r="AQ524" s="120" t="n">
        <v>2.5</v>
      </c>
      <c r="AR524" s="121">
        <f>IFERROR(INDEX(WM_AC,MATCH($AJ524,WM_KEY,0)),"")</f>
        <v>0.04</v>
      </c>
      <c r="AS524" s="122">
        <f>IF(OR(AQ524="",AR524=""),"",AQ524*AR524)</f>
        <v>0.1</v>
      </c>
      <c r="AT524" s="120" t="n">
        <v>1</v>
      </c>
      <c r="AU524" s="121">
        <f>IFERROR(INDEX(WM_L,MATCH($AJ524,WM_KEY,0)),"")</f>
        <v>0</v>
      </c>
      <c r="AV524" s="122">
        <f>IF(OR(AT524="",AU524=""),"",AT524*AU524)</f>
        <v>0</v>
      </c>
      <c r="AW524" s="120" t="n">
        <v>3</v>
      </c>
      <c r="AX524" s="121">
        <f>IFERROR(INDEX(WM_E,MATCH($AJ524,WM_KEY,0)),"")</f>
        <v>0.1</v>
      </c>
      <c r="AY524" s="122">
        <f>IF(OR(AW524="",AX524=""),"",AW524*AX524)</f>
        <v>0.3</v>
      </c>
      <c r="AZ524" s="123" t="n">
        <v>2.5</v>
      </c>
      <c r="BA524" s="121">
        <f>IFERROR(INDEX(WM_BI,MATCH($AJ524,WM_KEY,0)),"")</f>
        <v>0.06</v>
      </c>
      <c r="BB524" s="122">
        <f>IF(OR(AZ524="",BA524=""),"",AZ524*BA524)</f>
        <v>0.15</v>
      </c>
      <c r="BC524" s="122">
        <f>IF(COUNT(AM524,AP524,AS524,AV524,AY524,BB524)&lt;6,"",SUM(AM524,AP524,AS524,AV524,AY524,BB524))</f>
        <v>2.47</v>
      </c>
      <c r="BD524" s="122" t="str">
        <f>IF(BC524="","",INDEX({"A1","A2","A3","B1","B2","B3","C1","C2","D1","D2","E1","E2"},MAX(1,MIN(12,ROUND(BC524,0)))))</f>
        <v>A2</v>
      </c>
      <c r="BE524" s="114" t="inlineStr">
        <is>
          <t>A3</t>
        </is>
      </c>
      <c r="BF524" s="124" t="inlineStr">
        <is>
          <t>Rule: R7 Band A experience</t>
        </is>
      </c>
      <c r="BG52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4" s="125" t="inlineStr">
        <is>
          <t>At build: Complexity 1.60 + Autonomy 0.32 + Accountability 0.10 + Leadership 0.00 + Experience 0.30 + Business impact 0.15
= 2.47 points → nearest level 2 = A2
Final level: A3 · a rule applied: see the next column</t>
        </is>
      </c>
      <c r="BI524" s="125" t="inlineStr">
        <is>
          <t>• Raised to A3: 3.5 years' experience is 2 years or more.
Final level: A3.</t>
        </is>
      </c>
      <c r="BJ524" s="125" t="inlineStr">
        <is>
          <t>—</t>
        </is>
      </c>
      <c r="BK524" s="126" t="n"/>
      <c r="BL524" s="126" t="inlineStr">
        <is>
          <t>Low</t>
        </is>
      </c>
      <c r="BM524" s="126" t="inlineStr">
        <is>
          <t>• Survey answers are generic or do not match the role — not used as evidence; manager input needed</t>
        </is>
      </c>
      <c r="BN524" s="125" t="inlineStr">
        <is>
          <t>Stable · moves in fewer than 5 of 30 weight tests</t>
        </is>
      </c>
      <c r="BO524"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24" s="129" t="inlineStr">
        <is>
          <t>Rated 2 of 12
Start: 2.0 · practitioner title
Evidence: rated like 36 colleagues in the same role and department · own answers too general to rate → no change
Market: A2 = Chooses own approach within standards</t>
        </is>
      </c>
      <c r="BQ524"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24"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24" s="129" t="inlineStr">
        <is>
          <t>Rated 3 of 12
Experience: 3.5 yrs total · 2.8 before IRIS + 0.7 at IRIS = 3.2 on the experience scale
Qualification: B.E · graduate, relevant to the work → no change
Market: A3 roles typically have 2–5 yrs · IRIS guide 2–4</t>
        </is>
      </c>
      <c r="BT52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24"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4"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24" s="125"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X524" s="125" t="inlineStr">
        <is>
          <t>3</t>
        </is>
      </c>
      <c r="BY524" s="125" t="n"/>
      <c r="BZ524" s="125" t="inlineStr">
        <is>
          <t>Received · manager annual, quarterly, self</t>
        </is>
      </c>
      <c r="CA524" s="125" t="inlineStr">
        <is>
          <t>Talent Mapping · iFile collated</t>
        </is>
      </c>
      <c r="CB524" s="130" t="n">
        <v>20</v>
      </c>
      <c r="CC524" s="128" t="inlineStr">
        <is>
          <t>Full survey answers not in the files received · How We Grow export needed · HR</t>
        </is>
      </c>
      <c r="CD524" s="131" t="inlineStr">
        <is>
          <t>—</t>
        </is>
      </c>
      <c r="CE524" s="131" t="inlineStr">
        <is>
          <t>—</t>
        </is>
      </c>
      <c r="CF524" s="131" t="inlineStr">
        <is>
          <t>—</t>
        </is>
      </c>
      <c r="CG524" s="131" t="inlineStr">
        <is>
          <t>—</t>
        </is>
      </c>
      <c r="CH524" s="132" t="inlineStr">
        <is>
          <t>Business Impact: No survey or manager-mapping signal on criticality: kept at the start point.</t>
        </is>
      </c>
      <c r="CI52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24" s="131" t="inlineStr">
        <is>
          <t>Self-identified: Leadership &amp; people management · Technical depth &amp; architecture · Strategy &amp; business acumen · Broader exposure &amp; ownership
For the next role: Leadership &amp; people management · Technical depth &amp; architecture · Strategy &amp; business acumen · Broader exposure &amp; ownership</t>
        </is>
      </c>
      <c r="CK524" s="128" t="inlineStr">
        <is>
          <t>Full survey answers not in the files received · How We Grow export needed · HR</t>
        </is>
      </c>
      <c r="CL52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24" s="134"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N524" s="135" t="n"/>
      <c r="CO524" s="135" t="n">
        <v>2.5</v>
      </c>
      <c r="CP524" s="136" t="n">
        <v>3</v>
      </c>
      <c r="CQ524" s="137" t="inlineStr">
        <is>
          <t>Medium</t>
        </is>
      </c>
      <c r="CR524" s="137" t="inlineStr">
        <is>
          <t>Emerging Talent</t>
        </is>
      </c>
      <c r="CS524" s="137" t="inlineStr">
        <is>
          <t>Develop in role</t>
        </is>
      </c>
      <c r="CT524" s="137" t="n"/>
      <c r="CU524" s="137" t="n"/>
      <c r="CV524" s="137" t="inlineStr">
        <is>
          <t>Not Yet</t>
        </is>
      </c>
      <c r="CW524" s="137" t="n"/>
      <c r="CX524" s="137" t="n"/>
      <c r="CY524" s="137" t="n"/>
      <c r="CZ524" s="137" t="n"/>
      <c r="DA524" s="119" t="n">
        <v>98</v>
      </c>
      <c r="DB524" s="138" t="inlineStr">
        <is>
          <t>Meets the level</t>
        </is>
      </c>
      <c r="DC524" s="138" t="n">
        <v>107</v>
      </c>
      <c r="DD524" s="138" t="n">
        <v>92</v>
      </c>
      <c r="DE524" s="138" t="n">
        <v>94</v>
      </c>
      <c r="DF524" s="138" t="n"/>
      <c r="DG524" s="138" t="inlineStr">
        <is>
          <t>SQL &amp; data, Data literacy</t>
        </is>
      </c>
      <c r="DH524" s="138" t="inlineStr">
        <is>
          <t>B1: 85% of profile — close</t>
        </is>
      </c>
      <c r="DI524" s="138" t="inlineStr">
        <is>
          <t>Evidence: Survey + KRAs | Core: Ownership 2/2, Problem solving 2/2, Communication &amp; collaboration 3/2, Client &amp; quality focus 3/2, Learning agility 2/2, Integrity &amp; compliance 2/2 | Future-ready: AI literacy 2/2, Data literacy 1/2, Digital fluency 3/2, Innovation 2/2 | Functional: Programming &amp; stack 3/3, System design 3/3, SQL &amp; data 2/3, Cloud &amp; DevOps 3/3, AI / GenAI 3/3, Product &amp; domain 3/3</t>
        </is>
      </c>
      <c r="DJ524" s="111" t="inlineStr">
        <is>
          <t>Leadership &amp; people management · Technical depth &amp; architecture · Strategy &amp; business acumen · Broader exposure &amp; ownership</t>
        </is>
      </c>
      <c r="DK524" s="112" t="inlineStr">
        <is>
          <t>1. Angular Architecture, Performance Optimization, Advanced TypeScript, State Management · NgRx 2. System Design, Design Patterns, Microservices Fundamentals, …</t>
        </is>
      </c>
      <c r="DL524" s="112" t="inlineStr">
        <is>
          <t>AI, GenAI &amp; Prompt Engineering; Programming &amp; Tech-Stack Depth; Database, SQL &amp; Data Engineering</t>
        </is>
      </c>
      <c r="DM524" s="112" t="inlineStr">
        <is>
          <t>Leadership &amp; people management · Technical depth &amp; architecture · Strategy &amp; business acumen · Broader exposure &amp; ownership</t>
        </is>
      </c>
      <c r="DN524" s="112" t="n"/>
      <c r="DO524" s="139" t="inlineStr">
        <is>
          <t>No strong match from survey evidence</t>
        </is>
      </c>
      <c r="DP524" s="126" t="inlineStr">
        <is>
          <t>No material overlap found</t>
        </is>
      </c>
      <c r="DQ524" s="126" t="inlineStr">
        <is>
          <t>No close match in other businesses</t>
        </is>
      </c>
      <c r="DR524" s="126" t="n"/>
      <c r="DS524" s="126" t="n"/>
      <c r="DT524" s="126" t="inlineStr">
        <is>
          <t>A3 deep-dive: score 2.47 · gap to B1 1.11 · More than 1.0 from B1</t>
        </is>
      </c>
      <c r="DU524"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2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2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4" s="139" t="inlineStr">
        <is>
          <t>Market level: P2 · SFIA 3 Apply
Typical title: Software Engineer
At peers: Workiva – SE · Broadridge India – SE · Nasdaq / AxiomSL – SE
Typical experience: 2–5 yrs · IRIS guide 2–4
Standard: SFIA 9; OWASP secure coding</t>
        </is>
      </c>
      <c r="DZ524" s="126" t="inlineStr">
        <is>
          <t>2–4 yrs</t>
        </is>
      </c>
      <c r="EA524" s="126" t="inlineStr">
        <is>
          <t>3–5 · 2–5</t>
        </is>
      </c>
      <c r="EB524" s="126" t="inlineStr">
        <is>
          <t>Software Engineer</t>
        </is>
      </c>
      <c r="EC524" s="126" t="inlineStr">
        <is>
          <t>Workiva: SE · Broadridge India: SE · Nasdaq / AxiomSL: SE · Salesforce: MTS · Atlassian: P40 · 3–7 yrs · Freshworks: Senior SE</t>
        </is>
      </c>
      <c r="ED524" s="126" t="inlineStr">
        <is>
          <t>SFIA 9 · software development, programming; OWASP secure coding; cloud vendor certifications</t>
        </is>
      </c>
      <c r="EE524" s="126" t="inlineStr">
        <is>
          <t>Core 2 · Future 2 · Functional 3 · Leadership not scored</t>
        </is>
      </c>
      <c r="EF524" s="139" t="n"/>
      <c r="EG524" s="126" t="inlineStr">
        <is>
          <t>✓ HRIS: 3.5 yrs, B.E, 0 direct reports
✓ Survey: 20 of 20 questions answered
✓ KRAs: self, manager-set, quarterly
✓ Manager mapping: rating, potential, 9-box
✗ Job description: not on file</t>
        </is>
      </c>
      <c r="EH524" s="118" t="n"/>
      <c r="EI524" s="118" t="n"/>
      <c r="EJ524" s="118" t="n"/>
      <c r="EK524" s="118" t="inlineStr">
        <is>
          <t>Survey: answered · full text needed · KRAs: received · Experience: on file</t>
        </is>
      </c>
      <c r="EL524" s="141" t="n"/>
      <c r="EM524" s="142" t="n"/>
      <c r="EN524" s="142" t="n"/>
      <c r="EO524" s="142" t="n"/>
      <c r="EP524" s="142" t="n"/>
      <c r="EQ524" s="143" t="n"/>
      <c r="ER524" s="135" t="n"/>
      <c r="ES524" s="135" t="n"/>
      <c r="ET524" s="135" t="n"/>
      <c r="EU524" s="135" t="n"/>
      <c r="EV524" s="135" t="n"/>
      <c r="EW524" s="135" t="n"/>
      <c r="EX524" s="135" t="n"/>
      <c r="EY524" s="143" t="n"/>
      <c r="EZ524" s="135" t="n"/>
      <c r="FA524" s="135" t="n"/>
      <c r="FB524" s="135" t="n"/>
      <c r="FC524" s="135" t="n"/>
      <c r="FD524" s="135" t="n"/>
    </row>
    <row r="525" ht="300" customHeight="1">
      <c r="A525" s="109" t="inlineStr">
        <is>
          <t>iFile</t>
        </is>
      </c>
      <c r="B525" s="110" t="inlineStr">
        <is>
          <t>IRIS2447</t>
        </is>
      </c>
      <c r="C525" s="110" t="inlineStr">
        <is>
          <t>Yash Chikane</t>
        </is>
      </c>
      <c r="D525" s="110" t="inlineStr">
        <is>
          <t>Technology</t>
        </is>
      </c>
      <c r="E525" s="110" t="inlineStr">
        <is>
          <t>RC-060</t>
        </is>
      </c>
      <c r="F525" s="110" t="inlineStr">
        <is>
          <t>Rahul Dhamne</t>
        </is>
      </c>
      <c r="G525" s="110" t="inlineStr">
        <is>
          <t>IRIS0362</t>
        </is>
      </c>
      <c r="H525" s="110" t="inlineStr">
        <is>
          <t>C2</t>
        </is>
      </c>
      <c r="I525" s="110" t="n"/>
      <c r="J525" s="110" t="n">
        <v>4.9</v>
      </c>
      <c r="K525" s="110" t="n">
        <v>0.8</v>
      </c>
      <c r="L525" s="110" t="inlineStr">
        <is>
          <t>B.E</t>
        </is>
      </c>
      <c r="M525" s="110" t="n"/>
      <c r="N525" s="144" t="inlineStr">
        <is>
          <t>Senior Software Engineer - AI/ML</t>
        </is>
      </c>
      <c r="O525" s="113" t="inlineStr">
        <is>
          <t>Senior AI/ML Engineer</t>
        </is>
      </c>
      <c r="P525" s="112" t="inlineStr">
        <is>
          <t>Engineering &amp; Development</t>
        </is>
      </c>
      <c r="Q525" s="112" t="inlineStr">
        <is>
          <t>AI / ML &amp; GenAI Engineering</t>
        </is>
      </c>
      <c r="R525" s="113" t="inlineStr">
        <is>
          <t>Not in current mapping files</t>
        </is>
      </c>
      <c r="S525" s="114" t="inlineStr">
        <is>
          <t>A3</t>
        </is>
      </c>
      <c r="T525" s="151" t="inlineStr">
        <is>
          <t>Senior Associate</t>
        </is>
      </c>
      <c r="U525" s="151" t="inlineStr">
        <is>
          <t>A</t>
        </is>
      </c>
      <c r="V525" s="112" t="inlineStr">
        <is>
          <t>IC</t>
        </is>
      </c>
      <c r="W525" s="116" t="inlineStr">
        <is>
          <t>● Newly mapped</t>
        </is>
      </c>
      <c r="X525" s="112" t="inlineStr">
        <is>
          <t>P2</t>
        </is>
      </c>
      <c r="Y525" s="112" t="inlineStr">
        <is>
          <t>Developing</t>
        </is>
      </c>
      <c r="Z525" s="112" t="inlineStr">
        <is>
          <t>3 Apply</t>
        </is>
      </c>
      <c r="AA525" s="117" t="inlineStr">
        <is>
          <t>A3</t>
        </is>
      </c>
      <c r="AB525" s="118" t="inlineStr">
        <is>
          <t>Band A · Practitioner</t>
        </is>
      </c>
      <c r="AC525" s="118" t="inlineStr">
        <is>
          <t>Senior Associate</t>
        </is>
      </c>
      <c r="AD525" s="118" t="inlineStr">
        <is>
          <t>• Same as the model</t>
        </is>
      </c>
      <c r="AE525" s="118" t="inlineStr">
        <is>
          <t>C2</t>
        </is>
      </c>
      <c r="AF525" s="118" t="inlineStr">
        <is>
          <t>OK</t>
        </is>
      </c>
      <c r="AG525" s="118" t="inlineStr">
        <is>
          <t>No change · already below the manager</t>
        </is>
      </c>
      <c r="AH525" s="118" t="n">
        <v>2</v>
      </c>
      <c r="AI525" s="118" t="n"/>
      <c r="AJ525" s="119" t="inlineStr">
        <is>
          <t>iFile · Technology · Band A · Early career</t>
        </is>
      </c>
      <c r="AK525" s="120" t="n">
        <v>3</v>
      </c>
      <c r="AL525" s="121">
        <f>IFERROR(INDEX(WM_C,MATCH($AJ525,WM_KEY,0)),"")</f>
        <v>0.64</v>
      </c>
      <c r="AM525" s="122">
        <f>IF(OR(AK525="",AL525=""),"",AK525*AL525)</f>
        <v>1.92</v>
      </c>
      <c r="AN525" s="120" t="n">
        <v>2.5</v>
      </c>
      <c r="AO525" s="121">
        <f>IFERROR(INDEX(WM_AU,MATCH($AJ525,WM_KEY,0)),"")</f>
        <v>0.16</v>
      </c>
      <c r="AP525" s="122">
        <f>IF(OR(AN525="",AO525=""),"",AN525*AO525)</f>
        <v>0.4</v>
      </c>
      <c r="AQ525" s="120" t="n">
        <v>2.5</v>
      </c>
      <c r="AR525" s="121">
        <f>IFERROR(INDEX(WM_AC,MATCH($AJ525,WM_KEY,0)),"")</f>
        <v>0.04</v>
      </c>
      <c r="AS525" s="122">
        <f>IF(OR(AQ525="",AR525=""),"",AQ525*AR525)</f>
        <v>0.1</v>
      </c>
      <c r="AT525" s="120" t="n">
        <v>1.5</v>
      </c>
      <c r="AU525" s="121">
        <f>IFERROR(INDEX(WM_L,MATCH($AJ525,WM_KEY,0)),"")</f>
        <v>0</v>
      </c>
      <c r="AV525" s="122">
        <f>IF(OR(AT525="",AU525=""),"",AT525*AU525)</f>
        <v>0</v>
      </c>
      <c r="AW525" s="120" t="n">
        <v>4</v>
      </c>
      <c r="AX525" s="121">
        <f>IFERROR(INDEX(WM_E,MATCH($AJ525,WM_KEY,0)),"")</f>
        <v>0.1</v>
      </c>
      <c r="AY525" s="122">
        <f>IF(OR(AW525="",AX525=""),"",AW525*AX525)</f>
        <v>0.4</v>
      </c>
      <c r="AZ525" s="123" t="n">
        <v>2.5</v>
      </c>
      <c r="BA525" s="121">
        <f>IFERROR(INDEX(WM_BI,MATCH($AJ525,WM_KEY,0)),"")</f>
        <v>0.06</v>
      </c>
      <c r="BB525" s="122">
        <f>IF(OR(AZ525="",BA525=""),"",AZ525*BA525)</f>
        <v>0.15</v>
      </c>
      <c r="BC525" s="122">
        <f>IF(COUNT(AM525,AP525,AS525,AV525,AY525,BB525)&lt;6,"",SUM(AM525,AP525,AS525,AV525,AY525,BB525))</f>
        <v>2.97</v>
      </c>
      <c r="BD525" s="122" t="str">
        <f>IF(BC525="","",INDEX({"A1","A2","A3","B1","B2","B3","C1","C2","D1","D2","E1","E2"},MAX(1,MIN(12,ROUND(BC525,0)))))</f>
        <v>A3</v>
      </c>
      <c r="BE525" s="114" t="inlineStr">
        <is>
          <t>A3</t>
        </is>
      </c>
      <c r="BF525" s="124" t="inlineStr">
        <is>
          <t>The score decided the level</t>
        </is>
      </c>
      <c r="BG52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5" s="125" t="inlineStr">
        <is>
          <t>At build: Complexity 1.92 + Autonomy 0.40 + Accountability 0.10 + Leadership 0.00 + Experience 0.40 + Business impact 0.15
= 2.97 points → nearest level 3 = A3
Final level: A3 · same as the score</t>
        </is>
      </c>
      <c r="BI525" s="125" t="inlineStr">
        <is>
          <t>No rule applied: the score decides.</t>
        </is>
      </c>
      <c r="BJ525" s="125" t="inlineStr">
        <is>
          <t>—</t>
        </is>
      </c>
      <c r="BK525" s="126" t="n"/>
      <c r="BL525" s="126" t="inlineStr">
        <is>
          <t>Medium</t>
        </is>
      </c>
      <c r="BM525" s="126" t="n"/>
      <c r="BN525" s="125" t="inlineStr">
        <is>
          <t>Stable · moves in fewer than 5 of 30 weight tests</t>
        </is>
      </c>
      <c r="BO525" s="148" t="inlineStr">
        <is>
          <t>Rated 3 of 12
Start: 3.0 · senior practitioner title
Evidence reads like A3: Designs, builds, deploys and optimises AI/ML and GenAI solutions in Python; no specific product named → matches the start
Market: A3 = Varied and non-standard work; handles exceptions</t>
        </is>
      </c>
      <c r="BP525" s="129" t="inlineStr">
        <is>
          <t>Rated 2.5 of 12 · between A2 and A3
Start: 3.0 · senior practitioner title
Evidence reads like A2: Decides optimisation and approach on own work → moved down 0.5
Market: A2 = Chooses own approach within standards · A3 = Technical / QC / client calls on own work</t>
        </is>
      </c>
      <c r="BQ525" s="129" t="inlineStr">
        <is>
          <t>Rated 2.5 of 12 · between A2 and A3
Start: 3.0 · senior practitioner title
Evidence reads like A2: Code readability, secure libraries and right approach in own solutions → moved down 0.5
Market: A2 = Own deliverables · accuracy, TAT · A3 = A module / process, or work with client or regulatory consequences</t>
        </is>
      </c>
      <c r="BR525"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525" s="129" t="inlineStr">
        <is>
          <t>Rated 4 of 12
Experience: 4.9 yrs total · 4.1 before IRIS + 0.8 at IRIS = 3.8 on the experience scale
Qualification: B.E · graduate, relevant to the work → no change
Market: A3 roles typically have 2–5 yrs · IRIS guide 2–4</t>
        </is>
      </c>
      <c r="BT525"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25" s="127" t="inlineStr">
        <is>
          <t>KRAs not received · manager to supply</t>
        </is>
      </c>
      <c r="BV525" s="125" t="n"/>
      <c r="BW525" s="125" t="n"/>
      <c r="BX525" s="125" t="n"/>
      <c r="BY525" s="125" t="n"/>
      <c r="BZ525" s="128" t="inlineStr">
        <is>
          <t>KRAs not received · manager to supply</t>
        </is>
      </c>
      <c r="CA525" s="125" t="n"/>
      <c r="CB525" s="130" t="n">
        <v>20</v>
      </c>
      <c r="CC525" s="128" t="inlineStr">
        <is>
          <t>Full survey answers not in the files received · How We Grow export needed · HR</t>
        </is>
      </c>
      <c r="CD525" s="131" t="inlineStr">
        <is>
          <t>—</t>
        </is>
      </c>
      <c r="CE525" s="131" t="inlineStr">
        <is>
          <t>—</t>
        </is>
      </c>
      <c r="CF525" s="131" t="inlineStr">
        <is>
          <t>—</t>
        </is>
      </c>
      <c r="CG525" s="131" t="inlineStr">
        <is>
          <t>—</t>
        </is>
      </c>
      <c r="CH525" s="132" t="inlineStr">
        <is>
          <t>Complexity: Evidence reads like A3: Designs, builds, deploys and optimises AI/ML and GenAI solutions in Python; no specific product named → matches the start
Autonomy: Evidence reads like A2: Decides optimisation and approach on own work → moved down 0.5
Accountability: Evidence reads like A2: Code readability, secure libraries and right approach in own solutions → moved down 0.5
Leadership: Evidence reads like A1: No guiding or reviewing of others described → moved down 0.5
Business Impact: No survey or manager-mapping signal on criticality: kept at the start point.</t>
        </is>
      </c>
      <c r="CI525"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525" s="131" t="inlineStr">
        <is>
          <t>Self-identified: AI / automation · Certification / formal course
For the next role: AI / automation · Certification / formal course</t>
        </is>
      </c>
      <c r="CK525" s="128" t="inlineStr">
        <is>
          <t>Full survey answers not in the files received · How We Grow export needed · HR</t>
        </is>
      </c>
      <c r="CL525"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525" s="134" t="inlineStr">
        <is>
          <t>What the role answers for: A module / process, or work with client or regulatory consequences.
Accountability &amp; Impact rating: 2.5 of 12 · A2-level impact.
If the work is missed · role-holders' themes: cause.
Manager talent mapping — Latest rating: Not rated · manager · 9-Box Grid placement: Not placed · manager.</t>
        </is>
      </c>
      <c r="CN525" s="135" t="n"/>
      <c r="CO525" s="135" t="n">
        <v>2.5</v>
      </c>
      <c r="CP525" s="136" t="inlineStr">
        <is>
          <t>Not rated · manager</t>
        </is>
      </c>
      <c r="CQ525" s="137" t="inlineStr">
        <is>
          <t>—</t>
        </is>
      </c>
      <c r="CR525" s="137" t="inlineStr">
        <is>
          <t>Not placed · manager</t>
        </is>
      </c>
      <c r="CS525" s="137" t="inlineStr">
        <is>
          <t>No rating data</t>
        </is>
      </c>
      <c r="CT525" s="137" t="n"/>
      <c r="CU525" s="137" t="n"/>
      <c r="CV525" s="137" t="n"/>
      <c r="CW525" s="137" t="n"/>
      <c r="CX525" s="137" t="n"/>
      <c r="CY525" s="137" t="n"/>
      <c r="CZ525" s="137" t="n"/>
      <c r="DA525" s="119" t="n">
        <v>94</v>
      </c>
      <c r="DB525" s="138" t="inlineStr">
        <is>
          <t>Meets the level</t>
        </is>
      </c>
      <c r="DC525" s="138" t="n">
        <v>95</v>
      </c>
      <c r="DD525" s="138" t="n">
        <v>110</v>
      </c>
      <c r="DE525" s="138" t="n">
        <v>87</v>
      </c>
      <c r="DF525" s="138" t="n"/>
      <c r="DG525" s="138" t="inlineStr">
        <is>
          <t>System design, SQL &amp; data, Cloud &amp; DevOps</t>
        </is>
      </c>
      <c r="DH525" s="138" t="inlineStr">
        <is>
          <t>B1: 82% of profile — close</t>
        </is>
      </c>
      <c r="DI525" s="138" t="inlineStr">
        <is>
          <t>Evidence: Survey | Core: Ownership 2/2, Problem solving 3/2, Communication &amp; collaboration 2/2, Client &amp; quality focus 2/2, Learning agility 1/2, Integrity &amp; compliance 2/2 | Future-ready: AI literacy 3/2, Data literacy 2/2, Digital fluency 3/2, Innovation 2/2 | Functional: Programming &amp; stack 3/3, System design 2/3, SQL &amp; data 2/3, Cloud &amp; DevOps 2/3, AI / GenAI 4/3, Product &amp; domain 3/3</t>
        </is>
      </c>
      <c r="DJ525" s="111" t="inlineStr">
        <is>
          <t>AI / automation · Certification / formal course</t>
        </is>
      </c>
      <c r="DK525" s="112" t="n"/>
      <c r="DL525" s="112" t="inlineStr">
        <is>
          <t>AI, GenAI &amp; Prompt Engineering; Programming &amp; Tech-Stack Depth; Database, SQL &amp; Data Engineering</t>
        </is>
      </c>
      <c r="DM525" s="112" t="inlineStr">
        <is>
          <t>AI / automation · Certification / formal course</t>
        </is>
      </c>
      <c r="DN525" s="112" t="n"/>
      <c r="DO525" s="139" t="inlineStr">
        <is>
          <t>No strong match from survey evidence</t>
        </is>
      </c>
      <c r="DP525" s="126" t="inlineStr">
        <is>
          <t>No material overlap found</t>
        </is>
      </c>
      <c r="DQ525" s="126" t="inlineStr">
        <is>
          <t>No close match in other businesses</t>
        </is>
      </c>
      <c r="DR525" s="126" t="n"/>
      <c r="DS525" s="126" t="n"/>
      <c r="DT525" s="126" t="inlineStr">
        <is>
          <t>A3 deep-dive: score 2.97 · gap to B1 0.62 · 0.5–1.0 from B1</t>
        </is>
      </c>
      <c r="DU525" s="140" t="inlineStr">
        <is>
          <t>Senior AI/ML Engineer in Technology · iFile,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V52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52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5" s="139" t="inlineStr">
        <is>
          <t>Market level: P2 · SFIA 3 Apply
Typical title: Software Engineer
At peers: Workiva – SE · Broadridge India – SE · Nasdaq / AxiomSL – SE
Typical experience: 2–5 yrs · IRIS guide 2–4
Standard: SFIA 9; OWASP secure coding</t>
        </is>
      </c>
      <c r="DZ525" s="126" t="inlineStr">
        <is>
          <t>2–4 yrs</t>
        </is>
      </c>
      <c r="EA525" s="126" t="inlineStr">
        <is>
          <t>3–5 · 2–5</t>
        </is>
      </c>
      <c r="EB525" s="126" t="inlineStr">
        <is>
          <t>Software Engineer</t>
        </is>
      </c>
      <c r="EC525" s="126" t="inlineStr">
        <is>
          <t>Workiva: SE · Broadridge India: SE · Nasdaq / AxiomSL: SE · Salesforce: MTS · Atlassian: P40 · 3–7 yrs · Freshworks: Senior SE</t>
        </is>
      </c>
      <c r="ED525" s="126" t="inlineStr">
        <is>
          <t>SFIA 9 · software development, programming; OWASP secure coding; cloud vendor certifications</t>
        </is>
      </c>
      <c r="EE525" s="126" t="inlineStr">
        <is>
          <t>Core 2 · Future 2 · Functional 3 · Leadership not scored</t>
        </is>
      </c>
      <c r="EF525" s="139" t="n"/>
      <c r="EG525" s="126" t="inlineStr">
        <is>
          <t>✓ HRIS: 4.9 yrs, B.E, 0 direct reports
✓ Survey: 20 of 20 questions answered
✗ KRAs: none on file
✓ Manager mapping: rating, 9-box
✗ Job description: not on file</t>
        </is>
      </c>
      <c r="EH525" s="118" t="n"/>
      <c r="EI525" s="118" t="n"/>
      <c r="EJ525" s="118" t="n"/>
      <c r="EK525" s="118" t="inlineStr">
        <is>
          <t>Survey: answered · full text needed · KRAs: not received · Experience: on file</t>
        </is>
      </c>
      <c r="EL525" s="141" t="n"/>
      <c r="EM525" s="142" t="n"/>
      <c r="EN525" s="142" t="n"/>
      <c r="EO525" s="142" t="n"/>
      <c r="EP525" s="142" t="n"/>
      <c r="EQ525" s="143" t="n"/>
      <c r="ER525" s="135" t="n"/>
      <c r="ES525" s="135" t="n"/>
      <c r="ET525" s="135" t="n"/>
      <c r="EU525" s="135" t="n"/>
      <c r="EV525" s="135" t="n"/>
      <c r="EW525" s="135" t="n"/>
      <c r="EX525" s="135" t="n"/>
      <c r="EY525" s="143" t="n"/>
      <c r="EZ525" s="135" t="n"/>
      <c r="FA525" s="135" t="n"/>
      <c r="FB525" s="135" t="n"/>
      <c r="FC525" s="135" t="n"/>
      <c r="FD525" s="135" t="n"/>
    </row>
    <row r="526" ht="300" customHeight="1">
      <c r="A526" s="109" t="inlineStr">
        <is>
          <t>iFile</t>
        </is>
      </c>
      <c r="B526" s="110" t="inlineStr">
        <is>
          <t>IRIS2529</t>
        </is>
      </c>
      <c r="C526" s="110" t="inlineStr">
        <is>
          <t>Yash Raj</t>
        </is>
      </c>
      <c r="D526" s="110" t="inlineStr">
        <is>
          <t>Technology</t>
        </is>
      </c>
      <c r="E526" s="110" t="inlineStr">
        <is>
          <t>RC-074</t>
        </is>
      </c>
      <c r="F526" s="110" t="inlineStr">
        <is>
          <t>Izharuddin Shaikh</t>
        </is>
      </c>
      <c r="G526" s="110" t="inlineStr">
        <is>
          <t>IRIS1712</t>
        </is>
      </c>
      <c r="H526" s="110" t="inlineStr">
        <is>
          <t>B+</t>
        </is>
      </c>
      <c r="I526" s="110" t="n"/>
      <c r="J526" s="110" t="n">
        <v>2.7</v>
      </c>
      <c r="K526" s="110" t="n">
        <v>0.4</v>
      </c>
      <c r="L526" s="110" t="inlineStr">
        <is>
          <t>B.Tech</t>
        </is>
      </c>
      <c r="M526" s="110" t="n"/>
      <c r="N526" s="144" t="inlineStr">
        <is>
          <t>Software Engineer</t>
        </is>
      </c>
      <c r="O526" s="113" t="inlineStr">
        <is>
          <t>Senior Database Engineer</t>
        </is>
      </c>
      <c r="P526" s="112" t="inlineStr">
        <is>
          <t>Engineering &amp; Development</t>
        </is>
      </c>
      <c r="Q526" s="112" t="inlineStr">
        <is>
          <t>Data Engineering &amp; Database Development</t>
        </is>
      </c>
      <c r="R526" s="113" t="inlineStr">
        <is>
          <t>L3 – Professional / Associate</t>
        </is>
      </c>
      <c r="S526" s="114" t="inlineStr">
        <is>
          <t>A3</t>
        </is>
      </c>
      <c r="T526" s="151" t="inlineStr">
        <is>
          <t>Senior Associate</t>
        </is>
      </c>
      <c r="U526" s="151" t="inlineStr">
        <is>
          <t>A</t>
        </is>
      </c>
      <c r="V526" s="112" t="inlineStr">
        <is>
          <t>IC</t>
        </is>
      </c>
      <c r="W526" s="150" t="inlineStr">
        <is>
          <t>▲ Up</t>
        </is>
      </c>
      <c r="X526" s="112" t="inlineStr">
        <is>
          <t>P2</t>
        </is>
      </c>
      <c r="Y526" s="112" t="inlineStr">
        <is>
          <t>Developing</t>
        </is>
      </c>
      <c r="Z526" s="112" t="inlineStr">
        <is>
          <t>3 Apply</t>
        </is>
      </c>
      <c r="AA526" s="117" t="inlineStr">
        <is>
          <t>A3</t>
        </is>
      </c>
      <c r="AB526" s="118" t="inlineStr">
        <is>
          <t>Band A · Practitioner</t>
        </is>
      </c>
      <c r="AC526" s="118" t="inlineStr">
        <is>
          <t>Senior Associate</t>
        </is>
      </c>
      <c r="AD526" s="118" t="inlineStr">
        <is>
          <t>• Same as the model</t>
        </is>
      </c>
      <c r="AE526" s="118" t="inlineStr">
        <is>
          <t>B+</t>
        </is>
      </c>
      <c r="AF526" s="118" t="inlineStr">
        <is>
          <t>OK</t>
        </is>
      </c>
      <c r="AG526" s="118" t="inlineStr">
        <is>
          <t>No change · already below the manager</t>
        </is>
      </c>
      <c r="AH526" s="118" t="n">
        <v>4</v>
      </c>
      <c r="AI526" s="118" t="n"/>
      <c r="AJ526" s="119" t="inlineStr">
        <is>
          <t>iFile · Technology · Band A · Early career</t>
        </is>
      </c>
      <c r="AK526" s="120" t="n">
        <v>2.5</v>
      </c>
      <c r="AL526" s="121">
        <f>IFERROR(INDEX(WM_C,MATCH($AJ526,WM_KEY,0)),"")</f>
        <v>0.64</v>
      </c>
      <c r="AM526" s="122">
        <f>IF(OR(AK526="",AL526=""),"",AK526*AL526)</f>
        <v>1.6</v>
      </c>
      <c r="AN526" s="120" t="n">
        <v>2.5</v>
      </c>
      <c r="AO526" s="121">
        <f>IFERROR(INDEX(WM_AU,MATCH($AJ526,WM_KEY,0)),"")</f>
        <v>0.16</v>
      </c>
      <c r="AP526" s="122">
        <f>IF(OR(AN526="",AO526=""),"",AN526*AO526)</f>
        <v>0.4</v>
      </c>
      <c r="AQ526" s="120" t="n">
        <v>2.5</v>
      </c>
      <c r="AR526" s="121">
        <f>IFERROR(INDEX(WM_AC,MATCH($AJ526,WM_KEY,0)),"")</f>
        <v>0.04</v>
      </c>
      <c r="AS526" s="122">
        <f>IF(OR(AQ526="",AR526=""),"",AQ526*AR526)</f>
        <v>0.1</v>
      </c>
      <c r="AT526" s="120" t="n">
        <v>1</v>
      </c>
      <c r="AU526" s="121">
        <f>IFERROR(INDEX(WM_L,MATCH($AJ526,WM_KEY,0)),"")</f>
        <v>0</v>
      </c>
      <c r="AV526" s="122">
        <f>IF(OR(AT526="",AU526=""),"",AT526*AU526)</f>
        <v>0</v>
      </c>
      <c r="AW526" s="120" t="n">
        <v>3</v>
      </c>
      <c r="AX526" s="121">
        <f>IFERROR(INDEX(WM_E,MATCH($AJ526,WM_KEY,0)),"")</f>
        <v>0.1</v>
      </c>
      <c r="AY526" s="122">
        <f>IF(OR(AW526="",AX526=""),"",AW526*AX526)</f>
        <v>0.3</v>
      </c>
      <c r="AZ526" s="123" t="n">
        <v>2.5</v>
      </c>
      <c r="BA526" s="121">
        <f>IFERROR(INDEX(WM_BI,MATCH($AJ526,WM_KEY,0)),"")</f>
        <v>0.06</v>
      </c>
      <c r="BB526" s="122">
        <f>IF(OR(AZ526="",BA526=""),"",AZ526*BA526)</f>
        <v>0.15</v>
      </c>
      <c r="BC526" s="122">
        <f>IF(COUNT(AM526,AP526,AS526,AV526,AY526,BB526)&lt;6,"",SUM(AM526,AP526,AS526,AV526,AY526,BB526))</f>
        <v>2.55</v>
      </c>
      <c r="BD526" s="122" t="str">
        <f>IF(BC526="","",INDEX({"A1","A2","A3","B1","B2","B3","C1","C2","D1","D2","E1","E2"},MAX(1,MIN(12,ROUND(BC526,0)))))</f>
        <v>A3</v>
      </c>
      <c r="BE526" s="114" t="inlineStr">
        <is>
          <t>A3</t>
        </is>
      </c>
      <c r="BF526" s="124" t="inlineStr">
        <is>
          <t>The score decided the level</t>
        </is>
      </c>
      <c r="BG52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6" s="125" t="inlineStr">
        <is>
          <t>At build: Complexity 1.60 + Autonomy 0.40 + Accountability 0.10 + Leadership 0.00 + Experience 0.30 + Business impact 0.15
= 2.55 points → nearest level 3 = A3
Final level: A3 · same as the score</t>
        </is>
      </c>
      <c r="BI526" s="125" t="inlineStr">
        <is>
          <t>No rule applied: the score decides.</t>
        </is>
      </c>
      <c r="BJ526" s="125" t="inlineStr">
        <is>
          <t>—</t>
        </is>
      </c>
      <c r="BK526" s="126" t="n"/>
      <c r="BL526" s="126" t="inlineStr">
        <is>
          <t>Medium</t>
        </is>
      </c>
      <c r="BM526" s="126" t="n"/>
      <c r="BN526" s="125" t="inlineStr">
        <is>
          <t>Stable · moves in fewer than 5 of 30 weight tests</t>
        </is>
      </c>
      <c r="BO526" s="148" t="inlineStr">
        <is>
          <t>Rated 2.5 of 12 · between A2 and A3
Start: 2.0 · practitioner title
Evidence reads like A3: Builds end-to-end ETL pipelines, data models and dashboards in Python, Apache Hop, Airflow and Superset → moved up 0.5
KRA: “1. Deliver committed sprint stories with &gt;=90% sprint commitment adherence across the year 2. Maintain code quality: defect leakage to…”
Market: A2 = Standard work of the discipline · A3 = Varied and non-standard work; handles exceptions</t>
        </is>
      </c>
      <c r="BP526" s="129" t="inlineStr">
        <is>
          <t>Rated 2.5 of 12 · between A2 and A3
Start: 2.0 · practitioner title
Evidence reads like A3: Independently troubleshoots pipeline failures, optimises jobs and handles data-quality issues → moved up 0.5
Market: A2 = Chooses own approach within standards · A3 = Technical / QC / client calls on own work</t>
        </is>
      </c>
      <c r="BQ526" s="129" t="inlineStr">
        <is>
          <t>Rated 2.5 of 12 · between A2 and A3
Start: 2.0 · practitioner title
Evidence reads like A3: Pipelines end to end; failures hit downstream reporting and analytics teams → moved up 0.5
KRA: “1. Deliver committed sprint stories with &gt;=90% sprint commitment adherence across the year 2. Maintain code quality: defect leakage to…”
Market: A2 = Own deliverables · accuracy, TAT · A3 = A module / process, or work with client or regulatory consequences</t>
        </is>
      </c>
      <c r="BR526" s="129" t="inlineStr">
        <is>
          <t>Rated 1 of 12 — not counted: the weight is 0% at this level
Start: 1.0 · individual contributor, so influence only
Evidence reads like A1: No guiding or leading described → matches the start
Team: 0 direct reports · IC
Market: A1 = Not scored in Band A</t>
        </is>
      </c>
      <c r="BS526" s="129" t="inlineStr">
        <is>
          <t>Rated 3 of 12
Experience: 2.7 yrs total · 2.3 before IRIS + 0.4 at IRIS = 2.9 on the experience scale
Qualification: B.Tech · graduate, relevant to the work → no change
Market: A3 roles typically have 2–5 yrs · IRIS guide 2–4</t>
        </is>
      </c>
      <c r="BT52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2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BW526" s="125" t="n"/>
      <c r="BX526" s="125" t="inlineStr">
        <is>
          <t>3</t>
        </is>
      </c>
      <c r="BY526" s="125" t="n"/>
      <c r="BZ526" s="125" t="inlineStr">
        <is>
          <t>Received · manager annual, quarterly</t>
        </is>
      </c>
      <c r="CA526" s="125" t="inlineStr">
        <is>
          <t>Talent Mapping · iFile collated</t>
        </is>
      </c>
      <c r="CB526" s="130" t="n">
        <v>19</v>
      </c>
      <c r="CC526" s="128" t="inlineStr">
        <is>
          <t>Full survey answers not in the files received · How We Grow export needed · HR</t>
        </is>
      </c>
      <c r="CD526" s="131" t="inlineStr">
        <is>
          <t>—</t>
        </is>
      </c>
      <c r="CE526" s="131" t="inlineStr">
        <is>
          <t>—</t>
        </is>
      </c>
      <c r="CF526" s="131" t="inlineStr">
        <is>
          <t>—</t>
        </is>
      </c>
      <c r="CG526" s="131" t="inlineStr">
        <is>
          <t>—</t>
        </is>
      </c>
      <c r="CH526" s="132" t="inlineStr">
        <is>
          <t>Complexity: Evidence reads like A3: Builds end-to-end ETL pipelines, data models and dashboards in Python, Apache Hop, Airflow and Superset → moved up 0.5
Autonomy: Evidence reads like A3: Independently troubleshoots pipeline failures, optimises jobs and handles data-quality issues → moved up 0.5
Accountability: Evidence reads like A3: Pipelines end to end; failures hit downstream reporting and analytics teams → moved up 0.5
Leadership: Evidence reads like A1: No guiding or leading described → matches the start
Business Impact: No survey or manager-mapping signal on criticality: kept at the start point.</t>
        </is>
      </c>
      <c r="CI526"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526" s="131" t="inlineStr">
        <is>
          <t>Self-identified: Technical depth &amp; architecture · Data, SQL &amp; analytics · Certification / formal course
For the next role: Technical depth &amp; architecture · Data, SQL &amp; analytics · Certification / formal course</t>
        </is>
      </c>
      <c r="CK526" s="128" t="inlineStr">
        <is>
          <t>Full survey answers not in the files received · How We Grow export needed · HR</t>
        </is>
      </c>
      <c r="CL526"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526" s="134" t="inlineStr">
        <is>
          <t>What the role answers for: A module / process, or work with client or regulatory consequences.
Accountability &amp; Impact rating: 2.5 of 12 · A2-level impact.
If the work is missed · role-holders' themes: issues · lead · incorrect · data.
Measured on · manager-set KRA themes: quality · deliver · project · timely · development · code.
Manager talent mapping — Latest rating: 3 · Potential: Medium · 9-Box Grid placement: Reliable Specialist.</t>
        </is>
      </c>
      <c r="CN526" s="135" t="n"/>
      <c r="CO526" s="135" t="n">
        <v>2.5</v>
      </c>
      <c r="CP526" s="136" t="n">
        <v>3</v>
      </c>
      <c r="CQ526" s="137" t="inlineStr">
        <is>
          <t>Medium</t>
        </is>
      </c>
      <c r="CR526" s="137" t="inlineStr">
        <is>
          <t>Reliable Specialist</t>
        </is>
      </c>
      <c r="CS526" s="137" t="inlineStr">
        <is>
          <t>Develop in role</t>
        </is>
      </c>
      <c r="CT526" s="137" t="n"/>
      <c r="CU526" s="137" t="n"/>
      <c r="CV526" s="137" t="n"/>
      <c r="CW526" s="137" t="n"/>
      <c r="CX526" s="137" t="n"/>
      <c r="CY526" s="137" t="n"/>
      <c r="CZ526" s="137" t="n"/>
      <c r="DA526" s="119" t="n">
        <v>98</v>
      </c>
      <c r="DB526" s="138" t="inlineStr">
        <is>
          <t>Meets the level</t>
        </is>
      </c>
      <c r="DC526" s="138" t="n">
        <v>102</v>
      </c>
      <c r="DD526" s="138" t="n">
        <v>98</v>
      </c>
      <c r="DE526" s="138" t="n">
        <v>96</v>
      </c>
      <c r="DF526" s="138" t="n"/>
      <c r="DG526" s="138" t="inlineStr">
        <is>
          <t>System design, AI / GenAI, Learning agility</t>
        </is>
      </c>
      <c r="DH526" s="138" t="inlineStr">
        <is>
          <t>B1: 87% of profile — close</t>
        </is>
      </c>
      <c r="DI526" s="138" t="inlineStr">
        <is>
          <t>Evidence: Survey + KRAs | Core: Ownership 3/2, Problem solving 3/2, Communication &amp; collaboration 2/2, Client &amp; quality focus 3/2, Learning agility 1/2, Integrity &amp; compliance 2/2 | Future-ready: AI literacy 1/2, Data literacy 3/2, Digital fluency 3/2, Innovation 2/2 | Functional: Programming &amp; stack 4/3, System design 2/3, SQL &amp; data 4/3, Cloud &amp; DevOps 3/3, AI / GenAI 2/3, Product &amp; domain 3/3</t>
        </is>
      </c>
      <c r="DJ526" s="111" t="inlineStr">
        <is>
          <t>Technical depth &amp; architecture · Data, SQL &amp; analytics · Certification / formal course</t>
        </is>
      </c>
      <c r="DK526" s="112" t="inlineStr">
        <is>
          <t>Advanced technology stack; secure coding &amp; code-quality practices; unit/automated testing; system design fundamentals</t>
        </is>
      </c>
      <c r="DL526" s="112" t="inlineStr">
        <is>
          <t>Cloud, DevOps &amp; CI/CD; Database, SQL &amp; Data Engineering; Programming &amp; Tech-Stack Depth</t>
        </is>
      </c>
      <c r="DM526" s="112" t="inlineStr">
        <is>
          <t>Technical depth &amp; architecture · Data, SQL &amp; analytics · Certification / formal course</t>
        </is>
      </c>
      <c r="DN526" s="112" t="inlineStr">
        <is>
          <t>Transition to leadership: people management &amp; delegation, mentoring/coaching, project ownership &amp; stakeholder management, prioritisation under ambiguity, presentation &amp; influence skills</t>
        </is>
      </c>
      <c r="DO526" s="139" t="inlineStr">
        <is>
          <t>No strong match from survey evidence</t>
        </is>
      </c>
      <c r="DP526" s="126" t="inlineStr">
        <is>
          <t>Chaitanya Vadagabhaktula · Senior Database Engineer — 0.32: python, superset, etl, analytics</t>
        </is>
      </c>
      <c r="DQ526" s="126" t="inlineStr">
        <is>
          <t>No close match in other businesses</t>
        </is>
      </c>
      <c r="DR526" s="126" t="n"/>
      <c r="DS526" s="126" t="n"/>
      <c r="DT526" s="126" t="inlineStr">
        <is>
          <t>A3 deep-dive: score 2.55 · gap to B1 1.02 · More than 1.0 from B1</t>
        </is>
      </c>
      <c r="DU526" s="140" t="inlineStr">
        <is>
          <t>Senior Database Engineer in Technology · iFile,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V52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52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6" s="139" t="inlineStr">
        <is>
          <t>Market level: P2 · SFIA 3 Apply
Typical title: Software Engineer
At peers: Workiva – SE · Broadridge India – SE · Nasdaq / AxiomSL – SE
Typical experience: 2–5 yrs · IRIS guide 2–4
Standard: SFIA 9; OWASP secure coding</t>
        </is>
      </c>
      <c r="DZ526" s="126" t="inlineStr">
        <is>
          <t>2–4 yrs</t>
        </is>
      </c>
      <c r="EA526" s="126" t="inlineStr">
        <is>
          <t>3–5 · 2–5</t>
        </is>
      </c>
      <c r="EB526" s="126" t="inlineStr">
        <is>
          <t>Software Engineer</t>
        </is>
      </c>
      <c r="EC526" s="126" t="inlineStr">
        <is>
          <t>Workiva: SE · Broadridge India: SE · Nasdaq / AxiomSL: SE · Salesforce: MTS · Atlassian: P40 · 3–7 yrs · Freshworks: Senior SE</t>
        </is>
      </c>
      <c r="ED526" s="126" t="inlineStr">
        <is>
          <t>SFIA 9 · software development, programming; OWASP secure coding; cloud vendor certifications</t>
        </is>
      </c>
      <c r="EE526" s="126" t="inlineStr">
        <is>
          <t>Core 2 · Future 2 · Functional 3 · Leadership not scored</t>
        </is>
      </c>
      <c r="EF526" s="139" t="n"/>
      <c r="EG526" s="126" t="inlineStr">
        <is>
          <t>✓ HRIS: 2.7 yrs, B.Tech, 0 direct reports
✓ Survey: 19 of 20 questions answered
✓ KRAs: manager-set, quarterly
✓ Manager mapping: rating, potential, 9-box
✗ Job description: not on file</t>
        </is>
      </c>
      <c r="EH526" s="118" t="n"/>
      <c r="EI526" s="118" t="n"/>
      <c r="EJ526" s="118" t="n"/>
      <c r="EK526" s="118" t="inlineStr">
        <is>
          <t>Survey: answered · full text needed · KRAs: received · Experience: on file</t>
        </is>
      </c>
      <c r="EL526" s="141" t="n"/>
      <c r="EM526" s="142" t="n"/>
      <c r="EN526" s="142" t="n"/>
      <c r="EO526" s="142" t="n"/>
      <c r="EP526" s="142" t="n"/>
      <c r="EQ526" s="143" t="n"/>
      <c r="ER526" s="135" t="n"/>
      <c r="ES526" s="135" t="n"/>
      <c r="ET526" s="135" t="n"/>
      <c r="EU526" s="135" t="n"/>
      <c r="EV526" s="135" t="n"/>
      <c r="EW526" s="135" t="n"/>
      <c r="EX526" s="135" t="n"/>
      <c r="EY526" s="143" t="n"/>
      <c r="EZ526" s="135" t="n"/>
      <c r="FA526" s="135" t="n"/>
      <c r="FB526" s="135" t="n"/>
      <c r="FC526" s="135" t="n"/>
      <c r="FD526" s="135" t="n"/>
    </row>
    <row r="527" ht="300" customHeight="1">
      <c r="A527" s="109" t="inlineStr">
        <is>
          <t>iFile</t>
        </is>
      </c>
      <c r="B527" s="110" t="inlineStr">
        <is>
          <t>IRIS2507</t>
        </is>
      </c>
      <c r="C527" s="110" t="inlineStr">
        <is>
          <t>Tanishq Gupta</t>
        </is>
      </c>
      <c r="D527" s="110" t="inlineStr">
        <is>
          <t>Technology</t>
        </is>
      </c>
      <c r="E527" s="110" t="inlineStr">
        <is>
          <t>RC-008</t>
        </is>
      </c>
      <c r="F527" s="110" t="inlineStr">
        <is>
          <t>Jailesh Bhadra</t>
        </is>
      </c>
      <c r="G527" s="110" t="inlineStr">
        <is>
          <t>IRIS2366</t>
        </is>
      </c>
      <c r="H527" s="110" t="inlineStr">
        <is>
          <t>B2</t>
        </is>
      </c>
      <c r="I527" s="110" t="n"/>
      <c r="J527" s="110" t="n">
        <v>0.5</v>
      </c>
      <c r="K527" s="110" t="n">
        <v>0.5</v>
      </c>
      <c r="L527" s="110" t="inlineStr">
        <is>
          <t>MBA</t>
        </is>
      </c>
      <c r="M527" s="110" t="n"/>
      <c r="N527" s="111" t="inlineStr">
        <is>
          <t>Business Analyst</t>
        </is>
      </c>
      <c r="O527" s="112" t="inlineStr">
        <is>
          <t>Business Analyst</t>
        </is>
      </c>
      <c r="P527" s="112" t="inlineStr">
        <is>
          <t>Business Analysis</t>
        </is>
      </c>
      <c r="Q527" s="112" t="inlineStr">
        <is>
          <t>Business Analysis</t>
        </is>
      </c>
      <c r="R527" s="112" t="inlineStr">
        <is>
          <t>L3 – Professional / Associate</t>
        </is>
      </c>
      <c r="S527" s="152" t="inlineStr">
        <is>
          <t>A2</t>
        </is>
      </c>
      <c r="T527" s="151" t="inlineStr">
        <is>
          <t>Associate</t>
        </is>
      </c>
      <c r="U527" s="151" t="inlineStr">
        <is>
          <t>A</t>
        </is>
      </c>
      <c r="V527" s="112" t="inlineStr">
        <is>
          <t>IC</t>
        </is>
      </c>
      <c r="W527" s="153" t="inlineStr">
        <is>
          <t>• Same level</t>
        </is>
      </c>
      <c r="X527" s="112" t="inlineStr">
        <is>
          <t>P1–P2</t>
        </is>
      </c>
      <c r="Y527" s="112" t="inlineStr">
        <is>
          <t>Entry / Developing</t>
        </is>
      </c>
      <c r="Z527" s="112" t="inlineStr">
        <is>
          <t>2 Assist</t>
        </is>
      </c>
      <c r="AA527" s="117" t="inlineStr">
        <is>
          <t>A2</t>
        </is>
      </c>
      <c r="AB527" s="118" t="inlineStr">
        <is>
          <t>Band A · Practitioner</t>
        </is>
      </c>
      <c r="AC527" s="118" t="inlineStr">
        <is>
          <t>Associate</t>
        </is>
      </c>
      <c r="AD527" s="118" t="inlineStr">
        <is>
          <t>• Same as the model</t>
        </is>
      </c>
      <c r="AE527" s="118" t="inlineStr">
        <is>
          <t>B2</t>
        </is>
      </c>
      <c r="AF527" s="118" t="inlineStr">
        <is>
          <t>OK</t>
        </is>
      </c>
      <c r="AG527" s="118" t="inlineStr">
        <is>
          <t>No change · already below the manager</t>
        </is>
      </c>
      <c r="AH527" s="118" t="n">
        <v>4</v>
      </c>
      <c r="AI527" s="118" t="n"/>
      <c r="AJ527" s="119" t="inlineStr">
        <is>
          <t>iFile · Technology · Band A · Early career</t>
        </is>
      </c>
      <c r="AK527" s="120" t="n">
        <v>3</v>
      </c>
      <c r="AL527" s="121">
        <f>IFERROR(INDEX(WM_C,MATCH($AJ527,WM_KEY,0)),"")</f>
        <v>0.64</v>
      </c>
      <c r="AM527" s="122">
        <f>IF(OR(AK527="",AL527=""),"",AK527*AL527)</f>
        <v>1.92</v>
      </c>
      <c r="AN527" s="120" t="n">
        <v>3</v>
      </c>
      <c r="AO527" s="121">
        <f>IFERROR(INDEX(WM_AU,MATCH($AJ527,WM_KEY,0)),"")</f>
        <v>0.16</v>
      </c>
      <c r="AP527" s="122">
        <f>IF(OR(AN527="",AO527=""),"",AN527*AO527)</f>
        <v>0.48</v>
      </c>
      <c r="AQ527" s="120" t="n">
        <v>2.5</v>
      </c>
      <c r="AR527" s="121">
        <f>IFERROR(INDEX(WM_AC,MATCH($AJ527,WM_KEY,0)),"")</f>
        <v>0.04</v>
      </c>
      <c r="AS527" s="122">
        <f>IF(OR(AQ527="",AR527=""),"",AQ527*AR527)</f>
        <v>0.1</v>
      </c>
      <c r="AT527" s="120" t="n">
        <v>2</v>
      </c>
      <c r="AU527" s="121">
        <f>IFERROR(INDEX(WM_L,MATCH($AJ527,WM_KEY,0)),"")</f>
        <v>0</v>
      </c>
      <c r="AV527" s="122">
        <f>IF(OR(AT527="",AU527=""),"",AT527*AU527)</f>
        <v>0</v>
      </c>
      <c r="AW527" s="120" t="n">
        <v>1.5</v>
      </c>
      <c r="AX527" s="121">
        <f>IFERROR(INDEX(WM_E,MATCH($AJ527,WM_KEY,0)),"")</f>
        <v>0.1</v>
      </c>
      <c r="AY527" s="122">
        <f>IF(OR(AW527="",AX527=""),"",AW527*AX527)</f>
        <v>0.15</v>
      </c>
      <c r="AZ527" s="123" t="n">
        <v>2.5</v>
      </c>
      <c r="BA527" s="121">
        <f>IFERROR(INDEX(WM_BI,MATCH($AJ527,WM_KEY,0)),"")</f>
        <v>0.06</v>
      </c>
      <c r="BB527" s="122">
        <f>IF(OR(AZ527="",BA527=""),"",AZ527*BA527)</f>
        <v>0.15</v>
      </c>
      <c r="BC527" s="122">
        <f>IF(COUNT(AM527,AP527,AS527,AV527,AY527,BB527)&lt;6,"",SUM(AM527,AP527,AS527,AV527,AY527,BB527))</f>
        <v>2.8</v>
      </c>
      <c r="BD527" s="122" t="str">
        <f>IF(BC527="","",INDEX({"A1","A2","A3","B1","B2","B3","C1","C2","D1","D2","E1","E2"},MAX(1,MIN(12,ROUND(BC527,0)))))</f>
        <v>A3</v>
      </c>
      <c r="BE527" s="152" t="inlineStr">
        <is>
          <t>A2</t>
        </is>
      </c>
      <c r="BF527" s="124" t="inlineStr">
        <is>
          <t>Rule: R7 Band A experience</t>
        </is>
      </c>
      <c r="BG52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7" s="125" t="inlineStr">
        <is>
          <t>At build: Complexity 1.92 + Autonomy 0.48 + Accountability 0.10 + Leadership 0.00 + Experience 0.15 + Business impact 0.15
= 2.80 points → nearest level 3 = A3
Final level: A2 · a rule applied: see the next column</t>
        </is>
      </c>
      <c r="BI527" s="125" t="inlineStr">
        <is>
          <t>• Capped at A2: 0.5 years' experience is under 1 year.
Final level: A2.</t>
        </is>
      </c>
      <c r="BJ527" s="125" t="inlineStr">
        <is>
          <t>—</t>
        </is>
      </c>
      <c r="BK527" s="126" t="n"/>
      <c r="BL527" s="126" t="inlineStr">
        <is>
          <t>Medium</t>
        </is>
      </c>
      <c r="BM527" s="126" t="n"/>
      <c r="BN527" s="125" t="inlineStr">
        <is>
          <t>Stable · moves in fewer than 5 of 30 weight tests</t>
        </is>
      </c>
      <c r="BO527" s="148" t="inlineStr">
        <is>
          <t>Rated 3 of 12
Start: 3.0 · senior practitioner title
Evidence reads like A3: Gap analysis and discovery for a new product; BRDs, FRDs, user stories, process flows, traceability → matches the start
KRA: “1. Deliver &gt;=90% of assigned BRDs/user stories approved with &lt;=1 revision cycle 2. Achieve &gt;=85% on-time delivery of BA deliverables…”
Market: A3 = Varied and non-standard work; handles exceptions</t>
        </is>
      </c>
      <c r="BP527" s="129" t="inlineStr">
        <is>
          <t>Rated 3 of 12
Start: 3.0 · senior practitioner title
Evidence reads like A3: Decides requirement structure, story breakdown, gap recommendations; scope and priority sit with product owner → matches the start
Market: A3 = Technical / QC / client calls on own work</t>
        </is>
      </c>
      <c r="BQ527" s="129" t="inlineStr">
        <is>
          <t>Rated 2.5 of 12 · between A2 and A3
Start: 3.0 · senior practitioner title
Evidence reads like A2: Accuracy and completeness of gap analysis, BRDs, FRDs and user stories → moved down 0.5
KRA: “1. Deliver &gt;=90% of assigned BRDs/user stories approved with &lt;=1 revision cycle 2. Achieve &gt;=85% on-time delivery of BA deliverables…”
Market: A2 = Own deliverables · accuracy, TAT · A3 = A module / process, or work with client or regulatory consequences</t>
        </is>
      </c>
      <c r="BR527" s="129" t="inlineStr">
        <is>
          <t>Rated 2 of 12 — not counted: the weight is 0% at this level
Start: 2.0 · individual contributor, so influence only
Evidence reads like A2: Clarifies with developers and QA; guidance to team members only in manager note → matches the start
Team: 0 direct reports · IC
Market: A2 = Not scored in Band A</t>
        </is>
      </c>
      <c r="BS527" s="129" t="inlineStr">
        <is>
          <t>Rated 1.5 of 12 · between A1 and A2
Experience: 0.5 yrs total · 0.5 at IRIS; none recorded before IRIS = 1.5 on the experience scale
Qualification: MBA · postgraduate → no change
Market: A2 roles typically have 0–3 yrs · IRIS guide 0–2</t>
        </is>
      </c>
      <c r="BT527"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527" s="124"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BV527" s="125"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BW527" s="125"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BX527" s="125" t="inlineStr">
        <is>
          <t>3</t>
        </is>
      </c>
      <c r="BY527" s="125" t="n"/>
      <c r="BZ527" s="125" t="inlineStr">
        <is>
          <t>Received · manager annual, quarterly, self</t>
        </is>
      </c>
      <c r="CA527" s="125" t="inlineStr">
        <is>
          <t>Talent Mapping · iFile collated</t>
        </is>
      </c>
      <c r="CB527" s="130" t="n">
        <v>20</v>
      </c>
      <c r="CC527" s="128" t="inlineStr">
        <is>
          <t>Full survey answers not in the files received · How We Grow export needed · HR</t>
        </is>
      </c>
      <c r="CD527" s="131" t="inlineStr">
        <is>
          <t>—</t>
        </is>
      </c>
      <c r="CE527" s="131" t="inlineStr">
        <is>
          <t>—</t>
        </is>
      </c>
      <c r="CF527" s="131" t="inlineStr">
        <is>
          <t>—</t>
        </is>
      </c>
      <c r="CG527" s="131" t="inlineStr">
        <is>
          <t>—</t>
        </is>
      </c>
      <c r="CH527" s="132" t="inlineStr">
        <is>
          <t>Complexity: Evidence reads like A3: Gap analysis and discovery for a new product; BRDs, FRDs, user stories, process flows, traceability → matches the start
Autonomy: Evidence reads like A3: Decides requirement structure, story breakdown, gap recommendations; scope and priority sit with product owner → matches the start
Accountability: Evidence reads like A2: Accuracy and completeness of gap analysis, BRDs, FRDs and user stories → moved down 0.5
Leadership: Evidence reads like A2: Clarifies with developers and QA; guidance to team members only in manager note → matches the start
Business Impact: No move: the survey / manager mapping does not mark it business-critical or unique.</t>
        </is>
      </c>
      <c r="CI527"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J527" s="131" t="inlineStr">
        <is>
          <t>Self-identified: Product &amp; tool knowledge · Client, sales &amp; stakeholders · Strategy &amp; business acumen · Certification / formal course · Broader exposure &amp; ownership
For the next role: Project / programme management · Product &amp; tool knowledge · Client, sales &amp; stakeholders · Strategy &amp; business acumen · Certification / formal course · Broader exposure &amp; ownership</t>
        </is>
      </c>
      <c r="CK527" s="128" t="inlineStr">
        <is>
          <t>Full survey answers not in the files received · How We Grow export needed · HR</t>
        </is>
      </c>
      <c r="CL527" s="133" t="inlineStr">
        <is>
          <t>WHAT THE ROLE DOES: Gathers and documents requirements · BRD/FRD/SRS/user stories, configures solutions and supports UAT and releases. At A2: standard work delivered independently.
Common themes in sub-family holders, all levels' answers: business · requirements · bridge · analyst · between · technical
KEY RESPONSIBILITIES: Gathers and documents requirements · BRD/FRD/SRS/user stories, configures solutions and supports UAT and releases; Standard work of the discipline; Own deliverables · accuracy, TAT
Common themes in sub-family holders, all levels' answers: requirement · documentation · stakeholder · client · gathering · analysis
DELIVERS: Own deliverables · accuracy, TAT
Common themes in sub-family holders, all levels' answers: product · user stories · requirements · process · client · deliver
ACCOUNTABLE FOR: Own deliverables · accuracy, TAT
Common themes in sub-family holders, all levels' answers: requirements · accountable · documentation · delivery · am · business
DECIDES ALONE: Chooses own approach within standards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2 · Leadership —
CREDENTIALS: CBAP / CCBA · optional; Domain certifications · optional
SOURCE: Framework + sub-family themes · 3+ answered — 2 holders, 2 answered the survey; sub-family 27 answered; catalogue RC-008</t>
        </is>
      </c>
      <c r="CM527" s="134" t="inlineStr">
        <is>
          <t>What the role answers for: Own deliverables · accuracy, TAT.
Accountability &amp; Impact rating: 2.5 of 12 · A2-level impact.
From the survey and manager mapping — critical role: no; successor named: no.
If the work is missed · role-holders' themes: client · rework · delays.
Manager talent mapping — Latest rating: 3 · Potential: Medium · 9-Box Grid placement: Core Contributor.</t>
        </is>
      </c>
      <c r="CN527" s="135" t="n"/>
      <c r="CO527" s="135" t="n">
        <v>2.5</v>
      </c>
      <c r="CP527" s="136" t="n">
        <v>3</v>
      </c>
      <c r="CQ527" s="137" t="inlineStr">
        <is>
          <t>Medium</t>
        </is>
      </c>
      <c r="CR527" s="137" t="inlineStr">
        <is>
          <t>Core Contributor</t>
        </is>
      </c>
      <c r="CS527" s="137" t="inlineStr">
        <is>
          <t>Develop in role</t>
        </is>
      </c>
      <c r="CT527" s="137" t="n"/>
      <c r="CU527" s="137" t="inlineStr">
        <is>
          <t>N</t>
        </is>
      </c>
      <c r="CV527" s="137" t="n"/>
      <c r="CW527" s="137" t="n"/>
      <c r="CX527" s="137" t="n"/>
      <c r="CY527" s="137" t="n"/>
      <c r="CZ527" s="137" t="n"/>
      <c r="DA527" s="119" t="n">
        <v>102</v>
      </c>
      <c r="DB527" s="138" t="inlineStr">
        <is>
          <t>Meets the level</t>
        </is>
      </c>
      <c r="DC527" s="138" t="n">
        <v>98</v>
      </c>
      <c r="DD527" s="138" t="n">
        <v>88</v>
      </c>
      <c r="DE527" s="138" t="n">
        <v>110</v>
      </c>
      <c r="DF527" s="138" t="n"/>
      <c r="DG527" s="138" t="inlineStr">
        <is>
          <t>Learning agility, AI literacy</t>
        </is>
      </c>
      <c r="DH527" s="138" t="inlineStr">
        <is>
          <t>A3: 89% of profile — close</t>
        </is>
      </c>
      <c r="DI527" s="138" t="inlineStr">
        <is>
          <t>Evidence: Survey + KRAs | Core: Ownership 2/2, Problem solving 3/2, Communication &amp; collaboration 3/2, Client &amp; quality focus 2/2, Learning agility 1/2, Integrity &amp; compliance 2/2 | Future-ready: AI literacy 1/2, Data literacy 2/2, Digital fluency 2/2, Innovation 2/2 | Functional: Requirements 3/2, Regulatory domain 2/2, Product &amp; domain 3/2, SQL &amp; data 2/2, Stakeholder mgmt 2/2, Communication 3/2</t>
        </is>
      </c>
      <c r="DJ527" s="111" t="inlineStr">
        <is>
          <t>Product &amp; tool knowledge · Client, sales &amp; stakeholders · Strategy &amp; business acumen · Certification / formal course · Broader exposure &amp; ownership</t>
        </is>
      </c>
      <c r="DK527" s="112" t="inlineStr">
        <is>
          <t>Requirement engineering &amp; BRD/user-story writing; Agile/Scrum basics; RegTech/XBRL domain onboarding; stakeholder communication; Product visualization</t>
        </is>
      </c>
      <c r="DL527" s="112" t="inlineStr">
        <is>
          <t>Product, Platform &amp; Domain Knowledge; Business Analysis &amp; Requirements Engineering; Stakeholder &amp; Client Management</t>
        </is>
      </c>
      <c r="DM527" s="112" t="inlineStr">
        <is>
          <t>Project / programme management · Product &amp; tool knowledge · Client, sales &amp; stakeholders · Strategy &amp; business acumen · Certification / formal course · Broader exposure &amp; ownership</t>
        </is>
      </c>
      <c r="DN527" s="112" t="inlineStr">
        <is>
          <t>-</t>
        </is>
      </c>
      <c r="DO527" s="139" t="inlineStr">
        <is>
          <t>No strong match from survey evidence</t>
        </is>
      </c>
      <c r="DP527" s="126" t="inlineStr">
        <is>
          <t>No material overlap found</t>
        </is>
      </c>
      <c r="DQ527" s="126" t="inlineStr">
        <is>
          <t>Dhaval Lotwala · CARBON, Senior Business Analyst — 0.38; Aroosa Ghole · iDEAL, Team Lead – Business Analysis — 0.28; Saniya Baxi · CARBON, Trainee Business Analyst — 0.27</t>
        </is>
      </c>
      <c r="DR527" s="126" t="n"/>
      <c r="DS527" s="126" t="n"/>
      <c r="DT527" s="126" t="n"/>
      <c r="DU527" s="140" t="inlineStr">
        <is>
          <t>Business Analyst in Technology · iFile, A2 — IC.
The work: Gathers and documents requirements · BRD/FRD/SRS/user stories, configures solutions and supports UAT and releases.
At this level the role owns standard work delivered independently.
Key responsibilities: Gathers and documents requirements · BRD/FRD/SRS/user stories, configures solutions and supports UAT and releases; Standard work of the discipline; Own deliverables · accuracy, TAT.
Holders describe it with: requirement · documentation · stakeholder · client · gathering · analysis.</t>
        </is>
      </c>
      <c r="DV527" s="137" t="inlineStr">
        <is>
          <t>Hire as: Associate Business Analyst / Business Analyst — IRIS A2 Associate · IC
Market level: P1–P2 · SFIA 2 Assist
Experience: 0–2 yrs · Education: Commerce or engineering graduate; MBA a plus
Equivalent titles at peers: Big Four consulting – Analyst · IRIS Vs Market Benchmark — IIBA certification pathway – ECBA · Infosys / Accenture – JL3B · L11 Analyst
Credentials: CBAP / CCBA · optional; Domain certifications · optional
Must already know: Regulatory reporting domain · RBI / SEBI / IRDAI / SEC</t>
        </is>
      </c>
      <c r="DW527" s="137" t="inlineStr">
        <is>
          <t>FUNCTIONAL — skill level 2 of 5 · Working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527" s="137" t="inlineStr">
        <is>
          <t>Draft — generated from the framework; hiring-manager review pending · HR Super Master, sheet T5.
1. [Business Analysis &amp; Requirements Engineering · level 2] Tell me about recent work that shows this: "Writes BRD / FSD / user stories and validates them". What exactly did you do, how, and what was the result? Assess with: Case study.
2. [Regulatory &amp; BFSI Domain · level 2] Tell me about recent work that shows this: "Knows the relevant regulators, returns and rules". What exactly did you do, how, and what was the result? Assess with: Domain interview.
3. [Product, Platform &amp; Domain Knowledge · level 2] Give an example that shows you can do this: "Handles most product and domain scenarios". Assess with: Scenario interview.
4. [Database, SQL &amp; Data Engineering · level 2] Give an example that shows you can do this: "Writes and tunes queries, procedures and ETL". Assess with: SQL test / case.
5. [Stakeholder &amp; Client Management · level 2]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7" s="139" t="inlineStr">
        <is>
          <t>Market level: P1–P2 · SFIA 2 Assist
Typical title: Associate Business Analyst / Business Analyst
At peers: Big Four consulting – Analyst · IRIS Vs Market Benchmark — IIBA certification pathway: ECBA · Infosys / Accenture – JL3B · L11 Analyst
Typical experience: 0–3 yrs · IRIS guide 0–2
Standard: IIBA BABOK v3; certifications ECBA → CCBA → CBAP</t>
        </is>
      </c>
      <c r="DZ527" s="126" t="inlineStr">
        <is>
          <t>0–2 yrs</t>
        </is>
      </c>
      <c r="EA527" s="126" t="inlineStr">
        <is>
          <t>1–3 · 0–3</t>
        </is>
      </c>
      <c r="EB527" s="126" t="inlineStr">
        <is>
          <t>Associate Business Analyst / Business Analyst</t>
        </is>
      </c>
      <c r="EC527" s="126" t="inlineStr">
        <is>
          <t>Big Four consulting: Analyst · IRIS Vs Market Benchmark — IIBA certification pathway: ECBA · Infosys / Accenture: JL3B · L11 Analyst</t>
        </is>
      </c>
      <c r="ED527" s="126" t="inlineStr">
        <is>
          <t>IIBA BABOK v3; certifications ECBA · entry → CCBA → CBAP · senior</t>
        </is>
      </c>
      <c r="EE527" s="126" t="inlineStr">
        <is>
          <t>Core 2 · Future 2 · Functional 2 · Leadership not scored</t>
        </is>
      </c>
      <c r="EF527" s="139" t="n"/>
      <c r="EG527" s="126" t="inlineStr">
        <is>
          <t>✓ HRIS: 0.5 yrs, MBA, 0 direct reports
✓ Survey: 20 of 20 questions answered
✓ KRAs: self, manager-set, quarterly
✓ Manager mapping: rating, potential, 9-box
✗ Job description: not on file</t>
        </is>
      </c>
      <c r="EH527" s="118" t="n"/>
      <c r="EI527" s="118" t="n"/>
      <c r="EJ527" s="118" t="n"/>
      <c r="EK527" s="118" t="inlineStr">
        <is>
          <t>Survey: answered · full text needed · KRAs: received · Experience: on file</t>
        </is>
      </c>
      <c r="EL527" s="141" t="n"/>
      <c r="EM527" s="142" t="n"/>
      <c r="EN527" s="142" t="n"/>
      <c r="EO527" s="142" t="n"/>
      <c r="EP527" s="142" t="n"/>
      <c r="EQ527" s="143" t="n"/>
      <c r="ER527" s="135" t="n"/>
      <c r="ES527" s="135" t="n"/>
      <c r="ET527" s="135" t="n"/>
      <c r="EU527" s="135" t="n"/>
      <c r="EV527" s="135" t="n"/>
      <c r="EW527" s="135" t="n"/>
      <c r="EX527" s="135" t="n"/>
      <c r="EY527" s="143" t="n"/>
      <c r="EZ527" s="135" t="n"/>
      <c r="FA527" s="135" t="n"/>
      <c r="FB527" s="135" t="n"/>
      <c r="FC527" s="135" t="n"/>
      <c r="FD527" s="135" t="n"/>
    </row>
    <row r="528" ht="300" customHeight="1">
      <c r="A528" s="109" t="inlineStr">
        <is>
          <t>iFile</t>
        </is>
      </c>
      <c r="B528" s="110" t="inlineStr">
        <is>
          <t>IRIS2451</t>
        </is>
      </c>
      <c r="C528" s="110" t="inlineStr">
        <is>
          <t>Anurag Gupta</t>
        </is>
      </c>
      <c r="D528" s="110" t="inlineStr">
        <is>
          <t>Technology</t>
        </is>
      </c>
      <c r="E528" s="110" t="inlineStr">
        <is>
          <t>RC-080</t>
        </is>
      </c>
      <c r="F528" s="110" t="inlineStr">
        <is>
          <t>Sharanagouda Patil</t>
        </is>
      </c>
      <c r="G528" s="110" t="inlineStr">
        <is>
          <t>IRIS1690</t>
        </is>
      </c>
      <c r="H528" s="110" t="inlineStr">
        <is>
          <t>C1</t>
        </is>
      </c>
      <c r="I528" s="110" t="n"/>
      <c r="J528" s="110" t="n">
        <v>2</v>
      </c>
      <c r="K528" s="110" t="n">
        <v>0.8</v>
      </c>
      <c r="L528" s="110" t="inlineStr">
        <is>
          <t>B.Sc</t>
        </is>
      </c>
      <c r="M528" s="110" t="n"/>
      <c r="N528" s="144" t="inlineStr">
        <is>
          <t>Trainee Software Engineer</t>
        </is>
      </c>
      <c r="O528" s="113" t="inlineStr">
        <is>
          <t>UI Developer</t>
        </is>
      </c>
      <c r="P528" s="112" t="inlineStr">
        <is>
          <t>Engineering &amp; Development</t>
        </is>
      </c>
      <c r="Q528" s="112" t="inlineStr">
        <is>
          <t>Front-End / UI Development</t>
        </is>
      </c>
      <c r="R528" s="113" t="inlineStr">
        <is>
          <t>L2 – Trainee</t>
        </is>
      </c>
      <c r="S528" s="114" t="inlineStr">
        <is>
          <t>A2</t>
        </is>
      </c>
      <c r="T528" s="151" t="inlineStr">
        <is>
          <t>Associate</t>
        </is>
      </c>
      <c r="U528" s="151" t="inlineStr">
        <is>
          <t>A</t>
        </is>
      </c>
      <c r="V528" s="112" t="inlineStr">
        <is>
          <t>IC</t>
        </is>
      </c>
      <c r="W528" s="150" t="inlineStr">
        <is>
          <t>▲ Up</t>
        </is>
      </c>
      <c r="X528" s="112" t="inlineStr">
        <is>
          <t>P1–P2</t>
        </is>
      </c>
      <c r="Y528" s="112" t="inlineStr">
        <is>
          <t>Entry / Developing</t>
        </is>
      </c>
      <c r="Z528" s="112" t="inlineStr">
        <is>
          <t>2 Assist</t>
        </is>
      </c>
      <c r="AA528" s="117" t="inlineStr">
        <is>
          <t>A2</t>
        </is>
      </c>
      <c r="AB528" s="118" t="inlineStr">
        <is>
          <t>Band A · Practitioner</t>
        </is>
      </c>
      <c r="AC528" s="118" t="inlineStr">
        <is>
          <t>Associate</t>
        </is>
      </c>
      <c r="AD528" s="118" t="inlineStr">
        <is>
          <t>• Same as the model</t>
        </is>
      </c>
      <c r="AE528" s="118" t="inlineStr">
        <is>
          <t>B3</t>
        </is>
      </c>
      <c r="AF528" s="118" t="inlineStr">
        <is>
          <t>OK</t>
        </is>
      </c>
      <c r="AG528" s="118" t="inlineStr">
        <is>
          <t>No change · already below the manager</t>
        </is>
      </c>
      <c r="AH528" s="118" t="n">
        <v>4</v>
      </c>
      <c r="AI528" s="118" t="n"/>
      <c r="AJ528" s="119" t="inlineStr">
        <is>
          <t>iFile · Technology · Band A · Early career</t>
        </is>
      </c>
      <c r="AK528" s="120" t="n">
        <v>2</v>
      </c>
      <c r="AL528" s="121">
        <f>IFERROR(INDEX(WM_C,MATCH($AJ528,WM_KEY,0)),"")</f>
        <v>0.64</v>
      </c>
      <c r="AM528" s="122">
        <f>IF(OR(AK528="",AL528=""),"",AK528*AL528)</f>
        <v>1.28</v>
      </c>
      <c r="AN528" s="120" t="n">
        <v>1.5</v>
      </c>
      <c r="AO528" s="121">
        <f>IFERROR(INDEX(WM_AU,MATCH($AJ528,WM_KEY,0)),"")</f>
        <v>0.16</v>
      </c>
      <c r="AP528" s="122">
        <f>IF(OR(AN528="",AO528=""),"",AN528*AO528)</f>
        <v>0.24</v>
      </c>
      <c r="AQ528" s="120" t="n">
        <v>1.5</v>
      </c>
      <c r="AR528" s="121">
        <f>IFERROR(INDEX(WM_AC,MATCH($AJ528,WM_KEY,0)),"")</f>
        <v>0.04</v>
      </c>
      <c r="AS528" s="122">
        <f>IF(OR(AQ528="",AR528=""),"",AQ528*AR528)</f>
        <v>0.06</v>
      </c>
      <c r="AT528" s="120" t="n">
        <v>1</v>
      </c>
      <c r="AU528" s="121">
        <f>IFERROR(INDEX(WM_L,MATCH($AJ528,WM_KEY,0)),"")</f>
        <v>0</v>
      </c>
      <c r="AV528" s="122">
        <f>IF(OR(AT528="",AU528=""),"",AT528*AU528)</f>
        <v>0</v>
      </c>
      <c r="AW528" s="120" t="n">
        <v>2.5</v>
      </c>
      <c r="AX528" s="121">
        <f>IFERROR(INDEX(WM_E,MATCH($AJ528,WM_KEY,0)),"")</f>
        <v>0.1</v>
      </c>
      <c r="AY528" s="122">
        <f>IF(OR(AW528="",AX528=""),"",AW528*AX528)</f>
        <v>0.25</v>
      </c>
      <c r="AZ528" s="123" t="n">
        <v>1.5</v>
      </c>
      <c r="BA528" s="121">
        <f>IFERROR(INDEX(WM_BI,MATCH($AJ528,WM_KEY,0)),"")</f>
        <v>0.06</v>
      </c>
      <c r="BB528" s="122">
        <f>IF(OR(AZ528="",BA528=""),"",AZ528*BA528)</f>
        <v>0.09</v>
      </c>
      <c r="BC528" s="122">
        <f>IF(COUNT(AM528,AP528,AS528,AV528,AY528,BB528)&lt;6,"",SUM(AM528,AP528,AS528,AV528,AY528,BB528))</f>
        <v>1.92</v>
      </c>
      <c r="BD528" s="122" t="str">
        <f>IF(BC528="","",INDEX({"A1","A2","A3","B1","B2","B3","C1","C2","D1","D2","E1","E2"},MAX(1,MIN(12,ROUND(BC528,0)))))</f>
        <v>A2</v>
      </c>
      <c r="BE528" s="114" t="inlineStr">
        <is>
          <t>A2</t>
        </is>
      </c>
      <c r="BF528" s="124" t="inlineStr">
        <is>
          <t>Rule: R4 work-substance cap, R7 Band A experience</t>
        </is>
      </c>
      <c r="BG52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8" s="125" t="inlineStr">
        <is>
          <t>At build: Complexity 1.28 + Autonomy 0.24 + Accountability 0.06 + Leadership 0.00 + Experience 0.25 + Business impact 0.09
= 1.92 points → nearest level 2 = A2
Final level: A2 · same as the score</t>
        </is>
      </c>
      <c r="BI528" s="125" t="inlineStr">
        <is>
          <t>• Raised to A3: 2 years' experience is 2 years or more.
• Lowered from A3 to A2: the work itself · complexity 2, accountability 1.5, average 1.75 supports at most A2.
Final level: A2.</t>
        </is>
      </c>
      <c r="BJ528" s="125" t="inlineStr">
        <is>
          <t>Near a gate</t>
        </is>
      </c>
      <c r="BK528" s="147" t="inlineStr">
        <is>
          <t>Near a gate: role substance: complexity–accountability average 1.75 is 0.25 short of 2, which would lift the limit by one level; Band A experience rule: 2 yrs is within three months of the 1- or 2-year threshold</t>
        </is>
      </c>
      <c r="BL528" s="126" t="inlineStr">
        <is>
          <t>Low</t>
        </is>
      </c>
      <c r="BM528" s="126" t="inlineStr">
        <is>
          <t>• Survey answers are generic or do not match the role — not used as evidence; manager input needed
• Designation still says Trainee though experience is past the first year — confirm confirmation status / title
• Near a gate: role substance: complexity–accountability average 1.75 is 0.25 short of 2, which would lift the limit by one level; Band A experience rule: 2 yrs is within three months of the 1- or 2-year threshold — calibrate before confirming</t>
        </is>
      </c>
      <c r="BN528" s="125" t="inlineStr">
        <is>
          <t>Stable · moves in fewer than 5 of 30 weight tests</t>
        </is>
      </c>
      <c r="BO528" s="148" t="inlineStr">
        <is>
          <t>Rated 2 of 12
Start: 1.0 · trainee / intern title
Evidence: rated like 11 colleagues in the same role and department · own answers too general to rate → moved +1.0
KRA: “1. Provide production support/Upgrade of SBC. 2. Work independently and complete tasks on time and guide team members. 3. Improve the…”
Market: A2 = Standard work of the discipline</t>
        </is>
      </c>
      <c r="BP528" s="129"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Q528" s="129" t="inlineStr">
        <is>
          <t>Rated 1.5 of 12 · between A1 and A2
Start: 1.0 · trainee / intern title
Evidence: rated like 11 colleagues in the same role and department · own answers too general to rate → moved +0.5
KRA: “1. Provide production support/Upgrade of SBC. 2. Work independently and complete tasks on time and guide team members. 3. Improve the…”
Market: A1 = Learning tasks · A2 = Own deliverables · accuracy, TAT</t>
        </is>
      </c>
      <c r="BR528" s="129"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S528" s="129" t="inlineStr">
        <is>
          <t>Rated 2.5 of 12 · between A2 and A3
Experience: 2.0 yrs total · 1.2 before IRIS + 0.8 at IRIS = 2.5 on the experience scale
Qualification: B.Sc · graduate, relevant to the work → no change
Market: A2 roles typically have 0–3 yrs · IRIS guide 0–2</t>
        </is>
      </c>
      <c r="BT528"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528" s="127" t="inlineStr">
        <is>
          <t>KRAs not received · manager to supply</t>
        </is>
      </c>
      <c r="BV528" s="125"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W528" s="125" t="n"/>
      <c r="BX528" s="125" t="inlineStr">
        <is>
          <t>3</t>
        </is>
      </c>
      <c r="BY528" s="125" t="n"/>
      <c r="BZ528" s="125" t="inlineStr">
        <is>
          <t>Received · quarterly</t>
        </is>
      </c>
      <c r="CA528" s="125" t="inlineStr">
        <is>
          <t>Talent Mapping · iFile collated</t>
        </is>
      </c>
      <c r="CB528" s="130" t="n">
        <v>20</v>
      </c>
      <c r="CC528" s="128" t="inlineStr">
        <is>
          <t>Full survey answers not in the files received · How We Grow export needed · HR</t>
        </is>
      </c>
      <c r="CD528" s="131" t="inlineStr">
        <is>
          <t>—</t>
        </is>
      </c>
      <c r="CE528" s="131" t="inlineStr">
        <is>
          <t>—</t>
        </is>
      </c>
      <c r="CF528" s="131" t="inlineStr">
        <is>
          <t>—</t>
        </is>
      </c>
      <c r="CG528" s="131" t="inlineStr">
        <is>
          <t>—</t>
        </is>
      </c>
      <c r="CH528" s="132" t="inlineStr">
        <is>
          <t>Business Impact: No survey or manager-mapping signal on criticality: kept at the start point.</t>
        </is>
      </c>
      <c r="CI528"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528" s="131"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K528" s="128" t="inlineStr">
        <is>
          <t>Full survey answers not in the files received · How We Grow export needed · HR</t>
        </is>
      </c>
      <c r="CL528"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528" s="134" t="inlineStr">
        <is>
          <t>What the role answers for: Own deliverables · accuracy, TAT.
Accountability &amp; Impact rating: 1.5 of 12 · A2-level impact.
If the work is missed · role-holders' themes: delays · quality · impact · rework.
Measured on · manager-set KRA themes: complete · improve · assigned · resolve · code · leakage qa/uat.
Manager talent mapping — Latest rating: 3 · Potential: Medium · 9-Box Grid placement: Trusted Professional.</t>
        </is>
      </c>
      <c r="CN528" s="135" t="n"/>
      <c r="CO528" s="135" t="n">
        <v>1.5</v>
      </c>
      <c r="CP528" s="136" t="n">
        <v>3</v>
      </c>
      <c r="CQ528" s="137" t="inlineStr">
        <is>
          <t>Medium</t>
        </is>
      </c>
      <c r="CR528" s="137" t="inlineStr">
        <is>
          <t>Trusted Professional</t>
        </is>
      </c>
      <c r="CS528" s="137" t="inlineStr">
        <is>
          <t>Develop in role</t>
        </is>
      </c>
      <c r="CT528" s="137" t="n"/>
      <c r="CU528" s="137" t="n"/>
      <c r="CV528" s="137" t="n"/>
      <c r="CW528" s="137" t="n"/>
      <c r="CX528" s="137" t="n"/>
      <c r="CY528" s="137" t="n"/>
      <c r="CZ528" s="137" t="n"/>
      <c r="DA528" s="119" t="n">
        <v>91</v>
      </c>
      <c r="DB528" s="138" t="inlineStr">
        <is>
          <t>Meets the level</t>
        </is>
      </c>
      <c r="DC528" s="138" t="n">
        <v>95</v>
      </c>
      <c r="DD528" s="138" t="n">
        <v>105</v>
      </c>
      <c r="DE528" s="138" t="n">
        <v>83</v>
      </c>
      <c r="DF528" s="138" t="n"/>
      <c r="DG528" s="138" t="inlineStr">
        <is>
          <t>System design, Cloud &amp; DevOps, Learning agility</t>
        </is>
      </c>
      <c r="DH528" s="138" t="inlineStr">
        <is>
          <t>A3: 77% of profile — close</t>
        </is>
      </c>
      <c r="DI528" s="138" t="inlineStr">
        <is>
          <t>Evidence: Survey + KRAs | Core: Ownership 3/2, Problem solving 2/2, Communication &amp; collaboration 2/2, Client &amp; quality focus 2/2, Learning agility 1/2, Integrity &amp; compliance 2/2 | Future-ready: AI literacy 2/2, Data literacy 2/2, Digital fluency 3/2, Innovation 2/2 | Functional: Programming &amp; stack 2/2, System design 1/2, SQL &amp; data 2/2, Cloud &amp; DevOps 1/2, AI / GenAI 2/2, Product &amp; domain 2/2</t>
        </is>
      </c>
      <c r="DJ528" s="111" t="inlineStr">
        <is>
          <t>Leadership &amp; people management · Project / programme management · Technical depth &amp; architecture · Broader exposure &amp; ownership</t>
        </is>
      </c>
      <c r="DK528" s="112" t="inlineStr">
        <is>
          <t>Taxonomy AI</t>
        </is>
      </c>
      <c r="DL528" s="112" t="inlineStr">
        <is>
          <t>Cloud, DevOps &amp; CI/CD; Broader Ownership &amp; Cross-functional Exposure; AI, GenAI &amp; Prompt Engineering</t>
        </is>
      </c>
      <c r="DM528" s="112" t="inlineStr">
        <is>
          <t>Leadership &amp; people management · Project / programme management · Technical depth &amp; architecture · Broader exposure &amp; ownership</t>
        </is>
      </c>
      <c r="DN528" s="112" t="n"/>
      <c r="DO528" s="139" t="inlineStr">
        <is>
          <t>No strong match from survey evidence</t>
        </is>
      </c>
      <c r="DP528" s="126" t="inlineStr">
        <is>
          <t>Mayuresh Raghunath Mahale · Trainee Software Engineer — 0.46: software, nodejs, javascript, build; Swati Patil · Senior Software Engineer — 0.39: software, angular, sql, develop; Alwina Shaikh · Lead Software Engineer – POD Lead — 0.37: nodejs, angular, features</t>
        </is>
      </c>
      <c r="DQ528" s="126" t="inlineStr">
        <is>
          <t>Ayush Sharma · CARBON, Trainee Software Engineer — 0.41; Niraj Santosh Patil · Datatech, Software Engineer — 0.29; Siddhesh Kadam · CARBON, Senior Engineering Manager — 0.28</t>
        </is>
      </c>
      <c r="DR528" s="126" t="n"/>
      <c r="DS528" s="126" t="n"/>
      <c r="DT528" s="126" t="n"/>
      <c r="DU528" s="140"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528"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28"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528"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8" s="139" t="inlineStr">
        <is>
          <t>Market level: P1–P2 · SFIA 2 Assist
Typical title: Associate Software Engineer / Software Engineer
At peers: Workiva – Associate SE · Broadridge India – SE · Nasdaq / AxiomSL – SE
Typical experience: 0–3 yrs · IRIS guide 0–2
Standard: SFIA 9; OWASP secure coding</t>
        </is>
      </c>
      <c r="DZ528" s="126" t="inlineStr">
        <is>
          <t>0–2 yrs</t>
        </is>
      </c>
      <c r="EA528" s="126" t="inlineStr">
        <is>
          <t>1–3 · 0–3</t>
        </is>
      </c>
      <c r="EB528" s="126" t="inlineStr">
        <is>
          <t>Associate Software Engineer / Software Engineer</t>
        </is>
      </c>
      <c r="EC528" s="126" t="inlineStr">
        <is>
          <t>Workiva: Associate SE · Broadridge India: SE · Nasdaq / AxiomSL: SE · Salesforce: AMTS · Atlassian: P30 Junior · 0–2 yrs · Freshworks: SE</t>
        </is>
      </c>
      <c r="ED528" s="126" t="inlineStr">
        <is>
          <t>SFIA 9 · software development, programming; OWASP secure coding; cloud vendor certifications</t>
        </is>
      </c>
      <c r="EE528" s="126" t="inlineStr">
        <is>
          <t>Core 2 · Future 2 · Functional 2 · Leadership not scored</t>
        </is>
      </c>
      <c r="EF528" s="139" t="n"/>
      <c r="EG528" s="126" t="inlineStr">
        <is>
          <t>✓ HRIS: 2.0 yrs, B.Sc, 0 direct reports
✓ Survey: 20 of 20 questions answered
✓ KRAs: quarterly
✓ Manager mapping: rating, potential, 9-box
✗ Job description: not on file</t>
        </is>
      </c>
      <c r="EH528" s="118" t="inlineStr">
        <is>
          <t xml:space="preserve">D066 · Near a gate · High: Role substance: complexity–accountability average 1.75 is 0.25 short of 2, which would lift the limit by one level; Band A experience rule: 2 yrs is within three months of the 1- or 2-year threshold. · owner Calibration panel · </t>
        </is>
      </c>
      <c r="EI528" s="118" t="n"/>
      <c r="EJ528" s="118" t="n"/>
      <c r="EK528" s="118" t="inlineStr">
        <is>
          <t>Survey: answered · full text needed · KRAs: received · Experience: on file</t>
        </is>
      </c>
      <c r="EL528" s="141" t="n"/>
      <c r="EM528" s="142" t="n"/>
      <c r="EN528" s="142" t="n"/>
      <c r="EO528" s="142" t="n"/>
      <c r="EP528" s="142" t="n"/>
      <c r="EQ528" s="143" t="n"/>
      <c r="ER528" s="135" t="n"/>
      <c r="ES528" s="135" t="n"/>
      <c r="ET528" s="135" t="n"/>
      <c r="EU528" s="135" t="n"/>
      <c r="EV528" s="135" t="n"/>
      <c r="EW528" s="135" t="n"/>
      <c r="EX528" s="135" t="n"/>
      <c r="EY528" s="143" t="n"/>
      <c r="EZ528" s="135" t="n"/>
      <c r="FA528" s="135" t="n"/>
      <c r="FB528" s="135" t="n"/>
      <c r="FC528" s="135" t="n"/>
      <c r="FD528" s="135" t="n"/>
    </row>
    <row r="529" ht="300" customHeight="1">
      <c r="A529" s="109" t="inlineStr">
        <is>
          <t>iFile</t>
        </is>
      </c>
      <c r="B529" s="110" t="inlineStr">
        <is>
          <t>IRIS2482</t>
        </is>
      </c>
      <c r="C529" s="110" t="inlineStr">
        <is>
          <t>Aquib Shah</t>
        </is>
      </c>
      <c r="D529" s="110" t="inlineStr">
        <is>
          <t>Technology</t>
        </is>
      </c>
      <c r="E529" s="110" t="inlineStr">
        <is>
          <t>RC-066</t>
        </is>
      </c>
      <c r="F529" s="110" t="inlineStr">
        <is>
          <t>Nivedita Wagh</t>
        </is>
      </c>
      <c r="G529" s="110" t="inlineStr">
        <is>
          <t>IRIS1590</t>
        </is>
      </c>
      <c r="H529" s="110" t="inlineStr">
        <is>
          <t>B1</t>
        </is>
      </c>
      <c r="I529" s="110" t="n"/>
      <c r="J529" s="110" t="n">
        <v>2.4</v>
      </c>
      <c r="K529" s="110" t="n">
        <v>0.6</v>
      </c>
      <c r="L529" s="110" t="inlineStr">
        <is>
          <t>B.E</t>
        </is>
      </c>
      <c r="M529" s="110" t="n"/>
      <c r="N529" s="144" t="inlineStr">
        <is>
          <t>Trainee Software Engineer</t>
        </is>
      </c>
      <c r="O529" s="113" t="inlineStr">
        <is>
          <t>Software Engineer</t>
        </is>
      </c>
      <c r="P529" s="112" t="inlineStr">
        <is>
          <t>Engineering &amp; Development</t>
        </is>
      </c>
      <c r="Q529" s="112" t="inlineStr">
        <is>
          <t>Backend Development</t>
        </is>
      </c>
      <c r="R529" s="113" t="inlineStr">
        <is>
          <t>L2 – Trainee</t>
        </is>
      </c>
      <c r="S529" s="114" t="inlineStr">
        <is>
          <t>A2</t>
        </is>
      </c>
      <c r="T529" s="151" t="inlineStr">
        <is>
          <t>Associate</t>
        </is>
      </c>
      <c r="U529" s="151" t="inlineStr">
        <is>
          <t>A</t>
        </is>
      </c>
      <c r="V529" s="112" t="inlineStr">
        <is>
          <t>IC</t>
        </is>
      </c>
      <c r="W529" s="150" t="inlineStr">
        <is>
          <t>▲ Up</t>
        </is>
      </c>
      <c r="X529" s="112" t="inlineStr">
        <is>
          <t>P1–P2</t>
        </is>
      </c>
      <c r="Y529" s="112" t="inlineStr">
        <is>
          <t>Entry / Developing</t>
        </is>
      </c>
      <c r="Z529" s="112" t="inlineStr">
        <is>
          <t>2 Assist</t>
        </is>
      </c>
      <c r="AA529" s="117" t="inlineStr">
        <is>
          <t>A2</t>
        </is>
      </c>
      <c r="AB529" s="118" t="inlineStr">
        <is>
          <t>Band A · Practitioner</t>
        </is>
      </c>
      <c r="AC529" s="118" t="inlineStr">
        <is>
          <t>Associate</t>
        </is>
      </c>
      <c r="AD529" s="118" t="inlineStr">
        <is>
          <t>• Same as the model</t>
        </is>
      </c>
      <c r="AE529" s="118" t="inlineStr">
        <is>
          <t>B1</t>
        </is>
      </c>
      <c r="AF529" s="118" t="inlineStr">
        <is>
          <t>OK</t>
        </is>
      </c>
      <c r="AG529" s="118" t="inlineStr">
        <is>
          <t>No change · already below the manager</t>
        </is>
      </c>
      <c r="AH529" s="118" t="n">
        <v>4</v>
      </c>
      <c r="AI529" s="118" t="n"/>
      <c r="AJ529" s="119" t="inlineStr">
        <is>
          <t>iFile · Technology · Band A · Early career</t>
        </is>
      </c>
      <c r="AK529" s="120" t="n">
        <v>2</v>
      </c>
      <c r="AL529" s="121">
        <f>IFERROR(INDEX(WM_C,MATCH($AJ529,WM_KEY,0)),"")</f>
        <v>0.64</v>
      </c>
      <c r="AM529" s="122">
        <f>IF(OR(AK529="",AL529=""),"",AK529*AL529)</f>
        <v>1.28</v>
      </c>
      <c r="AN529" s="120" t="n">
        <v>1.5</v>
      </c>
      <c r="AO529" s="121">
        <f>IFERROR(INDEX(WM_AU,MATCH($AJ529,WM_KEY,0)),"")</f>
        <v>0.16</v>
      </c>
      <c r="AP529" s="122">
        <f>IF(OR(AN529="",AO529=""),"",AN529*AO529)</f>
        <v>0.24</v>
      </c>
      <c r="AQ529" s="120" t="n">
        <v>1.5</v>
      </c>
      <c r="AR529" s="121">
        <f>IFERROR(INDEX(WM_AC,MATCH($AJ529,WM_KEY,0)),"")</f>
        <v>0.04</v>
      </c>
      <c r="AS529" s="122">
        <f>IF(OR(AQ529="",AR529=""),"",AQ529*AR529)</f>
        <v>0.06</v>
      </c>
      <c r="AT529" s="120" t="n">
        <v>1</v>
      </c>
      <c r="AU529" s="121">
        <f>IFERROR(INDEX(WM_L,MATCH($AJ529,WM_KEY,0)),"")</f>
        <v>0</v>
      </c>
      <c r="AV529" s="122">
        <f>IF(OR(AT529="",AU529=""),"",AT529*AU529)</f>
        <v>0</v>
      </c>
      <c r="AW529" s="120" t="n">
        <v>2.5</v>
      </c>
      <c r="AX529" s="121">
        <f>IFERROR(INDEX(WM_E,MATCH($AJ529,WM_KEY,0)),"")</f>
        <v>0.1</v>
      </c>
      <c r="AY529" s="122">
        <f>IF(OR(AW529="",AX529=""),"",AW529*AX529)</f>
        <v>0.25</v>
      </c>
      <c r="AZ529" s="123" t="n">
        <v>1.5</v>
      </c>
      <c r="BA529" s="121">
        <f>IFERROR(INDEX(WM_BI,MATCH($AJ529,WM_KEY,0)),"")</f>
        <v>0.06</v>
      </c>
      <c r="BB529" s="122">
        <f>IF(OR(AZ529="",BA529=""),"",AZ529*BA529)</f>
        <v>0.09</v>
      </c>
      <c r="BC529" s="122">
        <f>IF(COUNT(AM529,AP529,AS529,AV529,AY529,BB529)&lt;6,"",SUM(AM529,AP529,AS529,AV529,AY529,BB529))</f>
        <v>1.92</v>
      </c>
      <c r="BD529" s="122" t="str">
        <f>IF(BC529="","",INDEX({"A1","A2","A3","B1","B2","B3","C1","C2","D1","D2","E1","E2"},MAX(1,MIN(12,ROUND(BC529,0)))))</f>
        <v>A2</v>
      </c>
      <c r="BE529" s="114" t="inlineStr">
        <is>
          <t>A2</t>
        </is>
      </c>
      <c r="BF529" s="124" t="inlineStr">
        <is>
          <t>Rule: R4 work-substance cap, R7 Band A experience</t>
        </is>
      </c>
      <c r="BG52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9" s="125" t="inlineStr">
        <is>
          <t>At build: Complexity 1.28 + Autonomy 0.24 + Accountability 0.06 + Leadership 0.00 + Experience 0.25 + Business impact 0.09
= 1.92 points → nearest level 2 = A2
Final level: A2 · same as the score</t>
        </is>
      </c>
      <c r="BI529" s="125" t="inlineStr">
        <is>
          <t>• Raised to A3: 2.4 years' experience is 2 years or more.
• Lowered from A3 to A2: the work itself · complexity 2, accountability 1.5, average 1.75 supports at most A2.
Final level: A2.</t>
        </is>
      </c>
      <c r="BJ529" s="125" t="inlineStr">
        <is>
          <t>Near a gate</t>
        </is>
      </c>
      <c r="BK529" s="147" t="inlineStr">
        <is>
          <t>Near a gate: role substance: complexity–accountability average 1.75 is 0.25 short of 2, which would lift the limit by one level</t>
        </is>
      </c>
      <c r="BL529" s="126" t="inlineStr">
        <is>
          <t>Low</t>
        </is>
      </c>
      <c r="BM529" s="126" t="inlineStr">
        <is>
          <t>• Survey answers are generic or do not match the role — not used as evidence; manager input needed
• Designation still says Trainee though experience is past the first year — confirm confirmation status / title
• Near a gate: role substance: complexity–accountability average 1.75 is 0.25 short of 2, which would lift the limit by one level — calibrate before confirming</t>
        </is>
      </c>
      <c r="BN529" s="125" t="inlineStr">
        <is>
          <t>Stable · moves in fewer than 5 of 30 weight tests</t>
        </is>
      </c>
      <c r="BO529" s="148" t="inlineStr">
        <is>
          <t>Rated 2 of 12
Start: 1.0 · trainee / intern title
Evidence: rated like 11 colleagues in the same role and department · own answers too general to rate → moved +1.0
KRA: “1. Deliver committed sprint stories with &gt;=90% sprint commitment adherence across the year 2. Maintain code quality: defect leakage to…”
Market: A2 = Standard work of the discipline</t>
        </is>
      </c>
      <c r="BP529" s="129"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Q529" s="129" t="inlineStr">
        <is>
          <t>Rated 1.5 of 12 · between A1 and A2
Start: 1.0 · trainee / intern title
Evidence: rated like 11 colleagues in the same role and department · own answers too general to rate → moved +0.5
KRA: “1. Deliver committed sprint stories with &gt;=90% sprint commitment adherence across the year 2. Maintain code quality: defect leakage to…”
Market: A1 = Learning tasks · A2 = Own deliverables · accuracy, TAT</t>
        </is>
      </c>
      <c r="BR529" s="129"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S529" s="129" t="inlineStr">
        <is>
          <t>Rated 2.5 of 12 · between A2 and A3
Experience: 2.4 yrs total · 1.8 before IRIS + 0.6 at IRIS = 2.7 on the experience scale
Qualification: B.E · graduate, relevant to the work → no change
Market: A2 roles typically have 0–3 yrs · IRIS guide 0–2</t>
        </is>
      </c>
      <c r="BT529"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529"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9"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29" s="125" t="inlineStr">
        <is>
          <t>1.To gain Domain Knowledge, 2. To complate Data Analyst Course, 3. To make process degitize, 4. To maximise use of AI, 5. To achive good communication skills.</t>
        </is>
      </c>
      <c r="BX529" s="125" t="n"/>
      <c r="BY529" s="125" t="n"/>
      <c r="BZ529" s="125" t="inlineStr">
        <is>
          <t>Received · manager annual, quarterly, self</t>
        </is>
      </c>
      <c r="CA529" s="125" t="inlineStr">
        <is>
          <t>Talent Mapping · iFile collated</t>
        </is>
      </c>
      <c r="CB529" s="130" t="n">
        <v>20</v>
      </c>
      <c r="CC529" s="128" t="inlineStr">
        <is>
          <t>Full survey answers not in the files received · How We Grow export needed · HR</t>
        </is>
      </c>
      <c r="CD529" s="131" t="inlineStr">
        <is>
          <t>—</t>
        </is>
      </c>
      <c r="CE529" s="131" t="inlineStr">
        <is>
          <t>—</t>
        </is>
      </c>
      <c r="CF529" s="131" t="inlineStr">
        <is>
          <t>—</t>
        </is>
      </c>
      <c r="CG529" s="131" t="inlineStr">
        <is>
          <t>—</t>
        </is>
      </c>
      <c r="CH529" s="132" t="inlineStr">
        <is>
          <t>Business Impact: No survey or manager-mapping signal on criticality: kept at the start point.</t>
        </is>
      </c>
      <c r="CI529"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529" s="131" t="inlineStr">
        <is>
          <t>Self-identified: AI / automation · Technical depth &amp; architecture · Product &amp; tool knowledge
For the next role: AI / automation · Technical depth &amp; architecture · Product &amp; tool knowledge</t>
        </is>
      </c>
      <c r="CK529" s="128" t="inlineStr">
        <is>
          <t>Full survey answers not in the files received · How We Grow export needed · HR</t>
        </is>
      </c>
      <c r="CL529"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529" s="134"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2 · Potential: Medium · 9-Box Grid placement: High Impact / Growth Talent.</t>
        </is>
      </c>
      <c r="CN529" s="135" t="n"/>
      <c r="CO529" s="135" t="n">
        <v>1.5</v>
      </c>
      <c r="CP529" s="136" t="n">
        <v>2</v>
      </c>
      <c r="CQ529" s="137" t="inlineStr">
        <is>
          <t>Medium</t>
        </is>
      </c>
      <c r="CR529" s="137" t="inlineStr">
        <is>
          <t>High Impact / Growth Talent</t>
        </is>
      </c>
      <c r="CS529" s="137" t="inlineStr">
        <is>
          <t>Performance first</t>
        </is>
      </c>
      <c r="CT529" s="137" t="n"/>
      <c r="CU529" s="137" t="n"/>
      <c r="CV529" s="137" t="n"/>
      <c r="CW529" s="137" t="n"/>
      <c r="CX529" s="137" t="n"/>
      <c r="CY529" s="137" t="n"/>
      <c r="CZ529" s="137" t="n"/>
      <c r="DA529" s="119" t="n">
        <v>94</v>
      </c>
      <c r="DB529" s="138" t="inlineStr">
        <is>
          <t>Meets the level</t>
        </is>
      </c>
      <c r="DC529" s="138" t="n">
        <v>107</v>
      </c>
      <c r="DD529" s="138" t="n">
        <v>100</v>
      </c>
      <c r="DE529" s="138" t="n">
        <v>83</v>
      </c>
      <c r="DF529" s="138" t="n"/>
      <c r="DG529" s="138" t="inlineStr">
        <is>
          <t>System design, Cloud &amp; DevOps</t>
        </is>
      </c>
      <c r="DH529" s="138" t="inlineStr">
        <is>
          <t>A3: 80% of profile — close</t>
        </is>
      </c>
      <c r="DI529" s="138" t="inlineStr">
        <is>
          <t>Evidence: Survey + KRAs | Core: Ownership 2/2, Problem solving 3/2, Communication &amp; collaboration 3/2, Client &amp; quality focus 2/2, Learning agility 2/2, Integrity &amp; compliance 2/2 | Future-ready: AI literacy 2/2, Data literacy 2/2, Digital fluency 2/2, Innovation 2/2 | Functional: Programming &amp; stack 2/2, System design 1/2, SQL &amp; data 2/2, Cloud &amp; DevOps 1/2, AI / GenAI 2/2, Product &amp; domain 2/2</t>
        </is>
      </c>
      <c r="DJ529" s="111" t="inlineStr">
        <is>
          <t>AI / automation · Technical depth &amp; architecture · Product &amp; tool knowledge</t>
        </is>
      </c>
      <c r="DK529" s="112" t="inlineStr">
        <is>
          <t>Advanced Java; secure coding &amp; code-quality practices; unit/automated testing; system design fundamentals</t>
        </is>
      </c>
      <c r="DL529" s="112" t="inlineStr">
        <is>
          <t>Programming &amp; Tech-Stack Depth; Database, SQL &amp; Data Engineering; Product, Platform &amp; Domain Knowledge</t>
        </is>
      </c>
      <c r="DM529" s="112" t="inlineStr">
        <is>
          <t>AI / automation · Technical depth &amp; architecture · Product &amp; tool knowledge</t>
        </is>
      </c>
      <c r="DN529" s="112" t="inlineStr">
        <is>
          <t>Transition to leadership: people management &amp; delegation, mentoring/coaching, project ownership &amp; stakeholder management, prioritisation under ambiguity, presentation &amp; influence skills</t>
        </is>
      </c>
      <c r="DO529" s="139" t="inlineStr">
        <is>
          <t>Customer Success &amp; Support · 100% of competencies evidenced; must-haves met</t>
        </is>
      </c>
      <c r="DP529" s="126" t="inlineStr">
        <is>
          <t>—</t>
        </is>
      </c>
      <c r="DQ529" s="126" t="inlineStr">
        <is>
          <t>No close match in other businesses</t>
        </is>
      </c>
      <c r="DR529" s="126" t="n"/>
      <c r="DS529" s="126" t="n"/>
      <c r="DT529" s="126" t="n"/>
      <c r="DU529" s="140" t="inlineStr">
        <is>
          <t>Software Engineer in Technology · iFile,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529"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29"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529"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9" s="139" t="inlineStr">
        <is>
          <t>Market level: P1–P2 · SFIA 2 Assist
Typical title: Associate Software Engineer / Software Engineer
At peers: Workiva – Associate SE · Broadridge India – SE · Nasdaq / AxiomSL – SE
Typical experience: 0–3 yrs · IRIS guide 0–2
Standard: SFIA 9; OWASP secure coding</t>
        </is>
      </c>
      <c r="DZ529" s="126" t="inlineStr">
        <is>
          <t>0–2 yrs</t>
        </is>
      </c>
      <c r="EA529" s="126" t="inlineStr">
        <is>
          <t>1–3 · 0–3</t>
        </is>
      </c>
      <c r="EB529" s="126" t="inlineStr">
        <is>
          <t>Associate Software Engineer / Software Engineer</t>
        </is>
      </c>
      <c r="EC529" s="126" t="inlineStr">
        <is>
          <t>Workiva: Associate SE · Broadridge India: SE · Nasdaq / AxiomSL: SE · Salesforce: AMTS · Atlassian: P30 Junior · 0–2 yrs · Freshworks: SE</t>
        </is>
      </c>
      <c r="ED529" s="126" t="inlineStr">
        <is>
          <t>SFIA 9 · software development, programming; OWASP secure coding; cloud vendor certifications</t>
        </is>
      </c>
      <c r="EE529" s="126" t="inlineStr">
        <is>
          <t>Core 2 · Future 2 · Functional 2 · Leadership not scored</t>
        </is>
      </c>
      <c r="EF529" s="139" t="n"/>
      <c r="EG529" s="126" t="inlineStr">
        <is>
          <t>✓ HRIS: 2.4 yrs, B.E, 0 direct reports
✓ Survey: 20 of 20 questions answered
✓ KRAs: self, manager-set, quarterly
✓ Manager mapping: rating, potential, 9-box
✗ Job description: not on file</t>
        </is>
      </c>
      <c r="EH529" s="118" t="inlineStr">
        <is>
          <t xml:space="preserve">D067 · Near a gate · High: Role substance: complexity–accountability average 1.75 is 0.25 short of 2, which would lift the limit by one level. · owner Calibration panel · </t>
        </is>
      </c>
      <c r="EI529" s="118" t="n"/>
      <c r="EJ529" s="118" t="n"/>
      <c r="EK529" s="118" t="inlineStr">
        <is>
          <t>Survey: answered · full text needed · KRAs: received · Experience: on file</t>
        </is>
      </c>
      <c r="EL529" s="141" t="n"/>
      <c r="EM529" s="142" t="n"/>
      <c r="EN529" s="142" t="n"/>
      <c r="EO529" s="142" t="n"/>
      <c r="EP529" s="142" t="n"/>
      <c r="EQ529" s="143" t="n"/>
      <c r="ER529" s="135" t="n"/>
      <c r="ES529" s="135" t="n"/>
      <c r="ET529" s="135" t="n"/>
      <c r="EU529" s="135" t="n"/>
      <c r="EV529" s="135" t="n"/>
      <c r="EW529" s="135" t="n"/>
      <c r="EX529" s="135" t="n"/>
      <c r="EY529" s="143" t="n"/>
      <c r="EZ529" s="135" t="n"/>
      <c r="FA529" s="135" t="n"/>
      <c r="FB529" s="135" t="n"/>
      <c r="FC529" s="135" t="n"/>
      <c r="FD529" s="135" t="n"/>
    </row>
    <row r="530" ht="300" customHeight="1">
      <c r="A530" s="109" t="inlineStr">
        <is>
          <t>iFile</t>
        </is>
      </c>
      <c r="B530" s="110" t="inlineStr">
        <is>
          <t>IRIS2321</t>
        </is>
      </c>
      <c r="C530" s="110" t="inlineStr">
        <is>
          <t>Chandani Gusain</t>
        </is>
      </c>
      <c r="D530" s="110" t="inlineStr">
        <is>
          <t>Technology</t>
        </is>
      </c>
      <c r="E530" s="110" t="inlineStr">
        <is>
          <t>RC-080</t>
        </is>
      </c>
      <c r="F530" s="110" t="inlineStr">
        <is>
          <t>Sagar Jadhav</t>
        </is>
      </c>
      <c r="G530" s="110" t="inlineStr">
        <is>
          <t>IRIS1804</t>
        </is>
      </c>
      <c r="H530" s="110" t="inlineStr">
        <is>
          <t>B2</t>
        </is>
      </c>
      <c r="I530" s="110" t="n"/>
      <c r="J530" s="110" t="n">
        <v>1.9</v>
      </c>
      <c r="K530" s="110" t="n">
        <v>1.9</v>
      </c>
      <c r="L530" s="110" t="inlineStr">
        <is>
          <t>B.SC</t>
        </is>
      </c>
      <c r="M530" s="110" t="n"/>
      <c r="N530" s="144" t="inlineStr">
        <is>
          <t>Software Engineer</t>
        </is>
      </c>
      <c r="O530" s="113" t="inlineStr">
        <is>
          <t>UI Developer</t>
        </is>
      </c>
      <c r="P530" s="112" t="inlineStr">
        <is>
          <t>Engineering &amp; Development</t>
        </is>
      </c>
      <c r="Q530" s="112" t="inlineStr">
        <is>
          <t>Front-End / UI Development</t>
        </is>
      </c>
      <c r="R530" s="112" t="inlineStr">
        <is>
          <t>L3 – Professional / Associate</t>
        </is>
      </c>
      <c r="S530" s="152" t="inlineStr">
        <is>
          <t>A2</t>
        </is>
      </c>
      <c r="T530" s="151" t="inlineStr">
        <is>
          <t>Associate</t>
        </is>
      </c>
      <c r="U530" s="151" t="inlineStr">
        <is>
          <t>A</t>
        </is>
      </c>
      <c r="V530" s="112" t="inlineStr">
        <is>
          <t>IC</t>
        </is>
      </c>
      <c r="W530" s="153" t="inlineStr">
        <is>
          <t>• Same level</t>
        </is>
      </c>
      <c r="X530" s="112" t="inlineStr">
        <is>
          <t>P1–P2</t>
        </is>
      </c>
      <c r="Y530" s="112" t="inlineStr">
        <is>
          <t>Entry / Developing</t>
        </is>
      </c>
      <c r="Z530" s="112" t="inlineStr">
        <is>
          <t>2 Assist</t>
        </is>
      </c>
      <c r="AA530" s="117" t="inlineStr">
        <is>
          <t>A2</t>
        </is>
      </c>
      <c r="AB530" s="118" t="inlineStr">
        <is>
          <t>Band A · Practitioner</t>
        </is>
      </c>
      <c r="AC530" s="118" t="inlineStr">
        <is>
          <t>Associate</t>
        </is>
      </c>
      <c r="AD530" s="118" t="inlineStr">
        <is>
          <t>• Same as the model</t>
        </is>
      </c>
      <c r="AE530" s="118" t="inlineStr">
        <is>
          <t>B2</t>
        </is>
      </c>
      <c r="AF530" s="118" t="inlineStr">
        <is>
          <t>OK</t>
        </is>
      </c>
      <c r="AG530" s="118" t="inlineStr">
        <is>
          <t>No change · already below the manager</t>
        </is>
      </c>
      <c r="AH530" s="118" t="n">
        <v>3</v>
      </c>
      <c r="AI530" s="118" t="n"/>
      <c r="AJ530" s="119" t="inlineStr">
        <is>
          <t>iFile · Technology · Band A · Early career</t>
        </is>
      </c>
      <c r="AK530" s="120" t="n">
        <v>2</v>
      </c>
      <c r="AL530" s="121">
        <f>IFERROR(INDEX(WM_C,MATCH($AJ530,WM_KEY,0)),"")</f>
        <v>0.64</v>
      </c>
      <c r="AM530" s="122">
        <f>IF(OR(AK530="",AL530=""),"",AK530*AL530)</f>
        <v>1.28</v>
      </c>
      <c r="AN530" s="120" t="n">
        <v>2</v>
      </c>
      <c r="AO530" s="121">
        <f>IFERROR(INDEX(WM_AU,MATCH($AJ530,WM_KEY,0)),"")</f>
        <v>0.16</v>
      </c>
      <c r="AP530" s="122">
        <f>IF(OR(AN530="",AO530=""),"",AN530*AO530)</f>
        <v>0.32</v>
      </c>
      <c r="AQ530" s="120" t="n">
        <v>2</v>
      </c>
      <c r="AR530" s="121">
        <f>IFERROR(INDEX(WM_AC,MATCH($AJ530,WM_KEY,0)),"")</f>
        <v>0.04</v>
      </c>
      <c r="AS530" s="122">
        <f>IF(OR(AQ530="",AR530=""),"",AQ530*AR530)</f>
        <v>0.08</v>
      </c>
      <c r="AT530" s="120" t="n">
        <v>1</v>
      </c>
      <c r="AU530" s="121">
        <f>IFERROR(INDEX(WM_L,MATCH($AJ530,WM_KEY,0)),"")</f>
        <v>0</v>
      </c>
      <c r="AV530" s="122">
        <f>IF(OR(AT530="",AU530=""),"",AT530*AU530)</f>
        <v>0</v>
      </c>
      <c r="AW530" s="120" t="n">
        <v>2.5</v>
      </c>
      <c r="AX530" s="121">
        <f>IFERROR(INDEX(WM_E,MATCH($AJ530,WM_KEY,0)),"")</f>
        <v>0.1</v>
      </c>
      <c r="AY530" s="122">
        <f>IF(OR(AW530="",AX530=""),"",AW530*AX530)</f>
        <v>0.25</v>
      </c>
      <c r="AZ530" s="123" t="n">
        <v>2.5</v>
      </c>
      <c r="BA530" s="121">
        <f>IFERROR(INDEX(WM_BI,MATCH($AJ530,WM_KEY,0)),"")</f>
        <v>0.06</v>
      </c>
      <c r="BB530" s="122">
        <f>IF(OR(AZ530="",BA530=""),"",AZ530*BA530)</f>
        <v>0.15</v>
      </c>
      <c r="BC530" s="122">
        <f>IF(COUNT(AM530,AP530,AS530,AV530,AY530,BB530)&lt;6,"",SUM(AM530,AP530,AS530,AV530,AY530,BB530))</f>
        <v>2.08</v>
      </c>
      <c r="BD530" s="122" t="str">
        <f>IF(BC530="","",INDEX({"A1","A2","A3","B1","B2","B3","C1","C2","D1","D2","E1","E2"},MAX(1,MIN(12,ROUND(BC530,0)))))</f>
        <v>A2</v>
      </c>
      <c r="BE530" s="152" t="inlineStr">
        <is>
          <t>A2</t>
        </is>
      </c>
      <c r="BF530" s="124" t="inlineStr">
        <is>
          <t>The score decided the level</t>
        </is>
      </c>
      <c r="BG53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0" s="125" t="inlineStr">
        <is>
          <t>At build: Complexity 1.28 + Autonomy 0.32 + Accountability 0.08 + Leadership 0.00 + Experience 0.25 + Business impact 0.15
= 2.08 points → nearest level 2 = A2
Final level: A2 · same as the score</t>
        </is>
      </c>
      <c r="BI530" s="125" t="inlineStr">
        <is>
          <t>No rule applied: the score decides.</t>
        </is>
      </c>
      <c r="BJ530" s="125" t="inlineStr">
        <is>
          <t>—</t>
        </is>
      </c>
      <c r="BK530" s="126" t="n"/>
      <c r="BL530" s="126" t="inlineStr">
        <is>
          <t>High</t>
        </is>
      </c>
      <c r="BM530" s="126" t="n"/>
      <c r="BN530" s="125" t="inlineStr">
        <is>
          <t>Stable · moves in fewer than 5 of 30 weight tests</t>
        </is>
      </c>
      <c r="BO530" s="148" t="inlineStr">
        <is>
          <t>Rated 2 of 12
Start: 2.0 · practitioner title
Evidence reads like A2: Angular web modules, API integration, testing and debugging; KRA lists delivered modules → matches the start
KRA: “1. Deliver committed sprint stories with &gt;=90% sprint commitment adherence across the year 2. Maintain code quality: defect leakage to…”
Market: A2 = Standard work of the discipline</t>
        </is>
      </c>
      <c r="BP530" s="129" t="inlineStr">
        <is>
          <t>Rated 2 of 12
Start: 2.0 · practitioner title
Evidence reads like A2: Decides to optimise and refactor own code → matches the start
Market: A2 = Chooses own approach within standards</t>
        </is>
      </c>
      <c r="BQ530" s="129" t="inlineStr">
        <is>
          <t>Rated 2 of 12
Start: 2.0 · practitioner title
Evidence reads like A2: Own UI features from requirement understanding to delivery → matches the start
KRA: “1. Deliver committed sprint stories with &gt;=90% sprint commitment adherence across the year 2. Maintain code quality: defect leakage to…”
Market: A2 = Own deliverables · accuracy, TAT</t>
        </is>
      </c>
      <c r="BR530" s="129" t="inlineStr">
        <is>
          <t>Rated 1 of 12 — not counted: the weight is 0% at this level
Start: 1.0 · individual contributor, so influence only
Evidence reads like A1: No guidance of others described → matches the start
Team: 0 direct reports · IC
Market: A1 = Not scored in Band A</t>
        </is>
      </c>
      <c r="BS530" s="129" t="inlineStr">
        <is>
          <t>Rated 2.5 of 12 · between A2 and A3
Experience: 1.9 yrs total · 1.9 at IRIS; none recorded before IRIS = 2.5 on the experience scale
Qualification: B.SC · graduate, relevant to the work → no change
Market: A2 roles typically have 0–3 yrs · IRIS guide 0–2</t>
        </is>
      </c>
      <c r="BT530"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53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30"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30" s="125"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BX530" s="125" t="inlineStr">
        <is>
          <t>3</t>
        </is>
      </c>
      <c r="BY530" s="125" t="n"/>
      <c r="BZ530" s="125" t="inlineStr">
        <is>
          <t>Received · manager annual, quarterly, self</t>
        </is>
      </c>
      <c r="CA530" s="125" t="inlineStr">
        <is>
          <t>Talent Mapping · iFile collated</t>
        </is>
      </c>
      <c r="CB530" s="130" t="n">
        <v>20</v>
      </c>
      <c r="CC530" s="128" t="inlineStr">
        <is>
          <t>Full survey answers not in the files received · How We Grow export needed · HR</t>
        </is>
      </c>
      <c r="CD530" s="131" t="inlineStr">
        <is>
          <t>—</t>
        </is>
      </c>
      <c r="CE530" s="131" t="inlineStr">
        <is>
          <t>—</t>
        </is>
      </c>
      <c r="CF530" s="131" t="inlineStr">
        <is>
          <t>—</t>
        </is>
      </c>
      <c r="CG530" s="131" t="inlineStr">
        <is>
          <t>—</t>
        </is>
      </c>
      <c r="CH530" s="132" t="inlineStr">
        <is>
          <t>Complexity: Evidence reads like A2: Angular web modules, API integration, testing and debugging; KRA lists delivered modules → matches the start
Autonomy: Evidence reads like A2: Decides to optimise and refactor own code → matches the start
Accountability: Evidence reads like A2: Own UI features from requirement understanding to delivery → matches the start
Leadership: Evidence reads like A1: No guidance of others described → matches the start
Business Impact: Moved +0.5: the survey / manager mapping marks it business-critical.</t>
        </is>
      </c>
      <c r="CI530"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530" s="131" t="inlineStr">
        <is>
          <t>Self-identified: Leadership &amp; people management · Technical depth &amp; architecture
For the next role: Leadership &amp; people management · Technical depth &amp; architecture</t>
        </is>
      </c>
      <c r="CK530" s="128" t="inlineStr">
        <is>
          <t>Full survey answers not in the files received · How We Grow export needed · HR</t>
        </is>
      </c>
      <c r="CL530"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530" s="134" t="inlineStr">
        <is>
          <t>What the role answers for: Own deliverables · accuracy, TAT.
Accountability &amp; Impact rating: 2 of 12 · A2-level impact.
From the survey and manager mapping — critical role: yes; successor named: no.
If the work is missed · role-holders' themes: delays · quality · impact · rework.
Measured on · manager-set KRA themes: complete · improve · assigned · resolve · code · leakage qa/uat.
Manager talent mapping — Latest rating: 3 · Potential: High · 9-Box Grid placement: Trusted Professional.</t>
        </is>
      </c>
      <c r="CN530" s="135" t="n"/>
      <c r="CO530" s="135" t="n">
        <v>2.5</v>
      </c>
      <c r="CP530" s="136" t="n">
        <v>3</v>
      </c>
      <c r="CQ530" s="137" t="inlineStr">
        <is>
          <t>High</t>
        </is>
      </c>
      <c r="CR530" s="137" t="inlineStr">
        <is>
          <t>Trusted Professional</t>
        </is>
      </c>
      <c r="CS530" s="137" t="inlineStr">
        <is>
          <t>Ready in 6–12 months</t>
        </is>
      </c>
      <c r="CT530" s="137" t="n"/>
      <c r="CU530" s="137" t="inlineStr">
        <is>
          <t>Yes</t>
        </is>
      </c>
      <c r="CV530" s="137" t="n"/>
      <c r="CW530" s="137" t="n"/>
      <c r="CX530" s="137" t="inlineStr">
        <is>
          <t>Medium · critical role Yes · only this person — · successor named No</t>
        </is>
      </c>
      <c r="CY530" s="137" t="inlineStr">
        <is>
          <t>Rajeev Kumar · B1, iFile · Ghanshyam L Desale · A3, iFile · Kishori Rajigare · A3, iFile</t>
        </is>
      </c>
      <c r="CZ530" s="137" t="inlineStr">
        <is>
          <t>Name a successor; document the key process; cross-train one person</t>
        </is>
      </c>
      <c r="DA530" s="119" t="n">
        <v>95</v>
      </c>
      <c r="DB530" s="138" t="inlineStr">
        <is>
          <t>Meets the level</t>
        </is>
      </c>
      <c r="DC530" s="138" t="n">
        <v>98</v>
      </c>
      <c r="DD530" s="138" t="n">
        <v>100</v>
      </c>
      <c r="DE530" s="138" t="n">
        <v>92</v>
      </c>
      <c r="DF530" s="138" t="n"/>
      <c r="DG530" s="138" t="inlineStr">
        <is>
          <t>SQL &amp; data, Learning agility</t>
        </is>
      </c>
      <c r="DH530" s="138" t="inlineStr">
        <is>
          <t>A3: 80% of profile — close</t>
        </is>
      </c>
      <c r="DI530" s="138" t="inlineStr">
        <is>
          <t>Evidence: Survey + KRAs | Core: Ownership 3/2, Problem solving 3/2, Communication &amp; collaboration 2/2, Client &amp; quality focus 2/2, Learning agility 1/2, Integrity &amp; compliance 2/2 | Future-ready: AI literacy 2/2, Data literacy 2/2, Digital fluency 2/2, Innovation 2/2 | Functional: Programming &amp; stack 2/2, System design 2/2, SQL &amp; data 1/2, Cloud &amp; DevOps 2/2, AI / GenAI 2/2, Product &amp; domain 2/2</t>
        </is>
      </c>
      <c r="DJ530" s="111" t="inlineStr">
        <is>
          <t>Leadership &amp; people management · Technical depth &amp; architecture</t>
        </is>
      </c>
      <c r="DK530" s="112" t="inlineStr">
        <is>
          <t>Architecture &amp; Scalability</t>
        </is>
      </c>
      <c r="DL530" s="112" t="inlineStr">
        <is>
          <t>AI, GenAI &amp; Prompt Engineering; Project, Program &amp; Agile Management; Stakeholder &amp; Client Management</t>
        </is>
      </c>
      <c r="DM530" s="112" t="inlineStr">
        <is>
          <t>Leadership &amp; people management · Technical depth &amp; architecture</t>
        </is>
      </c>
      <c r="DN530" s="112" t="n"/>
      <c r="DO530" s="139" t="inlineStr">
        <is>
          <t>No strong match from survey evidence</t>
        </is>
      </c>
      <c r="DP530" s="126" t="inlineStr">
        <is>
          <t>No material overlap found</t>
        </is>
      </c>
      <c r="DQ530" s="126" t="inlineStr">
        <is>
          <t>Sharad Mane · Consume, Senior Software Engineer — 0.27</t>
        </is>
      </c>
      <c r="DR530" s="126" t="n"/>
      <c r="DS530" s="126" t="n"/>
      <c r="DT530" s="126" t="n"/>
      <c r="DU530" s="140"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530"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0"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530"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0" s="139" t="inlineStr">
        <is>
          <t>Market level: P1–P2 · SFIA 2 Assist
Typical title: Associate Software Engineer / Software Engineer
At peers: Workiva – Associate SE · Broadridge India – SE · Nasdaq / AxiomSL – SE
Typical experience: 0–3 yrs · IRIS guide 0–2
Standard: SFIA 9; OWASP secure coding</t>
        </is>
      </c>
      <c r="DZ530" s="126" t="inlineStr">
        <is>
          <t>0–2 yrs</t>
        </is>
      </c>
      <c r="EA530" s="126" t="inlineStr">
        <is>
          <t>1–3 · 0–3</t>
        </is>
      </c>
      <c r="EB530" s="126" t="inlineStr">
        <is>
          <t>Associate Software Engineer / Software Engineer</t>
        </is>
      </c>
      <c r="EC530" s="126" t="inlineStr">
        <is>
          <t>Workiva: Associate SE · Broadridge India: SE · Nasdaq / AxiomSL: SE · Salesforce: AMTS · Atlassian: P30 Junior · 0–2 yrs · Freshworks: SE</t>
        </is>
      </c>
      <c r="ED530" s="126" t="inlineStr">
        <is>
          <t>SFIA 9 · software development, programming; OWASP secure coding; cloud vendor certifications</t>
        </is>
      </c>
      <c r="EE530" s="126" t="inlineStr">
        <is>
          <t>Core 2 · Future 2 · Functional 2 · Leadership not scored</t>
        </is>
      </c>
      <c r="EF530" s="139" t="n"/>
      <c r="EG530" s="126" t="inlineStr">
        <is>
          <t>✓ HRIS: 1.9 yrs, B.SC, 0 direct reports
✓ Survey: 20 of 20 questions answered
✓ KRAs: self, manager-set, quarterly
✓ Manager mapping: rating, potential, 9-box
✗ Job description: not on file</t>
        </is>
      </c>
      <c r="EH530" s="118" t="n"/>
      <c r="EI530" s="118" t="n"/>
      <c r="EJ530" s="118" t="n"/>
      <c r="EK530" s="118" t="inlineStr">
        <is>
          <t>Survey: answered · full text needed · KRAs: received · Experience: on file</t>
        </is>
      </c>
      <c r="EL530" s="141" t="n"/>
      <c r="EM530" s="142" t="n"/>
      <c r="EN530" s="142" t="n"/>
      <c r="EO530" s="142" t="n"/>
      <c r="EP530" s="142" t="n"/>
      <c r="EQ530" s="143" t="n"/>
      <c r="ER530" s="135" t="n"/>
      <c r="ES530" s="135" t="n"/>
      <c r="ET530" s="135" t="n"/>
      <c r="EU530" s="135" t="n"/>
      <c r="EV530" s="135" t="n"/>
      <c r="EW530" s="135" t="n"/>
      <c r="EX530" s="135" t="n"/>
      <c r="EY530" s="143" t="n"/>
      <c r="EZ530" s="135" t="n"/>
      <c r="FA530" s="135" t="n"/>
      <c r="FB530" s="135" t="n"/>
      <c r="FC530" s="135" t="n"/>
      <c r="FD530" s="135" t="n"/>
    </row>
    <row r="531" ht="300" customHeight="1">
      <c r="A531" s="109" t="inlineStr">
        <is>
          <t>iFile</t>
        </is>
      </c>
      <c r="B531" s="110" t="inlineStr">
        <is>
          <t>IRIS2524</t>
        </is>
      </c>
      <c r="C531" s="110" t="inlineStr">
        <is>
          <t>Chetna Vijay Nile</t>
        </is>
      </c>
      <c r="D531" s="110" t="inlineStr">
        <is>
          <t>Technology</t>
        </is>
      </c>
      <c r="E531" s="110" t="inlineStr">
        <is>
          <t>RC-084</t>
        </is>
      </c>
      <c r="F531" s="110" t="inlineStr">
        <is>
          <t>Anup Salve</t>
        </is>
      </c>
      <c r="G531" s="110" t="inlineStr">
        <is>
          <t>IRIS2019</t>
        </is>
      </c>
      <c r="H531" s="110" t="inlineStr">
        <is>
          <t>B2</t>
        </is>
      </c>
      <c r="I531" s="110" t="n"/>
      <c r="J531" s="110" t="n">
        <v>0.4</v>
      </c>
      <c r="K531" s="110" t="n">
        <v>0.4</v>
      </c>
      <c r="L531" s="110" t="inlineStr">
        <is>
          <t>PGDM</t>
        </is>
      </c>
      <c r="M531" s="110" t="n"/>
      <c r="N531" s="111" t="inlineStr">
        <is>
          <t>Software Engineer</t>
        </is>
      </c>
      <c r="O531" s="112" t="inlineStr">
        <is>
          <t>Software Engineer</t>
        </is>
      </c>
      <c r="P531" s="112" t="inlineStr">
        <is>
          <t>Engineering &amp; Development</t>
        </is>
      </c>
      <c r="Q531" s="112" t="inlineStr">
        <is>
          <t>Full-Stack Development</t>
        </is>
      </c>
      <c r="R531" s="112" t="inlineStr">
        <is>
          <t>L3 – Professional / Associate</t>
        </is>
      </c>
      <c r="S531" s="152" t="inlineStr">
        <is>
          <t>A2</t>
        </is>
      </c>
      <c r="T531" s="151" t="inlineStr">
        <is>
          <t>Associate</t>
        </is>
      </c>
      <c r="U531" s="151" t="inlineStr">
        <is>
          <t>A</t>
        </is>
      </c>
      <c r="V531" s="112" t="inlineStr">
        <is>
          <t>IC</t>
        </is>
      </c>
      <c r="W531" s="153" t="inlineStr">
        <is>
          <t>• Same level</t>
        </is>
      </c>
      <c r="X531" s="112" t="inlineStr">
        <is>
          <t>P1–P2</t>
        </is>
      </c>
      <c r="Y531" s="112" t="inlineStr">
        <is>
          <t>Entry / Developing</t>
        </is>
      </c>
      <c r="Z531" s="112" t="inlineStr">
        <is>
          <t>2 Assist</t>
        </is>
      </c>
      <c r="AA531" s="117" t="inlineStr">
        <is>
          <t>A2</t>
        </is>
      </c>
      <c r="AB531" s="118" t="inlineStr">
        <is>
          <t>Band A · Practitioner</t>
        </is>
      </c>
      <c r="AC531" s="118" t="inlineStr">
        <is>
          <t>Associate</t>
        </is>
      </c>
      <c r="AD531" s="118" t="inlineStr">
        <is>
          <t>• Same as the model</t>
        </is>
      </c>
      <c r="AE531" s="118" t="inlineStr">
        <is>
          <t>B2</t>
        </is>
      </c>
      <c r="AF531" s="118" t="inlineStr">
        <is>
          <t>OK</t>
        </is>
      </c>
      <c r="AG531" s="118" t="inlineStr">
        <is>
          <t>No change · already below the manager</t>
        </is>
      </c>
      <c r="AH531" s="118" t="n">
        <v>5</v>
      </c>
      <c r="AI531" s="118" t="n"/>
      <c r="AJ531" s="119" t="inlineStr">
        <is>
          <t>iFile · Technology · Band A · Early career</t>
        </is>
      </c>
      <c r="AK531" s="120" t="n">
        <v>2.5</v>
      </c>
      <c r="AL531" s="121">
        <f>IFERROR(INDEX(WM_C,MATCH($AJ531,WM_KEY,0)),"")</f>
        <v>0.64</v>
      </c>
      <c r="AM531" s="122">
        <f>IF(OR(AK531="",AL531=""),"",AK531*AL531)</f>
        <v>1.6</v>
      </c>
      <c r="AN531" s="120" t="n">
        <v>2</v>
      </c>
      <c r="AO531" s="121">
        <f>IFERROR(INDEX(WM_AU,MATCH($AJ531,WM_KEY,0)),"")</f>
        <v>0.16</v>
      </c>
      <c r="AP531" s="122">
        <f>IF(OR(AN531="",AO531=""),"",AN531*AO531)</f>
        <v>0.32</v>
      </c>
      <c r="AQ531" s="120" t="n">
        <v>2.5</v>
      </c>
      <c r="AR531" s="121">
        <f>IFERROR(INDEX(WM_AC,MATCH($AJ531,WM_KEY,0)),"")</f>
        <v>0.04</v>
      </c>
      <c r="AS531" s="122">
        <f>IF(OR(AQ531="",AR531=""),"",AQ531*AR531)</f>
        <v>0.1</v>
      </c>
      <c r="AT531" s="120" t="n">
        <v>1</v>
      </c>
      <c r="AU531" s="121">
        <f>IFERROR(INDEX(WM_L,MATCH($AJ531,WM_KEY,0)),"")</f>
        <v>0</v>
      </c>
      <c r="AV531" s="122">
        <f>IF(OR(AT531="",AU531=""),"",AT531*AU531)</f>
        <v>0</v>
      </c>
      <c r="AW531" s="120" t="n">
        <v>1.5</v>
      </c>
      <c r="AX531" s="121">
        <f>IFERROR(INDEX(WM_E,MATCH($AJ531,WM_KEY,0)),"")</f>
        <v>0.1</v>
      </c>
      <c r="AY531" s="122">
        <f>IF(OR(AW531="",AX531=""),"",AW531*AX531)</f>
        <v>0.15</v>
      </c>
      <c r="AZ531" s="123" t="n">
        <v>2.5</v>
      </c>
      <c r="BA531" s="121">
        <f>IFERROR(INDEX(WM_BI,MATCH($AJ531,WM_KEY,0)),"")</f>
        <v>0.06</v>
      </c>
      <c r="BB531" s="122">
        <f>IF(OR(AZ531="",BA531=""),"",AZ531*BA531)</f>
        <v>0.15</v>
      </c>
      <c r="BC531" s="122">
        <f>IF(COUNT(AM531,AP531,AS531,AV531,AY531,BB531)&lt;6,"",SUM(AM531,AP531,AS531,AV531,AY531,BB531))</f>
        <v>2.32</v>
      </c>
      <c r="BD531" s="122" t="str">
        <f>IF(BC531="","",INDEX({"A1","A2","A3","B1","B2","B3","C1","C2","D1","D2","E1","E2"},MAX(1,MIN(12,ROUND(BC531,0)))))</f>
        <v>A2</v>
      </c>
      <c r="BE531" s="152" t="inlineStr">
        <is>
          <t>A2</t>
        </is>
      </c>
      <c r="BF531" s="124" t="inlineStr">
        <is>
          <t>The score decided the level</t>
        </is>
      </c>
      <c r="BG53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1" s="125" t="inlineStr">
        <is>
          <t>At build: Complexity 1.60 + Autonomy 0.32 + Accountability 0.10 + Leadership 0.00 + Experience 0.15 + Business impact 0.15
= 2.32 points → nearest level 2 = A2
Final level: A2 · same as the score</t>
        </is>
      </c>
      <c r="BI531" s="125" t="inlineStr">
        <is>
          <t>No rule applied: the score decides.</t>
        </is>
      </c>
      <c r="BJ531" s="125" t="inlineStr">
        <is>
          <t>—</t>
        </is>
      </c>
      <c r="BK531" s="126" t="n"/>
      <c r="BL531" s="126" t="inlineStr">
        <is>
          <t>Low</t>
        </is>
      </c>
      <c r="BM531" s="126" t="inlineStr">
        <is>
          <t>• Survey answers are generic or do not match the role — not used as evidence; manager input needed</t>
        </is>
      </c>
      <c r="BN531" s="125" t="inlineStr">
        <is>
          <t>Stable · moves in fewer than 5 of 30 weight tests</t>
        </is>
      </c>
      <c r="BO531"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31" s="129" t="inlineStr">
        <is>
          <t>Rated 2 of 12
Start: 2.0 · practitioner title
Evidence: rated like 36 colleagues in the same role and department · own answers too general to rate → no change
Market: A2 = Chooses own approach within standards</t>
        </is>
      </c>
      <c r="BQ531"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31"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31" s="129" t="inlineStr">
        <is>
          <t>Rated 1.5 of 12 · between A1 and A2
Experience: 0.4 yrs total · 0.4 at IRIS; none recorded before IRIS = 1.4 on the experience scale
Qualification: PGDM · postgraduate → no change
Market: A2 roles typically have 0–3 yrs · IRIS guide 0–2</t>
        </is>
      </c>
      <c r="BT53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31" s="124"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BV531" s="125"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BW531" s="125" t="inlineStr">
        <is>
          <t>1. Learn complete teapot codebase
2. Understance the teapot development work flow
3. Understande the teapot services
4. Sove assigned bug in agreed timeline
5. Be ready to take ownership of any new development module</t>
        </is>
      </c>
      <c r="BX531" s="125" t="inlineStr">
        <is>
          <t>2</t>
        </is>
      </c>
      <c r="BY531" s="125" t="n"/>
      <c r="BZ531" s="125" t="inlineStr">
        <is>
          <t>Received · manager annual, quarterly, self</t>
        </is>
      </c>
      <c r="CA531" s="125" t="inlineStr">
        <is>
          <t>Talent Mapping · iFile collated</t>
        </is>
      </c>
      <c r="CB531" s="130" t="n">
        <v>19</v>
      </c>
      <c r="CC531" s="128" t="inlineStr">
        <is>
          <t>Full survey answers not in the files received · How We Grow export needed · HR</t>
        </is>
      </c>
      <c r="CD531" s="131" t="inlineStr">
        <is>
          <t>—</t>
        </is>
      </c>
      <c r="CE531" s="131" t="inlineStr">
        <is>
          <t>—</t>
        </is>
      </c>
      <c r="CF531" s="131" t="inlineStr">
        <is>
          <t>—</t>
        </is>
      </c>
      <c r="CG531" s="131" t="inlineStr">
        <is>
          <t>—</t>
        </is>
      </c>
      <c r="CH531" s="132" t="inlineStr">
        <is>
          <t>Business Impact: No survey or manager-mapping signal on criticality: kept at the start point.</t>
        </is>
      </c>
      <c r="CI531" s="131"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J531" s="131" t="inlineStr">
        <is>
          <t>Self-identified: Leadership &amp; people management · Project / programme management · Technical depth &amp; architecture
For the next role: Leadership &amp; people management · Project / programme management · Technical depth &amp; architecture</t>
        </is>
      </c>
      <c r="CK531" s="128" t="inlineStr">
        <is>
          <t>Full survey answers not in the files received · How We Grow export needed · HR</t>
        </is>
      </c>
      <c r="CL531" s="133"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M531" s="134" t="inlineStr">
        <is>
          <t>What the role answers for: Own deliverables · accuracy, TAT.
Accountability &amp; Impact rating: 2.5 of 12 · A2-level impact.
If the work is missed · role-holders' themes: client · impacts.
Measured on · manager-set KRA themes: assigned · improve · resolve · code · leakage qa/uat · coverage.
Manager talent mapping — Latest rating: 2 · Potential: Low · 9-Box Grid placement: Emerging Talent.</t>
        </is>
      </c>
      <c r="CN531" s="135" t="n"/>
      <c r="CO531" s="135" t="n">
        <v>2.5</v>
      </c>
      <c r="CP531" s="136" t="n">
        <v>2</v>
      </c>
      <c r="CQ531" s="137" t="inlineStr">
        <is>
          <t>Low</t>
        </is>
      </c>
      <c r="CR531" s="137" t="inlineStr">
        <is>
          <t>Emerging Talent</t>
        </is>
      </c>
      <c r="CS531" s="137" t="inlineStr">
        <is>
          <t>Performance first</t>
        </is>
      </c>
      <c r="CT531" s="137" t="n"/>
      <c r="CU531" s="137" t="n"/>
      <c r="CV531" s="137" t="n"/>
      <c r="CW531" s="137" t="n"/>
      <c r="CX531" s="137" t="n"/>
      <c r="CY531" s="137" t="n"/>
      <c r="CZ531" s="137" t="n"/>
      <c r="DA531" s="119" t="n">
        <v>72</v>
      </c>
      <c r="DB531" s="138" t="inlineStr">
        <is>
          <t>Gap — development plan needed</t>
        </is>
      </c>
      <c r="DC531" s="138" t="n">
        <v>75</v>
      </c>
      <c r="DD531" s="138" t="n">
        <v>80</v>
      </c>
      <c r="DE531" s="138" t="n">
        <v>67</v>
      </c>
      <c r="DF531" s="138" t="n"/>
      <c r="DG531" s="138" t="inlineStr">
        <is>
          <t>System design, SQL &amp; data, Cloud &amp; DevOps</t>
        </is>
      </c>
      <c r="DH531" s="138" t="inlineStr">
        <is>
          <t>A3: 61% of profile — not yet</t>
        </is>
      </c>
      <c r="DI531" s="138" t="inlineStr">
        <is>
          <t>Evidence: Survey + KRAs | Core: Ownership 1/2, Problem solving 2/2, Communication &amp; collaboration 1/2, Client &amp; quality focus 1/2, Learning agility 2/2, Integrity &amp; compliance 2/2 | Future-ready: AI literacy 1/2, Data literacy 1/2, Digital fluency 3/2, Innovation 2/2 | Functional: Programming &amp; stack 2/2, System design 1/2, SQL &amp; data 1/2, Cloud &amp; DevOps 1/2, AI / GenAI 1/2, Product &amp; domain 2/2</t>
        </is>
      </c>
      <c r="DJ531" s="111" t="inlineStr">
        <is>
          <t>Leadership &amp; people management · Project / programme management · Technical depth &amp; architecture</t>
        </is>
      </c>
      <c r="DK531" s="112" t="inlineStr">
        <is>
          <t>Advanced Java + Angular; secure coding &amp; code-quality practices; unit/automated testing; system design fundamentals</t>
        </is>
      </c>
      <c r="DL531" s="112" t="inlineStr">
        <is>
          <t>AI, GenAI &amp; Prompt Engineering; Programming &amp; Tech-Stack Depth; Product, Platform &amp; Domain Knowledge</t>
        </is>
      </c>
      <c r="DM531" s="112" t="inlineStr">
        <is>
          <t>Leadership &amp; people management · Project / programme management · Technical depth &amp; architecture</t>
        </is>
      </c>
      <c r="DN531" s="112" t="inlineStr">
        <is>
          <t>Transition to leadership: people management &amp; delegation, mentoring/coaching, project ownership &amp; stakeholder management, prioritisation under ambiguity, presentation &amp; influence skills</t>
        </is>
      </c>
      <c r="DO531" s="139" t="inlineStr">
        <is>
          <t>No strong match from survey evidence</t>
        </is>
      </c>
      <c r="DP531" s="126" t="inlineStr">
        <is>
          <t>No material overlap found</t>
        </is>
      </c>
      <c r="DQ531" s="126" t="inlineStr">
        <is>
          <t>Shivam Dhumal · Datatech, Software Engineer — 0.62; Waqar Tarique · Consume, Senior Software Engineer — 0.39; Pratik Ekhande · iDEAL, Software Engineer — 0.27</t>
        </is>
      </c>
      <c r="DR531" s="126" t="n"/>
      <c r="DS531" s="126" t="n"/>
      <c r="DT531" s="126" t="n"/>
      <c r="DU531" s="140"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V531"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1"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X531"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1" s="139" t="inlineStr">
        <is>
          <t>Market level: P1–P2 · SFIA 2 Assist
Typical title: Associate Software Engineer / Software Engineer
At peers: Workiva – Associate SE · Broadridge India – SE · Nasdaq / AxiomSL – SE
Typical experience: 0–3 yrs · IRIS guide 0–2
Standard: SFIA 9; OWASP secure coding</t>
        </is>
      </c>
      <c r="DZ531" s="126" t="inlineStr">
        <is>
          <t>0–2 yrs</t>
        </is>
      </c>
      <c r="EA531" s="126" t="inlineStr">
        <is>
          <t>1–3 · 0–3</t>
        </is>
      </c>
      <c r="EB531" s="126" t="inlineStr">
        <is>
          <t>Associate Software Engineer / Software Engineer</t>
        </is>
      </c>
      <c r="EC531" s="126" t="inlineStr">
        <is>
          <t>Workiva: Associate SE · Broadridge India: SE · Nasdaq / AxiomSL: SE · Salesforce: AMTS · Atlassian: P30 Junior · 0–2 yrs · Freshworks: SE</t>
        </is>
      </c>
      <c r="ED531" s="126" t="inlineStr">
        <is>
          <t>SFIA 9 · software development, programming; OWASP secure coding; cloud vendor certifications</t>
        </is>
      </c>
      <c r="EE531" s="126" t="inlineStr">
        <is>
          <t>Core 2 · Future 2 · Functional 2 · Leadership not scored</t>
        </is>
      </c>
      <c r="EF531" s="139" t="n"/>
      <c r="EG531" s="126" t="inlineStr">
        <is>
          <t>✓ HRIS: 0.4 yrs, PGDM, 0 direct reports
✓ Survey: 19 of 20 questions answered
✓ KRAs: self, manager-set, quarterly
✓ Manager mapping: rating, potential, 9-box
✗ Job description: not on file</t>
        </is>
      </c>
      <c r="EH531" s="118" t="n"/>
      <c r="EI531" s="118" t="n"/>
      <c r="EJ531" s="118" t="n"/>
      <c r="EK531" s="118" t="inlineStr">
        <is>
          <t>Survey: answered · full text needed · KRAs: received · Experience: on file</t>
        </is>
      </c>
      <c r="EL531" s="141" t="n"/>
      <c r="EM531" s="142" t="n"/>
      <c r="EN531" s="142" t="n"/>
      <c r="EO531" s="142" t="n"/>
      <c r="EP531" s="142" t="n"/>
      <c r="EQ531" s="143" t="n"/>
      <c r="ER531" s="135" t="n"/>
      <c r="ES531" s="135" t="n"/>
      <c r="ET531" s="135" t="n"/>
      <c r="EU531" s="135" t="n"/>
      <c r="EV531" s="135" t="n"/>
      <c r="EW531" s="135" t="n"/>
      <c r="EX531" s="135" t="n"/>
      <c r="EY531" s="143" t="n"/>
      <c r="EZ531" s="135" t="n"/>
      <c r="FA531" s="135" t="n"/>
      <c r="FB531" s="135" t="n"/>
      <c r="FC531" s="135" t="n"/>
      <c r="FD531" s="135" t="n"/>
    </row>
    <row r="532" ht="300" customHeight="1">
      <c r="A532" s="109" t="inlineStr">
        <is>
          <t>iFile</t>
        </is>
      </c>
      <c r="B532" s="110" t="inlineStr">
        <is>
          <t>IRIS2396</t>
        </is>
      </c>
      <c r="C532" s="110" t="inlineStr">
        <is>
          <t>Chirag Suryawanshi</t>
        </is>
      </c>
      <c r="D532" s="110" t="inlineStr">
        <is>
          <t>Technology</t>
        </is>
      </c>
      <c r="E532" s="110" t="inlineStr">
        <is>
          <t>RC-066</t>
        </is>
      </c>
      <c r="F532" s="110" t="inlineStr">
        <is>
          <t>Vivek Shinde</t>
        </is>
      </c>
      <c r="G532" s="110" t="inlineStr">
        <is>
          <t>IRIS1640</t>
        </is>
      </c>
      <c r="H532" s="110" t="inlineStr">
        <is>
          <t>B1</t>
        </is>
      </c>
      <c r="I532" s="110" t="n"/>
      <c r="J532" s="110" t="n">
        <v>1.2</v>
      </c>
      <c r="K532" s="110" t="n">
        <v>1.2</v>
      </c>
      <c r="L532" s="110" t="inlineStr">
        <is>
          <t>B.Tech</t>
        </is>
      </c>
      <c r="M532" s="110" t="n"/>
      <c r="N532" s="144" t="inlineStr">
        <is>
          <t>Trainee Software Engineer</t>
        </is>
      </c>
      <c r="O532" s="113" t="inlineStr">
        <is>
          <t>Software Engineer</t>
        </is>
      </c>
      <c r="P532" s="112" t="inlineStr">
        <is>
          <t>Engineering &amp; Development</t>
        </is>
      </c>
      <c r="Q532" s="112" t="inlineStr">
        <is>
          <t>Backend Development</t>
        </is>
      </c>
      <c r="R532" s="113" t="inlineStr">
        <is>
          <t>L2 – Trainee</t>
        </is>
      </c>
      <c r="S532" s="114" t="inlineStr">
        <is>
          <t>A2</t>
        </is>
      </c>
      <c r="T532" s="151" t="inlineStr">
        <is>
          <t>Associate</t>
        </is>
      </c>
      <c r="U532" s="151" t="inlineStr">
        <is>
          <t>A</t>
        </is>
      </c>
      <c r="V532" s="112" t="inlineStr">
        <is>
          <t>IC</t>
        </is>
      </c>
      <c r="W532" s="150" t="inlineStr">
        <is>
          <t>▲ Up</t>
        </is>
      </c>
      <c r="X532" s="112" t="inlineStr">
        <is>
          <t>P1–P2</t>
        </is>
      </c>
      <c r="Y532" s="112" t="inlineStr">
        <is>
          <t>Entry / Developing</t>
        </is>
      </c>
      <c r="Z532" s="112" t="inlineStr">
        <is>
          <t>2 Assist</t>
        </is>
      </c>
      <c r="AA532" s="117" t="inlineStr">
        <is>
          <t>A2</t>
        </is>
      </c>
      <c r="AB532" s="118" t="inlineStr">
        <is>
          <t>Band A · Practitioner</t>
        </is>
      </c>
      <c r="AC532" s="118" t="inlineStr">
        <is>
          <t>Associate</t>
        </is>
      </c>
      <c r="AD532" s="118" t="inlineStr">
        <is>
          <t>• Same as the model</t>
        </is>
      </c>
      <c r="AE532" s="118" t="inlineStr">
        <is>
          <t>B1</t>
        </is>
      </c>
      <c r="AF532" s="118" t="inlineStr">
        <is>
          <t>OK</t>
        </is>
      </c>
      <c r="AG532" s="118" t="inlineStr">
        <is>
          <t>No change · already below the manager</t>
        </is>
      </c>
      <c r="AH532" s="118" t="n">
        <v>3</v>
      </c>
      <c r="AI532" s="118" t="n"/>
      <c r="AJ532" s="119" t="inlineStr">
        <is>
          <t>iFile · Technology · Band A · Early career</t>
        </is>
      </c>
      <c r="AK532" s="120" t="n">
        <v>2</v>
      </c>
      <c r="AL532" s="121">
        <f>IFERROR(INDEX(WM_C,MATCH($AJ532,WM_KEY,0)),"")</f>
        <v>0.64</v>
      </c>
      <c r="AM532" s="122">
        <f>IF(OR(AK532="",AL532=""),"",AK532*AL532)</f>
        <v>1.28</v>
      </c>
      <c r="AN532" s="120" t="n">
        <v>1.5</v>
      </c>
      <c r="AO532" s="121">
        <f>IFERROR(INDEX(WM_AU,MATCH($AJ532,WM_KEY,0)),"")</f>
        <v>0.16</v>
      </c>
      <c r="AP532" s="122">
        <f>IF(OR(AN532="",AO532=""),"",AN532*AO532)</f>
        <v>0.24</v>
      </c>
      <c r="AQ532" s="120" t="n">
        <v>1.5</v>
      </c>
      <c r="AR532" s="121">
        <f>IFERROR(INDEX(WM_AC,MATCH($AJ532,WM_KEY,0)),"")</f>
        <v>0.04</v>
      </c>
      <c r="AS532" s="122">
        <f>IF(OR(AQ532="",AR532=""),"",AQ532*AR532)</f>
        <v>0.06</v>
      </c>
      <c r="AT532" s="120" t="n">
        <v>1</v>
      </c>
      <c r="AU532" s="121">
        <f>IFERROR(INDEX(WM_L,MATCH($AJ532,WM_KEY,0)),"")</f>
        <v>0</v>
      </c>
      <c r="AV532" s="122">
        <f>IF(OR(AT532="",AU532=""),"",AT532*AU532)</f>
        <v>0</v>
      </c>
      <c r="AW532" s="120" t="n">
        <v>2</v>
      </c>
      <c r="AX532" s="121">
        <f>IFERROR(INDEX(WM_E,MATCH($AJ532,WM_KEY,0)),"")</f>
        <v>0.1</v>
      </c>
      <c r="AY532" s="122">
        <f>IF(OR(AW532="",AX532=""),"",AW532*AX532)</f>
        <v>0.2</v>
      </c>
      <c r="AZ532" s="123" t="n">
        <v>2</v>
      </c>
      <c r="BA532" s="121">
        <f>IFERROR(INDEX(WM_BI,MATCH($AJ532,WM_KEY,0)),"")</f>
        <v>0.06</v>
      </c>
      <c r="BB532" s="122">
        <f>IF(OR(AZ532="",BA532=""),"",AZ532*BA532)</f>
        <v>0.12</v>
      </c>
      <c r="BC532" s="122">
        <f>IF(COUNT(AM532,AP532,AS532,AV532,AY532,BB532)&lt;6,"",SUM(AM532,AP532,AS532,AV532,AY532,BB532))</f>
        <v>1.9</v>
      </c>
      <c r="BD532" s="122" t="str">
        <f>IF(BC532="","",INDEX({"A1","A2","A3","B1","B2","B3","C1","C2","D1","D2","E1","E2"},MAX(1,MIN(12,ROUND(BC532,0)))))</f>
        <v>A2</v>
      </c>
      <c r="BE532" s="114" t="inlineStr">
        <is>
          <t>A2</t>
        </is>
      </c>
      <c r="BF532" s="124" t="inlineStr">
        <is>
          <t>The score decided the level</t>
        </is>
      </c>
      <c r="BG53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2" s="125" t="inlineStr">
        <is>
          <t>At build: Complexity 1.28 + Autonomy 0.24 + Accountability 0.06 + Leadership 0.00 + Experience 0.20 + Business impact 0.12
= 1.90 points → nearest level 2 = A2
Final level: A2 · same as the score</t>
        </is>
      </c>
      <c r="BI532" s="125" t="inlineStr">
        <is>
          <t>No rule applied: the score decides.</t>
        </is>
      </c>
      <c r="BJ532" s="125" t="inlineStr">
        <is>
          <t>—</t>
        </is>
      </c>
      <c r="BK532" s="126" t="n"/>
      <c r="BL532" s="126" t="inlineStr">
        <is>
          <t>Low</t>
        </is>
      </c>
      <c r="BM532" s="126" t="inlineStr">
        <is>
          <t>• Survey answers are generic or do not match the role — not used as evidence; manager input needed
• Designation still says Trainee though experience is past the first year — confirm confirmation status / title</t>
        </is>
      </c>
      <c r="BN532" s="125" t="inlineStr">
        <is>
          <t>Stable · moves in fewer than 5 of 30 weight tests</t>
        </is>
      </c>
      <c r="BO532" s="148" t="inlineStr">
        <is>
          <t>Rated 2 of 12
Start: 1.0 · trainee / intern title
Evidence: rated like 11 colleagues in the same role and department · own answers too general to rate → moved +1.0
KRA: “1. Deliver committed sprint stories with &gt;=90% sprint commitment adherence across the year 2. Maintain code quality: defect leakage to…”
Market: A2 = Standard work of the discipline</t>
        </is>
      </c>
      <c r="BP532" s="129"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Q532" s="129" t="inlineStr">
        <is>
          <t>Rated 1.5 of 12 · between A1 and A2
Start: 1.0 · trainee / intern title
Evidence: rated like 11 colleagues in the same role and department · own answers too general to rate → moved +0.5
KRA: “1. Deliver committed sprint stories with &gt;=90% sprint commitment adherence across the year 2. Maintain code quality: defect leakage to…”
Market: A1 = Learning tasks · A2 = Own deliverables · accuracy, TAT</t>
        </is>
      </c>
      <c r="BR532" s="129"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S532" s="129" t="inlineStr">
        <is>
          <t>Rated 2 of 12
Experience: 1.2 yrs total · 1.2 at IRIS; none recorded before IRIS = 2.1 on the experience scale
Qualification: B.Tech · graduate, relevant to the work → no change
Market: A2 roles typically have 0–3 yrs · IRIS guide 0–2</t>
        </is>
      </c>
      <c r="BT532" s="129" t="inlineStr">
        <is>
          <t>Rated 2 of 12 — a starting estimate.
Start: 1.5,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t>
        </is>
      </c>
      <c r="BU53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3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32" s="125"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BX532" s="125" t="inlineStr">
        <is>
          <t>4</t>
        </is>
      </c>
      <c r="BY532" s="125" t="n"/>
      <c r="BZ532" s="125" t="inlineStr">
        <is>
          <t>Received · manager annual, quarterly, self</t>
        </is>
      </c>
      <c r="CA532" s="125" t="inlineStr">
        <is>
          <t>Talent Mapping · iFile collated</t>
        </is>
      </c>
      <c r="CB532" s="130" t="n">
        <v>18</v>
      </c>
      <c r="CC532" s="128" t="inlineStr">
        <is>
          <t>Full survey answers not in the files received · How We Grow export needed · HR</t>
        </is>
      </c>
      <c r="CD532" s="131" t="inlineStr">
        <is>
          <t>—</t>
        </is>
      </c>
      <c r="CE532" s="131" t="inlineStr">
        <is>
          <t>—</t>
        </is>
      </c>
      <c r="CF532" s="131" t="inlineStr">
        <is>
          <t>—</t>
        </is>
      </c>
      <c r="CG532" s="131" t="inlineStr">
        <is>
          <t>—</t>
        </is>
      </c>
      <c r="CH532" s="132" t="inlineStr">
        <is>
          <t>Business Impact: Moved +0.5: the survey / manager mapping marks it business-critical.</t>
        </is>
      </c>
      <c r="CI532"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532" s="131" t="inlineStr">
        <is>
          <t>Self-identified: Answered · no common topic
For the next role: Answered · no common topic</t>
        </is>
      </c>
      <c r="CK532" s="128" t="inlineStr">
        <is>
          <t>Full survey answers not in the files received · How We Grow export needed · HR</t>
        </is>
      </c>
      <c r="CL532"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532" s="134" t="inlineStr">
        <is>
          <t>What the role answers for: Own deliverables · accuracy, TAT.
Accountability &amp; Impact rating: 1.5 of 12 · A2-level impact.
From the survey and manager mapping — critical role: yes; successor named: no.
If the work is missed · role-holders' themes: rework · incorrectly · issues · delays.
Measured on · manager-set KRA themes: improve · deliver · modules · committed · coverage · automated.
Manager talent mapping — Latest rating: 4 · Potential: High · 9-Box Grid placement: High Impact / Growth Talent.</t>
        </is>
      </c>
      <c r="CN532" s="135" t="n"/>
      <c r="CO532" s="135" t="n">
        <v>2</v>
      </c>
      <c r="CP532" s="136" t="n">
        <v>4</v>
      </c>
      <c r="CQ532" s="137" t="inlineStr">
        <is>
          <t>High</t>
        </is>
      </c>
      <c r="CR532" s="137" t="inlineStr">
        <is>
          <t>High Impact / Growth Talent</t>
        </is>
      </c>
      <c r="CS532" s="137" t="inlineStr">
        <is>
          <t>Ready now</t>
        </is>
      </c>
      <c r="CT532" s="137" t="inlineStr">
        <is>
          <t>Yes</t>
        </is>
      </c>
      <c r="CU532" s="137" t="inlineStr">
        <is>
          <t>Yes</t>
        </is>
      </c>
      <c r="CV532" s="137" t="n"/>
      <c r="CW532" s="137" t="n"/>
      <c r="CX532" s="137" t="inlineStr">
        <is>
          <t>Medium · critical role Yes · only this person — · successor named No</t>
        </is>
      </c>
      <c r="CY532" s="137" t="inlineStr">
        <is>
          <t>Prathmesh Ramdas Sutar · B3, iFile · Ravikant Karmoju · B3, iFile · Amruta Kadam · B2, iFile</t>
        </is>
      </c>
      <c r="CZ532" s="137" t="inlineStr">
        <is>
          <t>Name a successor; document the key process; cross-train one person</t>
        </is>
      </c>
      <c r="DA532" s="119" t="n">
        <v>92</v>
      </c>
      <c r="DB532" s="138" t="inlineStr">
        <is>
          <t>Meets the level</t>
        </is>
      </c>
      <c r="DC532" s="138" t="n">
        <v>107</v>
      </c>
      <c r="DD532" s="138" t="n">
        <v>92</v>
      </c>
      <c r="DE532" s="138" t="n">
        <v>83</v>
      </c>
      <c r="DF532" s="138" t="n"/>
      <c r="DG532" s="138" t="inlineStr">
        <is>
          <t>SQL &amp; data, Cloud &amp; DevOps, Data literacy</t>
        </is>
      </c>
      <c r="DH532" s="138" t="inlineStr">
        <is>
          <t>A3: 78% of profile — close</t>
        </is>
      </c>
      <c r="DI532" s="138" t="inlineStr">
        <is>
          <t>Evidence: Survey + KRAs | Core: Ownership 4/2, Problem solving 2/2, Communication &amp; collaboration 2/2, Client &amp; quality focus 4/2, Learning agility 2/2, Integrity &amp; compliance 2/2 | Future-ready: AI literacy 2/2, Data literacy 1/2, Digital fluency 2/2, Innovation 3/2 | Functional: Programming &amp; stack 2/2, System design 2/2, SQL &amp; data 1/2, Cloud &amp; DevOps 1/2, AI / GenAI 2/2, Product &amp; domain 2/2</t>
        </is>
      </c>
      <c r="DJ532" s="111" t="inlineStr">
        <is>
          <t>Answered · no common topic</t>
        </is>
      </c>
      <c r="DK532" s="112" t="inlineStr">
        <is>
          <t>Reactive Programming/Spring AI/System Design &amp; Pattern</t>
        </is>
      </c>
      <c r="DL532" s="112" t="inlineStr">
        <is>
          <t>Process Improvement &amp; Quality Mindset</t>
        </is>
      </c>
      <c r="DM532" s="112" t="inlineStr">
        <is>
          <t>Answered · no common topic</t>
        </is>
      </c>
      <c r="DN532" s="112" t="n"/>
      <c r="DO532" s="139" t="inlineStr">
        <is>
          <t>No strong match from survey evidence</t>
        </is>
      </c>
      <c r="DP532" s="126" t="inlineStr">
        <is>
          <t>No material overlap found</t>
        </is>
      </c>
      <c r="DQ532" s="126" t="inlineStr">
        <is>
          <t>No close match in other businesses</t>
        </is>
      </c>
      <c r="DR532" s="126" t="n"/>
      <c r="DS532" s="126" t="n"/>
      <c r="DT532" s="126" t="n"/>
      <c r="DU532" s="140" t="inlineStr">
        <is>
          <t>Software Engineer in Technology · iFile,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532"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2"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532"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2" s="139" t="inlineStr">
        <is>
          <t>Market level: P1–P2 · SFIA 2 Assist
Typical title: Associate Software Engineer / Software Engineer
At peers: Workiva – Associate SE · Broadridge India – SE · Nasdaq / AxiomSL – SE
Typical experience: 0–3 yrs · IRIS guide 0–2
Standard: SFIA 9; OWASP secure coding</t>
        </is>
      </c>
      <c r="DZ532" s="126" t="inlineStr">
        <is>
          <t>0–2 yrs</t>
        </is>
      </c>
      <c r="EA532" s="126" t="inlineStr">
        <is>
          <t>1–3 · 0–3</t>
        </is>
      </c>
      <c r="EB532" s="126" t="inlineStr">
        <is>
          <t>Associate Software Engineer / Software Engineer</t>
        </is>
      </c>
      <c r="EC532" s="126" t="inlineStr">
        <is>
          <t>Workiva: Associate SE · Broadridge India: SE · Nasdaq / AxiomSL: SE · Salesforce: AMTS · Atlassian: P30 Junior · 0–2 yrs · Freshworks: SE</t>
        </is>
      </c>
      <c r="ED532" s="126" t="inlineStr">
        <is>
          <t>SFIA 9 · software development, programming; OWASP secure coding; cloud vendor certifications</t>
        </is>
      </c>
      <c r="EE532" s="126" t="inlineStr">
        <is>
          <t>Core 2 · Future 2 · Functional 2 · Leadership not scored</t>
        </is>
      </c>
      <c r="EF532" s="139" t="n"/>
      <c r="EG532" s="126" t="inlineStr">
        <is>
          <t>✓ HRIS: 1.2 yrs, B.Tech, 0 direct reports
✓ Survey: 18 of 20 questions answered
✓ KRAs: self, manager-set, quarterly
✓ Manager mapping: rating, potential, 9-box
✗ Job description: not on file</t>
        </is>
      </c>
      <c r="EH532" s="118" t="n"/>
      <c r="EI532" s="118" t="n"/>
      <c r="EJ532" s="118" t="n"/>
      <c r="EK532" s="118" t="inlineStr">
        <is>
          <t>Survey: answered · full text needed · KRAs: received · Experience: on file</t>
        </is>
      </c>
      <c r="EL532" s="141" t="n"/>
      <c r="EM532" s="142" t="n"/>
      <c r="EN532" s="142" t="n"/>
      <c r="EO532" s="142" t="n"/>
      <c r="EP532" s="142" t="n"/>
      <c r="EQ532" s="143" t="n"/>
      <c r="ER532" s="135" t="n"/>
      <c r="ES532" s="135" t="n"/>
      <c r="ET532" s="135" t="n"/>
      <c r="EU532" s="135" t="n"/>
      <c r="EV532" s="135" t="n"/>
      <c r="EW532" s="135" t="n"/>
      <c r="EX532" s="135" t="n"/>
      <c r="EY532" s="143" t="n"/>
      <c r="EZ532" s="135" t="n"/>
      <c r="FA532" s="135" t="n"/>
      <c r="FB532" s="135" t="n"/>
      <c r="FC532" s="135" t="n"/>
      <c r="FD532" s="135" t="n"/>
    </row>
    <row r="533" ht="300" customHeight="1">
      <c r="A533" s="109" t="inlineStr">
        <is>
          <t>iFile</t>
        </is>
      </c>
      <c r="B533" s="110" t="inlineStr">
        <is>
          <t>IRIS2320</t>
        </is>
      </c>
      <c r="C533" s="110" t="inlineStr">
        <is>
          <t>Faisal Pathan</t>
        </is>
      </c>
      <c r="D533" s="110" t="inlineStr">
        <is>
          <t>Technology</t>
        </is>
      </c>
      <c r="E533" s="110" t="inlineStr">
        <is>
          <t>RC-080</t>
        </is>
      </c>
      <c r="F533" s="110" t="inlineStr">
        <is>
          <t>Sagar Jadhav</t>
        </is>
      </c>
      <c r="G533" s="110" t="inlineStr">
        <is>
          <t>IRIS1804</t>
        </is>
      </c>
      <c r="H533" s="110" t="inlineStr">
        <is>
          <t>B2</t>
        </is>
      </c>
      <c r="I533" s="110" t="n"/>
      <c r="J533" s="110" t="n">
        <v>1.9</v>
      </c>
      <c r="K533" s="110" t="n">
        <v>1.9</v>
      </c>
      <c r="L533" s="110" t="inlineStr">
        <is>
          <t>B.SC</t>
        </is>
      </c>
      <c r="M533" s="110" t="n"/>
      <c r="N533" s="144" t="inlineStr">
        <is>
          <t>Software Engineer</t>
        </is>
      </c>
      <c r="O533" s="113" t="inlineStr">
        <is>
          <t>UI Developer</t>
        </is>
      </c>
      <c r="P533" s="112" t="inlineStr">
        <is>
          <t>Engineering &amp; Development</t>
        </is>
      </c>
      <c r="Q533" s="112" t="inlineStr">
        <is>
          <t>Front-End / UI Development</t>
        </is>
      </c>
      <c r="R533" s="112" t="inlineStr">
        <is>
          <t>L3 – Professional / Associate</t>
        </is>
      </c>
      <c r="S533" s="152" t="inlineStr">
        <is>
          <t>A2</t>
        </is>
      </c>
      <c r="T533" s="151" t="inlineStr">
        <is>
          <t>Associate</t>
        </is>
      </c>
      <c r="U533" s="151" t="inlineStr">
        <is>
          <t>A</t>
        </is>
      </c>
      <c r="V533" s="112" t="inlineStr">
        <is>
          <t>IC</t>
        </is>
      </c>
      <c r="W533" s="153" t="inlineStr">
        <is>
          <t>• Same level</t>
        </is>
      </c>
      <c r="X533" s="112" t="inlineStr">
        <is>
          <t>P1–P2</t>
        </is>
      </c>
      <c r="Y533" s="112" t="inlineStr">
        <is>
          <t>Entry / Developing</t>
        </is>
      </c>
      <c r="Z533" s="112" t="inlineStr">
        <is>
          <t>2 Assist</t>
        </is>
      </c>
      <c r="AA533" s="117" t="inlineStr">
        <is>
          <t>A2</t>
        </is>
      </c>
      <c r="AB533" s="118" t="inlineStr">
        <is>
          <t>Band A · Practitioner</t>
        </is>
      </c>
      <c r="AC533" s="118" t="inlineStr">
        <is>
          <t>Associate</t>
        </is>
      </c>
      <c r="AD533" s="118" t="inlineStr">
        <is>
          <t>• Same as the model</t>
        </is>
      </c>
      <c r="AE533" s="118" t="inlineStr">
        <is>
          <t>B2</t>
        </is>
      </c>
      <c r="AF533" s="118" t="inlineStr">
        <is>
          <t>OK</t>
        </is>
      </c>
      <c r="AG533" s="118" t="inlineStr">
        <is>
          <t>No change · already below the manager</t>
        </is>
      </c>
      <c r="AH533" s="118" t="n">
        <v>3</v>
      </c>
      <c r="AI533" s="118" t="n"/>
      <c r="AJ533" s="119" t="inlineStr">
        <is>
          <t>iFile · Technology · Band A · Early career</t>
        </is>
      </c>
      <c r="AK533" s="120" t="n">
        <v>2.5</v>
      </c>
      <c r="AL533" s="121">
        <f>IFERROR(INDEX(WM_C,MATCH($AJ533,WM_KEY,0)),"")</f>
        <v>0.64</v>
      </c>
      <c r="AM533" s="122">
        <f>IF(OR(AK533="",AL533=""),"",AK533*AL533)</f>
        <v>1.6</v>
      </c>
      <c r="AN533" s="120" t="n">
        <v>2</v>
      </c>
      <c r="AO533" s="121">
        <f>IFERROR(INDEX(WM_AU,MATCH($AJ533,WM_KEY,0)),"")</f>
        <v>0.16</v>
      </c>
      <c r="AP533" s="122">
        <f>IF(OR(AN533="",AO533=""),"",AN533*AO533)</f>
        <v>0.32</v>
      </c>
      <c r="AQ533" s="120" t="n">
        <v>2.5</v>
      </c>
      <c r="AR533" s="121">
        <f>IFERROR(INDEX(WM_AC,MATCH($AJ533,WM_KEY,0)),"")</f>
        <v>0.04</v>
      </c>
      <c r="AS533" s="122">
        <f>IF(OR(AQ533="",AR533=""),"",AQ533*AR533)</f>
        <v>0.1</v>
      </c>
      <c r="AT533" s="120" t="n">
        <v>1</v>
      </c>
      <c r="AU533" s="121">
        <f>IFERROR(INDEX(WM_L,MATCH($AJ533,WM_KEY,0)),"")</f>
        <v>0</v>
      </c>
      <c r="AV533" s="122">
        <f>IF(OR(AT533="",AU533=""),"",AT533*AU533)</f>
        <v>0</v>
      </c>
      <c r="AW533" s="120" t="n">
        <v>2.5</v>
      </c>
      <c r="AX533" s="121">
        <f>IFERROR(INDEX(WM_E,MATCH($AJ533,WM_KEY,0)),"")</f>
        <v>0.1</v>
      </c>
      <c r="AY533" s="122">
        <f>IF(OR(AW533="",AX533=""),"",AW533*AX533)</f>
        <v>0.25</v>
      </c>
      <c r="AZ533" s="123" t="n">
        <v>3</v>
      </c>
      <c r="BA533" s="121">
        <f>IFERROR(INDEX(WM_BI,MATCH($AJ533,WM_KEY,0)),"")</f>
        <v>0.06</v>
      </c>
      <c r="BB533" s="122">
        <f>IF(OR(AZ533="",BA533=""),"",AZ533*BA533)</f>
        <v>0.18</v>
      </c>
      <c r="BC533" s="122">
        <f>IF(COUNT(AM533,AP533,AS533,AV533,AY533,BB533)&lt;6,"",SUM(AM533,AP533,AS533,AV533,AY533,BB533))</f>
        <v>2.45</v>
      </c>
      <c r="BD533" s="122" t="str">
        <f>IF(BC533="","",INDEX({"A1","A2","A3","B1","B2","B3","C1","C2","D1","D2","E1","E2"},MAX(1,MIN(12,ROUND(BC533,0)))))</f>
        <v>A2</v>
      </c>
      <c r="BE533" s="152" t="inlineStr">
        <is>
          <t>A2</t>
        </is>
      </c>
      <c r="BF533" s="124" t="inlineStr">
        <is>
          <t>The score decided the level</t>
        </is>
      </c>
      <c r="BG53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3" s="125" t="inlineStr">
        <is>
          <t>At build: Complexity 1.60 + Autonomy 0.32 + Accountability 0.10 + Leadership 0.00 + Experience 0.25 + Business impact 0.18
= 2.45 points → nearest level 2 = A2
Final level: A2 · same as the score</t>
        </is>
      </c>
      <c r="BI533" s="125" t="inlineStr">
        <is>
          <t>No rule applied: the score decides.</t>
        </is>
      </c>
      <c r="BJ533" s="125" t="inlineStr">
        <is>
          <t>Close call</t>
        </is>
      </c>
      <c r="BK533" s="147" t="inlineStr">
        <is>
          <t>Close call</t>
        </is>
      </c>
      <c r="BL533" s="126" t="inlineStr">
        <is>
          <t>Low</t>
        </is>
      </c>
      <c r="BM533" s="126" t="inlineStr">
        <is>
          <t>• Survey answers are generic or do not match the role — not used as evidence; manager input needed
• Close call: score 2.45 is within 0.05 of a rounding point and the score decided the level — calibrate against peers before confirming</t>
        </is>
      </c>
      <c r="BN533" s="125" t="inlineStr">
        <is>
          <t>Stable · moves in fewer than 5 of 30 weight tests</t>
        </is>
      </c>
      <c r="BO533"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33" s="129" t="inlineStr">
        <is>
          <t>Rated 2 of 12
Start: 2.0 · practitioner title
Evidence: rated like 36 colleagues in the same role and department · own answers too general to rate → no change
Market: A2 = Chooses own approach within standards</t>
        </is>
      </c>
      <c r="BQ533"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33"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33" s="129" t="inlineStr">
        <is>
          <t>Rated 2.5 of 12 · between A2 and A3
Experience: 1.9 yrs total · 1.9 at IRIS; none recorded before IRIS = 2.5 on the experience scale
Qualification: B.SC · graduate, relevant to the work → no change
Market: A2 roles typically have 0–3 yrs · IRIS guide 0–2</t>
        </is>
      </c>
      <c r="BT533"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3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BV53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33" s="125"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BX533" s="125" t="inlineStr">
        <is>
          <t>4</t>
        </is>
      </c>
      <c r="BY533" s="125" t="n"/>
      <c r="BZ533" s="125" t="inlineStr">
        <is>
          <t>Received · manager annual, quarterly, self</t>
        </is>
      </c>
      <c r="CA533" s="125" t="inlineStr">
        <is>
          <t>Talent Mapping · iFile collated</t>
        </is>
      </c>
      <c r="CB533" s="130" t="n">
        <v>20</v>
      </c>
      <c r="CC533" s="128" t="inlineStr">
        <is>
          <t>Full survey answers not in the files received · How We Grow export needed · HR</t>
        </is>
      </c>
      <c r="CD533" s="131" t="inlineStr">
        <is>
          <t>—</t>
        </is>
      </c>
      <c r="CE533" s="131" t="inlineStr">
        <is>
          <t>—</t>
        </is>
      </c>
      <c r="CF533" s="131" t="inlineStr">
        <is>
          <t>—</t>
        </is>
      </c>
      <c r="CG533" s="131" t="inlineStr">
        <is>
          <t>—</t>
        </is>
      </c>
      <c r="CH533" s="132" t="inlineStr">
        <is>
          <t>Business Impact: Moved +0.5: the survey / manager mapping marks it business-critical.</t>
        </is>
      </c>
      <c r="CI533"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533" s="131"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K533" s="128" t="inlineStr">
        <is>
          <t>Full survey answers not in the files received · How We Grow export needed · HR</t>
        </is>
      </c>
      <c r="CL533"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533" s="134" t="inlineStr">
        <is>
          <t>What the role answers for: Own deliverables · accuracy, TAT.
Accountability &amp; Impact rating: 2.5 of 12 · A2-level impact.
From the survey and manager mapping — critical role: yes; successor named: no.
If the work is missed · role-holders' themes: delays · quality · impact · rework.
Measured on · manager-set KRA themes: complete · improve · assigned · resolve · code · leakage qa/uat.
Manager talent mapping — Latest rating: 4 · Potential: High · 9-Box Grid placement: High Impact / Growth Talent.</t>
        </is>
      </c>
      <c r="CN533" s="135" t="n"/>
      <c r="CO533" s="135" t="n">
        <v>3</v>
      </c>
      <c r="CP533" s="136" t="n">
        <v>4</v>
      </c>
      <c r="CQ533" s="137" t="inlineStr">
        <is>
          <t>High</t>
        </is>
      </c>
      <c r="CR533" s="137" t="inlineStr">
        <is>
          <t>High Impact / Growth Talent</t>
        </is>
      </c>
      <c r="CS533" s="137" t="inlineStr">
        <is>
          <t>Ready now</t>
        </is>
      </c>
      <c r="CT533" s="137" t="inlineStr">
        <is>
          <t>Yes</t>
        </is>
      </c>
      <c r="CU533" s="137" t="inlineStr">
        <is>
          <t>Yes</t>
        </is>
      </c>
      <c r="CV533" s="137" t="n"/>
      <c r="CW533" s="137" t="n"/>
      <c r="CX533" s="137" t="inlineStr">
        <is>
          <t>Medium · critical role Yes · only this person — · successor named No</t>
        </is>
      </c>
      <c r="CY533" s="137" t="inlineStr">
        <is>
          <t>Rajeev Kumar · B1, iFile · Ghanshyam L Desale · A3, iFile · Kishori Rajigare · A3, iFile</t>
        </is>
      </c>
      <c r="CZ533" s="137" t="inlineStr">
        <is>
          <t>Name a successor; document the key process; cross-train one person</t>
        </is>
      </c>
      <c r="DA533" s="119" t="n">
        <v>91</v>
      </c>
      <c r="DB533" s="138" t="inlineStr">
        <is>
          <t>Meets the level</t>
        </is>
      </c>
      <c r="DC533" s="138" t="n">
        <v>110</v>
      </c>
      <c r="DD533" s="138" t="n">
        <v>80</v>
      </c>
      <c r="DE533" s="138" t="n">
        <v>83</v>
      </c>
      <c r="DF533" s="138" t="n"/>
      <c r="DG533" s="138" t="inlineStr">
        <is>
          <t>SQL &amp; data, AI / GenAI, Data literacy</t>
        </is>
      </c>
      <c r="DH533" s="138" t="inlineStr">
        <is>
          <t>A3: 77% of profile — close</t>
        </is>
      </c>
      <c r="DI533" s="138" t="inlineStr">
        <is>
          <t>Evidence: Survey + KRAs | Core: Ownership 4/2, Problem solving 2/2, Communication &amp; collaboration 3/2, Client &amp; quality focus 4/2, Learning agility 2/2, Integrity &amp; compliance 2/2 | Future-ready: AI literacy 1/2, Data literacy 1/2, Digital fluency 3/2, Innovation 2/2 | Functional: Programming &amp; stack 2/2, System design 2/2, SQL &amp; data 1/2, Cloud &amp; DevOps 2/2, AI / GenAI 1/2, Product &amp; domain 2/2</t>
        </is>
      </c>
      <c r="DJ533" s="111" t="inlineStr">
        <is>
          <t>Leadership &amp; people management · Project / programme management · Technical depth &amp; architecture · Broader exposure &amp; ownership</t>
        </is>
      </c>
      <c r="DK533" s="112" t="inlineStr">
        <is>
          <t>Architecture &amp; Scalability</t>
        </is>
      </c>
      <c r="DL533" s="112" t="inlineStr">
        <is>
          <t>AI, GenAI &amp; Prompt Engineering; Programming &amp; Tech-Stack Depth; Product, Platform &amp; Domain Knowledge</t>
        </is>
      </c>
      <c r="DM533" s="112" t="inlineStr">
        <is>
          <t>Leadership &amp; people management · Project / programme management · Technical depth &amp; architecture · Broader exposure &amp; ownership</t>
        </is>
      </c>
      <c r="DN533" s="112" t="n"/>
      <c r="DO533" s="139" t="inlineStr">
        <is>
          <t>No strong match from survey evidence</t>
        </is>
      </c>
      <c r="DP533" s="126" t="inlineStr">
        <is>
          <t>Mahtab Shah · Software Engineer — 0.35: git, feature, software, delivery; Himanshu Pawar · Lead Software Engineer — 0.34: code, quality, software, technical; Rushikesh Shrikhande · Trainee Software Engineer — 0.34: code, git, development, bug</t>
        </is>
      </c>
      <c r="DQ533" s="126" t="inlineStr">
        <is>
          <t>Siddhesh Kadam · CARBON, Senior Engineering Manager — 0.43; Imtiyaz Pathan · CARBON, Senior Software Engineer — 0.39; Ayushi Prajapati · CARBON, Trainee UI Developer — 0.36</t>
        </is>
      </c>
      <c r="DR533" s="126" t="n"/>
      <c r="DS533" s="126" t="n"/>
      <c r="DT533" s="126" t="n"/>
      <c r="DU533" s="140"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533"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3"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533"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3" s="139" t="inlineStr">
        <is>
          <t>Market level: P1–P2 · SFIA 2 Assist
Typical title: Associate Software Engineer / Software Engineer
At peers: Workiva – Associate SE · Broadridge India – SE · Nasdaq / AxiomSL – SE
Typical experience: 0–3 yrs · IRIS guide 0–2
Standard: SFIA 9; OWASP secure coding</t>
        </is>
      </c>
      <c r="DZ533" s="126" t="inlineStr">
        <is>
          <t>0–2 yrs</t>
        </is>
      </c>
      <c r="EA533" s="126" t="inlineStr">
        <is>
          <t>1–3 · 0–3</t>
        </is>
      </c>
      <c r="EB533" s="126" t="inlineStr">
        <is>
          <t>Associate Software Engineer / Software Engineer</t>
        </is>
      </c>
      <c r="EC533" s="126" t="inlineStr">
        <is>
          <t>Workiva: Associate SE · Broadridge India: SE · Nasdaq / AxiomSL: SE · Salesforce: AMTS · Atlassian: P30 Junior · 0–2 yrs · Freshworks: SE</t>
        </is>
      </c>
      <c r="ED533" s="126" t="inlineStr">
        <is>
          <t>SFIA 9 · software development, programming; OWASP secure coding; cloud vendor certifications</t>
        </is>
      </c>
      <c r="EE533" s="126" t="inlineStr">
        <is>
          <t>Core 2 · Future 2 · Functional 2 · Leadership not scored</t>
        </is>
      </c>
      <c r="EF533" s="139" t="n"/>
      <c r="EG533" s="126" t="inlineStr">
        <is>
          <t>✓ HRIS: 1.9 yrs, B.SC, 0 direct reports
✓ Survey: 20 of 20 questions answered
✓ KRAs: self, manager-set, quarterly
✓ Manager mapping: rating, potential, 9-box
✗ Job description: not on file</t>
        </is>
      </c>
      <c r="EH533" s="118" t="inlineStr">
        <is>
          <t xml:space="preserve">D040 · Close call · High: Score 2.45 is 0.05 below the 2.5 rounding point between A2 and A3, and no rule moved it: confirm A2 against peers in similar roles, or place at A3. · owner Calibration panel · </t>
        </is>
      </c>
      <c r="EI533" s="118" t="n"/>
      <c r="EJ533" s="118" t="n"/>
      <c r="EK533" s="118" t="inlineStr">
        <is>
          <t>Survey: answered · full text needed · KRAs: received · Experience: on file</t>
        </is>
      </c>
      <c r="EL533" s="141" t="n"/>
      <c r="EM533" s="142" t="n"/>
      <c r="EN533" s="142" t="n"/>
      <c r="EO533" s="142" t="n"/>
      <c r="EP533" s="142" t="n"/>
      <c r="EQ533" s="143" t="n"/>
      <c r="ER533" s="135" t="n"/>
      <c r="ES533" s="135" t="n"/>
      <c r="ET533" s="135" t="n"/>
      <c r="EU533" s="135" t="n"/>
      <c r="EV533" s="135" t="n"/>
      <c r="EW533" s="135" t="n"/>
      <c r="EX533" s="135" t="n"/>
      <c r="EY533" s="143" t="n"/>
      <c r="EZ533" s="135" t="n"/>
      <c r="FA533" s="135" t="n"/>
      <c r="FB533" s="135" t="n"/>
      <c r="FC533" s="135" t="n"/>
      <c r="FD533" s="135" t="n"/>
    </row>
    <row r="534" ht="300" customHeight="1">
      <c r="A534" s="109" t="inlineStr">
        <is>
          <t>iFile</t>
        </is>
      </c>
      <c r="B534" s="110" t="inlineStr">
        <is>
          <t>IRIS2385</t>
        </is>
      </c>
      <c r="C534" s="110" t="inlineStr">
        <is>
          <t>Hemant Sakunde</t>
        </is>
      </c>
      <c r="D534" s="110" t="inlineStr">
        <is>
          <t>Technology</t>
        </is>
      </c>
      <c r="E534" s="110" t="inlineStr">
        <is>
          <t>RC-084</t>
        </is>
      </c>
      <c r="F534" s="110" t="inlineStr">
        <is>
          <t>Nikhil Nalawade</t>
        </is>
      </c>
      <c r="G534" s="110" t="inlineStr">
        <is>
          <t>IRIS0846</t>
        </is>
      </c>
      <c r="H534" s="110" t="inlineStr">
        <is>
          <t>B2</t>
        </is>
      </c>
      <c r="I534" s="110" t="n"/>
      <c r="J534" s="110" t="n">
        <v>1.3</v>
      </c>
      <c r="K534" s="110" t="n">
        <v>1.3</v>
      </c>
      <c r="L534" s="110" t="inlineStr">
        <is>
          <t>B.E</t>
        </is>
      </c>
      <c r="M534" s="110" t="n"/>
      <c r="N534" s="144" t="inlineStr">
        <is>
          <t>Trainee Software Engineer</t>
        </is>
      </c>
      <c r="O534" s="113" t="inlineStr">
        <is>
          <t>Software Engineer</t>
        </is>
      </c>
      <c r="P534" s="112" t="inlineStr">
        <is>
          <t>Engineering &amp; Development</t>
        </is>
      </c>
      <c r="Q534" s="112" t="inlineStr">
        <is>
          <t>Full-Stack Development</t>
        </is>
      </c>
      <c r="R534" s="113" t="inlineStr">
        <is>
          <t>L2 – Trainee</t>
        </is>
      </c>
      <c r="S534" s="114" t="inlineStr">
        <is>
          <t>A2</t>
        </is>
      </c>
      <c r="T534" s="151" t="inlineStr">
        <is>
          <t>Associate</t>
        </is>
      </c>
      <c r="U534" s="151" t="inlineStr">
        <is>
          <t>A</t>
        </is>
      </c>
      <c r="V534" s="112" t="inlineStr">
        <is>
          <t>IC</t>
        </is>
      </c>
      <c r="W534" s="150" t="inlineStr">
        <is>
          <t>▲ Up</t>
        </is>
      </c>
      <c r="X534" s="112" t="inlineStr">
        <is>
          <t>P1–P2</t>
        </is>
      </c>
      <c r="Y534" s="112" t="inlineStr">
        <is>
          <t>Entry / Developing</t>
        </is>
      </c>
      <c r="Z534" s="112" t="inlineStr">
        <is>
          <t>2 Assist</t>
        </is>
      </c>
      <c r="AA534" s="117" t="inlineStr">
        <is>
          <t>A2</t>
        </is>
      </c>
      <c r="AB534" s="118" t="inlineStr">
        <is>
          <t>Band A · Practitioner</t>
        </is>
      </c>
      <c r="AC534" s="118" t="inlineStr">
        <is>
          <t>Associate</t>
        </is>
      </c>
      <c r="AD534" s="118" t="inlineStr">
        <is>
          <t>• Same as the model</t>
        </is>
      </c>
      <c r="AE534" s="118" t="inlineStr">
        <is>
          <t>B2</t>
        </is>
      </c>
      <c r="AF534" s="118" t="inlineStr">
        <is>
          <t>OK</t>
        </is>
      </c>
      <c r="AG534" s="118" t="inlineStr">
        <is>
          <t>No change · already below the manager</t>
        </is>
      </c>
      <c r="AH534" s="118" t="n">
        <v>4</v>
      </c>
      <c r="AI534" s="118" t="n"/>
      <c r="AJ534" s="119" t="inlineStr">
        <is>
          <t>iFile · Technology · Band A · Early career</t>
        </is>
      </c>
      <c r="AK534" s="120" t="n">
        <v>2</v>
      </c>
      <c r="AL534" s="121">
        <f>IFERROR(INDEX(WM_C,MATCH($AJ534,WM_KEY,0)),"")</f>
        <v>0.64</v>
      </c>
      <c r="AM534" s="122">
        <f>IF(OR(AK534="",AL534=""),"",AK534*AL534)</f>
        <v>1.28</v>
      </c>
      <c r="AN534" s="120" t="n">
        <v>1.5</v>
      </c>
      <c r="AO534" s="121">
        <f>IFERROR(INDEX(WM_AU,MATCH($AJ534,WM_KEY,0)),"")</f>
        <v>0.16</v>
      </c>
      <c r="AP534" s="122">
        <f>IF(OR(AN534="",AO534=""),"",AN534*AO534)</f>
        <v>0.24</v>
      </c>
      <c r="AQ534" s="120" t="n">
        <v>1.5</v>
      </c>
      <c r="AR534" s="121">
        <f>IFERROR(INDEX(WM_AC,MATCH($AJ534,WM_KEY,0)),"")</f>
        <v>0.04</v>
      </c>
      <c r="AS534" s="122">
        <f>IF(OR(AQ534="",AR534=""),"",AQ534*AR534)</f>
        <v>0.06</v>
      </c>
      <c r="AT534" s="120" t="n">
        <v>1</v>
      </c>
      <c r="AU534" s="121">
        <f>IFERROR(INDEX(WM_L,MATCH($AJ534,WM_KEY,0)),"")</f>
        <v>0</v>
      </c>
      <c r="AV534" s="122">
        <f>IF(OR(AT534="",AU534=""),"",AT534*AU534)</f>
        <v>0</v>
      </c>
      <c r="AW534" s="120" t="n">
        <v>2</v>
      </c>
      <c r="AX534" s="121">
        <f>IFERROR(INDEX(WM_E,MATCH($AJ534,WM_KEY,0)),"")</f>
        <v>0.1</v>
      </c>
      <c r="AY534" s="122">
        <f>IF(OR(AW534="",AX534=""),"",AW534*AX534)</f>
        <v>0.2</v>
      </c>
      <c r="AZ534" s="123" t="n">
        <v>1.5</v>
      </c>
      <c r="BA534" s="121">
        <f>IFERROR(INDEX(WM_BI,MATCH($AJ534,WM_KEY,0)),"")</f>
        <v>0.06</v>
      </c>
      <c r="BB534" s="122">
        <f>IF(OR(AZ534="",BA534=""),"",AZ534*BA534)</f>
        <v>0.09</v>
      </c>
      <c r="BC534" s="122">
        <f>IF(COUNT(AM534,AP534,AS534,AV534,AY534,BB534)&lt;6,"",SUM(AM534,AP534,AS534,AV534,AY534,BB534))</f>
        <v>1.87</v>
      </c>
      <c r="BD534" s="122" t="str">
        <f>IF(BC534="","",INDEX({"A1","A2","A3","B1","B2","B3","C1","C2","D1","D2","E1","E2"},MAX(1,MIN(12,ROUND(BC534,0)))))</f>
        <v>A2</v>
      </c>
      <c r="BE534" s="114" t="inlineStr">
        <is>
          <t>A2</t>
        </is>
      </c>
      <c r="BF534" s="124" t="inlineStr">
        <is>
          <t>The score decided the level</t>
        </is>
      </c>
      <c r="BG53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4" s="125" t="inlineStr">
        <is>
          <t>At build: Complexity 1.28 + Autonomy 0.24 + Accountability 0.06 + Leadership 0.00 + Experience 0.20 + Business impact 0.09
= 1.87 points → nearest level 2 = A2
Final level: A2 · same as the score</t>
        </is>
      </c>
      <c r="BI534" s="125" t="inlineStr">
        <is>
          <t>No rule applied: the score decides.</t>
        </is>
      </c>
      <c r="BJ534" s="125" t="inlineStr">
        <is>
          <t>—</t>
        </is>
      </c>
      <c r="BK534" s="126" t="n"/>
      <c r="BL534" s="126" t="inlineStr">
        <is>
          <t>High</t>
        </is>
      </c>
      <c r="BM534" s="126" t="inlineStr">
        <is>
          <t>• Designation still says Trainee though experience is past the first year — confirm confirmation status / title</t>
        </is>
      </c>
      <c r="BN534" s="125" t="inlineStr">
        <is>
          <t>Stable · moves in fewer than 5 of 30 weight tests</t>
        </is>
      </c>
      <c r="BO534" s="148" t="inlineStr">
        <is>
          <t>Rated 2 of 12
Start: 1.0 · trainee / intern title
Evidence reads like A3: Covers UI, API development, DevOps, database management and deployment on a new product → moved up 1
KRA: “1. Deliver committed sprint stories with &gt;=90% sprint commitment adherence across the year 2. Maintain code quality: defect leakage to…”
Market: A2 = Standard work of the discipline</t>
        </is>
      </c>
      <c r="BP534" s="129" t="inlineStr">
        <is>
          <t>Rated 1.5 of 12 · between A1 and A2
Start: 1.0 · trainee / intern title
Evidence reads like A2: Only prioritising bug fixes named → moved up 0.5
Market: A1 = Needs approval / close guidance · A2 = Chooses own approach within standards</t>
        </is>
      </c>
      <c r="BQ534" s="129" t="inlineStr">
        <is>
          <t>Rated 1.5 of 12 · between A1 and A2
Start: 1.0 · trainee / intern title
Evidence reads like A2: Smooth client demos: consistent data, no bugs, timely deployment → moved up 0.5
KRA: “1. Deliver committed sprint stories with &gt;=90% sprint commitment adherence across the year 2. Maintain code quality: defect leakage to…”
Market: A1 = Learning tasks · A2 = Own deliverables · accuracy, TAT</t>
        </is>
      </c>
      <c r="BR534" s="129" t="inlineStr">
        <is>
          <t>Rated 1 of 12 — not counted: the weight is 0% at this level
Start: 1.0 · individual contributor, so influence only
Evidence reads like A1: None described → matches the start
Team: 0 direct reports · IC
Market: A1 = Not scored in Band A</t>
        </is>
      </c>
      <c r="BS534" s="129" t="inlineStr">
        <is>
          <t>Rated 2 of 12
Experience: 1.3 yrs total · 1.3 at IRIS; none recorded before IRIS = 2.1 on the experience scale
Qualification: B.E · graduate, relevant to the work → no change
Market: A2 roles typically have 0–3 yrs · IRIS guide 0–2</t>
        </is>
      </c>
      <c r="BT534"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534"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34"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34" s="125"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BX534" s="125" t="inlineStr">
        <is>
          <t>4</t>
        </is>
      </c>
      <c r="BY534" s="125" t="n"/>
      <c r="BZ534" s="125" t="inlineStr">
        <is>
          <t>Received · manager annual, quarterly, self</t>
        </is>
      </c>
      <c r="CA534" s="125" t="inlineStr">
        <is>
          <t>Talent Mapping · iFile collated</t>
        </is>
      </c>
      <c r="CB534" s="130" t="n">
        <v>20</v>
      </c>
      <c r="CC534" s="128" t="inlineStr">
        <is>
          <t>Full survey answers not in the files received · How We Grow export needed · HR</t>
        </is>
      </c>
      <c r="CD534" s="131" t="inlineStr">
        <is>
          <t>—</t>
        </is>
      </c>
      <c r="CE534" s="131" t="inlineStr">
        <is>
          <t>—</t>
        </is>
      </c>
      <c r="CF534" s="131" t="inlineStr">
        <is>
          <t>—</t>
        </is>
      </c>
      <c r="CG534" s="131" t="inlineStr">
        <is>
          <t>—</t>
        </is>
      </c>
      <c r="CH534" s="132" t="inlineStr">
        <is>
          <t>Complexity: Evidence reads like A3: Covers UI, API development, DevOps, database management and deployment on a new product → moved up 1
Autonomy: Evidence reads like A2: Only prioritising bug fixes named → moved up 0.5
Accountability: Evidence reads like A2: Smooth client demos: consistent data, no bugs, timely deployment → moved up 0.5
Leadership: Evidence reads like A1: None described → matches the start
Business Impact: No survey or manager-mapping signal on criticality: kept at the start point.</t>
        </is>
      </c>
      <c r="CI534" s="131"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J534" s="131" t="inlineStr">
        <is>
          <t>Self-identified: Technical depth &amp; architecture
For the next role: Technical depth &amp; architecture</t>
        </is>
      </c>
      <c r="CK534" s="128" t="inlineStr">
        <is>
          <t>Full survey answers not in the files received · How We Grow export needed · HR</t>
        </is>
      </c>
      <c r="CL534" s="133"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M534" s="134" t="inlineStr">
        <is>
          <t>What the role answers for: Own deliverables · accuracy, TAT.
Accountability &amp; Impact rating: 1.5 of 12 · A2-level impact.
From the survey and manager mapping — successor named: yes.
If the work is missed · role-holders' themes: client · impacts.
Measured on · manager-set KRA themes: assigned · improve · resolve · code · leakage qa/uat · coverage.
Manager talent mapping — Latest rating: 4 · Potential: High · 9-Box Grid placement: Trusted Professional.</t>
        </is>
      </c>
      <c r="CN534" s="135" t="n"/>
      <c r="CO534" s="135" t="n">
        <v>1.5</v>
      </c>
      <c r="CP534" s="136" t="n">
        <v>4</v>
      </c>
      <c r="CQ534" s="137" t="inlineStr">
        <is>
          <t>High</t>
        </is>
      </c>
      <c r="CR534" s="137" t="inlineStr">
        <is>
          <t>Trusted Professional</t>
        </is>
      </c>
      <c r="CS534" s="137" t="inlineStr">
        <is>
          <t>Ready now</t>
        </is>
      </c>
      <c r="CT534" s="137" t="n"/>
      <c r="CU534" s="137" t="n"/>
      <c r="CV534" s="137" t="inlineStr">
        <is>
          <t>Not Yet</t>
        </is>
      </c>
      <c r="CW534" s="137" t="n"/>
      <c r="CX534" s="137" t="n"/>
      <c r="CY534" s="137" t="n"/>
      <c r="CZ534" s="137" t="n"/>
      <c r="DA534" s="119" t="n">
        <v>101</v>
      </c>
      <c r="DB534" s="138" t="inlineStr">
        <is>
          <t>Meets the level</t>
        </is>
      </c>
      <c r="DC534" s="138" t="n">
        <v>110</v>
      </c>
      <c r="DD534" s="138" t="n">
        <v>105</v>
      </c>
      <c r="DE534" s="138" t="n">
        <v>95</v>
      </c>
      <c r="DF534" s="138" t="n"/>
      <c r="DG534" s="138" t="inlineStr">
        <is>
          <t>System design</t>
        </is>
      </c>
      <c r="DH534" s="138" t="inlineStr">
        <is>
          <t>A3: 87% of profile — close</t>
        </is>
      </c>
      <c r="DI534" s="138" t="inlineStr">
        <is>
          <t>Evidence: Survey + KRAs | Core: Ownership 3/2, Problem solving 2/2, Communication &amp; collaboration 3/2, Client &amp; quality focus 4/2, Learning agility 2/2, Integrity &amp; compliance 2/2 | Future-ready: AI literacy 2/2, Data literacy 2/2, Digital fluency 3/2, Innovation 2/2 | Functional: Programming &amp; stack 2/2, System design 1/2, SQL &amp; data 2/2, Cloud &amp; DevOps 3/2, AI / GenAI 2/2, Product &amp; domain 2/2</t>
        </is>
      </c>
      <c r="DJ534" s="111" t="inlineStr">
        <is>
          <t>Technical depth &amp; architecture</t>
        </is>
      </c>
      <c r="DK534" s="112" t="inlineStr">
        <is>
          <t>1. Angular, TypeScript, RxJS, Angular Material, Responsive UI Development 2. Secure Coding Practices, OWASP Top 10, ESLint/SonarQube, Code Review Best …</t>
        </is>
      </c>
      <c r="DL534" s="112" t="inlineStr">
        <is>
          <t>AI, GenAI &amp; Prompt Engineering; Stakeholder &amp; Client Management</t>
        </is>
      </c>
      <c r="DM534" s="112" t="inlineStr">
        <is>
          <t>Technical depth &amp; architecture</t>
        </is>
      </c>
      <c r="DN534" s="112" t="n"/>
      <c r="DO534" s="139" t="inlineStr">
        <is>
          <t>No strong match from survey evidence</t>
        </is>
      </c>
      <c r="DP534" s="126" t="inlineStr">
        <is>
          <t>Saurabh Jaykumar Wanjari · Software Engineer — 0.39: docker, pam, devops, claude; Ateef Ansari · Senior Software Engineer — 0.35: jenkins, docker, linux, intellij; Amaan Ullah · Trainee Software Engineer — 0.31: postgresql, risk, stack, angular</t>
        </is>
      </c>
      <c r="DQ534" s="126" t="inlineStr">
        <is>
          <t>Meet Patel · CARBON, Trainee Software Engineer — 0.30</t>
        </is>
      </c>
      <c r="DR534" s="126" t="n"/>
      <c r="DS534" s="126" t="n"/>
      <c r="DT534" s="126" t="n"/>
      <c r="DU534" s="140"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V534"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4"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X534"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4" s="139" t="inlineStr">
        <is>
          <t>Market level: P1–P2 · SFIA 2 Assist
Typical title: Associate Software Engineer / Software Engineer
At peers: Workiva – Associate SE · Broadridge India – SE · Nasdaq / AxiomSL – SE
Typical experience: 0–3 yrs · IRIS guide 0–2
Standard: SFIA 9; OWASP secure coding</t>
        </is>
      </c>
      <c r="DZ534" s="126" t="inlineStr">
        <is>
          <t>0–2 yrs</t>
        </is>
      </c>
      <c r="EA534" s="126" t="inlineStr">
        <is>
          <t>1–3 · 0–3</t>
        </is>
      </c>
      <c r="EB534" s="126" t="inlineStr">
        <is>
          <t>Associate Software Engineer / Software Engineer</t>
        </is>
      </c>
      <c r="EC534" s="126" t="inlineStr">
        <is>
          <t>Workiva: Associate SE · Broadridge India: SE · Nasdaq / AxiomSL: SE · Salesforce: AMTS · Atlassian: P30 Junior · 0–2 yrs · Freshworks: SE</t>
        </is>
      </c>
      <c r="ED534" s="126" t="inlineStr">
        <is>
          <t>SFIA 9 · software development, programming; OWASP secure coding; cloud vendor certifications</t>
        </is>
      </c>
      <c r="EE534" s="126" t="inlineStr">
        <is>
          <t>Core 2 · Future 2 · Functional 2 · Leadership not scored</t>
        </is>
      </c>
      <c r="EF534" s="139" t="n"/>
      <c r="EG534" s="126" t="inlineStr">
        <is>
          <t>✓ HRIS: 1.3 yrs, B.E, 0 direct reports
✓ Survey: 20 of 20 questions answered
✓ KRAs: self, manager-set, quarterly
✓ Manager mapping: rating, potential, 9-box
✗ Job description: not on file</t>
        </is>
      </c>
      <c r="EH534" s="118" t="n"/>
      <c r="EI534" s="118" t="n"/>
      <c r="EJ534" s="118" t="n"/>
      <c r="EK534" s="118" t="inlineStr">
        <is>
          <t>Survey: answered · full text needed · KRAs: received · Experience: on file</t>
        </is>
      </c>
      <c r="EL534" s="141" t="n"/>
      <c r="EM534" s="142" t="n"/>
      <c r="EN534" s="142" t="n"/>
      <c r="EO534" s="142" t="n"/>
      <c r="EP534" s="142" t="n"/>
      <c r="EQ534" s="143" t="n"/>
      <c r="ER534" s="135" t="n"/>
      <c r="ES534" s="135" t="n"/>
      <c r="ET534" s="135" t="n"/>
      <c r="EU534" s="135" t="n"/>
      <c r="EV534" s="135" t="n"/>
      <c r="EW534" s="135" t="n"/>
      <c r="EX534" s="135" t="n"/>
      <c r="EY534" s="143" t="n"/>
      <c r="EZ534" s="135" t="n"/>
      <c r="FA534" s="135" t="n"/>
      <c r="FB534" s="135" t="n"/>
      <c r="FC534" s="135" t="n"/>
      <c r="FD534" s="135" t="n"/>
    </row>
    <row r="535" ht="300" customHeight="1">
      <c r="A535" s="109" t="inlineStr">
        <is>
          <t>iFile</t>
        </is>
      </c>
      <c r="B535" s="110" t="inlineStr">
        <is>
          <t>IRIS2322</t>
        </is>
      </c>
      <c r="C535" s="110" t="inlineStr">
        <is>
          <t>Lalita Dixit</t>
        </is>
      </c>
      <c r="D535" s="110" t="inlineStr">
        <is>
          <t>Technology</t>
        </is>
      </c>
      <c r="E535" s="110" t="inlineStr">
        <is>
          <t>RC-080</t>
        </is>
      </c>
      <c r="F535" s="110" t="inlineStr">
        <is>
          <t>Sagar Jadhav</t>
        </is>
      </c>
      <c r="G535" s="110" t="inlineStr">
        <is>
          <t>IRIS1804</t>
        </is>
      </c>
      <c r="H535" s="110" t="inlineStr">
        <is>
          <t>B2</t>
        </is>
      </c>
      <c r="I535" s="110" t="n"/>
      <c r="J535" s="110" t="n">
        <v>1.9</v>
      </c>
      <c r="K535" s="110" t="n">
        <v>1.9</v>
      </c>
      <c r="L535" s="110" t="inlineStr">
        <is>
          <t>B.SC</t>
        </is>
      </c>
      <c r="M535" s="110" t="n"/>
      <c r="N535" s="144" t="inlineStr">
        <is>
          <t>Software Engineer</t>
        </is>
      </c>
      <c r="O535" s="113" t="inlineStr">
        <is>
          <t>UI Developer</t>
        </is>
      </c>
      <c r="P535" s="112" t="inlineStr">
        <is>
          <t>Engineering &amp; Development</t>
        </is>
      </c>
      <c r="Q535" s="112" t="inlineStr">
        <is>
          <t>Front-End / UI Development</t>
        </is>
      </c>
      <c r="R535" s="112" t="inlineStr">
        <is>
          <t>L3 – Professional / Associate</t>
        </is>
      </c>
      <c r="S535" s="152" t="inlineStr">
        <is>
          <t>A2</t>
        </is>
      </c>
      <c r="T535" s="151" t="inlineStr">
        <is>
          <t>Associate</t>
        </is>
      </c>
      <c r="U535" s="151" t="inlineStr">
        <is>
          <t>A</t>
        </is>
      </c>
      <c r="V535" s="112" t="inlineStr">
        <is>
          <t>IC</t>
        </is>
      </c>
      <c r="W535" s="153" t="inlineStr">
        <is>
          <t>• Same level</t>
        </is>
      </c>
      <c r="X535" s="112" t="inlineStr">
        <is>
          <t>P1–P2</t>
        </is>
      </c>
      <c r="Y535" s="112" t="inlineStr">
        <is>
          <t>Entry / Developing</t>
        </is>
      </c>
      <c r="Z535" s="112" t="inlineStr">
        <is>
          <t>2 Assist</t>
        </is>
      </c>
      <c r="AA535" s="117" t="inlineStr">
        <is>
          <t>A2</t>
        </is>
      </c>
      <c r="AB535" s="118" t="inlineStr">
        <is>
          <t>Band A · Practitioner</t>
        </is>
      </c>
      <c r="AC535" s="118" t="inlineStr">
        <is>
          <t>Associate</t>
        </is>
      </c>
      <c r="AD535" s="118" t="inlineStr">
        <is>
          <t>• Same as the model</t>
        </is>
      </c>
      <c r="AE535" s="118" t="inlineStr">
        <is>
          <t>B2</t>
        </is>
      </c>
      <c r="AF535" s="118" t="inlineStr">
        <is>
          <t>OK</t>
        </is>
      </c>
      <c r="AG535" s="118" t="inlineStr">
        <is>
          <t>No change · already below the manager</t>
        </is>
      </c>
      <c r="AH535" s="118" t="n">
        <v>3</v>
      </c>
      <c r="AI535" s="118" t="n"/>
      <c r="AJ535" s="119" t="inlineStr">
        <is>
          <t>iFile · Technology · Band A · Early career</t>
        </is>
      </c>
      <c r="AK535" s="120" t="n">
        <v>2.5</v>
      </c>
      <c r="AL535" s="121">
        <f>IFERROR(INDEX(WM_C,MATCH($AJ535,WM_KEY,0)),"")</f>
        <v>0.64</v>
      </c>
      <c r="AM535" s="122">
        <f>IF(OR(AK535="",AL535=""),"",AK535*AL535)</f>
        <v>1.6</v>
      </c>
      <c r="AN535" s="120" t="n">
        <v>2</v>
      </c>
      <c r="AO535" s="121">
        <f>IFERROR(INDEX(WM_AU,MATCH($AJ535,WM_KEY,0)),"")</f>
        <v>0.16</v>
      </c>
      <c r="AP535" s="122">
        <f>IF(OR(AN535="",AO535=""),"",AN535*AO535)</f>
        <v>0.32</v>
      </c>
      <c r="AQ535" s="120" t="n">
        <v>2.5</v>
      </c>
      <c r="AR535" s="121">
        <f>IFERROR(INDEX(WM_AC,MATCH($AJ535,WM_KEY,0)),"")</f>
        <v>0.04</v>
      </c>
      <c r="AS535" s="122">
        <f>IF(OR(AQ535="",AR535=""),"",AQ535*AR535)</f>
        <v>0.1</v>
      </c>
      <c r="AT535" s="120" t="n">
        <v>1</v>
      </c>
      <c r="AU535" s="121">
        <f>IFERROR(INDEX(WM_L,MATCH($AJ535,WM_KEY,0)),"")</f>
        <v>0</v>
      </c>
      <c r="AV535" s="122">
        <f>IF(OR(AT535="",AU535=""),"",AT535*AU535)</f>
        <v>0</v>
      </c>
      <c r="AW535" s="120" t="n">
        <v>2.5</v>
      </c>
      <c r="AX535" s="121">
        <f>IFERROR(INDEX(WM_E,MATCH($AJ535,WM_KEY,0)),"")</f>
        <v>0.1</v>
      </c>
      <c r="AY535" s="122">
        <f>IF(OR(AW535="",AX535=""),"",AW535*AX535)</f>
        <v>0.25</v>
      </c>
      <c r="AZ535" s="123" t="n">
        <v>3</v>
      </c>
      <c r="BA535" s="121">
        <f>IFERROR(INDEX(WM_BI,MATCH($AJ535,WM_KEY,0)),"")</f>
        <v>0.06</v>
      </c>
      <c r="BB535" s="122">
        <f>IF(OR(AZ535="",BA535=""),"",AZ535*BA535)</f>
        <v>0.18</v>
      </c>
      <c r="BC535" s="122">
        <f>IF(COUNT(AM535,AP535,AS535,AV535,AY535,BB535)&lt;6,"",SUM(AM535,AP535,AS535,AV535,AY535,BB535))</f>
        <v>2.45</v>
      </c>
      <c r="BD535" s="122" t="str">
        <f>IF(BC535="","",INDEX({"A1","A2","A3","B1","B2","B3","C1","C2","D1","D2","E1","E2"},MAX(1,MIN(12,ROUND(BC535,0)))))</f>
        <v>A2</v>
      </c>
      <c r="BE535" s="152" t="inlineStr">
        <is>
          <t>A2</t>
        </is>
      </c>
      <c r="BF535" s="124" t="inlineStr">
        <is>
          <t>The score decided the level</t>
        </is>
      </c>
      <c r="BG53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5" s="125" t="inlineStr">
        <is>
          <t>At build: Complexity 1.60 + Autonomy 0.32 + Accountability 0.10 + Leadership 0.00 + Experience 0.25 + Business impact 0.18
= 2.45 points → nearest level 2 = A2
Final level: A2 · same as the score</t>
        </is>
      </c>
      <c r="BI535" s="125" t="inlineStr">
        <is>
          <t>No rule applied: the score decides.</t>
        </is>
      </c>
      <c r="BJ535" s="125" t="inlineStr">
        <is>
          <t>Close call</t>
        </is>
      </c>
      <c r="BK535" s="147" t="inlineStr">
        <is>
          <t>Close call</t>
        </is>
      </c>
      <c r="BL535" s="126" t="inlineStr">
        <is>
          <t>Low</t>
        </is>
      </c>
      <c r="BM535" s="126" t="inlineStr">
        <is>
          <t>• Survey answers are generic or do not match the role — not used as evidence; manager input needed
• Close call: score 2.45 is within 0.05 of a rounding point and the score decided the level — calibrate against peers before confirming</t>
        </is>
      </c>
      <c r="BN535" s="125" t="inlineStr">
        <is>
          <t>Stable · moves in fewer than 5 of 30 weight tests</t>
        </is>
      </c>
      <c r="BO535"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35" s="129" t="inlineStr">
        <is>
          <t>Rated 2 of 12
Start: 2.0 · practitioner title
Evidence: rated like 36 colleagues in the same role and department · own answers too general to rate → no change
Market: A2 = Chooses own approach within standards</t>
        </is>
      </c>
      <c r="BQ535"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35"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35" s="129" t="inlineStr">
        <is>
          <t>Rated 2.5 of 12 · between A2 and A3
Experience: 1.9 yrs total · 1.9 at IRIS; none recorded before IRIS = 2.5 on the experience scale
Qualification: B.SC · graduate, relevant to the work → no change
Market: A2 roles typically have 0–3 yrs · IRIS guide 0–2</t>
        </is>
      </c>
      <c r="BT53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35"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35"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35" s="125"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BX535" s="125" t="inlineStr">
        <is>
          <t>3</t>
        </is>
      </c>
      <c r="BY535" s="125" t="n"/>
      <c r="BZ535" s="125" t="inlineStr">
        <is>
          <t>Received · manager annual, quarterly, self</t>
        </is>
      </c>
      <c r="CA535" s="125" t="inlineStr">
        <is>
          <t>Talent Mapping · iFile collated</t>
        </is>
      </c>
      <c r="CB535" s="130" t="n">
        <v>20</v>
      </c>
      <c r="CC535" s="128" t="inlineStr">
        <is>
          <t>Full survey answers not in the files received · How We Grow export needed · HR</t>
        </is>
      </c>
      <c r="CD535" s="131" t="inlineStr">
        <is>
          <t>—</t>
        </is>
      </c>
      <c r="CE535" s="131" t="inlineStr">
        <is>
          <t>—</t>
        </is>
      </c>
      <c r="CF535" s="131" t="inlineStr">
        <is>
          <t>—</t>
        </is>
      </c>
      <c r="CG535" s="131" t="inlineStr">
        <is>
          <t>—</t>
        </is>
      </c>
      <c r="CH535" s="132" t="inlineStr">
        <is>
          <t>Business Impact: Moved +0.5: the survey / manager mapping marks it business-critical.</t>
        </is>
      </c>
      <c r="CI535"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535" s="131" t="inlineStr">
        <is>
          <t>Self-identified: Leadership &amp; people management · Project / programme management · Technical depth &amp; architecture
For the next role: Leadership &amp; people management · Project / programme management · Technical depth &amp; architecture</t>
        </is>
      </c>
      <c r="CK535" s="128" t="inlineStr">
        <is>
          <t>Full survey answers not in the files received · How We Grow export needed · HR</t>
        </is>
      </c>
      <c r="CL535"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535" s="134" t="inlineStr">
        <is>
          <t>What the role answers for: Own deliverables · accuracy, TAT.
Accountability &amp; Impact rating: 2.5 of 12 · A2-level impact.
From the survey and manager mapping — critical role: yes; successor named: no.
If the work is missed · role-holders' themes: delays · quality · impact · rework.
Measured on · manager-set KRA themes: complete · improve · assigned · resolve · code · leakage qa/uat.
Manager talent mapping — Latest rating: 3 · Potential: Medium · 9-Box Grid placement: Reliable Specialist.</t>
        </is>
      </c>
      <c r="CN535" s="135" t="n"/>
      <c r="CO535" s="135" t="n">
        <v>3</v>
      </c>
      <c r="CP535" s="136" t="n">
        <v>3</v>
      </c>
      <c r="CQ535" s="137" t="inlineStr">
        <is>
          <t>Medium</t>
        </is>
      </c>
      <c r="CR535" s="137" t="inlineStr">
        <is>
          <t>Reliable Specialist</t>
        </is>
      </c>
      <c r="CS535" s="137" t="inlineStr">
        <is>
          <t>Develop in role</t>
        </is>
      </c>
      <c r="CT535" s="137" t="n"/>
      <c r="CU535" s="137" t="inlineStr">
        <is>
          <t>Yes</t>
        </is>
      </c>
      <c r="CV535" s="137" t="n"/>
      <c r="CW535" s="137" t="n"/>
      <c r="CX535" s="137" t="inlineStr">
        <is>
          <t>Medium · critical role Yes · only this person — · successor named No</t>
        </is>
      </c>
      <c r="CY535" s="137" t="inlineStr">
        <is>
          <t>Rajeev Kumar · B1, iFile · Ghanshyam L Desale · A3, iFile · Kishori Rajigare · A3, iFile</t>
        </is>
      </c>
      <c r="CZ535" s="137" t="inlineStr">
        <is>
          <t>Name a successor; document the key process; cross-train one person</t>
        </is>
      </c>
      <c r="DA535" s="119" t="n">
        <v>90</v>
      </c>
      <c r="DB535" s="138" t="inlineStr">
        <is>
          <t>Developing</t>
        </is>
      </c>
      <c r="DC535" s="138" t="n">
        <v>102</v>
      </c>
      <c r="DD535" s="138" t="n">
        <v>80</v>
      </c>
      <c r="DE535" s="138" t="n">
        <v>87</v>
      </c>
      <c r="DF535" s="138" t="n"/>
      <c r="DG535" s="138" t="inlineStr">
        <is>
          <t>SQL &amp; data, AI / GenAI, Learning agility</t>
        </is>
      </c>
      <c r="DH535" s="138" t="inlineStr">
        <is>
          <t>A3: 77% of profile — close</t>
        </is>
      </c>
      <c r="DI535" s="138" t="inlineStr">
        <is>
          <t>Evidence: Survey + KRAs | Core: Ownership 2/2, Problem solving 3/2, Communication &amp; collaboration 3/2, Client &amp; quality focus 3/2, Learning agility 1/2, Integrity &amp; compliance 2/2 | Future-ready: AI literacy 1/2, Data literacy 1/2, Digital fluency 3/2, Innovation 2/2 | Functional: Programming &amp; stack 3/2, System design 2/2, SQL &amp; data 1/2, Cloud &amp; DevOps 2/2, AI / GenAI 1/2, Product &amp; domain 2/2</t>
        </is>
      </c>
      <c r="DJ535" s="111" t="inlineStr">
        <is>
          <t>Leadership &amp; people management · Project / programme management · Technical depth &amp; architecture</t>
        </is>
      </c>
      <c r="DK535" s="112" t="n"/>
      <c r="DL535" s="112" t="inlineStr">
        <is>
          <t>Project, Program &amp; Agile Management; AI, GenAI &amp; Prompt Engineering; Product, Platform &amp; Domain Knowledge</t>
        </is>
      </c>
      <c r="DM535" s="112" t="inlineStr">
        <is>
          <t>Leadership &amp; people management · Project / programme management · Technical depth &amp; architecture</t>
        </is>
      </c>
      <c r="DN535" s="112" t="n"/>
      <c r="DO535" s="139" t="inlineStr">
        <is>
          <t>No strong match from survey evidence</t>
        </is>
      </c>
      <c r="DP535" s="126" t="inlineStr">
        <is>
          <t>Anilkumar Aarumughan · Senior Software Engineer — 0.50: angular, problems, code, quality; Mahtab Shah · Software Engineer — 0.33: angular, git, code, quality</t>
        </is>
      </c>
      <c r="DQ535" s="126" t="inlineStr">
        <is>
          <t>No close match in other businesses</t>
        </is>
      </c>
      <c r="DR535" s="126" t="n"/>
      <c r="DS535" s="126" t="n"/>
      <c r="DT535" s="126" t="n"/>
      <c r="DU535" s="140"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535"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5"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535"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5" s="139" t="inlineStr">
        <is>
          <t>Market level: P1–P2 · SFIA 2 Assist
Typical title: Associate Software Engineer / Software Engineer
At peers: Workiva – Associate SE · Broadridge India – SE · Nasdaq / AxiomSL – SE
Typical experience: 0–3 yrs · IRIS guide 0–2
Standard: SFIA 9; OWASP secure coding</t>
        </is>
      </c>
      <c r="DZ535" s="126" t="inlineStr">
        <is>
          <t>0–2 yrs</t>
        </is>
      </c>
      <c r="EA535" s="126" t="inlineStr">
        <is>
          <t>1–3 · 0–3</t>
        </is>
      </c>
      <c r="EB535" s="126" t="inlineStr">
        <is>
          <t>Associate Software Engineer / Software Engineer</t>
        </is>
      </c>
      <c r="EC535" s="126" t="inlineStr">
        <is>
          <t>Workiva: Associate SE · Broadridge India: SE · Nasdaq / AxiomSL: SE · Salesforce: AMTS · Atlassian: P30 Junior · 0–2 yrs · Freshworks: SE</t>
        </is>
      </c>
      <c r="ED535" s="126" t="inlineStr">
        <is>
          <t>SFIA 9 · software development, programming; OWASP secure coding; cloud vendor certifications</t>
        </is>
      </c>
      <c r="EE535" s="126" t="inlineStr">
        <is>
          <t>Core 2 · Future 2 · Functional 2 · Leadership not scored</t>
        </is>
      </c>
      <c r="EF535" s="139" t="n"/>
      <c r="EG535" s="126" t="inlineStr">
        <is>
          <t>✓ HRIS: 1.9 yrs, B.SC, 0 direct reports
✓ Survey: 20 of 20 questions answered
✓ KRAs: self, manager-set, quarterly
✓ Manager mapping: rating, potential, 9-box
✗ Job description: not on file</t>
        </is>
      </c>
      <c r="EH535" s="118" t="inlineStr">
        <is>
          <t xml:space="preserve">D041 · Close call · High: Score 2.45 is 0.05 below the 2.5 rounding point between A2 and A3, and no rule moved it: confirm A2 against peers in similar roles, or place at A3. · owner Calibration panel · </t>
        </is>
      </c>
      <c r="EI535" s="118" t="n"/>
      <c r="EJ535" s="118" t="n"/>
      <c r="EK535" s="118" t="inlineStr">
        <is>
          <t>Survey: answered · full text needed · KRAs: received · Experience: on file</t>
        </is>
      </c>
      <c r="EL535" s="141" t="n"/>
      <c r="EM535" s="142" t="n"/>
      <c r="EN535" s="142" t="n"/>
      <c r="EO535" s="142" t="n"/>
      <c r="EP535" s="142" t="n"/>
      <c r="EQ535" s="143" t="n"/>
      <c r="ER535" s="135" t="n"/>
      <c r="ES535" s="135" t="n"/>
      <c r="ET535" s="135" t="n"/>
      <c r="EU535" s="135" t="n"/>
      <c r="EV535" s="135" t="n"/>
      <c r="EW535" s="135" t="n"/>
      <c r="EX535" s="135" t="n"/>
      <c r="EY535" s="143" t="n"/>
      <c r="EZ535" s="135" t="n"/>
      <c r="FA535" s="135" t="n"/>
      <c r="FB535" s="135" t="n"/>
      <c r="FC535" s="135" t="n"/>
      <c r="FD535" s="135" t="n"/>
    </row>
    <row r="536" ht="300" customHeight="1">
      <c r="A536" s="109" t="inlineStr">
        <is>
          <t>iFile</t>
        </is>
      </c>
      <c r="B536" s="110" t="inlineStr">
        <is>
          <t>IRIS2525</t>
        </is>
      </c>
      <c r="C536" s="110" t="inlineStr">
        <is>
          <t>Rajeev Gupta</t>
        </is>
      </c>
      <c r="D536" s="110" t="inlineStr">
        <is>
          <t>Technology</t>
        </is>
      </c>
      <c r="E536" s="110" t="inlineStr">
        <is>
          <t>RC-080</t>
        </is>
      </c>
      <c r="F536" s="110" t="inlineStr">
        <is>
          <t>Paresh Patil</t>
        </is>
      </c>
      <c r="G536" s="110" t="inlineStr">
        <is>
          <t>IRIS1550</t>
        </is>
      </c>
      <c r="H536" s="110" t="inlineStr">
        <is>
          <t>B1</t>
        </is>
      </c>
      <c r="I536" s="110" t="n"/>
      <c r="J536" s="110" t="n">
        <v>1.7</v>
      </c>
      <c r="K536" s="110" t="n">
        <v>0.4</v>
      </c>
      <c r="L536" s="110" t="inlineStr">
        <is>
          <t>B.Tech</t>
        </is>
      </c>
      <c r="M536" s="110" t="n"/>
      <c r="N536" s="144" t="inlineStr">
        <is>
          <t>Software Engineer</t>
        </is>
      </c>
      <c r="O536" s="113" t="inlineStr">
        <is>
          <t>UI Developer</t>
        </is>
      </c>
      <c r="P536" s="112" t="inlineStr">
        <is>
          <t>Engineering &amp; Development</t>
        </is>
      </c>
      <c r="Q536" s="112" t="inlineStr">
        <is>
          <t>Front-End / UI Development</t>
        </is>
      </c>
      <c r="R536" s="112" t="inlineStr">
        <is>
          <t>L3 – Professional / Associate</t>
        </is>
      </c>
      <c r="S536" s="152" t="inlineStr">
        <is>
          <t>A2</t>
        </is>
      </c>
      <c r="T536" s="151" t="inlineStr">
        <is>
          <t>Associate</t>
        </is>
      </c>
      <c r="U536" s="151" t="inlineStr">
        <is>
          <t>A</t>
        </is>
      </c>
      <c r="V536" s="112" t="inlineStr">
        <is>
          <t>IC</t>
        </is>
      </c>
      <c r="W536" s="153" t="inlineStr">
        <is>
          <t>• Same level</t>
        </is>
      </c>
      <c r="X536" s="112" t="inlineStr">
        <is>
          <t>P1–P2</t>
        </is>
      </c>
      <c r="Y536" s="112" t="inlineStr">
        <is>
          <t>Entry / Developing</t>
        </is>
      </c>
      <c r="Z536" s="112" t="inlineStr">
        <is>
          <t>2 Assist</t>
        </is>
      </c>
      <c r="AA536" s="117" t="inlineStr">
        <is>
          <t>A2</t>
        </is>
      </c>
      <c r="AB536" s="118" t="inlineStr">
        <is>
          <t>Band A · Practitioner</t>
        </is>
      </c>
      <c r="AC536" s="118" t="inlineStr">
        <is>
          <t>Associate</t>
        </is>
      </c>
      <c r="AD536" s="118" t="inlineStr">
        <is>
          <t>• Same as the model</t>
        </is>
      </c>
      <c r="AE536" s="118" t="inlineStr">
        <is>
          <t>B1</t>
        </is>
      </c>
      <c r="AF536" s="118" t="inlineStr">
        <is>
          <t>OK</t>
        </is>
      </c>
      <c r="AG536" s="118" t="inlineStr">
        <is>
          <t>No change · already below the manager</t>
        </is>
      </c>
      <c r="AH536" s="118" t="n">
        <v>5</v>
      </c>
      <c r="AI536" s="118" t="n"/>
      <c r="AJ536" s="119" t="inlineStr">
        <is>
          <t>iFile · Technology · Band A · Early career</t>
        </is>
      </c>
      <c r="AK536" s="120" t="n">
        <v>2</v>
      </c>
      <c r="AL536" s="121">
        <f>IFERROR(INDEX(WM_C,MATCH($AJ536,WM_KEY,0)),"")</f>
        <v>0.64</v>
      </c>
      <c r="AM536" s="122">
        <f>IF(OR(AK536="",AL536=""),"",AK536*AL536)</f>
        <v>1.28</v>
      </c>
      <c r="AN536" s="120" t="n">
        <v>2</v>
      </c>
      <c r="AO536" s="121">
        <f>IFERROR(INDEX(WM_AU,MATCH($AJ536,WM_KEY,0)),"")</f>
        <v>0.16</v>
      </c>
      <c r="AP536" s="122">
        <f>IF(OR(AN536="",AO536=""),"",AN536*AO536)</f>
        <v>0.32</v>
      </c>
      <c r="AQ536" s="120" t="n">
        <v>2</v>
      </c>
      <c r="AR536" s="121">
        <f>IFERROR(INDEX(WM_AC,MATCH($AJ536,WM_KEY,0)),"")</f>
        <v>0.04</v>
      </c>
      <c r="AS536" s="122">
        <f>IF(OR(AQ536="",AR536=""),"",AQ536*AR536)</f>
        <v>0.08</v>
      </c>
      <c r="AT536" s="120" t="n">
        <v>1.5</v>
      </c>
      <c r="AU536" s="121">
        <f>IFERROR(INDEX(WM_L,MATCH($AJ536,WM_KEY,0)),"")</f>
        <v>0</v>
      </c>
      <c r="AV536" s="122">
        <f>IF(OR(AT536="",AU536=""),"",AT536*AU536)</f>
        <v>0</v>
      </c>
      <c r="AW536" s="120" t="n">
        <v>2.5</v>
      </c>
      <c r="AX536" s="121">
        <f>IFERROR(INDEX(WM_E,MATCH($AJ536,WM_KEY,0)),"")</f>
        <v>0.1</v>
      </c>
      <c r="AY536" s="122">
        <f>IF(OR(AW536="",AX536=""),"",AW536*AX536)</f>
        <v>0.25</v>
      </c>
      <c r="AZ536" s="123" t="n">
        <v>2</v>
      </c>
      <c r="BA536" s="121">
        <f>IFERROR(INDEX(WM_BI,MATCH($AJ536,WM_KEY,0)),"")</f>
        <v>0.06</v>
      </c>
      <c r="BB536" s="122">
        <f>IF(OR(AZ536="",BA536=""),"",AZ536*BA536)</f>
        <v>0.12</v>
      </c>
      <c r="BC536" s="122">
        <f>IF(COUNT(AM536,AP536,AS536,AV536,AY536,BB536)&lt;6,"",SUM(AM536,AP536,AS536,AV536,AY536,BB536))</f>
        <v>2.05</v>
      </c>
      <c r="BD536" s="122" t="str">
        <f>IF(BC536="","",INDEX({"A1","A2","A3","B1","B2","B3","C1","C2","D1","D2","E1","E2"},MAX(1,MIN(12,ROUND(BC536,0)))))</f>
        <v>A2</v>
      </c>
      <c r="BE536" s="152" t="inlineStr">
        <is>
          <t>A2</t>
        </is>
      </c>
      <c r="BF536" s="124" t="inlineStr">
        <is>
          <t>The score decided the level</t>
        </is>
      </c>
      <c r="BG53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6" s="125" t="inlineStr">
        <is>
          <t>At build: Complexity 1.28 + Autonomy 0.32 + Accountability 0.08 + Leadership 0.00 + Experience 0.25 + Business impact 0.12
= 2.05 points → nearest level 2 = A2
Final level: A2 · same as the score</t>
        </is>
      </c>
      <c r="BI536" s="125" t="inlineStr">
        <is>
          <t>No rule applied: the score decides.</t>
        </is>
      </c>
      <c r="BJ536" s="125" t="inlineStr">
        <is>
          <t>—</t>
        </is>
      </c>
      <c r="BK536" s="126" t="n"/>
      <c r="BL536" s="126" t="inlineStr">
        <is>
          <t>Medium</t>
        </is>
      </c>
      <c r="BM536" s="126" t="n"/>
      <c r="BN536" s="125" t="inlineStr">
        <is>
          <t>Stable · moves in fewer than 5 of 30 weight tests</t>
        </is>
      </c>
      <c r="BO536" s="148" t="inlineStr">
        <is>
          <t>Rated 2 of 12
Start: 2.0 · practitioner title
Evidence reads like A2: Develops new features per client requirement; no specific module, problem or technique described → matches the start
KRA: “1. Provide production support and work on assigned Webform projects. 2. Work independently and complete tasks on time and guide team…”
Market: A2 = Standard work of the discipline</t>
        </is>
      </c>
      <c r="BP536" s="129" t="inlineStr">
        <is>
          <t>Rated 2 of 12
Start: 2.0 · practitioner title
Evidence reads like A2: 'Strategy then implement': chooses own approach; nothing more specific → matches the start
Market: A2 = Chooses own approach within standards</t>
        </is>
      </c>
      <c r="BQ536" s="129" t="inlineStr">
        <is>
          <t>Rated 2 of 12
Start: 2.0 · practitioner title
Evidence reads like A2: Accountable for delivering own work within the timeframe → matches the start
KRA: “1. Provide production support and work on assigned Webform projects. 2. Work independently and complete tasks on time and guide team…”
Market: A2 = Own deliverables · accuracy, TAT</t>
        </is>
      </c>
      <c r="BR536" s="129" t="inlineStr">
        <is>
          <t>Rated 1.5 of 12 · between A1 and A2 — not counted: the weight is 0% at this level
Start: 1.0 · individual contributor, so influence only
Evidence reads like A2: KRA expects guiding team members; survey describes none → moved up 0.5
Team: 0 direct reports · IC
Market: A1–A2 = Not scored in Band A</t>
        </is>
      </c>
      <c r="BS536" s="129" t="inlineStr">
        <is>
          <t>Rated 2.5 of 12 · between A2 and A3
Experience: 1.7 yrs total · 1.3 before IRIS + 0.4 at IRIS = 2.4 on the experience scale
Qualification: B.Tech · graduate, relevant to the work → no change
Market: A2 roles typically have 0–3 yrs · IRIS guide 0–2</t>
        </is>
      </c>
      <c r="BT53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36" s="127" t="inlineStr">
        <is>
          <t>KRAs not received · manager to supply</t>
        </is>
      </c>
      <c r="BV536"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536" s="125" t="n"/>
      <c r="BX536" s="125" t="inlineStr">
        <is>
          <t>3</t>
        </is>
      </c>
      <c r="BY536" s="125" t="n"/>
      <c r="BZ536" s="125" t="inlineStr">
        <is>
          <t>Received · quarterly</t>
        </is>
      </c>
      <c r="CA536" s="125" t="inlineStr">
        <is>
          <t>Talent Mapping · iFile collated</t>
        </is>
      </c>
      <c r="CB536" s="130" t="n">
        <v>20</v>
      </c>
      <c r="CC536" s="128" t="inlineStr">
        <is>
          <t>Full survey answers not in the files received · How We Grow export needed · HR</t>
        </is>
      </c>
      <c r="CD536" s="131" t="inlineStr">
        <is>
          <t>—</t>
        </is>
      </c>
      <c r="CE536" s="131" t="inlineStr">
        <is>
          <t>—</t>
        </is>
      </c>
      <c r="CF536" s="131" t="inlineStr">
        <is>
          <t>—</t>
        </is>
      </c>
      <c r="CG536" s="131" t="inlineStr">
        <is>
          <t>—</t>
        </is>
      </c>
      <c r="CH536" s="132" t="inlineStr">
        <is>
          <t>Complexity: Evidence reads like A2: Develops new features per client requirement; no specific module, problem or technique described → matches the start
Autonomy: Evidence reads like A2: 'Strategy then implement': chooses own approach; nothing more specific → matches the start
Accountability: Evidence reads like A2: Accountable for delivering own work within the timeframe → matches the start
Leadership: Evidence reads like A2: KRA expects guiding team members; survey describes none → moved up 0.5
Business Impact: No survey or manager-mapping signal on criticality: kept at the start point.</t>
        </is>
      </c>
      <c r="CI536"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536" s="131" t="inlineStr">
        <is>
          <t>Self-identified: Answered · no common topic
For the next role: Answered · no common topic</t>
        </is>
      </c>
      <c r="CK536" s="128" t="inlineStr">
        <is>
          <t>Full survey answers not in the files received · How We Grow export needed · HR</t>
        </is>
      </c>
      <c r="CL536"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536" s="134" t="inlineStr">
        <is>
          <t>What the role answers for: Own deliverables · accuracy, TAT.
Accountability &amp; Impact rating: 2 of 12 · A2-level impact.
If the work is missed · role-holders' themes: delays · quality · impact · rework.
Measured on · manager-set KRA themes: complete · improve · assigned · resolve · code · leakage qa/uat.
Manager talent mapping — Latest rating: 3 · Potential: Medium · 9-Box Grid placement: Trusted Professional.</t>
        </is>
      </c>
      <c r="CN536" s="135" t="n"/>
      <c r="CO536" s="135" t="n">
        <v>2</v>
      </c>
      <c r="CP536" s="136" t="n">
        <v>3</v>
      </c>
      <c r="CQ536" s="137" t="inlineStr">
        <is>
          <t>Medium</t>
        </is>
      </c>
      <c r="CR536" s="137" t="inlineStr">
        <is>
          <t>Trusted Professional</t>
        </is>
      </c>
      <c r="CS536" s="137" t="inlineStr">
        <is>
          <t>Develop in role</t>
        </is>
      </c>
      <c r="CT536" s="137" t="n"/>
      <c r="CU536" s="137" t="n"/>
      <c r="CV536" s="137" t="n"/>
      <c r="CW536" s="137" t="n"/>
      <c r="CX536" s="137" t="n"/>
      <c r="CY536" s="137" t="n"/>
      <c r="CZ536" s="137" t="n"/>
      <c r="DA536" s="119" t="n">
        <v>84</v>
      </c>
      <c r="DB536" s="138" t="inlineStr">
        <is>
          <t>Developing</t>
        </is>
      </c>
      <c r="DC536" s="138" t="n">
        <v>92</v>
      </c>
      <c r="DD536" s="138" t="n">
        <v>92</v>
      </c>
      <c r="DE536" s="138" t="n">
        <v>75</v>
      </c>
      <c r="DF536" s="138" t="n"/>
      <c r="DG536" s="138" t="inlineStr">
        <is>
          <t>Programming &amp; stack, SQL &amp; data, Cloud &amp; DevOps</t>
        </is>
      </c>
      <c r="DH536" s="138" t="inlineStr">
        <is>
          <t>A3: 71% of profile — not yet</t>
        </is>
      </c>
      <c r="DI536" s="138" t="inlineStr">
        <is>
          <t>Evidence: Survey + KRAs | Core: Ownership 2/2, Problem solving 2/2, Communication &amp; collaboration 2/2, Client &amp; quality focus 2/2, Learning agility 1/2, Integrity &amp; compliance 2/2 | Future-ready: AI literacy 2/2, Data literacy 1/2, Digital fluency 2/2, Innovation 3/2 | Functional: Programming &amp; stack 1/2, System design 2/2, SQL &amp; data 1/2, Cloud &amp; DevOps 1/2, AI / GenAI 2/2, Product &amp; domain 2/2</t>
        </is>
      </c>
      <c r="DJ536" s="111" t="inlineStr">
        <is>
          <t>Answered · no common topic</t>
        </is>
      </c>
      <c r="DK536" s="112" t="inlineStr">
        <is>
          <t>Taxonomy AI</t>
        </is>
      </c>
      <c r="DL536" s="112" t="inlineStr">
        <is>
          <t>Programming &amp; Tech-Stack Depth; AI, GenAI &amp; Prompt Engineering; Cybersecurity &amp; Infrastructure</t>
        </is>
      </c>
      <c r="DM536" s="112" t="inlineStr">
        <is>
          <t>Answered · no common topic</t>
        </is>
      </c>
      <c r="DN536" s="112" t="n"/>
      <c r="DO536" s="139" t="inlineStr">
        <is>
          <t>No strong match from survey evidence</t>
        </is>
      </c>
      <c r="DP536" s="126" t="inlineStr">
        <is>
          <t>Sonal Bagul · Senior Software Engineer — 0.37: vscode, new, stack, linux</t>
        </is>
      </c>
      <c r="DQ536" s="126" t="inlineStr">
        <is>
          <t>No close match in other businesses</t>
        </is>
      </c>
      <c r="DR536" s="126" t="n"/>
      <c r="DS536" s="126" t="n"/>
      <c r="DT536" s="126" t="n"/>
      <c r="DU536" s="140"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536"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6"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536"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6" s="139" t="inlineStr">
        <is>
          <t>Market level: P1–P2 · SFIA 2 Assist
Typical title: Associate Software Engineer / Software Engineer
At peers: Workiva – Associate SE · Broadridge India – SE · Nasdaq / AxiomSL – SE
Typical experience: 0–3 yrs · IRIS guide 0–2
Standard: SFIA 9; OWASP secure coding</t>
        </is>
      </c>
      <c r="DZ536" s="126" t="inlineStr">
        <is>
          <t>0–2 yrs</t>
        </is>
      </c>
      <c r="EA536" s="126" t="inlineStr">
        <is>
          <t>1–3 · 0–3</t>
        </is>
      </c>
      <c r="EB536" s="126" t="inlineStr">
        <is>
          <t>Associate Software Engineer / Software Engineer</t>
        </is>
      </c>
      <c r="EC536" s="126" t="inlineStr">
        <is>
          <t>Workiva: Associate SE · Broadridge India: SE · Nasdaq / AxiomSL: SE · Salesforce: AMTS · Atlassian: P30 Junior · 0–2 yrs · Freshworks: SE</t>
        </is>
      </c>
      <c r="ED536" s="126" t="inlineStr">
        <is>
          <t>SFIA 9 · software development, programming; OWASP secure coding; cloud vendor certifications</t>
        </is>
      </c>
      <c r="EE536" s="126" t="inlineStr">
        <is>
          <t>Core 2 · Future 2 · Functional 2 · Leadership not scored</t>
        </is>
      </c>
      <c r="EF536" s="139" t="n"/>
      <c r="EG536" s="126" t="inlineStr">
        <is>
          <t>✓ HRIS: 1.7 yrs, B.Tech, 0 direct reports
✓ Survey: 20 of 20 questions answered
✓ KRAs: quarterly
✓ Manager mapping: rating, potential, 9-box
✗ Job description: not on file</t>
        </is>
      </c>
      <c r="EH536" s="118" t="n"/>
      <c r="EI536" s="118" t="n"/>
      <c r="EJ536" s="118" t="n"/>
      <c r="EK536" s="118" t="inlineStr">
        <is>
          <t>Survey: answered · full text needed · KRAs: received · Experience: on file</t>
        </is>
      </c>
      <c r="EL536" s="141" t="n"/>
      <c r="EM536" s="142" t="n"/>
      <c r="EN536" s="142" t="n"/>
      <c r="EO536" s="142" t="n"/>
      <c r="EP536" s="142" t="n"/>
      <c r="EQ536" s="143" t="n"/>
      <c r="ER536" s="135" t="n"/>
      <c r="ES536" s="135" t="n"/>
      <c r="ET536" s="135" t="n"/>
      <c r="EU536" s="135" t="n"/>
      <c r="EV536" s="135" t="n"/>
      <c r="EW536" s="135" t="n"/>
      <c r="EX536" s="135" t="n"/>
      <c r="EY536" s="143" t="n"/>
      <c r="EZ536" s="135" t="n"/>
      <c r="FA536" s="135" t="n"/>
      <c r="FB536" s="135" t="n"/>
      <c r="FC536" s="135" t="n"/>
      <c r="FD536" s="135" t="n"/>
    </row>
    <row r="537" ht="300" customHeight="1">
      <c r="A537" s="109" t="inlineStr">
        <is>
          <t>iFile</t>
        </is>
      </c>
      <c r="B537" s="110" t="inlineStr">
        <is>
          <t>IRIS2314</t>
        </is>
      </c>
      <c r="C537" s="110" t="inlineStr">
        <is>
          <t>Shubham Nimse</t>
        </is>
      </c>
      <c r="D537" s="110" t="inlineStr">
        <is>
          <t>Technology</t>
        </is>
      </c>
      <c r="E537" s="110" t="inlineStr">
        <is>
          <t>RC-084</t>
        </is>
      </c>
      <c r="F537" s="110" t="inlineStr">
        <is>
          <t>Sharanagouda Patil</t>
        </is>
      </c>
      <c r="G537" s="110" t="inlineStr">
        <is>
          <t>IRIS1690</t>
        </is>
      </c>
      <c r="H537" s="110" t="inlineStr">
        <is>
          <t>C1</t>
        </is>
      </c>
      <c r="I537" s="110" t="n"/>
      <c r="J537" s="110" t="n">
        <v>2.5</v>
      </c>
      <c r="K537" s="110" t="n">
        <v>2</v>
      </c>
      <c r="L537" s="110" t="inlineStr">
        <is>
          <t>B.E</t>
        </is>
      </c>
      <c r="M537" s="110" t="n"/>
      <c r="N537" s="144" t="inlineStr">
        <is>
          <t>Trainee Software Engineer</t>
        </is>
      </c>
      <c r="O537" s="113" t="inlineStr">
        <is>
          <t>Software Engineer</t>
        </is>
      </c>
      <c r="P537" s="112" t="inlineStr">
        <is>
          <t>Engineering &amp; Development</t>
        </is>
      </c>
      <c r="Q537" s="112" t="inlineStr">
        <is>
          <t>Full-Stack Development</t>
        </is>
      </c>
      <c r="R537" s="113" t="inlineStr">
        <is>
          <t>L2 – Trainee</t>
        </is>
      </c>
      <c r="S537" s="114" t="inlineStr">
        <is>
          <t>A2</t>
        </is>
      </c>
      <c r="T537" s="151" t="inlineStr">
        <is>
          <t>Associate</t>
        </is>
      </c>
      <c r="U537" s="151" t="inlineStr">
        <is>
          <t>A</t>
        </is>
      </c>
      <c r="V537" s="112" t="inlineStr">
        <is>
          <t>IC</t>
        </is>
      </c>
      <c r="W537" s="150" t="inlineStr">
        <is>
          <t>▲ Up</t>
        </is>
      </c>
      <c r="X537" s="112" t="inlineStr">
        <is>
          <t>P1–P2</t>
        </is>
      </c>
      <c r="Y537" s="112" t="inlineStr">
        <is>
          <t>Entry / Developing</t>
        </is>
      </c>
      <c r="Z537" s="112" t="inlineStr">
        <is>
          <t>2 Assist</t>
        </is>
      </c>
      <c r="AA537" s="117" t="inlineStr">
        <is>
          <t>A2</t>
        </is>
      </c>
      <c r="AB537" s="118" t="inlineStr">
        <is>
          <t>Band A · Practitioner</t>
        </is>
      </c>
      <c r="AC537" s="118" t="inlineStr">
        <is>
          <t>Associate</t>
        </is>
      </c>
      <c r="AD537" s="118" t="inlineStr">
        <is>
          <t>• Same as the model</t>
        </is>
      </c>
      <c r="AE537" s="118" t="inlineStr">
        <is>
          <t>B3</t>
        </is>
      </c>
      <c r="AF537" s="118" t="inlineStr">
        <is>
          <t>OK</t>
        </is>
      </c>
      <c r="AG537" s="118" t="inlineStr">
        <is>
          <t>No change · already below the manager</t>
        </is>
      </c>
      <c r="AH537" s="118" t="n">
        <v>4</v>
      </c>
      <c r="AI537" s="118" t="n"/>
      <c r="AJ537" s="119" t="inlineStr">
        <is>
          <t>iFile · Technology · Band A · Early career</t>
        </is>
      </c>
      <c r="AK537" s="120" t="n">
        <v>1.5</v>
      </c>
      <c r="AL537" s="121">
        <f>IFERROR(INDEX(WM_C,MATCH($AJ537,WM_KEY,0)),"")</f>
        <v>0.64</v>
      </c>
      <c r="AM537" s="122">
        <f>IF(OR(AK537="",AL537=""),"",AK537*AL537)</f>
        <v>0.96</v>
      </c>
      <c r="AN537" s="120" t="n">
        <v>1.5</v>
      </c>
      <c r="AO537" s="121">
        <f>IFERROR(INDEX(WM_AU,MATCH($AJ537,WM_KEY,0)),"")</f>
        <v>0.16</v>
      </c>
      <c r="AP537" s="122">
        <f>IF(OR(AN537="",AO537=""),"",AN537*AO537)</f>
        <v>0.24</v>
      </c>
      <c r="AQ537" s="120" t="n">
        <v>2</v>
      </c>
      <c r="AR537" s="121">
        <f>IFERROR(INDEX(WM_AC,MATCH($AJ537,WM_KEY,0)),"")</f>
        <v>0.04</v>
      </c>
      <c r="AS537" s="122">
        <f>IF(OR(AQ537="",AR537=""),"",AQ537*AR537)</f>
        <v>0.08</v>
      </c>
      <c r="AT537" s="120" t="n">
        <v>1.5</v>
      </c>
      <c r="AU537" s="121">
        <f>IFERROR(INDEX(WM_L,MATCH($AJ537,WM_KEY,0)),"")</f>
        <v>0</v>
      </c>
      <c r="AV537" s="122">
        <f>IF(OR(AT537="",AU537=""),"",AT537*AU537)</f>
        <v>0</v>
      </c>
      <c r="AW537" s="120" t="n">
        <v>3</v>
      </c>
      <c r="AX537" s="121">
        <f>IFERROR(INDEX(WM_E,MATCH($AJ537,WM_KEY,0)),"")</f>
        <v>0.1</v>
      </c>
      <c r="AY537" s="122">
        <f>IF(OR(AW537="",AX537=""),"",AW537*AX537)</f>
        <v>0.3</v>
      </c>
      <c r="AZ537" s="123" t="n">
        <v>2</v>
      </c>
      <c r="BA537" s="121">
        <f>IFERROR(INDEX(WM_BI,MATCH($AJ537,WM_KEY,0)),"")</f>
        <v>0.06</v>
      </c>
      <c r="BB537" s="122">
        <f>IF(OR(AZ537="",BA537=""),"",AZ537*BA537)</f>
        <v>0.12</v>
      </c>
      <c r="BC537" s="122">
        <f>IF(COUNT(AM537,AP537,AS537,AV537,AY537,BB537)&lt;6,"",SUM(AM537,AP537,AS537,AV537,AY537,BB537))</f>
        <v>1.7</v>
      </c>
      <c r="BD537" s="122" t="str">
        <f>IF(BC537="","",INDEX({"A1","A2","A3","B1","B2","B3","C1","C2","D1","D2","E1","E2"},MAX(1,MIN(12,ROUND(BC537,0)))))</f>
        <v>A2</v>
      </c>
      <c r="BE537" s="114" t="inlineStr">
        <is>
          <t>A2</t>
        </is>
      </c>
      <c r="BF537" s="124" t="inlineStr">
        <is>
          <t>Rule: R4 work-substance cap, R7 Band A experience</t>
        </is>
      </c>
      <c r="BG53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7" s="125" t="inlineStr">
        <is>
          <t>At build: Complexity 0.96 + Autonomy 0.24 + Accountability 0.08 + Leadership 0.00 + Experience 0.30 + Business impact 0.12
= 1.70 points → nearest level 2 = A2
Final level: A2 · same as the score</t>
        </is>
      </c>
      <c r="BI537" s="125" t="inlineStr">
        <is>
          <t>• Raised to A3: 2.5 years' experience is 2 years or more.
• Lowered from A3 to A2: the work itself · complexity 1.5, accountability 2, average 1.75 supports at most A2.
Final level: A2.</t>
        </is>
      </c>
      <c r="BJ537" s="125" t="inlineStr">
        <is>
          <t>Near a gate</t>
        </is>
      </c>
      <c r="BK537" s="147" t="inlineStr">
        <is>
          <t>Near a gate: role substance: complexity–accountability average 1.75 is 0.25 short of 2, which would lift the limit by one level</t>
        </is>
      </c>
      <c r="BL537" s="126" t="inlineStr">
        <is>
          <t>High</t>
        </is>
      </c>
      <c r="BM537" s="126" t="inlineStr">
        <is>
          <t>• Designation still says Trainee though experience is past the first year — confirm confirmation status / title
• Near a gate: role substance: complexity–accountability average 1.75 is 0.25 short of 2, which would lift the limit by one level — calibrate before confirming</t>
        </is>
      </c>
      <c r="BN537" s="125" t="inlineStr">
        <is>
          <t>Stable · moves in fewer than 5 of 30 weight tests</t>
        </is>
      </c>
      <c r="BO537" s="148" t="inlineStr">
        <is>
          <t>Rated 1.5 of 12 · between A1 and A2
Start: 1.0 · trainee / intern title
Evidence reads like A2: New features, bug fixes, deployment, documentation and testing on assigned returns → moved up 0.5
KRA: “1. Provide production support and work on assigned Webform projects. 2. Work independently and complete tasks on time and guide team…”
Market: A1 = Learning; follows worked examples · A2 = Standard work of the discipline</t>
        </is>
      </c>
      <c r="BP537" s="129" t="inlineStr">
        <is>
          <t>Rated 1.5 of 12 · between A1 and A2
Start: 1.0 · trainee / intern title
Evidence reads like A2: Decides the development approach for own work → moved up 0.5
Market: A1 = Needs approval / close guidance · A2 = Chooses own approach within standards</t>
        </is>
      </c>
      <c r="BQ537" s="129" t="inlineStr">
        <is>
          <t>Rated 2 of 12
Start: 1.0 · trainee / intern title
Evidence reads like A3: Whole lifecycle of assigned returns from development to production go-live and later bugs → moved up 1
KRA: “1. Provide production support and work on assigned Webform projects. 2. Work independently and complete tasks on time and guide team…”
Market: A2 = Own deliverables · accuracy, TAT</t>
        </is>
      </c>
      <c r="BR537" s="129" t="inlineStr">
        <is>
          <t>Rated 1.5 of 12 · between A1 and A2 — not counted: the weight is 0% at this level
Start: 1.0 · individual contributor, so influence only
Evidence reads like A2: Helps new peers with knowledge transfer on projects → moved up 0.5
Team: 0 direct reports · IC
Market: A1–A2 = Not scored in Band A</t>
        </is>
      </c>
      <c r="BS537" s="129" t="inlineStr">
        <is>
          <t>Rated 3 of 12
Experience: 2.5 yrs total · 0.5 before IRIS + 2.0 at IRIS = 2.8 on the experience scale
Qualification: B.E · graduate, relevant to the work → no change
Market: A2 roles typically have 0–3 yrs · IRIS guide 0–2</t>
        </is>
      </c>
      <c r="BT53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37" s="127" t="inlineStr">
        <is>
          <t>KRAs not received · manager to supply</t>
        </is>
      </c>
      <c r="BV537"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537" s="125" t="n"/>
      <c r="BX537" s="125" t="inlineStr">
        <is>
          <t>4</t>
        </is>
      </c>
      <c r="BY537" s="125" t="n"/>
      <c r="BZ537" s="125" t="inlineStr">
        <is>
          <t>Received · quarterly</t>
        </is>
      </c>
      <c r="CA537" s="125" t="inlineStr">
        <is>
          <t>Talent Mapping · iFile collated</t>
        </is>
      </c>
      <c r="CB537" s="130" t="n">
        <v>19</v>
      </c>
      <c r="CC537" s="128" t="inlineStr">
        <is>
          <t>Full survey answers not in the files received · How We Grow export needed · HR</t>
        </is>
      </c>
      <c r="CD537" s="131" t="inlineStr">
        <is>
          <t>—</t>
        </is>
      </c>
      <c r="CE537" s="131" t="inlineStr">
        <is>
          <t>—</t>
        </is>
      </c>
      <c r="CF537" s="131" t="inlineStr">
        <is>
          <t>—</t>
        </is>
      </c>
      <c r="CG537" s="131" t="inlineStr">
        <is>
          <t>—</t>
        </is>
      </c>
      <c r="CH537" s="132" t="inlineStr">
        <is>
          <t>Complexity: Evidence reads like A2: New features, bug fixes, deployment, documentation and testing on assigned returns → moved up 0.5
Autonomy: Evidence reads like A2: Decides the development approach for own work → moved up 0.5
Accountability: Evidence reads like A3: Whole lifecycle of assigned returns from development to production go-live and later bugs → moved up 1
Leadership: Evidence reads like A2: Helps new peers with knowledge transfer on projects → moved up 0.5
Business Impact: No survey or manager-mapping signal on criticality: kept at the start point.</t>
        </is>
      </c>
      <c r="CI537" s="131"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J537" s="131" t="inlineStr">
        <is>
          <t>Self-identified: Project / programme management · Technical depth &amp; architecture
For the next role: Project / programme management · Technical depth &amp; architecture</t>
        </is>
      </c>
      <c r="CK537" s="128" t="inlineStr">
        <is>
          <t>Full survey answers not in the files received · How We Grow export needed · HR</t>
        </is>
      </c>
      <c r="CL537" s="133"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M537" s="134" t="inlineStr">
        <is>
          <t>What the role answers for: Own deliverables · accuracy, TAT.
Accountability &amp; Impact rating: 2 of 12 · A2-level impact.
If the work is missed · role-holders' themes: client · impacts.
Measured on · manager-set KRA themes: assigned · improve · resolve · code · leakage qa/uat · coverage.
Manager talent mapping — Latest rating: 4 · Potential: High · 9-Box Grid placement: Trusted Professional.</t>
        </is>
      </c>
      <c r="CN537" s="135" t="n"/>
      <c r="CO537" s="135" t="n">
        <v>2</v>
      </c>
      <c r="CP537" s="136" t="n">
        <v>4</v>
      </c>
      <c r="CQ537" s="137" t="inlineStr">
        <is>
          <t>High</t>
        </is>
      </c>
      <c r="CR537" s="137" t="inlineStr">
        <is>
          <t>Trusted Professional</t>
        </is>
      </c>
      <c r="CS537" s="137" t="inlineStr">
        <is>
          <t>Ready now</t>
        </is>
      </c>
      <c r="CT537" s="137" t="n"/>
      <c r="CU537" s="137" t="n"/>
      <c r="CV537" s="137" t="n"/>
      <c r="CW537" s="137" t="n"/>
      <c r="CX537" s="137" t="n"/>
      <c r="CY537" s="137" t="n"/>
      <c r="CZ537" s="137" t="n"/>
      <c r="DA537" s="119" t="n">
        <v>90</v>
      </c>
      <c r="DB537" s="138" t="inlineStr">
        <is>
          <t>Developing</t>
        </is>
      </c>
      <c r="DC537" s="138" t="n">
        <v>102</v>
      </c>
      <c r="DD537" s="138" t="n">
        <v>88</v>
      </c>
      <c r="DE537" s="138" t="n">
        <v>83</v>
      </c>
      <c r="DF537" s="138" t="n"/>
      <c r="DG537" s="138" t="inlineStr">
        <is>
          <t>System design, SQL &amp; data, Problem solving</t>
        </is>
      </c>
      <c r="DH537" s="138" t="inlineStr">
        <is>
          <t>A3: 76% of profile — close</t>
        </is>
      </c>
      <c r="DI537" s="138" t="inlineStr">
        <is>
          <t>Evidence: Survey + KRAs | Core: Ownership 3/2, Problem solving 1/2, Communication &amp; collaboration 3/2, Client &amp; quality focus 3/2, Learning agility 2/2, Integrity &amp; compliance 2/2 | Future-ready: AI literacy 2/2, Data literacy 1/2, Digital fluency 2/2, Innovation 2/2 | Functional: Programming &amp; stack 2/2, System design 1/2, SQL &amp; data 1/2, Cloud &amp; DevOps 2/2, AI / GenAI 2/2, Product &amp; domain 2/2</t>
        </is>
      </c>
      <c r="DJ537" s="111" t="inlineStr">
        <is>
          <t>Project / programme management · Technical depth &amp; architecture</t>
        </is>
      </c>
      <c r="DK537" s="112" t="inlineStr">
        <is>
          <t>Taxonomy AI</t>
        </is>
      </c>
      <c r="DL537" s="112" t="inlineStr">
        <is>
          <t>AI, GenAI &amp; Prompt Engineering</t>
        </is>
      </c>
      <c r="DM537" s="112" t="inlineStr">
        <is>
          <t>Project / programme management · Technical depth &amp; architecture</t>
        </is>
      </c>
      <c r="DN537" s="112" t="n"/>
      <c r="DO537" s="139" t="inlineStr">
        <is>
          <t>No strong match from survey evidence</t>
        </is>
      </c>
      <c r="DP537" s="126" t="inlineStr">
        <is>
          <t>Mukesh Babulal Suthar · Senior Software Engineer — 0.32: fixes, studio, visual, feature</t>
        </is>
      </c>
      <c r="DQ537" s="126" t="inlineStr">
        <is>
          <t>Akshata Sabale · iDEAL, Software Engineer — 0.35; Manish Yadav · CARBON, Senior Software Engineer — 0.29; Ayush Sharma · CARBON, Trainee Software Engineer — 0.26</t>
        </is>
      </c>
      <c r="DR537" s="126" t="n"/>
      <c r="DS537" s="126" t="n"/>
      <c r="DT537" s="126" t="n"/>
      <c r="DU537" s="140"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V537"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7"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X537"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7" s="139" t="inlineStr">
        <is>
          <t>Market level: P1–P2 · SFIA 2 Assist
Typical title: Associate Software Engineer / Software Engineer
At peers: Workiva – Associate SE · Broadridge India – SE · Nasdaq / AxiomSL – SE
Typical experience: 0–3 yrs · IRIS guide 0–2
Standard: SFIA 9; OWASP secure coding</t>
        </is>
      </c>
      <c r="DZ537" s="126" t="inlineStr">
        <is>
          <t>0–2 yrs</t>
        </is>
      </c>
      <c r="EA537" s="126" t="inlineStr">
        <is>
          <t>1–3 · 0–3</t>
        </is>
      </c>
      <c r="EB537" s="126" t="inlineStr">
        <is>
          <t>Associate Software Engineer / Software Engineer</t>
        </is>
      </c>
      <c r="EC537" s="126" t="inlineStr">
        <is>
          <t>Workiva: Associate SE · Broadridge India: SE · Nasdaq / AxiomSL: SE · Salesforce: AMTS · Atlassian: P30 Junior · 0–2 yrs · Freshworks: SE</t>
        </is>
      </c>
      <c r="ED537" s="126" t="inlineStr">
        <is>
          <t>SFIA 9 · software development, programming; OWASP secure coding; cloud vendor certifications</t>
        </is>
      </c>
      <c r="EE537" s="126" t="inlineStr">
        <is>
          <t>Core 2 · Future 2 · Functional 2 · Leadership not scored</t>
        </is>
      </c>
      <c r="EF537" s="139" t="n"/>
      <c r="EG537" s="126" t="inlineStr">
        <is>
          <t>✓ HRIS: 2.5 yrs, B.E, 0 direct reports
✓ Survey: 19 of 20 questions answered
✓ KRAs: quarterly
✓ Manager mapping: rating, potential, 9-box
✗ Job description: not on file</t>
        </is>
      </c>
      <c r="EH537" s="118" t="inlineStr">
        <is>
          <t xml:space="preserve">D075 · Near a gate · High: Role substance: complexity–accountability average 1.75 is 0.25 short of 2, which would lift the limit by one level. · owner Calibration panel · </t>
        </is>
      </c>
      <c r="EI537" s="118" t="n"/>
      <c r="EJ537" s="118" t="n"/>
      <c r="EK537" s="118" t="inlineStr">
        <is>
          <t>Survey: answered · full text needed · KRAs: received · Experience: on file</t>
        </is>
      </c>
      <c r="EL537" s="141" t="n"/>
      <c r="EM537" s="142" t="n"/>
      <c r="EN537" s="142" t="n"/>
      <c r="EO537" s="142" t="n"/>
      <c r="EP537" s="142" t="n"/>
      <c r="EQ537" s="143" t="n"/>
      <c r="ER537" s="135" t="n"/>
      <c r="ES537" s="135" t="n"/>
      <c r="ET537" s="135" t="n"/>
      <c r="EU537" s="135" t="n"/>
      <c r="EV537" s="135" t="n"/>
      <c r="EW537" s="135" t="n"/>
      <c r="EX537" s="135" t="n"/>
      <c r="EY537" s="143" t="n"/>
      <c r="EZ537" s="135" t="n"/>
      <c r="FA537" s="135" t="n"/>
      <c r="FB537" s="135" t="n"/>
      <c r="FC537" s="135" t="n"/>
      <c r="FD537" s="135" t="n"/>
    </row>
    <row r="538" ht="300" customHeight="1">
      <c r="A538" s="109" t="inlineStr">
        <is>
          <t>iFile</t>
        </is>
      </c>
      <c r="B538" s="110" t="inlineStr">
        <is>
          <t>IRIS2483</t>
        </is>
      </c>
      <c r="C538" s="110" t="inlineStr">
        <is>
          <t>Soham Narsinge</t>
        </is>
      </c>
      <c r="D538" s="110" t="inlineStr">
        <is>
          <t>Technology</t>
        </is>
      </c>
      <c r="E538" s="110" t="inlineStr">
        <is>
          <t>RC-059</t>
        </is>
      </c>
      <c r="F538" s="110" t="inlineStr">
        <is>
          <t>Prabhakar Mhadse</t>
        </is>
      </c>
      <c r="G538" s="110" t="inlineStr">
        <is>
          <t>IRIS2409</t>
        </is>
      </c>
      <c r="H538" s="110" t="inlineStr">
        <is>
          <t>B1</t>
        </is>
      </c>
      <c r="I538" s="110" t="n"/>
      <c r="J538" s="110" t="n">
        <v>1.3</v>
      </c>
      <c r="K538" s="110" t="n">
        <v>0.6</v>
      </c>
      <c r="L538" s="110" t="inlineStr">
        <is>
          <t>B.E</t>
        </is>
      </c>
      <c r="M538" s="110" t="n"/>
      <c r="N538" s="144" t="inlineStr">
        <is>
          <t>Trainee Software Engineer</t>
        </is>
      </c>
      <c r="O538" s="113" t="inlineStr">
        <is>
          <t>AI/ML Engineer</t>
        </is>
      </c>
      <c r="P538" s="112" t="inlineStr">
        <is>
          <t>Engineering &amp; Development</t>
        </is>
      </c>
      <c r="Q538" s="112" t="inlineStr">
        <is>
          <t>AI / ML &amp; GenAI Engineering</t>
        </is>
      </c>
      <c r="R538" s="113" t="inlineStr">
        <is>
          <t>Not in current mapping files</t>
        </is>
      </c>
      <c r="S538" s="114" t="inlineStr">
        <is>
          <t>A2</t>
        </is>
      </c>
      <c r="T538" s="151" t="inlineStr">
        <is>
          <t>Associate</t>
        </is>
      </c>
      <c r="U538" s="151" t="inlineStr">
        <is>
          <t>A</t>
        </is>
      </c>
      <c r="V538" s="112" t="inlineStr">
        <is>
          <t>IC</t>
        </is>
      </c>
      <c r="W538" s="116" t="inlineStr">
        <is>
          <t>● Newly mapped</t>
        </is>
      </c>
      <c r="X538" s="112" t="inlineStr">
        <is>
          <t>P1–P2</t>
        </is>
      </c>
      <c r="Y538" s="112" t="inlineStr">
        <is>
          <t>Entry / Developing</t>
        </is>
      </c>
      <c r="Z538" s="112" t="inlineStr">
        <is>
          <t>2 Assist</t>
        </is>
      </c>
      <c r="AA538" s="117" t="inlineStr">
        <is>
          <t>A2</t>
        </is>
      </c>
      <c r="AB538" s="118" t="inlineStr">
        <is>
          <t>Band A · Practitioner</t>
        </is>
      </c>
      <c r="AC538" s="118" t="inlineStr">
        <is>
          <t>Associate</t>
        </is>
      </c>
      <c r="AD538" s="118" t="inlineStr">
        <is>
          <t>• Same as the model</t>
        </is>
      </c>
      <c r="AE538" s="118" t="inlineStr">
        <is>
          <t>B1</t>
        </is>
      </c>
      <c r="AF538" s="118" t="inlineStr">
        <is>
          <t>OK</t>
        </is>
      </c>
      <c r="AG538" s="118" t="inlineStr">
        <is>
          <t>No change · already below the manager</t>
        </is>
      </c>
      <c r="AH538" s="118" t="n">
        <v>4</v>
      </c>
      <c r="AI538" s="118" t="n"/>
      <c r="AJ538" s="119" t="inlineStr">
        <is>
          <t>iFile · Technology · Band A · Early career</t>
        </is>
      </c>
      <c r="AK538" s="120" t="n">
        <v>2</v>
      </c>
      <c r="AL538" s="121">
        <f>IFERROR(INDEX(WM_C,MATCH($AJ538,WM_KEY,0)),"")</f>
        <v>0.64</v>
      </c>
      <c r="AM538" s="122">
        <f>IF(OR(AK538="",AL538=""),"",AK538*AL538)</f>
        <v>1.28</v>
      </c>
      <c r="AN538" s="120" t="n">
        <v>1.5</v>
      </c>
      <c r="AO538" s="121">
        <f>IFERROR(INDEX(WM_AU,MATCH($AJ538,WM_KEY,0)),"")</f>
        <v>0.16</v>
      </c>
      <c r="AP538" s="122">
        <f>IF(OR(AN538="",AO538=""),"",AN538*AO538)</f>
        <v>0.24</v>
      </c>
      <c r="AQ538" s="120" t="n">
        <v>1.5</v>
      </c>
      <c r="AR538" s="121">
        <f>IFERROR(INDEX(WM_AC,MATCH($AJ538,WM_KEY,0)),"")</f>
        <v>0.04</v>
      </c>
      <c r="AS538" s="122">
        <f>IF(OR(AQ538="",AR538=""),"",AQ538*AR538)</f>
        <v>0.06</v>
      </c>
      <c r="AT538" s="120" t="n">
        <v>1</v>
      </c>
      <c r="AU538" s="121">
        <f>IFERROR(INDEX(WM_L,MATCH($AJ538,WM_KEY,0)),"")</f>
        <v>0</v>
      </c>
      <c r="AV538" s="122">
        <f>IF(OR(AT538="",AU538=""),"",AT538*AU538)</f>
        <v>0</v>
      </c>
      <c r="AW538" s="120" t="n">
        <v>2</v>
      </c>
      <c r="AX538" s="121">
        <f>IFERROR(INDEX(WM_E,MATCH($AJ538,WM_KEY,0)),"")</f>
        <v>0.1</v>
      </c>
      <c r="AY538" s="122">
        <f>IF(OR(AW538="",AX538=""),"",AW538*AX538)</f>
        <v>0.2</v>
      </c>
      <c r="AZ538" s="123" t="n">
        <v>1.5</v>
      </c>
      <c r="BA538" s="121">
        <f>IFERROR(INDEX(WM_BI,MATCH($AJ538,WM_KEY,0)),"")</f>
        <v>0.06</v>
      </c>
      <c r="BB538" s="122">
        <f>IF(OR(AZ538="",BA538=""),"",AZ538*BA538)</f>
        <v>0.09</v>
      </c>
      <c r="BC538" s="122">
        <f>IF(COUNT(AM538,AP538,AS538,AV538,AY538,BB538)&lt;6,"",SUM(AM538,AP538,AS538,AV538,AY538,BB538))</f>
        <v>1.87</v>
      </c>
      <c r="BD538" s="122" t="str">
        <f>IF(BC538="","",INDEX({"A1","A2","A3","B1","B2","B3","C1","C2","D1","D2","E1","E2"},MAX(1,MIN(12,ROUND(BC538,0)))))</f>
        <v>A2</v>
      </c>
      <c r="BE538" s="114" t="inlineStr">
        <is>
          <t>A2</t>
        </is>
      </c>
      <c r="BF538" s="124" t="inlineStr">
        <is>
          <t>The score decided the level</t>
        </is>
      </c>
      <c r="BG53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8" s="125" t="inlineStr">
        <is>
          <t>At build: Complexity 1.28 + Autonomy 0.24 + Accountability 0.06 + Leadership 0.00 + Experience 0.20 + Business impact 0.09
= 1.87 points → nearest level 2 = A2
Final level: A2 · same as the score</t>
        </is>
      </c>
      <c r="BI538" s="125" t="inlineStr">
        <is>
          <t>No rule applied: the score decides.</t>
        </is>
      </c>
      <c r="BJ538" s="125" t="inlineStr">
        <is>
          <t>—</t>
        </is>
      </c>
      <c r="BK538" s="126" t="n"/>
      <c r="BL538" s="126" t="inlineStr">
        <is>
          <t>High</t>
        </is>
      </c>
      <c r="BM538" s="126" t="inlineStr">
        <is>
          <t>• Designation still says Trainee though experience is past the first year — confirm confirmation status / title</t>
        </is>
      </c>
      <c r="BN538" s="125" t="inlineStr">
        <is>
          <t>Stable · moves in fewer than 5 of 30 weight tests</t>
        </is>
      </c>
      <c r="BO538" s="148" t="inlineStr">
        <is>
          <t>Rated 2 of 12
Start: 1.0 · trainee / intern title
Evidence reads like A3: Builds AI POCs with RAG, OCR/VLMs, prompt engineering and model evaluation; regulatory research → moved up 1
Market: A2 = Standard work of the discipline</t>
        </is>
      </c>
      <c r="BP538" s="129" t="inlineStr">
        <is>
          <t>Rated 1.5 of 12 · between A1 and A2
Start: 1.0 · trainee / intern title
Evidence reads like A2: Only quality testing of AI POCs named → moved up 0.5
Market: A1 = Needs approval / close guidance · A2 = Chooses own approach within standards</t>
        </is>
      </c>
      <c r="BQ538" s="129" t="inlineStr">
        <is>
          <t>Rated 1.5 of 12 · between A1 and A2
Start: 1.0 · trainee / intern title
Evidence reads like A2: own survey / KRA answers · summarised by the rater; not quoted → moved up 0.5
Market: A1 = Learning tasks · A2 = Own deliverables · accuracy, TAT</t>
        </is>
      </c>
      <c r="BR538" s="129" t="inlineStr">
        <is>
          <t>Rated 1 of 12 — not counted: the weight is 0% at this level
Start: 1.0 · individual contributor, so influence only
Evidence reads like A1: None described → matches the start
Team: 0 direct reports · IC
Market: A1 = Not scored in Band A</t>
        </is>
      </c>
      <c r="BS538" s="129" t="inlineStr">
        <is>
          <t>Rated 2 of 12
Experience: 1.3 yrs total · 0.7 before IRIS + 0.6 at IRIS = 2.1 on the experience scale
Qualification: B.E · graduate, relevant to the work → no change
Market: A2 roles typically have 0–3 yrs · IRIS guide 0–2</t>
        </is>
      </c>
      <c r="BT538"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538" s="127" t="inlineStr">
        <is>
          <t>KRAs not received · manager to supply</t>
        </is>
      </c>
      <c r="BV538" s="125" t="n"/>
      <c r="BW538" s="125" t="n"/>
      <c r="BX538" s="125" t="n"/>
      <c r="BY538" s="125" t="n"/>
      <c r="BZ538" s="128" t="inlineStr">
        <is>
          <t>KRAs not received · manager to supply</t>
        </is>
      </c>
      <c r="CA538" s="125" t="n"/>
      <c r="CB538" s="130" t="n">
        <v>20</v>
      </c>
      <c r="CC538" s="128" t="inlineStr">
        <is>
          <t>Full survey answers not in the files received · How We Grow export needed · HR</t>
        </is>
      </c>
      <c r="CD538" s="131" t="inlineStr">
        <is>
          <t>—</t>
        </is>
      </c>
      <c r="CE538" s="131" t="inlineStr">
        <is>
          <t>—</t>
        </is>
      </c>
      <c r="CF538" s="131" t="inlineStr">
        <is>
          <t>—</t>
        </is>
      </c>
      <c r="CG538" s="131" t="inlineStr">
        <is>
          <t>—</t>
        </is>
      </c>
      <c r="CH538" s="132" t="inlineStr">
        <is>
          <t>Complexity: Evidence reads like A3: Builds AI POCs with RAG, OCR/VLMs, prompt engineering and model evaluation; regulatory research → moved up 1
Autonomy: Evidence reads like A2: Only quality testing of AI POCs named → moved up 0.5
Accountability: Evidence reads like A2: own survey / KRA answers · summarised by the rater; not quoted → moved up 0.5
Leadership: Evidence reads like A1: None described → matches the start
Business Impact: No survey or manager-mapping signal on criticality: kept at the start point.</t>
        </is>
      </c>
      <c r="CI538" s="131"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CJ538" s="131" t="inlineStr">
        <is>
          <t>Self-identified: AI / automation · Project / programme management · Technical depth &amp; architecture · Product &amp; tool knowledge · Broader exposure &amp; ownership
For the next role: AI / automation · Leadership &amp; people management · Project / programme management · Technical depth &amp; architecture · Product &amp; tool knowledge · Broader exposure &amp; ownership</t>
        </is>
      </c>
      <c r="CK538" s="128" t="inlineStr">
        <is>
          <t>Full survey answers not in the files received · How We Grow export needed · HR</t>
        </is>
      </c>
      <c r="CL538" s="133" t="inlineStr">
        <is>
          <t>WHAT THE ROLE DOES: Builds AI/ML and LLM features — auto-tagging, classification, agentic workflows, anomaly detection. At A2: standard work delivered independently.
Common themes in role-holders' answers: building · solve · business · solutions
KEY RESPONSIBILITIES: Builds AI/ML and LLM features — auto-tagging, classification, agentic workflows, anomaly detection; Standard work of the discipline; Own deliverables · accuracy, TAT
Common themes in role-holders' answers: ai · solution · testing · technical
DELIVERS: Own deliverables · accuracy, TAT
Common themes in role-holders' answers: ai · solutions
ACCOUNTABLE FOR: Own deliverables · accuracy, TAT
Common themes in role-holders' answers: testing · develop · quality · solutions · ai · accountable
DECIDES ALONE: Chooses own approach within standards
SKILLS &amp; KNOWLEDGE · role-holders: AI/ML
TOOLS &amp; SYSTEMS: FastAPI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3 holders, 3 answered the survey; sub-family 11 answered; catalogue RC-059</t>
        </is>
      </c>
      <c r="CM538" s="134" t="inlineStr">
        <is>
          <t>What the role answers for: Own deliverables · accuracy, TAT.
Accountability &amp; Impact rating: 1.5 of 12 · A2-level impact.
If the work is missed · role-holders' themes: incorrect · lead · delays · rework.
Manager talent mapping — Latest rating: Not rated · manager · 9-Box Grid placement: Not placed · manager.</t>
        </is>
      </c>
      <c r="CN538" s="135" t="n"/>
      <c r="CO538" s="135" t="n">
        <v>1.5</v>
      </c>
      <c r="CP538" s="136" t="inlineStr">
        <is>
          <t>Not rated · manager</t>
        </is>
      </c>
      <c r="CQ538" s="137" t="inlineStr">
        <is>
          <t>—</t>
        </is>
      </c>
      <c r="CR538" s="137" t="inlineStr">
        <is>
          <t>Not placed · manager</t>
        </is>
      </c>
      <c r="CS538" s="137" t="inlineStr">
        <is>
          <t>No rating data</t>
        </is>
      </c>
      <c r="CT538" s="137" t="n"/>
      <c r="CU538" s="137" t="n"/>
      <c r="CV538" s="137" t="n"/>
      <c r="CW538" s="137" t="n"/>
      <c r="CX538" s="137" t="n"/>
      <c r="CY538" s="137" t="n"/>
      <c r="CZ538" s="137" t="n"/>
      <c r="DA538" s="119" t="n">
        <v>96</v>
      </c>
      <c r="DB538" s="138" t="inlineStr">
        <is>
          <t>Meets the level</t>
        </is>
      </c>
      <c r="DC538" s="138" t="n">
        <v>107</v>
      </c>
      <c r="DD538" s="138" t="n">
        <v>115</v>
      </c>
      <c r="DE538" s="138" t="n">
        <v>82</v>
      </c>
      <c r="DF538" s="138" t="n"/>
      <c r="DG538" s="138" t="inlineStr">
        <is>
          <t>Programming &amp; stack, System design, Product &amp; domain</t>
        </is>
      </c>
      <c r="DH538" s="138" t="inlineStr">
        <is>
          <t>A3: 86% of profile — close</t>
        </is>
      </c>
      <c r="DI538" s="138" t="inlineStr">
        <is>
          <t>Evidence: Survey | Core: Ownership 3/2, Problem solving 2/2, Communication &amp; collaboration 2/2, Client &amp; quality focus 3/2, Learning agility 2/2, Integrity &amp; compliance 2/2 | Future-ready: AI literacy 3/2, Data literacy 2/2, Digital fluency 3/2, Innovation 3/2 | Functional: Programming &amp; stack 1/2, System design 1/2, SQL &amp; data 2/2, Cloud &amp; DevOps 3/2, AI / GenAI 3/2, Product &amp; domain 1/2</t>
        </is>
      </c>
      <c r="DJ538" s="111" t="inlineStr">
        <is>
          <t>AI / automation · Project / programme management · Technical depth &amp; architecture · Product &amp; tool knowledge · Broader exposure &amp; ownership</t>
        </is>
      </c>
      <c r="DK538" s="112" t="n"/>
      <c r="DL538" s="112" t="inlineStr">
        <is>
          <t>AI, GenAI &amp; Prompt Engineering; Broader Ownership &amp; Cross-functional Exposure; Cloud, DevOps &amp; CI/CD</t>
        </is>
      </c>
      <c r="DM538" s="112" t="inlineStr">
        <is>
          <t>AI / automation · Leadership &amp; people management · Project / programme management · Technical depth &amp; architecture · Product &amp; tool knowledge · Broader exposure &amp; ownership</t>
        </is>
      </c>
      <c r="DN538" s="112" t="n"/>
      <c r="DO538" s="139" t="inlineStr">
        <is>
          <t>No strong match from survey evidence</t>
        </is>
      </c>
      <c r="DP538" s="126" t="inlineStr">
        <is>
          <t>Akbar Basha · Senior Database Engineer — 0.46: openai, fastapi, llm, azure</t>
        </is>
      </c>
      <c r="DQ538" s="126" t="inlineStr">
        <is>
          <t>Ayush Dattatraya Tikone · CARBON, AI/ML Engineer — 0.36; Manasvi Sharma · CARBON, Senior AI/ML Engineer — 0.35; Jay Gudhka · iDEAL, Senior Software Engineer — 0.26</t>
        </is>
      </c>
      <c r="DR538" s="126" t="n"/>
      <c r="DS538" s="126" t="n"/>
      <c r="DT538" s="126" t="n"/>
      <c r="DU538" s="140" t="inlineStr">
        <is>
          <t>AI/ML Engineer in Technology · iFile, A2 — IC.
The work: Builds AI/ML and LLM features — auto-tagging, classification, agentic workflows, anomaly detection.
At this level the role owns standard work delivered independently.
Key responsibilities: Builds AI/ML and LLM features — auto-tagging, classification, agentic workflows, anomaly detection; Standard work of the discipline; Own deliverables · accuracy, TAT.
Holders describe it with: ai · solution · testing · technical.</t>
        </is>
      </c>
      <c r="DV538"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8"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TOOLS: FastAPI
★ = must-have for the family. Scale: 1 Awareness · 2 Working · 3 Practitioner · 4 Advanced · 5 Expert.</t>
        </is>
      </c>
      <c r="DX538"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8" s="139" t="inlineStr">
        <is>
          <t>Market level: P1–P2 · SFIA 2 Assist
Typical title: Associate Software Engineer / Software Engineer
At peers: Workiva – Associate SE · Broadridge India – SE · Nasdaq / AxiomSL – SE
Typical experience: 0–3 yrs · IRIS guide 0–2
Standard: SFIA 9; OWASP secure coding</t>
        </is>
      </c>
      <c r="DZ538" s="126" t="inlineStr">
        <is>
          <t>0–2 yrs</t>
        </is>
      </c>
      <c r="EA538" s="126" t="inlineStr">
        <is>
          <t>1–3 · 0–3</t>
        </is>
      </c>
      <c r="EB538" s="126" t="inlineStr">
        <is>
          <t>Associate Software Engineer / Software Engineer</t>
        </is>
      </c>
      <c r="EC538" s="126" t="inlineStr">
        <is>
          <t>Workiva: Associate SE · Broadridge India: SE · Nasdaq / AxiomSL: SE · Salesforce: AMTS · Atlassian: P30 Junior · 0–2 yrs · Freshworks: SE</t>
        </is>
      </c>
      <c r="ED538" s="126" t="inlineStr">
        <is>
          <t>SFIA 9 · software development, programming; OWASP secure coding; cloud vendor certifications</t>
        </is>
      </c>
      <c r="EE538" s="126" t="inlineStr">
        <is>
          <t>Core 2 · Future 2 · Functional 2 · Leadership not scored</t>
        </is>
      </c>
      <c r="EF538" s="139" t="n"/>
      <c r="EG538" s="126" t="inlineStr">
        <is>
          <t>✓ HRIS: 1.3 yrs, B.E, 0 direct reports
✓ Survey: 20 of 20 questions answered
✗ KRAs: none on file
✓ Manager mapping: rating, 9-box
✗ Job description: not on file</t>
        </is>
      </c>
      <c r="EH538" s="118" t="n"/>
      <c r="EI538" s="118" t="n"/>
      <c r="EJ538" s="118" t="n"/>
      <c r="EK538" s="118" t="inlineStr">
        <is>
          <t>Survey: answered · full text needed · KRAs: not received · Experience: on file</t>
        </is>
      </c>
      <c r="EL538" s="141" t="n"/>
      <c r="EM538" s="142" t="n"/>
      <c r="EN538" s="142" t="n"/>
      <c r="EO538" s="142" t="n"/>
      <c r="EP538" s="142" t="n"/>
      <c r="EQ538" s="143" t="n"/>
      <c r="ER538" s="135" t="n"/>
      <c r="ES538" s="135" t="n"/>
      <c r="ET538" s="135" t="n"/>
      <c r="EU538" s="135" t="n"/>
      <c r="EV538" s="135" t="n"/>
      <c r="EW538" s="135" t="n"/>
      <c r="EX538" s="135" t="n"/>
      <c r="EY538" s="143" t="n"/>
      <c r="EZ538" s="135" t="n"/>
      <c r="FA538" s="135" t="n"/>
      <c r="FB538" s="135" t="n"/>
      <c r="FC538" s="135" t="n"/>
      <c r="FD538" s="135" t="n"/>
    </row>
    <row r="539" ht="300" customHeight="1">
      <c r="A539" s="109" t="inlineStr">
        <is>
          <t>iFile</t>
        </is>
      </c>
      <c r="B539" s="110" t="inlineStr">
        <is>
          <t>IRIS2429</t>
        </is>
      </c>
      <c r="C539" s="110" t="inlineStr">
        <is>
          <t>Subham Chakrabertty</t>
        </is>
      </c>
      <c r="D539" s="110" t="inlineStr">
        <is>
          <t>Technology</t>
        </is>
      </c>
      <c r="E539" s="110" t="inlineStr">
        <is>
          <t>RC-066</t>
        </is>
      </c>
      <c r="F539" s="110" t="inlineStr">
        <is>
          <t>Rajneesh Patel</t>
        </is>
      </c>
      <c r="G539" s="110" t="inlineStr">
        <is>
          <t>IRIS1470</t>
        </is>
      </c>
      <c r="H539" s="110" t="inlineStr">
        <is>
          <t>B1</t>
        </is>
      </c>
      <c r="I539" s="110" t="n"/>
      <c r="J539" s="110" t="n">
        <v>1.1</v>
      </c>
      <c r="K539" s="110" t="n">
        <v>1.1</v>
      </c>
      <c r="L539" s="110" t="inlineStr">
        <is>
          <t>MCA</t>
        </is>
      </c>
      <c r="M539" s="110" t="n"/>
      <c r="N539" s="144" t="inlineStr">
        <is>
          <t>Trainee Software Engineer</t>
        </is>
      </c>
      <c r="O539" s="113" t="inlineStr">
        <is>
          <t>Software Engineer</t>
        </is>
      </c>
      <c r="P539" s="112" t="inlineStr">
        <is>
          <t>Engineering &amp; Development</t>
        </is>
      </c>
      <c r="Q539" s="112" t="inlineStr">
        <is>
          <t>Backend Development</t>
        </is>
      </c>
      <c r="R539" s="113" t="inlineStr">
        <is>
          <t>L2 – Trainee</t>
        </is>
      </c>
      <c r="S539" s="114" t="inlineStr">
        <is>
          <t>A2</t>
        </is>
      </c>
      <c r="T539" s="151" t="inlineStr">
        <is>
          <t>Associate</t>
        </is>
      </c>
      <c r="U539" s="151" t="inlineStr">
        <is>
          <t>A</t>
        </is>
      </c>
      <c r="V539" s="112" t="inlineStr">
        <is>
          <t>IC</t>
        </is>
      </c>
      <c r="W539" s="150" t="inlineStr">
        <is>
          <t>▲ Up</t>
        </is>
      </c>
      <c r="X539" s="112" t="inlineStr">
        <is>
          <t>P1–P2</t>
        </is>
      </c>
      <c r="Y539" s="112" t="inlineStr">
        <is>
          <t>Entry / Developing</t>
        </is>
      </c>
      <c r="Z539" s="112" t="inlineStr">
        <is>
          <t>2 Assist</t>
        </is>
      </c>
      <c r="AA539" s="117" t="inlineStr">
        <is>
          <t>A2</t>
        </is>
      </c>
      <c r="AB539" s="118" t="inlineStr">
        <is>
          <t>Band A · Practitioner</t>
        </is>
      </c>
      <c r="AC539" s="118" t="inlineStr">
        <is>
          <t>Associate</t>
        </is>
      </c>
      <c r="AD539" s="118" t="inlineStr">
        <is>
          <t>• Same as the model</t>
        </is>
      </c>
      <c r="AE539" s="118" t="inlineStr">
        <is>
          <t>B1</t>
        </is>
      </c>
      <c r="AF539" s="118" t="inlineStr">
        <is>
          <t>OK</t>
        </is>
      </c>
      <c r="AG539" s="118" t="inlineStr">
        <is>
          <t>No change · already below the manager</t>
        </is>
      </c>
      <c r="AH539" s="118" t="n">
        <v>5</v>
      </c>
      <c r="AI539" s="118" t="n"/>
      <c r="AJ539" s="119" t="inlineStr">
        <is>
          <t>iFile · Technology · Band A · Early career</t>
        </is>
      </c>
      <c r="AK539" s="120" t="n">
        <v>2</v>
      </c>
      <c r="AL539" s="121">
        <f>IFERROR(INDEX(WM_C,MATCH($AJ539,WM_KEY,0)),"")</f>
        <v>0.64</v>
      </c>
      <c r="AM539" s="122">
        <f>IF(OR(AK539="",AL539=""),"",AK539*AL539)</f>
        <v>1.28</v>
      </c>
      <c r="AN539" s="120" t="n">
        <v>1.5</v>
      </c>
      <c r="AO539" s="121">
        <f>IFERROR(INDEX(WM_AU,MATCH($AJ539,WM_KEY,0)),"")</f>
        <v>0.16</v>
      </c>
      <c r="AP539" s="122">
        <f>IF(OR(AN539="",AO539=""),"",AN539*AO539)</f>
        <v>0.24</v>
      </c>
      <c r="AQ539" s="120" t="n">
        <v>1.5</v>
      </c>
      <c r="AR539" s="121">
        <f>IFERROR(INDEX(WM_AC,MATCH($AJ539,WM_KEY,0)),"")</f>
        <v>0.04</v>
      </c>
      <c r="AS539" s="122">
        <f>IF(OR(AQ539="",AR539=""),"",AQ539*AR539)</f>
        <v>0.06</v>
      </c>
      <c r="AT539" s="120" t="n">
        <v>1</v>
      </c>
      <c r="AU539" s="121">
        <f>IFERROR(INDEX(WM_L,MATCH($AJ539,WM_KEY,0)),"")</f>
        <v>0</v>
      </c>
      <c r="AV539" s="122">
        <f>IF(OR(AT539="",AU539=""),"",AT539*AU539)</f>
        <v>0</v>
      </c>
      <c r="AW539" s="120" t="n">
        <v>2.5</v>
      </c>
      <c r="AX539" s="121">
        <f>IFERROR(INDEX(WM_E,MATCH($AJ539,WM_KEY,0)),"")</f>
        <v>0.1</v>
      </c>
      <c r="AY539" s="122">
        <f>IF(OR(AW539="",AX539=""),"",AW539*AX539)</f>
        <v>0.25</v>
      </c>
      <c r="AZ539" s="123" t="n">
        <v>1.5</v>
      </c>
      <c r="BA539" s="121">
        <f>IFERROR(INDEX(WM_BI,MATCH($AJ539,WM_KEY,0)),"")</f>
        <v>0.06</v>
      </c>
      <c r="BB539" s="122">
        <f>IF(OR(AZ539="",BA539=""),"",AZ539*BA539)</f>
        <v>0.09</v>
      </c>
      <c r="BC539" s="122">
        <f>IF(COUNT(AM539,AP539,AS539,AV539,AY539,BB539)&lt;6,"",SUM(AM539,AP539,AS539,AV539,AY539,BB539))</f>
        <v>1.92</v>
      </c>
      <c r="BD539" s="122" t="str">
        <f>IF(BC539="","",INDEX({"A1","A2","A3","B1","B2","B3","C1","C2","D1","D2","E1","E2"},MAX(1,MIN(12,ROUND(BC539,0)))))</f>
        <v>A2</v>
      </c>
      <c r="BE539" s="114" t="inlineStr">
        <is>
          <t>A2</t>
        </is>
      </c>
      <c r="BF539" s="124" t="inlineStr">
        <is>
          <t>The score decided the level</t>
        </is>
      </c>
      <c r="BG53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9" s="125" t="inlineStr">
        <is>
          <t>At build: Complexity 1.28 + Autonomy 0.24 + Accountability 0.06 + Leadership 0.00 + Experience 0.25 + Business impact 0.09
= 1.92 points → nearest level 2 = A2
Final level: A2 · same as the score</t>
        </is>
      </c>
      <c r="BI539" s="125" t="inlineStr">
        <is>
          <t>No rule applied: the score decides.</t>
        </is>
      </c>
      <c r="BJ539" s="125" t="inlineStr">
        <is>
          <t>—</t>
        </is>
      </c>
      <c r="BK539" s="126" t="n"/>
      <c r="BL539" s="126" t="inlineStr">
        <is>
          <t>Low</t>
        </is>
      </c>
      <c r="BM539" s="126" t="inlineStr">
        <is>
          <t>• Survey answers are generic or do not match the role — not used as evidence; manager input needed
• Designation still says Trainee though experience is past the first year — confirm confirmation status / title</t>
        </is>
      </c>
      <c r="BN539" s="125" t="inlineStr">
        <is>
          <t>Stable · moves in fewer than 5 of 30 weight tests</t>
        </is>
      </c>
      <c r="BO539" s="148" t="inlineStr">
        <is>
          <t>Rated 2 of 12
Start: 1.0 · trainee / intern title
Evidence: rated like 11 colleagues in the same role and department · own answers too general to rate → moved +1.0
KRA: “1. Provide production support/Upgrade of SBC. 2. Work independently and complete tasks on time and guide team members. 3. Improve the…”
Market: A2 = Standard work of the discipline</t>
        </is>
      </c>
      <c r="BP539" s="129"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Q539" s="129" t="inlineStr">
        <is>
          <t>Rated 1.5 of 12 · between A1 and A2
Start: 1.0 · trainee / intern title
Evidence: rated like 11 colleagues in the same role and department · own answers too general to rate → moved +0.5
KRA: “1. Provide production support/Upgrade of SBC. 2. Work independently and complete tasks on time and guide team members. 3. Improve the…”
Market: A1 = Learning tasks · A2 = Own deliverables · accuracy, TAT</t>
        </is>
      </c>
      <c r="BR539" s="129"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S539" s="129" t="inlineStr">
        <is>
          <t>Rated 2.5 of 12 · between A2 and A3
Experience: 1.1 yrs total · 1.1 at IRIS; none recorded before IRIS = 2.0 on the experience scale
Qualification: MCA · postgraduate, relevant to the work → +0.5
Market: A2 roles typically have 0–3 yrs · IRIS guide 0–2</t>
        </is>
      </c>
      <c r="BT539"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539" s="127" t="inlineStr">
        <is>
          <t>KRAs not received · manager to supply</t>
        </is>
      </c>
      <c r="BV539" s="125"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W539" s="125" t="n"/>
      <c r="BX539" s="125" t="inlineStr">
        <is>
          <t>4</t>
        </is>
      </c>
      <c r="BY539" s="125" t="n"/>
      <c r="BZ539" s="125" t="inlineStr">
        <is>
          <t>Received · quarterly</t>
        </is>
      </c>
      <c r="CA539" s="125" t="inlineStr">
        <is>
          <t>Talent Mapping · iFile collated</t>
        </is>
      </c>
      <c r="CB539" s="130" t="n">
        <v>20</v>
      </c>
      <c r="CC539" s="128" t="inlineStr">
        <is>
          <t>Full survey answers not in the files received · How We Grow export needed · HR</t>
        </is>
      </c>
      <c r="CD539" s="131" t="inlineStr">
        <is>
          <t>—</t>
        </is>
      </c>
      <c r="CE539" s="131" t="inlineStr">
        <is>
          <t>—</t>
        </is>
      </c>
      <c r="CF539" s="131" t="inlineStr">
        <is>
          <t>—</t>
        </is>
      </c>
      <c r="CG539" s="131" t="inlineStr">
        <is>
          <t>—</t>
        </is>
      </c>
      <c r="CH539" s="132" t="inlineStr">
        <is>
          <t>Business Impact: No survey or manager-mapping signal on criticality: kept at the start point.</t>
        </is>
      </c>
      <c r="CI539"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539" s="131" t="inlineStr">
        <is>
          <t>Self-identified: Technical depth &amp; architecture · Broader exposure &amp; ownership
For the next role: Technical depth &amp; architecture · Product &amp; tool knowledge · Broader exposure &amp; ownership</t>
        </is>
      </c>
      <c r="CK539" s="128" t="inlineStr">
        <is>
          <t>Full survey answers not in the files received · How We Grow export needed · HR</t>
        </is>
      </c>
      <c r="CL539"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539" s="134"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4 · Potential: Medium · 9-Box Grid placement: Trusted Professional.</t>
        </is>
      </c>
      <c r="CN539" s="135" t="n"/>
      <c r="CO539" s="135" t="n">
        <v>1.5</v>
      </c>
      <c r="CP539" s="136" t="n">
        <v>4</v>
      </c>
      <c r="CQ539" s="137" t="inlineStr">
        <is>
          <t>Medium</t>
        </is>
      </c>
      <c r="CR539" s="137" t="inlineStr">
        <is>
          <t>Trusted Professional</t>
        </is>
      </c>
      <c r="CS539" s="137" t="inlineStr">
        <is>
          <t>Ready in 6–12 months</t>
        </is>
      </c>
      <c r="CT539" s="137" t="n"/>
      <c r="CU539" s="137" t="n"/>
      <c r="CV539" s="137" t="n"/>
      <c r="CW539" s="137" t="n"/>
      <c r="CX539" s="137" t="n"/>
      <c r="CY539" s="137" t="n"/>
      <c r="CZ539" s="137" t="n"/>
      <c r="DA539" s="119" t="n">
        <v>106</v>
      </c>
      <c r="DB539" s="138" t="inlineStr">
        <is>
          <t>Exceeds — ready for stretch</t>
        </is>
      </c>
      <c r="DC539" s="138" t="n">
        <v>110</v>
      </c>
      <c r="DD539" s="138" t="n">
        <v>105</v>
      </c>
      <c r="DE539" s="138" t="n">
        <v>103</v>
      </c>
      <c r="DF539" s="138" t="n"/>
      <c r="DG539" s="138" t="inlineStr">
        <is>
          <t>None — maintain and stretch</t>
        </is>
      </c>
      <c r="DH539" s="138" t="inlineStr">
        <is>
          <t>A3: 90% of profile — ready on competencies</t>
        </is>
      </c>
      <c r="DI539" s="138" t="inlineStr">
        <is>
          <t>Evidence: Survey + KRAs | Core: Ownership 3/2, Problem solving 2/2, Communication &amp; collaboration 3/2, Client &amp; quality focus 4/2, Learning agility 2/2, Integrity &amp; compliance 2/2 | Future-ready: AI literacy 2/2, Data literacy 2/2, Digital fluency 3/2, Innovation 2/2 | Functional: Programming &amp; stack 2/2, System design 2/2, SQL &amp; data 2/2, Cloud &amp; DevOps 2/2, AI / GenAI 2/2, Product &amp; domain 3/2</t>
        </is>
      </c>
      <c r="DJ539" s="111" t="inlineStr">
        <is>
          <t>Technical depth &amp; architecture · Broader exposure &amp; ownership</t>
        </is>
      </c>
      <c r="DK539" s="112" t="inlineStr">
        <is>
          <t>Taxonomy AI</t>
        </is>
      </c>
      <c r="DL539" s="112" t="inlineStr">
        <is>
          <t>System Design &amp; Architecture; Broader Ownership &amp; Cross-functional Exposure; Cloud, DevOps &amp; CI/CD</t>
        </is>
      </c>
      <c r="DM539" s="112" t="inlineStr">
        <is>
          <t>Technical depth &amp; architecture · Product &amp; tool knowledge · Broader exposure &amp; ownership</t>
        </is>
      </c>
      <c r="DN539" s="112" t="n"/>
      <c r="DO539" s="139" t="inlineStr">
        <is>
          <t>Quality Assurance · 83% of competencies evidenced; must-haves met</t>
        </is>
      </c>
      <c r="DP539" s="126" t="inlineStr">
        <is>
          <t>Rushikesh Shrikhande · Trainee Software Engineer — 0.31: code, writing, features, sql</t>
        </is>
      </c>
      <c r="DQ539" s="126" t="inlineStr">
        <is>
          <t>Akshata Sabale · iDEAL, Software Engineer — 0.38; Atharv Sameer Shevade · iDEAL, Trainee Software Engineer — 0.28; Vaibhav Govind Gahat · iDEAL, Software Engineer — 0.28</t>
        </is>
      </c>
      <c r="DR539" s="126" t="n"/>
      <c r="DS539" s="126" t="n"/>
      <c r="DT539" s="126" t="n"/>
      <c r="DU539" s="140" t="inlineStr">
        <is>
          <t>Software Engineer in Technology · iFile,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539"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9"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539"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9" s="139" t="inlineStr">
        <is>
          <t>Market level: P1–P2 · SFIA 2 Assist
Typical title: Associate Software Engineer / Software Engineer
At peers: Workiva – Associate SE · Broadridge India – SE · Nasdaq / AxiomSL – SE
Typical experience: 0–3 yrs · IRIS guide 0–2
Standard: SFIA 9; OWASP secure coding</t>
        </is>
      </c>
      <c r="DZ539" s="126" t="inlineStr">
        <is>
          <t>0–2 yrs</t>
        </is>
      </c>
      <c r="EA539" s="126" t="inlineStr">
        <is>
          <t>1–3 · 0–3</t>
        </is>
      </c>
      <c r="EB539" s="126" t="inlineStr">
        <is>
          <t>Associate Software Engineer / Software Engineer</t>
        </is>
      </c>
      <c r="EC539" s="126" t="inlineStr">
        <is>
          <t>Workiva: Associate SE · Broadridge India: SE · Nasdaq / AxiomSL: SE · Salesforce: AMTS · Atlassian: P30 Junior · 0–2 yrs · Freshworks: SE</t>
        </is>
      </c>
      <c r="ED539" s="126" t="inlineStr">
        <is>
          <t>SFIA 9 · software development, programming; OWASP secure coding; cloud vendor certifications</t>
        </is>
      </c>
      <c r="EE539" s="126" t="inlineStr">
        <is>
          <t>Core 2 · Future 2 · Functional 2 · Leadership not scored</t>
        </is>
      </c>
      <c r="EF539" s="139" t="n"/>
      <c r="EG539" s="126" t="inlineStr">
        <is>
          <t>✓ HRIS: 1.1 yrs, MCA, 0 direct reports
✓ Survey: 20 of 20 questions answered
✓ KRAs: quarterly
✓ Manager mapping: rating, potential, 9-box
✗ Job description: not on file</t>
        </is>
      </c>
      <c r="EH539" s="118" t="n"/>
      <c r="EI539" s="118" t="n"/>
      <c r="EJ539" s="118" t="n"/>
      <c r="EK539" s="118" t="inlineStr">
        <is>
          <t>Survey: answered · full text needed · KRAs: received · Experience: on file</t>
        </is>
      </c>
      <c r="EL539" s="141" t="n"/>
      <c r="EM539" s="142" t="n"/>
      <c r="EN539" s="142" t="n"/>
      <c r="EO539" s="142" t="n"/>
      <c r="EP539" s="142" t="n"/>
      <c r="EQ539" s="143" t="n"/>
      <c r="ER539" s="135" t="n"/>
      <c r="ES539" s="135" t="n"/>
      <c r="ET539" s="135" t="n"/>
      <c r="EU539" s="135" t="n"/>
      <c r="EV539" s="135" t="n"/>
      <c r="EW539" s="135" t="n"/>
      <c r="EX539" s="135" t="n"/>
      <c r="EY539" s="143" t="n"/>
      <c r="EZ539" s="135" t="n"/>
      <c r="FA539" s="135" t="n"/>
      <c r="FB539" s="135" t="n"/>
      <c r="FC539" s="135" t="n"/>
      <c r="FD539" s="135" t="n"/>
    </row>
    <row r="540" ht="300" customHeight="1">
      <c r="A540" s="109" t="inlineStr">
        <is>
          <t>iFile</t>
        </is>
      </c>
      <c r="B540" s="110" t="inlineStr">
        <is>
          <t>IRIS2255</t>
        </is>
      </c>
      <c r="C540" s="110" t="inlineStr">
        <is>
          <t>Tanay Hisariya</t>
        </is>
      </c>
      <c r="D540" s="110" t="inlineStr">
        <is>
          <t>Technology</t>
        </is>
      </c>
      <c r="E540" s="110" t="inlineStr">
        <is>
          <t>RC-084</t>
        </is>
      </c>
      <c r="F540" s="110" t="inlineStr">
        <is>
          <t>Vivek Shinde</t>
        </is>
      </c>
      <c r="G540" s="110" t="inlineStr">
        <is>
          <t>IRIS1640</t>
        </is>
      </c>
      <c r="H540" s="110" t="inlineStr">
        <is>
          <t>B1</t>
        </is>
      </c>
      <c r="I540" s="110" t="n"/>
      <c r="J540" s="110" t="n">
        <v>2.3</v>
      </c>
      <c r="K540" s="110" t="n">
        <v>2.3</v>
      </c>
      <c r="L540" s="110" t="inlineStr">
        <is>
          <t>B.E</t>
        </is>
      </c>
      <c r="M540" s="110" t="n"/>
      <c r="N540" s="144" t="inlineStr">
        <is>
          <t>Trainee Software Engineer</t>
        </is>
      </c>
      <c r="O540" s="113" t="inlineStr">
        <is>
          <t>Software Engineer</t>
        </is>
      </c>
      <c r="P540" s="112" t="inlineStr">
        <is>
          <t>Engineering &amp; Development</t>
        </is>
      </c>
      <c r="Q540" s="112" t="inlineStr">
        <is>
          <t>Full-Stack Development</t>
        </is>
      </c>
      <c r="R540" s="113" t="inlineStr">
        <is>
          <t>L2 – Trainee</t>
        </is>
      </c>
      <c r="S540" s="114" t="inlineStr">
        <is>
          <t>A2</t>
        </is>
      </c>
      <c r="T540" s="151" t="inlineStr">
        <is>
          <t>Associate</t>
        </is>
      </c>
      <c r="U540" s="151" t="inlineStr">
        <is>
          <t>A</t>
        </is>
      </c>
      <c r="V540" s="112" t="inlineStr">
        <is>
          <t>IC</t>
        </is>
      </c>
      <c r="W540" s="150" t="inlineStr">
        <is>
          <t>▲ Up</t>
        </is>
      </c>
      <c r="X540" s="112" t="inlineStr">
        <is>
          <t>P1–P2</t>
        </is>
      </c>
      <c r="Y540" s="112" t="inlineStr">
        <is>
          <t>Entry / Developing</t>
        </is>
      </c>
      <c r="Z540" s="112" t="inlineStr">
        <is>
          <t>2 Assist</t>
        </is>
      </c>
      <c r="AA540" s="117" t="inlineStr">
        <is>
          <t>A2</t>
        </is>
      </c>
      <c r="AB540" s="118" t="inlineStr">
        <is>
          <t>Band A · Practitioner</t>
        </is>
      </c>
      <c r="AC540" s="118" t="inlineStr">
        <is>
          <t>Associate</t>
        </is>
      </c>
      <c r="AD540" s="118" t="inlineStr">
        <is>
          <t>• Same as the model</t>
        </is>
      </c>
      <c r="AE540" s="118" t="inlineStr">
        <is>
          <t>B1</t>
        </is>
      </c>
      <c r="AF540" s="118" t="inlineStr">
        <is>
          <t>OK</t>
        </is>
      </c>
      <c r="AG540" s="118" t="inlineStr">
        <is>
          <t>No change · already below the manager</t>
        </is>
      </c>
      <c r="AH540" s="118" t="n">
        <v>3</v>
      </c>
      <c r="AI540" s="118" t="n"/>
      <c r="AJ540" s="119" t="inlineStr">
        <is>
          <t>iFile · Technology · Band A · Early career</t>
        </is>
      </c>
      <c r="AK540" s="120" t="n">
        <v>1.5</v>
      </c>
      <c r="AL540" s="121">
        <f>IFERROR(INDEX(WM_C,MATCH($AJ540,WM_KEY,0)),"")</f>
        <v>0.64</v>
      </c>
      <c r="AM540" s="122">
        <f>IF(OR(AK540="",AL540=""),"",AK540*AL540)</f>
        <v>0.96</v>
      </c>
      <c r="AN540" s="120" t="n">
        <v>1.5</v>
      </c>
      <c r="AO540" s="121">
        <f>IFERROR(INDEX(WM_AU,MATCH($AJ540,WM_KEY,0)),"")</f>
        <v>0.16</v>
      </c>
      <c r="AP540" s="122">
        <f>IF(OR(AN540="",AO540=""),"",AN540*AO540)</f>
        <v>0.24</v>
      </c>
      <c r="AQ540" s="120" t="n">
        <v>1.5</v>
      </c>
      <c r="AR540" s="121">
        <f>IFERROR(INDEX(WM_AC,MATCH($AJ540,WM_KEY,0)),"")</f>
        <v>0.04</v>
      </c>
      <c r="AS540" s="122">
        <f>IF(OR(AQ540="",AR540=""),"",AQ540*AR540)</f>
        <v>0.06</v>
      </c>
      <c r="AT540" s="120" t="n">
        <v>1</v>
      </c>
      <c r="AU540" s="121">
        <f>IFERROR(INDEX(WM_L,MATCH($AJ540,WM_KEY,0)),"")</f>
        <v>0</v>
      </c>
      <c r="AV540" s="122">
        <f>IF(OR(AT540="",AU540=""),"",AT540*AU540)</f>
        <v>0</v>
      </c>
      <c r="AW540" s="120" t="n">
        <v>2.5</v>
      </c>
      <c r="AX540" s="121">
        <f>IFERROR(INDEX(WM_E,MATCH($AJ540,WM_KEY,0)),"")</f>
        <v>0.1</v>
      </c>
      <c r="AY540" s="122">
        <f>IF(OR(AW540="",AX540=""),"",AW540*AX540)</f>
        <v>0.25</v>
      </c>
      <c r="AZ540" s="123" t="n">
        <v>2.5</v>
      </c>
      <c r="BA540" s="121">
        <f>IFERROR(INDEX(WM_BI,MATCH($AJ540,WM_KEY,0)),"")</f>
        <v>0.06</v>
      </c>
      <c r="BB540" s="122">
        <f>IF(OR(AZ540="",BA540=""),"",AZ540*BA540)</f>
        <v>0.15</v>
      </c>
      <c r="BC540" s="122">
        <f>IF(COUNT(AM540,AP540,AS540,AV540,AY540,BB540)&lt;6,"",SUM(AM540,AP540,AS540,AV540,AY540,BB540))</f>
        <v>1.66</v>
      </c>
      <c r="BD540" s="122" t="str">
        <f>IF(BC540="","",INDEX({"A1","A2","A3","B1","B2","B3","C1","C2","D1","D2","E1","E2"},MAX(1,MIN(12,ROUND(BC540,0)))))</f>
        <v>A2</v>
      </c>
      <c r="BE540" s="114" t="inlineStr">
        <is>
          <t>A2</t>
        </is>
      </c>
      <c r="BF540" s="124" t="inlineStr">
        <is>
          <t>Rule: R4 work-substance cap, R7 Band A experience</t>
        </is>
      </c>
      <c r="BG54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40" s="125" t="inlineStr">
        <is>
          <t>At build: Complexity 0.96 + Autonomy 0.24 + Accountability 0.06 + Leadership 0.00 + Experience 0.25 + Business impact 0.15
= 1.66 points → nearest level 2 = A2
Final level: A2 · same as the score</t>
        </is>
      </c>
      <c r="BI540" s="125" t="inlineStr">
        <is>
          <t>• Raised to A3: 2.3 years' experience is 2 years or more.
• Lowered from A3 to A2: the work itself · complexity 1.5, accountability 1.5, average 1.50 supports at most A2.
Final level: A2.</t>
        </is>
      </c>
      <c r="BJ540" s="125" t="inlineStr">
        <is>
          <t>—</t>
        </is>
      </c>
      <c r="BK540" s="126" t="n"/>
      <c r="BL540" s="126" t="inlineStr">
        <is>
          <t>High</t>
        </is>
      </c>
      <c r="BM540" s="126" t="inlineStr">
        <is>
          <t>• Designation still says Trainee though experience is past the first year — confirm confirmation status / title</t>
        </is>
      </c>
      <c r="BN540" s="125" t="inlineStr">
        <is>
          <t>Stable · moves in fewer than 5 of 30 weight tests</t>
        </is>
      </c>
      <c r="BO540" s="148" t="inlineStr">
        <is>
          <t>Rated 1.5 of 12 · between A1 and A2
Start: 1.0 · trainee / intern title
Evidence reads like A2: Creates backend APIs/services in Java Spring Boot; coding, unit testing, deployment → moved up 0.5
KRA: “1. Deliver committed sprint stories with &gt;=90% sprint commitment adherence across the year 2. Maintain code quality: defect leakage to…”
Market: A1 = Learning; follows worked examples · A2 = Standard work of the discipline</t>
        </is>
      </c>
      <c r="BP540" s="129" t="inlineStr">
        <is>
          <t>Rated 1.5 of 12 · between A1 and A2
Start: 1.0 · trainee / intern title
Evidence reads like A2: Decides basic code architecture only → moved up 0.5
Market: A1 = Needs approval / close guidance · A2 = Chooses own approach within standards</t>
        </is>
      </c>
      <c r="BQ540" s="129" t="inlineStr">
        <is>
          <t>Rated 1.5 of 12 · between A1 and A2
Start: 1.0 · trainee / intern title
Evidence reads like A2: Development, unit testing and proper working of own functionality → moved up 0.5
KRA: “1. Deliver committed sprint stories with &gt;=90% sprint commitment adherence across the year 2. Maintain code quality: defect leakage to…”
Market: A1 = Learning tasks · A2 = Own deliverables · accuracy, TAT</t>
        </is>
      </c>
      <c r="BR540" s="129" t="inlineStr">
        <is>
          <t>Rated 1 of 12 — not counted: the weight is 0% at this level
Start: 1.0 · individual contributor, so influence only
Evidence reads like A1: None described → matches the start
Team: 0 direct reports · IC
Market: A1 = Not scored in Band A</t>
        </is>
      </c>
      <c r="BS540" s="129" t="inlineStr">
        <is>
          <t>Rated 2.5 of 12 · between A2 and A3
Experience: 2.3 yrs total · 2.3 at IRIS; none recorded before IRIS = 2.6 on the experience scale
Qualification: B.E · graduate, relevant to the work → no change
Market: A2 roles typically have 0–3 yrs · IRIS guide 0–2</t>
        </is>
      </c>
      <c r="BT540" s="129" t="inlineStr">
        <is>
          <t>Rated 2.5 of 12 — a starting estimate.
Start: 1.5,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A2 = Own deliverables feed a team's output and turnaround · A3 = A process or client deliverable depends on this work</t>
        </is>
      </c>
      <c r="BU54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40"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40" s="125"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BX540" s="125" t="inlineStr">
        <is>
          <t>4</t>
        </is>
      </c>
      <c r="BY540" s="125" t="n"/>
      <c r="BZ540" s="125" t="inlineStr">
        <is>
          <t>Received · manager annual, quarterly, self</t>
        </is>
      </c>
      <c r="CA540" s="125" t="inlineStr">
        <is>
          <t>Talent Mapping · iFile collated</t>
        </is>
      </c>
      <c r="CB540" s="130" t="n">
        <v>20</v>
      </c>
      <c r="CC540" s="128" t="inlineStr">
        <is>
          <t>Full survey answers not in the files received · How We Grow export needed · HR</t>
        </is>
      </c>
      <c r="CD540" s="131" t="inlineStr">
        <is>
          <t>—</t>
        </is>
      </c>
      <c r="CE540" s="131" t="inlineStr">
        <is>
          <t>—</t>
        </is>
      </c>
      <c r="CF540" s="131" t="inlineStr">
        <is>
          <t>—</t>
        </is>
      </c>
      <c r="CG540" s="131" t="inlineStr">
        <is>
          <t>—</t>
        </is>
      </c>
      <c r="CH540" s="132" t="inlineStr">
        <is>
          <t>Complexity: Evidence reads like A2: Creates backend APIs/services in Java Spring Boot; coding, unit testing, deployment → moved up 0.5
Autonomy: Evidence reads like A2: Decides basic code architecture only → moved up 0.5
Accountability: Evidence reads like A2: Development, unit testing and proper working of own functionality → moved up 0.5
Leadership: Evidence reads like A1: None described → matches the start
Business Impact: Moved +1: the survey / manager mapping marks it business-critical and it does work no one else does.</t>
        </is>
      </c>
      <c r="CI540" s="131"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J540" s="131" t="inlineStr">
        <is>
          <t>Self-identified: Technical depth &amp; architecture · Broader exposure &amp; ownership
For the next role: Technical depth &amp; architecture · Broader exposure &amp; ownership</t>
        </is>
      </c>
      <c r="CK540" s="128" t="inlineStr">
        <is>
          <t>Full survey answers not in the files received · How We Grow export needed · HR</t>
        </is>
      </c>
      <c r="CL540" s="133"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M540" s="134" t="inlineStr">
        <is>
          <t>What the role answers for: Own deliverables · accuracy, TAT.
Accountability &amp; Impact rating: 1.5 of 12 · A2-level impact.
From the survey and manager mapping — critical role: yes; work only this person does: yes; successor named: no.
If the work is missed · role-holders' themes: client · impacts.
Measured on · manager-set KRA themes: assigned · improve · resolve · code · leakage qa/uat · coverage.
Manager talent mapping — Latest rating: 4 · Potential: High · 9-Box Grid placement: High Impact / Growth Talent.</t>
        </is>
      </c>
      <c r="CN540" s="135" t="n"/>
      <c r="CO540" s="135" t="n">
        <v>2.5</v>
      </c>
      <c r="CP540" s="136" t="n">
        <v>4</v>
      </c>
      <c r="CQ540" s="137" t="inlineStr">
        <is>
          <t>High</t>
        </is>
      </c>
      <c r="CR540" s="137" t="inlineStr">
        <is>
          <t>High Impact / Growth Talent</t>
        </is>
      </c>
      <c r="CS540" s="137" t="inlineStr">
        <is>
          <t>Ready now</t>
        </is>
      </c>
      <c r="CT540" s="137" t="inlineStr">
        <is>
          <t>Yes</t>
        </is>
      </c>
      <c r="CU540" s="137" t="inlineStr">
        <is>
          <t>Yes</t>
        </is>
      </c>
      <c r="CV540" s="137" t="n"/>
      <c r="CW540" s="137" t="n"/>
      <c r="CX540" s="137" t="inlineStr">
        <is>
          <t>High · critical role Yes · only this person Yes · successor named No</t>
        </is>
      </c>
      <c r="CY540" s="137" t="inlineStr">
        <is>
          <t>Alwina Shaikh · B3, iFile · Anup Salve · B2, iFile · Sagar Jadhav · B2, iFile</t>
        </is>
      </c>
      <c r="CZ540" s="137" t="inlineStr">
        <is>
          <t>Name a successor this quarter; document the process; start cross-training the cover listed</t>
        </is>
      </c>
      <c r="DA540" s="119" t="n">
        <v>103</v>
      </c>
      <c r="DB540" s="138" t="inlineStr">
        <is>
          <t>Meets the level</t>
        </is>
      </c>
      <c r="DC540" s="138" t="n">
        <v>98</v>
      </c>
      <c r="DD540" s="138" t="n">
        <v>100</v>
      </c>
      <c r="DE540" s="138" t="n">
        <v>107</v>
      </c>
      <c r="DF540" s="138" t="n"/>
      <c r="DG540" s="138" t="inlineStr">
        <is>
          <t>Learning agility</t>
        </is>
      </c>
      <c r="DH540" s="138" t="inlineStr">
        <is>
          <t>A3: 88% of profile — close</t>
        </is>
      </c>
      <c r="DI540" s="138" t="inlineStr">
        <is>
          <t>Evidence: Survey + KRAs | Core: Ownership 3/2, Problem solving 2/2, Communication &amp; collaboration 2/2, Client &amp; quality focus 3/2, Learning agility 1/2, Integrity &amp; compliance 2/2 | Future-ready: AI literacy 2/2, Data literacy 2/2, Digital fluency 2/2, Innovation 2/2 | Functional: Programming &amp; stack 3/2, System design 2/2, SQL &amp; data 2/2, Cloud &amp; DevOps 2/2, AI / GenAI 2/2, Product &amp; domain 3/2</t>
        </is>
      </c>
      <c r="DJ540" s="111" t="inlineStr">
        <is>
          <t>Technical depth &amp; architecture · Broader exposure &amp; ownership</t>
        </is>
      </c>
      <c r="DK540" s="112" t="inlineStr">
        <is>
          <t>Reactive Programming/Spring AI/System Design &amp; Pattern</t>
        </is>
      </c>
      <c r="DL540" s="112" t="inlineStr">
        <is>
          <t>AI, GenAI &amp; Prompt Engineering; Product, Platform &amp; Domain Knowledge; Stakeholder &amp; Client Management</t>
        </is>
      </c>
      <c r="DM540" s="112" t="inlineStr">
        <is>
          <t>Technical depth &amp; architecture · Broader exposure &amp; ownership</t>
        </is>
      </c>
      <c r="DN540" s="112" t="n"/>
      <c r="DO540" s="139" t="inlineStr">
        <is>
          <t>Quality Assurance · 83% of competencies evidenced; must-haves met</t>
        </is>
      </c>
      <c r="DP540" s="126" t="inlineStr">
        <is>
          <t>No material overlap found</t>
        </is>
      </c>
      <c r="DQ540" s="126" t="inlineStr">
        <is>
          <t>No close match in other businesses</t>
        </is>
      </c>
      <c r="DR540" s="126" t="n"/>
      <c r="DS540" s="126" t="n"/>
      <c r="DT540" s="126" t="n"/>
      <c r="DU540" s="140"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V540"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40"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X540"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40" s="139" t="inlineStr">
        <is>
          <t>Market level: P1–P2 · SFIA 2 Assist
Typical title: Associate Software Engineer / Software Engineer
At peers: Workiva – Associate SE · Broadridge India – SE · Nasdaq / AxiomSL – SE
Typical experience: 0–3 yrs · IRIS guide 0–2
Standard: SFIA 9; OWASP secure coding</t>
        </is>
      </c>
      <c r="DZ540" s="126" t="inlineStr">
        <is>
          <t>0–2 yrs</t>
        </is>
      </c>
      <c r="EA540" s="126" t="inlineStr">
        <is>
          <t>1–3 · 0–3</t>
        </is>
      </c>
      <c r="EB540" s="126" t="inlineStr">
        <is>
          <t>Associate Software Engineer / Software Engineer</t>
        </is>
      </c>
      <c r="EC540" s="126" t="inlineStr">
        <is>
          <t>Workiva: Associate SE · Broadridge India: SE · Nasdaq / AxiomSL: SE · Salesforce: AMTS · Atlassian: P30 Junior · 0–2 yrs · Freshworks: SE</t>
        </is>
      </c>
      <c r="ED540" s="126" t="inlineStr">
        <is>
          <t>SFIA 9 · software development, programming; OWASP secure coding; cloud vendor certifications</t>
        </is>
      </c>
      <c r="EE540" s="126" t="inlineStr">
        <is>
          <t>Core 2 · Future 2 · Functional 2 · Leadership not scored</t>
        </is>
      </c>
      <c r="EF540" s="139" t="n"/>
      <c r="EG540" s="126" t="inlineStr">
        <is>
          <t>✓ HRIS: 2.3 yrs, B.E, 0 direct reports
✓ Survey: 20 of 20 questions answered
✓ KRAs: self, manager-set, quarterly
✓ Manager mapping: rating, potential, 9-box
✗ Job description: not on file</t>
        </is>
      </c>
      <c r="EH540" s="118" t="n"/>
      <c r="EI540" s="118" t="n"/>
      <c r="EJ540" s="118" t="n"/>
      <c r="EK540" s="118" t="inlineStr">
        <is>
          <t>Survey: answered · full text needed · KRAs: received · Experience: on file</t>
        </is>
      </c>
      <c r="EL540" s="141" t="n"/>
      <c r="EM540" s="142" t="n"/>
      <c r="EN540" s="142" t="n"/>
      <c r="EO540" s="142" t="n"/>
      <c r="EP540" s="142" t="n"/>
      <c r="EQ540" s="143" t="n"/>
      <c r="ER540" s="135" t="n"/>
      <c r="ES540" s="135" t="n"/>
      <c r="ET540" s="135" t="n"/>
      <c r="EU540" s="135" t="n"/>
      <c r="EV540" s="135" t="n"/>
      <c r="EW540" s="135" t="n"/>
      <c r="EX540" s="135" t="n"/>
      <c r="EY540" s="143" t="n"/>
      <c r="EZ540" s="135" t="n"/>
      <c r="FA540" s="135" t="n"/>
      <c r="FB540" s="135" t="n"/>
      <c r="FC540" s="135" t="n"/>
      <c r="FD540" s="135" t="n"/>
    </row>
    <row r="541" ht="300" customHeight="1">
      <c r="A541" s="109" t="inlineStr">
        <is>
          <t>iFile</t>
        </is>
      </c>
      <c r="B541" s="110" t="inlineStr">
        <is>
          <t>IRIS2542</t>
        </is>
      </c>
      <c r="C541" s="110" t="inlineStr">
        <is>
          <t>Parmesh Vala</t>
        </is>
      </c>
      <c r="D541" s="110" t="inlineStr">
        <is>
          <t>Technology</t>
        </is>
      </c>
      <c r="E541" s="110" t="inlineStr">
        <is>
          <t>RC-007</t>
        </is>
      </c>
      <c r="F541" s="110" t="inlineStr">
        <is>
          <t>Saurabh Kadam</t>
        </is>
      </c>
      <c r="G541" s="110" t="inlineStr">
        <is>
          <t>IRIS2406</t>
        </is>
      </c>
      <c r="H541" s="110" t="inlineStr">
        <is>
          <t>A3</t>
        </is>
      </c>
      <c r="I541" s="110" t="n"/>
      <c r="J541" s="110" t="n">
        <v>0.2</v>
      </c>
      <c r="K541" s="110" t="n">
        <v>0.2</v>
      </c>
      <c r="L541" s="110" t="inlineStr">
        <is>
          <t>B.Tech</t>
        </is>
      </c>
      <c r="M541" s="110" t="inlineStr">
        <is>
          <t>INTN0277</t>
        </is>
      </c>
      <c r="N541" s="111" t="inlineStr">
        <is>
          <t>Trainee Business Analyst</t>
        </is>
      </c>
      <c r="O541" s="112" t="inlineStr">
        <is>
          <t>Trainee Business Analyst</t>
        </is>
      </c>
      <c r="P541" s="112" t="inlineStr">
        <is>
          <t>Business Analysis</t>
        </is>
      </c>
      <c r="Q541" s="112" t="inlineStr">
        <is>
          <t>Business Analysis</t>
        </is>
      </c>
      <c r="R541" s="112" t="inlineStr">
        <is>
          <t>L1 – Intern</t>
        </is>
      </c>
      <c r="S541" s="152" t="inlineStr">
        <is>
          <t>A1</t>
        </is>
      </c>
      <c r="T541" s="151" t="inlineStr">
        <is>
          <t>Intern / Trainee</t>
        </is>
      </c>
      <c r="U541" s="151" t="inlineStr">
        <is>
          <t>A</t>
        </is>
      </c>
      <c r="V541" s="112" t="inlineStr">
        <is>
          <t>IC</t>
        </is>
      </c>
      <c r="W541" s="153" t="inlineStr">
        <is>
          <t>• Same level</t>
        </is>
      </c>
      <c r="X541" s="112" t="inlineStr">
        <is>
          <t>Entry / P1 · intern</t>
        </is>
      </c>
      <c r="Y541" s="112" t="inlineStr">
        <is>
          <t>Entry</t>
        </is>
      </c>
      <c r="Z541" s="112" t="inlineStr">
        <is>
          <t>1 Follow</t>
        </is>
      </c>
      <c r="AA541" s="117" t="inlineStr">
        <is>
          <t>A1</t>
        </is>
      </c>
      <c r="AB541" s="118" t="inlineStr">
        <is>
          <t>Band A · Practitioner</t>
        </is>
      </c>
      <c r="AC541" s="118" t="inlineStr">
        <is>
          <t>Intern / Trainee</t>
        </is>
      </c>
      <c r="AD541" s="118" t="inlineStr">
        <is>
          <t>• Same as the model</t>
        </is>
      </c>
      <c r="AE541" s="118" t="inlineStr">
        <is>
          <t>A3</t>
        </is>
      </c>
      <c r="AF541" s="118" t="inlineStr">
        <is>
          <t>OK</t>
        </is>
      </c>
      <c r="AG541" s="118" t="inlineStr">
        <is>
          <t>No change · already below the manager</t>
        </is>
      </c>
      <c r="AH541" s="118" t="n">
        <v>4</v>
      </c>
      <c r="AI541" s="118" t="n"/>
      <c r="AJ541" s="119" t="inlineStr">
        <is>
          <t>—</t>
        </is>
      </c>
      <c r="AK541" s="120" t="n"/>
      <c r="AL541" s="121" t="str">
        <f>IFERROR(INDEX(WM_C,MATCH($AJ541,WM_KEY,0)),"")</f>
        <v/>
      </c>
      <c r="AM541" s="122" t="str">
        <f>IF(OR(AK541="",AL541=""),"",AK541*AL541)</f>
        <v/>
      </c>
      <c r="AN541" s="120" t="n"/>
      <c r="AO541" s="121" t="str">
        <f>IFERROR(INDEX(WM_AU,MATCH($AJ541,WM_KEY,0)),"")</f>
        <v/>
      </c>
      <c r="AP541" s="122" t="str">
        <f>IF(OR(AN541="",AO541=""),"",AN541*AO541)</f>
        <v/>
      </c>
      <c r="AQ541" s="120" t="n"/>
      <c r="AR541" s="121" t="str">
        <f>IFERROR(INDEX(WM_AC,MATCH($AJ541,WM_KEY,0)),"")</f>
        <v/>
      </c>
      <c r="AS541" s="122" t="str">
        <f>IF(OR(AQ541="",AR541=""),"",AQ541*AR541)</f>
        <v/>
      </c>
      <c r="AT541" s="120" t="n"/>
      <c r="AU541" s="121" t="str">
        <f>IFERROR(INDEX(WM_L,MATCH($AJ541,WM_KEY,0)),"")</f>
        <v/>
      </c>
      <c r="AV541" s="122" t="str">
        <f>IF(OR(AT541="",AU541=""),"",AT541*AU541)</f>
        <v/>
      </c>
      <c r="AW541" s="120" t="n"/>
      <c r="AX541" s="121" t="str">
        <f>IFERROR(INDEX(WM_E,MATCH($AJ541,WM_KEY,0)),"")</f>
        <v/>
      </c>
      <c r="AY541" s="122" t="str">
        <f>IF(OR(AW541="",AX541=""),"",AW541*AX541)</f>
        <v/>
      </c>
      <c r="AZ541" s="123" t="n"/>
      <c r="BA541" s="121" t="str">
        <f>IFERROR(INDEX(WM_BI,MATCH($AJ541,WM_KEY,0)),"")</f>
        <v/>
      </c>
      <c r="BB541" s="122" t="str">
        <f>IF(OR(AZ541="",BA541=""),"",AZ541*BA541)</f>
        <v/>
      </c>
      <c r="BC541" s="122" t="str">
        <f>IF(COUNT(AM541,AP541,AS541,AV541,AY541,BB541)&lt;6,"",SUM(AM541,AP541,AS541,AV541,AY541,BB541))</f>
        <v/>
      </c>
      <c r="BD541" s="122" t="str">
        <f>IF(BC541="","",INDEX({"A1","A2","A3","B1","B2","B3","C1","C2","D1","D2","E1","E2"},MAX(1,MIN(12,ROUND(BC541,0)))))</f>
        <v/>
      </c>
      <c r="BE541" s="152" t="inlineStr">
        <is>
          <t>A1</t>
        </is>
      </c>
      <c r="BF541" s="124" t="inlineStr">
        <is>
          <t>Placed by rule</t>
        </is>
      </c>
      <c r="BG541" s="125" t="inlineStr">
        <is>
          <t>Not scored: interns and first-year trainees start at A1.</t>
        </is>
      </c>
      <c r="BH541" s="125" t="inlineStr">
        <is>
          <t>Not scored: interns and first-year trainees start at A1.</t>
        </is>
      </c>
      <c r="BI541" s="125" t="inlineStr">
        <is>
          <t>Interns and first-year trainees start at A1.</t>
        </is>
      </c>
      <c r="BJ541" s="125" t="inlineStr">
        <is>
          <t>—</t>
        </is>
      </c>
      <c r="BK541" s="126" t="n"/>
      <c r="BL541" s="126" t="inlineStr">
        <is>
          <t>Medium</t>
        </is>
      </c>
      <c r="BM541" s="126" t="n"/>
      <c r="BN541" s="125" t="inlineStr">
        <is>
          <t>Stable · moves in fewer than 5 of 30 weight tests</t>
        </is>
      </c>
      <c r="BO541" s="148" t="inlineStr">
        <is>
          <t>Not scored: interns and first-year trainees start at A1.</t>
        </is>
      </c>
      <c r="BP541" s="129" t="inlineStr">
        <is>
          <t>Not scored: interns and first-year trainees start at A1.</t>
        </is>
      </c>
      <c r="BQ541" s="129" t="inlineStr">
        <is>
          <t>Not scored: interns and first-year trainees start at A1.</t>
        </is>
      </c>
      <c r="BR541" s="129" t="inlineStr">
        <is>
          <t>Not scored: interns and first-year trainees start at A1.</t>
        </is>
      </c>
      <c r="BS541" s="129" t="inlineStr">
        <is>
          <t>Not scored: interns and first-year trainees start at A1.</t>
        </is>
      </c>
      <c r="BT541" s="129" t="inlineStr">
        <is>
          <t>Not scored: interns and first-year trainees start at A1.</t>
        </is>
      </c>
      <c r="BU541" s="124"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BV541" s="125"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W541" s="125" t="n"/>
      <c r="BX541" s="125" t="inlineStr">
        <is>
          <t>4</t>
        </is>
      </c>
      <c r="BY541" s="125" t="n"/>
      <c r="BZ541" s="125" t="inlineStr">
        <is>
          <t>Received · manager annual, quarterly</t>
        </is>
      </c>
      <c r="CA541" s="125" t="inlineStr">
        <is>
          <t>Talent Mapping · iFile collated</t>
        </is>
      </c>
      <c r="CB541" s="130" t="n">
        <v>20</v>
      </c>
      <c r="CC541" s="128" t="inlineStr">
        <is>
          <t>Full survey answers not in the files received · How We Grow export needed · HR</t>
        </is>
      </c>
      <c r="CD541" s="131" t="inlineStr">
        <is>
          <t>—</t>
        </is>
      </c>
      <c r="CE541" s="131" t="inlineStr">
        <is>
          <t>—</t>
        </is>
      </c>
      <c r="CF541" s="131" t="inlineStr">
        <is>
          <t>—</t>
        </is>
      </c>
      <c r="CG541" s="131" t="inlineStr">
        <is>
          <t>—</t>
        </is>
      </c>
      <c r="CH541" s="132" t="n"/>
      <c r="CI541"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J541" s="131" t="inlineStr">
        <is>
          <t>Self-identified: Strategy &amp; business acumen
For the next role: Strategy &amp; business acumen</t>
        </is>
      </c>
      <c r="CK541" s="128" t="inlineStr">
        <is>
          <t>Full survey answers not in the files received · How We Grow export needed · HR</t>
        </is>
      </c>
      <c r="CL541" s="133" t="inlineStr">
        <is>
          <t>WHAT THE ROLE DOES: Gathers and documents requirements · BRD/FRD/SRS/user stories, configures solutions and supports UAT and releases. At A1: learning the role; all work reviewed.
Common themes in sub-family holders, all levels' answers: business · requirements · bridge · analyst · between · technical
KEY RESPONSIBILITIES: Gathers and documents requirements · BRD/FRD/SRS/user stories, configures solutions and supports UAT and releases; Learning; follows worked examples; Learning tasks
Common themes in sub-family holders, all levels' answers: requirement · documentation · stakeholder · client · gathering · analysis
DELIVERS: Learning tasks
Common themes in sub-family holders, all levels' answers: product · user stories · requirements · process · client · deliver
ACCOUNTABLE FOR: Learning tasks
Common themes in sub-family holders, all levels' answers: requirements · accountable · documentation · delivery · am · business
DECIDES ALONE: Needs approval / close guidance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1 · Future-ready 1 · Functional 1 · Leadership —
CREDENTIALS: CBAP / CCBA · optional; Domain certifications · optional
SOURCE: Framework + sub-family themes · 3+ answered — 1 holder, 1 answered the survey; sub-family 27 answered; catalogue RC-007</t>
        </is>
      </c>
      <c r="CM541" s="134" t="inlineStr">
        <is>
          <t>What the role answers for: Learning tasks.
If the work is missed · role-holders' themes: client · rework · delays.
Manager talent mapping — Latest rating: 4 · Potential: High · 9-Box Grid placement: Emerging Talent.</t>
        </is>
      </c>
      <c r="CN541" s="135" t="n"/>
      <c r="CO541" s="135" t="n"/>
      <c r="CP541" s="136" t="n">
        <v>4</v>
      </c>
      <c r="CQ541" s="137" t="inlineStr">
        <is>
          <t>High</t>
        </is>
      </c>
      <c r="CR541" s="137" t="inlineStr">
        <is>
          <t>Emerging Talent</t>
        </is>
      </c>
      <c r="CS541" s="137" t="inlineStr">
        <is>
          <t>Ready now</t>
        </is>
      </c>
      <c r="CT541" s="137" t="n"/>
      <c r="CU541" s="137" t="n"/>
      <c r="CV541" s="137" t="n"/>
      <c r="CW541" s="137" t="n"/>
      <c r="CX541" s="137" t="n"/>
      <c r="CY541" s="137" t="n"/>
      <c r="CZ541" s="137" t="n"/>
      <c r="DA541" s="119" t="n">
        <v>109</v>
      </c>
      <c r="DB541" s="138" t="inlineStr">
        <is>
          <t>Exceeds — ready for stretch</t>
        </is>
      </c>
      <c r="DC541" s="138" t="n">
        <v>113</v>
      </c>
      <c r="DD541" s="138" t="n">
        <v>100</v>
      </c>
      <c r="DE541" s="138" t="n">
        <v>110</v>
      </c>
      <c r="DF541" s="138" t="n"/>
      <c r="DG541" s="138" t="inlineStr">
        <is>
          <t>None — maintain and stretch</t>
        </is>
      </c>
      <c r="DH541" s="138" t="inlineStr">
        <is>
          <t>A2: 74% of profile — not yet</t>
        </is>
      </c>
      <c r="DI541" s="138" t="inlineStr">
        <is>
          <t>Evidence: Survey + KRAs | Core: Ownership 2/1, Problem solving 2/1, Communication &amp; collaboration 2/1, Client &amp; quality focus 3/1, Learning agility 1/1, Integrity &amp; compliance 1/1 | Future-ready: AI literacy 1/1, Data literacy 1/1, Digital fluency 1/1, Innovation 1/1 | Functional: Requirements 2/1, Regulatory domain 1/1, Product &amp; domain 2/1, SQL &amp; data 1/1, Stakeholder mgmt 1/1, Communication 2/1</t>
        </is>
      </c>
      <c r="DJ541" s="111" t="inlineStr">
        <is>
          <t>Strategy &amp; business acumen</t>
        </is>
      </c>
      <c r="DK541" s="112" t="inlineStr">
        <is>
          <t>Requirement engineering &amp; BRD writing; Agile/Scrum; domain · RegTech/XBRL knowledge; stakeholder management</t>
        </is>
      </c>
      <c r="DL541" s="112" t="inlineStr">
        <is>
          <t>AI, GenAI &amp; Prompt Engineering; Process Improvement &amp; Quality Mindset</t>
        </is>
      </c>
      <c r="DM541" s="112" t="inlineStr">
        <is>
          <t>Strategy &amp; business acumen</t>
        </is>
      </c>
      <c r="DN541" s="112" t="inlineStr">
        <is>
          <t>Transition to leadership: people management &amp; delegation, mentoring/coaching, project ownership &amp; stakeholder management, prioritisation under ambiguity, presentation &amp; influence skills</t>
        </is>
      </c>
      <c r="DO541" s="139" t="inlineStr">
        <is>
          <t>No strong match from survey evidence</t>
        </is>
      </c>
      <c r="DP541" s="126" t="inlineStr">
        <is>
          <t>No material overlap found</t>
        </is>
      </c>
      <c r="DQ541" s="126" t="inlineStr">
        <is>
          <t>No close match in other businesses</t>
        </is>
      </c>
      <c r="DR541" s="126" t="n"/>
      <c r="DS541" s="126" t="n"/>
      <c r="DT541" s="126" t="n"/>
      <c r="DU541" s="140" t="inlineStr">
        <is>
          <t>Trainee Business Analyst in Technology · iFile, A1 — IC.
The work: Gathers and documents requirements · BRD/FRD/SRS/user stories, configures solutions and supports UAT and releases.
At this level the role owns learning the role; all work reviewed.
Key responsibilities: Gathers and documents requirements · BRD/FRD/SRS/user stories, configures solutions and supports UAT and releases; Learning; follows worked examples; Learning tasks.
Holders describe it with: requirement · documentation · stakeholder · client · gathering · analysis.</t>
        </is>
      </c>
      <c r="DV541" s="137" t="inlineStr">
        <is>
          <t>Hire as: Associate Business Analyst — IRIS A1 Intern / Trainee · IC
Market level: Entry / P1 · intern · SFIA 1 Follow
Experience: 0 yrs · fresher / intern yrs · Education: Commerce or engineering graduate; MBA a plus
Credentials: CBAP / CCBA · optional; Domain certifications · optional
Must already know: Regulatory reporting domain · RBI / SEBI / IRDAI / SEC</t>
        </is>
      </c>
      <c r="DW541" s="137" t="inlineStr">
        <is>
          <t>FUNCTIONAL — skill level 1 of 5 · Awareness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541" s="137" t="inlineStr">
        <is>
          <t>Draft — generated from the framework; hiring-manager review pending · HR Super Master, sheet T5.
1. [Business Analysis &amp; Requirements Engineering · level 1] Tell me about recent work that shows this: "Writes BRD / FSD / user stories and validates them". What exactly did you do, how, and what was the result? Assess with: Case study.
2. [Regulatory &amp; BFSI Domain · level 1] Tell me about recent work that shows this: "Knows the relevant regulators, returns and rules". What exactly did you do, how, and what was the result? Assess with: Domain interview.
3. [Product, Platform &amp; Domain Knowledge · level 1] Give an example that shows you can do this: "Handles most product and domain scenarios". Assess with: Scenario interview.
4. [Database, SQL &amp; Data Engineering · level 1] Give an example that shows you can do this: "Writes and tunes queries, procedures and ETL". Assess with: SQL test / case.
5. [Stakeholder &amp; Client Management · level 1] Give an example that shows you can do this: "Manages client communication and expectations for own work". Assess with: Role play / behavioural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1" s="139" t="inlineStr">
        <is>
          <t>Market level: Entry / P1 · intern · SFIA 1 Follow
Typical title: Associate Business Analyst
Standard: IIBA BABOK v3; certifications ECBA → CCBA → CBAP</t>
        </is>
      </c>
      <c r="DZ541" s="126" t="inlineStr">
        <is>
          <t>0 yrs · fresher / intern</t>
        </is>
      </c>
      <c r="EA541" s="126" t="inlineStr">
        <is>
          <t>—</t>
        </is>
      </c>
      <c r="EB541" s="126" t="inlineStr">
        <is>
          <t>Associate Business Analyst</t>
        </is>
      </c>
      <c r="EC541" s="126" t="inlineStr">
        <is>
          <t>—</t>
        </is>
      </c>
      <c r="ED541" s="126" t="inlineStr">
        <is>
          <t>IIBA BABOK v3; certifications ECBA · entry → CCBA → CBAP · senior</t>
        </is>
      </c>
      <c r="EE541" s="126" t="inlineStr">
        <is>
          <t>Core 1 · Future 1 · Functional 1 · Leadership not scored</t>
        </is>
      </c>
      <c r="EF541" s="139" t="n"/>
      <c r="EG541" s="126" t="inlineStr">
        <is>
          <t>✓ HRIS: 0.2 yrs, B.Tech, 0 direct reports
✓ Survey: 20 of 20 questions answered
✓ KRAs: manager-set, quarterly
✓ Manager mapping: rating, potential, 9-box
✗ Job description: not on file</t>
        </is>
      </c>
      <c r="EH541" s="118" t="n"/>
      <c r="EI541" s="118" t="n"/>
      <c r="EJ541" s="118" t="n"/>
      <c r="EK541" s="118" t="inlineStr">
        <is>
          <t>Survey: answered · full text needed · KRAs: received · Experience: on file · Emp ID differs in source files: INTN0277</t>
        </is>
      </c>
      <c r="EL541" s="141" t="n"/>
      <c r="EM541" s="142" t="n"/>
      <c r="EN541" s="142" t="n"/>
      <c r="EO541" s="142" t="n"/>
      <c r="EP541" s="142" t="n"/>
      <c r="EQ541" s="143" t="n"/>
      <c r="ER541" s="135" t="n"/>
      <c r="ES541" s="135" t="n"/>
      <c r="ET541" s="135" t="n"/>
      <c r="EU541" s="135" t="n"/>
      <c r="EV541" s="135" t="n"/>
      <c r="EW541" s="135" t="n"/>
      <c r="EX541" s="135" t="n"/>
      <c r="EY541" s="143" t="n"/>
      <c r="EZ541" s="135" t="n"/>
      <c r="FA541" s="135" t="n"/>
      <c r="FB541" s="135" t="n"/>
      <c r="FC541" s="135" t="n"/>
      <c r="FD541" s="135" t="n"/>
    </row>
    <row r="542" ht="300" customHeight="1">
      <c r="A542" s="109" t="inlineStr">
        <is>
          <t>iFile</t>
        </is>
      </c>
      <c r="B542" s="110" t="inlineStr">
        <is>
          <t>IRIS2559</t>
        </is>
      </c>
      <c r="C542" s="110" t="inlineStr">
        <is>
          <t>Amaan Ullah</t>
        </is>
      </c>
      <c r="D542" s="110" t="inlineStr">
        <is>
          <t>Technology</t>
        </is>
      </c>
      <c r="E542" s="110" t="inlineStr">
        <is>
          <t>RC-083</t>
        </is>
      </c>
      <c r="F542" s="110" t="inlineStr">
        <is>
          <t>Shubham Yadav</t>
        </is>
      </c>
      <c r="G542" s="110" t="inlineStr">
        <is>
          <t>IRIS2291</t>
        </is>
      </c>
      <c r="H542" s="110" t="inlineStr">
        <is>
          <t>A3</t>
        </is>
      </c>
      <c r="I542" s="110" t="n"/>
      <c r="J542" s="110" t="n">
        <v>0.4</v>
      </c>
      <c r="K542" s="110" t="n">
        <v>0.1</v>
      </c>
      <c r="L542" s="110" t="inlineStr">
        <is>
          <t>B.Tech</t>
        </is>
      </c>
      <c r="M542" s="110" t="inlineStr">
        <is>
          <t>INTN0284</t>
        </is>
      </c>
      <c r="N542" s="111" t="inlineStr">
        <is>
          <t>Trainee Software Engineer</t>
        </is>
      </c>
      <c r="O542" s="112" t="inlineStr">
        <is>
          <t>Trainee Software Engineer</t>
        </is>
      </c>
      <c r="P542" s="112" t="inlineStr">
        <is>
          <t>Engineering &amp; Development</t>
        </is>
      </c>
      <c r="Q542" s="112" t="inlineStr">
        <is>
          <t>Full-Stack Development</t>
        </is>
      </c>
      <c r="R542" s="112" t="inlineStr">
        <is>
          <t>L1 – Intern</t>
        </is>
      </c>
      <c r="S542" s="152" t="inlineStr">
        <is>
          <t>A1</t>
        </is>
      </c>
      <c r="T542" s="151" t="inlineStr">
        <is>
          <t>Intern / Trainee</t>
        </is>
      </c>
      <c r="U542" s="151" t="inlineStr">
        <is>
          <t>A</t>
        </is>
      </c>
      <c r="V542" s="112" t="inlineStr">
        <is>
          <t>IC</t>
        </is>
      </c>
      <c r="W542" s="153" t="inlineStr">
        <is>
          <t>• Same level</t>
        </is>
      </c>
      <c r="X542" s="112" t="inlineStr">
        <is>
          <t>Entry / P1 · intern</t>
        </is>
      </c>
      <c r="Y542" s="112" t="inlineStr">
        <is>
          <t>Entry</t>
        </is>
      </c>
      <c r="Z542" s="112" t="inlineStr">
        <is>
          <t>1 Follow</t>
        </is>
      </c>
      <c r="AA542" s="117" t="inlineStr">
        <is>
          <t>A1</t>
        </is>
      </c>
      <c r="AB542" s="118" t="inlineStr">
        <is>
          <t>Band A · Practitioner</t>
        </is>
      </c>
      <c r="AC542" s="118" t="inlineStr">
        <is>
          <t>Intern / Trainee</t>
        </is>
      </c>
      <c r="AD542" s="118" t="inlineStr">
        <is>
          <t>• Same as the model</t>
        </is>
      </c>
      <c r="AE542" s="118" t="inlineStr">
        <is>
          <t>A3</t>
        </is>
      </c>
      <c r="AF542" s="118" t="inlineStr">
        <is>
          <t>OK</t>
        </is>
      </c>
      <c r="AG542" s="118" t="inlineStr">
        <is>
          <t>No change · already below the manager</t>
        </is>
      </c>
      <c r="AH542" s="118" t="n">
        <v>5</v>
      </c>
      <c r="AI542" s="118" t="n"/>
      <c r="AJ542" s="119" t="inlineStr">
        <is>
          <t>—</t>
        </is>
      </c>
      <c r="AK542" s="120" t="n"/>
      <c r="AL542" s="121" t="str">
        <f>IFERROR(INDEX(WM_C,MATCH($AJ542,WM_KEY,0)),"")</f>
        <v/>
      </c>
      <c r="AM542" s="122" t="str">
        <f>IF(OR(AK542="",AL542=""),"",AK542*AL542)</f>
        <v/>
      </c>
      <c r="AN542" s="120" t="n"/>
      <c r="AO542" s="121" t="str">
        <f>IFERROR(INDEX(WM_AU,MATCH($AJ542,WM_KEY,0)),"")</f>
        <v/>
      </c>
      <c r="AP542" s="122" t="str">
        <f>IF(OR(AN542="",AO542=""),"",AN542*AO542)</f>
        <v/>
      </c>
      <c r="AQ542" s="120" t="n"/>
      <c r="AR542" s="121" t="str">
        <f>IFERROR(INDEX(WM_AC,MATCH($AJ542,WM_KEY,0)),"")</f>
        <v/>
      </c>
      <c r="AS542" s="122" t="str">
        <f>IF(OR(AQ542="",AR542=""),"",AQ542*AR542)</f>
        <v/>
      </c>
      <c r="AT542" s="120" t="n"/>
      <c r="AU542" s="121" t="str">
        <f>IFERROR(INDEX(WM_L,MATCH($AJ542,WM_KEY,0)),"")</f>
        <v/>
      </c>
      <c r="AV542" s="122" t="str">
        <f>IF(OR(AT542="",AU542=""),"",AT542*AU542)</f>
        <v/>
      </c>
      <c r="AW542" s="120" t="n"/>
      <c r="AX542" s="121" t="str">
        <f>IFERROR(INDEX(WM_E,MATCH($AJ542,WM_KEY,0)),"")</f>
        <v/>
      </c>
      <c r="AY542" s="122" t="str">
        <f>IF(OR(AW542="",AX542=""),"",AW542*AX542)</f>
        <v/>
      </c>
      <c r="AZ542" s="123" t="n"/>
      <c r="BA542" s="121" t="str">
        <f>IFERROR(INDEX(WM_BI,MATCH($AJ542,WM_KEY,0)),"")</f>
        <v/>
      </c>
      <c r="BB542" s="122" t="str">
        <f>IF(OR(AZ542="",BA542=""),"",AZ542*BA542)</f>
        <v/>
      </c>
      <c r="BC542" s="122" t="str">
        <f>IF(COUNT(AM542,AP542,AS542,AV542,AY542,BB542)&lt;6,"",SUM(AM542,AP542,AS542,AV542,AY542,BB542))</f>
        <v/>
      </c>
      <c r="BD542" s="122" t="str">
        <f>IF(BC542="","",INDEX({"A1","A2","A3","B1","B2","B3","C1","C2","D1","D2","E1","E2"},MAX(1,MIN(12,ROUND(BC542,0)))))</f>
        <v/>
      </c>
      <c r="BE542" s="152" t="inlineStr">
        <is>
          <t>A1</t>
        </is>
      </c>
      <c r="BF542" s="124" t="inlineStr">
        <is>
          <t>Placed by rule</t>
        </is>
      </c>
      <c r="BG542" s="125" t="inlineStr">
        <is>
          <t>Not scored: interns and first-year trainees start at A1.</t>
        </is>
      </c>
      <c r="BH542" s="125" t="inlineStr">
        <is>
          <t>Not scored: interns and first-year trainees start at A1.</t>
        </is>
      </c>
      <c r="BI542" s="125" t="inlineStr">
        <is>
          <t>Interns and first-year trainees start at A1.</t>
        </is>
      </c>
      <c r="BJ542" s="125" t="inlineStr">
        <is>
          <t>—</t>
        </is>
      </c>
      <c r="BK542" s="126" t="n"/>
      <c r="BL542" s="126" t="inlineStr">
        <is>
          <t>Medium</t>
        </is>
      </c>
      <c r="BM542" s="126" t="inlineStr">
        <is>
          <t>• Work described is bigger than the current designation suggests — manager to confirm the actual role</t>
        </is>
      </c>
      <c r="BN542" s="125" t="inlineStr">
        <is>
          <t>Stable · moves in fewer than 5 of 30 weight tests</t>
        </is>
      </c>
      <c r="BO542" s="148" t="inlineStr">
        <is>
          <t>Not scored: interns and first-year trainees start at A1.</t>
        </is>
      </c>
      <c r="BP542" s="129" t="inlineStr">
        <is>
          <t>Not scored: interns and first-year trainees start at A1.</t>
        </is>
      </c>
      <c r="BQ542" s="129" t="inlineStr">
        <is>
          <t>Not scored: interns and first-year trainees start at A1.</t>
        </is>
      </c>
      <c r="BR542" s="129" t="inlineStr">
        <is>
          <t>Not scored: interns and first-year trainees start at A1.</t>
        </is>
      </c>
      <c r="BS542" s="129" t="inlineStr">
        <is>
          <t>Not scored: interns and first-year trainees start at A1.</t>
        </is>
      </c>
      <c r="BT542" s="129" t="inlineStr">
        <is>
          <t>Not scored: interns and first-year trainees start at A1.</t>
        </is>
      </c>
      <c r="BU54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4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42" s="125"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BX542" s="125" t="inlineStr">
        <is>
          <t>3</t>
        </is>
      </c>
      <c r="BY542" s="125" t="n"/>
      <c r="BZ542" s="125" t="inlineStr">
        <is>
          <t>Received · manager annual, quarterly, self</t>
        </is>
      </c>
      <c r="CA542" s="125" t="inlineStr">
        <is>
          <t>Talent Mapping · iFile collated</t>
        </is>
      </c>
      <c r="CB542" s="130" t="n">
        <v>20</v>
      </c>
      <c r="CC542" s="128" t="inlineStr">
        <is>
          <t>Full survey answers not in the files received · How We Grow export needed · HR</t>
        </is>
      </c>
      <c r="CD542" s="131" t="inlineStr">
        <is>
          <t>—</t>
        </is>
      </c>
      <c r="CE542" s="131" t="inlineStr">
        <is>
          <t>—</t>
        </is>
      </c>
      <c r="CF542" s="131" t="inlineStr">
        <is>
          <t>—</t>
        </is>
      </c>
      <c r="CG542" s="131" t="inlineStr">
        <is>
          <t>—</t>
        </is>
      </c>
      <c r="CH542" s="132" t="n"/>
      <c r="CI542" s="131"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J542" s="131" t="inlineStr">
        <is>
          <t>Self-identified: Technical depth &amp; architecture · Domain, regulatory &amp; XBRL · Product &amp; tool knowledge · Strategy &amp; business acumen
For the next role: Leadership &amp; people management · Technical depth &amp; architecture · Domain, regulatory &amp; XBRL · Product &amp; tool knowledge · Client, sales &amp; stakeholders · Strategy &amp; business acumen</t>
        </is>
      </c>
      <c r="CK542" s="128" t="inlineStr">
        <is>
          <t>Full survey answers not in the files received · How We Grow export needed · HR</t>
        </is>
      </c>
      <c r="CL542" s="133"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M542" s="134" t="inlineStr">
        <is>
          <t>What the role answers for: Learning tasks.
If the work is missed · role-holders' themes: rework · lead · delays.
Measured on · manager-set KRA themes: complete · assigned · improve · code · technical · quality.
Manager talent mapping — Latest rating: 3 · Potential: Medium · 9-Box Grid placement: Emerging Talent.</t>
        </is>
      </c>
      <c r="CN542" s="135" t="n"/>
      <c r="CO542" s="135" t="n"/>
      <c r="CP542" s="136" t="n">
        <v>3</v>
      </c>
      <c r="CQ542" s="137" t="inlineStr">
        <is>
          <t>Medium</t>
        </is>
      </c>
      <c r="CR542" s="137" t="inlineStr">
        <is>
          <t>Emerging Talent</t>
        </is>
      </c>
      <c r="CS542" s="137" t="inlineStr">
        <is>
          <t>Develop in role</t>
        </is>
      </c>
      <c r="CT542" s="137" t="n"/>
      <c r="CU542" s="137" t="n"/>
      <c r="CV542" s="137" t="n"/>
      <c r="CW542" s="137" t="n"/>
      <c r="CX542" s="137" t="n"/>
      <c r="CY542" s="137" t="n"/>
      <c r="CZ542" s="137" t="n"/>
      <c r="DA542" s="119" t="n">
        <v>110</v>
      </c>
      <c r="DB542" s="138" t="inlineStr">
        <is>
          <t>Exceeds — ready for stretch</t>
        </is>
      </c>
      <c r="DC542" s="138" t="n">
        <v>110</v>
      </c>
      <c r="DD542" s="138" t="n">
        <v>110</v>
      </c>
      <c r="DE542" s="138" t="n">
        <v>110</v>
      </c>
      <c r="DF542" s="138" t="n"/>
      <c r="DG542" s="138" t="inlineStr">
        <is>
          <t>None — maintain and stretch</t>
        </is>
      </c>
      <c r="DH542" s="138" t="inlineStr">
        <is>
          <t>A2: 75% of profile — close</t>
        </is>
      </c>
      <c r="DI542" s="138" t="inlineStr">
        <is>
          <t>Evidence: Survey + KRAs | Core: Ownership 1/1, Problem solving 2/1, Communication &amp; collaboration 2/1, Client &amp; quality focus 2/1, Learning agility 1/1, Integrity &amp; compliance 1/1 | Future-ready: AI literacy 1/1, Data literacy 2/1, Digital fluency 2/1, Innovation 1/1 | Functional: Programming &amp; stack 2/1, System design 1/1, SQL &amp; data 2/1, Cloud &amp; DevOps 1/1, AI / GenAI 1/1, Product &amp; domain 2/1</t>
        </is>
      </c>
      <c r="DJ542" s="111" t="inlineStr">
        <is>
          <t>Technical depth &amp; architecture · Domain, regulatory &amp; XBRL · Product &amp; tool knowledge · Strategy &amp; business acumen</t>
        </is>
      </c>
      <c r="DK542" s="112" t="inlineStr">
        <is>
          <t>1. Angular, TypeScript, RxJS, Angular Material, Responsive UI Development 2. Secure Coding Practices, OWASP Top 10, ESLint/SonarQube, Code Review Best …</t>
        </is>
      </c>
      <c r="DL542" s="112" t="inlineStr">
        <is>
          <t>Regulatory &amp; BFSI Domain; AI, GenAI &amp; Prompt Engineering; Data Analytics, BI &amp; Visualisation</t>
        </is>
      </c>
      <c r="DM542" s="112" t="inlineStr">
        <is>
          <t>Leadership &amp; people management · Technical depth &amp; architecture · Domain, regulatory &amp; XBRL · Product &amp; tool knowledge · Client, sales &amp; stakeholders · Strategy &amp; business acumen</t>
        </is>
      </c>
      <c r="DN542" s="112" t="n"/>
      <c r="DO542" s="139" t="inlineStr">
        <is>
          <t>Quality Assurance · 83% of competencies evidenced; must-haves met</t>
        </is>
      </c>
      <c r="DP542" s="126" t="inlineStr">
        <is>
          <t>Abhishek Patil · Software Engineer — 0.40: postgresql, boot, spring, bug; Hemant Sakunde · Trainee Software Engineer — 0.31: postgresql, risk, stack, angular; Mahtab Shah · Software Engineer — 0.31: angular, boot, spring, code</t>
        </is>
      </c>
      <c r="DQ542" s="126" t="inlineStr">
        <is>
          <t>No close match in other businesses</t>
        </is>
      </c>
      <c r="DR542" s="126" t="n"/>
      <c r="DS542" s="126" t="n"/>
      <c r="DT542" s="126" t="n"/>
      <c r="DU542" s="140" t="inlineStr">
        <is>
          <t>Trainee Software Engineer in Technology · iFile,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V542"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2"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X542"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2" s="139" t="inlineStr">
        <is>
          <t>Market level: Entry / P1 · intern · SFIA 1 Follow
Typical title: Associate Software Engineer
Standard: SFIA 9; OWASP secure coding</t>
        </is>
      </c>
      <c r="DZ542" s="126" t="inlineStr">
        <is>
          <t>0 yrs · fresher / intern</t>
        </is>
      </c>
      <c r="EA542" s="126" t="inlineStr">
        <is>
          <t>—</t>
        </is>
      </c>
      <c r="EB542" s="126" t="inlineStr">
        <is>
          <t>Associate Software Engineer</t>
        </is>
      </c>
      <c r="EC542" s="126" t="inlineStr">
        <is>
          <t>—</t>
        </is>
      </c>
      <c r="ED542" s="126" t="inlineStr">
        <is>
          <t>SFIA 9 · software development, programming; OWASP secure coding; cloud vendor certifications</t>
        </is>
      </c>
      <c r="EE542" s="126" t="inlineStr">
        <is>
          <t>Core 1 · Future 1 · Functional 1 · Leadership not scored</t>
        </is>
      </c>
      <c r="EF542" s="139" t="n"/>
      <c r="EG542" s="126" t="inlineStr">
        <is>
          <t>✓ HRIS: 0.4 yrs, B.Tech, 0 direct reports
✓ Survey: 20 of 20 questions answered
✓ KRAs: self, manager-set, quarterly
✓ Manager mapping: rating, potential, 9-box — filled from talent-mapping files: experience outside, experience at IRIS
✗ Job description: not on file</t>
        </is>
      </c>
      <c r="EH542" s="118" t="n"/>
      <c r="EI542" s="118" t="n"/>
      <c r="EJ542" s="118" t="n"/>
      <c r="EK542" s="118" t="inlineStr">
        <is>
          <t>Survey: answered · full text needed · KRAs: received · Experience: on file · Emp ID differs in source files: INTN0284</t>
        </is>
      </c>
      <c r="EL542" s="141" t="n"/>
      <c r="EM542" s="142" t="n"/>
      <c r="EN542" s="142" t="n"/>
      <c r="EO542" s="142" t="n"/>
      <c r="EP542" s="142" t="n"/>
      <c r="EQ542" s="143" t="n"/>
      <c r="ER542" s="135" t="n"/>
      <c r="ES542" s="135" t="n"/>
      <c r="ET542" s="135" t="n"/>
      <c r="EU542" s="135" t="n"/>
      <c r="EV542" s="135" t="n"/>
      <c r="EW542" s="135" t="n"/>
      <c r="EX542" s="135" t="n"/>
      <c r="EY542" s="143" t="n"/>
      <c r="EZ542" s="135" t="n"/>
      <c r="FA542" s="135" t="n"/>
      <c r="FB542" s="135" t="n"/>
      <c r="FC542" s="135" t="n"/>
      <c r="FD542" s="135" t="n"/>
    </row>
    <row r="543" ht="300" customHeight="1">
      <c r="A543" s="109" t="inlineStr">
        <is>
          <t>iFile</t>
        </is>
      </c>
      <c r="B543" s="110" t="inlineStr">
        <is>
          <t>IRIS2441</t>
        </is>
      </c>
      <c r="C543" s="110" t="inlineStr">
        <is>
          <t>Mayuresh Raghunath Mahale</t>
        </is>
      </c>
      <c r="D543" s="110" t="inlineStr">
        <is>
          <t>Technology</t>
        </is>
      </c>
      <c r="E543" s="110" t="inlineStr">
        <is>
          <t>RC-083</t>
        </is>
      </c>
      <c r="F543" s="110" t="inlineStr">
        <is>
          <t>Alwina Shaikh</t>
        </is>
      </c>
      <c r="G543" s="110" t="inlineStr">
        <is>
          <t>IRIS0103</t>
        </is>
      </c>
      <c r="H543" s="110" t="inlineStr">
        <is>
          <t>B3</t>
        </is>
      </c>
      <c r="I543" s="110" t="n"/>
      <c r="J543" s="110" t="n">
        <v>0.9</v>
      </c>
      <c r="K543" s="110" t="n">
        <v>0.9</v>
      </c>
      <c r="L543" s="110" t="inlineStr">
        <is>
          <t>B.E</t>
        </is>
      </c>
      <c r="M543" s="110" t="n"/>
      <c r="N543" s="111" t="inlineStr">
        <is>
          <t>Trainee Software Engineer</t>
        </is>
      </c>
      <c r="O543" s="112" t="inlineStr">
        <is>
          <t>Trainee Software Engineer</t>
        </is>
      </c>
      <c r="P543" s="112" t="inlineStr">
        <is>
          <t>Engineering &amp; Development</t>
        </is>
      </c>
      <c r="Q543" s="112" t="inlineStr">
        <is>
          <t>Full-Stack Development</t>
        </is>
      </c>
      <c r="R543" s="112" t="inlineStr">
        <is>
          <t>L2 – Trainee</t>
        </is>
      </c>
      <c r="S543" s="152" t="inlineStr">
        <is>
          <t>A1</t>
        </is>
      </c>
      <c r="T543" s="151" t="inlineStr">
        <is>
          <t>Intern / Trainee</t>
        </is>
      </c>
      <c r="U543" s="151" t="inlineStr">
        <is>
          <t>A</t>
        </is>
      </c>
      <c r="V543" s="112" t="inlineStr">
        <is>
          <t>IC</t>
        </is>
      </c>
      <c r="W543" s="153" t="inlineStr">
        <is>
          <t>• Same level</t>
        </is>
      </c>
      <c r="X543" s="112" t="inlineStr">
        <is>
          <t>Entry / P1 · intern</t>
        </is>
      </c>
      <c r="Y543" s="112" t="inlineStr">
        <is>
          <t>Entry</t>
        </is>
      </c>
      <c r="Z543" s="112" t="inlineStr">
        <is>
          <t>1 Follow</t>
        </is>
      </c>
      <c r="AA543" s="117" t="inlineStr">
        <is>
          <t>A1</t>
        </is>
      </c>
      <c r="AB543" s="118" t="inlineStr">
        <is>
          <t>Band A · Practitioner</t>
        </is>
      </c>
      <c r="AC543" s="118" t="inlineStr">
        <is>
          <t>Intern / Trainee</t>
        </is>
      </c>
      <c r="AD543" s="118" t="inlineStr">
        <is>
          <t>• Same as the model</t>
        </is>
      </c>
      <c r="AE543" s="118" t="inlineStr">
        <is>
          <t>B2</t>
        </is>
      </c>
      <c r="AF543" s="118" t="inlineStr">
        <is>
          <t>OK</t>
        </is>
      </c>
      <c r="AG543" s="118" t="inlineStr">
        <is>
          <t>No change · already below the manager</t>
        </is>
      </c>
      <c r="AH543" s="118" t="n">
        <v>5</v>
      </c>
      <c r="AI543" s="118" t="n"/>
      <c r="AJ543" s="119" t="inlineStr">
        <is>
          <t>—</t>
        </is>
      </c>
      <c r="AK543" s="120" t="n"/>
      <c r="AL543" s="121" t="str">
        <f>IFERROR(INDEX(WM_C,MATCH($AJ543,WM_KEY,0)),"")</f>
        <v/>
      </c>
      <c r="AM543" s="122" t="str">
        <f>IF(OR(AK543="",AL543=""),"",AK543*AL543)</f>
        <v/>
      </c>
      <c r="AN543" s="120" t="n"/>
      <c r="AO543" s="121" t="str">
        <f>IFERROR(INDEX(WM_AU,MATCH($AJ543,WM_KEY,0)),"")</f>
        <v/>
      </c>
      <c r="AP543" s="122" t="str">
        <f>IF(OR(AN543="",AO543=""),"",AN543*AO543)</f>
        <v/>
      </c>
      <c r="AQ543" s="120" t="n"/>
      <c r="AR543" s="121" t="str">
        <f>IFERROR(INDEX(WM_AC,MATCH($AJ543,WM_KEY,0)),"")</f>
        <v/>
      </c>
      <c r="AS543" s="122" t="str">
        <f>IF(OR(AQ543="",AR543=""),"",AQ543*AR543)</f>
        <v/>
      </c>
      <c r="AT543" s="120" t="n"/>
      <c r="AU543" s="121" t="str">
        <f>IFERROR(INDEX(WM_L,MATCH($AJ543,WM_KEY,0)),"")</f>
        <v/>
      </c>
      <c r="AV543" s="122" t="str">
        <f>IF(OR(AT543="",AU543=""),"",AT543*AU543)</f>
        <v/>
      </c>
      <c r="AW543" s="120" t="n"/>
      <c r="AX543" s="121" t="str">
        <f>IFERROR(INDEX(WM_E,MATCH($AJ543,WM_KEY,0)),"")</f>
        <v/>
      </c>
      <c r="AY543" s="122" t="str">
        <f>IF(OR(AW543="",AX543=""),"",AW543*AX543)</f>
        <v/>
      </c>
      <c r="AZ543" s="123" t="n"/>
      <c r="BA543" s="121" t="str">
        <f>IFERROR(INDEX(WM_BI,MATCH($AJ543,WM_KEY,0)),"")</f>
        <v/>
      </c>
      <c r="BB543" s="122" t="str">
        <f>IF(OR(AZ543="",BA543=""),"",AZ543*BA543)</f>
        <v/>
      </c>
      <c r="BC543" s="122" t="str">
        <f>IF(COUNT(AM543,AP543,AS543,AV543,AY543,BB543)&lt;6,"",SUM(AM543,AP543,AS543,AV543,AY543,BB543))</f>
        <v/>
      </c>
      <c r="BD543" s="122" t="str">
        <f>IF(BC543="","",INDEX({"A1","A2","A3","B1","B2","B3","C1","C2","D1","D2","E1","E2"},MAX(1,MIN(12,ROUND(BC543,0)))))</f>
        <v/>
      </c>
      <c r="BE543" s="152" t="inlineStr">
        <is>
          <t>A1</t>
        </is>
      </c>
      <c r="BF543" s="124" t="inlineStr">
        <is>
          <t>Placed by rule</t>
        </is>
      </c>
      <c r="BG543" s="125" t="inlineStr">
        <is>
          <t>Not scored: interns and first-year trainees start at A1.</t>
        </is>
      </c>
      <c r="BH543" s="125" t="inlineStr">
        <is>
          <t>Not scored: interns and first-year trainees start at A1.</t>
        </is>
      </c>
      <c r="BI543" s="125" t="inlineStr">
        <is>
          <t>Interns and first-year trainees start at A1.</t>
        </is>
      </c>
      <c r="BJ543" s="125" t="inlineStr">
        <is>
          <t>—</t>
        </is>
      </c>
      <c r="BK543" s="126" t="n"/>
      <c r="BL543" s="126" t="inlineStr">
        <is>
          <t>Medium</t>
        </is>
      </c>
      <c r="BM543" s="126" t="n"/>
      <c r="BN543" s="125" t="inlineStr">
        <is>
          <t>Stable · moves in fewer than 5 of 30 weight tests</t>
        </is>
      </c>
      <c r="BO543" s="148" t="inlineStr">
        <is>
          <t>Not scored: interns and first-year trainees start at A1.</t>
        </is>
      </c>
      <c r="BP543" s="129" t="inlineStr">
        <is>
          <t>Not scored: interns and first-year trainees start at A1.</t>
        </is>
      </c>
      <c r="BQ543" s="129" t="inlineStr">
        <is>
          <t>Not scored: interns and first-year trainees start at A1.</t>
        </is>
      </c>
      <c r="BR543" s="129" t="inlineStr">
        <is>
          <t>Not scored: interns and first-year trainees start at A1.</t>
        </is>
      </c>
      <c r="BS543" s="129" t="inlineStr">
        <is>
          <t>Not scored: interns and first-year trainees start at A1.</t>
        </is>
      </c>
      <c r="BT543" s="129" t="inlineStr">
        <is>
          <t>Not scored: interns and first-year trainees start at A1.</t>
        </is>
      </c>
      <c r="BU543" s="127" t="inlineStr">
        <is>
          <t>KRAs not received · manager to supply</t>
        </is>
      </c>
      <c r="BV543"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543" s="125" t="n"/>
      <c r="BX543" s="125" t="inlineStr">
        <is>
          <t>3</t>
        </is>
      </c>
      <c r="BY543" s="125" t="n"/>
      <c r="BZ543" s="125" t="inlineStr">
        <is>
          <t>Received · quarterly</t>
        </is>
      </c>
      <c r="CA543" s="125" t="inlineStr">
        <is>
          <t>Talent Mapping · iFile collated</t>
        </is>
      </c>
      <c r="CB543" s="130" t="n">
        <v>20</v>
      </c>
      <c r="CC543" s="128" t="inlineStr">
        <is>
          <t>Full survey answers not in the files received · How We Grow export needed · HR</t>
        </is>
      </c>
      <c r="CD543" s="131" t="inlineStr">
        <is>
          <t>—</t>
        </is>
      </c>
      <c r="CE543" s="131" t="inlineStr">
        <is>
          <t>—</t>
        </is>
      </c>
      <c r="CF543" s="131" t="inlineStr">
        <is>
          <t>—</t>
        </is>
      </c>
      <c r="CG543" s="131" t="inlineStr">
        <is>
          <t>—</t>
        </is>
      </c>
      <c r="CH543" s="132" t="n"/>
      <c r="CI543" s="131"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J543" s="131" t="inlineStr">
        <is>
          <t>Self-identified: Technical depth &amp; architecture · Domain, regulatory &amp; XBRL
For the next role: Technical depth &amp; architecture · Domain, regulatory &amp; XBRL</t>
        </is>
      </c>
      <c r="CK543" s="128" t="inlineStr">
        <is>
          <t>Full survey answers not in the files received · How We Grow export needed · HR</t>
        </is>
      </c>
      <c r="CL543" s="133"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M543" s="134" t="inlineStr">
        <is>
          <t>What the role answers for: Learning tasks.
If the work is missed · role-holders' themes: rework · lead · delays.
Measured on · manager-set KRA themes: complete · assigned · improve · code · technical · quality.
Manager talent mapping — Latest rating: 3 · Potential: Medium · 9-Box Grid placement: Trusted Professional.</t>
        </is>
      </c>
      <c r="CN543" s="135" t="n"/>
      <c r="CO543" s="135" t="n"/>
      <c r="CP543" s="136" t="n">
        <v>3</v>
      </c>
      <c r="CQ543" s="137" t="inlineStr">
        <is>
          <t>Medium</t>
        </is>
      </c>
      <c r="CR543" s="137" t="inlineStr">
        <is>
          <t>Trusted Professional</t>
        </is>
      </c>
      <c r="CS543" s="137" t="inlineStr">
        <is>
          <t>Develop in role</t>
        </is>
      </c>
      <c r="CT543" s="137" t="n"/>
      <c r="CU543" s="137" t="n"/>
      <c r="CV543" s="137" t="n"/>
      <c r="CW543" s="137" t="n"/>
      <c r="CX543" s="137" t="n"/>
      <c r="CY543" s="137" t="n"/>
      <c r="CZ543" s="137" t="n"/>
      <c r="DA543" s="119" t="n">
        <v>103</v>
      </c>
      <c r="DB543" s="138" t="inlineStr">
        <is>
          <t>Meets the level</t>
        </is>
      </c>
      <c r="DC543" s="138" t="n">
        <v>100</v>
      </c>
      <c r="DD543" s="138" t="n">
        <v>105</v>
      </c>
      <c r="DE543" s="138" t="n">
        <v>103</v>
      </c>
      <c r="DF543" s="138" t="n"/>
      <c r="DG543" s="138" t="inlineStr">
        <is>
          <t>None — maintain and stretch</t>
        </is>
      </c>
      <c r="DH543" s="138" t="inlineStr">
        <is>
          <t>A2: 57% of profile — not yet</t>
        </is>
      </c>
      <c r="DI543" s="138" t="inlineStr">
        <is>
          <t>Evidence: Survey + KRAs | Core: Ownership 1/1, Problem solving 1/1, Communication &amp; collaboration 1/1, Client &amp; quality focus 1/1, Learning agility 1/1, Integrity &amp; compliance 1/1 | Future-ready: AI literacy 1/1, Data literacy 1/1, Digital fluency 2/1, Innovation 1/1 | Functional: Programming &amp; stack 1/1, System design 1/1, SQL &amp; data 1/1, Cloud &amp; DevOps 1/1, AI / GenAI 1/1, Product &amp; domain 2/1</t>
        </is>
      </c>
      <c r="DJ543" s="111" t="inlineStr">
        <is>
          <t>Technical depth &amp; architecture · Domain, regulatory &amp; XBRL</t>
        </is>
      </c>
      <c r="DK543" s="112" t="inlineStr">
        <is>
          <t>Taxonomy AI</t>
        </is>
      </c>
      <c r="DL543" s="112" t="inlineStr">
        <is>
          <t>System Design &amp; Architecture; Product, Platform &amp; Domain Knowledge; Cloud, DevOps &amp; CI/CD</t>
        </is>
      </c>
      <c r="DM543" s="112" t="inlineStr">
        <is>
          <t>Technical depth &amp; architecture · Domain, regulatory &amp; XBRL</t>
        </is>
      </c>
      <c r="DN543" s="112" t="n"/>
      <c r="DO543" s="139" t="inlineStr">
        <is>
          <t>No strong match from survey evidence</t>
        </is>
      </c>
      <c r="DP543" s="126" t="inlineStr">
        <is>
          <t>Anurag Gupta · Trainee UI Developer — 0.46: software, nodejs, javascript, build</t>
        </is>
      </c>
      <c r="DQ543" s="126" t="inlineStr">
        <is>
          <t>Niraj Santosh Patil · Datatech, Software Engineer — 0.32; Krishnadev Arya · Datatech, Software Engineer — 0.26</t>
        </is>
      </c>
      <c r="DR543" s="126" t="n"/>
      <c r="DS543" s="126" t="n"/>
      <c r="DT543" s="126" t="n"/>
      <c r="DU543" s="140" t="inlineStr">
        <is>
          <t>Trainee Software Engineer in Technology · iFile,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V543"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3"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X543"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3" s="139" t="inlineStr">
        <is>
          <t>Market level: Entry / P1 · intern · SFIA 1 Follow
Typical title: Associate Software Engineer
Standard: SFIA 9; OWASP secure coding</t>
        </is>
      </c>
      <c r="DZ543" s="126" t="inlineStr">
        <is>
          <t>0 yrs · fresher / intern</t>
        </is>
      </c>
      <c r="EA543" s="126" t="inlineStr">
        <is>
          <t>—</t>
        </is>
      </c>
      <c r="EB543" s="126" t="inlineStr">
        <is>
          <t>Associate Software Engineer</t>
        </is>
      </c>
      <c r="EC543" s="126" t="inlineStr">
        <is>
          <t>—</t>
        </is>
      </c>
      <c r="ED543" s="126" t="inlineStr">
        <is>
          <t>SFIA 9 · software development, programming; OWASP secure coding; cloud vendor certifications</t>
        </is>
      </c>
      <c r="EE543" s="126" t="inlineStr">
        <is>
          <t>Core 1 · Future 1 · Functional 1 · Leadership not scored</t>
        </is>
      </c>
      <c r="EF543" s="139" t="n"/>
      <c r="EG543" s="126" t="inlineStr">
        <is>
          <t>✓ HRIS: 0.9 yrs, B.E, 0 direct reports
✓ Survey: 20 of 20 questions answered
✓ KRAs: quarterly
✓ Manager mapping: rating, potential, 9-box
✗ Job description: not on file</t>
        </is>
      </c>
      <c r="EH543" s="118" t="n"/>
      <c r="EI543" s="118" t="n"/>
      <c r="EJ543" s="118" t="n"/>
      <c r="EK543" s="118" t="inlineStr">
        <is>
          <t>Survey: answered · full text needed · KRAs: received · Experience: on file</t>
        </is>
      </c>
      <c r="EL543" s="141" t="n"/>
      <c r="EM543" s="142" t="n"/>
      <c r="EN543" s="142" t="n"/>
      <c r="EO543" s="142" t="n"/>
      <c r="EP543" s="142" t="n"/>
      <c r="EQ543" s="143" t="n"/>
      <c r="ER543" s="135" t="n"/>
      <c r="ES543" s="135" t="n"/>
      <c r="ET543" s="135" t="n"/>
      <c r="EU543" s="135" t="n"/>
      <c r="EV543" s="135" t="n"/>
      <c r="EW543" s="135" t="n"/>
      <c r="EX543" s="135" t="n"/>
      <c r="EY543" s="143" t="n"/>
      <c r="EZ543" s="135" t="n"/>
      <c r="FA543" s="135" t="n"/>
      <c r="FB543" s="135" t="n"/>
      <c r="FC543" s="135" t="n"/>
      <c r="FD543" s="135" t="n"/>
    </row>
    <row r="544" ht="300" customHeight="1">
      <c r="A544" s="109" t="inlineStr">
        <is>
          <t>iFile</t>
        </is>
      </c>
      <c r="B544" s="110" t="inlineStr">
        <is>
          <t>INTN0289</t>
        </is>
      </c>
      <c r="C544" s="110" t="inlineStr">
        <is>
          <t>Pradnya Shindhe</t>
        </is>
      </c>
      <c r="D544" s="110" t="inlineStr">
        <is>
          <t>Technology</t>
        </is>
      </c>
      <c r="E544" s="110" t="inlineStr">
        <is>
          <t>RC-079</t>
        </is>
      </c>
      <c r="F544" s="110" t="inlineStr">
        <is>
          <t>Sharanagouda Patil</t>
        </is>
      </c>
      <c r="G544" s="110" t="inlineStr">
        <is>
          <t>IRIS1690</t>
        </is>
      </c>
      <c r="H544" s="110" t="inlineStr">
        <is>
          <t>C1</t>
        </is>
      </c>
      <c r="I544" s="110" t="n"/>
      <c r="J544" s="110" t="n">
        <v>0.7</v>
      </c>
      <c r="K544" s="110" t="n">
        <v>0.7</v>
      </c>
      <c r="L544" s="110" t="inlineStr">
        <is>
          <t>BCA</t>
        </is>
      </c>
      <c r="M544" s="110" t="n"/>
      <c r="N544" s="144" t="inlineStr">
        <is>
          <t>Intern</t>
        </is>
      </c>
      <c r="O544" s="113" t="inlineStr">
        <is>
          <t>Intern – Front-End / UI Development</t>
        </is>
      </c>
      <c r="P544" s="112" t="inlineStr">
        <is>
          <t>Engineering &amp; Development</t>
        </is>
      </c>
      <c r="Q544" s="112" t="inlineStr">
        <is>
          <t>Front-End / UI Development</t>
        </is>
      </c>
      <c r="R544" s="112" t="inlineStr">
        <is>
          <t>L1 – Intern</t>
        </is>
      </c>
      <c r="S544" s="152" t="inlineStr">
        <is>
          <t>A1</t>
        </is>
      </c>
      <c r="T544" s="151" t="inlineStr">
        <is>
          <t>Intern / Trainee</t>
        </is>
      </c>
      <c r="U544" s="151" t="inlineStr">
        <is>
          <t>A</t>
        </is>
      </c>
      <c r="V544" s="112" t="inlineStr">
        <is>
          <t>IC</t>
        </is>
      </c>
      <c r="W544" s="153" t="inlineStr">
        <is>
          <t>• Same level</t>
        </is>
      </c>
      <c r="X544" s="112" t="inlineStr">
        <is>
          <t>Entry / P1 · intern</t>
        </is>
      </c>
      <c r="Y544" s="112" t="inlineStr">
        <is>
          <t>Entry</t>
        </is>
      </c>
      <c r="Z544" s="112" t="inlineStr">
        <is>
          <t>1 Follow</t>
        </is>
      </c>
      <c r="AA544" s="117" t="inlineStr">
        <is>
          <t>A1</t>
        </is>
      </c>
      <c r="AB544" s="118" t="inlineStr">
        <is>
          <t>Band A · Practitioner</t>
        </is>
      </c>
      <c r="AC544" s="118" t="inlineStr">
        <is>
          <t>Intern / Trainee</t>
        </is>
      </c>
      <c r="AD544" s="118" t="inlineStr">
        <is>
          <t>• Same as the model</t>
        </is>
      </c>
      <c r="AE544" s="118" t="inlineStr">
        <is>
          <t>B3</t>
        </is>
      </c>
      <c r="AF544" s="118" t="inlineStr">
        <is>
          <t>OK</t>
        </is>
      </c>
      <c r="AG544" s="118" t="inlineStr">
        <is>
          <t>No change · already below the manager</t>
        </is>
      </c>
      <c r="AH544" s="118" t="n">
        <v>4</v>
      </c>
      <c r="AI544" s="118" t="n"/>
      <c r="AJ544" s="119" t="inlineStr">
        <is>
          <t>—</t>
        </is>
      </c>
      <c r="AK544" s="120" t="n"/>
      <c r="AL544" s="121" t="str">
        <f>IFERROR(INDEX(WM_C,MATCH($AJ544,WM_KEY,0)),"")</f>
        <v/>
      </c>
      <c r="AM544" s="122" t="str">
        <f>IF(OR(AK544="",AL544=""),"",AK544*AL544)</f>
        <v/>
      </c>
      <c r="AN544" s="120" t="n"/>
      <c r="AO544" s="121" t="str">
        <f>IFERROR(INDEX(WM_AU,MATCH($AJ544,WM_KEY,0)),"")</f>
        <v/>
      </c>
      <c r="AP544" s="122" t="str">
        <f>IF(OR(AN544="",AO544=""),"",AN544*AO544)</f>
        <v/>
      </c>
      <c r="AQ544" s="120" t="n"/>
      <c r="AR544" s="121" t="str">
        <f>IFERROR(INDEX(WM_AC,MATCH($AJ544,WM_KEY,0)),"")</f>
        <v/>
      </c>
      <c r="AS544" s="122" t="str">
        <f>IF(OR(AQ544="",AR544=""),"",AQ544*AR544)</f>
        <v/>
      </c>
      <c r="AT544" s="120" t="n"/>
      <c r="AU544" s="121" t="str">
        <f>IFERROR(INDEX(WM_L,MATCH($AJ544,WM_KEY,0)),"")</f>
        <v/>
      </c>
      <c r="AV544" s="122" t="str">
        <f>IF(OR(AT544="",AU544=""),"",AT544*AU544)</f>
        <v/>
      </c>
      <c r="AW544" s="120" t="n"/>
      <c r="AX544" s="121" t="str">
        <f>IFERROR(INDEX(WM_E,MATCH($AJ544,WM_KEY,0)),"")</f>
        <v/>
      </c>
      <c r="AY544" s="122" t="str">
        <f>IF(OR(AW544="",AX544=""),"",AW544*AX544)</f>
        <v/>
      </c>
      <c r="AZ544" s="123" t="n"/>
      <c r="BA544" s="121" t="str">
        <f>IFERROR(INDEX(WM_BI,MATCH($AJ544,WM_KEY,0)),"")</f>
        <v/>
      </c>
      <c r="BB544" s="122" t="str">
        <f>IF(OR(AZ544="",BA544=""),"",AZ544*BA544)</f>
        <v/>
      </c>
      <c r="BC544" s="122" t="str">
        <f>IF(COUNT(AM544,AP544,AS544,AV544,AY544,BB544)&lt;6,"",SUM(AM544,AP544,AS544,AV544,AY544,BB544))</f>
        <v/>
      </c>
      <c r="BD544" s="122" t="str">
        <f>IF(BC544="","",INDEX({"A1","A2","A3","B1","B2","B3","C1","C2","D1","D2","E1","E2"},MAX(1,MIN(12,ROUND(BC544,0)))))</f>
        <v/>
      </c>
      <c r="BE544" s="152" t="inlineStr">
        <is>
          <t>A1</t>
        </is>
      </c>
      <c r="BF544" s="124" t="inlineStr">
        <is>
          <t>Placed by rule</t>
        </is>
      </c>
      <c r="BG544" s="125" t="inlineStr">
        <is>
          <t>Not scored: interns and first-year trainees start at A1.</t>
        </is>
      </c>
      <c r="BH544" s="125" t="inlineStr">
        <is>
          <t>Not scored: interns and first-year trainees start at A1.</t>
        </is>
      </c>
      <c r="BI544" s="125" t="inlineStr">
        <is>
          <t>Interns and first-year trainees start at A1.</t>
        </is>
      </c>
      <c r="BJ544" s="125" t="inlineStr">
        <is>
          <t>—</t>
        </is>
      </c>
      <c r="BK544" s="126" t="n"/>
      <c r="BL544" s="126" t="inlineStr">
        <is>
          <t>Medium</t>
        </is>
      </c>
      <c r="BM544" s="126" t="n"/>
      <c r="BN544" s="125" t="inlineStr">
        <is>
          <t>Stable · moves in fewer than 5 of 30 weight tests</t>
        </is>
      </c>
      <c r="BO544" s="148" t="inlineStr">
        <is>
          <t>Not scored: interns and first-year trainees start at A1.</t>
        </is>
      </c>
      <c r="BP544" s="129" t="inlineStr">
        <is>
          <t>Not scored: interns and first-year trainees start at A1.</t>
        </is>
      </c>
      <c r="BQ544" s="129" t="inlineStr">
        <is>
          <t>Not scored: interns and first-year trainees start at A1.</t>
        </is>
      </c>
      <c r="BR544" s="129" t="inlineStr">
        <is>
          <t>Not scored: interns and first-year trainees start at A1.</t>
        </is>
      </c>
      <c r="BS544" s="129" t="inlineStr">
        <is>
          <t>Not scored: interns and first-year trainees start at A1.</t>
        </is>
      </c>
      <c r="BT544" s="129" t="inlineStr">
        <is>
          <t>Not scored: interns and first-year trainees start at A1.</t>
        </is>
      </c>
      <c r="BU544" s="127" t="inlineStr">
        <is>
          <t>KRAs not received · manager to supply</t>
        </is>
      </c>
      <c r="BV544" s="125"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BW544" s="125" t="n"/>
      <c r="BX544" s="125" t="inlineStr">
        <is>
          <t>3</t>
        </is>
      </c>
      <c r="BY544" s="125" t="n"/>
      <c r="BZ544" s="125" t="inlineStr">
        <is>
          <t>Received · quarterly</t>
        </is>
      </c>
      <c r="CA544" s="125" t="inlineStr">
        <is>
          <t>Talent Mapping · iFile collated</t>
        </is>
      </c>
      <c r="CB544" s="130" t="n">
        <v>20</v>
      </c>
      <c r="CC544" s="128" t="inlineStr">
        <is>
          <t>Full survey answers not in the files received · How We Grow export needed · HR</t>
        </is>
      </c>
      <c r="CD544" s="131" t="inlineStr">
        <is>
          <t>—</t>
        </is>
      </c>
      <c r="CE544" s="131" t="inlineStr">
        <is>
          <t>—</t>
        </is>
      </c>
      <c r="CF544" s="131" t="inlineStr">
        <is>
          <t>—</t>
        </is>
      </c>
      <c r="CG544" s="131" t="inlineStr">
        <is>
          <t>—</t>
        </is>
      </c>
      <c r="CH544" s="132" t="n"/>
      <c r="CI544" s="131" t="inlineStr">
        <is>
          <t>Common themes in sub-family holders, all levels' answers: core · purpose · business · improve · development · solutions
Common themes in sub-family holders, all levels' answers: ui · code · feature · development · design · testing
Common themes in sub-family holders, all levels' answers: features · user · app · ui · quality · software
Common themes in sub-family holders, all levels' answers: accountable · quality · development · am · reliability · personally
Common themes in sub-family holders, all levels' answers: decide · code · ui · decisions · implement
If the work is missed · role-holders' themes: impact · delays · rework · delivery.</t>
        </is>
      </c>
      <c r="CJ544" s="131" t="inlineStr">
        <is>
          <t>Self-identified: Answered · no common topic
For the next role: Answered · no common topic</t>
        </is>
      </c>
      <c r="CK544" s="128" t="inlineStr">
        <is>
          <t>Full survey answers not in the files received · How We Grow export needed · HR</t>
        </is>
      </c>
      <c r="CL544" s="133" t="inlineStr">
        <is>
          <t>WHAT THE ROLE DOES: Builds user interfaces and reusable UI components. At A1: learning the role; all work reviewed.
Common themes in sub-family holders, all levels' answers: core · purpose · business · improve · development · solutions
KEY RESPONSIBILITIES: Builds user interfaces and reusable UI components; Learning; follows worked examples; Learning tasks
Common themes in sub-family holders, all levels' answers: ui · code · feature · development · design · testing
DELIVERS: Learning tasks
Common themes in sub-family holders, all levels' answers: features · user · app · ui · quality · software
ACCOUNTABLE FOR: Learning tasks
Common themes in sub-family holders, all levels' answers: accountable · quality · development · am · reliability · personally
DECIDES ALONE: Needs approval / close guidance
Common themes in sub-family holders, all levels' answers: decide · code · ui · decisions · implement
SKILLS &amp; KNOWLEDGE · role-holders: Angular · UI · React · Full stack development · Angular + Node.js
TOOLS &amp; SYSTEMS: Vs code · visual studio · VsCode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sub-family themes · 3+ answered — 1 holder, 1 answered the survey; sub-family 17 answered; catalogue RC-079</t>
        </is>
      </c>
      <c r="CM544" s="134" t="inlineStr">
        <is>
          <t>What the role answers for: Learning tasks.
If the work is missed · role-holders' themes: impact · delays · rework · delivery.
Manager talent mapping — Latest rating: 3 · 9-Box Grid placement: Trusted Professional.</t>
        </is>
      </c>
      <c r="CN544" s="135" t="n"/>
      <c r="CO544" s="135" t="n"/>
      <c r="CP544" s="136" t="n">
        <v>3</v>
      </c>
      <c r="CQ544" s="137" t="inlineStr">
        <is>
          <t>—</t>
        </is>
      </c>
      <c r="CR544" s="137" t="inlineStr">
        <is>
          <t>Trusted Professional</t>
        </is>
      </c>
      <c r="CS544" s="137" t="inlineStr">
        <is>
          <t>Develop in role</t>
        </is>
      </c>
      <c r="CT544" s="137" t="n"/>
      <c r="CU544" s="137" t="n"/>
      <c r="CV544" s="137" t="n"/>
      <c r="CW544" s="137" t="n"/>
      <c r="CX544" s="137" t="n"/>
      <c r="CY544" s="137" t="n"/>
      <c r="CZ544" s="137" t="n"/>
      <c r="DA544" s="119" t="n">
        <v>100</v>
      </c>
      <c r="DB544" s="138" t="inlineStr">
        <is>
          <t>Meets the level</t>
        </is>
      </c>
      <c r="DC544" s="138" t="n">
        <v>100</v>
      </c>
      <c r="DD544" s="138" t="n">
        <v>100</v>
      </c>
      <c r="DE544" s="138" t="n">
        <v>100</v>
      </c>
      <c r="DF544" s="138" t="n"/>
      <c r="DG544" s="138" t="inlineStr">
        <is>
          <t>None — maintain and stretch</t>
        </is>
      </c>
      <c r="DH544" s="138" t="inlineStr">
        <is>
          <t>A2: 50% of profile — not yet</t>
        </is>
      </c>
      <c r="DI544" s="138" t="inlineStr">
        <is>
          <t>Evidence: Survey + KRAs | Core: Ownership 1/1, Problem solving 1/1, Communication &amp; collaboration 1/1, Client &amp; quality focus 1/1, Learning agility 1/1, Integrity &amp; compliance 1/1 | Future-ready: AI literacy 1/1, Data literacy 1/1, Digital fluency 1/1, Innovation 1/1 | Functional: Programming &amp; stack 1/1, System design 1/1, SQL &amp; data 1/1, Cloud &amp; DevOps 1/1, AI / GenAI 1/1, Product &amp; domain 1/1</t>
        </is>
      </c>
      <c r="DJ544" s="111" t="inlineStr">
        <is>
          <t>Answered · no common topic</t>
        </is>
      </c>
      <c r="DK544" s="112" t="inlineStr">
        <is>
          <t>Taxonomy AI</t>
        </is>
      </c>
      <c r="DL544" s="112" t="inlineStr">
        <is>
          <t>Programming &amp; Tech-Stack Depth; Stakeholder &amp; Client Management</t>
        </is>
      </c>
      <c r="DM544" s="112" t="inlineStr">
        <is>
          <t>Answered · no common topic</t>
        </is>
      </c>
      <c r="DN544" s="112" t="n"/>
      <c r="DO544" s="139" t="inlineStr">
        <is>
          <t>No strong match from survey evidence</t>
        </is>
      </c>
      <c r="DP544" s="126" t="inlineStr">
        <is>
          <t>No material overlap found</t>
        </is>
      </c>
      <c r="DQ544" s="126" t="inlineStr">
        <is>
          <t>No close match in other businesses</t>
        </is>
      </c>
      <c r="DR544" s="126" t="n"/>
      <c r="DS544" s="126" t="n"/>
      <c r="DT544" s="126" t="n"/>
      <c r="DU544" s="140" t="inlineStr">
        <is>
          <t>Intern – Front-End / UI Development in Technology · iFile, A1 — IC.
The work: Builds user interfaces and reusable UI components.
At this level the role owns learning the role; all work reviewed.
Key responsibilities: Builds user interfaces and reusable UI components; Learning; follows worked examples; Learning tasks.
Holders describe it with: ui · code · feature · development · design · testing.</t>
        </is>
      </c>
      <c r="DV544"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4"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Angular · UI · React · Full stack development · Angular + Node.js
TOOLS: Vs code · visual studio · VsCode
★ = must-have for the family. Scale: 1 Awareness · 2 Working · 3 Practitioner · 4 Advanced · 5 Expert.</t>
        </is>
      </c>
      <c r="DX544"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4" s="139" t="inlineStr">
        <is>
          <t>Market level: Entry / P1 · intern · SFIA 1 Follow
Typical title: Associate Software Engineer
Standard: SFIA 9; OWASP secure coding</t>
        </is>
      </c>
      <c r="DZ544" s="126" t="inlineStr">
        <is>
          <t>0 yrs · fresher / intern</t>
        </is>
      </c>
      <c r="EA544" s="126" t="inlineStr">
        <is>
          <t>—</t>
        </is>
      </c>
      <c r="EB544" s="126" t="inlineStr">
        <is>
          <t>Associate Software Engineer</t>
        </is>
      </c>
      <c r="EC544" s="126" t="inlineStr">
        <is>
          <t>—</t>
        </is>
      </c>
      <c r="ED544" s="126" t="inlineStr">
        <is>
          <t>SFIA 9 · software development, programming; OWASP secure coding; cloud vendor certifications</t>
        </is>
      </c>
      <c r="EE544" s="126" t="inlineStr">
        <is>
          <t>Core 1 · Future 1 · Functional 1 · Leadership not scored</t>
        </is>
      </c>
      <c r="EF544" s="139" t="n"/>
      <c r="EG544" s="126" t="inlineStr">
        <is>
          <t>✓ HRIS: 0.7 yrs, BCA, 0 direct reports
✓ Survey: 20 of 20 questions answered
✓ KRAs: quarterly
✓ Manager mapping: rating, 9-box
✗ Job description: not on file</t>
        </is>
      </c>
      <c r="EH544" s="118" t="n"/>
      <c r="EI544" s="118" t="n"/>
      <c r="EJ544" s="118" t="n"/>
      <c r="EK544" s="118" t="inlineStr">
        <is>
          <t>Survey: answered · full text needed · KRAs: received · Experience: on file</t>
        </is>
      </c>
      <c r="EL544" s="141" t="n"/>
      <c r="EM544" s="142" t="n"/>
      <c r="EN544" s="142" t="n"/>
      <c r="EO544" s="142" t="n"/>
      <c r="EP544" s="142" t="n"/>
      <c r="EQ544" s="143" t="n"/>
      <c r="ER544" s="135" t="n"/>
      <c r="ES544" s="135" t="n"/>
      <c r="ET544" s="135" t="n"/>
      <c r="EU544" s="135" t="n"/>
      <c r="EV544" s="135" t="n"/>
      <c r="EW544" s="135" t="n"/>
      <c r="EX544" s="135" t="n"/>
      <c r="EY544" s="143" t="n"/>
      <c r="EZ544" s="135" t="n"/>
      <c r="FA544" s="135" t="n"/>
      <c r="FB544" s="135" t="n"/>
      <c r="FC544" s="135" t="n"/>
      <c r="FD544" s="135" t="n"/>
    </row>
    <row r="545" ht="300" customHeight="1">
      <c r="A545" s="109" t="inlineStr">
        <is>
          <t>iFile</t>
        </is>
      </c>
      <c r="B545" s="110" t="inlineStr">
        <is>
          <t>IRIS2442</t>
        </is>
      </c>
      <c r="C545" s="110" t="inlineStr">
        <is>
          <t>Rushikesh Shrikhande</t>
        </is>
      </c>
      <c r="D545" s="110" t="inlineStr">
        <is>
          <t>Technology</t>
        </is>
      </c>
      <c r="E545" s="110" t="inlineStr">
        <is>
          <t>RC-065</t>
        </is>
      </c>
      <c r="F545" s="110" t="inlineStr">
        <is>
          <t>Amruta Kadam</t>
        </is>
      </c>
      <c r="G545" s="110" t="inlineStr">
        <is>
          <t>IRIS1474</t>
        </is>
      </c>
      <c r="H545" s="110" t="inlineStr">
        <is>
          <t>B2</t>
        </is>
      </c>
      <c r="I545" s="110" t="n"/>
      <c r="J545" s="110" t="n">
        <v>0.9</v>
      </c>
      <c r="K545" s="110" t="n">
        <v>0.9</v>
      </c>
      <c r="L545" s="110" t="inlineStr">
        <is>
          <t>B.E</t>
        </is>
      </c>
      <c r="M545" s="110" t="n"/>
      <c r="N545" s="111" t="inlineStr">
        <is>
          <t>Trainee Software Engineer</t>
        </is>
      </c>
      <c r="O545" s="112" t="inlineStr">
        <is>
          <t>Trainee Software Engineer</t>
        </is>
      </c>
      <c r="P545" s="112" t="inlineStr">
        <is>
          <t>Engineering &amp; Development</t>
        </is>
      </c>
      <c r="Q545" s="112" t="inlineStr">
        <is>
          <t>Backend Development</t>
        </is>
      </c>
      <c r="R545" s="112" t="inlineStr">
        <is>
          <t>L2 – Trainee</t>
        </is>
      </c>
      <c r="S545" s="152" t="inlineStr">
        <is>
          <t>A1</t>
        </is>
      </c>
      <c r="T545" s="151" t="inlineStr">
        <is>
          <t>Intern / Trainee</t>
        </is>
      </c>
      <c r="U545" s="151" t="inlineStr">
        <is>
          <t>A</t>
        </is>
      </c>
      <c r="V545" s="112" t="inlineStr">
        <is>
          <t>IC</t>
        </is>
      </c>
      <c r="W545" s="153" t="inlineStr">
        <is>
          <t>• Same level</t>
        </is>
      </c>
      <c r="X545" s="112" t="inlineStr">
        <is>
          <t>Entry / P1 · intern</t>
        </is>
      </c>
      <c r="Y545" s="112" t="inlineStr">
        <is>
          <t>Entry</t>
        </is>
      </c>
      <c r="Z545" s="112" t="inlineStr">
        <is>
          <t>1 Follow</t>
        </is>
      </c>
      <c r="AA545" s="117" t="inlineStr">
        <is>
          <t>A1</t>
        </is>
      </c>
      <c r="AB545" s="118" t="inlineStr">
        <is>
          <t>Band A · Practitioner</t>
        </is>
      </c>
      <c r="AC545" s="118" t="inlineStr">
        <is>
          <t>Intern / Trainee</t>
        </is>
      </c>
      <c r="AD545" s="118" t="inlineStr">
        <is>
          <t>• Same as the model</t>
        </is>
      </c>
      <c r="AE545" s="118" t="inlineStr">
        <is>
          <t>B1</t>
        </is>
      </c>
      <c r="AF545" s="118" t="inlineStr">
        <is>
          <t>OK</t>
        </is>
      </c>
      <c r="AG545" s="118" t="inlineStr">
        <is>
          <t>No change · already below the manager</t>
        </is>
      </c>
      <c r="AH545" s="118" t="n">
        <v>6</v>
      </c>
      <c r="AI545" s="118" t="n"/>
      <c r="AJ545" s="119" t="inlineStr">
        <is>
          <t>—</t>
        </is>
      </c>
      <c r="AK545" s="120" t="n"/>
      <c r="AL545" s="121" t="str">
        <f>IFERROR(INDEX(WM_C,MATCH($AJ545,WM_KEY,0)),"")</f>
        <v/>
      </c>
      <c r="AM545" s="122" t="str">
        <f>IF(OR(AK545="",AL545=""),"",AK545*AL545)</f>
        <v/>
      </c>
      <c r="AN545" s="120" t="n"/>
      <c r="AO545" s="121" t="str">
        <f>IFERROR(INDEX(WM_AU,MATCH($AJ545,WM_KEY,0)),"")</f>
        <v/>
      </c>
      <c r="AP545" s="122" t="str">
        <f>IF(OR(AN545="",AO545=""),"",AN545*AO545)</f>
        <v/>
      </c>
      <c r="AQ545" s="120" t="n"/>
      <c r="AR545" s="121" t="str">
        <f>IFERROR(INDEX(WM_AC,MATCH($AJ545,WM_KEY,0)),"")</f>
        <v/>
      </c>
      <c r="AS545" s="122" t="str">
        <f>IF(OR(AQ545="",AR545=""),"",AQ545*AR545)</f>
        <v/>
      </c>
      <c r="AT545" s="120" t="n"/>
      <c r="AU545" s="121" t="str">
        <f>IFERROR(INDEX(WM_L,MATCH($AJ545,WM_KEY,0)),"")</f>
        <v/>
      </c>
      <c r="AV545" s="122" t="str">
        <f>IF(OR(AT545="",AU545=""),"",AT545*AU545)</f>
        <v/>
      </c>
      <c r="AW545" s="120" t="n"/>
      <c r="AX545" s="121" t="str">
        <f>IFERROR(INDEX(WM_E,MATCH($AJ545,WM_KEY,0)),"")</f>
        <v/>
      </c>
      <c r="AY545" s="122" t="str">
        <f>IF(OR(AW545="",AX545=""),"",AW545*AX545)</f>
        <v/>
      </c>
      <c r="AZ545" s="123" t="n"/>
      <c r="BA545" s="121" t="str">
        <f>IFERROR(INDEX(WM_BI,MATCH($AJ545,WM_KEY,0)),"")</f>
        <v/>
      </c>
      <c r="BB545" s="122" t="str">
        <f>IF(OR(AZ545="",BA545=""),"",AZ545*BA545)</f>
        <v/>
      </c>
      <c r="BC545" s="122" t="str">
        <f>IF(COUNT(AM545,AP545,AS545,AV545,AY545,BB545)&lt;6,"",SUM(AM545,AP545,AS545,AV545,AY545,BB545))</f>
        <v/>
      </c>
      <c r="BD545" s="122" t="str">
        <f>IF(BC545="","",INDEX({"A1","A2","A3","B1","B2","B3","C1","C2","D1","D2","E1","E2"},MAX(1,MIN(12,ROUND(BC545,0)))))</f>
        <v/>
      </c>
      <c r="BE545" s="152" t="inlineStr">
        <is>
          <t>A1</t>
        </is>
      </c>
      <c r="BF545" s="124" t="inlineStr">
        <is>
          <t>Placed by rule</t>
        </is>
      </c>
      <c r="BG545" s="125" t="inlineStr">
        <is>
          <t>Not scored: interns and first-year trainees start at A1.</t>
        </is>
      </c>
      <c r="BH545" s="125" t="inlineStr">
        <is>
          <t>Not scored: interns and first-year trainees start at A1.</t>
        </is>
      </c>
      <c r="BI545" s="125" t="inlineStr">
        <is>
          <t>Interns and first-year trainees start at A1.</t>
        </is>
      </c>
      <c r="BJ545" s="125" t="inlineStr">
        <is>
          <t>—</t>
        </is>
      </c>
      <c r="BK545" s="126" t="n"/>
      <c r="BL545" s="126" t="inlineStr">
        <is>
          <t>Medium</t>
        </is>
      </c>
      <c r="BM545" s="126" t="n"/>
      <c r="BN545" s="125" t="inlineStr">
        <is>
          <t>Stable · moves in fewer than 5 of 30 weight tests</t>
        </is>
      </c>
      <c r="BO545" s="148" t="inlineStr">
        <is>
          <t>Not scored: interns and first-year trainees start at A1.</t>
        </is>
      </c>
      <c r="BP545" s="129" t="inlineStr">
        <is>
          <t>Not scored: interns and first-year trainees start at A1.</t>
        </is>
      </c>
      <c r="BQ545" s="129" t="inlineStr">
        <is>
          <t>Not scored: interns and first-year trainees start at A1.</t>
        </is>
      </c>
      <c r="BR545" s="129" t="inlineStr">
        <is>
          <t>Not scored: interns and first-year trainees start at A1.</t>
        </is>
      </c>
      <c r="BS545" s="129" t="inlineStr">
        <is>
          <t>Not scored: interns and first-year trainees start at A1.</t>
        </is>
      </c>
      <c r="BT545" s="129" t="inlineStr">
        <is>
          <t>Not scored: interns and first-year trainees start at A1.</t>
        </is>
      </c>
      <c r="BU545"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45"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BW545" s="125" t="n"/>
      <c r="BX545" s="125" t="inlineStr">
        <is>
          <t>3</t>
        </is>
      </c>
      <c r="BY545" s="125" t="n"/>
      <c r="BZ545" s="125" t="inlineStr">
        <is>
          <t>Received · manager annual, quarterly</t>
        </is>
      </c>
      <c r="CA545" s="125" t="inlineStr">
        <is>
          <t>Talent Mapping · iFile collated</t>
        </is>
      </c>
      <c r="CB545" s="130" t="n">
        <v>20</v>
      </c>
      <c r="CC545" s="128" t="inlineStr">
        <is>
          <t>Full survey answers not in the files received · How We Grow export needed · HR</t>
        </is>
      </c>
      <c r="CD545" s="131" t="inlineStr">
        <is>
          <t>—</t>
        </is>
      </c>
      <c r="CE545" s="131" t="inlineStr">
        <is>
          <t>—</t>
        </is>
      </c>
      <c r="CF545" s="131" t="inlineStr">
        <is>
          <t>—</t>
        </is>
      </c>
      <c r="CG545" s="131" t="inlineStr">
        <is>
          <t>—</t>
        </is>
      </c>
      <c r="CH545" s="132" t="n"/>
      <c r="CI545" s="131"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J545" s="131" t="inlineStr">
        <is>
          <t>Self-identified: Leadership &amp; people management · Technical depth &amp; architecture · Data, SQL &amp; analytics · Domain, regulatory &amp; XBRL · Broader exposure &amp; ownership
For the next role: Leadership &amp; people management · Technical depth &amp; architecture · Data, SQL &amp; analytics · Domain, regulatory &amp; XBRL · Client, sales &amp; stakeholders · Broader exposure &amp; ownership</t>
        </is>
      </c>
      <c r="CK545" s="128" t="inlineStr">
        <is>
          <t>Full survey answers not in the files received · How We Grow export needed · HR</t>
        </is>
      </c>
      <c r="CL545" s="133"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M545" s="134" t="inlineStr">
        <is>
          <t>What the role answers for: Learning tasks.
If the work is missed · role-holders' themes: lead · delays · rework.
Measured on · manager-set KRA themes: code · technical · agreed · deliver · application · maintain.
Manager talent mapping — Latest rating: 3 · Potential: Low · 9-Box Grid placement: Core Contributor.</t>
        </is>
      </c>
      <c r="CN545" s="135" t="n"/>
      <c r="CO545" s="135" t="n"/>
      <c r="CP545" s="136" t="n">
        <v>3</v>
      </c>
      <c r="CQ545" s="137" t="inlineStr">
        <is>
          <t>Low</t>
        </is>
      </c>
      <c r="CR545" s="137" t="inlineStr">
        <is>
          <t>Core Contributor</t>
        </is>
      </c>
      <c r="CS545" s="137" t="inlineStr">
        <is>
          <t>Develop in role</t>
        </is>
      </c>
      <c r="CT545" s="137" t="n"/>
      <c r="CU545" s="137" t="n"/>
      <c r="CV545" s="137" t="n"/>
      <c r="CW545" s="137" t="n"/>
      <c r="CX545" s="137" t="n"/>
      <c r="CY545" s="137" t="n"/>
      <c r="CZ545" s="137" t="n"/>
      <c r="DA545" s="119" t="n">
        <v>105</v>
      </c>
      <c r="DB545" s="138" t="inlineStr">
        <is>
          <t>Meets the level</t>
        </is>
      </c>
      <c r="DC545" s="138" t="n">
        <v>107</v>
      </c>
      <c r="DD545" s="138" t="n">
        <v>105</v>
      </c>
      <c r="DE545" s="138" t="n">
        <v>103</v>
      </c>
      <c r="DF545" s="138" t="n"/>
      <c r="DG545" s="138" t="inlineStr">
        <is>
          <t>None — maintain and stretch</t>
        </is>
      </c>
      <c r="DH545" s="138" t="inlineStr">
        <is>
          <t>A2: 62% of profile — not yet</t>
        </is>
      </c>
      <c r="DI545" s="138" t="inlineStr">
        <is>
          <t>Evidence: Survey + KRAs | Core: Ownership 1/1, Problem solving 2/1, Communication &amp; collaboration 1/1, Client &amp; quality focus 2/1, Learning agility 1/1, Integrity &amp; compliance 1/1 | Future-ready: AI literacy 1/1, Data literacy 2/1, Digital fluency 1/1, Innovation 1/1 | Functional: Programming &amp; stack 1/1, System design 1/1, SQL &amp; data 2/1, Cloud &amp; DevOps 1/1, AI / GenAI 1/1, Product &amp; domain 1/1</t>
        </is>
      </c>
      <c r="DJ545" s="111" t="inlineStr">
        <is>
          <t>Leadership &amp; people management · Technical depth &amp; architecture · Data, SQL &amp; analytics · Domain, regulatory &amp; XBRL · Broader exposure &amp; ownership</t>
        </is>
      </c>
      <c r="DK545" s="112" t="inlineStr">
        <is>
          <t>Advanced Java; secure coding &amp; code-quality practices; unit/automated testing; system design fundamentals</t>
        </is>
      </c>
      <c r="DL545" s="112" t="inlineStr">
        <is>
          <t>Programming &amp; Tech-Stack Depth; Database, SQL &amp; Data Engineering; Product, Platform &amp; Domain Knowledge</t>
        </is>
      </c>
      <c r="DM545" s="112" t="inlineStr">
        <is>
          <t>Leadership &amp; people management · Technical depth &amp; architecture · Data, SQL &amp; analytics · Domain, regulatory &amp; XBRL · Client, sales &amp; stakeholders · Broader exposure &amp; ownership</t>
        </is>
      </c>
      <c r="DN545" s="112" t="inlineStr">
        <is>
          <t>Transition to leadership: people management &amp; delegation, mentoring/coaching, project ownership &amp; stakeholder management, prioritisation under ambiguity, presentation &amp; influence skills</t>
        </is>
      </c>
      <c r="DO545" s="139" t="inlineStr">
        <is>
          <t>No strong match from survey evidence</t>
        </is>
      </c>
      <c r="DP545" s="126" t="inlineStr">
        <is>
          <t>Sagar Soni · Software Engineer — 0.41: mysql, git, sts, ide; Faisal Pathan · UI Developer — 0.34: code, git, development, bug; Mukesh Babulal Suthar · Senior Software Engineer — 0.34: claude, code, development, fixes</t>
        </is>
      </c>
      <c r="DQ545" s="126" t="inlineStr">
        <is>
          <t>Atharv Sameer Shevade · iDEAL, Trainee Software Engineer — 0.33; Harsh Borad · CARBON, Software Engineer — 0.32; Kuldip D Shah · CARBON, Software Engineer — 0.32</t>
        </is>
      </c>
      <c r="DR545" s="126" t="n"/>
      <c r="DS545" s="126" t="n"/>
      <c r="DT545" s="126" t="n"/>
      <c r="DU545" s="140" t="inlineStr">
        <is>
          <t>Trainee Software Engineer in Technology · iFile,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V545"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5"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X545"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5" s="139" t="inlineStr">
        <is>
          <t>Market level: Entry / P1 · intern · SFIA 1 Follow
Typical title: Associate Software Engineer
Standard: SFIA 9; OWASP secure coding</t>
        </is>
      </c>
      <c r="DZ545" s="126" t="inlineStr">
        <is>
          <t>0 yrs · fresher / intern</t>
        </is>
      </c>
      <c r="EA545" s="126" t="inlineStr">
        <is>
          <t>—</t>
        </is>
      </c>
      <c r="EB545" s="126" t="inlineStr">
        <is>
          <t>Associate Software Engineer</t>
        </is>
      </c>
      <c r="EC545" s="126" t="inlineStr">
        <is>
          <t>—</t>
        </is>
      </c>
      <c r="ED545" s="126" t="inlineStr">
        <is>
          <t>SFIA 9 · software development, programming; OWASP secure coding; cloud vendor certifications</t>
        </is>
      </c>
      <c r="EE545" s="126" t="inlineStr">
        <is>
          <t>Core 1 · Future 1 · Functional 1 · Leadership not scored</t>
        </is>
      </c>
      <c r="EF545" s="139" t="n"/>
      <c r="EG545" s="126" t="inlineStr">
        <is>
          <t>✓ HRIS: 0.9 yrs, B.E, 0 direct reports
✓ Survey: 20 of 20 questions answered
✓ KRAs: manager-set, quarterly
✓ Manager mapping: rating, potential, 9-box
✗ Job description: not on file</t>
        </is>
      </c>
      <c r="EH545" s="118" t="n"/>
      <c r="EI545" s="118" t="n"/>
      <c r="EJ545" s="118" t="n"/>
      <c r="EK545" s="118" t="inlineStr">
        <is>
          <t>Survey: answered · full text needed · KRAs: received · Experience: on file</t>
        </is>
      </c>
      <c r="EL545" s="141" t="n"/>
      <c r="EM545" s="142" t="n"/>
      <c r="EN545" s="142" t="n"/>
      <c r="EO545" s="142" t="n"/>
      <c r="EP545" s="142" t="n"/>
      <c r="EQ545" s="143" t="n"/>
      <c r="ER545" s="135" t="n"/>
      <c r="ES545" s="135" t="n"/>
      <c r="ET545" s="135" t="n"/>
      <c r="EU545" s="135" t="n"/>
      <c r="EV545" s="135" t="n"/>
      <c r="EW545" s="135" t="n"/>
      <c r="EX545" s="135" t="n"/>
      <c r="EY545" s="143" t="n"/>
      <c r="EZ545" s="135" t="n"/>
      <c r="FA545" s="135" t="n"/>
      <c r="FB545" s="135" t="n"/>
      <c r="FC545" s="135" t="n"/>
      <c r="FD545" s="135" t="n"/>
    </row>
    <row r="546" ht="300" customHeight="1">
      <c r="A546" s="109" t="inlineStr">
        <is>
          <t>iFile</t>
        </is>
      </c>
      <c r="B546" s="110" t="inlineStr">
        <is>
          <t>INTN0305</t>
        </is>
      </c>
      <c r="C546" s="110" t="inlineStr">
        <is>
          <t>Samiksha Sawant</t>
        </is>
      </c>
      <c r="D546" s="110" t="inlineStr">
        <is>
          <t>Technology</t>
        </is>
      </c>
      <c r="E546" s="110" t="inlineStr">
        <is>
          <t>RC-065</t>
        </is>
      </c>
      <c r="F546" s="110" t="inlineStr">
        <is>
          <t>Shruti Patil</t>
        </is>
      </c>
      <c r="G546" s="110" t="inlineStr">
        <is>
          <t>IRIS2289</t>
        </is>
      </c>
      <c r="H546" s="110" t="inlineStr">
        <is>
          <t>B1</t>
        </is>
      </c>
      <c r="I546" s="110" t="n"/>
      <c r="J546" s="110" t="n">
        <v>0.2</v>
      </c>
      <c r="K546" s="110" t="n">
        <v>0.2</v>
      </c>
      <c r="L546" s="110" t="inlineStr">
        <is>
          <t>B.E</t>
        </is>
      </c>
      <c r="M546" s="110" t="n"/>
      <c r="N546" s="144" t="inlineStr">
        <is>
          <t>Intern</t>
        </is>
      </c>
      <c r="O546" s="113" t="inlineStr">
        <is>
          <t>Intern – Software Development</t>
        </is>
      </c>
      <c r="P546" s="112" t="inlineStr">
        <is>
          <t>Engineering &amp; Development</t>
        </is>
      </c>
      <c r="Q546" s="112" t="inlineStr">
        <is>
          <t>Backend Development</t>
        </is>
      </c>
      <c r="R546" s="113" t="inlineStr">
        <is>
          <t>Not in current mapping files</t>
        </is>
      </c>
      <c r="S546" s="114" t="inlineStr">
        <is>
          <t>A1</t>
        </is>
      </c>
      <c r="T546" s="151" t="inlineStr">
        <is>
          <t>Intern / Trainee</t>
        </is>
      </c>
      <c r="U546" s="151" t="inlineStr">
        <is>
          <t>A</t>
        </is>
      </c>
      <c r="V546" s="112" t="inlineStr">
        <is>
          <t>IC</t>
        </is>
      </c>
      <c r="W546" s="116" t="inlineStr">
        <is>
          <t>● Newly mapped</t>
        </is>
      </c>
      <c r="X546" s="112" t="inlineStr">
        <is>
          <t>Entry / P1 · intern</t>
        </is>
      </c>
      <c r="Y546" s="112" t="inlineStr">
        <is>
          <t>Entry</t>
        </is>
      </c>
      <c r="Z546" s="112" t="inlineStr">
        <is>
          <t>1 Follow</t>
        </is>
      </c>
      <c r="AA546" s="117" t="inlineStr">
        <is>
          <t>A1</t>
        </is>
      </c>
      <c r="AB546" s="118" t="inlineStr">
        <is>
          <t>Band A · Practitioner</t>
        </is>
      </c>
      <c r="AC546" s="118" t="inlineStr">
        <is>
          <t>Intern / Trainee</t>
        </is>
      </c>
      <c r="AD546" s="118" t="inlineStr">
        <is>
          <t>• Same as the model</t>
        </is>
      </c>
      <c r="AE546" s="118" t="inlineStr">
        <is>
          <t>B1</t>
        </is>
      </c>
      <c r="AF546" s="118" t="inlineStr">
        <is>
          <t>OK</t>
        </is>
      </c>
      <c r="AG546" s="118" t="inlineStr">
        <is>
          <t>No change · already below the manager</t>
        </is>
      </c>
      <c r="AH546" s="118" t="n">
        <v>5</v>
      </c>
      <c r="AI546" s="118" t="n"/>
      <c r="AJ546" s="119" t="inlineStr">
        <is>
          <t>—</t>
        </is>
      </c>
      <c r="AK546" s="120" t="n"/>
      <c r="AL546" s="121" t="str">
        <f>IFERROR(INDEX(WM_C,MATCH($AJ546,WM_KEY,0)),"")</f>
        <v/>
      </c>
      <c r="AM546" s="122" t="str">
        <f>IF(OR(AK546="",AL546=""),"",AK546*AL546)</f>
        <v/>
      </c>
      <c r="AN546" s="120" t="n"/>
      <c r="AO546" s="121" t="str">
        <f>IFERROR(INDEX(WM_AU,MATCH($AJ546,WM_KEY,0)),"")</f>
        <v/>
      </c>
      <c r="AP546" s="122" t="str">
        <f>IF(OR(AN546="",AO546=""),"",AN546*AO546)</f>
        <v/>
      </c>
      <c r="AQ546" s="120" t="n"/>
      <c r="AR546" s="121" t="str">
        <f>IFERROR(INDEX(WM_AC,MATCH($AJ546,WM_KEY,0)),"")</f>
        <v/>
      </c>
      <c r="AS546" s="122" t="str">
        <f>IF(OR(AQ546="",AR546=""),"",AQ546*AR546)</f>
        <v/>
      </c>
      <c r="AT546" s="120" t="n"/>
      <c r="AU546" s="121" t="str">
        <f>IFERROR(INDEX(WM_L,MATCH($AJ546,WM_KEY,0)),"")</f>
        <v/>
      </c>
      <c r="AV546" s="122" t="str">
        <f>IF(OR(AT546="",AU546=""),"",AT546*AU546)</f>
        <v/>
      </c>
      <c r="AW546" s="120" t="n"/>
      <c r="AX546" s="121" t="str">
        <f>IFERROR(INDEX(WM_E,MATCH($AJ546,WM_KEY,0)),"")</f>
        <v/>
      </c>
      <c r="AY546" s="122" t="str">
        <f>IF(OR(AW546="",AX546=""),"",AW546*AX546)</f>
        <v/>
      </c>
      <c r="AZ546" s="123" t="n"/>
      <c r="BA546" s="121" t="str">
        <f>IFERROR(INDEX(WM_BI,MATCH($AJ546,WM_KEY,0)),"")</f>
        <v/>
      </c>
      <c r="BB546" s="122" t="str">
        <f>IF(OR(AZ546="",BA546=""),"",AZ546*BA546)</f>
        <v/>
      </c>
      <c r="BC546" s="122" t="str">
        <f>IF(COUNT(AM546,AP546,AS546,AV546,AY546,BB546)&lt;6,"",SUM(AM546,AP546,AS546,AV546,AY546,BB546))</f>
        <v/>
      </c>
      <c r="BD546" s="122" t="str">
        <f>IF(BC546="","",INDEX({"A1","A2","A3","B1","B2","B3","C1","C2","D1","D2","E1","E2"},MAX(1,MIN(12,ROUND(BC546,0)))))</f>
        <v/>
      </c>
      <c r="BE546" s="114" t="inlineStr">
        <is>
          <t>A1</t>
        </is>
      </c>
      <c r="BF546" s="124" t="inlineStr">
        <is>
          <t>Placed by rule</t>
        </is>
      </c>
      <c r="BG546" s="125" t="inlineStr">
        <is>
          <t>Not scored: interns and first-year trainees start at A1.</t>
        </is>
      </c>
      <c r="BH546" s="125" t="inlineStr">
        <is>
          <t>Not scored: interns and first-year trainees start at A1.</t>
        </is>
      </c>
      <c r="BI546" s="125" t="inlineStr">
        <is>
          <t>Interns and first-year trainees start at A1.</t>
        </is>
      </c>
      <c r="BJ546" s="125" t="inlineStr">
        <is>
          <t>—</t>
        </is>
      </c>
      <c r="BK546" s="126" t="n"/>
      <c r="BL546" s="126" t="inlineStr">
        <is>
          <t>Medium</t>
        </is>
      </c>
      <c r="BM546" s="126" t="n"/>
      <c r="BN546" s="125" t="inlineStr">
        <is>
          <t>Stable · moves in fewer than 5 of 30 weight tests</t>
        </is>
      </c>
      <c r="BO546" s="148" t="inlineStr">
        <is>
          <t>Not scored: interns and first-year trainees start at A1.</t>
        </is>
      </c>
      <c r="BP546" s="129" t="inlineStr">
        <is>
          <t>Not scored: interns and first-year trainees start at A1.</t>
        </is>
      </c>
      <c r="BQ546" s="129" t="inlineStr">
        <is>
          <t>Not scored: interns and first-year trainees start at A1.</t>
        </is>
      </c>
      <c r="BR546" s="129" t="inlineStr">
        <is>
          <t>Not scored: interns and first-year trainees start at A1.</t>
        </is>
      </c>
      <c r="BS546" s="129" t="inlineStr">
        <is>
          <t>Not scored: interns and first-year trainees start at A1.</t>
        </is>
      </c>
      <c r="BT546" s="129" t="inlineStr">
        <is>
          <t>Not scored: interns and first-year trainees start at A1.</t>
        </is>
      </c>
      <c r="BU546" s="127" t="inlineStr">
        <is>
          <t>KRAs not received · manager to supply</t>
        </is>
      </c>
      <c r="BV546" s="125" t="n"/>
      <c r="BW546" s="125" t="n"/>
      <c r="BX546" s="125" t="n"/>
      <c r="BY546" s="125" t="n"/>
      <c r="BZ546" s="128" t="inlineStr">
        <is>
          <t>KRAs not received · manager to supply</t>
        </is>
      </c>
      <c r="CA546" s="125" t="n"/>
      <c r="CB546" s="130" t="n">
        <v>20</v>
      </c>
      <c r="CC546" s="128" t="inlineStr">
        <is>
          <t>Full survey answers not in the files received · How We Grow export needed · HR</t>
        </is>
      </c>
      <c r="CD546" s="131" t="inlineStr">
        <is>
          <t>—</t>
        </is>
      </c>
      <c r="CE546" s="131" t="inlineStr">
        <is>
          <t>—</t>
        </is>
      </c>
      <c r="CF546" s="131" t="inlineStr">
        <is>
          <t>—</t>
        </is>
      </c>
      <c r="CG546" s="131" t="inlineStr">
        <is>
          <t>—</t>
        </is>
      </c>
      <c r="CH546" s="132" t="n"/>
      <c r="CI546" s="131"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J546" s="131" t="inlineStr">
        <is>
          <t>Self-identified: Technical depth &amp; architecture · Testing &amp; quality · Data, SQL &amp; analytics · Broader exposure &amp; ownership
For the next role: Technical depth &amp; architecture · Testing &amp; quality · Data, SQL &amp; analytics · Broader exposure &amp; ownership</t>
        </is>
      </c>
      <c r="CK546" s="128" t="inlineStr">
        <is>
          <t>Full survey answers not in the files received · How We Grow export needed · HR</t>
        </is>
      </c>
      <c r="CL546" s="133"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M546" s="134" t="inlineStr">
        <is>
          <t>What the role answers for: Learning tasks.
If the work is missed · role-holders' themes: lead · delays · rework.
Measured on · manager-set KRA themes: code · technical · agreed · deliver · application · maintain.
Manager talent mapping — Latest rating: Not rated · manager · 9-Box Grid placement: Not placed · manager.</t>
        </is>
      </c>
      <c r="CN546" s="135" t="n"/>
      <c r="CO546" s="135" t="n"/>
      <c r="CP546" s="136" t="inlineStr">
        <is>
          <t>Not rated · manager</t>
        </is>
      </c>
      <c r="CQ546" s="137" t="inlineStr">
        <is>
          <t>—</t>
        </is>
      </c>
      <c r="CR546" s="137" t="inlineStr">
        <is>
          <t>Not placed · manager</t>
        </is>
      </c>
      <c r="CS546" s="137" t="inlineStr">
        <is>
          <t>No rating data</t>
        </is>
      </c>
      <c r="CT546" s="137" t="n"/>
      <c r="CU546" s="137" t="n"/>
      <c r="CV546" s="137" t="n"/>
      <c r="CW546" s="137" t="n"/>
      <c r="CX546" s="137" t="n"/>
      <c r="CY546" s="137" t="n"/>
      <c r="CZ546" s="137" t="n"/>
      <c r="DA546" s="119" t="n">
        <v>103</v>
      </c>
      <c r="DB546" s="138" t="inlineStr">
        <is>
          <t>Meets the level</t>
        </is>
      </c>
      <c r="DC546" s="138" t="n">
        <v>107</v>
      </c>
      <c r="DD546" s="138" t="n">
        <v>105</v>
      </c>
      <c r="DE546" s="138" t="n">
        <v>100</v>
      </c>
      <c r="DF546" s="138" t="n"/>
      <c r="DG546" s="138" t="inlineStr">
        <is>
          <t>None — maintain and stretch</t>
        </is>
      </c>
      <c r="DH546" s="138" t="inlineStr">
        <is>
          <t>A2: 57% of profile — not yet</t>
        </is>
      </c>
      <c r="DI546" s="138" t="inlineStr">
        <is>
          <t>Evidence: Survey | Core: Ownership 1/1, Problem solving 2/1, Communication &amp; collaboration 1/1, Client &amp; quality focus 1/1, Learning agility 2/1, Integrity &amp; compliance 1/1 | Future-ready: AI literacy 1/1, Data literacy 1/1, Digital fluency 2/1, Innovation 1/1 | Functional: Programming &amp; stack 1/1, System design 1/1, SQL &amp; data 1/1, Cloud &amp; DevOps 1/1, AI / GenAI 1/1, Product &amp; domain 1/1</t>
        </is>
      </c>
      <c r="DJ546" s="111" t="inlineStr">
        <is>
          <t>Technical depth &amp; architecture · Testing &amp; quality · Data, SQL &amp; analytics · Broader exposure &amp; ownership</t>
        </is>
      </c>
      <c r="DK546" s="112" t="n"/>
      <c r="DL546" s="112" t="inlineStr">
        <is>
          <t>Programming &amp; Tech-Stack Depth; Database, SQL &amp; Data Engineering; Product, Platform &amp; Domain Knowledge</t>
        </is>
      </c>
      <c r="DM546" s="112" t="inlineStr">
        <is>
          <t>Technical depth &amp; architecture · Testing &amp; quality · Data, SQL &amp; analytics · Broader exposure &amp; ownership</t>
        </is>
      </c>
      <c r="DN546" s="112" t="n"/>
      <c r="DO546" s="139" t="inlineStr">
        <is>
          <t>No strong match from survey evidence</t>
        </is>
      </c>
      <c r="DP546" s="126" t="inlineStr">
        <is>
          <t>No material overlap found</t>
        </is>
      </c>
      <c r="DQ546" s="126" t="inlineStr">
        <is>
          <t>Krishnadev Arya · Datatech, Software Engineer — 0.27; Ayush Sharma · CARBON, Trainee Software Engineer — 0.26</t>
        </is>
      </c>
      <c r="DR546" s="126" t="n"/>
      <c r="DS546" s="126" t="n"/>
      <c r="DT546" s="126" t="n"/>
      <c r="DU546" s="140" t="inlineStr">
        <is>
          <t>Intern – Software Development in Technology · iFile,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V546"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6"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X546"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6" s="139" t="inlineStr">
        <is>
          <t>Market level: Entry / P1 · intern · SFIA 1 Follow
Typical title: Associate Software Engineer
Standard: SFIA 9; OWASP secure coding</t>
        </is>
      </c>
      <c r="DZ546" s="126" t="inlineStr">
        <is>
          <t>0 yrs · fresher / intern</t>
        </is>
      </c>
      <c r="EA546" s="126" t="inlineStr">
        <is>
          <t>—</t>
        </is>
      </c>
      <c r="EB546" s="126" t="inlineStr">
        <is>
          <t>Associate Software Engineer</t>
        </is>
      </c>
      <c r="EC546" s="126" t="inlineStr">
        <is>
          <t>—</t>
        </is>
      </c>
      <c r="ED546" s="126" t="inlineStr">
        <is>
          <t>SFIA 9 · software development, programming; OWASP secure coding; cloud vendor certifications</t>
        </is>
      </c>
      <c r="EE546" s="126" t="inlineStr">
        <is>
          <t>Core 1 · Future 1 · Functional 1 · Leadership not scored</t>
        </is>
      </c>
      <c r="EF546" s="139" t="n"/>
      <c r="EG546" s="126" t="inlineStr">
        <is>
          <t>✓ HRIS: 0.2 yrs, B.E, 0 direct reports
✓ Survey: 20 of 20 questions answered
✗ KRAs: none on file
✓ Manager mapping: rating, 9-box
✗ Job description: not on file</t>
        </is>
      </c>
      <c r="EH546" s="118" t="n"/>
      <c r="EI546" s="118" t="n"/>
      <c r="EJ546" s="118" t="n"/>
      <c r="EK546" s="118" t="inlineStr">
        <is>
          <t>Survey: answered · full text needed · KRAs: not received · Experience: on file</t>
        </is>
      </c>
      <c r="EL546" s="141" t="n"/>
      <c r="EM546" s="142" t="n"/>
      <c r="EN546" s="142" t="n"/>
      <c r="EO546" s="142" t="n"/>
      <c r="EP546" s="142" t="n"/>
      <c r="EQ546" s="143" t="n"/>
      <c r="ER546" s="135" t="n"/>
      <c r="ES546" s="135" t="n"/>
      <c r="ET546" s="135" t="n"/>
      <c r="EU546" s="135" t="n"/>
      <c r="EV546" s="135" t="n"/>
      <c r="EW546" s="135" t="n"/>
      <c r="EX546" s="135" t="n"/>
      <c r="EY546" s="143" t="n"/>
      <c r="EZ546" s="135" t="n"/>
      <c r="FA546" s="135" t="n"/>
      <c r="FB546" s="135" t="n"/>
      <c r="FC546" s="135" t="n"/>
      <c r="FD546" s="135" t="n"/>
    </row>
    <row r="547" ht="300" customHeight="1">
      <c r="A547" s="109" t="inlineStr">
        <is>
          <t>iFile</t>
        </is>
      </c>
      <c r="B547" s="110" t="inlineStr">
        <is>
          <t>IRIS2484</t>
        </is>
      </c>
      <c r="C547" s="110" t="inlineStr">
        <is>
          <t>Vinay Gajula</t>
        </is>
      </c>
      <c r="D547" s="110" t="inlineStr">
        <is>
          <t>Technology</t>
        </is>
      </c>
      <c r="E547" s="110" t="inlineStr">
        <is>
          <t>RC-058</t>
        </is>
      </c>
      <c r="F547" s="110" t="inlineStr">
        <is>
          <t>Akbar Basha</t>
        </is>
      </c>
      <c r="G547" s="110" t="inlineStr">
        <is>
          <t>IRIS1955</t>
        </is>
      </c>
      <c r="H547" s="110" t="inlineStr">
        <is>
          <t>A3</t>
        </is>
      </c>
      <c r="I547" s="110" t="n"/>
      <c r="J547" s="110" t="n">
        <v>0.6</v>
      </c>
      <c r="K547" s="110" t="n">
        <v>0.6</v>
      </c>
      <c r="L547" s="110" t="inlineStr">
        <is>
          <t>B.E</t>
        </is>
      </c>
      <c r="M547" s="110" t="n"/>
      <c r="N547" s="144" t="inlineStr">
        <is>
          <t>Trainee Software Engineer</t>
        </is>
      </c>
      <c r="O547" s="113" t="inlineStr">
        <is>
          <t>Trainee AI/ML Engineer</t>
        </is>
      </c>
      <c r="P547" s="112" t="inlineStr">
        <is>
          <t>Engineering &amp; Development</t>
        </is>
      </c>
      <c r="Q547" s="112" t="inlineStr">
        <is>
          <t>AI / ML &amp; GenAI Engineering</t>
        </is>
      </c>
      <c r="R547" s="113" t="inlineStr">
        <is>
          <t>Not in current mapping files</t>
        </is>
      </c>
      <c r="S547" s="114" t="inlineStr">
        <is>
          <t>A1</t>
        </is>
      </c>
      <c r="T547" s="151" t="inlineStr">
        <is>
          <t>Intern / Trainee</t>
        </is>
      </c>
      <c r="U547" s="151" t="inlineStr">
        <is>
          <t>A</t>
        </is>
      </c>
      <c r="V547" s="112" t="inlineStr">
        <is>
          <t>IC</t>
        </is>
      </c>
      <c r="W547" s="116" t="inlineStr">
        <is>
          <t>● Newly mapped</t>
        </is>
      </c>
      <c r="X547" s="112" t="inlineStr">
        <is>
          <t>Entry / P1 · intern</t>
        </is>
      </c>
      <c r="Y547" s="112" t="inlineStr">
        <is>
          <t>Entry</t>
        </is>
      </c>
      <c r="Z547" s="112" t="inlineStr">
        <is>
          <t>1 Follow</t>
        </is>
      </c>
      <c r="AA547" s="117" t="inlineStr">
        <is>
          <t>A1</t>
        </is>
      </c>
      <c r="AB547" s="118" t="inlineStr">
        <is>
          <t>Band A · Practitioner</t>
        </is>
      </c>
      <c r="AC547" s="118" t="inlineStr">
        <is>
          <t>Intern / Trainee</t>
        </is>
      </c>
      <c r="AD547" s="118" t="inlineStr">
        <is>
          <t>• Same as the model</t>
        </is>
      </c>
      <c r="AE547" s="118" t="inlineStr">
        <is>
          <t>A3</t>
        </is>
      </c>
      <c r="AF547" s="118" t="inlineStr">
        <is>
          <t>OK</t>
        </is>
      </c>
      <c r="AG547" s="118" t="inlineStr">
        <is>
          <t>No change · already below the manager</t>
        </is>
      </c>
      <c r="AH547" s="118" t="n">
        <v>4</v>
      </c>
      <c r="AI547" s="118" t="n"/>
      <c r="AJ547" s="119" t="inlineStr">
        <is>
          <t>—</t>
        </is>
      </c>
      <c r="AK547" s="120" t="n"/>
      <c r="AL547" s="121" t="str">
        <f>IFERROR(INDEX(WM_C,MATCH($AJ547,WM_KEY,0)),"")</f>
        <v/>
      </c>
      <c r="AM547" s="122" t="str">
        <f>IF(OR(AK547="",AL547=""),"",AK547*AL547)</f>
        <v/>
      </c>
      <c r="AN547" s="120" t="n"/>
      <c r="AO547" s="121" t="str">
        <f>IFERROR(INDEX(WM_AU,MATCH($AJ547,WM_KEY,0)),"")</f>
        <v/>
      </c>
      <c r="AP547" s="122" t="str">
        <f>IF(OR(AN547="",AO547=""),"",AN547*AO547)</f>
        <v/>
      </c>
      <c r="AQ547" s="120" t="n"/>
      <c r="AR547" s="121" t="str">
        <f>IFERROR(INDEX(WM_AC,MATCH($AJ547,WM_KEY,0)),"")</f>
        <v/>
      </c>
      <c r="AS547" s="122" t="str">
        <f>IF(OR(AQ547="",AR547=""),"",AQ547*AR547)</f>
        <v/>
      </c>
      <c r="AT547" s="120" t="n"/>
      <c r="AU547" s="121" t="str">
        <f>IFERROR(INDEX(WM_L,MATCH($AJ547,WM_KEY,0)),"")</f>
        <v/>
      </c>
      <c r="AV547" s="122" t="str">
        <f>IF(OR(AT547="",AU547=""),"",AT547*AU547)</f>
        <v/>
      </c>
      <c r="AW547" s="120" t="n"/>
      <c r="AX547" s="121" t="str">
        <f>IFERROR(INDEX(WM_E,MATCH($AJ547,WM_KEY,0)),"")</f>
        <v/>
      </c>
      <c r="AY547" s="122" t="str">
        <f>IF(OR(AW547="",AX547=""),"",AW547*AX547)</f>
        <v/>
      </c>
      <c r="AZ547" s="123" t="n"/>
      <c r="BA547" s="121" t="str">
        <f>IFERROR(INDEX(WM_BI,MATCH($AJ547,WM_KEY,0)),"")</f>
        <v/>
      </c>
      <c r="BB547" s="122" t="str">
        <f>IF(OR(AZ547="",BA547=""),"",AZ547*BA547)</f>
        <v/>
      </c>
      <c r="BC547" s="122" t="str">
        <f>IF(COUNT(AM547,AP547,AS547,AV547,AY547,BB547)&lt;6,"",SUM(AM547,AP547,AS547,AV547,AY547,BB547))</f>
        <v/>
      </c>
      <c r="BD547" s="122" t="str">
        <f>IF(BC547="","",INDEX({"A1","A2","A3","B1","B2","B3","C1","C2","D1","D2","E1","E2"},MAX(1,MIN(12,ROUND(BC547,0)))))</f>
        <v/>
      </c>
      <c r="BE547" s="114" t="inlineStr">
        <is>
          <t>A1</t>
        </is>
      </c>
      <c r="BF547" s="124" t="inlineStr">
        <is>
          <t>Placed by rule</t>
        </is>
      </c>
      <c r="BG547" s="125" t="inlineStr">
        <is>
          <t>Not scored: interns and first-year trainees start at A1.</t>
        </is>
      </c>
      <c r="BH547" s="125" t="inlineStr">
        <is>
          <t>Not scored: interns and first-year trainees start at A1.</t>
        </is>
      </c>
      <c r="BI547" s="125" t="inlineStr">
        <is>
          <t>Interns and first-year trainees start at A1.</t>
        </is>
      </c>
      <c r="BJ547" s="125" t="inlineStr">
        <is>
          <t>—</t>
        </is>
      </c>
      <c r="BK547" s="126" t="n"/>
      <c r="BL547" s="126" t="inlineStr">
        <is>
          <t>Low</t>
        </is>
      </c>
      <c r="BM547" s="126" t="inlineStr">
        <is>
          <t>• Survey answers are generic or do not match the role — not used as evidence; manager input needed</t>
        </is>
      </c>
      <c r="BN547" s="125" t="inlineStr">
        <is>
          <t>Stable · moves in fewer than 5 of 30 weight tests</t>
        </is>
      </c>
      <c r="BO547" s="148" t="inlineStr">
        <is>
          <t>Not scored: interns and first-year trainees start at A1.</t>
        </is>
      </c>
      <c r="BP547" s="129" t="inlineStr">
        <is>
          <t>Not scored: interns and first-year trainees start at A1.</t>
        </is>
      </c>
      <c r="BQ547" s="129" t="inlineStr">
        <is>
          <t>Not scored: interns and first-year trainees start at A1.</t>
        </is>
      </c>
      <c r="BR547" s="129" t="inlineStr">
        <is>
          <t>Not scored: interns and first-year trainees start at A1.</t>
        </is>
      </c>
      <c r="BS547" s="129" t="inlineStr">
        <is>
          <t>Not scored: interns and first-year trainees start at A1.</t>
        </is>
      </c>
      <c r="BT547" s="129" t="inlineStr">
        <is>
          <t>Not scored: interns and first-year trainees start at A1.</t>
        </is>
      </c>
      <c r="BU547" s="127" t="inlineStr">
        <is>
          <t>KRAs not received · manager to supply</t>
        </is>
      </c>
      <c r="BV547" s="125" t="n"/>
      <c r="BW547" s="125" t="n"/>
      <c r="BX547" s="125" t="n"/>
      <c r="BY547" s="125" t="n"/>
      <c r="BZ547" s="128" t="inlineStr">
        <is>
          <t>KRAs not received · manager to supply</t>
        </is>
      </c>
      <c r="CA547" s="125" t="n"/>
      <c r="CB547" s="130" t="n">
        <v>20</v>
      </c>
      <c r="CC547" s="128" t="inlineStr">
        <is>
          <t>Full survey answers not in the files received · How We Grow export needed · HR</t>
        </is>
      </c>
      <c r="CD547" s="131" t="inlineStr">
        <is>
          <t>—</t>
        </is>
      </c>
      <c r="CE547" s="131" t="inlineStr">
        <is>
          <t>—</t>
        </is>
      </c>
      <c r="CF547" s="131" t="inlineStr">
        <is>
          <t>—</t>
        </is>
      </c>
      <c r="CG547" s="131" t="inlineStr">
        <is>
          <t>—</t>
        </is>
      </c>
      <c r="CH547" s="132" t="n"/>
      <c r="CI547" s="131"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CJ547" s="131" t="inlineStr">
        <is>
          <t>Self-identified: AI / automation · Technical depth &amp; architecture · Product &amp; tool knowledge · Broader exposure &amp; ownership
For the next role: AI / automation · Technical depth &amp; architecture · Product &amp; tool knowledge · Broader exposure &amp; ownership</t>
        </is>
      </c>
      <c r="CK547" s="128" t="inlineStr">
        <is>
          <t>Full survey answers not in the files received · How We Grow export needed · HR</t>
        </is>
      </c>
      <c r="CL547" s="133" t="inlineStr">
        <is>
          <t>WHAT THE ROLE DOES: Builds AI/ML and LLM features — auto-tagging, classification, agentic workflows, anomaly detection. At A1: learning the role; all work reviewed.
Common themes in sub-family holders, all levels' answers: business · ai · solutions · building · solve · enhance
KEY RESPONSIBILITIES: Builds AI/ML and LLM features — auto-tagging, classification, agentic workflows, anomaly detection; Learning; follows worked examples; Learning tasks
Common themes in sub-family holders, all levels' answers: ai · technical · development · evaluation · research · system
DELIVERS: Learning tasks
Common themes in sub-family holders, all levels' answers: ai · solutions · anomaly · features · automated
ACCOUNTABLE FOR: Learning tasks
Common themes in sub-family holders, all levels' answers: quality · ai · accountable · accuracy · reliability · solutions
DECIDES ALONE: Needs approval / close guidance
Common themes in sub-family holders, all levels' answers: approach · research · ai · technical · quality
SKILLS &amp; KNOWLEDGE · role-holders: AI/ML · Python
TOOLS &amp; SYSTEMS: Azure · FastAPI · Vs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sub-family themes · 3+ answered — 1 holder, 1 answered the survey; sub-family 11 answered; catalogue RC-058</t>
        </is>
      </c>
      <c r="CM547" s="134" t="inlineStr">
        <is>
          <t>What the role answers for: Learning tasks.
If the work is missed · role-holders' themes: delays · lead · incorrect · rework · quality.
Manager talent mapping — Latest rating: Not rated · manager · 9-Box Grid placement: Not placed · manager.</t>
        </is>
      </c>
      <c r="CN547" s="135" t="n"/>
      <c r="CO547" s="135" t="n"/>
      <c r="CP547" s="136" t="inlineStr">
        <is>
          <t>Not rated · manager</t>
        </is>
      </c>
      <c r="CQ547" s="137" t="inlineStr">
        <is>
          <t>—</t>
        </is>
      </c>
      <c r="CR547" s="137" t="inlineStr">
        <is>
          <t>Not placed · manager</t>
        </is>
      </c>
      <c r="CS547" s="137" t="inlineStr">
        <is>
          <t>No rating data</t>
        </is>
      </c>
      <c r="CT547" s="137" t="n"/>
      <c r="CU547" s="137" t="n"/>
      <c r="CV547" s="137" t="n"/>
      <c r="CW547" s="137" t="n"/>
      <c r="CX547" s="137" t="n"/>
      <c r="CY547" s="137" t="n"/>
      <c r="CZ547" s="137" t="n"/>
      <c r="DA547" s="119" t="n">
        <v>106</v>
      </c>
      <c r="DB547" s="138" t="inlineStr">
        <is>
          <t>Exceeds — ready for stretch</t>
        </is>
      </c>
      <c r="DC547" s="138" t="n">
        <v>103</v>
      </c>
      <c r="DD547" s="138" t="n">
        <v>115</v>
      </c>
      <c r="DE547" s="138" t="n">
        <v>103</v>
      </c>
      <c r="DF547" s="138" t="n"/>
      <c r="DG547" s="138" t="inlineStr">
        <is>
          <t>None — maintain and stretch</t>
        </is>
      </c>
      <c r="DH547" s="138" t="inlineStr">
        <is>
          <t>A2: 64% of profile — not yet</t>
        </is>
      </c>
      <c r="DI547" s="138" t="inlineStr">
        <is>
          <t>Evidence: Survey | Core: Ownership 1/1, Problem solving 1/1, Communication &amp; collaboration 1/1, Client &amp; quality focus 2/1, Learning agility 1/1, Integrity &amp; compliance 1/1 | Future-ready: AI literacy 2/1, Data literacy 1/1, Digital fluency 2/1, Innovation 2/1 | Functional: Programming &amp; stack 1/1, System design 1/1, SQL &amp; data 1/1, Cloud &amp; DevOps 1/1, AI / GenAI 2/1, Product &amp; domain 1/1</t>
        </is>
      </c>
      <c r="DJ547" s="111" t="inlineStr">
        <is>
          <t>AI / automation · Technical depth &amp; architecture · Product &amp; tool knowledge · Broader exposure &amp; ownership</t>
        </is>
      </c>
      <c r="DK547" s="112" t="n"/>
      <c r="DL547" s="112" t="inlineStr">
        <is>
          <t>AI, GenAI &amp; Prompt Engineering; Programming &amp; Tech-Stack Depth; Project, Program &amp; Agile Management</t>
        </is>
      </c>
      <c r="DM547" s="112" t="inlineStr">
        <is>
          <t>AI / automation · Technical depth &amp; architecture · Product &amp; tool knowledge · Broader exposure &amp; ownership</t>
        </is>
      </c>
      <c r="DN547" s="112" t="n"/>
      <c r="DO547" s="139" t="inlineStr">
        <is>
          <t>No strong match from survey evidence</t>
        </is>
      </c>
      <c r="DP547" s="126" t="inlineStr">
        <is>
          <t>No material overlap found</t>
        </is>
      </c>
      <c r="DQ547" s="126" t="inlineStr">
        <is>
          <t>No close match in other businesses</t>
        </is>
      </c>
      <c r="DR547" s="126" t="n"/>
      <c r="DS547" s="126" t="n"/>
      <c r="DT547" s="126" t="n"/>
      <c r="DU547" s="140" t="inlineStr">
        <is>
          <t>Trainee AI/ML Engineer in Technology · iFile, A1 — IC.
The work: Builds AI/ML and LLM features — auto-tagging, classification, agentic workflows, anomaly detection.
At this level the role owns learning the role; all work reviewed.
Key responsibilities: Builds AI/ML and LLM features — auto-tagging, classification, agentic workflows, anomaly detection; Learning; follows worked examples; Learning tasks.
Holders describe it with: ai · technical · development · evaluation · research · system.</t>
        </is>
      </c>
      <c r="DV547"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7"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AI/ML · Python
TOOLS: Azure · FastAPI · Vs Code
★ = must-have for the family. Scale: 1 Awareness · 2 Working · 3 Practitioner · 4 Advanced · 5 Expert.</t>
        </is>
      </c>
      <c r="DX547"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7" s="139" t="inlineStr">
        <is>
          <t>Market level: Entry / P1 · intern · SFIA 1 Follow
Typical title: Associate Software Engineer
Standard: SFIA 9; OWASP secure coding</t>
        </is>
      </c>
      <c r="DZ547" s="126" t="inlineStr">
        <is>
          <t>0 yrs · fresher / intern</t>
        </is>
      </c>
      <c r="EA547" s="126" t="inlineStr">
        <is>
          <t>—</t>
        </is>
      </c>
      <c r="EB547" s="126" t="inlineStr">
        <is>
          <t>Associate Software Engineer</t>
        </is>
      </c>
      <c r="EC547" s="126" t="inlineStr">
        <is>
          <t>—</t>
        </is>
      </c>
      <c r="ED547" s="126" t="inlineStr">
        <is>
          <t>SFIA 9 · software development, programming; OWASP secure coding; cloud vendor certifications</t>
        </is>
      </c>
      <c r="EE547" s="126" t="inlineStr">
        <is>
          <t>Core 1 · Future 1 · Functional 1 · Leadership not scored</t>
        </is>
      </c>
      <c r="EF547" s="139" t="n"/>
      <c r="EG547" s="126" t="inlineStr">
        <is>
          <t>✓ HRIS: 0.6 yrs, B.E, 0 direct reports
✓ Survey: 20 of 20 questions answered
✗ KRAs: none on file
✓ Manager mapping: rating, 9-box
✗ Job description: not on file</t>
        </is>
      </c>
      <c r="EH547" s="118" t="n"/>
      <c r="EI547" s="118" t="n"/>
      <c r="EJ547" s="118" t="n"/>
      <c r="EK547" s="118" t="inlineStr">
        <is>
          <t>Survey: answered · full text needed · KRAs: not received · Experience: on file</t>
        </is>
      </c>
      <c r="EL547" s="141" t="n"/>
      <c r="EM547" s="142" t="n"/>
      <c r="EN547" s="142" t="n"/>
      <c r="EO547" s="142" t="n"/>
      <c r="EP547" s="142" t="n"/>
      <c r="EQ547" s="143" t="n"/>
      <c r="ER547" s="135" t="n"/>
      <c r="ES547" s="135" t="n"/>
      <c r="ET547" s="135" t="n"/>
      <c r="EU547" s="135" t="n"/>
      <c r="EV547" s="135" t="n"/>
      <c r="EW547" s="135" t="n"/>
      <c r="EX547" s="135" t="n"/>
      <c r="EY547" s="143" t="n"/>
      <c r="EZ547" s="135" t="n"/>
      <c r="FA547" s="135" t="n"/>
      <c r="FB547" s="135" t="n"/>
      <c r="FC547" s="135" t="n"/>
      <c r="FD547" s="135" t="n"/>
    </row>
    <row r="548" ht="300" customHeight="1">
      <c r="A548" s="109" t="inlineStr">
        <is>
          <t>iFile</t>
        </is>
      </c>
      <c r="B548" s="110" t="inlineStr">
        <is>
          <t>No Emp ID · in-house consultant</t>
        </is>
      </c>
      <c r="C548" s="110" t="inlineStr">
        <is>
          <t>Aloke Chatterjee</t>
        </is>
      </c>
      <c r="D548" s="110" t="inlineStr">
        <is>
          <t>Technology</t>
        </is>
      </c>
      <c r="E548" s="110" t="inlineStr">
        <is>
          <t>RC-073</t>
        </is>
      </c>
      <c r="F548" s="110" t="inlineStr">
        <is>
          <t>Not provided · HRIS</t>
        </is>
      </c>
      <c r="G548" s="110" t="inlineStr">
        <is>
          <t>Not in this file</t>
        </is>
      </c>
      <c r="H548" s="110" t="inlineStr">
        <is>
          <t>—</t>
        </is>
      </c>
      <c r="I548" s="110" t="n"/>
      <c r="J548" s="110" t="inlineStr">
        <is>
          <t>Not provided · HRIS</t>
        </is>
      </c>
      <c r="K548" s="110" t="n">
        <v>0.7</v>
      </c>
      <c r="L548" s="110" t="inlineStr">
        <is>
          <t>Not provided · HRIS</t>
        </is>
      </c>
      <c r="M548" s="110" t="n"/>
      <c r="N548" s="144" t="inlineStr">
        <is>
          <t>Consultant</t>
        </is>
      </c>
      <c r="O548" s="113" t="inlineStr">
        <is>
          <t>Associate Consultant – Software Development</t>
        </is>
      </c>
      <c r="P548" s="112" t="inlineStr">
        <is>
          <t>Engineering &amp; Development</t>
        </is>
      </c>
      <c r="Q548" s="112" t="inlineStr">
        <is>
          <t>Backend Development</t>
        </is>
      </c>
      <c r="R548" s="112" t="inlineStr">
        <is>
          <t>—</t>
        </is>
      </c>
      <c r="S548" s="155" t="inlineStr">
        <is>
          <t>X1</t>
        </is>
      </c>
      <c r="T548" s="142" t="inlineStr">
        <is>
          <t>Associate Consultant</t>
        </is>
      </c>
      <c r="U548" s="142" t="inlineStr">
        <is>
          <t>X</t>
        </is>
      </c>
      <c r="V548" s="112" t="inlineStr">
        <is>
          <t>Consultant</t>
        </is>
      </c>
      <c r="W548" s="153" t="inlineStr">
        <is>
          <t>• Same level</t>
        </is>
      </c>
      <c r="X548" s="112" t="inlineStr">
        <is>
          <t>Contractor</t>
        </is>
      </c>
      <c r="Y548" s="112" t="inlineStr">
        <is>
          <t>—</t>
        </is>
      </c>
      <c r="Z548" s="112" t="inlineStr">
        <is>
          <t>—</t>
        </is>
      </c>
      <c r="AA548" s="117" t="inlineStr">
        <is>
          <t>X1</t>
        </is>
      </c>
      <c r="AB548" s="118" t="inlineStr">
        <is>
          <t>Band X · Consultant</t>
        </is>
      </c>
      <c r="AC548" s="118" t="n"/>
      <c r="AD548" s="118" t="inlineStr">
        <is>
          <t>• Same as the model</t>
        </is>
      </c>
      <c r="AE548" s="118" t="inlineStr">
        <is>
          <t>—</t>
        </is>
      </c>
      <c r="AF548" s="118" t="inlineStr">
        <is>
          <t>—</t>
        </is>
      </c>
      <c r="AG548" s="118" t="inlineStr">
        <is>
          <t>Consultant · outside the ladder</t>
        </is>
      </c>
      <c r="AH548" s="118" t="n">
        <v>0</v>
      </c>
      <c r="AI548" s="118" t="n"/>
      <c r="AJ548" s="119" t="inlineStr">
        <is>
          <t>—</t>
        </is>
      </c>
      <c r="AK548" s="120" t="n"/>
      <c r="AL548" s="121" t="str">
        <f>IFERROR(INDEX(WM_C,MATCH($AJ548,WM_KEY,0)),"")</f>
        <v/>
      </c>
      <c r="AM548" s="122" t="str">
        <f>IF(OR(AK548="",AL548=""),"",AK548*AL548)</f>
        <v/>
      </c>
      <c r="AN548" s="120" t="n"/>
      <c r="AO548" s="121" t="str">
        <f>IFERROR(INDEX(WM_AU,MATCH($AJ548,WM_KEY,0)),"")</f>
        <v/>
      </c>
      <c r="AP548" s="122" t="str">
        <f>IF(OR(AN548="",AO548=""),"",AN548*AO548)</f>
        <v/>
      </c>
      <c r="AQ548" s="120" t="n"/>
      <c r="AR548" s="121" t="str">
        <f>IFERROR(INDEX(WM_AC,MATCH($AJ548,WM_KEY,0)),"")</f>
        <v/>
      </c>
      <c r="AS548" s="122" t="str">
        <f>IF(OR(AQ548="",AR548=""),"",AQ548*AR548)</f>
        <v/>
      </c>
      <c r="AT548" s="120" t="n"/>
      <c r="AU548" s="121" t="str">
        <f>IFERROR(INDEX(WM_L,MATCH($AJ548,WM_KEY,0)),"")</f>
        <v/>
      </c>
      <c r="AV548" s="122" t="str">
        <f>IF(OR(AT548="",AU548=""),"",AT548*AU548)</f>
        <v/>
      </c>
      <c r="AW548" s="120" t="n"/>
      <c r="AX548" s="121" t="str">
        <f>IFERROR(INDEX(WM_E,MATCH($AJ548,WM_KEY,0)),"")</f>
        <v/>
      </c>
      <c r="AY548" s="122" t="str">
        <f>IF(OR(AW548="",AX548=""),"",AW548*AX548)</f>
        <v/>
      </c>
      <c r="AZ548" s="123" t="n"/>
      <c r="BA548" s="121" t="str">
        <f>IFERROR(INDEX(WM_BI,MATCH($AJ548,WM_KEY,0)),"")</f>
        <v/>
      </c>
      <c r="BB548" s="122" t="str">
        <f>IF(OR(AZ548="",BA548=""),"",AZ548*BA548)</f>
        <v/>
      </c>
      <c r="BC548" s="122" t="str">
        <f>IF(COUNT(AM548,AP548,AS548,AV548,AY548,BB548)&lt;6,"",SUM(AM548,AP548,AS548,AV548,AY548,BB548))</f>
        <v/>
      </c>
      <c r="BD548" s="122" t="str">
        <f>IF(BC548="","",INDEX({"A1","A2","A3","B1","B2","B3","C1","C2","D1","D2","E1","E2"},MAX(1,MIN(12,ROUND(BC548,0)))))</f>
        <v/>
      </c>
      <c r="BE548" s="155" t="inlineStr">
        <is>
          <t>X1</t>
        </is>
      </c>
      <c r="BF548" s="124" t="inlineStr">
        <is>
          <t>Placed by rule</t>
        </is>
      </c>
      <c r="BG548" s="125" t="inlineStr">
        <is>
          <t>Not scored: consultants sit outside the career ladder · X1–X3, by the scope of their statement of work.</t>
        </is>
      </c>
      <c r="BH548" s="125" t="inlineStr">
        <is>
          <t>Not scored: consultants sit outside the career ladder · X1–X3, by the scope of their statement of work.</t>
        </is>
      </c>
      <c r="BI548" s="125" t="inlineStr">
        <is>
          <t>Consultants sit outside the career ladder, at X1–X3 by the scope of their statement of work.</t>
        </is>
      </c>
      <c r="BJ548" s="125" t="inlineStr">
        <is>
          <t>—</t>
        </is>
      </c>
      <c r="BK548" s="126" t="n"/>
      <c r="BL548" s="126" t="inlineStr">
        <is>
          <t>—</t>
        </is>
      </c>
      <c r="BM548" s="126" t="n"/>
      <c r="BN548" s="125" t="inlineStr">
        <is>
          <t>Stable · moves in fewer than 5 of 30 weight tests</t>
        </is>
      </c>
      <c r="BO548" s="148" t="inlineStr">
        <is>
          <t>Not scored: consultants sit outside the career ladder · X1–X3, by the scope of their statement of work.</t>
        </is>
      </c>
      <c r="BP548" s="129" t="inlineStr">
        <is>
          <t>Not scored: consultants sit outside the career ladder · X1–X3, by the scope of their statement of work.</t>
        </is>
      </c>
      <c r="BQ548" s="129" t="inlineStr">
        <is>
          <t>Not scored: consultants sit outside the career ladder · X1–X3, by the scope of their statement of work.</t>
        </is>
      </c>
      <c r="BR548" s="129" t="inlineStr">
        <is>
          <t>Not scored: consultants sit outside the career ladder · X1–X3, by the scope of their statement of work.</t>
        </is>
      </c>
      <c r="BS548" s="129" t="inlineStr">
        <is>
          <t>Not scored: consultants sit outside the career ladder · X1–X3, by the scope of their statement of work.</t>
        </is>
      </c>
      <c r="BT548" s="129" t="inlineStr">
        <is>
          <t>Not scored: consultants sit outside the career ladder · X1–X3, by the scope of their statement of work.</t>
        </is>
      </c>
      <c r="BU548" s="127" t="inlineStr">
        <is>
          <t>KRAs not received · manager to supply</t>
        </is>
      </c>
      <c r="BV548" s="125" t="n"/>
      <c r="BW548" s="125" t="n"/>
      <c r="BX548" s="125" t="n"/>
      <c r="BY548" s="125" t="n"/>
      <c r="BZ548" s="128" t="inlineStr">
        <is>
          <t>KRAs not received · manager to supply</t>
        </is>
      </c>
      <c r="CA548" s="125" t="n"/>
      <c r="CB548" s="130" t="n">
        <v>0</v>
      </c>
      <c r="CC548" s="128" t="inlineStr">
        <is>
          <t>No survey response on file</t>
        </is>
      </c>
      <c r="CD548" s="131" t="inlineStr">
        <is>
          <t>—</t>
        </is>
      </c>
      <c r="CE548" s="131" t="inlineStr">
        <is>
          <t>—</t>
        </is>
      </c>
      <c r="CF548" s="131" t="inlineStr">
        <is>
          <t>—</t>
        </is>
      </c>
      <c r="CG548" s="131" t="inlineStr">
        <is>
          <t>—</t>
        </is>
      </c>
      <c r="CH548" s="132" t="n"/>
      <c r="CI548"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48" s="131" t="n"/>
      <c r="CK548" s="128" t="inlineStr">
        <is>
          <t>No survey response on file</t>
        </is>
      </c>
      <c r="CL548"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48" s="134" t="inlineStr">
        <is>
          <t>What the role answers for: —.
If the work is missed · role-holders' themes: delays · rework · issues · impact.
Manager talent mapping — Latest rating: Not rated · manager.</t>
        </is>
      </c>
      <c r="CN548" s="135" t="n"/>
      <c r="CO548" s="135" t="n"/>
      <c r="CP548" s="136" t="inlineStr">
        <is>
          <t>Not rated · manager</t>
        </is>
      </c>
      <c r="CQ548" s="137" t="n"/>
      <c r="CR548" s="137" t="n"/>
      <c r="CS548" s="137" t="inlineStr">
        <is>
          <t>n/a · consultant</t>
        </is>
      </c>
      <c r="CT548" s="137" t="n"/>
      <c r="CU548" s="137" t="n"/>
      <c r="CV548" s="137" t="n"/>
      <c r="CW548" s="137" t="n"/>
      <c r="CX548" s="137" t="n"/>
      <c r="CY548" s="137" t="n"/>
      <c r="CZ548" s="137" t="n"/>
      <c r="DA548" s="119" t="n"/>
      <c r="DB548" s="138" t="inlineStr">
        <is>
          <t>Consultant — assessed against statement-of-work deliverables</t>
        </is>
      </c>
      <c r="DC548" s="138" t="n"/>
      <c r="DD548" s="138" t="n"/>
      <c r="DE548" s="138" t="n"/>
      <c r="DF548" s="138" t="n"/>
      <c r="DG548" s="138" t="n"/>
      <c r="DH548" s="138" t="n"/>
      <c r="DI548" s="138" t="inlineStr">
        <is>
          <t>Not assessed on the employee competency profile.</t>
        </is>
      </c>
      <c r="DJ548" s="111" t="n"/>
      <c r="DK548" s="112" t="n"/>
      <c r="DL548" s="112" t="n"/>
      <c r="DM548" s="112" t="n"/>
      <c r="DN548" s="112" t="n"/>
      <c r="DO548" s="139" t="n"/>
      <c r="DP548" s="126" t="inlineStr">
        <is>
          <t>No survey text</t>
        </is>
      </c>
      <c r="DQ548" s="126" t="inlineStr">
        <is>
          <t>No survey text</t>
        </is>
      </c>
      <c r="DR548" s="126" t="n"/>
      <c r="DS548" s="126" t="n"/>
      <c r="DT548" s="126" t="n"/>
      <c r="DU548"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48" s="137" t="inlineStr">
        <is>
          <t>External consultant — hire under a statement of work, priced by rate card. Scope: Associate Consultant – Software Development.
Skills: Java · NET MVC · Debugging · AI · SQL · Technical knowledge · Problem Solving · Python</t>
        </is>
      </c>
      <c r="DW548" s="137" t="inlineStr">
        <is>
          <t>Consultant: competencies are set by the statement of work.</t>
        </is>
      </c>
      <c r="DX548" s="137" t="inlineStr">
        <is>
          <t>Consultant: assess against the statement of work — deliverables, rate card and references.</t>
        </is>
      </c>
      <c r="DY548" s="139" t="inlineStr">
        <is>
          <t>Consultant: priced by rate card under the statement of work.</t>
        </is>
      </c>
      <c r="DZ548" s="126" t="inlineStr">
        <is>
          <t>0–5 yrs</t>
        </is>
      </c>
      <c r="EA548" s="126" t="inlineStr">
        <is>
          <t>—</t>
        </is>
      </c>
      <c r="EB548" s="126" t="inlineStr">
        <is>
          <t>Contractor · rate card</t>
        </is>
      </c>
      <c r="EC548" s="126" t="inlineStr">
        <is>
          <t>—</t>
        </is>
      </c>
      <c r="ED548" s="126" t="inlineStr">
        <is>
          <t>SFIA 9 · software development, programming; OWASP secure coding; cloud vendor certifications</t>
        </is>
      </c>
      <c r="EE548" s="126" t="inlineStr">
        <is>
          <t>Per statement of work</t>
        </is>
      </c>
      <c r="EF548" s="139" t="n"/>
      <c r="EG548" s="126" t="inlineStr">
        <is>
          <t>✗ HRIS: experience missing, qualification missing, 0 direct reports
✗ Survey: no response
✗ KRAs: none on file
✓ Manager mapping: rating
✗ Job description: not on file</t>
        </is>
      </c>
      <c r="EH548" s="118" t="n"/>
      <c r="EI548" s="118" t="n"/>
      <c r="EJ548" s="118" t="n"/>
      <c r="EK548" s="118" t="inlineStr">
        <is>
          <t>Survey: no response · KRAs: not received · Experience: on file</t>
        </is>
      </c>
      <c r="EL548" s="141" t="n"/>
      <c r="EM548" s="142" t="n"/>
      <c r="EN548" s="142" t="n"/>
      <c r="EO548" s="142" t="n"/>
      <c r="EP548" s="142" t="n"/>
      <c r="EQ548" s="143" t="n"/>
      <c r="ER548" s="135" t="n"/>
      <c r="ES548" s="135" t="n"/>
      <c r="ET548" s="135" t="n"/>
      <c r="EU548" s="135" t="n"/>
      <c r="EV548" s="135" t="n"/>
      <c r="EW548" s="135" t="n"/>
      <c r="EX548" s="135" t="n"/>
      <c r="EY548" s="143" t="n"/>
      <c r="EZ548" s="135" t="n"/>
      <c r="FA548" s="135" t="n"/>
      <c r="FB548" s="135" t="n"/>
      <c r="FC548" s="135" t="n"/>
      <c r="FD548" s="135" t="n"/>
    </row>
    <row r="549" ht="300" customHeight="1">
      <c r="A549" s="109" t="inlineStr">
        <is>
          <t>iFile</t>
        </is>
      </c>
      <c r="B549" s="110" t="inlineStr">
        <is>
          <t>No Emp ID · external consultant</t>
        </is>
      </c>
      <c r="C549" s="110" t="inlineStr">
        <is>
          <t>Bhumika Viroja</t>
        </is>
      </c>
      <c r="D549" s="110" t="inlineStr">
        <is>
          <t>Technology</t>
        </is>
      </c>
      <c r="E549" s="110" t="inlineStr">
        <is>
          <t>RC-073</t>
        </is>
      </c>
      <c r="F549" s="110" t="inlineStr">
        <is>
          <t>Not provided · HRIS</t>
        </is>
      </c>
      <c r="G549" s="110" t="inlineStr">
        <is>
          <t>Not in this file</t>
        </is>
      </c>
      <c r="H549" s="110" t="inlineStr">
        <is>
          <t>—</t>
        </is>
      </c>
      <c r="I549" s="110" t="n"/>
      <c r="J549" s="110" t="inlineStr">
        <is>
          <t>Not provided · HRIS</t>
        </is>
      </c>
      <c r="K549" s="110" t="n">
        <v>2.4</v>
      </c>
      <c r="L549" s="110" t="inlineStr">
        <is>
          <t>Not provided · HRIS</t>
        </is>
      </c>
      <c r="M549" s="110" t="n"/>
      <c r="N549" s="144" t="inlineStr">
        <is>
          <t>Consultant</t>
        </is>
      </c>
      <c r="O549" s="113" t="inlineStr">
        <is>
          <t>Associate Consultant – Software Development</t>
        </is>
      </c>
      <c r="P549" s="112" t="inlineStr">
        <is>
          <t>Engineering &amp; Development</t>
        </is>
      </c>
      <c r="Q549" s="112" t="inlineStr">
        <is>
          <t>Backend Development</t>
        </is>
      </c>
      <c r="R549" s="112" t="inlineStr">
        <is>
          <t>—</t>
        </is>
      </c>
      <c r="S549" s="155" t="inlineStr">
        <is>
          <t>X1</t>
        </is>
      </c>
      <c r="T549" s="142" t="inlineStr">
        <is>
          <t>Associate Consultant</t>
        </is>
      </c>
      <c r="U549" s="142" t="inlineStr">
        <is>
          <t>X</t>
        </is>
      </c>
      <c r="V549" s="112" t="inlineStr">
        <is>
          <t>Consultant</t>
        </is>
      </c>
      <c r="W549" s="153" t="inlineStr">
        <is>
          <t>• Same level</t>
        </is>
      </c>
      <c r="X549" s="112" t="inlineStr">
        <is>
          <t>Contractor</t>
        </is>
      </c>
      <c r="Y549" s="112" t="inlineStr">
        <is>
          <t>—</t>
        </is>
      </c>
      <c r="Z549" s="112" t="inlineStr">
        <is>
          <t>—</t>
        </is>
      </c>
      <c r="AA549" s="117" t="inlineStr">
        <is>
          <t>X1</t>
        </is>
      </c>
      <c r="AB549" s="118" t="inlineStr">
        <is>
          <t>Band X · Consultant</t>
        </is>
      </c>
      <c r="AC549" s="118" t="n"/>
      <c r="AD549" s="118" t="inlineStr">
        <is>
          <t>• Same as the model</t>
        </is>
      </c>
      <c r="AE549" s="118" t="inlineStr">
        <is>
          <t>—</t>
        </is>
      </c>
      <c r="AF549" s="118" t="inlineStr">
        <is>
          <t>—</t>
        </is>
      </c>
      <c r="AG549" s="118" t="inlineStr">
        <is>
          <t>Consultant · outside the ladder</t>
        </is>
      </c>
      <c r="AH549" s="118" t="n">
        <v>0</v>
      </c>
      <c r="AI549" s="118" t="n"/>
      <c r="AJ549" s="119" t="inlineStr">
        <is>
          <t>—</t>
        </is>
      </c>
      <c r="AK549" s="120" t="n"/>
      <c r="AL549" s="121" t="str">
        <f>IFERROR(INDEX(WM_C,MATCH($AJ549,WM_KEY,0)),"")</f>
        <v/>
      </c>
      <c r="AM549" s="122" t="str">
        <f>IF(OR(AK549="",AL549=""),"",AK549*AL549)</f>
        <v/>
      </c>
      <c r="AN549" s="120" t="n"/>
      <c r="AO549" s="121" t="str">
        <f>IFERROR(INDEX(WM_AU,MATCH($AJ549,WM_KEY,0)),"")</f>
        <v/>
      </c>
      <c r="AP549" s="122" t="str">
        <f>IF(OR(AN549="",AO549=""),"",AN549*AO549)</f>
        <v/>
      </c>
      <c r="AQ549" s="120" t="n"/>
      <c r="AR549" s="121" t="str">
        <f>IFERROR(INDEX(WM_AC,MATCH($AJ549,WM_KEY,0)),"")</f>
        <v/>
      </c>
      <c r="AS549" s="122" t="str">
        <f>IF(OR(AQ549="",AR549=""),"",AQ549*AR549)</f>
        <v/>
      </c>
      <c r="AT549" s="120" t="n"/>
      <c r="AU549" s="121" t="str">
        <f>IFERROR(INDEX(WM_L,MATCH($AJ549,WM_KEY,0)),"")</f>
        <v/>
      </c>
      <c r="AV549" s="122" t="str">
        <f>IF(OR(AT549="",AU549=""),"",AT549*AU549)</f>
        <v/>
      </c>
      <c r="AW549" s="120" t="n"/>
      <c r="AX549" s="121" t="str">
        <f>IFERROR(INDEX(WM_E,MATCH($AJ549,WM_KEY,0)),"")</f>
        <v/>
      </c>
      <c r="AY549" s="122" t="str">
        <f>IF(OR(AW549="",AX549=""),"",AW549*AX549)</f>
        <v/>
      </c>
      <c r="AZ549" s="123" t="n"/>
      <c r="BA549" s="121" t="str">
        <f>IFERROR(INDEX(WM_BI,MATCH($AJ549,WM_KEY,0)),"")</f>
        <v/>
      </c>
      <c r="BB549" s="122" t="str">
        <f>IF(OR(AZ549="",BA549=""),"",AZ549*BA549)</f>
        <v/>
      </c>
      <c r="BC549" s="122" t="str">
        <f>IF(COUNT(AM549,AP549,AS549,AV549,AY549,BB549)&lt;6,"",SUM(AM549,AP549,AS549,AV549,AY549,BB549))</f>
        <v/>
      </c>
      <c r="BD549" s="122" t="str">
        <f>IF(BC549="","",INDEX({"A1","A2","A3","B1","B2","B3","C1","C2","D1","D2","E1","E2"},MAX(1,MIN(12,ROUND(BC549,0)))))</f>
        <v/>
      </c>
      <c r="BE549" s="155" t="inlineStr">
        <is>
          <t>X1</t>
        </is>
      </c>
      <c r="BF549" s="124" t="inlineStr">
        <is>
          <t>Placed by rule</t>
        </is>
      </c>
      <c r="BG549" s="125" t="inlineStr">
        <is>
          <t>Not scored: consultants sit outside the career ladder · X1–X3, by the scope of their statement of work.</t>
        </is>
      </c>
      <c r="BH549" s="125" t="inlineStr">
        <is>
          <t>Not scored: consultants sit outside the career ladder · X1–X3, by the scope of their statement of work.</t>
        </is>
      </c>
      <c r="BI549" s="125" t="inlineStr">
        <is>
          <t>Consultants sit outside the career ladder, at X1–X3 by the scope of their statement of work.</t>
        </is>
      </c>
      <c r="BJ549" s="125" t="inlineStr">
        <is>
          <t>Input needed</t>
        </is>
      </c>
      <c r="BK549" s="126" t="n"/>
      <c r="BL549" s="126" t="inlineStr">
        <is>
          <t>—</t>
        </is>
      </c>
      <c r="BM549" s="126" t="n"/>
      <c r="BN549" s="125" t="inlineStr">
        <is>
          <t>Stable · moves in fewer than 5 of 30 weight tests</t>
        </is>
      </c>
      <c r="BO549" s="148" t="inlineStr">
        <is>
          <t>Not scored: consultants sit outside the career ladder · X1–X3, by the scope of their statement of work.</t>
        </is>
      </c>
      <c r="BP549" s="129" t="inlineStr">
        <is>
          <t>Not scored: consultants sit outside the career ladder · X1–X3, by the scope of their statement of work.</t>
        </is>
      </c>
      <c r="BQ549" s="129" t="inlineStr">
        <is>
          <t>Not scored: consultants sit outside the career ladder · X1–X3, by the scope of their statement of work.</t>
        </is>
      </c>
      <c r="BR549" s="129" t="inlineStr">
        <is>
          <t>Not scored: consultants sit outside the career ladder · X1–X3, by the scope of their statement of work.</t>
        </is>
      </c>
      <c r="BS549" s="129" t="inlineStr">
        <is>
          <t>Not scored: consultants sit outside the career ladder · X1–X3, by the scope of their statement of work.</t>
        </is>
      </c>
      <c r="BT549" s="129" t="inlineStr">
        <is>
          <t>Not scored: consultants sit outside the career ladder · X1–X3, by the scope of their statement of work.</t>
        </is>
      </c>
      <c r="BU549" s="127" t="inlineStr">
        <is>
          <t>KRAs not received · manager to supply</t>
        </is>
      </c>
      <c r="BV549" s="125" t="n"/>
      <c r="BW549" s="125" t="n"/>
      <c r="BX549" s="125" t="n"/>
      <c r="BY549" s="125" t="n"/>
      <c r="BZ549" s="128" t="inlineStr">
        <is>
          <t>KRAs not received · manager to supply</t>
        </is>
      </c>
      <c r="CA549" s="125" t="n"/>
      <c r="CB549" s="130" t="n">
        <v>0</v>
      </c>
      <c r="CC549" s="128" t="inlineStr">
        <is>
          <t>No survey response on file</t>
        </is>
      </c>
      <c r="CD549" s="131" t="inlineStr">
        <is>
          <t>—</t>
        </is>
      </c>
      <c r="CE549" s="131" t="inlineStr">
        <is>
          <t>—</t>
        </is>
      </c>
      <c r="CF549" s="131" t="inlineStr">
        <is>
          <t>—</t>
        </is>
      </c>
      <c r="CG549" s="131" t="inlineStr">
        <is>
          <t>—</t>
        </is>
      </c>
      <c r="CH549" s="132" t="n"/>
      <c r="CI549"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49" s="131" t="n"/>
      <c r="CK549" s="128" t="inlineStr">
        <is>
          <t>No survey response on file</t>
        </is>
      </c>
      <c r="CL549"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49" s="134" t="inlineStr">
        <is>
          <t>What the role answers for: —.
If the work is missed · role-holders' themes: delays · rework · issues · impact.
Manager talent mapping — Latest rating: Not rated · manager.</t>
        </is>
      </c>
      <c r="CN549" s="135" t="n"/>
      <c r="CO549" s="135" t="n"/>
      <c r="CP549" s="136" t="inlineStr">
        <is>
          <t>Not rated · manager</t>
        </is>
      </c>
      <c r="CQ549" s="137" t="n"/>
      <c r="CR549" s="137" t="n"/>
      <c r="CS549" s="137" t="inlineStr">
        <is>
          <t>n/a · consultant</t>
        </is>
      </c>
      <c r="CT549" s="137" t="n"/>
      <c r="CU549" s="137" t="n"/>
      <c r="CV549" s="137" t="n"/>
      <c r="CW549" s="137" t="n"/>
      <c r="CX549" s="137" t="n"/>
      <c r="CY549" s="137" t="n"/>
      <c r="CZ549" s="137" t="n"/>
      <c r="DA549" s="119" t="n"/>
      <c r="DB549" s="138" t="inlineStr">
        <is>
          <t>Consultant — assessed against statement-of-work deliverables</t>
        </is>
      </c>
      <c r="DC549" s="138" t="n"/>
      <c r="DD549" s="138" t="n"/>
      <c r="DE549" s="138" t="n"/>
      <c r="DF549" s="138" t="n"/>
      <c r="DG549" s="138" t="n"/>
      <c r="DH549" s="138" t="n"/>
      <c r="DI549" s="138" t="inlineStr">
        <is>
          <t>Not assessed on the employee competency profile.</t>
        </is>
      </c>
      <c r="DJ549" s="111" t="n"/>
      <c r="DK549" s="112" t="n"/>
      <c r="DL549" s="112" t="n"/>
      <c r="DM549" s="112" t="n"/>
      <c r="DN549" s="112" t="n"/>
      <c r="DO549" s="139" t="n"/>
      <c r="DP549" s="126" t="inlineStr">
        <is>
          <t>No survey text</t>
        </is>
      </c>
      <c r="DQ549" s="126" t="inlineStr">
        <is>
          <t>No survey text</t>
        </is>
      </c>
      <c r="DR549" s="126" t="n"/>
      <c r="DS549" s="126" t="n"/>
      <c r="DT549" s="126" t="n"/>
      <c r="DU549"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49" s="137" t="inlineStr">
        <is>
          <t>External consultant — hire under a statement of work, priced by rate card. Scope: Associate Consultant – Software Development.
Skills: Java · NET MVC · Debugging · AI · SQL · Technical knowledge · Problem Solving · Python</t>
        </is>
      </c>
      <c r="DW549" s="137" t="inlineStr">
        <is>
          <t>Consultant: competencies are set by the statement of work.</t>
        </is>
      </c>
      <c r="DX549" s="137" t="inlineStr">
        <is>
          <t>Consultant: assess against the statement of work — deliverables, rate card and references.</t>
        </is>
      </c>
      <c r="DY549" s="139" t="inlineStr">
        <is>
          <t>Consultant: priced by rate card under the statement of work.</t>
        </is>
      </c>
      <c r="DZ549" s="126" t="inlineStr">
        <is>
          <t>0–5 yrs</t>
        </is>
      </c>
      <c r="EA549" s="126" t="inlineStr">
        <is>
          <t>—</t>
        </is>
      </c>
      <c r="EB549" s="126" t="inlineStr">
        <is>
          <t>Contractor · rate card</t>
        </is>
      </c>
      <c r="EC549" s="126" t="inlineStr">
        <is>
          <t>—</t>
        </is>
      </c>
      <c r="ED549" s="126" t="inlineStr">
        <is>
          <t>SFIA 9 · software development, programming; OWASP secure coding; cloud vendor certifications</t>
        </is>
      </c>
      <c r="EE549" s="126" t="inlineStr">
        <is>
          <t>Per statement of work</t>
        </is>
      </c>
      <c r="EF549" s="139" t="n"/>
      <c r="EG549" s="126" t="inlineStr">
        <is>
          <t>✗ HRIS: experience missing, qualification missing, 0 direct reports
✗ Survey: no response
✗ KRAs: none on file
✓ Manager mapping: rating
✗ Job description: not on file</t>
        </is>
      </c>
      <c r="EH549" s="118" t="inlineStr">
        <is>
          <t xml:space="preserve">D356 · Input needed · Medium: • Role and department on record — Business head · owner Business head · 
D357 · Input needed · Medium: • Role and department on record — Business head · owner Business head · </t>
        </is>
      </c>
      <c r="EI549" s="118" t="inlineStr">
        <is>
          <t>R086 · Role and department on record · Business head · Open
R087 · Role and department on record · Business head · Open</t>
        </is>
      </c>
      <c r="EJ549" s="118" t="inlineStr">
        <is>
          <t>Role and department on record · Business head
Role and department on record · Business head</t>
        </is>
      </c>
      <c r="EK549" s="118" t="inlineStr">
        <is>
          <t>Survey: no response · KRAs: not received · Experience: on file</t>
        </is>
      </c>
      <c r="EL549" s="141" t="n"/>
      <c r="EM549" s="142" t="n"/>
      <c r="EN549" s="142" t="n"/>
      <c r="EO549" s="142" t="n"/>
      <c r="EP549" s="142" t="n"/>
      <c r="EQ549" s="143" t="n"/>
      <c r="ER549" s="135" t="n"/>
      <c r="ES549" s="135" t="n"/>
      <c r="ET549" s="135" t="n"/>
      <c r="EU549" s="135" t="n"/>
      <c r="EV549" s="135" t="n"/>
      <c r="EW549" s="135" t="n"/>
      <c r="EX549" s="135" t="n"/>
      <c r="EY549" s="143" t="n"/>
      <c r="EZ549" s="135" t="n"/>
      <c r="FA549" s="135" t="n"/>
      <c r="FB549" s="135" t="n"/>
      <c r="FC549" s="135" t="n"/>
      <c r="FD549" s="135" t="n"/>
    </row>
    <row r="550" ht="300" customHeight="1">
      <c r="A550" s="109" t="inlineStr">
        <is>
          <t>iFile</t>
        </is>
      </c>
      <c r="B550" s="110" t="inlineStr">
        <is>
          <t>No Emp ID · external consultant</t>
        </is>
      </c>
      <c r="C550" s="110" t="inlineStr">
        <is>
          <t>Dhruv Patel</t>
        </is>
      </c>
      <c r="D550" s="110" t="inlineStr">
        <is>
          <t>Technology</t>
        </is>
      </c>
      <c r="E550" s="110" t="inlineStr">
        <is>
          <t>RC-073</t>
        </is>
      </c>
      <c r="F550" s="110" t="inlineStr">
        <is>
          <t>Not provided · HRIS</t>
        </is>
      </c>
      <c r="G550" s="110" t="inlineStr">
        <is>
          <t>Not in this file</t>
        </is>
      </c>
      <c r="H550" s="110" t="inlineStr">
        <is>
          <t>—</t>
        </is>
      </c>
      <c r="I550" s="110" t="n"/>
      <c r="J550" s="110" t="inlineStr">
        <is>
          <t>Not provided · HRIS</t>
        </is>
      </c>
      <c r="K550" s="110" t="n">
        <v>2.2</v>
      </c>
      <c r="L550" s="110" t="inlineStr">
        <is>
          <t>Not provided · HRIS</t>
        </is>
      </c>
      <c r="M550" s="110" t="n"/>
      <c r="N550" s="144" t="inlineStr">
        <is>
          <t>Consultant</t>
        </is>
      </c>
      <c r="O550" s="113" t="inlineStr">
        <is>
          <t>Associate Consultant – Software Development</t>
        </is>
      </c>
      <c r="P550" s="112" t="inlineStr">
        <is>
          <t>Engineering &amp; Development</t>
        </is>
      </c>
      <c r="Q550" s="112" t="inlineStr">
        <is>
          <t>Backend Development</t>
        </is>
      </c>
      <c r="R550" s="112" t="inlineStr">
        <is>
          <t>—</t>
        </is>
      </c>
      <c r="S550" s="155" t="inlineStr">
        <is>
          <t>X1</t>
        </is>
      </c>
      <c r="T550" s="142" t="inlineStr">
        <is>
          <t>Associate Consultant</t>
        </is>
      </c>
      <c r="U550" s="142" t="inlineStr">
        <is>
          <t>X</t>
        </is>
      </c>
      <c r="V550" s="112" t="inlineStr">
        <is>
          <t>Consultant</t>
        </is>
      </c>
      <c r="W550" s="153" t="inlineStr">
        <is>
          <t>• Same level</t>
        </is>
      </c>
      <c r="X550" s="112" t="inlineStr">
        <is>
          <t>Contractor</t>
        </is>
      </c>
      <c r="Y550" s="112" t="inlineStr">
        <is>
          <t>—</t>
        </is>
      </c>
      <c r="Z550" s="112" t="inlineStr">
        <is>
          <t>—</t>
        </is>
      </c>
      <c r="AA550" s="117" t="inlineStr">
        <is>
          <t>X1</t>
        </is>
      </c>
      <c r="AB550" s="118" t="inlineStr">
        <is>
          <t>Band X · Consultant</t>
        </is>
      </c>
      <c r="AC550" s="118" t="n"/>
      <c r="AD550" s="118" t="inlineStr">
        <is>
          <t>• Same as the model</t>
        </is>
      </c>
      <c r="AE550" s="118" t="inlineStr">
        <is>
          <t>—</t>
        </is>
      </c>
      <c r="AF550" s="118" t="inlineStr">
        <is>
          <t>—</t>
        </is>
      </c>
      <c r="AG550" s="118" t="inlineStr">
        <is>
          <t>Consultant · outside the ladder</t>
        </is>
      </c>
      <c r="AH550" s="118" t="n">
        <v>0</v>
      </c>
      <c r="AI550" s="118" t="n"/>
      <c r="AJ550" s="119" t="inlineStr">
        <is>
          <t>—</t>
        </is>
      </c>
      <c r="AK550" s="120" t="n"/>
      <c r="AL550" s="121" t="str">
        <f>IFERROR(INDEX(WM_C,MATCH($AJ550,WM_KEY,0)),"")</f>
        <v/>
      </c>
      <c r="AM550" s="122" t="str">
        <f>IF(OR(AK550="",AL550=""),"",AK550*AL550)</f>
        <v/>
      </c>
      <c r="AN550" s="120" t="n"/>
      <c r="AO550" s="121" t="str">
        <f>IFERROR(INDEX(WM_AU,MATCH($AJ550,WM_KEY,0)),"")</f>
        <v/>
      </c>
      <c r="AP550" s="122" t="str">
        <f>IF(OR(AN550="",AO550=""),"",AN550*AO550)</f>
        <v/>
      </c>
      <c r="AQ550" s="120" t="n"/>
      <c r="AR550" s="121" t="str">
        <f>IFERROR(INDEX(WM_AC,MATCH($AJ550,WM_KEY,0)),"")</f>
        <v/>
      </c>
      <c r="AS550" s="122" t="str">
        <f>IF(OR(AQ550="",AR550=""),"",AQ550*AR550)</f>
        <v/>
      </c>
      <c r="AT550" s="120" t="n"/>
      <c r="AU550" s="121" t="str">
        <f>IFERROR(INDEX(WM_L,MATCH($AJ550,WM_KEY,0)),"")</f>
        <v/>
      </c>
      <c r="AV550" s="122" t="str">
        <f>IF(OR(AT550="",AU550=""),"",AT550*AU550)</f>
        <v/>
      </c>
      <c r="AW550" s="120" t="n"/>
      <c r="AX550" s="121" t="str">
        <f>IFERROR(INDEX(WM_E,MATCH($AJ550,WM_KEY,0)),"")</f>
        <v/>
      </c>
      <c r="AY550" s="122" t="str">
        <f>IF(OR(AW550="",AX550=""),"",AW550*AX550)</f>
        <v/>
      </c>
      <c r="AZ550" s="123" t="n"/>
      <c r="BA550" s="121" t="str">
        <f>IFERROR(INDEX(WM_BI,MATCH($AJ550,WM_KEY,0)),"")</f>
        <v/>
      </c>
      <c r="BB550" s="122" t="str">
        <f>IF(OR(AZ550="",BA550=""),"",AZ550*BA550)</f>
        <v/>
      </c>
      <c r="BC550" s="122" t="str">
        <f>IF(COUNT(AM550,AP550,AS550,AV550,AY550,BB550)&lt;6,"",SUM(AM550,AP550,AS550,AV550,AY550,BB550))</f>
        <v/>
      </c>
      <c r="BD550" s="122" t="str">
        <f>IF(BC550="","",INDEX({"A1","A2","A3","B1","B2","B3","C1","C2","D1","D2","E1","E2"},MAX(1,MIN(12,ROUND(BC550,0)))))</f>
        <v/>
      </c>
      <c r="BE550" s="155" t="inlineStr">
        <is>
          <t>X1</t>
        </is>
      </c>
      <c r="BF550" s="124" t="inlineStr">
        <is>
          <t>Placed by rule</t>
        </is>
      </c>
      <c r="BG550" s="125" t="inlineStr">
        <is>
          <t>Not scored: consultants sit outside the career ladder · X1–X3, by the scope of their statement of work.</t>
        </is>
      </c>
      <c r="BH550" s="125" t="inlineStr">
        <is>
          <t>Not scored: consultants sit outside the career ladder · X1–X3, by the scope of their statement of work.</t>
        </is>
      </c>
      <c r="BI550" s="125" t="inlineStr">
        <is>
          <t>Consultants sit outside the career ladder, at X1–X3 by the scope of their statement of work.</t>
        </is>
      </c>
      <c r="BJ550" s="125" t="inlineStr">
        <is>
          <t>Input needed</t>
        </is>
      </c>
      <c r="BK550" s="126" t="n"/>
      <c r="BL550" s="126" t="inlineStr">
        <is>
          <t>—</t>
        </is>
      </c>
      <c r="BM550" s="126" t="n"/>
      <c r="BN550" s="125" t="inlineStr">
        <is>
          <t>Stable · moves in fewer than 5 of 30 weight tests</t>
        </is>
      </c>
      <c r="BO550" s="148" t="inlineStr">
        <is>
          <t>Not scored: consultants sit outside the career ladder · X1–X3, by the scope of their statement of work.</t>
        </is>
      </c>
      <c r="BP550" s="129" t="inlineStr">
        <is>
          <t>Not scored: consultants sit outside the career ladder · X1–X3, by the scope of their statement of work.</t>
        </is>
      </c>
      <c r="BQ550" s="129" t="inlineStr">
        <is>
          <t>Not scored: consultants sit outside the career ladder · X1–X3, by the scope of their statement of work.</t>
        </is>
      </c>
      <c r="BR550" s="129" t="inlineStr">
        <is>
          <t>Not scored: consultants sit outside the career ladder · X1–X3, by the scope of their statement of work.</t>
        </is>
      </c>
      <c r="BS550" s="129" t="inlineStr">
        <is>
          <t>Not scored: consultants sit outside the career ladder · X1–X3, by the scope of their statement of work.</t>
        </is>
      </c>
      <c r="BT550" s="129" t="inlineStr">
        <is>
          <t>Not scored: consultants sit outside the career ladder · X1–X3, by the scope of their statement of work.</t>
        </is>
      </c>
      <c r="BU550" s="127" t="inlineStr">
        <is>
          <t>KRAs not received · manager to supply</t>
        </is>
      </c>
      <c r="BV550" s="125" t="n"/>
      <c r="BW550" s="125" t="n"/>
      <c r="BX550" s="125" t="n"/>
      <c r="BY550" s="125" t="n"/>
      <c r="BZ550" s="128" t="inlineStr">
        <is>
          <t>KRAs not received · manager to supply</t>
        </is>
      </c>
      <c r="CA550" s="125" t="n"/>
      <c r="CB550" s="130" t="n">
        <v>0</v>
      </c>
      <c r="CC550" s="128" t="inlineStr">
        <is>
          <t>No survey response on file</t>
        </is>
      </c>
      <c r="CD550" s="131" t="inlineStr">
        <is>
          <t>—</t>
        </is>
      </c>
      <c r="CE550" s="131" t="inlineStr">
        <is>
          <t>—</t>
        </is>
      </c>
      <c r="CF550" s="131" t="inlineStr">
        <is>
          <t>—</t>
        </is>
      </c>
      <c r="CG550" s="131" t="inlineStr">
        <is>
          <t>—</t>
        </is>
      </c>
      <c r="CH550" s="132" t="n"/>
      <c r="CI550"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0" s="131" t="n"/>
      <c r="CK550" s="128" t="inlineStr">
        <is>
          <t>No survey response on file</t>
        </is>
      </c>
      <c r="CL550"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0" s="134" t="inlineStr">
        <is>
          <t>What the role answers for: —.
If the work is missed · role-holders' themes: delays · rework · issues · impact.
Manager talent mapping — Latest rating: Not rated · manager.</t>
        </is>
      </c>
      <c r="CN550" s="135" t="n"/>
      <c r="CO550" s="135" t="n"/>
      <c r="CP550" s="136" t="inlineStr">
        <is>
          <t>Not rated · manager</t>
        </is>
      </c>
      <c r="CQ550" s="137" t="n"/>
      <c r="CR550" s="137" t="n"/>
      <c r="CS550" s="137" t="inlineStr">
        <is>
          <t>n/a · consultant</t>
        </is>
      </c>
      <c r="CT550" s="137" t="n"/>
      <c r="CU550" s="137" t="n"/>
      <c r="CV550" s="137" t="n"/>
      <c r="CW550" s="137" t="n"/>
      <c r="CX550" s="137" t="n"/>
      <c r="CY550" s="137" t="n"/>
      <c r="CZ550" s="137" t="n"/>
      <c r="DA550" s="119" t="n"/>
      <c r="DB550" s="138" t="inlineStr">
        <is>
          <t>Consultant — assessed against statement-of-work deliverables</t>
        </is>
      </c>
      <c r="DC550" s="138" t="n"/>
      <c r="DD550" s="138" t="n"/>
      <c r="DE550" s="138" t="n"/>
      <c r="DF550" s="138" t="n"/>
      <c r="DG550" s="138" t="n"/>
      <c r="DH550" s="138" t="n"/>
      <c r="DI550" s="138" t="inlineStr">
        <is>
          <t>Not assessed on the employee competency profile.</t>
        </is>
      </c>
      <c r="DJ550" s="111" t="n"/>
      <c r="DK550" s="112" t="n"/>
      <c r="DL550" s="112" t="n"/>
      <c r="DM550" s="112" t="n"/>
      <c r="DN550" s="112" t="n"/>
      <c r="DO550" s="139" t="n"/>
      <c r="DP550" s="126" t="inlineStr">
        <is>
          <t>No survey text</t>
        </is>
      </c>
      <c r="DQ550" s="126" t="inlineStr">
        <is>
          <t>No survey text</t>
        </is>
      </c>
      <c r="DR550" s="126" t="n"/>
      <c r="DS550" s="126" t="n"/>
      <c r="DT550" s="126" t="n"/>
      <c r="DU550"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0" s="137" t="inlineStr">
        <is>
          <t>External consultant — hire under a statement of work, priced by rate card. Scope: Associate Consultant – Software Development.
Skills: Java · NET MVC · Debugging · AI · SQL · Technical knowledge · Problem Solving · Python</t>
        </is>
      </c>
      <c r="DW550" s="137" t="inlineStr">
        <is>
          <t>Consultant: competencies are set by the statement of work.</t>
        </is>
      </c>
      <c r="DX550" s="137" t="inlineStr">
        <is>
          <t>Consultant: assess against the statement of work — deliverables, rate card and references.</t>
        </is>
      </c>
      <c r="DY550" s="139" t="inlineStr">
        <is>
          <t>Consultant: priced by rate card under the statement of work.</t>
        </is>
      </c>
      <c r="DZ550" s="126" t="inlineStr">
        <is>
          <t>0–5 yrs</t>
        </is>
      </c>
      <c r="EA550" s="126" t="inlineStr">
        <is>
          <t>—</t>
        </is>
      </c>
      <c r="EB550" s="126" t="inlineStr">
        <is>
          <t>Contractor · rate card</t>
        </is>
      </c>
      <c r="EC550" s="126" t="inlineStr">
        <is>
          <t>—</t>
        </is>
      </c>
      <c r="ED550" s="126" t="inlineStr">
        <is>
          <t>SFIA 9 · software development, programming; OWASP secure coding; cloud vendor certifications</t>
        </is>
      </c>
      <c r="EE550" s="126" t="inlineStr">
        <is>
          <t>Per statement of work</t>
        </is>
      </c>
      <c r="EF550" s="139" t="n"/>
      <c r="EG550" s="126" t="inlineStr">
        <is>
          <t>✗ HRIS: experience missing, qualification missing, 0 direct reports
✗ Survey: no response
✗ KRAs: none on file
✓ Manager mapping: rating
✗ Job description: not on file</t>
        </is>
      </c>
      <c r="EH550" s="118" t="inlineStr">
        <is>
          <t xml:space="preserve">D356 · Input needed · Medium: • Role and department on record — Business head · owner Business head · 
D357 · Input needed · Medium: • Role and department on record — Business head · owner Business head · </t>
        </is>
      </c>
      <c r="EI550" s="118" t="inlineStr">
        <is>
          <t>R086 · Role and department on record · Business head · Open
R087 · Role and department on record · Business head · Open</t>
        </is>
      </c>
      <c r="EJ550" s="118" t="inlineStr">
        <is>
          <t>Role and department on record · Business head
Role and department on record · Business head</t>
        </is>
      </c>
      <c r="EK550" s="118" t="inlineStr">
        <is>
          <t>Survey: no response · KRAs: not received · Experience: on file</t>
        </is>
      </c>
      <c r="EL550" s="141" t="n"/>
      <c r="EM550" s="142" t="n"/>
      <c r="EN550" s="142" t="n"/>
      <c r="EO550" s="142" t="n"/>
      <c r="EP550" s="142" t="n"/>
      <c r="EQ550" s="143" t="n"/>
      <c r="ER550" s="135" t="n"/>
      <c r="ES550" s="135" t="n"/>
      <c r="ET550" s="135" t="n"/>
      <c r="EU550" s="135" t="n"/>
      <c r="EV550" s="135" t="n"/>
      <c r="EW550" s="135" t="n"/>
      <c r="EX550" s="135" t="n"/>
      <c r="EY550" s="143" t="n"/>
      <c r="EZ550" s="135" t="n"/>
      <c r="FA550" s="135" t="n"/>
      <c r="FB550" s="135" t="n"/>
      <c r="FC550" s="135" t="n"/>
      <c r="FD550" s="135" t="n"/>
    </row>
    <row r="551" ht="300" customHeight="1">
      <c r="A551" s="109" t="inlineStr">
        <is>
          <t>iFile</t>
        </is>
      </c>
      <c r="B551" s="110" t="inlineStr">
        <is>
          <t>No Emp ID · external consultant</t>
        </is>
      </c>
      <c r="C551" s="110" t="inlineStr">
        <is>
          <t>Dinesh Choudhary</t>
        </is>
      </c>
      <c r="D551" s="110" t="inlineStr">
        <is>
          <t>Technology</t>
        </is>
      </c>
      <c r="E551" s="110" t="inlineStr">
        <is>
          <t>RC-073</t>
        </is>
      </c>
      <c r="F551" s="110" t="inlineStr">
        <is>
          <t>Not provided · HRIS</t>
        </is>
      </c>
      <c r="G551" s="110" t="inlineStr">
        <is>
          <t>Not in this file</t>
        </is>
      </c>
      <c r="H551" s="110" t="inlineStr">
        <is>
          <t>—</t>
        </is>
      </c>
      <c r="I551" s="110" t="n"/>
      <c r="J551" s="110" t="n">
        <v>5.5</v>
      </c>
      <c r="K551" s="110" t="n">
        <v>1.5</v>
      </c>
      <c r="L551" s="110" t="inlineStr">
        <is>
          <t>Not provided · HRIS</t>
        </is>
      </c>
      <c r="M551" s="110" t="inlineStr">
        <is>
          <t>IRISC309</t>
        </is>
      </c>
      <c r="N551" s="144" t="inlineStr">
        <is>
          <t>Consultant</t>
        </is>
      </c>
      <c r="O551" s="113" t="inlineStr">
        <is>
          <t>Associate Consultant – Software Development</t>
        </is>
      </c>
      <c r="P551" s="112" t="inlineStr">
        <is>
          <t>Engineering &amp; Development</t>
        </is>
      </c>
      <c r="Q551" s="112" t="inlineStr">
        <is>
          <t>Backend Development</t>
        </is>
      </c>
      <c r="R551" s="112" t="inlineStr">
        <is>
          <t>L3 – Professional / Associate</t>
        </is>
      </c>
      <c r="S551" s="155" t="inlineStr">
        <is>
          <t>X1</t>
        </is>
      </c>
      <c r="T551" s="142" t="inlineStr">
        <is>
          <t>Associate Consultant</t>
        </is>
      </c>
      <c r="U551" s="142" t="inlineStr">
        <is>
          <t>X</t>
        </is>
      </c>
      <c r="V551" s="112" t="inlineStr">
        <is>
          <t>Consultant</t>
        </is>
      </c>
      <c r="W551" s="153" t="inlineStr">
        <is>
          <t>• Same level</t>
        </is>
      </c>
      <c r="X551" s="112" t="inlineStr">
        <is>
          <t>Contractor</t>
        </is>
      </c>
      <c r="Y551" s="112" t="inlineStr">
        <is>
          <t>—</t>
        </is>
      </c>
      <c r="Z551" s="112" t="inlineStr">
        <is>
          <t>—</t>
        </is>
      </c>
      <c r="AA551" s="117" t="inlineStr">
        <is>
          <t>X1</t>
        </is>
      </c>
      <c r="AB551" s="118" t="inlineStr">
        <is>
          <t>Band X · Consultant</t>
        </is>
      </c>
      <c r="AC551" s="118" t="n"/>
      <c r="AD551" s="118" t="inlineStr">
        <is>
          <t>• Same as the model</t>
        </is>
      </c>
      <c r="AE551" s="118" t="inlineStr">
        <is>
          <t>—</t>
        </is>
      </c>
      <c r="AF551" s="118" t="inlineStr">
        <is>
          <t>—</t>
        </is>
      </c>
      <c r="AG551" s="118" t="inlineStr">
        <is>
          <t>Consultant · outside the ladder</t>
        </is>
      </c>
      <c r="AH551" s="118" t="n">
        <v>0</v>
      </c>
      <c r="AI551" s="118" t="n"/>
      <c r="AJ551" s="119" t="inlineStr">
        <is>
          <t>—</t>
        </is>
      </c>
      <c r="AK551" s="120" t="n"/>
      <c r="AL551" s="121" t="str">
        <f>IFERROR(INDEX(WM_C,MATCH($AJ551,WM_KEY,0)),"")</f>
        <v/>
      </c>
      <c r="AM551" s="122" t="str">
        <f>IF(OR(AK551="",AL551=""),"",AK551*AL551)</f>
        <v/>
      </c>
      <c r="AN551" s="120" t="n"/>
      <c r="AO551" s="121" t="str">
        <f>IFERROR(INDEX(WM_AU,MATCH($AJ551,WM_KEY,0)),"")</f>
        <v/>
      </c>
      <c r="AP551" s="122" t="str">
        <f>IF(OR(AN551="",AO551=""),"",AN551*AO551)</f>
        <v/>
      </c>
      <c r="AQ551" s="120" t="n"/>
      <c r="AR551" s="121" t="str">
        <f>IFERROR(INDEX(WM_AC,MATCH($AJ551,WM_KEY,0)),"")</f>
        <v/>
      </c>
      <c r="AS551" s="122" t="str">
        <f>IF(OR(AQ551="",AR551=""),"",AQ551*AR551)</f>
        <v/>
      </c>
      <c r="AT551" s="120" t="n"/>
      <c r="AU551" s="121" t="str">
        <f>IFERROR(INDEX(WM_L,MATCH($AJ551,WM_KEY,0)),"")</f>
        <v/>
      </c>
      <c r="AV551" s="122" t="str">
        <f>IF(OR(AT551="",AU551=""),"",AT551*AU551)</f>
        <v/>
      </c>
      <c r="AW551" s="120" t="n"/>
      <c r="AX551" s="121" t="str">
        <f>IFERROR(INDEX(WM_E,MATCH($AJ551,WM_KEY,0)),"")</f>
        <v/>
      </c>
      <c r="AY551" s="122" t="str">
        <f>IF(OR(AW551="",AX551=""),"",AW551*AX551)</f>
        <v/>
      </c>
      <c r="AZ551" s="123" t="n"/>
      <c r="BA551" s="121" t="str">
        <f>IFERROR(INDEX(WM_BI,MATCH($AJ551,WM_KEY,0)),"")</f>
        <v/>
      </c>
      <c r="BB551" s="122" t="str">
        <f>IF(OR(AZ551="",BA551=""),"",AZ551*BA551)</f>
        <v/>
      </c>
      <c r="BC551" s="122" t="str">
        <f>IF(COUNT(AM551,AP551,AS551,AV551,AY551,BB551)&lt;6,"",SUM(AM551,AP551,AS551,AV551,AY551,BB551))</f>
        <v/>
      </c>
      <c r="BD551" s="122" t="str">
        <f>IF(BC551="","",INDEX({"A1","A2","A3","B1","B2","B3","C1","C2","D1","D2","E1","E2"},MAX(1,MIN(12,ROUND(BC551,0)))))</f>
        <v/>
      </c>
      <c r="BE551" s="155" t="inlineStr">
        <is>
          <t>X1</t>
        </is>
      </c>
      <c r="BF551" s="124" t="inlineStr">
        <is>
          <t>Placed by rule</t>
        </is>
      </c>
      <c r="BG551" s="125" t="inlineStr">
        <is>
          <t>Not scored: consultants sit outside the career ladder · X1–X3, by the scope of their statement of work.</t>
        </is>
      </c>
      <c r="BH551" s="125" t="inlineStr">
        <is>
          <t>Not scored: consultants sit outside the career ladder · X1–X3, by the scope of their statement of work.</t>
        </is>
      </c>
      <c r="BI551" s="125" t="inlineStr">
        <is>
          <t>Consultants sit outside the career ladder, at X1–X3 by the scope of their statement of work.</t>
        </is>
      </c>
      <c r="BJ551" s="125" t="inlineStr">
        <is>
          <t>Input needed</t>
        </is>
      </c>
      <c r="BK551" s="126" t="n"/>
      <c r="BL551" s="126" t="inlineStr">
        <is>
          <t>—</t>
        </is>
      </c>
      <c r="BM551" s="126" t="n"/>
      <c r="BN551" s="125" t="inlineStr">
        <is>
          <t>Stable · moves in fewer than 5 of 30 weight tests</t>
        </is>
      </c>
      <c r="BO551" s="148" t="inlineStr">
        <is>
          <t>Not scored: consultants sit outside the career ladder · X1–X3, by the scope of their statement of work.</t>
        </is>
      </c>
      <c r="BP551" s="129" t="inlineStr">
        <is>
          <t>Not scored: consultants sit outside the career ladder · X1–X3, by the scope of their statement of work.</t>
        </is>
      </c>
      <c r="BQ551" s="129" t="inlineStr">
        <is>
          <t>Not scored: consultants sit outside the career ladder · X1–X3, by the scope of their statement of work.</t>
        </is>
      </c>
      <c r="BR551" s="129" t="inlineStr">
        <is>
          <t>Not scored: consultants sit outside the career ladder · X1–X3, by the scope of their statement of work.</t>
        </is>
      </c>
      <c r="BS551" s="129" t="inlineStr">
        <is>
          <t>Not scored: consultants sit outside the career ladder · X1–X3, by the scope of their statement of work.</t>
        </is>
      </c>
      <c r="BT551" s="129" t="inlineStr">
        <is>
          <t>Not scored: consultants sit outside the career ladder · X1–X3, by the scope of their statement of work.</t>
        </is>
      </c>
      <c r="BU55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51"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51" s="125"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BX551" s="125" t="inlineStr">
        <is>
          <t>4</t>
        </is>
      </c>
      <c r="BY551" s="125" t="n"/>
      <c r="BZ551" s="125" t="inlineStr">
        <is>
          <t>Received · manager annual, quarterly, self</t>
        </is>
      </c>
      <c r="CA551" s="125" t="inlineStr">
        <is>
          <t>Talent Mapping · iFile collated</t>
        </is>
      </c>
      <c r="CB551" s="130" t="n">
        <v>0</v>
      </c>
      <c r="CC551" s="128" t="inlineStr">
        <is>
          <t>No survey response on file</t>
        </is>
      </c>
      <c r="CD551" s="131" t="inlineStr">
        <is>
          <t>—</t>
        </is>
      </c>
      <c r="CE551" s="131" t="inlineStr">
        <is>
          <t>—</t>
        </is>
      </c>
      <c r="CF551" s="131" t="inlineStr">
        <is>
          <t>—</t>
        </is>
      </c>
      <c r="CG551" s="131" t="inlineStr">
        <is>
          <t>—</t>
        </is>
      </c>
      <c r="CH551" s="132" t="n"/>
      <c r="CI551"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1" s="131" t="n"/>
      <c r="CK551" s="128" t="inlineStr">
        <is>
          <t>No survey response on file</t>
        </is>
      </c>
      <c r="CL551"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1" s="134" t="inlineStr">
        <is>
          <t>What the role answers for: —.
From the survey and manager mapping — critical role: yes; successor named: no.
If the work is missed · role-holders' themes: delays · rework · issues · impact.
Manager talent mapping — Latest rating: 4 · Potential: High · 9-Box Grid placement: High Impact / Growth Talent.</t>
        </is>
      </c>
      <c r="CN551" s="135" t="n"/>
      <c r="CO551" s="135" t="n"/>
      <c r="CP551" s="136" t="n">
        <v>4</v>
      </c>
      <c r="CQ551" s="137" t="inlineStr">
        <is>
          <t>High</t>
        </is>
      </c>
      <c r="CR551" s="137" t="inlineStr">
        <is>
          <t>High Impact / Growth Talent</t>
        </is>
      </c>
      <c r="CS551" s="137" t="inlineStr">
        <is>
          <t>n/a · consultant</t>
        </is>
      </c>
      <c r="CT551" s="137" t="n"/>
      <c r="CU551" s="137" t="inlineStr">
        <is>
          <t>Yes</t>
        </is>
      </c>
      <c r="CV551" s="137" t="n"/>
      <c r="CW551" s="137" t="n"/>
      <c r="CX551" s="137" t="n"/>
      <c r="CY551" s="137" t="n"/>
      <c r="CZ551" s="137" t="n"/>
      <c r="DA551" s="119" t="n"/>
      <c r="DB551" s="138" t="inlineStr">
        <is>
          <t>Consultant — assessed against statement-of-work deliverables</t>
        </is>
      </c>
      <c r="DC551" s="138" t="n"/>
      <c r="DD551" s="138" t="n"/>
      <c r="DE551" s="138" t="n"/>
      <c r="DF551" s="138" t="n"/>
      <c r="DG551" s="138" t="n"/>
      <c r="DH551" s="138" t="n"/>
      <c r="DI551" s="138" t="inlineStr">
        <is>
          <t>Not assessed on the employee competency profile.</t>
        </is>
      </c>
      <c r="DJ551" s="111" t="n"/>
      <c r="DK551" s="112" t="inlineStr">
        <is>
          <t>Reactive Programming/Spring AI/System Design &amp; Pattern</t>
        </is>
      </c>
      <c r="DL551" s="112" t="n"/>
      <c r="DM551" s="112" t="n"/>
      <c r="DN551" s="112" t="n"/>
      <c r="DO551" s="139" t="n"/>
      <c r="DP551" s="126" t="inlineStr">
        <is>
          <t>No survey text</t>
        </is>
      </c>
      <c r="DQ551" s="126" t="inlineStr">
        <is>
          <t>No survey text</t>
        </is>
      </c>
      <c r="DR551" s="126" t="n"/>
      <c r="DS551" s="126" t="n"/>
      <c r="DT551" s="126" t="n"/>
      <c r="DU551"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1" s="137" t="inlineStr">
        <is>
          <t>External consultant — hire under a statement of work, priced by rate card. Scope: Associate Consultant – Software Development.
Skills: Java · NET MVC · Debugging · AI · SQL · Technical knowledge · Problem Solving · Python</t>
        </is>
      </c>
      <c r="DW551" s="137" t="inlineStr">
        <is>
          <t>Consultant: competencies are set by the statement of work.</t>
        </is>
      </c>
      <c r="DX551" s="137" t="inlineStr">
        <is>
          <t>Consultant: assess against the statement of work — deliverables, rate card and references.</t>
        </is>
      </c>
      <c r="DY551" s="139" t="inlineStr">
        <is>
          <t>Consultant: priced by rate card under the statement of work.</t>
        </is>
      </c>
      <c r="DZ551" s="126" t="inlineStr">
        <is>
          <t>0–5 yrs</t>
        </is>
      </c>
      <c r="EA551" s="126" t="inlineStr">
        <is>
          <t>—</t>
        </is>
      </c>
      <c r="EB551" s="126" t="inlineStr">
        <is>
          <t>Contractor · rate card</t>
        </is>
      </c>
      <c r="EC551" s="126" t="inlineStr">
        <is>
          <t>—</t>
        </is>
      </c>
      <c r="ED551" s="126" t="inlineStr">
        <is>
          <t>SFIA 9 · software development, programming; OWASP secure coding; cloud vendor certifications</t>
        </is>
      </c>
      <c r="EE551" s="126" t="inlineStr">
        <is>
          <t>Per statement of work</t>
        </is>
      </c>
      <c r="EF551" s="139" t="n"/>
      <c r="EG551" s="126" t="inlineStr">
        <is>
          <t>✗ HRIS: 5.5 yrs, qualification missing, 0 direct reports
✗ Survey: no response
✓ KRAs: self, manager-set, quarterly
✓ Manager mapping: rating, potential, 9-box — filled from talent-mapping files: experience outside, experience at IRIS, qualification, reporting manager
✗ Job description: not on file</t>
        </is>
      </c>
      <c r="EH551" s="118" t="inlineStr">
        <is>
          <t xml:space="preserve">D356 · Input needed · Medium: • Role and department on record — Business head · owner Business head · 
D357 · Input needed · Medium: • Role and department on record — Business head · owner Business head · </t>
        </is>
      </c>
      <c r="EI551" s="118" t="inlineStr">
        <is>
          <t>R086 · Role and department on record · Business head · Open
R087 · Role and department on record · Business head · Open</t>
        </is>
      </c>
      <c r="EJ551" s="118" t="inlineStr">
        <is>
          <t>Role and department on record · Business head
Role and department on record · Business head</t>
        </is>
      </c>
      <c r="EK551" s="118" t="inlineStr">
        <is>
          <t>Survey: no response · KRAs: received · Experience: on file · Emp ID differs in source files: IRISC309</t>
        </is>
      </c>
      <c r="EL551" s="141" t="n"/>
      <c r="EM551" s="142" t="n"/>
      <c r="EN551" s="142" t="n"/>
      <c r="EO551" s="142" t="n"/>
      <c r="EP551" s="142" t="n"/>
      <c r="EQ551" s="143" t="n"/>
      <c r="ER551" s="135" t="n"/>
      <c r="ES551" s="135" t="n"/>
      <c r="ET551" s="135" t="n"/>
      <c r="EU551" s="135" t="n"/>
      <c r="EV551" s="135" t="n"/>
      <c r="EW551" s="135" t="n"/>
      <c r="EX551" s="135" t="n"/>
      <c r="EY551" s="143" t="n"/>
      <c r="EZ551" s="135" t="n"/>
      <c r="FA551" s="135" t="n"/>
      <c r="FB551" s="135" t="n"/>
      <c r="FC551" s="135" t="n"/>
      <c r="FD551" s="135" t="n"/>
    </row>
    <row r="552" ht="300" customHeight="1">
      <c r="A552" s="109" t="inlineStr">
        <is>
          <t>iFile</t>
        </is>
      </c>
      <c r="B552" s="110" t="inlineStr">
        <is>
          <t>No Emp ID · external consultant</t>
        </is>
      </c>
      <c r="C552" s="110" t="inlineStr">
        <is>
          <t>Falguni</t>
        </is>
      </c>
      <c r="D552" s="110" t="inlineStr">
        <is>
          <t>Technology</t>
        </is>
      </c>
      <c r="E552" s="110" t="inlineStr">
        <is>
          <t>RC-073</t>
        </is>
      </c>
      <c r="F552" s="110" t="inlineStr">
        <is>
          <t>Not provided · HRIS</t>
        </is>
      </c>
      <c r="G552" s="110" t="inlineStr">
        <is>
          <t>Not in this file</t>
        </is>
      </c>
      <c r="H552" s="110" t="inlineStr">
        <is>
          <t>—</t>
        </is>
      </c>
      <c r="I552" s="110" t="n"/>
      <c r="J552" s="110" t="inlineStr">
        <is>
          <t>Not provided · HRIS</t>
        </is>
      </c>
      <c r="K552" s="110" t="n">
        <v>0.6</v>
      </c>
      <c r="L552" s="110" t="inlineStr">
        <is>
          <t>Not provided · HRIS</t>
        </is>
      </c>
      <c r="M552" s="110" t="n"/>
      <c r="N552" s="144" t="inlineStr">
        <is>
          <t>Consultant</t>
        </is>
      </c>
      <c r="O552" s="113" t="inlineStr">
        <is>
          <t>Associate Consultant – Software Development</t>
        </is>
      </c>
      <c r="P552" s="112" t="inlineStr">
        <is>
          <t>Engineering &amp; Development</t>
        </is>
      </c>
      <c r="Q552" s="112" t="inlineStr">
        <is>
          <t>Backend Development</t>
        </is>
      </c>
      <c r="R552" s="112" t="inlineStr">
        <is>
          <t>—</t>
        </is>
      </c>
      <c r="S552" s="155" t="inlineStr">
        <is>
          <t>X1</t>
        </is>
      </c>
      <c r="T552" s="142" t="inlineStr">
        <is>
          <t>Associate Consultant</t>
        </is>
      </c>
      <c r="U552" s="142" t="inlineStr">
        <is>
          <t>X</t>
        </is>
      </c>
      <c r="V552" s="112" t="inlineStr">
        <is>
          <t>Consultant</t>
        </is>
      </c>
      <c r="W552" s="153" t="inlineStr">
        <is>
          <t>• Same level</t>
        </is>
      </c>
      <c r="X552" s="112" t="inlineStr">
        <is>
          <t>Contractor</t>
        </is>
      </c>
      <c r="Y552" s="112" t="inlineStr">
        <is>
          <t>—</t>
        </is>
      </c>
      <c r="Z552" s="112" t="inlineStr">
        <is>
          <t>—</t>
        </is>
      </c>
      <c r="AA552" s="117" t="inlineStr">
        <is>
          <t>X1</t>
        </is>
      </c>
      <c r="AB552" s="118" t="inlineStr">
        <is>
          <t>Band X · Consultant</t>
        </is>
      </c>
      <c r="AC552" s="118" t="n"/>
      <c r="AD552" s="118" t="inlineStr">
        <is>
          <t>• Same as the model</t>
        </is>
      </c>
      <c r="AE552" s="118" t="inlineStr">
        <is>
          <t>—</t>
        </is>
      </c>
      <c r="AF552" s="118" t="inlineStr">
        <is>
          <t>—</t>
        </is>
      </c>
      <c r="AG552" s="118" t="inlineStr">
        <is>
          <t>Consultant · outside the ladder</t>
        </is>
      </c>
      <c r="AH552" s="118" t="n">
        <v>0</v>
      </c>
      <c r="AI552" s="118" t="n"/>
      <c r="AJ552" s="119" t="inlineStr">
        <is>
          <t>—</t>
        </is>
      </c>
      <c r="AK552" s="120" t="n"/>
      <c r="AL552" s="121" t="str">
        <f>IFERROR(INDEX(WM_C,MATCH($AJ552,WM_KEY,0)),"")</f>
        <v/>
      </c>
      <c r="AM552" s="122" t="str">
        <f>IF(OR(AK552="",AL552=""),"",AK552*AL552)</f>
        <v/>
      </c>
      <c r="AN552" s="120" t="n"/>
      <c r="AO552" s="121" t="str">
        <f>IFERROR(INDEX(WM_AU,MATCH($AJ552,WM_KEY,0)),"")</f>
        <v/>
      </c>
      <c r="AP552" s="122" t="str">
        <f>IF(OR(AN552="",AO552=""),"",AN552*AO552)</f>
        <v/>
      </c>
      <c r="AQ552" s="120" t="n"/>
      <c r="AR552" s="121" t="str">
        <f>IFERROR(INDEX(WM_AC,MATCH($AJ552,WM_KEY,0)),"")</f>
        <v/>
      </c>
      <c r="AS552" s="122" t="str">
        <f>IF(OR(AQ552="",AR552=""),"",AQ552*AR552)</f>
        <v/>
      </c>
      <c r="AT552" s="120" t="n"/>
      <c r="AU552" s="121" t="str">
        <f>IFERROR(INDEX(WM_L,MATCH($AJ552,WM_KEY,0)),"")</f>
        <v/>
      </c>
      <c r="AV552" s="122" t="str">
        <f>IF(OR(AT552="",AU552=""),"",AT552*AU552)</f>
        <v/>
      </c>
      <c r="AW552" s="120" t="n"/>
      <c r="AX552" s="121" t="str">
        <f>IFERROR(INDEX(WM_E,MATCH($AJ552,WM_KEY,0)),"")</f>
        <v/>
      </c>
      <c r="AY552" s="122" t="str">
        <f>IF(OR(AW552="",AX552=""),"",AW552*AX552)</f>
        <v/>
      </c>
      <c r="AZ552" s="123" t="n"/>
      <c r="BA552" s="121" t="str">
        <f>IFERROR(INDEX(WM_BI,MATCH($AJ552,WM_KEY,0)),"")</f>
        <v/>
      </c>
      <c r="BB552" s="122" t="str">
        <f>IF(OR(AZ552="",BA552=""),"",AZ552*BA552)</f>
        <v/>
      </c>
      <c r="BC552" s="122" t="str">
        <f>IF(COUNT(AM552,AP552,AS552,AV552,AY552,BB552)&lt;6,"",SUM(AM552,AP552,AS552,AV552,AY552,BB552))</f>
        <v/>
      </c>
      <c r="BD552" s="122" t="str">
        <f>IF(BC552="","",INDEX({"A1","A2","A3","B1","B2","B3","C1","C2","D1","D2","E1","E2"},MAX(1,MIN(12,ROUND(BC552,0)))))</f>
        <v/>
      </c>
      <c r="BE552" s="155" t="inlineStr">
        <is>
          <t>X1</t>
        </is>
      </c>
      <c r="BF552" s="124" t="inlineStr">
        <is>
          <t>Placed by rule</t>
        </is>
      </c>
      <c r="BG552" s="125" t="inlineStr">
        <is>
          <t>Not scored: consultants sit outside the career ladder · X1–X3, by the scope of their statement of work.</t>
        </is>
      </c>
      <c r="BH552" s="125" t="inlineStr">
        <is>
          <t>Not scored: consultants sit outside the career ladder · X1–X3, by the scope of their statement of work.</t>
        </is>
      </c>
      <c r="BI552" s="125" t="inlineStr">
        <is>
          <t>Consultants sit outside the career ladder, at X1–X3 by the scope of their statement of work.</t>
        </is>
      </c>
      <c r="BJ552" s="125" t="inlineStr">
        <is>
          <t>Input needed</t>
        </is>
      </c>
      <c r="BK552" s="126" t="n"/>
      <c r="BL552" s="126" t="inlineStr">
        <is>
          <t>—</t>
        </is>
      </c>
      <c r="BM552" s="126" t="n"/>
      <c r="BN552" s="125" t="inlineStr">
        <is>
          <t>Stable · moves in fewer than 5 of 30 weight tests</t>
        </is>
      </c>
      <c r="BO552" s="148" t="inlineStr">
        <is>
          <t>Not scored: consultants sit outside the career ladder · X1–X3, by the scope of their statement of work.</t>
        </is>
      </c>
      <c r="BP552" s="129" t="inlineStr">
        <is>
          <t>Not scored: consultants sit outside the career ladder · X1–X3, by the scope of their statement of work.</t>
        </is>
      </c>
      <c r="BQ552" s="129" t="inlineStr">
        <is>
          <t>Not scored: consultants sit outside the career ladder · X1–X3, by the scope of their statement of work.</t>
        </is>
      </c>
      <c r="BR552" s="129" t="inlineStr">
        <is>
          <t>Not scored: consultants sit outside the career ladder · X1–X3, by the scope of their statement of work.</t>
        </is>
      </c>
      <c r="BS552" s="129" t="inlineStr">
        <is>
          <t>Not scored: consultants sit outside the career ladder · X1–X3, by the scope of their statement of work.</t>
        </is>
      </c>
      <c r="BT552" s="129" t="inlineStr">
        <is>
          <t>Not scored: consultants sit outside the career ladder · X1–X3, by the scope of their statement of work.</t>
        </is>
      </c>
      <c r="BU552" s="127" t="inlineStr">
        <is>
          <t>KRAs not received · manager to supply</t>
        </is>
      </c>
      <c r="BV552" s="125" t="n"/>
      <c r="BW552" s="125" t="n"/>
      <c r="BX552" s="125" t="n"/>
      <c r="BY552" s="125" t="n"/>
      <c r="BZ552" s="128" t="inlineStr">
        <is>
          <t>KRAs not received · manager to supply</t>
        </is>
      </c>
      <c r="CA552" s="125" t="n"/>
      <c r="CB552" s="130" t="n">
        <v>0</v>
      </c>
      <c r="CC552" s="128" t="inlineStr">
        <is>
          <t>No survey response on file</t>
        </is>
      </c>
      <c r="CD552" s="131" t="inlineStr">
        <is>
          <t>—</t>
        </is>
      </c>
      <c r="CE552" s="131" t="inlineStr">
        <is>
          <t>—</t>
        </is>
      </c>
      <c r="CF552" s="131" t="inlineStr">
        <is>
          <t>—</t>
        </is>
      </c>
      <c r="CG552" s="131" t="inlineStr">
        <is>
          <t>—</t>
        </is>
      </c>
      <c r="CH552" s="132" t="n"/>
      <c r="CI552"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2" s="131" t="n"/>
      <c r="CK552" s="128" t="inlineStr">
        <is>
          <t>No survey response on file</t>
        </is>
      </c>
      <c r="CL552"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2" s="134" t="inlineStr">
        <is>
          <t>What the role answers for: —.
If the work is missed · role-holders' themes: delays · rework · issues · impact.
Manager talent mapping — Latest rating: Not rated · manager.</t>
        </is>
      </c>
      <c r="CN552" s="135" t="n"/>
      <c r="CO552" s="135" t="n"/>
      <c r="CP552" s="136" t="inlineStr">
        <is>
          <t>Not rated · manager</t>
        </is>
      </c>
      <c r="CQ552" s="137" t="n"/>
      <c r="CR552" s="137" t="n"/>
      <c r="CS552" s="137" t="inlineStr">
        <is>
          <t>n/a · consultant</t>
        </is>
      </c>
      <c r="CT552" s="137" t="n"/>
      <c r="CU552" s="137" t="n"/>
      <c r="CV552" s="137" t="n"/>
      <c r="CW552" s="137" t="n"/>
      <c r="CX552" s="137" t="n"/>
      <c r="CY552" s="137" t="n"/>
      <c r="CZ552" s="137" t="n"/>
      <c r="DA552" s="119" t="n"/>
      <c r="DB552" s="138" t="inlineStr">
        <is>
          <t>Consultant — assessed against statement-of-work deliverables</t>
        </is>
      </c>
      <c r="DC552" s="138" t="n"/>
      <c r="DD552" s="138" t="n"/>
      <c r="DE552" s="138" t="n"/>
      <c r="DF552" s="138" t="n"/>
      <c r="DG552" s="138" t="n"/>
      <c r="DH552" s="138" t="n"/>
      <c r="DI552" s="138" t="inlineStr">
        <is>
          <t>Not assessed on the employee competency profile.</t>
        </is>
      </c>
      <c r="DJ552" s="111" t="n"/>
      <c r="DK552" s="112" t="n"/>
      <c r="DL552" s="112" t="n"/>
      <c r="DM552" s="112" t="n"/>
      <c r="DN552" s="112" t="n"/>
      <c r="DO552" s="139" t="n"/>
      <c r="DP552" s="126" t="inlineStr">
        <is>
          <t>No survey text</t>
        </is>
      </c>
      <c r="DQ552" s="126" t="inlineStr">
        <is>
          <t>No survey text</t>
        </is>
      </c>
      <c r="DR552" s="126" t="n"/>
      <c r="DS552" s="126" t="n"/>
      <c r="DT552" s="126" t="n"/>
      <c r="DU552"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2" s="137" t="inlineStr">
        <is>
          <t>External consultant — hire under a statement of work, priced by rate card. Scope: Associate Consultant – Software Development.
Skills: Java · NET MVC · Debugging · AI · SQL · Technical knowledge · Problem Solving · Python</t>
        </is>
      </c>
      <c r="DW552" s="137" t="inlineStr">
        <is>
          <t>Consultant: competencies are set by the statement of work.</t>
        </is>
      </c>
      <c r="DX552" s="137" t="inlineStr">
        <is>
          <t>Consultant: assess against the statement of work — deliverables, rate card and references.</t>
        </is>
      </c>
      <c r="DY552" s="139" t="inlineStr">
        <is>
          <t>Consultant: priced by rate card under the statement of work.</t>
        </is>
      </c>
      <c r="DZ552" s="126" t="inlineStr">
        <is>
          <t>0–5 yrs</t>
        </is>
      </c>
      <c r="EA552" s="126" t="inlineStr">
        <is>
          <t>—</t>
        </is>
      </c>
      <c r="EB552" s="126" t="inlineStr">
        <is>
          <t>Contractor · rate card</t>
        </is>
      </c>
      <c r="EC552" s="126" t="inlineStr">
        <is>
          <t>—</t>
        </is>
      </c>
      <c r="ED552" s="126" t="inlineStr">
        <is>
          <t>SFIA 9 · software development, programming; OWASP secure coding; cloud vendor certifications</t>
        </is>
      </c>
      <c r="EE552" s="126" t="inlineStr">
        <is>
          <t>Per statement of work</t>
        </is>
      </c>
      <c r="EF552" s="139" t="n"/>
      <c r="EG552" s="126" t="inlineStr">
        <is>
          <t>✗ HRIS: experience missing, qualification missing, 0 direct reports
✗ Survey: no response
✗ KRAs: none on file
✓ Manager mapping: rating
✗ Job description: not on file</t>
        </is>
      </c>
      <c r="EH552" s="118" t="inlineStr">
        <is>
          <t xml:space="preserve">D356 · Input needed · Medium: • Role and department on record — Business head · owner Business head · 
D357 · Input needed · Medium: • Role and department on record — Business head · owner Business head · </t>
        </is>
      </c>
      <c r="EI552" s="118" t="inlineStr">
        <is>
          <t>R086 · Role and department on record · Business head · Open
R087 · Role and department on record · Business head · Open</t>
        </is>
      </c>
      <c r="EJ552" s="118" t="inlineStr">
        <is>
          <t>Role and department on record · Business head
Role and department on record · Business head</t>
        </is>
      </c>
      <c r="EK552" s="118" t="inlineStr">
        <is>
          <t>Survey: no response · KRAs: not received · Experience: on file</t>
        </is>
      </c>
      <c r="EL552" s="141" t="n"/>
      <c r="EM552" s="142" t="n"/>
      <c r="EN552" s="142" t="n"/>
      <c r="EO552" s="142" t="n"/>
      <c r="EP552" s="142" t="n"/>
      <c r="EQ552" s="143" t="n"/>
      <c r="ER552" s="135" t="n"/>
      <c r="ES552" s="135" t="n"/>
      <c r="ET552" s="135" t="n"/>
      <c r="EU552" s="135" t="n"/>
      <c r="EV552" s="135" t="n"/>
      <c r="EW552" s="135" t="n"/>
      <c r="EX552" s="135" t="n"/>
      <c r="EY552" s="143" t="n"/>
      <c r="EZ552" s="135" t="n"/>
      <c r="FA552" s="135" t="n"/>
      <c r="FB552" s="135" t="n"/>
      <c r="FC552" s="135" t="n"/>
      <c r="FD552" s="135" t="n"/>
    </row>
    <row r="553" ht="300" customHeight="1">
      <c r="A553" s="109" t="inlineStr">
        <is>
          <t>iFile</t>
        </is>
      </c>
      <c r="B553" s="110" t="inlineStr">
        <is>
          <t>No Emp ID · external consultant</t>
        </is>
      </c>
      <c r="C553" s="110" t="inlineStr">
        <is>
          <t>Hardikraja</t>
        </is>
      </c>
      <c r="D553" s="110" t="inlineStr">
        <is>
          <t>Technology</t>
        </is>
      </c>
      <c r="E553" s="110" t="inlineStr">
        <is>
          <t>RC-073</t>
        </is>
      </c>
      <c r="F553" s="110" t="inlineStr">
        <is>
          <t>Not provided · HRIS</t>
        </is>
      </c>
      <c r="G553" s="110" t="inlineStr">
        <is>
          <t>Not in this file</t>
        </is>
      </c>
      <c r="H553" s="110" t="inlineStr">
        <is>
          <t>—</t>
        </is>
      </c>
      <c r="I553" s="110" t="n"/>
      <c r="J553" s="110" t="inlineStr">
        <is>
          <t>Not provided · HRIS</t>
        </is>
      </c>
      <c r="K553" s="110" t="n">
        <v>0.6</v>
      </c>
      <c r="L553" s="110" t="inlineStr">
        <is>
          <t>Not provided · HRIS</t>
        </is>
      </c>
      <c r="M553" s="110" t="n"/>
      <c r="N553" s="144" t="inlineStr">
        <is>
          <t>Consultant</t>
        </is>
      </c>
      <c r="O553" s="113" t="inlineStr">
        <is>
          <t>Associate Consultant – Software Development</t>
        </is>
      </c>
      <c r="P553" s="112" t="inlineStr">
        <is>
          <t>Engineering &amp; Development</t>
        </is>
      </c>
      <c r="Q553" s="112" t="inlineStr">
        <is>
          <t>Backend Development</t>
        </is>
      </c>
      <c r="R553" s="112" t="inlineStr">
        <is>
          <t>—</t>
        </is>
      </c>
      <c r="S553" s="155" t="inlineStr">
        <is>
          <t>X1</t>
        </is>
      </c>
      <c r="T553" s="142" t="inlineStr">
        <is>
          <t>Associate Consultant</t>
        </is>
      </c>
      <c r="U553" s="142" t="inlineStr">
        <is>
          <t>X</t>
        </is>
      </c>
      <c r="V553" s="112" t="inlineStr">
        <is>
          <t>Consultant</t>
        </is>
      </c>
      <c r="W553" s="153" t="inlineStr">
        <is>
          <t>• Same level</t>
        </is>
      </c>
      <c r="X553" s="112" t="inlineStr">
        <is>
          <t>Contractor</t>
        </is>
      </c>
      <c r="Y553" s="112" t="inlineStr">
        <is>
          <t>—</t>
        </is>
      </c>
      <c r="Z553" s="112" t="inlineStr">
        <is>
          <t>—</t>
        </is>
      </c>
      <c r="AA553" s="117" t="inlineStr">
        <is>
          <t>X1</t>
        </is>
      </c>
      <c r="AB553" s="118" t="inlineStr">
        <is>
          <t>Band X · Consultant</t>
        </is>
      </c>
      <c r="AC553" s="118" t="n"/>
      <c r="AD553" s="118" t="inlineStr">
        <is>
          <t>• Same as the model</t>
        </is>
      </c>
      <c r="AE553" s="118" t="inlineStr">
        <is>
          <t>—</t>
        </is>
      </c>
      <c r="AF553" s="118" t="inlineStr">
        <is>
          <t>—</t>
        </is>
      </c>
      <c r="AG553" s="118" t="inlineStr">
        <is>
          <t>Consultant · outside the ladder</t>
        </is>
      </c>
      <c r="AH553" s="118" t="n">
        <v>0</v>
      </c>
      <c r="AI553" s="118" t="n"/>
      <c r="AJ553" s="119" t="inlineStr">
        <is>
          <t>—</t>
        </is>
      </c>
      <c r="AK553" s="120" t="n"/>
      <c r="AL553" s="121" t="str">
        <f>IFERROR(INDEX(WM_C,MATCH($AJ553,WM_KEY,0)),"")</f>
        <v/>
      </c>
      <c r="AM553" s="122" t="str">
        <f>IF(OR(AK553="",AL553=""),"",AK553*AL553)</f>
        <v/>
      </c>
      <c r="AN553" s="120" t="n"/>
      <c r="AO553" s="121" t="str">
        <f>IFERROR(INDEX(WM_AU,MATCH($AJ553,WM_KEY,0)),"")</f>
        <v/>
      </c>
      <c r="AP553" s="122" t="str">
        <f>IF(OR(AN553="",AO553=""),"",AN553*AO553)</f>
        <v/>
      </c>
      <c r="AQ553" s="120" t="n"/>
      <c r="AR553" s="121" t="str">
        <f>IFERROR(INDEX(WM_AC,MATCH($AJ553,WM_KEY,0)),"")</f>
        <v/>
      </c>
      <c r="AS553" s="122" t="str">
        <f>IF(OR(AQ553="",AR553=""),"",AQ553*AR553)</f>
        <v/>
      </c>
      <c r="AT553" s="120" t="n"/>
      <c r="AU553" s="121" t="str">
        <f>IFERROR(INDEX(WM_L,MATCH($AJ553,WM_KEY,0)),"")</f>
        <v/>
      </c>
      <c r="AV553" s="122" t="str">
        <f>IF(OR(AT553="",AU553=""),"",AT553*AU553)</f>
        <v/>
      </c>
      <c r="AW553" s="120" t="n"/>
      <c r="AX553" s="121" t="str">
        <f>IFERROR(INDEX(WM_E,MATCH($AJ553,WM_KEY,0)),"")</f>
        <v/>
      </c>
      <c r="AY553" s="122" t="str">
        <f>IF(OR(AW553="",AX553=""),"",AW553*AX553)</f>
        <v/>
      </c>
      <c r="AZ553" s="123" t="n"/>
      <c r="BA553" s="121" t="str">
        <f>IFERROR(INDEX(WM_BI,MATCH($AJ553,WM_KEY,0)),"")</f>
        <v/>
      </c>
      <c r="BB553" s="122" t="str">
        <f>IF(OR(AZ553="",BA553=""),"",AZ553*BA553)</f>
        <v/>
      </c>
      <c r="BC553" s="122" t="str">
        <f>IF(COUNT(AM553,AP553,AS553,AV553,AY553,BB553)&lt;6,"",SUM(AM553,AP553,AS553,AV553,AY553,BB553))</f>
        <v/>
      </c>
      <c r="BD553" s="122" t="str">
        <f>IF(BC553="","",INDEX({"A1","A2","A3","B1","B2","B3","C1","C2","D1","D2","E1","E2"},MAX(1,MIN(12,ROUND(BC553,0)))))</f>
        <v/>
      </c>
      <c r="BE553" s="155" t="inlineStr">
        <is>
          <t>X1</t>
        </is>
      </c>
      <c r="BF553" s="124" t="inlineStr">
        <is>
          <t>Placed by rule</t>
        </is>
      </c>
      <c r="BG553" s="125" t="inlineStr">
        <is>
          <t>Not scored: consultants sit outside the career ladder · X1–X3, by the scope of their statement of work.</t>
        </is>
      </c>
      <c r="BH553" s="125" t="inlineStr">
        <is>
          <t>Not scored: consultants sit outside the career ladder · X1–X3, by the scope of their statement of work.</t>
        </is>
      </c>
      <c r="BI553" s="125" t="inlineStr">
        <is>
          <t>Consultants sit outside the career ladder, at X1–X3 by the scope of their statement of work.</t>
        </is>
      </c>
      <c r="BJ553" s="125" t="inlineStr">
        <is>
          <t>Input needed</t>
        </is>
      </c>
      <c r="BK553" s="126" t="n"/>
      <c r="BL553" s="126" t="inlineStr">
        <is>
          <t>—</t>
        </is>
      </c>
      <c r="BM553" s="126" t="n"/>
      <c r="BN553" s="125" t="inlineStr">
        <is>
          <t>Stable · moves in fewer than 5 of 30 weight tests</t>
        </is>
      </c>
      <c r="BO553" s="148" t="inlineStr">
        <is>
          <t>Not scored: consultants sit outside the career ladder · X1–X3, by the scope of their statement of work.</t>
        </is>
      </c>
      <c r="BP553" s="129" t="inlineStr">
        <is>
          <t>Not scored: consultants sit outside the career ladder · X1–X3, by the scope of their statement of work.</t>
        </is>
      </c>
      <c r="BQ553" s="129" t="inlineStr">
        <is>
          <t>Not scored: consultants sit outside the career ladder · X1–X3, by the scope of their statement of work.</t>
        </is>
      </c>
      <c r="BR553" s="129" t="inlineStr">
        <is>
          <t>Not scored: consultants sit outside the career ladder · X1–X3, by the scope of their statement of work.</t>
        </is>
      </c>
      <c r="BS553" s="129" t="inlineStr">
        <is>
          <t>Not scored: consultants sit outside the career ladder · X1–X3, by the scope of their statement of work.</t>
        </is>
      </c>
      <c r="BT553" s="129" t="inlineStr">
        <is>
          <t>Not scored: consultants sit outside the career ladder · X1–X3, by the scope of their statement of work.</t>
        </is>
      </c>
      <c r="BU553" s="127" t="inlineStr">
        <is>
          <t>KRAs not received · manager to supply</t>
        </is>
      </c>
      <c r="BV553" s="125" t="n"/>
      <c r="BW553" s="125" t="n"/>
      <c r="BX553" s="125" t="n"/>
      <c r="BY553" s="125" t="n"/>
      <c r="BZ553" s="128" t="inlineStr">
        <is>
          <t>KRAs not received · manager to supply</t>
        </is>
      </c>
      <c r="CA553" s="125" t="n"/>
      <c r="CB553" s="130" t="n">
        <v>0</v>
      </c>
      <c r="CC553" s="128" t="inlineStr">
        <is>
          <t>No survey response on file</t>
        </is>
      </c>
      <c r="CD553" s="131" t="inlineStr">
        <is>
          <t>—</t>
        </is>
      </c>
      <c r="CE553" s="131" t="inlineStr">
        <is>
          <t>—</t>
        </is>
      </c>
      <c r="CF553" s="131" t="inlineStr">
        <is>
          <t>—</t>
        </is>
      </c>
      <c r="CG553" s="131" t="inlineStr">
        <is>
          <t>—</t>
        </is>
      </c>
      <c r="CH553" s="132" t="n"/>
      <c r="CI553"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3" s="131" t="n"/>
      <c r="CK553" s="128" t="inlineStr">
        <is>
          <t>No survey response on file</t>
        </is>
      </c>
      <c r="CL553"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3" s="134" t="inlineStr">
        <is>
          <t>What the role answers for: —.
If the work is missed · role-holders' themes: delays · rework · issues · impact.
Manager talent mapping — Latest rating: Not rated · manager.</t>
        </is>
      </c>
      <c r="CN553" s="135" t="n"/>
      <c r="CO553" s="135" t="n"/>
      <c r="CP553" s="136" t="inlineStr">
        <is>
          <t>Not rated · manager</t>
        </is>
      </c>
      <c r="CQ553" s="137" t="n"/>
      <c r="CR553" s="137" t="n"/>
      <c r="CS553" s="137" t="inlineStr">
        <is>
          <t>n/a · consultant</t>
        </is>
      </c>
      <c r="CT553" s="137" t="n"/>
      <c r="CU553" s="137" t="n"/>
      <c r="CV553" s="137" t="n"/>
      <c r="CW553" s="137" t="n"/>
      <c r="CX553" s="137" t="n"/>
      <c r="CY553" s="137" t="n"/>
      <c r="CZ553" s="137" t="n"/>
      <c r="DA553" s="119" t="n"/>
      <c r="DB553" s="138" t="inlineStr">
        <is>
          <t>Consultant — assessed against statement-of-work deliverables</t>
        </is>
      </c>
      <c r="DC553" s="138" t="n"/>
      <c r="DD553" s="138" t="n"/>
      <c r="DE553" s="138" t="n"/>
      <c r="DF553" s="138" t="n"/>
      <c r="DG553" s="138" t="n"/>
      <c r="DH553" s="138" t="n"/>
      <c r="DI553" s="138" t="inlineStr">
        <is>
          <t>Not assessed on the employee competency profile.</t>
        </is>
      </c>
      <c r="DJ553" s="111" t="n"/>
      <c r="DK553" s="112" t="n"/>
      <c r="DL553" s="112" t="n"/>
      <c r="DM553" s="112" t="n"/>
      <c r="DN553" s="112" t="n"/>
      <c r="DO553" s="139" t="n"/>
      <c r="DP553" s="126" t="inlineStr">
        <is>
          <t>No survey text</t>
        </is>
      </c>
      <c r="DQ553" s="126" t="inlineStr">
        <is>
          <t>No survey text</t>
        </is>
      </c>
      <c r="DR553" s="126" t="n"/>
      <c r="DS553" s="126" t="n"/>
      <c r="DT553" s="126" t="n"/>
      <c r="DU553"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3" s="137" t="inlineStr">
        <is>
          <t>External consultant — hire under a statement of work, priced by rate card. Scope: Associate Consultant – Software Development.
Skills: Java · NET MVC · Debugging · AI · SQL · Technical knowledge · Problem Solving · Python</t>
        </is>
      </c>
      <c r="DW553" s="137" t="inlineStr">
        <is>
          <t>Consultant: competencies are set by the statement of work.</t>
        </is>
      </c>
      <c r="DX553" s="137" t="inlineStr">
        <is>
          <t>Consultant: assess against the statement of work — deliverables, rate card and references.</t>
        </is>
      </c>
      <c r="DY553" s="139" t="inlineStr">
        <is>
          <t>Consultant: priced by rate card under the statement of work.</t>
        </is>
      </c>
      <c r="DZ553" s="126" t="inlineStr">
        <is>
          <t>0–5 yrs</t>
        </is>
      </c>
      <c r="EA553" s="126" t="inlineStr">
        <is>
          <t>—</t>
        </is>
      </c>
      <c r="EB553" s="126" t="inlineStr">
        <is>
          <t>Contractor · rate card</t>
        </is>
      </c>
      <c r="EC553" s="126" t="inlineStr">
        <is>
          <t>—</t>
        </is>
      </c>
      <c r="ED553" s="126" t="inlineStr">
        <is>
          <t>SFIA 9 · software development, programming; OWASP secure coding; cloud vendor certifications</t>
        </is>
      </c>
      <c r="EE553" s="126" t="inlineStr">
        <is>
          <t>Per statement of work</t>
        </is>
      </c>
      <c r="EF553" s="139" t="n"/>
      <c r="EG553" s="126" t="inlineStr">
        <is>
          <t>✗ HRIS: experience missing, qualification missing, 0 direct reports
✗ Survey: no response
✗ KRAs: none on file
✓ Manager mapping: rating
✗ Job description: not on file</t>
        </is>
      </c>
      <c r="EH553" s="118" t="inlineStr">
        <is>
          <t xml:space="preserve">D356 · Input needed · Medium: • Role and department on record — Business head · owner Business head · 
D357 · Input needed · Medium: • Role and department on record — Business head · owner Business head · </t>
        </is>
      </c>
      <c r="EI553" s="118" t="inlineStr">
        <is>
          <t>R086 · Role and department on record · Business head · Open
R087 · Role and department on record · Business head · Open</t>
        </is>
      </c>
      <c r="EJ553" s="118" t="inlineStr">
        <is>
          <t>Role and department on record · Business head
Role and department on record · Business head</t>
        </is>
      </c>
      <c r="EK553" s="118" t="inlineStr">
        <is>
          <t>Survey: no response · KRAs: not received · Experience: on file</t>
        </is>
      </c>
      <c r="EL553" s="141" t="n"/>
      <c r="EM553" s="142" t="n"/>
      <c r="EN553" s="142" t="n"/>
      <c r="EO553" s="142" t="n"/>
      <c r="EP553" s="142" t="n"/>
      <c r="EQ553" s="143" t="n"/>
      <c r="ER553" s="135" t="n"/>
      <c r="ES553" s="135" t="n"/>
      <c r="ET553" s="135" t="n"/>
      <c r="EU553" s="135" t="n"/>
      <c r="EV553" s="135" t="n"/>
      <c r="EW553" s="135" t="n"/>
      <c r="EX553" s="135" t="n"/>
      <c r="EY553" s="143" t="n"/>
      <c r="EZ553" s="135" t="n"/>
      <c r="FA553" s="135" t="n"/>
      <c r="FB553" s="135" t="n"/>
      <c r="FC553" s="135" t="n"/>
      <c r="FD553" s="135" t="n"/>
    </row>
    <row r="554" ht="300" customHeight="1">
      <c r="A554" s="109" t="inlineStr">
        <is>
          <t>iFile</t>
        </is>
      </c>
      <c r="B554" s="110" t="inlineStr">
        <is>
          <t>No Emp ID · external consultant</t>
        </is>
      </c>
      <c r="C554" s="110" t="inlineStr">
        <is>
          <t>Jay Kalariya</t>
        </is>
      </c>
      <c r="D554" s="110" t="inlineStr">
        <is>
          <t>Technology</t>
        </is>
      </c>
      <c r="E554" s="110" t="inlineStr">
        <is>
          <t>RC-073</t>
        </is>
      </c>
      <c r="F554" s="110" t="inlineStr">
        <is>
          <t>Not provided · HRIS</t>
        </is>
      </c>
      <c r="G554" s="110" t="inlineStr">
        <is>
          <t>Not in this file</t>
        </is>
      </c>
      <c r="H554" s="110" t="inlineStr">
        <is>
          <t>—</t>
        </is>
      </c>
      <c r="I554" s="110" t="n"/>
      <c r="J554" s="110" t="inlineStr">
        <is>
          <t>Not provided · HRIS</t>
        </is>
      </c>
      <c r="K554" s="110" t="n">
        <v>2.4</v>
      </c>
      <c r="L554" s="110" t="inlineStr">
        <is>
          <t>Not provided · HRIS</t>
        </is>
      </c>
      <c r="M554" s="110" t="n"/>
      <c r="N554" s="144" t="inlineStr">
        <is>
          <t>Consultant</t>
        </is>
      </c>
      <c r="O554" s="113" t="inlineStr">
        <is>
          <t>Associate Consultant – Software Development</t>
        </is>
      </c>
      <c r="P554" s="112" t="inlineStr">
        <is>
          <t>Engineering &amp; Development</t>
        </is>
      </c>
      <c r="Q554" s="112" t="inlineStr">
        <is>
          <t>Backend Development</t>
        </is>
      </c>
      <c r="R554" s="112" t="inlineStr">
        <is>
          <t>—</t>
        </is>
      </c>
      <c r="S554" s="155" t="inlineStr">
        <is>
          <t>X1</t>
        </is>
      </c>
      <c r="T554" s="142" t="inlineStr">
        <is>
          <t>Associate Consultant</t>
        </is>
      </c>
      <c r="U554" s="142" t="inlineStr">
        <is>
          <t>X</t>
        </is>
      </c>
      <c r="V554" s="112" t="inlineStr">
        <is>
          <t>Consultant</t>
        </is>
      </c>
      <c r="W554" s="153" t="inlineStr">
        <is>
          <t>• Same level</t>
        </is>
      </c>
      <c r="X554" s="112" t="inlineStr">
        <is>
          <t>Contractor</t>
        </is>
      </c>
      <c r="Y554" s="112" t="inlineStr">
        <is>
          <t>—</t>
        </is>
      </c>
      <c r="Z554" s="112" t="inlineStr">
        <is>
          <t>—</t>
        </is>
      </c>
      <c r="AA554" s="117" t="inlineStr">
        <is>
          <t>X1</t>
        </is>
      </c>
      <c r="AB554" s="118" t="inlineStr">
        <is>
          <t>Band X · Consultant</t>
        </is>
      </c>
      <c r="AC554" s="118" t="n"/>
      <c r="AD554" s="118" t="inlineStr">
        <is>
          <t>• Same as the model</t>
        </is>
      </c>
      <c r="AE554" s="118" t="inlineStr">
        <is>
          <t>—</t>
        </is>
      </c>
      <c r="AF554" s="118" t="inlineStr">
        <is>
          <t>—</t>
        </is>
      </c>
      <c r="AG554" s="118" t="inlineStr">
        <is>
          <t>Consultant · outside the ladder</t>
        </is>
      </c>
      <c r="AH554" s="118" t="n">
        <v>0</v>
      </c>
      <c r="AI554" s="118" t="n"/>
      <c r="AJ554" s="119" t="inlineStr">
        <is>
          <t>—</t>
        </is>
      </c>
      <c r="AK554" s="120" t="n"/>
      <c r="AL554" s="121" t="str">
        <f>IFERROR(INDEX(WM_C,MATCH($AJ554,WM_KEY,0)),"")</f>
        <v/>
      </c>
      <c r="AM554" s="122" t="str">
        <f>IF(OR(AK554="",AL554=""),"",AK554*AL554)</f>
        <v/>
      </c>
      <c r="AN554" s="120" t="n"/>
      <c r="AO554" s="121" t="str">
        <f>IFERROR(INDEX(WM_AU,MATCH($AJ554,WM_KEY,0)),"")</f>
        <v/>
      </c>
      <c r="AP554" s="122" t="str">
        <f>IF(OR(AN554="",AO554=""),"",AN554*AO554)</f>
        <v/>
      </c>
      <c r="AQ554" s="120" t="n"/>
      <c r="AR554" s="121" t="str">
        <f>IFERROR(INDEX(WM_AC,MATCH($AJ554,WM_KEY,0)),"")</f>
        <v/>
      </c>
      <c r="AS554" s="122" t="str">
        <f>IF(OR(AQ554="",AR554=""),"",AQ554*AR554)</f>
        <v/>
      </c>
      <c r="AT554" s="120" t="n"/>
      <c r="AU554" s="121" t="str">
        <f>IFERROR(INDEX(WM_L,MATCH($AJ554,WM_KEY,0)),"")</f>
        <v/>
      </c>
      <c r="AV554" s="122" t="str">
        <f>IF(OR(AT554="",AU554=""),"",AT554*AU554)</f>
        <v/>
      </c>
      <c r="AW554" s="120" t="n"/>
      <c r="AX554" s="121" t="str">
        <f>IFERROR(INDEX(WM_E,MATCH($AJ554,WM_KEY,0)),"")</f>
        <v/>
      </c>
      <c r="AY554" s="122" t="str">
        <f>IF(OR(AW554="",AX554=""),"",AW554*AX554)</f>
        <v/>
      </c>
      <c r="AZ554" s="123" t="n"/>
      <c r="BA554" s="121" t="str">
        <f>IFERROR(INDEX(WM_BI,MATCH($AJ554,WM_KEY,0)),"")</f>
        <v/>
      </c>
      <c r="BB554" s="122" t="str">
        <f>IF(OR(AZ554="",BA554=""),"",AZ554*BA554)</f>
        <v/>
      </c>
      <c r="BC554" s="122" t="str">
        <f>IF(COUNT(AM554,AP554,AS554,AV554,AY554,BB554)&lt;6,"",SUM(AM554,AP554,AS554,AV554,AY554,BB554))</f>
        <v/>
      </c>
      <c r="BD554" s="122" t="str">
        <f>IF(BC554="","",INDEX({"A1","A2","A3","B1","B2","B3","C1","C2","D1","D2","E1","E2"},MAX(1,MIN(12,ROUND(BC554,0)))))</f>
        <v/>
      </c>
      <c r="BE554" s="155" t="inlineStr">
        <is>
          <t>X1</t>
        </is>
      </c>
      <c r="BF554" s="124" t="inlineStr">
        <is>
          <t>Placed by rule</t>
        </is>
      </c>
      <c r="BG554" s="125" t="inlineStr">
        <is>
          <t>Not scored: consultants sit outside the career ladder · X1–X3, by the scope of their statement of work.</t>
        </is>
      </c>
      <c r="BH554" s="125" t="inlineStr">
        <is>
          <t>Not scored: consultants sit outside the career ladder · X1–X3, by the scope of their statement of work.</t>
        </is>
      </c>
      <c r="BI554" s="125" t="inlineStr">
        <is>
          <t>Consultants sit outside the career ladder, at X1–X3 by the scope of their statement of work.</t>
        </is>
      </c>
      <c r="BJ554" s="125" t="inlineStr">
        <is>
          <t>Input needed</t>
        </is>
      </c>
      <c r="BK554" s="126" t="n"/>
      <c r="BL554" s="126" t="inlineStr">
        <is>
          <t>—</t>
        </is>
      </c>
      <c r="BM554" s="126" t="n"/>
      <c r="BN554" s="125" t="inlineStr">
        <is>
          <t>Stable · moves in fewer than 5 of 30 weight tests</t>
        </is>
      </c>
      <c r="BO554" s="148" t="inlineStr">
        <is>
          <t>Not scored: consultants sit outside the career ladder · X1–X3, by the scope of their statement of work.</t>
        </is>
      </c>
      <c r="BP554" s="129" t="inlineStr">
        <is>
          <t>Not scored: consultants sit outside the career ladder · X1–X3, by the scope of their statement of work.</t>
        </is>
      </c>
      <c r="BQ554" s="129" t="inlineStr">
        <is>
          <t>Not scored: consultants sit outside the career ladder · X1–X3, by the scope of their statement of work.</t>
        </is>
      </c>
      <c r="BR554" s="129" t="inlineStr">
        <is>
          <t>Not scored: consultants sit outside the career ladder · X1–X3, by the scope of their statement of work.</t>
        </is>
      </c>
      <c r="BS554" s="129" t="inlineStr">
        <is>
          <t>Not scored: consultants sit outside the career ladder · X1–X3, by the scope of their statement of work.</t>
        </is>
      </c>
      <c r="BT554" s="129" t="inlineStr">
        <is>
          <t>Not scored: consultants sit outside the career ladder · X1–X3, by the scope of their statement of work.</t>
        </is>
      </c>
      <c r="BU554" s="127" t="inlineStr">
        <is>
          <t>KRAs not received · manager to supply</t>
        </is>
      </c>
      <c r="BV554" s="125" t="n"/>
      <c r="BW554" s="125" t="n"/>
      <c r="BX554" s="125" t="n"/>
      <c r="BY554" s="125" t="n"/>
      <c r="BZ554" s="128" t="inlineStr">
        <is>
          <t>KRAs not received · manager to supply</t>
        </is>
      </c>
      <c r="CA554" s="125" t="n"/>
      <c r="CB554" s="130" t="n">
        <v>0</v>
      </c>
      <c r="CC554" s="128" t="inlineStr">
        <is>
          <t>No survey response on file</t>
        </is>
      </c>
      <c r="CD554" s="131" t="inlineStr">
        <is>
          <t>—</t>
        </is>
      </c>
      <c r="CE554" s="131" t="inlineStr">
        <is>
          <t>—</t>
        </is>
      </c>
      <c r="CF554" s="131" t="inlineStr">
        <is>
          <t>—</t>
        </is>
      </c>
      <c r="CG554" s="131" t="inlineStr">
        <is>
          <t>—</t>
        </is>
      </c>
      <c r="CH554" s="132" t="n"/>
      <c r="CI554"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4" s="131" t="n"/>
      <c r="CK554" s="128" t="inlineStr">
        <is>
          <t>No survey response on file</t>
        </is>
      </c>
      <c r="CL554"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4" s="134" t="inlineStr">
        <is>
          <t>What the role answers for: —.
If the work is missed · role-holders' themes: delays · rework · issues · impact.
Manager talent mapping — Latest rating: Not rated · manager.</t>
        </is>
      </c>
      <c r="CN554" s="135" t="n"/>
      <c r="CO554" s="135" t="n"/>
      <c r="CP554" s="136" t="inlineStr">
        <is>
          <t>Not rated · manager</t>
        </is>
      </c>
      <c r="CQ554" s="137" t="n"/>
      <c r="CR554" s="137" t="n"/>
      <c r="CS554" s="137" t="inlineStr">
        <is>
          <t>n/a · consultant</t>
        </is>
      </c>
      <c r="CT554" s="137" t="n"/>
      <c r="CU554" s="137" t="n"/>
      <c r="CV554" s="137" t="n"/>
      <c r="CW554" s="137" t="n"/>
      <c r="CX554" s="137" t="n"/>
      <c r="CY554" s="137" t="n"/>
      <c r="CZ554" s="137" t="n"/>
      <c r="DA554" s="119" t="n"/>
      <c r="DB554" s="138" t="inlineStr">
        <is>
          <t>Consultant — assessed against statement-of-work deliverables</t>
        </is>
      </c>
      <c r="DC554" s="138" t="n"/>
      <c r="DD554" s="138" t="n"/>
      <c r="DE554" s="138" t="n"/>
      <c r="DF554" s="138" t="n"/>
      <c r="DG554" s="138" t="n"/>
      <c r="DH554" s="138" t="n"/>
      <c r="DI554" s="138" t="inlineStr">
        <is>
          <t>Not assessed on the employee competency profile.</t>
        </is>
      </c>
      <c r="DJ554" s="111" t="n"/>
      <c r="DK554" s="112" t="n"/>
      <c r="DL554" s="112" t="n"/>
      <c r="DM554" s="112" t="n"/>
      <c r="DN554" s="112" t="n"/>
      <c r="DO554" s="139" t="n"/>
      <c r="DP554" s="126" t="inlineStr">
        <is>
          <t>No survey text</t>
        </is>
      </c>
      <c r="DQ554" s="126" t="inlineStr">
        <is>
          <t>No survey text</t>
        </is>
      </c>
      <c r="DR554" s="126" t="n"/>
      <c r="DS554" s="126" t="n"/>
      <c r="DT554" s="126" t="n"/>
      <c r="DU554"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4" s="137" t="inlineStr">
        <is>
          <t>External consultant — hire under a statement of work, priced by rate card. Scope: Associate Consultant – Software Development.
Skills: Java · NET MVC · Debugging · AI · SQL · Technical knowledge · Problem Solving · Python</t>
        </is>
      </c>
      <c r="DW554" s="137" t="inlineStr">
        <is>
          <t>Consultant: competencies are set by the statement of work.</t>
        </is>
      </c>
      <c r="DX554" s="137" t="inlineStr">
        <is>
          <t>Consultant: assess against the statement of work — deliverables, rate card and references.</t>
        </is>
      </c>
      <c r="DY554" s="139" t="inlineStr">
        <is>
          <t>Consultant: priced by rate card under the statement of work.</t>
        </is>
      </c>
      <c r="DZ554" s="126" t="inlineStr">
        <is>
          <t>0–5 yrs</t>
        </is>
      </c>
      <c r="EA554" s="126" t="inlineStr">
        <is>
          <t>—</t>
        </is>
      </c>
      <c r="EB554" s="126" t="inlineStr">
        <is>
          <t>Contractor · rate card</t>
        </is>
      </c>
      <c r="EC554" s="126" t="inlineStr">
        <is>
          <t>—</t>
        </is>
      </c>
      <c r="ED554" s="126" t="inlineStr">
        <is>
          <t>SFIA 9 · software development, programming; OWASP secure coding; cloud vendor certifications</t>
        </is>
      </c>
      <c r="EE554" s="126" t="inlineStr">
        <is>
          <t>Per statement of work</t>
        </is>
      </c>
      <c r="EF554" s="139" t="n"/>
      <c r="EG554" s="126" t="inlineStr">
        <is>
          <t>✗ HRIS: experience missing, qualification missing, 0 direct reports
✗ Survey: no response
✗ KRAs: none on file
✓ Manager mapping: rating
✗ Job description: not on file</t>
        </is>
      </c>
      <c r="EH554" s="118" t="inlineStr">
        <is>
          <t xml:space="preserve">D356 · Input needed · Medium: • Role and department on record — Business head · owner Business head · 
D357 · Input needed · Medium: • Role and department on record — Business head · owner Business head · </t>
        </is>
      </c>
      <c r="EI554" s="118" t="inlineStr">
        <is>
          <t>R086 · Role and department on record · Business head · Open
R087 · Role and department on record · Business head · Open</t>
        </is>
      </c>
      <c r="EJ554" s="118" t="inlineStr">
        <is>
          <t>Role and department on record · Business head
Role and department on record · Business head</t>
        </is>
      </c>
      <c r="EK554" s="118" t="inlineStr">
        <is>
          <t>Survey: no response · KRAs: not received · Experience: on file</t>
        </is>
      </c>
      <c r="EL554" s="141" t="n"/>
      <c r="EM554" s="142" t="n"/>
      <c r="EN554" s="142" t="n"/>
      <c r="EO554" s="142" t="n"/>
      <c r="EP554" s="142" t="n"/>
      <c r="EQ554" s="143" t="n"/>
      <c r="ER554" s="135" t="n"/>
      <c r="ES554" s="135" t="n"/>
      <c r="ET554" s="135" t="n"/>
      <c r="EU554" s="135" t="n"/>
      <c r="EV554" s="135" t="n"/>
      <c r="EW554" s="135" t="n"/>
      <c r="EX554" s="135" t="n"/>
      <c r="EY554" s="143" t="n"/>
      <c r="EZ554" s="135" t="n"/>
      <c r="FA554" s="135" t="n"/>
      <c r="FB554" s="135" t="n"/>
      <c r="FC554" s="135" t="n"/>
      <c r="FD554" s="135" t="n"/>
    </row>
    <row r="555" ht="300" customHeight="1">
      <c r="A555" s="109" t="inlineStr">
        <is>
          <t>iFile</t>
        </is>
      </c>
      <c r="B555" s="110" t="inlineStr">
        <is>
          <t>No Emp ID · in-house consultant</t>
        </is>
      </c>
      <c r="C555" s="110" t="inlineStr">
        <is>
          <t>Nilimesh Baruah</t>
        </is>
      </c>
      <c r="D555" s="110" t="inlineStr">
        <is>
          <t>Technology</t>
        </is>
      </c>
      <c r="E555" s="110" t="inlineStr">
        <is>
          <t>RC-073</t>
        </is>
      </c>
      <c r="F555" s="110" t="inlineStr">
        <is>
          <t>Not provided · HRIS</t>
        </is>
      </c>
      <c r="G555" s="110" t="inlineStr">
        <is>
          <t>Not in this file</t>
        </is>
      </c>
      <c r="H555" s="110" t="inlineStr">
        <is>
          <t>—</t>
        </is>
      </c>
      <c r="I555" s="110" t="n"/>
      <c r="J555" s="110" t="inlineStr">
        <is>
          <t>Not provided · HRIS</t>
        </is>
      </c>
      <c r="K555" s="110" t="n">
        <v>0.5</v>
      </c>
      <c r="L555" s="110" t="inlineStr">
        <is>
          <t>Not provided · HRIS</t>
        </is>
      </c>
      <c r="M555" s="110" t="n"/>
      <c r="N555" s="144" t="inlineStr">
        <is>
          <t>Consultant</t>
        </is>
      </c>
      <c r="O555" s="113" t="inlineStr">
        <is>
          <t>Associate Consultant – Software Development</t>
        </is>
      </c>
      <c r="P555" s="112" t="inlineStr">
        <is>
          <t>Engineering &amp; Development</t>
        </is>
      </c>
      <c r="Q555" s="112" t="inlineStr">
        <is>
          <t>Backend Development</t>
        </is>
      </c>
      <c r="R555" s="112" t="inlineStr">
        <is>
          <t>—</t>
        </is>
      </c>
      <c r="S555" s="155" t="inlineStr">
        <is>
          <t>X1</t>
        </is>
      </c>
      <c r="T555" s="142" t="inlineStr">
        <is>
          <t>Associate Consultant</t>
        </is>
      </c>
      <c r="U555" s="142" t="inlineStr">
        <is>
          <t>X</t>
        </is>
      </c>
      <c r="V555" s="112" t="inlineStr">
        <is>
          <t>Consultant</t>
        </is>
      </c>
      <c r="W555" s="153" t="inlineStr">
        <is>
          <t>• Same level</t>
        </is>
      </c>
      <c r="X555" s="112" t="inlineStr">
        <is>
          <t>Contractor</t>
        </is>
      </c>
      <c r="Y555" s="112" t="inlineStr">
        <is>
          <t>—</t>
        </is>
      </c>
      <c r="Z555" s="112" t="inlineStr">
        <is>
          <t>—</t>
        </is>
      </c>
      <c r="AA555" s="117" t="inlineStr">
        <is>
          <t>X1</t>
        </is>
      </c>
      <c r="AB555" s="118" t="inlineStr">
        <is>
          <t>Band X · Consultant</t>
        </is>
      </c>
      <c r="AC555" s="118" t="n"/>
      <c r="AD555" s="118" t="inlineStr">
        <is>
          <t>• Same as the model</t>
        </is>
      </c>
      <c r="AE555" s="118" t="inlineStr">
        <is>
          <t>—</t>
        </is>
      </c>
      <c r="AF555" s="118" t="inlineStr">
        <is>
          <t>—</t>
        </is>
      </c>
      <c r="AG555" s="118" t="inlineStr">
        <is>
          <t>Consultant · outside the ladder</t>
        </is>
      </c>
      <c r="AH555" s="118" t="n">
        <v>0</v>
      </c>
      <c r="AI555" s="118" t="n"/>
      <c r="AJ555" s="119" t="inlineStr">
        <is>
          <t>—</t>
        </is>
      </c>
      <c r="AK555" s="120" t="n"/>
      <c r="AL555" s="121" t="str">
        <f>IFERROR(INDEX(WM_C,MATCH($AJ555,WM_KEY,0)),"")</f>
        <v/>
      </c>
      <c r="AM555" s="122" t="str">
        <f>IF(OR(AK555="",AL555=""),"",AK555*AL555)</f>
        <v/>
      </c>
      <c r="AN555" s="120" t="n"/>
      <c r="AO555" s="121" t="str">
        <f>IFERROR(INDEX(WM_AU,MATCH($AJ555,WM_KEY,0)),"")</f>
        <v/>
      </c>
      <c r="AP555" s="122" t="str">
        <f>IF(OR(AN555="",AO555=""),"",AN555*AO555)</f>
        <v/>
      </c>
      <c r="AQ555" s="120" t="n"/>
      <c r="AR555" s="121" t="str">
        <f>IFERROR(INDEX(WM_AC,MATCH($AJ555,WM_KEY,0)),"")</f>
        <v/>
      </c>
      <c r="AS555" s="122" t="str">
        <f>IF(OR(AQ555="",AR555=""),"",AQ555*AR555)</f>
        <v/>
      </c>
      <c r="AT555" s="120" t="n"/>
      <c r="AU555" s="121" t="str">
        <f>IFERROR(INDEX(WM_L,MATCH($AJ555,WM_KEY,0)),"")</f>
        <v/>
      </c>
      <c r="AV555" s="122" t="str">
        <f>IF(OR(AT555="",AU555=""),"",AT555*AU555)</f>
        <v/>
      </c>
      <c r="AW555" s="120" t="n"/>
      <c r="AX555" s="121" t="str">
        <f>IFERROR(INDEX(WM_E,MATCH($AJ555,WM_KEY,0)),"")</f>
        <v/>
      </c>
      <c r="AY555" s="122" t="str">
        <f>IF(OR(AW555="",AX555=""),"",AW555*AX555)</f>
        <v/>
      </c>
      <c r="AZ555" s="123" t="n"/>
      <c r="BA555" s="121" t="str">
        <f>IFERROR(INDEX(WM_BI,MATCH($AJ555,WM_KEY,0)),"")</f>
        <v/>
      </c>
      <c r="BB555" s="122" t="str">
        <f>IF(OR(AZ555="",BA555=""),"",AZ555*BA555)</f>
        <v/>
      </c>
      <c r="BC555" s="122" t="str">
        <f>IF(COUNT(AM555,AP555,AS555,AV555,AY555,BB555)&lt;6,"",SUM(AM555,AP555,AS555,AV555,AY555,BB555))</f>
        <v/>
      </c>
      <c r="BD555" s="122" t="str">
        <f>IF(BC555="","",INDEX({"A1","A2","A3","B1","B2","B3","C1","C2","D1","D2","E1","E2"},MAX(1,MIN(12,ROUND(BC555,0)))))</f>
        <v/>
      </c>
      <c r="BE555" s="155" t="inlineStr">
        <is>
          <t>X1</t>
        </is>
      </c>
      <c r="BF555" s="124" t="inlineStr">
        <is>
          <t>Placed by rule</t>
        </is>
      </c>
      <c r="BG555" s="125" t="inlineStr">
        <is>
          <t>Not scored: consultants sit outside the career ladder · X1–X3, by the scope of their statement of work.</t>
        </is>
      </c>
      <c r="BH555" s="125" t="inlineStr">
        <is>
          <t>Not scored: consultants sit outside the career ladder · X1–X3, by the scope of their statement of work.</t>
        </is>
      </c>
      <c r="BI555" s="125" t="inlineStr">
        <is>
          <t>Consultants sit outside the career ladder, at X1–X3 by the scope of their statement of work.</t>
        </is>
      </c>
      <c r="BJ555" s="125" t="inlineStr">
        <is>
          <t>—</t>
        </is>
      </c>
      <c r="BK555" s="126" t="n"/>
      <c r="BL555" s="126" t="inlineStr">
        <is>
          <t>—</t>
        </is>
      </c>
      <c r="BM555" s="126" t="n"/>
      <c r="BN555" s="125" t="inlineStr">
        <is>
          <t>Stable · moves in fewer than 5 of 30 weight tests</t>
        </is>
      </c>
      <c r="BO555" s="148" t="inlineStr">
        <is>
          <t>Not scored: consultants sit outside the career ladder · X1–X3, by the scope of their statement of work.</t>
        </is>
      </c>
      <c r="BP555" s="129" t="inlineStr">
        <is>
          <t>Not scored: consultants sit outside the career ladder · X1–X3, by the scope of their statement of work.</t>
        </is>
      </c>
      <c r="BQ555" s="129" t="inlineStr">
        <is>
          <t>Not scored: consultants sit outside the career ladder · X1–X3, by the scope of their statement of work.</t>
        </is>
      </c>
      <c r="BR555" s="129" t="inlineStr">
        <is>
          <t>Not scored: consultants sit outside the career ladder · X1–X3, by the scope of their statement of work.</t>
        </is>
      </c>
      <c r="BS555" s="129" t="inlineStr">
        <is>
          <t>Not scored: consultants sit outside the career ladder · X1–X3, by the scope of their statement of work.</t>
        </is>
      </c>
      <c r="BT555" s="129" t="inlineStr">
        <is>
          <t>Not scored: consultants sit outside the career ladder · X1–X3, by the scope of their statement of work.</t>
        </is>
      </c>
      <c r="BU555" s="127" t="inlineStr">
        <is>
          <t>KRAs not received · manager to supply</t>
        </is>
      </c>
      <c r="BV555" s="125" t="n"/>
      <c r="BW555" s="125" t="n"/>
      <c r="BX555" s="125" t="n"/>
      <c r="BY555" s="125" t="n"/>
      <c r="BZ555" s="128" t="inlineStr">
        <is>
          <t>KRAs not received · manager to supply</t>
        </is>
      </c>
      <c r="CA555" s="125" t="n"/>
      <c r="CB555" s="130" t="n">
        <v>0</v>
      </c>
      <c r="CC555" s="128" t="inlineStr">
        <is>
          <t>No survey response on file</t>
        </is>
      </c>
      <c r="CD555" s="131" t="inlineStr">
        <is>
          <t>—</t>
        </is>
      </c>
      <c r="CE555" s="131" t="inlineStr">
        <is>
          <t>—</t>
        </is>
      </c>
      <c r="CF555" s="131" t="inlineStr">
        <is>
          <t>—</t>
        </is>
      </c>
      <c r="CG555" s="131" t="inlineStr">
        <is>
          <t>—</t>
        </is>
      </c>
      <c r="CH555" s="132" t="n"/>
      <c r="CI555"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5" s="131" t="n"/>
      <c r="CK555" s="128" t="inlineStr">
        <is>
          <t>No survey response on file</t>
        </is>
      </c>
      <c r="CL555"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5" s="134" t="inlineStr">
        <is>
          <t>What the role answers for: —.
If the work is missed · role-holders' themes: delays · rework · issues · impact.
Manager talent mapping — Latest rating: Not rated · manager.</t>
        </is>
      </c>
      <c r="CN555" s="135" t="n"/>
      <c r="CO555" s="135" t="n"/>
      <c r="CP555" s="136" t="inlineStr">
        <is>
          <t>Not rated · manager</t>
        </is>
      </c>
      <c r="CQ555" s="137" t="n"/>
      <c r="CR555" s="137" t="n"/>
      <c r="CS555" s="137" t="inlineStr">
        <is>
          <t>n/a · consultant</t>
        </is>
      </c>
      <c r="CT555" s="137" t="n"/>
      <c r="CU555" s="137" t="n"/>
      <c r="CV555" s="137" t="n"/>
      <c r="CW555" s="137" t="n"/>
      <c r="CX555" s="137" t="n"/>
      <c r="CY555" s="137" t="n"/>
      <c r="CZ555" s="137" t="n"/>
      <c r="DA555" s="119" t="n"/>
      <c r="DB555" s="138" t="inlineStr">
        <is>
          <t>Consultant — assessed against statement-of-work deliverables</t>
        </is>
      </c>
      <c r="DC555" s="138" t="n"/>
      <c r="DD555" s="138" t="n"/>
      <c r="DE555" s="138" t="n"/>
      <c r="DF555" s="138" t="n"/>
      <c r="DG555" s="138" t="n"/>
      <c r="DH555" s="138" t="n"/>
      <c r="DI555" s="138" t="inlineStr">
        <is>
          <t>Not assessed on the employee competency profile.</t>
        </is>
      </c>
      <c r="DJ555" s="111" t="n"/>
      <c r="DK555" s="112" t="n"/>
      <c r="DL555" s="112" t="n"/>
      <c r="DM555" s="112" t="n"/>
      <c r="DN555" s="112" t="n"/>
      <c r="DO555" s="139" t="n"/>
      <c r="DP555" s="126" t="inlineStr">
        <is>
          <t>No survey text</t>
        </is>
      </c>
      <c r="DQ555" s="126" t="inlineStr">
        <is>
          <t>No survey text</t>
        </is>
      </c>
      <c r="DR555" s="126" t="n"/>
      <c r="DS555" s="126" t="n"/>
      <c r="DT555" s="126" t="n"/>
      <c r="DU555"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5" s="137" t="inlineStr">
        <is>
          <t>External consultant — hire under a statement of work, priced by rate card. Scope: Associate Consultant – Software Development.
Skills: Java · NET MVC · Debugging · AI · SQL · Technical knowledge · Problem Solving · Python</t>
        </is>
      </c>
      <c r="DW555" s="137" t="inlineStr">
        <is>
          <t>Consultant: competencies are set by the statement of work.</t>
        </is>
      </c>
      <c r="DX555" s="137" t="inlineStr">
        <is>
          <t>Consultant: assess against the statement of work — deliverables, rate card and references.</t>
        </is>
      </c>
      <c r="DY555" s="139" t="inlineStr">
        <is>
          <t>Consultant: priced by rate card under the statement of work.</t>
        </is>
      </c>
      <c r="DZ555" s="126" t="inlineStr">
        <is>
          <t>0–5 yrs</t>
        </is>
      </c>
      <c r="EA555" s="126" t="inlineStr">
        <is>
          <t>—</t>
        </is>
      </c>
      <c r="EB555" s="126" t="inlineStr">
        <is>
          <t>Contractor · rate card</t>
        </is>
      </c>
      <c r="EC555" s="126" t="inlineStr">
        <is>
          <t>—</t>
        </is>
      </c>
      <c r="ED555" s="126" t="inlineStr">
        <is>
          <t>SFIA 9 · software development, programming; OWASP secure coding; cloud vendor certifications</t>
        </is>
      </c>
      <c r="EE555" s="126" t="inlineStr">
        <is>
          <t>Per statement of work</t>
        </is>
      </c>
      <c r="EF555" s="139" t="n"/>
      <c r="EG555" s="126" t="inlineStr">
        <is>
          <t>✗ HRIS: experience missing, qualification missing, 0 direct reports
✗ Survey: no response
✗ KRAs: none on file
✓ Manager mapping: rating
✗ Job description: not on file</t>
        </is>
      </c>
      <c r="EH555" s="118" t="n"/>
      <c r="EI555" s="118" t="n"/>
      <c r="EJ555" s="118" t="n"/>
      <c r="EK555" s="118" t="inlineStr">
        <is>
          <t>Survey: no response · KRAs: not received · Experience: on file</t>
        </is>
      </c>
      <c r="EL555" s="141" t="n"/>
      <c r="EM555" s="142" t="n"/>
      <c r="EN555" s="142" t="n"/>
      <c r="EO555" s="142" t="n"/>
      <c r="EP555" s="142" t="n"/>
      <c r="EQ555" s="143" t="n"/>
      <c r="ER555" s="135" t="n"/>
      <c r="ES555" s="135" t="n"/>
      <c r="ET555" s="135" t="n"/>
      <c r="EU555" s="135" t="n"/>
      <c r="EV555" s="135" t="n"/>
      <c r="EW555" s="135" t="n"/>
      <c r="EX555" s="135" t="n"/>
      <c r="EY555" s="143" t="n"/>
      <c r="EZ555" s="135" t="n"/>
      <c r="FA555" s="135" t="n"/>
      <c r="FB555" s="135" t="n"/>
      <c r="FC555" s="135" t="n"/>
      <c r="FD555" s="135" t="n"/>
    </row>
    <row r="556" ht="300" customHeight="1">
      <c r="A556" s="109" t="inlineStr">
        <is>
          <t>iFile</t>
        </is>
      </c>
      <c r="B556" s="110" t="inlineStr">
        <is>
          <t>No Emp ID · external consultant</t>
        </is>
      </c>
      <c r="C556" s="110" t="inlineStr">
        <is>
          <t>Peshal Jha</t>
        </is>
      </c>
      <c r="D556" s="110" t="inlineStr">
        <is>
          <t>Technology</t>
        </is>
      </c>
      <c r="E556" s="110" t="inlineStr">
        <is>
          <t>RC-073</t>
        </is>
      </c>
      <c r="F556" s="110" t="inlineStr">
        <is>
          <t>Not provided · HRIS</t>
        </is>
      </c>
      <c r="G556" s="110" t="inlineStr">
        <is>
          <t>Not in this file</t>
        </is>
      </c>
      <c r="H556" s="110" t="inlineStr">
        <is>
          <t>—</t>
        </is>
      </c>
      <c r="I556" s="110" t="n"/>
      <c r="J556" s="110" t="inlineStr">
        <is>
          <t>Not provided · HRIS</t>
        </is>
      </c>
      <c r="K556" s="110" t="n">
        <v>2.4</v>
      </c>
      <c r="L556" s="110" t="inlineStr">
        <is>
          <t>Not provided · HRIS</t>
        </is>
      </c>
      <c r="M556" s="110" t="n"/>
      <c r="N556" s="144" t="inlineStr">
        <is>
          <t>Consultant</t>
        </is>
      </c>
      <c r="O556" s="113" t="inlineStr">
        <is>
          <t>Associate Consultant – Software Development</t>
        </is>
      </c>
      <c r="P556" s="112" t="inlineStr">
        <is>
          <t>Engineering &amp; Development</t>
        </is>
      </c>
      <c r="Q556" s="112" t="inlineStr">
        <is>
          <t>Backend Development</t>
        </is>
      </c>
      <c r="R556" s="112" t="inlineStr">
        <is>
          <t>—</t>
        </is>
      </c>
      <c r="S556" s="155" t="inlineStr">
        <is>
          <t>X1</t>
        </is>
      </c>
      <c r="T556" s="142" t="inlineStr">
        <is>
          <t>Associate Consultant</t>
        </is>
      </c>
      <c r="U556" s="142" t="inlineStr">
        <is>
          <t>X</t>
        </is>
      </c>
      <c r="V556" s="112" t="inlineStr">
        <is>
          <t>Consultant</t>
        </is>
      </c>
      <c r="W556" s="153" t="inlineStr">
        <is>
          <t>• Same level</t>
        </is>
      </c>
      <c r="X556" s="112" t="inlineStr">
        <is>
          <t>Contractor</t>
        </is>
      </c>
      <c r="Y556" s="112" t="inlineStr">
        <is>
          <t>—</t>
        </is>
      </c>
      <c r="Z556" s="112" t="inlineStr">
        <is>
          <t>—</t>
        </is>
      </c>
      <c r="AA556" s="117" t="inlineStr">
        <is>
          <t>X1</t>
        </is>
      </c>
      <c r="AB556" s="118" t="inlineStr">
        <is>
          <t>Band X · Consultant</t>
        </is>
      </c>
      <c r="AC556" s="118" t="n"/>
      <c r="AD556" s="118" t="inlineStr">
        <is>
          <t>• Same as the model</t>
        </is>
      </c>
      <c r="AE556" s="118" t="inlineStr">
        <is>
          <t>—</t>
        </is>
      </c>
      <c r="AF556" s="118" t="inlineStr">
        <is>
          <t>—</t>
        </is>
      </c>
      <c r="AG556" s="118" t="inlineStr">
        <is>
          <t>Consultant · outside the ladder</t>
        </is>
      </c>
      <c r="AH556" s="118" t="n">
        <v>0</v>
      </c>
      <c r="AI556" s="118" t="n"/>
      <c r="AJ556" s="119" t="inlineStr">
        <is>
          <t>—</t>
        </is>
      </c>
      <c r="AK556" s="120" t="n"/>
      <c r="AL556" s="121" t="str">
        <f>IFERROR(INDEX(WM_C,MATCH($AJ556,WM_KEY,0)),"")</f>
        <v/>
      </c>
      <c r="AM556" s="122" t="str">
        <f>IF(OR(AK556="",AL556=""),"",AK556*AL556)</f>
        <v/>
      </c>
      <c r="AN556" s="120" t="n"/>
      <c r="AO556" s="121" t="str">
        <f>IFERROR(INDEX(WM_AU,MATCH($AJ556,WM_KEY,0)),"")</f>
        <v/>
      </c>
      <c r="AP556" s="122" t="str">
        <f>IF(OR(AN556="",AO556=""),"",AN556*AO556)</f>
        <v/>
      </c>
      <c r="AQ556" s="120" t="n"/>
      <c r="AR556" s="121" t="str">
        <f>IFERROR(INDEX(WM_AC,MATCH($AJ556,WM_KEY,0)),"")</f>
        <v/>
      </c>
      <c r="AS556" s="122" t="str">
        <f>IF(OR(AQ556="",AR556=""),"",AQ556*AR556)</f>
        <v/>
      </c>
      <c r="AT556" s="120" t="n"/>
      <c r="AU556" s="121" t="str">
        <f>IFERROR(INDEX(WM_L,MATCH($AJ556,WM_KEY,0)),"")</f>
        <v/>
      </c>
      <c r="AV556" s="122" t="str">
        <f>IF(OR(AT556="",AU556=""),"",AT556*AU556)</f>
        <v/>
      </c>
      <c r="AW556" s="120" t="n"/>
      <c r="AX556" s="121" t="str">
        <f>IFERROR(INDEX(WM_E,MATCH($AJ556,WM_KEY,0)),"")</f>
        <v/>
      </c>
      <c r="AY556" s="122" t="str">
        <f>IF(OR(AW556="",AX556=""),"",AW556*AX556)</f>
        <v/>
      </c>
      <c r="AZ556" s="123" t="n"/>
      <c r="BA556" s="121" t="str">
        <f>IFERROR(INDEX(WM_BI,MATCH($AJ556,WM_KEY,0)),"")</f>
        <v/>
      </c>
      <c r="BB556" s="122" t="str">
        <f>IF(OR(AZ556="",BA556=""),"",AZ556*BA556)</f>
        <v/>
      </c>
      <c r="BC556" s="122" t="str">
        <f>IF(COUNT(AM556,AP556,AS556,AV556,AY556,BB556)&lt;6,"",SUM(AM556,AP556,AS556,AV556,AY556,BB556))</f>
        <v/>
      </c>
      <c r="BD556" s="122" t="str">
        <f>IF(BC556="","",INDEX({"A1","A2","A3","B1","B2","B3","C1","C2","D1","D2","E1","E2"},MAX(1,MIN(12,ROUND(BC556,0)))))</f>
        <v/>
      </c>
      <c r="BE556" s="155" t="inlineStr">
        <is>
          <t>X1</t>
        </is>
      </c>
      <c r="BF556" s="124" t="inlineStr">
        <is>
          <t>Placed by rule</t>
        </is>
      </c>
      <c r="BG556" s="125" t="inlineStr">
        <is>
          <t>Not scored: consultants sit outside the career ladder · X1–X3, by the scope of their statement of work.</t>
        </is>
      </c>
      <c r="BH556" s="125" t="inlineStr">
        <is>
          <t>Not scored: consultants sit outside the career ladder · X1–X3, by the scope of their statement of work.</t>
        </is>
      </c>
      <c r="BI556" s="125" t="inlineStr">
        <is>
          <t>Consultants sit outside the career ladder, at X1–X3 by the scope of their statement of work.</t>
        </is>
      </c>
      <c r="BJ556" s="125" t="inlineStr">
        <is>
          <t>Input needed</t>
        </is>
      </c>
      <c r="BK556" s="126" t="n"/>
      <c r="BL556" s="126" t="inlineStr">
        <is>
          <t>—</t>
        </is>
      </c>
      <c r="BM556" s="126" t="n"/>
      <c r="BN556" s="125" t="inlineStr">
        <is>
          <t>Stable · moves in fewer than 5 of 30 weight tests</t>
        </is>
      </c>
      <c r="BO556" s="148" t="inlineStr">
        <is>
          <t>Not scored: consultants sit outside the career ladder · X1–X3, by the scope of their statement of work.</t>
        </is>
      </c>
      <c r="BP556" s="129" t="inlineStr">
        <is>
          <t>Not scored: consultants sit outside the career ladder · X1–X3, by the scope of their statement of work.</t>
        </is>
      </c>
      <c r="BQ556" s="129" t="inlineStr">
        <is>
          <t>Not scored: consultants sit outside the career ladder · X1–X3, by the scope of their statement of work.</t>
        </is>
      </c>
      <c r="BR556" s="129" t="inlineStr">
        <is>
          <t>Not scored: consultants sit outside the career ladder · X1–X3, by the scope of their statement of work.</t>
        </is>
      </c>
      <c r="BS556" s="129" t="inlineStr">
        <is>
          <t>Not scored: consultants sit outside the career ladder · X1–X3, by the scope of their statement of work.</t>
        </is>
      </c>
      <c r="BT556" s="129" t="inlineStr">
        <is>
          <t>Not scored: consultants sit outside the career ladder · X1–X3, by the scope of their statement of work.</t>
        </is>
      </c>
      <c r="BU556" s="127" t="inlineStr">
        <is>
          <t>KRAs not received · manager to supply</t>
        </is>
      </c>
      <c r="BV556" s="125" t="n"/>
      <c r="BW556" s="125" t="n"/>
      <c r="BX556" s="125" t="n"/>
      <c r="BY556" s="125" t="n"/>
      <c r="BZ556" s="128" t="inlineStr">
        <is>
          <t>KRAs not received · manager to supply</t>
        </is>
      </c>
      <c r="CA556" s="125" t="n"/>
      <c r="CB556" s="130" t="n">
        <v>0</v>
      </c>
      <c r="CC556" s="128" t="inlineStr">
        <is>
          <t>No survey response on file</t>
        </is>
      </c>
      <c r="CD556" s="131" t="inlineStr">
        <is>
          <t>—</t>
        </is>
      </c>
      <c r="CE556" s="131" t="inlineStr">
        <is>
          <t>—</t>
        </is>
      </c>
      <c r="CF556" s="131" t="inlineStr">
        <is>
          <t>—</t>
        </is>
      </c>
      <c r="CG556" s="131" t="inlineStr">
        <is>
          <t>—</t>
        </is>
      </c>
      <c r="CH556" s="132" t="n"/>
      <c r="CI556"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6" s="131" t="n"/>
      <c r="CK556" s="128" t="inlineStr">
        <is>
          <t>No survey response on file</t>
        </is>
      </c>
      <c r="CL556"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6" s="134" t="inlineStr">
        <is>
          <t>What the role answers for: —.
If the work is missed · role-holders' themes: delays · rework · issues · impact.
Manager talent mapping — Latest rating: Not rated · manager.</t>
        </is>
      </c>
      <c r="CN556" s="135" t="n"/>
      <c r="CO556" s="135" t="n"/>
      <c r="CP556" s="136" t="inlineStr">
        <is>
          <t>Not rated · manager</t>
        </is>
      </c>
      <c r="CQ556" s="137" t="n"/>
      <c r="CR556" s="137" t="n"/>
      <c r="CS556" s="137" t="inlineStr">
        <is>
          <t>n/a · consultant</t>
        </is>
      </c>
      <c r="CT556" s="137" t="n"/>
      <c r="CU556" s="137" t="n"/>
      <c r="CV556" s="137" t="n"/>
      <c r="CW556" s="137" t="n"/>
      <c r="CX556" s="137" t="n"/>
      <c r="CY556" s="137" t="n"/>
      <c r="CZ556" s="137" t="n"/>
      <c r="DA556" s="119" t="n"/>
      <c r="DB556" s="138" t="inlineStr">
        <is>
          <t>Consultant — assessed against statement-of-work deliverables</t>
        </is>
      </c>
      <c r="DC556" s="138" t="n"/>
      <c r="DD556" s="138" t="n"/>
      <c r="DE556" s="138" t="n"/>
      <c r="DF556" s="138" t="n"/>
      <c r="DG556" s="138" t="n"/>
      <c r="DH556" s="138" t="n"/>
      <c r="DI556" s="138" t="inlineStr">
        <is>
          <t>Not assessed on the employee competency profile.</t>
        </is>
      </c>
      <c r="DJ556" s="111" t="n"/>
      <c r="DK556" s="112" t="n"/>
      <c r="DL556" s="112" t="n"/>
      <c r="DM556" s="112" t="n"/>
      <c r="DN556" s="112" t="n"/>
      <c r="DO556" s="139" t="n"/>
      <c r="DP556" s="126" t="inlineStr">
        <is>
          <t>No survey text</t>
        </is>
      </c>
      <c r="DQ556" s="126" t="inlineStr">
        <is>
          <t>No survey text</t>
        </is>
      </c>
      <c r="DR556" s="126" t="n"/>
      <c r="DS556" s="126" t="n"/>
      <c r="DT556" s="126" t="n"/>
      <c r="DU556"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6" s="137" t="inlineStr">
        <is>
          <t>External consultant — hire under a statement of work, priced by rate card. Scope: Associate Consultant – Software Development.
Skills: Java · NET MVC · Debugging · AI · SQL · Technical knowledge · Problem Solving · Python</t>
        </is>
      </c>
      <c r="DW556" s="137" t="inlineStr">
        <is>
          <t>Consultant: competencies are set by the statement of work.</t>
        </is>
      </c>
      <c r="DX556" s="137" t="inlineStr">
        <is>
          <t>Consultant: assess against the statement of work — deliverables, rate card and references.</t>
        </is>
      </c>
      <c r="DY556" s="139" t="inlineStr">
        <is>
          <t>Consultant: priced by rate card under the statement of work.</t>
        </is>
      </c>
      <c r="DZ556" s="126" t="inlineStr">
        <is>
          <t>0–5 yrs</t>
        </is>
      </c>
      <c r="EA556" s="126" t="inlineStr">
        <is>
          <t>—</t>
        </is>
      </c>
      <c r="EB556" s="126" t="inlineStr">
        <is>
          <t>Contractor · rate card</t>
        </is>
      </c>
      <c r="EC556" s="126" t="inlineStr">
        <is>
          <t>—</t>
        </is>
      </c>
      <c r="ED556" s="126" t="inlineStr">
        <is>
          <t>SFIA 9 · software development, programming; OWASP secure coding; cloud vendor certifications</t>
        </is>
      </c>
      <c r="EE556" s="126" t="inlineStr">
        <is>
          <t>Per statement of work</t>
        </is>
      </c>
      <c r="EF556" s="139" t="n"/>
      <c r="EG556" s="126" t="inlineStr">
        <is>
          <t>✗ HRIS: experience missing, qualification missing, 0 direct reports
✗ Survey: no response
✗ KRAs: none on file
✓ Manager mapping: rating
✗ Job description: not on file</t>
        </is>
      </c>
      <c r="EH556" s="118" t="inlineStr">
        <is>
          <t xml:space="preserve">D356 · Input needed · Medium: • Role and department on record — Business head · owner Business head · 
D357 · Input needed · Medium: • Role and department on record — Business head · owner Business head · </t>
        </is>
      </c>
      <c r="EI556" s="118" t="inlineStr">
        <is>
          <t>R086 · Role and department on record · Business head · Open
R087 · Role and department on record · Business head · Open</t>
        </is>
      </c>
      <c r="EJ556" s="118" t="inlineStr">
        <is>
          <t>Role and department on record · Business head
Role and department on record · Business head</t>
        </is>
      </c>
      <c r="EK556" s="118" t="inlineStr">
        <is>
          <t>Survey: no response · KRAs: not received · Experience: on file</t>
        </is>
      </c>
      <c r="EL556" s="141" t="n"/>
      <c r="EM556" s="142" t="n"/>
      <c r="EN556" s="142" t="n"/>
      <c r="EO556" s="142" t="n"/>
      <c r="EP556" s="142" t="n"/>
      <c r="EQ556" s="143" t="n"/>
      <c r="ER556" s="135" t="n"/>
      <c r="ES556" s="135" t="n"/>
      <c r="ET556" s="135" t="n"/>
      <c r="EU556" s="135" t="n"/>
      <c r="EV556" s="135" t="n"/>
      <c r="EW556" s="135" t="n"/>
      <c r="EX556" s="135" t="n"/>
      <c r="EY556" s="143" t="n"/>
      <c r="EZ556" s="135" t="n"/>
      <c r="FA556" s="135" t="n"/>
      <c r="FB556" s="135" t="n"/>
      <c r="FC556" s="135" t="n"/>
      <c r="FD556" s="135" t="n"/>
    </row>
    <row r="557" ht="300" customHeight="1">
      <c r="A557" s="109" t="inlineStr">
        <is>
          <t>iFile</t>
        </is>
      </c>
      <c r="B557" s="110" t="inlineStr">
        <is>
          <t>No Emp ID · external consultant</t>
        </is>
      </c>
      <c r="C557" s="110" t="inlineStr">
        <is>
          <t>Poonam Rajput</t>
        </is>
      </c>
      <c r="D557" s="110" t="inlineStr">
        <is>
          <t>Technology</t>
        </is>
      </c>
      <c r="E557" s="110" t="inlineStr">
        <is>
          <t>RC-073</t>
        </is>
      </c>
      <c r="F557" s="110" t="inlineStr">
        <is>
          <t>Not provided · HRIS</t>
        </is>
      </c>
      <c r="G557" s="110" t="inlineStr">
        <is>
          <t>Not in this file</t>
        </is>
      </c>
      <c r="H557" s="110" t="inlineStr">
        <is>
          <t>—</t>
        </is>
      </c>
      <c r="I557" s="110" t="n"/>
      <c r="J557" s="110" t="inlineStr">
        <is>
          <t>Not provided · HRIS</t>
        </is>
      </c>
      <c r="K557" s="110" t="n">
        <v>2.4</v>
      </c>
      <c r="L557" s="110" t="inlineStr">
        <is>
          <t>Not provided · HRIS</t>
        </is>
      </c>
      <c r="M557" s="110" t="n"/>
      <c r="N557" s="144" t="inlineStr">
        <is>
          <t>Consultant</t>
        </is>
      </c>
      <c r="O557" s="113" t="inlineStr">
        <is>
          <t>Associate Consultant – Software Development</t>
        </is>
      </c>
      <c r="P557" s="112" t="inlineStr">
        <is>
          <t>Engineering &amp; Development</t>
        </is>
      </c>
      <c r="Q557" s="112" t="inlineStr">
        <is>
          <t>Backend Development</t>
        </is>
      </c>
      <c r="R557" s="112" t="inlineStr">
        <is>
          <t>—</t>
        </is>
      </c>
      <c r="S557" s="155" t="inlineStr">
        <is>
          <t>X1</t>
        </is>
      </c>
      <c r="T557" s="142" t="inlineStr">
        <is>
          <t>Associate Consultant</t>
        </is>
      </c>
      <c r="U557" s="142" t="inlineStr">
        <is>
          <t>X</t>
        </is>
      </c>
      <c r="V557" s="112" t="inlineStr">
        <is>
          <t>Consultant</t>
        </is>
      </c>
      <c r="W557" s="153" t="inlineStr">
        <is>
          <t>• Same level</t>
        </is>
      </c>
      <c r="X557" s="112" t="inlineStr">
        <is>
          <t>Contractor</t>
        </is>
      </c>
      <c r="Y557" s="112" t="inlineStr">
        <is>
          <t>—</t>
        </is>
      </c>
      <c r="Z557" s="112" t="inlineStr">
        <is>
          <t>—</t>
        </is>
      </c>
      <c r="AA557" s="117" t="inlineStr">
        <is>
          <t>X1</t>
        </is>
      </c>
      <c r="AB557" s="118" t="inlineStr">
        <is>
          <t>Band X · Consultant</t>
        </is>
      </c>
      <c r="AC557" s="118" t="n"/>
      <c r="AD557" s="118" t="inlineStr">
        <is>
          <t>• Same as the model</t>
        </is>
      </c>
      <c r="AE557" s="118" t="inlineStr">
        <is>
          <t>—</t>
        </is>
      </c>
      <c r="AF557" s="118" t="inlineStr">
        <is>
          <t>—</t>
        </is>
      </c>
      <c r="AG557" s="118" t="inlineStr">
        <is>
          <t>Consultant · outside the ladder</t>
        </is>
      </c>
      <c r="AH557" s="118" t="n">
        <v>0</v>
      </c>
      <c r="AI557" s="118" t="n"/>
      <c r="AJ557" s="119" t="inlineStr">
        <is>
          <t>—</t>
        </is>
      </c>
      <c r="AK557" s="120" t="n"/>
      <c r="AL557" s="121" t="str">
        <f>IFERROR(INDEX(WM_C,MATCH($AJ557,WM_KEY,0)),"")</f>
        <v/>
      </c>
      <c r="AM557" s="122" t="str">
        <f>IF(OR(AK557="",AL557=""),"",AK557*AL557)</f>
        <v/>
      </c>
      <c r="AN557" s="120" t="n"/>
      <c r="AO557" s="121" t="str">
        <f>IFERROR(INDEX(WM_AU,MATCH($AJ557,WM_KEY,0)),"")</f>
        <v/>
      </c>
      <c r="AP557" s="122" t="str">
        <f>IF(OR(AN557="",AO557=""),"",AN557*AO557)</f>
        <v/>
      </c>
      <c r="AQ557" s="120" t="n"/>
      <c r="AR557" s="121" t="str">
        <f>IFERROR(INDEX(WM_AC,MATCH($AJ557,WM_KEY,0)),"")</f>
        <v/>
      </c>
      <c r="AS557" s="122" t="str">
        <f>IF(OR(AQ557="",AR557=""),"",AQ557*AR557)</f>
        <v/>
      </c>
      <c r="AT557" s="120" t="n"/>
      <c r="AU557" s="121" t="str">
        <f>IFERROR(INDEX(WM_L,MATCH($AJ557,WM_KEY,0)),"")</f>
        <v/>
      </c>
      <c r="AV557" s="122" t="str">
        <f>IF(OR(AT557="",AU557=""),"",AT557*AU557)</f>
        <v/>
      </c>
      <c r="AW557" s="120" t="n"/>
      <c r="AX557" s="121" t="str">
        <f>IFERROR(INDEX(WM_E,MATCH($AJ557,WM_KEY,0)),"")</f>
        <v/>
      </c>
      <c r="AY557" s="122" t="str">
        <f>IF(OR(AW557="",AX557=""),"",AW557*AX557)</f>
        <v/>
      </c>
      <c r="AZ557" s="123" t="n"/>
      <c r="BA557" s="121" t="str">
        <f>IFERROR(INDEX(WM_BI,MATCH($AJ557,WM_KEY,0)),"")</f>
        <v/>
      </c>
      <c r="BB557" s="122" t="str">
        <f>IF(OR(AZ557="",BA557=""),"",AZ557*BA557)</f>
        <v/>
      </c>
      <c r="BC557" s="122" t="str">
        <f>IF(COUNT(AM557,AP557,AS557,AV557,AY557,BB557)&lt;6,"",SUM(AM557,AP557,AS557,AV557,AY557,BB557))</f>
        <v/>
      </c>
      <c r="BD557" s="122" t="str">
        <f>IF(BC557="","",INDEX({"A1","A2","A3","B1","B2","B3","C1","C2","D1","D2","E1","E2"},MAX(1,MIN(12,ROUND(BC557,0)))))</f>
        <v/>
      </c>
      <c r="BE557" s="155" t="inlineStr">
        <is>
          <t>X1</t>
        </is>
      </c>
      <c r="BF557" s="124" t="inlineStr">
        <is>
          <t>Placed by rule</t>
        </is>
      </c>
      <c r="BG557" s="125" t="inlineStr">
        <is>
          <t>Not scored: consultants sit outside the career ladder · X1–X3, by the scope of their statement of work.</t>
        </is>
      </c>
      <c r="BH557" s="125" t="inlineStr">
        <is>
          <t>Not scored: consultants sit outside the career ladder · X1–X3, by the scope of their statement of work.</t>
        </is>
      </c>
      <c r="BI557" s="125" t="inlineStr">
        <is>
          <t>Consultants sit outside the career ladder, at X1–X3 by the scope of their statement of work.</t>
        </is>
      </c>
      <c r="BJ557" s="125" t="inlineStr">
        <is>
          <t>Input needed</t>
        </is>
      </c>
      <c r="BK557" s="126" t="n"/>
      <c r="BL557" s="126" t="inlineStr">
        <is>
          <t>—</t>
        </is>
      </c>
      <c r="BM557" s="126" t="n"/>
      <c r="BN557" s="125" t="inlineStr">
        <is>
          <t>Stable · moves in fewer than 5 of 30 weight tests</t>
        </is>
      </c>
      <c r="BO557" s="148" t="inlineStr">
        <is>
          <t>Not scored: consultants sit outside the career ladder · X1–X3, by the scope of their statement of work.</t>
        </is>
      </c>
      <c r="BP557" s="129" t="inlineStr">
        <is>
          <t>Not scored: consultants sit outside the career ladder · X1–X3, by the scope of their statement of work.</t>
        </is>
      </c>
      <c r="BQ557" s="129" t="inlineStr">
        <is>
          <t>Not scored: consultants sit outside the career ladder · X1–X3, by the scope of their statement of work.</t>
        </is>
      </c>
      <c r="BR557" s="129" t="inlineStr">
        <is>
          <t>Not scored: consultants sit outside the career ladder · X1–X3, by the scope of their statement of work.</t>
        </is>
      </c>
      <c r="BS557" s="129" t="inlineStr">
        <is>
          <t>Not scored: consultants sit outside the career ladder · X1–X3, by the scope of their statement of work.</t>
        </is>
      </c>
      <c r="BT557" s="129" t="inlineStr">
        <is>
          <t>Not scored: consultants sit outside the career ladder · X1–X3, by the scope of their statement of work.</t>
        </is>
      </c>
      <c r="BU557" s="127" t="inlineStr">
        <is>
          <t>KRAs not received · manager to supply</t>
        </is>
      </c>
      <c r="BV557" s="125" t="n"/>
      <c r="BW557" s="125" t="n"/>
      <c r="BX557" s="125" t="n"/>
      <c r="BY557" s="125" t="n"/>
      <c r="BZ557" s="128" t="inlineStr">
        <is>
          <t>KRAs not received · manager to supply</t>
        </is>
      </c>
      <c r="CA557" s="125" t="n"/>
      <c r="CB557" s="130" t="n">
        <v>0</v>
      </c>
      <c r="CC557" s="128" t="inlineStr">
        <is>
          <t>No survey response on file</t>
        </is>
      </c>
      <c r="CD557" s="131" t="inlineStr">
        <is>
          <t>—</t>
        </is>
      </c>
      <c r="CE557" s="131" t="inlineStr">
        <is>
          <t>—</t>
        </is>
      </c>
      <c r="CF557" s="131" t="inlineStr">
        <is>
          <t>—</t>
        </is>
      </c>
      <c r="CG557" s="131" t="inlineStr">
        <is>
          <t>—</t>
        </is>
      </c>
      <c r="CH557" s="132" t="n"/>
      <c r="CI557"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7" s="131" t="n"/>
      <c r="CK557" s="128" t="inlineStr">
        <is>
          <t>No survey response on file</t>
        </is>
      </c>
      <c r="CL557"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7" s="134" t="inlineStr">
        <is>
          <t>What the role answers for: —.
If the work is missed · role-holders' themes: delays · rework · issues · impact.
Manager talent mapping — Latest rating: Not rated · manager.</t>
        </is>
      </c>
      <c r="CN557" s="135" t="n"/>
      <c r="CO557" s="135" t="n"/>
      <c r="CP557" s="136" t="inlineStr">
        <is>
          <t>Not rated · manager</t>
        </is>
      </c>
      <c r="CQ557" s="137" t="n"/>
      <c r="CR557" s="137" t="n"/>
      <c r="CS557" s="137" t="inlineStr">
        <is>
          <t>n/a · consultant</t>
        </is>
      </c>
      <c r="CT557" s="137" t="n"/>
      <c r="CU557" s="137" t="n"/>
      <c r="CV557" s="137" t="n"/>
      <c r="CW557" s="137" t="n"/>
      <c r="CX557" s="137" t="n"/>
      <c r="CY557" s="137" t="n"/>
      <c r="CZ557" s="137" t="n"/>
      <c r="DA557" s="119" t="n"/>
      <c r="DB557" s="138" t="inlineStr">
        <is>
          <t>Consultant — assessed against statement-of-work deliverables</t>
        </is>
      </c>
      <c r="DC557" s="138" t="n"/>
      <c r="DD557" s="138" t="n"/>
      <c r="DE557" s="138" t="n"/>
      <c r="DF557" s="138" t="n"/>
      <c r="DG557" s="138" t="n"/>
      <c r="DH557" s="138" t="n"/>
      <c r="DI557" s="138" t="inlineStr">
        <is>
          <t>Not assessed on the employee competency profile.</t>
        </is>
      </c>
      <c r="DJ557" s="111" t="n"/>
      <c r="DK557" s="112" t="n"/>
      <c r="DL557" s="112" t="n"/>
      <c r="DM557" s="112" t="n"/>
      <c r="DN557" s="112" t="n"/>
      <c r="DO557" s="139" t="n"/>
      <c r="DP557" s="126" t="inlineStr">
        <is>
          <t>No survey text</t>
        </is>
      </c>
      <c r="DQ557" s="126" t="inlineStr">
        <is>
          <t>No survey text</t>
        </is>
      </c>
      <c r="DR557" s="126" t="n"/>
      <c r="DS557" s="126" t="n"/>
      <c r="DT557" s="126" t="n"/>
      <c r="DU557"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7" s="137" t="inlineStr">
        <is>
          <t>External consultant — hire under a statement of work, priced by rate card. Scope: Associate Consultant – Software Development.
Skills: Java · NET MVC · Debugging · AI · SQL · Technical knowledge · Problem Solving · Python</t>
        </is>
      </c>
      <c r="DW557" s="137" t="inlineStr">
        <is>
          <t>Consultant: competencies are set by the statement of work.</t>
        </is>
      </c>
      <c r="DX557" s="137" t="inlineStr">
        <is>
          <t>Consultant: assess against the statement of work — deliverables, rate card and references.</t>
        </is>
      </c>
      <c r="DY557" s="139" t="inlineStr">
        <is>
          <t>Consultant: priced by rate card under the statement of work.</t>
        </is>
      </c>
      <c r="DZ557" s="126" t="inlineStr">
        <is>
          <t>0–5 yrs</t>
        </is>
      </c>
      <c r="EA557" s="126" t="inlineStr">
        <is>
          <t>—</t>
        </is>
      </c>
      <c r="EB557" s="126" t="inlineStr">
        <is>
          <t>Contractor · rate card</t>
        </is>
      </c>
      <c r="EC557" s="126" t="inlineStr">
        <is>
          <t>—</t>
        </is>
      </c>
      <c r="ED557" s="126" t="inlineStr">
        <is>
          <t>SFIA 9 · software development, programming; OWASP secure coding; cloud vendor certifications</t>
        </is>
      </c>
      <c r="EE557" s="126" t="inlineStr">
        <is>
          <t>Per statement of work</t>
        </is>
      </c>
      <c r="EF557" s="139" t="n"/>
      <c r="EG557" s="126" t="inlineStr">
        <is>
          <t>✗ HRIS: experience missing, qualification missing, 0 direct reports
✗ Survey: no response
✗ KRAs: none on file
✓ Manager mapping: rating
✗ Job description: not on file</t>
        </is>
      </c>
      <c r="EH557" s="118" t="inlineStr">
        <is>
          <t xml:space="preserve">D356 · Input needed · Medium: • Role and department on record — Business head · owner Business head · 
D357 · Input needed · Medium: • Role and department on record — Business head · owner Business head · </t>
        </is>
      </c>
      <c r="EI557" s="118" t="inlineStr">
        <is>
          <t>R086 · Role and department on record · Business head · Open
R087 · Role and department on record · Business head · Open</t>
        </is>
      </c>
      <c r="EJ557" s="118" t="inlineStr">
        <is>
          <t>Role and department on record · Business head
Role and department on record · Business head</t>
        </is>
      </c>
      <c r="EK557" s="118" t="inlineStr">
        <is>
          <t>Survey: no response · KRAs: not received · Experience: on file</t>
        </is>
      </c>
      <c r="EL557" s="141" t="n"/>
      <c r="EM557" s="142" t="n"/>
      <c r="EN557" s="142" t="n"/>
      <c r="EO557" s="142" t="n"/>
      <c r="EP557" s="142" t="n"/>
      <c r="EQ557" s="143" t="n"/>
      <c r="ER557" s="135" t="n"/>
      <c r="ES557" s="135" t="n"/>
      <c r="ET557" s="135" t="n"/>
      <c r="EU557" s="135" t="n"/>
      <c r="EV557" s="135" t="n"/>
      <c r="EW557" s="135" t="n"/>
      <c r="EX557" s="135" t="n"/>
      <c r="EY557" s="143" t="n"/>
      <c r="EZ557" s="135" t="n"/>
      <c r="FA557" s="135" t="n"/>
      <c r="FB557" s="135" t="n"/>
      <c r="FC557" s="135" t="n"/>
      <c r="FD557" s="135" t="n"/>
    </row>
    <row r="558" ht="300" customHeight="1">
      <c r="A558" s="109" t="inlineStr">
        <is>
          <t>iFile</t>
        </is>
      </c>
      <c r="B558" s="110" t="inlineStr">
        <is>
          <t>No Emp ID · external consultant</t>
        </is>
      </c>
      <c r="C558" s="110" t="inlineStr">
        <is>
          <t>Shifa Salheen</t>
        </is>
      </c>
      <c r="D558" s="110" t="inlineStr">
        <is>
          <t>Technology</t>
        </is>
      </c>
      <c r="E558" s="110" t="inlineStr">
        <is>
          <t>RC-073</t>
        </is>
      </c>
      <c r="F558" s="110" t="inlineStr">
        <is>
          <t>Not provided · HRIS</t>
        </is>
      </c>
      <c r="G558" s="110" t="inlineStr">
        <is>
          <t>Not in this file</t>
        </is>
      </c>
      <c r="H558" s="110" t="inlineStr">
        <is>
          <t>—</t>
        </is>
      </c>
      <c r="I558" s="110" t="n"/>
      <c r="J558" s="110" t="inlineStr">
        <is>
          <t>Not provided · HRIS</t>
        </is>
      </c>
      <c r="K558" s="110" t="n">
        <v>2.4</v>
      </c>
      <c r="L558" s="110" t="inlineStr">
        <is>
          <t>Not provided · HRIS</t>
        </is>
      </c>
      <c r="M558" s="110" t="n"/>
      <c r="N558" s="144" t="inlineStr">
        <is>
          <t>Consultant</t>
        </is>
      </c>
      <c r="O558" s="113" t="inlineStr">
        <is>
          <t>Associate Consultant – Software Development</t>
        </is>
      </c>
      <c r="P558" s="112" t="inlineStr">
        <is>
          <t>Engineering &amp; Development</t>
        </is>
      </c>
      <c r="Q558" s="112" t="inlineStr">
        <is>
          <t>Backend Development</t>
        </is>
      </c>
      <c r="R558" s="112" t="inlineStr">
        <is>
          <t>—</t>
        </is>
      </c>
      <c r="S558" s="155" t="inlineStr">
        <is>
          <t>X1</t>
        </is>
      </c>
      <c r="T558" s="142" t="inlineStr">
        <is>
          <t>Associate Consultant</t>
        </is>
      </c>
      <c r="U558" s="142" t="inlineStr">
        <is>
          <t>X</t>
        </is>
      </c>
      <c r="V558" s="112" t="inlineStr">
        <is>
          <t>Consultant</t>
        </is>
      </c>
      <c r="W558" s="153" t="inlineStr">
        <is>
          <t>• Same level</t>
        </is>
      </c>
      <c r="X558" s="112" t="inlineStr">
        <is>
          <t>Contractor</t>
        </is>
      </c>
      <c r="Y558" s="112" t="inlineStr">
        <is>
          <t>—</t>
        </is>
      </c>
      <c r="Z558" s="112" t="inlineStr">
        <is>
          <t>—</t>
        </is>
      </c>
      <c r="AA558" s="117" t="inlineStr">
        <is>
          <t>X1</t>
        </is>
      </c>
      <c r="AB558" s="118" t="inlineStr">
        <is>
          <t>Band X · Consultant</t>
        </is>
      </c>
      <c r="AC558" s="118" t="n"/>
      <c r="AD558" s="118" t="inlineStr">
        <is>
          <t>• Same as the model</t>
        </is>
      </c>
      <c r="AE558" s="118" t="inlineStr">
        <is>
          <t>—</t>
        </is>
      </c>
      <c r="AF558" s="118" t="inlineStr">
        <is>
          <t>—</t>
        </is>
      </c>
      <c r="AG558" s="118" t="inlineStr">
        <is>
          <t>Consultant · outside the ladder</t>
        </is>
      </c>
      <c r="AH558" s="118" t="n">
        <v>0</v>
      </c>
      <c r="AI558" s="118" t="n"/>
      <c r="AJ558" s="119" t="inlineStr">
        <is>
          <t>—</t>
        </is>
      </c>
      <c r="AK558" s="120" t="n"/>
      <c r="AL558" s="121" t="str">
        <f>IFERROR(INDEX(WM_C,MATCH($AJ558,WM_KEY,0)),"")</f>
        <v/>
      </c>
      <c r="AM558" s="122" t="str">
        <f>IF(OR(AK558="",AL558=""),"",AK558*AL558)</f>
        <v/>
      </c>
      <c r="AN558" s="120" t="n"/>
      <c r="AO558" s="121" t="str">
        <f>IFERROR(INDEX(WM_AU,MATCH($AJ558,WM_KEY,0)),"")</f>
        <v/>
      </c>
      <c r="AP558" s="122" t="str">
        <f>IF(OR(AN558="",AO558=""),"",AN558*AO558)</f>
        <v/>
      </c>
      <c r="AQ558" s="120" t="n"/>
      <c r="AR558" s="121" t="str">
        <f>IFERROR(INDEX(WM_AC,MATCH($AJ558,WM_KEY,0)),"")</f>
        <v/>
      </c>
      <c r="AS558" s="122" t="str">
        <f>IF(OR(AQ558="",AR558=""),"",AQ558*AR558)</f>
        <v/>
      </c>
      <c r="AT558" s="120" t="n"/>
      <c r="AU558" s="121" t="str">
        <f>IFERROR(INDEX(WM_L,MATCH($AJ558,WM_KEY,0)),"")</f>
        <v/>
      </c>
      <c r="AV558" s="122" t="str">
        <f>IF(OR(AT558="",AU558=""),"",AT558*AU558)</f>
        <v/>
      </c>
      <c r="AW558" s="120" t="n"/>
      <c r="AX558" s="121" t="str">
        <f>IFERROR(INDEX(WM_E,MATCH($AJ558,WM_KEY,0)),"")</f>
        <v/>
      </c>
      <c r="AY558" s="122" t="str">
        <f>IF(OR(AW558="",AX558=""),"",AW558*AX558)</f>
        <v/>
      </c>
      <c r="AZ558" s="123" t="n"/>
      <c r="BA558" s="121" t="str">
        <f>IFERROR(INDEX(WM_BI,MATCH($AJ558,WM_KEY,0)),"")</f>
        <v/>
      </c>
      <c r="BB558" s="122" t="str">
        <f>IF(OR(AZ558="",BA558=""),"",AZ558*BA558)</f>
        <v/>
      </c>
      <c r="BC558" s="122" t="str">
        <f>IF(COUNT(AM558,AP558,AS558,AV558,AY558,BB558)&lt;6,"",SUM(AM558,AP558,AS558,AV558,AY558,BB558))</f>
        <v/>
      </c>
      <c r="BD558" s="122" t="str">
        <f>IF(BC558="","",INDEX({"A1","A2","A3","B1","B2","B3","C1","C2","D1","D2","E1","E2"},MAX(1,MIN(12,ROUND(BC558,0)))))</f>
        <v/>
      </c>
      <c r="BE558" s="155" t="inlineStr">
        <is>
          <t>X1</t>
        </is>
      </c>
      <c r="BF558" s="124" t="inlineStr">
        <is>
          <t>Placed by rule</t>
        </is>
      </c>
      <c r="BG558" s="125" t="inlineStr">
        <is>
          <t>Not scored: consultants sit outside the career ladder · X1–X3, by the scope of their statement of work.</t>
        </is>
      </c>
      <c r="BH558" s="125" t="inlineStr">
        <is>
          <t>Not scored: consultants sit outside the career ladder · X1–X3, by the scope of their statement of work.</t>
        </is>
      </c>
      <c r="BI558" s="125" t="inlineStr">
        <is>
          <t>Consultants sit outside the career ladder, at X1–X3 by the scope of their statement of work.</t>
        </is>
      </c>
      <c r="BJ558" s="125" t="inlineStr">
        <is>
          <t>Input needed</t>
        </is>
      </c>
      <c r="BK558" s="126" t="n"/>
      <c r="BL558" s="126" t="inlineStr">
        <is>
          <t>—</t>
        </is>
      </c>
      <c r="BM558" s="126" t="n"/>
      <c r="BN558" s="125" t="inlineStr">
        <is>
          <t>Stable · moves in fewer than 5 of 30 weight tests</t>
        </is>
      </c>
      <c r="BO558" s="148" t="inlineStr">
        <is>
          <t>Not scored: consultants sit outside the career ladder · X1–X3, by the scope of their statement of work.</t>
        </is>
      </c>
      <c r="BP558" s="129" t="inlineStr">
        <is>
          <t>Not scored: consultants sit outside the career ladder · X1–X3, by the scope of their statement of work.</t>
        </is>
      </c>
      <c r="BQ558" s="129" t="inlineStr">
        <is>
          <t>Not scored: consultants sit outside the career ladder · X1–X3, by the scope of their statement of work.</t>
        </is>
      </c>
      <c r="BR558" s="129" t="inlineStr">
        <is>
          <t>Not scored: consultants sit outside the career ladder · X1–X3, by the scope of their statement of work.</t>
        </is>
      </c>
      <c r="BS558" s="129" t="inlineStr">
        <is>
          <t>Not scored: consultants sit outside the career ladder · X1–X3, by the scope of their statement of work.</t>
        </is>
      </c>
      <c r="BT558" s="129" t="inlineStr">
        <is>
          <t>Not scored: consultants sit outside the career ladder · X1–X3, by the scope of their statement of work.</t>
        </is>
      </c>
      <c r="BU558" s="127" t="inlineStr">
        <is>
          <t>KRAs not received · manager to supply</t>
        </is>
      </c>
      <c r="BV558" s="125" t="n"/>
      <c r="BW558" s="125" t="n"/>
      <c r="BX558" s="125" t="n"/>
      <c r="BY558" s="125" t="n"/>
      <c r="BZ558" s="128" t="inlineStr">
        <is>
          <t>KRAs not received · manager to supply</t>
        </is>
      </c>
      <c r="CA558" s="125" t="n"/>
      <c r="CB558" s="130" t="n">
        <v>0</v>
      </c>
      <c r="CC558" s="128" t="inlineStr">
        <is>
          <t>No survey response on file</t>
        </is>
      </c>
      <c r="CD558" s="131" t="inlineStr">
        <is>
          <t>—</t>
        </is>
      </c>
      <c r="CE558" s="131" t="inlineStr">
        <is>
          <t>—</t>
        </is>
      </c>
      <c r="CF558" s="131" t="inlineStr">
        <is>
          <t>—</t>
        </is>
      </c>
      <c r="CG558" s="131" t="inlineStr">
        <is>
          <t>—</t>
        </is>
      </c>
      <c r="CH558" s="132" t="n"/>
      <c r="CI558"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8" s="131" t="n"/>
      <c r="CK558" s="128" t="inlineStr">
        <is>
          <t>No survey response on file</t>
        </is>
      </c>
      <c r="CL558"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8" s="134" t="inlineStr">
        <is>
          <t>What the role answers for: —.
If the work is missed · role-holders' themes: delays · rework · issues · impact.
Manager talent mapping — Latest rating: Not rated · manager.</t>
        </is>
      </c>
      <c r="CN558" s="135" t="n"/>
      <c r="CO558" s="135" t="n"/>
      <c r="CP558" s="136" t="inlineStr">
        <is>
          <t>Not rated · manager</t>
        </is>
      </c>
      <c r="CQ558" s="137" t="n"/>
      <c r="CR558" s="137" t="n"/>
      <c r="CS558" s="137" t="inlineStr">
        <is>
          <t>n/a · consultant</t>
        </is>
      </c>
      <c r="CT558" s="137" t="n"/>
      <c r="CU558" s="137" t="n"/>
      <c r="CV558" s="137" t="n"/>
      <c r="CW558" s="137" t="n"/>
      <c r="CX558" s="137" t="n"/>
      <c r="CY558" s="137" t="n"/>
      <c r="CZ558" s="137" t="n"/>
      <c r="DA558" s="119" t="n"/>
      <c r="DB558" s="138" t="inlineStr">
        <is>
          <t>Consultant — assessed against statement-of-work deliverables</t>
        </is>
      </c>
      <c r="DC558" s="138" t="n"/>
      <c r="DD558" s="138" t="n"/>
      <c r="DE558" s="138" t="n"/>
      <c r="DF558" s="138" t="n"/>
      <c r="DG558" s="138" t="n"/>
      <c r="DH558" s="138" t="n"/>
      <c r="DI558" s="138" t="inlineStr">
        <is>
          <t>Not assessed on the employee competency profile.</t>
        </is>
      </c>
      <c r="DJ558" s="111" t="n"/>
      <c r="DK558" s="112" t="n"/>
      <c r="DL558" s="112" t="n"/>
      <c r="DM558" s="112" t="n"/>
      <c r="DN558" s="112" t="n"/>
      <c r="DO558" s="139" t="n"/>
      <c r="DP558" s="126" t="inlineStr">
        <is>
          <t>No survey text</t>
        </is>
      </c>
      <c r="DQ558" s="126" t="inlineStr">
        <is>
          <t>No survey text</t>
        </is>
      </c>
      <c r="DR558" s="126" t="n"/>
      <c r="DS558" s="126" t="n"/>
      <c r="DT558" s="126" t="n"/>
      <c r="DU558"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8" s="137" t="inlineStr">
        <is>
          <t>External consultant — hire under a statement of work, priced by rate card. Scope: Associate Consultant – Software Development.
Skills: Java · NET MVC · Debugging · AI · SQL · Technical knowledge · Problem Solving · Python</t>
        </is>
      </c>
      <c r="DW558" s="137" t="inlineStr">
        <is>
          <t>Consultant: competencies are set by the statement of work.</t>
        </is>
      </c>
      <c r="DX558" s="137" t="inlineStr">
        <is>
          <t>Consultant: assess against the statement of work — deliverables, rate card and references.</t>
        </is>
      </c>
      <c r="DY558" s="139" t="inlineStr">
        <is>
          <t>Consultant: priced by rate card under the statement of work.</t>
        </is>
      </c>
      <c r="DZ558" s="126" t="inlineStr">
        <is>
          <t>0–5 yrs</t>
        </is>
      </c>
      <c r="EA558" s="126" t="inlineStr">
        <is>
          <t>—</t>
        </is>
      </c>
      <c r="EB558" s="126" t="inlineStr">
        <is>
          <t>Contractor · rate card</t>
        </is>
      </c>
      <c r="EC558" s="126" t="inlineStr">
        <is>
          <t>—</t>
        </is>
      </c>
      <c r="ED558" s="126" t="inlineStr">
        <is>
          <t>SFIA 9 · software development, programming; OWASP secure coding; cloud vendor certifications</t>
        </is>
      </c>
      <c r="EE558" s="126" t="inlineStr">
        <is>
          <t>Per statement of work</t>
        </is>
      </c>
      <c r="EF558" s="139" t="n"/>
      <c r="EG558" s="126" t="inlineStr">
        <is>
          <t>✗ HRIS: experience missing, qualification missing, 0 direct reports
✗ Survey: no response
✗ KRAs: none on file
✓ Manager mapping: rating
✗ Job description: not on file</t>
        </is>
      </c>
      <c r="EH558" s="118" t="inlineStr">
        <is>
          <t xml:space="preserve">D356 · Input needed · Medium: • Role and department on record — Business head · owner Business head · 
D357 · Input needed · Medium: • Role and department on record — Business head · owner Business head · </t>
        </is>
      </c>
      <c r="EI558" s="118" t="inlineStr">
        <is>
          <t>R086 · Role and department on record · Business head · Open
R087 · Role and department on record · Business head · Open</t>
        </is>
      </c>
      <c r="EJ558" s="118" t="inlineStr">
        <is>
          <t>Role and department on record · Business head
Role and department on record · Business head</t>
        </is>
      </c>
      <c r="EK558" s="118" t="inlineStr">
        <is>
          <t>Survey: no response · KRAs: not received · Experience: on file</t>
        </is>
      </c>
      <c r="EL558" s="141" t="n"/>
      <c r="EM558" s="142" t="n"/>
      <c r="EN558" s="142" t="n"/>
      <c r="EO558" s="142" t="n"/>
      <c r="EP558" s="142" t="n"/>
      <c r="EQ558" s="143" t="n"/>
      <c r="ER558" s="135" t="n"/>
      <c r="ES558" s="135" t="n"/>
      <c r="ET558" s="135" t="n"/>
      <c r="EU558" s="135" t="n"/>
      <c r="EV558" s="135" t="n"/>
      <c r="EW558" s="135" t="n"/>
      <c r="EX558" s="135" t="n"/>
      <c r="EY558" s="143" t="n"/>
      <c r="EZ558" s="135" t="n"/>
      <c r="FA558" s="135" t="n"/>
      <c r="FB558" s="135" t="n"/>
      <c r="FC558" s="135" t="n"/>
      <c r="FD558" s="135" t="n"/>
    </row>
    <row r="559" ht="300" customHeight="1">
      <c r="A559" s="109" t="inlineStr">
        <is>
          <t>iFile</t>
        </is>
      </c>
      <c r="B559" s="110" t="inlineStr">
        <is>
          <t>No Emp ID · external consultant</t>
        </is>
      </c>
      <c r="C559" s="110" t="inlineStr">
        <is>
          <t>Snnehasis Debyans</t>
        </is>
      </c>
      <c r="D559" s="110" t="inlineStr">
        <is>
          <t>Technology</t>
        </is>
      </c>
      <c r="E559" s="110" t="inlineStr">
        <is>
          <t>RC-073</t>
        </is>
      </c>
      <c r="F559" s="110" t="inlineStr">
        <is>
          <t>Not provided · HRIS</t>
        </is>
      </c>
      <c r="G559" s="110" t="inlineStr">
        <is>
          <t>Not in this file</t>
        </is>
      </c>
      <c r="H559" s="110" t="inlineStr">
        <is>
          <t>—</t>
        </is>
      </c>
      <c r="I559" s="110" t="n"/>
      <c r="J559" s="110" t="inlineStr">
        <is>
          <t>Not provided · HRIS</t>
        </is>
      </c>
      <c r="K559" s="110" t="n">
        <v>0.5</v>
      </c>
      <c r="L559" s="110" t="inlineStr">
        <is>
          <t>Not provided · HRIS</t>
        </is>
      </c>
      <c r="M559" s="110" t="n"/>
      <c r="N559" s="144" t="inlineStr">
        <is>
          <t>Consultant</t>
        </is>
      </c>
      <c r="O559" s="113" t="inlineStr">
        <is>
          <t>Associate Consultant – Software Development</t>
        </is>
      </c>
      <c r="P559" s="112" t="inlineStr">
        <is>
          <t>Engineering &amp; Development</t>
        </is>
      </c>
      <c r="Q559" s="112" t="inlineStr">
        <is>
          <t>Backend Development</t>
        </is>
      </c>
      <c r="R559" s="112" t="inlineStr">
        <is>
          <t>—</t>
        </is>
      </c>
      <c r="S559" s="155" t="inlineStr">
        <is>
          <t>X1</t>
        </is>
      </c>
      <c r="T559" s="142" t="inlineStr">
        <is>
          <t>Associate Consultant</t>
        </is>
      </c>
      <c r="U559" s="142" t="inlineStr">
        <is>
          <t>X</t>
        </is>
      </c>
      <c r="V559" s="112" t="inlineStr">
        <is>
          <t>Consultant</t>
        </is>
      </c>
      <c r="W559" s="153" t="inlineStr">
        <is>
          <t>• Same level</t>
        </is>
      </c>
      <c r="X559" s="112" t="inlineStr">
        <is>
          <t>Contractor</t>
        </is>
      </c>
      <c r="Y559" s="112" t="inlineStr">
        <is>
          <t>—</t>
        </is>
      </c>
      <c r="Z559" s="112" t="inlineStr">
        <is>
          <t>—</t>
        </is>
      </c>
      <c r="AA559" s="117" t="inlineStr">
        <is>
          <t>X1</t>
        </is>
      </c>
      <c r="AB559" s="118" t="inlineStr">
        <is>
          <t>Band X · Consultant</t>
        </is>
      </c>
      <c r="AC559" s="118" t="n"/>
      <c r="AD559" s="118" t="inlineStr">
        <is>
          <t>• Same as the model</t>
        </is>
      </c>
      <c r="AE559" s="118" t="inlineStr">
        <is>
          <t>—</t>
        </is>
      </c>
      <c r="AF559" s="118" t="inlineStr">
        <is>
          <t>—</t>
        </is>
      </c>
      <c r="AG559" s="118" t="inlineStr">
        <is>
          <t>Consultant · outside the ladder</t>
        </is>
      </c>
      <c r="AH559" s="118" t="n">
        <v>0</v>
      </c>
      <c r="AI559" s="118" t="n"/>
      <c r="AJ559" s="119" t="inlineStr">
        <is>
          <t>—</t>
        </is>
      </c>
      <c r="AK559" s="120" t="n"/>
      <c r="AL559" s="121" t="str">
        <f>IFERROR(INDEX(WM_C,MATCH($AJ559,WM_KEY,0)),"")</f>
        <v/>
      </c>
      <c r="AM559" s="122" t="str">
        <f>IF(OR(AK559="",AL559=""),"",AK559*AL559)</f>
        <v/>
      </c>
      <c r="AN559" s="120" t="n"/>
      <c r="AO559" s="121" t="str">
        <f>IFERROR(INDEX(WM_AU,MATCH($AJ559,WM_KEY,0)),"")</f>
        <v/>
      </c>
      <c r="AP559" s="122" t="str">
        <f>IF(OR(AN559="",AO559=""),"",AN559*AO559)</f>
        <v/>
      </c>
      <c r="AQ559" s="120" t="n"/>
      <c r="AR559" s="121" t="str">
        <f>IFERROR(INDEX(WM_AC,MATCH($AJ559,WM_KEY,0)),"")</f>
        <v/>
      </c>
      <c r="AS559" s="122" t="str">
        <f>IF(OR(AQ559="",AR559=""),"",AQ559*AR559)</f>
        <v/>
      </c>
      <c r="AT559" s="120" t="n"/>
      <c r="AU559" s="121" t="str">
        <f>IFERROR(INDEX(WM_L,MATCH($AJ559,WM_KEY,0)),"")</f>
        <v/>
      </c>
      <c r="AV559" s="122" t="str">
        <f>IF(OR(AT559="",AU559=""),"",AT559*AU559)</f>
        <v/>
      </c>
      <c r="AW559" s="120" t="n"/>
      <c r="AX559" s="121" t="str">
        <f>IFERROR(INDEX(WM_E,MATCH($AJ559,WM_KEY,0)),"")</f>
        <v/>
      </c>
      <c r="AY559" s="122" t="str">
        <f>IF(OR(AW559="",AX559=""),"",AW559*AX559)</f>
        <v/>
      </c>
      <c r="AZ559" s="123" t="n"/>
      <c r="BA559" s="121" t="str">
        <f>IFERROR(INDEX(WM_BI,MATCH($AJ559,WM_KEY,0)),"")</f>
        <v/>
      </c>
      <c r="BB559" s="122" t="str">
        <f>IF(OR(AZ559="",BA559=""),"",AZ559*BA559)</f>
        <v/>
      </c>
      <c r="BC559" s="122" t="str">
        <f>IF(COUNT(AM559,AP559,AS559,AV559,AY559,BB559)&lt;6,"",SUM(AM559,AP559,AS559,AV559,AY559,BB559))</f>
        <v/>
      </c>
      <c r="BD559" s="122" t="str">
        <f>IF(BC559="","",INDEX({"A1","A2","A3","B1","B2","B3","C1","C2","D1","D2","E1","E2"},MAX(1,MIN(12,ROUND(BC559,0)))))</f>
        <v/>
      </c>
      <c r="BE559" s="155" t="inlineStr">
        <is>
          <t>X1</t>
        </is>
      </c>
      <c r="BF559" s="124" t="inlineStr">
        <is>
          <t>Placed by rule</t>
        </is>
      </c>
      <c r="BG559" s="125" t="inlineStr">
        <is>
          <t>Not scored: consultants sit outside the career ladder · X1–X3, by the scope of their statement of work.</t>
        </is>
      </c>
      <c r="BH559" s="125" t="inlineStr">
        <is>
          <t>Not scored: consultants sit outside the career ladder · X1–X3, by the scope of their statement of work.</t>
        </is>
      </c>
      <c r="BI559" s="125" t="inlineStr">
        <is>
          <t>Consultants sit outside the career ladder, at X1–X3 by the scope of their statement of work.</t>
        </is>
      </c>
      <c r="BJ559" s="125" t="inlineStr">
        <is>
          <t>Input needed</t>
        </is>
      </c>
      <c r="BK559" s="126" t="n"/>
      <c r="BL559" s="126" t="inlineStr">
        <is>
          <t>—</t>
        </is>
      </c>
      <c r="BM559" s="126" t="n"/>
      <c r="BN559" s="125" t="inlineStr">
        <is>
          <t>Stable · moves in fewer than 5 of 30 weight tests</t>
        </is>
      </c>
      <c r="BO559" s="148" t="inlineStr">
        <is>
          <t>Not scored: consultants sit outside the career ladder · X1–X3, by the scope of their statement of work.</t>
        </is>
      </c>
      <c r="BP559" s="129" t="inlineStr">
        <is>
          <t>Not scored: consultants sit outside the career ladder · X1–X3, by the scope of their statement of work.</t>
        </is>
      </c>
      <c r="BQ559" s="129" t="inlineStr">
        <is>
          <t>Not scored: consultants sit outside the career ladder · X1–X3, by the scope of their statement of work.</t>
        </is>
      </c>
      <c r="BR559" s="129" t="inlineStr">
        <is>
          <t>Not scored: consultants sit outside the career ladder · X1–X3, by the scope of their statement of work.</t>
        </is>
      </c>
      <c r="BS559" s="129" t="inlineStr">
        <is>
          <t>Not scored: consultants sit outside the career ladder · X1–X3, by the scope of their statement of work.</t>
        </is>
      </c>
      <c r="BT559" s="129" t="inlineStr">
        <is>
          <t>Not scored: consultants sit outside the career ladder · X1–X3, by the scope of their statement of work.</t>
        </is>
      </c>
      <c r="BU559" s="127" t="inlineStr">
        <is>
          <t>KRAs not received · manager to supply</t>
        </is>
      </c>
      <c r="BV559" s="125" t="n"/>
      <c r="BW559" s="125" t="n"/>
      <c r="BX559" s="125" t="n"/>
      <c r="BY559" s="125" t="n"/>
      <c r="BZ559" s="128" t="inlineStr">
        <is>
          <t>KRAs not received · manager to supply</t>
        </is>
      </c>
      <c r="CA559" s="125" t="n"/>
      <c r="CB559" s="130" t="n">
        <v>0</v>
      </c>
      <c r="CC559" s="128" t="inlineStr">
        <is>
          <t>No survey response on file</t>
        </is>
      </c>
      <c r="CD559" s="131" t="inlineStr">
        <is>
          <t>—</t>
        </is>
      </c>
      <c r="CE559" s="131" t="inlineStr">
        <is>
          <t>—</t>
        </is>
      </c>
      <c r="CF559" s="131" t="inlineStr">
        <is>
          <t>—</t>
        </is>
      </c>
      <c r="CG559" s="131" t="inlineStr">
        <is>
          <t>—</t>
        </is>
      </c>
      <c r="CH559" s="132" t="n"/>
      <c r="CI559"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9" s="131" t="n"/>
      <c r="CK559" s="128" t="inlineStr">
        <is>
          <t>No survey response on file</t>
        </is>
      </c>
      <c r="CL559"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9" s="134" t="inlineStr">
        <is>
          <t>What the role answers for: —.
If the work is missed · role-holders' themes: delays · rework · issues · impact.
Manager talent mapping — Latest rating: Not rated · manager.</t>
        </is>
      </c>
      <c r="CN559" s="135" t="n"/>
      <c r="CO559" s="135" t="n"/>
      <c r="CP559" s="136" t="inlineStr">
        <is>
          <t>Not rated · manager</t>
        </is>
      </c>
      <c r="CQ559" s="137" t="n"/>
      <c r="CR559" s="137" t="n"/>
      <c r="CS559" s="137" t="inlineStr">
        <is>
          <t>n/a · consultant</t>
        </is>
      </c>
      <c r="CT559" s="137" t="n"/>
      <c r="CU559" s="137" t="n"/>
      <c r="CV559" s="137" t="n"/>
      <c r="CW559" s="137" t="n"/>
      <c r="CX559" s="137" t="n"/>
      <c r="CY559" s="137" t="n"/>
      <c r="CZ559" s="137" t="n"/>
      <c r="DA559" s="119" t="n"/>
      <c r="DB559" s="138" t="inlineStr">
        <is>
          <t>Consultant — assessed against statement-of-work deliverables</t>
        </is>
      </c>
      <c r="DC559" s="138" t="n"/>
      <c r="DD559" s="138" t="n"/>
      <c r="DE559" s="138" t="n"/>
      <c r="DF559" s="138" t="n"/>
      <c r="DG559" s="138" t="n"/>
      <c r="DH559" s="138" t="n"/>
      <c r="DI559" s="138" t="inlineStr">
        <is>
          <t>Not assessed on the employee competency profile.</t>
        </is>
      </c>
      <c r="DJ559" s="111" t="n"/>
      <c r="DK559" s="112" t="n"/>
      <c r="DL559" s="112" t="n"/>
      <c r="DM559" s="112" t="n"/>
      <c r="DN559" s="112" t="n"/>
      <c r="DO559" s="139" t="n"/>
      <c r="DP559" s="126" t="inlineStr">
        <is>
          <t>No survey text</t>
        </is>
      </c>
      <c r="DQ559" s="126" t="inlineStr">
        <is>
          <t>No survey text</t>
        </is>
      </c>
      <c r="DR559" s="126" t="n"/>
      <c r="DS559" s="126" t="n"/>
      <c r="DT559" s="126" t="n"/>
      <c r="DU559"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9" s="137" t="inlineStr">
        <is>
          <t>External consultant — hire under a statement of work, priced by rate card. Scope: Associate Consultant – Software Development.
Skills: Java · NET MVC · Debugging · AI · SQL · Technical knowledge · Problem Solving · Python</t>
        </is>
      </c>
      <c r="DW559" s="137" t="inlineStr">
        <is>
          <t>Consultant: competencies are set by the statement of work.</t>
        </is>
      </c>
      <c r="DX559" s="137" t="inlineStr">
        <is>
          <t>Consultant: assess against the statement of work — deliverables, rate card and references.</t>
        </is>
      </c>
      <c r="DY559" s="139" t="inlineStr">
        <is>
          <t>Consultant: priced by rate card under the statement of work.</t>
        </is>
      </c>
      <c r="DZ559" s="126" t="inlineStr">
        <is>
          <t>0–5 yrs</t>
        </is>
      </c>
      <c r="EA559" s="126" t="inlineStr">
        <is>
          <t>—</t>
        </is>
      </c>
      <c r="EB559" s="126" t="inlineStr">
        <is>
          <t>Contractor · rate card</t>
        </is>
      </c>
      <c r="EC559" s="126" t="inlineStr">
        <is>
          <t>—</t>
        </is>
      </c>
      <c r="ED559" s="126" t="inlineStr">
        <is>
          <t>SFIA 9 · software development, programming; OWASP secure coding; cloud vendor certifications</t>
        </is>
      </c>
      <c r="EE559" s="126" t="inlineStr">
        <is>
          <t>Per statement of work</t>
        </is>
      </c>
      <c r="EF559" s="139" t="n"/>
      <c r="EG559" s="126" t="inlineStr">
        <is>
          <t>✗ HRIS: experience missing, qualification missing, 0 direct reports
✗ Survey: no response
✗ KRAs: none on file
✓ Manager mapping: rating
✗ Job description: not on file</t>
        </is>
      </c>
      <c r="EH559" s="118" t="inlineStr">
        <is>
          <t xml:space="preserve">D356 · Input needed · Medium: • Role and department on record — Business head · owner Business head · 
D357 · Input needed · Medium: • Role and department on record — Business head · owner Business head · </t>
        </is>
      </c>
      <c r="EI559" s="118" t="inlineStr">
        <is>
          <t>R086 · Role and department on record · Business head · Open
R087 · Role and department on record · Business head · Open</t>
        </is>
      </c>
      <c r="EJ559" s="118" t="inlineStr">
        <is>
          <t>Role and department on record · Business head
Role and department on record · Business head</t>
        </is>
      </c>
      <c r="EK559" s="118" t="inlineStr">
        <is>
          <t>Survey: no response · KRAs: not received · Experience: on file</t>
        </is>
      </c>
      <c r="EL559" s="141" t="n"/>
      <c r="EM559" s="142" t="n"/>
      <c r="EN559" s="142" t="n"/>
      <c r="EO559" s="142" t="n"/>
      <c r="EP559" s="142" t="n"/>
      <c r="EQ559" s="143" t="n"/>
      <c r="ER559" s="135" t="n"/>
      <c r="ES559" s="135" t="n"/>
      <c r="ET559" s="135" t="n"/>
      <c r="EU559" s="135" t="n"/>
      <c r="EV559" s="135" t="n"/>
      <c r="EW559" s="135" t="n"/>
      <c r="EX559" s="135" t="n"/>
      <c r="EY559" s="143" t="n"/>
      <c r="EZ559" s="135" t="n"/>
      <c r="FA559" s="135" t="n"/>
      <c r="FB559" s="135" t="n"/>
      <c r="FC559" s="135" t="n"/>
      <c r="FD559" s="135" t="n"/>
    </row>
    <row r="560" ht="300" customHeight="1">
      <c r="A560" s="109" t="inlineStr">
        <is>
          <t>iFile</t>
        </is>
      </c>
      <c r="B560" s="110" t="inlineStr">
        <is>
          <t>No Emp ID · external consultant</t>
        </is>
      </c>
      <c r="C560" s="110" t="inlineStr">
        <is>
          <t>Vivek Kumar Singh</t>
        </is>
      </c>
      <c r="D560" s="110" t="inlineStr">
        <is>
          <t>Technology</t>
        </is>
      </c>
      <c r="E560" s="110" t="inlineStr">
        <is>
          <t>RC-073</t>
        </is>
      </c>
      <c r="F560" s="110" t="inlineStr">
        <is>
          <t>Not provided · HRIS</t>
        </is>
      </c>
      <c r="G560" s="110" t="inlineStr">
        <is>
          <t>Not in this file</t>
        </is>
      </c>
      <c r="H560" s="110" t="inlineStr">
        <is>
          <t>—</t>
        </is>
      </c>
      <c r="I560" s="110" t="n"/>
      <c r="J560" s="110" t="inlineStr">
        <is>
          <t>Not provided · HRIS</t>
        </is>
      </c>
      <c r="K560" s="110" t="n">
        <v>0.6</v>
      </c>
      <c r="L560" s="110" t="inlineStr">
        <is>
          <t>Not provided · HRIS</t>
        </is>
      </c>
      <c r="M560" s="110" t="n"/>
      <c r="N560" s="144" t="inlineStr">
        <is>
          <t>Consultant</t>
        </is>
      </c>
      <c r="O560" s="113" t="inlineStr">
        <is>
          <t>Associate Consultant – Software Development</t>
        </is>
      </c>
      <c r="P560" s="112" t="inlineStr">
        <is>
          <t>Engineering &amp; Development</t>
        </is>
      </c>
      <c r="Q560" s="112" t="inlineStr">
        <is>
          <t>Backend Development</t>
        </is>
      </c>
      <c r="R560" s="112" t="inlineStr">
        <is>
          <t>—</t>
        </is>
      </c>
      <c r="S560" s="155" t="inlineStr">
        <is>
          <t>X1</t>
        </is>
      </c>
      <c r="T560" s="142" t="inlineStr">
        <is>
          <t>Associate Consultant</t>
        </is>
      </c>
      <c r="U560" s="142" t="inlineStr">
        <is>
          <t>X</t>
        </is>
      </c>
      <c r="V560" s="112" t="inlineStr">
        <is>
          <t>Consultant</t>
        </is>
      </c>
      <c r="W560" s="153" t="inlineStr">
        <is>
          <t>• Same level</t>
        </is>
      </c>
      <c r="X560" s="112" t="inlineStr">
        <is>
          <t>Contractor</t>
        </is>
      </c>
      <c r="Y560" s="112" t="inlineStr">
        <is>
          <t>—</t>
        </is>
      </c>
      <c r="Z560" s="112" t="inlineStr">
        <is>
          <t>—</t>
        </is>
      </c>
      <c r="AA560" s="117" t="inlineStr">
        <is>
          <t>X1</t>
        </is>
      </c>
      <c r="AB560" s="118" t="inlineStr">
        <is>
          <t>Band X · Consultant</t>
        </is>
      </c>
      <c r="AC560" s="118" t="n"/>
      <c r="AD560" s="118" t="inlineStr">
        <is>
          <t>• Same as the model</t>
        </is>
      </c>
      <c r="AE560" s="118" t="inlineStr">
        <is>
          <t>—</t>
        </is>
      </c>
      <c r="AF560" s="118" t="inlineStr">
        <is>
          <t>—</t>
        </is>
      </c>
      <c r="AG560" s="118" t="inlineStr">
        <is>
          <t>Consultant · outside the ladder</t>
        </is>
      </c>
      <c r="AH560" s="118" t="n">
        <v>0</v>
      </c>
      <c r="AI560" s="118" t="n"/>
      <c r="AJ560" s="119" t="inlineStr">
        <is>
          <t>—</t>
        </is>
      </c>
      <c r="AK560" s="120" t="n"/>
      <c r="AL560" s="121" t="str">
        <f>IFERROR(INDEX(WM_C,MATCH($AJ560,WM_KEY,0)),"")</f>
        <v/>
      </c>
      <c r="AM560" s="122" t="str">
        <f>IF(OR(AK560="",AL560=""),"",AK560*AL560)</f>
        <v/>
      </c>
      <c r="AN560" s="120" t="n"/>
      <c r="AO560" s="121" t="str">
        <f>IFERROR(INDEX(WM_AU,MATCH($AJ560,WM_KEY,0)),"")</f>
        <v/>
      </c>
      <c r="AP560" s="122" t="str">
        <f>IF(OR(AN560="",AO560=""),"",AN560*AO560)</f>
        <v/>
      </c>
      <c r="AQ560" s="120" t="n"/>
      <c r="AR560" s="121" t="str">
        <f>IFERROR(INDEX(WM_AC,MATCH($AJ560,WM_KEY,0)),"")</f>
        <v/>
      </c>
      <c r="AS560" s="122" t="str">
        <f>IF(OR(AQ560="",AR560=""),"",AQ560*AR560)</f>
        <v/>
      </c>
      <c r="AT560" s="120" t="n"/>
      <c r="AU560" s="121" t="str">
        <f>IFERROR(INDEX(WM_L,MATCH($AJ560,WM_KEY,0)),"")</f>
        <v/>
      </c>
      <c r="AV560" s="122" t="str">
        <f>IF(OR(AT560="",AU560=""),"",AT560*AU560)</f>
        <v/>
      </c>
      <c r="AW560" s="120" t="n"/>
      <c r="AX560" s="121" t="str">
        <f>IFERROR(INDEX(WM_E,MATCH($AJ560,WM_KEY,0)),"")</f>
        <v/>
      </c>
      <c r="AY560" s="122" t="str">
        <f>IF(OR(AW560="",AX560=""),"",AW560*AX560)</f>
        <v/>
      </c>
      <c r="AZ560" s="123" t="n"/>
      <c r="BA560" s="121" t="str">
        <f>IFERROR(INDEX(WM_BI,MATCH($AJ560,WM_KEY,0)),"")</f>
        <v/>
      </c>
      <c r="BB560" s="122" t="str">
        <f>IF(OR(AZ560="",BA560=""),"",AZ560*BA560)</f>
        <v/>
      </c>
      <c r="BC560" s="122" t="str">
        <f>IF(COUNT(AM560,AP560,AS560,AV560,AY560,BB560)&lt;6,"",SUM(AM560,AP560,AS560,AV560,AY560,BB560))</f>
        <v/>
      </c>
      <c r="BD560" s="122" t="str">
        <f>IF(BC560="","",INDEX({"A1","A2","A3","B1","B2","B3","C1","C2","D1","D2","E1","E2"},MAX(1,MIN(12,ROUND(BC560,0)))))</f>
        <v/>
      </c>
      <c r="BE560" s="155" t="inlineStr">
        <is>
          <t>X1</t>
        </is>
      </c>
      <c r="BF560" s="124" t="inlineStr">
        <is>
          <t>Placed by rule</t>
        </is>
      </c>
      <c r="BG560" s="125" t="inlineStr">
        <is>
          <t>Not scored: consultants sit outside the career ladder · X1–X3, by the scope of their statement of work.</t>
        </is>
      </c>
      <c r="BH560" s="125" t="inlineStr">
        <is>
          <t>Not scored: consultants sit outside the career ladder · X1–X3, by the scope of their statement of work.</t>
        </is>
      </c>
      <c r="BI560" s="125" t="inlineStr">
        <is>
          <t>Consultants sit outside the career ladder, at X1–X3 by the scope of their statement of work.</t>
        </is>
      </c>
      <c r="BJ560" s="125" t="inlineStr">
        <is>
          <t>Input needed</t>
        </is>
      </c>
      <c r="BK560" s="126" t="n"/>
      <c r="BL560" s="126" t="inlineStr">
        <is>
          <t>—</t>
        </is>
      </c>
      <c r="BM560" s="126" t="n"/>
      <c r="BN560" s="125" t="inlineStr">
        <is>
          <t>Stable · moves in fewer than 5 of 30 weight tests</t>
        </is>
      </c>
      <c r="BO560" s="148" t="inlineStr">
        <is>
          <t>Not scored: consultants sit outside the career ladder · X1–X3, by the scope of their statement of work.</t>
        </is>
      </c>
      <c r="BP560" s="129" t="inlineStr">
        <is>
          <t>Not scored: consultants sit outside the career ladder · X1–X3, by the scope of their statement of work.</t>
        </is>
      </c>
      <c r="BQ560" s="129" t="inlineStr">
        <is>
          <t>Not scored: consultants sit outside the career ladder · X1–X3, by the scope of their statement of work.</t>
        </is>
      </c>
      <c r="BR560" s="129" t="inlineStr">
        <is>
          <t>Not scored: consultants sit outside the career ladder · X1–X3, by the scope of their statement of work.</t>
        </is>
      </c>
      <c r="BS560" s="129" t="inlineStr">
        <is>
          <t>Not scored: consultants sit outside the career ladder · X1–X3, by the scope of their statement of work.</t>
        </is>
      </c>
      <c r="BT560" s="129" t="inlineStr">
        <is>
          <t>Not scored: consultants sit outside the career ladder · X1–X3, by the scope of their statement of work.</t>
        </is>
      </c>
      <c r="BU560" s="127" t="inlineStr">
        <is>
          <t>KRAs not received · manager to supply</t>
        </is>
      </c>
      <c r="BV560" s="125" t="n"/>
      <c r="BW560" s="125" t="n"/>
      <c r="BX560" s="125" t="n"/>
      <c r="BY560" s="125" t="n"/>
      <c r="BZ560" s="128" t="inlineStr">
        <is>
          <t>KRAs not received · manager to supply</t>
        </is>
      </c>
      <c r="CA560" s="125" t="n"/>
      <c r="CB560" s="130" t="n">
        <v>0</v>
      </c>
      <c r="CC560" s="128" t="inlineStr">
        <is>
          <t>No survey response on file</t>
        </is>
      </c>
      <c r="CD560" s="131" t="inlineStr">
        <is>
          <t>—</t>
        </is>
      </c>
      <c r="CE560" s="131" t="inlineStr">
        <is>
          <t>—</t>
        </is>
      </c>
      <c r="CF560" s="131" t="inlineStr">
        <is>
          <t>—</t>
        </is>
      </c>
      <c r="CG560" s="131" t="inlineStr">
        <is>
          <t>—</t>
        </is>
      </c>
      <c r="CH560" s="132" t="n"/>
      <c r="CI560"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60" s="131" t="n"/>
      <c r="CK560" s="128" t="inlineStr">
        <is>
          <t>No survey response on file</t>
        </is>
      </c>
      <c r="CL560"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60" s="134" t="inlineStr">
        <is>
          <t>What the role answers for: —.
If the work is missed · role-holders' themes: delays · rework · issues · impact.
Manager talent mapping — Latest rating: Not rated · manager.</t>
        </is>
      </c>
      <c r="CN560" s="135" t="n"/>
      <c r="CO560" s="135" t="n"/>
      <c r="CP560" s="136" t="inlineStr">
        <is>
          <t>Not rated · manager</t>
        </is>
      </c>
      <c r="CQ560" s="137" t="n"/>
      <c r="CR560" s="137" t="n"/>
      <c r="CS560" s="137" t="inlineStr">
        <is>
          <t>n/a · consultant</t>
        </is>
      </c>
      <c r="CT560" s="137" t="n"/>
      <c r="CU560" s="137" t="n"/>
      <c r="CV560" s="137" t="n"/>
      <c r="CW560" s="137" t="n"/>
      <c r="CX560" s="137" t="n"/>
      <c r="CY560" s="137" t="n"/>
      <c r="CZ560" s="137" t="n"/>
      <c r="DA560" s="119" t="n"/>
      <c r="DB560" s="138" t="inlineStr">
        <is>
          <t>Consultant — assessed against statement-of-work deliverables</t>
        </is>
      </c>
      <c r="DC560" s="138" t="n"/>
      <c r="DD560" s="138" t="n"/>
      <c r="DE560" s="138" t="n"/>
      <c r="DF560" s="138" t="n"/>
      <c r="DG560" s="138" t="n"/>
      <c r="DH560" s="138" t="n"/>
      <c r="DI560" s="138" t="inlineStr">
        <is>
          <t>Not assessed on the employee competency profile.</t>
        </is>
      </c>
      <c r="DJ560" s="111" t="n"/>
      <c r="DK560" s="112" t="n"/>
      <c r="DL560" s="112" t="n"/>
      <c r="DM560" s="112" t="n"/>
      <c r="DN560" s="112" t="n"/>
      <c r="DO560" s="139" t="n"/>
      <c r="DP560" s="126" t="inlineStr">
        <is>
          <t>No survey text</t>
        </is>
      </c>
      <c r="DQ560" s="126" t="inlineStr">
        <is>
          <t>No survey text</t>
        </is>
      </c>
      <c r="DR560" s="126" t="n"/>
      <c r="DS560" s="126" t="n"/>
      <c r="DT560" s="126" t="n"/>
      <c r="DU560"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60" s="137" t="inlineStr">
        <is>
          <t>External consultant — hire under a statement of work, priced by rate card. Scope: Associate Consultant – Software Development.
Skills: Java · NET MVC · Debugging · AI · SQL · Technical knowledge · Problem Solving · Python</t>
        </is>
      </c>
      <c r="DW560" s="137" t="inlineStr">
        <is>
          <t>Consultant: competencies are set by the statement of work.</t>
        </is>
      </c>
      <c r="DX560" s="137" t="inlineStr">
        <is>
          <t>Consultant: assess against the statement of work — deliverables, rate card and references.</t>
        </is>
      </c>
      <c r="DY560" s="139" t="inlineStr">
        <is>
          <t>Consultant: priced by rate card under the statement of work.</t>
        </is>
      </c>
      <c r="DZ560" s="126" t="inlineStr">
        <is>
          <t>0–5 yrs</t>
        </is>
      </c>
      <c r="EA560" s="126" t="inlineStr">
        <is>
          <t>—</t>
        </is>
      </c>
      <c r="EB560" s="126" t="inlineStr">
        <is>
          <t>Contractor · rate card</t>
        </is>
      </c>
      <c r="EC560" s="126" t="inlineStr">
        <is>
          <t>—</t>
        </is>
      </c>
      <c r="ED560" s="126" t="inlineStr">
        <is>
          <t>SFIA 9 · software development, programming; OWASP secure coding; cloud vendor certifications</t>
        </is>
      </c>
      <c r="EE560" s="126" t="inlineStr">
        <is>
          <t>Per statement of work</t>
        </is>
      </c>
      <c r="EF560" s="139" t="n"/>
      <c r="EG560" s="126" t="inlineStr">
        <is>
          <t>✗ HRIS: experience missing, qualification missing, 0 direct reports
✗ Survey: no response
✗ KRAs: none on file
✓ Manager mapping: rating
✗ Job description: not on file</t>
        </is>
      </c>
      <c r="EH560" s="118" t="inlineStr">
        <is>
          <t xml:space="preserve">D356 · Input needed · Medium: • Role and department on record — Business head · owner Business head · 
D357 · Input needed · Medium: • Role and department on record — Business head · owner Business head · </t>
        </is>
      </c>
      <c r="EI560" s="118" t="inlineStr">
        <is>
          <t>R086 · Role and department on record · Business head · Open
R087 · Role and department on record · Business head · Open</t>
        </is>
      </c>
      <c r="EJ560" s="118" t="inlineStr">
        <is>
          <t>Role and department on record · Business head
Role and department on record · Business head</t>
        </is>
      </c>
      <c r="EK560" s="118" t="inlineStr">
        <is>
          <t>Survey: no response · KRAs: not received · Experience: on file</t>
        </is>
      </c>
      <c r="EL560" s="141" t="n"/>
      <c r="EM560" s="142" t="n"/>
      <c r="EN560" s="142" t="n"/>
      <c r="EO560" s="142" t="n"/>
      <c r="EP560" s="142" t="n"/>
      <c r="EQ560" s="143" t="n"/>
      <c r="ER560" s="135" t="n"/>
      <c r="ES560" s="135" t="n"/>
      <c r="ET560" s="135" t="n"/>
      <c r="EU560" s="135" t="n"/>
      <c r="EV560" s="135" t="n"/>
      <c r="EW560" s="135" t="n"/>
      <c r="EX560" s="135" t="n"/>
      <c r="EY560" s="143" t="n"/>
      <c r="EZ560" s="135" t="n"/>
      <c r="FA560" s="135" t="n"/>
      <c r="FB560" s="135" t="n"/>
      <c r="FC560" s="135" t="n"/>
      <c r="FD560" s="135" t="n"/>
    </row>
    <row r="561" ht="300" customHeight="1">
      <c r="A561" s="109" t="inlineStr">
        <is>
          <t>iFile</t>
        </is>
      </c>
      <c r="B561" s="110" t="inlineStr">
        <is>
          <t>IRIS0362</t>
        </is>
      </c>
      <c r="C561" s="110" t="inlineStr">
        <is>
          <t>Rahul Dhamne</t>
        </is>
      </c>
      <c r="D561" s="110" t="inlineStr">
        <is>
          <t>XBRL Consulting</t>
        </is>
      </c>
      <c r="E561" s="110" t="inlineStr">
        <is>
          <t>RC-EL-BH-C2</t>
        </is>
      </c>
      <c r="F561" s="110" t="inlineStr">
        <is>
          <t>Balachandran K</t>
        </is>
      </c>
      <c r="G561" s="110" t="inlineStr">
        <is>
          <t>IRIS0001</t>
        </is>
      </c>
      <c r="H561" s="110" t="inlineStr">
        <is>
          <t>E2</t>
        </is>
      </c>
      <c r="I561" s="110" t="n">
        <v>15</v>
      </c>
      <c r="J561" s="110" t="n">
        <v>16.9</v>
      </c>
      <c r="K561" s="110" t="n">
        <v>16.5</v>
      </c>
      <c r="L561" s="110" t="inlineStr">
        <is>
          <t>CA</t>
        </is>
      </c>
      <c r="M561" s="110" t="n"/>
      <c r="N561" s="111" t="inlineStr">
        <is>
          <t>Head Consulting</t>
        </is>
      </c>
      <c r="O561" s="112" t="inlineStr">
        <is>
          <t>Head – Consulting</t>
        </is>
      </c>
      <c r="P561" s="113" t="inlineStr">
        <is>
          <t>Executive Leadership</t>
        </is>
      </c>
      <c r="Q561" s="113" t="inlineStr">
        <is>
          <t>Business Head</t>
        </is>
      </c>
      <c r="R561" s="112" t="inlineStr">
        <is>
          <t>L7 – Head / Sr Director</t>
        </is>
      </c>
      <c r="S561" s="161" t="inlineStr">
        <is>
          <t>C2</t>
        </is>
      </c>
      <c r="T561" s="146" t="inlineStr">
        <is>
          <t>Head of Function</t>
        </is>
      </c>
      <c r="U561" s="146" t="inlineStr">
        <is>
          <t>C</t>
        </is>
      </c>
      <c r="V561" s="112" t="inlineStr">
        <is>
          <t>People Manager</t>
        </is>
      </c>
      <c r="W561" s="153" t="inlineStr">
        <is>
          <t>• Same level</t>
        </is>
      </c>
      <c r="X561" s="112" t="inlineStr">
        <is>
          <t>P7 / M6</t>
        </is>
      </c>
      <c r="Y561" s="112" t="inlineStr">
        <is>
          <t>— / Senior Director</t>
        </is>
      </c>
      <c r="Z561" s="112" t="inlineStr">
        <is>
          <t>6 Initiate, influence</t>
        </is>
      </c>
      <c r="AA561" s="117" t="inlineStr">
        <is>
          <t>C2</t>
        </is>
      </c>
      <c r="AB561" s="118" t="inlineStr">
        <is>
          <t>Band C · Principal / Head</t>
        </is>
      </c>
      <c r="AC561" s="118" t="inlineStr">
        <is>
          <t>Head of Function</t>
        </is>
      </c>
      <c r="AD561" s="118" t="inlineStr">
        <is>
          <t>• Same as the model</t>
        </is>
      </c>
      <c r="AE561" s="118" t="inlineStr">
        <is>
          <t>E2</t>
        </is>
      </c>
      <c r="AF561" s="118" t="inlineStr">
        <is>
          <t>OK</t>
        </is>
      </c>
      <c r="AG561" s="118" t="inlineStr">
        <is>
          <t>No change · already below the manager</t>
        </is>
      </c>
      <c r="AH561" s="118" t="n">
        <v>1</v>
      </c>
      <c r="AI561" s="118" t="inlineStr">
        <is>
          <t>Department head · moved to Executive Leadership · Business Head; was Consulting &amp; Professional Services · Professional Services Leadership</t>
        </is>
      </c>
      <c r="AJ561" s="119" t="inlineStr">
        <is>
          <t>iFile · XBRL Consulting · Band C · Head / Manager</t>
        </is>
      </c>
      <c r="AK561" s="120" t="n">
        <v>8</v>
      </c>
      <c r="AL561" s="121">
        <f>IFERROR(INDEX(WM_C,MATCH($AJ561,WM_KEY,0)),"")</f>
        <v>0.43</v>
      </c>
      <c r="AM561" s="122">
        <f>IF(OR(AK561="",AL561=""),"",AK561*AL561)</f>
        <v>3.44</v>
      </c>
      <c r="AN561" s="120" t="n">
        <v>8</v>
      </c>
      <c r="AO561" s="121">
        <f>IFERROR(INDEX(WM_AU,MATCH($AJ561,WM_KEY,0)),"")</f>
        <v>0.18</v>
      </c>
      <c r="AP561" s="122">
        <f>IF(OR(AN561="",AO561=""),"",AN561*AO561)</f>
        <v>1.44</v>
      </c>
      <c r="AQ561" s="120" t="n">
        <v>7.5</v>
      </c>
      <c r="AR561" s="121">
        <f>IFERROR(INDEX(WM_AC,MATCH($AJ561,WM_KEY,0)),"")</f>
        <v>0.11</v>
      </c>
      <c r="AS561" s="122">
        <f>IF(OR(AQ561="",AR561=""),"",AQ561*AR561)</f>
        <v>0.825</v>
      </c>
      <c r="AT561" s="120" t="n">
        <v>7</v>
      </c>
      <c r="AU561" s="121">
        <f>IFERROR(INDEX(WM_L,MATCH($AJ561,WM_KEY,0)),"")</f>
        <v>0.15</v>
      </c>
      <c r="AV561" s="122">
        <f>IF(OR(AT561="",AU561=""),"",AT561*AU561)</f>
        <v>1.05</v>
      </c>
      <c r="AW561" s="120" t="n">
        <v>10</v>
      </c>
      <c r="AX561" s="121">
        <f>IFERROR(INDEX(WM_E,MATCH($AJ561,WM_KEY,0)),"")</f>
        <v>0.05</v>
      </c>
      <c r="AY561" s="122">
        <f>IF(OR(AW561="",AX561=""),"",AW561*AX561)</f>
        <v>0.5</v>
      </c>
      <c r="AZ561" s="123" t="n">
        <v>7.5</v>
      </c>
      <c r="BA561" s="121">
        <f>IFERROR(INDEX(WM_BI,MATCH($AJ561,WM_KEY,0)),"")</f>
        <v>0.08</v>
      </c>
      <c r="BB561" s="122">
        <f>IF(OR(AZ561="",BA561=""),"",AZ561*BA561)</f>
        <v>0.6</v>
      </c>
      <c r="BC561" s="122">
        <f>IF(COUNT(AM561,AP561,AS561,AV561,AY561,BB561)&lt;6,"",SUM(AM561,AP561,AS561,AV561,AY561,BB561))</f>
        <v>7.855</v>
      </c>
      <c r="BD561" s="122" t="str">
        <f>IF(BC561="","",INDEX({"A1","A2","A3","B1","B2","B3","C1","C2","D1","D2","E1","E2"},MAX(1,MIN(12,ROUND(BC561,0)))))</f>
        <v>C2</v>
      </c>
      <c r="BE561" s="161" t="inlineStr">
        <is>
          <t>C2</t>
        </is>
      </c>
      <c r="BF561" s="124" t="inlineStr">
        <is>
          <t>The score decided the level</t>
        </is>
      </c>
      <c r="BG561" s="125" t="inlineStr">
        <is>
          <t>Weights: Complexity 43% · Autonomy 18% · Leadership 15% · Accountability 11% · Business impact 8% · Experience 5%
Why: a head answers for a function through managers: Leadership 15%, with autonomy, accountability and impact rising; expertise still counts most.
Type of work in the department: regulatory consulting balances expertise and accountability, so no change.
Live: change the department's row on the Weightage Matrix and these weights, the points and the score update.</t>
        </is>
      </c>
      <c r="BH561" s="125" t="inlineStr">
        <is>
          <t>At build: Complexity 3.44 + Autonomy 1.44 + Accountability 0.82 + Leadership 1.05 + Experience 0.50 + Business impact 0.60
= 7.85 points → nearest level 8 = C2
Final level: C2 · same as the score</t>
        </is>
      </c>
      <c r="BI561" s="125" t="inlineStr">
        <is>
          <t>No rule applied: the score decides.</t>
        </is>
      </c>
      <c r="BJ561" s="125" t="inlineStr">
        <is>
          <t>Input needed</t>
        </is>
      </c>
      <c r="BK561" s="126" t="n"/>
      <c r="BL561" s="126" t="inlineStr">
        <is>
          <t>Medium</t>
        </is>
      </c>
      <c r="BM561" s="126" t="n"/>
      <c r="BN561" s="125" t="inlineStr">
        <is>
          <t>Stable · moves in fewer than 5 of 30 weight tests</t>
        </is>
      </c>
      <c r="BO561" s="127" t="inlineStr">
        <is>
          <t>Rated 8 of 12
Start: 8.0 · head-of-function title
Evidence: no survey answers or KRAs on file → rating stays at the start
Market: C2 = Function-wide or company-wide problems; creates methods and standards</t>
        </is>
      </c>
      <c r="BP561" s="128" t="inlineStr">
        <is>
          <t>Rated 8 of 12
Start: 8.0 · head-of-function title
Evidence: no survey answers or KRAs on file → rating stays at the start
Market: C2 = Sets direction for a function</t>
        </is>
      </c>
      <c r="BQ561" s="128" t="inlineStr">
        <is>
          <t>Rated 7.5 of 12 · between C1 and C2
Start: 7.5 · head-of-function title; 15 direct reports, 35 people below, 3 of them lead teams
Evidence: no survey answers or KRAs on file → rating stays at the start
Market: C1 = Sub-function results or domain quality across products · C2 = Function results, budget and risk</t>
        </is>
      </c>
      <c r="BR561" s="128" t="inlineStr">
        <is>
          <t>Rated 7 of 12
Start: 7.0
Evidence: no survey answers or KRAs on file → rating stays at the start
Team: 15 direct reports · People Manager
Market: C1 = Leads managers or a community of practice</t>
        </is>
      </c>
      <c r="BS561" s="129" t="inlineStr">
        <is>
          <t>Rated 10 of 12
Experience: 16.9 yrs total · 0.4 before IRIS + 16.5 at IRIS = 8.8 on the experience scale
Qualification: CA · professional, relevant to the work → +1.0</t>
        </is>
      </c>
      <c r="BT561" s="129" t="inlineStr">
        <is>
          <t>Rated 7.5 of 12 — a starting estimate.
Start: 7.5, the role's accountability scope — what it answers for.
No survey or manager-mapping signal on criticality: kept at the start point.
Managers and heads: overwrite this rating on the Weightage sheet with the business impact you see — the score updates at once.
Ladder: C1 = Changes results across a sub-function or across products · C2 = Drives a function's or department's results and costs</t>
        </is>
      </c>
      <c r="BU561" s="124" t="inlineStr">
        <is>
          <t>N/A – span owner · assessor</t>
        </is>
      </c>
      <c r="BV561" s="125" t="inlineStr">
        <is>
          <t>N/A – span owner · assessor</t>
        </is>
      </c>
      <c r="BW561" s="125" t="n"/>
      <c r="BX561" s="125" t="inlineStr">
        <is>
          <t>N/A – span owner · assessor</t>
        </is>
      </c>
      <c r="BY561" s="125" t="n"/>
      <c r="BZ561" s="125" t="inlineStr">
        <is>
          <t>Received · manager annual, quarterly</t>
        </is>
      </c>
      <c r="CA561" s="125" t="inlineStr">
        <is>
          <t>Talent Mapping · iFile collated</t>
        </is>
      </c>
      <c r="CB561" s="130" t="n">
        <v>0</v>
      </c>
      <c r="CC561" s="128" t="inlineStr">
        <is>
          <t>No survey response on file</t>
        </is>
      </c>
      <c r="CD561" s="131" t="inlineStr">
        <is>
          <t>—</t>
        </is>
      </c>
      <c r="CE561" s="131" t="inlineStr">
        <is>
          <t>—</t>
        </is>
      </c>
      <c r="CF561" s="131" t="inlineStr">
        <is>
          <t>—</t>
        </is>
      </c>
      <c r="CG561" s="131" t="inlineStr">
        <is>
          <t>—</t>
        </is>
      </c>
      <c r="CH561"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561" s="131" t="n"/>
      <c r="CJ561" s="131" t="n"/>
      <c r="CK561" s="128" t="inlineStr">
        <is>
          <t>No survey response on file</t>
        </is>
      </c>
      <c r="CL561" s="133" t="inlineStr">
        <is>
          <t>WHAT THE ROLE DOES: Leads an assisted-services / consulting practice. At C2: a function or department, or a company-wide discipline.
KEY RESPONSIBILITIES: Leads an assisted-services / consulting practice; Function-wide or company-wide problems; creates methods and standards; Function results, budget and risk
DELIVERS: Function results, budget and risk
DECIDES ALONE: Sets direction for a function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4 · Future-ready 4 · Functional 5 · Leadership 4
CREDENTIALS: XBRL US GAAP Certificate · AICPA &amp; XBRL US or equivalent; CA / CMA / ACCA / CFA / IFRS certificate
SOURCE: Framework only · fewer than 3 answered — 1 holder, 0 answered the survey; sub-family 2 answered; catalogue RC-014</t>
        </is>
      </c>
      <c r="CM561" s="134" t="inlineStr">
        <is>
          <t>What the role answers for: Function results, budget and risk.
Accountability &amp; Impact rating: 7.5 of 12 · C2-level impact.
Leads 15 direct reports.
Manager talent mapping — Latest rating: Not rated · manager · 9-Box Grid placement: Not placed · manager.</t>
        </is>
      </c>
      <c r="CN561" s="135" t="n"/>
      <c r="CO561" s="135" t="n">
        <v>7.5</v>
      </c>
      <c r="CP561" s="136" t="inlineStr">
        <is>
          <t>Not rated · manager</t>
        </is>
      </c>
      <c r="CQ561" s="137" t="inlineStr">
        <is>
          <t>—</t>
        </is>
      </c>
      <c r="CR561" s="137" t="inlineStr">
        <is>
          <t>Not placed · manager</t>
        </is>
      </c>
      <c r="CS561" s="137" t="inlineStr">
        <is>
          <t>No rating data</t>
        </is>
      </c>
      <c r="CT561" s="137" t="n"/>
      <c r="CU561" s="137" t="n"/>
      <c r="CV561" s="137" t="n"/>
      <c r="CW561" s="137" t="inlineStr">
        <is>
          <t>Succession: Ready-now successor · ready now Shashikant Mudaliar · C1, CARBON, Mayur Zope · B2, CARBON, Jinesh Kumar S · B2, CARBON, Mohammed Dholkawala · B2, CARBON, Priyanka Jadhav · B2, CARBON, Akshay Jain · B2, iFile +2 more · in 6–12 months — · high potential —</t>
        </is>
      </c>
      <c r="CX561" s="137" t="n"/>
      <c r="CY561" s="137" t="n"/>
      <c r="CZ561" s="137" t="n"/>
      <c r="DA561" s="119" t="n">
        <v>80</v>
      </c>
      <c r="DB561" s="138" t="inlineStr">
        <is>
          <t>Developing</t>
        </is>
      </c>
      <c r="DC561" s="138" t="n">
        <v>83</v>
      </c>
      <c r="DD561" s="138" t="n">
        <v>75</v>
      </c>
      <c r="DE561" s="138" t="n">
        <v>80</v>
      </c>
      <c r="DF561" s="138" t="n">
        <v>81</v>
      </c>
      <c r="DG561" s="138" t="inlineStr">
        <is>
          <t>XBRL &amp; taxonomy, Accounting standards, Regulatory domain</t>
        </is>
      </c>
      <c r="DH561" s="138" t="inlineStr">
        <is>
          <t>D1: 72% of profile — not yet</t>
        </is>
      </c>
      <c r="DI561" s="138" t="inlineStr">
        <is>
          <t>Evidence: KRAs only | Core: Ownership 4/4, Problem solving 3/4, Communication &amp; collaboration 3/4, Client &amp; quality focus 3/4, Learning agility 3/4, Integrity &amp; compliance 4/4 | Future-ready: AI literacy 3/4, Data literacy 3/4, Digital fluency 3/4, Innovation 3/4 | Functional: XBRL &amp; taxonomy 4/5, Accounting standards 4/5, Regulatory domain 4/5, Quality &amp; process 4/5, Excel &amp; tools 4/5, AI / GenAI 4/5 | Leadership: Developing people 4/4, Decision making 3/4, Strategic acumen 3/4, Influence &amp; change 3/4</t>
        </is>
      </c>
      <c r="DJ561" s="111" t="n"/>
      <c r="DK561" s="112" t="inlineStr">
        <is>
          <t>XBRL taxonomy &amp; regulatory updates; domain/accounting refreshers; quality &amp; accuracy practices; tooling proficiency | People management: goal-setting &amp; …</t>
        </is>
      </c>
      <c r="DL561" s="112" t="inlineStr">
        <is>
          <t>People Leadership &amp; Mentoring; Strategic Thinking &amp; Business Acumen</t>
        </is>
      </c>
      <c r="DM561" s="112" t="n"/>
      <c r="DN561" s="112" t="inlineStr">
        <is>
          <t>Leadership development: strategic thinking, cross-functional influence, financial/business acumen, succession &amp; talent development, change management, executive communication</t>
        </is>
      </c>
      <c r="DO561" s="139" t="inlineStr">
        <is>
          <t>No strong match from survey evidence</t>
        </is>
      </c>
      <c r="DP561" s="126" t="inlineStr">
        <is>
          <t>No survey text</t>
        </is>
      </c>
      <c r="DQ561" s="126" t="inlineStr">
        <is>
          <t>No survey text</t>
        </is>
      </c>
      <c r="DR561" s="126" t="inlineStr">
        <is>
          <t>Above norm</t>
        </is>
      </c>
      <c r="DS561" s="126" t="inlineStr">
        <is>
          <t>Above the norm of 5–8 — appoint POD Leads · up to 3 reports each or a Team Lead under this manager.</t>
        </is>
      </c>
      <c r="DT561" s="126" t="inlineStr">
        <is>
          <t>Span: 15 direct reports · layer 2 · Large team: consider a team lead layer</t>
        </is>
      </c>
      <c r="DU561" s="140" t="inlineStr">
        <is>
          <t>Head – Consulting in XBRL Consulting · iFile, C2 — People Manager.
The work: Leads an assisted-services / consulting practice.
At this level the role owns a function or department, or a company-wide discipline.
Key responsibilities: Leads an assisted-services / consulting practice; Function-wide or company-wide problems; creates methods and standards; Function results, budget and risk.
Leads 15 direct reports.</t>
        </is>
      </c>
      <c r="DV561" s="137" t="inlineStr">
        <is>
          <t>Hire as: Senior Head / General Manager — IRIS C2 Head of Function · People Manager
Market level: P7 / M6 · SFIA 6 Initiate, influence
Experience: 12–17 yrs · Education: B.Com / M.Com / CA / CMA
Team size at this level: 5–8 managers / associate heads
Equivalent titles at peers: Big Four – Director
Credentials: XBRL US GAAP Certificate · AICPA &amp; XBRL US or equivalent; CA / CMA / ACCA / CFA / IFRS certificate
Must already know: XBRL certificate preferred from A3; filing deadlines and confidentiality</t>
        </is>
      </c>
      <c r="DW561" s="137" t="inlineStr">
        <is>
          <t>FUNCTIONAL — skill level 5 of 5 · Expert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XBRL Domain
★ = must-have for the family. Scale: 1 Awareness · 2 Working · 3 Practitioner · 4 Advanced · 5 Expert.</t>
        </is>
      </c>
      <c r="DX561" s="137" t="inlineStr">
        <is>
          <t>Draft — generated from the framework; hiring-manager review pending · HR Super Master, sheet T5.
1. [XBRL, iXBRL &amp; Taxonomy · level 5] Tell me about recent work that shows this: "Resolves complex tagging and taxonomy issues; builds extensions; reviews others". What exactly did you do, how, and what was the result? Assess with: Tagging test on a real filing.
2. [Accounting &amp; Reporting Standards · IFRS/US GAAP · level 5] Tell me about recent work that shows this: "Advises on complex disclosures and standards changes". What exactly did you do, how, and what was the result? Assess with: Accounting test.
3. [Regulatory &amp; BFSI Domain · level 5] Give an example that shows you can do this: "Interprets new regulation; advises clients and product". Assess with: Domain interview.
4. [Process Improvement &amp; Quality Mindset · level 5] Give an example that shows you can do this: "Redesigns team processes; reduces error rates measurably". Assess with: Work sample / case.
5. [Advanced Excel &amp; Productivity Tools · level 5]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561" s="139" t="inlineStr">
        <is>
          <t>Market level: P7 / M6 · SFIA 6 Initiate, influence
Typical title: Senior Head / General Manager
At peers: Big Four – Director
Standard: XBRL US GAAP Certificate; XBRL International specifications</t>
        </is>
      </c>
      <c r="DZ561" s="126" t="inlineStr">
        <is>
          <t>12–17 yrs</t>
        </is>
      </c>
      <c r="EA561" s="126" t="inlineStr">
        <is>
          <t>—</t>
        </is>
      </c>
      <c r="EB561" s="126" t="inlineStr">
        <is>
          <t>Senior Head / General Manager</t>
        </is>
      </c>
      <c r="EC561" s="126" t="inlineStr">
        <is>
          <t>Big Four: Director</t>
        </is>
      </c>
      <c r="ED561" s="126" t="inlineStr">
        <is>
          <t>XBRL US GAAP Certificate · AICPA &amp; XBRL US; XBRL International specifications; IFRS / US GAAP / Ind AS</t>
        </is>
      </c>
      <c r="EE561" s="126" t="inlineStr">
        <is>
          <t>Core 4 · Future 4 · Functional 5 · Leadership 4</t>
        </is>
      </c>
      <c r="EF561" s="127" t="inlineStr">
        <is>
          <t>• Survey response or KRAs describing the work · nothing on file — Employee + manager</t>
        </is>
      </c>
      <c r="EG561" s="126" t="inlineStr">
        <is>
          <t>✓ HRIS: 16.9 yrs, CA, 15 direct reports
✗ Survey: no response
✗ KRAs: none on file
✓ Manager mapping: rating, 9-box
✗ Job description: not on file</t>
        </is>
      </c>
      <c r="EH561" s="118" t="inlineStr">
        <is>
          <t xml:space="preserve">D390 · Input needed · Medium: • Survey response or KRAs describing the work · nothing on file — Employee + manager · owner Employee + manager · </t>
        </is>
      </c>
      <c r="EI561" s="118" t="inlineStr">
        <is>
          <t>R073 · Survey response or KRAs describing the work · nothing on file · Employee + manager · Open</t>
        </is>
      </c>
      <c r="EJ561" s="118" t="inlineStr">
        <is>
          <t>Survey response or KRAs describing the work · nothing on file · Employee + manager</t>
        </is>
      </c>
      <c r="EK561" s="118" t="inlineStr">
        <is>
          <t>Survey: no response · KRAs: received · Experience: on file</t>
        </is>
      </c>
      <c r="EL561" s="141" t="n"/>
      <c r="EM561" s="142" t="n"/>
      <c r="EN561" s="142" t="n"/>
      <c r="EO561" s="142" t="n"/>
      <c r="EP561" s="142" t="n"/>
      <c r="EQ561" s="143" t="n"/>
      <c r="ER561" s="135" t="n"/>
      <c r="ES561" s="135" t="n"/>
      <c r="ET561" s="135" t="n"/>
      <c r="EU561" s="135" t="n"/>
      <c r="EV561" s="135" t="n"/>
      <c r="EW561" s="135" t="n"/>
      <c r="EX561" s="135" t="n"/>
      <c r="EY561" s="143" t="n"/>
      <c r="EZ561" s="135" t="n"/>
      <c r="FA561" s="135" t="n"/>
      <c r="FB561" s="135" t="n"/>
      <c r="FC561" s="135" t="n"/>
      <c r="FD561" s="135" t="n"/>
    </row>
    <row r="562" ht="300" customHeight="1">
      <c r="A562" s="109" t="inlineStr">
        <is>
          <t>iFile</t>
        </is>
      </c>
      <c r="B562" s="110" t="inlineStr">
        <is>
          <t>IRIS2306</t>
        </is>
      </c>
      <c r="C562" s="110" t="inlineStr">
        <is>
          <t>Akshay Jain</t>
        </is>
      </c>
      <c r="D562" s="110" t="inlineStr">
        <is>
          <t>XBRL Consulting</t>
        </is>
      </c>
      <c r="E562" s="110" t="inlineStr">
        <is>
          <t>RC-021</t>
        </is>
      </c>
      <c r="F562" s="110" t="inlineStr">
        <is>
          <t>Rahul Dhamne</t>
        </is>
      </c>
      <c r="G562" s="110" t="inlineStr">
        <is>
          <t>IRIS0362</t>
        </is>
      </c>
      <c r="H562" s="110" t="inlineStr">
        <is>
          <t>C2</t>
        </is>
      </c>
      <c r="I562" s="110" t="n"/>
      <c r="J562" s="110" t="n">
        <v>13.8</v>
      </c>
      <c r="K562" s="110" t="n">
        <v>2</v>
      </c>
      <c r="L562" s="110" t="inlineStr">
        <is>
          <t>CWA</t>
        </is>
      </c>
      <c r="M562" s="110" t="n"/>
      <c r="N562" s="144" t="inlineStr">
        <is>
          <t>Lead Consultant</t>
        </is>
      </c>
      <c r="O562" s="113" t="inlineStr">
        <is>
          <t>Senior Taxonomy Specialist</t>
        </is>
      </c>
      <c r="P562" s="112" t="inlineStr">
        <is>
          <t>Consulting &amp; Professional Services</t>
        </is>
      </c>
      <c r="Q562" s="112" t="inlineStr">
        <is>
          <t>Taxonomy Design &amp; Regulatory Consulting</t>
        </is>
      </c>
      <c r="R562" s="113" t="inlineStr">
        <is>
          <t>L5 – Lead · IC</t>
        </is>
      </c>
      <c r="S562" s="114" t="inlineStr">
        <is>
          <t>B2</t>
        </is>
      </c>
      <c r="T562" s="149" t="inlineStr">
        <is>
          <t>Senior Specialist</t>
        </is>
      </c>
      <c r="U562" s="149" t="inlineStr">
        <is>
          <t>B</t>
        </is>
      </c>
      <c r="V562" s="112" t="inlineStr">
        <is>
          <t>IC</t>
        </is>
      </c>
      <c r="W562" s="147" t="inlineStr">
        <is>
          <t>▼ Down · protected</t>
        </is>
      </c>
      <c r="X562" s="112" t="inlineStr">
        <is>
          <t>P4 / M3</t>
        </is>
      </c>
      <c r="Y562" s="112" t="inlineStr">
        <is>
          <t>Senior / Manager</t>
        </is>
      </c>
      <c r="Z562" s="112" t="inlineStr">
        <is>
          <t>4–5</t>
        </is>
      </c>
      <c r="AA562" s="117" t="inlineStr">
        <is>
          <t>B2</t>
        </is>
      </c>
      <c r="AB562" s="118" t="inlineStr">
        <is>
          <t>Band B · Specialist / Manager</t>
        </is>
      </c>
      <c r="AC562" s="118" t="inlineStr">
        <is>
          <t>Senior Specialist</t>
        </is>
      </c>
      <c r="AD562" s="118" t="inlineStr">
        <is>
          <t>• Same as the model</t>
        </is>
      </c>
      <c r="AE562" s="118" t="inlineStr">
        <is>
          <t>C2</t>
        </is>
      </c>
      <c r="AF562" s="118" t="inlineStr">
        <is>
          <t>OK</t>
        </is>
      </c>
      <c r="AG562" s="118" t="inlineStr">
        <is>
          <t>No change · already below the manager</t>
        </is>
      </c>
      <c r="AH562" s="118" t="n">
        <v>2</v>
      </c>
      <c r="AI562" s="118" t="n"/>
      <c r="AJ562" s="119" t="inlineStr">
        <is>
          <t>iFile · XBRL Consulting · Band B · Expert / POD Lead</t>
        </is>
      </c>
      <c r="AK562" s="120" t="n">
        <v>4.5</v>
      </c>
      <c r="AL562" s="121">
        <f>IFERROR(INDEX(WM_C,MATCH($AJ562,WM_KEY,0)),"")</f>
        <v>0.51</v>
      </c>
      <c r="AM562" s="122">
        <f>IF(OR(AK562="",AL562=""),"",AK562*AL562)</f>
        <v>2.295</v>
      </c>
      <c r="AN562" s="120" t="n">
        <v>4.5</v>
      </c>
      <c r="AO562" s="121">
        <f>IFERROR(INDEX(WM_AU,MATCH($AJ562,WM_KEY,0)),"")</f>
        <v>0.17</v>
      </c>
      <c r="AP562" s="122">
        <f>IF(OR(AN562="",AO562=""),"",AN562*AO562)</f>
        <v>0.765</v>
      </c>
      <c r="AQ562" s="120" t="n">
        <v>4.5</v>
      </c>
      <c r="AR562" s="121">
        <f>IFERROR(INDEX(WM_AC,MATCH($AJ562,WM_KEY,0)),"")</f>
        <v>0.1</v>
      </c>
      <c r="AS562" s="122">
        <f>IF(OR(AQ562="",AR562=""),"",AQ562*AR562)</f>
        <v>0.45</v>
      </c>
      <c r="AT562" s="120" t="n">
        <v>3.5</v>
      </c>
      <c r="AU562" s="121">
        <f>IFERROR(INDEX(WM_L,MATCH($AJ562,WM_KEY,0)),"")</f>
        <v>0.05</v>
      </c>
      <c r="AV562" s="122">
        <f>IF(OR(AT562="",AU562=""),"",AT562*AU562)</f>
        <v>0.175</v>
      </c>
      <c r="AW562" s="120" t="n">
        <v>8.5</v>
      </c>
      <c r="AX562" s="121">
        <f>IFERROR(INDEX(WM_E,MATCH($AJ562,WM_KEY,0)),"")</f>
        <v>0.1</v>
      </c>
      <c r="AY562" s="122">
        <f>IF(OR(AW562="",AX562=""),"",AW562*AX562)</f>
        <v>0.85</v>
      </c>
      <c r="AZ562" s="123" t="n">
        <v>4.5</v>
      </c>
      <c r="BA562" s="121">
        <f>IFERROR(INDEX(WM_BI,MATCH($AJ562,WM_KEY,0)),"")</f>
        <v>0.07</v>
      </c>
      <c r="BB562" s="122">
        <f>IF(OR(AZ562="",BA562=""),"",AZ562*BA562)</f>
        <v>0.315</v>
      </c>
      <c r="BC562" s="122">
        <f>IF(COUNT(AM562,AP562,AS562,AV562,AY562,BB562)&lt;6,"",SUM(AM562,AP562,AS562,AV562,AY562,BB562))</f>
        <v>4.85</v>
      </c>
      <c r="BD562" s="122" t="str">
        <f>IF(BC562="","",INDEX({"A1","A2","A3","B1","B2","B3","C1","C2","D1","D2","E1","E2"},MAX(1,MIN(12,ROUND(BC562,0)))))</f>
        <v>B2</v>
      </c>
      <c r="BE562" s="114" t="inlineStr">
        <is>
          <t>B2</t>
        </is>
      </c>
      <c r="BF562" s="124" t="inlineStr">
        <is>
          <t>The score decided the level</t>
        </is>
      </c>
      <c r="BG562"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2" s="125" t="inlineStr">
        <is>
          <t>At build: Complexity 2.29 + Autonomy 0.77 + Accountability 0.45 + Leadership 0.18 + Experience 0.85 + Business impact 0.32
= 4.85 points → nearest level 5 = B2
Final level: B2 · same as the score</t>
        </is>
      </c>
      <c r="BI562" s="125" t="inlineStr">
        <is>
          <t>No rule applied: the score decides.</t>
        </is>
      </c>
      <c r="BJ562" s="125" t="inlineStr">
        <is>
          <t>Down — protected</t>
        </is>
      </c>
      <c r="BK562" s="126" t="n"/>
      <c r="BL562" s="126" t="inlineStr">
        <is>
          <t>Medium</t>
        </is>
      </c>
      <c r="BM562" s="126" t="inlineStr">
        <is>
          <t>• Work described is smaller than the current designation suggests — manager to confirm the actual role
• Final level B2 is below the current level · L5 ≈ B3 — manager to confirm the scope of the role; pay and title are protected for one cycle</t>
        </is>
      </c>
      <c r="BN562" s="125" t="inlineStr">
        <is>
          <t>Stable · moves in fewer than 5 of 30 weight tests</t>
        </is>
      </c>
      <c r="BO562" s="148" t="inlineStr">
        <is>
          <t>Rated 4.5 of 12 · between B1 and B2
Start: 5.0 · manager / senior specialist title
Evidence reads like A3: Requirement gathering, data dictionary development, testing and R&amp;D; one-line answers → moved down 0.5
KRA: “1. Lead domain delivery for assigned iFILE implementations with &gt;=98% mapping accuracy, on schedule. 2. Own quality of assigned taxonomy…”
Market: B1 = Domain specialist work · B2 = Hardest problems in the domain</t>
        </is>
      </c>
      <c r="BP562" s="129" t="inlineStr">
        <is>
          <t>Rated 4.5 of 12 · between B1 and B2
Start: 5.0 · manager / senior specialist title
Evidence reads like A2: Decides the data dictionary; nothing wider described → moved down 0.5
Market: B1 = Technical / QC / client calls for the domain · B2 = Allocates people and sets team priorities</t>
        </is>
      </c>
      <c r="BQ562" s="129" t="inlineStr">
        <is>
          <t>Rated 4.5 of 12 · between B1 and B2
Start: 5.0 · manager / senior specialist title
Evidence reads like A2: Accountable for the data dictionary; errors mean rework and escalation → moved down 0.5
KRA: “1. Lead domain delivery for assigned iFILE implementations with &gt;=98% mapping accuracy, on schedule. 2. Own quality of assigned taxonomy…”
Market: B1 = A domain or a small team · B2 = One team or a client portfolio</t>
        </is>
      </c>
      <c r="BR562" s="129" t="inlineStr">
        <is>
          <t>Rated 3.5 of 12 · between A3 and B1
Start: 4.0 · individual contributor, so influence only
Evidence reads like A1: No leading, mentoring or team described despite Lead title → moved down 0.5
Team: 0 direct reports · IC
Market: A3 = Not scored in Band A · B1 = IC: mentors and reviews · People: hands-on team lead of 3–5</t>
        </is>
      </c>
      <c r="BS562" s="129" t="inlineStr">
        <is>
          <t>Rated 8.5 of 12 · between C2 and D1
Experience: 13.8 yrs total · 11.8 before IRIS + 2.0 at IRIS = 7.7 on the experience scale
Qualification: CWA · professional, relevant to the work → +1.0
Market: B2 roles typically have 6–10 yrs · IRIS guide 6–9</t>
        </is>
      </c>
      <c r="BT562"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562"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2"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2" s="125" t="n"/>
      <c r="BX562" s="125" t="inlineStr">
        <is>
          <t>5 – Outstanding</t>
        </is>
      </c>
      <c r="BY562" s="125" t="n"/>
      <c r="BZ562" s="125" t="inlineStr">
        <is>
          <t>Received · manager annual, quarterly</t>
        </is>
      </c>
      <c r="CA562" s="125" t="inlineStr">
        <is>
          <t>Talent Mapping · iFile collated</t>
        </is>
      </c>
      <c r="CB562" s="130" t="n">
        <v>14</v>
      </c>
      <c r="CC562" s="128" t="inlineStr">
        <is>
          <t>Full survey answers not in the files received · How We Grow export needed · HR</t>
        </is>
      </c>
      <c r="CD562" s="131" t="inlineStr">
        <is>
          <t>—</t>
        </is>
      </c>
      <c r="CE562" s="131" t="inlineStr">
        <is>
          <t>—</t>
        </is>
      </c>
      <c r="CF562" s="131" t="inlineStr">
        <is>
          <t>—</t>
        </is>
      </c>
      <c r="CG562" s="131" t="inlineStr">
        <is>
          <t>—</t>
        </is>
      </c>
      <c r="CH562" s="132" t="inlineStr">
        <is>
          <t>Complexity: Evidence reads like A3: Requirement gathering, data dictionary development, testing and R&amp;D; one-line answers → moved down 0.5
Autonomy: Evidence reads like A2: Decides the data dictionary; nothing wider described → moved down 0.5
Accountability: Evidence reads like A2: Accountable for the data dictionary; errors mean rework and escalation → moved down 0.5
Leadership: Evidence reads like A1: No leading, mentoring or team described despite Lead title → moved down 0.5
Business Impact: No survey or manager-mapping signal on criticality: kept at the start point.</t>
        </is>
      </c>
      <c r="CI562" s="131" t="inlineStr">
        <is>
          <t>Common themes in role-holders' answers: taxonomy
Measured on · manager-set KRA themes: ifile business · analyst contribute · resolve · domain delivery · serve analyst · milestones on-time.</t>
        </is>
      </c>
      <c r="CJ562" s="131" t="n"/>
      <c r="CK562" s="128" t="inlineStr">
        <is>
          <t>Full survey answers not in the files received · How We Grow export needed · HR</t>
        </is>
      </c>
      <c r="CL562" s="133" t="inlineStr">
        <is>
          <t>WHAT THE ROLE DOES: Designs XBRL/SDMX taxonomies, return templates, validation rules and SRS for regulators; supports implementation and CRs. At B2: deep domain expertise, or one team.
KEY RESPONSIBILITIES: Designs XBRL/SDMX taxonomies, return templates, validation rules and SRS for regulators; supports implementation and CRs; Hardest problems in the domain; One team or a client portfolio
Common themes in role-holders' answers: taxonomy
DELIVERS: One team or a client portfolio
Common themes in role-holders' answers: taxonomy
DECIDES ALONE: Allocates people and sets team priorities
Common themes in role-holders' answers: taxonomy
SKILLS &amp; KNOWLEDGE · role-holders: XBRL Domain
TOOLS &amp; SYSTEMS: Formula Editor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2
CREDENTIALS: XBRL US GAAP Certificate · AICPA &amp; XBRL US or equivalent; CA / CMA / ACCA / CFA / IFRS certificate
SOURCE: Framework + role-holders' themes · 3+ answered — 3 holders, 3 answered the survey; sub-family 25 answered; catalogue RC-021</t>
        </is>
      </c>
      <c r="CM562" s="134" t="inlineStr">
        <is>
          <t>What the role answers for: One team or a client portfolio.
Accountability &amp; Impact rating: 4.5 of 12 · B1-level impact.
From the survey and manager mapping — successor named: yes.
Measured on · manager-set KRA themes: ifile business · analyst contribute · resolve · domain delivery · serve analyst · milestones on-time.
Manager talent mapping — Latest rating: 4 · Potential: High · 9-Box Grid placement: Future Leader.</t>
        </is>
      </c>
      <c r="CN562" s="135" t="n"/>
      <c r="CO562" s="135" t="n">
        <v>4.5</v>
      </c>
      <c r="CP562" s="136" t="n">
        <v>4</v>
      </c>
      <c r="CQ562" s="137" t="inlineStr">
        <is>
          <t>High</t>
        </is>
      </c>
      <c r="CR562" s="137" t="inlineStr">
        <is>
          <t>Future Leader</t>
        </is>
      </c>
      <c r="CS562" s="137" t="inlineStr">
        <is>
          <t>Ready now</t>
        </is>
      </c>
      <c r="CT562" s="137" t="inlineStr">
        <is>
          <t>Yes</t>
        </is>
      </c>
      <c r="CU562" s="137" t="n"/>
      <c r="CV562" s="137" t="inlineStr">
        <is>
          <t>To be identified</t>
        </is>
      </c>
      <c r="CW562" s="137" t="n"/>
      <c r="CX562" s="137" t="n"/>
      <c r="CY562" s="137" t="n"/>
      <c r="CZ562" s="137" t="n"/>
      <c r="DA562" s="119" t="n">
        <v>91</v>
      </c>
      <c r="DB562" s="138" t="inlineStr">
        <is>
          <t>Meets the level</t>
        </is>
      </c>
      <c r="DC562" s="138" t="n">
        <v>107</v>
      </c>
      <c r="DD562" s="138" t="n">
        <v>83</v>
      </c>
      <c r="DE562" s="138" t="n">
        <v>88</v>
      </c>
      <c r="DF562" s="138" t="n">
        <v>88</v>
      </c>
      <c r="DG562" s="138" t="inlineStr">
        <is>
          <t>Accounting standards, Regulatory domain, AI / GenAI</t>
        </is>
      </c>
      <c r="DH562" s="138" t="inlineStr">
        <is>
          <t>B3: 83% of profile — close</t>
        </is>
      </c>
      <c r="DI562" s="138" t="inlineStr">
        <is>
          <t>Evidence: Survey + KRAs | Core: Ownership 4/3, Problem solving 3/3, Communication &amp; collaboration 3/3, Client &amp; quality focus 4/3, Learning agility 3/3, Integrity &amp; compliance 3/3 | Future-ready: AI literacy 2/3, Data literacy 3/3, Digital fluency 3/3, Innovation 2/3 | Functional: XBRL &amp; taxonomy 4/4, Accounting standards 3/4, Regulatory domain 3/4, Quality &amp; process 4/4, Excel &amp; tools 4/4, AI / GenAI 3/4 | Leadership: Developing people 2/2, Decision making 2/2, Strategic acumen 1/2, Influence &amp; change 2/2</t>
        </is>
      </c>
      <c r="DJ562" s="111" t="n"/>
      <c r="DK562" s="112" t="inlineStr">
        <is>
          <t>XBRL taxonomy &amp; regulatory updates; domain/accounting refreshers; quality &amp; accuracy practices; tooling proficiency</t>
        </is>
      </c>
      <c r="DL562" s="112" t="inlineStr">
        <is>
          <t>AI, GenAI &amp; Prompt Engineering; People Leadership &amp; Mentoring; Project, Program &amp; Agile Management</t>
        </is>
      </c>
      <c r="DM562" s="112" t="n"/>
      <c r="DN562" s="112" t="inlineStr">
        <is>
          <t>Transition to leadership: people management &amp; delegation, mentoring/coaching, project ownership &amp; stakeholder management, prioritisation under ambiguity, presentation &amp; influence skills</t>
        </is>
      </c>
      <c r="DO562" s="139" t="inlineStr">
        <is>
          <t>No strong match from survey evidence</t>
        </is>
      </c>
      <c r="DP562" s="126" t="inlineStr">
        <is>
          <t>No material overlap found</t>
        </is>
      </c>
      <c r="DQ562" s="126" t="inlineStr">
        <is>
          <t>No close match in other businesses</t>
        </is>
      </c>
      <c r="DR562" s="126" t="n"/>
      <c r="DS562" s="126" t="n"/>
      <c r="DT562" s="126" t="n"/>
      <c r="DU562" s="140" t="inlineStr">
        <is>
          <t>Senior Taxonomy Specialist in XBRL Consulting · iFile, B2 — IC.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taxonomy.</t>
        </is>
      </c>
      <c r="DV562" s="137" t="inlineStr">
        <is>
          <t>Hire as: Senior Consultant / Team Lead — IRIS B2 Senior Specialist · IC
Market level: P4 / M3 · SFIA 4–5
Experience: 6–9 yrs · Education: B.Com / M.Com / CA / CMA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562"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Formula Editor
★ = must-have for the family. Scale: 1 Awareness · 2 Working · 3 Practitioner · 4 Advanced · 5 Expert.</t>
        </is>
      </c>
      <c r="DX562"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2" s="139" t="inlineStr">
        <is>
          <t>Market level: P4 / M3 · SFIA 4–5
Typical title: Senior Consultant / Team Lead
At peers: Big Four – Manager · IRIS Vs Market Benchmark — XBRL US credential pathway: Certificate + review authority
Typical experience: 6–10 yrs · IRIS guide 6–9
Standard: XBRL US GAAP Certificate; XBRL International specifications</t>
        </is>
      </c>
      <c r="DZ562" s="126" t="inlineStr">
        <is>
          <t>6–9 yrs</t>
        </is>
      </c>
      <c r="EA562" s="126" t="inlineStr">
        <is>
          <t>7–10 · 6–11</t>
        </is>
      </c>
      <c r="EB562" s="126" t="inlineStr">
        <is>
          <t>Senior Consultant / Team Lead</t>
        </is>
      </c>
      <c r="EC562" s="126" t="inlineStr">
        <is>
          <t>Big Four: Manager · IRIS Vs Market Benchmark — XBRL US credential pathway: Certificate + review authority</t>
        </is>
      </c>
      <c r="ED562" s="126" t="inlineStr">
        <is>
          <t>XBRL US GAAP Certificate · AICPA &amp; XBRL US; XBRL International specifications; IFRS / US GAAP / Ind AS</t>
        </is>
      </c>
      <c r="EE562" s="126" t="inlineStr">
        <is>
          <t>Core 3 · Future 3 · Functional 4 · Leadership 2</t>
        </is>
      </c>
      <c r="EF562" s="139" t="n"/>
      <c r="EG562" s="126" t="inlineStr">
        <is>
          <t>✓ HRIS: 13.8 yrs, CWA, 0 direct reports
✓ Survey: 14 of 20 questions answered
✓ KRAs: manager-set, quarterly
✓ Manager mapping: rating, potential, 9-box
✗ Job description: not on file</t>
        </is>
      </c>
      <c r="EH562" s="118" t="inlineStr">
        <is>
          <t xml:space="preserve">D118 · Move down · protected · High: Current L5 – Lead · IC → B2. No rule changed the level: the score decides. · owner HR · </t>
        </is>
      </c>
      <c r="EI562" s="118" t="n"/>
      <c r="EJ562" s="118" t="n"/>
      <c r="EK562" s="118" t="inlineStr">
        <is>
          <t>Survey: answered · full text needed · KRAs: received · Experience: on file</t>
        </is>
      </c>
      <c r="EL562" s="141" t="n"/>
      <c r="EM562" s="142" t="n"/>
      <c r="EN562" s="142" t="n"/>
      <c r="EO562" s="142" t="n"/>
      <c r="EP562" s="142" t="n"/>
      <c r="EQ562" s="143" t="n"/>
      <c r="ER562" s="135" t="n"/>
      <c r="ES562" s="135" t="n"/>
      <c r="ET562" s="135" t="n"/>
      <c r="EU562" s="135" t="n"/>
      <c r="EV562" s="135" t="n"/>
      <c r="EW562" s="135" t="n"/>
      <c r="EX562" s="135" t="n"/>
      <c r="EY562" s="143" t="n"/>
      <c r="EZ562" s="135" t="n"/>
      <c r="FA562" s="135" t="n"/>
      <c r="FB562" s="135" t="n"/>
      <c r="FC562" s="135" t="n"/>
      <c r="FD562" s="135" t="n"/>
    </row>
    <row r="563" ht="300" customHeight="1">
      <c r="A563" s="109" t="inlineStr">
        <is>
          <t>iFile</t>
        </is>
      </c>
      <c r="B563" s="110" t="inlineStr">
        <is>
          <t>IRIS0448</t>
        </is>
      </c>
      <c r="C563" s="110" t="inlineStr">
        <is>
          <t>Kulanand Rupani</t>
        </is>
      </c>
      <c r="D563" s="110" t="inlineStr">
        <is>
          <t>XBRL Consulting</t>
        </is>
      </c>
      <c r="E563" s="110" t="inlineStr">
        <is>
          <t>RC-021</t>
        </is>
      </c>
      <c r="F563" s="110" t="inlineStr">
        <is>
          <t>Rahul Dhamne</t>
        </is>
      </c>
      <c r="G563" s="110" t="inlineStr">
        <is>
          <t>IRIS0362</t>
        </is>
      </c>
      <c r="H563" s="110" t="inlineStr">
        <is>
          <t>C2</t>
        </is>
      </c>
      <c r="I563" s="110" t="n"/>
      <c r="J563" s="110" t="n">
        <v>16.2</v>
      </c>
      <c r="K563" s="110" t="n">
        <v>16.2</v>
      </c>
      <c r="L563" s="110" t="inlineStr">
        <is>
          <t>ICWA</t>
        </is>
      </c>
      <c r="M563" s="110" t="n"/>
      <c r="N563" s="144" t="inlineStr">
        <is>
          <t>Consultant</t>
        </is>
      </c>
      <c r="O563" s="113" t="inlineStr">
        <is>
          <t>Senior Taxonomy Specialist</t>
        </is>
      </c>
      <c r="P563" s="112" t="inlineStr">
        <is>
          <t>Consulting &amp; Professional Services</t>
        </is>
      </c>
      <c r="Q563" s="112" t="inlineStr">
        <is>
          <t>Taxonomy Design &amp; Regulatory Consulting</t>
        </is>
      </c>
      <c r="R563" s="113" t="inlineStr">
        <is>
          <t>L3 – Professional / Associate</t>
        </is>
      </c>
      <c r="S563" s="114" t="inlineStr">
        <is>
          <t>B2</t>
        </is>
      </c>
      <c r="T563" s="149" t="inlineStr">
        <is>
          <t>Senior Specialist</t>
        </is>
      </c>
      <c r="U563" s="149" t="inlineStr">
        <is>
          <t>B</t>
        </is>
      </c>
      <c r="V563" s="112" t="inlineStr">
        <is>
          <t>IC</t>
        </is>
      </c>
      <c r="W563" s="150" t="inlineStr">
        <is>
          <t>▲ Up</t>
        </is>
      </c>
      <c r="X563" s="112" t="inlineStr">
        <is>
          <t>P4 / M3</t>
        </is>
      </c>
      <c r="Y563" s="112" t="inlineStr">
        <is>
          <t>Senior / Manager</t>
        </is>
      </c>
      <c r="Z563" s="112" t="inlineStr">
        <is>
          <t>4–5</t>
        </is>
      </c>
      <c r="AA563" s="117" t="inlineStr">
        <is>
          <t>B2</t>
        </is>
      </c>
      <c r="AB563" s="118" t="inlineStr">
        <is>
          <t>Band B · Specialist / Manager</t>
        </is>
      </c>
      <c r="AC563" s="118" t="inlineStr">
        <is>
          <t>Senior Specialist</t>
        </is>
      </c>
      <c r="AD563" s="118" t="inlineStr">
        <is>
          <t>• Same as the model</t>
        </is>
      </c>
      <c r="AE563" s="118" t="inlineStr">
        <is>
          <t>C2</t>
        </is>
      </c>
      <c r="AF563" s="118" t="inlineStr">
        <is>
          <t>OK</t>
        </is>
      </c>
      <c r="AG563" s="118" t="inlineStr">
        <is>
          <t>No change · already below the manager</t>
        </is>
      </c>
      <c r="AH563" s="118" t="n">
        <v>2</v>
      </c>
      <c r="AI563" s="118" t="n"/>
      <c r="AJ563" s="119" t="inlineStr">
        <is>
          <t>iFile · XBRL Consulting · Band B · Expert / POD Lead</t>
        </is>
      </c>
      <c r="AK563" s="120" t="n">
        <v>4</v>
      </c>
      <c r="AL563" s="121">
        <f>IFERROR(INDEX(WM_C,MATCH($AJ563,WM_KEY,0)),"")</f>
        <v>0.51</v>
      </c>
      <c r="AM563" s="122">
        <f>IF(OR(AK563="",AL563=""),"",AK563*AL563)</f>
        <v>2.04</v>
      </c>
      <c r="AN563" s="120" t="n">
        <v>4</v>
      </c>
      <c r="AO563" s="121">
        <f>IFERROR(INDEX(WM_AU,MATCH($AJ563,WM_KEY,0)),"")</f>
        <v>0.17</v>
      </c>
      <c r="AP563" s="122">
        <f>IF(OR(AN563="",AO563=""),"",AN563*AO563)</f>
        <v>0.68</v>
      </c>
      <c r="AQ563" s="120" t="n">
        <v>4</v>
      </c>
      <c r="AR563" s="121">
        <f>IFERROR(INDEX(WM_AC,MATCH($AJ563,WM_KEY,0)),"")</f>
        <v>0.1</v>
      </c>
      <c r="AS563" s="122">
        <f>IF(OR(AQ563="",AR563=""),"",AQ563*AR563)</f>
        <v>0.4</v>
      </c>
      <c r="AT563" s="120" t="n">
        <v>3</v>
      </c>
      <c r="AU563" s="121">
        <f>IFERROR(INDEX(WM_L,MATCH($AJ563,WM_KEY,0)),"")</f>
        <v>0.05</v>
      </c>
      <c r="AV563" s="122">
        <f>IF(OR(AT563="",AU563=""),"",AT563*AU563)</f>
        <v>0.15</v>
      </c>
      <c r="AW563" s="120" t="n">
        <v>9.5</v>
      </c>
      <c r="AX563" s="121">
        <f>IFERROR(INDEX(WM_E,MATCH($AJ563,WM_KEY,0)),"")</f>
        <v>0.1</v>
      </c>
      <c r="AY563" s="122">
        <f>IF(OR(AW563="",AX563=""),"",AW563*AX563)</f>
        <v>0.95</v>
      </c>
      <c r="AZ563" s="123" t="n">
        <v>4</v>
      </c>
      <c r="BA563" s="121">
        <f>IFERROR(INDEX(WM_BI,MATCH($AJ563,WM_KEY,0)),"")</f>
        <v>0.07</v>
      </c>
      <c r="BB563" s="122">
        <f>IF(OR(AZ563="",BA563=""),"",AZ563*BA563)</f>
        <v>0.28</v>
      </c>
      <c r="BC563" s="122">
        <f>IF(COUNT(AM563,AP563,AS563,AV563,AY563,BB563)&lt;6,"",SUM(AM563,AP563,AS563,AV563,AY563,BB563))</f>
        <v>4.5</v>
      </c>
      <c r="BD563" s="122" t="str">
        <f>IF(BC563="","",INDEX({"A1","A2","A3","B1","B2","B3","C1","C2","D1","D2","E1","E2"},MAX(1,MIN(12,ROUND(BC563,0)))))</f>
        <v>B2</v>
      </c>
      <c r="BE563" s="114" t="inlineStr">
        <is>
          <t>B2</t>
        </is>
      </c>
      <c r="BF563" s="124" t="inlineStr">
        <is>
          <t>The score decided the level</t>
        </is>
      </c>
      <c r="BG563"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3" s="125" t="inlineStr">
        <is>
          <t>At build: Complexity 2.04 + Autonomy 0.68 + Accountability 0.40 + Leadership 0.15 + Experience 0.95 + Business impact 0.28
= 4.50 points → nearest level 5 = B2
Final level: B2 · same as the score</t>
        </is>
      </c>
      <c r="BI563" s="125" t="inlineStr">
        <is>
          <t>No rule applied: the score decides.</t>
        </is>
      </c>
      <c r="BJ563" s="125" t="inlineStr">
        <is>
          <t>Close call · Input needed</t>
        </is>
      </c>
      <c r="BK563" s="147" t="inlineStr">
        <is>
          <t>Close call</t>
        </is>
      </c>
      <c r="BL563" s="126" t="inlineStr">
        <is>
          <t>High</t>
        </is>
      </c>
      <c r="BM563" s="126" t="inlineStr">
        <is>
          <t>• Describes leading or allocating work to a team but has no formal reports in the Employee Master — confirm; may be a POD Lead / Team Lead
• Final level B2 is 3 levels above the current level on record · L3 ≈ A2 — the record looks out of date; HR to confirm
• Close call: score 4.50 is within 0.05 of a rounding point and the score decided the level — calibrate against peers before confirming</t>
        </is>
      </c>
      <c r="BN563" s="125" t="inlineStr">
        <is>
          <t>Moves in 9 of 30 weight tests · calibrate first</t>
        </is>
      </c>
      <c r="BO563" s="148" t="inlineStr">
        <is>
          <t>Rated 4 of 12
Start: 3.0 · senior practitioner title
Evidence reads like B2: Leads RBI CIMS taxonomy: new returns, change requests, modelling, validation, technical problem-solving → moved up 1
KRA: “1. Lead domain delivery for assigned iFILE implementations with &gt;=98% mapping accuracy, on schedule. 2. Own quality of assigned taxonomy…”
Market: B1 = Domain specialist work</t>
        </is>
      </c>
      <c r="BP563" s="129" t="inlineStr">
        <is>
          <t>Rated 4 of 12
Start: 3.0 · senior practitioner title
Evidence reads like B2: Plans and prioritises taxonomy work, assigns work within team, makes technical and implementation decisions → moved up 1
Market: B1 = Technical / QC / client calls for the domain</t>
        </is>
      </c>
      <c r="BQ563" s="129" t="inlineStr">
        <is>
          <t>Rated 4 of 12
Start: 3.0 · senior practitioner title
Evidence reads like B2: Personally accountable for overall delivery of RBI CIMS taxonomy returns and change requests → moved up 1
KRA: “1. Lead domain delivery for assigned iFILE implementations with &gt;=98% mapping accuracy, on schedule. 2. Own quality of assigned taxonomy…”
Market: B1 = A domain or a small team</t>
        </is>
      </c>
      <c r="BR563" s="129" t="inlineStr">
        <is>
          <t>Rated 3 of 12
Start: 2.0 · individual contributor, so influence only
Evidence reads like B1: Leads the taxonomy team and assigns its work; no formal reports in HR data → moved up 1
Team: 0 direct reports · IC
Market: A3 = Not scored in Band A</t>
        </is>
      </c>
      <c r="BS563" s="129" t="inlineStr">
        <is>
          <t>Rated 9.5 of 12 · between D1 and D2
Experience: 16.2 yrs total · 16.2 at IRIS; none recorded before IRIS = 8.6 on the experience scale
Qualification: ICWA · professional, relevant to the work → +1.0
Market: B2 roles typically have 6–10 yrs · IRIS guide 6–9</t>
        </is>
      </c>
      <c r="BT563"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63"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3"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3" s="125" t="n"/>
      <c r="BX563" s="125" t="inlineStr">
        <is>
          <t>3 – Meets Expectations</t>
        </is>
      </c>
      <c r="BY563" s="125" t="n"/>
      <c r="BZ563" s="125" t="inlineStr">
        <is>
          <t>Received · manager annual, quarterly</t>
        </is>
      </c>
      <c r="CA563" s="125" t="inlineStr">
        <is>
          <t>Talent Mapping · iFile collated</t>
        </is>
      </c>
      <c r="CB563" s="130" t="n">
        <v>20</v>
      </c>
      <c r="CC563" s="128" t="inlineStr">
        <is>
          <t>Full survey answers not in the files received · How We Grow export needed · HR</t>
        </is>
      </c>
      <c r="CD563" s="131" t="inlineStr">
        <is>
          <t>—</t>
        </is>
      </c>
      <c r="CE563" s="131" t="inlineStr">
        <is>
          <t>—</t>
        </is>
      </c>
      <c r="CF563" s="131" t="inlineStr">
        <is>
          <t>—</t>
        </is>
      </c>
      <c r="CG563" s="131" t="inlineStr">
        <is>
          <t>—</t>
        </is>
      </c>
      <c r="CH563" s="132" t="inlineStr">
        <is>
          <t>Complexity: Evidence reads like B2: Leads RBI CIMS taxonomy: new returns, change requests, modelling, validation, technical problem-solving → moved up 1
Autonomy: Evidence reads like B2: Plans and prioritises taxonomy work, assigns work within team, makes technical and implementation decisions → moved up 1
Accountability: Evidence reads like B2: Personally accountable for overall delivery of RBI CIMS taxonomy returns and change requests → moved up 1
Leadership: Evidence reads like B1: Leads the taxonomy team and assigns its work; no formal reports in HR data → moved up 1
Business Impact: No survey or manager-mapping signal on criticality: kept at the start point.</t>
        </is>
      </c>
      <c r="CI563" s="131" t="inlineStr">
        <is>
          <t>Common themes in role-holders' answers: taxonomy
Measured on · manager-set KRA themes: ifile business · analyst contribute · resolve · domain delivery · serve analyst · milestones on-time.</t>
        </is>
      </c>
      <c r="CJ563" s="131" t="inlineStr">
        <is>
          <t>Self-identified: AI / automation · Technical depth &amp; architecture · Domain, regulatory &amp; XBRL
For the next role: AI / automation · Leadership &amp; people management · Project / programme management · Technical depth &amp; architecture · Domain, regulatory &amp; XBRL</t>
        </is>
      </c>
      <c r="CK563" s="128" t="inlineStr">
        <is>
          <t>Full survey answers not in the files received · How We Grow export needed · HR</t>
        </is>
      </c>
      <c r="CL563" s="133" t="inlineStr">
        <is>
          <t>WHAT THE ROLE DOES: Designs XBRL/SDMX taxonomies, return templates, validation rules and SRS for regulators; supports implementation and CRs. At B2: deep domain expertise, or one team.
KEY RESPONSIBILITIES: Designs XBRL/SDMX taxonomies, return templates, validation rules and SRS for regulators; supports implementation and CRs; Hardest problems in the domain; One team or a client portfolio
Common themes in role-holders' answers: taxonomy
DELIVERS: One team or a client portfolio
Common themes in role-holders' answers: taxonomy
DECIDES ALONE: Allocates people and sets team priorities
Common themes in role-holders' answers: taxonomy
SKILLS &amp; KNOWLEDGE · role-holders: XBRL Domain
TOOLS &amp; SYSTEMS: Formula Editor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2
CREDENTIALS: XBRL US GAAP Certificate · AICPA &amp; XBRL US or equivalent; CA / CMA / ACCA / CFA / IFRS certificate
SOURCE: Framework + role-holders' themes · 3+ answered — 3 holders, 3 answered the survey; sub-family 25 answered; catalogue RC-021</t>
        </is>
      </c>
      <c r="CM563" s="134" t="inlineStr">
        <is>
          <t>What the role answers for: One team or a client portfolio.
Accountability &amp; Impact rating: 4 of 12 · B1-level impact.
From the survey and manager mapping — successor named: yes.
Measured on · manager-set KRA themes: ifile business · analyst contribute · resolve · domain delivery · serve analyst · milestones on-time.
Manager talent mapping — Latest rating: 3 · Potential: Medium · 9-Box Grid placement: Trusted Professional.</t>
        </is>
      </c>
      <c r="CN563" s="135" t="n"/>
      <c r="CO563" s="135" t="n">
        <v>4</v>
      </c>
      <c r="CP563" s="136" t="n">
        <v>3</v>
      </c>
      <c r="CQ563" s="137" t="inlineStr">
        <is>
          <t>Medium</t>
        </is>
      </c>
      <c r="CR563" s="137" t="inlineStr">
        <is>
          <t>Trusted Professional</t>
        </is>
      </c>
      <c r="CS563" s="137" t="inlineStr">
        <is>
          <t>Develop in role</t>
        </is>
      </c>
      <c r="CT563" s="137" t="n"/>
      <c r="CU563" s="137" t="n"/>
      <c r="CV563" s="137" t="inlineStr">
        <is>
          <t>To be identified</t>
        </is>
      </c>
      <c r="CW563" s="137" t="n"/>
      <c r="CX563" s="137" t="n"/>
      <c r="CY563" s="137" t="n"/>
      <c r="CZ563" s="137" t="n"/>
      <c r="DA563" s="119" t="n">
        <v>105</v>
      </c>
      <c r="DB563" s="138" t="inlineStr">
        <is>
          <t>Exceeds — ready for stretch</t>
        </is>
      </c>
      <c r="DC563" s="138" t="n">
        <v>113</v>
      </c>
      <c r="DD563" s="138" t="n">
        <v>100</v>
      </c>
      <c r="DE563" s="138" t="n">
        <v>106</v>
      </c>
      <c r="DF563" s="138" t="n">
        <v>92</v>
      </c>
      <c r="DG563" s="138" t="inlineStr">
        <is>
          <t>Accounting standards, Strategic acumen</t>
        </is>
      </c>
      <c r="DH563" s="138" t="inlineStr">
        <is>
          <t>B3: 97% of profile — ready on competencies</t>
        </is>
      </c>
      <c r="DI563" s="138" t="inlineStr">
        <is>
          <t>Evidence: Survey + KRAs | Core: Ownership 4/3, Problem solving 4/3, Communication &amp; collaboration 4/3, Client &amp; quality focus 4/3, Learning agility 3/3, Integrity &amp; compliance 3/3 | Future-ready: AI literacy 3/3, Data literacy 3/3, Digital fluency 3/3, Innovation 3/3 | Functional: XBRL &amp; taxonomy 5/4, Accounting standards 3/4, Regulatory domain 5/4, Quality &amp; process 5/4, Excel &amp; tools 4/4, AI / GenAI 4/4 | Leadership: Developing people 2/2, Decision making 2/2, Strategic acumen 1/2, Influence &amp; change 3/2</t>
        </is>
      </c>
      <c r="DJ563" s="111" t="inlineStr">
        <is>
          <t>AI / automation · Technical depth &amp; architecture · Domain, regulatory &amp; XBRL</t>
        </is>
      </c>
      <c r="DK563" s="112" t="inlineStr">
        <is>
          <t>XBRL taxonomy &amp; regulatory updates; domain/accounting refreshers; quality &amp; accuracy practices; tooling proficiency</t>
        </is>
      </c>
      <c r="DL563" s="112" t="inlineStr">
        <is>
          <t>System Design &amp; Architecture; AI, GenAI &amp; Prompt Engineering; XBRL, iXBRL &amp; Taxonomy</t>
        </is>
      </c>
      <c r="DM563" s="112" t="inlineStr">
        <is>
          <t>AI / automation · Leadership &amp; people management · Project / programme management · Technical depth &amp; architecture · Domain, regulatory &amp; XBRL</t>
        </is>
      </c>
      <c r="DN563" s="112" t="inlineStr">
        <is>
          <t>Transition to leadership: people management &amp; delegation, mentoring/coaching, project ownership &amp; stakeholder management, prioritisation under ambiguity, presentation &amp; influence skills</t>
        </is>
      </c>
      <c r="DO563" s="139" t="inlineStr">
        <is>
          <t>No strong match from survey evidence</t>
        </is>
      </c>
      <c r="DP563" s="126" t="inlineStr">
        <is>
          <t>Bhagyashree Kamble · Taxonomy Analyst — 0.44: taxonomy, development, work, validation; Anirudh Singh Bartwal · Senior Taxonomy Specialist — 0.36: taxonomy, development, noah, new; Surekha Ghadigaonkar · Senior Taxonomy Analyst — 0.34: taxonomy, development, tools, noah</t>
        </is>
      </c>
      <c r="DQ563" s="126" t="inlineStr">
        <is>
          <t>Anjum Ali · CARBON, Senior Financial Analyst — 0.29</t>
        </is>
      </c>
      <c r="DR563" s="126" t="n"/>
      <c r="DS563" s="126" t="n"/>
      <c r="DT563" s="126" t="n"/>
      <c r="DU563" s="140" t="inlineStr">
        <is>
          <t>Senior Taxonomy Specialist in XBRL Consulting · iFile, B2 — IC.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taxonomy.</t>
        </is>
      </c>
      <c r="DV563" s="137" t="inlineStr">
        <is>
          <t>Hire as: Senior Consultant / Team Lead — IRIS B2 Senior Specialist · IC
Market level: P4 / M3 · SFIA 4–5
Experience: 6–9 yrs · Education: B.Com / M.Com / CA / CMA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563"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Formula Editor
★ = must-have for the family. Scale: 1 Awareness · 2 Working · 3 Practitioner · 4 Advanced · 5 Expert.</t>
        </is>
      </c>
      <c r="DX563"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3" s="139" t="inlineStr">
        <is>
          <t>Market level: P4 / M3 · SFIA 4–5
Typical title: Senior Consultant / Team Lead
At peers: Big Four – Manager · IRIS Vs Market Benchmark — XBRL US credential pathway: Certificate + review authority
Typical experience: 6–10 yrs · IRIS guide 6–9
Standard: XBRL US GAAP Certificate; XBRL International specifications</t>
        </is>
      </c>
      <c r="DZ563" s="126" t="inlineStr">
        <is>
          <t>6–9 yrs</t>
        </is>
      </c>
      <c r="EA563" s="126" t="inlineStr">
        <is>
          <t>7–10 · 6–11</t>
        </is>
      </c>
      <c r="EB563" s="126" t="inlineStr">
        <is>
          <t>Senior Consultant / Team Lead</t>
        </is>
      </c>
      <c r="EC563" s="126" t="inlineStr">
        <is>
          <t>Big Four: Manager · IRIS Vs Market Benchmark — XBRL US credential pathway: Certificate + review authority</t>
        </is>
      </c>
      <c r="ED563" s="126" t="inlineStr">
        <is>
          <t>XBRL US GAAP Certificate · AICPA &amp; XBRL US; XBRL International specifications; IFRS / US GAAP / Ind AS</t>
        </is>
      </c>
      <c r="EE563" s="126" t="inlineStr">
        <is>
          <t>Core 3 · Future 3 · Functional 4 · Leadership 2</t>
        </is>
      </c>
      <c r="EF563" s="127" t="inlineStr">
        <is>
          <t>• Confirm the reporting line — Manager</t>
        </is>
      </c>
      <c r="EG563" s="126" t="inlineStr">
        <is>
          <t>✓ HRIS: 16.2 yrs, ICWA, 0 direct reports
✓ Survey: 20 of 20 questions answered
✓ KRAs: manager-set, quarterly
✓ Manager mapping: rating, potential, 9-box
✗ Job description: not on file</t>
        </is>
      </c>
      <c r="EH563" s="118" t="inlineStr">
        <is>
          <t xml:space="preserve">D048 · Close call · High: Score 4.50 is 0.00 above the 4.5 rounding point between B1 and B2, and no rule moved it: confirm B2 against peers in similar roles, or place at B1. · owner Calibration panel · 
D388 · Input needed · Medium: • Confirm the reporting line — Manager · owner Manager · </t>
        </is>
      </c>
      <c r="EI563" s="118" t="inlineStr">
        <is>
          <t>R076 · Confirm the reporting line · Manager · Open</t>
        </is>
      </c>
      <c r="EJ563" s="118" t="inlineStr">
        <is>
          <t>Confirm the reporting line · Manager</t>
        </is>
      </c>
      <c r="EK563" s="118" t="inlineStr">
        <is>
          <t>Survey: answered · full text needed · KRAs: received · Experience: on file</t>
        </is>
      </c>
      <c r="EL563" s="141" t="n"/>
      <c r="EM563" s="142" t="n"/>
      <c r="EN563" s="142" t="n"/>
      <c r="EO563" s="142" t="n"/>
      <c r="EP563" s="142" t="n"/>
      <c r="EQ563" s="143" t="n"/>
      <c r="ER563" s="135" t="n"/>
      <c r="ES563" s="135" t="n"/>
      <c r="ET563" s="135" t="n"/>
      <c r="EU563" s="135" t="n"/>
      <c r="EV563" s="135" t="n"/>
      <c r="EW563" s="135" t="n"/>
      <c r="EX563" s="135" t="n"/>
      <c r="EY563" s="143" t="n"/>
      <c r="EZ563" s="135" t="n"/>
      <c r="FA563" s="135" t="n"/>
      <c r="FB563" s="135" t="n"/>
      <c r="FC563" s="135" t="n"/>
      <c r="FD563" s="135" t="n"/>
    </row>
    <row r="564" ht="300" customHeight="1">
      <c r="A564" s="109" t="inlineStr">
        <is>
          <t>iFile</t>
        </is>
      </c>
      <c r="B564" s="110" t="inlineStr">
        <is>
          <t>IRIS1035</t>
        </is>
      </c>
      <c r="C564" s="110" t="inlineStr">
        <is>
          <t>Shraddha Bagul</t>
        </is>
      </c>
      <c r="D564" s="110" t="inlineStr">
        <is>
          <t>XBRL Consulting</t>
        </is>
      </c>
      <c r="E564" s="110" t="inlineStr">
        <is>
          <t>RC-022</t>
        </is>
      </c>
      <c r="F564" s="110" t="inlineStr">
        <is>
          <t>Rahul Dhamne</t>
        </is>
      </c>
      <c r="G564" s="110" t="inlineStr">
        <is>
          <t>IRIS0362</t>
        </is>
      </c>
      <c r="H564" s="110" t="inlineStr">
        <is>
          <t>C2</t>
        </is>
      </c>
      <c r="I564" s="110" t="n">
        <v>13</v>
      </c>
      <c r="J564" s="110" t="n">
        <v>14.8</v>
      </c>
      <c r="K564" s="110" t="n">
        <v>14.8</v>
      </c>
      <c r="L564" s="110" t="inlineStr">
        <is>
          <t>CA</t>
        </is>
      </c>
      <c r="M564" s="110" t="n"/>
      <c r="N564" s="144" t="inlineStr">
        <is>
          <t>Lead Consultant</t>
        </is>
      </c>
      <c r="O564" s="113" t="inlineStr">
        <is>
          <t>Senior Manager – Taxonomy Consulting</t>
        </is>
      </c>
      <c r="P564" s="112" t="inlineStr">
        <is>
          <t>Consulting &amp; Professional Services</t>
        </is>
      </c>
      <c r="Q564" s="112" t="inlineStr">
        <is>
          <t>Taxonomy Design &amp; Regulatory Consulting</t>
        </is>
      </c>
      <c r="R564" s="112" t="inlineStr">
        <is>
          <t>L5 – Lead · IC</t>
        </is>
      </c>
      <c r="S564" s="154" t="inlineStr">
        <is>
          <t>B2</t>
        </is>
      </c>
      <c r="T564" s="149" t="inlineStr">
        <is>
          <t>Manager</t>
        </is>
      </c>
      <c r="U564" s="149" t="inlineStr">
        <is>
          <t>B</t>
        </is>
      </c>
      <c r="V564" s="112" t="inlineStr">
        <is>
          <t>People Manager</t>
        </is>
      </c>
      <c r="W564" s="153" t="inlineStr">
        <is>
          <t>• Same level</t>
        </is>
      </c>
      <c r="X564" s="112" t="inlineStr">
        <is>
          <t>P4 / M3</t>
        </is>
      </c>
      <c r="Y564" s="112" t="inlineStr">
        <is>
          <t>Senior / Manager</t>
        </is>
      </c>
      <c r="Z564" s="112" t="inlineStr">
        <is>
          <t>4–5</t>
        </is>
      </c>
      <c r="AA564" s="117" t="inlineStr">
        <is>
          <t>B2</t>
        </is>
      </c>
      <c r="AB564" s="118" t="inlineStr">
        <is>
          <t>Band B · Specialist / Manager</t>
        </is>
      </c>
      <c r="AC564" s="118" t="inlineStr">
        <is>
          <t>Manager</t>
        </is>
      </c>
      <c r="AD564" s="118" t="inlineStr">
        <is>
          <t>• Same as the model</t>
        </is>
      </c>
      <c r="AE564" s="118" t="inlineStr">
        <is>
          <t>C2</t>
        </is>
      </c>
      <c r="AF564" s="118" t="inlineStr">
        <is>
          <t>OK</t>
        </is>
      </c>
      <c r="AG564" s="118" t="inlineStr">
        <is>
          <t>No change · already below the manager</t>
        </is>
      </c>
      <c r="AH564" s="118" t="n">
        <v>2</v>
      </c>
      <c r="AI564" s="118" t="n"/>
      <c r="AJ564" s="119" t="inlineStr">
        <is>
          <t>iFile · XBRL Consulting · Band B · People Manager</t>
        </is>
      </c>
      <c r="AK564" s="120" t="n">
        <v>5</v>
      </c>
      <c r="AL564" s="121">
        <f>IFERROR(INDEX(WM_C,MATCH($AJ564,WM_KEY,0)),"")</f>
        <v>0.37</v>
      </c>
      <c r="AM564" s="122">
        <f>IF(OR(AK564="",AL564=""),"",AK564*AL564)</f>
        <v>1.85</v>
      </c>
      <c r="AN564" s="120" t="n">
        <v>5</v>
      </c>
      <c r="AO564" s="121">
        <f>IFERROR(INDEX(WM_AU,MATCH($AJ564,WM_KEY,0)),"")</f>
        <v>0.18</v>
      </c>
      <c r="AP564" s="122">
        <f>IF(OR(AN564="",AO564=""),"",AN564*AO564)</f>
        <v>0.9</v>
      </c>
      <c r="AQ564" s="120" t="n">
        <v>5</v>
      </c>
      <c r="AR564" s="121">
        <f>IFERROR(INDEX(WM_AC,MATCH($AJ564,WM_KEY,0)),"")</f>
        <v>0.11</v>
      </c>
      <c r="AS564" s="122">
        <f>IF(OR(AQ564="",AR564=""),"",AQ564*AR564)</f>
        <v>0.55</v>
      </c>
      <c r="AT564" s="120" t="n">
        <v>5</v>
      </c>
      <c r="AU564" s="121">
        <f>IFERROR(INDEX(WM_L,MATCH($AJ564,WM_KEY,0)),"")</f>
        <v>0.15</v>
      </c>
      <c r="AV564" s="122">
        <f>IF(OR(AT564="",AU564=""),"",AT564*AU564)</f>
        <v>0.75</v>
      </c>
      <c r="AW564" s="120" t="n">
        <v>9</v>
      </c>
      <c r="AX564" s="121">
        <f>IFERROR(INDEX(WM_E,MATCH($AJ564,WM_KEY,0)),"")</f>
        <v>0.1</v>
      </c>
      <c r="AY564" s="122">
        <f>IF(OR(AW564="",AX564=""),"",AW564*AX564)</f>
        <v>0.9</v>
      </c>
      <c r="AZ564" s="123" t="n">
        <v>5</v>
      </c>
      <c r="BA564" s="121">
        <f>IFERROR(INDEX(WM_BI,MATCH($AJ564,WM_KEY,0)),"")</f>
        <v>0.09</v>
      </c>
      <c r="BB564" s="122">
        <f>IF(OR(AZ564="",BA564=""),"",AZ564*BA564)</f>
        <v>0.45</v>
      </c>
      <c r="BC564" s="122">
        <f>IF(COUNT(AM564,AP564,AS564,AV564,AY564,BB564)&lt;6,"",SUM(AM564,AP564,AS564,AV564,AY564,BB564))</f>
        <v>5.4</v>
      </c>
      <c r="BD564" s="122" t="str">
        <f>IF(BC564="","",INDEX({"A1","A2","A3","B1","B2","B3","C1","C2","D1","D2","E1","E2"},MAX(1,MIN(12,ROUND(BC564,0)))))</f>
        <v>B2</v>
      </c>
      <c r="BE564" s="154" t="inlineStr">
        <is>
          <t>B2</t>
        </is>
      </c>
      <c r="BF564" s="124" t="inlineStr">
        <is>
          <t>The score decided the level</t>
        </is>
      </c>
      <c r="BG564" s="125" t="inlineStr">
        <is>
          <t>Weights: Complexity 37% · Autonomy 18% · Leadership 15% · Accountability 11% · Experience 10% · Business impact 9%
Why: a manager's results come through the team, so Leadership rises to 15% and Complexity falls; autonomy, accountability and impact rise.
Type of work in the department: regulatory consulting balances expertise and accountability, so no change.
Live: change the department's row on the Weightage Matrix and these weights, the points and the score update.</t>
        </is>
      </c>
      <c r="BH564" s="125" t="inlineStr">
        <is>
          <t>At build: Complexity 1.85 + Autonomy 0.90 + Accountability 0.55 + Leadership 0.75 + Experience 0.90 + Business impact 0.45
= 5.40 points → nearest level 5 = B2
Final level: B2 · same as the score</t>
        </is>
      </c>
      <c r="BI564" s="125" t="inlineStr">
        <is>
          <t>No rule applied: the score decides.</t>
        </is>
      </c>
      <c r="BJ564" s="125" t="inlineStr">
        <is>
          <t>—</t>
        </is>
      </c>
      <c r="BK564" s="126" t="n"/>
      <c r="BL564" s="126" t="inlineStr">
        <is>
          <t>High</t>
        </is>
      </c>
      <c r="BM564" s="126" t="n"/>
      <c r="BN564" s="125" t="inlineStr">
        <is>
          <t>Moves in 5 of 30 weight tests · calibrate first</t>
        </is>
      </c>
      <c r="BO564" s="148" t="inlineStr">
        <is>
          <t>Rated 5 of 12
Start: 5.0 · manager / senior specialist title
Evidence reads like B2: own survey / KRA answers · summarised by the rater; not quoted → matches the start
KRA: “1. Lead domain delivery for assigned iFILE implementations with &gt;=98% mapping accuracy, on schedule. 2. Own quality of assigned taxonomy…”
Market: B2 = Hardest problems in the domain</t>
        </is>
      </c>
      <c r="BP564" s="129" t="inlineStr">
        <is>
          <t>Rated 5 of 12
Start: 5.0 · manager / senior specialist title
Evidence reads like B2: Decides project and resource plans and taxonomy modelling → matches the start
Market: B2 = Allocates people and sets team priorities</t>
        </is>
      </c>
      <c r="BQ564" s="129" t="inlineStr">
        <is>
          <t>Rated 5 of 12
Start: 5.0 · manager / senior specialist title; 13 direct reports
Evidence reads like B2: Taxonomy packages, RFP responses and on-time project delivery through a 13-person team → matches the start
KRA: “1. Lead domain delivery for assigned iFILE implementations with &gt;=98% mapping accuracy, on schedule. 2. Own quality of assigned taxonomy…”
Market: B2 = One team or a client portfolio</t>
        </is>
      </c>
      <c r="BR564" s="129" t="inlineStr">
        <is>
          <t>Rated 5 of 12
Start: 5.0
Evidence reads like B2: 13 direct reports; resource planning and training team members → matches the start
Team: 13 direct reports · People Manager
Market: B2 = IC: guides others in the domain · People: manages a team of 6+</t>
        </is>
      </c>
      <c r="BS564" s="129" t="inlineStr">
        <is>
          <t>Rated 9 of 12
Experience: 14.8 yrs total · 14.8 at IRIS; none recorded before IRIS = 8.1 on the experience scale
Qualification: CA · professional, relevant to the work → +1.0
Market: B2 roles typically have 6–10 yrs · IRIS guide 6–9</t>
        </is>
      </c>
      <c r="BT564"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564"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4"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4" s="125" t="n"/>
      <c r="BX564" s="125" t="inlineStr">
        <is>
          <t>5 – Outstanding</t>
        </is>
      </c>
      <c r="BY564" s="125" t="n"/>
      <c r="BZ564" s="125" t="inlineStr">
        <is>
          <t>Received · manager annual, quarterly</t>
        </is>
      </c>
      <c r="CA564" s="125" t="inlineStr">
        <is>
          <t>Talent Mapping · iFile collated</t>
        </is>
      </c>
      <c r="CB564" s="130" t="n">
        <v>20</v>
      </c>
      <c r="CC564" s="128" t="inlineStr">
        <is>
          <t>Full survey answers not in the files received · How We Grow export needed · HR</t>
        </is>
      </c>
      <c r="CD564" s="131" t="inlineStr">
        <is>
          <t>—</t>
        </is>
      </c>
      <c r="CE564" s="131" t="inlineStr">
        <is>
          <t>—</t>
        </is>
      </c>
      <c r="CF564" s="131" t="inlineStr">
        <is>
          <t>—</t>
        </is>
      </c>
      <c r="CG564" s="131" t="inlineStr">
        <is>
          <t>—</t>
        </is>
      </c>
      <c r="CH564" s="132" t="inlineStr">
        <is>
          <t>Complexity: Evidence reads like B2: own survey / KRA answers · summarised by the rater; not quoted → matches the start
Autonomy: Evidence reads like B2: Decides project and resource plans and taxonomy modelling → matches the start
Accountability: Evidence reads like B2: Taxonomy packages, RFP responses and on-time project delivery through a 13-person team → matches the start
Leadership: Evidence reads like B2: 13 direct reports; resource planning and training team members → matches the start
Business Impact: No survey or manager-mapping signal on criticality: kept at the start point.</t>
        </is>
      </c>
      <c r="CI564" s="131"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ifile business · analyst contribute · resolve · domain delivery · serve analyst · milestones on-time.</t>
        </is>
      </c>
      <c r="CJ564" s="131" t="inlineStr">
        <is>
          <t>Self-identified: AI / automation · Communication &amp; presentation
For the next role: AI / automation · Communication &amp; presentation</t>
        </is>
      </c>
      <c r="CK564" s="128" t="inlineStr">
        <is>
          <t>Full survey answers not in the files received · How We Grow export needed · HR</t>
        </is>
      </c>
      <c r="CL564" s="133" t="inlineStr">
        <is>
          <t>WHAT THE ROLE DOES: Designs XBRL/SDMX taxonomies, return templates, validation rules and SRS for regulators; supports implementation and CRs. At B2: deep domain expertise, or one team.
Common themes in sub-family holders, all levels' answers: xbrl · requirements · taxonomy · business · data · convert
KEY RESPONSIBILITIES: Designs XBRL/SDMX taxonomies, return templates, validation rules and SRS for regulators; supports implementation and CRs; Hardest problems in the domain; One team or a client portfolio
Common themes in sub-family holders, all levels' answers: client · taxonomy · requirement · development · testing · training
DELIVERS: One team or a client portfolio
Common themes in sub-family holders, all levels' answers: taxonomy · xbrl · output · srs · taxonomies · accurate
ACCOUNTABLE FOR: One team or a client portfolio
Common themes in sub-family holders, all levels' answers: taxonomy · xbrl · quality · srs · development · testing
DECIDES ALONE: Allocates people and sets team priorities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sub-family themes · 3+ answered — 2 holders, 2 answered the survey; sub-family 25 answered; catalogue RC-022</t>
        </is>
      </c>
      <c r="CM564" s="134" t="inlineStr">
        <is>
          <t>What the role answers for: One team or a client portfolio.
Accountability &amp; Impact rating: 5 of 12 · B2-level impact.
Leads 13 direct reports.
From the survey and manager mapping — successor named: yes.
If the work is missed · role-holders' themes: rework · client · escalation · time · retesting.
Measured on · manager-set KRA themes: ifile business · analyst contribute · resolve · domain delivery · serve analyst · milestones on-time.
Manager talent mapping — Latest rating: 5 · Potential: High · 9-Box Grid placement: Future Leader.</t>
        </is>
      </c>
      <c r="CN564" s="135" t="n"/>
      <c r="CO564" s="135" t="n">
        <v>5</v>
      </c>
      <c r="CP564" s="136" t="n">
        <v>5</v>
      </c>
      <c r="CQ564" s="137" t="inlineStr">
        <is>
          <t>High</t>
        </is>
      </c>
      <c r="CR564" s="137" t="inlineStr">
        <is>
          <t>Future Leader</t>
        </is>
      </c>
      <c r="CS564" s="137" t="inlineStr">
        <is>
          <t>Ready now</t>
        </is>
      </c>
      <c r="CT564" s="137" t="inlineStr">
        <is>
          <t>Yes</t>
        </is>
      </c>
      <c r="CU564" s="137" t="n"/>
      <c r="CV564" s="137" t="inlineStr">
        <is>
          <t>To be identified</t>
        </is>
      </c>
      <c r="CW564" s="137" t="n"/>
      <c r="CX564" s="137" t="n"/>
      <c r="CY564" s="137" t="n"/>
      <c r="CZ564" s="137" t="n"/>
      <c r="DA564" s="119" t="n">
        <v>97</v>
      </c>
      <c r="DB564" s="138" t="inlineStr">
        <is>
          <t>Meets the level</t>
        </is>
      </c>
      <c r="DC564" s="138" t="n">
        <v>110</v>
      </c>
      <c r="DD564" s="138" t="n">
        <v>83</v>
      </c>
      <c r="DE564" s="138" t="n">
        <v>91</v>
      </c>
      <c r="DF564" s="138" t="n">
        <v>99</v>
      </c>
      <c r="DG564" s="138" t="inlineStr">
        <is>
          <t>Accounting standards, Regulatory domain, AI / GenAI</t>
        </is>
      </c>
      <c r="DH564" s="138" t="inlineStr">
        <is>
          <t>C1: 93% of profile — ready on competencies</t>
        </is>
      </c>
      <c r="DI564" s="138" t="inlineStr">
        <is>
          <t>Evidence: Survey + KRAs | Core: Ownership 5/4, Problem solving 4/4, Communication &amp; collaboration 5/4, Client &amp; quality focus 5/4, Learning agility 4/4, Integrity &amp; compliance 4/4 | Future-ready: AI literacy 2/3, Data literacy 3/3, Digital fluency 3/3, Innovation 2/3 | Functional: XBRL &amp; taxonomy 5/4, Accounting standards 3/4, Regulatory domain 3/4, Quality &amp; process 4/4, Excel &amp; tools 4/4, AI / GenAI 3/4 | Leadership: Developing people 4/4, Decision making 4/4, Strategic acumen 3/4, Influence &amp; change 5/4</t>
        </is>
      </c>
      <c r="DJ564" s="111" t="inlineStr">
        <is>
          <t>AI / automation · Communication &amp; presentation</t>
        </is>
      </c>
      <c r="DK564" s="112" t="inlineStr">
        <is>
          <t>XBRL taxonomy &amp; regulatory updates; domain/accounting refreshers; quality &amp; accuracy practices; tooling proficiency | People management: goal-setting &amp; …</t>
        </is>
      </c>
      <c r="DL564" s="112" t="inlineStr">
        <is>
          <t>AI, GenAI &amp; Prompt Engineering; People Leadership &amp; Mentoring; Project, Program &amp; Agile Management</t>
        </is>
      </c>
      <c r="DM564" s="112" t="inlineStr">
        <is>
          <t>AI / automation · Communication &amp; presentation</t>
        </is>
      </c>
      <c r="DN564" s="112" t="inlineStr">
        <is>
          <t>Leadership development: strategic thinking, cross-functional influence, financial/business acumen, succession &amp; talent development, change management, executive communication</t>
        </is>
      </c>
      <c r="DO564" s="139" t="inlineStr">
        <is>
          <t>No strong match from survey evidence</t>
        </is>
      </c>
      <c r="DP564" s="126" t="inlineStr">
        <is>
          <t>Sujeet Rathod · Manager – Taxonomy Consulting — 0.49: noah, taxonomy, deliverables, engagement; Surekha Ghadigaonkar · Senior Taxonomy Analyst — 0.34: noah, taxonomy, output, xbrl; Yogesh Patil · Senior Taxonomy Analyst — 0.33: noah, taxonomy, members, training</t>
        </is>
      </c>
      <c r="DQ564" s="126" t="inlineStr">
        <is>
          <t>No close match in other businesses</t>
        </is>
      </c>
      <c r="DR564" s="126" t="inlineStr">
        <is>
          <t>Above norm</t>
        </is>
      </c>
      <c r="DS564" s="126" t="inlineStr">
        <is>
          <t>Above the norm of 5–8 — appoint POD Leads · up to 3 reports each or a Team Lead under this manager.</t>
        </is>
      </c>
      <c r="DT564" s="126" t="inlineStr">
        <is>
          <t>Span: 13 direct reports · layer 3 · Large team: consider a team lead layer</t>
        </is>
      </c>
      <c r="DU564" s="140" t="inlineStr">
        <is>
          <t>Senior Manager – Taxonomy Consulting in XBRL Consulting · iFile, B2 — People Manager.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client · taxonomy · requirement · development · testing · training.
Leads 13 direct reports.</t>
        </is>
      </c>
      <c r="DV564" s="137" t="inlineStr">
        <is>
          <t>Hire as: Senior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564"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X564"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564" s="139" t="inlineStr">
        <is>
          <t>Market level: P4 / M3 · SFIA 4–5
Typical title: Senior Manager
At peers: Big Four – Manager · IRIS Vs Market Benchmark — XBRL US credential pathway: Certificate + review authority
Typical experience: 6–10 yrs · IRIS guide 6–9
Standard: XBRL US GAAP Certificate; XBRL International specifications</t>
        </is>
      </c>
      <c r="DZ564" s="126" t="inlineStr">
        <is>
          <t>6–9 yrs</t>
        </is>
      </c>
      <c r="EA564" s="126" t="inlineStr">
        <is>
          <t>7–10 · 6–11</t>
        </is>
      </c>
      <c r="EB564" s="126" t="inlineStr">
        <is>
          <t>Senior Manager</t>
        </is>
      </c>
      <c r="EC564" s="126" t="inlineStr">
        <is>
          <t>Big Four: Manager · IRIS Vs Market Benchmark — XBRL US credential pathway: Certificate + review authority</t>
        </is>
      </c>
      <c r="ED564" s="126" t="inlineStr">
        <is>
          <t>XBRL US GAAP Certificate · AICPA &amp; XBRL US; XBRL International specifications; IFRS / US GAAP / Ind AS</t>
        </is>
      </c>
      <c r="EE564" s="126" t="inlineStr">
        <is>
          <t>Core 3 · Future 3 · Functional 4 · Leadership 3</t>
        </is>
      </c>
      <c r="EF564" s="139" t="n"/>
      <c r="EG564" s="126" t="inlineStr">
        <is>
          <t>✓ HRIS: 14.8 yrs, CA, 13 direct reports
✓ Survey: 20 of 20 questions answered
✓ KRAs: manager-set, quarterly
✓ Manager mapping: rating, potential, 9-box
✗ Job description: not on file</t>
        </is>
      </c>
      <c r="EH564" s="118" t="n"/>
      <c r="EI564" s="118" t="n"/>
      <c r="EJ564" s="118" t="n"/>
      <c r="EK564" s="118" t="inlineStr">
        <is>
          <t>Survey: answered · full text needed · KRAs: received · Experience: on file</t>
        </is>
      </c>
      <c r="EL564" s="141" t="n"/>
      <c r="EM564" s="142" t="n"/>
      <c r="EN564" s="142" t="n"/>
      <c r="EO564" s="142" t="n"/>
      <c r="EP564" s="142" t="n"/>
      <c r="EQ564" s="143" t="n"/>
      <c r="ER564" s="135" t="n"/>
      <c r="ES564" s="135" t="n"/>
      <c r="ET564" s="135" t="n"/>
      <c r="EU564" s="135" t="n"/>
      <c r="EV564" s="135" t="n"/>
      <c r="EW564" s="135" t="n"/>
      <c r="EX564" s="135" t="n"/>
      <c r="EY564" s="143" t="n"/>
      <c r="EZ564" s="135" t="n"/>
      <c r="FA564" s="135" t="n"/>
      <c r="FB564" s="135" t="n"/>
      <c r="FC564" s="135" t="n"/>
      <c r="FD564" s="135" t="n"/>
    </row>
    <row r="565" ht="300" customHeight="1">
      <c r="A565" s="109" t="inlineStr">
        <is>
          <t>iFile</t>
        </is>
      </c>
      <c r="B565" s="110" t="inlineStr">
        <is>
          <t>IRIS1618</t>
        </is>
      </c>
      <c r="C565" s="110" t="inlineStr">
        <is>
          <t>Sujeet Rathod</t>
        </is>
      </c>
      <c r="D565" s="110" t="inlineStr">
        <is>
          <t>XBRL Consulting</t>
        </is>
      </c>
      <c r="E565" s="110" t="inlineStr">
        <is>
          <t>RC-022</t>
        </is>
      </c>
      <c r="F565" s="110" t="inlineStr">
        <is>
          <t>Rahul Dhamne</t>
        </is>
      </c>
      <c r="G565" s="110" t="inlineStr">
        <is>
          <t>IRIS0362</t>
        </is>
      </c>
      <c r="H565" s="110" t="inlineStr">
        <is>
          <t>C2</t>
        </is>
      </c>
      <c r="I565" s="110" t="n">
        <v>5</v>
      </c>
      <c r="J565" s="110" t="n">
        <v>14.6</v>
      </c>
      <c r="K565" s="110" t="n">
        <v>9.6</v>
      </c>
      <c r="L565" s="110" t="inlineStr">
        <is>
          <t>ICWA</t>
        </is>
      </c>
      <c r="M565" s="110" t="n"/>
      <c r="N565" s="144" t="inlineStr">
        <is>
          <t>Lead Consultant</t>
        </is>
      </c>
      <c r="O565" s="113" t="inlineStr">
        <is>
          <t>Manager – Taxonomy Consulting</t>
        </is>
      </c>
      <c r="P565" s="112" t="inlineStr">
        <is>
          <t>Consulting &amp; Professional Services</t>
        </is>
      </c>
      <c r="Q565" s="112" t="inlineStr">
        <is>
          <t>Taxonomy Design &amp; Regulatory Consulting</t>
        </is>
      </c>
      <c r="R565" s="113" t="inlineStr">
        <is>
          <t>L5 – Lead · IC</t>
        </is>
      </c>
      <c r="S565" s="114" t="inlineStr">
        <is>
          <t>B2</t>
        </is>
      </c>
      <c r="T565" s="149" t="inlineStr">
        <is>
          <t>Manager</t>
        </is>
      </c>
      <c r="U565" s="149" t="inlineStr">
        <is>
          <t>B</t>
        </is>
      </c>
      <c r="V565" s="112" t="inlineStr">
        <is>
          <t>People Manager</t>
        </is>
      </c>
      <c r="W565" s="147" t="inlineStr">
        <is>
          <t>▼ Down · protected</t>
        </is>
      </c>
      <c r="X565" s="112" t="inlineStr">
        <is>
          <t>P4 / M3</t>
        </is>
      </c>
      <c r="Y565" s="112" t="inlineStr">
        <is>
          <t>Senior / Manager</t>
        </is>
      </c>
      <c r="Z565" s="112" t="inlineStr">
        <is>
          <t>4–5</t>
        </is>
      </c>
      <c r="AA565" s="117" t="inlineStr">
        <is>
          <t>B2</t>
        </is>
      </c>
      <c r="AB565" s="118" t="inlineStr">
        <is>
          <t>Band B · Specialist / Manager</t>
        </is>
      </c>
      <c r="AC565" s="118" t="inlineStr">
        <is>
          <t>Manager</t>
        </is>
      </c>
      <c r="AD565" s="118" t="inlineStr">
        <is>
          <t>• Same as the model</t>
        </is>
      </c>
      <c r="AE565" s="118" t="inlineStr">
        <is>
          <t>C2</t>
        </is>
      </c>
      <c r="AF565" s="118" t="inlineStr">
        <is>
          <t>OK</t>
        </is>
      </c>
      <c r="AG565" s="118" t="inlineStr">
        <is>
          <t>No change · already below the manager</t>
        </is>
      </c>
      <c r="AH565" s="118" t="n">
        <v>2</v>
      </c>
      <c r="AI565" s="118" t="n"/>
      <c r="AJ565" s="119" t="inlineStr">
        <is>
          <t>iFile · XBRL Consulting · Band B · People Manager</t>
        </is>
      </c>
      <c r="AK565" s="120" t="n">
        <v>4.5</v>
      </c>
      <c r="AL565" s="121">
        <f>IFERROR(INDEX(WM_C,MATCH($AJ565,WM_KEY,0)),"")</f>
        <v>0.37</v>
      </c>
      <c r="AM565" s="122">
        <f>IF(OR(AK565="",AL565=""),"",AK565*AL565)</f>
        <v>1.665</v>
      </c>
      <c r="AN565" s="120" t="n">
        <v>4.5</v>
      </c>
      <c r="AO565" s="121">
        <f>IFERROR(INDEX(WM_AU,MATCH($AJ565,WM_KEY,0)),"")</f>
        <v>0.18</v>
      </c>
      <c r="AP565" s="122">
        <f>IF(OR(AN565="",AO565=""),"",AN565*AO565)</f>
        <v>0.81</v>
      </c>
      <c r="AQ565" s="120" t="n">
        <v>4</v>
      </c>
      <c r="AR565" s="121">
        <f>IFERROR(INDEX(WM_AC,MATCH($AJ565,WM_KEY,0)),"")</f>
        <v>0.11</v>
      </c>
      <c r="AS565" s="122">
        <f>IF(OR(AQ565="",AR565=""),"",AQ565*AR565)</f>
        <v>0.44</v>
      </c>
      <c r="AT565" s="120" t="n">
        <v>4</v>
      </c>
      <c r="AU565" s="121">
        <f>IFERROR(INDEX(WM_L,MATCH($AJ565,WM_KEY,0)),"")</f>
        <v>0.15</v>
      </c>
      <c r="AV565" s="122">
        <f>IF(OR(AT565="",AU565=""),"",AT565*AU565)</f>
        <v>0.6</v>
      </c>
      <c r="AW565" s="120" t="n">
        <v>9</v>
      </c>
      <c r="AX565" s="121">
        <f>IFERROR(INDEX(WM_E,MATCH($AJ565,WM_KEY,0)),"")</f>
        <v>0.1</v>
      </c>
      <c r="AY565" s="122">
        <f>IF(OR(AW565="",AX565=""),"",AW565*AX565)</f>
        <v>0.9</v>
      </c>
      <c r="AZ565" s="123" t="n">
        <v>4.5</v>
      </c>
      <c r="BA565" s="121">
        <f>IFERROR(INDEX(WM_BI,MATCH($AJ565,WM_KEY,0)),"")</f>
        <v>0.09</v>
      </c>
      <c r="BB565" s="122">
        <f>IF(OR(AZ565="",BA565=""),"",AZ565*BA565)</f>
        <v>0.405</v>
      </c>
      <c r="BC565" s="122">
        <f>IF(COUNT(AM565,AP565,AS565,AV565,AY565,BB565)&lt;6,"",SUM(AM565,AP565,AS565,AV565,AY565,BB565))</f>
        <v>4.82</v>
      </c>
      <c r="BD565" s="122" t="str">
        <f>IF(BC565="","",INDEX({"A1","A2","A3","B1","B2","B3","C1","C2","D1","D2","E1","E2"},MAX(1,MIN(12,ROUND(BC565,0)))))</f>
        <v>B2</v>
      </c>
      <c r="BE565" s="114" t="inlineStr">
        <is>
          <t>B2</t>
        </is>
      </c>
      <c r="BF565" s="124" t="inlineStr">
        <is>
          <t>The score decided the level</t>
        </is>
      </c>
      <c r="BG565" s="125" t="inlineStr">
        <is>
          <t>Weights: Complexity 37% · Autonomy 18% · Leadership 15% · Accountability 11% · Experience 10% · Business impact 9%
Why: a manager's results come through the team, so Leadership rises to 15% and Complexity falls; autonomy, accountability and impact rise.
Type of work in the department: regulatory consulting balances expertise and accountability, so no change.
Live: change the department's row on the Weightage Matrix and these weights, the points and the score update.</t>
        </is>
      </c>
      <c r="BH565" s="125" t="inlineStr">
        <is>
          <t>At build: Complexity 1.67 + Autonomy 0.81 + Accountability 0.44 + Leadership 0.60 + Experience 0.90 + Business impact 0.40
= 4.82 points → nearest level 5 = B2
Final level: B2 · same as the score</t>
        </is>
      </c>
      <c r="BI565" s="125" t="inlineStr">
        <is>
          <t>No rule applied: the score decides.</t>
        </is>
      </c>
      <c r="BJ565" s="125" t="inlineStr">
        <is>
          <t>Down — protected</t>
        </is>
      </c>
      <c r="BK565" s="126" t="n"/>
      <c r="BL565" s="126" t="inlineStr">
        <is>
          <t>Medium</t>
        </is>
      </c>
      <c r="BM565" s="126" t="inlineStr">
        <is>
          <t>• Final level B2 is below the current level · L5 ≈ B3 — manager to confirm the scope of the role; pay and title are protected for one cycle</t>
        </is>
      </c>
      <c r="BN565" s="125" t="inlineStr">
        <is>
          <t>Stable · moves in fewer than 5 of 30 weight tests</t>
        </is>
      </c>
      <c r="BO565" s="148" t="inlineStr">
        <is>
          <t>Rated 4.5 of 12 · between B1 and B2
Start: 5.0 · manager / senior specialist title
Evidence reads like B1: Decides taxonomy architecture; XBRL and financial expertise; client training. Very brief answers → moved down 0.5
KRA: “1. Lead domain delivery for assigned iFILE implementations with &gt;=98% mapping accuracy, on schedule. 2. Own quality of assigned taxonomy…”
Market: B1 = Domain specialist work · B2 = Hardest problems in the domain</t>
        </is>
      </c>
      <c r="BP565" s="129" t="inlineStr">
        <is>
          <t>Rated 4.5 of 12 · between B1 and B2
Start: 5.0 · manager / senior specialist title
Evidence reads like B1: Taxonomy architecture decided independently for projects delivered by the team → moved down 0.5
Market: B1 = Technical / QC / client calls for the domain · B2 = Allocates people and sets team priorities</t>
        </is>
      </c>
      <c r="BQ565" s="129" t="inlineStr">
        <is>
          <t>Rated 4 of 12
Start: 4.5 · manager / senior specialist title; 5 direct reports
Evidence reads like B1: Project deliverables and taxonomy accuracy with a 5-person team; handles client escalations → moved down 0.5
KRA: “1. Lead domain delivery for assigned iFILE implementations with &gt;=98% mapping accuracy, on schedule. 2. Own quality of assigned taxonomy…”
Market: B1 = A domain or a small team</t>
        </is>
      </c>
      <c r="BR565" s="129" t="inlineStr">
        <is>
          <t>Rated 4 of 12
Start: 4.0
Evidence reads like B1: Team management listed; 5 direct reports → matches the start
Team: 5 direct reports · People Manager
Market: B1 = IC: mentors and reviews · People: hands-on team lead of 3–5</t>
        </is>
      </c>
      <c r="BS565" s="129" t="inlineStr">
        <is>
          <t>Rated 9 of 12
Experience: 14.6 yrs total · 5.0 before IRIS + 9.6 at IRIS = 8.0 on the experience scale
Qualification: ICWA · professional, relevant to the work → +1.0
Market: B2 roles typically have 6–10 yrs · IRIS guide 6–9</t>
        </is>
      </c>
      <c r="BT565" s="129" t="inlineStr">
        <is>
          <t>Rated 4.5 of 12 — a starting estimate.
Start: 4,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565"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5"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5" s="125" t="n"/>
      <c r="BX565" s="125" t="inlineStr">
        <is>
          <t>5 – Outstanding</t>
        </is>
      </c>
      <c r="BY565" s="125" t="n"/>
      <c r="BZ565" s="125" t="inlineStr">
        <is>
          <t>Received · manager annual, quarterly</t>
        </is>
      </c>
      <c r="CA565" s="125" t="inlineStr">
        <is>
          <t>Talent Mapping · iFile collated</t>
        </is>
      </c>
      <c r="CB565" s="130" t="n">
        <v>20</v>
      </c>
      <c r="CC565" s="128" t="inlineStr">
        <is>
          <t>Full survey answers not in the files received · How We Grow export needed · HR</t>
        </is>
      </c>
      <c r="CD565" s="131" t="inlineStr">
        <is>
          <t>—</t>
        </is>
      </c>
      <c r="CE565" s="131" t="inlineStr">
        <is>
          <t>—</t>
        </is>
      </c>
      <c r="CF565" s="131" t="inlineStr">
        <is>
          <t>—</t>
        </is>
      </c>
      <c r="CG565" s="131" t="inlineStr">
        <is>
          <t>—</t>
        </is>
      </c>
      <c r="CH565" s="132" t="inlineStr">
        <is>
          <t>Complexity: Evidence reads like B1: Decides taxonomy architecture; XBRL and financial expertise; client training. Very brief answers → moved down 0.5
Autonomy: Evidence reads like B1: Taxonomy architecture decided independently for projects delivered by the team → moved down 0.5
Accountability: Evidence reads like B1: Project deliverables and taxonomy accuracy with a 5-person team; handles client escalations → moved down 0.5
Leadership: Evidence reads like B1: Team management listed; 5 direct reports → matches the start</t>
        </is>
      </c>
      <c r="CI565" s="131"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ifile business · analyst contribute · resolve · domain delivery · serve analyst · milestones on-time.</t>
        </is>
      </c>
      <c r="CJ565" s="131" t="inlineStr">
        <is>
          <t>Self-identified: Answered · no common topic
For the next role: Answered · no common topic</t>
        </is>
      </c>
      <c r="CK565" s="128" t="inlineStr">
        <is>
          <t>Full survey answers not in the files received · How We Grow export needed · HR</t>
        </is>
      </c>
      <c r="CL565" s="133" t="inlineStr">
        <is>
          <t>WHAT THE ROLE DOES: Designs XBRL/SDMX taxonomies, return templates, validation rules and SRS for regulators; supports implementation and CRs. At B2: deep domain expertise, or one team.
Common themes in sub-family holders, all levels' answers: xbrl · requirements · taxonomy · business · data · convert
KEY RESPONSIBILITIES: Designs XBRL/SDMX taxonomies, return templates, validation rules and SRS for regulators; supports implementation and CRs; Hardest problems in the domain; One team or a client portfolio
Common themes in sub-family holders, all levels' answers: client · taxonomy · requirement · development · testing · training
DELIVERS: One team or a client portfolio
Common themes in sub-family holders, all levels' answers: taxonomy · xbrl · output · srs · taxonomies · accurate
ACCOUNTABLE FOR: One team or a client portfolio
Common themes in sub-family holders, all levels' answers: taxonomy · xbrl · quality · srs · development · testing
DECIDES ALONE: Allocates people and sets team priorities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sub-family themes · 3+ answered — 2 holders, 2 answered the survey; sub-family 25 answered; catalogue RC-022</t>
        </is>
      </c>
      <c r="CM565" s="134" t="inlineStr">
        <is>
          <t>What the role answers for: One team or a client portfolio.
Accountability &amp; Impact rating: 4 of 12 · B1-level impact.
Leads 5 direct reports.
From the survey and manager mapping — work only this person does: yes; successor named: yes.
If the work is missed · role-holders' themes: rework · client · escalation · time · retesting.
Measured on · manager-set KRA themes: ifile business · analyst contribute · resolve · domain delivery · serve analyst · milestones on-time.
Manager talent mapping — Latest rating: 5 · Potential: High · 9-Box Grid placement: Future Leader.</t>
        </is>
      </c>
      <c r="CN565" s="135" t="n"/>
      <c r="CO565" s="135" t="n">
        <v>4.5</v>
      </c>
      <c r="CP565" s="136" t="n">
        <v>5</v>
      </c>
      <c r="CQ565" s="137" t="inlineStr">
        <is>
          <t>High</t>
        </is>
      </c>
      <c r="CR565" s="137" t="inlineStr">
        <is>
          <t>Future Leader</t>
        </is>
      </c>
      <c r="CS565" s="137" t="inlineStr">
        <is>
          <t>Ready now</t>
        </is>
      </c>
      <c r="CT565" s="137" t="inlineStr">
        <is>
          <t>Yes</t>
        </is>
      </c>
      <c r="CU565" s="137" t="n"/>
      <c r="CV565" s="137" t="inlineStr">
        <is>
          <t>To be identified</t>
        </is>
      </c>
      <c r="CW565" s="137" t="n"/>
      <c r="CX565" s="137" t="n"/>
      <c r="CY565" s="137" t="n"/>
      <c r="CZ565" s="137" t="n"/>
      <c r="DA565" s="119" t="n">
        <v>95</v>
      </c>
      <c r="DB565" s="138" t="inlineStr">
        <is>
          <t>Meets the level</t>
        </is>
      </c>
      <c r="DC565" s="138" t="n">
        <v>110</v>
      </c>
      <c r="DD565" s="138" t="n">
        <v>75</v>
      </c>
      <c r="DE565" s="138" t="n">
        <v>91</v>
      </c>
      <c r="DF565" s="138" t="n">
        <v>97</v>
      </c>
      <c r="DG565" s="138" t="inlineStr">
        <is>
          <t>Accounting standards, Regulatory domain, AI / GenAI</t>
        </is>
      </c>
      <c r="DH565" s="138" t="inlineStr">
        <is>
          <t>B3: 84% of profile — close</t>
        </is>
      </c>
      <c r="DI565" s="138" t="inlineStr">
        <is>
          <t>Evidence: Survey + KRAs | Core: Ownership 4/3, Problem solving 3/3, Communication &amp; collaboration 4/3, Client &amp; quality focus 5/3, Learning agility 3/3, Integrity &amp; compliance 3/3 | Future-ready: AI literacy 2/3, Data literacy 3/3, Digital fluency 2/3, Innovation 2/3 | Functional: XBRL &amp; taxonomy 5/4, Accounting standards 3/4, Regulatory domain 3/4, Quality &amp; process 4/4, Excel &amp; tools 4/4, AI / GenAI 3/4 | Leadership: Developing people 3/3, Decision making 3/3, Strategic acumen 2/3, Influence &amp; change 4/3</t>
        </is>
      </c>
      <c r="DJ565" s="111" t="inlineStr">
        <is>
          <t>Answered · no common topic</t>
        </is>
      </c>
      <c r="DK565" s="112" t="inlineStr">
        <is>
          <t>XBRL taxonomy &amp; regulatory updates; domain/accounting refreshers; quality &amp; accuracy practices; tooling proficiency | People management: goal-setting &amp; …</t>
        </is>
      </c>
      <c r="DL565" s="112" t="inlineStr">
        <is>
          <t>AI, GenAI &amp; Prompt Engineering; People Leadership &amp; Mentoring; Project, Program &amp; Agile Management</t>
        </is>
      </c>
      <c r="DM565" s="112" t="inlineStr">
        <is>
          <t>Answered · no common topic</t>
        </is>
      </c>
      <c r="DN565" s="112" t="inlineStr">
        <is>
          <t>Leadership development: strategic thinking, cross-functional influence, financial/business acumen, succession &amp; talent development, change management, executive communication</t>
        </is>
      </c>
      <c r="DO565" s="139" t="inlineStr">
        <is>
          <t>No strong match from survey evidence</t>
        </is>
      </c>
      <c r="DP565" s="126" t="inlineStr">
        <is>
          <t>Shraddha Bagul · Manager – Taxonomy Consulting — 0.49: noah, taxonomy, deliverables, engagement; Anirudh Singh Bartwal · Senior Taxonomy Specialist — 0.38: taxonomy, noah, training; Yogesh Patil · Senior Taxonomy Analyst — 0.35: noah, taxonomy, xbrl, training</t>
        </is>
      </c>
      <c r="DQ565" s="126" t="inlineStr">
        <is>
          <t>Jivika Wadhwani · CARBON, Senior Financial Analyst — 0.26; Shailesh Kumar Sharma · CARBON, Senior Manager – Service Delivery — 0.26</t>
        </is>
      </c>
      <c r="DR565" s="126" t="inlineStr">
        <is>
          <t>Below norm</t>
        </is>
      </c>
      <c r="DS565" s="126" t="inlineStr">
        <is>
          <t>Team smaller than the norm for this level — merge with a peer team, widen scope, or treat as a POD Lead.</t>
        </is>
      </c>
      <c r="DT565" s="126" t="n"/>
      <c r="DU565" s="140" t="inlineStr">
        <is>
          <t>Manager – Taxonomy Consulting in XBRL Consulting · iFile, B2 — People Manager.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client · taxonomy · requirement · development · testing · training.
Leads 5 direct reports.</t>
        </is>
      </c>
      <c r="DV565" s="137"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565"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X565"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565" s="139"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Z565" s="126" t="inlineStr">
        <is>
          <t>6–9 yrs</t>
        </is>
      </c>
      <c r="EA565" s="126" t="inlineStr">
        <is>
          <t>7–10 · 6–11</t>
        </is>
      </c>
      <c r="EB565" s="126" t="inlineStr">
        <is>
          <t>Manager</t>
        </is>
      </c>
      <c r="EC565" s="126" t="inlineStr">
        <is>
          <t>Big Four: Manager · IRIS Vs Market Benchmark — XBRL US credential pathway: Certificate + review authority</t>
        </is>
      </c>
      <c r="ED565" s="126" t="inlineStr">
        <is>
          <t>XBRL US GAAP Certificate · AICPA &amp; XBRL US; XBRL International specifications; IFRS / US GAAP / Ind AS</t>
        </is>
      </c>
      <c r="EE565" s="126" t="inlineStr">
        <is>
          <t>Core 3 · Future 3 · Functional 4 · Leadership 3</t>
        </is>
      </c>
      <c r="EF565" s="139" t="n"/>
      <c r="EG565" s="126" t="inlineStr">
        <is>
          <t>✓ HRIS: 14.6 yrs, ICWA, 5 direct reports
✓ Survey: 20 of 20 questions answered
✓ KRAs: manager-set, quarterly
✓ Manager mapping: rating, potential, 9-box
✗ Job description: not on file</t>
        </is>
      </c>
      <c r="EH565" s="118" t="inlineStr">
        <is>
          <t xml:space="preserve">D119 · Move down · protected · High: Current L5 – Lead · IC → B2. No rule changed the level: the score decides. · owner HR · </t>
        </is>
      </c>
      <c r="EI565" s="118" t="n"/>
      <c r="EJ565" s="118" t="n"/>
      <c r="EK565" s="118" t="inlineStr">
        <is>
          <t>Survey: answered · full text needed · KRAs: received · Experience: on file</t>
        </is>
      </c>
      <c r="EL565" s="141" t="n"/>
      <c r="EM565" s="142" t="n"/>
      <c r="EN565" s="142" t="n"/>
      <c r="EO565" s="142" t="n"/>
      <c r="EP565" s="142" t="n"/>
      <c r="EQ565" s="143" t="n"/>
      <c r="ER565" s="135" t="n"/>
      <c r="ES565" s="135" t="n"/>
      <c r="ET565" s="135" t="n"/>
      <c r="EU565" s="135" t="n"/>
      <c r="EV565" s="135" t="n"/>
      <c r="EW565" s="135" t="n"/>
      <c r="EX565" s="135" t="n"/>
      <c r="EY565" s="143" t="n"/>
      <c r="EZ565" s="135" t="n"/>
      <c r="FA565" s="135" t="n"/>
      <c r="FB565" s="135" t="n"/>
      <c r="FC565" s="135" t="n"/>
      <c r="FD565" s="135" t="n"/>
    </row>
    <row r="566" ht="300" customHeight="1">
      <c r="A566" s="109" t="inlineStr">
        <is>
          <t>iFile</t>
        </is>
      </c>
      <c r="B566" s="110" t="inlineStr">
        <is>
          <t>IRIS1063</t>
        </is>
      </c>
      <c r="C566" s="110" t="inlineStr">
        <is>
          <t>Vishram Modak</t>
        </is>
      </c>
      <c r="D566" s="110" t="inlineStr">
        <is>
          <t>XBRL Consulting</t>
        </is>
      </c>
      <c r="E566" s="110" t="inlineStr">
        <is>
          <t>RC-021</t>
        </is>
      </c>
      <c r="F566" s="110" t="inlineStr">
        <is>
          <t>Rahul Dhamne</t>
        </is>
      </c>
      <c r="G566" s="110" t="inlineStr">
        <is>
          <t>IRIS0362</t>
        </is>
      </c>
      <c r="H566" s="110" t="inlineStr">
        <is>
          <t>C2</t>
        </is>
      </c>
      <c r="I566" s="110" t="n"/>
      <c r="J566" s="110" t="n">
        <v>22.2</v>
      </c>
      <c r="K566" s="110" t="n">
        <v>14.5</v>
      </c>
      <c r="L566" s="110" t="inlineStr">
        <is>
          <t>CA</t>
        </is>
      </c>
      <c r="M566" s="110" t="n"/>
      <c r="N566" s="144" t="inlineStr">
        <is>
          <t>Senior consultant</t>
        </is>
      </c>
      <c r="O566" s="113" t="inlineStr">
        <is>
          <t>Senior Taxonomy Specialist</t>
        </is>
      </c>
      <c r="P566" s="112" t="inlineStr">
        <is>
          <t>Consulting &amp; Professional Services</t>
        </is>
      </c>
      <c r="Q566" s="112" t="inlineStr">
        <is>
          <t>Taxonomy Design &amp; Regulatory Consulting</t>
        </is>
      </c>
      <c r="R566" s="113" t="inlineStr">
        <is>
          <t>L4 – Senior</t>
        </is>
      </c>
      <c r="S566" s="114" t="inlineStr">
        <is>
          <t>B2</t>
        </is>
      </c>
      <c r="T566" s="149" t="inlineStr">
        <is>
          <t>Senior Specialist</t>
        </is>
      </c>
      <c r="U566" s="149" t="inlineStr">
        <is>
          <t>B</t>
        </is>
      </c>
      <c r="V566" s="112" t="inlineStr">
        <is>
          <t>IC</t>
        </is>
      </c>
      <c r="W566" s="150" t="inlineStr">
        <is>
          <t>▲ Up</t>
        </is>
      </c>
      <c r="X566" s="112" t="inlineStr">
        <is>
          <t>P4 / M3</t>
        </is>
      </c>
      <c r="Y566" s="112" t="inlineStr">
        <is>
          <t>Senior / Manager</t>
        </is>
      </c>
      <c r="Z566" s="112" t="inlineStr">
        <is>
          <t>4–5</t>
        </is>
      </c>
      <c r="AA566" s="117" t="inlineStr">
        <is>
          <t>B2</t>
        </is>
      </c>
      <c r="AB566" s="118" t="inlineStr">
        <is>
          <t>Band B · Specialist / Manager</t>
        </is>
      </c>
      <c r="AC566" s="118" t="inlineStr">
        <is>
          <t>Senior Specialist</t>
        </is>
      </c>
      <c r="AD566" s="118" t="inlineStr">
        <is>
          <t>• Same as the model</t>
        </is>
      </c>
      <c r="AE566" s="118" t="inlineStr">
        <is>
          <t>C2</t>
        </is>
      </c>
      <c r="AF566" s="118" t="inlineStr">
        <is>
          <t>OK</t>
        </is>
      </c>
      <c r="AG566" s="118" t="inlineStr">
        <is>
          <t>No change · already below the manager</t>
        </is>
      </c>
      <c r="AH566" s="118" t="n">
        <v>2</v>
      </c>
      <c r="AI566" s="118" t="n"/>
      <c r="AJ566" s="119" t="inlineStr">
        <is>
          <t>iFile · XBRL Consulting · Band B · Expert / POD Lead</t>
        </is>
      </c>
      <c r="AK566" s="120" t="n">
        <v>4.5</v>
      </c>
      <c r="AL566" s="121">
        <f>IFERROR(INDEX(WM_C,MATCH($AJ566,WM_KEY,0)),"")</f>
        <v>0.51</v>
      </c>
      <c r="AM566" s="122">
        <f>IF(OR(AK566="",AL566=""),"",AK566*AL566)</f>
        <v>2.295</v>
      </c>
      <c r="AN566" s="120" t="n">
        <v>4.5</v>
      </c>
      <c r="AO566" s="121">
        <f>IFERROR(INDEX(WM_AU,MATCH($AJ566,WM_KEY,0)),"")</f>
        <v>0.17</v>
      </c>
      <c r="AP566" s="122">
        <f>IF(OR(AN566="",AO566=""),"",AN566*AO566)</f>
        <v>0.765</v>
      </c>
      <c r="AQ566" s="120" t="n">
        <v>4.5</v>
      </c>
      <c r="AR566" s="121">
        <f>IFERROR(INDEX(WM_AC,MATCH($AJ566,WM_KEY,0)),"")</f>
        <v>0.1</v>
      </c>
      <c r="AS566" s="122">
        <f>IF(OR(AQ566="",AR566=""),"",AQ566*AR566)</f>
        <v>0.45</v>
      </c>
      <c r="AT566" s="120" t="n">
        <v>3.5</v>
      </c>
      <c r="AU566" s="121">
        <f>IFERROR(INDEX(WM_L,MATCH($AJ566,WM_KEY,0)),"")</f>
        <v>0.05</v>
      </c>
      <c r="AV566" s="122">
        <f>IF(OR(AT566="",AU566=""),"",AT566*AU566)</f>
        <v>0.175</v>
      </c>
      <c r="AW566" s="120" t="n">
        <v>11.5</v>
      </c>
      <c r="AX566" s="121">
        <f>IFERROR(INDEX(WM_E,MATCH($AJ566,WM_KEY,0)),"")</f>
        <v>0.1</v>
      </c>
      <c r="AY566" s="122">
        <f>IF(OR(AW566="",AX566=""),"",AW566*AX566)</f>
        <v>1.15</v>
      </c>
      <c r="AZ566" s="123" t="n">
        <v>4.5</v>
      </c>
      <c r="BA566" s="121">
        <f>IFERROR(INDEX(WM_BI,MATCH($AJ566,WM_KEY,0)),"")</f>
        <v>0.07</v>
      </c>
      <c r="BB566" s="122">
        <f>IF(OR(AZ566="",BA566=""),"",AZ566*BA566)</f>
        <v>0.315</v>
      </c>
      <c r="BC566" s="122">
        <f>IF(COUNT(AM566,AP566,AS566,AV566,AY566,BB566)&lt;6,"",SUM(AM566,AP566,AS566,AV566,AY566,BB566))</f>
        <v>5.15</v>
      </c>
      <c r="BD566" s="122" t="str">
        <f>IF(BC566="","",INDEX({"A1","A2","A3","B1","B2","B3","C1","C2","D1","D2","E1","E2"},MAX(1,MIN(12,ROUND(BC566,0)))))</f>
        <v>B2</v>
      </c>
      <c r="BE566" s="114" t="inlineStr">
        <is>
          <t>B2</t>
        </is>
      </c>
      <c r="BF566" s="124" t="inlineStr">
        <is>
          <t>The score decided the level</t>
        </is>
      </c>
      <c r="BG566"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6" s="125" t="inlineStr">
        <is>
          <t>At build: Complexity 2.29 + Autonomy 0.77 + Accountability 0.45 + Leadership 0.18 + Experience 1.15 + Business impact 0.32
= 5.15 points → nearest level 5 = B2
Final level: B2 · same as the score</t>
        </is>
      </c>
      <c r="BI566" s="125" t="inlineStr">
        <is>
          <t>No rule applied: the score decides.</t>
        </is>
      </c>
      <c r="BJ566" s="125" t="inlineStr">
        <is>
          <t>—</t>
        </is>
      </c>
      <c r="BK566" s="126" t="n"/>
      <c r="BL566" s="126" t="inlineStr">
        <is>
          <t>Medium</t>
        </is>
      </c>
      <c r="BM566" s="126" t="n"/>
      <c r="BN566" s="125" t="inlineStr">
        <is>
          <t>Stable · moves in fewer than 5 of 30 weight tests</t>
        </is>
      </c>
      <c r="BO566" s="148" t="inlineStr">
        <is>
          <t>Rated 4.5 of 12 · between B1 and B2
Start: 5.0 · manager / senior specialist title
Evidence reads like A3: Develops XBRL taxonomy sets, supports reporting tool, client clarifications and research; abstract wording → moved down 0.5
KRA: “1. Lead domain delivery for assigned iFILE implementations with &gt;=98% mapping accuracy, on schedule. 2. Own quality of assigned taxonomy…”
Market: B1 = Domain specialist work · B2 = Hardest problems in the domain</t>
        </is>
      </c>
      <c r="BP566" s="129" t="inlineStr">
        <is>
          <t>Rated 4.5 of 12 · between B1 and B2
Start: 5.0 · manager / senior specialist title
Evidence reads like A3: Decides taxonomy set, research and client interaction independently → moved down 0.5
Market: B1 = Technical / QC / client calls for the domain · B2 = Allocates people and sets team priorities</t>
        </is>
      </c>
      <c r="BQ566" s="129" t="inlineStr">
        <is>
          <t>Rated 4.5 of 12 · between B1 and B2
Start: 5.0 · manager / senior specialist title
Evidence reads like A3: Taxonomy set and reporting tool serving regulator's purpose; project failure and reputation risk → moved down 0.5
KRA: “1. Lead domain delivery for assigned iFILE implementations with &gt;=98% mapping accuracy, on schedule. 2. Own quality of assigned taxonomy…”
Market: B1 = A domain or a small team · B2 = One team or a client portfolio</t>
        </is>
      </c>
      <c r="BR566" s="129" t="inlineStr">
        <is>
          <t>Rated 3.5 of 12 · between A3 and B1
Start: 4.0 · individual contributor, so influence only
Evidence reads like A1: Stakeholder coordination only; no guiding of others described → moved down 0.5
Team: 0 direct reports · IC
Market: A3 = Not scored in Band A · B1 = IC: mentors and reviews · People: hands-on team lead of 3–5</t>
        </is>
      </c>
      <c r="BS566" s="129" t="inlineStr">
        <is>
          <t>Rated 11.5 of 12 · between E1 and E2
Experience: 22.2 yrs total · 7.7 before IRIS + 14.5 at IRIS = 10.4 on the experience scale
Qualification: CA · professional, relevant to the work → +1.0
Market: B2 roles typically have 6–10 yrs · IRIS guide 6–9</t>
        </is>
      </c>
      <c r="BT566"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566"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6"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6" s="125" t="n"/>
      <c r="BX566" s="125" t="inlineStr">
        <is>
          <t>3 – Meets Expectations</t>
        </is>
      </c>
      <c r="BY566" s="125" t="n"/>
      <c r="BZ566" s="125" t="inlineStr">
        <is>
          <t>Received · manager annual, quarterly</t>
        </is>
      </c>
      <c r="CA566" s="125" t="inlineStr">
        <is>
          <t>Talent Mapping · iFile collated</t>
        </is>
      </c>
      <c r="CB566" s="130" t="n">
        <v>20</v>
      </c>
      <c r="CC566" s="128" t="inlineStr">
        <is>
          <t>Full survey answers not in the files received · How We Grow export needed · HR</t>
        </is>
      </c>
      <c r="CD566" s="131" t="inlineStr">
        <is>
          <t>—</t>
        </is>
      </c>
      <c r="CE566" s="131" t="inlineStr">
        <is>
          <t>—</t>
        </is>
      </c>
      <c r="CF566" s="131" t="inlineStr">
        <is>
          <t>—</t>
        </is>
      </c>
      <c r="CG566" s="131" t="inlineStr">
        <is>
          <t>—</t>
        </is>
      </c>
      <c r="CH566" s="132" t="inlineStr">
        <is>
          <t>Complexity: Evidence reads like A3: Develops XBRL taxonomy sets, supports reporting tool, client clarifications and research; abstract wording → moved down 0.5
Autonomy: Evidence reads like A3: Decides taxonomy set, research and client interaction independently → moved down 0.5
Accountability: Evidence reads like A3: Taxonomy set and reporting tool serving regulator's purpose; project failure and reputation risk → moved down 0.5
Leadership: Evidence reads like A1: Stakeholder coordination only; no guiding of others described → moved down 0.5
Business Impact: No survey or manager-mapping signal on criticality: kept at the start point.</t>
        </is>
      </c>
      <c r="CI566" s="131" t="inlineStr">
        <is>
          <t>Common themes in role-holders' answers: taxonomy
Measured on · manager-set KRA themes: ifile business · analyst contribute · resolve · domain delivery · serve analyst · milestones on-time.</t>
        </is>
      </c>
      <c r="CJ566" s="131" t="inlineStr">
        <is>
          <t>Self-identified: Answered · no common topic
For the next role: Answered · no common topic</t>
        </is>
      </c>
      <c r="CK566" s="128" t="inlineStr">
        <is>
          <t>Full survey answers not in the files received · How We Grow export needed · HR</t>
        </is>
      </c>
      <c r="CL566" s="133" t="inlineStr">
        <is>
          <t>WHAT THE ROLE DOES: Designs XBRL/SDMX taxonomies, return templates, validation rules and SRS for regulators; supports implementation and CRs. At B2: deep domain expertise, or one team.
KEY RESPONSIBILITIES: Designs XBRL/SDMX taxonomies, return templates, validation rules and SRS for regulators; supports implementation and CRs; Hardest problems in the domain; One team or a client portfolio
Common themes in role-holders' answers: taxonomy
DELIVERS: One team or a client portfolio
Common themes in role-holders' answers: taxonomy
DECIDES ALONE: Allocates people and sets team priorities
Common themes in role-holders' answers: taxonomy
SKILLS &amp; KNOWLEDGE · role-holders: XBRL Domain
TOOLS &amp; SYSTEMS: Formula Editor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2
CREDENTIALS: XBRL US GAAP Certificate · AICPA &amp; XBRL US or equivalent; CA / CMA / ACCA / CFA / IFRS certificate
SOURCE: Framework + role-holders' themes · 3+ answered — 3 holders, 3 answered the survey; sub-family 25 answered; catalogue RC-021</t>
        </is>
      </c>
      <c r="CM566" s="134" t="inlineStr">
        <is>
          <t>What the role answers for: One team or a client portfolio.
Accountability &amp; Impact rating: 4.5 of 12 · B1-level impact.
From the survey and manager mapping — successor named: yes.
Measured on · manager-set KRA themes: ifile business · analyst contribute · resolve · domain delivery · serve analyst · milestones on-time.
Manager talent mapping — Latest rating: 3 · Potential: Medium · 9-Box Grid placement: Reliable Specialist.</t>
        </is>
      </c>
      <c r="CN566" s="135" t="n"/>
      <c r="CO566" s="135" t="n">
        <v>4.5</v>
      </c>
      <c r="CP566" s="136" t="n">
        <v>3</v>
      </c>
      <c r="CQ566" s="137" t="inlineStr">
        <is>
          <t>Medium</t>
        </is>
      </c>
      <c r="CR566" s="137" t="inlineStr">
        <is>
          <t>Reliable Specialist</t>
        </is>
      </c>
      <c r="CS566" s="137" t="inlineStr">
        <is>
          <t>Develop in role</t>
        </is>
      </c>
      <c r="CT566" s="137" t="n"/>
      <c r="CU566" s="137" t="n"/>
      <c r="CV566" s="137" t="inlineStr">
        <is>
          <t>Separate successor for different project</t>
        </is>
      </c>
      <c r="CW566" s="137" t="n"/>
      <c r="CX566" s="137" t="n"/>
      <c r="CY566" s="137" t="n"/>
      <c r="CZ566" s="137" t="n"/>
      <c r="DA566" s="119" t="n">
        <v>94</v>
      </c>
      <c r="DB566" s="138" t="inlineStr">
        <is>
          <t>Meets the level</t>
        </is>
      </c>
      <c r="DC566" s="138" t="n">
        <v>107</v>
      </c>
      <c r="DD566" s="138" t="n">
        <v>88</v>
      </c>
      <c r="DE566" s="138" t="n">
        <v>91</v>
      </c>
      <c r="DF566" s="138" t="n">
        <v>92</v>
      </c>
      <c r="DG566" s="138" t="inlineStr">
        <is>
          <t>Accounting standards, Regulatory domain, AI / GenAI</t>
        </is>
      </c>
      <c r="DH566" s="138" t="inlineStr">
        <is>
          <t>B3: 86% of profile — close</t>
        </is>
      </c>
      <c r="DI566" s="138" t="inlineStr">
        <is>
          <t>Evidence: Survey + KRAs | Core: Ownership 3/3, Problem solving 3/3, Communication &amp; collaboration 4/3, Client &amp; quality focus 4/3, Learning agility 3/3, Integrity &amp; compliance 3/3 | Future-ready: AI literacy 2/3, Data literacy 3/3, Digital fluency 4/3, Innovation 2/3 | Functional: XBRL &amp; taxonomy 5/4, Accounting standards 3/4, Regulatory domain 3/4, Quality &amp; process 4/4, Excel &amp; tools 4/4, AI / GenAI 3/4 | Leadership: Developing people 2/2, Decision making 2/2, Strategic acumen 1/2, Influence &amp; change 3/2</t>
        </is>
      </c>
      <c r="DJ566" s="111" t="inlineStr">
        <is>
          <t>Answered · no common topic</t>
        </is>
      </c>
      <c r="DK566" s="112" t="inlineStr">
        <is>
          <t>XBRL taxonomy &amp; regulatory updates; domain/accounting refreshers; quality &amp; accuracy practices; tooling proficiency</t>
        </is>
      </c>
      <c r="DL566" s="112" t="inlineStr">
        <is>
          <t>Process Improvement &amp; Quality Mindset</t>
        </is>
      </c>
      <c r="DM566" s="112" t="inlineStr">
        <is>
          <t>Answered · no common topic</t>
        </is>
      </c>
      <c r="DN566" s="112" t="inlineStr">
        <is>
          <t>Transition to leadership: people management &amp; delegation, mentoring/coaching, project ownership &amp; stakeholder management, prioritisation under ambiguity, presentation &amp; influence skills</t>
        </is>
      </c>
      <c r="DO566" s="139" t="inlineStr">
        <is>
          <t>No strong match from survey evidence</t>
        </is>
      </c>
      <c r="DP566" s="126" t="inlineStr">
        <is>
          <t>Bhushan Patkar · Senior Taxonomy Analyst — 0.37: academic, tool, strength, taxonomy</t>
        </is>
      </c>
      <c r="DQ566" s="126" t="inlineStr">
        <is>
          <t>No close match in other businesses</t>
        </is>
      </c>
      <c r="DR566" s="126" t="n"/>
      <c r="DS566" s="126" t="n"/>
      <c r="DT566" s="126" t="n"/>
      <c r="DU566" s="140" t="inlineStr">
        <is>
          <t>Senior Taxonomy Specialist in XBRL Consulting · iFile, B2 — IC.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taxonomy.</t>
        </is>
      </c>
      <c r="DV566" s="137" t="inlineStr">
        <is>
          <t>Hire as: Senior Consultant / Team Lead — IRIS B2 Senior Specialist · IC
Market level: P4 / M3 · SFIA 4–5
Experience: 6–9 yrs · Education: B.Com / M.Com / CA / CMA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566"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Formula Editor
★ = must-have for the family. Scale: 1 Awareness · 2 Working · 3 Practitioner · 4 Advanced · 5 Expert.</t>
        </is>
      </c>
      <c r="DX566"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6" s="139" t="inlineStr">
        <is>
          <t>Market level: P4 / M3 · SFIA 4–5
Typical title: Senior Consultant / Team Lead
At peers: Big Four – Manager · IRIS Vs Market Benchmark — XBRL US credential pathway: Certificate + review authority
Typical experience: 6–10 yrs · IRIS guide 6–9
Standard: XBRL US GAAP Certificate; XBRL International specifications</t>
        </is>
      </c>
      <c r="DZ566" s="126" t="inlineStr">
        <is>
          <t>6–9 yrs</t>
        </is>
      </c>
      <c r="EA566" s="126" t="inlineStr">
        <is>
          <t>7–10 · 6–11</t>
        </is>
      </c>
      <c r="EB566" s="126" t="inlineStr">
        <is>
          <t>Senior Consultant / Team Lead</t>
        </is>
      </c>
      <c r="EC566" s="126" t="inlineStr">
        <is>
          <t>Big Four: Manager · IRIS Vs Market Benchmark — XBRL US credential pathway: Certificate + review authority</t>
        </is>
      </c>
      <c r="ED566" s="126" t="inlineStr">
        <is>
          <t>XBRL US GAAP Certificate · AICPA &amp; XBRL US; XBRL International specifications; IFRS / US GAAP / Ind AS</t>
        </is>
      </c>
      <c r="EE566" s="126" t="inlineStr">
        <is>
          <t>Core 3 · Future 3 · Functional 4 · Leadership 2</t>
        </is>
      </c>
      <c r="EF566" s="139" t="n"/>
      <c r="EG566" s="126" t="inlineStr">
        <is>
          <t>✓ HRIS: 22.2 yrs, CA, 0 direct reports
✓ Survey: 20 of 20 questions answered
✓ KRAs: manager-set, quarterly
✓ Manager mapping: rating, potential, 9-box
✗ Job description: not on file</t>
        </is>
      </c>
      <c r="EH566" s="118" t="n"/>
      <c r="EI566" s="118" t="n"/>
      <c r="EJ566" s="118" t="n"/>
      <c r="EK566" s="118" t="inlineStr">
        <is>
          <t>Survey: answered · full text needed · KRAs: received · Experience: on file</t>
        </is>
      </c>
      <c r="EL566" s="141" t="n"/>
      <c r="EM566" s="142" t="n"/>
      <c r="EN566" s="142" t="n"/>
      <c r="EO566" s="142" t="n"/>
      <c r="EP566" s="142" t="n"/>
      <c r="EQ566" s="143" t="n"/>
      <c r="ER566" s="135" t="n"/>
      <c r="ES566" s="135" t="n"/>
      <c r="ET566" s="135" t="n"/>
      <c r="EU566" s="135" t="n"/>
      <c r="EV566" s="135" t="n"/>
      <c r="EW566" s="135" t="n"/>
      <c r="EX566" s="135" t="n"/>
      <c r="EY566" s="143" t="n"/>
      <c r="EZ566" s="135" t="n"/>
      <c r="FA566" s="135" t="n"/>
      <c r="FB566" s="135" t="n"/>
      <c r="FC566" s="135" t="n"/>
      <c r="FD566" s="135" t="n"/>
    </row>
    <row r="567" ht="300" customHeight="1">
      <c r="A567" s="109" t="inlineStr">
        <is>
          <t>iFile</t>
        </is>
      </c>
      <c r="B567" s="110" t="inlineStr">
        <is>
          <t>IRIS0828</t>
        </is>
      </c>
      <c r="C567" s="110" t="inlineStr">
        <is>
          <t>Anirudh Singh Bartwal</t>
        </is>
      </c>
      <c r="D567" s="110" t="inlineStr">
        <is>
          <t>XBRL Consulting</t>
        </is>
      </c>
      <c r="E567" s="110" t="inlineStr">
        <is>
          <t>RC-020</t>
        </is>
      </c>
      <c r="F567" s="110" t="inlineStr">
        <is>
          <t>Shraddha Bagul</t>
        </is>
      </c>
      <c r="G567" s="110" t="inlineStr">
        <is>
          <t>IRIS1035</t>
        </is>
      </c>
      <c r="H567" s="110" t="inlineStr">
        <is>
          <t>B2</t>
        </is>
      </c>
      <c r="I567" s="110" t="n"/>
      <c r="J567" s="110" t="n">
        <v>16.8</v>
      </c>
      <c r="K567" s="110" t="n">
        <v>15.1</v>
      </c>
      <c r="L567" s="110" t="inlineStr">
        <is>
          <t>B.Com</t>
        </is>
      </c>
      <c r="M567" s="110" t="n"/>
      <c r="N567" s="144" t="inlineStr">
        <is>
          <t>Senior consultant</t>
        </is>
      </c>
      <c r="O567" s="113" t="inlineStr">
        <is>
          <t>Senior Taxonomy Specialist</t>
        </is>
      </c>
      <c r="P567" s="112" t="inlineStr">
        <is>
          <t>Consulting &amp; Professional Services</t>
        </is>
      </c>
      <c r="Q567" s="112" t="inlineStr">
        <is>
          <t>Taxonomy Design &amp; Regulatory Consulting</t>
        </is>
      </c>
      <c r="R567" s="113" t="inlineStr">
        <is>
          <t>L4 – Senior</t>
        </is>
      </c>
      <c r="S567" s="114" t="inlineStr">
        <is>
          <t>B1</t>
        </is>
      </c>
      <c r="T567" s="149" t="inlineStr">
        <is>
          <t>Specialist</t>
        </is>
      </c>
      <c r="U567" s="149" t="inlineStr">
        <is>
          <t>B</t>
        </is>
      </c>
      <c r="V567" s="112" t="inlineStr">
        <is>
          <t>IC</t>
        </is>
      </c>
      <c r="W567" s="150" t="inlineStr">
        <is>
          <t>▲ Up</t>
        </is>
      </c>
      <c r="X567" s="112" t="inlineStr">
        <is>
          <t>P3 / M2</t>
        </is>
      </c>
      <c r="Y567" s="112" t="inlineStr">
        <is>
          <t>Career / · Team Lead</t>
        </is>
      </c>
      <c r="Z567" s="112" t="inlineStr">
        <is>
          <t>4 Enable</t>
        </is>
      </c>
      <c r="AA567" s="117" t="inlineStr">
        <is>
          <t>B1</t>
        </is>
      </c>
      <c r="AB567" s="118" t="inlineStr">
        <is>
          <t>Band B · Specialist / Manager</t>
        </is>
      </c>
      <c r="AC567" s="118" t="inlineStr">
        <is>
          <t>Specialist</t>
        </is>
      </c>
      <c r="AD567" s="118" t="inlineStr">
        <is>
          <t>• Same as the model</t>
        </is>
      </c>
      <c r="AE567" s="118" t="inlineStr">
        <is>
          <t>B2</t>
        </is>
      </c>
      <c r="AF567" s="118" t="inlineStr">
        <is>
          <t>OK</t>
        </is>
      </c>
      <c r="AG567" s="118" t="inlineStr">
        <is>
          <t>No change · already below the manager</t>
        </is>
      </c>
      <c r="AH567" s="118" t="n">
        <v>3</v>
      </c>
      <c r="AI567" s="118" t="n"/>
      <c r="AJ567" s="119" t="inlineStr">
        <is>
          <t>iFile · XBRL Consulting · Band B · Expert / POD Lead</t>
        </is>
      </c>
      <c r="AK567" s="120" t="n">
        <v>4</v>
      </c>
      <c r="AL567" s="121">
        <f>IFERROR(INDEX(WM_C,MATCH($AJ567,WM_KEY,0)),"")</f>
        <v>0.51</v>
      </c>
      <c r="AM567" s="122">
        <f>IF(OR(AK567="",AL567=""),"",AK567*AL567)</f>
        <v>2.04</v>
      </c>
      <c r="AN567" s="120" t="n">
        <v>4</v>
      </c>
      <c r="AO567" s="121">
        <f>IFERROR(INDEX(WM_AU,MATCH($AJ567,WM_KEY,0)),"")</f>
        <v>0.17</v>
      </c>
      <c r="AP567" s="122">
        <f>IF(OR(AN567="",AO567=""),"",AN567*AO567)</f>
        <v>0.68</v>
      </c>
      <c r="AQ567" s="120" t="n">
        <v>4</v>
      </c>
      <c r="AR567" s="121">
        <f>IFERROR(INDEX(WM_AC,MATCH($AJ567,WM_KEY,0)),"")</f>
        <v>0.1</v>
      </c>
      <c r="AS567" s="122">
        <f>IF(OR(AQ567="",AR567=""),"",AQ567*AR567)</f>
        <v>0.4</v>
      </c>
      <c r="AT567" s="120" t="n">
        <v>3.5</v>
      </c>
      <c r="AU567" s="121">
        <f>IFERROR(INDEX(WM_L,MATCH($AJ567,WM_KEY,0)),"")</f>
        <v>0.05</v>
      </c>
      <c r="AV567" s="122">
        <f>IF(OR(AT567="",AU567=""),"",AT567*AU567)</f>
        <v>0.175</v>
      </c>
      <c r="AW567" s="120" t="n">
        <v>9</v>
      </c>
      <c r="AX567" s="121">
        <f>IFERROR(INDEX(WM_E,MATCH($AJ567,WM_KEY,0)),"")</f>
        <v>0.1</v>
      </c>
      <c r="AY567" s="122">
        <f>IF(OR(AW567="",AX567=""),"",AW567*AX567)</f>
        <v>0.9</v>
      </c>
      <c r="AZ567" s="123" t="n">
        <v>4</v>
      </c>
      <c r="BA567" s="121">
        <f>IFERROR(INDEX(WM_BI,MATCH($AJ567,WM_KEY,0)),"")</f>
        <v>0.07</v>
      </c>
      <c r="BB567" s="122">
        <f>IF(OR(AZ567="",BA567=""),"",AZ567*BA567)</f>
        <v>0.28</v>
      </c>
      <c r="BC567" s="122">
        <f>IF(COUNT(AM567,AP567,AS567,AV567,AY567,BB567)&lt;6,"",SUM(AM567,AP567,AS567,AV567,AY567,BB567))</f>
        <v>4.475</v>
      </c>
      <c r="BD567" s="122" t="str">
        <f>IF(BC567="","",INDEX({"A1","A2","A3","B1","B2","B3","C1","C2","D1","D2","E1","E2"},MAX(1,MIN(12,ROUND(BC567,0)))))</f>
        <v>B1</v>
      </c>
      <c r="BE567" s="114" t="inlineStr">
        <is>
          <t>B1</t>
        </is>
      </c>
      <c r="BF567" s="124" t="inlineStr">
        <is>
          <t>The score decided the level</t>
        </is>
      </c>
      <c r="BG567"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7" s="125" t="inlineStr">
        <is>
          <t>At build: Complexity 2.04 + Autonomy 0.68 + Accountability 0.40 + Leadership 0.18 + Experience 0.90 + Business impact 0.28
= 4.48 points → nearest level 4 = B1
Final level: B1 · same as the score</t>
        </is>
      </c>
      <c r="BI567" s="125" t="inlineStr">
        <is>
          <t>No rule applied: the score decides.</t>
        </is>
      </c>
      <c r="BJ567" s="125" t="inlineStr">
        <is>
          <t>Close call</t>
        </is>
      </c>
      <c r="BK567" s="147" t="inlineStr">
        <is>
          <t>Close call</t>
        </is>
      </c>
      <c r="BL567" s="126" t="inlineStr">
        <is>
          <t>High</t>
        </is>
      </c>
      <c r="BM567" s="126" t="inlineStr">
        <is>
          <t>• Close call: score 4.48 is within 0.05 of a rounding point and the score decided the level — calibrate against peers before confirming</t>
        </is>
      </c>
      <c r="BN567" s="125" t="inlineStr">
        <is>
          <t>Moves in 9 of 30 weight tests · calibrate first</t>
        </is>
      </c>
      <c r="BO567" s="148" t="inlineStr">
        <is>
          <t>Rated 4 of 12
Start: 5.0 · manager / senior specialist title
Evidence reads like A3: Taxonomy modelling with business rules, table linkbase issues, software testing and test data → moved down 1
KRA: “1. Deliver assigned taxonomy development &amp; testing with &gt;=95% accuracy and zero critical post-release defects. 2. Achieve &gt;=95% on-time…”
Market: B1 = Domain specialist work</t>
        </is>
      </c>
      <c r="BP567" s="129" t="inlineStr">
        <is>
          <t>Rated 4 of 12
Start: 5.0 · manager / senior specialist title
Evidence reads like A3: Decides taxonomy modelling and business rule development → moved down 1
Market: B1 = Technical / QC / client calls for the domain</t>
        </is>
      </c>
      <c r="BQ567" s="129" t="inlineStr">
        <is>
          <t>Rated 4 of 12
Start: 5.0 · manager / senior specialist title
Evidence reads like A2: Business rule taxonomy of own development; errors mean rework and delivery delay → moved down 1
KRA: “1. Deliver assigned taxonomy development &amp; testing with &gt;=95% accuracy and zero critical post-release defects. 2. Achieve &gt;=95% on-time…”
Market: B1 = A domain or a small team</t>
        </is>
      </c>
      <c r="BR567" s="129" t="inlineStr">
        <is>
          <t>Rated 3.5 of 12 · between A3 and B1
Start: 4.0 · individual contributor, so influence only
Evidence reads like A3: Training new joinees is a listed responsibility → moved down 0.5
Team: 0 direct reports · IC
Market: A3 = Not scored in Band A · B1 = IC: mentors and reviews · People: hands-on team lead of 3–5</t>
        </is>
      </c>
      <c r="BS567" s="129" t="inlineStr">
        <is>
          <t>Rated 9 of 12
Experience: 16.8 yrs total · 1.7 before IRIS + 15.1 at IRIS = 8.8 on the experience scale
Qualification: B.Com · graduate, relevant to the work → no change
Market: B1 roles typically have 4–8 yrs · IRIS guide 4–7</t>
        </is>
      </c>
      <c r="BT567"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67"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67" s="125" t="inlineStr">
        <is>
          <t>1. Complete Q1 taxonomy build/test tasks on schedule · &gt;=95% on-time.
2. Close assigned iFILE support tickets within SLA · &gt;=90%.
3. Finish Q1 Excel/Webform test cycles with defect leakage &lt;2%.</t>
        </is>
      </c>
      <c r="BW567" s="125" t="n"/>
      <c r="BX567" s="125" t="inlineStr">
        <is>
          <t>3 – Meets Expectations</t>
        </is>
      </c>
      <c r="BY567" s="125" t="n"/>
      <c r="BZ567" s="125" t="inlineStr">
        <is>
          <t>Received · manager annual, quarterly</t>
        </is>
      </c>
      <c r="CA567" s="125" t="inlineStr">
        <is>
          <t>Talent Mapping · iFile collated</t>
        </is>
      </c>
      <c r="CB567" s="130" t="n">
        <v>20</v>
      </c>
      <c r="CC567" s="128" t="inlineStr">
        <is>
          <t>Full survey answers not in the files received · How We Grow export needed · HR</t>
        </is>
      </c>
      <c r="CD567" s="131" t="inlineStr">
        <is>
          <t>—</t>
        </is>
      </c>
      <c r="CE567" s="131" t="inlineStr">
        <is>
          <t>—</t>
        </is>
      </c>
      <c r="CF567" s="131" t="inlineStr">
        <is>
          <t>—</t>
        </is>
      </c>
      <c r="CG567" s="131" t="inlineStr">
        <is>
          <t>—</t>
        </is>
      </c>
      <c r="CH567" s="132" t="inlineStr">
        <is>
          <t>Complexity: Evidence reads like A3: Taxonomy modelling with business rules, table linkbase issues, software testing and test data → moved down 1
Autonomy: Evidence reads like A3: Decides taxonomy modelling and business rule development → moved down 1
Accountability: Evidence reads like A2: Business rule taxonomy of own development; errors mean rework and delivery delay → moved down 1
Leadership: Evidence reads like A3: Training new joinees is a listed responsibility → moved down 0.5
Business Impact: No survey or manager-mapping signal on criticality: kept at the start point.</t>
        </is>
      </c>
      <c r="CI567" s="131"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CJ567" s="131" t="inlineStr">
        <is>
          <t>Self-identified: Client, sales &amp; stakeholders · Communication &amp; presentation
For the next role: Client, sales &amp; stakeholders · Communication &amp; presentation</t>
        </is>
      </c>
      <c r="CK567" s="128" t="inlineStr">
        <is>
          <t>Full survey answers not in the files received · How We Grow export needed · HR</t>
        </is>
      </c>
      <c r="CL567" s="133" t="inlineStr">
        <is>
          <t>WHAT THE ROLE DOES: Designs XBRL/SDMX taxonomies, return templates, validation rules and SRS for regulators; supports implementation and CRs. At B1: a domain / module, or a small team.
Common themes in role-holders' answers: xbrl · financial · taxonomies · requirements · regulators
KEY RESPONSIBILITIES: Designs XBRL/SDMX taxonomies, return templates, validation rules and SRS for regulators; supports implementation and CRs; Domain specialist work; A domain or a small team
Common themes in role-holders' answers: taxonomy development · training · client · requirement · support
DELIVERS: A domain or a small team
Common themes in role-holders' answers: taxonomy · xbrl
DECIDES ALONE: Technical / QC / client calls for the domain
SKILLS &amp; KNOWLEDGE · role-holders: XBRL Domain
TOOLS &amp; SYSTEMS: Noah
MANAGER-SET KRAs: Common themes in manager-set KRAs: resolve · business · excel webform · deliver assigned · defect · critical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3 holders, 3 answered the survey; sub-family 25 answered; catalogue RC-020</t>
        </is>
      </c>
      <c r="CM567" s="134" t="inlineStr">
        <is>
          <t>What the role answers for: A domain or a small team.
Accountability &amp; Impact rating: 4 of 12 · B1-level impact.
From the survey and manager mapping — successor named: yes.
If the work is missed · role-holders' themes: rework.
Measured on · manager-set KRA themes: resolve · business · excel webform · deliver assigned · defect · critical.
Manager talent mapping — Latest rating: 3 · Potential: Medium · 9-Box Grid placement: Trusted Professional.</t>
        </is>
      </c>
      <c r="CN567" s="135" t="n"/>
      <c r="CO567" s="135" t="n">
        <v>4</v>
      </c>
      <c r="CP567" s="136" t="n">
        <v>3</v>
      </c>
      <c r="CQ567" s="137" t="inlineStr">
        <is>
          <t>Medium</t>
        </is>
      </c>
      <c r="CR567" s="137" t="inlineStr">
        <is>
          <t>Trusted Professional</t>
        </is>
      </c>
      <c r="CS567" s="137" t="inlineStr">
        <is>
          <t>Develop in role</t>
        </is>
      </c>
      <c r="CT567" s="137" t="n"/>
      <c r="CU567" s="137" t="n"/>
      <c r="CV567" s="137" t="inlineStr">
        <is>
          <t>To be identified</t>
        </is>
      </c>
      <c r="CW567" s="137" t="n"/>
      <c r="CX567" s="137" t="n"/>
      <c r="CY567" s="137" t="n"/>
      <c r="CZ567" s="137" t="n"/>
      <c r="DA567" s="119" t="n">
        <v>89</v>
      </c>
      <c r="DB567" s="138" t="inlineStr">
        <is>
          <t>Developing</t>
        </is>
      </c>
      <c r="DC567" s="138" t="n">
        <v>94</v>
      </c>
      <c r="DD567" s="138" t="n">
        <v>83</v>
      </c>
      <c r="DE567" s="138" t="n">
        <v>95</v>
      </c>
      <c r="DF567" s="138" t="n">
        <v>62</v>
      </c>
      <c r="DG567" s="138" t="inlineStr">
        <is>
          <t>Accounting standards, AI / GenAI, Learning agility</t>
        </is>
      </c>
      <c r="DH567" s="138" t="inlineStr">
        <is>
          <t>B3: 81% of profile — close</t>
        </is>
      </c>
      <c r="DI567" s="138" t="inlineStr">
        <is>
          <t>Evidence: Survey + KRAs | Core: Ownership 3/3, Problem solving 3/3, Communication &amp; collaboration 3/3, Client &amp; quality focus 3/3, Learning agility 2/3, Integrity &amp; compliance 3/3 | Future-ready: AI literacy 2/3, Data literacy 3/3, Digital fluency 3/3, Innovation 2/3 | Functional: XBRL &amp; taxonomy 5/4, Accounting standards 3/4, Regulatory domain 4/4, Quality &amp; process 4/4, Excel &amp; tools 4/4, AI / GenAI 3/4 | Leadership: Developing people 1/2, Decision making 2/2, Strategic acumen 1/2, Influence &amp; change 1/2</t>
        </is>
      </c>
      <c r="DJ567" s="111" t="inlineStr">
        <is>
          <t>Client, sales &amp; stakeholders · Communication &amp; presentation</t>
        </is>
      </c>
      <c r="DK567" s="112" t="inlineStr">
        <is>
          <t>XBRL taxonomy &amp; regulatory updates; domain/accounting refreshers; quality &amp; accuracy practices; tooling proficiency</t>
        </is>
      </c>
      <c r="DL567" s="112" t="inlineStr">
        <is>
          <t>AI, GenAI &amp; Prompt Engineering; Project, Program &amp; Agile Management</t>
        </is>
      </c>
      <c r="DM567" s="112" t="inlineStr">
        <is>
          <t>Client, sales &amp; stakeholders · Communication &amp; presentation</t>
        </is>
      </c>
      <c r="DN567" s="112" t="inlineStr">
        <is>
          <t>Transition to leadership: people management &amp; delegation, mentoring/coaching, project ownership &amp; stakeholder management, prioritisation under ambiguity, presentation &amp; influence skills</t>
        </is>
      </c>
      <c r="DO567" s="139" t="inlineStr">
        <is>
          <t>No strong match from survey evidence</t>
        </is>
      </c>
      <c r="DP567" s="126" t="inlineStr">
        <is>
          <t>Yogesh Patil · Senior Taxonomy Analyst — 0.55: webform, noah, taxonomy, development; Prashant Ramakant Wagh · Senior Taxonomy Specialist — 0.47: cms, noah, taxonomy, development; Surekha Ghadigaonkar · Senior Taxonomy Analyst — 0.43: taxonomy, webform, noah, development</t>
        </is>
      </c>
      <c r="DQ567" s="126" t="inlineStr">
        <is>
          <t>No close match in other businesses</t>
        </is>
      </c>
      <c r="DR567" s="126" t="n"/>
      <c r="DS567" s="126" t="n"/>
      <c r="DT567" s="126" t="n"/>
      <c r="DU567" s="140" t="inlineStr">
        <is>
          <t>Senior Taxonomy Specialist in XBRL Consulting · iFile, B1 — IC.
The work: Designs XBRL/SDMX taxonomies, return templates, validation rules and SRS for regulators; supports implementation and CRs.
At this level the role owns a domain / module, or a small team.
Key responsibilities: Designs XBRL/SDMX taxonomies, return templates, validation rules and SRS for regulators; supports implementation and CRs; Domain specialist work; A domain or a small team.
Holders describe it with: taxonomy development · training · client · requirement · support.</t>
        </is>
      </c>
      <c r="DV567" s="137" t="inlineStr">
        <is>
          <t>Hire as: Senior Consultant / Team Lead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56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TOOLS: Noah
★ = must-have for the family. Scale: 1 Awareness · 2 Working · 3 Practitioner · 4 Advanced · 5 Expert.</t>
        </is>
      </c>
      <c r="DX56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7" s="139" t="inlineStr">
        <is>
          <t>Market level: P3 / M2 · SFIA 4 Enable
Typical title: Senior Consultant / Team Lead
At peers: Big Four – Senior Consultant · IRIS Vs Market Benchmark — XBRL US credential pathway: Certificate + specialist taxonomy
Typical experience: 4–8 yrs · IRIS guide 4–7
Standard: XBRL US GAAP Certificate; XBRL International specifications</t>
        </is>
      </c>
      <c r="DZ567" s="126" t="inlineStr">
        <is>
          <t>4–7 yrs</t>
        </is>
      </c>
      <c r="EA567" s="126" t="inlineStr">
        <is>
          <t>5–8 · 4–8</t>
        </is>
      </c>
      <c r="EB567" s="126" t="inlineStr">
        <is>
          <t>Senior Consultant / Team Lead</t>
        </is>
      </c>
      <c r="EC567" s="126" t="inlineStr">
        <is>
          <t>Big Four: Senior Consultant · IRIS Vs Market Benchmark — XBRL US credential pathway: Certificate + specialist taxonomy</t>
        </is>
      </c>
      <c r="ED567" s="126" t="inlineStr">
        <is>
          <t>XBRL US GAAP Certificate · AICPA &amp; XBRL US; XBRL International specifications; IFRS / US GAAP / Ind AS</t>
        </is>
      </c>
      <c r="EE567" s="126" t="inlineStr">
        <is>
          <t>Core 3 · Future 3 · Functional 3 · Leadership 1</t>
        </is>
      </c>
      <c r="EF567" s="139" t="n"/>
      <c r="EG567" s="126" t="inlineStr">
        <is>
          <t>✓ HRIS: 16.8 yrs, B.Com, 0 direct reports
✓ Survey: 20 of 20 questions answered
✓ KRAs: manager-set, quarterly
✓ Manager mapping: rating, potential, 9-box
✗ Job description: not on file</t>
        </is>
      </c>
      <c r="EH567" s="118" t="inlineStr">
        <is>
          <t xml:space="preserve">D047 · Close call · High: Score 4.48 is 0.02 below the 4.5 rounding point between B1 and B2, and no rule moved it: confirm B1 against peers in similar roles, or place at B2. · owner Calibration panel · </t>
        </is>
      </c>
      <c r="EI567" s="118" t="n"/>
      <c r="EJ567" s="118" t="n"/>
      <c r="EK567" s="118" t="inlineStr">
        <is>
          <t>Survey: answered · full text needed · KRAs: received · Experience: on file</t>
        </is>
      </c>
      <c r="EL567" s="141" t="n"/>
      <c r="EM567" s="142" t="n"/>
      <c r="EN567" s="142" t="n"/>
      <c r="EO567" s="142" t="n"/>
      <c r="EP567" s="142" t="n"/>
      <c r="EQ567" s="143" t="n"/>
      <c r="ER567" s="135" t="n"/>
      <c r="ES567" s="135" t="n"/>
      <c r="ET567" s="135" t="n"/>
      <c r="EU567" s="135" t="n"/>
      <c r="EV567" s="135" t="n"/>
      <c r="EW567" s="135" t="n"/>
      <c r="EX567" s="135" t="n"/>
      <c r="EY567" s="143" t="n"/>
      <c r="EZ567" s="135" t="n"/>
      <c r="FA567" s="135" t="n"/>
      <c r="FB567" s="135" t="n"/>
      <c r="FC567" s="135" t="n"/>
      <c r="FD567" s="135" t="n"/>
    </row>
    <row r="568" ht="300" customHeight="1">
      <c r="A568" s="109" t="inlineStr">
        <is>
          <t>iFile</t>
        </is>
      </c>
      <c r="B568" s="110" t="inlineStr">
        <is>
          <t>IRIS0050</t>
        </is>
      </c>
      <c r="C568" s="110" t="inlineStr">
        <is>
          <t>Prashant Ramakant Wagh</t>
        </is>
      </c>
      <c r="D568" s="110" t="inlineStr">
        <is>
          <t>XBRL Consulting</t>
        </is>
      </c>
      <c r="E568" s="110" t="inlineStr">
        <is>
          <t>RC-020</t>
        </is>
      </c>
      <c r="F568" s="110" t="inlineStr">
        <is>
          <t>Sujeet Rathod</t>
        </is>
      </c>
      <c r="G568" s="110" t="inlineStr">
        <is>
          <t>IRIS1618</t>
        </is>
      </c>
      <c r="H568" s="110" t="inlineStr">
        <is>
          <t>B2</t>
        </is>
      </c>
      <c r="I568" s="110" t="n"/>
      <c r="J568" s="110" t="n">
        <v>20.4</v>
      </c>
      <c r="K568" s="110" t="n">
        <v>20</v>
      </c>
      <c r="L568" s="110" t="inlineStr">
        <is>
          <t>B.Com</t>
        </is>
      </c>
      <c r="M568" s="110" t="n"/>
      <c r="N568" s="144" t="inlineStr">
        <is>
          <t>Consultant</t>
        </is>
      </c>
      <c r="O568" s="113" t="inlineStr">
        <is>
          <t>Taxonomy Specialist</t>
        </is>
      </c>
      <c r="P568" s="112" t="inlineStr">
        <is>
          <t>Consulting &amp; Professional Services</t>
        </is>
      </c>
      <c r="Q568" s="112" t="inlineStr">
        <is>
          <t>Taxonomy Design &amp; Regulatory Consulting</t>
        </is>
      </c>
      <c r="R568" s="113" t="inlineStr">
        <is>
          <t>L3 – Professional / Associate</t>
        </is>
      </c>
      <c r="S568" s="114" t="inlineStr">
        <is>
          <t>B1</t>
        </is>
      </c>
      <c r="T568" s="149" t="inlineStr">
        <is>
          <t>Specialist</t>
        </is>
      </c>
      <c r="U568" s="149" t="inlineStr">
        <is>
          <t>B</t>
        </is>
      </c>
      <c r="V568" s="112" t="inlineStr">
        <is>
          <t>IC</t>
        </is>
      </c>
      <c r="W568" s="150" t="inlineStr">
        <is>
          <t>▲ Up</t>
        </is>
      </c>
      <c r="X568" s="112" t="inlineStr">
        <is>
          <t>P3 / M2</t>
        </is>
      </c>
      <c r="Y568" s="112" t="inlineStr">
        <is>
          <t>Career / · Team Lead</t>
        </is>
      </c>
      <c r="Z568" s="112" t="inlineStr">
        <is>
          <t>4 Enable</t>
        </is>
      </c>
      <c r="AA568" s="117" t="inlineStr">
        <is>
          <t>B1</t>
        </is>
      </c>
      <c r="AB568" s="118" t="inlineStr">
        <is>
          <t>Band B · Specialist / Manager</t>
        </is>
      </c>
      <c r="AC568" s="118" t="inlineStr">
        <is>
          <t>Specialist</t>
        </is>
      </c>
      <c r="AD568" s="118" t="inlineStr">
        <is>
          <t>• Same as the model</t>
        </is>
      </c>
      <c r="AE568" s="118" t="inlineStr">
        <is>
          <t>B2</t>
        </is>
      </c>
      <c r="AF568" s="118" t="inlineStr">
        <is>
          <t>OK</t>
        </is>
      </c>
      <c r="AG568" s="118" t="inlineStr">
        <is>
          <t>No change · already below the manager</t>
        </is>
      </c>
      <c r="AH568" s="118" t="n">
        <v>3</v>
      </c>
      <c r="AI568" s="118" t="n"/>
      <c r="AJ568" s="119" t="inlineStr">
        <is>
          <t>iFile · XBRL Consulting · Band B · Expert / POD Lead</t>
        </is>
      </c>
      <c r="AK568" s="120" t="n">
        <v>3</v>
      </c>
      <c r="AL568" s="121">
        <f>IFERROR(INDEX(WM_C,MATCH($AJ568,WM_KEY,0)),"")</f>
        <v>0.51</v>
      </c>
      <c r="AM568" s="122">
        <f>IF(OR(AK568="",AL568=""),"",AK568*AL568)</f>
        <v>1.53</v>
      </c>
      <c r="AN568" s="120" t="n">
        <v>2.5</v>
      </c>
      <c r="AO568" s="121">
        <f>IFERROR(INDEX(WM_AU,MATCH($AJ568,WM_KEY,0)),"")</f>
        <v>0.17</v>
      </c>
      <c r="AP568" s="122">
        <f>IF(OR(AN568="",AO568=""),"",AN568*AO568)</f>
        <v>0.425</v>
      </c>
      <c r="AQ568" s="120" t="n">
        <v>3</v>
      </c>
      <c r="AR568" s="121">
        <f>IFERROR(INDEX(WM_AC,MATCH($AJ568,WM_KEY,0)),"")</f>
        <v>0.1</v>
      </c>
      <c r="AS568" s="122">
        <f>IF(OR(AQ568="",AR568=""),"",AQ568*AR568)</f>
        <v>0.3</v>
      </c>
      <c r="AT568" s="120" t="n">
        <v>1.5</v>
      </c>
      <c r="AU568" s="121">
        <f>IFERROR(INDEX(WM_L,MATCH($AJ568,WM_KEY,0)),"")</f>
        <v>0.05</v>
      </c>
      <c r="AV568" s="122">
        <f>IF(OR(AT568="",AU568=""),"",AT568*AU568)</f>
        <v>0.075</v>
      </c>
      <c r="AW568" s="120" t="n">
        <v>10</v>
      </c>
      <c r="AX568" s="121">
        <f>IFERROR(INDEX(WM_E,MATCH($AJ568,WM_KEY,0)),"")</f>
        <v>0.1</v>
      </c>
      <c r="AY568" s="122">
        <f>IF(OR(AW568="",AX568=""),"",AW568*AX568)</f>
        <v>1</v>
      </c>
      <c r="AZ568" s="123" t="n">
        <v>3</v>
      </c>
      <c r="BA568" s="121">
        <f>IFERROR(INDEX(WM_BI,MATCH($AJ568,WM_KEY,0)),"")</f>
        <v>0.07</v>
      </c>
      <c r="BB568" s="122">
        <f>IF(OR(AZ568="",BA568=""),"",AZ568*BA568)</f>
        <v>0.21</v>
      </c>
      <c r="BC568" s="122">
        <f>IF(COUNT(AM568,AP568,AS568,AV568,AY568,BB568)&lt;6,"",SUM(AM568,AP568,AS568,AV568,AY568,BB568))</f>
        <v>3.54</v>
      </c>
      <c r="BD568" s="122" t="str">
        <f>IF(BC568="","",INDEX({"A1","A2","A3","B1","B2","B3","C1","C2","D1","D2","E1","E2"},MAX(1,MIN(12,ROUND(BC568,0)))))</f>
        <v>B1</v>
      </c>
      <c r="BE568" s="114" t="inlineStr">
        <is>
          <t>B1</t>
        </is>
      </c>
      <c r="BF568" s="124" t="inlineStr">
        <is>
          <t>The score decided the level</t>
        </is>
      </c>
      <c r="BG568"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8" s="125" t="inlineStr">
        <is>
          <t>At build: Complexity 1.53 + Autonomy 0.43 + Accountability 0.30 + Leadership 0.08 + Experience 1.00 + Business impact 0.21
= 3.54 points → nearest level 4 = B1
Final level: B1 · same as the score</t>
        </is>
      </c>
      <c r="BI568" s="125" t="inlineStr">
        <is>
          <t>No rule applied: the score decides.</t>
        </is>
      </c>
      <c r="BJ568" s="125" t="inlineStr">
        <is>
          <t>Close call</t>
        </is>
      </c>
      <c r="BK568" s="147" t="inlineStr">
        <is>
          <t>Close call</t>
        </is>
      </c>
      <c r="BL568" s="126" t="inlineStr">
        <is>
          <t>High</t>
        </is>
      </c>
      <c r="BM568" s="126" t="inlineStr">
        <is>
          <t>• Close call: score 3.54 is within 0.05 of a rounding point and the score decided the level — calibrate against peers before confirming</t>
        </is>
      </c>
      <c r="BN568" s="125" t="inlineStr">
        <is>
          <t>Moves in 9 of 30 weight tests · calibrate first</t>
        </is>
      </c>
      <c r="BO568" s="148" t="inlineStr">
        <is>
          <t>Rated 3 of 12
Start: 3.0 · senior practitioner title
Evidence reads like A3: Gathers regulator requirements, develops taxonomies, CMS and business validations across several projects at once → matches the start
KRA: “1. Deliver assigned taxonomy development &amp; testing with &gt;=95% accuracy and zero critical post-release defects. 2. Achieve &gt;=95% on-time…”
Market: A3 = Varied and non-standard work; handles exceptions</t>
        </is>
      </c>
      <c r="BP568" s="129" t="inlineStr">
        <is>
          <t>Rated 2.5 of 12 · between A2 and A3
Start: 3.0 · senior practitioner title
Evidence reads like A2: Decides own approach to completing tasks → moved down 0.5
Market: A2 = Chooses own approach within standards · A3 = Technical / QC / client calls on own work</t>
        </is>
      </c>
      <c r="BQ568" s="129" t="inlineStr">
        <is>
          <t>Rated 3 of 12
Start: 3.0 · senior practitioner title
Evidence reads like A3: own survey / KRA answers · summarised by the rater; not quoted → matches the start
KRA: “1. Deliver assigned taxonomy development &amp; testing with &gt;=95% accuracy and zero critical post-release defects. 2. Achieve &gt;=95% on-time…”
Market: A3 = A module / process, or work with client or regulatory consequences</t>
        </is>
      </c>
      <c r="BR568" s="129" t="inlineStr">
        <is>
          <t>Rated 1.5 of 12 · between A1 and A2
Start: 2.0 · individual contributor, so influence only
Evidence reads like A1: None described → moved down 0.5
Team: 0 direct reports · IC
Market: A1–A2 = Not scored in Band A</t>
        </is>
      </c>
      <c r="BS568" s="129" t="inlineStr">
        <is>
          <t>Rated 10 of 12
Experience: 20.4 yrs total · 0.4 before IRIS + 20.0 at IRIS = 9.8 on the experience scale
Qualification: B.Com · graduate, relevant to the work → no change
Market: B1 roles typically have 4–8 yrs · IRIS guide 4–7</t>
        </is>
      </c>
      <c r="BT56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68"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68" s="125" t="inlineStr">
        <is>
          <t>1. Complete Q1 taxonomy build/test tasks on schedule · &gt;=95% on-time.
2. Close assigned iFILE support tickets within SLA · &gt;=90%.
3. Finish Q1 Excel/Webform test cycles with defect leakage &lt;2%.</t>
        </is>
      </c>
      <c r="BW568" s="125" t="n"/>
      <c r="BX568" s="125" t="inlineStr">
        <is>
          <t>4 - Exceeds Expectations</t>
        </is>
      </c>
      <c r="BY568" s="125" t="n"/>
      <c r="BZ568" s="125" t="inlineStr">
        <is>
          <t>Received · manager annual, quarterly</t>
        </is>
      </c>
      <c r="CA568" s="125" t="inlineStr">
        <is>
          <t>Talent Mapping · iFile collated</t>
        </is>
      </c>
      <c r="CB568" s="130" t="n">
        <v>20</v>
      </c>
      <c r="CC568" s="128" t="inlineStr">
        <is>
          <t>Full survey answers not in the files received · How We Grow export needed · HR</t>
        </is>
      </c>
      <c r="CD568" s="131" t="inlineStr">
        <is>
          <t>—</t>
        </is>
      </c>
      <c r="CE568" s="131" t="inlineStr">
        <is>
          <t>—</t>
        </is>
      </c>
      <c r="CF568" s="131" t="inlineStr">
        <is>
          <t>—</t>
        </is>
      </c>
      <c r="CG568" s="131" t="inlineStr">
        <is>
          <t>—</t>
        </is>
      </c>
      <c r="CH568" s="132" t="inlineStr">
        <is>
          <t>Complexity: Evidence reads like A3: Gathers regulator requirements, develops taxonomies, CMS and business validations across several projects at once → matches the start
Autonomy: Evidence reads like A2: Decides own approach to completing tasks → moved down 0.5
Accountability: Evidence reads like A3: own survey / KRA answers · summarised by the rater; not quoted → matches the start
Leadership: Evidence reads like A1: None described → moved down 0.5
Business Impact: No survey or manager-mapping signal on criticality: kept at the start point.</t>
        </is>
      </c>
      <c r="CI568" s="131"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CJ568" s="131" t="inlineStr">
        <is>
          <t>Self-identified: AI / automation · Domain, regulatory &amp; XBRL · Broader exposure &amp; ownership
For the next role: AI / automation · Domain, regulatory &amp; XBRL · Broader exposure &amp; ownership</t>
        </is>
      </c>
      <c r="CK568" s="128" t="inlineStr">
        <is>
          <t>Full survey answers not in the files received · How We Grow export needed · HR</t>
        </is>
      </c>
      <c r="CL568" s="133" t="inlineStr">
        <is>
          <t>WHAT THE ROLE DOES: Designs XBRL/SDMX taxonomies, return templates, validation rules and SRS for regulators; supports implementation and CRs. At B1: a domain / module, or a small team.
Common themes in role-holders' answers: xbrl · financial · taxonomies · requirements · regulators
KEY RESPONSIBILITIES: Designs XBRL/SDMX taxonomies, return templates, validation rules and SRS for regulators; supports implementation and CRs; Domain specialist work; A domain or a small team
Common themes in role-holders' answers: taxonomy development · training · client · requirement · support
DELIVERS: A domain or a small team
Common themes in role-holders' answers: taxonomy · xbrl
DECIDES ALONE: Technical / QC / client calls for the domain
SKILLS &amp; KNOWLEDGE · role-holders: XBRL Domain
TOOLS &amp; SYSTEMS: Noah
MANAGER-SET KRAs: Common themes in manager-set KRAs: resolve · business · excel webform · deliver assigned · defect · critical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3 holders, 3 answered the survey; sub-family 25 answered; catalogue RC-020</t>
        </is>
      </c>
      <c r="CM568" s="134" t="inlineStr">
        <is>
          <t>What the role answers for: A domain or a small team.
Accountability &amp; Impact rating: 3 of 12 · A3-level impact.
From the survey and manager mapping — successor named: yes.
If the work is missed · role-holders' themes: rework.
Measured on · manager-set KRA themes: resolve · business · excel webform · deliver assigned · defect · critical.
Manager talent mapping — Latest rating: 4 · Potential: Medium · 9-Box Grid placement: Trusted Professional.</t>
        </is>
      </c>
      <c r="CN568" s="135" t="n"/>
      <c r="CO568" s="135" t="n">
        <v>3</v>
      </c>
      <c r="CP568" s="136" t="n">
        <v>4</v>
      </c>
      <c r="CQ568" s="137" t="inlineStr">
        <is>
          <t>Medium</t>
        </is>
      </c>
      <c r="CR568" s="137" t="inlineStr">
        <is>
          <t>Trusted Professional</t>
        </is>
      </c>
      <c r="CS568" s="137" t="inlineStr">
        <is>
          <t>Ready in 6–12 months</t>
        </is>
      </c>
      <c r="CT568" s="137" t="n"/>
      <c r="CU568" s="137" t="n"/>
      <c r="CV568" s="137" t="inlineStr">
        <is>
          <t>To be identified</t>
        </is>
      </c>
      <c r="CW568" s="137" t="n"/>
      <c r="CX568" s="137" t="n"/>
      <c r="CY568" s="137" t="n"/>
      <c r="CZ568" s="137" t="n"/>
      <c r="DA568" s="119" t="n">
        <v>98</v>
      </c>
      <c r="DB568" s="138" t="inlineStr">
        <is>
          <t>Meets the level</t>
        </is>
      </c>
      <c r="DC568" s="138" t="n">
        <v>107</v>
      </c>
      <c r="DD568" s="138" t="n">
        <v>83</v>
      </c>
      <c r="DE568" s="138" t="n">
        <v>99</v>
      </c>
      <c r="DF568" s="138" t="n">
        <v>100</v>
      </c>
      <c r="DG568" s="138" t="inlineStr">
        <is>
          <t>Accounting standards, AI / GenAI, Innovation</t>
        </is>
      </c>
      <c r="DH568" s="138" t="inlineStr">
        <is>
          <t>B2: 84% of profile — close</t>
        </is>
      </c>
      <c r="DI568" s="138" t="inlineStr">
        <is>
          <t>Evidence: Survey + KRAs | Core: Ownership 4/3, Problem solving 3/3, Communication &amp; collaboration 3/3, Client &amp; quality focus 5/3, Learning agility 3/3, Integrity &amp; compliance 3/3 | Future-ready: AI literacy 2/3, Data literacy 3/3, Digital fluency 3/3, Innovation 2/3 | Functional: XBRL &amp; taxonomy 4/3, Accounting standards 2/3, Regulatory domain 3/3, Quality &amp; process 4/3, Excel &amp; tools 4/3, AI / GenAI 2/3 | Leadership: Developing people 1/1, Decision making 1/1, Strategic acumen 1/1, Influence &amp; change 1/1</t>
        </is>
      </c>
      <c r="DJ568" s="111" t="inlineStr">
        <is>
          <t>AI / automation · Domain, regulatory &amp; XBRL · Broader exposure &amp; ownership</t>
        </is>
      </c>
      <c r="DK568" s="112" t="inlineStr">
        <is>
          <t>XBRL taxonomy &amp; regulatory updates; domain/accounting refreshers; quality &amp; accuracy practices; tooling proficiency</t>
        </is>
      </c>
      <c r="DL568" s="112" t="inlineStr">
        <is>
          <t>AI, GenAI &amp; Prompt Engineering; XBRL, iXBRL &amp; Taxonomy; Accounting &amp; Reporting Standards · IFRS/US GAAP</t>
        </is>
      </c>
      <c r="DM568" s="112" t="inlineStr">
        <is>
          <t>AI / automation · Domain, regulatory &amp; XBRL · Broader exposure &amp; ownership</t>
        </is>
      </c>
      <c r="DN568" s="112" t="inlineStr">
        <is>
          <t>Transition to leadership: people management &amp; delegation, mentoring/coaching, project ownership &amp; stakeholder management, prioritisation under ambiguity, presentation &amp; influence skills</t>
        </is>
      </c>
      <c r="DO568" s="139" t="inlineStr">
        <is>
          <t>No strong match from survey evidence</t>
        </is>
      </c>
      <c r="DP568" s="126" t="inlineStr">
        <is>
          <t>Anirudh Singh Bartwal · Senior Taxonomy Specialist — 0.47: cms, noah, taxonomy, development; Yogesh Patil · Senior Taxonomy Analyst — 0.44: noah, xbrl, development, taxonomy; Surekha Ghadigaonkar · Senior Taxonomy Analyst — 0.41: xbrl, noah, taxonomy, development</t>
        </is>
      </c>
      <c r="DQ568" s="126" t="inlineStr">
        <is>
          <t>No close match in other businesses</t>
        </is>
      </c>
      <c r="DR568" s="126" t="n"/>
      <c r="DS568" s="126" t="n"/>
      <c r="DT568" s="126" t="n"/>
      <c r="DU568" s="140" t="inlineStr">
        <is>
          <t>Taxonomy Specialist in XBRL Consulting · iFile, B1 — IC.
The work: Designs XBRL/SDMX taxonomies, return templates, validation rules and SRS for regulators; supports implementation and CRs.
At this level the role owns a domain / module, or a small team.
Key responsibilities: Designs XBRL/SDMX taxonomies, return templates, validation rules and SRS for regulators; supports implementation and CRs; Domain specialist work; A domain or a small team.
Holders describe it with: taxonomy development · training · client · requirement · support.</t>
        </is>
      </c>
      <c r="DV568"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56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TOOLS: Noah
★ = must-have for the family. Scale: 1 Awareness · 2 Working · 3 Practitioner · 4 Advanced · 5 Expert.</t>
        </is>
      </c>
      <c r="DX56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8"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568" s="126" t="inlineStr">
        <is>
          <t>4–7 yrs</t>
        </is>
      </c>
      <c r="EA568" s="126" t="inlineStr">
        <is>
          <t>5–8 · 4–8</t>
        </is>
      </c>
      <c r="EB568" s="126" t="inlineStr">
        <is>
          <t>Consultant / Senior Associate</t>
        </is>
      </c>
      <c r="EC568" s="126" t="inlineStr">
        <is>
          <t>Big Four: Senior Consultant · IRIS Vs Market Benchmark — XBRL US credential pathway: Certificate + specialist taxonomy</t>
        </is>
      </c>
      <c r="ED568" s="126" t="inlineStr">
        <is>
          <t>XBRL US GAAP Certificate · AICPA &amp; XBRL US; XBRL International specifications; IFRS / US GAAP / Ind AS</t>
        </is>
      </c>
      <c r="EE568" s="126" t="inlineStr">
        <is>
          <t>Core 3 · Future 3 · Functional 3 · Leadership 1</t>
        </is>
      </c>
      <c r="EF568" s="139" t="n"/>
      <c r="EG568" s="126" t="inlineStr">
        <is>
          <t>✓ HRIS: 20.4 yrs, B.Com, 0 direct reports
✓ Survey: 20 of 20 questions answered
✓ KRAs: manager-set, quarterly
✓ Manager mapping: rating, potential, 9-box
✗ Job description: not on file</t>
        </is>
      </c>
      <c r="EH568" s="118" t="inlineStr">
        <is>
          <t xml:space="preserve">D049 · Close call · High: Score 3.54 is 0.04 above the 3.5 rounding point between A3 and B1, and no rule moved it: confirm B1 against peers in similar roles, or place at A3. · owner Calibration panel · </t>
        </is>
      </c>
      <c r="EI568" s="118" t="n"/>
      <c r="EJ568" s="118" t="n"/>
      <c r="EK568" s="118" t="inlineStr">
        <is>
          <t>Survey: answered · full text needed · KRAs: received · Experience: on file</t>
        </is>
      </c>
      <c r="EL568" s="141" t="n"/>
      <c r="EM568" s="142" t="n"/>
      <c r="EN568" s="142" t="n"/>
      <c r="EO568" s="142" t="n"/>
      <c r="EP568" s="142" t="n"/>
      <c r="EQ568" s="143" t="n"/>
      <c r="ER568" s="135" t="n"/>
      <c r="ES568" s="135" t="n"/>
      <c r="ET568" s="135" t="n"/>
      <c r="EU568" s="135" t="n"/>
      <c r="EV568" s="135" t="n"/>
      <c r="EW568" s="135" t="n"/>
      <c r="EX568" s="135" t="n"/>
      <c r="EY568" s="143" t="n"/>
      <c r="EZ568" s="135" t="n"/>
      <c r="FA568" s="135" t="n"/>
      <c r="FB568" s="135" t="n"/>
      <c r="FC568" s="135" t="n"/>
      <c r="FD568" s="135" t="n"/>
    </row>
    <row r="569" ht="300" customHeight="1">
      <c r="A569" s="109" t="inlineStr">
        <is>
          <t>iFile</t>
        </is>
      </c>
      <c r="B569" s="110" t="inlineStr">
        <is>
          <t>IRIS0557</t>
        </is>
      </c>
      <c r="C569" s="110" t="inlineStr">
        <is>
          <t>Shrinidhi Shetty</t>
        </is>
      </c>
      <c r="D569" s="110" t="inlineStr">
        <is>
          <t>XBRL Consulting</t>
        </is>
      </c>
      <c r="E569" s="110" t="inlineStr">
        <is>
          <t>RC-020</t>
        </is>
      </c>
      <c r="F569" s="110" t="inlineStr">
        <is>
          <t>Rahul Dhamne</t>
        </is>
      </c>
      <c r="G569" s="110" t="inlineStr">
        <is>
          <t>IRIS0362</t>
        </is>
      </c>
      <c r="H569" s="110" t="inlineStr">
        <is>
          <t>C2</t>
        </is>
      </c>
      <c r="I569" s="110" t="n"/>
      <c r="J569" s="110" t="n">
        <v>15.8</v>
      </c>
      <c r="K569" s="110" t="n">
        <v>15.8</v>
      </c>
      <c r="L569" s="110" t="inlineStr">
        <is>
          <t>CA</t>
        </is>
      </c>
      <c r="M569" s="110" t="n"/>
      <c r="N569" s="144" t="inlineStr">
        <is>
          <t>Consultant</t>
        </is>
      </c>
      <c r="O569" s="113" t="inlineStr">
        <is>
          <t>Taxonomy Specialist</t>
        </is>
      </c>
      <c r="P569" s="112" t="inlineStr">
        <is>
          <t>Consulting &amp; Professional Services</t>
        </is>
      </c>
      <c r="Q569" s="112" t="inlineStr">
        <is>
          <t>Taxonomy Design &amp; Regulatory Consulting</t>
        </is>
      </c>
      <c r="R569" s="113" t="inlineStr">
        <is>
          <t>L3 – Professional / Associate</t>
        </is>
      </c>
      <c r="S569" s="114" t="inlineStr">
        <is>
          <t>B1</t>
        </is>
      </c>
      <c r="T569" s="149" t="inlineStr">
        <is>
          <t>Specialist</t>
        </is>
      </c>
      <c r="U569" s="149" t="inlineStr">
        <is>
          <t>B</t>
        </is>
      </c>
      <c r="V569" s="112" t="inlineStr">
        <is>
          <t>IC</t>
        </is>
      </c>
      <c r="W569" s="150" t="inlineStr">
        <is>
          <t>▲ Up</t>
        </is>
      </c>
      <c r="X569" s="112" t="inlineStr">
        <is>
          <t>P3 / M2</t>
        </is>
      </c>
      <c r="Y569" s="112" t="inlineStr">
        <is>
          <t>Career / · Team Lead</t>
        </is>
      </c>
      <c r="Z569" s="112" t="inlineStr">
        <is>
          <t>4 Enable</t>
        </is>
      </c>
      <c r="AA569" s="117" t="inlineStr">
        <is>
          <t>B1</t>
        </is>
      </c>
      <c r="AB569" s="118" t="inlineStr">
        <is>
          <t>Band B · Specialist / Manager</t>
        </is>
      </c>
      <c r="AC569" s="118" t="inlineStr">
        <is>
          <t>Specialist</t>
        </is>
      </c>
      <c r="AD569" s="118" t="inlineStr">
        <is>
          <t>• Same as the model</t>
        </is>
      </c>
      <c r="AE569" s="118" t="inlineStr">
        <is>
          <t>C2</t>
        </is>
      </c>
      <c r="AF569" s="118" t="inlineStr">
        <is>
          <t>OK</t>
        </is>
      </c>
      <c r="AG569" s="118" t="inlineStr">
        <is>
          <t>No change · already below the manager</t>
        </is>
      </c>
      <c r="AH569" s="118" t="n">
        <v>2</v>
      </c>
      <c r="AI569" s="118" t="n"/>
      <c r="AJ569" s="119" t="inlineStr">
        <is>
          <t>iFile · XBRL Consulting · Band B · Expert / POD Lead</t>
        </is>
      </c>
      <c r="AK569" s="120" t="n">
        <v>3.5</v>
      </c>
      <c r="AL569" s="121">
        <f>IFERROR(INDEX(WM_C,MATCH($AJ569,WM_KEY,0)),"")</f>
        <v>0.51</v>
      </c>
      <c r="AM569" s="122">
        <f>IF(OR(AK569="",AL569=""),"",AK569*AL569)</f>
        <v>1.785</v>
      </c>
      <c r="AN569" s="120" t="n">
        <v>3</v>
      </c>
      <c r="AO569" s="121">
        <f>IFERROR(INDEX(WM_AU,MATCH($AJ569,WM_KEY,0)),"")</f>
        <v>0.17</v>
      </c>
      <c r="AP569" s="122">
        <f>IF(OR(AN569="",AO569=""),"",AN569*AO569)</f>
        <v>0.51</v>
      </c>
      <c r="AQ569" s="120" t="n">
        <v>3</v>
      </c>
      <c r="AR569" s="121">
        <f>IFERROR(INDEX(WM_AC,MATCH($AJ569,WM_KEY,0)),"")</f>
        <v>0.1</v>
      </c>
      <c r="AS569" s="122">
        <f>IF(OR(AQ569="",AR569=""),"",AQ569*AR569)</f>
        <v>0.3</v>
      </c>
      <c r="AT569" s="120" t="n">
        <v>2.5</v>
      </c>
      <c r="AU569" s="121">
        <f>IFERROR(INDEX(WM_L,MATCH($AJ569,WM_KEY,0)),"")</f>
        <v>0.05</v>
      </c>
      <c r="AV569" s="122">
        <f>IF(OR(AT569="",AU569=""),"",AT569*AU569)</f>
        <v>0.125</v>
      </c>
      <c r="AW569" s="120" t="n">
        <v>9.5</v>
      </c>
      <c r="AX569" s="121">
        <f>IFERROR(INDEX(WM_E,MATCH($AJ569,WM_KEY,0)),"")</f>
        <v>0.1</v>
      </c>
      <c r="AY569" s="122">
        <f>IF(OR(AW569="",AX569=""),"",AW569*AX569)</f>
        <v>0.95</v>
      </c>
      <c r="AZ569" s="123" t="n">
        <v>3</v>
      </c>
      <c r="BA569" s="121">
        <f>IFERROR(INDEX(WM_BI,MATCH($AJ569,WM_KEY,0)),"")</f>
        <v>0.07</v>
      </c>
      <c r="BB569" s="122">
        <f>IF(OR(AZ569="",BA569=""),"",AZ569*BA569)</f>
        <v>0.21</v>
      </c>
      <c r="BC569" s="122">
        <f>IF(COUNT(AM569,AP569,AS569,AV569,AY569,BB569)&lt;6,"",SUM(AM569,AP569,AS569,AV569,AY569,BB569))</f>
        <v>3.88</v>
      </c>
      <c r="BD569" s="122" t="str">
        <f>IF(BC569="","",INDEX({"A1","A2","A3","B1","B2","B3","C1","C2","D1","D2","E1","E2"},MAX(1,MIN(12,ROUND(BC569,0)))))</f>
        <v>B1</v>
      </c>
      <c r="BE569" s="114" t="inlineStr">
        <is>
          <t>B1</t>
        </is>
      </c>
      <c r="BF569" s="124" t="inlineStr">
        <is>
          <t>The score decided the level</t>
        </is>
      </c>
      <c r="BG569"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9" s="125" t="inlineStr">
        <is>
          <t>At build: Complexity 1.79 + Autonomy 0.51 + Accountability 0.30 + Leadership 0.12 + Experience 0.95 + Business impact 0.21
= 3.88 points → nearest level 4 = B1
Final level: B1 · same as the score</t>
        </is>
      </c>
      <c r="BI569" s="125" t="inlineStr">
        <is>
          <t>No rule applied: the score decides.</t>
        </is>
      </c>
      <c r="BJ569" s="125" t="inlineStr">
        <is>
          <t>—</t>
        </is>
      </c>
      <c r="BK569" s="126" t="n"/>
      <c r="BL569" s="126" t="inlineStr">
        <is>
          <t>Medium</t>
        </is>
      </c>
      <c r="BM569" s="126" t="n"/>
      <c r="BN569" s="125" t="inlineStr">
        <is>
          <t>Stable · moves in fewer than 5 of 30 weight tests</t>
        </is>
      </c>
      <c r="BO569" s="148" t="inlineStr">
        <is>
          <t>Rated 3.5 of 12 · between A3 and B1
Start: 3.0 · senior practitioner title
Evidence reads like B1: XBRL SME: analyses spec updates, builds taxonomies and SRS, supports Bushchat formulas, builds automation tools → moved up 0.5
KRA: “1. Lead domain delivery for assigned iFILE implementations with &gt;=98% mapping accuracy, on schedule. 2. Own quality of assigned taxonomy…”
Market: A3 = Varied and non-standard work; handles exceptions · B1 = Domain specialist work</t>
        </is>
      </c>
      <c r="BP569" s="129" t="inlineStr">
        <is>
          <t>Rated 3 of 12
Start: 3.0 · senior practitioner title
Evidence reads like A3: Decides XBRL spec analysis and updates; judges when to ask rather than guess → matches the start
Market: A3 = Technical / QC / client calls on own work</t>
        </is>
      </c>
      <c r="BQ569" s="129" t="inlineStr">
        <is>
          <t>Rated 3 of 12
Start: 3.0 · senior practitioner title
Evidence reads like A3: XBRL taxonomy for regulators; errors delay other teams and can trigger contract penalties → matches the start
KRA: “1. Lead domain delivery for assigned iFILE implementations with &gt;=98% mapping accuracy, on schedule. 2. Own quality of assigned taxonomy…”
Market: A3 = A module / process, or work with client or regulatory consequences</t>
        </is>
      </c>
      <c r="BR569" s="129" t="inlineStr">
        <is>
          <t>Rated 2.5 of 12 · between A2 and A3
Start: 2.0 · individual contributor, so influence only
Evidence reads like A3: Training peers is a listed responsibility → moved up 0.5
Team: 0 direct reports · IC
Market: A2–A3 = Not scored in Band A</t>
        </is>
      </c>
      <c r="BS569" s="129" t="inlineStr">
        <is>
          <t>Rated 9.5 of 12 · between D1 and D2
Experience: 15.8 yrs total · 15.8 at IRIS; none recorded before IRIS = 8.4 on the experience scale
Qualification: CA · professional, relevant to the work → +1.0
Market: B1 roles typically have 4–8 yrs · IRIS guide 4–7</t>
        </is>
      </c>
      <c r="BT569"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69"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9"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9" s="125" t="n"/>
      <c r="BX569" s="125" t="inlineStr">
        <is>
          <t>2 – Needs improvement</t>
        </is>
      </c>
      <c r="BY569" s="125" t="n"/>
      <c r="BZ569" s="125" t="inlineStr">
        <is>
          <t>Received · manager annual, quarterly</t>
        </is>
      </c>
      <c r="CA569" s="125" t="inlineStr">
        <is>
          <t>Talent Mapping · iFile collated</t>
        </is>
      </c>
      <c r="CB569" s="130" t="n">
        <v>20</v>
      </c>
      <c r="CC569" s="128" t="inlineStr">
        <is>
          <t>Full survey answers not in the files received · How We Grow export needed · HR</t>
        </is>
      </c>
      <c r="CD569" s="131" t="inlineStr">
        <is>
          <t>—</t>
        </is>
      </c>
      <c r="CE569" s="131" t="inlineStr">
        <is>
          <t>—</t>
        </is>
      </c>
      <c r="CF569" s="131" t="inlineStr">
        <is>
          <t>—</t>
        </is>
      </c>
      <c r="CG569" s="131" t="inlineStr">
        <is>
          <t>—</t>
        </is>
      </c>
      <c r="CH569" s="132" t="inlineStr">
        <is>
          <t>Complexity: Evidence reads like B1: XBRL SME: analyses spec updates, builds taxonomies and SRS, supports Bushchat formulas, builds automation tools → moved up 0.5
Autonomy: Evidence reads like A3: Decides XBRL spec analysis and updates; judges when to ask rather than guess → matches the start
Accountability: Evidence reads like A3: XBRL taxonomy for regulators; errors delay other teams and can trigger contract penalties → matches the start
Leadership: Evidence reads like A3: Training peers is a listed responsibility → moved up 0.5
Business Impact: No survey or manager-mapping signal on criticality: kept at the start point.</t>
        </is>
      </c>
      <c r="CI569" s="131"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CJ569" s="131" t="inlineStr">
        <is>
          <t>Self-identified: AI / automation · Technical depth &amp; architecture · Data, SQL &amp; analytics · Domain, regulatory &amp; XBRL · Certification / formal course
For the next role: AI / automation · Technical depth &amp; architecture · Data, SQL &amp; analytics · Domain, regulatory &amp; XBRL · Certification / formal course</t>
        </is>
      </c>
      <c r="CK569" s="128" t="inlineStr">
        <is>
          <t>Full survey answers not in the files received · How We Grow export needed · HR</t>
        </is>
      </c>
      <c r="CL569" s="133" t="inlineStr">
        <is>
          <t>WHAT THE ROLE DOES: Designs XBRL/SDMX taxonomies, return templates, validation rules and SRS for regulators; supports implementation and CRs. At B1: a domain / module, or a small team.
Common themes in role-holders' answers: xbrl · financial · taxonomies · requirements · regulators
KEY RESPONSIBILITIES: Designs XBRL/SDMX taxonomies, return templates, validation rules and SRS for regulators; supports implementation and CRs; Domain specialist work; A domain or a small team
Common themes in role-holders' answers: taxonomy development · training · client · requirement · support
DELIVERS: A domain or a small team
Common themes in role-holders' answers: taxonomy · xbrl
DECIDES ALONE: Technical / QC / client calls for the domain
SKILLS &amp; KNOWLEDGE · role-holders: XBRL Domain
TOOLS &amp; SYSTEMS: Noah
MANAGER-SET KRAs: Common themes in manager-set KRAs: resolve · business · excel webform · deliver assigned · defect · critical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3 holders, 3 answered the survey; sub-family 25 answered; catalogue RC-020</t>
        </is>
      </c>
      <c r="CM569" s="134" t="inlineStr">
        <is>
          <t>What the role answers for: A domain or a small team.
Accountability &amp; Impact rating: 3 of 12 · A3-level impact.
From the survey and manager mapping — successor named: yes.
If the work is missed · role-holders' themes: rework.
Measured on · manager-set KRA themes: resolve · business · excel webform · deliver assigned · defect · critical.
Manager talent mapping — Latest rating: 3 · Potential: Low · 9-Box Grid placement: Misplaced Talent / Enigma.</t>
        </is>
      </c>
      <c r="CN569" s="135" t="n"/>
      <c r="CO569" s="135" t="n">
        <v>3</v>
      </c>
      <c r="CP569" s="136" t="n">
        <v>3</v>
      </c>
      <c r="CQ569" s="137" t="inlineStr">
        <is>
          <t>Low</t>
        </is>
      </c>
      <c r="CR569" s="137" t="inlineStr">
        <is>
          <t>Misplaced Talent / Enigma</t>
        </is>
      </c>
      <c r="CS569" s="137" t="inlineStr">
        <is>
          <t>Develop in role</t>
        </is>
      </c>
      <c r="CT569" s="137" t="n"/>
      <c r="CU569" s="137" t="n"/>
      <c r="CV569" s="137" t="inlineStr">
        <is>
          <t>To be identified</t>
        </is>
      </c>
      <c r="CW569" s="137" t="n"/>
      <c r="CX569" s="137" t="n"/>
      <c r="CY569" s="137" t="n"/>
      <c r="CZ569" s="137" t="n"/>
      <c r="DA569" s="119" t="n">
        <v>98</v>
      </c>
      <c r="DB569" s="138" t="inlineStr">
        <is>
          <t>Meets the level</t>
        </is>
      </c>
      <c r="DC569" s="138" t="n">
        <v>107</v>
      </c>
      <c r="DD569" s="138" t="n">
        <v>100</v>
      </c>
      <c r="DE569" s="138" t="n">
        <v>92</v>
      </c>
      <c r="DF569" s="138" t="n">
        <v>100</v>
      </c>
      <c r="DG569" s="138" t="inlineStr">
        <is>
          <t>Accounting standards, Regulatory domain</t>
        </is>
      </c>
      <c r="DH569" s="138" t="inlineStr">
        <is>
          <t>B2: 84% of profile — close</t>
        </is>
      </c>
      <c r="DI569" s="138" t="inlineStr">
        <is>
          <t>Evidence: Survey + KRAs | Core: Ownership 3/3, Problem solving 4/3, Communication &amp; collaboration 4/3, Client &amp; quality focus 3/3, Learning agility 3/3, Integrity &amp; compliance 3/3 | Future-ready: AI literacy 3/3, Data literacy 3/3, Digital fluency 3/3, Innovation 3/3 | Functional: XBRL &amp; taxonomy 4/3, Accounting standards 2/3, Regulatory domain 2/3, Quality &amp; process 3/3, Excel &amp; tools 3/3, AI / GenAI 3/3 | Leadership: Developing people 1/1, Decision making 1/1, Strategic acumen 1/1, Influence &amp; change 1/1</t>
        </is>
      </c>
      <c r="DJ569" s="111" t="inlineStr">
        <is>
          <t>AI / automation · Technical depth &amp; architecture · Data, SQL &amp; analytics · Domain, regulatory &amp; XBRL · Certification / formal course</t>
        </is>
      </c>
      <c r="DK569" s="112" t="inlineStr">
        <is>
          <t>XBRL taxonomy &amp; regulatory updates; domain/accounting refreshers; quality &amp; accuracy practices; tooling proficiency</t>
        </is>
      </c>
      <c r="DL569" s="112" t="inlineStr">
        <is>
          <t>AI, GenAI &amp; Prompt Engineering; Product, Platform &amp; Domain Knowledge; Process Improvement &amp; Quality Mindset</t>
        </is>
      </c>
      <c r="DM569" s="112" t="inlineStr">
        <is>
          <t>AI / automation · Technical depth &amp; architecture · Data, SQL &amp; analytics · Domain, regulatory &amp; XBRL · Certification / formal course</t>
        </is>
      </c>
      <c r="DN569" s="112" t="inlineStr">
        <is>
          <t>Transition to leadership: people management &amp; delegation, mentoring/coaching, project ownership &amp; stakeholder management, prioritisation under ambiguity, presentation &amp; influence skills</t>
        </is>
      </c>
      <c r="DO569" s="139" t="inlineStr">
        <is>
          <t>No strong match from survey evidence</t>
        </is>
      </c>
      <c r="DP569" s="126" t="inlineStr">
        <is>
          <t>Yogesh Patil · Senior Taxonomy Analyst — 0.50: xbrl, taxonomy, srs, noah; Surekha Ghadigaonkar · Senior Taxonomy Analyst — 0.39: xbrl, taxonomy, noah, requirement; Prashant Ramakant Wagh · Senior Taxonomy Specialist — 0.37: xbrl, taxonomy, noah, requirement</t>
        </is>
      </c>
      <c r="DQ569" s="126" t="inlineStr">
        <is>
          <t>No close match in other businesses</t>
        </is>
      </c>
      <c r="DR569" s="126" t="n"/>
      <c r="DS569" s="126" t="n"/>
      <c r="DT569" s="126" t="n"/>
      <c r="DU569" s="140" t="inlineStr">
        <is>
          <t>Taxonomy Specialist in XBRL Consulting · iFile, B1 — IC.
The work: Designs XBRL/SDMX taxonomies, return templates, validation rules and SRS for regulators; supports implementation and CRs.
At this level the role owns a domain / module, or a small team.
Key responsibilities: Designs XBRL/SDMX taxonomies, return templates, validation rules and SRS for regulators; supports implementation and CRs; Domain specialist work; A domain or a small team.
Holders describe it with: taxonomy development · training · client · requirement · support.</t>
        </is>
      </c>
      <c r="DV569"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56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TOOLS: Noah
★ = must-have for the family. Scale: 1 Awareness · 2 Working · 3 Practitioner · 4 Advanced · 5 Expert.</t>
        </is>
      </c>
      <c r="DX56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9"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569" s="126" t="inlineStr">
        <is>
          <t>4–7 yrs</t>
        </is>
      </c>
      <c r="EA569" s="126" t="inlineStr">
        <is>
          <t>5–8 · 4–8</t>
        </is>
      </c>
      <c r="EB569" s="126" t="inlineStr">
        <is>
          <t>Consultant / Senior Associate</t>
        </is>
      </c>
      <c r="EC569" s="126" t="inlineStr">
        <is>
          <t>Big Four: Senior Consultant · IRIS Vs Market Benchmark — XBRL US credential pathway: Certificate + specialist taxonomy</t>
        </is>
      </c>
      <c r="ED569" s="126" t="inlineStr">
        <is>
          <t>XBRL US GAAP Certificate · AICPA &amp; XBRL US; XBRL International specifications; IFRS / US GAAP / Ind AS</t>
        </is>
      </c>
      <c r="EE569" s="126" t="inlineStr">
        <is>
          <t>Core 3 · Future 3 · Functional 3 · Leadership 1</t>
        </is>
      </c>
      <c r="EF569" s="139" t="n"/>
      <c r="EG569" s="126" t="inlineStr">
        <is>
          <t>✓ HRIS: 15.8 yrs, CA, 0 direct reports
✓ Survey: 20 of 20 questions answered
✓ KRAs: manager-set, quarterly
✓ Manager mapping: rating, potential, 9-box
✗ Job description: not on file</t>
        </is>
      </c>
      <c r="EH569" s="118" t="n"/>
      <c r="EI569" s="118" t="n"/>
      <c r="EJ569" s="118" t="n"/>
      <c r="EK569" s="118" t="inlineStr">
        <is>
          <t>Survey: answered · full text needed · KRAs: received · Experience: on file</t>
        </is>
      </c>
      <c r="EL569" s="141" t="n"/>
      <c r="EM569" s="142" t="n"/>
      <c r="EN569" s="142" t="n"/>
      <c r="EO569" s="142" t="n"/>
      <c r="EP569" s="142" t="n"/>
      <c r="EQ569" s="143" t="n"/>
      <c r="ER569" s="135" t="n"/>
      <c r="ES569" s="135" t="n"/>
      <c r="ET569" s="135" t="n"/>
      <c r="EU569" s="135" t="n"/>
      <c r="EV569" s="135" t="n"/>
      <c r="EW569" s="135" t="n"/>
      <c r="EX569" s="135" t="n"/>
      <c r="EY569" s="143" t="n"/>
      <c r="EZ569" s="135" t="n"/>
      <c r="FA569" s="135" t="n"/>
      <c r="FB569" s="135" t="n"/>
      <c r="FC569" s="135" t="n"/>
      <c r="FD569" s="135" t="n"/>
    </row>
    <row r="570" ht="300" customHeight="1">
      <c r="A570" s="109" t="inlineStr">
        <is>
          <t>iFile</t>
        </is>
      </c>
      <c r="B570" s="110" t="inlineStr">
        <is>
          <t>IRIS2045</t>
        </is>
      </c>
      <c r="C570" s="110" t="inlineStr">
        <is>
          <t>Bhagyashree Kamble</t>
        </is>
      </c>
      <c r="D570" s="110" t="inlineStr">
        <is>
          <t>XBRL Consulting</t>
        </is>
      </c>
      <c r="E570" s="110" t="inlineStr">
        <is>
          <t>RC-019</t>
        </is>
      </c>
      <c r="F570" s="110" t="inlineStr">
        <is>
          <t>Rahul Dhamne</t>
        </is>
      </c>
      <c r="G570" s="110" t="inlineStr">
        <is>
          <t>IRIS0362</t>
        </is>
      </c>
      <c r="H570" s="110" t="inlineStr">
        <is>
          <t>C2</t>
        </is>
      </c>
      <c r="I570" s="110" t="n"/>
      <c r="J570" s="110" t="n">
        <v>5.5</v>
      </c>
      <c r="K570" s="110" t="n">
        <v>4.2</v>
      </c>
      <c r="L570" s="110" t="inlineStr">
        <is>
          <t>B.Com</t>
        </is>
      </c>
      <c r="M570" s="110" t="n"/>
      <c r="N570" s="144" t="inlineStr">
        <is>
          <t>Analyst</t>
        </is>
      </c>
      <c r="O570" s="113" t="inlineStr">
        <is>
          <t>Senior Taxonomy Analyst</t>
        </is>
      </c>
      <c r="P570" s="112" t="inlineStr">
        <is>
          <t>Consulting &amp; Professional Services</t>
        </is>
      </c>
      <c r="Q570" s="112" t="inlineStr">
        <is>
          <t>Taxonomy Design &amp; Regulatory Consulting</t>
        </is>
      </c>
      <c r="R570" s="113" t="inlineStr">
        <is>
          <t>L3 – Professional / Associate</t>
        </is>
      </c>
      <c r="S570" s="114" t="inlineStr">
        <is>
          <t>A3</t>
        </is>
      </c>
      <c r="T570" s="151" t="inlineStr">
        <is>
          <t>Senior Associate</t>
        </is>
      </c>
      <c r="U570" s="151" t="inlineStr">
        <is>
          <t>A</t>
        </is>
      </c>
      <c r="V570" s="112" t="inlineStr">
        <is>
          <t>IC</t>
        </is>
      </c>
      <c r="W570" s="150" t="inlineStr">
        <is>
          <t>▲ Up</t>
        </is>
      </c>
      <c r="X570" s="112" t="inlineStr">
        <is>
          <t>P2</t>
        </is>
      </c>
      <c r="Y570" s="112" t="inlineStr">
        <is>
          <t>Developing</t>
        </is>
      </c>
      <c r="Z570" s="112" t="inlineStr">
        <is>
          <t>3 Apply</t>
        </is>
      </c>
      <c r="AA570" s="117" t="inlineStr">
        <is>
          <t>A3</t>
        </is>
      </c>
      <c r="AB570" s="118" t="inlineStr">
        <is>
          <t>Band A · Practitioner</t>
        </is>
      </c>
      <c r="AC570" s="118" t="inlineStr">
        <is>
          <t>Senior Associate</t>
        </is>
      </c>
      <c r="AD570" s="118" t="inlineStr">
        <is>
          <t>• Same as the model</t>
        </is>
      </c>
      <c r="AE570" s="118" t="inlineStr">
        <is>
          <t>C2</t>
        </is>
      </c>
      <c r="AF570" s="118" t="inlineStr">
        <is>
          <t>OK</t>
        </is>
      </c>
      <c r="AG570" s="118" t="inlineStr">
        <is>
          <t>No change · already below the manager</t>
        </is>
      </c>
      <c r="AH570" s="118" t="n">
        <v>2</v>
      </c>
      <c r="AI570" s="118" t="n"/>
      <c r="AJ570" s="119" t="inlineStr">
        <is>
          <t>iFile · XBRL Consulting · Band A · Early career</t>
        </is>
      </c>
      <c r="AK570" s="120" t="n">
        <v>2.5</v>
      </c>
      <c r="AL570" s="121">
        <f>IFERROR(INDEX(WM_C,MATCH($AJ570,WM_KEY,0)),"")</f>
        <v>0.59</v>
      </c>
      <c r="AM570" s="122">
        <f>IF(OR(AK570="",AL570=""),"",AK570*AL570)</f>
        <v>1.475</v>
      </c>
      <c r="AN570" s="120" t="n">
        <v>2</v>
      </c>
      <c r="AO570" s="121">
        <f>IFERROR(INDEX(WM_AU,MATCH($AJ570,WM_KEY,0)),"")</f>
        <v>0.16</v>
      </c>
      <c r="AP570" s="122">
        <f>IF(OR(AN570="",AO570=""),"",AN570*AO570)</f>
        <v>0.32</v>
      </c>
      <c r="AQ570" s="120" t="n">
        <v>2</v>
      </c>
      <c r="AR570" s="121">
        <f>IFERROR(INDEX(WM_AC,MATCH($AJ570,WM_KEY,0)),"")</f>
        <v>0.09</v>
      </c>
      <c r="AS570" s="122">
        <f>IF(OR(AQ570="",AR570=""),"",AQ570*AR570)</f>
        <v>0.18</v>
      </c>
      <c r="AT570" s="120" t="n">
        <v>1</v>
      </c>
      <c r="AU570" s="121">
        <f>IFERROR(INDEX(WM_L,MATCH($AJ570,WM_KEY,0)),"")</f>
        <v>0</v>
      </c>
      <c r="AV570" s="122">
        <f>IF(OR(AT570="",AU570=""),"",AT570*AU570)</f>
        <v>0</v>
      </c>
      <c r="AW570" s="120" t="n">
        <v>4</v>
      </c>
      <c r="AX570" s="121">
        <f>IFERROR(INDEX(WM_E,MATCH($AJ570,WM_KEY,0)),"")</f>
        <v>0.1</v>
      </c>
      <c r="AY570" s="122">
        <f>IF(OR(AW570="",AX570=""),"",AW570*AX570)</f>
        <v>0.4</v>
      </c>
      <c r="AZ570" s="123" t="n">
        <v>2</v>
      </c>
      <c r="BA570" s="121">
        <f>IFERROR(INDEX(WM_BI,MATCH($AJ570,WM_KEY,0)),"")</f>
        <v>0.06</v>
      </c>
      <c r="BB570" s="122">
        <f>IF(OR(AZ570="",BA570=""),"",AZ570*BA570)</f>
        <v>0.12</v>
      </c>
      <c r="BC570" s="122">
        <f>IF(COUNT(AM570,AP570,AS570,AV570,AY570,BB570)&lt;6,"",SUM(AM570,AP570,AS570,AV570,AY570,BB570))</f>
        <v>2.495</v>
      </c>
      <c r="BD570" s="122" t="str">
        <f>IF(BC570="","",INDEX({"A1","A2","A3","B1","B2","B3","C1","C2","D1","D2","E1","E2"},MAX(1,MIN(12,ROUND(BC570,0)))))</f>
        <v>A2</v>
      </c>
      <c r="BE570" s="114" t="inlineStr">
        <is>
          <t>A3</t>
        </is>
      </c>
      <c r="BF570" s="124" t="inlineStr">
        <is>
          <t>Rule: R7 Band A experience</t>
        </is>
      </c>
      <c r="BG570"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0" s="125" t="inlineStr">
        <is>
          <t>At build: Complexity 1.47 + Autonomy 0.32 + Accountability 0.18 + Leadership 0.00 + Experience 0.40 + Business impact 0.12
= 2.50 points → nearest level 2 = A2
Final level: A3 · a rule applied: see the next column</t>
        </is>
      </c>
      <c r="BI570" s="125" t="inlineStr">
        <is>
          <t>• Raised to A3: 5.5 years' experience is 2 years or more.
Final level: A3.</t>
        </is>
      </c>
      <c r="BJ570" s="125" t="inlineStr">
        <is>
          <t>Input needed</t>
        </is>
      </c>
      <c r="BK570" s="126" t="n"/>
      <c r="BL570" s="126" t="inlineStr">
        <is>
          <t>Low</t>
        </is>
      </c>
      <c r="BM570" s="126" t="inlineStr">
        <is>
          <t>• Experience on record · 5.5 yrs looks incomplete — experience before IRIS appears to be missing; HR to confirm</t>
        </is>
      </c>
      <c r="BN570" s="125" t="inlineStr">
        <is>
          <t>Stable · moves in fewer than 5 of 30 weight tests</t>
        </is>
      </c>
      <c r="BO570" s="148" t="inlineStr">
        <is>
          <t>Rated 2.5 of 12 · between A2 and A3
Start: 2.0 · practitioner title
Evidence reads like A3: Taxonomy development and validation-rule development, mapping client data to XBRL standards → moved up 0.5
KRA: “1. Deliver assigned taxonomy development &amp; testing with &gt;=95% accuracy and zero critical post-release defects. 2. Achieve &gt;=95% on-time…”
Market: A2 = Standard work of the discipline · A3 = Varied and non-standard work; handles exceptions</t>
        </is>
      </c>
      <c r="BP570" s="129" t="inlineStr">
        <is>
          <t>Rated 2 of 12
Start: 2.0 · practitioner title
Evidence reads like A2: Only creating validations named → matches the start
Market: A2 = Chooses own approach within standards</t>
        </is>
      </c>
      <c r="BQ570" s="129" t="inlineStr">
        <is>
          <t>Rated 2 of 12
Start: 2.0 · practitioner title
Evidence reads like A2: Validation rules and client support for taxonomy → matches the start
KRA: “1. Deliver assigned taxonomy development &amp; testing with &gt;=95% accuracy and zero critical post-release defects. 2. Achieve &gt;=95% on-time…”
Market: A2 = Own deliverables · accuracy, TAT</t>
        </is>
      </c>
      <c r="BR570" s="129" t="inlineStr">
        <is>
          <t>Rated 1 of 12 — not counted: the weight is 0% at this level
Start: 1.0 · individual contributor, so influence only
Evidence reads like A1: None described → matches the start
Team: 0 direct reports · IC
Market: A1 = Not scored in Band A</t>
        </is>
      </c>
      <c r="BS570" s="129" t="inlineStr">
        <is>
          <t>Rated 4 of 12
Experience: 5.5 yrs total · 1.3 before IRIS + 4.2 at IRIS = 4.0 on the experience scale
Note: the record looks incomplete, so this is a minimum · HR to confirm
Qualification: B.Com · graduate, relevant to the work → no change
Market: A3 roles typically have 2–5 yrs · IRIS guide 2–4</t>
        </is>
      </c>
      <c r="BT57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70"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70" s="125" t="inlineStr">
        <is>
          <t>1. Complete Q1 taxonomy build/test tasks on schedule · &gt;=95% on-time.
2. Close assigned iFILE support tickets within SLA · &gt;=90%.
3. Finish Q1 Excel/Webform test cycles with defect leakage &lt;2%.</t>
        </is>
      </c>
      <c r="BW570" s="125" t="n"/>
      <c r="BX570" s="125" t="inlineStr">
        <is>
          <t>3 – Meets Expectations</t>
        </is>
      </c>
      <c r="BY570" s="125" t="n"/>
      <c r="BZ570" s="125" t="inlineStr">
        <is>
          <t>Received · manager annual, quarterly</t>
        </is>
      </c>
      <c r="CA570" s="125" t="inlineStr">
        <is>
          <t>Talent Mapping · iFile collated</t>
        </is>
      </c>
      <c r="CB570" s="130" t="n">
        <v>20</v>
      </c>
      <c r="CC570" s="128" t="inlineStr">
        <is>
          <t>Full survey answers not in the files received · How We Grow export needed · HR</t>
        </is>
      </c>
      <c r="CD570" s="131" t="inlineStr">
        <is>
          <t>—</t>
        </is>
      </c>
      <c r="CE570" s="131" t="inlineStr">
        <is>
          <t>—</t>
        </is>
      </c>
      <c r="CF570" s="131" t="inlineStr">
        <is>
          <t>—</t>
        </is>
      </c>
      <c r="CG570" s="131" t="inlineStr">
        <is>
          <t>—</t>
        </is>
      </c>
      <c r="CH570" s="132" t="inlineStr">
        <is>
          <t>Complexity: Evidence reads like A3: Taxonomy development and validation-rule development, mapping client data to XBRL standards → moved up 0.5
Autonomy: Evidence reads like A2: Only creating validations named → matches the start
Accountability: Evidence reads like A2: Validation rules and client support for taxonomy → matches the start
Leadership: Evidence reads like A1: None described → matches the start
Business Impact: No survey or manager-mapping signal on criticality: kept at the start point.</t>
        </is>
      </c>
      <c r="CI570"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0" s="131" t="inlineStr">
        <is>
          <t>Self-identified: AI / automation · Domain, regulatory &amp; XBRL · Certification / formal course
For the next role: AI / automation · Domain, regulatory &amp; XBRL · Certification / formal course</t>
        </is>
      </c>
      <c r="CK570" s="128" t="inlineStr">
        <is>
          <t>Full survey answers not in the files received · How We Grow export needed · HR</t>
        </is>
      </c>
      <c r="CL570"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0" s="134" t="inlineStr">
        <is>
          <t>What the role answers for: A module / process, or work with client or regulatory consequences.
Accountability &amp; Impact rating: 2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2 · Potential: Medium · 9-Box Grid placement: Reliable Specialist.</t>
        </is>
      </c>
      <c r="CN570" s="135" t="n"/>
      <c r="CO570" s="135" t="n">
        <v>2</v>
      </c>
      <c r="CP570" s="136" t="n">
        <v>2</v>
      </c>
      <c r="CQ570" s="137" t="inlineStr">
        <is>
          <t>Medium</t>
        </is>
      </c>
      <c r="CR570" s="137" t="inlineStr">
        <is>
          <t>Reliable Specialist</t>
        </is>
      </c>
      <c r="CS570" s="137" t="inlineStr">
        <is>
          <t>Performance first</t>
        </is>
      </c>
      <c r="CT570" s="137" t="n"/>
      <c r="CU570" s="137" t="n"/>
      <c r="CV570" s="137" t="inlineStr">
        <is>
          <t>To be identified</t>
        </is>
      </c>
      <c r="CW570" s="137" t="n"/>
      <c r="CX570" s="137" t="n"/>
      <c r="CY570" s="137" t="n"/>
      <c r="CZ570" s="137" t="n"/>
      <c r="DA570" s="119" t="n">
        <v>91</v>
      </c>
      <c r="DB570" s="138" t="inlineStr">
        <is>
          <t>Meets the level</t>
        </is>
      </c>
      <c r="DC570" s="138" t="n">
        <v>95</v>
      </c>
      <c r="DD570" s="138" t="n">
        <v>75</v>
      </c>
      <c r="DE570" s="138" t="n">
        <v>96</v>
      </c>
      <c r="DF570" s="138" t="n"/>
      <c r="DG570" s="138" t="inlineStr">
        <is>
          <t>Accounting standards, AI / GenAI, Ownership</t>
        </is>
      </c>
      <c r="DH570" s="138" t="inlineStr">
        <is>
          <t>B1: 80% of profile — close</t>
        </is>
      </c>
      <c r="DI570" s="138" t="inlineStr">
        <is>
          <t>Evidence: Survey + KRAs | Core: Ownership 1/2, Problem solving 2/2, Communication &amp; collaboration 3/2, Client &amp; quality focus 2/2, Learning agility 2/2, Integrity &amp; compliance 2/2 | Future-ready: AI literacy 1/2, Data literacy 2/2, Digital fluency 2/2, Innovation 1/2 | Functional: XBRL &amp; taxonomy 4/3, Accounting standards 2/3, Regulatory domain 3/3, Quality &amp; process 4/3, Excel &amp; tools 3/3, AI / GenAI 2/3</t>
        </is>
      </c>
      <c r="DJ570" s="111" t="inlineStr">
        <is>
          <t>AI / automation · Domain, regulatory &amp; XBRL · Certification / formal course</t>
        </is>
      </c>
      <c r="DK570" s="112" t="inlineStr">
        <is>
          <t>XBRL taxonomy &amp; regulatory updates; domain/accounting refreshers; quality &amp; accuracy practices; tooling proficiency</t>
        </is>
      </c>
      <c r="DL570" s="112" t="inlineStr">
        <is>
          <t>AI, GenAI &amp; Prompt Engineering; Project, Program &amp; Agile Management; Process Improvement &amp; Quality Mindset</t>
        </is>
      </c>
      <c r="DM570" s="112" t="inlineStr">
        <is>
          <t>AI / automation · Domain, regulatory &amp; XBRL · Certification / formal course</t>
        </is>
      </c>
      <c r="DN570" s="112" t="inlineStr">
        <is>
          <t>Transition to leadership: people management &amp; delegation, mentoring/coaching, project ownership &amp; stakeholder management, prioritisation under ambiguity, presentation &amp; influence skills</t>
        </is>
      </c>
      <c r="DO570" s="139" t="inlineStr">
        <is>
          <t>No strong match from survey evidence</t>
        </is>
      </c>
      <c r="DP570" s="126" t="inlineStr">
        <is>
          <t>Surekha Ghadigaonkar · Senior Taxonomy Analyst — 0.44: taxonomy, arelle, ifile, development; Kulanand Rupani · Senior Taxonomy Specialist — 0.44: taxonomy, development, work, validation; Yogesh Patil · Senior Taxonomy Analyst — 0.40: development, taxonomy, rules, bushchat</t>
        </is>
      </c>
      <c r="DQ570" s="126" t="inlineStr">
        <is>
          <t>Dhananjay Bavkar · CARBON, Senior Financial Analyst — 0.28</t>
        </is>
      </c>
      <c r="DR570" s="126" t="n"/>
      <c r="DS570" s="126" t="n"/>
      <c r="DT570" s="126" t="inlineStr">
        <is>
          <t>A3 deep-dive: score 2.5 · gap to B1 1.1 · More than 1.0 from B1</t>
        </is>
      </c>
      <c r="DU570"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0"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0"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0" s="126" t="inlineStr">
        <is>
          <t>2–4 yrs</t>
        </is>
      </c>
      <c r="EA570" s="126" t="inlineStr">
        <is>
          <t>3–5 · 2–5</t>
        </is>
      </c>
      <c r="EB570" s="126" t="inlineStr">
        <is>
          <t>Senior Analyst / Associate</t>
        </is>
      </c>
      <c r="EC570" s="126" t="inlineStr">
        <is>
          <t>DataTracks: Senior Associate · 2–5 yrs · Big Four: Consultant · IRIS Vs Market Benchmark — XBRL US credential pathway: XBRL US GAAP Certificate</t>
        </is>
      </c>
      <c r="ED570" s="126" t="inlineStr">
        <is>
          <t>XBRL US GAAP Certificate · AICPA &amp; XBRL US; XBRL International specifications; IFRS / US GAAP / Ind AS</t>
        </is>
      </c>
      <c r="EE570" s="126" t="inlineStr">
        <is>
          <t>Core 2 · Future 2 · Functional 3 · Leadership not scored</t>
        </is>
      </c>
      <c r="EF570" s="127" t="inlineStr">
        <is>
          <t>• Correct the experience record — HR</t>
        </is>
      </c>
      <c r="EG570" s="126" t="inlineStr">
        <is>
          <t>✓ HRIS: 5.5 yrs, B.Com, 0 direct reports
✓ Survey: 20 of 20 questions answered
✓ KRAs: manager-set, quarterly
✓ Manager mapping: rating, potential, 9-box
✗ Job description: not on file</t>
        </is>
      </c>
      <c r="EH570" s="118" t="inlineStr">
        <is>
          <t xml:space="preserve">D386 · Input needed · Medium: • Correct the experience record — HR · owner HR · </t>
        </is>
      </c>
      <c r="EI570" s="118" t="inlineStr">
        <is>
          <t>R078 · Correct the experience record · HR · Open</t>
        </is>
      </c>
      <c r="EJ570" s="118" t="inlineStr">
        <is>
          <t>Correct the experience record · HR</t>
        </is>
      </c>
      <c r="EK570" s="118" t="inlineStr">
        <is>
          <t>Survey: answered · full text needed · KRAs: received · Experience: on file</t>
        </is>
      </c>
      <c r="EL570" s="141" t="n"/>
      <c r="EM570" s="142" t="n"/>
      <c r="EN570" s="142" t="n"/>
      <c r="EO570" s="142" t="n"/>
      <c r="EP570" s="142" t="n"/>
      <c r="EQ570" s="143" t="n"/>
      <c r="ER570" s="135" t="n"/>
      <c r="ES570" s="135" t="n"/>
      <c r="ET570" s="135" t="n"/>
      <c r="EU570" s="135" t="n"/>
      <c r="EV570" s="135" t="n"/>
      <c r="EW570" s="135" t="n"/>
      <c r="EX570" s="135" t="n"/>
      <c r="EY570" s="143" t="n"/>
      <c r="EZ570" s="135" t="n"/>
      <c r="FA570" s="135" t="n"/>
      <c r="FB570" s="135" t="n"/>
      <c r="FC570" s="135" t="n"/>
      <c r="FD570" s="135" t="n"/>
    </row>
    <row r="571" ht="300" customHeight="1">
      <c r="A571" s="109" t="inlineStr">
        <is>
          <t>iFile</t>
        </is>
      </c>
      <c r="B571" s="110" t="inlineStr">
        <is>
          <t>IRIS0617</t>
        </is>
      </c>
      <c r="C571" s="110" t="inlineStr">
        <is>
          <t>Bhakti Gosavi</t>
        </is>
      </c>
      <c r="D571" s="110" t="inlineStr">
        <is>
          <t>XBRL Consulting</t>
        </is>
      </c>
      <c r="E571" s="110" t="inlineStr">
        <is>
          <t>RC-019</t>
        </is>
      </c>
      <c r="F571" s="110" t="inlineStr">
        <is>
          <t>Rahul Dhamne</t>
        </is>
      </c>
      <c r="G571" s="110" t="inlineStr">
        <is>
          <t>IRIS0362</t>
        </is>
      </c>
      <c r="H571" s="110" t="inlineStr">
        <is>
          <t>C2</t>
        </is>
      </c>
      <c r="I571" s="110" t="n"/>
      <c r="J571" s="110" t="n">
        <v>15.4</v>
      </c>
      <c r="K571" s="110" t="n">
        <v>15.4</v>
      </c>
      <c r="L571" s="110" t="inlineStr">
        <is>
          <t>M.Com</t>
        </is>
      </c>
      <c r="M571" s="110" t="n"/>
      <c r="N571" s="144" t="inlineStr">
        <is>
          <t>Analyst</t>
        </is>
      </c>
      <c r="O571" s="113" t="inlineStr">
        <is>
          <t>Senior Taxonomy Analyst</t>
        </is>
      </c>
      <c r="P571" s="112" t="inlineStr">
        <is>
          <t>Consulting &amp; Professional Services</t>
        </is>
      </c>
      <c r="Q571" s="112" t="inlineStr">
        <is>
          <t>Taxonomy Design &amp; Regulatory Consulting</t>
        </is>
      </c>
      <c r="R571" s="113" t="inlineStr">
        <is>
          <t>L3 – Professional / Associate</t>
        </is>
      </c>
      <c r="S571" s="114" t="inlineStr">
        <is>
          <t>A3</t>
        </is>
      </c>
      <c r="T571" s="151" t="inlineStr">
        <is>
          <t>Senior Associate</t>
        </is>
      </c>
      <c r="U571" s="151" t="inlineStr">
        <is>
          <t>A</t>
        </is>
      </c>
      <c r="V571" s="112" t="inlineStr">
        <is>
          <t>IC</t>
        </is>
      </c>
      <c r="W571" s="150" t="inlineStr">
        <is>
          <t>▲ Up</t>
        </is>
      </c>
      <c r="X571" s="112" t="inlineStr">
        <is>
          <t>P2</t>
        </is>
      </c>
      <c r="Y571" s="112" t="inlineStr">
        <is>
          <t>Developing</t>
        </is>
      </c>
      <c r="Z571" s="112" t="inlineStr">
        <is>
          <t>3 Apply</t>
        </is>
      </c>
      <c r="AA571" s="117" t="inlineStr">
        <is>
          <t>A3</t>
        </is>
      </c>
      <c r="AB571" s="118" t="inlineStr">
        <is>
          <t>Band A · Practitioner</t>
        </is>
      </c>
      <c r="AC571" s="118" t="inlineStr">
        <is>
          <t>Senior Associate</t>
        </is>
      </c>
      <c r="AD571" s="118" t="inlineStr">
        <is>
          <t>• Same as the model</t>
        </is>
      </c>
      <c r="AE571" s="118" t="inlineStr">
        <is>
          <t>C2</t>
        </is>
      </c>
      <c r="AF571" s="118" t="inlineStr">
        <is>
          <t>OK</t>
        </is>
      </c>
      <c r="AG571" s="118" t="inlineStr">
        <is>
          <t>No change · already below the manager</t>
        </is>
      </c>
      <c r="AH571" s="118" t="n">
        <v>2</v>
      </c>
      <c r="AI571" s="118" t="n"/>
      <c r="AJ571" s="119" t="inlineStr">
        <is>
          <t>iFile · XBRL Consulting · Band A · Early career</t>
        </is>
      </c>
      <c r="AK571" s="120" t="n">
        <v>2</v>
      </c>
      <c r="AL571" s="121">
        <f>IFERROR(INDEX(WM_C,MATCH($AJ571,WM_KEY,0)),"")</f>
        <v>0.59</v>
      </c>
      <c r="AM571" s="122">
        <f>IF(OR(AK571="",AL571=""),"",AK571*AL571)</f>
        <v>1.18</v>
      </c>
      <c r="AN571" s="120" t="n">
        <v>2</v>
      </c>
      <c r="AO571" s="121">
        <f>IFERROR(INDEX(WM_AU,MATCH($AJ571,WM_KEY,0)),"")</f>
        <v>0.16</v>
      </c>
      <c r="AP571" s="122">
        <f>IF(OR(AN571="",AO571=""),"",AN571*AO571)</f>
        <v>0.32</v>
      </c>
      <c r="AQ571" s="120" t="n">
        <v>2</v>
      </c>
      <c r="AR571" s="121">
        <f>IFERROR(INDEX(WM_AC,MATCH($AJ571,WM_KEY,0)),"")</f>
        <v>0.09</v>
      </c>
      <c r="AS571" s="122">
        <f>IF(OR(AQ571="",AR571=""),"",AQ571*AR571)</f>
        <v>0.18</v>
      </c>
      <c r="AT571" s="120" t="n">
        <v>1</v>
      </c>
      <c r="AU571" s="121">
        <f>IFERROR(INDEX(WM_L,MATCH($AJ571,WM_KEY,0)),"")</f>
        <v>0</v>
      </c>
      <c r="AV571" s="122">
        <f>IF(OR(AT571="",AU571=""),"",AT571*AU571)</f>
        <v>0</v>
      </c>
      <c r="AW571" s="120" t="n">
        <v>9</v>
      </c>
      <c r="AX571" s="121">
        <f>IFERROR(INDEX(WM_E,MATCH($AJ571,WM_KEY,0)),"")</f>
        <v>0.1</v>
      </c>
      <c r="AY571" s="122">
        <f>IF(OR(AW571="",AX571=""),"",AW571*AX571)</f>
        <v>0.9</v>
      </c>
      <c r="AZ571" s="123" t="n">
        <v>2</v>
      </c>
      <c r="BA571" s="121">
        <f>IFERROR(INDEX(WM_BI,MATCH($AJ571,WM_KEY,0)),"")</f>
        <v>0.06</v>
      </c>
      <c r="BB571" s="122">
        <f>IF(OR(AZ571="",BA571=""),"",AZ571*BA571)</f>
        <v>0.12</v>
      </c>
      <c r="BC571" s="122">
        <f>IF(COUNT(AM571,AP571,AS571,AV571,AY571,BB571)&lt;6,"",SUM(AM571,AP571,AS571,AV571,AY571,BB571))</f>
        <v>2.7</v>
      </c>
      <c r="BD571" s="122" t="str">
        <f>IF(BC571="","",INDEX({"A1","A2","A3","B1","B2","B3","C1","C2","D1","D2","E1","E2"},MAX(1,MIN(12,ROUND(BC571,0)))))</f>
        <v>A3</v>
      </c>
      <c r="BE571" s="114" t="inlineStr">
        <is>
          <t>A3</t>
        </is>
      </c>
      <c r="BF571" s="124" t="inlineStr">
        <is>
          <t>The score decided the level</t>
        </is>
      </c>
      <c r="BG571"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1" s="125" t="inlineStr">
        <is>
          <t>At build: Complexity 1.18 + Autonomy 0.32 + Accountability 0.18 + Leadership 0.00 + Experience 0.90 + Business impact 0.12
= 2.70 points → nearest level 3 = A3
Final level: A3 · same as the score</t>
        </is>
      </c>
      <c r="BI571" s="125" t="inlineStr">
        <is>
          <t>No rule applied: the score decides.</t>
        </is>
      </c>
      <c r="BJ571" s="125" t="inlineStr">
        <is>
          <t>—</t>
        </is>
      </c>
      <c r="BK571" s="126" t="n"/>
      <c r="BL571" s="126" t="inlineStr">
        <is>
          <t>Medium</t>
        </is>
      </c>
      <c r="BM571" s="126" t="inlineStr">
        <is>
          <t>• 15.4 yrs of experience in a role that reads as Band A work — a career-path question for the manager: can the role be widened · Specialist, B1 or is it correctly sized?</t>
        </is>
      </c>
      <c r="BN571" s="125" t="inlineStr">
        <is>
          <t>Stable · moves in fewer than 5 of 30 weight tests</t>
        </is>
      </c>
      <c r="BO571" s="148" t="inlineStr">
        <is>
          <t>Rated 2 of 12
Start: 2.0 · practitioner title
Evidence reads like A2: Formula creation and testing, instance creation, tool testing; routine taxonomy tasks, tersely described → matches the start
KRA: “1. Deliver assigned taxonomy development &amp; testing with &gt;=95% accuracy and zero critical post-release defects. 2. Achieve &gt;=95% on-time…”
Market: A2 = Standard work of the discipline</t>
        </is>
      </c>
      <c r="BP571" s="129" t="inlineStr">
        <is>
          <t>Rated 2 of 12
Start: 2.0 · practitioner title
Evidence reads like A2: Only independent decision named is formula testing → matches the start
Market: A2 = Chooses own approach within standards</t>
        </is>
      </c>
      <c r="BQ571" s="129" t="inlineStr">
        <is>
          <t>Rated 2 of 12
Start: 2.0 · practitioner title
Evidence reads like A2: Accountable for own formula creation and testing; consequence is rework → matches the start
KRA: “1. Deliver assigned taxonomy development &amp; testing with &gt;=95% accuracy and zero critical post-release defects. 2. Achieve &gt;=95% on-time…”
Market: A2 = Own deliverables · accuracy, TAT</t>
        </is>
      </c>
      <c r="BR571"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571" s="129" t="inlineStr">
        <is>
          <t>Rated 9 of 12
Experience: 15.4 yrs total · 15.4 at IRIS; none recorded before IRIS = 8.3 on the experience scale
Qualification: M.Com · postgraduate, relevant to the work → +0.5
Market: A3 roles typically have 2–5 yrs · IRIS guide 2–4</t>
        </is>
      </c>
      <c r="BT57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71"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71" s="125" t="inlineStr">
        <is>
          <t>1. Complete Q1 taxonomy build/test tasks on schedule · &gt;=95% on-time.
2. Close assigned iFILE support tickets within SLA · &gt;=90%.
3. Finish Q1 Excel/Webform test cycles with defect leakage &lt;2%.</t>
        </is>
      </c>
      <c r="BW571" s="125" t="n"/>
      <c r="BX571" s="125" t="inlineStr">
        <is>
          <t>3 – Meets Expectations</t>
        </is>
      </c>
      <c r="BY571" s="125" t="n"/>
      <c r="BZ571" s="125" t="inlineStr">
        <is>
          <t>Received · manager annual, quarterly</t>
        </is>
      </c>
      <c r="CA571" s="125" t="inlineStr">
        <is>
          <t>Talent Mapping · iFile collated</t>
        </is>
      </c>
      <c r="CB571" s="130" t="n">
        <v>20</v>
      </c>
      <c r="CC571" s="128" t="inlineStr">
        <is>
          <t>Full survey answers not in the files received · How We Grow export needed · HR</t>
        </is>
      </c>
      <c r="CD571" s="131" t="inlineStr">
        <is>
          <t>—</t>
        </is>
      </c>
      <c r="CE571" s="131" t="inlineStr">
        <is>
          <t>—</t>
        </is>
      </c>
      <c r="CF571" s="131" t="inlineStr">
        <is>
          <t>—</t>
        </is>
      </c>
      <c r="CG571" s="131" t="inlineStr">
        <is>
          <t>—</t>
        </is>
      </c>
      <c r="CH571" s="132" t="inlineStr">
        <is>
          <t>Complexity: Evidence reads like A2: Formula creation and testing, instance creation, tool testing; routine taxonomy tasks, tersely described → matches the start
Autonomy: Evidence reads like A2: Only independent decision named is formula testing → matches the start
Accountability: Evidence reads like A2: Accountable for own formula creation and testing; consequence is rework → matches the start
Leadership: Evidence reads like A1: No guiding or leading of others described → matches the start
Business Impact: No survey or manager-mapping signal on criticality: kept at the start point.</t>
        </is>
      </c>
      <c r="CI571"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1" s="131" t="inlineStr">
        <is>
          <t>Self-identified: Domain, regulatory &amp; XBRL
For the next role: Domain, regulatory &amp; XBRL</t>
        </is>
      </c>
      <c r="CK571" s="128" t="inlineStr">
        <is>
          <t>Full survey answers not in the files received · How We Grow export needed · HR</t>
        </is>
      </c>
      <c r="CL571"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1" s="134" t="inlineStr">
        <is>
          <t>What the role answers for: A module / process, or work with client or regulatory consequences.
Accountability &amp; Impact rating: 2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2 · Potential: Medium · 9-Box Grid placement: Reliable Specialist.</t>
        </is>
      </c>
      <c r="CN571" s="135" t="n"/>
      <c r="CO571" s="135" t="n">
        <v>2</v>
      </c>
      <c r="CP571" s="136" t="n">
        <v>2</v>
      </c>
      <c r="CQ571" s="137" t="inlineStr">
        <is>
          <t>Medium</t>
        </is>
      </c>
      <c r="CR571" s="137" t="inlineStr">
        <is>
          <t>Reliable Specialist</t>
        </is>
      </c>
      <c r="CS571" s="137" t="inlineStr">
        <is>
          <t>Performance first</t>
        </is>
      </c>
      <c r="CT571" s="137" t="n"/>
      <c r="CU571" s="137" t="n"/>
      <c r="CV571" s="137" t="inlineStr">
        <is>
          <t>To be identified</t>
        </is>
      </c>
      <c r="CW571" s="137" t="n"/>
      <c r="CX571" s="137" t="n"/>
      <c r="CY571" s="137" t="n"/>
      <c r="CZ571" s="137" t="n"/>
      <c r="DA571" s="119" t="n">
        <v>82</v>
      </c>
      <c r="DB571" s="138" t="inlineStr">
        <is>
          <t>Developing</t>
        </is>
      </c>
      <c r="DC571" s="138" t="n">
        <v>75</v>
      </c>
      <c r="DD571" s="138" t="n">
        <v>75</v>
      </c>
      <c r="DE571" s="138" t="n">
        <v>89</v>
      </c>
      <c r="DF571" s="138" t="n"/>
      <c r="DG571" s="138" t="inlineStr">
        <is>
          <t>Accounting standards, AI / GenAI, Ownership</t>
        </is>
      </c>
      <c r="DH571" s="138" t="inlineStr">
        <is>
          <t>B1: 72% of profile — not yet</t>
        </is>
      </c>
      <c r="DI571" s="138" t="inlineStr">
        <is>
          <t>Evidence: Survey + KRAs | Core: Ownership 1/2, Problem solving 2/2, Communication &amp; collaboration 2/2, Client &amp; quality focus 1/2, Learning agility 1/2, Integrity &amp; compliance 2/2 | Future-ready: AI literacy 1/2, Data literacy 2/2, Digital fluency 2/2, Innovation 1/2 | Functional: XBRL &amp; taxonomy 3/3, Accounting standards 2/3, Regulatory domain 3/3, Quality &amp; process 3/3, Excel &amp; tools 3/3, AI / GenAI 2/3</t>
        </is>
      </c>
      <c r="DJ571" s="111" t="inlineStr">
        <is>
          <t>Domain, regulatory &amp; XBRL</t>
        </is>
      </c>
      <c r="DK571" s="112" t="inlineStr">
        <is>
          <t>XBRL taxonomy &amp; regulatory updates; domain/accounting refreshers; quality &amp; accuracy practices; tooling proficiency</t>
        </is>
      </c>
      <c r="DL571" s="112" t="inlineStr">
        <is>
          <t>AI, GenAI &amp; Prompt Engineering; Project, Program &amp; Agile Management</t>
        </is>
      </c>
      <c r="DM571" s="112" t="inlineStr">
        <is>
          <t>Domain, regulatory &amp; XBRL</t>
        </is>
      </c>
      <c r="DN571" s="112" t="inlineStr">
        <is>
          <t>Transition to leadership: people management &amp; delegation, mentoring/coaching, project ownership &amp; stakeholder management, prioritisation under ambiguity, presentation &amp; influence skills</t>
        </is>
      </c>
      <c r="DO571" s="139" t="inlineStr">
        <is>
          <t>No strong match from survey evidence</t>
        </is>
      </c>
      <c r="DP571" s="126" t="inlineStr">
        <is>
          <t>Shashank Poipkar · Senior Taxonomy Analyst — 0.58: formula, webform, noah, taxonomy; Mayuri Ashok Mhetar · Financial Analyst — 0.49: formula, creation, test, defect</t>
        </is>
      </c>
      <c r="DQ571" s="126" t="inlineStr">
        <is>
          <t>No close match in other businesses</t>
        </is>
      </c>
      <c r="DR571" s="126" t="n"/>
      <c r="DS571" s="126" t="n"/>
      <c r="DT571" s="126" t="inlineStr">
        <is>
          <t>A3 deep-dive: score 2.7 · gap to B1 0.85 · 0.5–1.0 from B1</t>
        </is>
      </c>
      <c r="DU571"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1"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1"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1" s="126" t="inlineStr">
        <is>
          <t>2–4 yrs</t>
        </is>
      </c>
      <c r="EA571" s="126" t="inlineStr">
        <is>
          <t>3–5 · 2–5</t>
        </is>
      </c>
      <c r="EB571" s="126" t="inlineStr">
        <is>
          <t>Senior Analyst / Associate</t>
        </is>
      </c>
      <c r="EC571" s="126" t="inlineStr">
        <is>
          <t>DataTracks: Senior Associate · 2–5 yrs · Big Four: Consultant · IRIS Vs Market Benchmark — XBRL US credential pathway: XBRL US GAAP Certificate</t>
        </is>
      </c>
      <c r="ED571" s="126" t="inlineStr">
        <is>
          <t>XBRL US GAAP Certificate · AICPA &amp; XBRL US; XBRL International specifications; IFRS / US GAAP / Ind AS</t>
        </is>
      </c>
      <c r="EE571" s="126" t="inlineStr">
        <is>
          <t>Core 2 · Future 2 · Functional 3 · Leadership not scored</t>
        </is>
      </c>
      <c r="EF571" s="139" t="n"/>
      <c r="EG571" s="126" t="inlineStr">
        <is>
          <t>✓ HRIS: 15.4 yrs, M.Com, 0 direct reports
✓ Survey: 20 of 20 questions answered
✓ KRAs: manager-set, quarterly
✓ Manager mapping: rating, potential, 9-box
✗ Job description: not on file</t>
        </is>
      </c>
      <c r="EH571" s="118" t="inlineStr">
        <is>
          <t xml:space="preserve">D269 · Long-tenure A3 · 8+ yrs · Medium: No rule changed the level: the score decides. · owner Business head — iFile · </t>
        </is>
      </c>
      <c r="EI571" s="118" t="n"/>
      <c r="EJ571" s="118" t="n"/>
      <c r="EK571" s="118" t="inlineStr">
        <is>
          <t>Survey: answered · full text needed · KRAs: received · Experience: on file</t>
        </is>
      </c>
      <c r="EL571" s="141" t="n"/>
      <c r="EM571" s="142" t="n"/>
      <c r="EN571" s="142" t="n"/>
      <c r="EO571" s="142" t="n"/>
      <c r="EP571" s="142" t="n"/>
      <c r="EQ571" s="143" t="n"/>
      <c r="ER571" s="135" t="n"/>
      <c r="ES571" s="135" t="n"/>
      <c r="ET571" s="135" t="n"/>
      <c r="EU571" s="135" t="n"/>
      <c r="EV571" s="135" t="n"/>
      <c r="EW571" s="135" t="n"/>
      <c r="EX571" s="135" t="n"/>
      <c r="EY571" s="143" t="n"/>
      <c r="EZ571" s="135" t="n"/>
      <c r="FA571" s="135" t="n"/>
      <c r="FB571" s="135" t="n"/>
      <c r="FC571" s="135" t="n"/>
      <c r="FD571" s="135" t="n"/>
    </row>
    <row r="572" ht="300" customHeight="1">
      <c r="A572" s="109" t="inlineStr">
        <is>
          <t>iFile</t>
        </is>
      </c>
      <c r="B572" s="110" t="inlineStr">
        <is>
          <t>IRIS0022</t>
        </is>
      </c>
      <c r="C572" s="110" t="inlineStr">
        <is>
          <t>Bhushan Patkar</t>
        </is>
      </c>
      <c r="D572" s="110" t="inlineStr">
        <is>
          <t>XBRL Consulting</t>
        </is>
      </c>
      <c r="E572" s="110" t="inlineStr">
        <is>
          <t>RC-019</t>
        </is>
      </c>
      <c r="F572" s="110" t="inlineStr">
        <is>
          <t>Sujeet Rathod</t>
        </is>
      </c>
      <c r="G572" s="110" t="inlineStr">
        <is>
          <t>IRIS1618</t>
        </is>
      </c>
      <c r="H572" s="110" t="inlineStr">
        <is>
          <t>B2</t>
        </is>
      </c>
      <c r="I572" s="110" t="n"/>
      <c r="J572" s="110" t="n">
        <v>21.6</v>
      </c>
      <c r="K572" s="110" t="n">
        <v>21.6</v>
      </c>
      <c r="L572" s="110" t="inlineStr">
        <is>
          <t>B.Com</t>
        </is>
      </c>
      <c r="M572" s="110" t="n"/>
      <c r="N572" s="144" t="inlineStr">
        <is>
          <t>Senior Analyst</t>
        </is>
      </c>
      <c r="O572" s="113" t="inlineStr">
        <is>
          <t>Senior Taxonomy Analyst</t>
        </is>
      </c>
      <c r="P572" s="112" t="inlineStr">
        <is>
          <t>Consulting &amp; Professional Services</t>
        </is>
      </c>
      <c r="Q572" s="112" t="inlineStr">
        <is>
          <t>Taxonomy Design &amp; Regulatory Consulting</t>
        </is>
      </c>
      <c r="R572" s="112" t="inlineStr">
        <is>
          <t>L4 – Senior</t>
        </is>
      </c>
      <c r="S572" s="152" t="inlineStr">
        <is>
          <t>A3</t>
        </is>
      </c>
      <c r="T572" s="151" t="inlineStr">
        <is>
          <t>Senior Associate</t>
        </is>
      </c>
      <c r="U572" s="151" t="inlineStr">
        <is>
          <t>A</t>
        </is>
      </c>
      <c r="V572" s="112" t="inlineStr">
        <is>
          <t>IC</t>
        </is>
      </c>
      <c r="W572" s="153" t="inlineStr">
        <is>
          <t>• Same level</t>
        </is>
      </c>
      <c r="X572" s="112" t="inlineStr">
        <is>
          <t>P2</t>
        </is>
      </c>
      <c r="Y572" s="112" t="inlineStr">
        <is>
          <t>Developing</t>
        </is>
      </c>
      <c r="Z572" s="112" t="inlineStr">
        <is>
          <t>3 Apply</t>
        </is>
      </c>
      <c r="AA572" s="117" t="inlineStr">
        <is>
          <t>A3</t>
        </is>
      </c>
      <c r="AB572" s="118" t="inlineStr">
        <is>
          <t>Band A · Practitioner</t>
        </is>
      </c>
      <c r="AC572" s="118" t="inlineStr">
        <is>
          <t>Senior Associate</t>
        </is>
      </c>
      <c r="AD572" s="118" t="inlineStr">
        <is>
          <t>• Same as the model</t>
        </is>
      </c>
      <c r="AE572" s="118" t="inlineStr">
        <is>
          <t>B2</t>
        </is>
      </c>
      <c r="AF572" s="118" t="inlineStr">
        <is>
          <t>OK</t>
        </is>
      </c>
      <c r="AG572" s="118" t="inlineStr">
        <is>
          <t>No change · already below the manager</t>
        </is>
      </c>
      <c r="AH572" s="118" t="n">
        <v>3</v>
      </c>
      <c r="AI572" s="118" t="n"/>
      <c r="AJ572" s="119" t="inlineStr">
        <is>
          <t>iFile · XBRL Consulting · Band A · Early career</t>
        </is>
      </c>
      <c r="AK572" s="120" t="n">
        <v>3</v>
      </c>
      <c r="AL572" s="121">
        <f>IFERROR(INDEX(WM_C,MATCH($AJ572,WM_KEY,0)),"")</f>
        <v>0.59</v>
      </c>
      <c r="AM572" s="122">
        <f>IF(OR(AK572="",AL572=""),"",AK572*AL572)</f>
        <v>1.77</v>
      </c>
      <c r="AN572" s="120" t="n">
        <v>2.5</v>
      </c>
      <c r="AO572" s="121">
        <f>IFERROR(INDEX(WM_AU,MATCH($AJ572,WM_KEY,0)),"")</f>
        <v>0.16</v>
      </c>
      <c r="AP572" s="122">
        <f>IF(OR(AN572="",AO572=""),"",AN572*AO572)</f>
        <v>0.4</v>
      </c>
      <c r="AQ572" s="120" t="n">
        <v>2.5</v>
      </c>
      <c r="AR572" s="121">
        <f>IFERROR(INDEX(WM_AC,MATCH($AJ572,WM_KEY,0)),"")</f>
        <v>0.09</v>
      </c>
      <c r="AS572" s="122">
        <f>IF(OR(AQ572="",AR572=""),"",AQ572*AR572)</f>
        <v>0.225</v>
      </c>
      <c r="AT572" s="120" t="n">
        <v>2</v>
      </c>
      <c r="AU572" s="121">
        <f>IFERROR(INDEX(WM_L,MATCH($AJ572,WM_KEY,0)),"")</f>
        <v>0</v>
      </c>
      <c r="AV572" s="122">
        <f>IF(OR(AT572="",AU572=""),"",AT572*AU572)</f>
        <v>0</v>
      </c>
      <c r="AW572" s="120" t="n">
        <v>10</v>
      </c>
      <c r="AX572" s="121">
        <f>IFERROR(INDEX(WM_E,MATCH($AJ572,WM_KEY,0)),"")</f>
        <v>0.1</v>
      </c>
      <c r="AY572" s="122">
        <f>IF(OR(AW572="",AX572=""),"",AW572*AX572)</f>
        <v>1</v>
      </c>
      <c r="AZ572" s="123" t="n">
        <v>2.5</v>
      </c>
      <c r="BA572" s="121">
        <f>IFERROR(INDEX(WM_BI,MATCH($AJ572,WM_KEY,0)),"")</f>
        <v>0.06</v>
      </c>
      <c r="BB572" s="122">
        <f>IF(OR(AZ572="",BA572=""),"",AZ572*BA572)</f>
        <v>0.15</v>
      </c>
      <c r="BC572" s="122">
        <f>IF(COUNT(AM572,AP572,AS572,AV572,AY572,BB572)&lt;6,"",SUM(AM572,AP572,AS572,AV572,AY572,BB572))</f>
        <v>3.545</v>
      </c>
      <c r="BD572" s="122" t="str">
        <f>IF(BC572="","",INDEX({"A1","A2","A3","B1","B2","B3","C1","C2","D1","D2","E1","E2"},MAX(1,MIN(12,ROUND(BC572,0)))))</f>
        <v>B1</v>
      </c>
      <c r="BE572" s="152" t="inlineStr">
        <is>
          <t>A3</t>
        </is>
      </c>
      <c r="BF572" s="124" t="inlineStr">
        <is>
          <t>Rule: R6 top of band</t>
        </is>
      </c>
      <c r="BG572"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2" s="125" t="inlineStr">
        <is>
          <t>At build: Complexity 1.77 + Autonomy 0.40 + Accountability 0.22 + Leadership 0.00 + Experience 1.00 + Business impact 0.15
= 3.54 points → nearest level 4 = B1
Final level: A3 · a rule applied: see the next column</t>
        </is>
      </c>
      <c r="BI572" s="125" t="inlineStr">
        <is>
          <t>• Stays at A3, the top of Band A: to enter Band B the score must reach 3.5 on Band B's own weights, and it is 3.48.
Final level: A3.</t>
        </is>
      </c>
      <c r="BJ572" s="125" t="inlineStr">
        <is>
          <t>Near a gate</t>
        </is>
      </c>
      <c r="BK572" s="147" t="inlineStr">
        <is>
          <t>Near a gate: top of band: 3.48 on Band B's weights, 0.02 short of the 3.5 needed to enter Band B</t>
        </is>
      </c>
      <c r="BL572" s="126" t="inlineStr">
        <is>
          <t>Medium</t>
        </is>
      </c>
      <c r="BM572" s="126" t="inlineStr">
        <is>
          <t>• 21.6 yrs of experience in a role that reads as Band A work — a career-path question for the manager: can the role be widened · Specialist, B1 or is it correctly sized?
• Near a gate: top of band: 3.48 on Band B's weights, 0.02 short of the 3.5 needed to enter Band B — calibrate before confirming</t>
        </is>
      </c>
      <c r="BN572" s="125" t="inlineStr">
        <is>
          <t>Stable · moves in fewer than 5 of 30 weight tests</t>
        </is>
      </c>
      <c r="BO572" s="148" t="inlineStr">
        <is>
          <t>Rated 3 of 12
Start: 3.0 · senior practitioner title
Evidence reads like A3: Template creation, requirement gathering, formula creation, client query solving, tool testing; terse → matches the start
KRA: “1. Deliver assigned taxonomy development &amp; testing with &gt;=95% accuracy and zero critical post-release defects. 2. Achieve &gt;=95% on-time…”
Market: A3 = Varied and non-standard work; handles exceptions</t>
        </is>
      </c>
      <c r="BP572" s="129" t="inlineStr">
        <is>
          <t>Rated 2.5 of 12 · between A2 and A3
Start: 3.0 · senior practitioner title
Evidence reads like A2: Decides formula creation only → moved down 0.5
Market: A2 = Chooses own approach within standards · A3 = Technical / QC / client calls on own work</t>
        </is>
      </c>
      <c r="BQ572" s="129" t="inlineStr">
        <is>
          <t>Rated 2.5 of 12 · between A2 and A3
Start: 3.0 · senior practitioner title
Evidence reads like A2: Taxonomy package named without detail; consequence is rework and retesting → moved down 0.5
KRA: “1. Deliver assigned taxonomy development &amp; testing with &gt;=95% accuracy and zero critical post-release defects. 2. Achieve &gt;=95% on-time…”
Market: A2 = Own deliverables · accuracy, TAT · A3 = A module / process, or work with client or regulatory consequences</t>
        </is>
      </c>
      <c r="BR572" s="129" t="inlineStr">
        <is>
          <t>Rated 2 of 12 — not counted: the weight is 0% at this level
Start: 2.0 · individual contributor, so influence only
Evidence reads like A2: Lists XBRL training sessions and 'resource allocation' with no team or detail → matches the start
Team: 0 direct reports · IC
Market: A2 = Not scored in Band A</t>
        </is>
      </c>
      <c r="BS572" s="129" t="inlineStr">
        <is>
          <t>Rated 10 of 12
Experience: 21.6 yrs total · 21.6 at IRIS; none recorded before IRIS = 10.2 on the experience scale
Qualification: B.Com · graduate, relevant to the work → no change
Market: A3 roles typically have 2–5 yrs · IRIS guide 2–4</t>
        </is>
      </c>
      <c r="BT57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72"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72" s="125" t="inlineStr">
        <is>
          <t>1. Complete Q1 taxonomy build/test tasks on schedule · &gt;=95% on-time.
2. Close assigned iFILE support tickets within SLA · &gt;=90%.
3. Finish Q1 Excel/Webform test cycles with defect leakage &lt;2%.</t>
        </is>
      </c>
      <c r="BW572" s="125" t="n"/>
      <c r="BX572" s="125" t="inlineStr">
        <is>
          <t>3 – Meets Expectations</t>
        </is>
      </c>
      <c r="BY572" s="125" t="n"/>
      <c r="BZ572" s="125" t="inlineStr">
        <is>
          <t>Received · manager annual, quarterly</t>
        </is>
      </c>
      <c r="CA572" s="125" t="inlineStr">
        <is>
          <t>Talent Mapping · iFile collated</t>
        </is>
      </c>
      <c r="CB572" s="130" t="n">
        <v>19</v>
      </c>
      <c r="CC572" s="128" t="inlineStr">
        <is>
          <t>Full survey answers not in the files received · How We Grow export needed · HR</t>
        </is>
      </c>
      <c r="CD572" s="131" t="inlineStr">
        <is>
          <t>—</t>
        </is>
      </c>
      <c r="CE572" s="131" t="inlineStr">
        <is>
          <t>—</t>
        </is>
      </c>
      <c r="CF572" s="131" t="inlineStr">
        <is>
          <t>—</t>
        </is>
      </c>
      <c r="CG572" s="131" t="inlineStr">
        <is>
          <t>—</t>
        </is>
      </c>
      <c r="CH572" s="132" t="inlineStr">
        <is>
          <t>Complexity: Evidence reads like A3: Template creation, requirement gathering, formula creation, client query solving, tool testing; terse → matches the start
Autonomy: Evidence reads like A2: Decides formula creation only → moved down 0.5
Accountability: Evidence reads like A2: Taxonomy package named without detail; consequence is rework and retesting → moved down 0.5
Leadership: Evidence reads like A2: Lists XBRL training sessions and 'resource allocation' with no team or detail → matches the start
Business Impact: No survey or manager-mapping signal on criticality: kept at the start point.</t>
        </is>
      </c>
      <c r="CI572"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2" s="131" t="inlineStr">
        <is>
          <t>Self-identified: Project / programme management · Broader exposure &amp; ownership
For the next role: Project / programme management · Broader exposure &amp; ownership</t>
        </is>
      </c>
      <c r="CK572" s="128" t="inlineStr">
        <is>
          <t>Full survey answers not in the files received · How We Grow export needed · HR</t>
        </is>
      </c>
      <c r="CL572"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2"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Medium · 9-Box Grid placement: Trusted Professional.</t>
        </is>
      </c>
      <c r="CN572" s="135" t="n"/>
      <c r="CO572" s="135" t="n">
        <v>2.5</v>
      </c>
      <c r="CP572" s="136" t="n">
        <v>3</v>
      </c>
      <c r="CQ572" s="137" t="inlineStr">
        <is>
          <t>Medium</t>
        </is>
      </c>
      <c r="CR572" s="137" t="inlineStr">
        <is>
          <t>Trusted Professional</t>
        </is>
      </c>
      <c r="CS572" s="137" t="inlineStr">
        <is>
          <t>Develop in role</t>
        </is>
      </c>
      <c r="CT572" s="137" t="n"/>
      <c r="CU572" s="137" t="n"/>
      <c r="CV572" s="137" t="inlineStr">
        <is>
          <t>To be identified</t>
        </is>
      </c>
      <c r="CW572" s="137" t="n"/>
      <c r="CX572" s="137" t="n"/>
      <c r="CY572" s="137" t="n"/>
      <c r="CZ572" s="137" t="n"/>
      <c r="DA572" s="119" t="n">
        <v>89</v>
      </c>
      <c r="DB572" s="138" t="inlineStr">
        <is>
          <t>Developing</t>
        </is>
      </c>
      <c r="DC572" s="138" t="n">
        <v>92</v>
      </c>
      <c r="DD572" s="138" t="n">
        <v>75</v>
      </c>
      <c r="DE572" s="138" t="n">
        <v>92</v>
      </c>
      <c r="DF572" s="138" t="n"/>
      <c r="DG572" s="138" t="inlineStr">
        <is>
          <t>Accounting standards, AI / GenAI, Learning agility</t>
        </is>
      </c>
      <c r="DH572" s="138" t="inlineStr">
        <is>
          <t>B1: 77% of profile — close</t>
        </is>
      </c>
      <c r="DI572" s="138" t="inlineStr">
        <is>
          <t>Evidence: Survey + KRAs | Core: Ownership 2/2, Problem solving 2/2, Communication &amp; collaboration 2/2, Client &amp; quality focus 2/2, Learning agility 1/2, Integrity &amp; compliance 2/2 | Future-ready: AI literacy 1/2, Data literacy 2/2, Digital fluency 2/2, Innovation 1/2 | Functional: XBRL &amp; taxonomy 4/3, Accounting standards 2/3, Regulatory domain 3/3, Quality &amp; process 3/3, Excel &amp; tools 3/3, AI / GenAI 2/3</t>
        </is>
      </c>
      <c r="DJ572" s="111" t="inlineStr">
        <is>
          <t>Project / programme management · Broader exposure &amp; ownership</t>
        </is>
      </c>
      <c r="DK572" s="112" t="inlineStr">
        <is>
          <t>XBRL taxonomy &amp; regulatory updates; domain/accounting refreshers; quality &amp; accuracy practices; tooling proficiency</t>
        </is>
      </c>
      <c r="DL572" s="112" t="inlineStr">
        <is>
          <t>Product, Platform &amp; Domain Knowledge</t>
        </is>
      </c>
      <c r="DM572" s="112" t="inlineStr">
        <is>
          <t>Project / programme management · Broader exposure &amp; ownership</t>
        </is>
      </c>
      <c r="DN572" s="112" t="inlineStr">
        <is>
          <t>Transition to leadership: people management &amp; delegation, mentoring/coaching, project ownership &amp; stakeholder management, prioritisation under ambiguity, presentation &amp; influence skills</t>
        </is>
      </c>
      <c r="DO572" s="139" t="inlineStr">
        <is>
          <t>No strong match from survey evidence</t>
        </is>
      </c>
      <c r="DP572" s="126" t="inlineStr">
        <is>
          <t>Vishram Modak · Senior Taxonomy Specialist — 0.37: academic, tool, strength, taxonomy; Shrinidhi Shetty · Senior Taxonomy Specialist — 0.31: xbrl, taxonomy, training, gathering</t>
        </is>
      </c>
      <c r="DQ572" s="126" t="inlineStr">
        <is>
          <t>No close match in other businesses</t>
        </is>
      </c>
      <c r="DR572" s="126" t="n"/>
      <c r="DS572" s="126" t="n"/>
      <c r="DT572" s="126" t="inlineStr">
        <is>
          <t>A3 deep-dive: score 3.54 · gap to B1 0.02 · Within 0.25 of B1</t>
        </is>
      </c>
      <c r="DU572"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2"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2"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2" s="126" t="inlineStr">
        <is>
          <t>2–4 yrs</t>
        </is>
      </c>
      <c r="EA572" s="126" t="inlineStr">
        <is>
          <t>3–5 · 2–5</t>
        </is>
      </c>
      <c r="EB572" s="126" t="inlineStr">
        <is>
          <t>Senior Analyst / Associate</t>
        </is>
      </c>
      <c r="EC572" s="126" t="inlineStr">
        <is>
          <t>DataTracks: Senior Associate · 2–5 yrs · Big Four: Consultant · IRIS Vs Market Benchmark — XBRL US credential pathway: XBRL US GAAP Certificate</t>
        </is>
      </c>
      <c r="ED572" s="126" t="inlineStr">
        <is>
          <t>XBRL US GAAP Certificate · AICPA &amp; XBRL US; XBRL International specifications; IFRS / US GAAP / Ind AS</t>
        </is>
      </c>
      <c r="EE572" s="126" t="inlineStr">
        <is>
          <t>Core 2 · Future 2 · Functional 3 · Leadership not scored</t>
        </is>
      </c>
      <c r="EF572" s="139" t="n"/>
      <c r="EG572" s="126" t="inlineStr">
        <is>
          <t>✓ HRIS: 21.6 yrs, B.Com, 0 direct reports
✓ Survey: 19 of 20 questions answered
✓ KRAs: manager-set, quarterly
✓ Manager mapping: rating, potential, 9-box
✗ Job description: not on file</t>
        </is>
      </c>
      <c r="EH572" s="118" t="inlineStr">
        <is>
          <t xml:space="preserve">D077 · Near a gate · High: Top of band: 3.48 on Band B's weights, 0.02 short of the 3.5 needed to enter Band B. · owner Calibration panel · 
D270 · Long-tenure A3 · 8+ yrs · Medium: Stays at A3, the top of Band A: to enter Band B the score must reach 3.5 on Band B's own weights, and it is 3.48. · owner Business head — iFile · </t>
        </is>
      </c>
      <c r="EI572" s="118" t="n"/>
      <c r="EJ572" s="118" t="n"/>
      <c r="EK572" s="118" t="inlineStr">
        <is>
          <t>Survey: answered · full text needed · KRAs: received · Experience: on file</t>
        </is>
      </c>
      <c r="EL572" s="141" t="n"/>
      <c r="EM572" s="142" t="n"/>
      <c r="EN572" s="142" t="n"/>
      <c r="EO572" s="142" t="n"/>
      <c r="EP572" s="142" t="n"/>
      <c r="EQ572" s="143" t="n"/>
      <c r="ER572" s="135" t="n"/>
      <c r="ES572" s="135" t="n"/>
      <c r="ET572" s="135" t="n"/>
      <c r="EU572" s="135" t="n"/>
      <c r="EV572" s="135" t="n"/>
      <c r="EW572" s="135" t="n"/>
      <c r="EX572" s="135" t="n"/>
      <c r="EY572" s="143" t="n"/>
      <c r="EZ572" s="135" t="n"/>
      <c r="FA572" s="135" t="n"/>
      <c r="FB572" s="135" t="n"/>
      <c r="FC572" s="135" t="n"/>
      <c r="FD572" s="135" t="n"/>
    </row>
    <row r="573" ht="300" customHeight="1">
      <c r="A573" s="109" t="inlineStr">
        <is>
          <t>iFile</t>
        </is>
      </c>
      <c r="B573" s="110" t="inlineStr">
        <is>
          <t>IRIS2563</t>
        </is>
      </c>
      <c r="C573" s="110" t="inlineStr">
        <is>
          <t>Isheekka Gupta</t>
        </is>
      </c>
      <c r="D573" s="110" t="inlineStr">
        <is>
          <t>XBRL Consulting</t>
        </is>
      </c>
      <c r="E573" s="110" t="inlineStr">
        <is>
          <t>RC-019</t>
        </is>
      </c>
      <c r="F573" s="110" t="inlineStr">
        <is>
          <t>Sujeet Rathod</t>
        </is>
      </c>
      <c r="G573" s="110" t="inlineStr">
        <is>
          <t>IRIS1618</t>
        </is>
      </c>
      <c r="H573" s="110" t="inlineStr">
        <is>
          <t>B2</t>
        </is>
      </c>
      <c r="I573" s="110" t="n"/>
      <c r="J573" s="157" t="inlineStr">
        <is>
          <t>Not provided · HRIS</t>
        </is>
      </c>
      <c r="K573" s="110" t="n">
        <v>0</v>
      </c>
      <c r="L573" s="110" t="inlineStr">
        <is>
          <t>CA</t>
        </is>
      </c>
      <c r="M573" s="110" t="n"/>
      <c r="N573" s="144" t="inlineStr">
        <is>
          <t>Consultant</t>
        </is>
      </c>
      <c r="O573" s="113" t="inlineStr">
        <is>
          <t>Senior Taxonomy Analyst</t>
        </is>
      </c>
      <c r="P573" s="112" t="inlineStr">
        <is>
          <t>Consulting &amp; Professional Services</t>
        </is>
      </c>
      <c r="Q573" s="112" t="inlineStr">
        <is>
          <t>Taxonomy Design &amp; Regulatory Consulting</t>
        </is>
      </c>
      <c r="R573" s="113" t="inlineStr">
        <is>
          <t>Not in current mapping files</t>
        </is>
      </c>
      <c r="S573" s="114" t="inlineStr">
        <is>
          <t>A3</t>
        </is>
      </c>
      <c r="T573" s="151" t="inlineStr">
        <is>
          <t>Senior Associate</t>
        </is>
      </c>
      <c r="U573" s="151" t="inlineStr">
        <is>
          <t>A</t>
        </is>
      </c>
      <c r="V573" s="112" t="inlineStr">
        <is>
          <t>IC</t>
        </is>
      </c>
      <c r="W573" s="116" t="inlineStr">
        <is>
          <t>● Newly mapped</t>
        </is>
      </c>
      <c r="X573" s="112" t="inlineStr">
        <is>
          <t>P2</t>
        </is>
      </c>
      <c r="Y573" s="112" t="inlineStr">
        <is>
          <t>Developing</t>
        </is>
      </c>
      <c r="Z573" s="112" t="inlineStr">
        <is>
          <t>3 Apply</t>
        </is>
      </c>
      <c r="AA573" s="117" t="inlineStr">
        <is>
          <t>A3</t>
        </is>
      </c>
      <c r="AB573" s="118" t="inlineStr">
        <is>
          <t>Band A · Practitioner</t>
        </is>
      </c>
      <c r="AC573" s="118" t="inlineStr">
        <is>
          <t>Senior Associate</t>
        </is>
      </c>
      <c r="AD573" s="118" t="inlineStr">
        <is>
          <t>• Same as the model</t>
        </is>
      </c>
      <c r="AE573" s="118" t="inlineStr">
        <is>
          <t>B2</t>
        </is>
      </c>
      <c r="AF573" s="118" t="inlineStr">
        <is>
          <t>OK</t>
        </is>
      </c>
      <c r="AG573" s="118" t="inlineStr">
        <is>
          <t>No change · already below the manager</t>
        </is>
      </c>
      <c r="AH573" s="118" t="n">
        <v>3</v>
      </c>
      <c r="AI573" s="118" t="n"/>
      <c r="AJ573" s="119" t="inlineStr">
        <is>
          <t>iFile · XBRL Consulting · Band A · Early career</t>
        </is>
      </c>
      <c r="AK573" s="120" t="n">
        <v>2.5</v>
      </c>
      <c r="AL573" s="121">
        <f>IFERROR(INDEX(WM_C,MATCH($AJ573,WM_KEY,0)),"")</f>
        <v>0.59</v>
      </c>
      <c r="AM573" s="122">
        <f>IF(OR(AK573="",AL573=""),"",AK573*AL573)</f>
        <v>1.475</v>
      </c>
      <c r="AN573" s="120" t="n">
        <v>2.5</v>
      </c>
      <c r="AO573" s="121">
        <f>IFERROR(INDEX(WM_AU,MATCH($AJ573,WM_KEY,0)),"")</f>
        <v>0.16</v>
      </c>
      <c r="AP573" s="122">
        <f>IF(OR(AN573="",AO573=""),"",AN573*AO573)</f>
        <v>0.4</v>
      </c>
      <c r="AQ573" s="120" t="n">
        <v>2.5</v>
      </c>
      <c r="AR573" s="121">
        <f>IFERROR(INDEX(WM_AC,MATCH($AJ573,WM_KEY,0)),"")</f>
        <v>0.09</v>
      </c>
      <c r="AS573" s="122">
        <f>IF(OR(AQ573="",AR573=""),"",AQ573*AR573)</f>
        <v>0.225</v>
      </c>
      <c r="AT573" s="120" t="n">
        <v>1.5</v>
      </c>
      <c r="AU573" s="121">
        <f>IFERROR(INDEX(WM_L,MATCH($AJ573,WM_KEY,0)),"")</f>
        <v>0</v>
      </c>
      <c r="AV573" s="122">
        <f>IF(OR(AT573="",AU573=""),"",AT573*AU573)</f>
        <v>0</v>
      </c>
      <c r="AW573" s="120" t="n">
        <v>3.5</v>
      </c>
      <c r="AX573" s="121">
        <f>IFERROR(INDEX(WM_E,MATCH($AJ573,WM_KEY,0)),"")</f>
        <v>0.1</v>
      </c>
      <c r="AY573" s="122">
        <f>IF(OR(AW573="",AX573=""),"",AW573*AX573)</f>
        <v>0.35</v>
      </c>
      <c r="AZ573" s="123" t="n">
        <v>2.5</v>
      </c>
      <c r="BA573" s="121">
        <f>IFERROR(INDEX(WM_BI,MATCH($AJ573,WM_KEY,0)),"")</f>
        <v>0.06</v>
      </c>
      <c r="BB573" s="122">
        <f>IF(OR(AZ573="",BA573=""),"",AZ573*BA573)</f>
        <v>0.15</v>
      </c>
      <c r="BC573" s="122">
        <f>IF(COUNT(AM573,AP573,AS573,AV573,AY573,BB573)&lt;6,"",SUM(AM573,AP573,AS573,AV573,AY573,BB573))</f>
        <v>2.6</v>
      </c>
      <c r="BD573" s="122" t="str">
        <f>IF(BC573="","",INDEX({"A1","A2","A3","B1","B2","B3","C1","C2","D1","D2","E1","E2"},MAX(1,MIN(12,ROUND(BC573,0)))))</f>
        <v>A3</v>
      </c>
      <c r="BE573" s="114" t="inlineStr">
        <is>
          <t>A3</t>
        </is>
      </c>
      <c r="BF573" s="124" t="inlineStr">
        <is>
          <t>Rule: R2</t>
        </is>
      </c>
      <c r="BG573"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3" s="125" t="inlineStr">
        <is>
          <t>At build: Complexity 1.47 + Autonomy 0.40 + Accountability 0.22 + Leadership 0.00 + Experience 0.35 + Business impact 0.15
= 2.60 points → nearest level 3 = A3
Final level: A3 · same as the score</t>
        </is>
      </c>
      <c r="BI573" s="125" t="inlineStr">
        <is>
          <t>• Provisional: the experience record looks incomplete, so this level is kept until HR confirms it.
Final level: A3.</t>
        </is>
      </c>
      <c r="BJ573" s="125" t="inlineStr">
        <is>
          <t>Input needed</t>
        </is>
      </c>
      <c r="BK573" s="126" t="n"/>
      <c r="BL573" s="126" t="inlineStr">
        <is>
          <t>Low</t>
        </is>
      </c>
      <c r="BM573" s="126" t="inlineStr">
        <is>
          <t>• Total experience is not on record · new joiner — level is provisional until HR adds it</t>
        </is>
      </c>
      <c r="BN573" s="125" t="inlineStr">
        <is>
          <t>Stable · moves in fewer than 5 of 30 weight tests</t>
        </is>
      </c>
      <c r="BO573" s="148" t="inlineStr">
        <is>
          <t>Rated 2.5 of 12 · between A2 and A3
Start: 3.0 · senior practitioner title
Evidence reads like A2: own survey / KRA answers · summarised by the rater; not quoted → moved down 0.5
Market: A2 = Standard work of the discipline · A3 = Varied and non-standard work; handles exceptions</t>
        </is>
      </c>
      <c r="BP573" s="129" t="inlineStr">
        <is>
          <t>Rated 2.5 of 12 · between A2 and A3
Start: 3.0 · senior practitioner title
Evidence reads like A2: Decides: 'cms'; no real decision described → moved down 0.5
Market: A2 = Chooses own approach within standards · A3 = Technical / QC / client calls on own work</t>
        </is>
      </c>
      <c r="BQ573" s="129" t="inlineStr">
        <is>
          <t>Rated 2.5 of 12 · between A2 and A3
Start: 3.0 · senior practitioner title
Evidence reads like A2: States accountable for 'none'; no end-to-end ownership shown → moved down 0.5
Market: A2 = Own deliverables · accuracy, TAT · A3 = A module / process, or work with client or regulatory consequences</t>
        </is>
      </c>
      <c r="BR573" s="129" t="inlineStr">
        <is>
          <t>Rated 1.5 of 12 · between A1 and A2 — not counted: the weight is 0% at this level
Start: 2.0 · individual contributor, so influence only
Evidence reads like A1: 'Leading' written with no team, object or detail → moved down 0.5
Team: 0 direct reports · IC
Market: A1–A2 = Not scored in Band A</t>
        </is>
      </c>
      <c r="BS573" s="129" t="inlineStr">
        <is>
          <t>Rated 3.5 of 12 · between A3 and B1
Experience: not on record · input needed from HR, so set at the role's own level: it neither helps nor hurts
Qualification: CA · professional, relevant to the work → +1.0
Market: A3 roles typically have 2–5 yrs · IRIS guide 2–4</t>
        </is>
      </c>
      <c r="BT57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73" s="127" t="inlineStr">
        <is>
          <t>KRAs not received · manager to supply</t>
        </is>
      </c>
      <c r="BV573" s="125" t="n"/>
      <c r="BW573" s="125" t="n"/>
      <c r="BX573" s="125" t="n"/>
      <c r="BY573" s="125" t="n"/>
      <c r="BZ573" s="128" t="inlineStr">
        <is>
          <t>KRAs not received · manager to supply</t>
        </is>
      </c>
      <c r="CA573" s="125" t="n"/>
      <c r="CB573" s="130" t="n">
        <v>16</v>
      </c>
      <c r="CC573" s="128" t="inlineStr">
        <is>
          <t>Full survey answers not in the files received · How We Grow export needed · HR</t>
        </is>
      </c>
      <c r="CD573" s="131" t="inlineStr">
        <is>
          <t>—</t>
        </is>
      </c>
      <c r="CE573" s="131" t="inlineStr">
        <is>
          <t>—</t>
        </is>
      </c>
      <c r="CF573" s="131" t="inlineStr">
        <is>
          <t>—</t>
        </is>
      </c>
      <c r="CG573" s="131" t="inlineStr">
        <is>
          <t>—</t>
        </is>
      </c>
      <c r="CH573" s="132" t="inlineStr">
        <is>
          <t>Complexity: Evidence reads like A2: own survey / KRA answers · summarised by the rater; not quoted → moved down 0.5
Autonomy: Evidence reads like A2: Decides: 'cms'; no real decision described → moved down 0.5
Accountability: Evidence reads like A2: States accountable for 'none'; no end-to-end ownership shown → moved down 0.5
Leadership: Evidence reads like A1: 'Leading' written with no team, object or detail → moved down 0.5
Business Impact: No survey or manager-mapping signal on criticality: kept at the start point.</t>
        </is>
      </c>
      <c r="CI573"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3" s="131" t="inlineStr">
        <is>
          <t>Self-identified: Domain, regulatory &amp; XBRL
For the next role: Domain, regulatory &amp; XBRL</t>
        </is>
      </c>
      <c r="CK573" s="128" t="inlineStr">
        <is>
          <t>Full survey answers not in the files received · How We Grow export needed · HR</t>
        </is>
      </c>
      <c r="CL573"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3" s="134" t="inlineStr">
        <is>
          <t>What the role answers for: A module / process, or work with client or regulatory consequences.
Accountability &amp; Impact rating: 2.5 of 12 · A2-level impact.
If the work is missed · role-holders' themes: rework · client · escalation · retesting · time.
Measured on · manager-set KRA themes: resolve · defect · deliver · complete · modules · testing.
Manager talent mapping — Latest rating: Not rated · manager · 9-Box Grid placement: Not placed · manager.</t>
        </is>
      </c>
      <c r="CN573" s="135" t="n"/>
      <c r="CO573" s="135" t="n">
        <v>2.5</v>
      </c>
      <c r="CP573" s="136" t="inlineStr">
        <is>
          <t>Not rated · manager</t>
        </is>
      </c>
      <c r="CQ573" s="137" t="inlineStr">
        <is>
          <t>—</t>
        </is>
      </c>
      <c r="CR573" s="137" t="inlineStr">
        <is>
          <t>Not placed · manager</t>
        </is>
      </c>
      <c r="CS573" s="137" t="inlineStr">
        <is>
          <t>No rating data</t>
        </is>
      </c>
      <c r="CT573" s="137" t="n"/>
      <c r="CU573" s="137" t="n"/>
      <c r="CV573" s="137" t="n"/>
      <c r="CW573" s="137" t="n"/>
      <c r="CX573" s="137" t="n"/>
      <c r="CY573" s="137" t="n"/>
      <c r="CZ573" s="137" t="n"/>
      <c r="DA573" s="119" t="n">
        <v>71</v>
      </c>
      <c r="DB573" s="138" t="inlineStr">
        <is>
          <t>Gap — development plan needed</t>
        </is>
      </c>
      <c r="DC573" s="138" t="n">
        <v>75</v>
      </c>
      <c r="DD573" s="138" t="n">
        <v>62</v>
      </c>
      <c r="DE573" s="138" t="n">
        <v>72</v>
      </c>
      <c r="DF573" s="138" t="n"/>
      <c r="DG573" s="138" t="inlineStr">
        <is>
          <t>XBRL &amp; taxonomy, Regulatory domain, Quality &amp; process</t>
        </is>
      </c>
      <c r="DH573" s="138" t="inlineStr">
        <is>
          <t>B1: 63% of profile — not yet</t>
        </is>
      </c>
      <c r="DI573" s="138" t="inlineStr">
        <is>
          <t>Evidence: Survey | Core: Ownership 1/2, Problem solving 1/2, Communication &amp; collaboration 2/2, Client &amp; quality focus 2/2, Learning agility 1/2, Integrity &amp; compliance 2/2 | Future-ready: AI literacy 1/2, Data literacy 1/2, Digital fluency 2/2, Innovation 1/2 | Functional: XBRL &amp; taxonomy 2/3, Accounting standards 3/3, Regulatory domain 2/3, Quality &amp; process 2/3, Excel &amp; tools 2/3, AI / GenAI 2/3</t>
        </is>
      </c>
      <c r="DJ573" s="111" t="inlineStr">
        <is>
          <t>Domain, regulatory &amp; XBRL</t>
        </is>
      </c>
      <c r="DK573" s="112" t="n"/>
      <c r="DL573" s="112" t="inlineStr">
        <is>
          <t>CN.TAX-P: XBRL; taxonomy design; validation rules; regulatory interpretation</t>
        </is>
      </c>
      <c r="DM573" s="112" t="inlineStr">
        <is>
          <t>Domain, regulatory &amp; XBRL</t>
        </is>
      </c>
      <c r="DN573" s="112" t="n"/>
      <c r="DO573" s="139" t="inlineStr">
        <is>
          <t>No strong match from survey evidence</t>
        </is>
      </c>
      <c r="DP573" s="126" t="inlineStr">
        <is>
          <t>No material overlap found</t>
        </is>
      </c>
      <c r="DQ573" s="126" t="inlineStr">
        <is>
          <t>No close match in other businesses</t>
        </is>
      </c>
      <c r="DR573" s="126" t="n"/>
      <c r="DS573" s="126" t="n"/>
      <c r="DT573" s="126" t="inlineStr">
        <is>
          <t>A3 deep-dive: score 2.6 · gap to B1 0.95 · 0.5–1.0 from B1</t>
        </is>
      </c>
      <c r="DU573"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3"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3"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3" s="126" t="inlineStr">
        <is>
          <t>2–4 yrs</t>
        </is>
      </c>
      <c r="EA573" s="126" t="inlineStr">
        <is>
          <t>3–5 · 2–5</t>
        </is>
      </c>
      <c r="EB573" s="126" t="inlineStr">
        <is>
          <t>Senior Analyst / Associate</t>
        </is>
      </c>
      <c r="EC573" s="126" t="inlineStr">
        <is>
          <t>DataTracks: Senior Associate · 2–5 yrs · Big Four: Consultant · IRIS Vs Market Benchmark — XBRL US credential pathway: XBRL US GAAP Certificate</t>
        </is>
      </c>
      <c r="ED573" s="126" t="inlineStr">
        <is>
          <t>XBRL US GAAP Certificate · AICPA &amp; XBRL US; XBRL International specifications; IFRS / US GAAP / Ind AS</t>
        </is>
      </c>
      <c r="EE573" s="126" t="inlineStr">
        <is>
          <t>Core 2 · Future 2 · Functional 3 · Leadership not scored</t>
        </is>
      </c>
      <c r="EF573" s="127" t="inlineStr">
        <is>
          <t>• Total experience · outside + at IRIS — HR — HRIS
• Confirm prior experience · provisional placement — HR</t>
        </is>
      </c>
      <c r="EG573" s="126" t="inlineStr">
        <is>
          <t>✗ HRIS: experience missing, CA, 0 direct reports
✓ Survey: 16 of 20 questions answered
✗ KRAs: none on file
✓ Manager mapping: rating, 9-box
✗ Job description: not on file</t>
        </is>
      </c>
      <c r="EH573" s="118" t="inlineStr">
        <is>
          <t xml:space="preserve">D128 · Provisional · Medium: • Total experience is not on record · new joiner — level is provisional until HR adds it · owner HR · 
D387 · Input needed · Medium: • Total experience · outside + at IRIS — HR — HRIS
• Confirm prior experience · provisional placement — HR · owner HR — HRIS · HR · </t>
        </is>
      </c>
      <c r="EI573" s="118" t="inlineStr">
        <is>
          <t>R074 · Total experience · outside + at IRIS · HR — HRIS · Open
R075 · Confirm prior experience · provisional placement · HR · Open</t>
        </is>
      </c>
      <c r="EJ573" s="118" t="inlineStr">
        <is>
          <t>Total experience · outside + at IRIS · HR — HRIS
Confirm prior experience · provisional placement · HR</t>
        </is>
      </c>
      <c r="EK573" s="118" t="inlineStr">
        <is>
          <t>Survey: answered · full text needed · KRAs: not received · Experience: on file · Placement provisional · R2</t>
        </is>
      </c>
      <c r="EL573" s="141" t="n"/>
      <c r="EM573" s="142" t="n"/>
      <c r="EN573" s="142" t="n"/>
      <c r="EO573" s="142" t="n"/>
      <c r="EP573" s="142" t="n"/>
      <c r="EQ573" s="143" t="n"/>
      <c r="ER573" s="135" t="n"/>
      <c r="ES573" s="135" t="n"/>
      <c r="ET573" s="135" t="n"/>
      <c r="EU573" s="135" t="n"/>
      <c r="EV573" s="135" t="n"/>
      <c r="EW573" s="135" t="n"/>
      <c r="EX573" s="135" t="n"/>
      <c r="EY573" s="143" t="n"/>
      <c r="EZ573" s="135" t="n"/>
      <c r="FA573" s="135" t="n"/>
      <c r="FB573" s="135" t="n"/>
      <c r="FC573" s="135" t="n"/>
      <c r="FD573" s="135" t="n"/>
    </row>
    <row r="574" ht="300" customHeight="1">
      <c r="A574" s="109" t="inlineStr">
        <is>
          <t>iFile</t>
        </is>
      </c>
      <c r="B574" s="110" t="inlineStr">
        <is>
          <t>IRIS0049</t>
        </is>
      </c>
      <c r="C574" s="110" t="inlineStr">
        <is>
          <t>Kalyani Sunil Nagap</t>
        </is>
      </c>
      <c r="D574" s="110" t="inlineStr">
        <is>
          <t>XBRL Consulting</t>
        </is>
      </c>
      <c r="E574" s="110" t="inlineStr">
        <is>
          <t>RC-019</t>
        </is>
      </c>
      <c r="F574" s="110" t="inlineStr">
        <is>
          <t>Rahul Dhamne</t>
        </is>
      </c>
      <c r="G574" s="110" t="inlineStr">
        <is>
          <t>IRIS0362</t>
        </is>
      </c>
      <c r="H574" s="110" t="inlineStr">
        <is>
          <t>C2</t>
        </is>
      </c>
      <c r="I574" s="110" t="n"/>
      <c r="J574" s="110" t="n">
        <v>20</v>
      </c>
      <c r="K574" s="110" t="n">
        <v>20</v>
      </c>
      <c r="L574" s="110" t="inlineStr">
        <is>
          <t>B.Com</t>
        </is>
      </c>
      <c r="M574" s="110" t="n"/>
      <c r="N574" s="144" t="inlineStr">
        <is>
          <t>Senior Analyst</t>
        </is>
      </c>
      <c r="O574" s="113" t="inlineStr">
        <is>
          <t>Taxonomy Specialist</t>
        </is>
      </c>
      <c r="P574" s="112" t="inlineStr">
        <is>
          <t>Consulting &amp; Professional Services</t>
        </is>
      </c>
      <c r="Q574" s="112" t="inlineStr">
        <is>
          <t>Taxonomy Design &amp; Regulatory Consulting</t>
        </is>
      </c>
      <c r="R574" s="113" t="inlineStr">
        <is>
          <t>L4 – Senior</t>
        </is>
      </c>
      <c r="S574" s="114" t="inlineStr">
        <is>
          <t>A3</t>
        </is>
      </c>
      <c r="T574" s="151" t="inlineStr">
        <is>
          <t>Senior Associate</t>
        </is>
      </c>
      <c r="U574" s="151" t="inlineStr">
        <is>
          <t>A</t>
        </is>
      </c>
      <c r="V574" s="112" t="inlineStr">
        <is>
          <t>IC</t>
        </is>
      </c>
      <c r="W574" s="150" t="inlineStr">
        <is>
          <t>▲ Up</t>
        </is>
      </c>
      <c r="X574" s="112" t="inlineStr">
        <is>
          <t>P2</t>
        </is>
      </c>
      <c r="Y574" s="112" t="inlineStr">
        <is>
          <t>Developing</t>
        </is>
      </c>
      <c r="Z574" s="112" t="inlineStr">
        <is>
          <t>3 Apply</t>
        </is>
      </c>
      <c r="AA574" s="117" t="inlineStr">
        <is>
          <t>A3</t>
        </is>
      </c>
      <c r="AB574" s="118" t="inlineStr">
        <is>
          <t>Band A · Practitioner</t>
        </is>
      </c>
      <c r="AC574" s="118" t="inlineStr">
        <is>
          <t>Senior Associate</t>
        </is>
      </c>
      <c r="AD574" s="118" t="inlineStr">
        <is>
          <t>• Same as the model</t>
        </is>
      </c>
      <c r="AE574" s="118" t="inlineStr">
        <is>
          <t>C2</t>
        </is>
      </c>
      <c r="AF574" s="118" t="inlineStr">
        <is>
          <t>OK</t>
        </is>
      </c>
      <c r="AG574" s="118" t="inlineStr">
        <is>
          <t>No change · already below the manager</t>
        </is>
      </c>
      <c r="AH574" s="118" t="n">
        <v>2</v>
      </c>
      <c r="AI574" s="118" t="n"/>
      <c r="AJ574" s="119" t="inlineStr">
        <is>
          <t>iFile · XBRL Consulting · Band A · Early career</t>
        </is>
      </c>
      <c r="AK574" s="120" t="n">
        <v>3</v>
      </c>
      <c r="AL574" s="121">
        <f>IFERROR(INDEX(WM_C,MATCH($AJ574,WM_KEY,0)),"")</f>
        <v>0.59</v>
      </c>
      <c r="AM574" s="122">
        <f>IF(OR(AK574="",AL574=""),"",AK574*AL574)</f>
        <v>1.77</v>
      </c>
      <c r="AN574" s="120" t="n">
        <v>2.5</v>
      </c>
      <c r="AO574" s="121">
        <f>IFERROR(INDEX(WM_AU,MATCH($AJ574,WM_KEY,0)),"")</f>
        <v>0.16</v>
      </c>
      <c r="AP574" s="122">
        <f>IF(OR(AN574="",AO574=""),"",AN574*AO574)</f>
        <v>0.4</v>
      </c>
      <c r="AQ574" s="120" t="n">
        <v>3</v>
      </c>
      <c r="AR574" s="121">
        <f>IFERROR(INDEX(WM_AC,MATCH($AJ574,WM_KEY,0)),"")</f>
        <v>0.09</v>
      </c>
      <c r="AS574" s="122">
        <f>IF(OR(AQ574="",AR574=""),"",AQ574*AR574)</f>
        <v>0.27</v>
      </c>
      <c r="AT574" s="120" t="n">
        <v>1.5</v>
      </c>
      <c r="AU574" s="121">
        <f>IFERROR(INDEX(WM_L,MATCH($AJ574,WM_KEY,0)),"")</f>
        <v>0</v>
      </c>
      <c r="AV574" s="122">
        <f>IF(OR(AT574="",AU574=""),"",AT574*AU574)</f>
        <v>0</v>
      </c>
      <c r="AW574" s="120" t="n">
        <v>9.5</v>
      </c>
      <c r="AX574" s="121">
        <f>IFERROR(INDEX(WM_E,MATCH($AJ574,WM_KEY,0)),"")</f>
        <v>0.1</v>
      </c>
      <c r="AY574" s="122">
        <f>IF(OR(AW574="",AX574=""),"",AW574*AX574)</f>
        <v>0.95</v>
      </c>
      <c r="AZ574" s="123" t="n">
        <v>3</v>
      </c>
      <c r="BA574" s="121">
        <f>IFERROR(INDEX(WM_BI,MATCH($AJ574,WM_KEY,0)),"")</f>
        <v>0.06</v>
      </c>
      <c r="BB574" s="122">
        <f>IF(OR(AZ574="",BA574=""),"",AZ574*BA574)</f>
        <v>0.18</v>
      </c>
      <c r="BC574" s="122">
        <f>IF(COUNT(AM574,AP574,AS574,AV574,AY574,BB574)&lt;6,"",SUM(AM574,AP574,AS574,AV574,AY574,BB574))</f>
        <v>3.57</v>
      </c>
      <c r="BD574" s="122" t="str">
        <f>IF(BC574="","",INDEX({"A1","A2","A3","B1","B2","B3","C1","C2","D1","D2","E1","E2"},MAX(1,MIN(12,ROUND(BC574,0)))))</f>
        <v>B1</v>
      </c>
      <c r="BE574" s="114" t="inlineStr">
        <is>
          <t>A3</t>
        </is>
      </c>
      <c r="BF574" s="124" t="inlineStr">
        <is>
          <t>Rule: R6 top of band</t>
        </is>
      </c>
      <c r="BG574"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4" s="125" t="inlineStr">
        <is>
          <t>At build: Complexity 1.77 + Autonomy 0.40 + Accountability 0.27 + Leadership 0.00 + Experience 0.95 + Business impact 0.18
= 3.57 points → nearest level 4 = B1
Final level: A3 · a rule applied: see the next column</t>
        </is>
      </c>
      <c r="BI574" s="125" t="inlineStr">
        <is>
          <t>• Stays at A3, the top of Band A: to enter Band B the score must reach 3.5 on Band B's own weights, and it is 3.49.
Final level: A3.</t>
        </is>
      </c>
      <c r="BJ574" s="125" t="inlineStr">
        <is>
          <t>Near a gate</t>
        </is>
      </c>
      <c r="BK574" s="147" t="inlineStr">
        <is>
          <t>Near a gate: top of band: 3.49 on Band B's weights, 0.01 short of the 3.5 needed to enter Band B</t>
        </is>
      </c>
      <c r="BL574" s="126" t="inlineStr">
        <is>
          <t>High</t>
        </is>
      </c>
      <c r="BM574" s="126" t="inlineStr">
        <is>
          <t>• Near a gate: top of band: 3.49 on Band B's weights, 0.01 short of the 3.5 needed to enter Band B — calibrate before confirming</t>
        </is>
      </c>
      <c r="BN574" s="125" t="inlineStr">
        <is>
          <t>Moves in 12 of 30 weight tests · calibrate first</t>
        </is>
      </c>
      <c r="BO574" s="148" t="inlineStr">
        <is>
          <t>Rated 3 of 12
Start: 3.0 · senior practitioner title
Evidence reads like A3: Develops and maintains taxonomies, templates and validation rules; analyses issues and change-request impacts → matches the start
KRA: “1. Deliver assigned taxonomy development &amp; testing with &gt;=95% accuracy and zero critical post-release defects. 2. Achieve &gt;=95% on-time…”
Market: A3 = Varied and non-standard work; handles exceptions</t>
        </is>
      </c>
      <c r="BP574" s="129" t="inlineStr">
        <is>
          <t>Rated 2.5 of 12 · between A2 and A3
Start: 3.0 · senior practitioner title
Evidence reads like A2: Decides appropriate testing for changes → moved down 0.5
Market: A2 = Chooses own approach within standards · A3 = Technical / QC / client calls on own work</t>
        </is>
      </c>
      <c r="BQ574" s="129" t="inlineStr">
        <is>
          <t>Rated 3 of 12
Start: 3.0 · senior practitioner title
Evidence reads like A3: Change requests implemented and client issues resolved within agreed timelines → matches the start
KRA: “1. Deliver assigned taxonomy development &amp; testing with &gt;=95% accuracy and zero critical post-release defects. 2. Achieve &gt;=95% on-time…”
Market: A3 = A module / process, or work with client or regulatory consequences</t>
        </is>
      </c>
      <c r="BR574" s="129" t="inlineStr">
        <is>
          <t>Rated 1.5 of 12 · between A1 and A2 — not counted: the weight is 0% at this level
Start: 2.0 · individual contributor, so influence only
Evidence reads like A1: None described → moved down 0.5
Team: 0 direct reports · IC
Market: A1–A2 = Not scored in Band A</t>
        </is>
      </c>
      <c r="BS574" s="129" t="inlineStr">
        <is>
          <t>Rated 9.5 of 12 · between D1 and D2
Experience: 20.0 yrs total · 20.0 at IRIS; none recorded before IRIS = 9.7 on the experience scale
Qualification: B.Com · graduate, relevant to the work → no change
Market: A3 roles typically have 2–5 yrs · IRIS guide 2–4</t>
        </is>
      </c>
      <c r="BT574"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74"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74" s="125" t="inlineStr">
        <is>
          <t>1. Complete Q1 taxonomy build/test tasks on schedule · &gt;=95% on-time.
2. Close assigned iFILE support tickets within SLA · &gt;=90%.
3. Finish Q1 Excel/Webform test cycles with defect leakage &lt;2%.</t>
        </is>
      </c>
      <c r="BW574" s="125" t="n"/>
      <c r="BX574" s="125" t="inlineStr">
        <is>
          <t>3 – Meets Expectations</t>
        </is>
      </c>
      <c r="BY574" s="125" t="n"/>
      <c r="BZ574" s="125" t="inlineStr">
        <is>
          <t>Received · manager annual, quarterly</t>
        </is>
      </c>
      <c r="CA574" s="125" t="inlineStr">
        <is>
          <t>Talent Mapping · iFile collated</t>
        </is>
      </c>
      <c r="CB574" s="130" t="n">
        <v>20</v>
      </c>
      <c r="CC574" s="128" t="inlineStr">
        <is>
          <t>Full survey answers not in the files received · How We Grow export needed · HR</t>
        </is>
      </c>
      <c r="CD574" s="131" t="inlineStr">
        <is>
          <t>—</t>
        </is>
      </c>
      <c r="CE574" s="131" t="inlineStr">
        <is>
          <t>—</t>
        </is>
      </c>
      <c r="CF574" s="131" t="inlineStr">
        <is>
          <t>—</t>
        </is>
      </c>
      <c r="CG574" s="131" t="inlineStr">
        <is>
          <t>—</t>
        </is>
      </c>
      <c r="CH574" s="132" t="inlineStr">
        <is>
          <t>Complexity: Evidence reads like A3: Develops and maintains taxonomies, templates and validation rules; analyses issues and change-request impacts → matches the start
Autonomy: Evidence reads like A2: Decides appropriate testing for changes → moved down 0.5
Accountability: Evidence reads like A3: Change requests implemented and client issues resolved within agreed timelines → matches the start
Leadership: Evidence reads like A1: None described → moved down 0.5
Business Impact: No survey or manager-mapping signal on criticality: kept at the start point.</t>
        </is>
      </c>
      <c r="CI574"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4" s="131" t="inlineStr">
        <is>
          <t>Self-identified: Project / programme management · Broader exposure &amp; ownership
For the next role: Project / programme management · Broader exposure &amp; ownership</t>
        </is>
      </c>
      <c r="CK574" s="128" t="inlineStr">
        <is>
          <t>Full survey answers not in the files received · How We Grow export needed · HR</t>
        </is>
      </c>
      <c r="CL574"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4" s="134" t="inlineStr">
        <is>
          <t>What the role answers for: A module / process, or work with client or regulatory consequences.
Accountability &amp; Impact rating: 3 of 12 · A3-level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Reliable Specialist.</t>
        </is>
      </c>
      <c r="CN574" s="135" t="n"/>
      <c r="CO574" s="135" t="n">
        <v>3</v>
      </c>
      <c r="CP574" s="136" t="n">
        <v>3</v>
      </c>
      <c r="CQ574" s="137" t="inlineStr">
        <is>
          <t>Low</t>
        </is>
      </c>
      <c r="CR574" s="137" t="inlineStr">
        <is>
          <t>Reliable Specialist</t>
        </is>
      </c>
      <c r="CS574" s="137" t="inlineStr">
        <is>
          <t>Develop in role</t>
        </is>
      </c>
      <c r="CT574" s="137" t="n"/>
      <c r="CU574" s="137" t="n"/>
      <c r="CV574" s="137" t="inlineStr">
        <is>
          <t>To be identified</t>
        </is>
      </c>
      <c r="CW574" s="137" t="n"/>
      <c r="CX574" s="137" t="n"/>
      <c r="CY574" s="137" t="n"/>
      <c r="CZ574" s="137" t="n"/>
      <c r="DA574" s="119" t="n">
        <v>93</v>
      </c>
      <c r="DB574" s="138" t="inlineStr">
        <is>
          <t>Meets the level</t>
        </is>
      </c>
      <c r="DC574" s="138" t="n">
        <v>107</v>
      </c>
      <c r="DD574" s="138" t="n">
        <v>75</v>
      </c>
      <c r="DE574" s="138" t="n">
        <v>92</v>
      </c>
      <c r="DF574" s="138" t="n">
        <v>100</v>
      </c>
      <c r="DG574" s="138" t="inlineStr">
        <is>
          <t>Accounting standards, AI / GenAI, Digital fluency</t>
        </is>
      </c>
      <c r="DH574" s="138" t="inlineStr">
        <is>
          <t>B2: 79% of profile — close</t>
        </is>
      </c>
      <c r="DI574" s="138" t="inlineStr">
        <is>
          <t>Evidence: Survey + KRAs | Core: Ownership 4/3, Problem solving 3/3, Communication &amp; collaboration 3/3, Client &amp; quality focus 4/3, Learning agility 3/3, Integrity &amp; compliance 3/3 | Future-ready: AI literacy 2/3, Data literacy 3/3, Digital fluency 2/3, Innovation 2/3 | Functional: XBRL &amp; taxonomy 4/3, Accounting standards 2/3, Regulatory domain 3/3, Quality &amp; process 3/3, Excel &amp; tools 3/3, AI / GenAI 2/3 | Leadership: Developing people 1/1, Decision making 1/1, Strategic acumen 1/1, Influence &amp; change 1/1</t>
        </is>
      </c>
      <c r="DJ574" s="111" t="inlineStr">
        <is>
          <t>Project / programme management · Broader exposure &amp; ownership</t>
        </is>
      </c>
      <c r="DK574" s="112" t="inlineStr">
        <is>
          <t>XBRL taxonomy &amp; regulatory updates; domain/accounting refreshers; quality &amp; accuracy practices; tooling proficiency</t>
        </is>
      </c>
      <c r="DL574" s="112" t="inlineStr">
        <is>
          <t>Broader Ownership &amp; Cross-functional Exposure; Project, Program &amp; Agile Management</t>
        </is>
      </c>
      <c r="DM574" s="112" t="inlineStr">
        <is>
          <t>Project / programme management · Broader exposure &amp; ownership</t>
        </is>
      </c>
      <c r="DN574" s="112" t="inlineStr">
        <is>
          <t>Transition to leadership: people management &amp; delegation, mentoring/coaching, project ownership &amp; stakeholder management, prioritisation under ambiguity, presentation &amp; influence skills</t>
        </is>
      </c>
      <c r="DO574" s="139" t="inlineStr">
        <is>
          <t>No strong match from survey evidence</t>
        </is>
      </c>
      <c r="DP574" s="126" t="inlineStr">
        <is>
          <t>Neha Periwal · Senior Taxonomy Specialist — 0.31: output, rules, taxonomy, client; Surekha Ghadigaonkar · Senior Taxonomy Analyst — 0.30: output, taxonomy, xbrl, testing</t>
        </is>
      </c>
      <c r="DQ574" s="126" t="inlineStr">
        <is>
          <t>Roshni Surve · CARBON, Senior Financial Analyst — 0.25</t>
        </is>
      </c>
      <c r="DR574" s="126" t="n"/>
      <c r="DS574" s="126" t="n"/>
      <c r="DT574" s="126" t="inlineStr">
        <is>
          <t>A3 deep-dive: score 3.57 · gap to B1 0.01 · Within 0.25 of B1</t>
        </is>
      </c>
      <c r="DU574" s="140" t="inlineStr">
        <is>
          <t>Taxonomy Specialist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4" s="137"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4" s="139"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4" s="126" t="inlineStr">
        <is>
          <t>2–4 yrs</t>
        </is>
      </c>
      <c r="EA574" s="126" t="inlineStr">
        <is>
          <t>3–5 · 2–5</t>
        </is>
      </c>
      <c r="EB574" s="126" t="inlineStr">
        <is>
          <t>Consultant / Senior Associate</t>
        </is>
      </c>
      <c r="EC574" s="126" t="inlineStr">
        <is>
          <t>DataTracks: Senior Associate · 2–5 yrs · Big Four: Consultant · IRIS Vs Market Benchmark — XBRL US credential pathway: XBRL US GAAP Certificate</t>
        </is>
      </c>
      <c r="ED574" s="126" t="inlineStr">
        <is>
          <t>XBRL US GAAP Certificate · AICPA &amp; XBRL US; XBRL International specifications; IFRS / US GAAP / Ind AS</t>
        </is>
      </c>
      <c r="EE574" s="126" t="inlineStr">
        <is>
          <t>Core 2 · Future 2 · Functional 3 · Leadership not scored</t>
        </is>
      </c>
      <c r="EF574" s="139" t="n"/>
      <c r="EG574" s="126" t="inlineStr">
        <is>
          <t>✓ HRIS: 20.0 yrs, B.Com, 0 direct reports
✓ Survey: 20 of 20 questions answered
✓ KRAs: manager-set, quarterly
✓ Manager mapping: rating, potential, 9-box
✗ Job description: not on file</t>
        </is>
      </c>
      <c r="EH574" s="118" t="inlineStr">
        <is>
          <t xml:space="preserve">D078 · Near a gate · High: Top of band: 3.49 on Band B's weights, 0.01 short of the 3.5 needed to enter Band B. · owner Calibration panel · 
D177 · Title to review · Low: Check title against ladder · owner HR · 
D271 · Long-tenure A3 · 8+ yrs · Medium: Stays at A3, the top of Band A: to enter Band B the score must reach 3.5 on Band B's own weights, and it is 3.49. · owner Business head — iFile · </t>
        </is>
      </c>
      <c r="EI574" s="118" t="n"/>
      <c r="EJ574" s="118" t="n"/>
      <c r="EK574" s="118" t="inlineStr">
        <is>
          <t>Survey: answered · full text needed · KRAs: received · Experience: on file</t>
        </is>
      </c>
      <c r="EL574" s="141" t="n"/>
      <c r="EM574" s="142" t="n"/>
      <c r="EN574" s="142" t="n"/>
      <c r="EO574" s="142" t="n"/>
      <c r="EP574" s="142" t="n"/>
      <c r="EQ574" s="143" t="n"/>
      <c r="ER574" s="135" t="n"/>
      <c r="ES574" s="135" t="n"/>
      <c r="ET574" s="135" t="n"/>
      <c r="EU574" s="135" t="n"/>
      <c r="EV574" s="135" t="n"/>
      <c r="EW574" s="135" t="n"/>
      <c r="EX574" s="135" t="n"/>
      <c r="EY574" s="143" t="n"/>
      <c r="EZ574" s="135" t="n"/>
      <c r="FA574" s="135" t="n"/>
      <c r="FB574" s="135" t="n"/>
      <c r="FC574" s="135" t="n"/>
      <c r="FD574" s="135" t="n"/>
    </row>
    <row r="575" ht="300" customHeight="1">
      <c r="A575" s="109" t="inlineStr">
        <is>
          <t>iFile</t>
        </is>
      </c>
      <c r="B575" s="110" t="inlineStr">
        <is>
          <t>IRIS2457</t>
        </is>
      </c>
      <c r="C575" s="110" t="inlineStr">
        <is>
          <t>Mayuri Ashok Mhetar</t>
        </is>
      </c>
      <c r="D575" s="110" t="inlineStr">
        <is>
          <t>XBRL Consulting</t>
        </is>
      </c>
      <c r="E575" s="110" t="inlineStr">
        <is>
          <t>RC-025</t>
        </is>
      </c>
      <c r="F575" s="110" t="inlineStr">
        <is>
          <t>Shraddha Bagul</t>
        </is>
      </c>
      <c r="G575" s="110" t="inlineStr">
        <is>
          <t>IRIS1035</t>
        </is>
      </c>
      <c r="H575" s="110" t="inlineStr">
        <is>
          <t>B2</t>
        </is>
      </c>
      <c r="I575" s="110" t="n"/>
      <c r="J575" s="110" t="n">
        <v>3.2</v>
      </c>
      <c r="K575" s="110" t="n">
        <v>0.7</v>
      </c>
      <c r="L575" s="110" t="inlineStr">
        <is>
          <t>B.Com</t>
        </is>
      </c>
      <c r="M575" s="110" t="n"/>
      <c r="N575" s="144" t="inlineStr">
        <is>
          <t>XBRL Conversion Specialist</t>
        </is>
      </c>
      <c r="O575" s="113" t="inlineStr">
        <is>
          <t>Senior Financial Analyst</t>
        </is>
      </c>
      <c r="P575" s="112" t="inlineStr">
        <is>
          <t>Consulting &amp; Professional Services</t>
        </is>
      </c>
      <c r="Q575" s="112" t="inlineStr">
        <is>
          <t>XBRL Tagging, Conversion &amp; Filing</t>
        </is>
      </c>
      <c r="R575" s="113" t="inlineStr">
        <is>
          <t>L3 – Professional / Associate</t>
        </is>
      </c>
      <c r="S575" s="114" t="inlineStr">
        <is>
          <t>A3</t>
        </is>
      </c>
      <c r="T575" s="151" t="inlineStr">
        <is>
          <t>Senior Associate</t>
        </is>
      </c>
      <c r="U575" s="151" t="inlineStr">
        <is>
          <t>A</t>
        </is>
      </c>
      <c r="V575" s="112" t="inlineStr">
        <is>
          <t>IC</t>
        </is>
      </c>
      <c r="W575" s="150" t="inlineStr">
        <is>
          <t>▲ Up</t>
        </is>
      </c>
      <c r="X575" s="112" t="inlineStr">
        <is>
          <t>P2</t>
        </is>
      </c>
      <c r="Y575" s="112" t="inlineStr">
        <is>
          <t>Developing</t>
        </is>
      </c>
      <c r="Z575" s="112" t="inlineStr">
        <is>
          <t>3 Apply</t>
        </is>
      </c>
      <c r="AA575" s="117" t="inlineStr">
        <is>
          <t>A3</t>
        </is>
      </c>
      <c r="AB575" s="118" t="inlineStr">
        <is>
          <t>Band A · Practitioner</t>
        </is>
      </c>
      <c r="AC575" s="118" t="inlineStr">
        <is>
          <t>Senior Associate</t>
        </is>
      </c>
      <c r="AD575" s="118" t="inlineStr">
        <is>
          <t>• Same as the model</t>
        </is>
      </c>
      <c r="AE575" s="118" t="inlineStr">
        <is>
          <t>B2</t>
        </is>
      </c>
      <c r="AF575" s="118" t="inlineStr">
        <is>
          <t>OK</t>
        </is>
      </c>
      <c r="AG575" s="118" t="inlineStr">
        <is>
          <t>No change · already below the manager</t>
        </is>
      </c>
      <c r="AH575" s="118" t="n">
        <v>3</v>
      </c>
      <c r="AI575" s="118" t="n"/>
      <c r="AJ575" s="119" t="inlineStr">
        <is>
          <t>iFile · XBRL Consulting · Band A · Early career</t>
        </is>
      </c>
      <c r="AK575" s="120" t="n">
        <v>2</v>
      </c>
      <c r="AL575" s="121">
        <f>IFERROR(INDEX(WM_C,MATCH($AJ575,WM_KEY,0)),"")</f>
        <v>0.59</v>
      </c>
      <c r="AM575" s="122">
        <f>IF(OR(AK575="",AL575=""),"",AK575*AL575)</f>
        <v>1.18</v>
      </c>
      <c r="AN575" s="120" t="n">
        <v>2</v>
      </c>
      <c r="AO575" s="121">
        <f>IFERROR(INDEX(WM_AU,MATCH($AJ575,WM_KEY,0)),"")</f>
        <v>0.16</v>
      </c>
      <c r="AP575" s="122">
        <f>IF(OR(AN575="",AO575=""),"",AN575*AO575)</f>
        <v>0.32</v>
      </c>
      <c r="AQ575" s="120" t="n">
        <v>2</v>
      </c>
      <c r="AR575" s="121">
        <f>IFERROR(INDEX(WM_AC,MATCH($AJ575,WM_KEY,0)),"")</f>
        <v>0.09</v>
      </c>
      <c r="AS575" s="122">
        <f>IF(OR(AQ575="",AR575=""),"",AQ575*AR575)</f>
        <v>0.18</v>
      </c>
      <c r="AT575" s="120" t="n">
        <v>1</v>
      </c>
      <c r="AU575" s="121">
        <f>IFERROR(INDEX(WM_L,MATCH($AJ575,WM_KEY,0)),"")</f>
        <v>0</v>
      </c>
      <c r="AV575" s="122">
        <f>IF(OR(AT575="",AU575=""),"",AT575*AU575)</f>
        <v>0</v>
      </c>
      <c r="AW575" s="120" t="n">
        <v>3</v>
      </c>
      <c r="AX575" s="121">
        <f>IFERROR(INDEX(WM_E,MATCH($AJ575,WM_KEY,0)),"")</f>
        <v>0.1</v>
      </c>
      <c r="AY575" s="122">
        <f>IF(OR(AW575="",AX575=""),"",AW575*AX575)</f>
        <v>0.3</v>
      </c>
      <c r="AZ575" s="123" t="n">
        <v>2</v>
      </c>
      <c r="BA575" s="121">
        <f>IFERROR(INDEX(WM_BI,MATCH($AJ575,WM_KEY,0)),"")</f>
        <v>0.06</v>
      </c>
      <c r="BB575" s="122">
        <f>IF(OR(AZ575="",BA575=""),"",AZ575*BA575)</f>
        <v>0.12</v>
      </c>
      <c r="BC575" s="122">
        <f>IF(COUNT(AM575,AP575,AS575,AV575,AY575,BB575)&lt;6,"",SUM(AM575,AP575,AS575,AV575,AY575,BB575))</f>
        <v>2.1</v>
      </c>
      <c r="BD575" s="122" t="str">
        <f>IF(BC575="","",INDEX({"A1","A2","A3","B1","B2","B3","C1","C2","D1","D2","E1","E2"},MAX(1,MIN(12,ROUND(BC575,0)))))</f>
        <v>A2</v>
      </c>
      <c r="BE575" s="114" t="inlineStr">
        <is>
          <t>A3</t>
        </is>
      </c>
      <c r="BF575" s="124" t="inlineStr">
        <is>
          <t>Rule: R7 Band A experience</t>
        </is>
      </c>
      <c r="BG575"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5" s="125" t="inlineStr">
        <is>
          <t>At build: Complexity 1.18 + Autonomy 0.32 + Accountability 0.18 + Leadership 0.00 + Experience 0.30 + Business impact 0.12
= 2.10 points → nearest level 2 = A2
Final level: A3 · a rule applied: see the next column</t>
        </is>
      </c>
      <c r="BI575" s="125" t="inlineStr">
        <is>
          <t>• Raised to A3: 3.2 years' experience is 2 years or more.
Final level: A3.</t>
        </is>
      </c>
      <c r="BJ575" s="125" t="inlineStr">
        <is>
          <t>—</t>
        </is>
      </c>
      <c r="BK575" s="126" t="n"/>
      <c r="BL575" s="126" t="inlineStr">
        <is>
          <t>Medium</t>
        </is>
      </c>
      <c r="BM575" s="126" t="n"/>
      <c r="BN575" s="125" t="inlineStr">
        <is>
          <t>Stable · moves in fewer than 5 of 30 weight tests</t>
        </is>
      </c>
      <c r="BO575" s="148" t="inlineStr">
        <is>
          <t>Rated 2 of 12
Start: 2.0 · practitioner title
Evidence reads like A2: iFile webform and formula testing, test scenarios and scenario-specific test data creation → matches the start
KRA: “1. Deliver assigned taxonomy development &amp; testing with &gt;=95% accuracy and zero critical post-release defects. 2. Achieve &gt;=95% on-time…”
Market: A2 = Standard work of the discipline</t>
        </is>
      </c>
      <c r="BP575" s="129" t="inlineStr">
        <is>
          <t>Rated 2 of 12
Start: 2.0 · practitioner title
Evidence reads like A2: Decides test data scenarios and how to validate formula calculations → matches the start
Market: A2 = Chooses own approach within standards</t>
        </is>
      </c>
      <c r="BQ575" s="129" t="inlineStr">
        <is>
          <t>Rated 2 of 12
Start: 2.0 · practitioner title
Evidence reads like A2: Own testing of iFile and formula functionality; missed defects cause development rework → matches the start
KRA: “1. Deliver assigned taxonomy development &amp; testing with &gt;=95% accuracy and zero critical post-release defects. 2. Achieve &gt;=95% on-time…”
Market: A2 = Own deliverables · accuracy, TAT</t>
        </is>
      </c>
      <c r="BR575" s="129" t="inlineStr">
        <is>
          <t>Rated 1 of 12 — not counted: the weight is 0% at this level
Start: 1.0 · individual contributor, so influence only
Evidence reads like A1: None described → matches the start
Team: 0 direct reports · IC
Market: A1 = Not scored in Band A</t>
        </is>
      </c>
      <c r="BS575" s="129" t="inlineStr">
        <is>
          <t>Rated 3 of 12
Experience: 3.2 yrs total · 2.5 before IRIS + 0.7 at IRIS = 3.1 on the experience scale
Qualification: B.Com · graduate, relevant to the work → no change
Market: A3 roles typically have 2–5 yrs · IRIS guide 2–4</t>
        </is>
      </c>
      <c r="BT57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75"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75" s="125" t="inlineStr">
        <is>
          <t>1. Complete Q1 taxonomy build/test tasks on schedule · &gt;=95% on-time.
2. Close assigned iFILE support tickets within SLA · &gt;=90%.
3. Finish Q1 Excel/Webform test cycles with defect leakage &lt;2%.</t>
        </is>
      </c>
      <c r="BW575" s="125" t="n"/>
      <c r="BX575" s="125" t="inlineStr">
        <is>
          <t>3 – Meets Expectations</t>
        </is>
      </c>
      <c r="BY575" s="125" t="n"/>
      <c r="BZ575" s="125" t="inlineStr">
        <is>
          <t>Received · manager annual, quarterly</t>
        </is>
      </c>
      <c r="CA575" s="125" t="inlineStr">
        <is>
          <t>Talent Mapping · iFile collated</t>
        </is>
      </c>
      <c r="CB575" s="130" t="n">
        <v>20</v>
      </c>
      <c r="CC575" s="128" t="inlineStr">
        <is>
          <t>Full survey answers not in the files received · How We Grow export needed · HR</t>
        </is>
      </c>
      <c r="CD575" s="131" t="inlineStr">
        <is>
          <t>—</t>
        </is>
      </c>
      <c r="CE575" s="131" t="inlineStr">
        <is>
          <t>—</t>
        </is>
      </c>
      <c r="CF575" s="131" t="inlineStr">
        <is>
          <t>—</t>
        </is>
      </c>
      <c r="CG575" s="131" t="inlineStr">
        <is>
          <t>—</t>
        </is>
      </c>
      <c r="CH575" s="132" t="inlineStr">
        <is>
          <t>Complexity: Evidence reads like A2: iFile webform and formula testing, test scenarios and scenario-specific test data creation → matches the start
Autonomy: Evidence reads like A2: Decides test data scenarios and how to validate formula calculations → matches the start
Accountability: Evidence reads like A2: Own testing of iFile and formula functionality; missed defects cause development rework → matches the start
Leadership: Evidence reads like A1: None described → matches the start
Business Impact: No survey or manager-mapping signal on criticality: kept at the start point.</t>
        </is>
      </c>
      <c r="CI575"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575" s="131" t="inlineStr">
        <is>
          <t>Self-identified: Testing &amp; quality · Broader exposure &amp; ownership
For the next role: Testing &amp; quality · Product &amp; tool knowledge · Broader exposure &amp; ownership</t>
        </is>
      </c>
      <c r="CK575" s="128" t="inlineStr">
        <is>
          <t>Full survey answers not in the files received · How We Grow export needed · HR</t>
        </is>
      </c>
      <c r="CL575"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575" s="134" t="inlineStr">
        <is>
          <t>What the role answers for: A module / process, or work with client or regulatory consequences.
Accountability &amp; Impact rating: 2 of 12 · A2-level impact.
From the survey and manager mapping — successor named: yes.
If the work is missed · role-holders' themes: rework · delays · errors · incorrect · additional.
Measured on · manager-set KRA themes: resolve · full · coverage · cycles · defect · xbrl.
Manager talent mapping — Latest rating: 3 · Potential: Medium · 9-Box Grid placement: Core Contributor.</t>
        </is>
      </c>
      <c r="CN575" s="135" t="n"/>
      <c r="CO575" s="135" t="n">
        <v>2</v>
      </c>
      <c r="CP575" s="136" t="n">
        <v>3</v>
      </c>
      <c r="CQ575" s="137" t="inlineStr">
        <is>
          <t>Medium</t>
        </is>
      </c>
      <c r="CR575" s="137" t="inlineStr">
        <is>
          <t>Core Contributor</t>
        </is>
      </c>
      <c r="CS575" s="137" t="inlineStr">
        <is>
          <t>Develop in role</t>
        </is>
      </c>
      <c r="CT575" s="137" t="n"/>
      <c r="CU575" s="137" t="n"/>
      <c r="CV575" s="137" t="inlineStr">
        <is>
          <t>To be identified</t>
        </is>
      </c>
      <c r="CW575" s="137" t="n"/>
      <c r="CX575" s="137" t="n"/>
      <c r="CY575" s="137" t="n"/>
      <c r="CZ575" s="137" t="n"/>
      <c r="DA575" s="119" t="n">
        <v>85</v>
      </c>
      <c r="DB575" s="138" t="inlineStr">
        <is>
          <t>Developing</t>
        </is>
      </c>
      <c r="DC575" s="138" t="n">
        <v>87</v>
      </c>
      <c r="DD575" s="138" t="n">
        <v>62</v>
      </c>
      <c r="DE575" s="138" t="n">
        <v>92</v>
      </c>
      <c r="DF575" s="138" t="n"/>
      <c r="DG575" s="138" t="inlineStr">
        <is>
          <t>Accounting standards, AI / GenAI, Communication &amp; collaboration</t>
        </is>
      </c>
      <c r="DH575" s="138" t="inlineStr">
        <is>
          <t>B1: 75% of profile — close</t>
        </is>
      </c>
      <c r="DI575" s="138" t="inlineStr">
        <is>
          <t>Evidence: Survey + KRAs | Core: Ownership 2/2, Problem solving 2/2, Communication &amp; collaboration 1/2, Client &amp; quality focus 3/2, Learning agility 1/2, Integrity &amp; compliance 2/2 | Future-ready: AI literacy 1/2, Data literacy 2/2, Digital fluency 1/2, Innovation 1/2 | Functional: XBRL &amp; taxonomy 3/3, Accounting standards 2/3, Regulatory domain 3/3, Quality &amp; process 4/3, Excel &amp; tools 3/3, AI / GenAI 2/3</t>
        </is>
      </c>
      <c r="DJ575" s="111" t="inlineStr">
        <is>
          <t>Testing &amp; quality · Broader exposure &amp; ownership</t>
        </is>
      </c>
      <c r="DK575" s="112" t="inlineStr">
        <is>
          <t>XBRL taxonomy &amp; regulatory updates; domain/accounting refreshers; quality &amp; accuracy practices; tooling proficiency</t>
        </is>
      </c>
      <c r="DL575" s="112" t="inlineStr">
        <is>
          <t>Project, Program &amp; Agile Management; AI, GenAI &amp; Prompt Engineering; Database, SQL &amp; Data Engineering</t>
        </is>
      </c>
      <c r="DM575" s="112" t="inlineStr">
        <is>
          <t>Testing &amp; quality · Product &amp; tool knowledge · Broader exposure &amp; ownership</t>
        </is>
      </c>
      <c r="DN575" s="112" t="inlineStr">
        <is>
          <t>Transition to leadership: people management &amp; delegation, mentoring/coaching, project ownership &amp; stakeholder management, prioritisation under ambiguity, presentation &amp; influence skills</t>
        </is>
      </c>
      <c r="DO575" s="139" t="inlineStr">
        <is>
          <t>No strong match from survey evidence</t>
        </is>
      </c>
      <c r="DP575" s="126" t="inlineStr">
        <is>
          <t>Shashank Poipkar · Senior Taxonomy Analyst — 0.50: formula, testing; Bhakti Gosavi · Senior Taxonomy Analyst — 0.49: formula, creation, test, defect</t>
        </is>
      </c>
      <c r="DQ575" s="126" t="inlineStr">
        <is>
          <t>No close match in other businesses</t>
        </is>
      </c>
      <c r="DR575" s="126" t="n"/>
      <c r="DS575" s="126" t="n"/>
      <c r="DT575" s="126" t="inlineStr">
        <is>
          <t>A3 deep-dive: score 2.1 · gap to B1 1.45 · More than 1.0 from B1</t>
        </is>
      </c>
      <c r="DU575" s="140" t="inlineStr">
        <is>
          <t>Senior Financial Analyst in XBRL Consulting · iFile,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575"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57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5"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5" s="126" t="inlineStr">
        <is>
          <t>2–4 yrs</t>
        </is>
      </c>
      <c r="EA575" s="126" t="inlineStr">
        <is>
          <t>3–5 · 2–5</t>
        </is>
      </c>
      <c r="EB575" s="126" t="inlineStr">
        <is>
          <t>Senior Analyst / Associate</t>
        </is>
      </c>
      <c r="EC575" s="126" t="inlineStr">
        <is>
          <t>DataTracks: Senior Associate · 2–5 yrs · Big Four: Consultant · IRIS Vs Market Benchmark — XBRL US credential pathway: XBRL US GAAP Certificate</t>
        </is>
      </c>
      <c r="ED575" s="126" t="inlineStr">
        <is>
          <t>XBRL US GAAP Certificate · AICPA &amp; XBRL US; XBRL International specifications; IFRS / US GAAP / Ind AS</t>
        </is>
      </c>
      <c r="EE575" s="126" t="inlineStr">
        <is>
          <t>Core 2 · Future 2 · Functional 3 · Leadership not scored</t>
        </is>
      </c>
      <c r="EF575" s="139" t="n"/>
      <c r="EG575" s="126" t="inlineStr">
        <is>
          <t>✓ HRIS: 3.2 yrs, B.Com, 0 direct reports
✓ Survey: 20 of 20 questions answered
✓ KRAs: manager-set, quarterly
✓ Manager mapping: rating, potential, 9-box
✗ Job description: not on file</t>
        </is>
      </c>
      <c r="EH575" s="118" t="n"/>
      <c r="EI575" s="118" t="n"/>
      <c r="EJ575" s="118" t="n"/>
      <c r="EK575" s="118" t="inlineStr">
        <is>
          <t>Survey: answered · full text needed · KRAs: received · Experience: on file</t>
        </is>
      </c>
      <c r="EL575" s="141" t="n"/>
      <c r="EM575" s="142" t="n"/>
      <c r="EN575" s="142" t="n"/>
      <c r="EO575" s="142" t="n"/>
      <c r="EP575" s="142" t="n"/>
      <c r="EQ575" s="143" t="n"/>
      <c r="ER575" s="135" t="n"/>
      <c r="ES575" s="135" t="n"/>
      <c r="ET575" s="135" t="n"/>
      <c r="EU575" s="135" t="n"/>
      <c r="EV575" s="135" t="n"/>
      <c r="EW575" s="135" t="n"/>
      <c r="EX575" s="135" t="n"/>
      <c r="EY575" s="143" t="n"/>
      <c r="EZ575" s="135" t="n"/>
      <c r="FA575" s="135" t="n"/>
      <c r="FB575" s="135" t="n"/>
      <c r="FC575" s="135" t="n"/>
      <c r="FD575" s="135" t="n"/>
    </row>
    <row r="576" ht="300" customHeight="1">
      <c r="A576" s="109" t="inlineStr">
        <is>
          <t>iFile</t>
        </is>
      </c>
      <c r="B576" s="110" t="inlineStr">
        <is>
          <t>IRIS2458</t>
        </is>
      </c>
      <c r="C576" s="110" t="inlineStr">
        <is>
          <t>Musaf Shaikh</t>
        </is>
      </c>
      <c r="D576" s="110" t="inlineStr">
        <is>
          <t>XBRL Consulting</t>
        </is>
      </c>
      <c r="E576" s="110" t="inlineStr">
        <is>
          <t>RC-025</t>
        </is>
      </c>
      <c r="F576" s="110" t="inlineStr">
        <is>
          <t>Shraddha Bagul</t>
        </is>
      </c>
      <c r="G576" s="110" t="inlineStr">
        <is>
          <t>IRIS1035</t>
        </is>
      </c>
      <c r="H576" s="110" t="inlineStr">
        <is>
          <t>B2</t>
        </is>
      </c>
      <c r="I576" s="110" t="n"/>
      <c r="J576" s="110" t="n">
        <v>2.2</v>
      </c>
      <c r="K576" s="110" t="n">
        <v>0.7</v>
      </c>
      <c r="L576" s="110" t="inlineStr">
        <is>
          <t>B.Com</t>
        </is>
      </c>
      <c r="M576" s="110" t="n"/>
      <c r="N576" s="144" t="inlineStr">
        <is>
          <t>XBRL Conversion Specialist</t>
        </is>
      </c>
      <c r="O576" s="113" t="inlineStr">
        <is>
          <t>Senior Financial Analyst</t>
        </is>
      </c>
      <c r="P576" s="112" t="inlineStr">
        <is>
          <t>Consulting &amp; Professional Services</t>
        </is>
      </c>
      <c r="Q576" s="112" t="inlineStr">
        <is>
          <t>XBRL Tagging, Conversion &amp; Filing</t>
        </is>
      </c>
      <c r="R576" s="113" t="inlineStr">
        <is>
          <t>L3 – Professional / Associate</t>
        </is>
      </c>
      <c r="S576" s="114" t="inlineStr">
        <is>
          <t>A3</t>
        </is>
      </c>
      <c r="T576" s="151" t="inlineStr">
        <is>
          <t>Senior Associate</t>
        </is>
      </c>
      <c r="U576" s="151" t="inlineStr">
        <is>
          <t>A</t>
        </is>
      </c>
      <c r="V576" s="112" t="inlineStr">
        <is>
          <t>IC</t>
        </is>
      </c>
      <c r="W576" s="150" t="inlineStr">
        <is>
          <t>▲ Up</t>
        </is>
      </c>
      <c r="X576" s="112" t="inlineStr">
        <is>
          <t>P2</t>
        </is>
      </c>
      <c r="Y576" s="112" t="inlineStr">
        <is>
          <t>Developing</t>
        </is>
      </c>
      <c r="Z576" s="112" t="inlineStr">
        <is>
          <t>3 Apply</t>
        </is>
      </c>
      <c r="AA576" s="117" t="inlineStr">
        <is>
          <t>A3</t>
        </is>
      </c>
      <c r="AB576" s="118" t="inlineStr">
        <is>
          <t>Band A · Practitioner</t>
        </is>
      </c>
      <c r="AC576" s="118" t="inlineStr">
        <is>
          <t>Senior Associate</t>
        </is>
      </c>
      <c r="AD576" s="118" t="inlineStr">
        <is>
          <t>• Same as the model</t>
        </is>
      </c>
      <c r="AE576" s="118" t="inlineStr">
        <is>
          <t>B2</t>
        </is>
      </c>
      <c r="AF576" s="118" t="inlineStr">
        <is>
          <t>OK</t>
        </is>
      </c>
      <c r="AG576" s="118" t="inlineStr">
        <is>
          <t>No change · already below the manager</t>
        </is>
      </c>
      <c r="AH576" s="118" t="n">
        <v>3</v>
      </c>
      <c r="AI576" s="118" t="n"/>
      <c r="AJ576" s="119" t="inlineStr">
        <is>
          <t>iFile · XBRL Consulting · Band A · Early career</t>
        </is>
      </c>
      <c r="AK576" s="120" t="n">
        <v>2</v>
      </c>
      <c r="AL576" s="121">
        <f>IFERROR(INDEX(WM_C,MATCH($AJ576,WM_KEY,0)),"")</f>
        <v>0.59</v>
      </c>
      <c r="AM576" s="122">
        <f>IF(OR(AK576="",AL576=""),"",AK576*AL576)</f>
        <v>1.18</v>
      </c>
      <c r="AN576" s="120" t="n">
        <v>2</v>
      </c>
      <c r="AO576" s="121">
        <f>IFERROR(INDEX(WM_AU,MATCH($AJ576,WM_KEY,0)),"")</f>
        <v>0.16</v>
      </c>
      <c r="AP576" s="122">
        <f>IF(OR(AN576="",AO576=""),"",AN576*AO576)</f>
        <v>0.32</v>
      </c>
      <c r="AQ576" s="120" t="n">
        <v>2</v>
      </c>
      <c r="AR576" s="121">
        <f>IFERROR(INDEX(WM_AC,MATCH($AJ576,WM_KEY,0)),"")</f>
        <v>0.09</v>
      </c>
      <c r="AS576" s="122">
        <f>IF(OR(AQ576="",AR576=""),"",AQ576*AR576)</f>
        <v>0.18</v>
      </c>
      <c r="AT576" s="120" t="n">
        <v>1</v>
      </c>
      <c r="AU576" s="121">
        <f>IFERROR(INDEX(WM_L,MATCH($AJ576,WM_KEY,0)),"")</f>
        <v>0</v>
      </c>
      <c r="AV576" s="122">
        <f>IF(OR(AT576="",AU576=""),"",AT576*AU576)</f>
        <v>0</v>
      </c>
      <c r="AW576" s="120" t="n">
        <v>2.5</v>
      </c>
      <c r="AX576" s="121">
        <f>IFERROR(INDEX(WM_E,MATCH($AJ576,WM_KEY,0)),"")</f>
        <v>0.1</v>
      </c>
      <c r="AY576" s="122">
        <f>IF(OR(AW576="",AX576=""),"",AW576*AX576)</f>
        <v>0.25</v>
      </c>
      <c r="AZ576" s="123" t="n">
        <v>2</v>
      </c>
      <c r="BA576" s="121">
        <f>IFERROR(INDEX(WM_BI,MATCH($AJ576,WM_KEY,0)),"")</f>
        <v>0.06</v>
      </c>
      <c r="BB576" s="122">
        <f>IF(OR(AZ576="",BA576=""),"",AZ576*BA576)</f>
        <v>0.12</v>
      </c>
      <c r="BC576" s="122">
        <f>IF(COUNT(AM576,AP576,AS576,AV576,AY576,BB576)&lt;6,"",SUM(AM576,AP576,AS576,AV576,AY576,BB576))</f>
        <v>2.05</v>
      </c>
      <c r="BD576" s="122" t="str">
        <f>IF(BC576="","",INDEX({"A1","A2","A3","B1","B2","B3","C1","C2","D1","D2","E1","E2"},MAX(1,MIN(12,ROUND(BC576,0)))))</f>
        <v>A2</v>
      </c>
      <c r="BE576" s="114" t="inlineStr">
        <is>
          <t>A3</t>
        </is>
      </c>
      <c r="BF576" s="124" t="inlineStr">
        <is>
          <t>Rule: R7 Band A experience</t>
        </is>
      </c>
      <c r="BG576"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6" s="125" t="inlineStr">
        <is>
          <t>At build: Complexity 1.18 + Autonomy 0.32 + Accountability 0.18 + Leadership 0.00 + Experience 0.25 + Business impact 0.12
= 2.05 points → nearest level 2 = A2
Final level: A3 · a rule applied: see the next column</t>
        </is>
      </c>
      <c r="BI576" s="125" t="inlineStr">
        <is>
          <t>• Raised to A3: 2.2 years' experience is 2 years or more.
Final level: A3.</t>
        </is>
      </c>
      <c r="BJ576" s="125" t="inlineStr">
        <is>
          <t>Near a gate</t>
        </is>
      </c>
      <c r="BK576" s="147" t="inlineStr">
        <is>
          <t>Near a gate: Band A experience rule: 2.2 yrs is within three months of the 1- or 2-year threshold</t>
        </is>
      </c>
      <c r="BL576" s="126" t="inlineStr">
        <is>
          <t>Medium</t>
        </is>
      </c>
      <c r="BM576" s="126" t="inlineStr">
        <is>
          <t>• Near a gate: Band A experience rule: 2.2 yrs is within three months of the 1- or 2-year threshold — calibrate before confirming</t>
        </is>
      </c>
      <c r="BN576" s="125" t="inlineStr">
        <is>
          <t>Stable · moves in fewer than 5 of 30 weight tests</t>
        </is>
      </c>
      <c r="BO576" s="148" t="inlineStr">
        <is>
          <t>Rated 2 of 12
Start: 2.0 · practitioner title
Evidence reads like A2: KRA note only: outsourced XBRL conversions and IRIS Instant release testing to set targets → matches the start
KRA: “1. Complete IRIS Instant new-release testing each cycle at full coverage; defect leakage &lt;2%. 2. Deliver outsourced XBRL file conversions…”
Market: A2 = Standard work of the discipline</t>
        </is>
      </c>
      <c r="BP576" s="129" t="inlineStr">
        <is>
          <t>Rated 2 of 12
Start: 2.0 · practitioner title
Evidence reads like A2: KRA note only: works to set accuracy, turnaround and SLA standards; no decisions described → matches the start
Market: A2 = Chooses own approach within standards</t>
        </is>
      </c>
      <c r="BQ576" s="129" t="inlineStr">
        <is>
          <t>Rated 2 of 12
Start: 2.0 · practitioner title
Evidence reads like A2: KRA note only: accuracy, turnaround and SLA on own conversions and client queries → matches the start
KRA: “1. Complete IRIS Instant new-release testing each cycle at full coverage; defect leakage &lt;2%. 2. Deliver outsourced XBRL file conversions…”
Market: A2 = Own deliverables · accuracy, TAT</t>
        </is>
      </c>
      <c r="BR576" s="129" t="inlineStr">
        <is>
          <t>Rated 1 of 12 — not counted: the weight is 0% at this level
Start: 1.0 · individual contributor, so influence only
Evidence reads like A1: KRA note lists no people responsibilities → matches the start
Team: 0 direct reports · IC
Market: A1 = Not scored in Band A</t>
        </is>
      </c>
      <c r="BS576" s="129" t="inlineStr">
        <is>
          <t>Rated 2.5 of 12 · between A2 and A3
Experience: 2.2 yrs total · 1.5 before IRIS + 0.7 at IRIS = 2.6 on the experience scale
Qualification: B.Com · graduate, relevant to the work → no change
Market: A3 roles typically have 2–5 yrs · IRIS guide 2–4</t>
        </is>
      </c>
      <c r="BT57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76"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76" s="125" t="inlineStr">
        <is>
          <t>1. Complete Q1 IRIS Instant release-testing cycles at full coverage · defect leakage &lt;2%.
2. Meet Q1 conversion turnaround &amp; accuracy targets · &gt;=98%.
3. Resolve &gt;=90% of client support queries within SLA.</t>
        </is>
      </c>
      <c r="BW576" s="125" t="n"/>
      <c r="BX576" s="125" t="inlineStr">
        <is>
          <t>3 – Meets Expectations</t>
        </is>
      </c>
      <c r="BY576" s="125" t="n"/>
      <c r="BZ576" s="125" t="inlineStr">
        <is>
          <t>Received · manager annual, quarterly</t>
        </is>
      </c>
      <c r="CA576" s="125" t="inlineStr">
        <is>
          <t>Talent Mapping · iFile collated</t>
        </is>
      </c>
      <c r="CB576" s="130" t="n">
        <v>0</v>
      </c>
      <c r="CC576" s="128" t="inlineStr">
        <is>
          <t>No survey response on file</t>
        </is>
      </c>
      <c r="CD576" s="131" t="inlineStr">
        <is>
          <t>—</t>
        </is>
      </c>
      <c r="CE576" s="131" t="inlineStr">
        <is>
          <t>—</t>
        </is>
      </c>
      <c r="CF576" s="131" t="inlineStr">
        <is>
          <t>—</t>
        </is>
      </c>
      <c r="CG576" s="131" t="inlineStr">
        <is>
          <t>—</t>
        </is>
      </c>
      <c r="CH576" s="132" t="inlineStr">
        <is>
          <t>Complexity: Evidence reads like A2: KRA note only: outsourced XBRL conversions and IRIS Instant release testing to set targets → matches the start
Autonomy: Evidence reads like A2: KRA note only: works to set accuracy, turnaround and SLA standards; no decisions described → matches the start
Accountability: Evidence reads like A2: KRA note only: accuracy, turnaround and SLA on own conversions and client queries → matches the start
Leadership: Evidence reads like A1: KRA note lists no people responsibilities → matches the start
Business Impact: No survey or manager-mapping signal on criticality: kept at the start point.</t>
        </is>
      </c>
      <c r="CI576"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576" s="131" t="n"/>
      <c r="CK576" s="128" t="inlineStr">
        <is>
          <t>No survey response on file</t>
        </is>
      </c>
      <c r="CL576"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576" s="134" t="inlineStr">
        <is>
          <t>What the role answers for: A module / process, or work with client or regulatory consequences.
Accountability &amp; Impact rating: 2 of 12 · A2-level impact.
From the survey and manager mapping — successor named: yes.
If the work is missed · role-holders' themes: rework · delays · errors · incorrect · additional.
Measured on · manager-set KRA themes: resolve · full · coverage · cycles · defect · xbrl.
Manager talent mapping — Latest rating: 3 · Potential: Medium · 9-Box Grid placement: Core Contributor.</t>
        </is>
      </c>
      <c r="CN576" s="135" t="n"/>
      <c r="CO576" s="135" t="n">
        <v>2</v>
      </c>
      <c r="CP576" s="136" t="n">
        <v>3</v>
      </c>
      <c r="CQ576" s="137" t="inlineStr">
        <is>
          <t>Medium</t>
        </is>
      </c>
      <c r="CR576" s="137" t="inlineStr">
        <is>
          <t>Core Contributor</t>
        </is>
      </c>
      <c r="CS576" s="137" t="inlineStr">
        <is>
          <t>Develop in role</t>
        </is>
      </c>
      <c r="CT576" s="137" t="n"/>
      <c r="CU576" s="137" t="n"/>
      <c r="CV576" s="137" t="inlineStr">
        <is>
          <t>To be identified</t>
        </is>
      </c>
      <c r="CW576" s="137" t="n"/>
      <c r="CX576" s="137" t="n"/>
      <c r="CY576" s="137" t="n"/>
      <c r="CZ576" s="137" t="n"/>
      <c r="DA576" s="119" t="n">
        <v>81</v>
      </c>
      <c r="DB576" s="138" t="inlineStr">
        <is>
          <t>Developing</t>
        </is>
      </c>
      <c r="DC576" s="138" t="n">
        <v>100</v>
      </c>
      <c r="DD576" s="138" t="n">
        <v>62</v>
      </c>
      <c r="DE576" s="138" t="n">
        <v>78</v>
      </c>
      <c r="DF576" s="138" t="n"/>
      <c r="DG576" s="138" t="inlineStr">
        <is>
          <t>Accounting standards, Regulatory domain, Excel &amp; tools</t>
        </is>
      </c>
      <c r="DH576" s="138" t="inlineStr">
        <is>
          <t>B1: 70% of profile — not yet</t>
        </is>
      </c>
      <c r="DI576" s="138" t="inlineStr">
        <is>
          <t>Evidence: KRAs only | Core: Ownership 2/2, Problem solving 2/2, Communication &amp; collaboration 2/2, Client &amp; quality focus 2/2, Learning agility 2/2, Integrity &amp; compliance 2/2 | Future-ready: AI literacy 1/2, Data literacy 2/2, Digital fluency 1/2, Innovation 1/2 | Functional: XBRL &amp; taxonomy 3/3, Accounting standards 2/3, Regulatory domain 2/3, Quality &amp; process 3/3, Excel &amp; tools 2/3, AI / GenAI 2/3</t>
        </is>
      </c>
      <c r="DJ576" s="111" t="n"/>
      <c r="DK576" s="112" t="inlineStr">
        <is>
          <t>XBRL taxonomy &amp; regulatory updates; domain/accounting refreshers; quality &amp; accuracy practices; tooling proficiency</t>
        </is>
      </c>
      <c r="DL576" s="112" t="inlineStr">
        <is>
          <t>RC.XBRL-F: reporting standards; tagging; validation; filing controls</t>
        </is>
      </c>
      <c r="DM576" s="112" t="n"/>
      <c r="DN576" s="112" t="inlineStr">
        <is>
          <t>Transition to leadership: people management &amp; delegation, mentoring/coaching, project ownership &amp; stakeholder management, prioritisation under ambiguity, presentation &amp; influence skills</t>
        </is>
      </c>
      <c r="DO576" s="139" t="inlineStr">
        <is>
          <t>No strong match from survey evidence</t>
        </is>
      </c>
      <c r="DP576" s="126" t="inlineStr">
        <is>
          <t>No survey text</t>
        </is>
      </c>
      <c r="DQ576" s="126" t="inlineStr">
        <is>
          <t>No survey text</t>
        </is>
      </c>
      <c r="DR576" s="126" t="n"/>
      <c r="DS576" s="126" t="n"/>
      <c r="DT576" s="126" t="inlineStr">
        <is>
          <t>A3 deep-dive: score 2.05 · gap to B1 1.5 · More than 1.0 from B1</t>
        </is>
      </c>
      <c r="DU576" s="140" t="inlineStr">
        <is>
          <t>Senior Financial Analyst in XBRL Consulting · iFile,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57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57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6" s="126" t="inlineStr">
        <is>
          <t>2–4 yrs</t>
        </is>
      </c>
      <c r="EA576" s="126" t="inlineStr">
        <is>
          <t>3–5 · 2–5</t>
        </is>
      </c>
      <c r="EB576" s="126" t="inlineStr">
        <is>
          <t>Senior Analyst / Associate</t>
        </is>
      </c>
      <c r="EC576" s="126" t="inlineStr">
        <is>
          <t>DataTracks: Senior Associate · 2–5 yrs · Big Four: Consultant · IRIS Vs Market Benchmark — XBRL US credential pathway: XBRL US GAAP Certificate</t>
        </is>
      </c>
      <c r="ED576" s="126" t="inlineStr">
        <is>
          <t>XBRL US GAAP Certificate · AICPA &amp; XBRL US; XBRL International specifications; IFRS / US GAAP / Ind AS</t>
        </is>
      </c>
      <c r="EE576" s="126" t="inlineStr">
        <is>
          <t>Core 2 · Future 2 · Functional 3 · Leadership not scored</t>
        </is>
      </c>
      <c r="EF576" s="139" t="n"/>
      <c r="EG576" s="126" t="inlineStr">
        <is>
          <t>✓ HRIS: 2.2 yrs, B.Com, 0 direct reports
✗ Survey: no response
✓ KRAs: manager-set, quarterly
✓ Manager mapping: rating, potential, 9-box
✗ Job description: not on file</t>
        </is>
      </c>
      <c r="EH576" s="118" t="inlineStr">
        <is>
          <t xml:space="preserve">D079 · Near a gate · High: Band A experience rule: 2.2 yrs is within three months of the 1- or 2-year threshold. · owner Calibration panel · </t>
        </is>
      </c>
      <c r="EI576" s="118" t="n"/>
      <c r="EJ576" s="118" t="n"/>
      <c r="EK576" s="118" t="inlineStr">
        <is>
          <t>Survey: no response · KRAs: received · Experience: on file</t>
        </is>
      </c>
      <c r="EL576" s="141" t="n"/>
      <c r="EM576" s="142" t="n"/>
      <c r="EN576" s="142" t="n"/>
      <c r="EO576" s="142" t="n"/>
      <c r="EP576" s="142" t="n"/>
      <c r="EQ576" s="143" t="n"/>
      <c r="ER576" s="135" t="n"/>
      <c r="ES576" s="135" t="n"/>
      <c r="ET576" s="135" t="n"/>
      <c r="EU576" s="135" t="n"/>
      <c r="EV576" s="135" t="n"/>
      <c r="EW576" s="135" t="n"/>
      <c r="EX576" s="135" t="n"/>
      <c r="EY576" s="143" t="n"/>
      <c r="EZ576" s="135" t="n"/>
      <c r="FA576" s="135" t="n"/>
      <c r="FB576" s="135" t="n"/>
      <c r="FC576" s="135" t="n"/>
      <c r="FD576" s="135" t="n"/>
    </row>
    <row r="577" ht="300" customHeight="1">
      <c r="A577" s="109" t="inlineStr">
        <is>
          <t>iFile</t>
        </is>
      </c>
      <c r="B577" s="110" t="inlineStr">
        <is>
          <t>IRIS1248</t>
        </is>
      </c>
      <c r="C577" s="110" t="inlineStr">
        <is>
          <t>Neha Periwal</t>
        </is>
      </c>
      <c r="D577" s="110" t="inlineStr">
        <is>
          <t>XBRL Consulting</t>
        </is>
      </c>
      <c r="E577" s="110" t="inlineStr">
        <is>
          <t>RC-019</t>
        </is>
      </c>
      <c r="F577" s="110" t="inlineStr">
        <is>
          <t>Rahul Dhamne</t>
        </is>
      </c>
      <c r="G577" s="110" t="inlineStr">
        <is>
          <t>IRIS0362</t>
        </is>
      </c>
      <c r="H577" s="110" t="inlineStr">
        <is>
          <t>C2</t>
        </is>
      </c>
      <c r="I577" s="110" t="n"/>
      <c r="J577" s="110" t="n">
        <v>17.5</v>
      </c>
      <c r="K577" s="110" t="n">
        <v>14.1</v>
      </c>
      <c r="L577" s="110" t="inlineStr">
        <is>
          <t>CA</t>
        </is>
      </c>
      <c r="M577" s="110" t="n"/>
      <c r="N577" s="144" t="inlineStr">
        <is>
          <t>Consultant</t>
        </is>
      </c>
      <c r="O577" s="113" t="inlineStr">
        <is>
          <t>Senior Taxonomy Analyst</t>
        </is>
      </c>
      <c r="P577" s="112" t="inlineStr">
        <is>
          <t>Consulting &amp; Professional Services</t>
        </is>
      </c>
      <c r="Q577" s="112" t="inlineStr">
        <is>
          <t>Taxonomy Design &amp; Regulatory Consulting</t>
        </is>
      </c>
      <c r="R577" s="113" t="inlineStr">
        <is>
          <t>L3 – Professional / Associate</t>
        </is>
      </c>
      <c r="S577" s="114" t="inlineStr">
        <is>
          <t>A3</t>
        </is>
      </c>
      <c r="T577" s="151" t="inlineStr">
        <is>
          <t>Senior Associate</t>
        </is>
      </c>
      <c r="U577" s="151" t="inlineStr">
        <is>
          <t>A</t>
        </is>
      </c>
      <c r="V577" s="112" t="inlineStr">
        <is>
          <t>IC</t>
        </is>
      </c>
      <c r="W577" s="150" t="inlineStr">
        <is>
          <t>▲ Up</t>
        </is>
      </c>
      <c r="X577" s="112" t="inlineStr">
        <is>
          <t>P2</t>
        </is>
      </c>
      <c r="Y577" s="112" t="inlineStr">
        <is>
          <t>Developing</t>
        </is>
      </c>
      <c r="Z577" s="112" t="inlineStr">
        <is>
          <t>3 Apply</t>
        </is>
      </c>
      <c r="AA577" s="117" t="inlineStr">
        <is>
          <t>A3</t>
        </is>
      </c>
      <c r="AB577" s="118" t="inlineStr">
        <is>
          <t>Band A · Practitioner</t>
        </is>
      </c>
      <c r="AC577" s="118" t="inlineStr">
        <is>
          <t>Senior Associate</t>
        </is>
      </c>
      <c r="AD577" s="118" t="inlineStr">
        <is>
          <t>• Same as the model</t>
        </is>
      </c>
      <c r="AE577" s="118" t="inlineStr">
        <is>
          <t>C2</t>
        </is>
      </c>
      <c r="AF577" s="118" t="inlineStr">
        <is>
          <t>OK</t>
        </is>
      </c>
      <c r="AG577" s="118" t="inlineStr">
        <is>
          <t>No change · already below the manager</t>
        </is>
      </c>
      <c r="AH577" s="118" t="n">
        <v>2</v>
      </c>
      <c r="AI577" s="118" t="n"/>
      <c r="AJ577" s="119" t="inlineStr">
        <is>
          <t>iFile · XBRL Consulting · Band A · Early career</t>
        </is>
      </c>
      <c r="AK577" s="120" t="n">
        <v>3</v>
      </c>
      <c r="AL577" s="121">
        <f>IFERROR(INDEX(WM_C,MATCH($AJ577,WM_KEY,0)),"")</f>
        <v>0.59</v>
      </c>
      <c r="AM577" s="122">
        <f>IF(OR(AK577="",AL577=""),"",AK577*AL577)</f>
        <v>1.77</v>
      </c>
      <c r="AN577" s="120" t="n">
        <v>2.5</v>
      </c>
      <c r="AO577" s="121">
        <f>IFERROR(INDEX(WM_AU,MATCH($AJ577,WM_KEY,0)),"")</f>
        <v>0.16</v>
      </c>
      <c r="AP577" s="122">
        <f>IF(OR(AN577="",AO577=""),"",AN577*AO577)</f>
        <v>0.4</v>
      </c>
      <c r="AQ577" s="120" t="n">
        <v>2.5</v>
      </c>
      <c r="AR577" s="121">
        <f>IFERROR(INDEX(WM_AC,MATCH($AJ577,WM_KEY,0)),"")</f>
        <v>0.09</v>
      </c>
      <c r="AS577" s="122">
        <f>IF(OR(AQ577="",AR577=""),"",AQ577*AR577)</f>
        <v>0.225</v>
      </c>
      <c r="AT577" s="120" t="n">
        <v>1.5</v>
      </c>
      <c r="AU577" s="121">
        <f>IFERROR(INDEX(WM_L,MATCH($AJ577,WM_KEY,0)),"")</f>
        <v>0</v>
      </c>
      <c r="AV577" s="122">
        <f>IF(OR(AT577="",AU577=""),"",AT577*AU577)</f>
        <v>0</v>
      </c>
      <c r="AW577" s="120" t="n">
        <v>10</v>
      </c>
      <c r="AX577" s="121">
        <f>IFERROR(INDEX(WM_E,MATCH($AJ577,WM_KEY,0)),"")</f>
        <v>0.1</v>
      </c>
      <c r="AY577" s="122">
        <f>IF(OR(AW577="",AX577=""),"",AW577*AX577)</f>
        <v>1</v>
      </c>
      <c r="AZ577" s="123" t="n">
        <v>2.5</v>
      </c>
      <c r="BA577" s="121">
        <f>IFERROR(INDEX(WM_BI,MATCH($AJ577,WM_KEY,0)),"")</f>
        <v>0.06</v>
      </c>
      <c r="BB577" s="122">
        <f>IF(OR(AZ577="",BA577=""),"",AZ577*BA577)</f>
        <v>0.15</v>
      </c>
      <c r="BC577" s="122">
        <f>IF(COUNT(AM577,AP577,AS577,AV577,AY577,BB577)&lt;6,"",SUM(AM577,AP577,AS577,AV577,AY577,BB577))</f>
        <v>3.545</v>
      </c>
      <c r="BD577" s="122" t="str">
        <f>IF(BC577="","",INDEX({"A1","A2","A3","B1","B2","B3","C1","C2","D1","D2","E1","E2"},MAX(1,MIN(12,ROUND(BC577,0)))))</f>
        <v>B1</v>
      </c>
      <c r="BE577" s="114" t="inlineStr">
        <is>
          <t>A3</t>
        </is>
      </c>
      <c r="BF577" s="124" t="inlineStr">
        <is>
          <t>Rule: R6 top of band</t>
        </is>
      </c>
      <c r="BG577"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7" s="125" t="inlineStr">
        <is>
          <t>At build: Complexity 1.77 + Autonomy 0.40 + Accountability 0.22 + Leadership 0.00 + Experience 1.00 + Business impact 0.15
= 3.54 points → nearest level 4 = B1
Final level: A3 · a rule applied: see the next column</t>
        </is>
      </c>
      <c r="BI577" s="125" t="inlineStr">
        <is>
          <t>• Stays at A3, the top of Band A: to enter Band B the score must reach 3.5 on Band B's own weights, and it is 3.46.
Final level: A3.</t>
        </is>
      </c>
      <c r="BJ577" s="125" t="inlineStr">
        <is>
          <t>Near a gate</t>
        </is>
      </c>
      <c r="BK577" s="147" t="inlineStr">
        <is>
          <t>Near a gate: top of band: 3.46 on Band B's weights, 0.04 short of the 3.5 needed to enter Band B</t>
        </is>
      </c>
      <c r="BL577" s="126" t="inlineStr">
        <is>
          <t>Medium</t>
        </is>
      </c>
      <c r="BM577" s="126" t="inlineStr">
        <is>
          <t>• 17.5 yrs of experience in a role that reads as Band A work — a career-path question for the manager: can the role be widened · Specialist, B1 or is it correctly sized?
• Near a gate: top of band: 3.46 on Band B's weights, 0.04 short of the 3.5 needed to enter Band B — calibrate before confirming</t>
        </is>
      </c>
      <c r="BN577" s="125" t="inlineStr">
        <is>
          <t>Stable · moves in fewer than 5 of 30 weight tests</t>
        </is>
      </c>
      <c r="BO577" s="148" t="inlineStr">
        <is>
          <t>Rated 3 of 12
Start: 3.0 · senior practitioner title
Evidence reads like A3: Taxonomy creation, analysis modelling, business rules, client management; takes calls when scenarios differ → matches the start
KRA: “1. Lead domain delivery for assigned iFILE implementations with &gt;=98% mapping accuracy, on schedule. 2. Own quality of assigned taxonomy…”
Market: A3 = Varied and non-standard work; handles exceptions</t>
        </is>
      </c>
      <c r="BP577" s="129" t="inlineStr">
        <is>
          <t>Rated 2.5 of 12 · between A2 and A3
Start: 3.0 · senior practitioner title
Evidence reads like A2: Decides only 'team interaction'; occasional calls on unusual scenarios → moved down 0.5
Market: A2 = Chooses own approach within standards · A3 = Technical / QC / client calls on own work</t>
        </is>
      </c>
      <c r="BQ577" s="129" t="inlineStr">
        <is>
          <t>Rated 2.5 of 12 · between A2 and A3
Start: 3.0 · senior practitioner title
Evidence reads like A2: Accountable for 'anything taxonomy related'; consequence is rework and management mails → moved down 0.5
KRA: “1. Lead domain delivery for assigned iFILE implementations with &gt;=98% mapping accuracy, on schedule. 2. Own quality of assigned taxonomy…”
Market: A2 = Own deliverables · accuracy, TAT · A3 = A module / process, or work with client or regulatory consequences</t>
        </is>
      </c>
      <c r="BR577" s="129" t="inlineStr">
        <is>
          <t>Rated 1.5 of 12 · between A1 and A2 — not counted: the weight is 0% at this level
Start: 2.0 · individual contributor, so influence only
Evidence reads like A1: Team work and coordination mentioned generically; no guiding of others → moved down 0.5
Team: 0 direct reports · IC
Market: A1–A2 = Not scored in Band A</t>
        </is>
      </c>
      <c r="BS577" s="129" t="inlineStr">
        <is>
          <t>Rated 10 of 12
Experience: 17.5 yrs total · 3.4 before IRIS + 14.1 at IRIS = 9.0 on the experience scale
Qualification: CA · professional, relevant to the work → +1.0
Market: A3 roles typically have 2–5 yrs · IRIS guide 2–4</t>
        </is>
      </c>
      <c r="BT577"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77"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77"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77" s="125" t="n"/>
      <c r="BX577" s="125" t="inlineStr">
        <is>
          <t>2 – Needs improvement</t>
        </is>
      </c>
      <c r="BY577" s="125" t="n"/>
      <c r="BZ577" s="125" t="inlineStr">
        <is>
          <t>Received · manager annual, quarterly</t>
        </is>
      </c>
      <c r="CA577" s="125" t="inlineStr">
        <is>
          <t>Talent Mapping · iFile collated</t>
        </is>
      </c>
      <c r="CB577" s="130" t="n">
        <v>20</v>
      </c>
      <c r="CC577" s="128" t="inlineStr">
        <is>
          <t>Full survey answers not in the files received · How We Grow export needed · HR</t>
        </is>
      </c>
      <c r="CD577" s="131" t="inlineStr">
        <is>
          <t>—</t>
        </is>
      </c>
      <c r="CE577" s="131" t="inlineStr">
        <is>
          <t>—</t>
        </is>
      </c>
      <c r="CF577" s="131" t="inlineStr">
        <is>
          <t>—</t>
        </is>
      </c>
      <c r="CG577" s="131" t="inlineStr">
        <is>
          <t>—</t>
        </is>
      </c>
      <c r="CH577" s="132" t="inlineStr">
        <is>
          <t>Complexity: Evidence reads like A3: Taxonomy creation, analysis modelling, business rules, client management; takes calls when scenarios differ → matches the start
Autonomy: Evidence reads like A2: Decides only 'team interaction'; occasional calls on unusual scenarios → moved down 0.5
Accountability: Evidence reads like A2: Accountable for 'anything taxonomy related'; consequence is rework and management mails → moved down 0.5
Leadership: Evidence reads like A1: Team work and coordination mentioned generically; no guiding of others → moved down 0.5
Business Impact: No survey or manager-mapping signal on criticality: kept at the start point.</t>
        </is>
      </c>
      <c r="CI577"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7" s="131" t="inlineStr">
        <is>
          <t>Self-identified: Project / programme management · Broader exposure &amp; ownership
For the next role: Project / programme management · Broader exposure &amp; ownership</t>
        </is>
      </c>
      <c r="CK577" s="128" t="inlineStr">
        <is>
          <t>Full survey answers not in the files received · How We Grow export needed · HR</t>
        </is>
      </c>
      <c r="CL577"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7"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Reliable Specialist.</t>
        </is>
      </c>
      <c r="CN577" s="135" t="n"/>
      <c r="CO577" s="135" t="n">
        <v>2.5</v>
      </c>
      <c r="CP577" s="136" t="n">
        <v>3</v>
      </c>
      <c r="CQ577" s="137" t="inlineStr">
        <is>
          <t>Low</t>
        </is>
      </c>
      <c r="CR577" s="137" t="inlineStr">
        <is>
          <t>Reliable Specialist</t>
        </is>
      </c>
      <c r="CS577" s="137" t="inlineStr">
        <is>
          <t>Develop in role</t>
        </is>
      </c>
      <c r="CT577" s="137" t="n"/>
      <c r="CU577" s="137" t="n"/>
      <c r="CV577" s="137" t="inlineStr">
        <is>
          <t>To be identified</t>
        </is>
      </c>
      <c r="CW577" s="137" t="n"/>
      <c r="CX577" s="137" t="n"/>
      <c r="CY577" s="137" t="n"/>
      <c r="CZ577" s="137" t="n"/>
      <c r="DA577" s="119" t="n">
        <v>92</v>
      </c>
      <c r="DB577" s="138" t="inlineStr">
        <is>
          <t>Meets the level</t>
        </is>
      </c>
      <c r="DC577" s="138" t="n">
        <v>103</v>
      </c>
      <c r="DD577" s="138" t="n">
        <v>75</v>
      </c>
      <c r="DE577" s="138" t="n">
        <v>92</v>
      </c>
      <c r="DF577" s="138" t="n"/>
      <c r="DG577" s="138" t="inlineStr">
        <is>
          <t>Regulatory domain, AI / GenAI, Innovation</t>
        </is>
      </c>
      <c r="DH577" s="138" t="inlineStr">
        <is>
          <t>B1: 80% of profile — close</t>
        </is>
      </c>
      <c r="DI577" s="138" t="inlineStr">
        <is>
          <t>Evidence: Survey + KRAs | Core: Ownership 2/2, Problem solving 2/2, Communication &amp; collaboration 3/2, Client &amp; quality focus 2/2, Learning agility 2/2, Integrity &amp; compliance 2/2 | Future-ready: AI literacy 1/2, Data literacy 2/2, Digital fluency 2/2, Innovation 1/2 | Functional: XBRL &amp; taxonomy 4/3, Accounting standards 3/3, Regulatory domain 2/3, Quality &amp; process 3/3, Excel &amp; tools 3/3, AI / GenAI 2/3</t>
        </is>
      </c>
      <c r="DJ577" s="111" t="inlineStr">
        <is>
          <t>Project / programme management · Broader exposure &amp; ownership</t>
        </is>
      </c>
      <c r="DK577" s="112" t="inlineStr">
        <is>
          <t>XBRL taxonomy &amp; regulatory updates; domain/accounting refreshers; quality &amp; accuracy practices; tooling proficiency</t>
        </is>
      </c>
      <c r="DL577" s="112" t="inlineStr">
        <is>
          <t>Project, Program &amp; Agile Management</t>
        </is>
      </c>
      <c r="DM577" s="112" t="inlineStr">
        <is>
          <t>Project / programme management · Broader exposure &amp; ownership</t>
        </is>
      </c>
      <c r="DN577" s="112" t="inlineStr">
        <is>
          <t>Transition to leadership: people management &amp; delegation, mentoring/coaching, project ownership &amp; stakeholder management, prioritisation under ambiguity, presentation &amp; influence skills</t>
        </is>
      </c>
      <c r="DO577" s="139" t="inlineStr">
        <is>
          <t>No strong match from survey evidence</t>
        </is>
      </c>
      <c r="DP577" s="126" t="inlineStr">
        <is>
          <t>Kalyani Sunil Nagap · Senior Taxonomy Analyst — 0.31: output, rules, taxonomy, client</t>
        </is>
      </c>
      <c r="DQ577" s="126" t="inlineStr">
        <is>
          <t>No close match in other businesses</t>
        </is>
      </c>
      <c r="DR577" s="126" t="n"/>
      <c r="DS577" s="126" t="n"/>
      <c r="DT577" s="126" t="inlineStr">
        <is>
          <t>A3 deep-dive: score 3.54 · gap to B1 0.04 · Within 0.25 of B1</t>
        </is>
      </c>
      <c r="DU577"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7"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7"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7" s="126" t="inlineStr">
        <is>
          <t>2–4 yrs</t>
        </is>
      </c>
      <c r="EA577" s="126" t="inlineStr">
        <is>
          <t>3–5 · 2–5</t>
        </is>
      </c>
      <c r="EB577" s="126" t="inlineStr">
        <is>
          <t>Senior Analyst / Associate</t>
        </is>
      </c>
      <c r="EC577" s="126" t="inlineStr">
        <is>
          <t>DataTracks: Senior Associate · 2–5 yrs · Big Four: Consultant · IRIS Vs Market Benchmark — XBRL US credential pathway: XBRL US GAAP Certificate</t>
        </is>
      </c>
      <c r="ED577" s="126" t="inlineStr">
        <is>
          <t>XBRL US GAAP Certificate · AICPA &amp; XBRL US; XBRL International specifications; IFRS / US GAAP / Ind AS</t>
        </is>
      </c>
      <c r="EE577" s="126" t="inlineStr">
        <is>
          <t>Core 2 · Future 2 · Functional 3 · Leadership not scored</t>
        </is>
      </c>
      <c r="EF577" s="139" t="n"/>
      <c r="EG577" s="126" t="inlineStr">
        <is>
          <t>✓ HRIS: 17.5 yrs, CA, 0 direct reports
✓ Survey: 20 of 20 questions answered
✓ KRAs: manager-set, quarterly
✓ Manager mapping: rating, potential, 9-box
✗ Job description: not on file</t>
        </is>
      </c>
      <c r="EH577" s="118" t="inlineStr">
        <is>
          <t xml:space="preserve">D080 · Near a gate · High: Top of band: 3.46 on Band B's weights, 0.04 short of the 3.5 needed to enter Band B. · owner Calibration panel · 
D272 · Long-tenure A3 · 8+ yrs · Medium: Stays at A3, the top of Band A: to enter Band B the score must reach 3.5 on Band B's own weights, and it is 3.46. · owner Business head — iFile · </t>
        </is>
      </c>
      <c r="EI577" s="118" t="n"/>
      <c r="EJ577" s="118" t="n"/>
      <c r="EK577" s="118" t="inlineStr">
        <is>
          <t>Survey: answered · full text needed · KRAs: received · Experience: on file</t>
        </is>
      </c>
      <c r="EL577" s="141" t="n"/>
      <c r="EM577" s="142" t="n"/>
      <c r="EN577" s="142" t="n"/>
      <c r="EO577" s="142" t="n"/>
      <c r="EP577" s="142" t="n"/>
      <c r="EQ577" s="143" t="n"/>
      <c r="ER577" s="135" t="n"/>
      <c r="ES577" s="135" t="n"/>
      <c r="ET577" s="135" t="n"/>
      <c r="EU577" s="135" t="n"/>
      <c r="EV577" s="135" t="n"/>
      <c r="EW577" s="135" t="n"/>
      <c r="EX577" s="135" t="n"/>
      <c r="EY577" s="143" t="n"/>
      <c r="EZ577" s="135" t="n"/>
      <c r="FA577" s="135" t="n"/>
      <c r="FB577" s="135" t="n"/>
      <c r="FC577" s="135" t="n"/>
      <c r="FD577" s="135" t="n"/>
    </row>
    <row r="578" ht="300" customHeight="1">
      <c r="A578" s="109" t="inlineStr">
        <is>
          <t>iFile</t>
        </is>
      </c>
      <c r="B578" s="110" t="inlineStr">
        <is>
          <t>IRIS2088</t>
        </is>
      </c>
      <c r="C578" s="110" t="inlineStr">
        <is>
          <t>Pawan Khot</t>
        </is>
      </c>
      <c r="D578" s="110" t="inlineStr">
        <is>
          <t>XBRL Consulting</t>
        </is>
      </c>
      <c r="E578" s="110" t="inlineStr">
        <is>
          <t>RC-019</t>
        </is>
      </c>
      <c r="F578" s="110" t="inlineStr">
        <is>
          <t>Shraddha Bagul</t>
        </is>
      </c>
      <c r="G578" s="110" t="inlineStr">
        <is>
          <t>IRIS1035</t>
        </is>
      </c>
      <c r="H578" s="110" t="inlineStr">
        <is>
          <t>B2</t>
        </is>
      </c>
      <c r="I578" s="110" t="n"/>
      <c r="J578" s="110" t="n">
        <v>3.7</v>
      </c>
      <c r="K578" s="110" t="n">
        <v>3.7</v>
      </c>
      <c r="L578" s="110" t="inlineStr">
        <is>
          <t>B.Com</t>
        </is>
      </c>
      <c r="M578" s="110" t="n"/>
      <c r="N578" s="144" t="inlineStr">
        <is>
          <t>Image Processing Specialist</t>
        </is>
      </c>
      <c r="O578" s="113" t="inlineStr">
        <is>
          <t>Senior Taxonomy Analyst</t>
        </is>
      </c>
      <c r="P578" s="112" t="inlineStr">
        <is>
          <t>Consulting &amp; Professional Services</t>
        </is>
      </c>
      <c r="Q578" s="112" t="inlineStr">
        <is>
          <t>Taxonomy Design &amp; Regulatory Consulting</t>
        </is>
      </c>
      <c r="R578" s="113" t="inlineStr">
        <is>
          <t>Not in current mapping files</t>
        </is>
      </c>
      <c r="S578" s="114" t="inlineStr">
        <is>
          <t>A3</t>
        </is>
      </c>
      <c r="T578" s="151" t="inlineStr">
        <is>
          <t>Senior Associate</t>
        </is>
      </c>
      <c r="U578" s="151" t="inlineStr">
        <is>
          <t>A</t>
        </is>
      </c>
      <c r="V578" s="112" t="inlineStr">
        <is>
          <t>IC</t>
        </is>
      </c>
      <c r="W578" s="116" t="inlineStr">
        <is>
          <t>● Newly mapped</t>
        </is>
      </c>
      <c r="X578" s="112" t="inlineStr">
        <is>
          <t>P2</t>
        </is>
      </c>
      <c r="Y578" s="112" t="inlineStr">
        <is>
          <t>Developing</t>
        </is>
      </c>
      <c r="Z578" s="112" t="inlineStr">
        <is>
          <t>3 Apply</t>
        </is>
      </c>
      <c r="AA578" s="117" t="inlineStr">
        <is>
          <t>A3</t>
        </is>
      </c>
      <c r="AB578" s="118" t="inlineStr">
        <is>
          <t>Band A · Practitioner</t>
        </is>
      </c>
      <c r="AC578" s="118" t="inlineStr">
        <is>
          <t>Senior Associate</t>
        </is>
      </c>
      <c r="AD578" s="118" t="inlineStr">
        <is>
          <t>• Same as the model</t>
        </is>
      </c>
      <c r="AE578" s="118" t="inlineStr">
        <is>
          <t>B2</t>
        </is>
      </c>
      <c r="AF578" s="118" t="inlineStr">
        <is>
          <t>OK</t>
        </is>
      </c>
      <c r="AG578" s="118" t="inlineStr">
        <is>
          <t>No change · already below the manager</t>
        </is>
      </c>
      <c r="AH578" s="118" t="n">
        <v>3</v>
      </c>
      <c r="AI578" s="118" t="n"/>
      <c r="AJ578" s="119" t="inlineStr">
        <is>
          <t>iFile · XBRL Consulting · Band A · Early career</t>
        </is>
      </c>
      <c r="AK578" s="120" t="n">
        <v>2.5</v>
      </c>
      <c r="AL578" s="121">
        <f>IFERROR(INDEX(WM_C,MATCH($AJ578,WM_KEY,0)),"")</f>
        <v>0.59</v>
      </c>
      <c r="AM578" s="122">
        <f>IF(OR(AK578="",AL578=""),"",AK578*AL578)</f>
        <v>1.475</v>
      </c>
      <c r="AN578" s="120" t="n">
        <v>2.5</v>
      </c>
      <c r="AO578" s="121">
        <f>IFERROR(INDEX(WM_AU,MATCH($AJ578,WM_KEY,0)),"")</f>
        <v>0.16</v>
      </c>
      <c r="AP578" s="122">
        <f>IF(OR(AN578="",AO578=""),"",AN578*AO578)</f>
        <v>0.4</v>
      </c>
      <c r="AQ578" s="120" t="n">
        <v>2.5</v>
      </c>
      <c r="AR578" s="121">
        <f>IFERROR(INDEX(WM_AC,MATCH($AJ578,WM_KEY,0)),"")</f>
        <v>0.09</v>
      </c>
      <c r="AS578" s="122">
        <f>IF(OR(AQ578="",AR578=""),"",AQ578*AR578)</f>
        <v>0.225</v>
      </c>
      <c r="AT578" s="120" t="n">
        <v>1.5</v>
      </c>
      <c r="AU578" s="121">
        <f>IFERROR(INDEX(WM_L,MATCH($AJ578,WM_KEY,0)),"")</f>
        <v>0</v>
      </c>
      <c r="AV578" s="122">
        <f>IF(OR(AT578="",AU578=""),"",AT578*AU578)</f>
        <v>0</v>
      </c>
      <c r="AW578" s="120" t="n">
        <v>3.5</v>
      </c>
      <c r="AX578" s="121">
        <f>IFERROR(INDEX(WM_E,MATCH($AJ578,WM_KEY,0)),"")</f>
        <v>0.1</v>
      </c>
      <c r="AY578" s="122">
        <f>IF(OR(AW578="",AX578=""),"",AW578*AX578)</f>
        <v>0.35</v>
      </c>
      <c r="AZ578" s="123" t="n">
        <v>2.5</v>
      </c>
      <c r="BA578" s="121">
        <f>IFERROR(INDEX(WM_BI,MATCH($AJ578,WM_KEY,0)),"")</f>
        <v>0.06</v>
      </c>
      <c r="BB578" s="122">
        <f>IF(OR(AZ578="",BA578=""),"",AZ578*BA578)</f>
        <v>0.15</v>
      </c>
      <c r="BC578" s="122">
        <f>IF(COUNT(AM578,AP578,AS578,AV578,AY578,BB578)&lt;6,"",SUM(AM578,AP578,AS578,AV578,AY578,BB578))</f>
        <v>2.6</v>
      </c>
      <c r="BD578" s="122" t="str">
        <f>IF(BC578="","",INDEX({"A1","A2","A3","B1","B2","B3","C1","C2","D1","D2","E1","E2"},MAX(1,MIN(12,ROUND(BC578,0)))))</f>
        <v>A3</v>
      </c>
      <c r="BE578" s="114" t="inlineStr">
        <is>
          <t>A3</t>
        </is>
      </c>
      <c r="BF578" s="124" t="inlineStr">
        <is>
          <t>The score decided the level</t>
        </is>
      </c>
      <c r="BG578"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8" s="125" t="inlineStr">
        <is>
          <t>At build: Complexity 1.47 + Autonomy 0.40 + Accountability 0.22 + Leadership 0.00 + Experience 0.35 + Business impact 0.15
= 2.60 points → nearest level 3 = A3
Final level: A3 · same as the score</t>
        </is>
      </c>
      <c r="BI578" s="125" t="inlineStr">
        <is>
          <t>No rule applied: the score decides.</t>
        </is>
      </c>
      <c r="BJ578" s="125" t="inlineStr">
        <is>
          <t>—</t>
        </is>
      </c>
      <c r="BK578" s="126" t="n"/>
      <c r="BL578" s="126" t="inlineStr">
        <is>
          <t>Medium</t>
        </is>
      </c>
      <c r="BM578" s="126" t="n"/>
      <c r="BN578" s="125" t="inlineStr">
        <is>
          <t>Stable · moves in fewer than 5 of 30 weight tests</t>
        </is>
      </c>
      <c r="BO578" s="148" t="inlineStr">
        <is>
          <t>Rated 2.5 of 12 · between A2 and A3
Start: 3.0 · senior practitioner title
Evidence reads like A2: Analyses company reports and tags them into XBRL using Mtool and Excel → moved down 0.5
Market: A2 = Standard work of the discipline · A3 = Varied and non-standard work; handles exceptions</t>
        </is>
      </c>
      <c r="BP578" s="129" t="inlineStr">
        <is>
          <t>Rated 2.5 of 12 · between A2 and A3
Start: 3.0 · senior practitioner title
Evidence reads like A2: Decides tagging only → moved down 0.5
Market: A2 = Chooses own approach within standards · A3 = Technical / QC / client calls on own work</t>
        </is>
      </c>
      <c r="BQ578" s="129" t="inlineStr">
        <is>
          <t>Rated 2.5 of 12 · between A2 and A3
Start: 3.0 · senior practitioner title
Evidence reads like A2: All company data properly tagged and quality of own output reports → moved down 0.5
Market: A2 = Own deliverables · accuracy, TAT · A3 = A module / process, or work with client or regulatory consequences</t>
        </is>
      </c>
      <c r="BR578" s="129" t="inlineStr">
        <is>
          <t>Rated 1.5 of 12 · between A1 and A2 — not counted: the weight is 0% at this level
Start: 2.0 · individual contributor, so influence only
Evidence reads like A1: None described → moved down 0.5
Team: 0 direct reports · IC
Market: A1–A2 = Not scored in Band A</t>
        </is>
      </c>
      <c r="BS578" s="129" t="inlineStr">
        <is>
          <t>Rated 3.5 of 12 · between A3 and B1
Experience: 3.7 yrs total · 3.7 at IRIS; none recorded before IRIS = 3.3 on the experience scale
Qualification: B.Com · graduate, relevant to the work → no change
Market: A3 roles typically have 2–5 yrs · IRIS guide 2–4</t>
        </is>
      </c>
      <c r="BT57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78" s="127" t="inlineStr">
        <is>
          <t>KRAs not received · manager to supply</t>
        </is>
      </c>
      <c r="BV578" s="125" t="n"/>
      <c r="BW578" s="125" t="n"/>
      <c r="BX578" s="125" t="n"/>
      <c r="BY578" s="125" t="n"/>
      <c r="BZ578" s="128" t="inlineStr">
        <is>
          <t>KRAs not received · manager to supply</t>
        </is>
      </c>
      <c r="CA578" s="125" t="n"/>
      <c r="CB578" s="130" t="n">
        <v>20</v>
      </c>
      <c r="CC578" s="128" t="inlineStr">
        <is>
          <t>Full survey answers not in the files received · How We Grow export needed · HR</t>
        </is>
      </c>
      <c r="CD578" s="131" t="inlineStr">
        <is>
          <t>—</t>
        </is>
      </c>
      <c r="CE578" s="131" t="inlineStr">
        <is>
          <t>—</t>
        </is>
      </c>
      <c r="CF578" s="131" t="inlineStr">
        <is>
          <t>—</t>
        </is>
      </c>
      <c r="CG578" s="131" t="inlineStr">
        <is>
          <t>—</t>
        </is>
      </c>
      <c r="CH578" s="132" t="inlineStr">
        <is>
          <t>Complexity: Evidence reads like A2: Analyses company reports and tags them into XBRL using Mtool and Excel → moved down 0.5
Autonomy: Evidence reads like A2: Decides tagging only → moved down 0.5
Accountability: Evidence reads like A2: All company data properly tagged and quality of own output reports → moved down 0.5
Leadership: Evidence reads like A1: None described → moved down 0.5
Business Impact: No survey or manager-mapping signal on criticality: kept at the start point.</t>
        </is>
      </c>
      <c r="CI578"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8" s="131" t="inlineStr">
        <is>
          <t>Self-identified: Data, SQL &amp; analytics · Domain, regulatory &amp; XBRL
For the next role: Data, SQL &amp; analytics · Domain, regulatory &amp; XBRL</t>
        </is>
      </c>
      <c r="CK578" s="128" t="inlineStr">
        <is>
          <t>Full survey answers not in the files received · How We Grow export needed · HR</t>
        </is>
      </c>
      <c r="CL578"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8" s="134" t="inlineStr">
        <is>
          <t>What the role answers for: A module / process, or work with client or regulatory consequences.
Accountability &amp; Impact rating: 2.5 of 12 · A2-level impact.
If the work is missed · role-holders' themes: rework · client · escalation · retesting · time.
Measured on · manager-set KRA themes: resolve · defect · deliver · complete · modules · testing.
Manager talent mapping — Latest rating: Not rated · manager · 9-Box Grid placement: Not placed · manager.</t>
        </is>
      </c>
      <c r="CN578" s="135" t="n"/>
      <c r="CO578" s="135" t="n">
        <v>2.5</v>
      </c>
      <c r="CP578" s="136" t="inlineStr">
        <is>
          <t>Not rated · manager</t>
        </is>
      </c>
      <c r="CQ578" s="137" t="inlineStr">
        <is>
          <t>—</t>
        </is>
      </c>
      <c r="CR578" s="137" t="inlineStr">
        <is>
          <t>Not placed · manager</t>
        </is>
      </c>
      <c r="CS578" s="137" t="inlineStr">
        <is>
          <t>No rating data</t>
        </is>
      </c>
      <c r="CT578" s="137" t="n"/>
      <c r="CU578" s="137" t="n"/>
      <c r="CV578" s="137" t="n"/>
      <c r="CW578" s="137" t="n"/>
      <c r="CX578" s="137" t="n"/>
      <c r="CY578" s="137" t="n"/>
      <c r="CZ578" s="137" t="n"/>
      <c r="DA578" s="119" t="n">
        <v>83</v>
      </c>
      <c r="DB578" s="138" t="inlineStr">
        <is>
          <t>Developing</t>
        </is>
      </c>
      <c r="DC578" s="138" t="n">
        <v>83</v>
      </c>
      <c r="DD578" s="138" t="n">
        <v>75</v>
      </c>
      <c r="DE578" s="138" t="n">
        <v>87</v>
      </c>
      <c r="DF578" s="138" t="n"/>
      <c r="DG578" s="138" t="inlineStr">
        <is>
          <t>Accounting standards, Regulatory domain, AI / GenAI</t>
        </is>
      </c>
      <c r="DH578" s="138" t="inlineStr">
        <is>
          <t>B1: 73% of profile — not yet</t>
        </is>
      </c>
      <c r="DI578" s="138" t="inlineStr">
        <is>
          <t>Evidence: Survey | Core: Ownership 1/2, Problem solving 2/2, Communication &amp; collaboration 2/2, Client &amp; quality focus 2/2, Learning agility 1/2, Integrity &amp; compliance 2/2 | Future-ready: AI literacy 1/2, Data literacy 2/2, Digital fluency 2/2, Innovation 1/2 | Functional: XBRL &amp; taxonomy 4/3, Accounting standards 2/3, Regulatory domain 2/3, Quality &amp; process 3/3, Excel &amp; tools 3/3, AI / GenAI 2/3</t>
        </is>
      </c>
      <c r="DJ578" s="111" t="inlineStr">
        <is>
          <t>Data, SQL &amp; analytics · Domain, regulatory &amp; XBRL</t>
        </is>
      </c>
      <c r="DK578" s="112" t="n"/>
      <c r="DL578" s="112" t="inlineStr">
        <is>
          <t>AI, GenAI &amp; Prompt Engineering</t>
        </is>
      </c>
      <c r="DM578" s="112" t="inlineStr">
        <is>
          <t>Data, SQL &amp; analytics · Domain, regulatory &amp; XBRL</t>
        </is>
      </c>
      <c r="DN578" s="112" t="n"/>
      <c r="DO578" s="139" t="inlineStr">
        <is>
          <t>No strong match from survey evidence</t>
        </is>
      </c>
      <c r="DP578" s="126" t="inlineStr">
        <is>
          <t>Rinku Pukharam Choudhary · Financial Analyst — 0.46: mtool, tagging, excel</t>
        </is>
      </c>
      <c r="DQ578" s="126" t="inlineStr">
        <is>
          <t>Prerna Savaratkar · CARBON, Senior Financial Analyst — 0.31</t>
        </is>
      </c>
      <c r="DR578" s="126" t="n"/>
      <c r="DS578" s="126" t="n"/>
      <c r="DT578" s="126" t="inlineStr">
        <is>
          <t>A3 deep-dive: score 2.6 · gap to B1 0.95 · 0.5–1.0 from B1</t>
        </is>
      </c>
      <c r="DU578"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8"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8"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8" s="126" t="inlineStr">
        <is>
          <t>2–4 yrs</t>
        </is>
      </c>
      <c r="EA578" s="126" t="inlineStr">
        <is>
          <t>3–5 · 2–5</t>
        </is>
      </c>
      <c r="EB578" s="126" t="inlineStr">
        <is>
          <t>Senior Analyst / Associate</t>
        </is>
      </c>
      <c r="EC578" s="126" t="inlineStr">
        <is>
          <t>DataTracks: Senior Associate · 2–5 yrs · Big Four: Consultant · IRIS Vs Market Benchmark — XBRL US credential pathway: XBRL US GAAP Certificate</t>
        </is>
      </c>
      <c r="ED578" s="126" t="inlineStr">
        <is>
          <t>XBRL US GAAP Certificate · AICPA &amp; XBRL US; XBRL International specifications; IFRS / US GAAP / Ind AS</t>
        </is>
      </c>
      <c r="EE578" s="126" t="inlineStr">
        <is>
          <t>Core 2 · Future 2 · Functional 3 · Leadership not scored</t>
        </is>
      </c>
      <c r="EF578" s="139" t="n"/>
      <c r="EG578" s="126" t="inlineStr">
        <is>
          <t>✓ HRIS: 3.7 yrs, B.Com, 0 direct reports
✓ Survey: 20 of 20 questions answered
✗ KRAs: none on file
✓ Manager mapping: rating, 9-box
✗ Job description: not on file</t>
        </is>
      </c>
      <c r="EH578" s="118" t="n"/>
      <c r="EI578" s="118" t="n"/>
      <c r="EJ578" s="118" t="n"/>
      <c r="EK578" s="118" t="inlineStr">
        <is>
          <t>Survey: answered · full text needed · KRAs: not received · Experience: on file</t>
        </is>
      </c>
      <c r="EL578" s="141" t="n"/>
      <c r="EM578" s="142" t="n"/>
      <c r="EN578" s="142" t="n"/>
      <c r="EO578" s="142" t="n"/>
      <c r="EP578" s="142" t="n"/>
      <c r="EQ578" s="143" t="n"/>
      <c r="ER578" s="135" t="n"/>
      <c r="ES578" s="135" t="n"/>
      <c r="ET578" s="135" t="n"/>
      <c r="EU578" s="135" t="n"/>
      <c r="EV578" s="135" t="n"/>
      <c r="EW578" s="135" t="n"/>
      <c r="EX578" s="135" t="n"/>
      <c r="EY578" s="143" t="n"/>
      <c r="EZ578" s="135" t="n"/>
      <c r="FA578" s="135" t="n"/>
      <c r="FB578" s="135" t="n"/>
      <c r="FC578" s="135" t="n"/>
      <c r="FD578" s="135" t="n"/>
    </row>
    <row r="579" ht="300" customHeight="1">
      <c r="A579" s="109" t="inlineStr">
        <is>
          <t>iFile</t>
        </is>
      </c>
      <c r="B579" s="110" t="inlineStr">
        <is>
          <t>IRISC339</t>
        </is>
      </c>
      <c r="C579" s="110" t="inlineStr">
        <is>
          <t>Pranali Khanavkar</t>
        </is>
      </c>
      <c r="D579" s="110" t="inlineStr">
        <is>
          <t>XBRL Consulting</t>
        </is>
      </c>
      <c r="E579" s="110" t="inlineStr">
        <is>
          <t>RC-019</t>
        </is>
      </c>
      <c r="F579" s="110" t="inlineStr">
        <is>
          <t>Shraddha Bagul</t>
        </is>
      </c>
      <c r="G579" s="110" t="inlineStr">
        <is>
          <t>IRIS1035</t>
        </is>
      </c>
      <c r="H579" s="110" t="inlineStr">
        <is>
          <t>B2</t>
        </is>
      </c>
      <c r="I579" s="110" t="n"/>
      <c r="J579" s="110" t="n">
        <v>7.8</v>
      </c>
      <c r="K579" s="110" t="n">
        <v>0.6</v>
      </c>
      <c r="L579" s="110" t="inlineStr">
        <is>
          <t>B.Com</t>
        </is>
      </c>
      <c r="M579" s="110" t="n"/>
      <c r="N579" s="144" t="inlineStr">
        <is>
          <t>Consultant</t>
        </is>
      </c>
      <c r="O579" s="113" t="inlineStr">
        <is>
          <t>Senior Taxonomy Analyst</t>
        </is>
      </c>
      <c r="P579" s="112" t="inlineStr">
        <is>
          <t>Consulting &amp; Professional Services</t>
        </is>
      </c>
      <c r="Q579" s="112" t="inlineStr">
        <is>
          <t>Taxonomy Design &amp; Regulatory Consulting</t>
        </is>
      </c>
      <c r="R579" s="113" t="inlineStr">
        <is>
          <t>L3 – Professional / Associate</t>
        </is>
      </c>
      <c r="S579" s="114" t="inlineStr">
        <is>
          <t>A3</t>
        </is>
      </c>
      <c r="T579" s="151" t="inlineStr">
        <is>
          <t>Senior Associate</t>
        </is>
      </c>
      <c r="U579" s="151" t="inlineStr">
        <is>
          <t>A</t>
        </is>
      </c>
      <c r="V579" s="112" t="inlineStr">
        <is>
          <t>IC</t>
        </is>
      </c>
      <c r="W579" s="150" t="inlineStr">
        <is>
          <t>▲ Up</t>
        </is>
      </c>
      <c r="X579" s="112" t="inlineStr">
        <is>
          <t>P2</t>
        </is>
      </c>
      <c r="Y579" s="112" t="inlineStr">
        <is>
          <t>Developing</t>
        </is>
      </c>
      <c r="Z579" s="112" t="inlineStr">
        <is>
          <t>3 Apply</t>
        </is>
      </c>
      <c r="AA579" s="117" t="inlineStr">
        <is>
          <t>A3</t>
        </is>
      </c>
      <c r="AB579" s="118" t="inlineStr">
        <is>
          <t>Band A · Practitioner</t>
        </is>
      </c>
      <c r="AC579" s="118" t="inlineStr">
        <is>
          <t>Senior Associate</t>
        </is>
      </c>
      <c r="AD579" s="118" t="inlineStr">
        <is>
          <t>• Same as the model</t>
        </is>
      </c>
      <c r="AE579" s="118" t="inlineStr">
        <is>
          <t>B2</t>
        </is>
      </c>
      <c r="AF579" s="118" t="inlineStr">
        <is>
          <t>OK</t>
        </is>
      </c>
      <c r="AG579" s="118" t="inlineStr">
        <is>
          <t>No change · already below the manager</t>
        </is>
      </c>
      <c r="AH579" s="118" t="n">
        <v>3</v>
      </c>
      <c r="AI579" s="118" t="n"/>
      <c r="AJ579" s="119" t="inlineStr">
        <is>
          <t>iFile · XBRL Consulting · Band A · Early career</t>
        </is>
      </c>
      <c r="AK579" s="120" t="n">
        <v>2</v>
      </c>
      <c r="AL579" s="121">
        <f>IFERROR(INDEX(WM_C,MATCH($AJ579,WM_KEY,0)),"")</f>
        <v>0.59</v>
      </c>
      <c r="AM579" s="122">
        <f>IF(OR(AK579="",AL579=""),"",AK579*AL579)</f>
        <v>1.18</v>
      </c>
      <c r="AN579" s="120" t="n">
        <v>2</v>
      </c>
      <c r="AO579" s="121">
        <f>IFERROR(INDEX(WM_AU,MATCH($AJ579,WM_KEY,0)),"")</f>
        <v>0.16</v>
      </c>
      <c r="AP579" s="122">
        <f>IF(OR(AN579="",AO579=""),"",AN579*AO579)</f>
        <v>0.32</v>
      </c>
      <c r="AQ579" s="120" t="n">
        <v>2</v>
      </c>
      <c r="AR579" s="121">
        <f>IFERROR(INDEX(WM_AC,MATCH($AJ579,WM_KEY,0)),"")</f>
        <v>0.09</v>
      </c>
      <c r="AS579" s="122">
        <f>IF(OR(AQ579="",AR579=""),"",AQ579*AR579)</f>
        <v>0.18</v>
      </c>
      <c r="AT579" s="120" t="n">
        <v>1</v>
      </c>
      <c r="AU579" s="121">
        <f>IFERROR(INDEX(WM_L,MATCH($AJ579,WM_KEY,0)),"")</f>
        <v>0</v>
      </c>
      <c r="AV579" s="122">
        <f>IF(OR(AT579="",AU579=""),"",AT579*AU579)</f>
        <v>0</v>
      </c>
      <c r="AW579" s="120" t="n">
        <v>4</v>
      </c>
      <c r="AX579" s="121">
        <f>IFERROR(INDEX(WM_E,MATCH($AJ579,WM_KEY,0)),"")</f>
        <v>0.1</v>
      </c>
      <c r="AY579" s="122">
        <f>IF(OR(AW579="",AX579=""),"",AW579*AX579)</f>
        <v>0.4</v>
      </c>
      <c r="AZ579" s="123" t="n">
        <v>2</v>
      </c>
      <c r="BA579" s="121">
        <f>IFERROR(INDEX(WM_BI,MATCH($AJ579,WM_KEY,0)),"")</f>
        <v>0.06</v>
      </c>
      <c r="BB579" s="122">
        <f>IF(OR(AZ579="",BA579=""),"",AZ579*BA579)</f>
        <v>0.12</v>
      </c>
      <c r="BC579" s="122">
        <f>IF(COUNT(AM579,AP579,AS579,AV579,AY579,BB579)&lt;6,"",SUM(AM579,AP579,AS579,AV579,AY579,BB579))</f>
        <v>2.2</v>
      </c>
      <c r="BD579" s="122" t="str">
        <f>IF(BC579="","",INDEX({"A1","A2","A3","B1","B2","B3","C1","C2","D1","D2","E1","E2"},MAX(1,MIN(12,ROUND(BC579,0)))))</f>
        <v>A2</v>
      </c>
      <c r="BE579" s="114" t="inlineStr">
        <is>
          <t>A3</t>
        </is>
      </c>
      <c r="BF579" s="124" t="inlineStr">
        <is>
          <t>Rule: R7 Band A experience</t>
        </is>
      </c>
      <c r="BG579"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9" s="125" t="inlineStr">
        <is>
          <t>At build: Complexity 1.18 + Autonomy 0.32 + Accountability 0.18 + Leadership 0.00 + Experience 0.40 + Business impact 0.12
= 2.20 points → nearest level 2 = A2
Final level: A3 · a rule applied: see the next column</t>
        </is>
      </c>
      <c r="BI579" s="125" t="inlineStr">
        <is>
          <t>• Raised to A3: 7.8 years' experience is 2 years or more.
Final level: A3.</t>
        </is>
      </c>
      <c r="BJ579" s="125" t="inlineStr">
        <is>
          <t>Input needed</t>
        </is>
      </c>
      <c r="BK579" s="126" t="n"/>
      <c r="BL579" s="126" t="inlineStr">
        <is>
          <t>Low</t>
        </is>
      </c>
      <c r="BM579" s="126" t="inlineStr">
        <is>
          <t>• Experience on record · 7.8 yrs looks too high for the record — HR to check; 5.0 yrs used — HR to correct
• Work described is smaller than the current designation suggests — manager to confirm the actual role</t>
        </is>
      </c>
      <c r="BN579" s="125" t="inlineStr">
        <is>
          <t>Stable · moves in fewer than 5 of 30 weight tests</t>
        </is>
      </c>
      <c r="BO579" s="148" t="inlineStr">
        <is>
          <t>Rated 2 of 12
Start: 2.0 · practitioner title
Evidence reads like A2: iXBRL tagging, MBRS validation checks and ACRA testing; standard conversion work → matches the start
KRA: “1. Complete IRIS Instant new-release testing each cycle at full coverage; defect leakage &lt;2%. 2. Deliver outsourced XBRL file conversions…”
Market: A2 = Standard work of the discipline</t>
        </is>
      </c>
      <c r="BP579" s="129" t="inlineStr">
        <is>
          <t>Rated 2 of 12
Start: 2.0 · practitioner title
Evidence reads like A2: Decides data validation; rates own latitude as 'moderate' → matches the start
Market: A2 = Chooses own approach within standards</t>
        </is>
      </c>
      <c r="BQ579" s="129" t="inlineStr">
        <is>
          <t>Rated 2 of 12
Start: 2.0 · practitioner title
Evidence reads like A2: Quality check and accuracy of own tagging; poor QC causes client escalation → matches the start
KRA: “1. Complete IRIS Instant new-release testing each cycle at full coverage; defect leakage &lt;2%. 2. Deliver outsourced XBRL file conversions…”
Market: A2 = Own deliverables · accuracy, TAT</t>
        </is>
      </c>
      <c r="BR579" s="129" t="inlineStr">
        <is>
          <t>Rated 1 of 12 — not counted: the weight is 0% at this level
Start: 1.0 · individual contributor, so influence only
Evidence reads like A1: None described → matches the start
Team: 0 direct reports · IC
Market: A1 = Not scored in Band A</t>
        </is>
      </c>
      <c r="BS579" s="129" t="inlineStr">
        <is>
          <t>Rated 4 of 12
Experience: 7.8 yrs; qualification: B.Com. 5.0 yrs used · the 7.8 yrs on record looks too high for the record — HR to check sits at 3.8 on the experience scale · the range it fits: B1; qualification B.Com · graduate, relevant to the work: no adjustment.
Market: A3 roles typically have 2–5 yrs · IRIS guide 2–4</t>
        </is>
      </c>
      <c r="BT57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79"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79" s="125" t="inlineStr">
        <is>
          <t>1. Complete Q1 IRIS Instant release-testing cycles at full coverage · defect leakage &lt;2%.
2. Meet Q1 conversion turnaround &amp; accuracy targets · &gt;=98%.
3. Resolve &gt;=90% of client support queries within SLA.</t>
        </is>
      </c>
      <c r="BW579" s="125" t="n"/>
      <c r="BX579" s="125" t="inlineStr">
        <is>
          <t>3 – Meets Expectations</t>
        </is>
      </c>
      <c r="BY579" s="125" t="n"/>
      <c r="BZ579" s="125" t="inlineStr">
        <is>
          <t>Received · manager annual, quarterly</t>
        </is>
      </c>
      <c r="CA579" s="125" t="inlineStr">
        <is>
          <t>Talent Mapping · iFile collated</t>
        </is>
      </c>
      <c r="CB579" s="130" t="n">
        <v>20</v>
      </c>
      <c r="CC579" s="128" t="inlineStr">
        <is>
          <t>Full survey answers not in the files received · How We Grow export needed · HR</t>
        </is>
      </c>
      <c r="CD579" s="131" t="inlineStr">
        <is>
          <t>—</t>
        </is>
      </c>
      <c r="CE579" s="131" t="inlineStr">
        <is>
          <t>—</t>
        </is>
      </c>
      <c r="CF579" s="131" t="inlineStr">
        <is>
          <t>—</t>
        </is>
      </c>
      <c r="CG579" s="131" t="inlineStr">
        <is>
          <t>—</t>
        </is>
      </c>
      <c r="CH579" s="132" t="inlineStr">
        <is>
          <t>Complexity: Evidence reads like A2: iXBRL tagging, MBRS validation checks and ACRA testing; standard conversion work → matches the start
Autonomy: Evidence reads like A2: Decides data validation; rates own latitude as 'moderate' → matches the start
Accountability: Evidence reads like A2: Quality check and accuracy of own tagging; poor QC causes client escalation → matches the start
Leadership: Evidence reads like A1: None described → matches the start
Business Impact: No survey or manager-mapping signal on criticality: kept at the start point.</t>
        </is>
      </c>
      <c r="CI579"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9" s="131" t="inlineStr">
        <is>
          <t>Self-identified: AI / automation · Product &amp; tool knowledge
For the next role: AI / automation · Product &amp; tool knowledge</t>
        </is>
      </c>
      <c r="CK579" s="128" t="inlineStr">
        <is>
          <t>Full survey answers not in the files received · How We Grow export needed · HR</t>
        </is>
      </c>
      <c r="CL579"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9" s="134" t="inlineStr">
        <is>
          <t>What the role answers for: A module / process, or work with client or regulatory consequences.
Accountability &amp; Impact rating: 2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Core Contributor.</t>
        </is>
      </c>
      <c r="CN579" s="135" t="n"/>
      <c r="CO579" s="135" t="n">
        <v>2</v>
      </c>
      <c r="CP579" s="136" t="n">
        <v>3</v>
      </c>
      <c r="CQ579" s="137" t="inlineStr">
        <is>
          <t>Low</t>
        </is>
      </c>
      <c r="CR579" s="137" t="inlineStr">
        <is>
          <t>Core Contributor</t>
        </is>
      </c>
      <c r="CS579" s="137" t="inlineStr">
        <is>
          <t>Develop in role</t>
        </is>
      </c>
      <c r="CT579" s="137" t="n"/>
      <c r="CU579" s="137" t="n"/>
      <c r="CV579" s="137" t="inlineStr">
        <is>
          <t>To be identified</t>
        </is>
      </c>
      <c r="CW579" s="137" t="n"/>
      <c r="CX579" s="137" t="n"/>
      <c r="CY579" s="137" t="n"/>
      <c r="CZ579" s="137" t="n"/>
      <c r="DA579" s="119" t="n">
        <v>90</v>
      </c>
      <c r="DB579" s="138" t="inlineStr">
        <is>
          <t>Developing</t>
        </is>
      </c>
      <c r="DC579" s="138" t="n">
        <v>107</v>
      </c>
      <c r="DD579" s="138" t="n">
        <v>62</v>
      </c>
      <c r="DE579" s="138" t="n">
        <v>90</v>
      </c>
      <c r="DF579" s="138" t="n"/>
      <c r="DG579" s="138" t="inlineStr">
        <is>
          <t>Accounting standards, Regulatory domain, AI / GenAI</t>
        </is>
      </c>
      <c r="DH579" s="138" t="inlineStr">
        <is>
          <t>B1: 78% of profile — close</t>
        </is>
      </c>
      <c r="DI579" s="138" t="inlineStr">
        <is>
          <t>Evidence: Survey + KRAs | Core: Ownership 2/2, Problem solving 3/2, Communication &amp; collaboration 2/2, Client &amp; quality focus 3/2, Learning agility 2/2, Integrity &amp; compliance 2/2 | Future-ready: AI literacy 1/2, Data literacy 2/2, Digital fluency 1/2, Innovation 1/2 | Functional: XBRL &amp; taxonomy 4/3, Accounting standards 2/3, Regulatory domain 2/3, Quality &amp; process 4/3, Excel &amp; tools 3/3, AI / GenAI 2/3</t>
        </is>
      </c>
      <c r="DJ579" s="111" t="inlineStr">
        <is>
          <t>AI / automation · Product &amp; tool knowledge</t>
        </is>
      </c>
      <c r="DK579" s="112" t="inlineStr">
        <is>
          <t>XBRL taxonomy &amp; regulatory updates; domain/accounting refreshers; quality &amp; accuracy practices; tooling proficiency</t>
        </is>
      </c>
      <c r="DL579" s="112" t="inlineStr">
        <is>
          <t>AI, GenAI &amp; Prompt Engineering; Data Analytics, BI &amp; Visualisation; Advanced Excel &amp; Productivity Tools</t>
        </is>
      </c>
      <c r="DM579" s="112" t="inlineStr">
        <is>
          <t>AI / automation · Product &amp; tool knowledge</t>
        </is>
      </c>
      <c r="DN579" s="112" t="inlineStr">
        <is>
          <t>Transition to leadership: people management &amp; delegation, mentoring/coaching, project ownership &amp; stakeholder management, prioritisation under ambiguity, presentation &amp; influence skills</t>
        </is>
      </c>
      <c r="DO579" s="139" t="inlineStr">
        <is>
          <t>No strong match from survey evidence</t>
        </is>
      </c>
      <c r="DP579" s="126" t="inlineStr">
        <is>
          <t>Rinku Pukharam Choudhary · Financial Analyst — 0.41: acra, tagging, xbrl, testing; Tuku Deb · Senior Financial Analyst — 0.39: instant, tagging, reports, xbrl; Bhanu Vardhan Nelly · Financial Analyst — 0.33: tagging, reports, analysis, xbrl</t>
        </is>
      </c>
      <c r="DQ579" s="126" t="inlineStr">
        <is>
          <t>Anjali Singh · CARBON, Financial Analyst — 0.28; Jivika Wadhwani · CARBON, Senior Financial Analyst — 0.25</t>
        </is>
      </c>
      <c r="DR579" s="126" t="n"/>
      <c r="DS579" s="126" t="n"/>
      <c r="DT579" s="126" t="inlineStr">
        <is>
          <t>A3 deep-dive: score 2.2 · gap to B1 1.35 · More than 1.0 from B1</t>
        </is>
      </c>
      <c r="DU579"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9"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9"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9" s="126" t="inlineStr">
        <is>
          <t>2–4 yrs</t>
        </is>
      </c>
      <c r="EA579" s="126" t="inlineStr">
        <is>
          <t>3–5 · 2–5</t>
        </is>
      </c>
      <c r="EB579" s="126" t="inlineStr">
        <is>
          <t>Senior Analyst / Associate</t>
        </is>
      </c>
      <c r="EC579" s="126" t="inlineStr">
        <is>
          <t>DataTracks: Senior Associate · 2–5 yrs · Big Four: Consultant · IRIS Vs Market Benchmark — XBRL US credential pathway: XBRL US GAAP Certificate</t>
        </is>
      </c>
      <c r="ED579" s="126" t="inlineStr">
        <is>
          <t>XBRL US GAAP Certificate · AICPA &amp; XBRL US; XBRL International specifications; IFRS / US GAAP / Ind AS</t>
        </is>
      </c>
      <c r="EE579" s="126" t="inlineStr">
        <is>
          <t>Core 2 · Future 2 · Functional 3 · Leadership not scored</t>
        </is>
      </c>
      <c r="EF579" s="127" t="inlineStr">
        <is>
          <t>• Correct the experience record — HR</t>
        </is>
      </c>
      <c r="EG579" s="126" t="inlineStr">
        <is>
          <t>✓ HRIS: 7.8 yrs, B.Com, 0 direct reports
✓ Survey: 20 of 20 questions answered
✓ KRAs: manager-set, quarterly
✓ Manager mapping: rating, potential, 9-box
✗ Job description: not on file</t>
        </is>
      </c>
      <c r="EH579" s="118" t="inlineStr">
        <is>
          <t xml:space="preserve">D389 · Input needed · Medium: • Correct the experience record — HR · owner HR · </t>
        </is>
      </c>
      <c r="EI579" s="118" t="inlineStr">
        <is>
          <t>R077 · Correct the experience record · HR · Open</t>
        </is>
      </c>
      <c r="EJ579" s="118" t="inlineStr">
        <is>
          <t>Correct the experience record · HR</t>
        </is>
      </c>
      <c r="EK579" s="118" t="inlineStr">
        <is>
          <t>Survey: answered · full text needed · KRAs: received · Experience: on file</t>
        </is>
      </c>
      <c r="EL579" s="141" t="n"/>
      <c r="EM579" s="142" t="n"/>
      <c r="EN579" s="142" t="n"/>
      <c r="EO579" s="142" t="n"/>
      <c r="EP579" s="142" t="n"/>
      <c r="EQ579" s="143" t="n"/>
      <c r="ER579" s="135" t="n"/>
      <c r="ES579" s="135" t="n"/>
      <c r="ET579" s="135" t="n"/>
      <c r="EU579" s="135" t="n"/>
      <c r="EV579" s="135" t="n"/>
      <c r="EW579" s="135" t="n"/>
      <c r="EX579" s="135" t="n"/>
      <c r="EY579" s="143" t="n"/>
      <c r="EZ579" s="135" t="n"/>
      <c r="FA579" s="135" t="n"/>
      <c r="FB579" s="135" t="n"/>
      <c r="FC579" s="135" t="n"/>
      <c r="FD579" s="135" t="n"/>
    </row>
    <row r="580" ht="300" customHeight="1">
      <c r="A580" s="109" t="inlineStr">
        <is>
          <t>iFile</t>
        </is>
      </c>
      <c r="B580" s="110" t="inlineStr">
        <is>
          <t>IRIS0359</t>
        </is>
      </c>
      <c r="C580" s="110" t="inlineStr">
        <is>
          <t>Prasad Chavan</t>
        </is>
      </c>
      <c r="D580" s="110" t="inlineStr">
        <is>
          <t>XBRL Consulting</t>
        </is>
      </c>
      <c r="E580" s="110" t="inlineStr">
        <is>
          <t>RC-019</t>
        </is>
      </c>
      <c r="F580" s="110" t="inlineStr">
        <is>
          <t>Sujeet Rathod</t>
        </is>
      </c>
      <c r="G580" s="110" t="inlineStr">
        <is>
          <t>IRIS1618</t>
        </is>
      </c>
      <c r="H580" s="110" t="inlineStr">
        <is>
          <t>B2</t>
        </is>
      </c>
      <c r="I580" s="110" t="n"/>
      <c r="J580" s="110" t="n">
        <v>16.2</v>
      </c>
      <c r="K580" s="110" t="n">
        <v>16.2</v>
      </c>
      <c r="L580" s="110" t="inlineStr">
        <is>
          <t>B.Com</t>
        </is>
      </c>
      <c r="M580" s="110" t="n"/>
      <c r="N580" s="144" t="inlineStr">
        <is>
          <t>Consultant</t>
        </is>
      </c>
      <c r="O580" s="113" t="inlineStr">
        <is>
          <t>Senior Taxonomy Analyst</t>
        </is>
      </c>
      <c r="P580" s="112" t="inlineStr">
        <is>
          <t>Consulting &amp; Professional Services</t>
        </is>
      </c>
      <c r="Q580" s="112" t="inlineStr">
        <is>
          <t>Taxonomy Design &amp; Regulatory Consulting</t>
        </is>
      </c>
      <c r="R580" s="113" t="inlineStr">
        <is>
          <t>L3 – Professional / Associate</t>
        </is>
      </c>
      <c r="S580" s="114" t="inlineStr">
        <is>
          <t>A3</t>
        </is>
      </c>
      <c r="T580" s="151" t="inlineStr">
        <is>
          <t>Senior Associate</t>
        </is>
      </c>
      <c r="U580" s="151" t="inlineStr">
        <is>
          <t>A</t>
        </is>
      </c>
      <c r="V580" s="112" t="inlineStr">
        <is>
          <t>IC</t>
        </is>
      </c>
      <c r="W580" s="150" t="inlineStr">
        <is>
          <t>▲ Up</t>
        </is>
      </c>
      <c r="X580" s="112" t="inlineStr">
        <is>
          <t>P2</t>
        </is>
      </c>
      <c r="Y580" s="112" t="inlineStr">
        <is>
          <t>Developing</t>
        </is>
      </c>
      <c r="Z580" s="112" t="inlineStr">
        <is>
          <t>3 Apply</t>
        </is>
      </c>
      <c r="AA580" s="117" t="inlineStr">
        <is>
          <t>A3</t>
        </is>
      </c>
      <c r="AB580" s="118" t="inlineStr">
        <is>
          <t>Band A · Practitioner</t>
        </is>
      </c>
      <c r="AC580" s="118" t="inlineStr">
        <is>
          <t>Senior Associate</t>
        </is>
      </c>
      <c r="AD580" s="118" t="inlineStr">
        <is>
          <t>• Same as the model</t>
        </is>
      </c>
      <c r="AE580" s="118" t="inlineStr">
        <is>
          <t>B2</t>
        </is>
      </c>
      <c r="AF580" s="118" t="inlineStr">
        <is>
          <t>OK</t>
        </is>
      </c>
      <c r="AG580" s="118" t="inlineStr">
        <is>
          <t>No change · already below the manager</t>
        </is>
      </c>
      <c r="AH580" s="118" t="n">
        <v>3</v>
      </c>
      <c r="AI580" s="118" t="n"/>
      <c r="AJ580" s="119" t="inlineStr">
        <is>
          <t>iFile · XBRL Consulting · Band A · Early career</t>
        </is>
      </c>
      <c r="AK580" s="120" t="n">
        <v>3</v>
      </c>
      <c r="AL580" s="121">
        <f>IFERROR(INDEX(WM_C,MATCH($AJ580,WM_KEY,0)),"")</f>
        <v>0.59</v>
      </c>
      <c r="AM580" s="122">
        <f>IF(OR(AK580="",AL580=""),"",AK580*AL580)</f>
        <v>1.77</v>
      </c>
      <c r="AN580" s="120" t="n">
        <v>2.5</v>
      </c>
      <c r="AO580" s="121">
        <f>IFERROR(INDEX(WM_AU,MATCH($AJ580,WM_KEY,0)),"")</f>
        <v>0.16</v>
      </c>
      <c r="AP580" s="122">
        <f>IF(OR(AN580="",AO580=""),"",AN580*AO580)</f>
        <v>0.4</v>
      </c>
      <c r="AQ580" s="120" t="n">
        <v>2.5</v>
      </c>
      <c r="AR580" s="121">
        <f>IFERROR(INDEX(WM_AC,MATCH($AJ580,WM_KEY,0)),"")</f>
        <v>0.09</v>
      </c>
      <c r="AS580" s="122">
        <f>IF(OR(AQ580="",AR580=""),"",AQ580*AR580)</f>
        <v>0.225</v>
      </c>
      <c r="AT580" s="120" t="n">
        <v>1.5</v>
      </c>
      <c r="AU580" s="121">
        <f>IFERROR(INDEX(WM_L,MATCH($AJ580,WM_KEY,0)),"")</f>
        <v>0</v>
      </c>
      <c r="AV580" s="122">
        <f>IF(OR(AT580="",AU580=""),"",AT580*AU580)</f>
        <v>0</v>
      </c>
      <c r="AW580" s="120" t="n">
        <v>8.5</v>
      </c>
      <c r="AX580" s="121">
        <f>IFERROR(INDEX(WM_E,MATCH($AJ580,WM_KEY,0)),"")</f>
        <v>0.1</v>
      </c>
      <c r="AY580" s="122">
        <f>IF(OR(AW580="",AX580=""),"",AW580*AX580)</f>
        <v>0.85</v>
      </c>
      <c r="AZ580" s="123" t="n">
        <v>2.5</v>
      </c>
      <c r="BA580" s="121">
        <f>IFERROR(INDEX(WM_BI,MATCH($AJ580,WM_KEY,0)),"")</f>
        <v>0.06</v>
      </c>
      <c r="BB580" s="122">
        <f>IF(OR(AZ580="",BA580=""),"",AZ580*BA580)</f>
        <v>0.15</v>
      </c>
      <c r="BC580" s="122">
        <f>IF(COUNT(AM580,AP580,AS580,AV580,AY580,BB580)&lt;6,"",SUM(AM580,AP580,AS580,AV580,AY580,BB580))</f>
        <v>3.395</v>
      </c>
      <c r="BD580" s="122" t="str">
        <f>IF(BC580="","",INDEX({"A1","A2","A3","B1","B2","B3","C1","C2","D1","D2","E1","E2"},MAX(1,MIN(12,ROUND(BC580,0)))))</f>
        <v>A3</v>
      </c>
      <c r="BE580" s="114" t="inlineStr">
        <is>
          <t>A3</t>
        </is>
      </c>
      <c r="BF580" s="124" t="inlineStr">
        <is>
          <t>The score decided the level</t>
        </is>
      </c>
      <c r="BG580"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0" s="125" t="inlineStr">
        <is>
          <t>At build: Complexity 1.77 + Autonomy 0.40 + Accountability 0.22 + Leadership 0.00 + Experience 0.85 + Business impact 0.15
= 3.40 points → nearest level 3 = A3
Final level: A3 · same as the score</t>
        </is>
      </c>
      <c r="BI580" s="125" t="inlineStr">
        <is>
          <t>No rule applied: the score decides.</t>
        </is>
      </c>
      <c r="BJ580" s="125" t="inlineStr">
        <is>
          <t>—</t>
        </is>
      </c>
      <c r="BK580" s="126" t="n"/>
      <c r="BL580" s="126" t="inlineStr">
        <is>
          <t>Medium</t>
        </is>
      </c>
      <c r="BM580" s="126" t="inlineStr">
        <is>
          <t>• 16.2 yrs of experience in a role that reads as Band A work — a career-path question for the manager: can the role be widened · Specialist, B1 or is it correctly sized?</t>
        </is>
      </c>
      <c r="BN580" s="125" t="inlineStr">
        <is>
          <t>Stable · moves in fewer than 5 of 30 weight tests</t>
        </is>
      </c>
      <c r="BO580" s="148" t="inlineStr">
        <is>
          <t>Rated 3 of 12
Start: 3.0 · senior practitioner title
Evidence reads like A3: Taxonomy structure development with formula linkbase in Noah; client engagement; little detail → matches the start
KRA: “1. Deliver assigned taxonomy development &amp; testing with &gt;=95% accuracy and zero critical post-release defects. 2. Achieve &gt;=95% on-time…”
Market: A3 = Varied and non-standard work; handles exceptions</t>
        </is>
      </c>
      <c r="BP580" s="129" t="inlineStr">
        <is>
          <t>Rated 2.5 of 12 · between A2 and A3
Start: 3.0 · senior practitioner title
Evidence reads like A2: 'Structure process define'; says approach is discussed with team members before proceeding → moved down 0.5
Market: A2 = Chooses own approach within standards · A3 = Technical / QC / client calls on own work</t>
        </is>
      </c>
      <c r="BQ580" s="129" t="inlineStr">
        <is>
          <t>Rated 2.5 of 12 · between A2 and A3
Start: 3.0 · senior practitioner title
Evidence reads like A2: Consistent, scalable taxonomy structure of own development; error means restart → moved down 0.5
KRA: “1. Deliver assigned taxonomy development &amp; testing with &gt;=95% accuracy and zero critical post-release defects. 2. Achieve &gt;=95% on-time…”
Market: A2 = Own deliverables · accuracy, TAT · A3 = A module / process, or work with client or regulatory consequences</t>
        </is>
      </c>
      <c r="BR580" s="129" t="inlineStr">
        <is>
          <t>Rated 1.5 of 12 · between A1 and A2 — not counted: the weight is 0% at this level
Start: 2.0 · individual contributor, so influence only
Evidence reads like A1: None described → moved down 0.5
Team: 0 direct reports · IC
Market: A1–A2 = Not scored in Band A</t>
        </is>
      </c>
      <c r="BS580" s="129" t="inlineStr">
        <is>
          <t>Rated 8.5 of 12 · between C2 and D1
Experience: 16.2 yrs total · 16.2 at IRIS; none recorded before IRIS = 8.6 on the experience scale
Qualification: B.Com · graduate, relevant to the work → no change
Market: A3 roles typically have 2–5 yrs · IRIS guide 2–4</t>
        </is>
      </c>
      <c r="BT580"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580"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0" s="125" t="inlineStr">
        <is>
          <t>1. Complete Q1 taxonomy build/test tasks on schedule · &gt;=95% on-time.
2. Close assigned iFILE support tickets within SLA · &gt;=90%.
3. Finish Q1 Excel/Webform test cycles with defect leakage &lt;2%.</t>
        </is>
      </c>
      <c r="BW580" s="125" t="n"/>
      <c r="BX580" s="125" t="inlineStr">
        <is>
          <t>3 – Meets Expectations</t>
        </is>
      </c>
      <c r="BY580" s="125" t="n"/>
      <c r="BZ580" s="125" t="inlineStr">
        <is>
          <t>Received · manager annual, quarterly</t>
        </is>
      </c>
      <c r="CA580" s="125" t="inlineStr">
        <is>
          <t>Talent Mapping · iFile collated</t>
        </is>
      </c>
      <c r="CB580" s="130" t="n">
        <v>20</v>
      </c>
      <c r="CC580" s="128" t="inlineStr">
        <is>
          <t>Full survey answers not in the files received · How We Grow export needed · HR</t>
        </is>
      </c>
      <c r="CD580" s="131" t="inlineStr">
        <is>
          <t>—</t>
        </is>
      </c>
      <c r="CE580" s="131" t="inlineStr">
        <is>
          <t>—</t>
        </is>
      </c>
      <c r="CF580" s="131" t="inlineStr">
        <is>
          <t>—</t>
        </is>
      </c>
      <c r="CG580" s="131" t="inlineStr">
        <is>
          <t>—</t>
        </is>
      </c>
      <c r="CH580" s="132" t="inlineStr">
        <is>
          <t>Complexity: Evidence reads like A3: Taxonomy structure development with formula linkbase in Noah; client engagement; little detail → matches the start
Autonomy: Evidence reads like A2: 'Structure process define'; says approach is discussed with team members before proceeding → moved down 0.5
Accountability: Evidence reads like A2: Consistent, scalable taxonomy structure of own development; error means restart → moved down 0.5
Leadership: Evidence reads like A1: None described → moved down 0.5
Business Impact: No move: the survey / manager mapping does not mark it business-critical or unique.</t>
        </is>
      </c>
      <c r="CI580"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0" s="131" t="inlineStr">
        <is>
          <t>Self-identified: Answered · no common topic
For the next role: Answered · no common topic</t>
        </is>
      </c>
      <c r="CK580" s="128" t="inlineStr">
        <is>
          <t>Full survey answers not in the files received · How We Grow export needed · HR</t>
        </is>
      </c>
      <c r="CL580"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0" s="134" t="inlineStr">
        <is>
          <t>What the role answers for: A module / process, or work with client or regulatory consequences.
Accountability &amp; Impact rating: 2.5 of 12 · A2-level impact.
From the survey and manager mapping — work only this person does: no; successor named: yes.
If the work is missed · role-holders' themes: rework · client · escalation · retesting · time.
Measured on · manager-set KRA themes: resolve · defect · deliver · complete · modules · testing.
Manager talent mapping — Latest rating: 3 · Potential: Low · 9-Box Grid placement: Trusted Professional.</t>
        </is>
      </c>
      <c r="CN580" s="135" t="n"/>
      <c r="CO580" s="135" t="n">
        <v>2.5</v>
      </c>
      <c r="CP580" s="136" t="n">
        <v>3</v>
      </c>
      <c r="CQ580" s="137" t="inlineStr">
        <is>
          <t>Low</t>
        </is>
      </c>
      <c r="CR580" s="137" t="inlineStr">
        <is>
          <t>Trusted Professional</t>
        </is>
      </c>
      <c r="CS580" s="137" t="inlineStr">
        <is>
          <t>Develop in role</t>
        </is>
      </c>
      <c r="CT580" s="137" t="n"/>
      <c r="CU580" s="137" t="n"/>
      <c r="CV580" s="137" t="inlineStr">
        <is>
          <t>To be identified</t>
        </is>
      </c>
      <c r="CW580" s="137" t="n"/>
      <c r="CX580" s="137" t="n"/>
      <c r="CY580" s="137" t="n"/>
      <c r="CZ580" s="137" t="n"/>
      <c r="DA580" s="119" t="n">
        <v>86</v>
      </c>
      <c r="DB580" s="138" t="inlineStr">
        <is>
          <t>Developing</t>
        </is>
      </c>
      <c r="DC580" s="138" t="n">
        <v>98</v>
      </c>
      <c r="DD580" s="138" t="n">
        <v>62</v>
      </c>
      <c r="DE580" s="138" t="n">
        <v>89</v>
      </c>
      <c r="DF580" s="138" t="n"/>
      <c r="DG580" s="138" t="inlineStr">
        <is>
          <t>Accounting standards, AI / GenAI, Learning agility</t>
        </is>
      </c>
      <c r="DH580" s="138" t="inlineStr">
        <is>
          <t>B1: 76% of profile — close</t>
        </is>
      </c>
      <c r="DI580" s="138" t="inlineStr">
        <is>
          <t>Evidence: Survey + KRAs | Core: Ownership 2/2, Problem solving 2/2, Communication &amp; collaboration 3/2, Client &amp; quality focus 3/2, Learning agility 1/2, Integrity &amp; compliance 2/2 | Future-ready: AI literacy 1/2, Data literacy 2/2, Digital fluency 1/2, Innovation 1/2 | Functional: XBRL &amp; taxonomy 3/3, Accounting standards 2/3, Regulatory domain 3/3, Quality &amp; process 3/3, Excel &amp; tools 3/3, AI / GenAI 2/3</t>
        </is>
      </c>
      <c r="DJ580" s="111" t="inlineStr">
        <is>
          <t>Answered · no common topic</t>
        </is>
      </c>
      <c r="DK580" s="112" t="inlineStr">
        <is>
          <t>XBRL taxonomy &amp; regulatory updates; domain/accounting refreshers; quality &amp; accuracy practices; tooling proficiency</t>
        </is>
      </c>
      <c r="DL580" s="112" t="inlineStr">
        <is>
          <t>Programming &amp; Tech-Stack Depth; Project, Program &amp; Agile Management</t>
        </is>
      </c>
      <c r="DM580" s="112" t="inlineStr">
        <is>
          <t>Answered · no common topic</t>
        </is>
      </c>
      <c r="DN580" s="112" t="inlineStr">
        <is>
          <t>Transition to leadership: people management &amp; delegation, mentoring/coaching, project ownership &amp; stakeholder management, prioritisation under ambiguity, presentation &amp; influence skills</t>
        </is>
      </c>
      <c r="DO580" s="139" t="inlineStr">
        <is>
          <t>No strong match from survey evidence</t>
        </is>
      </c>
      <c r="DP580" s="126" t="inlineStr">
        <is>
          <t>Shashank Poipkar · Senior Taxonomy Analyst — 0.36: formula, noah</t>
        </is>
      </c>
      <c r="DQ580" s="126" t="inlineStr">
        <is>
          <t>No close match in other businesses</t>
        </is>
      </c>
      <c r="DR580" s="126" t="n"/>
      <c r="DS580" s="126" t="n"/>
      <c r="DT580" s="126" t="inlineStr">
        <is>
          <t>A3 deep-dive: score 3.4 · gap to B1 0.19 · Within 0.25 of B1</t>
        </is>
      </c>
      <c r="DU580"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0"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0"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0" s="126" t="inlineStr">
        <is>
          <t>2–4 yrs</t>
        </is>
      </c>
      <c r="EA580" s="126" t="inlineStr">
        <is>
          <t>3–5 · 2–5</t>
        </is>
      </c>
      <c r="EB580" s="126" t="inlineStr">
        <is>
          <t>Senior Analyst / Associate</t>
        </is>
      </c>
      <c r="EC580" s="126" t="inlineStr">
        <is>
          <t>DataTracks: Senior Associate · 2–5 yrs · Big Four: Consultant · IRIS Vs Market Benchmark — XBRL US credential pathway: XBRL US GAAP Certificate</t>
        </is>
      </c>
      <c r="ED580" s="126" t="inlineStr">
        <is>
          <t>XBRL US GAAP Certificate · AICPA &amp; XBRL US; XBRL International specifications; IFRS / US GAAP / Ind AS</t>
        </is>
      </c>
      <c r="EE580" s="126" t="inlineStr">
        <is>
          <t>Core 2 · Future 2 · Functional 3 · Leadership not scored</t>
        </is>
      </c>
      <c r="EF580" s="139" t="n"/>
      <c r="EG580" s="126" t="inlineStr">
        <is>
          <t>✓ HRIS: 16.2 yrs, B.Com, 0 direct reports
✓ Survey: 20 of 20 questions answered
✓ KRAs: manager-set, quarterly
✓ Manager mapping: rating, potential, 9-box
✗ Job description: not on file</t>
        </is>
      </c>
      <c r="EH580" s="118" t="inlineStr">
        <is>
          <t xml:space="preserve">D273 · Long-tenure A3 · 8+ yrs · Medium: No rule changed the level: the score decides. · owner Business head — iFile · </t>
        </is>
      </c>
      <c r="EI580" s="118" t="n"/>
      <c r="EJ580" s="118" t="n"/>
      <c r="EK580" s="118" t="inlineStr">
        <is>
          <t>Survey: answered · full text needed · KRAs: received · Experience: on file</t>
        </is>
      </c>
      <c r="EL580" s="141" t="n"/>
      <c r="EM580" s="142" t="n"/>
      <c r="EN580" s="142" t="n"/>
      <c r="EO580" s="142" t="n"/>
      <c r="EP580" s="142" t="n"/>
      <c r="EQ580" s="143" t="n"/>
      <c r="ER580" s="135" t="n"/>
      <c r="ES580" s="135" t="n"/>
      <c r="ET580" s="135" t="n"/>
      <c r="EU580" s="135" t="n"/>
      <c r="EV580" s="135" t="n"/>
      <c r="EW580" s="135" t="n"/>
      <c r="EX580" s="135" t="n"/>
      <c r="EY580" s="143" t="n"/>
      <c r="EZ580" s="135" t="n"/>
      <c r="FA580" s="135" t="n"/>
      <c r="FB580" s="135" t="n"/>
      <c r="FC580" s="135" t="n"/>
      <c r="FD580" s="135" t="n"/>
    </row>
    <row r="581" ht="300" customHeight="1">
      <c r="A581" s="109" t="inlineStr">
        <is>
          <t>iFile</t>
        </is>
      </c>
      <c r="B581" s="110" t="inlineStr">
        <is>
          <t>IRIS0028</t>
        </is>
      </c>
      <c r="C581" s="110" t="inlineStr">
        <is>
          <t>Shashank Poipkar</t>
        </is>
      </c>
      <c r="D581" s="110" t="inlineStr">
        <is>
          <t>XBRL Consulting</t>
        </is>
      </c>
      <c r="E581" s="110" t="inlineStr">
        <is>
          <t>RC-019</t>
        </is>
      </c>
      <c r="F581" s="110" t="inlineStr">
        <is>
          <t>Sujeet Rathod</t>
        </is>
      </c>
      <c r="G581" s="110" t="inlineStr">
        <is>
          <t>IRIS1618</t>
        </is>
      </c>
      <c r="H581" s="110" t="inlineStr">
        <is>
          <t>B2</t>
        </is>
      </c>
      <c r="I581" s="110" t="n"/>
      <c r="J581" s="110" t="n">
        <v>21.1</v>
      </c>
      <c r="K581" s="110" t="n">
        <v>21.1</v>
      </c>
      <c r="L581" s="110" t="inlineStr">
        <is>
          <t>B.Com</t>
        </is>
      </c>
      <c r="M581" s="110" t="n"/>
      <c r="N581" s="144" t="inlineStr">
        <is>
          <t>Senior Analyst</t>
        </is>
      </c>
      <c r="O581" s="113" t="inlineStr">
        <is>
          <t>Senior Taxonomy Analyst</t>
        </is>
      </c>
      <c r="P581" s="112" t="inlineStr">
        <is>
          <t>Consulting &amp; Professional Services</t>
        </is>
      </c>
      <c r="Q581" s="112" t="inlineStr">
        <is>
          <t>Taxonomy Design &amp; Regulatory Consulting</t>
        </is>
      </c>
      <c r="R581" s="112" t="inlineStr">
        <is>
          <t>L4 – Senior</t>
        </is>
      </c>
      <c r="S581" s="152" t="inlineStr">
        <is>
          <t>A3</t>
        </is>
      </c>
      <c r="T581" s="151" t="inlineStr">
        <is>
          <t>Senior Associate</t>
        </is>
      </c>
      <c r="U581" s="151" t="inlineStr">
        <is>
          <t>A</t>
        </is>
      </c>
      <c r="V581" s="112" t="inlineStr">
        <is>
          <t>IC</t>
        </is>
      </c>
      <c r="W581" s="153" t="inlineStr">
        <is>
          <t>• Same level</t>
        </is>
      </c>
      <c r="X581" s="112" t="inlineStr">
        <is>
          <t>P2</t>
        </is>
      </c>
      <c r="Y581" s="112" t="inlineStr">
        <is>
          <t>Developing</t>
        </is>
      </c>
      <c r="Z581" s="112" t="inlineStr">
        <is>
          <t>3 Apply</t>
        </is>
      </c>
      <c r="AA581" s="117" t="inlineStr">
        <is>
          <t>A3</t>
        </is>
      </c>
      <c r="AB581" s="118" t="inlineStr">
        <is>
          <t>Band A · Practitioner</t>
        </is>
      </c>
      <c r="AC581" s="118" t="inlineStr">
        <is>
          <t>Senior Associate</t>
        </is>
      </c>
      <c r="AD581" s="118" t="inlineStr">
        <is>
          <t>• Same as the model</t>
        </is>
      </c>
      <c r="AE581" s="118" t="inlineStr">
        <is>
          <t>B2</t>
        </is>
      </c>
      <c r="AF581" s="118" t="inlineStr">
        <is>
          <t>OK</t>
        </is>
      </c>
      <c r="AG581" s="118" t="inlineStr">
        <is>
          <t>No change · already below the manager</t>
        </is>
      </c>
      <c r="AH581" s="118" t="n">
        <v>3</v>
      </c>
      <c r="AI581" s="118" t="n"/>
      <c r="AJ581" s="119" t="inlineStr">
        <is>
          <t>iFile · XBRL Consulting · Band A · Early career</t>
        </is>
      </c>
      <c r="AK581" s="120" t="n">
        <v>2.5</v>
      </c>
      <c r="AL581" s="121">
        <f>IFERROR(INDEX(WM_C,MATCH($AJ581,WM_KEY,0)),"")</f>
        <v>0.59</v>
      </c>
      <c r="AM581" s="122">
        <f>IF(OR(AK581="",AL581=""),"",AK581*AL581)</f>
        <v>1.475</v>
      </c>
      <c r="AN581" s="120" t="n">
        <v>2.5</v>
      </c>
      <c r="AO581" s="121">
        <f>IFERROR(INDEX(WM_AU,MATCH($AJ581,WM_KEY,0)),"")</f>
        <v>0.16</v>
      </c>
      <c r="AP581" s="122">
        <f>IF(OR(AN581="",AO581=""),"",AN581*AO581)</f>
        <v>0.4</v>
      </c>
      <c r="AQ581" s="120" t="n">
        <v>2.5</v>
      </c>
      <c r="AR581" s="121">
        <f>IFERROR(INDEX(WM_AC,MATCH($AJ581,WM_KEY,0)),"")</f>
        <v>0.09</v>
      </c>
      <c r="AS581" s="122">
        <f>IF(OR(AQ581="",AR581=""),"",AQ581*AR581)</f>
        <v>0.225</v>
      </c>
      <c r="AT581" s="120" t="n">
        <v>1.5</v>
      </c>
      <c r="AU581" s="121">
        <f>IFERROR(INDEX(WM_L,MATCH($AJ581,WM_KEY,0)),"")</f>
        <v>0</v>
      </c>
      <c r="AV581" s="122">
        <f>IF(OR(AT581="",AU581=""),"",AT581*AU581)</f>
        <v>0</v>
      </c>
      <c r="AW581" s="120" t="n">
        <v>10</v>
      </c>
      <c r="AX581" s="121">
        <f>IFERROR(INDEX(WM_E,MATCH($AJ581,WM_KEY,0)),"")</f>
        <v>0.1</v>
      </c>
      <c r="AY581" s="122">
        <f>IF(OR(AW581="",AX581=""),"",AW581*AX581)</f>
        <v>1</v>
      </c>
      <c r="AZ581" s="123" t="n">
        <v>2.5</v>
      </c>
      <c r="BA581" s="121">
        <f>IFERROR(INDEX(WM_BI,MATCH($AJ581,WM_KEY,0)),"")</f>
        <v>0.06</v>
      </c>
      <c r="BB581" s="122">
        <f>IF(OR(AZ581="",BA581=""),"",AZ581*BA581)</f>
        <v>0.15</v>
      </c>
      <c r="BC581" s="122">
        <f>IF(COUNT(AM581,AP581,AS581,AV581,AY581,BB581)&lt;6,"",SUM(AM581,AP581,AS581,AV581,AY581,BB581))</f>
        <v>3.25</v>
      </c>
      <c r="BD581" s="122" t="str">
        <f>IF(BC581="","",INDEX({"A1","A2","A3","B1","B2","B3","C1","C2","D1","D2","E1","E2"},MAX(1,MIN(12,ROUND(BC581,0)))))</f>
        <v>A3</v>
      </c>
      <c r="BE581" s="152" t="inlineStr">
        <is>
          <t>A3</t>
        </is>
      </c>
      <c r="BF581" s="124" t="inlineStr">
        <is>
          <t>The score decided the level</t>
        </is>
      </c>
      <c r="BG581"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1" s="125" t="inlineStr">
        <is>
          <t>At build: Complexity 1.47 + Autonomy 0.40 + Accountability 0.22 + Leadership 0.00 + Experience 1.00 + Business impact 0.15
= 3.25 points → nearest level 3 = A3
Final level: A3 · same as the score</t>
        </is>
      </c>
      <c r="BI581" s="125" t="inlineStr">
        <is>
          <t>No rule applied: the score decides.</t>
        </is>
      </c>
      <c r="BJ581" s="125" t="inlineStr">
        <is>
          <t>—</t>
        </is>
      </c>
      <c r="BK581" s="126" t="n"/>
      <c r="BL581" s="126" t="inlineStr">
        <is>
          <t>Medium</t>
        </is>
      </c>
      <c r="BM581" s="126" t="inlineStr">
        <is>
          <t>• 21.1 yrs of experience in a role that reads as Band A work — a career-path question for the manager: can the role be widened · Specialist, B1 or is it correctly sized?</t>
        </is>
      </c>
      <c r="BN581" s="125" t="inlineStr">
        <is>
          <t>Stable · moves in fewer than 5 of 30 weight tests</t>
        </is>
      </c>
      <c r="BO581" s="148" t="inlineStr">
        <is>
          <t>Rated 2.5 of 12 · between A2 and A3
Start: 3.0 · senior practitioner title
Evidence reads like A2: Formula creation, formula testing and webform testing · QCB in Noah → moved down 0.5
KRA: “1. Deliver assigned taxonomy development &amp; testing with &gt;=95% accuracy and zero critical post-release defects. 2. Achieve &gt;=95% on-time…”
Market: A2 = Standard work of the discipline · A3 = Varied and non-standard work; handles exceptions</t>
        </is>
      </c>
      <c r="BP581" s="129" t="inlineStr">
        <is>
          <t>Rated 2.5 of 12 · between A2 and A3
Start: 3.0 · senior practitioner title
Evidence reads like A2: Decides formula testing only → moved down 0.5
Market: A2 = Chooses own approach within standards · A3 = Technical / QC / client calls on own work</t>
        </is>
      </c>
      <c r="BQ581" s="129" t="inlineStr">
        <is>
          <t>Rated 2.5 of 12 · between A2 and A3
Start: 3.0 · senior practitioner title
Evidence reads like A2: Own webform testing; errors mean rework and retesting → moved down 0.5
KRA: “1. Deliver assigned taxonomy development &amp; testing with &gt;=95% accuracy and zero critical post-release defects. 2. Achieve &gt;=95% on-time…”
Market: A2 = Own deliverables · accuracy, TAT · A3 = A module / process, or work with client or regulatory consequences</t>
        </is>
      </c>
      <c r="BR581" s="129" t="inlineStr">
        <is>
          <t>Rated 1.5 of 12 · between A1 and A2 — not counted: the weight is 0% at this level
Start: 2.0 · individual contributor, so influence only
Evidence reads like A1: None described → moved down 0.5
Team: 0 direct reports · IC
Market: A1–A2 = Not scored in Band A</t>
        </is>
      </c>
      <c r="BS581" s="129" t="inlineStr">
        <is>
          <t>Rated 10 of 12
Experience: 21.1 yrs total · 21.1 at IRIS; none recorded before IRIS = 10.0 on the experience scale
Qualification: B.Com · graduate, relevant to the work → no change
Market: A3 roles typically have 2–5 yrs · IRIS guide 2–4</t>
        </is>
      </c>
      <c r="BT58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81"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1" s="125" t="inlineStr">
        <is>
          <t>1. Complete Q1 taxonomy build/test tasks on schedule · &gt;=95% on-time.
2. Close assigned iFILE support tickets within SLA · &gt;=90%.
3. Finish Q1 Excel/Webform test cycles with defect leakage &lt;2%.</t>
        </is>
      </c>
      <c r="BW581" s="125" t="n"/>
      <c r="BX581" s="125" t="inlineStr">
        <is>
          <t>3 – Meets Expectations</t>
        </is>
      </c>
      <c r="BY581" s="125" t="n"/>
      <c r="BZ581" s="125" t="inlineStr">
        <is>
          <t>Received · manager annual, quarterly</t>
        </is>
      </c>
      <c r="CA581" s="125" t="inlineStr">
        <is>
          <t>Talent Mapping · iFile collated</t>
        </is>
      </c>
      <c r="CB581" s="130" t="n">
        <v>20</v>
      </c>
      <c r="CC581" s="128" t="inlineStr">
        <is>
          <t>Full survey answers not in the files received · How We Grow export needed · HR</t>
        </is>
      </c>
      <c r="CD581" s="131" t="inlineStr">
        <is>
          <t>—</t>
        </is>
      </c>
      <c r="CE581" s="131" t="inlineStr">
        <is>
          <t>—</t>
        </is>
      </c>
      <c r="CF581" s="131" t="inlineStr">
        <is>
          <t>—</t>
        </is>
      </c>
      <c r="CG581" s="131" t="inlineStr">
        <is>
          <t>—</t>
        </is>
      </c>
      <c r="CH581" s="132" t="inlineStr">
        <is>
          <t>Complexity: Evidence reads like A2: Formula creation, formula testing and webform testing · QCB in Noah → moved down 0.5
Autonomy: Evidence reads like A2: Decides formula testing only → moved down 0.5
Accountability: Evidence reads like A2: Own webform testing; errors mean rework and retesting → moved down 0.5
Leadership: Evidence reads like A1: None described → moved down 0.5
Business Impact: No survey or manager-mapping signal on criticality: kept at the start point.</t>
        </is>
      </c>
      <c r="CI581"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1" s="131" t="inlineStr">
        <is>
          <t>Self-identified: Project / programme management · Broader exposure &amp; ownership
For the next role: Project / programme management · Broader exposure &amp; ownership</t>
        </is>
      </c>
      <c r="CK581" s="128" t="inlineStr">
        <is>
          <t>Full survey answers not in the files received · How We Grow export needed · HR</t>
        </is>
      </c>
      <c r="CL581"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1"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Core Contributor.</t>
        </is>
      </c>
      <c r="CN581" s="135" t="n"/>
      <c r="CO581" s="135" t="n">
        <v>2.5</v>
      </c>
      <c r="CP581" s="136" t="n">
        <v>3</v>
      </c>
      <c r="CQ581" s="137" t="inlineStr">
        <is>
          <t>Low</t>
        </is>
      </c>
      <c r="CR581" s="137" t="inlineStr">
        <is>
          <t>Core Contributor</t>
        </is>
      </c>
      <c r="CS581" s="137" t="inlineStr">
        <is>
          <t>Develop in role</t>
        </is>
      </c>
      <c r="CT581" s="137" t="n"/>
      <c r="CU581" s="137" t="n"/>
      <c r="CV581" s="137" t="inlineStr">
        <is>
          <t>To be identified</t>
        </is>
      </c>
      <c r="CW581" s="137" t="n"/>
      <c r="CX581" s="137" t="n"/>
      <c r="CY581" s="137" t="n"/>
      <c r="CZ581" s="137" t="n"/>
      <c r="DA581" s="119" t="n">
        <v>85</v>
      </c>
      <c r="DB581" s="138" t="inlineStr">
        <is>
          <t>Developing</t>
        </is>
      </c>
      <c r="DC581" s="138" t="n">
        <v>83</v>
      </c>
      <c r="DD581" s="138" t="n">
        <v>62</v>
      </c>
      <c r="DE581" s="138" t="n">
        <v>94</v>
      </c>
      <c r="DF581" s="138" t="n"/>
      <c r="DG581" s="138" t="inlineStr">
        <is>
          <t>AI / GenAI, Communication &amp; collaboration, Learning agility</t>
        </is>
      </c>
      <c r="DH581" s="138" t="inlineStr">
        <is>
          <t>B1: 75% of profile — not yet</t>
        </is>
      </c>
      <c r="DI581" s="138" t="inlineStr">
        <is>
          <t>Evidence: Survey + KRAs | Core: Ownership 2/2, Problem solving 2/2, Communication &amp; collaboration 1/2, Client &amp; quality focus 2/2, Learning agility 1/2, Integrity &amp; compliance 2/2 | Future-ready: AI literacy 1/2, Data literacy 2/2, Digital fluency 1/2, Innovation 1/2 | Functional: XBRL &amp; taxonomy 3/3, Accounting standards 3/3, Regulatory domain 3/3, Quality &amp; process 3/3, Excel &amp; tools 3/3, AI / GenAI 2/3</t>
        </is>
      </c>
      <c r="DJ581" s="111" t="inlineStr">
        <is>
          <t>Project / programme management · Broader exposure &amp; ownership</t>
        </is>
      </c>
      <c r="DK581" s="112" t="inlineStr">
        <is>
          <t>XBRL taxonomy &amp; regulatory updates; domain/accounting refreshers; quality &amp; accuracy practices; tooling proficiency</t>
        </is>
      </c>
      <c r="DL581" s="112" t="inlineStr">
        <is>
          <t>AI, GenAI &amp; Prompt Engineering</t>
        </is>
      </c>
      <c r="DM581" s="112" t="inlineStr">
        <is>
          <t>Project / programme management · Broader exposure &amp; ownership</t>
        </is>
      </c>
      <c r="DN581" s="112" t="inlineStr">
        <is>
          <t>Transition to leadership: people management &amp; delegation, mentoring/coaching, project ownership &amp; stakeholder management, prioritisation under ambiguity, presentation &amp; influence skills</t>
        </is>
      </c>
      <c r="DO581" s="139" t="inlineStr">
        <is>
          <t>No strong match from survey evidence</t>
        </is>
      </c>
      <c r="DP581" s="126" t="inlineStr">
        <is>
          <t>Bhakti Gosavi · Senior Taxonomy Analyst — 0.58: formula, webform, noah, taxonomy; Mayuri Ashok Mhetar · Financial Analyst — 0.50: formula, testing; Prasad Chavan · Taxonomy Specialist — 0.36: formula, noah</t>
        </is>
      </c>
      <c r="DQ581" s="126" t="inlineStr">
        <is>
          <t>No close match in other businesses</t>
        </is>
      </c>
      <c r="DR581" s="126" t="n"/>
      <c r="DS581" s="126" t="n"/>
      <c r="DT581" s="126" t="inlineStr">
        <is>
          <t>A3 deep-dive: score 3.25 · gap to B1 0.3 · 0.25–0.5 from B1</t>
        </is>
      </c>
      <c r="DU581"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1"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1"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1" s="126" t="inlineStr">
        <is>
          <t>2–4 yrs</t>
        </is>
      </c>
      <c r="EA581" s="126" t="inlineStr">
        <is>
          <t>3–5 · 2–5</t>
        </is>
      </c>
      <c r="EB581" s="126" t="inlineStr">
        <is>
          <t>Senior Analyst / Associate</t>
        </is>
      </c>
      <c r="EC581" s="126" t="inlineStr">
        <is>
          <t>DataTracks: Senior Associate · 2–5 yrs · Big Four: Consultant · IRIS Vs Market Benchmark — XBRL US credential pathway: XBRL US GAAP Certificate</t>
        </is>
      </c>
      <c r="ED581" s="126" t="inlineStr">
        <is>
          <t>XBRL US GAAP Certificate · AICPA &amp; XBRL US; XBRL International specifications; IFRS / US GAAP / Ind AS</t>
        </is>
      </c>
      <c r="EE581" s="126" t="inlineStr">
        <is>
          <t>Core 2 · Future 2 · Functional 3 · Leadership not scored</t>
        </is>
      </c>
      <c r="EF581" s="139" t="n"/>
      <c r="EG581" s="126" t="inlineStr">
        <is>
          <t>✓ HRIS: 21.1 yrs, B.Com, 0 direct reports
✓ Survey: 20 of 20 questions answered
✓ KRAs: manager-set, quarterly
✓ Manager mapping: rating, potential, 9-box
✗ Job description: not on file</t>
        </is>
      </c>
      <c r="EH581" s="118" t="inlineStr">
        <is>
          <t xml:space="preserve">D274 · Long-tenure A3 · 8+ yrs · Medium: No rule changed the level: the score decides. · owner Business head — iFile · </t>
        </is>
      </c>
      <c r="EI581" s="118" t="n"/>
      <c r="EJ581" s="118" t="n"/>
      <c r="EK581" s="118" t="inlineStr">
        <is>
          <t>Survey: answered · full text needed · KRAs: received · Experience: on file</t>
        </is>
      </c>
      <c r="EL581" s="141" t="n"/>
      <c r="EM581" s="142" t="n"/>
      <c r="EN581" s="142" t="n"/>
      <c r="EO581" s="142" t="n"/>
      <c r="EP581" s="142" t="n"/>
      <c r="EQ581" s="143" t="n"/>
      <c r="ER581" s="135" t="n"/>
      <c r="ES581" s="135" t="n"/>
      <c r="ET581" s="135" t="n"/>
      <c r="EU581" s="135" t="n"/>
      <c r="EV581" s="135" t="n"/>
      <c r="EW581" s="135" t="n"/>
      <c r="EX581" s="135" t="n"/>
      <c r="EY581" s="143" t="n"/>
      <c r="EZ581" s="135" t="n"/>
      <c r="FA581" s="135" t="n"/>
      <c r="FB581" s="135" t="n"/>
      <c r="FC581" s="135" t="n"/>
      <c r="FD581" s="135" t="n"/>
    </row>
    <row r="582" ht="300" customHeight="1">
      <c r="A582" s="109" t="inlineStr">
        <is>
          <t>iFile</t>
        </is>
      </c>
      <c r="B582" s="110" t="inlineStr">
        <is>
          <t>IRIS0124</t>
        </is>
      </c>
      <c r="C582" s="110" t="inlineStr">
        <is>
          <t>Surekha Ghadigaonkar</t>
        </is>
      </c>
      <c r="D582" s="110" t="inlineStr">
        <is>
          <t>XBRL Consulting</t>
        </is>
      </c>
      <c r="E582" s="110" t="inlineStr">
        <is>
          <t>RC-019</t>
        </is>
      </c>
      <c r="F582" s="110" t="inlineStr">
        <is>
          <t>Rahul Dhamne</t>
        </is>
      </c>
      <c r="G582" s="110" t="inlineStr">
        <is>
          <t>IRIS0362</t>
        </is>
      </c>
      <c r="H582" s="110" t="inlineStr">
        <is>
          <t>C2</t>
        </is>
      </c>
      <c r="I582" s="110" t="n"/>
      <c r="J582" s="110" t="n">
        <v>20</v>
      </c>
      <c r="K582" s="110" t="n">
        <v>19</v>
      </c>
      <c r="L582" s="110" t="inlineStr">
        <is>
          <t>B.Com</t>
        </is>
      </c>
      <c r="M582" s="110" t="n"/>
      <c r="N582" s="144" t="inlineStr">
        <is>
          <t>Senior Analyst</t>
        </is>
      </c>
      <c r="O582" s="113" t="inlineStr">
        <is>
          <t>Senior Taxonomy Analyst</t>
        </is>
      </c>
      <c r="P582" s="112" t="inlineStr">
        <is>
          <t>Consulting &amp; Professional Services</t>
        </is>
      </c>
      <c r="Q582" s="112" t="inlineStr">
        <is>
          <t>Taxonomy Design &amp; Regulatory Consulting</t>
        </is>
      </c>
      <c r="R582" s="112" t="inlineStr">
        <is>
          <t>L4 – Senior</t>
        </is>
      </c>
      <c r="S582" s="152" t="inlineStr">
        <is>
          <t>A3</t>
        </is>
      </c>
      <c r="T582" s="151" t="inlineStr">
        <is>
          <t>Senior Associate</t>
        </is>
      </c>
      <c r="U582" s="151" t="inlineStr">
        <is>
          <t>A</t>
        </is>
      </c>
      <c r="V582" s="112" t="inlineStr">
        <is>
          <t>IC</t>
        </is>
      </c>
      <c r="W582" s="153" t="inlineStr">
        <is>
          <t>• Same level</t>
        </is>
      </c>
      <c r="X582" s="112" t="inlineStr">
        <is>
          <t>P2</t>
        </is>
      </c>
      <c r="Y582" s="112" t="inlineStr">
        <is>
          <t>Developing</t>
        </is>
      </c>
      <c r="Z582" s="112" t="inlineStr">
        <is>
          <t>3 Apply</t>
        </is>
      </c>
      <c r="AA582" s="117" t="inlineStr">
        <is>
          <t>A3</t>
        </is>
      </c>
      <c r="AB582" s="118" t="inlineStr">
        <is>
          <t>Band A · Practitioner</t>
        </is>
      </c>
      <c r="AC582" s="118" t="inlineStr">
        <is>
          <t>Senior Associate</t>
        </is>
      </c>
      <c r="AD582" s="118" t="inlineStr">
        <is>
          <t>• Same as the model</t>
        </is>
      </c>
      <c r="AE582" s="118" t="inlineStr">
        <is>
          <t>C2</t>
        </is>
      </c>
      <c r="AF582" s="118" t="inlineStr">
        <is>
          <t>OK</t>
        </is>
      </c>
      <c r="AG582" s="118" t="inlineStr">
        <is>
          <t>No change · already below the manager</t>
        </is>
      </c>
      <c r="AH582" s="118" t="n">
        <v>2</v>
      </c>
      <c r="AI582" s="118" t="n"/>
      <c r="AJ582" s="119" t="inlineStr">
        <is>
          <t>iFile · XBRL Consulting · Band A · Early career</t>
        </is>
      </c>
      <c r="AK582" s="120" t="n">
        <v>3</v>
      </c>
      <c r="AL582" s="121">
        <f>IFERROR(INDEX(WM_C,MATCH($AJ582,WM_KEY,0)),"")</f>
        <v>0.59</v>
      </c>
      <c r="AM582" s="122">
        <f>IF(OR(AK582="",AL582=""),"",AK582*AL582)</f>
        <v>1.77</v>
      </c>
      <c r="AN582" s="120" t="n">
        <v>2.5</v>
      </c>
      <c r="AO582" s="121">
        <f>IFERROR(INDEX(WM_AU,MATCH($AJ582,WM_KEY,0)),"")</f>
        <v>0.16</v>
      </c>
      <c r="AP582" s="122">
        <f>IF(OR(AN582="",AO582=""),"",AN582*AO582)</f>
        <v>0.4</v>
      </c>
      <c r="AQ582" s="120" t="n">
        <v>2.5</v>
      </c>
      <c r="AR582" s="121">
        <f>IFERROR(INDEX(WM_AC,MATCH($AJ582,WM_KEY,0)),"")</f>
        <v>0.09</v>
      </c>
      <c r="AS582" s="122">
        <f>IF(OR(AQ582="",AR582=""),"",AQ582*AR582)</f>
        <v>0.225</v>
      </c>
      <c r="AT582" s="120" t="n">
        <v>1.5</v>
      </c>
      <c r="AU582" s="121">
        <f>IFERROR(INDEX(WM_L,MATCH($AJ582,WM_KEY,0)),"")</f>
        <v>0</v>
      </c>
      <c r="AV582" s="122">
        <f>IF(OR(AT582="",AU582=""),"",AT582*AU582)</f>
        <v>0</v>
      </c>
      <c r="AW582" s="120" t="n">
        <v>9.5</v>
      </c>
      <c r="AX582" s="121">
        <f>IFERROR(INDEX(WM_E,MATCH($AJ582,WM_KEY,0)),"")</f>
        <v>0.1</v>
      </c>
      <c r="AY582" s="122">
        <f>IF(OR(AW582="",AX582=""),"",AW582*AX582)</f>
        <v>0.95</v>
      </c>
      <c r="AZ582" s="123" t="n">
        <v>2.5</v>
      </c>
      <c r="BA582" s="121">
        <f>IFERROR(INDEX(WM_BI,MATCH($AJ582,WM_KEY,0)),"")</f>
        <v>0.06</v>
      </c>
      <c r="BB582" s="122">
        <f>IF(OR(AZ582="",BA582=""),"",AZ582*BA582)</f>
        <v>0.15</v>
      </c>
      <c r="BC582" s="122">
        <f>IF(COUNT(AM582,AP582,AS582,AV582,AY582,BB582)&lt;6,"",SUM(AM582,AP582,AS582,AV582,AY582,BB582))</f>
        <v>3.495</v>
      </c>
      <c r="BD582" s="122" t="str">
        <f>IF(BC582="","",INDEX({"A1","A2","A3","B1","B2","B3","C1","C2","D1","D2","E1","E2"},MAX(1,MIN(12,ROUND(BC582,0)))))</f>
        <v>A3</v>
      </c>
      <c r="BE582" s="152" t="inlineStr">
        <is>
          <t>A3</t>
        </is>
      </c>
      <c r="BF582" s="124" t="inlineStr">
        <is>
          <t>The score decided the level</t>
        </is>
      </c>
      <c r="BG582"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2" s="125" t="inlineStr">
        <is>
          <t>At build: Complexity 1.77 + Autonomy 0.40 + Accountability 0.22 + Leadership 0.00 + Experience 0.95 + Business impact 0.15
= 3.50 points → nearest level 3 = A3
Final level: A3 · same as the score</t>
        </is>
      </c>
      <c r="BI582" s="125" t="inlineStr">
        <is>
          <t>No rule applied: the score decides.</t>
        </is>
      </c>
      <c r="BJ582" s="125" t="inlineStr">
        <is>
          <t>Close call</t>
        </is>
      </c>
      <c r="BK582" s="147" t="inlineStr">
        <is>
          <t>Close call</t>
        </is>
      </c>
      <c r="BL582" s="126" t="inlineStr">
        <is>
          <t>Medium</t>
        </is>
      </c>
      <c r="BM582" s="126" t="inlineStr">
        <is>
          <t>• 20.0 yrs of experience in a role that reads as Band A work — a career-path question for the manager: can the role be widened · Specialist, B1 or is it correctly sized?
• Close call: score 3.50 is within 0.05 of a rounding point and the score decided the level — calibrate against peers before confirming</t>
        </is>
      </c>
      <c r="BN582" s="125" t="inlineStr">
        <is>
          <t>Stable · moves in fewer than 5 of 30 weight tests</t>
        </is>
      </c>
      <c r="BO582" s="148" t="inlineStr">
        <is>
          <t>Rated 3 of 12
Start: 3.0 · senior practitioner title
Evidence reads like A3: Taxonomy development, requirement analysis and tool testing using Noah, iFile, Webform, Arelle → matches the start
KRA: “1. Deliver assigned taxonomy development &amp; testing with &gt;=95% accuracy and zero critical post-release defects. 2. Achieve &gt;=95% on-time…”
Market: A3 = Varied and non-standard work; handles exceptions</t>
        </is>
      </c>
      <c r="BP582" s="129" t="inlineStr">
        <is>
          <t>Rated 2.5 of 12 · between A2 and A3
Start: 3.0 · senior practitioner title
Evidence reads like A2: Decides taxonomy changes; no further detail given → moved down 0.5
Market: A2 = Chooses own approach within standards · A3 = Technical / QC / client calls on own work</t>
        </is>
      </c>
      <c r="BQ582" s="129" t="inlineStr">
        <is>
          <t>Rated 2.5 of 12 · between A2 and A3
Start: 3.0 · senior practitioner title
Evidence reads like A2: Released taxonomy of own development; rework and reputation risk; little detail → moved down 0.5
KRA: “1. Deliver assigned taxonomy development &amp; testing with &gt;=95% accuracy and zero critical post-release defects. 2. Achieve &gt;=95% on-time…”
Market: A2 = Own deliverables · accuracy, TAT · A3 = A module / process, or work with client or regulatory consequences</t>
        </is>
      </c>
      <c r="BR582" s="129" t="inlineStr">
        <is>
          <t>Rated 1.5 of 12 · between A1 and A2 — not counted: the weight is 0% at this level
Start: 2.0 · individual contributor, so influence only
Evidence reads like A1: None described → moved down 0.5
Team: 0 direct reports · IC
Market: A1–A2 = Not scored in Band A</t>
        </is>
      </c>
      <c r="BS582" s="129" t="inlineStr">
        <is>
          <t>Rated 9.5 of 12 · between D1 and D2
Experience: 20.0 yrs total · 1.0 before IRIS + 19.0 at IRIS = 9.7 on the experience scale
Qualification: B.Com · graduate, relevant to the work → no change
Market: A3 roles typically have 2–5 yrs · IRIS guide 2–4</t>
        </is>
      </c>
      <c r="BT58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82"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2" s="125" t="inlineStr">
        <is>
          <t>1. Complete Q1 taxonomy build/test tasks on schedule · &gt;=95% on-time.
2. Close assigned iFILE support tickets within SLA · &gt;=90%.
3. Finish Q1 Excel/Webform test cycles with defect leakage &lt;2%.</t>
        </is>
      </c>
      <c r="BW582" s="125" t="n"/>
      <c r="BX582" s="125" t="inlineStr">
        <is>
          <t>3 – Meets Expectations</t>
        </is>
      </c>
      <c r="BY582" s="125" t="n"/>
      <c r="BZ582" s="125" t="inlineStr">
        <is>
          <t>Received · manager annual, quarterly</t>
        </is>
      </c>
      <c r="CA582" s="125" t="inlineStr">
        <is>
          <t>Talent Mapping · iFile collated</t>
        </is>
      </c>
      <c r="CB582" s="130" t="n">
        <v>20</v>
      </c>
      <c r="CC582" s="128" t="inlineStr">
        <is>
          <t>Full survey answers not in the files received · How We Grow export needed · HR</t>
        </is>
      </c>
      <c r="CD582" s="131" t="inlineStr">
        <is>
          <t>—</t>
        </is>
      </c>
      <c r="CE582" s="131" t="inlineStr">
        <is>
          <t>—</t>
        </is>
      </c>
      <c r="CF582" s="131" t="inlineStr">
        <is>
          <t>—</t>
        </is>
      </c>
      <c r="CG582" s="131" t="inlineStr">
        <is>
          <t>—</t>
        </is>
      </c>
      <c r="CH582" s="132" t="inlineStr">
        <is>
          <t>Complexity: Evidence reads like A3: Taxonomy development, requirement analysis and tool testing using Noah, iFile, Webform, Arelle → matches the start
Autonomy: Evidence reads like A2: Decides taxonomy changes; no further detail given → moved down 0.5
Accountability: Evidence reads like A2: Released taxonomy of own development; rework and reputation risk; little detail → moved down 0.5
Leadership: Evidence reads like A1: None described → moved down 0.5
Business Impact: No survey or manager-mapping signal on criticality: kept at the start point.</t>
        </is>
      </c>
      <c r="CI582"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2" s="131" t="inlineStr">
        <is>
          <t>Self-identified: AI / automation · Domain, regulatory &amp; XBRL
For the next role: AI / automation · Domain, regulatory &amp; XBRL</t>
        </is>
      </c>
      <c r="CK582" s="128" t="inlineStr">
        <is>
          <t>Full survey answers not in the files received · How We Grow export needed · HR</t>
        </is>
      </c>
      <c r="CL582"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2"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High · 9-Box Grid placement: Core Contributor.</t>
        </is>
      </c>
      <c r="CN582" s="135" t="n"/>
      <c r="CO582" s="135" t="n">
        <v>2.5</v>
      </c>
      <c r="CP582" s="136" t="n">
        <v>3</v>
      </c>
      <c r="CQ582" s="137" t="inlineStr">
        <is>
          <t>High</t>
        </is>
      </c>
      <c r="CR582" s="137" t="inlineStr">
        <is>
          <t>Core Contributor</t>
        </is>
      </c>
      <c r="CS582" s="137" t="inlineStr">
        <is>
          <t>Ready in 6–12 months</t>
        </is>
      </c>
      <c r="CT582" s="137" t="n"/>
      <c r="CU582" s="137" t="n"/>
      <c r="CV582" s="137" t="inlineStr">
        <is>
          <t>To be identified</t>
        </is>
      </c>
      <c r="CW582" s="137" t="n"/>
      <c r="CX582" s="137" t="n"/>
      <c r="CY582" s="137" t="n"/>
      <c r="CZ582" s="137" t="n"/>
      <c r="DA582" s="119" t="n">
        <v>86</v>
      </c>
      <c r="DB582" s="138" t="inlineStr">
        <is>
          <t>Developing</t>
        </is>
      </c>
      <c r="DC582" s="138" t="n">
        <v>83</v>
      </c>
      <c r="DD582" s="138" t="n">
        <v>75</v>
      </c>
      <c r="DE582" s="138" t="n">
        <v>92</v>
      </c>
      <c r="DF582" s="138" t="n"/>
      <c r="DG582" s="138" t="inlineStr">
        <is>
          <t>Accounting standards, AI / GenAI, Communication &amp; collaboration</t>
        </is>
      </c>
      <c r="DH582" s="138" t="inlineStr">
        <is>
          <t>B1: 75% of profile — close</t>
        </is>
      </c>
      <c r="DI582" s="138" t="inlineStr">
        <is>
          <t>Evidence: Survey + KRAs | Core: Ownership 2/2, Problem solving 2/2, Communication &amp; collaboration 1/2, Client &amp; quality focus 2/2, Learning agility 1/2, Integrity &amp; compliance 2/2 | Future-ready: AI literacy 1/2, Data literacy 2/2, Digital fluency 2/2, Innovation 1/2 | Functional: XBRL &amp; taxonomy 4/3, Accounting standards 2/3, Regulatory domain 3/3, Quality &amp; process 3/3, Excel &amp; tools 3/3, AI / GenAI 2/3</t>
        </is>
      </c>
      <c r="DJ582" s="111" t="inlineStr">
        <is>
          <t>AI / automation · Domain, regulatory &amp; XBRL</t>
        </is>
      </c>
      <c r="DK582" s="112" t="inlineStr">
        <is>
          <t>XBRL taxonomy &amp; regulatory updates; domain/accounting refreshers; quality &amp; accuracy practices; tooling proficiency</t>
        </is>
      </c>
      <c r="DL582" s="112" t="inlineStr">
        <is>
          <t>AI, GenAI &amp; Prompt Engineering; Product, Platform &amp; Domain Knowledge; Process Improvement &amp; Quality Mindset</t>
        </is>
      </c>
      <c r="DM582" s="112" t="inlineStr">
        <is>
          <t>AI / automation · Domain, regulatory &amp; XBRL</t>
        </is>
      </c>
      <c r="DN582" s="112" t="inlineStr">
        <is>
          <t>Transition to leadership: people management &amp; delegation, mentoring/coaching, project ownership &amp; stakeholder management, prioritisation under ambiguity, presentation &amp; influence skills</t>
        </is>
      </c>
      <c r="DO582" s="139" t="inlineStr">
        <is>
          <t>No strong match from survey evidence</t>
        </is>
      </c>
      <c r="DP582" s="126" t="inlineStr">
        <is>
          <t>Yogesh Patil · Senior Taxonomy Analyst — 0.57: xbrl, webform, noah, taxonomy; Sunita Joshi · Associate Consultant – Taxonomy Design &amp; Regulatory Consulting — 0.46: xbrl, specifications, webform, noah; Bhagyashree Kamble · Taxonomy Analyst — 0.44: taxonomy, arelle, ifile, development</t>
        </is>
      </c>
      <c r="DQ582" s="126" t="inlineStr">
        <is>
          <t>Roshni Surve · CARBON, Senior Financial Analyst — 0.29</t>
        </is>
      </c>
      <c r="DR582" s="126" t="n"/>
      <c r="DS582" s="126" t="n"/>
      <c r="DT582" s="126" t="inlineStr">
        <is>
          <t>A3 deep-dive: score 3.5 · gap to B1 0.09 · Within 0.25 of B1</t>
        </is>
      </c>
      <c r="DU582"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2"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2"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2" s="126" t="inlineStr">
        <is>
          <t>2–4 yrs</t>
        </is>
      </c>
      <c r="EA582" s="126" t="inlineStr">
        <is>
          <t>3–5 · 2–5</t>
        </is>
      </c>
      <c r="EB582" s="126" t="inlineStr">
        <is>
          <t>Senior Analyst / Associate</t>
        </is>
      </c>
      <c r="EC582" s="126" t="inlineStr">
        <is>
          <t>DataTracks: Senior Associate · 2–5 yrs · Big Four: Consultant · IRIS Vs Market Benchmark — XBRL US credential pathway: XBRL US GAAP Certificate</t>
        </is>
      </c>
      <c r="ED582" s="126" t="inlineStr">
        <is>
          <t>XBRL US GAAP Certificate · AICPA &amp; XBRL US; XBRL International specifications; IFRS / US GAAP / Ind AS</t>
        </is>
      </c>
      <c r="EE582" s="126" t="inlineStr">
        <is>
          <t>Core 2 · Future 2 · Functional 3 · Leadership not scored</t>
        </is>
      </c>
      <c r="EF582" s="139" t="n"/>
      <c r="EG582" s="126" t="inlineStr">
        <is>
          <t>✓ HRIS: 20.0 yrs, B.Com, 0 direct reports
✓ Survey: 20 of 20 questions answered
✓ KRAs: manager-set, quarterly
✓ Manager mapping: rating, potential, 9-box
✗ Job description: not on file</t>
        </is>
      </c>
      <c r="EH582" s="118" t="inlineStr">
        <is>
          <t xml:space="preserve">D050 · Close call · High: Score 3.50 is 0.00 below the 3.5 rounding point between A3 and B1, and no rule moved it: confirm A3 against peers in similar roles, or place at B1. · owner Calibration panel · 
D275 · Long-tenure A3 · 8+ yrs · Medium: No rule changed the level: the score decides. · owner Business head — iFile · </t>
        </is>
      </c>
      <c r="EI582" s="118" t="n"/>
      <c r="EJ582" s="118" t="n"/>
      <c r="EK582" s="118" t="inlineStr">
        <is>
          <t>Survey: answered · full text needed · KRAs: received · Experience: on file</t>
        </is>
      </c>
      <c r="EL582" s="141" t="n"/>
      <c r="EM582" s="142" t="n"/>
      <c r="EN582" s="142" t="n"/>
      <c r="EO582" s="142" t="n"/>
      <c r="EP582" s="142" t="n"/>
      <c r="EQ582" s="143" t="n"/>
      <c r="ER582" s="135" t="n"/>
      <c r="ES582" s="135" t="n"/>
      <c r="ET582" s="135" t="n"/>
      <c r="EU582" s="135" t="n"/>
      <c r="EV582" s="135" t="n"/>
      <c r="EW582" s="135" t="n"/>
      <c r="EX582" s="135" t="n"/>
      <c r="EY582" s="143" t="n"/>
      <c r="EZ582" s="135" t="n"/>
      <c r="FA582" s="135" t="n"/>
      <c r="FB582" s="135" t="n"/>
      <c r="FC582" s="135" t="n"/>
      <c r="FD582" s="135" t="n"/>
    </row>
    <row r="583" ht="300" customHeight="1">
      <c r="A583" s="109" t="inlineStr">
        <is>
          <t>iFile</t>
        </is>
      </c>
      <c r="B583" s="110" t="inlineStr">
        <is>
          <t>IRISC343</t>
        </is>
      </c>
      <c r="C583" s="110" t="inlineStr">
        <is>
          <t>Tuku Deb</t>
        </is>
      </c>
      <c r="D583" s="110" t="inlineStr">
        <is>
          <t>XBRL Consulting</t>
        </is>
      </c>
      <c r="E583" s="110" t="inlineStr">
        <is>
          <t>RC-025</t>
        </is>
      </c>
      <c r="F583" s="110" t="inlineStr">
        <is>
          <t>Shraddha Bagul</t>
        </is>
      </c>
      <c r="G583" s="110" t="inlineStr">
        <is>
          <t>IRIS1035</t>
        </is>
      </c>
      <c r="H583" s="110" t="inlineStr">
        <is>
          <t>B2</t>
        </is>
      </c>
      <c r="I583" s="110" t="n"/>
      <c r="J583" s="110" t="n">
        <v>2.8</v>
      </c>
      <c r="K583" s="110" t="n">
        <v>0.6</v>
      </c>
      <c r="L583" s="110" t="inlineStr">
        <is>
          <t>PGDM</t>
        </is>
      </c>
      <c r="M583" s="110" t="n"/>
      <c r="N583" s="144" t="inlineStr">
        <is>
          <t>XBRL Conversion Specialist</t>
        </is>
      </c>
      <c r="O583" s="113" t="inlineStr">
        <is>
          <t>Senior Financial Analyst</t>
        </is>
      </c>
      <c r="P583" s="112" t="inlineStr">
        <is>
          <t>Consulting &amp; Professional Services</t>
        </is>
      </c>
      <c r="Q583" s="112" t="inlineStr">
        <is>
          <t>XBRL Tagging, Conversion &amp; Filing</t>
        </is>
      </c>
      <c r="R583" s="113" t="inlineStr">
        <is>
          <t>L3 – Professional / Associate</t>
        </is>
      </c>
      <c r="S583" s="114" t="inlineStr">
        <is>
          <t>A3</t>
        </is>
      </c>
      <c r="T583" s="151" t="inlineStr">
        <is>
          <t>Senior Associate</t>
        </is>
      </c>
      <c r="U583" s="151" t="inlineStr">
        <is>
          <t>A</t>
        </is>
      </c>
      <c r="V583" s="112" t="inlineStr">
        <is>
          <t>IC</t>
        </is>
      </c>
      <c r="W583" s="150" t="inlineStr">
        <is>
          <t>▲ Up</t>
        </is>
      </c>
      <c r="X583" s="112" t="inlineStr">
        <is>
          <t>P2</t>
        </is>
      </c>
      <c r="Y583" s="112" t="inlineStr">
        <is>
          <t>Developing</t>
        </is>
      </c>
      <c r="Z583" s="112" t="inlineStr">
        <is>
          <t>3 Apply</t>
        </is>
      </c>
      <c r="AA583" s="117" t="inlineStr">
        <is>
          <t>A3</t>
        </is>
      </c>
      <c r="AB583" s="118" t="inlineStr">
        <is>
          <t>Band A · Practitioner</t>
        </is>
      </c>
      <c r="AC583" s="118" t="inlineStr">
        <is>
          <t>Senior Associate</t>
        </is>
      </c>
      <c r="AD583" s="118" t="inlineStr">
        <is>
          <t>• Same as the model</t>
        </is>
      </c>
      <c r="AE583" s="118" t="inlineStr">
        <is>
          <t>B2</t>
        </is>
      </c>
      <c r="AF583" s="118" t="inlineStr">
        <is>
          <t>OK</t>
        </is>
      </c>
      <c r="AG583" s="118" t="inlineStr">
        <is>
          <t>No change · already below the manager</t>
        </is>
      </c>
      <c r="AH583" s="118" t="n">
        <v>3</v>
      </c>
      <c r="AI583" s="118" t="n"/>
      <c r="AJ583" s="119" t="inlineStr">
        <is>
          <t>iFile · XBRL Consulting · Band A · Early career</t>
        </is>
      </c>
      <c r="AK583" s="120" t="n">
        <v>2</v>
      </c>
      <c r="AL583" s="121">
        <f>IFERROR(INDEX(WM_C,MATCH($AJ583,WM_KEY,0)),"")</f>
        <v>0.59</v>
      </c>
      <c r="AM583" s="122">
        <f>IF(OR(AK583="",AL583=""),"",AK583*AL583)</f>
        <v>1.18</v>
      </c>
      <c r="AN583" s="120" t="n">
        <v>2</v>
      </c>
      <c r="AO583" s="121">
        <f>IFERROR(INDEX(WM_AU,MATCH($AJ583,WM_KEY,0)),"")</f>
        <v>0.16</v>
      </c>
      <c r="AP583" s="122">
        <f>IF(OR(AN583="",AO583=""),"",AN583*AO583)</f>
        <v>0.32</v>
      </c>
      <c r="AQ583" s="120" t="n">
        <v>2</v>
      </c>
      <c r="AR583" s="121">
        <f>IFERROR(INDEX(WM_AC,MATCH($AJ583,WM_KEY,0)),"")</f>
        <v>0.09</v>
      </c>
      <c r="AS583" s="122">
        <f>IF(OR(AQ583="",AR583=""),"",AQ583*AR583)</f>
        <v>0.18</v>
      </c>
      <c r="AT583" s="120" t="n">
        <v>1</v>
      </c>
      <c r="AU583" s="121">
        <f>IFERROR(INDEX(WM_L,MATCH($AJ583,WM_KEY,0)),"")</f>
        <v>0</v>
      </c>
      <c r="AV583" s="122">
        <f>IF(OR(AT583="",AU583=""),"",AT583*AU583)</f>
        <v>0</v>
      </c>
      <c r="AW583" s="120" t="n">
        <v>3.5</v>
      </c>
      <c r="AX583" s="121">
        <f>IFERROR(INDEX(WM_E,MATCH($AJ583,WM_KEY,0)),"")</f>
        <v>0.1</v>
      </c>
      <c r="AY583" s="122">
        <f>IF(OR(AW583="",AX583=""),"",AW583*AX583)</f>
        <v>0.35</v>
      </c>
      <c r="AZ583" s="123" t="n">
        <v>2</v>
      </c>
      <c r="BA583" s="121">
        <f>IFERROR(INDEX(WM_BI,MATCH($AJ583,WM_KEY,0)),"")</f>
        <v>0.06</v>
      </c>
      <c r="BB583" s="122">
        <f>IF(OR(AZ583="",BA583=""),"",AZ583*BA583)</f>
        <v>0.12</v>
      </c>
      <c r="BC583" s="122">
        <f>IF(COUNT(AM583,AP583,AS583,AV583,AY583,BB583)&lt;6,"",SUM(AM583,AP583,AS583,AV583,AY583,BB583))</f>
        <v>2.15</v>
      </c>
      <c r="BD583" s="122" t="str">
        <f>IF(BC583="","",INDEX({"A1","A2","A3","B1","B2","B3","C1","C2","D1","D2","E1","E2"},MAX(1,MIN(12,ROUND(BC583,0)))))</f>
        <v>A2</v>
      </c>
      <c r="BE583" s="114" t="inlineStr">
        <is>
          <t>A3</t>
        </is>
      </c>
      <c r="BF583" s="124" t="inlineStr">
        <is>
          <t>Rule: R7 Band A experience</t>
        </is>
      </c>
      <c r="BG583"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3" s="125" t="inlineStr">
        <is>
          <t>At build: Complexity 1.18 + Autonomy 0.32 + Accountability 0.18 + Leadership 0.00 + Experience 0.35 + Business impact 0.12
= 2.15 points → nearest level 2 = A2
Final level: A3 · a rule applied: see the next column</t>
        </is>
      </c>
      <c r="BI583" s="125" t="inlineStr">
        <is>
          <t>• Raised to A3: 2.8 years' experience is 2 years or more.
Final level: A3.</t>
        </is>
      </c>
      <c r="BJ583" s="125" t="inlineStr">
        <is>
          <t>—</t>
        </is>
      </c>
      <c r="BK583" s="126" t="n"/>
      <c r="BL583" s="126" t="inlineStr">
        <is>
          <t>Medium</t>
        </is>
      </c>
      <c r="BM583" s="126" t="n"/>
      <c r="BN583" s="125" t="inlineStr">
        <is>
          <t>Stable · moves in fewer than 5 of 30 weight tests</t>
        </is>
      </c>
      <c r="BO583" s="148" t="inlineStr">
        <is>
          <t>Rated 2 of 12
Start: 2.0 · practitioner title
Evidence reads like A2: XBRL tagging and data validation of client financial reports in IRIS Instant → matches the start
KRA: “1. Complete IRIS Instant new-release testing each cycle at full coverage; defect leakage &lt;2%. 2. Deliver outsourced XBRL file conversions…”
Market: A2 = Standard work of the discipline</t>
        </is>
      </c>
      <c r="BP583" s="129" t="inlineStr">
        <is>
          <t>Rated 2 of 12
Start: 2.0 · practitioner title
Evidence reads like A2: Identifies issues and raises them → matches the start
Market: A2 = Chooses own approach within standards</t>
        </is>
      </c>
      <c r="BQ583" s="129" t="inlineStr">
        <is>
          <t>Rated 2 of 12
Start: 2.0 · practitioner title
Evidence reads like A2: own survey / KRA answers · summarised by the rater; not quoted → matches the start
KRA: “1. Complete IRIS Instant new-release testing each cycle at full coverage; defect leakage &lt;2%. 2. Deliver outsourced XBRL file conversions…”
Market: A2 = Own deliverables · accuracy, TAT</t>
        </is>
      </c>
      <c r="BR583" s="129" t="inlineStr">
        <is>
          <t>Rated 1 of 12 — not counted: the weight is 0% at this level
Start: 1.0 · individual contributor, so influence only
Evidence reads like A1: None described → matches the start
Team: 0 direct reports · IC
Market: A1 = Not scored in Band A</t>
        </is>
      </c>
      <c r="BS583" s="129" t="inlineStr">
        <is>
          <t>Rated 3.5 of 12 · between A3 and B1
Experience: 2.8 yrs total · 2.2 before IRIS + 0.6 at IRIS = 2.9 on the experience scale
Qualification: PGDM · postgraduate, relevant to the work → +0.5
Market: A3 roles typically have 2–5 yrs · IRIS guide 2–4</t>
        </is>
      </c>
      <c r="BT58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83"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83" s="125" t="inlineStr">
        <is>
          <t>1. Complete Q1 IRIS Instant release-testing cycles at full coverage · defect leakage &lt;2%.
2. Meet Q1 conversion turnaround &amp; accuracy targets · &gt;=98%.
3. Resolve &gt;=90% of client support queries within SLA.</t>
        </is>
      </c>
      <c r="BW583" s="125" t="n"/>
      <c r="BX583" s="125" t="inlineStr">
        <is>
          <t>3 – Meets Expectations</t>
        </is>
      </c>
      <c r="BY583" s="125" t="n"/>
      <c r="BZ583" s="125" t="inlineStr">
        <is>
          <t>Received · manager annual, quarterly</t>
        </is>
      </c>
      <c r="CA583" s="125" t="inlineStr">
        <is>
          <t>Talent Mapping · iFile collated</t>
        </is>
      </c>
      <c r="CB583" s="130" t="n">
        <v>20</v>
      </c>
      <c r="CC583" s="128" t="inlineStr">
        <is>
          <t>Full survey answers not in the files received · How We Grow export needed · HR</t>
        </is>
      </c>
      <c r="CD583" s="131" t="inlineStr">
        <is>
          <t>—</t>
        </is>
      </c>
      <c r="CE583" s="131" t="inlineStr">
        <is>
          <t>—</t>
        </is>
      </c>
      <c r="CF583" s="131" t="inlineStr">
        <is>
          <t>—</t>
        </is>
      </c>
      <c r="CG583" s="131" t="inlineStr">
        <is>
          <t>—</t>
        </is>
      </c>
      <c r="CH583" s="132" t="inlineStr">
        <is>
          <t>Complexity: Evidence reads like A2: XBRL tagging and data validation of client financial reports in IRIS Instant → matches the start
Autonomy: Evidence reads like A2: Identifies issues and raises them → matches the start
Accountability: Evidence reads like A2: own survey / KRA answers · summarised by the rater; not quoted → matches the start
Leadership: Evidence reads like A1: None described → matches the start
Business Impact: No survey or manager-mapping signal on criticality: kept at the start point.</t>
        </is>
      </c>
      <c r="CI583"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583" s="131" t="inlineStr">
        <is>
          <t>Self-identified: AI / automation · Technical depth &amp; architecture · Data, SQL &amp; analytics
For the next role: AI / automation · Technical depth &amp; architecture · Data, SQL &amp; analytics</t>
        </is>
      </c>
      <c r="CK583" s="128" t="inlineStr">
        <is>
          <t>Full survey answers not in the files received · How We Grow export needed · HR</t>
        </is>
      </c>
      <c r="CL583"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583" s="134" t="inlineStr">
        <is>
          <t>What the role answers for: A module / process, or work with client or regulatory consequences.
Accountability &amp; Impact rating: 2 of 12 · A2-level impact.
From the survey and manager mapping — successor named: yes.
If the work is missed · role-holders' themes: rework · delays · errors · incorrect · additional.
Measured on · manager-set KRA themes: resolve · full · coverage · cycles · defect · xbrl.
Manager talent mapping — Latest rating: 3 · Potential: Medium · 9-Box Grid placement: Core Contributor.</t>
        </is>
      </c>
      <c r="CN583" s="135" t="n"/>
      <c r="CO583" s="135" t="n">
        <v>2</v>
      </c>
      <c r="CP583" s="136" t="n">
        <v>3</v>
      </c>
      <c r="CQ583" s="137" t="inlineStr">
        <is>
          <t>Medium</t>
        </is>
      </c>
      <c r="CR583" s="137" t="inlineStr">
        <is>
          <t>Core Contributor</t>
        </is>
      </c>
      <c r="CS583" s="137" t="inlineStr">
        <is>
          <t>Develop in role</t>
        </is>
      </c>
      <c r="CT583" s="137" t="n"/>
      <c r="CU583" s="137" t="n"/>
      <c r="CV583" s="137" t="inlineStr">
        <is>
          <t>To be identified</t>
        </is>
      </c>
      <c r="CW583" s="137" t="n"/>
      <c r="CX583" s="137" t="n"/>
      <c r="CY583" s="137" t="n"/>
      <c r="CZ583" s="137" t="n"/>
      <c r="DA583" s="119" t="n">
        <v>98</v>
      </c>
      <c r="DB583" s="138" t="inlineStr">
        <is>
          <t>Meets the level</t>
        </is>
      </c>
      <c r="DC583" s="138" t="n">
        <v>107</v>
      </c>
      <c r="DD583" s="138" t="n">
        <v>75</v>
      </c>
      <c r="DE583" s="138" t="n">
        <v>101</v>
      </c>
      <c r="DF583" s="138" t="n"/>
      <c r="DG583" s="138" t="inlineStr">
        <is>
          <t>Accounting standards, Digital fluency, Innovation</t>
        </is>
      </c>
      <c r="DH583" s="138" t="inlineStr">
        <is>
          <t>B1: 85% of profile — close</t>
        </is>
      </c>
      <c r="DI583" s="138" t="inlineStr">
        <is>
          <t>Evidence: Survey + KRAs | Core: Ownership 2/2, Problem solving 2/2, Communication &amp; collaboration 3/2, Client &amp; quality focus 3/2, Learning agility 2/2, Integrity &amp; compliance 2/2 | Future-ready: AI literacy 2/2, Data literacy 2/2, Digital fluency 1/2, Innovation 1/2 | Functional: XBRL &amp; taxonomy 4/3, Accounting standards 2/3, Regulatory domain 3/3, Quality &amp; process 4/3, Excel &amp; tools 3/3, AI / GenAI 3/3</t>
        </is>
      </c>
      <c r="DJ583" s="111" t="inlineStr">
        <is>
          <t>AI / automation · Technical depth &amp; architecture · Data, SQL &amp; analytics</t>
        </is>
      </c>
      <c r="DK583" s="112" t="inlineStr">
        <is>
          <t>XBRL taxonomy &amp; regulatory updates; domain/accounting refreshers; quality &amp; accuracy practices; tooling proficiency</t>
        </is>
      </c>
      <c r="DL583" s="112" t="inlineStr">
        <is>
          <t>AI, GenAI &amp; Prompt Engineering; Advanced Excel &amp; Productivity Tools; Accounting &amp; Reporting Standards · IFRS/US GAAP</t>
        </is>
      </c>
      <c r="DM583" s="112" t="inlineStr">
        <is>
          <t>AI / automation · Technical depth &amp; architecture · Data, SQL &amp; analytics</t>
        </is>
      </c>
      <c r="DN583" s="112" t="inlineStr">
        <is>
          <t>Transition to leadership: people management &amp; delegation, mentoring/coaching, project ownership &amp; stakeholder management, prioritisation under ambiguity, presentation &amp; influence skills</t>
        </is>
      </c>
      <c r="DO583" s="139" t="inlineStr">
        <is>
          <t>No strong match from survey evidence</t>
        </is>
      </c>
      <c r="DP583" s="126" t="inlineStr">
        <is>
          <t>Bhanu Vardhan Nelly · Financial Analyst — 0.51: financial, reports, tagging, xbrl; Prajakta Athalye · Financial Analyst — 0.42: xbrl, financial, iris, tagging; Pranali Khanavkar · Taxonomy Specialist — 0.39: instant, tagging, reports, xbrl</t>
        </is>
      </c>
      <c r="DQ583" s="126" t="inlineStr">
        <is>
          <t>Jivika Wadhwani · CARBON, Senior Financial Analyst — 0.38; Anjali Singh · CARBON, Financial Analyst — 0.32; Lucy Fernandes · CARBON, Senior Financial Analyst — 0.32</t>
        </is>
      </c>
      <c r="DR583" s="126" t="n"/>
      <c r="DS583" s="126" t="n"/>
      <c r="DT583" s="126" t="inlineStr">
        <is>
          <t>A3 deep-dive: score 2.15 · gap to B1 1.4 · More than 1.0 from B1</t>
        </is>
      </c>
      <c r="DU583" s="140" t="inlineStr">
        <is>
          <t>Senior Financial Analyst in XBRL Consulting · iFile,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583"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58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3"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3" s="126" t="inlineStr">
        <is>
          <t>2–4 yrs</t>
        </is>
      </c>
      <c r="EA583" s="126" t="inlineStr">
        <is>
          <t>3–5 · 2–5</t>
        </is>
      </c>
      <c r="EB583" s="126" t="inlineStr">
        <is>
          <t>Senior Analyst / Associate</t>
        </is>
      </c>
      <c r="EC583" s="126" t="inlineStr">
        <is>
          <t>DataTracks: Senior Associate · 2–5 yrs · Big Four: Consultant · IRIS Vs Market Benchmark — XBRL US credential pathway: XBRL US GAAP Certificate</t>
        </is>
      </c>
      <c r="ED583" s="126" t="inlineStr">
        <is>
          <t>XBRL US GAAP Certificate · AICPA &amp; XBRL US; XBRL International specifications; IFRS / US GAAP / Ind AS</t>
        </is>
      </c>
      <c r="EE583" s="126" t="inlineStr">
        <is>
          <t>Core 2 · Future 2 · Functional 3 · Leadership not scored</t>
        </is>
      </c>
      <c r="EF583" s="139" t="n"/>
      <c r="EG583" s="126" t="inlineStr">
        <is>
          <t>✓ HRIS: 2.8 yrs, PGDM, 0 direct reports
✓ Survey: 20 of 20 questions answered
✓ KRAs: manager-set, quarterly
✓ Manager mapping: rating, potential, 9-box
✗ Job description: not on file</t>
        </is>
      </c>
      <c r="EH583" s="118" t="n"/>
      <c r="EI583" s="118" t="n"/>
      <c r="EJ583" s="118" t="n"/>
      <c r="EK583" s="118" t="inlineStr">
        <is>
          <t>Survey: answered · full text needed · KRAs: received · Experience: on file</t>
        </is>
      </c>
      <c r="EL583" s="141" t="n"/>
      <c r="EM583" s="142" t="n"/>
      <c r="EN583" s="142" t="n"/>
      <c r="EO583" s="142" t="n"/>
      <c r="EP583" s="142" t="n"/>
      <c r="EQ583" s="143" t="n"/>
      <c r="ER583" s="135" t="n"/>
      <c r="ES583" s="135" t="n"/>
      <c r="ET583" s="135" t="n"/>
      <c r="EU583" s="135" t="n"/>
      <c r="EV583" s="135" t="n"/>
      <c r="EW583" s="135" t="n"/>
      <c r="EX583" s="135" t="n"/>
      <c r="EY583" s="143" t="n"/>
      <c r="EZ583" s="135" t="n"/>
      <c r="FA583" s="135" t="n"/>
      <c r="FB583" s="135" t="n"/>
      <c r="FC583" s="135" t="n"/>
      <c r="FD583" s="135" t="n"/>
    </row>
    <row r="584" ht="300" customHeight="1">
      <c r="A584" s="109" t="inlineStr">
        <is>
          <t>iFile</t>
        </is>
      </c>
      <c r="B584" s="110" t="inlineStr">
        <is>
          <t>IRIS2247</t>
        </is>
      </c>
      <c r="C584" s="110" t="inlineStr">
        <is>
          <t>Unnati Kamble</t>
        </is>
      </c>
      <c r="D584" s="110" t="inlineStr">
        <is>
          <t>XBRL Consulting</t>
        </is>
      </c>
      <c r="E584" s="110" t="inlineStr">
        <is>
          <t>RC-019</t>
        </is>
      </c>
      <c r="F584" s="110" t="inlineStr">
        <is>
          <t>Shraddha Bagul</t>
        </is>
      </c>
      <c r="G584" s="110" t="inlineStr">
        <is>
          <t>IRIS1035</t>
        </is>
      </c>
      <c r="H584" s="110" t="inlineStr">
        <is>
          <t>B2</t>
        </is>
      </c>
      <c r="I584" s="110" t="n"/>
      <c r="J584" s="110" t="n">
        <v>7.5</v>
      </c>
      <c r="K584" s="110" t="n">
        <v>2.4</v>
      </c>
      <c r="L584" s="110" t="inlineStr">
        <is>
          <t>CA</t>
        </is>
      </c>
      <c r="M584" s="110" t="n"/>
      <c r="N584" s="144" t="inlineStr">
        <is>
          <t>Consultant</t>
        </is>
      </c>
      <c r="O584" s="113" t="inlineStr">
        <is>
          <t>Senior Taxonomy Analyst</t>
        </is>
      </c>
      <c r="P584" s="112" t="inlineStr">
        <is>
          <t>Consulting &amp; Professional Services</t>
        </is>
      </c>
      <c r="Q584" s="112" t="inlineStr">
        <is>
          <t>Taxonomy Design &amp; Regulatory Consulting</t>
        </is>
      </c>
      <c r="R584" s="113" t="inlineStr">
        <is>
          <t>L3 – Professional / Associate</t>
        </is>
      </c>
      <c r="S584" s="114" t="inlineStr">
        <is>
          <t>A3</t>
        </is>
      </c>
      <c r="T584" s="151" t="inlineStr">
        <is>
          <t>Senior Associate</t>
        </is>
      </c>
      <c r="U584" s="151" t="inlineStr">
        <is>
          <t>A</t>
        </is>
      </c>
      <c r="V584" s="112" t="inlineStr">
        <is>
          <t>IC</t>
        </is>
      </c>
      <c r="W584" s="150" t="inlineStr">
        <is>
          <t>▲ Up</t>
        </is>
      </c>
      <c r="X584" s="112" t="inlineStr">
        <is>
          <t>P2</t>
        </is>
      </c>
      <c r="Y584" s="112" t="inlineStr">
        <is>
          <t>Developing</t>
        </is>
      </c>
      <c r="Z584" s="112" t="inlineStr">
        <is>
          <t>3 Apply</t>
        </is>
      </c>
      <c r="AA584" s="117" t="inlineStr">
        <is>
          <t>A3</t>
        </is>
      </c>
      <c r="AB584" s="118" t="inlineStr">
        <is>
          <t>Band A · Practitioner</t>
        </is>
      </c>
      <c r="AC584" s="118" t="inlineStr">
        <is>
          <t>Senior Associate</t>
        </is>
      </c>
      <c r="AD584" s="118" t="inlineStr">
        <is>
          <t>• Same as the model</t>
        </is>
      </c>
      <c r="AE584" s="118" t="inlineStr">
        <is>
          <t>B2</t>
        </is>
      </c>
      <c r="AF584" s="118" t="inlineStr">
        <is>
          <t>OK</t>
        </is>
      </c>
      <c r="AG584" s="118" t="inlineStr">
        <is>
          <t>No change · already below the manager</t>
        </is>
      </c>
      <c r="AH584" s="118" t="n">
        <v>3</v>
      </c>
      <c r="AI584" s="118" t="n"/>
      <c r="AJ584" s="119" t="inlineStr">
        <is>
          <t>iFile · XBRL Consulting · Band A · Early career</t>
        </is>
      </c>
      <c r="AK584" s="120" t="n">
        <v>3</v>
      </c>
      <c r="AL584" s="121">
        <f>IFERROR(INDEX(WM_C,MATCH($AJ584,WM_KEY,0)),"")</f>
        <v>0.59</v>
      </c>
      <c r="AM584" s="122">
        <f>IF(OR(AK584="",AL584=""),"",AK584*AL584)</f>
        <v>1.77</v>
      </c>
      <c r="AN584" s="120" t="n">
        <v>2.5</v>
      </c>
      <c r="AO584" s="121">
        <f>IFERROR(INDEX(WM_AU,MATCH($AJ584,WM_KEY,0)),"")</f>
        <v>0.16</v>
      </c>
      <c r="AP584" s="122">
        <f>IF(OR(AN584="",AO584=""),"",AN584*AO584)</f>
        <v>0.4</v>
      </c>
      <c r="AQ584" s="120" t="n">
        <v>2.5</v>
      </c>
      <c r="AR584" s="121">
        <f>IFERROR(INDEX(WM_AC,MATCH($AJ584,WM_KEY,0)),"")</f>
        <v>0.09</v>
      </c>
      <c r="AS584" s="122">
        <f>IF(OR(AQ584="",AR584=""),"",AQ584*AR584)</f>
        <v>0.225</v>
      </c>
      <c r="AT584" s="120" t="n">
        <v>1.5</v>
      </c>
      <c r="AU584" s="121">
        <f>IFERROR(INDEX(WM_L,MATCH($AJ584,WM_KEY,0)),"")</f>
        <v>0</v>
      </c>
      <c r="AV584" s="122">
        <f>IF(OR(AT584="",AU584=""),"",AT584*AU584)</f>
        <v>0</v>
      </c>
      <c r="AW584" s="120" t="n">
        <v>6</v>
      </c>
      <c r="AX584" s="121">
        <f>IFERROR(INDEX(WM_E,MATCH($AJ584,WM_KEY,0)),"")</f>
        <v>0.1</v>
      </c>
      <c r="AY584" s="122">
        <f>IF(OR(AW584="",AX584=""),"",AW584*AX584)</f>
        <v>0.6</v>
      </c>
      <c r="AZ584" s="123" t="n">
        <v>2.5</v>
      </c>
      <c r="BA584" s="121">
        <f>IFERROR(INDEX(WM_BI,MATCH($AJ584,WM_KEY,0)),"")</f>
        <v>0.06</v>
      </c>
      <c r="BB584" s="122">
        <f>IF(OR(AZ584="",BA584=""),"",AZ584*BA584)</f>
        <v>0.15</v>
      </c>
      <c r="BC584" s="122">
        <f>IF(COUNT(AM584,AP584,AS584,AV584,AY584,BB584)&lt;6,"",SUM(AM584,AP584,AS584,AV584,AY584,BB584))</f>
        <v>3.145</v>
      </c>
      <c r="BD584" s="122" t="str">
        <f>IF(BC584="","",INDEX({"A1","A2","A3","B1","B2","B3","C1","C2","D1","D2","E1","E2"},MAX(1,MIN(12,ROUND(BC584,0)))))</f>
        <v>A3</v>
      </c>
      <c r="BE584" s="114" t="inlineStr">
        <is>
          <t>A3</t>
        </is>
      </c>
      <c r="BF584" s="124" t="inlineStr">
        <is>
          <t>The score decided the level</t>
        </is>
      </c>
      <c r="BG584"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4" s="125" t="inlineStr">
        <is>
          <t>At build: Complexity 1.77 + Autonomy 0.40 + Accountability 0.22 + Leadership 0.00 + Experience 0.60 + Business impact 0.15
= 3.15 points → nearest level 3 = A3
Final level: A3 · same as the score</t>
        </is>
      </c>
      <c r="BI584" s="125" t="inlineStr">
        <is>
          <t>No rule applied: the score decides.</t>
        </is>
      </c>
      <c r="BJ584" s="125" t="inlineStr">
        <is>
          <t>—</t>
        </is>
      </c>
      <c r="BK584" s="126" t="n"/>
      <c r="BL584" s="126" t="inlineStr">
        <is>
          <t>Medium</t>
        </is>
      </c>
      <c r="BM584" s="126" t="inlineStr">
        <is>
          <t>• 7.5 yrs of experience in a role that reads as Band A work — a career-path question for the manager: can the role be widened · Specialist, B1 or is it correctly sized?</t>
        </is>
      </c>
      <c r="BN584" s="125" t="inlineStr">
        <is>
          <t>Stable · moves in fewer than 5 of 30 weight tests</t>
        </is>
      </c>
      <c r="BO584" s="148" t="inlineStr">
        <is>
          <t>Rated 3 of 12
Start: 3.0 · senior practitioner title
Evidence reads like A3: Analyses regulator data points, develops SRS and CMS, creates validations, tests front end across regulations → matches the start
KRA: “1. Deliver assigned taxonomy development &amp; testing with &gt;=95% accuracy and zero critical post-release defects. 2. Achieve &gt;=95% on-time…”
Market: A3 = Varied and non-standard work; handles exceptions</t>
        </is>
      </c>
      <c r="BP584" s="129" t="inlineStr">
        <is>
          <t>Rated 2.5 of 12 · between A2 and A3
Start: 3.0 · senior practitioner title
Evidence reads like A2: Decides tagging and creating validations within assigned projects → moved down 0.5
Market: A2 = Chooses own approach within standards · A3 = Technical / QC / client calls on own work</t>
        </is>
      </c>
      <c r="BQ584" s="129" t="inlineStr">
        <is>
          <t>Rated 2.5 of 12 · between A2 and A3
Start: 3.0 · senior practitioner title
Evidence reads like A2: Accountable for own tagging and validations; errors cause escalations and rework → moved down 0.5
KRA: “1. Deliver assigned taxonomy development &amp; testing with &gt;=95% accuracy and zero critical post-release defects. 2. Achieve &gt;=95% on-time…”
Market: A2 = Own deliverables · accuracy, TAT · A3 = A module / process, or work with client or regulatory consequences</t>
        </is>
      </c>
      <c r="BR584" s="129" t="inlineStr">
        <is>
          <t>Rated 1.5 of 12 · between A1 and A2 — not counted: the weight is 0% at this level
Start: 2.0 · individual contributor, so influence only
Evidence reads like A1: None described → moved down 0.5
Team: 0 direct reports · IC
Market: A1–A2 = Not scored in Band A</t>
        </is>
      </c>
      <c r="BS584" s="129" t="inlineStr">
        <is>
          <t>Rated 6 of 12
Experience: 7.5 yrs total · 5.1 before IRIS + 2.4 at IRIS = 5.0 on the experience scale
Qualification: CA · professional, relevant to the work → +1.0
Market: A3 roles typically have 2–5 yrs · IRIS guide 2–4</t>
        </is>
      </c>
      <c r="BT58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84"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4" s="125" t="inlineStr">
        <is>
          <t>1. Complete Q1 taxonomy build/test tasks on schedule · &gt;=95% on-time.
2. Close assigned iFILE support tickets within SLA · &gt;=90%.
3. Finish Q1 Excel/Webform test cycles with defect leakage &lt;2%.</t>
        </is>
      </c>
      <c r="BW584" s="125" t="n"/>
      <c r="BX584" s="125" t="inlineStr">
        <is>
          <t>3 – Meets Expectations</t>
        </is>
      </c>
      <c r="BY584" s="125" t="n"/>
      <c r="BZ584" s="125" t="inlineStr">
        <is>
          <t>Received · manager annual, quarterly</t>
        </is>
      </c>
      <c r="CA584" s="125" t="inlineStr">
        <is>
          <t>Talent Mapping · iFile collated</t>
        </is>
      </c>
      <c r="CB584" s="130" t="n">
        <v>19</v>
      </c>
      <c r="CC584" s="128" t="inlineStr">
        <is>
          <t>Full survey answers not in the files received · How We Grow export needed · HR</t>
        </is>
      </c>
      <c r="CD584" s="131" t="inlineStr">
        <is>
          <t>—</t>
        </is>
      </c>
      <c r="CE584" s="131" t="inlineStr">
        <is>
          <t>—</t>
        </is>
      </c>
      <c r="CF584" s="131" t="inlineStr">
        <is>
          <t>—</t>
        </is>
      </c>
      <c r="CG584" s="131" t="inlineStr">
        <is>
          <t>—</t>
        </is>
      </c>
      <c r="CH584" s="132" t="inlineStr">
        <is>
          <t>Complexity: Evidence reads like A3: Analyses regulator data points, develops SRS and CMS, creates validations, tests front end across regulations → matches the start
Autonomy: Evidence reads like A2: Decides tagging and creating validations within assigned projects → moved down 0.5
Accountability: Evidence reads like A2: Accountable for own tagging and validations; errors cause escalations and rework → moved down 0.5
Leadership: Evidence reads like A1: None described → moved down 0.5
Business Impact: No survey or manager-mapping signal on criticality: kept at the start point.</t>
        </is>
      </c>
      <c r="CI584"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4" s="131" t="inlineStr">
        <is>
          <t>Self-identified: AI / automation
For the next role: AI / automation</t>
        </is>
      </c>
      <c r="CK584" s="128" t="inlineStr">
        <is>
          <t>Full survey answers not in the files received · How We Grow export needed · HR</t>
        </is>
      </c>
      <c r="CL584"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4"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Misplaced Talent / Enigma.</t>
        </is>
      </c>
      <c r="CN584" s="135" t="n"/>
      <c r="CO584" s="135" t="n">
        <v>2.5</v>
      </c>
      <c r="CP584" s="136" t="n">
        <v>3</v>
      </c>
      <c r="CQ584" s="137" t="inlineStr">
        <is>
          <t>Low</t>
        </is>
      </c>
      <c r="CR584" s="137" t="inlineStr">
        <is>
          <t>Misplaced Talent / Enigma</t>
        </is>
      </c>
      <c r="CS584" s="137" t="inlineStr">
        <is>
          <t>Develop in role</t>
        </is>
      </c>
      <c r="CT584" s="137" t="n"/>
      <c r="CU584" s="137" t="n"/>
      <c r="CV584" s="137" t="inlineStr">
        <is>
          <t>To be identified</t>
        </is>
      </c>
      <c r="CW584" s="137" t="n"/>
      <c r="CX584" s="137" t="n"/>
      <c r="CY584" s="137" t="n"/>
      <c r="CZ584" s="137" t="n"/>
      <c r="DA584" s="119" t="n">
        <v>98</v>
      </c>
      <c r="DB584" s="138" t="inlineStr">
        <is>
          <t>Meets the level</t>
        </is>
      </c>
      <c r="DC584" s="138" t="n">
        <v>103</v>
      </c>
      <c r="DD584" s="138" t="n">
        <v>75</v>
      </c>
      <c r="DE584" s="138" t="n">
        <v>104</v>
      </c>
      <c r="DF584" s="138" t="n"/>
      <c r="DG584" s="138" t="inlineStr">
        <is>
          <t>Accounting standards, Digital fluency, Innovation</t>
        </is>
      </c>
      <c r="DH584" s="138" t="inlineStr">
        <is>
          <t>B1: 85% of profile — close</t>
        </is>
      </c>
      <c r="DI584" s="138" t="inlineStr">
        <is>
          <t>Evidence: Survey + KRAs | Core: Ownership 2/2, Problem solving 2/2, Communication &amp; collaboration 2/2, Client &amp; quality focus 3/2, Learning agility 2/2, Integrity &amp; compliance 2/2 | Future-ready: AI literacy 2/2, Data literacy 2/2, Digital fluency 1/2, Innovation 1/2 | Functional: XBRL &amp; taxonomy 4/3, Accounting standards 2/3, Regulatory domain 4/3, Quality &amp; process 4/3, Excel &amp; tools 3/3, AI / GenAI 3/3</t>
        </is>
      </c>
      <c r="DJ584" s="111" t="inlineStr">
        <is>
          <t>AI / automation</t>
        </is>
      </c>
      <c r="DK584" s="112" t="inlineStr">
        <is>
          <t>XBRL taxonomy &amp; regulatory updates; domain/accounting refreshers; quality &amp; accuracy practices; tooling proficiency</t>
        </is>
      </c>
      <c r="DL584" s="112" t="inlineStr">
        <is>
          <t>Process Improvement &amp; Quality Mindset</t>
        </is>
      </c>
      <c r="DM584" s="112" t="inlineStr">
        <is>
          <t>AI / automation</t>
        </is>
      </c>
      <c r="DN584" s="112" t="inlineStr">
        <is>
          <t>Transition to leadership: people management &amp; delegation, mentoring/coaching, project ownership &amp; stakeholder management, prioritisation under ambiguity, presentation &amp; influence skills</t>
        </is>
      </c>
      <c r="DO584" s="139" t="inlineStr">
        <is>
          <t>No strong match from survey evidence</t>
        </is>
      </c>
      <c r="DP584" s="126" t="inlineStr">
        <is>
          <t>Prashant Ramakant Wagh · Senior Taxonomy Specialist — 0.31: cms, noah, taxonomy; Shrinidhi Shetty · Senior Taxonomy Specialist — 0.30: srs, bushchat, taxonomy, noah</t>
        </is>
      </c>
      <c r="DQ584" s="126" t="inlineStr">
        <is>
          <t>No close match in other businesses</t>
        </is>
      </c>
      <c r="DR584" s="126" t="n"/>
      <c r="DS584" s="126" t="n"/>
      <c r="DT584" s="126" t="inlineStr">
        <is>
          <t>A3 deep-dive: score 3.15 · gap to B1 0.44 · 0.25–0.5 from B1</t>
        </is>
      </c>
      <c r="DU584"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4"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4"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4" s="126" t="inlineStr">
        <is>
          <t>2–4 yrs</t>
        </is>
      </c>
      <c r="EA584" s="126" t="inlineStr">
        <is>
          <t>3–5 · 2–5</t>
        </is>
      </c>
      <c r="EB584" s="126" t="inlineStr">
        <is>
          <t>Senior Analyst / Associate</t>
        </is>
      </c>
      <c r="EC584" s="126" t="inlineStr">
        <is>
          <t>DataTracks: Senior Associate · 2–5 yrs · Big Four: Consultant · IRIS Vs Market Benchmark — XBRL US credential pathway: XBRL US GAAP Certificate</t>
        </is>
      </c>
      <c r="ED584" s="126" t="inlineStr">
        <is>
          <t>XBRL US GAAP Certificate · AICPA &amp; XBRL US; XBRL International specifications; IFRS / US GAAP / Ind AS</t>
        </is>
      </c>
      <c r="EE584" s="126" t="inlineStr">
        <is>
          <t>Core 2 · Future 2 · Functional 3 · Leadership not scored</t>
        </is>
      </c>
      <c r="EF584" s="139" t="n"/>
      <c r="EG584" s="126" t="inlineStr">
        <is>
          <t>✓ HRIS: 7.5 yrs, CA, 0 direct reports
✓ Survey: 19 of 20 questions answered
✓ KRAs: manager-set, quarterly
✓ Manager mapping: rating, potential, 9-box
✗ Job description: not on file</t>
        </is>
      </c>
      <c r="EH584" s="118" t="n"/>
      <c r="EI584" s="118" t="n"/>
      <c r="EJ584" s="118" t="n"/>
      <c r="EK584" s="118" t="inlineStr">
        <is>
          <t>Survey: answered · full text needed · KRAs: received · Experience: on file</t>
        </is>
      </c>
      <c r="EL584" s="141" t="n"/>
      <c r="EM584" s="142" t="n"/>
      <c r="EN584" s="142" t="n"/>
      <c r="EO584" s="142" t="n"/>
      <c r="EP584" s="142" t="n"/>
      <c r="EQ584" s="143" t="n"/>
      <c r="ER584" s="135" t="n"/>
      <c r="ES584" s="135" t="n"/>
      <c r="ET584" s="135" t="n"/>
      <c r="EU584" s="135" t="n"/>
      <c r="EV584" s="135" t="n"/>
      <c r="EW584" s="135" t="n"/>
      <c r="EX584" s="135" t="n"/>
      <c r="EY584" s="143" t="n"/>
      <c r="EZ584" s="135" t="n"/>
      <c r="FA584" s="135" t="n"/>
      <c r="FB584" s="135" t="n"/>
      <c r="FC584" s="135" t="n"/>
      <c r="FD584" s="135" t="n"/>
    </row>
    <row r="585" ht="300" customHeight="1">
      <c r="A585" s="109" t="inlineStr">
        <is>
          <t>iFile</t>
        </is>
      </c>
      <c r="B585" s="110" t="inlineStr">
        <is>
          <t>IRIS2144</t>
        </is>
      </c>
      <c r="C585" s="110" t="inlineStr">
        <is>
          <t>Vaishnavi Deshpande</t>
        </is>
      </c>
      <c r="D585" s="110" t="inlineStr">
        <is>
          <t>XBRL Consulting</t>
        </is>
      </c>
      <c r="E585" s="110" t="inlineStr">
        <is>
          <t>RC-019</t>
        </is>
      </c>
      <c r="F585" s="110" t="inlineStr">
        <is>
          <t>Shraddha Bagul</t>
        </is>
      </c>
      <c r="G585" s="110" t="inlineStr">
        <is>
          <t>IRIS1035</t>
        </is>
      </c>
      <c r="H585" s="110" t="inlineStr">
        <is>
          <t>B2</t>
        </is>
      </c>
      <c r="I585" s="110" t="n"/>
      <c r="J585" s="110" t="n">
        <v>9.199999999999999</v>
      </c>
      <c r="K585" s="110" t="n">
        <v>3.3</v>
      </c>
      <c r="L585" s="110" t="inlineStr">
        <is>
          <t>Cost Accountant</t>
        </is>
      </c>
      <c r="M585" s="110" t="n"/>
      <c r="N585" s="144" t="inlineStr">
        <is>
          <t>Consultant</t>
        </is>
      </c>
      <c r="O585" s="113" t="inlineStr">
        <is>
          <t>Taxonomy Specialist</t>
        </is>
      </c>
      <c r="P585" s="112" t="inlineStr">
        <is>
          <t>Consulting &amp; Professional Services</t>
        </is>
      </c>
      <c r="Q585" s="112" t="inlineStr">
        <is>
          <t>Taxonomy Design &amp; Regulatory Consulting</t>
        </is>
      </c>
      <c r="R585" s="113" t="inlineStr">
        <is>
          <t>L3 – Professional / Associate</t>
        </is>
      </c>
      <c r="S585" s="114" t="inlineStr">
        <is>
          <t>A3</t>
        </is>
      </c>
      <c r="T585" s="151" t="inlineStr">
        <is>
          <t>Senior Associate</t>
        </is>
      </c>
      <c r="U585" s="151" t="inlineStr">
        <is>
          <t>A</t>
        </is>
      </c>
      <c r="V585" s="112" t="inlineStr">
        <is>
          <t>IC</t>
        </is>
      </c>
      <c r="W585" s="150" t="inlineStr">
        <is>
          <t>▲ Up</t>
        </is>
      </c>
      <c r="X585" s="112" t="inlineStr">
        <is>
          <t>P2</t>
        </is>
      </c>
      <c r="Y585" s="112" t="inlineStr">
        <is>
          <t>Developing</t>
        </is>
      </c>
      <c r="Z585" s="112" t="inlineStr">
        <is>
          <t>3 Apply</t>
        </is>
      </c>
      <c r="AA585" s="117" t="inlineStr">
        <is>
          <t>A3</t>
        </is>
      </c>
      <c r="AB585" s="118" t="inlineStr">
        <is>
          <t>Band A · Practitioner</t>
        </is>
      </c>
      <c r="AC585" s="118" t="inlineStr">
        <is>
          <t>Senior Associate</t>
        </is>
      </c>
      <c r="AD585" s="118" t="inlineStr">
        <is>
          <t>• Same as the model</t>
        </is>
      </c>
      <c r="AE585" s="118" t="inlineStr">
        <is>
          <t>B2</t>
        </is>
      </c>
      <c r="AF585" s="118" t="inlineStr">
        <is>
          <t>OK</t>
        </is>
      </c>
      <c r="AG585" s="118" t="inlineStr">
        <is>
          <t>No change · already below the manager</t>
        </is>
      </c>
      <c r="AH585" s="118" t="n">
        <v>3</v>
      </c>
      <c r="AI585" s="118" t="n"/>
      <c r="AJ585" s="119" t="inlineStr">
        <is>
          <t>iFile · XBRL Consulting · Band A · Early career</t>
        </is>
      </c>
      <c r="AK585" s="120" t="n">
        <v>3</v>
      </c>
      <c r="AL585" s="121">
        <f>IFERROR(INDEX(WM_C,MATCH($AJ585,WM_KEY,0)),"")</f>
        <v>0.59</v>
      </c>
      <c r="AM585" s="122">
        <f>IF(OR(AK585="",AL585=""),"",AK585*AL585)</f>
        <v>1.77</v>
      </c>
      <c r="AN585" s="120" t="n">
        <v>2.5</v>
      </c>
      <c r="AO585" s="121">
        <f>IFERROR(INDEX(WM_AU,MATCH($AJ585,WM_KEY,0)),"")</f>
        <v>0.16</v>
      </c>
      <c r="AP585" s="122">
        <f>IF(OR(AN585="",AO585=""),"",AN585*AO585)</f>
        <v>0.4</v>
      </c>
      <c r="AQ585" s="120" t="n">
        <v>3</v>
      </c>
      <c r="AR585" s="121">
        <f>IFERROR(INDEX(WM_AC,MATCH($AJ585,WM_KEY,0)),"")</f>
        <v>0.09</v>
      </c>
      <c r="AS585" s="122">
        <f>IF(OR(AQ585="",AR585=""),"",AQ585*AR585)</f>
        <v>0.27</v>
      </c>
      <c r="AT585" s="120" t="n">
        <v>2</v>
      </c>
      <c r="AU585" s="121">
        <f>IFERROR(INDEX(WM_L,MATCH($AJ585,WM_KEY,0)),"")</f>
        <v>0</v>
      </c>
      <c r="AV585" s="122">
        <f>IF(OR(AT585="",AU585=""),"",AT585*AU585)</f>
        <v>0</v>
      </c>
      <c r="AW585" s="120" t="n">
        <v>6.5</v>
      </c>
      <c r="AX585" s="121">
        <f>IFERROR(INDEX(WM_E,MATCH($AJ585,WM_KEY,0)),"")</f>
        <v>0.1</v>
      </c>
      <c r="AY585" s="122">
        <f>IF(OR(AW585="",AX585=""),"",AW585*AX585)</f>
        <v>0.65</v>
      </c>
      <c r="AZ585" s="123" t="n">
        <v>3</v>
      </c>
      <c r="BA585" s="121">
        <f>IFERROR(INDEX(WM_BI,MATCH($AJ585,WM_KEY,0)),"")</f>
        <v>0.06</v>
      </c>
      <c r="BB585" s="122">
        <f>IF(OR(AZ585="",BA585=""),"",AZ585*BA585)</f>
        <v>0.18</v>
      </c>
      <c r="BC585" s="122">
        <f>IF(COUNT(AM585,AP585,AS585,AV585,AY585,BB585)&lt;6,"",SUM(AM585,AP585,AS585,AV585,AY585,BB585))</f>
        <v>3.27</v>
      </c>
      <c r="BD585" s="122" t="str">
        <f>IF(BC585="","",INDEX({"A1","A2","A3","B1","B2","B3","C1","C2","D1","D2","E1","E2"},MAX(1,MIN(12,ROUND(BC585,0)))))</f>
        <v>A3</v>
      </c>
      <c r="BE585" s="114" t="inlineStr">
        <is>
          <t>A3</t>
        </is>
      </c>
      <c r="BF585" s="124" t="inlineStr">
        <is>
          <t>The score decided the level</t>
        </is>
      </c>
      <c r="BG585"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5" s="125" t="inlineStr">
        <is>
          <t>At build: Complexity 1.77 + Autonomy 0.40 + Accountability 0.27 + Leadership 0.00 + Experience 0.65 + Business impact 0.18
= 3.27 points → nearest level 3 = A3
Final level: A3 · same as the score</t>
        </is>
      </c>
      <c r="BI585" s="125" t="inlineStr">
        <is>
          <t>No rule applied: the score decides.</t>
        </is>
      </c>
      <c r="BJ585" s="125" t="inlineStr">
        <is>
          <t>—</t>
        </is>
      </c>
      <c r="BK585" s="126" t="n"/>
      <c r="BL585" s="126" t="inlineStr">
        <is>
          <t>Medium</t>
        </is>
      </c>
      <c r="BM585" s="126" t="n"/>
      <c r="BN585" s="125" t="inlineStr">
        <is>
          <t>Stable · moves in fewer than 5 of 30 weight tests</t>
        </is>
      </c>
      <c r="BO585" s="148" t="inlineStr">
        <is>
          <t>Rated 3 of 12
Start: 3.0 · senior practitioner title
Evidence reads like A3: Requirement gathering, SRS creation, taxonomy development, client training and support across differing regulator projects → matches the start
KRA: “1. Deliver assigned taxonomy development &amp; testing with &gt;=95% accuracy and zero critical post-release defects. 2. Achieve &gt;=95% on-time…”
Market: A3 = Varied and non-standard work; handles exceptions</t>
        </is>
      </c>
      <c r="BP585" s="129" t="inlineStr">
        <is>
          <t>Rated 2.5 of 12 · between A2 and A3
Start: 3.0 · senior practitioner title
Evidence reads like A2: Independent decision named is SRS creation only → moved down 0.5
Market: A2 = Chooses own approach within standards · A3 = Technical / QC / client calls on own work</t>
        </is>
      </c>
      <c r="BQ585" s="129" t="inlineStr">
        <is>
          <t>Rated 3 of 12
Start: 3.0 · senior practitioner title
Evidence reads like A3: Requirements and SRS feed taxonomy development, testing and delivery; errors cause escalation → matches the start
KRA: “1. Deliver assigned taxonomy development &amp; testing with &gt;=95% accuracy and zero critical post-release defects. 2. Achieve &gt;=95% on-time…”
Market: A3 = A module / process, or work with client or regulatory consequences</t>
        </is>
      </c>
      <c r="BR585" s="129" t="inlineStr">
        <is>
          <t>Rated 2 of 12 — not counted: the weight is 0% at this level
Start: 2.0 · individual contributor, so influence only
Evidence reads like A2: Domain SME and cross-team support; no regular guiding of juniors → matches the start
Team: 0 direct reports · IC
Market: A2 = Not scored in Band A</t>
        </is>
      </c>
      <c r="BS585" s="129" t="inlineStr">
        <is>
          <t>Rated 6.5 of 12 · between B3 and C1
Experience: 9.2 yrs total · 5.9 before IRIS + 3.3 at IRIS = 5.7 on the experience scale
Qualification: Cost Accountant · professional, relevant to the work → +1.0
Market: A3 roles typically have 2–5 yrs · IRIS guide 2–4</t>
        </is>
      </c>
      <c r="BT585"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85"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5" s="125" t="inlineStr">
        <is>
          <t>1. Complete Q1 taxonomy build/test tasks on schedule · &gt;=95% on-time.
2. Close assigned iFILE support tickets within SLA · &gt;=90%.
3. Finish Q1 Excel/Webform test cycles with defect leakage &lt;2%.</t>
        </is>
      </c>
      <c r="BW585" s="125" t="n"/>
      <c r="BX585" s="125" t="inlineStr">
        <is>
          <t>4 - Exceeds Expectations</t>
        </is>
      </c>
      <c r="BY585" s="125" t="n"/>
      <c r="BZ585" s="125" t="inlineStr">
        <is>
          <t>Received · manager annual, quarterly</t>
        </is>
      </c>
      <c r="CA585" s="125" t="inlineStr">
        <is>
          <t>Talent Mapping · iFile collated</t>
        </is>
      </c>
      <c r="CB585" s="130" t="n">
        <v>20</v>
      </c>
      <c r="CC585" s="128" t="inlineStr">
        <is>
          <t>Full survey answers not in the files received · How We Grow export needed · HR</t>
        </is>
      </c>
      <c r="CD585" s="131" t="inlineStr">
        <is>
          <t>—</t>
        </is>
      </c>
      <c r="CE585" s="131" t="inlineStr">
        <is>
          <t>—</t>
        </is>
      </c>
      <c r="CF585" s="131" t="inlineStr">
        <is>
          <t>—</t>
        </is>
      </c>
      <c r="CG585" s="131" t="inlineStr">
        <is>
          <t>—</t>
        </is>
      </c>
      <c r="CH585" s="132" t="inlineStr">
        <is>
          <t>Complexity: Evidence reads like A3: Requirement gathering, SRS creation, taxonomy development, client training and support across differing regulator projects → matches the start
Autonomy: Evidence reads like A2: Independent decision named is SRS creation only → moved down 0.5
Accountability: Evidence reads like A3: Requirements and SRS feed taxonomy development, testing and delivery; errors cause escalation → matches the start
Leadership: Evidence reads like A2: Domain SME and cross-team support; no regular guiding of juniors → matches the start
Business Impact: No survey or manager-mapping signal on criticality: kept at the start point.</t>
        </is>
      </c>
      <c r="CI585"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5" s="131" t="inlineStr">
        <is>
          <t>Self-identified: AI / automation · Communication &amp; presentation · Certification / formal course
For the next role: AI / automation · Client, sales &amp; stakeholders · Communication &amp; presentation · Certification / formal course</t>
        </is>
      </c>
      <c r="CK585" s="128" t="inlineStr">
        <is>
          <t>Full survey answers not in the files received · How We Grow export needed · HR</t>
        </is>
      </c>
      <c r="CL585"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5" s="134" t="inlineStr">
        <is>
          <t>What the role answers for: A module / process, or work with client or regulatory consequences.
Accountability &amp; Impact rating: 3 of 12 · A3-level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4 · Potential: High · 9-Box Grid placement: High Impact / Growth Talent.</t>
        </is>
      </c>
      <c r="CN585" s="135" t="n"/>
      <c r="CO585" s="135" t="n">
        <v>3</v>
      </c>
      <c r="CP585" s="136" t="n">
        <v>4</v>
      </c>
      <c r="CQ585" s="137" t="inlineStr">
        <is>
          <t>High</t>
        </is>
      </c>
      <c r="CR585" s="137" t="inlineStr">
        <is>
          <t>High Impact / Growth Talent</t>
        </is>
      </c>
      <c r="CS585" s="137" t="inlineStr">
        <is>
          <t>Ready now</t>
        </is>
      </c>
      <c r="CT585" s="137" t="inlineStr">
        <is>
          <t>Yes</t>
        </is>
      </c>
      <c r="CU585" s="137" t="n"/>
      <c r="CV585" s="137" t="inlineStr">
        <is>
          <t>To be identified</t>
        </is>
      </c>
      <c r="CW585" s="137" t="n"/>
      <c r="CX585" s="137" t="n"/>
      <c r="CY585" s="137" t="n"/>
      <c r="CZ585" s="137" t="n"/>
      <c r="DA585" s="119" t="n">
        <v>99</v>
      </c>
      <c r="DB585" s="138" t="inlineStr">
        <is>
          <t>Meets the level</t>
        </is>
      </c>
      <c r="DC585" s="138" t="n">
        <v>104</v>
      </c>
      <c r="DD585" s="138" t="n">
        <v>92</v>
      </c>
      <c r="DE585" s="138" t="n">
        <v>98</v>
      </c>
      <c r="DF585" s="138" t="n">
        <v>105</v>
      </c>
      <c r="DG585" s="138" t="inlineStr">
        <is>
          <t>Accounting standards, Learning agility, Innovation</t>
        </is>
      </c>
      <c r="DH585" s="138" t="inlineStr">
        <is>
          <t>B2: 84% of profile — close</t>
        </is>
      </c>
      <c r="DI585" s="138" t="inlineStr">
        <is>
          <t>Evidence: Survey + KRAs | Core: Ownership 4/3, Problem solving 3/3, Communication &amp; collaboration 4/3, Client &amp; quality focus 5/3, Learning agility 2/3, Integrity &amp; compliance 3/3 | Future-ready: AI literacy 3/3, Data literacy 3/3, Digital fluency 3/3, Innovation 2/3 | Functional: XBRL &amp; taxonomy 4/3, Accounting standards 2/3, Regulatory domain 3/3, Quality &amp; process 3/3, Excel &amp; tools 3/3, AI / GenAI 3/3 | Leadership: Developing people 1/1, Decision making 1/1, Strategic acumen 1/1, Influence &amp; change 2/1</t>
        </is>
      </c>
      <c r="DJ585" s="111" t="inlineStr">
        <is>
          <t>AI / automation · Communication &amp; presentation · Certification / formal course</t>
        </is>
      </c>
      <c r="DK585" s="112" t="inlineStr">
        <is>
          <t>XBRL taxonomy &amp; regulatory updates; domain/accounting refreshers; quality &amp; accuracy practices; tooling proficiency</t>
        </is>
      </c>
      <c r="DL585" s="112" t="inlineStr">
        <is>
          <t>AI, GenAI &amp; Prompt Engineering; Project, Program &amp; Agile Management; Process Improvement &amp; Quality Mindset</t>
        </is>
      </c>
      <c r="DM585" s="112" t="inlineStr">
        <is>
          <t>AI / automation · Client, sales &amp; stakeholders · Communication &amp; presentation · Certification / formal course</t>
        </is>
      </c>
      <c r="DN585" s="112" t="inlineStr">
        <is>
          <t>Transition to leadership: people management &amp; delegation, mentoring/coaching, project ownership &amp; stakeholder management, prioritisation under ambiguity, presentation &amp; influence skills</t>
        </is>
      </c>
      <c r="DO585" s="139" t="inlineStr">
        <is>
          <t>No strong match from survey evidence</t>
        </is>
      </c>
      <c r="DP585" s="126" t="inlineStr">
        <is>
          <t>Yogesh Patil · Senior Taxonomy Analyst — 0.41: webform, noah, training, gathering; Shrinidhi Shetty · Senior Taxonomy Specialist — 0.34: noah, claude, gathering, training</t>
        </is>
      </c>
      <c r="DQ585" s="126" t="inlineStr">
        <is>
          <t>No close match in other businesses</t>
        </is>
      </c>
      <c r="DR585" s="126" t="n"/>
      <c r="DS585" s="126" t="n"/>
      <c r="DT585" s="126" t="inlineStr">
        <is>
          <t>A3 deep-dive: score 3.27 · gap to B1 0.28 · 0.25–0.5 from B1</t>
        </is>
      </c>
      <c r="DU585" s="140" t="inlineStr">
        <is>
          <t>Taxonomy Specialist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5" s="137"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5" s="139"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5" s="126" t="inlineStr">
        <is>
          <t>2–4 yrs</t>
        </is>
      </c>
      <c r="EA585" s="126" t="inlineStr">
        <is>
          <t>3–5 · 2–5</t>
        </is>
      </c>
      <c r="EB585" s="126" t="inlineStr">
        <is>
          <t>Consultant / Senior Associate</t>
        </is>
      </c>
      <c r="EC585" s="126" t="inlineStr">
        <is>
          <t>DataTracks: Senior Associate · 2–5 yrs · Big Four: Consultant · IRIS Vs Market Benchmark — XBRL US credential pathway: XBRL US GAAP Certificate</t>
        </is>
      </c>
      <c r="ED585" s="126" t="inlineStr">
        <is>
          <t>XBRL US GAAP Certificate · AICPA &amp; XBRL US; XBRL International specifications; IFRS / US GAAP / Ind AS</t>
        </is>
      </c>
      <c r="EE585" s="126" t="inlineStr">
        <is>
          <t>Core 2 · Future 2 · Functional 3 · Leadership not scored</t>
        </is>
      </c>
      <c r="EF585" s="139" t="n"/>
      <c r="EG585" s="126" t="inlineStr">
        <is>
          <t>✓ HRIS: 9.2 yrs, Cost Accountant, 0 direct reports
✓ Survey: 20 of 20 questions answered
✓ KRAs: manager-set, quarterly
✓ Manager mapping: rating, potential, 9-box
✗ Job description: not on file</t>
        </is>
      </c>
      <c r="EH585" s="118" t="inlineStr">
        <is>
          <t xml:space="preserve">D178 · Title to review · Low: Check title against ladder · owner HR · 
D276 · Long-tenure A3 · 8+ yrs · Medium: No rule changed the level: the score decides. · owner Business head — iFile · </t>
        </is>
      </c>
      <c r="EI585" s="118" t="n"/>
      <c r="EJ585" s="118" t="n"/>
      <c r="EK585" s="118" t="inlineStr">
        <is>
          <t>Survey: answered · full text needed · KRAs: received · Experience: on file</t>
        </is>
      </c>
      <c r="EL585" s="141" t="n"/>
      <c r="EM585" s="142" t="n"/>
      <c r="EN585" s="142" t="n"/>
      <c r="EO585" s="142" t="n"/>
      <c r="EP585" s="142" t="n"/>
      <c r="EQ585" s="143" t="n"/>
      <c r="ER585" s="135" t="n"/>
      <c r="ES585" s="135" t="n"/>
      <c r="ET585" s="135" t="n"/>
      <c r="EU585" s="135" t="n"/>
      <c r="EV585" s="135" t="n"/>
      <c r="EW585" s="135" t="n"/>
      <c r="EX585" s="135" t="n"/>
      <c r="EY585" s="143" t="n"/>
      <c r="EZ585" s="135" t="n"/>
      <c r="FA585" s="135" t="n"/>
      <c r="FB585" s="135" t="n"/>
      <c r="FC585" s="135" t="n"/>
      <c r="FD585" s="135" t="n"/>
    </row>
    <row r="586" ht="300" customHeight="1">
      <c r="A586" s="109" t="inlineStr">
        <is>
          <t>iFile</t>
        </is>
      </c>
      <c r="B586" s="110" t="inlineStr">
        <is>
          <t>IRIS1139</t>
        </is>
      </c>
      <c r="C586" s="110" t="inlineStr">
        <is>
          <t>Yogesh Patil</t>
        </is>
      </c>
      <c r="D586" s="110" t="inlineStr">
        <is>
          <t>XBRL Consulting</t>
        </is>
      </c>
      <c r="E586" s="110" t="inlineStr">
        <is>
          <t>RC-019</t>
        </is>
      </c>
      <c r="F586" s="110" t="inlineStr">
        <is>
          <t>Rahul Dhamne</t>
        </is>
      </c>
      <c r="G586" s="110" t="inlineStr">
        <is>
          <t>IRIS0362</t>
        </is>
      </c>
      <c r="H586" s="110" t="inlineStr">
        <is>
          <t>C2</t>
        </is>
      </c>
      <c r="I586" s="110" t="n"/>
      <c r="J586" s="110" t="n">
        <v>14.3</v>
      </c>
      <c r="K586" s="110" t="n">
        <v>14.3</v>
      </c>
      <c r="L586" s="110" t="inlineStr">
        <is>
          <t>B.Com</t>
        </is>
      </c>
      <c r="M586" s="110" t="n"/>
      <c r="N586" s="144" t="inlineStr">
        <is>
          <t>Senior Analyst</t>
        </is>
      </c>
      <c r="O586" s="113" t="inlineStr">
        <is>
          <t>Senior Taxonomy Analyst</t>
        </is>
      </c>
      <c r="P586" s="112" t="inlineStr">
        <is>
          <t>Consulting &amp; Professional Services</t>
        </is>
      </c>
      <c r="Q586" s="112" t="inlineStr">
        <is>
          <t>Taxonomy Design &amp; Regulatory Consulting</t>
        </is>
      </c>
      <c r="R586" s="112" t="inlineStr">
        <is>
          <t>L4 – Senior</t>
        </is>
      </c>
      <c r="S586" s="152" t="inlineStr">
        <is>
          <t>A3</t>
        </is>
      </c>
      <c r="T586" s="151" t="inlineStr">
        <is>
          <t>Senior Associate</t>
        </is>
      </c>
      <c r="U586" s="151" t="inlineStr">
        <is>
          <t>A</t>
        </is>
      </c>
      <c r="V586" s="112" t="inlineStr">
        <is>
          <t>IC</t>
        </is>
      </c>
      <c r="W586" s="153" t="inlineStr">
        <is>
          <t>• Same level</t>
        </is>
      </c>
      <c r="X586" s="112" t="inlineStr">
        <is>
          <t>P2</t>
        </is>
      </c>
      <c r="Y586" s="112" t="inlineStr">
        <is>
          <t>Developing</t>
        </is>
      </c>
      <c r="Z586" s="112" t="inlineStr">
        <is>
          <t>3 Apply</t>
        </is>
      </c>
      <c r="AA586" s="117" t="inlineStr">
        <is>
          <t>A3</t>
        </is>
      </c>
      <c r="AB586" s="118" t="inlineStr">
        <is>
          <t>Band A · Practitioner</t>
        </is>
      </c>
      <c r="AC586" s="118" t="inlineStr">
        <is>
          <t>Senior Associate</t>
        </is>
      </c>
      <c r="AD586" s="118" t="inlineStr">
        <is>
          <t>• Same as the model</t>
        </is>
      </c>
      <c r="AE586" s="118" t="inlineStr">
        <is>
          <t>C2</t>
        </is>
      </c>
      <c r="AF586" s="118" t="inlineStr">
        <is>
          <t>OK</t>
        </is>
      </c>
      <c r="AG586" s="118" t="inlineStr">
        <is>
          <t>No change · already below the manager</t>
        </is>
      </c>
      <c r="AH586" s="118" t="n">
        <v>2</v>
      </c>
      <c r="AI586" s="118" t="n"/>
      <c r="AJ586" s="119" t="inlineStr">
        <is>
          <t>iFile · XBRL Consulting · Band A · Early career</t>
        </is>
      </c>
      <c r="AK586" s="120" t="n">
        <v>3</v>
      </c>
      <c r="AL586" s="121">
        <f>IFERROR(INDEX(WM_C,MATCH($AJ586,WM_KEY,0)),"")</f>
        <v>0.59</v>
      </c>
      <c r="AM586" s="122">
        <f>IF(OR(AK586="",AL586=""),"",AK586*AL586)</f>
        <v>1.77</v>
      </c>
      <c r="AN586" s="120" t="n">
        <v>3</v>
      </c>
      <c r="AO586" s="121">
        <f>IFERROR(INDEX(WM_AU,MATCH($AJ586,WM_KEY,0)),"")</f>
        <v>0.16</v>
      </c>
      <c r="AP586" s="122">
        <f>IF(OR(AN586="",AO586=""),"",AN586*AO586)</f>
        <v>0.48</v>
      </c>
      <c r="AQ586" s="120" t="n">
        <v>2.5</v>
      </c>
      <c r="AR586" s="121">
        <f>IFERROR(INDEX(WM_AC,MATCH($AJ586,WM_KEY,0)),"")</f>
        <v>0.09</v>
      </c>
      <c r="AS586" s="122">
        <f>IF(OR(AQ586="",AR586=""),"",AQ586*AR586)</f>
        <v>0.225</v>
      </c>
      <c r="AT586" s="120" t="n">
        <v>2.5</v>
      </c>
      <c r="AU586" s="121">
        <f>IFERROR(INDEX(WM_L,MATCH($AJ586,WM_KEY,0)),"")</f>
        <v>0</v>
      </c>
      <c r="AV586" s="122">
        <f>IF(OR(AT586="",AU586=""),"",AT586*AU586)</f>
        <v>0</v>
      </c>
      <c r="AW586" s="120" t="n">
        <v>8</v>
      </c>
      <c r="AX586" s="121">
        <f>IFERROR(INDEX(WM_E,MATCH($AJ586,WM_KEY,0)),"")</f>
        <v>0.1</v>
      </c>
      <c r="AY586" s="122">
        <f>IF(OR(AW586="",AX586=""),"",AW586*AX586)</f>
        <v>0.8</v>
      </c>
      <c r="AZ586" s="123" t="n">
        <v>2.5</v>
      </c>
      <c r="BA586" s="121">
        <f>IFERROR(INDEX(WM_BI,MATCH($AJ586,WM_KEY,0)),"")</f>
        <v>0.06</v>
      </c>
      <c r="BB586" s="122">
        <f>IF(OR(AZ586="",BA586=""),"",AZ586*BA586)</f>
        <v>0.15</v>
      </c>
      <c r="BC586" s="122">
        <f>IF(COUNT(AM586,AP586,AS586,AV586,AY586,BB586)&lt;6,"",SUM(AM586,AP586,AS586,AV586,AY586,BB586))</f>
        <v>3.425</v>
      </c>
      <c r="BD586" s="122" t="str">
        <f>IF(BC586="","",INDEX({"A1","A2","A3","B1","B2","B3","C1","C2","D1","D2","E1","E2"},MAX(1,MIN(12,ROUND(BC586,0)))))</f>
        <v>A3</v>
      </c>
      <c r="BE586" s="152" t="inlineStr">
        <is>
          <t>A3</t>
        </is>
      </c>
      <c r="BF586" s="124" t="inlineStr">
        <is>
          <t>The score decided the level</t>
        </is>
      </c>
      <c r="BG586"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6" s="125" t="inlineStr">
        <is>
          <t>At build: Complexity 1.77 + Autonomy 0.48 + Accountability 0.22 + Leadership 0.00 + Experience 0.80 + Business impact 0.15
= 3.42 points → nearest level 3 = A3
Final level: A3 · same as the score</t>
        </is>
      </c>
      <c r="BI586" s="125" t="inlineStr">
        <is>
          <t>No rule applied: the score decides.</t>
        </is>
      </c>
      <c r="BJ586" s="125" t="inlineStr">
        <is>
          <t>—</t>
        </is>
      </c>
      <c r="BK586" s="126" t="n"/>
      <c r="BL586" s="126" t="inlineStr">
        <is>
          <t>Medium</t>
        </is>
      </c>
      <c r="BM586" s="126" t="inlineStr">
        <is>
          <t>• 14.3 yrs of experience in a role that reads as Band A work — a career-path question for the manager: can the role be widened · Specialist, B1 or is it correctly sized?</t>
        </is>
      </c>
      <c r="BN586" s="125" t="inlineStr">
        <is>
          <t>Stable · moves in fewer than 5 of 30 weight tests</t>
        </is>
      </c>
      <c r="BO586" s="148" t="inlineStr">
        <is>
          <t>Rated 3 of 12
Start: 3.0 · senior practitioner title
Evidence reads like A3: Full taxonomy cycle: SRS, modelling, business rules, webform customisation and testing, cross-team coordination → matches the start
KRA: “1. Deliver assigned taxonomy development &amp; testing with &gt;=95% accuracy and zero critical post-release defects. 2. Achieve &gt;=95% on-time…”
Market: A3 = Varied and non-standard work; handles exceptions</t>
        </is>
      </c>
      <c r="BP586" s="129" t="inlineStr">
        <is>
          <t>Rated 3 of 12
Start: 3.0 · senior practitioner title
Evidence reads like A3: Decides taxonomy modelling independently, following standard development practices → matches the start
Market: A3 = Technical / QC / client calls on own work</t>
        </is>
      </c>
      <c r="BQ586" s="129" t="inlineStr">
        <is>
          <t>Rated 2.5 of 12 · between A2 and A3
Start: 3.0 · senior practitioner title
Evidence reads like A2: Accountable for own development tasks: SRS, CMS, formulas, customisation, domain testing → moved down 0.5
KRA: “1. Deliver assigned taxonomy development &amp; testing with &gt;=95% accuracy and zero critical post-release defects. 2. Achieve &gt;=95% on-time…”
Market: A2 = Own deliverables · accuracy, TAT · A3 = A module / process, or work with client or regulatory consequences</t>
        </is>
      </c>
      <c r="BR586" s="129" t="inlineStr">
        <is>
          <t>Rated 2.5 of 12 · between A2 and A3 — not counted: the weight is 0% at this level
Start: 2.0 · individual contributor, so influence only
Evidence reads like A3: Training team members is a listed responsibility; coordinates QA, webform, BA teams → moved up 0.5
Team: 0 direct reports · IC
Market: A2–A3 = Not scored in Band A</t>
        </is>
      </c>
      <c r="BS586" s="129" t="inlineStr">
        <is>
          <t>Rated 8 of 12
Experience: 14.3 yrs total · 14.3 at IRIS; none recorded before IRIS = 7.9 on the experience scale
Qualification: B.Com · graduate, relevant to the work → no change
Market: A3 roles typically have 2–5 yrs · IRIS guide 2–4</t>
        </is>
      </c>
      <c r="BT58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86"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6" s="125" t="inlineStr">
        <is>
          <t>1. Complete Q1 taxonomy build/test tasks on schedule · &gt;=95% on-time.
2. Close assigned iFILE support tickets within SLA · &gt;=90%.
3. Finish Q1 Excel/Webform test cycles with defect leakage &lt;2%.</t>
        </is>
      </c>
      <c r="BW586" s="125" t="n"/>
      <c r="BX586" s="125" t="inlineStr">
        <is>
          <t>4 - Exceeds Expectations</t>
        </is>
      </c>
      <c r="BY586" s="125" t="n"/>
      <c r="BZ586" s="125" t="inlineStr">
        <is>
          <t>Received · manager annual, quarterly</t>
        </is>
      </c>
      <c r="CA586" s="125" t="inlineStr">
        <is>
          <t>Talent Mapping · iFile collated</t>
        </is>
      </c>
      <c r="CB586" s="130" t="n">
        <v>20</v>
      </c>
      <c r="CC586" s="128" t="inlineStr">
        <is>
          <t>Full survey answers not in the files received · How We Grow export needed · HR</t>
        </is>
      </c>
      <c r="CD586" s="131" t="inlineStr">
        <is>
          <t>—</t>
        </is>
      </c>
      <c r="CE586" s="131" t="inlineStr">
        <is>
          <t>—</t>
        </is>
      </c>
      <c r="CF586" s="131" t="inlineStr">
        <is>
          <t>—</t>
        </is>
      </c>
      <c r="CG586" s="131" t="inlineStr">
        <is>
          <t>—</t>
        </is>
      </c>
      <c r="CH586" s="132" t="inlineStr">
        <is>
          <t>Complexity: Evidence reads like A3: Full taxonomy cycle: SRS, modelling, business rules, webform customisation and testing, cross-team coordination → matches the start
Autonomy: Evidence reads like A3: Decides taxonomy modelling independently, following standard development practices → matches the start
Accountability: Evidence reads like A2: Accountable for own development tasks: SRS, CMS, formulas, customisation, domain testing → moved down 0.5
Leadership: Evidence reads like A3: Training team members is a listed responsibility; coordinates QA, webform, BA teams → moved up 0.5
Business Impact: No survey or manager-mapping signal on criticality: kept at the start point.</t>
        </is>
      </c>
      <c r="CI586"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6" s="131" t="inlineStr">
        <is>
          <t>Self-identified: Client, sales &amp; stakeholders
For the next role: Client, sales &amp; stakeholders</t>
        </is>
      </c>
      <c r="CK586" s="128" t="inlineStr">
        <is>
          <t>Full survey answers not in the files received · How We Grow export needed · HR</t>
        </is>
      </c>
      <c r="CL586"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6"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4 · Potential: High · 9-Box Grid placement: High Impact / Growth Talent.</t>
        </is>
      </c>
      <c r="CN586" s="135" t="n"/>
      <c r="CO586" s="135" t="n">
        <v>2.5</v>
      </c>
      <c r="CP586" s="136" t="n">
        <v>4</v>
      </c>
      <c r="CQ586" s="137" t="inlineStr">
        <is>
          <t>High</t>
        </is>
      </c>
      <c r="CR586" s="137" t="inlineStr">
        <is>
          <t>High Impact / Growth Talent</t>
        </is>
      </c>
      <c r="CS586" s="137" t="inlineStr">
        <is>
          <t>Ready now</t>
        </is>
      </c>
      <c r="CT586" s="137" t="inlineStr">
        <is>
          <t>Yes</t>
        </is>
      </c>
      <c r="CU586" s="137" t="n"/>
      <c r="CV586" s="137" t="inlineStr">
        <is>
          <t>To be identified</t>
        </is>
      </c>
      <c r="CW586" s="137" t="n"/>
      <c r="CX586" s="137" t="n"/>
      <c r="CY586" s="137" t="n"/>
      <c r="CZ586" s="137" t="n"/>
      <c r="DA586" s="119" t="n">
        <v>93</v>
      </c>
      <c r="DB586" s="138" t="inlineStr">
        <is>
          <t>Meets the level</t>
        </is>
      </c>
      <c r="DC586" s="138" t="n">
        <v>98</v>
      </c>
      <c r="DD586" s="138" t="n">
        <v>75</v>
      </c>
      <c r="DE586" s="138" t="n">
        <v>98</v>
      </c>
      <c r="DF586" s="138" t="n"/>
      <c r="DG586" s="138" t="inlineStr">
        <is>
          <t>Accounting standards, Learning agility, Digital fluency</t>
        </is>
      </c>
      <c r="DH586" s="138" t="inlineStr">
        <is>
          <t>B1: 82% of profile — close</t>
        </is>
      </c>
      <c r="DI586" s="138" t="inlineStr">
        <is>
          <t>Evidence: Survey + KRAs | Core: Ownership 3/2, Problem solving 2/2, Communication &amp; collaboration 2/2, Client &amp; quality focus 3/2, Learning agility 1/2, Integrity &amp; compliance 2/2 | Future-ready: AI literacy 2/2, Data literacy 2/2, Digital fluency 1/2, Innovation 1/2 | Functional: XBRL &amp; taxonomy 4/3, Accounting standards 2/3, Regulatory domain 3/3, Quality &amp; process 3/3, Excel &amp; tools 3/3, AI / GenAI 3/3</t>
        </is>
      </c>
      <c r="DJ586" s="111" t="inlineStr">
        <is>
          <t>Client, sales &amp; stakeholders</t>
        </is>
      </c>
      <c r="DK586" s="112" t="inlineStr">
        <is>
          <t>XBRL taxonomy &amp; regulatory updates; domain/accounting refreshers; quality &amp; accuracy practices; tooling proficiency</t>
        </is>
      </c>
      <c r="DL586" s="112" t="inlineStr">
        <is>
          <t>AI, GenAI &amp; Prompt Engineering; XBRL, iXBRL &amp; Taxonomy; Accounting &amp; Reporting Standards · IFRS/US GAAP</t>
        </is>
      </c>
      <c r="DM586" s="112" t="inlineStr">
        <is>
          <t>Client, sales &amp; stakeholders</t>
        </is>
      </c>
      <c r="DN586" s="112" t="inlineStr">
        <is>
          <t>Transition to leadership: people management &amp; delegation, mentoring/coaching, project ownership &amp; stakeholder management, prioritisation under ambiguity, presentation &amp; influence skills</t>
        </is>
      </c>
      <c r="DO586" s="139" t="inlineStr">
        <is>
          <t>No strong match from survey evidence</t>
        </is>
      </c>
      <c r="DP586" s="126" t="inlineStr">
        <is>
          <t>Surekha Ghadigaonkar · Senior Taxonomy Analyst — 0.57: xbrl, webform, noah, taxonomy; Anirudh Singh Bartwal · Senior Taxonomy Specialist — 0.55: webform, noah, taxonomy, development; Shrinidhi Shetty · Senior Taxonomy Specialist — 0.50: xbrl, taxonomy, srs, noah</t>
        </is>
      </c>
      <c r="DQ586" s="126" t="inlineStr">
        <is>
          <t>No close match in other businesses</t>
        </is>
      </c>
      <c r="DR586" s="126" t="n"/>
      <c r="DS586" s="126" t="n"/>
      <c r="DT586" s="126" t="inlineStr">
        <is>
          <t>A3 deep-dive: score 3.42 · gap to B1 0.11 · Within 0.25 of B1</t>
        </is>
      </c>
      <c r="DU586"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6" s="126" t="inlineStr">
        <is>
          <t>2–4 yrs</t>
        </is>
      </c>
      <c r="EA586" s="126" t="inlineStr">
        <is>
          <t>3–5 · 2–5</t>
        </is>
      </c>
      <c r="EB586" s="126" t="inlineStr">
        <is>
          <t>Senior Analyst / Associate</t>
        </is>
      </c>
      <c r="EC586" s="126" t="inlineStr">
        <is>
          <t>DataTracks: Senior Associate · 2–5 yrs · Big Four: Consultant · IRIS Vs Market Benchmark — XBRL US credential pathway: XBRL US GAAP Certificate</t>
        </is>
      </c>
      <c r="ED586" s="126" t="inlineStr">
        <is>
          <t>XBRL US GAAP Certificate · AICPA &amp; XBRL US; XBRL International specifications; IFRS / US GAAP / Ind AS</t>
        </is>
      </c>
      <c r="EE586" s="126" t="inlineStr">
        <is>
          <t>Core 2 · Future 2 · Functional 3 · Leadership not scored</t>
        </is>
      </c>
      <c r="EF586" s="139" t="n"/>
      <c r="EG586" s="126" t="inlineStr">
        <is>
          <t>✓ HRIS: 14.3 yrs, B.Com, 0 direct reports
✓ Survey: 20 of 20 questions answered
✓ KRAs: manager-set, quarterly
✓ Manager mapping: rating, potential, 9-box
✗ Job description: not on file</t>
        </is>
      </c>
      <c r="EH586" s="118" t="inlineStr">
        <is>
          <t xml:space="preserve">D277 · Long-tenure A3 · 8+ yrs · Medium: No rule changed the level: the score decides. · owner Business head — iFile · </t>
        </is>
      </c>
      <c r="EI586" s="118" t="n"/>
      <c r="EJ586" s="118" t="n"/>
      <c r="EK586" s="118" t="inlineStr">
        <is>
          <t>Survey: answered · full text needed · KRAs: received · Experience: on file</t>
        </is>
      </c>
      <c r="EL586" s="141" t="n"/>
      <c r="EM586" s="142" t="n"/>
      <c r="EN586" s="142" t="n"/>
      <c r="EO586" s="142" t="n"/>
      <c r="EP586" s="142" t="n"/>
      <c r="EQ586" s="143" t="n"/>
      <c r="ER586" s="135" t="n"/>
      <c r="ES586" s="135" t="n"/>
      <c r="ET586" s="135" t="n"/>
      <c r="EU586" s="135" t="n"/>
      <c r="EV586" s="135" t="n"/>
      <c r="EW586" s="135" t="n"/>
      <c r="EX586" s="135" t="n"/>
      <c r="EY586" s="143" t="n"/>
      <c r="EZ586" s="135" t="n"/>
      <c r="FA586" s="135" t="n"/>
      <c r="FB586" s="135" t="n"/>
      <c r="FC586" s="135" t="n"/>
      <c r="FD586" s="135" t="n"/>
    </row>
    <row r="587" ht="300" customHeight="1">
      <c r="A587" s="109" t="inlineStr">
        <is>
          <t>iFile</t>
        </is>
      </c>
      <c r="B587" s="110" t="inlineStr">
        <is>
          <t>IRISC322</t>
        </is>
      </c>
      <c r="C587" s="110" t="inlineStr">
        <is>
          <t>Bhanu Vardhan Nelly</t>
        </is>
      </c>
      <c r="D587" s="110" t="inlineStr">
        <is>
          <t>XBRL Consulting</t>
        </is>
      </c>
      <c r="E587" s="110" t="inlineStr">
        <is>
          <t>RC-024</t>
        </is>
      </c>
      <c r="F587" s="110" t="inlineStr">
        <is>
          <t>Shraddha Bagul</t>
        </is>
      </c>
      <c r="G587" s="110" t="inlineStr">
        <is>
          <t>IRIS1035</t>
        </is>
      </c>
      <c r="H587" s="110" t="inlineStr">
        <is>
          <t>B2</t>
        </is>
      </c>
      <c r="I587" s="110" t="n"/>
      <c r="J587" s="110" t="n">
        <v>1.4</v>
      </c>
      <c r="K587" s="110" t="n">
        <v>0.8</v>
      </c>
      <c r="L587" s="110" t="inlineStr">
        <is>
          <t>Bachelor in Accounting &amp; Finance</t>
        </is>
      </c>
      <c r="M587" s="110" t="n"/>
      <c r="N587" s="144" t="inlineStr">
        <is>
          <t>XBRL Conversion Specialist</t>
        </is>
      </c>
      <c r="O587" s="113" t="inlineStr">
        <is>
          <t>Financial Analyst</t>
        </is>
      </c>
      <c r="P587" s="112" t="inlineStr">
        <is>
          <t>Consulting &amp; Professional Services</t>
        </is>
      </c>
      <c r="Q587" s="112" t="inlineStr">
        <is>
          <t>XBRL Tagging, Conversion &amp; Filing</t>
        </is>
      </c>
      <c r="R587" s="112" t="inlineStr">
        <is>
          <t>L3 – Professional / Associate</t>
        </is>
      </c>
      <c r="S587" s="152" t="inlineStr">
        <is>
          <t>A2</t>
        </is>
      </c>
      <c r="T587" s="151" t="inlineStr">
        <is>
          <t>Associate</t>
        </is>
      </c>
      <c r="U587" s="151" t="inlineStr">
        <is>
          <t>A</t>
        </is>
      </c>
      <c r="V587" s="112" t="inlineStr">
        <is>
          <t>IC</t>
        </is>
      </c>
      <c r="W587" s="153" t="inlineStr">
        <is>
          <t>• Same level</t>
        </is>
      </c>
      <c r="X587" s="112" t="inlineStr">
        <is>
          <t>P1–P2</t>
        </is>
      </c>
      <c r="Y587" s="112" t="inlineStr">
        <is>
          <t>Entry / Developing</t>
        </is>
      </c>
      <c r="Z587" s="112" t="inlineStr">
        <is>
          <t>2 Assist</t>
        </is>
      </c>
      <c r="AA587" s="117" t="inlineStr">
        <is>
          <t>A2</t>
        </is>
      </c>
      <c r="AB587" s="118" t="inlineStr">
        <is>
          <t>Band A · Practitioner</t>
        </is>
      </c>
      <c r="AC587" s="118" t="inlineStr">
        <is>
          <t>Associate</t>
        </is>
      </c>
      <c r="AD587" s="118" t="inlineStr">
        <is>
          <t>• Same as the model</t>
        </is>
      </c>
      <c r="AE587" s="118" t="inlineStr">
        <is>
          <t>B2</t>
        </is>
      </c>
      <c r="AF587" s="118" t="inlineStr">
        <is>
          <t>OK</t>
        </is>
      </c>
      <c r="AG587" s="118" t="inlineStr">
        <is>
          <t>No change · already below the manager</t>
        </is>
      </c>
      <c r="AH587" s="118" t="n">
        <v>3</v>
      </c>
      <c r="AI587" s="118" t="n"/>
      <c r="AJ587" s="119" t="inlineStr">
        <is>
          <t>iFile · XBRL Consulting · Band A · Early career</t>
        </is>
      </c>
      <c r="AK587" s="120" t="n">
        <v>2</v>
      </c>
      <c r="AL587" s="121">
        <f>IFERROR(INDEX(WM_C,MATCH($AJ587,WM_KEY,0)),"")</f>
        <v>0.59</v>
      </c>
      <c r="AM587" s="122">
        <f>IF(OR(AK587="",AL587=""),"",AK587*AL587)</f>
        <v>1.18</v>
      </c>
      <c r="AN587" s="120" t="n">
        <v>2</v>
      </c>
      <c r="AO587" s="121">
        <f>IFERROR(INDEX(WM_AU,MATCH($AJ587,WM_KEY,0)),"")</f>
        <v>0.16</v>
      </c>
      <c r="AP587" s="122">
        <f>IF(OR(AN587="",AO587=""),"",AN587*AO587)</f>
        <v>0.32</v>
      </c>
      <c r="AQ587" s="120" t="n">
        <v>2</v>
      </c>
      <c r="AR587" s="121">
        <f>IFERROR(INDEX(WM_AC,MATCH($AJ587,WM_KEY,0)),"")</f>
        <v>0.09</v>
      </c>
      <c r="AS587" s="122">
        <f>IF(OR(AQ587="",AR587=""),"",AQ587*AR587)</f>
        <v>0.18</v>
      </c>
      <c r="AT587" s="120" t="n">
        <v>1</v>
      </c>
      <c r="AU587" s="121">
        <f>IFERROR(INDEX(WM_L,MATCH($AJ587,WM_KEY,0)),"")</f>
        <v>0</v>
      </c>
      <c r="AV587" s="122">
        <f>IF(OR(AT587="",AU587=""),"",AT587*AU587)</f>
        <v>0</v>
      </c>
      <c r="AW587" s="120" t="n">
        <v>2</v>
      </c>
      <c r="AX587" s="121">
        <f>IFERROR(INDEX(WM_E,MATCH($AJ587,WM_KEY,0)),"")</f>
        <v>0.1</v>
      </c>
      <c r="AY587" s="122">
        <f>IF(OR(AW587="",AX587=""),"",AW587*AX587)</f>
        <v>0.2</v>
      </c>
      <c r="AZ587" s="123" t="n">
        <v>2</v>
      </c>
      <c r="BA587" s="121">
        <f>IFERROR(INDEX(WM_BI,MATCH($AJ587,WM_KEY,0)),"")</f>
        <v>0.06</v>
      </c>
      <c r="BB587" s="122">
        <f>IF(OR(AZ587="",BA587=""),"",AZ587*BA587)</f>
        <v>0.12</v>
      </c>
      <c r="BC587" s="122">
        <f>IF(COUNT(AM587,AP587,AS587,AV587,AY587,BB587)&lt;6,"",SUM(AM587,AP587,AS587,AV587,AY587,BB587))</f>
        <v>2</v>
      </c>
      <c r="BD587" s="122" t="str">
        <f>IF(BC587="","",INDEX({"A1","A2","A3","B1","B2","B3","C1","C2","D1","D2","E1","E2"},MAX(1,MIN(12,ROUND(BC587,0)))))</f>
        <v>A2</v>
      </c>
      <c r="BE587" s="152" t="inlineStr">
        <is>
          <t>A2</t>
        </is>
      </c>
      <c r="BF587" s="124" t="inlineStr">
        <is>
          <t>The score decided the level</t>
        </is>
      </c>
      <c r="BG587"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7" s="125" t="inlineStr">
        <is>
          <t>At build: Complexity 1.18 + Autonomy 0.32 + Accountability 0.18 + Leadership 0.00 + Experience 0.20 + Business impact 0.12
= 2.00 points → nearest level 2 = A2
Final level: A2 · same as the score</t>
        </is>
      </c>
      <c r="BI587" s="125" t="inlineStr">
        <is>
          <t>No rule applied: the score decides.</t>
        </is>
      </c>
      <c r="BJ587" s="125" t="inlineStr">
        <is>
          <t>—</t>
        </is>
      </c>
      <c r="BK587" s="126" t="n"/>
      <c r="BL587" s="126" t="inlineStr">
        <is>
          <t>High</t>
        </is>
      </c>
      <c r="BM587" s="126" t="n"/>
      <c r="BN587" s="125" t="inlineStr">
        <is>
          <t>Stable · moves in fewer than 5 of 30 weight tests</t>
        </is>
      </c>
      <c r="BO587" s="148" t="inlineStr">
        <is>
          <t>Rated 2 of 12
Start: 2.0 · practitioner title
Evidence reads like A2: Analyses financial statements of Malaysian clients and tags them into XBRL for MBRS → matches the start
KRA: “1. Complete IRIS Instant new-release testing each cycle at full coverage; defect leakage &lt;2%. 2. Deliver outsourced XBRL file conversions…”
Market: A2 = Standard work of the discipline</t>
        </is>
      </c>
      <c r="BP587" s="129" t="inlineStr">
        <is>
          <t>Rated 2 of 12
Start: 2.0 · practitioner title
Evidence reads like A2: Decides data validation only → matches the start
Market: A2 = Chooses own approach within standards</t>
        </is>
      </c>
      <c r="BQ587" s="129" t="inlineStr">
        <is>
          <t>Rated 2 of 12
Start: 2.0 · practitioner title
Evidence reads like A2: Own XBRL reports and their compliance → matches the start
KRA: “1. Complete IRIS Instant new-release testing each cycle at full coverage; defect leakage &lt;2%. 2. Deliver outsourced XBRL file conversions…”
Market: A2 = Own deliverables · accuracy, TAT</t>
        </is>
      </c>
      <c r="BR587" s="129" t="inlineStr">
        <is>
          <t>Rated 1 of 12 — not counted: the weight is 0% at this level
Start: 1.0 · individual contributor, so influence only
Evidence reads like A1: None described → matches the start
Team: 0 direct reports · IC
Market: A1 = Not scored in Band A</t>
        </is>
      </c>
      <c r="BS587" s="129" t="inlineStr">
        <is>
          <t>Rated 2 of 12
Experience: 1.4 yrs total · 0.6 before IRIS + 0.8 at IRIS = 2.2 on the experience scale
Qualification: Bachelor in Accounting &amp; Finance · graduate, relevant to the work → no change
Market: A2 roles typically have 0–3 yrs · IRIS guide 0–2</t>
        </is>
      </c>
      <c r="BT58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87"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87" s="125" t="inlineStr">
        <is>
          <t>1. Complete Q1 IRIS Instant release-testing cycles at full coverage · defect leakage &lt;2%.
2. Meet Q1 conversion turnaround &amp; accuracy targets · &gt;=98%.
3. Resolve &gt;=90% of client support queries within SLA.</t>
        </is>
      </c>
      <c r="BW587" s="125" t="n"/>
      <c r="BX587" s="125" t="inlineStr">
        <is>
          <t>3 – Meets Expectations</t>
        </is>
      </c>
      <c r="BY587" s="125" t="n"/>
      <c r="BZ587" s="125" t="inlineStr">
        <is>
          <t>Received · manager annual, quarterly</t>
        </is>
      </c>
      <c r="CA587" s="125" t="inlineStr">
        <is>
          <t>Talent Mapping · iFile collated</t>
        </is>
      </c>
      <c r="CB587" s="130" t="n">
        <v>20</v>
      </c>
      <c r="CC587" s="128" t="inlineStr">
        <is>
          <t>Full survey answers not in the files received · How We Grow export needed · HR</t>
        </is>
      </c>
      <c r="CD587" s="131" t="inlineStr">
        <is>
          <t>—</t>
        </is>
      </c>
      <c r="CE587" s="131" t="inlineStr">
        <is>
          <t>—</t>
        </is>
      </c>
      <c r="CF587" s="131" t="inlineStr">
        <is>
          <t>—</t>
        </is>
      </c>
      <c r="CG587" s="131" t="inlineStr">
        <is>
          <t>—</t>
        </is>
      </c>
      <c r="CH587" s="132" t="inlineStr">
        <is>
          <t>Complexity: Evidence reads like A2: Analyses financial statements of Malaysian clients and tags them into XBRL for MBRS → matches the start
Autonomy: Evidence reads like A2: Decides data validation only → matches the start
Accountability: Evidence reads like A2: Own XBRL reports and their compliance → matches the start
Leadership: Evidence reads like A1: None described → matches the start
Business Impact: No survey or manager-mapping signal on criticality: kept at the start point.</t>
        </is>
      </c>
      <c r="CI587" s="131"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J587" s="131" t="inlineStr">
        <is>
          <t>Self-identified: Data, SQL &amp; analytics · Product &amp; tool knowledge
For the next role: Data, SQL &amp; analytics · Product &amp; tool knowledge</t>
        </is>
      </c>
      <c r="CK587" s="128" t="inlineStr">
        <is>
          <t>Full survey answers not in the files received · How We Grow export needed · HR</t>
        </is>
      </c>
      <c r="CL587" s="133"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M587" s="134" t="inlineStr">
        <is>
          <t>What the role answers for: Own deliverables · accuracy, TAT.
Accountability &amp; Impact rating: 2 of 12 · A2-level impact.
From the survey and manager mapping — successor named: yes.
If the work is missed · role-holders' themes: errors · validation · extra · incorrect.
Measured on · manager-set KRA themes: complete iris · resolve · cycle full · accuracy targets · maintained · logs document.
Manager talent mapping — Latest rating: 3 · Potential: Medium · 9-Box Grid placement: Core Contributor.</t>
        </is>
      </c>
      <c r="CN587" s="135" t="n"/>
      <c r="CO587" s="135" t="n">
        <v>2</v>
      </c>
      <c r="CP587" s="136" t="n">
        <v>3</v>
      </c>
      <c r="CQ587" s="137" t="inlineStr">
        <is>
          <t>Medium</t>
        </is>
      </c>
      <c r="CR587" s="137" t="inlineStr">
        <is>
          <t>Core Contributor</t>
        </is>
      </c>
      <c r="CS587" s="137" t="inlineStr">
        <is>
          <t>Develop in role</t>
        </is>
      </c>
      <c r="CT587" s="137" t="n"/>
      <c r="CU587" s="137" t="n"/>
      <c r="CV587" s="137" t="inlineStr">
        <is>
          <t>To be identified</t>
        </is>
      </c>
      <c r="CW587" s="137" t="n"/>
      <c r="CX587" s="137" t="n"/>
      <c r="CY587" s="137" t="n"/>
      <c r="CZ587" s="137" t="n"/>
      <c r="DA587" s="119" t="n">
        <v>87</v>
      </c>
      <c r="DB587" s="138" t="inlineStr">
        <is>
          <t>Developing</t>
        </is>
      </c>
      <c r="DC587" s="138" t="n">
        <v>103</v>
      </c>
      <c r="DD587" s="138" t="n">
        <v>62</v>
      </c>
      <c r="DE587" s="138" t="n">
        <v>87</v>
      </c>
      <c r="DF587" s="138" t="n"/>
      <c r="DG587" s="138" t="inlineStr">
        <is>
          <t>Accounting standards, AI / GenAI, Digital fluency</t>
        </is>
      </c>
      <c r="DH587" s="138" t="inlineStr">
        <is>
          <t>A3: 74% of profile — not yet</t>
        </is>
      </c>
      <c r="DI587" s="138" t="inlineStr">
        <is>
          <t>Evidence: Survey + KRAs | Core: Ownership 2/2, Problem solving 2/2, Communication &amp; collaboration 2/2, Client &amp; quality focus 3/2, Learning agility 2/2, Integrity &amp; compliance 2/2 | Future-ready: AI literacy 1/2, Data literacy 2/2, Digital fluency 1/2, Innovation 1/2 | Functional: XBRL &amp; taxonomy 3/2, Accounting standards 1/2, Regulatory domain 2/2, Quality &amp; process 2/2, Excel &amp; tools 2/2, AI / GenAI 1/2</t>
        </is>
      </c>
      <c r="DJ587" s="111" t="inlineStr">
        <is>
          <t>Data, SQL &amp; analytics · Product &amp; tool knowledge</t>
        </is>
      </c>
      <c r="DK587" s="112" t="inlineStr">
        <is>
          <t>XBRL taxonomy &amp; regulatory updates; domain/accounting refreshers; quality &amp; accuracy practices; tooling proficiency</t>
        </is>
      </c>
      <c r="DL587" s="112" t="inlineStr">
        <is>
          <t>Advanced Excel &amp; Productivity Tools; AI, GenAI &amp; Prompt Engineering; Data Analytics, BI &amp; Visualisation</t>
        </is>
      </c>
      <c r="DM587" s="112" t="inlineStr">
        <is>
          <t>Data, SQL &amp; analytics · Product &amp; tool knowledge</t>
        </is>
      </c>
      <c r="DN587" s="112" t="inlineStr">
        <is>
          <t>Transition to leadership: people management &amp; delegation, mentoring/coaching, project ownership &amp; stakeholder management, prioritisation under ambiguity, presentation &amp; influence skills</t>
        </is>
      </c>
      <c r="DO587" s="139" t="inlineStr">
        <is>
          <t>No strong match from survey evidence</t>
        </is>
      </c>
      <c r="DP587" s="126" t="inlineStr">
        <is>
          <t>Tuku Deb · Senior Financial Analyst — 0.51: financial, reports, tagging, xbrl; Prajakta Athalye · Financial Analyst — 0.45: financial, xbrl, data, tagging; Pranali Khanavkar · Taxonomy Specialist — 0.33: tagging, reports, analysis, xbrl</t>
        </is>
      </c>
      <c r="DQ587" s="126" t="inlineStr">
        <is>
          <t>Jivika Wadhwani · CARBON, Senior Financial Analyst — 0.55; Sunny Kirtane · CARBON, Senior Financial Analyst — 0.47; Anjali Singh · CARBON, Financial Analyst — 0.34</t>
        </is>
      </c>
      <c r="DR587" s="126" t="n"/>
      <c r="DS587" s="126" t="n"/>
      <c r="DT587" s="126" t="n"/>
      <c r="DU587" s="140" t="inlineStr">
        <is>
          <t>Financial Analyst in XBRL Consulting · iFile,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V587"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587"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X587"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7"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587" s="126" t="inlineStr">
        <is>
          <t>0–2 yrs</t>
        </is>
      </c>
      <c r="EA587" s="126" t="inlineStr">
        <is>
          <t>1–3 · 0–3</t>
        </is>
      </c>
      <c r="EB587" s="126" t="inlineStr">
        <is>
          <t>Analyst / Senior Analyst / Associate</t>
        </is>
      </c>
      <c r="EC587" s="126" t="inlineStr">
        <is>
          <t>Toppan Merrill: XBRL Financial Analyst, Associate · DataTracks: Associate · Big Four: Analyst</t>
        </is>
      </c>
      <c r="ED587" s="126" t="inlineStr">
        <is>
          <t>XBRL US GAAP Certificate · AICPA &amp; XBRL US; XBRL International specifications; IFRS / US GAAP / Ind AS</t>
        </is>
      </c>
      <c r="EE587" s="126" t="inlineStr">
        <is>
          <t>Core 2 · Future 2 · Functional 2 · Leadership not scored</t>
        </is>
      </c>
      <c r="EF587" s="139" t="n"/>
      <c r="EG587" s="126" t="inlineStr">
        <is>
          <t>✓ HRIS: 1.4 yrs, Bachelor in Accounting &amp; Finance, 0 direct reports
✓ Survey: 20 of 20 questions answered
✓ KRAs: manager-set, quarterly
✓ Manager mapping: rating, potential, 9-box
✗ Job description: not on file</t>
        </is>
      </c>
      <c r="EH587" s="118" t="n"/>
      <c r="EI587" s="118" t="n"/>
      <c r="EJ587" s="118" t="n"/>
      <c r="EK587" s="118" t="inlineStr">
        <is>
          <t>Survey: answered · full text needed · KRAs: received · Experience: on file</t>
        </is>
      </c>
      <c r="EL587" s="141" t="n"/>
      <c r="EM587" s="142" t="n"/>
      <c r="EN587" s="142" t="n"/>
      <c r="EO587" s="142" t="n"/>
      <c r="EP587" s="142" t="n"/>
      <c r="EQ587" s="143" t="n"/>
      <c r="ER587" s="135" t="n"/>
      <c r="ES587" s="135" t="n"/>
      <c r="ET587" s="135" t="n"/>
      <c r="EU587" s="135" t="n"/>
      <c r="EV587" s="135" t="n"/>
      <c r="EW587" s="135" t="n"/>
      <c r="EX587" s="135" t="n"/>
      <c r="EY587" s="143" t="n"/>
      <c r="EZ587" s="135" t="n"/>
      <c r="FA587" s="135" t="n"/>
      <c r="FB587" s="135" t="n"/>
      <c r="FC587" s="135" t="n"/>
      <c r="FD587" s="135" t="n"/>
    </row>
    <row r="588" ht="300" customHeight="1">
      <c r="A588" s="109" t="inlineStr">
        <is>
          <t>iFile</t>
        </is>
      </c>
      <c r="B588" s="110" t="inlineStr">
        <is>
          <t>IRISC328</t>
        </is>
      </c>
      <c r="C588" s="110" t="inlineStr">
        <is>
          <t>Omkar Parab</t>
        </is>
      </c>
      <c r="D588" s="110" t="inlineStr">
        <is>
          <t>XBRL Consulting</t>
        </is>
      </c>
      <c r="E588" s="110" t="inlineStr">
        <is>
          <t>RC-018</t>
        </is>
      </c>
      <c r="F588" s="110" t="inlineStr">
        <is>
          <t>Shraddha Bagul</t>
        </is>
      </c>
      <c r="G588" s="110" t="inlineStr">
        <is>
          <t>IRIS1035</t>
        </is>
      </c>
      <c r="H588" s="110" t="inlineStr">
        <is>
          <t>B2</t>
        </is>
      </c>
      <c r="I588" s="110" t="n"/>
      <c r="J588" s="110" t="n">
        <v>0.8</v>
      </c>
      <c r="K588" s="110" t="n">
        <v>0.8</v>
      </c>
      <c r="L588" s="110" t="inlineStr">
        <is>
          <t>B.Com</t>
        </is>
      </c>
      <c r="M588" s="110" t="n"/>
      <c r="N588" s="144" t="inlineStr">
        <is>
          <t>Consultant</t>
        </is>
      </c>
      <c r="O588" s="113" t="inlineStr">
        <is>
          <t>Taxonomy Analyst</t>
        </is>
      </c>
      <c r="P588" s="112" t="inlineStr">
        <is>
          <t>Consulting &amp; Professional Services</t>
        </is>
      </c>
      <c r="Q588" s="112" t="inlineStr">
        <is>
          <t>Taxonomy Design &amp; Regulatory Consulting</t>
        </is>
      </c>
      <c r="R588" s="112" t="inlineStr">
        <is>
          <t>L3 – Professional / Associate</t>
        </is>
      </c>
      <c r="S588" s="152" t="inlineStr">
        <is>
          <t>A2</t>
        </is>
      </c>
      <c r="T588" s="151" t="inlineStr">
        <is>
          <t>Associate</t>
        </is>
      </c>
      <c r="U588" s="151" t="inlineStr">
        <is>
          <t>A</t>
        </is>
      </c>
      <c r="V588" s="112" t="inlineStr">
        <is>
          <t>IC</t>
        </is>
      </c>
      <c r="W588" s="153" t="inlineStr">
        <is>
          <t>• Same level</t>
        </is>
      </c>
      <c r="X588" s="112" t="inlineStr">
        <is>
          <t>P1–P2</t>
        </is>
      </c>
      <c r="Y588" s="112" t="inlineStr">
        <is>
          <t>Entry / Developing</t>
        </is>
      </c>
      <c r="Z588" s="112" t="inlineStr">
        <is>
          <t>2 Assist</t>
        </is>
      </c>
      <c r="AA588" s="117" t="inlineStr">
        <is>
          <t>A2</t>
        </is>
      </c>
      <c r="AB588" s="118" t="inlineStr">
        <is>
          <t>Band A · Practitioner</t>
        </is>
      </c>
      <c r="AC588" s="118" t="inlineStr">
        <is>
          <t>Associate</t>
        </is>
      </c>
      <c r="AD588" s="118" t="inlineStr">
        <is>
          <t>• Same as the model</t>
        </is>
      </c>
      <c r="AE588" s="118" t="inlineStr">
        <is>
          <t>B2</t>
        </is>
      </c>
      <c r="AF588" s="118" t="inlineStr">
        <is>
          <t>OK</t>
        </is>
      </c>
      <c r="AG588" s="118" t="inlineStr">
        <is>
          <t>No change · already below the manager</t>
        </is>
      </c>
      <c r="AH588" s="118" t="n">
        <v>3</v>
      </c>
      <c r="AI588" s="118" t="n"/>
      <c r="AJ588" s="119" t="inlineStr">
        <is>
          <t>iFile · XBRL Consulting · Band A · Early career</t>
        </is>
      </c>
      <c r="AK588" s="120" t="n">
        <v>2</v>
      </c>
      <c r="AL588" s="121">
        <f>IFERROR(INDEX(WM_C,MATCH($AJ588,WM_KEY,0)),"")</f>
        <v>0.59</v>
      </c>
      <c r="AM588" s="122">
        <f>IF(OR(AK588="",AL588=""),"",AK588*AL588)</f>
        <v>1.18</v>
      </c>
      <c r="AN588" s="120" t="n">
        <v>2</v>
      </c>
      <c r="AO588" s="121">
        <f>IFERROR(INDEX(WM_AU,MATCH($AJ588,WM_KEY,0)),"")</f>
        <v>0.16</v>
      </c>
      <c r="AP588" s="122">
        <f>IF(OR(AN588="",AO588=""),"",AN588*AO588)</f>
        <v>0.32</v>
      </c>
      <c r="AQ588" s="120" t="n">
        <v>2</v>
      </c>
      <c r="AR588" s="121">
        <f>IFERROR(INDEX(WM_AC,MATCH($AJ588,WM_KEY,0)),"")</f>
        <v>0.09</v>
      </c>
      <c r="AS588" s="122">
        <f>IF(OR(AQ588="",AR588=""),"",AQ588*AR588)</f>
        <v>0.18</v>
      </c>
      <c r="AT588" s="120" t="n">
        <v>1</v>
      </c>
      <c r="AU588" s="121">
        <f>IFERROR(INDEX(WM_L,MATCH($AJ588,WM_KEY,0)),"")</f>
        <v>0</v>
      </c>
      <c r="AV588" s="122">
        <f>IF(OR(AT588="",AU588=""),"",AT588*AU588)</f>
        <v>0</v>
      </c>
      <c r="AW588" s="120" t="n">
        <v>2</v>
      </c>
      <c r="AX588" s="121">
        <f>IFERROR(INDEX(WM_E,MATCH($AJ588,WM_KEY,0)),"")</f>
        <v>0.1</v>
      </c>
      <c r="AY588" s="122">
        <f>IF(OR(AW588="",AX588=""),"",AW588*AX588)</f>
        <v>0.2</v>
      </c>
      <c r="AZ588" s="123" t="n">
        <v>2</v>
      </c>
      <c r="BA588" s="121">
        <f>IFERROR(INDEX(WM_BI,MATCH($AJ588,WM_KEY,0)),"")</f>
        <v>0.06</v>
      </c>
      <c r="BB588" s="122">
        <f>IF(OR(AZ588="",BA588=""),"",AZ588*BA588)</f>
        <v>0.12</v>
      </c>
      <c r="BC588" s="122">
        <f>IF(COUNT(AM588,AP588,AS588,AV588,AY588,BB588)&lt;6,"",SUM(AM588,AP588,AS588,AV588,AY588,BB588))</f>
        <v>2</v>
      </c>
      <c r="BD588" s="122" t="str">
        <f>IF(BC588="","",INDEX({"A1","A2","A3","B1","B2","B3","C1","C2","D1","D2","E1","E2"},MAX(1,MIN(12,ROUND(BC588,0)))))</f>
        <v>A2</v>
      </c>
      <c r="BE588" s="152" t="inlineStr">
        <is>
          <t>A2</t>
        </is>
      </c>
      <c r="BF588" s="124" t="inlineStr">
        <is>
          <t>The score decided the level</t>
        </is>
      </c>
      <c r="BG588"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8" s="125" t="inlineStr">
        <is>
          <t>At build: Complexity 1.18 + Autonomy 0.32 + Accountability 0.18 + Leadership 0.00 + Experience 0.20 + Business impact 0.12
= 2.00 points → nearest level 2 = A2
Final level: A2 · same as the score</t>
        </is>
      </c>
      <c r="BI588" s="125" t="inlineStr">
        <is>
          <t>No rule applied: the score decides.</t>
        </is>
      </c>
      <c r="BJ588" s="125" t="inlineStr">
        <is>
          <t>—</t>
        </is>
      </c>
      <c r="BK588" s="126" t="n"/>
      <c r="BL588" s="126" t="inlineStr">
        <is>
          <t>Medium</t>
        </is>
      </c>
      <c r="BM588" s="126" t="inlineStr">
        <is>
          <t>• Work described is smaller than the current designation suggests — manager to confirm the actual role</t>
        </is>
      </c>
      <c r="BN588" s="125" t="inlineStr">
        <is>
          <t>Stable · moves in fewer than 5 of 30 weight tests</t>
        </is>
      </c>
      <c r="BO588" s="148" t="inlineStr">
        <is>
          <t>Rated 2 of 12
Start: 2.0 · practitioner title
Evidence reads like A2: Client edit corrections and data validation on XBRL financial reports in Instant → matches the start
KRA: “1. Complete IRIS Instant new-release testing each cycle at full coverage; defect leakage &lt;2%. 2. Deliver outsourced XBRL file conversions…”
Market: A2 = Standard work of the discipline</t>
        </is>
      </c>
      <c r="BP588" s="129" t="inlineStr">
        <is>
          <t>Rated 2 of 12
Start: 2.0 · practitioner title
Evidence reads like A2: Decides error identification only; routine corrections → matches the start
Market: A2 = Chooses own approach within standards</t>
        </is>
      </c>
      <c r="BQ588" s="129" t="inlineStr">
        <is>
          <t>Rated 2 of 12
Start: 2.0 · practitioner title
Evidence reads like A2: Accuracy, classification and validation of the financial reports they handle → matches the start
KRA: “1. Complete IRIS Instant new-release testing each cycle at full coverage; defect leakage &lt;2%. 2. Deliver outsourced XBRL file conversions…”
Market: A2 = Own deliverables · accuracy, TAT</t>
        </is>
      </c>
      <c r="BR588" s="129" t="inlineStr">
        <is>
          <t>Rated 1 of 12 — not counted: the weight is 0% at this level
Start: 1.0 · individual contributor, so influence only
Evidence reads like A1: None described → matches the start
Team: 0 direct reports · IC
Market: A1 = Not scored in Band A</t>
        </is>
      </c>
      <c r="BS588" s="129" t="inlineStr">
        <is>
          <t>Rated 2 of 12
Experience: 0.8 yrs total · 0.8 at IRIS; none recorded before IRIS = 1.8 on the experience scale
Qualification: B.Com · graduate, relevant to the work → no change
Market: A2 roles typically have 0–3 yrs · IRIS guide 0–2</t>
        </is>
      </c>
      <c r="BT58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88"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88" s="125" t="inlineStr">
        <is>
          <t>1. Complete Q1 IRIS Instant release-testing cycles at full coverage · defect leakage &lt;2%.
2. Meet Q1 conversion turnaround &amp; accuracy targets · &gt;=98%.
3. Resolve &gt;=90% of client support queries within SLA.</t>
        </is>
      </c>
      <c r="BW588" s="125" t="n"/>
      <c r="BX588" s="125" t="inlineStr">
        <is>
          <t>3 – Meets Expectations</t>
        </is>
      </c>
      <c r="BY588" s="125" t="n"/>
      <c r="BZ588" s="125" t="inlineStr">
        <is>
          <t>Received · manager annual, quarterly</t>
        </is>
      </c>
      <c r="CA588" s="125" t="inlineStr">
        <is>
          <t>Talent Mapping · iFile collated</t>
        </is>
      </c>
      <c r="CB588" s="130" t="n">
        <v>20</v>
      </c>
      <c r="CC588" s="128" t="inlineStr">
        <is>
          <t>Full survey answers not in the files received · How We Grow export needed · HR</t>
        </is>
      </c>
      <c r="CD588" s="131" t="inlineStr">
        <is>
          <t>—</t>
        </is>
      </c>
      <c r="CE588" s="131" t="inlineStr">
        <is>
          <t>—</t>
        </is>
      </c>
      <c r="CF588" s="131" t="inlineStr">
        <is>
          <t>—</t>
        </is>
      </c>
      <c r="CG588" s="131" t="inlineStr">
        <is>
          <t>—</t>
        </is>
      </c>
      <c r="CH588" s="132" t="inlineStr">
        <is>
          <t>Complexity: Evidence reads like A2: Client edit corrections and data validation on XBRL financial reports in Instant → matches the start
Autonomy: Evidence reads like A2: Decides error identification only; routine corrections → matches the start
Accountability: Evidence reads like A2: Accuracy, classification and validation of the financial reports they handle → matches the start
Leadership: Evidence reads like A1: None described → matches the start
Business Impact: No survey or manager-mapping signal on criticality: kept at the start point.</t>
        </is>
      </c>
      <c r="CI588" s="131"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complete iris · resolve · cycle full · accuracy targets · maintained · logs document.</t>
        </is>
      </c>
      <c r="CJ588" s="131" t="inlineStr">
        <is>
          <t>Self-identified: Data, SQL &amp; analytics · Strategy &amp; business acumen · Broader exposure &amp; ownership
For the next role: Data, SQL &amp; analytics · Strategy &amp; business acumen · Broader exposure &amp; ownership</t>
        </is>
      </c>
      <c r="CK588" s="128" t="inlineStr">
        <is>
          <t>Full survey answers not in the files received · How We Grow export needed · HR</t>
        </is>
      </c>
      <c r="CL588" s="133" t="inlineStr">
        <is>
          <t>WHAT THE ROLE DOES: Designs XBRL/SDMX taxonomies, return templates, validation rules and SRS for regulators; supports implementation and CRs. At A2: standard work delivered independently.
Common themes in sub-family holders, all levels' answers: xbrl · requirements · taxonomy · business · data · convert
KEY RESPONSIBILITIES: Designs XBRL/SDMX taxonomies, return templates, validation rules and SRS for regulators; supports implementation and CRs; Standard work of the discipline; Own deliverables · accuracy, TAT
Common themes in sub-family holders, all levels' answers: client · taxonomy · requirement · development · testing · training
DELIVERS: Own deliverables · accuracy, TAT
Common themes in sub-family holders, all levels' answers: taxonomy · xbrl · output · srs · taxonomies · accurate
ACCOUNTABLE FOR: Own deliverables · accuracy, TAT
Common themes in sub-family holders, all levels' answers: taxonomy · xbrl · quality · srs · development · testing
DECIDES ALONE: Chooses own approach within standards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sub-family themes · 3+ answered — 2 holders, 2 answered the survey; sub-family 25 answered; catalogue RC-018</t>
        </is>
      </c>
      <c r="CM588" s="134" t="inlineStr">
        <is>
          <t>What the role answers for: Own deliverables · accuracy, TAT.
Accountability &amp; Impact rating: 2 of 12 · A2-level impact.
From the survey and manager mapping — successor named: yes.
If the work is missed · role-holders' themes: rework · client · escalation · time · retesting.
Measured on · manager-set KRA themes: complete iris · resolve · cycle full · accuracy targets · maintained · logs document.
Manager talent mapping — Latest rating: 3 · Potential: Low · 9-Box Grid placement: Core Contributor.</t>
        </is>
      </c>
      <c r="CN588" s="135" t="n"/>
      <c r="CO588" s="135" t="n">
        <v>2</v>
      </c>
      <c r="CP588" s="136" t="n">
        <v>3</v>
      </c>
      <c r="CQ588" s="137" t="inlineStr">
        <is>
          <t>Low</t>
        </is>
      </c>
      <c r="CR588" s="137" t="inlineStr">
        <is>
          <t>Core Contributor</t>
        </is>
      </c>
      <c r="CS588" s="137" t="inlineStr">
        <is>
          <t>Develop in role</t>
        </is>
      </c>
      <c r="CT588" s="137" t="n"/>
      <c r="CU588" s="137" t="n"/>
      <c r="CV588" s="137" t="inlineStr">
        <is>
          <t>To be identified</t>
        </is>
      </c>
      <c r="CW588" s="137" t="n"/>
      <c r="CX588" s="137" t="n"/>
      <c r="CY588" s="137" t="n"/>
      <c r="CZ588" s="137" t="n"/>
      <c r="DA588" s="119" t="n">
        <v>80</v>
      </c>
      <c r="DB588" s="138" t="inlineStr">
        <is>
          <t>Developing</t>
        </is>
      </c>
      <c r="DC588" s="138" t="n">
        <v>107</v>
      </c>
      <c r="DD588" s="138" t="n">
        <v>62</v>
      </c>
      <c r="DE588" s="138" t="n">
        <v>70</v>
      </c>
      <c r="DF588" s="138" t="n"/>
      <c r="DG588" s="138" t="inlineStr">
        <is>
          <t>Accounting standards, Regulatory domain, Excel &amp; tools</t>
        </is>
      </c>
      <c r="DH588" s="138" t="inlineStr">
        <is>
          <t>A3: 70% of profile — not yet</t>
        </is>
      </c>
      <c r="DI588" s="138" t="inlineStr">
        <is>
          <t>Evidence: Survey + KRAs | Core: Ownership 2/2, Problem solving 2/2, Communication &amp; collaboration 3/2, Client &amp; quality focus 3/2, Learning agility 2/2, Integrity &amp; compliance 2/2 | Future-ready: AI literacy 1/2, Data literacy 2/2, Digital fluency 1/2, Innovation 1/2 | Functional: XBRL &amp; taxonomy 2/2, Accounting standards 1/2, Regulatory domain 1/2, Quality &amp; process 3/2, Excel &amp; tools 1/2, AI / GenAI 1/2</t>
        </is>
      </c>
      <c r="DJ588" s="111" t="inlineStr">
        <is>
          <t>Data, SQL &amp; analytics · Strategy &amp; business acumen · Broader exposure &amp; ownership</t>
        </is>
      </c>
      <c r="DK588" s="112" t="inlineStr">
        <is>
          <t>XBRL taxonomy &amp; regulatory updates; domain/accounting refreshers; quality &amp; accuracy practices; tooling proficiency</t>
        </is>
      </c>
      <c r="DL588" s="112" t="inlineStr">
        <is>
          <t>AI, GenAI &amp; Prompt Engineering; XBRL, iXBRL &amp; Taxonomy; Project, Program &amp; Agile Management</t>
        </is>
      </c>
      <c r="DM588" s="112" t="inlineStr">
        <is>
          <t>Data, SQL &amp; analytics · Strategy &amp; business acumen · Broader exposure &amp; ownership</t>
        </is>
      </c>
      <c r="DN588" s="112" t="inlineStr">
        <is>
          <t>Transition to leadership: people management &amp; delegation, mentoring/coaching, project ownership &amp; stakeholder management, prioritisation under ambiguity, presentation &amp; influence skills</t>
        </is>
      </c>
      <c r="DO588" s="139" t="inlineStr">
        <is>
          <t>No strong match from survey evidence</t>
        </is>
      </c>
      <c r="DP588" s="126" t="inlineStr">
        <is>
          <t>Tuku Deb · Senior Financial Analyst — 0.38: instant, financial, xbrl; Prajakta Athalye · Financial Analyst — 0.37: financial, xbrl, data, validation</t>
        </is>
      </c>
      <c r="DQ588" s="126" t="inlineStr">
        <is>
          <t>Rajendra Gupta · CARBON, Senior Financial Analyst — 0.28; Jivika Wadhwani · CARBON, Senior Financial Analyst — 0.28; Lucy Fernandes · CARBON, Senior Financial Analyst — 0.27</t>
        </is>
      </c>
      <c r="DR588" s="126" t="n"/>
      <c r="DS588" s="126" t="n"/>
      <c r="DT588" s="126" t="n"/>
      <c r="DU588" s="140" t="inlineStr">
        <is>
          <t>Taxonomy Analyst in XBRL Consulting · iFile, A2 — IC.
The work: Designs XBRL/SDMX taxonomies, return templates, validation rules and SRS for regulators; supports implementation and CRs.
At this level the role owns standard work delivered independently.
Key responsibilities: Designs XBRL/SDMX taxonomies, return templates, validation rules and SRS for regulators; supports implementation and CRs; Standard work of the discipline; Own deliverables · accuracy, TAT.
Holders describe it with: client · taxonomy · requirement · development · testing · training.</t>
        </is>
      </c>
      <c r="DV588"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588"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X588"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8"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588" s="126" t="inlineStr">
        <is>
          <t>0–2 yrs</t>
        </is>
      </c>
      <c r="EA588" s="126" t="inlineStr">
        <is>
          <t>1–3 · 0–3</t>
        </is>
      </c>
      <c r="EB588" s="126" t="inlineStr">
        <is>
          <t>Analyst / Senior Analyst / Associate</t>
        </is>
      </c>
      <c r="EC588" s="126" t="inlineStr">
        <is>
          <t>Toppan Merrill: XBRL Financial Analyst, Associate · DataTracks: Associate · Big Four: Analyst</t>
        </is>
      </c>
      <c r="ED588" s="126" t="inlineStr">
        <is>
          <t>XBRL US GAAP Certificate · AICPA &amp; XBRL US; XBRL International specifications; IFRS / US GAAP / Ind AS</t>
        </is>
      </c>
      <c r="EE588" s="126" t="inlineStr">
        <is>
          <t>Core 2 · Future 2 · Functional 2 · Leadership not scored</t>
        </is>
      </c>
      <c r="EF588" s="139" t="n"/>
      <c r="EG588" s="126" t="inlineStr">
        <is>
          <t>✓ HRIS: 0.8 yrs, B.Com, 0 direct reports
✓ Survey: 20 of 20 questions answered
✓ KRAs: manager-set, quarterly
✓ Manager mapping: rating, potential, 9-box
✗ Job description: not on file</t>
        </is>
      </c>
      <c r="EH588" s="118" t="n"/>
      <c r="EI588" s="118" t="n"/>
      <c r="EJ588" s="118" t="n"/>
      <c r="EK588" s="118" t="inlineStr">
        <is>
          <t>Survey: answered · full text needed · KRAs: received · Experience: on file</t>
        </is>
      </c>
      <c r="EL588" s="141" t="n"/>
      <c r="EM588" s="142" t="n"/>
      <c r="EN588" s="142" t="n"/>
      <c r="EO588" s="142" t="n"/>
      <c r="EP588" s="142" t="n"/>
      <c r="EQ588" s="143" t="n"/>
      <c r="ER588" s="135" t="n"/>
      <c r="ES588" s="135" t="n"/>
      <c r="ET588" s="135" t="n"/>
      <c r="EU588" s="135" t="n"/>
      <c r="EV588" s="135" t="n"/>
      <c r="EW588" s="135" t="n"/>
      <c r="EX588" s="135" t="n"/>
      <c r="EY588" s="143" t="n"/>
      <c r="EZ588" s="135" t="n"/>
      <c r="FA588" s="135" t="n"/>
      <c r="FB588" s="135" t="n"/>
      <c r="FC588" s="135" t="n"/>
      <c r="FD588" s="135" t="n"/>
    </row>
    <row r="589" ht="300" customHeight="1">
      <c r="A589" s="109" t="inlineStr">
        <is>
          <t>iFile</t>
        </is>
      </c>
      <c r="B589" s="110" t="inlineStr">
        <is>
          <t>IRISC342</t>
        </is>
      </c>
      <c r="C589" s="110" t="inlineStr">
        <is>
          <t>Prabhash Rajput</t>
        </is>
      </c>
      <c r="D589" s="110" t="inlineStr">
        <is>
          <t>XBRL Consulting</t>
        </is>
      </c>
      <c r="E589" s="110" t="inlineStr">
        <is>
          <t>RC-018</t>
        </is>
      </c>
      <c r="F589" s="110" t="inlineStr">
        <is>
          <t>Shraddha Bagul</t>
        </is>
      </c>
      <c r="G589" s="110" t="inlineStr">
        <is>
          <t>IRIS1035</t>
        </is>
      </c>
      <c r="H589" s="110" t="inlineStr">
        <is>
          <t>B2</t>
        </is>
      </c>
      <c r="I589" s="110" t="n"/>
      <c r="J589" s="110" t="n">
        <v>1.1</v>
      </c>
      <c r="K589" s="110" t="n">
        <v>0.6</v>
      </c>
      <c r="L589" s="110" t="inlineStr">
        <is>
          <t>B.Com</t>
        </is>
      </c>
      <c r="M589" s="110" t="n"/>
      <c r="N589" s="144" t="inlineStr">
        <is>
          <t>Consultant</t>
        </is>
      </c>
      <c r="O589" s="113" t="inlineStr">
        <is>
          <t>Taxonomy Analyst</t>
        </is>
      </c>
      <c r="P589" s="112" t="inlineStr">
        <is>
          <t>Consulting &amp; Professional Services</t>
        </is>
      </c>
      <c r="Q589" s="112" t="inlineStr">
        <is>
          <t>Taxonomy Design &amp; Regulatory Consulting</t>
        </is>
      </c>
      <c r="R589" s="112" t="inlineStr">
        <is>
          <t>L3 – Professional / Associate</t>
        </is>
      </c>
      <c r="S589" s="152" t="inlineStr">
        <is>
          <t>A2</t>
        </is>
      </c>
      <c r="T589" s="151" t="inlineStr">
        <is>
          <t>Associate</t>
        </is>
      </c>
      <c r="U589" s="151" t="inlineStr">
        <is>
          <t>A</t>
        </is>
      </c>
      <c r="V589" s="112" t="inlineStr">
        <is>
          <t>IC</t>
        </is>
      </c>
      <c r="W589" s="153" t="inlineStr">
        <is>
          <t>• Same level</t>
        </is>
      </c>
      <c r="X589" s="112" t="inlineStr">
        <is>
          <t>P1–P2</t>
        </is>
      </c>
      <c r="Y589" s="112" t="inlineStr">
        <is>
          <t>Entry / Developing</t>
        </is>
      </c>
      <c r="Z589" s="112" t="inlineStr">
        <is>
          <t>2 Assist</t>
        </is>
      </c>
      <c r="AA589" s="117" t="inlineStr">
        <is>
          <t>A2</t>
        </is>
      </c>
      <c r="AB589" s="118" t="inlineStr">
        <is>
          <t>Band A · Practitioner</t>
        </is>
      </c>
      <c r="AC589" s="118" t="inlineStr">
        <is>
          <t>Associate</t>
        </is>
      </c>
      <c r="AD589" s="118" t="inlineStr">
        <is>
          <t>• Same as the model</t>
        </is>
      </c>
      <c r="AE589" s="118" t="inlineStr">
        <is>
          <t>B2</t>
        </is>
      </c>
      <c r="AF589" s="118" t="inlineStr">
        <is>
          <t>OK</t>
        </is>
      </c>
      <c r="AG589" s="118" t="inlineStr">
        <is>
          <t>No change · already below the manager</t>
        </is>
      </c>
      <c r="AH589" s="118" t="n">
        <v>3</v>
      </c>
      <c r="AI589" s="118" t="n"/>
      <c r="AJ589" s="119" t="inlineStr">
        <is>
          <t>iFile · XBRL Consulting · Band A · Early career</t>
        </is>
      </c>
      <c r="AK589" s="120" t="n">
        <v>2.5</v>
      </c>
      <c r="AL589" s="121">
        <f>IFERROR(INDEX(WM_C,MATCH($AJ589,WM_KEY,0)),"")</f>
        <v>0.59</v>
      </c>
      <c r="AM589" s="122">
        <f>IF(OR(AK589="",AL589=""),"",AK589*AL589)</f>
        <v>1.475</v>
      </c>
      <c r="AN589" s="120" t="n">
        <v>2</v>
      </c>
      <c r="AO589" s="121">
        <f>IFERROR(INDEX(WM_AU,MATCH($AJ589,WM_KEY,0)),"")</f>
        <v>0.16</v>
      </c>
      <c r="AP589" s="122">
        <f>IF(OR(AN589="",AO589=""),"",AN589*AO589)</f>
        <v>0.32</v>
      </c>
      <c r="AQ589" s="120" t="n">
        <v>2</v>
      </c>
      <c r="AR589" s="121">
        <f>IFERROR(INDEX(WM_AC,MATCH($AJ589,WM_KEY,0)),"")</f>
        <v>0.09</v>
      </c>
      <c r="AS589" s="122">
        <f>IF(OR(AQ589="",AR589=""),"",AQ589*AR589)</f>
        <v>0.18</v>
      </c>
      <c r="AT589" s="120" t="n">
        <v>1</v>
      </c>
      <c r="AU589" s="121">
        <f>IFERROR(INDEX(WM_L,MATCH($AJ589,WM_KEY,0)),"")</f>
        <v>0</v>
      </c>
      <c r="AV589" s="122">
        <f>IF(OR(AT589="",AU589=""),"",AT589*AU589)</f>
        <v>0</v>
      </c>
      <c r="AW589" s="120" t="n">
        <v>2</v>
      </c>
      <c r="AX589" s="121">
        <f>IFERROR(INDEX(WM_E,MATCH($AJ589,WM_KEY,0)),"")</f>
        <v>0.1</v>
      </c>
      <c r="AY589" s="122">
        <f>IF(OR(AW589="",AX589=""),"",AW589*AX589)</f>
        <v>0.2</v>
      </c>
      <c r="AZ589" s="123" t="n">
        <v>2</v>
      </c>
      <c r="BA589" s="121">
        <f>IFERROR(INDEX(WM_BI,MATCH($AJ589,WM_KEY,0)),"")</f>
        <v>0.06</v>
      </c>
      <c r="BB589" s="122">
        <f>IF(OR(AZ589="",BA589=""),"",AZ589*BA589)</f>
        <v>0.12</v>
      </c>
      <c r="BC589" s="122">
        <f>IF(COUNT(AM589,AP589,AS589,AV589,AY589,BB589)&lt;6,"",SUM(AM589,AP589,AS589,AV589,AY589,BB589))</f>
        <v>2.295</v>
      </c>
      <c r="BD589" s="122" t="str">
        <f>IF(BC589="","",INDEX({"A1","A2","A3","B1","B2","B3","C1","C2","D1","D2","E1","E2"},MAX(1,MIN(12,ROUND(BC589,0)))))</f>
        <v>A2</v>
      </c>
      <c r="BE589" s="152" t="inlineStr">
        <is>
          <t>A2</t>
        </is>
      </c>
      <c r="BF589" s="124" t="inlineStr">
        <is>
          <t>The score decided the level</t>
        </is>
      </c>
      <c r="BG589"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9" s="125" t="inlineStr">
        <is>
          <t>At build: Complexity 1.47 + Autonomy 0.32 + Accountability 0.18 + Leadership 0.00 + Experience 0.20 + Business impact 0.12
= 2.29 points → nearest level 2 = A2
Final level: A2 · same as the score</t>
        </is>
      </c>
      <c r="BI589" s="125" t="inlineStr">
        <is>
          <t>No rule applied: the score decides.</t>
        </is>
      </c>
      <c r="BJ589" s="125" t="inlineStr">
        <is>
          <t>—</t>
        </is>
      </c>
      <c r="BK589" s="126" t="n"/>
      <c r="BL589" s="126" t="inlineStr">
        <is>
          <t>High</t>
        </is>
      </c>
      <c r="BM589" s="126" t="inlineStr">
        <is>
          <t>• Work described is smaller than the current designation suggests — manager to confirm the actual role</t>
        </is>
      </c>
      <c r="BN589" s="125" t="inlineStr">
        <is>
          <t>Stable · moves in fewer than 5 of 30 weight tests</t>
        </is>
      </c>
      <c r="BO589" s="148" t="inlineStr">
        <is>
          <t>Rated 2.5 of 12 · between A2 and A3
Start: 2.0 · practitioner title
Evidence reads like A3: Tags annual reports to taxonomy, validates on Bushchat, QCs, explains tagging choices to clients → moved up 0.5
KRA: “1. Complete IRIS Instant new-release testing each cycle at full coverage; defect leakage &lt;2%. 2. Deliver outsourced XBRL file conversions…”
Market: A2 = Standard work of the discipline · A3 = Varied and non-standard work; handles exceptions</t>
        </is>
      </c>
      <c r="BP589" s="129" t="inlineStr">
        <is>
          <t>Rated 2 of 12
Start: 2.0 · practitioner title
Evidence reads like A2: Decides prior-year report comparison; works to taxonomy mapping and QC steps → matches the start
Market: A2 = Chooses own approach within standards</t>
        </is>
      </c>
      <c r="BQ589" s="129" t="inlineStr">
        <is>
          <t>Rated 2 of 12
Start: 2.0 · practitioner title
Evidence reads like A2: Accuracy and quality of own XBRL reports; errors mean rework → matches the start
KRA: “1. Complete IRIS Instant new-release testing each cycle at full coverage; defect leakage &lt;2%. 2. Deliver outsourced XBRL file conversions…”
Market: A2 = Own deliverables · accuracy, TAT</t>
        </is>
      </c>
      <c r="BR589" s="129" t="inlineStr">
        <is>
          <t>Rated 1 of 12 — not counted: the weight is 0% at this level
Start: 1.0 · individual contributor, so influence only
Evidence reads like A1: None described → matches the start
Team: 0 direct reports · IC
Market: A1 = Not scored in Band A</t>
        </is>
      </c>
      <c r="BS589" s="129" t="inlineStr">
        <is>
          <t>Rated 2 of 12
Experience: 1.1 yrs total · 0.5 before IRIS + 0.6 at IRIS = 2.0 on the experience scale
Qualification: B.Com · graduate, relevant to the work → no change
Market: A2 roles typically have 0–3 yrs · IRIS guide 0–2</t>
        </is>
      </c>
      <c r="BT58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89"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89" s="125" t="inlineStr">
        <is>
          <t>1. Complete Q1 IRIS Instant release-testing cycles at full coverage · defect leakage &lt;2%.
2. Meet Q1 conversion turnaround &amp; accuracy targets · &gt;=98%.
3. Resolve &gt;=90% of client support queries within SLA.</t>
        </is>
      </c>
      <c r="BW589" s="125" t="n"/>
      <c r="BX589" s="125" t="inlineStr">
        <is>
          <t>3 – Meets Expectations</t>
        </is>
      </c>
      <c r="BY589" s="125" t="n"/>
      <c r="BZ589" s="125" t="inlineStr">
        <is>
          <t>Received · manager annual, quarterly</t>
        </is>
      </c>
      <c r="CA589" s="125" t="inlineStr">
        <is>
          <t>Talent Mapping · iFile collated</t>
        </is>
      </c>
      <c r="CB589" s="130" t="n">
        <v>20</v>
      </c>
      <c r="CC589" s="128" t="inlineStr">
        <is>
          <t>Full survey answers not in the files received · How We Grow export needed · HR</t>
        </is>
      </c>
      <c r="CD589" s="131" t="inlineStr">
        <is>
          <t>—</t>
        </is>
      </c>
      <c r="CE589" s="131" t="inlineStr">
        <is>
          <t>—</t>
        </is>
      </c>
      <c r="CF589" s="131" t="inlineStr">
        <is>
          <t>—</t>
        </is>
      </c>
      <c r="CG589" s="131" t="inlineStr">
        <is>
          <t>—</t>
        </is>
      </c>
      <c r="CH589" s="132" t="inlineStr">
        <is>
          <t>Complexity: Evidence reads like A3: Tags annual reports to taxonomy, validates on Bushchat, QCs, explains tagging choices to clients → moved up 0.5
Autonomy: Evidence reads like A2: Decides prior-year report comparison; works to taxonomy mapping and QC steps → matches the start
Accountability: Evidence reads like A2: Accuracy and quality of own XBRL reports; errors mean rework → matches the start
Leadership: Evidence reads like A1: None described → matches the start
Business Impact: No survey or manager-mapping signal on criticality: kept at the start point.</t>
        </is>
      </c>
      <c r="CI589" s="131"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complete iris · resolve · cycle full · accuracy targets · maintained · logs document.</t>
        </is>
      </c>
      <c r="CJ589" s="131" t="inlineStr">
        <is>
          <t>Self-identified: Domain, regulatory &amp; XBRL
For the next role: Domain, regulatory &amp; XBRL</t>
        </is>
      </c>
      <c r="CK589" s="128" t="inlineStr">
        <is>
          <t>Full survey answers not in the files received · How We Grow export needed · HR</t>
        </is>
      </c>
      <c r="CL589" s="133" t="inlineStr">
        <is>
          <t>WHAT THE ROLE DOES: Designs XBRL/SDMX taxonomies, return templates, validation rules and SRS for regulators; supports implementation and CRs. At A2: standard work delivered independently.
Common themes in sub-family holders, all levels' answers: xbrl · requirements · taxonomy · business · data · convert
KEY RESPONSIBILITIES: Designs XBRL/SDMX taxonomies, return templates, validation rules and SRS for regulators; supports implementation and CRs; Standard work of the discipline; Own deliverables · accuracy, TAT
Common themes in sub-family holders, all levels' answers: client · taxonomy · requirement · development · testing · training
DELIVERS: Own deliverables · accuracy, TAT
Common themes in sub-family holders, all levels' answers: taxonomy · xbrl · output · srs · taxonomies · accurate
ACCOUNTABLE FOR: Own deliverables · accuracy, TAT
Common themes in sub-family holders, all levels' answers: taxonomy · xbrl · quality · srs · development · testing
DECIDES ALONE: Chooses own approach within standards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sub-family themes · 3+ answered — 2 holders, 2 answered the survey; sub-family 25 answered; catalogue RC-018</t>
        </is>
      </c>
      <c r="CM589" s="134" t="inlineStr">
        <is>
          <t>What the role answers for: Own deliverables · accuracy, TAT.
Accountability &amp; Impact rating: 2 of 12 · A2-level impact.
From the survey and manager mapping — successor named: yes.
If the work is missed · role-holders' themes: rework · client · escalation · time · retesting.
Measured on · manager-set KRA themes: complete iris · resolve · cycle full · accuracy targets · maintained · logs document.
Manager talent mapping — Latest rating: 3 · Potential: Low · 9-Box Grid placement: Core Contributor.</t>
        </is>
      </c>
      <c r="CN589" s="135" t="n"/>
      <c r="CO589" s="135" t="n">
        <v>2</v>
      </c>
      <c r="CP589" s="136" t="n">
        <v>3</v>
      </c>
      <c r="CQ589" s="137" t="inlineStr">
        <is>
          <t>Low</t>
        </is>
      </c>
      <c r="CR589" s="137" t="inlineStr">
        <is>
          <t>Core Contributor</t>
        </is>
      </c>
      <c r="CS589" s="137" t="inlineStr">
        <is>
          <t>Develop in role</t>
        </is>
      </c>
      <c r="CT589" s="137" t="n"/>
      <c r="CU589" s="137" t="n"/>
      <c r="CV589" s="137" t="inlineStr">
        <is>
          <t>To be identified</t>
        </is>
      </c>
      <c r="CW589" s="137" t="n"/>
      <c r="CX589" s="137" t="n"/>
      <c r="CY589" s="137" t="n"/>
      <c r="CZ589" s="137" t="n"/>
      <c r="DA589" s="119" t="n">
        <v>90</v>
      </c>
      <c r="DB589" s="138" t="inlineStr">
        <is>
          <t>Developing</t>
        </is>
      </c>
      <c r="DC589" s="138" t="n">
        <v>110</v>
      </c>
      <c r="DD589" s="138" t="n">
        <v>80</v>
      </c>
      <c r="DE589" s="138" t="n">
        <v>82</v>
      </c>
      <c r="DF589" s="138" t="n"/>
      <c r="DG589" s="138" t="inlineStr">
        <is>
          <t>Accounting standards, Regulatory domain, AI / GenAI</t>
        </is>
      </c>
      <c r="DH589" s="138" t="inlineStr">
        <is>
          <t>A3: 80% of profile — close</t>
        </is>
      </c>
      <c r="DI589" s="138" t="inlineStr">
        <is>
          <t>Evidence: Survey + KRAs | Core: Ownership 2/2, Problem solving 3/2, Communication &amp; collaboration 3/2, Client &amp; quality focus 3/2, Learning agility 2/2, Integrity &amp; compliance 2/2 | Future-ready: AI literacy 1/2, Data literacy 3/2, Digital fluency 2/2, Innovation 1/2 | Functional: XBRL &amp; taxonomy 3/2, Accounting standards 1/2, Regulatory domain 1/2, Quality &amp; process 3/2, Excel &amp; tools 2/2, AI / GenAI 1/2</t>
        </is>
      </c>
      <c r="DJ589" s="111" t="inlineStr">
        <is>
          <t>Domain, regulatory &amp; XBRL</t>
        </is>
      </c>
      <c r="DK589" s="112" t="inlineStr">
        <is>
          <t>XBRL taxonomy &amp; regulatory updates; domain/accounting refreshers; quality &amp; accuracy practices; tooling proficiency</t>
        </is>
      </c>
      <c r="DL589" s="112" t="inlineStr">
        <is>
          <t>AI, GenAI &amp; Prompt Engineering; Advanced Excel &amp; Productivity Tools</t>
        </is>
      </c>
      <c r="DM589" s="112" t="inlineStr">
        <is>
          <t>Domain, regulatory &amp; XBRL</t>
        </is>
      </c>
      <c r="DN589" s="112" t="inlineStr">
        <is>
          <t>Transition to leadership: people management &amp; delegation, mentoring/coaching, project ownership &amp; stakeholder management, prioritisation under ambiguity, presentation &amp; influence skills</t>
        </is>
      </c>
      <c r="DO589" s="139" t="inlineStr">
        <is>
          <t>No strong match from survey evidence</t>
        </is>
      </c>
      <c r="DP589" s="126" t="inlineStr">
        <is>
          <t>No material overlap found</t>
        </is>
      </c>
      <c r="DQ589" s="126" t="inlineStr">
        <is>
          <t>Anjali Singh · CARBON, Financial Analyst — 0.29</t>
        </is>
      </c>
      <c r="DR589" s="126" t="n"/>
      <c r="DS589" s="126" t="n"/>
      <c r="DT589" s="126" t="n"/>
      <c r="DU589" s="140" t="inlineStr">
        <is>
          <t>Taxonomy Analyst in XBRL Consulting · iFile, A2 — IC.
The work: Designs XBRL/SDMX taxonomies, return templates, validation rules and SRS for regulators; supports implementation and CRs.
At this level the role owns standard work delivered independently.
Key responsibilities: Designs XBRL/SDMX taxonomies, return templates, validation rules and SRS for regulators; supports implementation and CRs; Standard work of the discipline; Own deliverables · accuracy, TAT.
Holders describe it with: client · taxonomy · requirement · development · testing · training.</t>
        </is>
      </c>
      <c r="DV589"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589"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X589"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9"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589" s="126" t="inlineStr">
        <is>
          <t>0–2 yrs</t>
        </is>
      </c>
      <c r="EA589" s="126" t="inlineStr">
        <is>
          <t>1–3 · 0–3</t>
        </is>
      </c>
      <c r="EB589" s="126" t="inlineStr">
        <is>
          <t>Analyst / Senior Analyst / Associate</t>
        </is>
      </c>
      <c r="EC589" s="126" t="inlineStr">
        <is>
          <t>Toppan Merrill: XBRL Financial Analyst, Associate · DataTracks: Associate · Big Four: Analyst</t>
        </is>
      </c>
      <c r="ED589" s="126" t="inlineStr">
        <is>
          <t>XBRL US GAAP Certificate · AICPA &amp; XBRL US; XBRL International specifications; IFRS / US GAAP / Ind AS</t>
        </is>
      </c>
      <c r="EE589" s="126" t="inlineStr">
        <is>
          <t>Core 2 · Future 2 · Functional 2 · Leadership not scored</t>
        </is>
      </c>
      <c r="EF589" s="139" t="n"/>
      <c r="EG589" s="126" t="inlineStr">
        <is>
          <t>✓ HRIS: 1.1 yrs, B.Com, 0 direct reports
✓ Survey: 20 of 20 questions answered
✓ KRAs: manager-set, quarterly
✓ Manager mapping: rating, potential, 9-box
✗ Job description: not on file</t>
        </is>
      </c>
      <c r="EH589" s="118" t="n"/>
      <c r="EI589" s="118" t="n"/>
      <c r="EJ589" s="118" t="n"/>
      <c r="EK589" s="118" t="inlineStr">
        <is>
          <t>Survey: answered · full text needed · KRAs: received · Experience: on file</t>
        </is>
      </c>
      <c r="EL589" s="141" t="n"/>
      <c r="EM589" s="142" t="n"/>
      <c r="EN589" s="142" t="n"/>
      <c r="EO589" s="142" t="n"/>
      <c r="EP589" s="142" t="n"/>
      <c r="EQ589" s="143" t="n"/>
      <c r="ER589" s="135" t="n"/>
      <c r="ES589" s="135" t="n"/>
      <c r="ET589" s="135" t="n"/>
      <c r="EU589" s="135" t="n"/>
      <c r="EV589" s="135" t="n"/>
      <c r="EW589" s="135" t="n"/>
      <c r="EX589" s="135" t="n"/>
      <c r="EY589" s="143" t="n"/>
      <c r="EZ589" s="135" t="n"/>
      <c r="FA589" s="135" t="n"/>
      <c r="FB589" s="135" t="n"/>
      <c r="FC589" s="135" t="n"/>
      <c r="FD589" s="135" t="n"/>
    </row>
    <row r="590" ht="300" customHeight="1">
      <c r="A590" s="109" t="inlineStr">
        <is>
          <t>iFile</t>
        </is>
      </c>
      <c r="B590" s="110" t="inlineStr">
        <is>
          <t>IRISC317</t>
        </is>
      </c>
      <c r="C590" s="110" t="inlineStr">
        <is>
          <t>Prajakta Athalye</t>
        </is>
      </c>
      <c r="D590" s="110" t="inlineStr">
        <is>
          <t>XBRL Consulting</t>
        </is>
      </c>
      <c r="E590" s="110" t="inlineStr">
        <is>
          <t>RC-024</t>
        </is>
      </c>
      <c r="F590" s="110" t="inlineStr">
        <is>
          <t>Shraddha Bagul</t>
        </is>
      </c>
      <c r="G590" s="110" t="inlineStr">
        <is>
          <t>IRIS1035</t>
        </is>
      </c>
      <c r="H590" s="110" t="inlineStr">
        <is>
          <t>B2</t>
        </is>
      </c>
      <c r="I590" s="110" t="n"/>
      <c r="J590" s="110" t="n">
        <v>0.9</v>
      </c>
      <c r="K590" s="110" t="n">
        <v>0.9</v>
      </c>
      <c r="L590" s="110" t="inlineStr">
        <is>
          <t>BBA</t>
        </is>
      </c>
      <c r="M590" s="110" t="n"/>
      <c r="N590" s="144" t="inlineStr">
        <is>
          <t>XBRL Conversion Specialist</t>
        </is>
      </c>
      <c r="O590" s="113" t="inlineStr">
        <is>
          <t>Financial Analyst</t>
        </is>
      </c>
      <c r="P590" s="112" t="inlineStr">
        <is>
          <t>Consulting &amp; Professional Services</t>
        </is>
      </c>
      <c r="Q590" s="112" t="inlineStr">
        <is>
          <t>XBRL Tagging, Conversion &amp; Filing</t>
        </is>
      </c>
      <c r="R590" s="112" t="inlineStr">
        <is>
          <t>L3 – Professional / Associate</t>
        </is>
      </c>
      <c r="S590" s="152" t="inlineStr">
        <is>
          <t>A2</t>
        </is>
      </c>
      <c r="T590" s="151" t="inlineStr">
        <is>
          <t>Associate</t>
        </is>
      </c>
      <c r="U590" s="151" t="inlineStr">
        <is>
          <t>A</t>
        </is>
      </c>
      <c r="V590" s="112" t="inlineStr">
        <is>
          <t>IC</t>
        </is>
      </c>
      <c r="W590" s="153" t="inlineStr">
        <is>
          <t>• Same level</t>
        </is>
      </c>
      <c r="X590" s="112" t="inlineStr">
        <is>
          <t>P1–P2</t>
        </is>
      </c>
      <c r="Y590" s="112" t="inlineStr">
        <is>
          <t>Entry / Developing</t>
        </is>
      </c>
      <c r="Z590" s="112" t="inlineStr">
        <is>
          <t>2 Assist</t>
        </is>
      </c>
      <c r="AA590" s="117" t="inlineStr">
        <is>
          <t>A2</t>
        </is>
      </c>
      <c r="AB590" s="118" t="inlineStr">
        <is>
          <t>Band A · Practitioner</t>
        </is>
      </c>
      <c r="AC590" s="118" t="inlineStr">
        <is>
          <t>Associate</t>
        </is>
      </c>
      <c r="AD590" s="118" t="inlineStr">
        <is>
          <t>• Same as the model</t>
        </is>
      </c>
      <c r="AE590" s="118" t="inlineStr">
        <is>
          <t>B2</t>
        </is>
      </c>
      <c r="AF590" s="118" t="inlineStr">
        <is>
          <t>OK</t>
        </is>
      </c>
      <c r="AG590" s="118" t="inlineStr">
        <is>
          <t>No change · already below the manager</t>
        </is>
      </c>
      <c r="AH590" s="118" t="n">
        <v>3</v>
      </c>
      <c r="AI590" s="118" t="n"/>
      <c r="AJ590" s="119" t="inlineStr">
        <is>
          <t>iFile · XBRL Consulting · Band A · Early career</t>
        </is>
      </c>
      <c r="AK590" s="120" t="n">
        <v>2</v>
      </c>
      <c r="AL590" s="121">
        <f>IFERROR(INDEX(WM_C,MATCH($AJ590,WM_KEY,0)),"")</f>
        <v>0.59</v>
      </c>
      <c r="AM590" s="122">
        <f>IF(OR(AK590="",AL590=""),"",AK590*AL590)</f>
        <v>1.18</v>
      </c>
      <c r="AN590" s="120" t="n">
        <v>2</v>
      </c>
      <c r="AO590" s="121">
        <f>IFERROR(INDEX(WM_AU,MATCH($AJ590,WM_KEY,0)),"")</f>
        <v>0.16</v>
      </c>
      <c r="AP590" s="122">
        <f>IF(OR(AN590="",AO590=""),"",AN590*AO590)</f>
        <v>0.32</v>
      </c>
      <c r="AQ590" s="120" t="n">
        <v>2</v>
      </c>
      <c r="AR590" s="121">
        <f>IFERROR(INDEX(WM_AC,MATCH($AJ590,WM_KEY,0)),"")</f>
        <v>0.09</v>
      </c>
      <c r="AS590" s="122">
        <f>IF(OR(AQ590="",AR590=""),"",AQ590*AR590)</f>
        <v>0.18</v>
      </c>
      <c r="AT590" s="120" t="n">
        <v>1</v>
      </c>
      <c r="AU590" s="121">
        <f>IFERROR(INDEX(WM_L,MATCH($AJ590,WM_KEY,0)),"")</f>
        <v>0</v>
      </c>
      <c r="AV590" s="122">
        <f>IF(OR(AT590="",AU590=""),"",AT590*AU590)</f>
        <v>0</v>
      </c>
      <c r="AW590" s="120" t="n">
        <v>2</v>
      </c>
      <c r="AX590" s="121">
        <f>IFERROR(INDEX(WM_E,MATCH($AJ590,WM_KEY,0)),"")</f>
        <v>0.1</v>
      </c>
      <c r="AY590" s="122">
        <f>IF(OR(AW590="",AX590=""),"",AW590*AX590)</f>
        <v>0.2</v>
      </c>
      <c r="AZ590" s="123" t="n">
        <v>2</v>
      </c>
      <c r="BA590" s="121">
        <f>IFERROR(INDEX(WM_BI,MATCH($AJ590,WM_KEY,0)),"")</f>
        <v>0.06</v>
      </c>
      <c r="BB590" s="122">
        <f>IF(OR(AZ590="",BA590=""),"",AZ590*BA590)</f>
        <v>0.12</v>
      </c>
      <c r="BC590" s="122">
        <f>IF(COUNT(AM590,AP590,AS590,AV590,AY590,BB590)&lt;6,"",SUM(AM590,AP590,AS590,AV590,AY590,BB590))</f>
        <v>2</v>
      </c>
      <c r="BD590" s="122" t="str">
        <f>IF(BC590="","",INDEX({"A1","A2","A3","B1","B2","B3","C1","C2","D1","D2","E1","E2"},MAX(1,MIN(12,ROUND(BC590,0)))))</f>
        <v>A2</v>
      </c>
      <c r="BE590" s="152" t="inlineStr">
        <is>
          <t>A2</t>
        </is>
      </c>
      <c r="BF590" s="124" t="inlineStr">
        <is>
          <t>The score decided the level</t>
        </is>
      </c>
      <c r="BG590"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90" s="125" t="inlineStr">
        <is>
          <t>At build: Complexity 1.18 + Autonomy 0.32 + Accountability 0.18 + Leadership 0.00 + Experience 0.20 + Business impact 0.12
= 2.00 points → nearest level 2 = A2
Final level: A2 · same as the score</t>
        </is>
      </c>
      <c r="BI590" s="125" t="inlineStr">
        <is>
          <t>No rule applied: the score decides.</t>
        </is>
      </c>
      <c r="BJ590" s="125" t="inlineStr">
        <is>
          <t>—</t>
        </is>
      </c>
      <c r="BK590" s="126" t="n"/>
      <c r="BL590" s="126" t="inlineStr">
        <is>
          <t>High</t>
        </is>
      </c>
      <c r="BM590" s="126" t="n"/>
      <c r="BN590" s="125" t="inlineStr">
        <is>
          <t>Stable · moves in fewer than 5 of 30 weight tests</t>
        </is>
      </c>
      <c r="BO590" s="148" t="inlineStr">
        <is>
          <t>Rated 2 of 12
Start: 2.0 · practitioner title
Evidence reads like A2: Converts financial statements to XBRL: mapping, tagging, validation and formatting checks → matches the start
KRA: “1. Complete IRIS Instant new-release testing each cycle at full coverage; defect leakage &lt;2%. 2. Deliver outsourced XBRL file conversions…”
Market: A2 = Standard work of the discipline</t>
        </is>
      </c>
      <c r="BP590" s="129" t="inlineStr">
        <is>
          <t>Rated 2 of 12
Start: 2.0 · practitioner title
Evidence reads like A2: Performs mapping, tagging, validations and resolves routine errors independently → matches the start
Market: A2 = Chooses own approach within standards</t>
        </is>
      </c>
      <c r="BQ590" s="129" t="inlineStr">
        <is>
          <t>Rated 2 of 12
Start: 2.0 · practitioner title
Evidence reads like A2: Accuracy of own mapping, tagging, validation and final quality checks → matches the start
KRA: “1. Complete IRIS Instant new-release testing each cycle at full coverage; defect leakage &lt;2%. 2. Deliver outsourced XBRL file conversions…”
Market: A2 = Own deliverables · accuracy, TAT</t>
        </is>
      </c>
      <c r="BR590" s="129" t="inlineStr">
        <is>
          <t>Rated 1 of 12 — not counted: the weight is 0% at this level
Start: 1.0 · individual contributor, so influence only
Evidence reads like A1: None described → matches the start
Team: 0 direct reports · IC
Market: A1 = Not scored in Band A</t>
        </is>
      </c>
      <c r="BS590" s="129" t="inlineStr">
        <is>
          <t>Rated 2 of 12
Experience: 0.9 yrs total · 0.9 at IRIS; none recorded before IRIS = 1.9 on the experience scale
Qualification: BBA · graduate, relevant to the work → no change
Market: A2 roles typically have 0–3 yrs · IRIS guide 0–2</t>
        </is>
      </c>
      <c r="BT59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90"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90" s="125" t="inlineStr">
        <is>
          <t>1. Complete Q1 IRIS Instant release-testing cycles at full coverage · defect leakage &lt;2%.
2. Meet Q1 conversion turnaround &amp; accuracy targets · &gt;=98%.
3. Resolve &gt;=90% of client support queries within SLA.</t>
        </is>
      </c>
      <c r="BW590" s="125" t="n"/>
      <c r="BX590" s="125" t="inlineStr">
        <is>
          <t>3 – Meets Expectations</t>
        </is>
      </c>
      <c r="BY590" s="125" t="n"/>
      <c r="BZ590" s="125" t="inlineStr">
        <is>
          <t>Received · manager annual, quarterly</t>
        </is>
      </c>
      <c r="CA590" s="125" t="inlineStr">
        <is>
          <t>Talent Mapping · iFile collated</t>
        </is>
      </c>
      <c r="CB590" s="130" t="n">
        <v>20</v>
      </c>
      <c r="CC590" s="128" t="inlineStr">
        <is>
          <t>Full survey answers not in the files received · How We Grow export needed · HR</t>
        </is>
      </c>
      <c r="CD590" s="131" t="inlineStr">
        <is>
          <t>—</t>
        </is>
      </c>
      <c r="CE590" s="131" t="inlineStr">
        <is>
          <t>—</t>
        </is>
      </c>
      <c r="CF590" s="131" t="inlineStr">
        <is>
          <t>—</t>
        </is>
      </c>
      <c r="CG590" s="131" t="inlineStr">
        <is>
          <t>—</t>
        </is>
      </c>
      <c r="CH590" s="132" t="inlineStr">
        <is>
          <t>Complexity: Evidence reads like A2: Converts financial statements to XBRL: mapping, tagging, validation and formatting checks → matches the start
Autonomy: Evidence reads like A2: Performs mapping, tagging, validations and resolves routine errors independently → matches the start
Accountability: Evidence reads like A2: Accuracy of own mapping, tagging, validation and final quality checks → matches the start
Leadership: Evidence reads like A1: None described → matches the start
Business Impact: No survey or manager-mapping signal on criticality: kept at the start point.</t>
        </is>
      </c>
      <c r="CI590" s="131"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J590" s="131" t="inlineStr">
        <is>
          <t>Self-identified: AI / automation · Project / programme management · Domain, regulatory &amp; XBRL · Client, sales &amp; stakeholders · Broader exposure &amp; ownership
For the next role: AI / automation · Project / programme management · Domain, regulatory &amp; XBRL · Client, sales &amp; stakeholders · Broader exposure &amp; ownership</t>
        </is>
      </c>
      <c r="CK590" s="128" t="inlineStr">
        <is>
          <t>Full survey answers not in the files received · How We Grow export needed · HR</t>
        </is>
      </c>
      <c r="CL590" s="133"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M590" s="134" t="inlineStr">
        <is>
          <t>What the role answers for: Own deliverables · accuracy, TAT.
Accountability &amp; Impact rating: 2 of 12 · A2-level impact.
From the survey and manager mapping — successor named: yes.
If the work is missed · role-holders' themes: errors · validation · extra · incorrect.
Measured on · manager-set KRA themes: complete iris · resolve · cycle full · accuracy targets · maintained · logs document.
Manager talent mapping — Latest rating: 3 · Potential: Low · 9-Box Grid placement: Core Contributor.</t>
        </is>
      </c>
      <c r="CN590" s="135" t="n"/>
      <c r="CO590" s="135" t="n">
        <v>2</v>
      </c>
      <c r="CP590" s="136" t="n">
        <v>3</v>
      </c>
      <c r="CQ590" s="137" t="inlineStr">
        <is>
          <t>Low</t>
        </is>
      </c>
      <c r="CR590" s="137" t="inlineStr">
        <is>
          <t>Core Contributor</t>
        </is>
      </c>
      <c r="CS590" s="137" t="inlineStr">
        <is>
          <t>Develop in role</t>
        </is>
      </c>
      <c r="CT590" s="137" t="n"/>
      <c r="CU590" s="137" t="n"/>
      <c r="CV590" s="137" t="inlineStr">
        <is>
          <t>To be identified</t>
        </is>
      </c>
      <c r="CW590" s="137" t="n"/>
      <c r="CX590" s="137" t="n"/>
      <c r="CY590" s="137" t="n"/>
      <c r="CZ590" s="137" t="n"/>
      <c r="DA590" s="119" t="n">
        <v>96</v>
      </c>
      <c r="DB590" s="138" t="inlineStr">
        <is>
          <t>Meets the level</t>
        </is>
      </c>
      <c r="DC590" s="138" t="n">
        <v>103</v>
      </c>
      <c r="DD590" s="138" t="n">
        <v>80</v>
      </c>
      <c r="DE590" s="138" t="n">
        <v>98</v>
      </c>
      <c r="DF590" s="138" t="n"/>
      <c r="DG590" s="138" t="inlineStr">
        <is>
          <t>AI / GenAI, Innovation</t>
        </is>
      </c>
      <c r="DH590" s="138" t="inlineStr">
        <is>
          <t>A3: 83% of profile — close</t>
        </is>
      </c>
      <c r="DI590" s="138" t="inlineStr">
        <is>
          <t>Evidence: Survey + KRAs | Core: Ownership 2/2, Problem solving 2/2, Communication &amp; collaboration 2/2, Client &amp; quality focus 3/2, Learning agility 2/2, Integrity &amp; compliance 2/2 | Future-ready: AI literacy 1/2, Data literacy 3/2, Digital fluency 2/2, Innovation 1/2 | Functional: XBRL &amp; taxonomy 3/2, Accounting standards 2/2, Regulatory domain 2/2, Quality &amp; process 3/2, Excel &amp; tools 2/2, AI / GenAI 1/2</t>
        </is>
      </c>
      <c r="DJ590" s="111" t="inlineStr">
        <is>
          <t>AI / automation · Project / programme management · Domain, regulatory &amp; XBRL · Client, sales &amp; stakeholders · Broader exposure &amp; ownership</t>
        </is>
      </c>
      <c r="DK590" s="112" t="inlineStr">
        <is>
          <t>XBRL taxonomy &amp; regulatory updates; domain/accounting refreshers; quality &amp; accuracy practices; tooling proficiency</t>
        </is>
      </c>
      <c r="DL590" s="112" t="inlineStr">
        <is>
          <t>XBRL, iXBRL &amp; Taxonomy; Accounting &amp; Reporting Standards · IFRS/US GAAP; AI, GenAI &amp; Prompt Engineering</t>
        </is>
      </c>
      <c r="DM590" s="112" t="inlineStr">
        <is>
          <t>AI / automation · Project / programme management · Domain, regulatory &amp; XBRL · Client, sales &amp; stakeholders · Broader exposure &amp; ownership</t>
        </is>
      </c>
      <c r="DN590" s="112" t="inlineStr">
        <is>
          <t>Transition to leadership: people management &amp; delegation, mentoring/coaching, project ownership &amp; stakeholder management, prioritisation under ambiguity, presentation &amp; influence skills</t>
        </is>
      </c>
      <c r="DO590" s="139" t="inlineStr">
        <is>
          <t>No strong match from survey evidence</t>
        </is>
      </c>
      <c r="DP590" s="126" t="inlineStr">
        <is>
          <t>Bhanu Vardhan Nelly · Financial Analyst — 0.45: financial, xbrl, data, tagging; Tuku Deb · Senior Financial Analyst — 0.42: xbrl, financial, iris, tagging; Omkar Parab · Senior Taxonomy Analyst — 0.37: financial, xbrl, data, validation</t>
        </is>
      </c>
      <c r="DQ590" s="126" t="inlineStr">
        <is>
          <t>Anjali Singh · CARBON, Financial Analyst — 0.53; Jivika Wadhwani · CARBON, Senior Financial Analyst — 0.51; Roshni Surve · CARBON, Senior Financial Analyst — 0.48</t>
        </is>
      </c>
      <c r="DR590" s="126" t="n"/>
      <c r="DS590" s="126" t="n"/>
      <c r="DT590" s="126" t="n"/>
      <c r="DU590" s="140" t="inlineStr">
        <is>
          <t>Financial Analyst in XBRL Consulting · iFile,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V590"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590"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X590"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90"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590" s="126" t="inlineStr">
        <is>
          <t>0–2 yrs</t>
        </is>
      </c>
      <c r="EA590" s="126" t="inlineStr">
        <is>
          <t>1–3 · 0–3</t>
        </is>
      </c>
      <c r="EB590" s="126" t="inlineStr">
        <is>
          <t>Analyst / Senior Analyst / Associate</t>
        </is>
      </c>
      <c r="EC590" s="126" t="inlineStr">
        <is>
          <t>Toppan Merrill: XBRL Financial Analyst, Associate · DataTracks: Associate · Big Four: Analyst</t>
        </is>
      </c>
      <c r="ED590" s="126" t="inlineStr">
        <is>
          <t>XBRL US GAAP Certificate · AICPA &amp; XBRL US; XBRL International specifications; IFRS / US GAAP / Ind AS</t>
        </is>
      </c>
      <c r="EE590" s="126" t="inlineStr">
        <is>
          <t>Core 2 · Future 2 · Functional 2 · Leadership not scored</t>
        </is>
      </c>
      <c r="EF590" s="139" t="n"/>
      <c r="EG590" s="126" t="inlineStr">
        <is>
          <t>✓ HRIS: 0.9 yrs, BBA, 0 direct reports
✓ Survey: 20 of 20 questions answered
✓ KRAs: manager-set, quarterly
✓ Manager mapping: rating, potential, 9-box
✗ Job description: not on file</t>
        </is>
      </c>
      <c r="EH590" s="118" t="n"/>
      <c r="EI590" s="118" t="n"/>
      <c r="EJ590" s="118" t="n"/>
      <c r="EK590" s="118" t="inlineStr">
        <is>
          <t>Survey: answered · full text needed · KRAs: received · Experience: on file</t>
        </is>
      </c>
      <c r="EL590" s="141" t="n"/>
      <c r="EM590" s="142" t="n"/>
      <c r="EN590" s="142" t="n"/>
      <c r="EO590" s="142" t="n"/>
      <c r="EP590" s="142" t="n"/>
      <c r="EQ590" s="143" t="n"/>
      <c r="ER590" s="135" t="n"/>
      <c r="ES590" s="135" t="n"/>
      <c r="ET590" s="135" t="n"/>
      <c r="EU590" s="135" t="n"/>
      <c r="EV590" s="135" t="n"/>
      <c r="EW590" s="135" t="n"/>
      <c r="EX590" s="135" t="n"/>
      <c r="EY590" s="143" t="n"/>
      <c r="EZ590" s="135" t="n"/>
      <c r="FA590" s="135" t="n"/>
      <c r="FB590" s="135" t="n"/>
      <c r="FC590" s="135" t="n"/>
      <c r="FD590" s="135" t="n"/>
    </row>
    <row r="591" ht="300" customHeight="1">
      <c r="A591" s="109" t="inlineStr">
        <is>
          <t>iFile</t>
        </is>
      </c>
      <c r="B591" s="110" t="inlineStr">
        <is>
          <t>IRIS2549</t>
        </is>
      </c>
      <c r="C591" s="110" t="inlineStr">
        <is>
          <t>Rinku Pukharam Choudhary</t>
        </is>
      </c>
      <c r="D591" s="110" t="inlineStr">
        <is>
          <t>XBRL Consulting</t>
        </is>
      </c>
      <c r="E591" s="110" t="inlineStr">
        <is>
          <t>RC-024</t>
        </is>
      </c>
      <c r="F591" s="110" t="inlineStr">
        <is>
          <t>Shraddha Bagul</t>
        </is>
      </c>
      <c r="G591" s="110" t="inlineStr">
        <is>
          <t>IRIS1035</t>
        </is>
      </c>
      <c r="H591" s="110" t="inlineStr">
        <is>
          <t>B2</t>
        </is>
      </c>
      <c r="I591" s="110" t="n"/>
      <c r="J591" s="110" t="n">
        <v>0.2</v>
      </c>
      <c r="K591" s="110" t="n">
        <v>0.2</v>
      </c>
      <c r="L591" s="110" t="inlineStr">
        <is>
          <t>Bachelor of Accounting and Finance</t>
        </is>
      </c>
      <c r="M591" s="110" t="inlineStr">
        <is>
          <t>IRISC314</t>
        </is>
      </c>
      <c r="N591" s="144" t="inlineStr">
        <is>
          <t>XBRL Conversion Specialist</t>
        </is>
      </c>
      <c r="O591" s="113" t="inlineStr">
        <is>
          <t>Financial Analyst</t>
        </is>
      </c>
      <c r="P591" s="112" t="inlineStr">
        <is>
          <t>Consulting &amp; Professional Services</t>
        </is>
      </c>
      <c r="Q591" s="112" t="inlineStr">
        <is>
          <t>XBRL Tagging, Conversion &amp; Filing</t>
        </is>
      </c>
      <c r="R591" s="112" t="inlineStr">
        <is>
          <t>L3 – Professional / Associate</t>
        </is>
      </c>
      <c r="S591" s="152" t="inlineStr">
        <is>
          <t>A2</t>
        </is>
      </c>
      <c r="T591" s="151" t="inlineStr">
        <is>
          <t>Associate</t>
        </is>
      </c>
      <c r="U591" s="151" t="inlineStr">
        <is>
          <t>A</t>
        </is>
      </c>
      <c r="V591" s="112" t="inlineStr">
        <is>
          <t>IC</t>
        </is>
      </c>
      <c r="W591" s="153" t="inlineStr">
        <is>
          <t>• Same level</t>
        </is>
      </c>
      <c r="X591" s="112" t="inlineStr">
        <is>
          <t>P1–P2</t>
        </is>
      </c>
      <c r="Y591" s="112" t="inlineStr">
        <is>
          <t>Entry / Developing</t>
        </is>
      </c>
      <c r="Z591" s="112" t="inlineStr">
        <is>
          <t>2 Assist</t>
        </is>
      </c>
      <c r="AA591" s="117" t="inlineStr">
        <is>
          <t>A2</t>
        </is>
      </c>
      <c r="AB591" s="118" t="inlineStr">
        <is>
          <t>Band A · Practitioner</t>
        </is>
      </c>
      <c r="AC591" s="118" t="inlineStr">
        <is>
          <t>Associate</t>
        </is>
      </c>
      <c r="AD591" s="118" t="inlineStr">
        <is>
          <t>• Same as the model</t>
        </is>
      </c>
      <c r="AE591" s="118" t="inlineStr">
        <is>
          <t>B2</t>
        </is>
      </c>
      <c r="AF591" s="118" t="inlineStr">
        <is>
          <t>OK</t>
        </is>
      </c>
      <c r="AG591" s="118" t="inlineStr">
        <is>
          <t>No change · already below the manager</t>
        </is>
      </c>
      <c r="AH591" s="118" t="n">
        <v>3</v>
      </c>
      <c r="AI591" s="118" t="n"/>
      <c r="AJ591" s="119" t="inlineStr">
        <is>
          <t>iFile · XBRL Consulting · Band A · Early career</t>
        </is>
      </c>
      <c r="AK591" s="120" t="n">
        <v>2</v>
      </c>
      <c r="AL591" s="121">
        <f>IFERROR(INDEX(WM_C,MATCH($AJ591,WM_KEY,0)),"")</f>
        <v>0.59</v>
      </c>
      <c r="AM591" s="122">
        <f>IF(OR(AK591="",AL591=""),"",AK591*AL591)</f>
        <v>1.18</v>
      </c>
      <c r="AN591" s="120" t="n">
        <v>2</v>
      </c>
      <c r="AO591" s="121">
        <f>IFERROR(INDEX(WM_AU,MATCH($AJ591,WM_KEY,0)),"")</f>
        <v>0.16</v>
      </c>
      <c r="AP591" s="122">
        <f>IF(OR(AN591="",AO591=""),"",AN591*AO591)</f>
        <v>0.32</v>
      </c>
      <c r="AQ591" s="120" t="n">
        <v>2</v>
      </c>
      <c r="AR591" s="121">
        <f>IFERROR(INDEX(WM_AC,MATCH($AJ591,WM_KEY,0)),"")</f>
        <v>0.09</v>
      </c>
      <c r="AS591" s="122">
        <f>IF(OR(AQ591="",AR591=""),"",AQ591*AR591)</f>
        <v>0.18</v>
      </c>
      <c r="AT591" s="120" t="n">
        <v>1</v>
      </c>
      <c r="AU591" s="121">
        <f>IFERROR(INDEX(WM_L,MATCH($AJ591,WM_KEY,0)),"")</f>
        <v>0</v>
      </c>
      <c r="AV591" s="122">
        <f>IF(OR(AT591="",AU591=""),"",AT591*AU591)</f>
        <v>0</v>
      </c>
      <c r="AW591" s="120" t="n">
        <v>1</v>
      </c>
      <c r="AX591" s="121">
        <f>IFERROR(INDEX(WM_E,MATCH($AJ591,WM_KEY,0)),"")</f>
        <v>0.1</v>
      </c>
      <c r="AY591" s="122">
        <f>IF(OR(AW591="",AX591=""),"",AW591*AX591)</f>
        <v>0.1</v>
      </c>
      <c r="AZ591" s="123" t="n">
        <v>2</v>
      </c>
      <c r="BA591" s="121">
        <f>IFERROR(INDEX(WM_BI,MATCH($AJ591,WM_KEY,0)),"")</f>
        <v>0.06</v>
      </c>
      <c r="BB591" s="122">
        <f>IF(OR(AZ591="",BA591=""),"",AZ591*BA591)</f>
        <v>0.12</v>
      </c>
      <c r="BC591" s="122">
        <f>IF(COUNT(AM591,AP591,AS591,AV591,AY591,BB591)&lt;6,"",SUM(AM591,AP591,AS591,AV591,AY591,BB591))</f>
        <v>1.9</v>
      </c>
      <c r="BD591" s="122" t="str">
        <f>IF(BC591="","",INDEX({"A1","A2","A3","B1","B2","B3","C1","C2","D1","D2","E1","E2"},MAX(1,MIN(12,ROUND(BC591,0)))))</f>
        <v>A2</v>
      </c>
      <c r="BE591" s="152" t="inlineStr">
        <is>
          <t>A2</t>
        </is>
      </c>
      <c r="BF591" s="124" t="inlineStr">
        <is>
          <t>The score decided the level</t>
        </is>
      </c>
      <c r="BG591"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91" s="125" t="inlineStr">
        <is>
          <t>At build: Complexity 1.18 + Autonomy 0.32 + Accountability 0.18 + Leadership 0.00 + Experience 0.10 + Business impact 0.12
= 1.90 points → nearest level 2 = A2
Final level: A2 · same as the score</t>
        </is>
      </c>
      <c r="BI591" s="125" t="inlineStr">
        <is>
          <t>No rule applied: the score decides.</t>
        </is>
      </c>
      <c r="BJ591" s="125" t="inlineStr">
        <is>
          <t>—</t>
        </is>
      </c>
      <c r="BK591" s="126" t="n"/>
      <c r="BL591" s="126" t="inlineStr">
        <is>
          <t>High</t>
        </is>
      </c>
      <c r="BM591" s="126" t="n"/>
      <c r="BN591" s="125" t="inlineStr">
        <is>
          <t>Stable · moves in fewer than 5 of 30 weight tests</t>
        </is>
      </c>
      <c r="BO591" s="148" t="inlineStr">
        <is>
          <t>Rated 2 of 12
Start: 2.0 · practitioner title
Evidence reads like A2: Tags Malaysian company filings into XBRL, ACRA testing, text-block and review-copy quality checks → matches the start
KRA: “1. Complete IRIS Instant new-release testing each cycle at full coverage; defect leakage &lt;2%. 2. Deliver outsourced XBRL file conversions…”
Market: A2 = Standard work of the discipline</t>
        </is>
      </c>
      <c r="BP591" s="129" t="inlineStr">
        <is>
          <t>Rated 2 of 12
Start: 2.0 · practitioner title
Evidence reads like A2: Only independent decision named is downloading company files → matches the start
Market: A2 = Chooses own approach within standards</t>
        </is>
      </c>
      <c r="BQ591" s="129" t="inlineStr">
        <is>
          <t>Rated 2 of 12
Start: 2.0 · practitioner title
Evidence reads like A2: Accuracy and formatting of reports shared with the client → matches the start
KRA: “1. Complete IRIS Instant new-release testing each cycle at full coverage; defect leakage &lt;2%. 2. Deliver outsourced XBRL file conversions…”
Market: A2 = Own deliverables · accuracy, TAT</t>
        </is>
      </c>
      <c r="BR591" s="129" t="inlineStr">
        <is>
          <t>Rated 1 of 12 — not counted: the weight is 0% at this level
Start: 1.0 · individual contributor, so influence only
Evidence reads like A1: None described → matches the start
Team: 0 direct reports · IC
Market: A1 = Not scored in Band A</t>
        </is>
      </c>
      <c r="BS591" s="129" t="inlineStr">
        <is>
          <t>Rated 1 of 12
Experience: 0.2 yrs total · 0.2 at IRIS; none recorded before IRIS = 1.2 on the experience scale
Qualification: Bachelor of Accounting and Finance · graduate, relevant to the work → no change
Market: A2 roles typically have 0–3 yrs · IRIS guide 0–2</t>
        </is>
      </c>
      <c r="BT59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91"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91" s="125" t="inlineStr">
        <is>
          <t>1. Complete Q1 IRIS Instant release-testing cycles at full coverage · defect leakage &lt;2%.
2. Meet Q1 conversion turnaround &amp; accuracy targets · &gt;=98%.
3. Resolve &gt;=90% of client support queries within SLA.</t>
        </is>
      </c>
      <c r="BW591" s="125" t="n"/>
      <c r="BX591" s="125" t="inlineStr">
        <is>
          <t>3 – Meets Expectations</t>
        </is>
      </c>
      <c r="BY591" s="125" t="n"/>
      <c r="BZ591" s="125" t="inlineStr">
        <is>
          <t>Received · manager annual, quarterly</t>
        </is>
      </c>
      <c r="CA591" s="125" t="inlineStr">
        <is>
          <t>Talent Mapping · iFile collated</t>
        </is>
      </c>
      <c r="CB591" s="130" t="n">
        <v>20</v>
      </c>
      <c r="CC591" s="128" t="inlineStr">
        <is>
          <t>Full survey answers not in the files received · How We Grow export needed · HR</t>
        </is>
      </c>
      <c r="CD591" s="131" t="inlineStr">
        <is>
          <t>—</t>
        </is>
      </c>
      <c r="CE591" s="131" t="inlineStr">
        <is>
          <t>—</t>
        </is>
      </c>
      <c r="CF591" s="131" t="inlineStr">
        <is>
          <t>—</t>
        </is>
      </c>
      <c r="CG591" s="131" t="inlineStr">
        <is>
          <t>—</t>
        </is>
      </c>
      <c r="CH591" s="132" t="inlineStr">
        <is>
          <t>Complexity: Evidence reads like A2: Tags Malaysian company filings into XBRL, ACRA testing, text-block and review-copy quality checks → matches the start
Autonomy: Evidence reads like A2: Only independent decision named is downloading company files → matches the start
Accountability: Evidence reads like A2: Accuracy and formatting of reports shared with the client → matches the start
Leadership: Evidence reads like A1: None described → matches the start
Business Impact: No survey or manager-mapping signal on criticality: kept at the start point.</t>
        </is>
      </c>
      <c r="CI591" s="131"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J591" s="131" t="inlineStr">
        <is>
          <t>Self-identified: Technical depth &amp; architecture · Data, SQL &amp; analytics
For the next role: Technical depth &amp; architecture · Data, SQL &amp; analytics</t>
        </is>
      </c>
      <c r="CK591" s="128" t="inlineStr">
        <is>
          <t>Full survey answers not in the files received · How We Grow export needed · HR</t>
        </is>
      </c>
      <c r="CL591" s="133"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M591" s="134" t="inlineStr">
        <is>
          <t>What the role answers for: Own deliverables · accuracy, TAT.
Accountability &amp; Impact rating: 2 of 12 · A2-level impact.
From the survey and manager mapping — successor named: yes.
If the work is missed · role-holders' themes: errors · validation · extra · incorrect.
Measured on · manager-set KRA themes: complete iris · resolve · cycle full · accuracy targets · maintained · logs document.
Manager talent mapping — Latest rating: 3 · Potential: Medium · 9-Box Grid placement: Core Contributor.</t>
        </is>
      </c>
      <c r="CN591" s="135" t="n"/>
      <c r="CO591" s="135" t="n">
        <v>2</v>
      </c>
      <c r="CP591" s="136" t="n">
        <v>3</v>
      </c>
      <c r="CQ591" s="137" t="inlineStr">
        <is>
          <t>Medium</t>
        </is>
      </c>
      <c r="CR591" s="137" t="inlineStr">
        <is>
          <t>Core Contributor</t>
        </is>
      </c>
      <c r="CS591" s="137" t="inlineStr">
        <is>
          <t>Develop in role</t>
        </is>
      </c>
      <c r="CT591" s="137" t="n"/>
      <c r="CU591" s="137" t="n"/>
      <c r="CV591" s="137" t="inlineStr">
        <is>
          <t>To be identified</t>
        </is>
      </c>
      <c r="CW591" s="137" t="n"/>
      <c r="CX591" s="137" t="n"/>
      <c r="CY591" s="137" t="n"/>
      <c r="CZ591" s="137" t="n"/>
      <c r="DA591" s="119" t="n">
        <v>93</v>
      </c>
      <c r="DB591" s="138" t="inlineStr">
        <is>
          <t>Meets the level</t>
        </is>
      </c>
      <c r="DC591" s="138" t="n">
        <v>107</v>
      </c>
      <c r="DD591" s="138" t="n">
        <v>80</v>
      </c>
      <c r="DE591" s="138" t="n">
        <v>90</v>
      </c>
      <c r="DF591" s="138" t="n"/>
      <c r="DG591" s="138" t="inlineStr">
        <is>
          <t>Regulatory domain, AI / GenAI, Innovation</t>
        </is>
      </c>
      <c r="DH591" s="138" t="inlineStr">
        <is>
          <t>A3: 81% of profile — close</t>
        </is>
      </c>
      <c r="DI591" s="138" t="inlineStr">
        <is>
          <t>Evidence: Survey + KRAs | Core: Ownership 2/2, Problem solving 2/2, Communication &amp; collaboration 3/2, Client &amp; quality focus 3/2, Learning agility 2/2, Integrity &amp; compliance 2/2 | Future-ready: AI literacy 1/2, Data literacy 3/2, Digital fluency 2/2, Innovation 1/2 | Functional: XBRL &amp; taxonomy 3/2, Accounting standards 2/2, Regulatory domain 1/2, Quality &amp; process 3/2, Excel &amp; tools 2/2, AI / GenAI 1/2</t>
        </is>
      </c>
      <c r="DJ591" s="111" t="inlineStr">
        <is>
          <t>Technical depth &amp; architecture · Data, SQL &amp; analytics</t>
        </is>
      </c>
      <c r="DK591" s="112" t="inlineStr">
        <is>
          <t>XBRL taxonomy &amp; regulatory updates; domain/accounting refreshers; quality &amp; accuracy practices; tooling proficiency</t>
        </is>
      </c>
      <c r="DL591" s="112" t="inlineStr">
        <is>
          <t>Advanced Excel &amp; Productivity Tools; AI, GenAI &amp; Prompt Engineering; Accounting &amp; Reporting Standards · IFRS/US GAAP</t>
        </is>
      </c>
      <c r="DM591" s="112" t="inlineStr">
        <is>
          <t>Technical depth &amp; architecture · Data, SQL &amp; analytics</t>
        </is>
      </c>
      <c r="DN591" s="112" t="inlineStr">
        <is>
          <t>Transition to leadership: people management &amp; delegation, mentoring/coaching, project ownership &amp; stakeholder management, prioritisation under ambiguity, presentation &amp; influence skills</t>
        </is>
      </c>
      <c r="DO591" s="139" t="inlineStr">
        <is>
          <t>No strong match from survey evidence</t>
        </is>
      </c>
      <c r="DP591" s="126" t="inlineStr">
        <is>
          <t>Pawan Khot · Taxonomy Analyst — 0.46: mtool, tagging, excel; Pranali Khanavkar · Taxonomy Specialist — 0.41: acra, tagging, xbrl, testing</t>
        </is>
      </c>
      <c r="DQ591" s="126" t="inlineStr">
        <is>
          <t>Anjali Singh · CARBON, Financial Analyst — 0.27</t>
        </is>
      </c>
      <c r="DR591" s="126" t="n"/>
      <c r="DS591" s="126" t="n"/>
      <c r="DT591" s="126" t="n"/>
      <c r="DU591" s="140" t="inlineStr">
        <is>
          <t>Financial Analyst in XBRL Consulting · iFile,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V591"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591"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X591"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91"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591" s="126" t="inlineStr">
        <is>
          <t>0–2 yrs</t>
        </is>
      </c>
      <c r="EA591" s="126" t="inlineStr">
        <is>
          <t>1–3 · 0–3</t>
        </is>
      </c>
      <c r="EB591" s="126" t="inlineStr">
        <is>
          <t>Analyst / Senior Analyst / Associate</t>
        </is>
      </c>
      <c r="EC591" s="126" t="inlineStr">
        <is>
          <t>Toppan Merrill: XBRL Financial Analyst, Associate · DataTracks: Associate · Big Four: Analyst</t>
        </is>
      </c>
      <c r="ED591" s="126" t="inlineStr">
        <is>
          <t>XBRL US GAAP Certificate · AICPA &amp; XBRL US; XBRL International specifications; IFRS / US GAAP / Ind AS</t>
        </is>
      </c>
      <c r="EE591" s="126" t="inlineStr">
        <is>
          <t>Core 2 · Future 2 · Functional 2 · Leadership not scored</t>
        </is>
      </c>
      <c r="EF591" s="139" t="n"/>
      <c r="EG591" s="126" t="inlineStr">
        <is>
          <t>✓ HRIS: 0.2 yrs, Bachelor of Accounting and Finance, 0 direct reports
✓ Survey: 20 of 20 questions answered
✓ KRAs: manager-set, quarterly
✓ Manager mapping: rating, potential, 9-box
✗ Job description: not on file</t>
        </is>
      </c>
      <c r="EH591" s="118" t="n"/>
      <c r="EI591" s="118" t="n"/>
      <c r="EJ591" s="118" t="n"/>
      <c r="EK591" s="118" t="inlineStr">
        <is>
          <t>Survey: answered · full text needed · KRAs: received · Experience: on file · Emp ID differs in source files: IRISC314</t>
        </is>
      </c>
      <c r="EL591" s="141" t="n"/>
      <c r="EM591" s="142" t="n"/>
      <c r="EN591" s="142" t="n"/>
      <c r="EO591" s="142" t="n"/>
      <c r="EP591" s="142" t="n"/>
      <c r="EQ591" s="143" t="n"/>
      <c r="ER591" s="135" t="n"/>
      <c r="ES591" s="135" t="n"/>
      <c r="ET591" s="135" t="n"/>
      <c r="EU591" s="135" t="n"/>
      <c r="EV591" s="135" t="n"/>
      <c r="EW591" s="135" t="n"/>
      <c r="EX591" s="135" t="n"/>
      <c r="EY591" s="143" t="n"/>
      <c r="EZ591" s="135" t="n"/>
      <c r="FA591" s="135" t="n"/>
      <c r="FB591" s="135" t="n"/>
      <c r="FC591" s="135" t="n"/>
      <c r="FD591" s="135" t="n"/>
    </row>
    <row r="592" ht="300" customHeight="1">
      <c r="A592" s="109" t="inlineStr">
        <is>
          <t>iFile</t>
        </is>
      </c>
      <c r="B592" s="110" t="inlineStr">
        <is>
          <t>IRISC347</t>
        </is>
      </c>
      <c r="C592" s="110" t="inlineStr">
        <is>
          <t>Sunita Joshi</t>
        </is>
      </c>
      <c r="D592" s="110" t="inlineStr">
        <is>
          <t>XBRL Consulting</t>
        </is>
      </c>
      <c r="E592" s="110" t="inlineStr">
        <is>
          <t>RC-023</t>
        </is>
      </c>
      <c r="F592" s="110" t="inlineStr">
        <is>
          <t>Rahul Dhamne</t>
        </is>
      </c>
      <c r="G592" s="110" t="inlineStr">
        <is>
          <t>IRIS0362</t>
        </is>
      </c>
      <c r="H592" s="110" t="inlineStr">
        <is>
          <t>C2</t>
        </is>
      </c>
      <c r="I592" s="110" t="n"/>
      <c r="J592" s="110" t="inlineStr">
        <is>
          <t>Not provided · HRIS</t>
        </is>
      </c>
      <c r="K592" s="110" t="n">
        <v>0.4</v>
      </c>
      <c r="L592" s="110" t="inlineStr">
        <is>
          <t>Not provided · HRIS</t>
        </is>
      </c>
      <c r="M592" s="110" t="n"/>
      <c r="N592" s="144" t="inlineStr">
        <is>
          <t>Consultant</t>
        </is>
      </c>
      <c r="O592" s="113" t="inlineStr">
        <is>
          <t>Associate Consultant – Taxonomy Design &amp; Regulatory Consulting</t>
        </is>
      </c>
      <c r="P592" s="112" t="inlineStr">
        <is>
          <t>Consulting &amp; Professional Services</t>
        </is>
      </c>
      <c r="Q592" s="112" t="inlineStr">
        <is>
          <t>Taxonomy Design &amp; Regulatory Consulting</t>
        </is>
      </c>
      <c r="R592" s="112" t="inlineStr">
        <is>
          <t>L3 – Professional / Associate</t>
        </is>
      </c>
      <c r="S592" s="155" t="inlineStr">
        <is>
          <t>X1</t>
        </is>
      </c>
      <c r="T592" s="142" t="inlineStr">
        <is>
          <t>Associate Consultant</t>
        </is>
      </c>
      <c r="U592" s="142" t="inlineStr">
        <is>
          <t>X</t>
        </is>
      </c>
      <c r="V592" s="112" t="inlineStr">
        <is>
          <t>Consultant</t>
        </is>
      </c>
      <c r="W592" s="153" t="inlineStr">
        <is>
          <t>• Same level</t>
        </is>
      </c>
      <c r="X592" s="112" t="inlineStr">
        <is>
          <t>Contractor</t>
        </is>
      </c>
      <c r="Y592" s="112" t="inlineStr">
        <is>
          <t>—</t>
        </is>
      </c>
      <c r="Z592" s="112" t="inlineStr">
        <is>
          <t>—</t>
        </is>
      </c>
      <c r="AA592" s="117" t="inlineStr">
        <is>
          <t>X1</t>
        </is>
      </c>
      <c r="AB592" s="118" t="inlineStr">
        <is>
          <t>Band X · Consultant</t>
        </is>
      </c>
      <c r="AC592" s="118" t="n"/>
      <c r="AD592" s="118" t="inlineStr">
        <is>
          <t>• Same as the model</t>
        </is>
      </c>
      <c r="AE592" s="118" t="inlineStr">
        <is>
          <t>C2</t>
        </is>
      </c>
      <c r="AF592" s="118" t="inlineStr">
        <is>
          <t>—</t>
        </is>
      </c>
      <c r="AG592" s="118" t="inlineStr">
        <is>
          <t>Consultant · outside the ladder</t>
        </is>
      </c>
      <c r="AH592" s="118" t="n">
        <v>2</v>
      </c>
      <c r="AI592" s="118" t="n"/>
      <c r="AJ592" s="119" t="inlineStr">
        <is>
          <t>—</t>
        </is>
      </c>
      <c r="AK592" s="120" t="n"/>
      <c r="AL592" s="121" t="str">
        <f>IFERROR(INDEX(WM_C,MATCH($AJ592,WM_KEY,0)),"")</f>
        <v/>
      </c>
      <c r="AM592" s="122" t="str">
        <f>IF(OR(AK592="",AL592=""),"",AK592*AL592)</f>
        <v/>
      </c>
      <c r="AN592" s="120" t="n"/>
      <c r="AO592" s="121" t="str">
        <f>IFERROR(INDEX(WM_AU,MATCH($AJ592,WM_KEY,0)),"")</f>
        <v/>
      </c>
      <c r="AP592" s="122" t="str">
        <f>IF(OR(AN592="",AO592=""),"",AN592*AO592)</f>
        <v/>
      </c>
      <c r="AQ592" s="120" t="n"/>
      <c r="AR592" s="121" t="str">
        <f>IFERROR(INDEX(WM_AC,MATCH($AJ592,WM_KEY,0)),"")</f>
        <v/>
      </c>
      <c r="AS592" s="122" t="str">
        <f>IF(OR(AQ592="",AR592=""),"",AQ592*AR592)</f>
        <v/>
      </c>
      <c r="AT592" s="120" t="n"/>
      <c r="AU592" s="121" t="str">
        <f>IFERROR(INDEX(WM_L,MATCH($AJ592,WM_KEY,0)),"")</f>
        <v/>
      </c>
      <c r="AV592" s="122" t="str">
        <f>IF(OR(AT592="",AU592=""),"",AT592*AU592)</f>
        <v/>
      </c>
      <c r="AW592" s="120" t="n"/>
      <c r="AX592" s="121" t="str">
        <f>IFERROR(INDEX(WM_E,MATCH($AJ592,WM_KEY,0)),"")</f>
        <v/>
      </c>
      <c r="AY592" s="122" t="str">
        <f>IF(OR(AW592="",AX592=""),"",AW592*AX592)</f>
        <v/>
      </c>
      <c r="AZ592" s="123" t="n"/>
      <c r="BA592" s="121" t="str">
        <f>IFERROR(INDEX(WM_BI,MATCH($AJ592,WM_KEY,0)),"")</f>
        <v/>
      </c>
      <c r="BB592" s="122" t="str">
        <f>IF(OR(AZ592="",BA592=""),"",AZ592*BA592)</f>
        <v/>
      </c>
      <c r="BC592" s="122" t="str">
        <f>IF(COUNT(AM592,AP592,AS592,AV592,AY592,BB592)&lt;6,"",SUM(AM592,AP592,AS592,AV592,AY592,BB592))</f>
        <v/>
      </c>
      <c r="BD592" s="122" t="str">
        <f>IF(BC592="","",INDEX({"A1","A2","A3","B1","B2","B3","C1","C2","D1","D2","E1","E2"},MAX(1,MIN(12,ROUND(BC592,0)))))</f>
        <v/>
      </c>
      <c r="BE592" s="155" t="inlineStr">
        <is>
          <t>X1</t>
        </is>
      </c>
      <c r="BF592" s="124" t="inlineStr">
        <is>
          <t>Placed by rule</t>
        </is>
      </c>
      <c r="BG592" s="125" t="inlineStr">
        <is>
          <t>Not scored: consultants sit outside the career ladder · X1–X3, by the scope of their statement of work.</t>
        </is>
      </c>
      <c r="BH592" s="125" t="inlineStr">
        <is>
          <t>Not scored: consultants sit outside the career ladder · X1–X3, by the scope of their statement of work.</t>
        </is>
      </c>
      <c r="BI592" s="125" t="inlineStr">
        <is>
          <t>Consultants sit outside the career ladder, at X1–X3 by the scope of their statement of work.</t>
        </is>
      </c>
      <c r="BJ592" s="125" t="inlineStr">
        <is>
          <t>—</t>
        </is>
      </c>
      <c r="BK592" s="126" t="n"/>
      <c r="BL592" s="126" t="inlineStr">
        <is>
          <t>—</t>
        </is>
      </c>
      <c r="BM592" s="126" t="n"/>
      <c r="BN592" s="125" t="inlineStr">
        <is>
          <t>Stable · moves in fewer than 5 of 30 weight tests</t>
        </is>
      </c>
      <c r="BO592" s="148" t="inlineStr">
        <is>
          <t>Not scored: consultants sit outside the career ladder · X1–X3, by the scope of their statement of work.</t>
        </is>
      </c>
      <c r="BP592" s="129" t="inlineStr">
        <is>
          <t>Not scored: consultants sit outside the career ladder · X1–X3, by the scope of their statement of work.</t>
        </is>
      </c>
      <c r="BQ592" s="129" t="inlineStr">
        <is>
          <t>Not scored: consultants sit outside the career ladder · X1–X3, by the scope of their statement of work.</t>
        </is>
      </c>
      <c r="BR592" s="129" t="inlineStr">
        <is>
          <t>Not scored: consultants sit outside the career ladder · X1–X3, by the scope of their statement of work.</t>
        </is>
      </c>
      <c r="BS592" s="129" t="inlineStr">
        <is>
          <t>Not scored: consultants sit outside the career ladder · X1–X3, by the scope of their statement of work.</t>
        </is>
      </c>
      <c r="BT592" s="129" t="inlineStr">
        <is>
          <t>Not scored: consultants sit outside the career ladder · X1–X3, by the scope of their statement of work.</t>
        </is>
      </c>
      <c r="BU592"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92"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92" s="125" t="n"/>
      <c r="BX592" s="125" t="inlineStr">
        <is>
          <t>4 - Exceeds Expectations</t>
        </is>
      </c>
      <c r="BY592" s="125" t="n"/>
      <c r="BZ592" s="125" t="inlineStr">
        <is>
          <t>Received · manager annual, quarterly</t>
        </is>
      </c>
      <c r="CA592" s="125" t="inlineStr">
        <is>
          <t>Talent Mapping · iFile collated</t>
        </is>
      </c>
      <c r="CB592" s="130" t="n">
        <v>20</v>
      </c>
      <c r="CC592" s="128" t="inlineStr">
        <is>
          <t>Full survey answers not in the files received · How We Grow export needed · HR</t>
        </is>
      </c>
      <c r="CD592" s="131" t="inlineStr">
        <is>
          <t>—</t>
        </is>
      </c>
      <c r="CE592" s="131" t="inlineStr">
        <is>
          <t>—</t>
        </is>
      </c>
      <c r="CF592" s="131" t="inlineStr">
        <is>
          <t>—</t>
        </is>
      </c>
      <c r="CG592" s="131" t="inlineStr">
        <is>
          <t>—</t>
        </is>
      </c>
      <c r="CH592" s="132" t="n"/>
      <c r="CI592" s="131"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t>
        </is>
      </c>
      <c r="CJ592" s="131" t="inlineStr">
        <is>
          <t>Self-identified: AI / automation · Project / programme management · Broader exposure &amp; ownership
For the next role: AI / automation · Project / programme management · Broader exposure &amp; ownership</t>
        </is>
      </c>
      <c r="CK592" s="128" t="inlineStr">
        <is>
          <t>Full survey answers not in the files received · How We Grow export needed · HR</t>
        </is>
      </c>
      <c r="CL592" s="133" t="inlineStr">
        <is>
          <t>WHAT THE ROLE DOES: Designs XBRL/SDMX taxonomies, return templates, validation rules and SRS for regulators; supports implementation and CRs. At X1: defined deliverables under a statement of work · ≈ A2–A3.
Common themes in sub-family holders, all levels' answers: xbrl · requirements · taxonomy · business · data · convert
KEY RESPONSIBILITIES: Designs XBRL/SDMX taxonomies, return templates, validation rules and SRS for regulators; supports implementation and CRs
Common themes in sub-family holders, all levels' answers: client · taxonomy · requirement · development · testing · training
DELIVERS: Designs XBRL/SDMX taxonomies, return templates, validation rules and SRS for regulators; supports implementation and CRs.
Common themes in sub-family holders, all levels' answers: taxonomy · xbrl · output · srs · taxonomies · accurate
ACCOUNTABLE FOR: Deliverables under the statement of work
Common themes in sub-family holders, all levels' answers: taxonomy · xbrl · quality · srs · development · testing
DECIDES ALONE: Within the statement of work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Per statement of work
CREDENTIALS: XBRL US GAAP Certificate · AICPA &amp; XBRL US or equivalent; CA / CMA / ACCA / CFA / IFRS certificate
SOURCE: Framework + sub-family themes · 3+ answered — 1 holder, 1 answered the survey; sub-family 25 answered; catalogue RC-023</t>
        </is>
      </c>
      <c r="CM592" s="134" t="inlineStr">
        <is>
          <t>What the role answers for: —.
From the survey and manager mapping — successor named: yes.
If the work is missed · role-holders' themes: rework · client · escalation · time · retesting.
Manager talent mapping — Latest rating: 4 · Potential: High · 9-Box Grid placement: Future Leader.</t>
        </is>
      </c>
      <c r="CN592" s="135" t="n"/>
      <c r="CO592" s="135" t="n"/>
      <c r="CP592" s="136" t="n">
        <v>4</v>
      </c>
      <c r="CQ592" s="137" t="inlineStr">
        <is>
          <t>High</t>
        </is>
      </c>
      <c r="CR592" s="137" t="inlineStr">
        <is>
          <t>Future Leader</t>
        </is>
      </c>
      <c r="CS592" s="137" t="inlineStr">
        <is>
          <t>n/a · consultant</t>
        </is>
      </c>
      <c r="CT592" s="137" t="n"/>
      <c r="CU592" s="137" t="n"/>
      <c r="CV592" s="137" t="inlineStr">
        <is>
          <t>To be identified</t>
        </is>
      </c>
      <c r="CW592" s="137" t="n"/>
      <c r="CX592" s="137" t="n"/>
      <c r="CY592" s="137" t="n"/>
      <c r="CZ592" s="137" t="n"/>
      <c r="DA592" s="119" t="n"/>
      <c r="DB592" s="138" t="inlineStr">
        <is>
          <t>Consultant — assessed against statement-of-work deliverables</t>
        </is>
      </c>
      <c r="DC592" s="138" t="n"/>
      <c r="DD592" s="138" t="n"/>
      <c r="DE592" s="138" t="n"/>
      <c r="DF592" s="138" t="n"/>
      <c r="DG592" s="138" t="n"/>
      <c r="DH592" s="138" t="n"/>
      <c r="DI592" s="138" t="inlineStr">
        <is>
          <t>Not assessed on the employee competency profile.</t>
        </is>
      </c>
      <c r="DJ592" s="111" t="inlineStr">
        <is>
          <t>AI / automation · Project / programme management · Broader exposure &amp; ownership</t>
        </is>
      </c>
      <c r="DK592" s="112" t="inlineStr">
        <is>
          <t>XBRL taxonomy &amp; regulatory updates; domain/accounting refreshers; quality &amp; accuracy practices; tooling proficiency</t>
        </is>
      </c>
      <c r="DL592" s="112" t="inlineStr">
        <is>
          <t>AI, GenAI &amp; Prompt Engineering; Project, Program &amp; Agile Management</t>
        </is>
      </c>
      <c r="DM592" s="112" t="inlineStr">
        <is>
          <t>AI / automation · Project / programme management · Broader exposure &amp; ownership</t>
        </is>
      </c>
      <c r="DN592" s="112" t="inlineStr">
        <is>
          <t>Transition to leadership: people management &amp; delegation, mentoring/coaching, project ownership &amp; stakeholder management, prioritisation under ambiguity, presentation &amp; influence skills</t>
        </is>
      </c>
      <c r="DO592" s="139" t="n"/>
      <c r="DP592" s="126" t="inlineStr">
        <is>
          <t>Surekha Ghadigaonkar · Senior Taxonomy Analyst — 0.46: xbrl, specifications, webform, noah; Yogesh Patil · Senior Taxonomy Analyst — 0.41: xbrl, webform, noah, srs; Prashant Ramakant Wagh · Senior Taxonomy Specialist — 0.38: xbrl, noah, taxonomies, business</t>
        </is>
      </c>
      <c r="DQ592" s="126" t="inlineStr">
        <is>
          <t>Jivika Wadhwani · CARBON, Senior Financial Analyst — 0.27</t>
        </is>
      </c>
      <c r="DR592" s="126" t="n"/>
      <c r="DS592" s="126" t="n"/>
      <c r="DT592" s="126" t="n"/>
      <c r="DU592" s="140" t="inlineStr">
        <is>
          <t>Associate Consultant – Taxonomy Design &amp; Regulatory Consulting in XBRL Consulting · iFile, X1 — Consultant.
The work: Designs XBRL/SDMX taxonomies, return templates, validation rules and SRS for regulators; supports implementation and CRs.
At this level the role owns defined deliverables under a statement of work · ≈ A2–A3.
Key responsibilities: Designs XBRL/SDMX taxonomies, return templates, validation rules and SRS for regulators; supports implementation and CRs.
Holders describe it with: client · taxonomy · requirement · development · testing · training.</t>
        </is>
      </c>
      <c r="DV592" s="137" t="inlineStr">
        <is>
          <t>External consultant — hire under a statement of work, priced by rate card. Scope: Associate Consultant – Taxonomy Design &amp; Regulatory Consulting.
Skills: XBRL domain · XBRL specifications · analytical skills · Domain knowledge · XBRL · XBRl knowledge · Academic strength</t>
        </is>
      </c>
      <c r="DW592" s="137" t="inlineStr">
        <is>
          <t>Consultant: competencies are set by the statement of work.</t>
        </is>
      </c>
      <c r="DX592" s="137" t="inlineStr">
        <is>
          <t>Consultant: assess against the statement of work — deliverables, rate card and references.</t>
        </is>
      </c>
      <c r="DY592" s="139" t="inlineStr">
        <is>
          <t>Consultant: priced by rate card under the statement of work.</t>
        </is>
      </c>
      <c r="DZ592" s="126" t="inlineStr">
        <is>
          <t>0–5 yrs</t>
        </is>
      </c>
      <c r="EA592" s="126" t="inlineStr">
        <is>
          <t>—</t>
        </is>
      </c>
      <c r="EB592" s="126" t="inlineStr">
        <is>
          <t>Contractor · rate card</t>
        </is>
      </c>
      <c r="EC592" s="126" t="inlineStr">
        <is>
          <t>—</t>
        </is>
      </c>
      <c r="ED592" s="126" t="inlineStr">
        <is>
          <t>XBRL US GAAP Certificate · AICPA &amp; XBRL US; XBRL International specifications; IFRS / US GAAP / Ind AS</t>
        </is>
      </c>
      <c r="EE592" s="126" t="inlineStr">
        <is>
          <t>Per statement of work</t>
        </is>
      </c>
      <c r="EF592" s="139" t="n"/>
      <c r="EG592" s="126" t="inlineStr">
        <is>
          <t>✗ HRIS: experience missing, qualification missing, 0 direct reports
✓ Survey: 20 of 20 questions answered
✓ KRAs: manager-set, quarterly
✓ Manager mapping: rating, potential, 9-box — filled from talent-mapping files: experience at IRIS
✗ Job description: not on file</t>
        </is>
      </c>
      <c r="EH592" s="118" t="n"/>
      <c r="EI592" s="118" t="n"/>
      <c r="EJ592" s="118" t="n"/>
      <c r="EK592" s="118" t="inlineStr">
        <is>
          <t>Survey: answered · full text needed · KRAs: received · Experience: on file</t>
        </is>
      </c>
      <c r="EL592" s="141" t="n"/>
      <c r="EM592" s="142" t="n"/>
      <c r="EN592" s="142" t="n"/>
      <c r="EO592" s="142" t="n"/>
      <c r="EP592" s="142" t="n"/>
      <c r="EQ592" s="143" t="n"/>
      <c r="ER592" s="135" t="n"/>
      <c r="ES592" s="135" t="n"/>
      <c r="ET592" s="135" t="n"/>
      <c r="EU592" s="135" t="n"/>
      <c r="EV592" s="135" t="n"/>
      <c r="EW592" s="135" t="n"/>
      <c r="EX592" s="135" t="n"/>
      <c r="EY592" s="143" t="n"/>
      <c r="EZ592" s="135" t="n"/>
      <c r="FA592" s="135" t="n"/>
      <c r="FB592" s="135" t="n"/>
      <c r="FC592" s="135" t="n"/>
      <c r="FD592" s="135" t="n"/>
    </row>
  </sheetData>
  <autoFilter ref="A6:FD592"/>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C612"/>
  <sheetViews>
    <sheetView zoomScale="90" workbookViewId="0">
      <pane xSplit="4" ySplit="6" topLeftCell="E7"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45" customWidth="1" min="152" max="152"/>
    <col width="45" customWidth="1" min="153" max="153"/>
    <col width="45" customWidth="1" min="154" max="154"/>
    <col width="45" customWidth="1" min="155" max="155"/>
    <col width="45" customWidth="1" min="156" max="156"/>
    <col width="45" customWidth="1" min="157" max="157"/>
    <col width="36" customWidth="1" min="158" max="158"/>
    <col width="14" customWidth="1" min="159" max="159"/>
  </cols>
  <sheetData>
    <row r="1" ht="24" customHeight="1">
      <c r="A1" s="1" t="inlineStr">
        <is>
          <t>Raw Data — every field as received</t>
        </is>
      </c>
      <c r="Q1" s="10" t="inlineStr">
        <is>
          <t>◂ Start</t>
        </is>
      </c>
    </row>
    <row r="2" ht="30" customHeight="1">
      <c r="A2" s="2" t="inlineStr">
        <is>
          <t>Sheet 3 of 5 · One row per person: HRIS, the survey count, the managers' talent-mapping files and the CARBON Mapping Master, with the source file in brackets-free labels · [source] field. Values the v1.12.2 clean-up lost are restored from the source files and listed per person. People found in the source files but not yet in the job architecture are at the bottom, marked NOT YET MAPPED. Personal fields are never carried.</t>
        </is>
      </c>
    </row>
    <row r="3">
      <c r="A3" s="3" t="inlineStr">
        <is>
          <t>IRIS · Job Architecture &amp; Job Design · Final v1.14 · October 2026 · Internal — Confidential · HR only</t>
        </is>
      </c>
    </row>
    <row r="4" ht="30" customHeight="1">
      <c r="A4" s="77" t="inlineStr">
        <is>
          <t>Section colours: each column group has its own header colour and a matching light tint</t>
        </is>
      </c>
      <c r="E4" s="78" t="inlineStr">
        <is>
          <t>Changed vs current</t>
        </is>
      </c>
      <c r="G4" s="79" t="inlineStr">
        <is>
          <t>Level up</t>
        </is>
      </c>
      <c r="H4" s="80" t="inlineStr">
        <is>
          <t>Level down · pay &amp; title protected</t>
        </is>
      </c>
      <c r="J4" s="81" t="inlineStr">
        <is>
          <t>Newly mapped</t>
        </is>
      </c>
      <c r="K4" s="82" t="inlineStr">
        <is>
          <t>Player-Coach · B+ · C+</t>
        </is>
      </c>
      <c r="M4" s="83" t="inlineStr">
        <is>
          <t>RED = critical input needed · says what and who</t>
        </is>
      </c>
      <c r="P4" s="84" t="inlineStr">
        <is>
          <t>YELLOW = to complete or edit</t>
        </is>
      </c>
      <c r="R4" s="85" t="inlineStr">
        <is>
          <t>GREY = pay · set later</t>
        </is>
      </c>
    </row>
    <row r="5" ht="30" customHeight="1">
      <c r="A5" s="86" t="inlineStr">
        <is>
          <t>PERSON &amp; ROLE — BEFORE → AFTER</t>
        </is>
      </c>
      <c r="B5" s="72" t="n"/>
      <c r="C5" s="72" t="n"/>
      <c r="D5" s="72" t="n"/>
      <c r="E5" s="72" t="n"/>
      <c r="F5" s="72" t="n"/>
      <c r="G5" s="72" t="n"/>
      <c r="H5" s="72" t="n"/>
      <c r="I5" s="72" t="n"/>
      <c r="J5" s="72" t="n"/>
      <c r="K5" s="72" t="n"/>
      <c r="L5" s="72" t="n"/>
      <c r="M5" s="72" t="n"/>
      <c r="N5" s="72" t="n"/>
      <c r="O5" s="91" t="inlineStr">
        <is>
          <t>MARKET STANDARD FOR THIS ROLE &amp; LEVEL</t>
        </is>
      </c>
      <c r="P5" s="92" t="n"/>
      <c r="Q5" s="92" t="n"/>
      <c r="R5" s="92" t="n"/>
      <c r="S5" s="92" t="n"/>
      <c r="T5" s="92" t="n"/>
      <c r="U5" s="92" t="n"/>
      <c r="V5" s="92" t="n"/>
      <c r="W5" s="92" t="n"/>
      <c r="X5" s="99" t="inlineStr">
        <is>
          <t>RAW DATA — as received · HRIS · KRAs · manager talent mapping; bracket = source file. Survey answers are counted, not quoted</t>
        </is>
      </c>
      <c r="Y5" s="100" t="n"/>
      <c r="Z5" s="100" t="n"/>
      <c r="AA5" s="100" t="n"/>
      <c r="AB5" s="100" t="n"/>
      <c r="AC5" s="100" t="n"/>
      <c r="AD5" s="100" t="n"/>
      <c r="AE5" s="100" t="n"/>
      <c r="AF5" s="100" t="n"/>
      <c r="AG5" s="100" t="n"/>
      <c r="AH5" s="100" t="n"/>
      <c r="AI5" s="100" t="n"/>
      <c r="AJ5" s="100" t="n"/>
      <c r="AK5" s="100" t="n"/>
      <c r="AL5" s="100" t="n"/>
      <c r="AM5" s="100" t="n"/>
      <c r="AN5" s="100" t="n"/>
      <c r="AO5" s="100" t="n"/>
      <c r="AP5" s="100" t="n"/>
      <c r="AQ5" s="100" t="n"/>
      <c r="AR5" s="100" t="n"/>
      <c r="AS5" s="100" t="n"/>
      <c r="AT5" s="100" t="n"/>
      <c r="AU5" s="100" t="n"/>
      <c r="AV5" s="100" t="n"/>
      <c r="AW5" s="100" t="n"/>
      <c r="AX5" s="100" t="n"/>
      <c r="AY5" s="100" t="n"/>
      <c r="AZ5" s="100" t="n"/>
      <c r="BA5" s="100" t="n"/>
      <c r="BB5" s="100" t="n"/>
      <c r="BC5" s="100" t="n"/>
      <c r="BD5" s="100" t="n"/>
      <c r="BE5" s="100" t="n"/>
      <c r="BF5" s="100" t="n"/>
      <c r="BG5" s="100" t="n"/>
      <c r="BH5" s="100" t="n"/>
      <c r="BI5" s="100" t="n"/>
      <c r="BJ5" s="100" t="n"/>
      <c r="BK5" s="100" t="n"/>
      <c r="BL5" s="100" t="n"/>
      <c r="BM5" s="100" t="n"/>
      <c r="BN5" s="100" t="n"/>
      <c r="BO5" s="100" t="n"/>
      <c r="BP5" s="100" t="n"/>
      <c r="BQ5" s="100" t="n"/>
      <c r="BR5" s="100" t="n"/>
      <c r="BS5" s="100" t="n"/>
      <c r="BT5" s="100" t="n"/>
      <c r="BU5" s="100" t="n"/>
      <c r="BV5" s="100" t="n"/>
      <c r="BW5" s="100" t="n"/>
      <c r="BX5" s="100" t="n"/>
      <c r="BY5" s="100" t="n"/>
      <c r="BZ5" s="100" t="n"/>
      <c r="CA5" s="100" t="n"/>
      <c r="CB5" s="100" t="n"/>
      <c r="CC5" s="100" t="n"/>
      <c r="CD5" s="100" t="n"/>
      <c r="CE5" s="100" t="n"/>
      <c r="CF5" s="100" t="n"/>
      <c r="CG5" s="100" t="n"/>
      <c r="CH5" s="100" t="n"/>
      <c r="CI5" s="100" t="n"/>
      <c r="CJ5" s="100" t="n"/>
      <c r="CK5" s="100" t="n"/>
      <c r="CL5" s="100" t="n"/>
      <c r="CM5" s="100" t="n"/>
      <c r="CN5" s="100" t="n"/>
      <c r="CO5" s="100" t="n"/>
      <c r="CP5" s="100" t="n"/>
      <c r="CQ5" s="100" t="n"/>
      <c r="CR5" s="100" t="n"/>
      <c r="CS5" s="100" t="n"/>
      <c r="CT5" s="100" t="n"/>
      <c r="CU5" s="100" t="n"/>
      <c r="CV5" s="100" t="n"/>
      <c r="CW5" s="100" t="n"/>
      <c r="CX5" s="100" t="n"/>
      <c r="CY5" s="100" t="n"/>
      <c r="CZ5" s="100" t="n"/>
      <c r="DA5" s="100" t="n"/>
      <c r="DB5" s="100" t="n"/>
      <c r="DC5" s="100" t="n"/>
      <c r="DD5" s="100" t="n"/>
      <c r="DE5" s="100" t="n"/>
      <c r="DF5" s="100" t="n"/>
      <c r="DG5" s="100" t="n"/>
      <c r="DH5" s="100" t="n"/>
      <c r="DI5" s="100" t="n"/>
      <c r="DJ5" s="100" t="n"/>
      <c r="DK5" s="100" t="n"/>
      <c r="DL5" s="100" t="n"/>
      <c r="DM5" s="100" t="n"/>
      <c r="DN5" s="100" t="n"/>
      <c r="DO5" s="100" t="n"/>
      <c r="DP5" s="100" t="n"/>
      <c r="DQ5" s="100" t="n"/>
      <c r="DR5" s="100" t="n"/>
      <c r="DS5" s="100" t="n"/>
      <c r="DT5" s="100" t="n"/>
      <c r="DU5" s="100" t="n"/>
      <c r="DV5" s="100" t="n"/>
      <c r="DW5" s="100" t="n"/>
      <c r="DX5" s="100" t="n"/>
      <c r="DY5" s="100" t="n"/>
      <c r="DZ5" s="100" t="n"/>
      <c r="EA5" s="100" t="n"/>
      <c r="EB5" s="100" t="n"/>
      <c r="EC5" s="100" t="n"/>
      <c r="ED5" s="100" t="n"/>
      <c r="EE5" s="100" t="n"/>
      <c r="EF5" s="100" t="n"/>
      <c r="EG5" s="100" t="n"/>
      <c r="EH5" s="100" t="n"/>
      <c r="EI5" s="100" t="n"/>
      <c r="EJ5" s="100" t="n"/>
      <c r="EK5" s="100" t="n"/>
      <c r="EL5" s="100" t="n"/>
      <c r="EM5" s="100" t="n"/>
      <c r="EN5" s="100" t="n"/>
      <c r="EO5" s="100" t="n"/>
      <c r="EP5" s="100" t="n"/>
      <c r="EQ5" s="100" t="n"/>
      <c r="ER5" s="100" t="n"/>
      <c r="ES5" s="100" t="n"/>
      <c r="ET5" s="100" t="n"/>
      <c r="EU5" s="100" t="n"/>
      <c r="EV5" s="97" t="inlineStr">
        <is>
          <t>ADDED IN v1.13 — CARBON Mapping Master columns not carried before · values restored · Emp ID differences</t>
        </is>
      </c>
      <c r="EW5" s="98" t="n"/>
      <c r="EX5" s="98" t="n"/>
      <c r="EY5" s="98" t="n"/>
      <c r="EZ5" s="98" t="n"/>
      <c r="FA5" s="98" t="n"/>
      <c r="FB5" s="98" t="n"/>
      <c r="FC5" s="98" t="n"/>
    </row>
    <row r="6" ht="54" customHeight="1">
      <c r="A6" s="72" t="inlineStr">
        <is>
          <t>Status</t>
        </is>
      </c>
      <c r="B6" s="72" t="inlineStr">
        <is>
          <t>Business</t>
        </is>
      </c>
      <c r="C6" s="72" t="inlineStr">
        <is>
          <t>Emp ID</t>
        </is>
      </c>
      <c r="D6" s="72" t="inlineStr">
        <is>
          <t>Employee name</t>
        </is>
      </c>
      <c r="E6" s="72" t="inlineStr">
        <is>
          <t>Department</t>
        </is>
      </c>
      <c r="F6" s="72" t="inlineStr">
        <is>
          <t>Current designation</t>
        </is>
      </c>
      <c r="G6" s="72" t="inlineStr">
        <is>
          <t>Final designation</t>
        </is>
      </c>
      <c r="H6" s="72" t="inlineStr">
        <is>
          <t>Current level</t>
        </is>
      </c>
      <c r="I6" s="72" t="inlineStr">
        <is>
          <t>FINAL LEVEL</t>
        </is>
      </c>
      <c r="J6" s="72" t="inlineStr">
        <is>
          <t>Change vs current</t>
        </is>
      </c>
      <c r="K6" s="72" t="inlineStr">
        <is>
          <t>Job family</t>
        </is>
      </c>
      <c r="L6" s="72" t="inlineStr">
        <is>
          <t>Sub-family</t>
        </is>
      </c>
      <c r="M6" s="72" t="inlineStr">
        <is>
          <t>ADDITIONAL INPUTS NEEDED — what, and who provides it</t>
        </is>
      </c>
      <c r="N6" s="72" t="inlineStr">
        <is>
          <t>Survey questions answered · of 20</t>
        </is>
      </c>
      <c r="O6" s="92" t="inlineStr">
        <is>
          <t>Radford / Mercer code</t>
        </is>
      </c>
      <c r="P6" s="92" t="inlineStr">
        <is>
          <t>Pave level</t>
        </is>
      </c>
      <c r="Q6" s="92" t="inlineStr">
        <is>
          <t>SFIA 9</t>
        </is>
      </c>
      <c r="R6" s="92" t="inlineStr">
        <is>
          <t>IRIS experience guide</t>
        </is>
      </c>
      <c r="S6" s="92" t="inlineStr">
        <is>
          <t>Market experience · Accenture · Infosys</t>
        </is>
      </c>
      <c r="T6" s="92" t="inlineStr">
        <is>
          <t>Typical market title based on competitor/market benchmark</t>
        </is>
      </c>
      <c r="U6" s="92" t="inlineStr">
        <is>
          <t>Competitors, regtech &amp; SaaS leaders</t>
        </is>
      </c>
      <c r="V6" s="92" t="inlineStr">
        <is>
          <t>Professional standard</t>
        </is>
      </c>
      <c r="W6" s="92" t="inlineStr">
        <is>
          <t>Required capability · Core · Future · Functional · Leadership</t>
        </is>
      </c>
      <c r="X6" s="100" t="inlineStr">
        <is>
          <t>Sr No</t>
        </is>
      </c>
      <c r="Y6" s="100" t="inlineStr">
        <is>
          <t>Emp Id · 2</t>
        </is>
      </c>
      <c r="Z6" s="100" t="inlineStr">
        <is>
          <t>Employee Category</t>
        </is>
      </c>
      <c r="AA6" s="100" t="inlineStr">
        <is>
          <t>Employee Status</t>
        </is>
      </c>
      <c r="AB6" s="100" t="inlineStr">
        <is>
          <t>Employee Name · 2</t>
        </is>
      </c>
      <c r="AC6" s="100" t="inlineStr">
        <is>
          <t>DoJ</t>
        </is>
      </c>
      <c r="AD6" s="100" t="inlineStr">
        <is>
          <t>Designation</t>
        </is>
      </c>
      <c r="AE6" s="100" t="inlineStr">
        <is>
          <t>Highest Qualifications</t>
        </is>
      </c>
      <c r="AF6" s="100" t="inlineStr">
        <is>
          <t>Reporting Manager</t>
        </is>
      </c>
      <c r="AG6" s="100" t="inlineStr">
        <is>
          <t>N levels</t>
        </is>
      </c>
      <c r="AH6" s="100" t="inlineStr">
        <is>
          <t>Manager or Individual Contributor</t>
        </is>
      </c>
      <c r="AI6" s="100" t="inlineStr">
        <is>
          <t>EXP Outside IRIS</t>
        </is>
      </c>
      <c r="AJ6" s="100" t="inlineStr">
        <is>
          <t>EXP Current IRIS</t>
        </is>
      </c>
      <c r="AK6" s="100" t="inlineStr">
        <is>
          <t>Business Line</t>
        </is>
      </c>
      <c r="AL6" s="100" t="inlineStr">
        <is>
          <t>Product/Others</t>
        </is>
      </c>
      <c r="AM6" s="100" t="inlineStr">
        <is>
          <t>Department · 2</t>
        </is>
      </c>
      <c r="AN6" s="100" t="inlineStr">
        <is>
          <t>Sub Functional Categorization</t>
        </is>
      </c>
      <c r="AO6" s="100" t="inlineStr">
        <is>
          <t>Core Development</t>
        </is>
      </c>
      <c r="AP6" s="100" t="inlineStr">
        <is>
          <t>Functional Categorization</t>
        </is>
      </c>
      <c r="AQ6" s="100" t="inlineStr">
        <is>
          <t>Skill Sets</t>
        </is>
      </c>
      <c r="AR6" s="100" t="inlineStr">
        <is>
          <t>Technical/Non-technical</t>
        </is>
      </c>
      <c r="AS6" s="100" t="inlineStr">
        <is>
          <t>Total Question Answered</t>
        </is>
      </c>
      <c r="AT6" s="100" t="inlineStr">
        <is>
          <t>Status</t>
        </is>
      </c>
      <c r="AU6" s="100" t="inlineStr">
        <is>
          <t>[CARBON Mapping Master] Emp Id</t>
        </is>
      </c>
      <c r="AV6" s="100" t="inlineStr">
        <is>
          <t>[CARBON Mapping Master] Employee Name</t>
        </is>
      </c>
      <c r="AW6" s="100" t="inlineStr">
        <is>
          <t>[CARBON Mapping Master] Department</t>
        </is>
      </c>
      <c r="AX6" s="100" t="inlineStr">
        <is>
          <t>[CARBON Mapping Master] Role Family</t>
        </is>
      </c>
      <c r="AY6" s="100" t="inlineStr">
        <is>
          <t>[CARBON Mapping Master] Sub-Family</t>
        </is>
      </c>
      <c r="AZ6" s="100" t="inlineStr">
        <is>
          <t>[CARBON Mapping Master] Recommended Role Family</t>
        </is>
      </c>
      <c r="BA6" s="100" t="inlineStr">
        <is>
          <t>[CARBON Mapping Master] Recommended Sub-Family</t>
        </is>
      </c>
      <c r="BB6" s="100" t="inlineStr">
        <is>
          <t>[CARBON Mapping Master] Category</t>
        </is>
      </c>
      <c r="BC6" s="100" t="inlineStr">
        <is>
          <t>[CARBON Mapping Master] Current Reporting Manager</t>
        </is>
      </c>
      <c r="BD6" s="100" t="inlineStr">
        <is>
          <t>[CARBON Mapping Master] New Reporting Manager</t>
        </is>
      </c>
      <c r="BE6" s="100" t="inlineStr">
        <is>
          <t>[CARBON Mapping Master] Change in RM?</t>
        </is>
      </c>
      <c r="BF6" s="100" t="inlineStr">
        <is>
          <t>[CARBON Mapping Master] Current Designation</t>
        </is>
      </c>
      <c r="BG6" s="100" t="inlineStr">
        <is>
          <t>[CARBON Mapping Master] New Designation</t>
        </is>
      </c>
      <c r="BH6" s="100" t="inlineStr">
        <is>
          <t>[CARBON Mapping Master] Change in Designation?</t>
        </is>
      </c>
      <c r="BI6" s="100" t="inlineStr">
        <is>
          <t>[CARBON Mapping Master] Current Span · Mgrs only</t>
        </is>
      </c>
      <c r="BJ6" s="100" t="inlineStr">
        <is>
          <t>[CARBON Mapping Master] Current Span — FTE</t>
        </is>
      </c>
      <c r="BK6" s="100" t="inlineStr">
        <is>
          <t>[CARBON Mapping Master] Current Span — Consult/Intern</t>
        </is>
      </c>
      <c r="BL6" s="100" t="inlineStr">
        <is>
          <t>[CARBON Mapping Master] Current Span Flag</t>
        </is>
      </c>
      <c r="BM6" s="100" t="inlineStr">
        <is>
          <t>[CARBON Mapping Master] New Span · Mgrs only</t>
        </is>
      </c>
      <c r="BN6" s="100" t="inlineStr">
        <is>
          <t>[CARBON Mapping Master] New Span — FTE</t>
        </is>
      </c>
      <c r="BO6" s="100" t="inlineStr">
        <is>
          <t>[CARBON Mapping Master] New Span — Consult/Intern</t>
        </is>
      </c>
      <c r="BP6" s="100" t="inlineStr">
        <is>
          <t>[CARBON Mapping Master] New Span Flag</t>
        </is>
      </c>
      <c r="BQ6" s="100" t="inlineStr">
        <is>
          <t>[CARBON Mapping Master] Change in Span?</t>
        </is>
      </c>
      <c r="BR6" s="100" t="inlineStr">
        <is>
          <t>[CARBON Mapping Master] Career Level — Current</t>
        </is>
      </c>
      <c r="BS6" s="100" t="inlineStr">
        <is>
          <t>[CARBON Mapping Master] Career Level — New</t>
        </is>
      </c>
      <c r="BT6" s="100" t="inlineStr">
        <is>
          <t>[CARBON Mapping Master] Career Level Source</t>
        </is>
      </c>
      <c r="BU6" s="100" t="inlineStr">
        <is>
          <t>[CARBON Mapping Master] KRAs Submitted</t>
        </is>
      </c>
      <c r="BV6" s="100" t="inlineStr">
        <is>
          <t>[CARBON Mapping Master] Acual Work</t>
        </is>
      </c>
      <c r="BW6" s="100" t="inlineStr">
        <is>
          <t>[CARBON Mapping Master] Region / Operating Area</t>
        </is>
      </c>
      <c r="BX6" s="100" t="inlineStr">
        <is>
          <t>[CARBON Talent Mapping · Raw] Rating Manager</t>
        </is>
      </c>
      <c r="BY6" s="100" t="inlineStr">
        <is>
          <t>[CARBON Talent Mapping · Raw] Emp Id</t>
        </is>
      </c>
      <c r="BZ6" s="100" t="inlineStr">
        <is>
          <t>[CARBON Talent Mapping · Raw] Employee Category</t>
        </is>
      </c>
      <c r="CA6" s="100" t="inlineStr">
        <is>
          <t>[CARBON Talent Mapping · Raw] Employee Status</t>
        </is>
      </c>
      <c r="CB6" s="100" t="inlineStr">
        <is>
          <t>[CARBON Talent Mapping · Raw] Employee Name</t>
        </is>
      </c>
      <c r="CC6" s="100" t="inlineStr">
        <is>
          <t>[CARBON Talent Mapping · Raw] DoJ</t>
        </is>
      </c>
      <c r="CD6" s="100" t="inlineStr">
        <is>
          <t>[CARBON Talent Mapping · Raw] Designation</t>
        </is>
      </c>
      <c r="CE6" s="100" t="inlineStr">
        <is>
          <t>[CARBON Talent Mapping · Raw] Actual JD</t>
        </is>
      </c>
      <c r="CF6" s="100" t="inlineStr">
        <is>
          <t>[CARBON Talent Mapping · Raw] Role Family</t>
        </is>
      </c>
      <c r="CG6" s="100" t="inlineStr">
        <is>
          <t>[CARBON Talent Mapping · Raw] Sub-Family</t>
        </is>
      </c>
      <c r="CH6" s="100" t="inlineStr">
        <is>
          <t>[CARBON Talent Mapping · Raw] Job Title</t>
        </is>
      </c>
      <c r="CI6" s="100" t="inlineStr">
        <is>
          <t>[CARBON Talent Mapping · Raw] Career Level</t>
        </is>
      </c>
      <c r="CJ6" s="100" t="inlineStr">
        <is>
          <t>[CARBON Talent Mapping · Raw] Reporting Manager</t>
        </is>
      </c>
      <c r="CK6" s="100" t="inlineStr">
        <is>
          <t>[CARBON Talent Mapping · Raw] N levels</t>
        </is>
      </c>
      <c r="CL6" s="100" t="inlineStr">
        <is>
          <t>[CARBON Talent Mapping · Raw] Manager or Individual Contributor or Player cum Coach</t>
        </is>
      </c>
      <c r="CM6" s="100" t="inlineStr">
        <is>
          <t>[CARBON Talent Mapping · Raw] Business Line</t>
        </is>
      </c>
      <c r="CN6" s="100" t="inlineStr">
        <is>
          <t>[CARBON Talent Mapping · Raw] Department</t>
        </is>
      </c>
      <c r="CO6" s="100" t="inlineStr">
        <is>
          <t>[CARBON Talent Mapping · Raw] Total Experience</t>
        </is>
      </c>
      <c r="CP6" s="100" t="inlineStr">
        <is>
          <t>[CARBON Talent Mapping · Raw] Correct Designation Based on Work</t>
        </is>
      </c>
      <c r="CQ6" s="100" t="inlineStr">
        <is>
          <t>[CARBON Talent Mapping · Raw] Is a structural Change needed for better future · If yes, What changes</t>
        </is>
      </c>
      <c r="CR6" s="100" t="inlineStr">
        <is>
          <t>[CARBON Talent Mapping · Raw] Quarterly Performance Rating</t>
        </is>
      </c>
      <c r="CS6" s="100" t="inlineStr">
        <is>
          <t>[CARBON Talent Mapping · Raw] Potential Rating · High/Med/Low</t>
        </is>
      </c>
      <c r="CT6" s="100" t="inlineStr">
        <is>
          <t>[CARBON Talent Mapping · Raw] 9-Box Placement</t>
        </is>
      </c>
      <c r="CU6" s="100" t="inlineStr">
        <is>
          <t>[CARBON Talent Mapping · Raw] Ready for Promotion</t>
        </is>
      </c>
      <c r="CV6" s="100" t="inlineStr">
        <is>
          <t>[CARBON Talent Mapping · Raw] Fast Tracker · Y/N</t>
        </is>
      </c>
      <c r="CW6" s="100" t="inlineStr">
        <is>
          <t>[CARBON Talent Mapping · Raw] Critical Role · Y/N</t>
        </is>
      </c>
      <c r="CX6" s="100" t="inlineStr">
        <is>
          <t>[CARBON Talent Mapping · Raw] Name of Successor Identified</t>
        </is>
      </c>
      <c r="CY6" s="100" t="inlineStr">
        <is>
          <t>[CARBON Talent Mapping · Raw] Training Needs identified for current Role</t>
        </is>
      </c>
      <c r="CZ6" s="100" t="inlineStr">
        <is>
          <t>[CARBON Talent Mapping · Raw] Training Needs identified if · If promotion Ready</t>
        </is>
      </c>
      <c r="DA6" s="100" t="inlineStr">
        <is>
          <t>[CARBON Talent Mapping · Raw] Comments</t>
        </is>
      </c>
      <c r="DB6" s="100" t="inlineStr">
        <is>
          <t>[Talent Mapping · iFile / iDEAL / DataTech / Database Content] Rating Manager</t>
        </is>
      </c>
      <c r="DC6" s="100" t="inlineStr">
        <is>
          <t>[Talent Mapping · iFile / iDEAL / DataTech / Database Content] Emp Id</t>
        </is>
      </c>
      <c r="DD6" s="100" t="inlineStr">
        <is>
          <t>[Talent Mapping · iFile / iDEAL / DataTech / Database Content] Employee Category</t>
        </is>
      </c>
      <c r="DE6" s="100" t="inlineStr">
        <is>
          <t>[Talent Mapping · iFile / iDEAL / DataTech / Database Content] Employee Status</t>
        </is>
      </c>
      <c r="DF6" s="100" t="inlineStr">
        <is>
          <t>[Talent Mapping · iFile / iDEAL / DataTech / Database Content] Employee Name</t>
        </is>
      </c>
      <c r="DG6" s="100" t="inlineStr">
        <is>
          <t>[Talent Mapping · iFile / iDEAL / DataTech / Database Content] DoJ</t>
        </is>
      </c>
      <c r="DH6" s="100" t="inlineStr">
        <is>
          <t>[Talent Mapping · iFile / iDEAL / DataTech / Database Content] Designation</t>
        </is>
      </c>
      <c r="DI6" s="100" t="inlineStr">
        <is>
          <t>[Talent Mapping · iFile / iDEAL / DataTech / Database Content] Role Family</t>
        </is>
      </c>
      <c r="DJ6" s="100" t="inlineStr">
        <is>
          <t>[Talent Mapping · iFile / iDEAL / DataTech / Database Content] Sub-Family</t>
        </is>
      </c>
      <c r="DK6" s="100" t="inlineStr">
        <is>
          <t>[Talent Mapping · iFile / iDEAL / DataTech / Database Content] Job Title</t>
        </is>
      </c>
      <c r="DL6" s="100" t="inlineStr">
        <is>
          <t>[Talent Mapping · iFile / iDEAL / DataTech / Database Content] Career Level</t>
        </is>
      </c>
      <c r="DM6" s="100" t="inlineStr">
        <is>
          <t>[Talent Mapping · iFile / iDEAL / DataTech / Database Content] Highest Qualifications</t>
        </is>
      </c>
      <c r="DN6" s="100" t="inlineStr">
        <is>
          <t>[Talent Mapping · iFile / iDEAL / DataTech / Database Content] Reporting Manager</t>
        </is>
      </c>
      <c r="DO6" s="100" t="inlineStr">
        <is>
          <t>[Talent Mapping · iFile / iDEAL / DataTech / Database Content] N levels</t>
        </is>
      </c>
      <c r="DP6" s="100" t="inlineStr">
        <is>
          <t>[Talent Mapping · iFile / iDEAL / DataTech / Database Content] Manager or Individual Contributor</t>
        </is>
      </c>
      <c r="DQ6" s="100" t="inlineStr">
        <is>
          <t>[Talent Mapping · iFile / iDEAL / DataTech / Database Content] EXP Outside IRIS</t>
        </is>
      </c>
      <c r="DR6" s="100" t="inlineStr">
        <is>
          <t>[Talent Mapping · iFile / iDEAL / DataTech / Database Content] EXP Current IRIS</t>
        </is>
      </c>
      <c r="DS6" s="100" t="inlineStr">
        <is>
          <t>[Talent Mapping · iFile / iDEAL / DataTech / Database Content] Total Experience</t>
        </is>
      </c>
      <c r="DT6" s="100" t="inlineStr">
        <is>
          <t>[Talent Mapping · iFile / iDEAL / DataTech / Database Content] Avg Exp in IRIS</t>
        </is>
      </c>
      <c r="DU6" s="100" t="inlineStr">
        <is>
          <t>[Talent Mapping · iFile / iDEAL / DataTech / Database Content] Business Line</t>
        </is>
      </c>
      <c r="DV6" s="100" t="inlineStr">
        <is>
          <t>[Talent Mapping · iFile / iDEAL / DataTech / Database Content] Product/Others</t>
        </is>
      </c>
      <c r="DW6" s="100" t="inlineStr">
        <is>
          <t>[Talent Mapping · iFile / iDEAL / DataTech / Database Content] Department</t>
        </is>
      </c>
      <c r="DX6" s="100" t="inlineStr">
        <is>
          <t>[Talent Mapping · iFile / iDEAL / DataTech / Database Content] Sub Functional Categorization</t>
        </is>
      </c>
      <c r="DY6" s="100" t="inlineStr">
        <is>
          <t>[Talent Mapping · iFile / iDEAL / DataTech / Database Content] Core Development</t>
        </is>
      </c>
      <c r="DZ6" s="100" t="inlineStr">
        <is>
          <t>[Talent Mapping · iFile / iDEAL / DataTech / Database Content] Functional Categorization</t>
        </is>
      </c>
      <c r="EA6" s="100" t="inlineStr">
        <is>
          <t>[Talent Mapping · iFile / iDEAL / DataTech / Database Content] Skill Sets</t>
        </is>
      </c>
      <c r="EB6" s="100" t="inlineStr">
        <is>
          <t>[Talent Mapping · iFile / iDEAL / DataTech / Database Content] Technical/Non-technical</t>
        </is>
      </c>
      <c r="EC6" s="100" t="inlineStr">
        <is>
          <t>[Talent Mapping · iFile / iDEAL / DataTech / Database Content] Location</t>
        </is>
      </c>
      <c r="ED6" s="100" t="inlineStr">
        <is>
          <t>[Talent Mapping · iFile / iDEAL / DataTech / Database Content] Annual KRAs · objective Measurable Minimum 5 - Self</t>
        </is>
      </c>
      <c r="EE6" s="100" t="inlineStr">
        <is>
          <t>[Talent Mapping · iFile / iDEAL / DataTech / Database Content] Annual KRAs · objective Measurable Minimum 5 - set by Manager</t>
        </is>
      </c>
      <c r="EF6" s="100" t="inlineStr">
        <is>
          <t>[Talent Mapping · iFile / iDEAL / DataTech / Database Content] Quarterly KRAs</t>
        </is>
      </c>
      <c r="EG6" s="100" t="inlineStr">
        <is>
          <t>[Talent Mapping · iFile / iDEAL / DataTech / Database Content] Tentative Rating for Q1 · Scale 1-5</t>
        </is>
      </c>
      <c r="EH6" s="100" t="inlineStr">
        <is>
          <t>[Talent Mapping · iFile / iDEAL / DataTech / Database Content] Last Performance Discussion date</t>
        </is>
      </c>
      <c r="EI6" s="100" t="inlineStr">
        <is>
          <t>[Talent Mapping · iFile / iDEAL / DataTech / Database Content] Correct Designation</t>
        </is>
      </c>
      <c r="EJ6" s="100" t="inlineStr">
        <is>
          <t>[Talent Mapping · iFile / iDEAL / DataTech / Database Content] Is a structural Change needed for better future</t>
        </is>
      </c>
      <c r="EK6" s="100" t="inlineStr">
        <is>
          <t>[Talent Mapping · iFile / iDEAL / DataTech / Database Content] Quarterly Performance Rating</t>
        </is>
      </c>
      <c r="EL6" s="100" t="inlineStr">
        <is>
          <t>[Talent Mapping · iFile / iDEAL / DataTech / Database Content] Potential Rating · High/Med/Low</t>
        </is>
      </c>
      <c r="EM6" s="100" t="inlineStr">
        <is>
          <t>[Talent Mapping · iFile / iDEAL / DataTech / Database Content] 9-Box Placement</t>
        </is>
      </c>
      <c r="EN6" s="100" t="inlineStr">
        <is>
          <t>[Talent Mapping · iFile / iDEAL / DataTech / Database Content] Ready for Promotion</t>
        </is>
      </c>
      <c r="EO6" s="100" t="inlineStr">
        <is>
          <t>[Talent Mapping · iFile / iDEAL / DataTech / Database Content] Fast Tracker · Y/N</t>
        </is>
      </c>
      <c r="EP6" s="100" t="inlineStr">
        <is>
          <t>[Talent Mapping · iFile / iDEAL / DataTech / Database Content] Critical Role · Y/N</t>
        </is>
      </c>
      <c r="EQ6" s="100" t="inlineStr">
        <is>
          <t>[Talent Mapping · iFile / iDEAL / DataTech / Database Content] Name of Successor Identified</t>
        </is>
      </c>
      <c r="ER6" s="100" t="inlineStr">
        <is>
          <t>[Talent Mapping · iFile / iDEAL / DataTech / Database Content] Training Needs identified for current Role</t>
        </is>
      </c>
      <c r="ES6" s="100" t="inlineStr">
        <is>
          <t>[Talent Mapping · iFile / iDEAL / DataTech / Database Content] Training Needs identified if · If promotion Ready</t>
        </is>
      </c>
      <c r="ET6" s="100" t="inlineStr">
        <is>
          <t>[Talent Mapping · iFile / iDEAL / DataTech / Database Content] Projects and Products</t>
        </is>
      </c>
      <c r="EU6" s="100" t="inlineStr">
        <is>
          <t>[Talent Mapping · iFile / iDEAL / DataTech / Database Content] Projects/Delivery/client Assigned</t>
        </is>
      </c>
      <c r="EV6" s="98" t="inlineStr">
        <is>
          <t>[CARBON Mapping Master] Comments</t>
        </is>
      </c>
      <c r="EW6" s="98" t="inlineStr">
        <is>
          <t>[CARBON Mapping Master] Role Mandate</t>
        </is>
      </c>
      <c r="EX6" s="98" t="inlineStr">
        <is>
          <t>[CARBON Mapping Master] Reported Deliverables &amp; Responsibilities</t>
        </is>
      </c>
      <c r="EY6" s="98" t="inlineStr">
        <is>
          <t>[CARBON Mapping Master] Current Capabilities</t>
        </is>
      </c>
      <c r="EZ6" s="98" t="inlineStr">
        <is>
          <t>[CARBON Mapping Master] Development Priorities &amp; Learning Needs</t>
        </is>
      </c>
      <c r="FA6" s="98" t="inlineStr">
        <is>
          <t>[CARBON Mapping Master] Challenges &amp; Support Required</t>
        </is>
      </c>
      <c r="FB6" s="98" t="inlineStr">
        <is>
          <t>Values restored from the source files · field names</t>
        </is>
      </c>
      <c r="FC6" s="98" t="inlineStr">
        <is>
          <t>Emp ID in the source files · where different</t>
        </is>
      </c>
    </row>
    <row r="7" ht="153" customHeight="1">
      <c r="A7" s="109" t="inlineStr">
        <is>
          <t>Mapped</t>
        </is>
      </c>
      <c r="B7" s="109" t="inlineStr">
        <is>
          <t>CARBON</t>
        </is>
      </c>
      <c r="C7" s="110" t="inlineStr">
        <is>
          <t>IRIS0391</t>
        </is>
      </c>
      <c r="D7" s="110" t="inlineStr">
        <is>
          <t>Anuradha RK</t>
        </is>
      </c>
      <c r="E7" s="110" t="inlineStr">
        <is>
          <t>CARBON Business Head</t>
        </is>
      </c>
      <c r="F7" s="110" t="inlineStr">
        <is>
          <t>Business Head</t>
        </is>
      </c>
      <c r="G7" s="110" t="inlineStr">
        <is>
          <t>Business Head</t>
        </is>
      </c>
      <c r="H7" s="162" t="inlineStr">
        <is>
          <t>Not in current mapping files</t>
        </is>
      </c>
      <c r="I7" s="162" t="inlineStr">
        <is>
          <t>D2</t>
        </is>
      </c>
      <c r="J7" s="151" t="inlineStr">
        <is>
          <t>● Newly mapped</t>
        </is>
      </c>
      <c r="K7" s="162" t="inlineStr">
        <is>
          <t>Executive Leadership</t>
        </is>
      </c>
      <c r="L7" s="162" t="inlineStr">
        <is>
          <t>Business &amp; Functional Leadership</t>
        </is>
      </c>
      <c r="M7" s="163" t="inlineStr">
        <is>
          <t>• Survey response or KRAs describing the work · nothing on file — Employee + manager
• Resolve conflicting role records — Business head</t>
        </is>
      </c>
      <c r="N7" s="110" t="n">
        <v>0</v>
      </c>
      <c r="O7" s="109" t="inlineStr">
        <is>
          <t>E3–E4</t>
        </is>
      </c>
      <c r="P7" s="110" t="inlineStr">
        <is>
          <t>SVP</t>
        </is>
      </c>
      <c r="Q7" s="110" t="inlineStr">
        <is>
          <t>7 Set strategy</t>
        </is>
      </c>
      <c r="R7" s="110" t="inlineStr">
        <is>
          <t>18–24 yrs</t>
        </is>
      </c>
      <c r="S7" s="110" t="inlineStr">
        <is>
          <t>—</t>
        </is>
      </c>
      <c r="T7" s="110" t="inlineStr">
        <is>
          <t>Associate Vice President / Business Head</t>
        </is>
      </c>
      <c r="U7" s="110" t="inlineStr">
        <is>
          <t>IRIS Vs Market Benchmark — Aon Radford / Mercer executive codes: E3–E4 SVP · IRIS Vs Competitor Benchmark — regtech / SaaS executive titles: SVP</t>
        </is>
      </c>
      <c r="V7" s="110" t="inlineStr">
        <is>
          <t>Aon Radford executive levels E1–E6; Mercer ET1–ET3; Korn Ferry Leadership Architect</t>
        </is>
      </c>
      <c r="W7" s="110" t="inlineStr">
        <is>
          <t>Core 5 · Future 4 · Functional 4 · Leadership 5</t>
        </is>
      </c>
      <c r="X7" s="73" t="n">
        <v>53</v>
      </c>
      <c r="Y7" s="74" t="inlineStr">
        <is>
          <t>IRIS0391</t>
        </is>
      </c>
      <c r="Z7" s="74" t="inlineStr">
        <is>
          <t>Employee</t>
        </is>
      </c>
      <c r="AA7" s="74" t="inlineStr">
        <is>
          <t>Active</t>
        </is>
      </c>
      <c r="AB7" s="74" t="inlineStr">
        <is>
          <t>Anuradha RK</t>
        </is>
      </c>
      <c r="AC7" s="164" t="n">
        <v>40304</v>
      </c>
      <c r="AD7" s="74" t="inlineStr">
        <is>
          <t>Business Head</t>
        </is>
      </c>
      <c r="AE7" s="74" t="inlineStr">
        <is>
          <t>MBA</t>
        </is>
      </c>
      <c r="AF7" s="74" t="inlineStr">
        <is>
          <t>Dixit Jasani</t>
        </is>
      </c>
      <c r="AG7" s="74" t="inlineStr">
        <is>
          <t>N-2</t>
        </is>
      </c>
      <c r="AH7" s="74" t="inlineStr">
        <is>
          <t>Manager</t>
        </is>
      </c>
      <c r="AI7" s="74" t="inlineStr">
        <is>
          <t>0 years, 8 months, 0 days</t>
        </is>
      </c>
      <c r="AJ7" s="74" t="inlineStr">
        <is>
          <t>16 years, 3 months, 19 days</t>
        </is>
      </c>
      <c r="AK7" s="74" t="inlineStr">
        <is>
          <t>Regtech</t>
        </is>
      </c>
      <c r="AL7" s="74" t="inlineStr">
        <is>
          <t>CARBON</t>
        </is>
      </c>
      <c r="AM7" s="74" t="inlineStr">
        <is>
          <t>CARBON Business Head</t>
        </is>
      </c>
      <c r="AN7" s="74" t="inlineStr">
        <is>
          <t>Client Engagement</t>
        </is>
      </c>
      <c r="AO7" s="74" t="inlineStr">
        <is>
          <t>No</t>
        </is>
      </c>
      <c r="AP7" s="74" t="inlineStr">
        <is>
          <t>Client Engagement</t>
        </is>
      </c>
      <c r="AQ7" s="74" t="inlineStr">
        <is>
          <t>Product Management</t>
        </is>
      </c>
      <c r="AR7" s="74" t="inlineStr">
        <is>
          <t>Technical · BA, PM and QA</t>
        </is>
      </c>
      <c r="AS7" s="74" t="n">
        <v>0</v>
      </c>
      <c r="AT7" s="74" t="inlineStr">
        <is>
          <t>E-Top management</t>
        </is>
      </c>
      <c r="AU7" s="74" t="inlineStr">
        <is>
          <t>IRIS0391</t>
        </is>
      </c>
      <c r="AV7" s="74" t="inlineStr">
        <is>
          <t>Anuradha RK</t>
        </is>
      </c>
      <c r="AW7" s="74" t="inlineStr">
        <is>
          <t>Sales</t>
        </is>
      </c>
      <c r="AX7" s="74" t="inlineStr">
        <is>
          <t>Executive Leadership</t>
        </is>
      </c>
      <c r="AY7" s="74" t="inlineStr">
        <is>
          <t>Revenue</t>
        </is>
      </c>
      <c r="AZ7" s="74" t="inlineStr">
        <is>
          <t>Business &amp; Functional Leadership</t>
        </is>
      </c>
      <c r="BA7" s="74" t="inlineStr">
        <is>
          <t>Business Head</t>
        </is>
      </c>
      <c r="BB7" s="74" t="inlineStr">
        <is>
          <t>Employee</t>
        </is>
      </c>
      <c r="BC7" s="74" t="inlineStr">
        <is>
          <t>Dixit Jasani</t>
        </is>
      </c>
      <c r="BD7" s="74" t="inlineStr">
        <is>
          <t>Dixit Jasani</t>
        </is>
      </c>
      <c r="BE7" s="74" t="inlineStr">
        <is>
          <t>New entry</t>
        </is>
      </c>
      <c r="BF7" s="74" t="inlineStr">
        <is>
          <t>Business Head</t>
        </is>
      </c>
      <c r="BG7" s="74" t="inlineStr">
        <is>
          <t>Sales + Implementation · per Recommended Structure</t>
        </is>
      </c>
      <c r="BH7" s="74" t="inlineStr">
        <is>
          <t>N/A · new entry</t>
        </is>
      </c>
      <c r="BI7" s="74" t="n">
        <v>11</v>
      </c>
      <c r="BJ7" s="74" t="n">
        <v>10</v>
      </c>
      <c r="BK7" s="74" t="n">
        <v>1</v>
      </c>
      <c r="BL7" s="74" t="inlineStr">
        <is>
          <t>Healthy</t>
        </is>
      </c>
      <c r="BM7" s="74" t="n">
        <v>13</v>
      </c>
      <c r="BN7" s="74" t="n">
        <v>12</v>
      </c>
      <c r="BO7" s="74" t="n">
        <v>1</v>
      </c>
      <c r="BP7" s="74" t="inlineStr">
        <is>
          <t>Healthy</t>
        </is>
      </c>
      <c r="BQ7" s="74" t="inlineStr">
        <is>
          <t>Yes</t>
        </is>
      </c>
      <c r="BR7" s="74" t="n"/>
      <c r="BS7" s="74" t="n"/>
      <c r="BT7" s="74" t="inlineStr">
        <is>
          <t>Backfilled from Carbon_List.xlsx · current state</t>
        </is>
      </c>
      <c r="BU7" s="74" t="n"/>
      <c r="BV7" s="74" t="n"/>
      <c r="BW7" s="74" t="n"/>
      <c r="BX7" s="74" t="n"/>
      <c r="BY7" s="74" t="n"/>
      <c r="BZ7" s="74" t="n"/>
      <c r="CA7" s="74" t="n"/>
      <c r="CB7" s="74" t="n"/>
      <c r="CC7" s="74" t="n"/>
      <c r="CD7" s="74" t="n"/>
      <c r="CE7" s="74" t="n"/>
      <c r="CF7" s="74" t="n"/>
      <c r="CG7" s="74" t="n"/>
      <c r="CH7" s="74" t="n"/>
      <c r="CI7" s="74" t="n"/>
      <c r="CJ7" s="74" t="n"/>
      <c r="CK7" s="74" t="n"/>
      <c r="CL7" s="74" t="n"/>
      <c r="CM7" s="74" t="n"/>
      <c r="CN7" s="74" t="n"/>
      <c r="CO7" s="74" t="n"/>
      <c r="CP7" s="74" t="n"/>
      <c r="CQ7" s="74" t="n"/>
      <c r="CR7" s="74" t="n"/>
      <c r="CS7" s="74" t="n"/>
      <c r="CT7" s="74" t="n"/>
      <c r="CU7" s="74" t="n"/>
      <c r="CV7" s="74" t="n"/>
      <c r="CW7" s="74" t="n"/>
      <c r="CX7" s="74" t="n"/>
      <c r="CY7" s="74" t="n"/>
      <c r="CZ7" s="74" t="n"/>
      <c r="DA7" s="74" t="n"/>
      <c r="DB7" s="74" t="n"/>
      <c r="DC7" s="74" t="n"/>
      <c r="DD7" s="74" t="n"/>
      <c r="DE7" s="74" t="n"/>
      <c r="DF7" s="74" t="n"/>
      <c r="DG7" s="74" t="n"/>
      <c r="DH7" s="74" t="n"/>
      <c r="DI7" s="74" t="n"/>
      <c r="DJ7" s="74" t="n"/>
      <c r="DK7" s="74" t="n"/>
      <c r="DL7" s="74" t="n"/>
      <c r="DM7" s="74" t="n"/>
      <c r="DN7" s="74" t="n"/>
      <c r="DO7" s="74" t="n"/>
      <c r="DP7" s="74" t="n"/>
      <c r="DQ7" s="74" t="n"/>
      <c r="DR7" s="74" t="n"/>
      <c r="DS7" s="74" t="n"/>
      <c r="DT7" s="74" t="n"/>
      <c r="DU7" s="74" t="n"/>
      <c r="DV7" s="74" t="n"/>
      <c r="DW7" s="74" t="n"/>
      <c r="DX7" s="74" t="n"/>
      <c r="DY7" s="74" t="n"/>
      <c r="DZ7" s="74" t="n"/>
      <c r="EA7" s="74" t="n"/>
      <c r="EB7" s="74" t="n"/>
      <c r="EC7" s="74" t="n"/>
      <c r="ED7" s="74" t="n"/>
      <c r="EE7" s="74" t="n"/>
      <c r="EF7" s="74" t="n"/>
      <c r="EG7" s="74" t="n"/>
      <c r="EH7" s="74" t="n"/>
      <c r="EI7" s="74" t="n"/>
      <c r="EJ7" s="74" t="n"/>
      <c r="EK7" s="74" t="n"/>
      <c r="EL7" s="74" t="n"/>
      <c r="EM7" s="74" t="n"/>
      <c r="EN7" s="74" t="n"/>
      <c r="EO7" s="74" t="n"/>
      <c r="EP7" s="74" t="n"/>
      <c r="EQ7" s="74" t="n"/>
      <c r="ER7" s="74" t="n"/>
      <c r="ES7" s="74" t="n"/>
      <c r="ET7" s="74" t="n"/>
      <c r="EU7" s="74" t="n"/>
      <c r="EV7" s="130" t="n"/>
      <c r="EW7" s="131" t="n"/>
      <c r="EX7" s="131" t="n"/>
      <c r="EY7" s="131" t="n"/>
      <c r="EZ7" s="131" t="n"/>
      <c r="FA7" s="131" t="n"/>
      <c r="FB7" s="131" t="n"/>
      <c r="FC7" s="131" t="n"/>
    </row>
    <row r="8" ht="190.5" customHeight="1">
      <c r="A8" s="109" t="inlineStr">
        <is>
          <t>Mapped</t>
        </is>
      </c>
      <c r="B8" s="109" t="inlineStr">
        <is>
          <t>CARBON</t>
        </is>
      </c>
      <c r="C8" s="110" t="inlineStr">
        <is>
          <t>IRIS2478</t>
        </is>
      </c>
      <c r="D8" s="110" t="inlineStr">
        <is>
          <t>Dixit Jasani</t>
        </is>
      </c>
      <c r="E8" s="110" t="inlineStr">
        <is>
          <t>CRO - Carbon</t>
        </is>
      </c>
      <c r="F8" s="162" t="inlineStr">
        <is>
          <t>Chief Revenue Officer- Enterprise Division</t>
        </is>
      </c>
      <c r="G8" s="162" t="inlineStr">
        <is>
          <t>Chief Revenue Officer</t>
        </is>
      </c>
      <c r="H8" s="162" t="inlineStr">
        <is>
          <t>Not in current mapping files</t>
        </is>
      </c>
      <c r="I8" s="162" t="inlineStr">
        <is>
          <t>E1</t>
        </is>
      </c>
      <c r="J8" s="151" t="inlineStr">
        <is>
          <t>● Newly mapped</t>
        </is>
      </c>
      <c r="K8" s="162" t="inlineStr">
        <is>
          <t>Executive Leadership</t>
        </is>
      </c>
      <c r="L8" s="162" t="inlineStr">
        <is>
          <t>Enterprise Leadership</t>
        </is>
      </c>
      <c r="M8" s="163" t="inlineStr">
        <is>
          <t>• Survey response or KRAs describing the work · nothing on file — Employee + manager
• Resolve conflicting role records — Business head</t>
        </is>
      </c>
      <c r="N8" s="110" t="n">
        <v>0</v>
      </c>
      <c r="O8" s="109" t="inlineStr">
        <is>
          <t>E5</t>
        </is>
      </c>
      <c r="P8" s="110" t="inlineStr">
        <is>
          <t>C-Level</t>
        </is>
      </c>
      <c r="Q8" s="110" t="inlineStr">
        <is>
          <t>7</t>
        </is>
      </c>
      <c r="R8" s="110" t="inlineStr">
        <is>
          <t>20+ yrs</t>
        </is>
      </c>
      <c r="S8" s="110" t="inlineStr">
        <is>
          <t>—</t>
        </is>
      </c>
      <c r="T8" s="110" t="inlineStr">
        <is>
          <t>CXO · functional chief</t>
        </is>
      </c>
      <c r="U8" s="110" t="inlineStr">
        <is>
          <t>IRIS Vs Market Benchmark — Aon Radford / Mercer executive codes: E5 C-level · functional · IRIS Vs Competitor Benchmark — regtech / SaaS executive titles: CTO · CFO · CRO · CCO · COO</t>
        </is>
      </c>
      <c r="V8" s="110" t="inlineStr">
        <is>
          <t>Aon Radford executive levels E1–E6; Mercer ET1–ET3; Korn Ferry Leadership Architect</t>
        </is>
      </c>
      <c r="W8" s="110" t="inlineStr">
        <is>
          <t>Core 5 · Future 5 · Functional 4 · Leadership 5</t>
        </is>
      </c>
      <c r="X8" s="73" t="n">
        <v>453</v>
      </c>
      <c r="Y8" s="74" t="inlineStr">
        <is>
          <t>IRIS2478</t>
        </is>
      </c>
      <c r="Z8" s="74" t="inlineStr">
        <is>
          <t>Employee</t>
        </is>
      </c>
      <c r="AA8" s="74" t="inlineStr">
        <is>
          <t>Active</t>
        </is>
      </c>
      <c r="AB8" s="74" t="inlineStr">
        <is>
          <t>Dixit Jasani</t>
        </is>
      </c>
      <c r="AC8" s="164" t="n">
        <v>46071</v>
      </c>
      <c r="AD8" s="74" t="inlineStr">
        <is>
          <t>Chief Revenue Officer- Enterprise Division</t>
        </is>
      </c>
      <c r="AE8" s="74" t="inlineStr">
        <is>
          <t>PGDM</t>
        </is>
      </c>
      <c r="AF8" s="74" t="inlineStr">
        <is>
          <t>Balachandran K</t>
        </is>
      </c>
      <c r="AG8" s="74" t="inlineStr">
        <is>
          <t>N-1</t>
        </is>
      </c>
      <c r="AH8" s="74" t="inlineStr">
        <is>
          <t>Manager</t>
        </is>
      </c>
      <c r="AI8" s="74" t="inlineStr">
        <is>
          <t>27 years, 4 months, 0 days</t>
        </is>
      </c>
      <c r="AJ8" s="74" t="inlineStr">
        <is>
          <t>0 years, 6 months, 7 days</t>
        </is>
      </c>
      <c r="AK8" s="74" t="inlineStr">
        <is>
          <t>Regtech</t>
        </is>
      </c>
      <c r="AL8" s="74" t="inlineStr">
        <is>
          <t>CARBON</t>
        </is>
      </c>
      <c r="AM8" s="74" t="inlineStr">
        <is>
          <t>CRO - Carbon</t>
        </is>
      </c>
      <c r="AN8" s="74" t="inlineStr">
        <is>
          <t>Sales</t>
        </is>
      </c>
      <c r="AO8" s="74" t="inlineStr">
        <is>
          <t>No</t>
        </is>
      </c>
      <c r="AP8" s="74" t="inlineStr">
        <is>
          <t>Sales, Marketing &amp; Support</t>
        </is>
      </c>
      <c r="AQ8" s="74" t="inlineStr">
        <is>
          <t>Sales</t>
        </is>
      </c>
      <c r="AR8" s="74" t="inlineStr">
        <is>
          <t>Non-technical</t>
        </is>
      </c>
      <c r="AS8" s="74" t="n">
        <v>0</v>
      </c>
      <c r="AT8" s="74" t="inlineStr">
        <is>
          <t>E-Top management</t>
        </is>
      </c>
      <c r="AU8" s="74" t="inlineStr">
        <is>
          <t>IRIS2478</t>
        </is>
      </c>
      <c r="AV8" s="74" t="inlineStr">
        <is>
          <t>Dixit Jasani</t>
        </is>
      </c>
      <c r="AW8" s="74" t="inlineStr">
        <is>
          <t>Sales</t>
        </is>
      </c>
      <c r="AX8" s="74" t="inlineStr">
        <is>
          <t>Executive Leadership</t>
        </is>
      </c>
      <c r="AY8" s="74" t="inlineStr">
        <is>
          <t>Revenue</t>
        </is>
      </c>
      <c r="AZ8" s="74" t="inlineStr">
        <is>
          <t>Business &amp; Functional Leadership</t>
        </is>
      </c>
      <c r="BA8" s="74" t="inlineStr">
        <is>
          <t>Revenue</t>
        </is>
      </c>
      <c r="BB8" s="74" t="inlineStr">
        <is>
          <t>Employee</t>
        </is>
      </c>
      <c r="BC8" s="74" t="inlineStr">
        <is>
          <t>Balachandran K</t>
        </is>
      </c>
      <c r="BD8" s="74" t="inlineStr">
        <is>
          <t>K. Balachandran · CEO — per Recommended Structure tab</t>
        </is>
      </c>
      <c r="BE8" s="74" t="inlineStr">
        <is>
          <t>New entry</t>
        </is>
      </c>
      <c r="BF8" s="74" t="inlineStr">
        <is>
          <t>Chief Revenue Officer - Enterprise Division</t>
        </is>
      </c>
      <c r="BG8" s="74" t="inlineStr">
        <is>
          <t>CRO — Marketing + Partnerships &amp; Alliances · per Recommended Structure</t>
        </is>
      </c>
      <c r="BH8" s="74" t="inlineStr">
        <is>
          <t>N/A · new entry</t>
        </is>
      </c>
      <c r="BI8" s="74" t="n">
        <v>1</v>
      </c>
      <c r="BJ8" s="74" t="n">
        <v>1</v>
      </c>
      <c r="BK8" s="74" t="n">
        <v>0</v>
      </c>
      <c r="BL8" s="74" t="inlineStr">
        <is>
          <t>Consolidate / flatten</t>
        </is>
      </c>
      <c r="BM8" s="74" t="n">
        <v>2</v>
      </c>
      <c r="BN8" s="74" t="n">
        <v>2</v>
      </c>
      <c r="BO8" s="74" t="n">
        <v>0</v>
      </c>
      <c r="BP8" s="74" t="inlineStr">
        <is>
          <t>Consolidate / flatten</t>
        </is>
      </c>
      <c r="BQ8" s="74" t="inlineStr">
        <is>
          <t>Yes</t>
        </is>
      </c>
      <c r="BR8" s="74" t="n"/>
      <c r="BS8" s="74" t="n"/>
      <c r="BT8" s="74" t="inlineStr">
        <is>
          <t>Backfilled from Carbon_List.xlsx · current state</t>
        </is>
      </c>
      <c r="BU8" s="74" t="n"/>
      <c r="BV8" s="74" t="n"/>
      <c r="BW8" s="74" t="n"/>
      <c r="BX8" s="74" t="n"/>
      <c r="BY8" s="74" t="n"/>
      <c r="BZ8" s="74" t="n"/>
      <c r="CA8" s="74" t="n"/>
      <c r="CB8" s="74" t="n"/>
      <c r="CC8" s="74" t="n"/>
      <c r="CD8" s="74" t="n"/>
      <c r="CE8" s="74" t="n"/>
      <c r="CF8" s="74" t="n"/>
      <c r="CG8" s="74" t="n"/>
      <c r="CH8" s="74" t="n"/>
      <c r="CI8" s="74" t="n"/>
      <c r="CJ8" s="74" t="n"/>
      <c r="CK8" s="74" t="n"/>
      <c r="CL8" s="74" t="n"/>
      <c r="CM8" s="74" t="n"/>
      <c r="CN8" s="74" t="n"/>
      <c r="CO8" s="74" t="n"/>
      <c r="CP8" s="74" t="n"/>
      <c r="CQ8" s="74" t="n"/>
      <c r="CR8" s="74" t="n"/>
      <c r="CS8" s="74" t="n"/>
      <c r="CT8" s="74" t="n"/>
      <c r="CU8" s="74" t="n"/>
      <c r="CV8" s="74" t="n"/>
      <c r="CW8" s="74" t="n"/>
      <c r="CX8" s="74" t="n"/>
      <c r="CY8" s="74" t="n"/>
      <c r="CZ8" s="74" t="n"/>
      <c r="DA8" s="74" t="n"/>
      <c r="DB8" s="74" t="n"/>
      <c r="DC8" s="74" t="n"/>
      <c r="DD8" s="74" t="n"/>
      <c r="DE8" s="74" t="n"/>
      <c r="DF8" s="74" t="n"/>
      <c r="DG8" s="74" t="n"/>
      <c r="DH8" s="74" t="n"/>
      <c r="DI8" s="74" t="n"/>
      <c r="DJ8" s="74" t="n"/>
      <c r="DK8" s="74" t="n"/>
      <c r="DL8" s="74" t="n"/>
      <c r="DM8" s="74" t="n"/>
      <c r="DN8" s="74" t="n"/>
      <c r="DO8" s="74" t="n"/>
      <c r="DP8" s="74" t="n"/>
      <c r="DQ8" s="74" t="n"/>
      <c r="DR8" s="74" t="n"/>
      <c r="DS8" s="74" t="n"/>
      <c r="DT8" s="74" t="n"/>
      <c r="DU8" s="74" t="n"/>
      <c r="DV8" s="74" t="n"/>
      <c r="DW8" s="74" t="n"/>
      <c r="DX8" s="74" t="n"/>
      <c r="DY8" s="74" t="n"/>
      <c r="DZ8" s="74" t="n"/>
      <c r="EA8" s="74" t="n"/>
      <c r="EB8" s="74" t="n"/>
      <c r="EC8" s="74" t="n"/>
      <c r="ED8" s="74" t="n"/>
      <c r="EE8" s="74" t="n"/>
      <c r="EF8" s="74" t="n"/>
      <c r="EG8" s="74" t="n"/>
      <c r="EH8" s="74" t="n"/>
      <c r="EI8" s="74" t="n"/>
      <c r="EJ8" s="74" t="n"/>
      <c r="EK8" s="74" t="n"/>
      <c r="EL8" s="74" t="n"/>
      <c r="EM8" s="74" t="n"/>
      <c r="EN8" s="74" t="n"/>
      <c r="EO8" s="74" t="n"/>
      <c r="EP8" s="74" t="n"/>
      <c r="EQ8" s="74" t="n"/>
      <c r="ER8" s="74" t="n"/>
      <c r="ES8" s="74" t="n"/>
      <c r="ET8" s="74" t="n"/>
      <c r="EU8" s="74" t="n"/>
      <c r="EV8" s="130" t="n"/>
      <c r="EW8" s="131" t="n"/>
      <c r="EX8" s="131" t="n"/>
      <c r="EY8" s="131" t="n"/>
      <c r="EZ8" s="131" t="n"/>
      <c r="FA8" s="131" t="n"/>
      <c r="FB8" s="131" t="n"/>
      <c r="FC8" s="131" t="n"/>
    </row>
    <row r="9" ht="190.5" customHeight="1">
      <c r="A9" s="109" t="inlineStr">
        <is>
          <t>Mapped</t>
        </is>
      </c>
      <c r="B9" s="109" t="inlineStr">
        <is>
          <t>CARBON</t>
        </is>
      </c>
      <c r="C9" s="110" t="inlineStr">
        <is>
          <t>IRIS2359</t>
        </is>
      </c>
      <c r="D9" s="110" t="inlineStr">
        <is>
          <t>Suman Adhikary</t>
        </is>
      </c>
      <c r="E9" s="110" t="inlineStr">
        <is>
          <t>Customer Experience</t>
        </is>
      </c>
      <c r="F9" s="110" t="inlineStr">
        <is>
          <t>Senior Vice President - Customer Experience</t>
        </is>
      </c>
      <c r="G9" s="110" t="inlineStr">
        <is>
          <t>Senior Vice President – Customer Experience</t>
        </is>
      </c>
      <c r="H9" s="162" t="inlineStr">
        <is>
          <t>Not in current mapping files</t>
        </is>
      </c>
      <c r="I9" s="162" t="inlineStr">
        <is>
          <t>D1</t>
        </is>
      </c>
      <c r="J9" s="151" t="inlineStr">
        <is>
          <t>● Newly mapped</t>
        </is>
      </c>
      <c r="K9" s="162" t="inlineStr">
        <is>
          <t>Executive Leadership</t>
        </is>
      </c>
      <c r="L9" s="162" t="inlineStr">
        <is>
          <t>Business &amp; Functional Leadership</t>
        </is>
      </c>
      <c r="M9" s="163" t="inlineStr">
        <is>
          <t>• Survey response or KRAs describing the work · nothing on file — Employee + manager
• Resolve conflicting role records — Business head</t>
        </is>
      </c>
      <c r="N9" s="110" t="n">
        <v>0</v>
      </c>
      <c r="O9" s="109" t="inlineStr">
        <is>
          <t>E1–E2</t>
        </is>
      </c>
      <c r="P9" s="110" t="inlineStr">
        <is>
          <t>VP</t>
        </is>
      </c>
      <c r="Q9" s="110" t="inlineStr">
        <is>
          <t>6–7</t>
        </is>
      </c>
      <c r="R9" s="110" t="inlineStr">
        <is>
          <t>15–20 yrs</t>
        </is>
      </c>
      <c r="S9" s="110" t="inlineStr">
        <is>
          <t>—</t>
        </is>
      </c>
      <c r="T9" s="110" t="inlineStr">
        <is>
          <t>Vice President / Senior Vice President / Senior Vice President</t>
        </is>
      </c>
      <c r="U9" s="110" t="inlineStr">
        <is>
          <t>IRIS Vs Market Benchmark — Aon Radford / Mercer executive codes: E1–E2 VP / Business Head · IRIS Vs Competitor Benchmark — regtech / SaaS executive titles: General Manager / VP</t>
        </is>
      </c>
      <c r="V9" s="110" t="inlineStr">
        <is>
          <t>Aon Radford executive levels E1–E6; Mercer ET1–ET3; Korn Ferry Leadership Architect</t>
        </is>
      </c>
      <c r="W9" s="110" t="inlineStr">
        <is>
          <t>Core 5 · Future 4 · Functional 4 · Leadership 5</t>
        </is>
      </c>
      <c r="X9" s="73" t="n">
        <v>365</v>
      </c>
      <c r="Y9" s="74" t="inlineStr">
        <is>
          <t>IRIS2359</t>
        </is>
      </c>
      <c r="Z9" s="74" t="inlineStr">
        <is>
          <t>Employee</t>
        </is>
      </c>
      <c r="AA9" s="74" t="inlineStr">
        <is>
          <t>Active</t>
        </is>
      </c>
      <c r="AB9" s="74" t="inlineStr">
        <is>
          <t>Suman Adhikary</t>
        </is>
      </c>
      <c r="AC9" s="164" t="n">
        <v>45748</v>
      </c>
      <c r="AD9" s="74" t="inlineStr">
        <is>
          <t>Senior Vice President - Customer Experience</t>
        </is>
      </c>
      <c r="AE9" s="74" t="inlineStr">
        <is>
          <t>B.E</t>
        </is>
      </c>
      <c r="AF9" s="74" t="inlineStr">
        <is>
          <t>Anuradha RK</t>
        </is>
      </c>
      <c r="AG9" s="74" t="inlineStr">
        <is>
          <t>N-3</t>
        </is>
      </c>
      <c r="AH9" s="74" t="inlineStr">
        <is>
          <t>Manager</t>
        </is>
      </c>
      <c r="AI9" s="74" t="inlineStr">
        <is>
          <t>27 years, 2 months, 0 days</t>
        </is>
      </c>
      <c r="AJ9" s="74" t="inlineStr">
        <is>
          <t>1 years, 4 months, 24 days</t>
        </is>
      </c>
      <c r="AK9" s="74" t="inlineStr">
        <is>
          <t>Regtech</t>
        </is>
      </c>
      <c r="AL9" s="74" t="inlineStr">
        <is>
          <t>CARBON</t>
        </is>
      </c>
      <c r="AM9" s="74" t="inlineStr">
        <is>
          <t>Customer Experience</t>
        </is>
      </c>
      <c r="AN9" s="74" t="inlineStr">
        <is>
          <t>Client Engagement</t>
        </is>
      </c>
      <c r="AO9" s="74" t="inlineStr">
        <is>
          <t>No</t>
        </is>
      </c>
      <c r="AP9" s="74" t="inlineStr">
        <is>
          <t>Client Engagement</t>
        </is>
      </c>
      <c r="AQ9" s="74" t="inlineStr">
        <is>
          <t>Customer Experience</t>
        </is>
      </c>
      <c r="AR9" s="74" t="inlineStr">
        <is>
          <t>Non-technical</t>
        </is>
      </c>
      <c r="AS9" s="74" t="n">
        <v>0</v>
      </c>
      <c r="AT9" s="74" t="inlineStr">
        <is>
          <t>E-Top management</t>
        </is>
      </c>
      <c r="AU9" s="74" t="inlineStr">
        <is>
          <t>IRIS2359</t>
        </is>
      </c>
      <c r="AV9" s="74" t="inlineStr">
        <is>
          <t>Suman Adhikary</t>
        </is>
      </c>
      <c r="AW9" s="74" t="inlineStr">
        <is>
          <t>Services</t>
        </is>
      </c>
      <c r="AX9" s="74" t="inlineStr">
        <is>
          <t>Executive Leadership</t>
        </is>
      </c>
      <c r="AY9" s="74" t="inlineStr">
        <is>
          <t>Customer Experience</t>
        </is>
      </c>
      <c r="AZ9" s="74" t="inlineStr">
        <is>
          <t>Business &amp; Functional Leadership</t>
        </is>
      </c>
      <c r="BA9" s="74" t="inlineStr">
        <is>
          <t>Customer Experience</t>
        </is>
      </c>
      <c r="BB9" s="74" t="inlineStr">
        <is>
          <t>Employee</t>
        </is>
      </c>
      <c r="BC9" s="74" t="inlineStr">
        <is>
          <t>Anuradha RK</t>
        </is>
      </c>
      <c r="BD9" s="74" t="inlineStr">
        <is>
          <t>Dixit Jasani</t>
        </is>
      </c>
      <c r="BE9" s="74" t="inlineStr">
        <is>
          <t>Yes</t>
        </is>
      </c>
      <c r="BF9" s="74" t="inlineStr">
        <is>
          <t>Senior Vice President - Customer Experience</t>
        </is>
      </c>
      <c r="BG9" s="74" t="inlineStr">
        <is>
          <t>Senior Vice President - Customer Experience</t>
        </is>
      </c>
      <c r="BH9" s="74" t="inlineStr">
        <is>
          <t>N/A · new entry</t>
        </is>
      </c>
      <c r="BI9" s="74" t="n">
        <v>10</v>
      </c>
      <c r="BJ9" s="74" t="n">
        <v>10</v>
      </c>
      <c r="BK9" s="74" t="n">
        <v>0</v>
      </c>
      <c r="BL9" s="74" t="inlineStr">
        <is>
          <t>Healthy</t>
        </is>
      </c>
      <c r="BM9" s="74" t="n">
        <v>3</v>
      </c>
      <c r="BN9" s="74" t="n">
        <v>3</v>
      </c>
      <c r="BO9" s="74" t="n">
        <v>0</v>
      </c>
      <c r="BP9" s="74" t="inlineStr">
        <is>
          <t>Review</t>
        </is>
      </c>
      <c r="BQ9" s="74" t="inlineStr">
        <is>
          <t>Yes</t>
        </is>
      </c>
      <c r="BR9" s="74" t="n"/>
      <c r="BS9" s="74" t="n"/>
      <c r="BT9" s="74" t="inlineStr">
        <is>
          <t>No designation change — current record value carried forward</t>
        </is>
      </c>
      <c r="BU9" s="74" t="n"/>
      <c r="BV9" s="74" t="n"/>
      <c r="BW9" s="74" t="n"/>
      <c r="BX9" s="74" t="n"/>
      <c r="BY9" s="74" t="inlineStr">
        <is>
          <t>IRIS2359</t>
        </is>
      </c>
      <c r="BZ9" s="74" t="inlineStr">
        <is>
          <t>Employee</t>
        </is>
      </c>
      <c r="CA9" s="74" t="inlineStr">
        <is>
          <t>Active</t>
        </is>
      </c>
      <c r="CB9" s="74" t="inlineStr">
        <is>
          <t>Suman Adhikary</t>
        </is>
      </c>
      <c r="CC9" s="164" t="n">
        <v>28110</v>
      </c>
      <c r="CD9" s="74" t="inlineStr">
        <is>
          <t>Senior Vice President - Customer Experience</t>
        </is>
      </c>
      <c r="CE9" s="74" t="n"/>
      <c r="CF9" s="74" t="inlineStr">
        <is>
          <t>Executive Leadership</t>
        </is>
      </c>
      <c r="CG9" s="74" t="inlineStr">
        <is>
          <t>Business / Functional Leadership</t>
        </is>
      </c>
      <c r="CH9" s="74" t="inlineStr">
        <is>
          <t>Senior Vice President - Customer Experience</t>
        </is>
      </c>
      <c r="CI9" s="74" t="inlineStr">
        <is>
          <t>L8 – Vice President</t>
        </is>
      </c>
      <c r="CJ9" s="74" t="inlineStr">
        <is>
          <t>Anuradha RK</t>
        </is>
      </c>
      <c r="CK9" s="74" t="inlineStr">
        <is>
          <t>N-3</t>
        </is>
      </c>
      <c r="CL9" s="74" t="n"/>
      <c r="CM9" s="74" t="inlineStr">
        <is>
          <t>Manager</t>
        </is>
      </c>
      <c r="CN9" s="74" t="inlineStr">
        <is>
          <t>Customer Experience</t>
        </is>
      </c>
      <c r="CO9" s="74" t="inlineStr">
        <is>
          <t>27 years, 2 months, 0 days</t>
        </is>
      </c>
      <c r="CP9" s="74" t="n"/>
      <c r="CQ9" s="74" t="inlineStr">
        <is>
          <t>1 years, 2 months, 19 days</t>
        </is>
      </c>
      <c r="CR9" s="74" t="inlineStr">
        <is>
          <t>28 years, 4 months, 19 days</t>
        </is>
      </c>
      <c r="CS9" s="74" t="n">
        <v>1.218721461</v>
      </c>
      <c r="CT9" s="74" t="n"/>
      <c r="CU9" s="74" t="n"/>
      <c r="CV9" s="74" t="inlineStr">
        <is>
          <t>Regtech</t>
        </is>
      </c>
      <c r="CW9" s="74" t="inlineStr">
        <is>
          <t>CARBON</t>
        </is>
      </c>
      <c r="CX9" s="74" t="inlineStr">
        <is>
          <t>Customer Experience</t>
        </is>
      </c>
      <c r="CY9" s="74" t="inlineStr">
        <is>
          <t>Client Engagement</t>
        </is>
      </c>
      <c r="CZ9" s="74" t="inlineStr">
        <is>
          <t>No</t>
        </is>
      </c>
      <c r="DA9" s="74" t="inlineStr">
        <is>
          <t>Client Engagement</t>
        </is>
      </c>
      <c r="DB9" s="74" t="n"/>
      <c r="DC9" s="74" t="n"/>
      <c r="DD9" s="74" t="n"/>
      <c r="DE9" s="74" t="n"/>
      <c r="DF9" s="74" t="n"/>
      <c r="DG9" s="74" t="n"/>
      <c r="DH9" s="74" t="n"/>
      <c r="DI9" s="74" t="n"/>
      <c r="DJ9" s="74" t="n"/>
      <c r="DK9" s="74" t="n"/>
      <c r="DL9" s="74" t="n"/>
      <c r="DM9" s="74" t="n"/>
      <c r="DN9" s="74" t="n"/>
      <c r="DO9" s="74" t="n"/>
      <c r="DP9" s="74" t="n"/>
      <c r="DQ9" s="74" t="n"/>
      <c r="DR9" s="74" t="n"/>
      <c r="DS9" s="74" t="n"/>
      <c r="DT9" s="74" t="n"/>
      <c r="DU9" s="74" t="n"/>
      <c r="DV9" s="74" t="n"/>
      <c r="DW9" s="74" t="n"/>
      <c r="DX9" s="74" t="n"/>
      <c r="DY9" s="74" t="n"/>
      <c r="DZ9" s="74" t="n"/>
      <c r="EA9" s="74" t="n"/>
      <c r="EB9" s="74" t="n"/>
      <c r="EC9" s="74" t="n"/>
      <c r="ED9" s="74" t="n"/>
      <c r="EE9" s="74" t="n"/>
      <c r="EF9" s="74" t="n"/>
      <c r="EG9" s="74" t="n"/>
      <c r="EH9" s="74" t="n"/>
      <c r="EI9" s="74" t="n"/>
      <c r="EJ9" s="74" t="n"/>
      <c r="EK9" s="74" t="n"/>
      <c r="EL9" s="74" t="n"/>
      <c r="EM9" s="74" t="n"/>
      <c r="EN9" s="74" t="n"/>
      <c r="EO9" s="74" t="n"/>
      <c r="EP9" s="74" t="n"/>
      <c r="EQ9" s="74" t="n"/>
      <c r="ER9" s="74" t="n"/>
      <c r="ES9" s="74" t="n"/>
      <c r="ET9" s="74" t="n"/>
      <c r="EU9" s="74" t="n"/>
      <c r="EV9" s="130" t="n"/>
      <c r="EW9" s="131" t="n"/>
      <c r="EX9" s="131" t="n"/>
      <c r="EY9" s="131" t="n"/>
      <c r="EZ9" s="131" t="n"/>
      <c r="FA9" s="131" t="n"/>
      <c r="FB9" s="131" t="n"/>
      <c r="FC9" s="131" t="n"/>
    </row>
    <row r="10" ht="250" customHeight="1">
      <c r="A10" s="109" t="inlineStr">
        <is>
          <t>Mapped</t>
        </is>
      </c>
      <c r="B10" s="109" t="inlineStr">
        <is>
          <t>CARBON</t>
        </is>
      </c>
      <c r="C10" s="110" t="inlineStr">
        <is>
          <t>IRIS0055</t>
        </is>
      </c>
      <c r="D10" s="110" t="inlineStr">
        <is>
          <t>Vijay Parulekar</t>
        </is>
      </c>
      <c r="E10" s="110" t="inlineStr">
        <is>
          <t>Digitizing</t>
        </is>
      </c>
      <c r="F10" s="162" t="inlineStr">
        <is>
          <t>Head Image Processing</t>
        </is>
      </c>
      <c r="G10" s="162" t="inlineStr">
        <is>
          <t>Associate Head – Digitization</t>
        </is>
      </c>
      <c r="H10" s="162" t="inlineStr">
        <is>
          <t>L7 – Head / Sr Director</t>
        </is>
      </c>
      <c r="I10" s="162" t="inlineStr">
        <is>
          <t>C1</t>
        </is>
      </c>
      <c r="J10" s="165" t="inlineStr">
        <is>
          <t>▼ Down · protected</t>
        </is>
      </c>
      <c r="K10" s="162" t="inlineStr">
        <is>
          <t>Data Operations &amp; Digitization</t>
        </is>
      </c>
      <c r="L10" s="162" t="inlineStr">
        <is>
          <t>Digitization Leadership</t>
        </is>
      </c>
      <c r="M10" s="110" t="n"/>
      <c r="N10" s="110" t="n">
        <v>20</v>
      </c>
      <c r="O10" s="109" t="inlineStr">
        <is>
          <t>P6 / M5</t>
        </is>
      </c>
      <c r="P10" s="110" t="inlineStr">
        <is>
          <t>Principal / Director</t>
        </is>
      </c>
      <c r="Q10" s="110" t="inlineStr">
        <is>
          <t>5–6</t>
        </is>
      </c>
      <c r="R10" s="110" t="inlineStr">
        <is>
          <t>10–14 yrs</t>
        </is>
      </c>
      <c r="S10" s="110" t="inlineStr">
        <is>
          <t>12–16 · 12–18</t>
        </is>
      </c>
      <c r="T10" s="110" t="inlineStr">
        <is>
          <t>Head of Function / AGM</t>
        </is>
      </c>
      <c r="U10" s="110" t="inlineStr">
        <is>
          <t>Accenture Operations: L6 Senior Manager · IRIS Vs Competitor Benchmark — operations roles: Head of Delivery</t>
        </is>
      </c>
      <c r="V10" s="110" t="inlineStr">
        <is>
          <t>COPC CX Standard · leadership &amp; planning, people, processes, performance; ISO 9001; Lean / Six Sigma</t>
        </is>
      </c>
      <c r="W10" s="110" t="inlineStr">
        <is>
          <t>Core 4 · Future 4 · Functional 4 · Leadership 4</t>
        </is>
      </c>
      <c r="X10" s="73" t="n">
        <v>19</v>
      </c>
      <c r="Y10" s="74" t="inlineStr">
        <is>
          <t>IRIS0055</t>
        </is>
      </c>
      <c r="Z10" s="74" t="inlineStr">
        <is>
          <t>Employee</t>
        </is>
      </c>
      <c r="AA10" s="74" t="inlineStr">
        <is>
          <t>Active</t>
        </is>
      </c>
      <c r="AB10" s="74" t="inlineStr">
        <is>
          <t>Vijay Parulekar</t>
        </is>
      </c>
      <c r="AC10" s="164" t="n">
        <v>39038</v>
      </c>
      <c r="AD10" s="74" t="inlineStr">
        <is>
          <t>Head Image Processing</t>
        </is>
      </c>
      <c r="AE10" s="74" t="inlineStr">
        <is>
          <t>B.Com</t>
        </is>
      </c>
      <c r="AF10" s="74" t="inlineStr">
        <is>
          <t>K Ashok Kumar</t>
        </is>
      </c>
      <c r="AG10" s="74" t="inlineStr">
        <is>
          <t>N-5</t>
        </is>
      </c>
      <c r="AH10" s="74" t="inlineStr">
        <is>
          <t>Manager</t>
        </is>
      </c>
      <c r="AI10" s="74" t="inlineStr">
        <is>
          <t>6 years, 6 months, 0 days</t>
        </is>
      </c>
      <c r="AJ10" s="74" t="inlineStr">
        <is>
          <t>19 years, 9 months, 8 days</t>
        </is>
      </c>
      <c r="AK10" s="74" t="inlineStr">
        <is>
          <t>Regtech</t>
        </is>
      </c>
      <c r="AL10" s="74" t="inlineStr">
        <is>
          <t>CARBON</t>
        </is>
      </c>
      <c r="AM10" s="74" t="inlineStr">
        <is>
          <t>Digitizing</t>
        </is>
      </c>
      <c r="AN10" s="74" t="inlineStr">
        <is>
          <t>Digitizing Assisted services</t>
        </is>
      </c>
      <c r="AO10" s="74" t="inlineStr">
        <is>
          <t>No</t>
        </is>
      </c>
      <c r="AP10" s="74" t="inlineStr">
        <is>
          <t>Professional Services</t>
        </is>
      </c>
      <c r="AQ10" s="74" t="inlineStr">
        <is>
          <t>OCR/Image procesing</t>
        </is>
      </c>
      <c r="AR10" s="74" t="inlineStr">
        <is>
          <t>Non-technical</t>
        </is>
      </c>
      <c r="AS10" s="74" t="n">
        <v>20</v>
      </c>
      <c r="AT10" s="74" t="inlineStr">
        <is>
          <t>Covered</t>
        </is>
      </c>
      <c r="AU10" s="74" t="inlineStr">
        <is>
          <t>IRIS0055</t>
        </is>
      </c>
      <c r="AV10" s="74" t="inlineStr">
        <is>
          <t>Vijay Parulekar</t>
        </is>
      </c>
      <c r="AW10" s="74" t="inlineStr">
        <is>
          <t>Digitizing</t>
        </is>
      </c>
      <c r="AX10" s="74" t="inlineStr">
        <is>
          <t>Professional Services</t>
        </is>
      </c>
      <c r="AY10" s="74" t="inlineStr">
        <is>
          <t>Digitization &amp; Image Processing</t>
        </is>
      </c>
      <c r="AZ10" s="74" t="n"/>
      <c r="BA10" s="74" t="n"/>
      <c r="BB10" s="74" t="inlineStr">
        <is>
          <t>Employee</t>
        </is>
      </c>
      <c r="BC10" s="74" t="inlineStr">
        <is>
          <t>K Ashok Kumar</t>
        </is>
      </c>
      <c r="BD10" s="74" t="inlineStr">
        <is>
          <t>Shashikant Mudaliar</t>
        </is>
      </c>
      <c r="BE10" s="74" t="inlineStr">
        <is>
          <t>No</t>
        </is>
      </c>
      <c r="BF10" s="74" t="inlineStr">
        <is>
          <t>Head Image Processing</t>
        </is>
      </c>
      <c r="BG10" s="74" t="inlineStr">
        <is>
          <t>Head Image Processing</t>
        </is>
      </c>
      <c r="BH10" s="74" t="inlineStr">
        <is>
          <t>No</t>
        </is>
      </c>
      <c r="BI10" s="74" t="n">
        <v>5</v>
      </c>
      <c r="BJ10" s="74" t="n">
        <v>5</v>
      </c>
      <c r="BK10" s="74" t="n">
        <v>0</v>
      </c>
      <c r="BL10" s="74" t="inlineStr">
        <is>
          <t>Healthy</t>
        </is>
      </c>
      <c r="BM10" s="74" t="n">
        <v>5</v>
      </c>
      <c r="BN10" s="74" t="n">
        <v>5</v>
      </c>
      <c r="BO10" s="74" t="n">
        <v>0</v>
      </c>
      <c r="BP10" s="74" t="inlineStr">
        <is>
          <t>Healthy</t>
        </is>
      </c>
      <c r="BQ10" s="74" t="inlineStr">
        <is>
          <t>No</t>
        </is>
      </c>
      <c r="BR10" s="74" t="inlineStr">
        <is>
          <t>L7 – Head / Sr Director</t>
        </is>
      </c>
      <c r="BS10" s="74" t="inlineStr">
        <is>
          <t>L7 – Head / Sr Director</t>
        </is>
      </c>
      <c r="BT10" s="74" t="inlineStr">
        <is>
          <t>No designation change — current record value carried forward</t>
        </is>
      </c>
      <c r="BU10" s="7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10" s="74" t="n"/>
      <c r="BW10" s="74" t="inlineStr">
        <is>
          <t>Italy - Infocamere; Netherland - KVK; South Africa - CIPC; India - MCA; USA - SEC; Europe - ESEF; UK - HMRC; Nigeria - CBN.</t>
        </is>
      </c>
      <c r="BX10" s="74" t="n"/>
      <c r="BY10" s="74" t="inlineStr">
        <is>
          <t>IRIS0055</t>
        </is>
      </c>
      <c r="BZ10" s="74" t="inlineStr">
        <is>
          <t>Employee</t>
        </is>
      </c>
      <c r="CA10" s="74" t="inlineStr">
        <is>
          <t>Active</t>
        </is>
      </c>
      <c r="CB10" s="74" t="inlineStr">
        <is>
          <t>Vijay Parulekar</t>
        </is>
      </c>
      <c r="CC10" s="164" t="n">
        <v>39038</v>
      </c>
      <c r="CD10" s="74" t="inlineStr">
        <is>
          <t>Head Image Processing</t>
        </is>
      </c>
      <c r="CE10" s="74" t="n"/>
      <c r="CF10" s="74" t="inlineStr">
        <is>
          <t>Professional Services</t>
        </is>
      </c>
      <c r="CG10" s="74" t="inlineStr">
        <is>
          <t>Digitization &amp; Image Processing</t>
        </is>
      </c>
      <c r="CH10" s="74" t="inlineStr">
        <is>
          <t>Head Image Processing</t>
        </is>
      </c>
      <c r="CI10" s="74" t="inlineStr">
        <is>
          <t>L7 – Head / Sr Director</t>
        </is>
      </c>
      <c r="CJ10" s="74" t="inlineStr">
        <is>
          <t>K Ashok Kumar</t>
        </is>
      </c>
      <c r="CK10" s="74" t="inlineStr">
        <is>
          <t>N-5</t>
        </is>
      </c>
      <c r="CL10" s="74" t="inlineStr">
        <is>
          <t>Manager</t>
        </is>
      </c>
      <c r="CM10" s="74" t="inlineStr">
        <is>
          <t>Regtech</t>
        </is>
      </c>
      <c r="CN10" s="74" t="inlineStr">
        <is>
          <t>Digitizing</t>
        </is>
      </c>
      <c r="CO10" s="74" t="inlineStr">
        <is>
          <t>26 years, 1 months, 3 days</t>
        </is>
      </c>
      <c r="CP10" s="74" t="inlineStr">
        <is>
          <t>Head Image Processing</t>
        </is>
      </c>
      <c r="CQ10" s="74" t="n"/>
      <c r="CR10" s="74" t="n">
        <v>4</v>
      </c>
      <c r="CS10" s="74" t="inlineStr">
        <is>
          <t>High</t>
        </is>
      </c>
      <c r="CT10" s="74" t="inlineStr">
        <is>
          <t>Core Contributor</t>
        </is>
      </c>
      <c r="CU10" s="74" t="inlineStr">
        <is>
          <t>Yes</t>
        </is>
      </c>
      <c r="CV10" s="74" t="inlineStr">
        <is>
          <t>No</t>
        </is>
      </c>
      <c r="CW10" s="74" t="inlineStr">
        <is>
          <t>Yes</t>
        </is>
      </c>
      <c r="CX10" s="74" t="n"/>
      <c r="CY10" s="74" t="n"/>
      <c r="CZ10" s="74" t="n"/>
      <c r="DA10" s="74" t="n"/>
      <c r="DB10" s="74" t="n"/>
      <c r="DC10" s="74" t="n"/>
      <c r="DD10" s="74" t="n"/>
      <c r="DE10" s="74" t="n"/>
      <c r="DF10" s="74" t="n"/>
      <c r="DG10" s="74" t="n"/>
      <c r="DH10" s="74" t="n"/>
      <c r="DI10" s="74" t="n"/>
      <c r="DJ10" s="74" t="n"/>
      <c r="DK10" s="74" t="n"/>
      <c r="DL10" s="74" t="n"/>
      <c r="DM10" s="74" t="n"/>
      <c r="DN10" s="74" t="n"/>
      <c r="DO10" s="74" t="n"/>
      <c r="DP10" s="74" t="n"/>
      <c r="DQ10" s="74" t="n"/>
      <c r="DR10" s="74" t="n"/>
      <c r="DS10" s="74" t="n"/>
      <c r="DT10" s="74" t="n"/>
      <c r="DU10" s="74" t="n"/>
      <c r="DV10" s="74" t="n"/>
      <c r="DW10" s="74" t="n"/>
      <c r="DX10" s="74" t="n"/>
      <c r="DY10" s="74" t="n"/>
      <c r="DZ10" s="74" t="n"/>
      <c r="EA10" s="74" t="n"/>
      <c r="EB10" s="74" t="n"/>
      <c r="EC10" s="74" t="n"/>
      <c r="ED10" s="74" t="n"/>
      <c r="EE10" s="74" t="n"/>
      <c r="EF10" s="74" t="n"/>
      <c r="EG10" s="74" t="n"/>
      <c r="EH10" s="74" t="n"/>
      <c r="EI10" s="74" t="n"/>
      <c r="EJ10" s="74" t="n"/>
      <c r="EK10" s="74" t="n"/>
      <c r="EL10" s="74" t="n"/>
      <c r="EM10" s="74" t="n"/>
      <c r="EN10" s="74" t="n"/>
      <c r="EO10" s="74" t="n"/>
      <c r="EP10" s="74" t="n"/>
      <c r="EQ10" s="74" t="n"/>
      <c r="ER10" s="74" t="n"/>
      <c r="ES10" s="74" t="n"/>
      <c r="ET10" s="74" t="n"/>
      <c r="EU10" s="74" t="n"/>
      <c r="EV10" s="130" t="n"/>
      <c r="EW10" s="131" t="inlineStr">
        <is>
          <t>• Role / sub-team: Digitizing Assisted Services.</t>
        </is>
      </c>
      <c r="EX10" s="131"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EY10" s="131" t="inlineStr">
        <is>
          <t>• Current capabilities: Use of AI for problem sol; Team management skiil; Tools / software used: Both | InDesign, Abbyy FineReader, Microsoft Web Expression.</t>
        </is>
      </c>
      <c r="EZ10" s="131" t="inlineStr">
        <is>
          <t>• Development priorities: AI promoting.
• Learning and Development Need: Communication and Presentation. XBRL Tagging Process and Domain Knowledge.
• AI Enablement Need: AI prompt engineering and using AI to increase efficiency, given their reported use of AI.</t>
        </is>
      </c>
      <c r="FA10" s="131" t="inlineStr">
        <is>
          <t>• Key challenges: Quality of report.
• Support required: No input received.</t>
        </is>
      </c>
      <c r="FB10" s="131" t="n"/>
      <c r="FC10" s="131" t="n"/>
    </row>
    <row r="11" ht="250" customHeight="1">
      <c r="A11" s="109" t="inlineStr">
        <is>
          <t>Mapped</t>
        </is>
      </c>
      <c r="B11" s="109" t="inlineStr">
        <is>
          <t>CARBON</t>
        </is>
      </c>
      <c r="C11" s="110" t="inlineStr">
        <is>
          <t>IRIS0470</t>
        </is>
      </c>
      <c r="D11" s="110" t="inlineStr">
        <is>
          <t>Janardan Bale</t>
        </is>
      </c>
      <c r="E11" s="110" t="inlineStr">
        <is>
          <t>Digitizing</t>
        </is>
      </c>
      <c r="F11" s="162" t="inlineStr">
        <is>
          <t>Image Processing Specialist</t>
        </is>
      </c>
      <c r="G11" s="162" t="inlineStr">
        <is>
          <t>Digitization Manager</t>
        </is>
      </c>
      <c r="H11" s="162" t="inlineStr">
        <is>
          <t>L3 – Professional / Associate</t>
        </is>
      </c>
      <c r="I11" s="162" t="inlineStr">
        <is>
          <t>B2</t>
        </is>
      </c>
      <c r="J11" s="166" t="inlineStr">
        <is>
          <t>▲ Up</t>
        </is>
      </c>
      <c r="K11" s="110" t="inlineStr">
        <is>
          <t>Data Operations &amp; Digitization</t>
        </is>
      </c>
      <c r="L11" s="110" t="inlineStr">
        <is>
          <t>Document Conversion, Formatting &amp; Web Publishing</t>
        </is>
      </c>
      <c r="M11" s="163" t="inlineStr">
        <is>
          <t>• Confirm the reporting line — Manager</t>
        </is>
      </c>
      <c r="N11" s="110" t="n">
        <v>20</v>
      </c>
      <c r="O11" s="109" t="inlineStr">
        <is>
          <t>P4 / M3</t>
        </is>
      </c>
      <c r="P11" s="110" t="inlineStr">
        <is>
          <t>Senior / Manager</t>
        </is>
      </c>
      <c r="Q11" s="110" t="inlineStr">
        <is>
          <t>4–5</t>
        </is>
      </c>
      <c r="R11" s="110" t="inlineStr">
        <is>
          <t>6–9 yrs</t>
        </is>
      </c>
      <c r="S11" s="110" t="inlineStr">
        <is>
          <t>7–10 · 6–11</t>
        </is>
      </c>
      <c r="T11" s="110" t="inlineStr">
        <is>
          <t>Manager</t>
        </is>
      </c>
      <c r="U11" s="110" t="inlineStr">
        <is>
          <t>Accenture Operations: L8 Associate Manager · IRIS Vs Competitor Benchmark — operations roles: Operations Manager</t>
        </is>
      </c>
      <c r="V11" s="110" t="inlineStr">
        <is>
          <t>COPC CX Standard · leadership &amp; planning, people, processes, performance; ISO 9001; Lean / Six Sigma</t>
        </is>
      </c>
      <c r="W11" s="110" t="inlineStr">
        <is>
          <t>Core 3 · Future 3 · Functional 4 · Leadership 3</t>
        </is>
      </c>
      <c r="X11" s="73" t="n">
        <v>42</v>
      </c>
      <c r="Y11" s="74" t="inlineStr">
        <is>
          <t>IRIS0470</t>
        </is>
      </c>
      <c r="Z11" s="74" t="inlineStr">
        <is>
          <t>Employee</t>
        </is>
      </c>
      <c r="AA11" s="74" t="inlineStr">
        <is>
          <t>Active</t>
        </is>
      </c>
      <c r="AB11" s="74" t="inlineStr">
        <is>
          <t>Janardan Bale</t>
        </is>
      </c>
      <c r="AC11" s="164" t="n">
        <v>39724</v>
      </c>
      <c r="AD11" s="74" t="inlineStr">
        <is>
          <t>Image Processing Specialist</t>
        </is>
      </c>
      <c r="AE11" s="74" t="inlineStr">
        <is>
          <t>B.Com</t>
        </is>
      </c>
      <c r="AF11" s="74" t="inlineStr">
        <is>
          <t>Vijay Parulekar</t>
        </is>
      </c>
      <c r="AG11" s="74" t="inlineStr">
        <is>
          <t>N-6</t>
        </is>
      </c>
      <c r="AH11" s="74" t="inlineStr">
        <is>
          <t>Manager</t>
        </is>
      </c>
      <c r="AI11" s="74" t="inlineStr">
        <is>
          <t>0 years, 0 months, 0 days</t>
        </is>
      </c>
      <c r="AJ11" s="74" t="inlineStr">
        <is>
          <t>17 years, 10 months, 22 days</t>
        </is>
      </c>
      <c r="AK11" s="74" t="inlineStr">
        <is>
          <t>Regtech</t>
        </is>
      </c>
      <c r="AL11" s="74" t="inlineStr">
        <is>
          <t>CARBON</t>
        </is>
      </c>
      <c r="AM11" s="74" t="inlineStr">
        <is>
          <t>Digitizing</t>
        </is>
      </c>
      <c r="AN11" s="74" t="inlineStr">
        <is>
          <t>Digitizing Assisted services</t>
        </is>
      </c>
      <c r="AO11" s="74" t="inlineStr">
        <is>
          <t>No</t>
        </is>
      </c>
      <c r="AP11" s="74" t="inlineStr">
        <is>
          <t>Professional Services</t>
        </is>
      </c>
      <c r="AQ11" s="74" t="inlineStr">
        <is>
          <t>OCR/Image procesing</t>
        </is>
      </c>
      <c r="AR11" s="74" t="inlineStr">
        <is>
          <t>Non-technical</t>
        </is>
      </c>
      <c r="AS11" s="74" t="n">
        <v>20</v>
      </c>
      <c r="AT11" s="74" t="inlineStr">
        <is>
          <t>Covered</t>
        </is>
      </c>
      <c r="AU11" s="74" t="inlineStr">
        <is>
          <t>IRIS0470</t>
        </is>
      </c>
      <c r="AV11" s="74" t="inlineStr">
        <is>
          <t>Janardan Bale</t>
        </is>
      </c>
      <c r="AW11" s="74" t="inlineStr">
        <is>
          <t>Digitizing</t>
        </is>
      </c>
      <c r="AX11" s="74" t="inlineStr">
        <is>
          <t>Professional Services</t>
        </is>
      </c>
      <c r="AY11" s="74" t="inlineStr">
        <is>
          <t>Digitization &amp; Image Processing</t>
        </is>
      </c>
      <c r="AZ11" s="74" t="n"/>
      <c r="BA11" s="74" t="n"/>
      <c r="BB11" s="74" t="inlineStr">
        <is>
          <t>Employee</t>
        </is>
      </c>
      <c r="BC11" s="74" t="inlineStr">
        <is>
          <t>Vijay Parulekar</t>
        </is>
      </c>
      <c r="BD11" s="74" t="inlineStr">
        <is>
          <t>Vijay Digamber Parulekar</t>
        </is>
      </c>
      <c r="BE11" s="74" t="inlineStr">
        <is>
          <t>No</t>
        </is>
      </c>
      <c r="BF11" s="74" t="inlineStr">
        <is>
          <t>Image Processing Specialist</t>
        </is>
      </c>
      <c r="BG11" s="74" t="inlineStr">
        <is>
          <t>Manager - Digitizing</t>
        </is>
      </c>
      <c r="BH11" s="74" t="inlineStr">
        <is>
          <t>Yes</t>
        </is>
      </c>
      <c r="BI11" s="74" t="n">
        <v>7</v>
      </c>
      <c r="BJ11" s="74" t="n">
        <v>1</v>
      </c>
      <c r="BK11" s="74" t="n">
        <v>6</v>
      </c>
      <c r="BL11" s="74" t="inlineStr">
        <is>
          <t>Healthy</t>
        </is>
      </c>
      <c r="BM11" s="74" t="n">
        <v>7</v>
      </c>
      <c r="BN11" s="74" t="n">
        <v>1</v>
      </c>
      <c r="BO11" s="74" t="n">
        <v>6</v>
      </c>
      <c r="BP11" s="74" t="inlineStr">
        <is>
          <t>Healthy</t>
        </is>
      </c>
      <c r="BQ11" s="74" t="inlineStr">
        <is>
          <t>No</t>
        </is>
      </c>
      <c r="BR11" s="74" t="inlineStr">
        <is>
          <t>L3 – Professional / Associate</t>
        </is>
      </c>
      <c r="BS11" s="74" t="inlineStr">
        <is>
          <t>L5</t>
        </is>
      </c>
      <c r="BT11" s="74" t="inlineStr">
        <is>
          <t>Matched from Title Hierarchy · new designation</t>
        </is>
      </c>
      <c r="BU11"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V11" s="74" t="n"/>
      <c r="BW11" s="74" t="inlineStr">
        <is>
          <t>UK - HMRC; South Africa - CIPC; India - MCA; Italy - Infocamere; USA - SEC; Europe - ESEF.</t>
        </is>
      </c>
      <c r="BX11" s="74" t="n"/>
      <c r="BY11" s="74" t="inlineStr">
        <is>
          <t>IRIS0470</t>
        </is>
      </c>
      <c r="BZ11" s="74" t="inlineStr">
        <is>
          <t>Employee</t>
        </is>
      </c>
      <c r="CA11" s="74" t="inlineStr">
        <is>
          <t>Active</t>
        </is>
      </c>
      <c r="CB11" s="74" t="inlineStr">
        <is>
          <t>Janardan Bale</t>
        </is>
      </c>
      <c r="CC11" s="164" t="n">
        <v>39724</v>
      </c>
      <c r="CD11" s="74" t="inlineStr">
        <is>
          <t>Image Processing Specialist</t>
        </is>
      </c>
      <c r="CE11" s="74" t="n"/>
      <c r="CF11" s="74" t="inlineStr">
        <is>
          <t>Professional Services</t>
        </is>
      </c>
      <c r="CG11" s="74" t="inlineStr">
        <is>
          <t>Digitization &amp; Image Processing</t>
        </is>
      </c>
      <c r="CH11" s="74" t="inlineStr">
        <is>
          <t>Image Processing Specialist</t>
        </is>
      </c>
      <c r="CI11" s="74" t="inlineStr">
        <is>
          <t>L3 – Professional / Associate</t>
        </is>
      </c>
      <c r="CJ11" s="74" t="inlineStr">
        <is>
          <t>Vijay Parulekar</t>
        </is>
      </c>
      <c r="CK11" s="74" t="inlineStr">
        <is>
          <t>N-6</t>
        </is>
      </c>
      <c r="CL11" s="74" t="inlineStr">
        <is>
          <t>Manager</t>
        </is>
      </c>
      <c r="CM11" s="74" t="inlineStr">
        <is>
          <t>Regtech</t>
        </is>
      </c>
      <c r="CN11" s="74" t="inlineStr">
        <is>
          <t>Digitizing</t>
        </is>
      </c>
      <c r="CO11" s="74" t="inlineStr">
        <is>
          <t>17 years, 8 months, 17 days</t>
        </is>
      </c>
      <c r="CP11" s="74" t="inlineStr">
        <is>
          <t>Manager - Digitizing</t>
        </is>
      </c>
      <c r="CQ11" s="74" t="n"/>
      <c r="CR11" s="74" t="n">
        <v>5</v>
      </c>
      <c r="CS11" s="74" t="inlineStr">
        <is>
          <t>High</t>
        </is>
      </c>
      <c r="CT11" s="74" t="inlineStr">
        <is>
          <t>Core Contributor</t>
        </is>
      </c>
      <c r="CU11" s="74" t="inlineStr">
        <is>
          <t>No</t>
        </is>
      </c>
      <c r="CV11" s="74" t="inlineStr">
        <is>
          <t>No</t>
        </is>
      </c>
      <c r="CW11" s="74" t="inlineStr">
        <is>
          <t>Yes</t>
        </is>
      </c>
      <c r="CX11" s="74" t="n"/>
      <c r="CY11" s="74" t="n"/>
      <c r="CZ11" s="74" t="n"/>
      <c r="DA11" s="74" t="inlineStr">
        <is>
          <t>Title to be changed to Manager -Digitizing</t>
        </is>
      </c>
      <c r="DB11" s="74" t="n"/>
      <c r="DC11" s="74" t="n"/>
      <c r="DD11" s="74" t="n"/>
      <c r="DE11" s="74" t="n"/>
      <c r="DF11" s="74" t="n"/>
      <c r="DG11" s="74" t="n"/>
      <c r="DH11" s="74" t="n"/>
      <c r="DI11" s="74" t="n"/>
      <c r="DJ11" s="74" t="n"/>
      <c r="DK11" s="74" t="n"/>
      <c r="DL11" s="74" t="n"/>
      <c r="DM11" s="74" t="n"/>
      <c r="DN11" s="74" t="n"/>
      <c r="DO11" s="74" t="n"/>
      <c r="DP11" s="74" t="n"/>
      <c r="DQ11" s="74" t="n"/>
      <c r="DR11" s="74" t="n"/>
      <c r="DS11" s="74" t="n"/>
      <c r="DT11" s="74" t="n"/>
      <c r="DU11" s="74" t="n"/>
      <c r="DV11" s="74" t="n"/>
      <c r="DW11" s="74" t="n"/>
      <c r="DX11" s="74" t="n"/>
      <c r="DY11" s="74" t="n"/>
      <c r="DZ11" s="74" t="n"/>
      <c r="EA11" s="74" t="n"/>
      <c r="EB11" s="74" t="n"/>
      <c r="EC11" s="74" t="n"/>
      <c r="ED11" s="74" t="n"/>
      <c r="EE11" s="74" t="n"/>
      <c r="EF11" s="74" t="n"/>
      <c r="EG11" s="74" t="n"/>
      <c r="EH11" s="74" t="n"/>
      <c r="EI11" s="74" t="n"/>
      <c r="EJ11" s="74" t="n"/>
      <c r="EK11" s="74" t="n"/>
      <c r="EL11" s="74" t="n"/>
      <c r="EM11" s="74" t="n"/>
      <c r="EN11" s="74" t="n"/>
      <c r="EO11" s="74" t="n"/>
      <c r="EP11" s="74" t="n"/>
      <c r="EQ11" s="74" t="n"/>
      <c r="ER11" s="74" t="n"/>
      <c r="ES11" s="74" t="n"/>
      <c r="ET11" s="74" t="n"/>
      <c r="EU11" s="74" t="n"/>
      <c r="EV11" s="130" t="n"/>
      <c r="EW11" s="131" t="inlineStr">
        <is>
          <t>• Role / sub-team: Digitalizing Assisted Services Team.</t>
        </is>
      </c>
      <c r="EX11" s="131"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EY11" s="131" t="inlineStr">
        <is>
          <t>• Current capabilities: Typing; Ai tool - Copilot Chat GP; Tools / software used: Both.</t>
        </is>
      </c>
      <c r="EZ11" s="131" t="inlineStr">
        <is>
          <t>• Communications skills.
• Presentation skills.</t>
        </is>
      </c>
      <c r="FA11" s="131" t="inlineStr">
        <is>
          <t>• Key challenges: Quality of report, RDP issue.
• Support required: No input received.</t>
        </is>
      </c>
      <c r="FB11" s="131" t="n"/>
      <c r="FC11" s="131" t="n"/>
    </row>
    <row r="12" ht="250" customHeight="1">
      <c r="A12" s="109" t="inlineStr">
        <is>
          <t>Mapped</t>
        </is>
      </c>
      <c r="B12" s="109" t="inlineStr">
        <is>
          <t>CARBON</t>
        </is>
      </c>
      <c r="C12" s="110" t="inlineStr">
        <is>
          <t>IRIS1005</t>
        </is>
      </c>
      <c r="D12" s="110" t="inlineStr">
        <is>
          <t>Datta Hatagale</t>
        </is>
      </c>
      <c r="E12" s="110" t="inlineStr">
        <is>
          <t>Digitizing</t>
        </is>
      </c>
      <c r="F12" s="162" t="inlineStr">
        <is>
          <t>Image Processing Specialist</t>
        </is>
      </c>
      <c r="G12" s="162" t="inlineStr">
        <is>
          <t>Customer Enablement Specialist – POD Lead</t>
        </is>
      </c>
      <c r="H12" s="162" t="inlineStr">
        <is>
          <t>L3 – Professional / Associate</t>
        </is>
      </c>
      <c r="I12" s="162" t="inlineStr">
        <is>
          <t>B1</t>
        </is>
      </c>
      <c r="J12" s="166" t="inlineStr">
        <is>
          <t>▲ Up</t>
        </is>
      </c>
      <c r="K12" s="110" t="inlineStr">
        <is>
          <t>Customer Success &amp; Support</t>
        </is>
      </c>
      <c r="L12" s="110" t="inlineStr">
        <is>
          <t>Customer Training &amp; Enablement</t>
        </is>
      </c>
      <c r="M12" s="110" t="n"/>
      <c r="N12" s="110" t="n">
        <v>20</v>
      </c>
      <c r="O12" s="109" t="inlineStr">
        <is>
          <t>P3 / M2</t>
        </is>
      </c>
      <c r="P12" s="110" t="inlineStr">
        <is>
          <t>Career / · Team Lead</t>
        </is>
      </c>
      <c r="Q12" s="110" t="inlineStr">
        <is>
          <t>4 Enable</t>
        </is>
      </c>
      <c r="R12" s="110" t="inlineStr">
        <is>
          <t>4–7 yrs</t>
        </is>
      </c>
      <c r="S12" s="110" t="inlineStr">
        <is>
          <t>5–8 · 4–8</t>
        </is>
      </c>
      <c r="T12" s="110" t="inlineStr">
        <is>
          <t>Senior Executive / CSM</t>
        </is>
      </c>
      <c r="U12" s="110" t="inlineStr">
        <is>
          <t>Workiva: Customer Success Manager · IRIS Vs Competitor Benchmark — SaaS customer-success ladder: CSM · IRIS Vs Competitor Benchmark — support tiers: L3 / Problem Analyst</t>
        </is>
      </c>
      <c r="V12" s="110" t="inlineStr">
        <is>
          <t>TSIA frameworks and benchmarks; ITIL 4 service desk; Gainsight customer-success practice</t>
        </is>
      </c>
      <c r="W12" s="110" t="inlineStr">
        <is>
          <t>Core 3 · Future 3 · Functional 3 · Leadership 2</t>
        </is>
      </c>
      <c r="X12" s="73" t="n">
        <v>103</v>
      </c>
      <c r="Y12" s="74" t="inlineStr">
        <is>
          <t>IRIS1005</t>
        </is>
      </c>
      <c r="Z12" s="74" t="inlineStr">
        <is>
          <t>Employee</t>
        </is>
      </c>
      <c r="AA12" s="74" t="inlineStr">
        <is>
          <t>Active</t>
        </is>
      </c>
      <c r="AB12" s="74" t="inlineStr">
        <is>
          <t>Datta Hatagale</t>
        </is>
      </c>
      <c r="AC12" s="164" t="n">
        <v>40840</v>
      </c>
      <c r="AD12" s="74" t="inlineStr">
        <is>
          <t>Image Processing Specialist</t>
        </is>
      </c>
      <c r="AE12" s="74" t="inlineStr">
        <is>
          <t>BA</t>
        </is>
      </c>
      <c r="AF12" s="74" t="inlineStr">
        <is>
          <t>Vijay Parulekar</t>
        </is>
      </c>
      <c r="AG12" s="74" t="inlineStr">
        <is>
          <t>N-6</t>
        </is>
      </c>
      <c r="AH12" s="74" t="inlineStr">
        <is>
          <t>Manager</t>
        </is>
      </c>
      <c r="AI12" s="74" t="inlineStr">
        <is>
          <t>0 years, 0 months, 0 days</t>
        </is>
      </c>
      <c r="AJ12" s="74" t="inlineStr">
        <is>
          <t>14 years, 10 months, 1 days</t>
        </is>
      </c>
      <c r="AK12" s="74" t="inlineStr">
        <is>
          <t>Regtech</t>
        </is>
      </c>
      <c r="AL12" s="74" t="inlineStr">
        <is>
          <t>CARBON</t>
        </is>
      </c>
      <c r="AM12" s="74" t="inlineStr">
        <is>
          <t>Digitizing</t>
        </is>
      </c>
      <c r="AN12" s="74" t="inlineStr">
        <is>
          <t>Digitizing Assisted services</t>
        </is>
      </c>
      <c r="AO12" s="74" t="inlineStr">
        <is>
          <t>No</t>
        </is>
      </c>
      <c r="AP12" s="74" t="inlineStr">
        <is>
          <t>Professional Services</t>
        </is>
      </c>
      <c r="AQ12" s="74" t="inlineStr">
        <is>
          <t>OCR/Image procesing</t>
        </is>
      </c>
      <c r="AR12" s="74" t="inlineStr">
        <is>
          <t>Non-technical</t>
        </is>
      </c>
      <c r="AS12" s="74" t="n">
        <v>20</v>
      </c>
      <c r="AT12" s="74" t="inlineStr">
        <is>
          <t>Covered</t>
        </is>
      </c>
      <c r="AU12" s="74" t="inlineStr">
        <is>
          <t>IRIS1005</t>
        </is>
      </c>
      <c r="AV12" s="74" t="inlineStr">
        <is>
          <t>Datta Hatagale</t>
        </is>
      </c>
      <c r="AW12" s="74" t="inlineStr">
        <is>
          <t>Digitizing</t>
        </is>
      </c>
      <c r="AX12" s="74" t="inlineStr">
        <is>
          <t>Professional Services</t>
        </is>
      </c>
      <c r="AY12" s="74" t="inlineStr">
        <is>
          <t>Digitization &amp; Image Processing</t>
        </is>
      </c>
      <c r="AZ12" s="74" t="n"/>
      <c r="BA12" s="74" t="n"/>
      <c r="BB12" s="74" t="inlineStr">
        <is>
          <t>Employee</t>
        </is>
      </c>
      <c r="BC12" s="74" t="inlineStr">
        <is>
          <t>Vijay Parulekar</t>
        </is>
      </c>
      <c r="BD12" s="74" t="inlineStr">
        <is>
          <t>Vijay Digamber Parulekar</t>
        </is>
      </c>
      <c r="BE12" s="74" t="inlineStr">
        <is>
          <t>No</t>
        </is>
      </c>
      <c r="BF12" s="74" t="inlineStr">
        <is>
          <t>Image Processing Specialist</t>
        </is>
      </c>
      <c r="BG12" s="74" t="inlineStr">
        <is>
          <t>Digitizing Lead</t>
        </is>
      </c>
      <c r="BH12" s="74" t="inlineStr">
        <is>
          <t>Yes</t>
        </is>
      </c>
      <c r="BI12" s="74" t="n">
        <v>4</v>
      </c>
      <c r="BJ12" s="74" t="n">
        <v>0</v>
      </c>
      <c r="BK12" s="74" t="n">
        <v>4</v>
      </c>
      <c r="BL12" s="74" t="inlineStr">
        <is>
          <t>Review</t>
        </is>
      </c>
      <c r="BM12" s="74" t="n">
        <v>4</v>
      </c>
      <c r="BN12" s="74" t="n">
        <v>0</v>
      </c>
      <c r="BO12" s="74" t="n">
        <v>4</v>
      </c>
      <c r="BP12" s="74" t="inlineStr">
        <is>
          <t>Review</t>
        </is>
      </c>
      <c r="BQ12" s="74" t="inlineStr">
        <is>
          <t>No</t>
        </is>
      </c>
      <c r="BR12" s="74" t="inlineStr">
        <is>
          <t>L3 – Professional / Associate</t>
        </is>
      </c>
      <c r="BS12" s="74" t="inlineStr">
        <is>
          <t>L3</t>
        </is>
      </c>
      <c r="BT12" s="74" t="inlineStr">
        <is>
          <t>Designation refined from Raw tab Comments column · this update</t>
        </is>
      </c>
      <c r="BU12"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V12" s="74" t="n"/>
      <c r="BW12" s="74" t="inlineStr">
        <is>
          <t>UK - HMRC; India - MCA; South Africa - CIPC; Europe - ESEF; Netherland - KVK.</t>
        </is>
      </c>
      <c r="BX12" s="74" t="n"/>
      <c r="BY12" s="74" t="inlineStr">
        <is>
          <t>IRIS1005</t>
        </is>
      </c>
      <c r="BZ12" s="74" t="inlineStr">
        <is>
          <t>Employee</t>
        </is>
      </c>
      <c r="CA12" s="74" t="inlineStr">
        <is>
          <t>Active</t>
        </is>
      </c>
      <c r="CB12" s="74" t="inlineStr">
        <is>
          <t>Datta Hatagale</t>
        </is>
      </c>
      <c r="CC12" s="164" t="n">
        <v>40840</v>
      </c>
      <c r="CD12" s="74" t="inlineStr">
        <is>
          <t>Image Processing Specialist</t>
        </is>
      </c>
      <c r="CE12" s="74" t="n"/>
      <c r="CF12" s="74" t="inlineStr">
        <is>
          <t>Professional Services</t>
        </is>
      </c>
      <c r="CG12" s="74" t="inlineStr">
        <is>
          <t>Digitization &amp; Image Processing</t>
        </is>
      </c>
      <c r="CH12" s="74" t="inlineStr">
        <is>
          <t>Image Processing Specialist</t>
        </is>
      </c>
      <c r="CI12" s="74" t="inlineStr">
        <is>
          <t>L3 – Professional / Associate</t>
        </is>
      </c>
      <c r="CJ12" s="74" t="inlineStr">
        <is>
          <t>Vijay Parulekar</t>
        </is>
      </c>
      <c r="CK12" s="74" t="inlineStr">
        <is>
          <t>N-6</t>
        </is>
      </c>
      <c r="CL12" s="74" t="inlineStr">
        <is>
          <t>Player Cum Coach</t>
        </is>
      </c>
      <c r="CM12" s="74" t="inlineStr">
        <is>
          <t>Regtech</t>
        </is>
      </c>
      <c r="CN12" s="74" t="inlineStr">
        <is>
          <t>Digitizing</t>
        </is>
      </c>
      <c r="CO12" s="74" t="inlineStr">
        <is>
          <t>14 years, 7 months, 27 days</t>
        </is>
      </c>
      <c r="CP12" s="74" t="inlineStr">
        <is>
          <t>Sr.Image Processing Specialist</t>
        </is>
      </c>
      <c r="CQ12" s="74" t="n"/>
      <c r="CR12" s="74" t="n">
        <v>4</v>
      </c>
      <c r="CS12" s="74" t="inlineStr">
        <is>
          <t>High</t>
        </is>
      </c>
      <c r="CT12" s="74" t="inlineStr">
        <is>
          <t>Core Contributor</t>
        </is>
      </c>
      <c r="CU12" s="74" t="inlineStr">
        <is>
          <t>No</t>
        </is>
      </c>
      <c r="CV12" s="74" t="inlineStr">
        <is>
          <t>No</t>
        </is>
      </c>
      <c r="CW12" s="74" t="inlineStr">
        <is>
          <t>Yes</t>
        </is>
      </c>
      <c r="CX12" s="74" t="n"/>
      <c r="CY12" s="74" t="n"/>
      <c r="CZ12" s="74" t="n"/>
      <c r="DA12" s="74" t="inlineStr">
        <is>
          <t>Title to be changed to Digitizing Lead</t>
        </is>
      </c>
      <c r="DB12" s="74" t="n"/>
      <c r="DC12" s="74" t="n"/>
      <c r="DD12" s="74" t="n"/>
      <c r="DE12" s="74" t="n"/>
      <c r="DF12" s="74" t="n"/>
      <c r="DG12" s="74" t="n"/>
      <c r="DH12" s="74" t="n"/>
      <c r="DI12" s="74" t="n"/>
      <c r="DJ12" s="74" t="n"/>
      <c r="DK12" s="74" t="n"/>
      <c r="DL12" s="74" t="n"/>
      <c r="DM12" s="74" t="n"/>
      <c r="DN12" s="74" t="n"/>
      <c r="DO12" s="74" t="n"/>
      <c r="DP12" s="74" t="n"/>
      <c r="DQ12" s="74" t="n"/>
      <c r="DR12" s="74" t="n"/>
      <c r="DS12" s="74" t="n"/>
      <c r="DT12" s="74" t="n"/>
      <c r="DU12" s="74" t="n"/>
      <c r="DV12" s="74" t="n"/>
      <c r="DW12" s="74" t="n"/>
      <c r="DX12" s="74" t="n"/>
      <c r="DY12" s="74" t="n"/>
      <c r="DZ12" s="74" t="n"/>
      <c r="EA12" s="74" t="n"/>
      <c r="EB12" s="74" t="n"/>
      <c r="EC12" s="74" t="n"/>
      <c r="ED12" s="74" t="n"/>
      <c r="EE12" s="74" t="n"/>
      <c r="EF12" s="74" t="n"/>
      <c r="EG12" s="74" t="n"/>
      <c r="EH12" s="74" t="n"/>
      <c r="EI12" s="74" t="n"/>
      <c r="EJ12" s="74" t="n"/>
      <c r="EK12" s="74" t="n"/>
      <c r="EL12" s="74" t="n"/>
      <c r="EM12" s="74" t="n"/>
      <c r="EN12" s="74" t="n"/>
      <c r="EO12" s="74" t="n"/>
      <c r="EP12" s="74" t="n"/>
      <c r="EQ12" s="74" t="n"/>
      <c r="ER12" s="74" t="n"/>
      <c r="ES12" s="74" t="n"/>
      <c r="ET12" s="74" t="n"/>
      <c r="EU12" s="74" t="n"/>
      <c r="EV12" s="130" t="n"/>
      <c r="EW12" s="131" t="inlineStr">
        <is>
          <t>• Role / sub-team: Digitizing assisted services.</t>
        </is>
      </c>
      <c r="EX12" s="131"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EY12" s="131" t="inlineStr">
        <is>
          <t>• Current capabilities: AI tool skills; Copilot; Tools / software used: Both.</t>
        </is>
      </c>
      <c r="EZ12" s="131" t="inlineStr">
        <is>
          <t>• Communications skills.
• Presentation skills.</t>
        </is>
      </c>
      <c r="FA12" s="131" t="inlineStr">
        <is>
          <t>• Key challenges: Quality of report, RDP issue.
• Support required: No input received.</t>
        </is>
      </c>
      <c r="FB12" s="131" t="n"/>
      <c r="FC12" s="131" t="n"/>
    </row>
    <row r="13" ht="250" customHeight="1">
      <c r="A13" s="109" t="inlineStr">
        <is>
          <t>Mapped</t>
        </is>
      </c>
      <c r="B13" s="109" t="inlineStr">
        <is>
          <t>CARBON</t>
        </is>
      </c>
      <c r="C13" s="110" t="inlineStr">
        <is>
          <t>IRIS1204</t>
        </is>
      </c>
      <c r="D13" s="110" t="inlineStr">
        <is>
          <t>Dinesh Sharma</t>
        </is>
      </c>
      <c r="E13" s="110" t="inlineStr">
        <is>
          <t>Digitizing</t>
        </is>
      </c>
      <c r="F13" s="162" t="inlineStr">
        <is>
          <t>Image Processing Specialist</t>
        </is>
      </c>
      <c r="G13" s="162" t="inlineStr">
        <is>
          <t>Team Lead – Digitization</t>
        </is>
      </c>
      <c r="H13" s="162" t="inlineStr">
        <is>
          <t>L3 – Professional / Associate</t>
        </is>
      </c>
      <c r="I13" s="162" t="inlineStr">
        <is>
          <t>B1</t>
        </is>
      </c>
      <c r="J13" s="166" t="inlineStr">
        <is>
          <t>▲ Up</t>
        </is>
      </c>
      <c r="K13" s="110" t="inlineStr">
        <is>
          <t>Data Operations &amp; Digitization</t>
        </is>
      </c>
      <c r="L13" s="110" t="inlineStr">
        <is>
          <t>Document Conversion, Formatting &amp; Web Publishing</t>
        </is>
      </c>
      <c r="M13" s="110" t="n"/>
      <c r="N13" s="110" t="n">
        <v>20</v>
      </c>
      <c r="O13" s="109" t="inlineStr">
        <is>
          <t>P3 / M2</t>
        </is>
      </c>
      <c r="P13" s="110" t="inlineStr">
        <is>
          <t>Career / · Team Lead</t>
        </is>
      </c>
      <c r="Q13" s="110" t="inlineStr">
        <is>
          <t>4 Enable</t>
        </is>
      </c>
      <c r="R13" s="110" t="inlineStr">
        <is>
          <t>4–7 yrs</t>
        </is>
      </c>
      <c r="S13" s="110" t="inlineStr">
        <is>
          <t>5–8 · 4–8</t>
        </is>
      </c>
      <c r="T13" s="110" t="inlineStr">
        <is>
          <t>Team Lead / Assistant Manager</t>
        </is>
      </c>
      <c r="U13" s="110" t="inlineStr">
        <is>
          <t>Accenture Operations: L9 Team Lead · IRIS Vs Competitor Benchmark — operations roles: Team Lead / Quality Lead</t>
        </is>
      </c>
      <c r="V13" s="110" t="inlineStr">
        <is>
          <t>COPC CX Standard · leadership &amp; planning, people, processes, performance; ISO 9001; Lean / Six Sigma</t>
        </is>
      </c>
      <c r="W13" s="110" t="inlineStr">
        <is>
          <t>Core 3 · Future 3 · Functional 3 · Leadership 2</t>
        </is>
      </c>
      <c r="X13" s="73" t="n">
        <v>41</v>
      </c>
      <c r="Y13" s="74" t="inlineStr">
        <is>
          <t>IRIS1204</t>
        </is>
      </c>
      <c r="Z13" s="74" t="inlineStr">
        <is>
          <t>Employee</t>
        </is>
      </c>
      <c r="AA13" s="74" t="inlineStr">
        <is>
          <t>Active</t>
        </is>
      </c>
      <c r="AB13" s="74" t="inlineStr">
        <is>
          <t>Dinesh Sharma</t>
        </is>
      </c>
      <c r="AC13" s="164" t="n">
        <v>39722</v>
      </c>
      <c r="AD13" s="74" t="inlineStr">
        <is>
          <t>Image Processing Specialist</t>
        </is>
      </c>
      <c r="AE13" s="74" t="inlineStr">
        <is>
          <t>B.Com</t>
        </is>
      </c>
      <c r="AF13" s="74" t="inlineStr">
        <is>
          <t>Vijay Parulekar</t>
        </is>
      </c>
      <c r="AG13" s="74" t="inlineStr">
        <is>
          <t>N-6</t>
        </is>
      </c>
      <c r="AH13" s="74" t="inlineStr">
        <is>
          <t>Manager</t>
        </is>
      </c>
      <c r="AI13" s="74" t="inlineStr">
        <is>
          <t>0 years, 0 months, 0 days</t>
        </is>
      </c>
      <c r="AJ13" s="74" t="inlineStr">
        <is>
          <t>17 years, 10 months, 24 days</t>
        </is>
      </c>
      <c r="AK13" s="74" t="inlineStr">
        <is>
          <t>Regtech</t>
        </is>
      </c>
      <c r="AL13" s="74" t="inlineStr">
        <is>
          <t>CARBON</t>
        </is>
      </c>
      <c r="AM13" s="74" t="inlineStr">
        <is>
          <t>Digitizing</t>
        </is>
      </c>
      <c r="AN13" s="74" t="inlineStr">
        <is>
          <t>Digitizing Assisted services</t>
        </is>
      </c>
      <c r="AO13" s="74" t="inlineStr">
        <is>
          <t>No</t>
        </is>
      </c>
      <c r="AP13" s="74" t="inlineStr">
        <is>
          <t>Professional Services</t>
        </is>
      </c>
      <c r="AQ13" s="74" t="inlineStr">
        <is>
          <t>OCR/Image procesing</t>
        </is>
      </c>
      <c r="AR13" s="74" t="inlineStr">
        <is>
          <t>Non-technical</t>
        </is>
      </c>
      <c r="AS13" s="74" t="n">
        <v>20</v>
      </c>
      <c r="AT13" s="74" t="inlineStr">
        <is>
          <t>Covered</t>
        </is>
      </c>
      <c r="AU13" s="74" t="inlineStr">
        <is>
          <t>IRIS1204</t>
        </is>
      </c>
      <c r="AV13" s="74" t="inlineStr">
        <is>
          <t>Dinesh Sharma</t>
        </is>
      </c>
      <c r="AW13" s="74" t="inlineStr">
        <is>
          <t>Digitizing</t>
        </is>
      </c>
      <c r="AX13" s="74" t="inlineStr">
        <is>
          <t>Professional Services</t>
        </is>
      </c>
      <c r="AY13" s="74" t="inlineStr">
        <is>
          <t>Digitization &amp; Image Processing</t>
        </is>
      </c>
      <c r="AZ13" s="74" t="n"/>
      <c r="BA13" s="74" t="n"/>
      <c r="BB13" s="74" t="inlineStr">
        <is>
          <t>Employee</t>
        </is>
      </c>
      <c r="BC13" s="74" t="inlineStr">
        <is>
          <t>Vijay Parulekar</t>
        </is>
      </c>
      <c r="BD13" s="74" t="inlineStr">
        <is>
          <t>Vijay Digamber Parulekar</t>
        </is>
      </c>
      <c r="BE13" s="74" t="inlineStr">
        <is>
          <t>No</t>
        </is>
      </c>
      <c r="BF13" s="74" t="inlineStr">
        <is>
          <t>Image Processing Specialist</t>
        </is>
      </c>
      <c r="BG13" s="74" t="inlineStr">
        <is>
          <t>Digitizing Lead</t>
        </is>
      </c>
      <c r="BH13" s="74" t="inlineStr">
        <is>
          <t>Yes</t>
        </is>
      </c>
      <c r="BI13" s="74" t="n">
        <v>3</v>
      </c>
      <c r="BJ13" s="74" t="n">
        <v>1</v>
      </c>
      <c r="BK13" s="74" t="n">
        <v>2</v>
      </c>
      <c r="BL13" s="74" t="inlineStr">
        <is>
          <t>Review</t>
        </is>
      </c>
      <c r="BM13" s="74" t="n">
        <v>3</v>
      </c>
      <c r="BN13" s="74" t="n">
        <v>1</v>
      </c>
      <c r="BO13" s="74" t="n">
        <v>2</v>
      </c>
      <c r="BP13" s="74" t="inlineStr">
        <is>
          <t>Review</t>
        </is>
      </c>
      <c r="BQ13" s="74" t="inlineStr">
        <is>
          <t>No</t>
        </is>
      </c>
      <c r="BR13" s="74" t="inlineStr">
        <is>
          <t>L3 – Professional / Associate</t>
        </is>
      </c>
      <c r="BS13" s="74" t="inlineStr">
        <is>
          <t>L3</t>
        </is>
      </c>
      <c r="BT13" s="74" t="inlineStr">
        <is>
          <t>Designation refined from Raw tab Comments column · this update</t>
        </is>
      </c>
      <c r="BU13"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V13" s="74" t="n"/>
      <c r="BW13" s="74" t="inlineStr">
        <is>
          <t>Netherland - KVK; India - MCA; South Africa - CIPC; UK - HMRC; Europe - ESEF; Italy - Infocamere; Nigeria - CBN.</t>
        </is>
      </c>
      <c r="BX13" s="74" t="n"/>
      <c r="BY13" s="74" t="inlineStr">
        <is>
          <t>IRIS1204</t>
        </is>
      </c>
      <c r="BZ13" s="74" t="inlineStr">
        <is>
          <t>Employee</t>
        </is>
      </c>
      <c r="CA13" s="74" t="inlineStr">
        <is>
          <t>Active</t>
        </is>
      </c>
      <c r="CB13" s="74" t="inlineStr">
        <is>
          <t>Dinesh Sharma</t>
        </is>
      </c>
      <c r="CC13" s="164" t="n">
        <v>39722</v>
      </c>
      <c r="CD13" s="74" t="inlineStr">
        <is>
          <t>Image Processing Specialist</t>
        </is>
      </c>
      <c r="CE13" s="74" t="n"/>
      <c r="CF13" s="74" t="inlineStr">
        <is>
          <t>Professional Services</t>
        </is>
      </c>
      <c r="CG13" s="74" t="inlineStr">
        <is>
          <t>Digitization &amp; Image Processing</t>
        </is>
      </c>
      <c r="CH13" s="74" t="inlineStr">
        <is>
          <t>Image Processing Specialist</t>
        </is>
      </c>
      <c r="CI13" s="74" t="inlineStr">
        <is>
          <t>L3 – Professional / Associate</t>
        </is>
      </c>
      <c r="CJ13" s="74" t="inlineStr">
        <is>
          <t>Vijay Parulekar</t>
        </is>
      </c>
      <c r="CK13" s="74" t="inlineStr">
        <is>
          <t>N-6</t>
        </is>
      </c>
      <c r="CL13" s="74" t="inlineStr">
        <is>
          <t>Player Cum Coach</t>
        </is>
      </c>
      <c r="CM13" s="74" t="inlineStr">
        <is>
          <t>Regtech</t>
        </is>
      </c>
      <c r="CN13" s="74" t="inlineStr">
        <is>
          <t>Digitizing</t>
        </is>
      </c>
      <c r="CO13" s="74" t="inlineStr">
        <is>
          <t>17 years, 8 months, 19 days</t>
        </is>
      </c>
      <c r="CP13" s="74" t="inlineStr">
        <is>
          <t>Sr.Image Processing Specialist</t>
        </is>
      </c>
      <c r="CQ13" s="74" t="n"/>
      <c r="CR13" s="74" t="n">
        <v>5</v>
      </c>
      <c r="CS13" s="74" t="inlineStr">
        <is>
          <t>High</t>
        </is>
      </c>
      <c r="CT13" s="74" t="inlineStr">
        <is>
          <t>Core Contributor</t>
        </is>
      </c>
      <c r="CU13" s="74" t="inlineStr">
        <is>
          <t>No</t>
        </is>
      </c>
      <c r="CV13" s="74" t="inlineStr">
        <is>
          <t>No</t>
        </is>
      </c>
      <c r="CW13" s="74" t="inlineStr">
        <is>
          <t>Yes</t>
        </is>
      </c>
      <c r="CX13" s="74" t="n"/>
      <c r="CY13" s="74" t="n"/>
      <c r="CZ13" s="74" t="inlineStr">
        <is>
          <t>Leadership development: strategic thinking, cross-functional influence, financial/business acumen, succession &amp; talent development, change management, executive communication</t>
        </is>
      </c>
      <c r="DA13" s="74" t="inlineStr">
        <is>
          <t>Title to be changed to Digitizing Lead</t>
        </is>
      </c>
      <c r="DB13" s="74" t="n"/>
      <c r="DC13" s="74" t="n"/>
      <c r="DD13" s="74" t="n"/>
      <c r="DE13" s="74" t="n"/>
      <c r="DF13" s="74" t="n"/>
      <c r="DG13" s="74" t="n"/>
      <c r="DH13" s="74" t="n"/>
      <c r="DI13" s="74" t="n"/>
      <c r="DJ13" s="74" t="n"/>
      <c r="DK13" s="74" t="n"/>
      <c r="DL13" s="74" t="n"/>
      <c r="DM13" s="74" t="n"/>
      <c r="DN13" s="74" t="n"/>
      <c r="DO13" s="74" t="n"/>
      <c r="DP13" s="74" t="n"/>
      <c r="DQ13" s="74" t="n"/>
      <c r="DR13" s="74" t="n"/>
      <c r="DS13" s="74" t="n"/>
      <c r="DT13" s="74" t="n"/>
      <c r="DU13" s="74" t="n"/>
      <c r="DV13" s="74" t="n"/>
      <c r="DW13" s="74" t="n"/>
      <c r="DX13" s="74" t="n"/>
      <c r="DY13" s="74" t="n"/>
      <c r="DZ13" s="74" t="n"/>
      <c r="EA13" s="74" t="n"/>
      <c r="EB13" s="74" t="n"/>
      <c r="EC13" s="74" t="n"/>
      <c r="ED13" s="74" t="n"/>
      <c r="EE13" s="74" t="n"/>
      <c r="EF13" s="74" t="n"/>
      <c r="EG13" s="74" t="n"/>
      <c r="EH13" s="74" t="n"/>
      <c r="EI13" s="74" t="n"/>
      <c r="EJ13" s="74" t="n"/>
      <c r="EK13" s="74" t="n"/>
      <c r="EL13" s="74" t="n"/>
      <c r="EM13" s="74" t="n"/>
      <c r="EN13" s="74" t="n"/>
      <c r="EO13" s="74" t="n"/>
      <c r="EP13" s="74" t="n"/>
      <c r="EQ13" s="74" t="n"/>
      <c r="ER13" s="74" t="n"/>
      <c r="ES13" s="74" t="n"/>
      <c r="ET13" s="74" t="n"/>
      <c r="EU13" s="74" t="n"/>
      <c r="EV13" s="130" t="n"/>
      <c r="EW13" s="131" t="inlineStr">
        <is>
          <t>• Role / sub-team: Digitizing assited service.</t>
        </is>
      </c>
      <c r="EX13" s="131"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EY13" s="131" t="inlineStr">
        <is>
          <t>• Current capabilities: Copilot; Tools / software used: Both | Carbon tool [Teams chat].</t>
        </is>
      </c>
      <c r="EZ13" s="131" t="inlineStr">
        <is>
          <t>• Communications skills.
• Presentation skills.</t>
        </is>
      </c>
      <c r="FA13" s="131" t="inlineStr">
        <is>
          <t>• Key challenges: Quality of report, RDP issue.
• Support required: No input received.</t>
        </is>
      </c>
      <c r="FB13" s="131" t="n"/>
      <c r="FC13" s="131" t="n"/>
    </row>
    <row r="14" ht="250" customHeight="1">
      <c r="A14" s="109" t="inlineStr">
        <is>
          <t>Mapped</t>
        </is>
      </c>
      <c r="B14" s="109" t="inlineStr">
        <is>
          <t>CARBON</t>
        </is>
      </c>
      <c r="C14" s="110" t="inlineStr">
        <is>
          <t>IRIS0117</t>
        </is>
      </c>
      <c r="D14" s="110" t="inlineStr">
        <is>
          <t>Prajakta Mokal</t>
        </is>
      </c>
      <c r="E14" s="110" t="inlineStr">
        <is>
          <t>Digitizing</t>
        </is>
      </c>
      <c r="F14" s="162" t="inlineStr">
        <is>
          <t>Image Processing Specialist</t>
        </is>
      </c>
      <c r="G14" s="162" t="inlineStr">
        <is>
          <t>Digitization Specialist – POD Lead</t>
        </is>
      </c>
      <c r="H14" s="162" t="inlineStr">
        <is>
          <t>L3 – Professional / Associate</t>
        </is>
      </c>
      <c r="I14" s="162" t="inlineStr">
        <is>
          <t>B1</t>
        </is>
      </c>
      <c r="J14" s="166" t="inlineStr">
        <is>
          <t>▲ Up</t>
        </is>
      </c>
      <c r="K14" s="110" t="inlineStr">
        <is>
          <t>Data Operations &amp; Digitization</t>
        </is>
      </c>
      <c r="L14" s="110" t="inlineStr">
        <is>
          <t>Document Conversion, Formatting &amp; Web Publishing</t>
        </is>
      </c>
      <c r="M14" s="110" t="n"/>
      <c r="N14" s="110" t="n">
        <v>20</v>
      </c>
      <c r="O14" s="109" t="inlineStr">
        <is>
          <t>P3 / M2</t>
        </is>
      </c>
      <c r="P14" s="110" t="inlineStr">
        <is>
          <t>Career / · Team Lead</t>
        </is>
      </c>
      <c r="Q14" s="110" t="inlineStr">
        <is>
          <t>4 Enable</t>
        </is>
      </c>
      <c r="R14" s="110" t="inlineStr">
        <is>
          <t>4–7 yrs</t>
        </is>
      </c>
      <c r="S14" s="110" t="inlineStr">
        <is>
          <t>5–8 · 4–8</t>
        </is>
      </c>
      <c r="T14" s="110" t="inlineStr">
        <is>
          <t>Specialist / QC Analyst</t>
        </is>
      </c>
      <c r="U14" s="110" t="inlineStr">
        <is>
          <t>Accenture Operations: L9 Team Lead · IRIS Vs Competitor Benchmark — operations roles: Team Lead / Quality Lead</t>
        </is>
      </c>
      <c r="V14" s="110" t="inlineStr">
        <is>
          <t>COPC CX Standard · leadership &amp; planning, people, processes, performance; ISO 9001; Lean / Six Sigma</t>
        </is>
      </c>
      <c r="W14" s="110" t="inlineStr">
        <is>
          <t>Core 3 · Future 3 · Functional 3 · Leadership 2</t>
        </is>
      </c>
      <c r="X14" s="73" t="n">
        <v>26</v>
      </c>
      <c r="Y14" s="74" t="inlineStr">
        <is>
          <t>IRIS0117</t>
        </is>
      </c>
      <c r="Z14" s="74" t="inlineStr">
        <is>
          <t>Employee</t>
        </is>
      </c>
      <c r="AA14" s="74" t="inlineStr">
        <is>
          <t>Active</t>
        </is>
      </c>
      <c r="AB14" s="74" t="inlineStr">
        <is>
          <t>Prajakta Mokal</t>
        </is>
      </c>
      <c r="AC14" s="164" t="n">
        <v>39326</v>
      </c>
      <c r="AD14" s="74" t="inlineStr">
        <is>
          <t>Image Processing Specialist</t>
        </is>
      </c>
      <c r="AE14" s="74" t="inlineStr">
        <is>
          <t>BA</t>
        </is>
      </c>
      <c r="AF14" s="74" t="inlineStr">
        <is>
          <t>Vijay Parulekar</t>
        </is>
      </c>
      <c r="AG14" s="74" t="inlineStr">
        <is>
          <t>N-6</t>
        </is>
      </c>
      <c r="AH14" s="74" t="inlineStr">
        <is>
          <t>Manager</t>
        </is>
      </c>
      <c r="AI14" s="74" t="inlineStr">
        <is>
          <t>0 years, 5 months, 0 days</t>
        </is>
      </c>
      <c r="AJ14" s="74" t="inlineStr">
        <is>
          <t>18 years, 11 months, 24 days</t>
        </is>
      </c>
      <c r="AK14" s="74" t="inlineStr">
        <is>
          <t>Regtech</t>
        </is>
      </c>
      <c r="AL14" s="74" t="inlineStr">
        <is>
          <t>CARBON</t>
        </is>
      </c>
      <c r="AM14" s="74" t="inlineStr">
        <is>
          <t>Digitizing</t>
        </is>
      </c>
      <c r="AN14" s="74" t="inlineStr">
        <is>
          <t>Digitizing Assisted services</t>
        </is>
      </c>
      <c r="AO14" s="74" t="inlineStr">
        <is>
          <t>No</t>
        </is>
      </c>
      <c r="AP14" s="74" t="inlineStr">
        <is>
          <t>Professional Services</t>
        </is>
      </c>
      <c r="AQ14" s="74" t="inlineStr">
        <is>
          <t>OCR/Image procesing</t>
        </is>
      </c>
      <c r="AR14" s="74" t="inlineStr">
        <is>
          <t>Non-technical</t>
        </is>
      </c>
      <c r="AS14" s="74" t="n">
        <v>20</v>
      </c>
      <c r="AT14" s="74" t="inlineStr">
        <is>
          <t>Covered</t>
        </is>
      </c>
      <c r="AU14" s="74" t="inlineStr">
        <is>
          <t>IRIS0117</t>
        </is>
      </c>
      <c r="AV14" s="74" t="inlineStr">
        <is>
          <t>Prajakta Mokal</t>
        </is>
      </c>
      <c r="AW14" s="74" t="inlineStr">
        <is>
          <t>Digitizing</t>
        </is>
      </c>
      <c r="AX14" s="74" t="inlineStr">
        <is>
          <t>Professional Services</t>
        </is>
      </c>
      <c r="AY14" s="74" t="inlineStr">
        <is>
          <t>Digitization &amp; Image Processing</t>
        </is>
      </c>
      <c r="AZ14" s="74" t="n"/>
      <c r="BA14" s="74" t="n"/>
      <c r="BB14" s="74" t="inlineStr">
        <is>
          <t>Employee</t>
        </is>
      </c>
      <c r="BC14" s="74" t="inlineStr">
        <is>
          <t>Vijay Parulekar</t>
        </is>
      </c>
      <c r="BD14" s="74" t="inlineStr">
        <is>
          <t>Vijay Digamber Parulekar</t>
        </is>
      </c>
      <c r="BE14" s="74" t="inlineStr">
        <is>
          <t>No</t>
        </is>
      </c>
      <c r="BF14" s="74" t="inlineStr">
        <is>
          <t>Image Processing Specialist</t>
        </is>
      </c>
      <c r="BG14" s="74" t="inlineStr">
        <is>
          <t>Digitizing Lead</t>
        </is>
      </c>
      <c r="BH14" s="74" t="inlineStr">
        <is>
          <t>Yes</t>
        </is>
      </c>
      <c r="BI14" s="74" t="n">
        <v>3</v>
      </c>
      <c r="BJ14" s="74" t="n">
        <v>2</v>
      </c>
      <c r="BK14" s="74" t="n">
        <v>1</v>
      </c>
      <c r="BL14" s="74" t="inlineStr">
        <is>
          <t>Review</t>
        </is>
      </c>
      <c r="BM14" s="74" t="n">
        <v>3</v>
      </c>
      <c r="BN14" s="74" t="n">
        <v>2</v>
      </c>
      <c r="BO14" s="74" t="n">
        <v>1</v>
      </c>
      <c r="BP14" s="74" t="inlineStr">
        <is>
          <t>Review</t>
        </is>
      </c>
      <c r="BQ14" s="74" t="inlineStr">
        <is>
          <t>No</t>
        </is>
      </c>
      <c r="BR14" s="74" t="inlineStr">
        <is>
          <t>L3 – Professional / Associate</t>
        </is>
      </c>
      <c r="BS14" s="74" t="inlineStr">
        <is>
          <t>L3</t>
        </is>
      </c>
      <c r="BT14" s="74" t="inlineStr">
        <is>
          <t>Designation refined from Raw tab Comments column · this update</t>
        </is>
      </c>
      <c r="BU14"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V14" s="74" t="n"/>
      <c r="BW14" s="74" t="inlineStr">
        <is>
          <t>South Africa - CIPC; India - MCA; Europe - ESEF; UK - HMRC.</t>
        </is>
      </c>
      <c r="BX14" s="74" t="n"/>
      <c r="BY14" s="74" t="inlineStr">
        <is>
          <t>IRIS0117</t>
        </is>
      </c>
      <c r="BZ14" s="74" t="inlineStr">
        <is>
          <t>Employee</t>
        </is>
      </c>
      <c r="CA14" s="74" t="inlineStr">
        <is>
          <t>Active</t>
        </is>
      </c>
      <c r="CB14" s="74" t="inlineStr">
        <is>
          <t>Prajakta Mokal</t>
        </is>
      </c>
      <c r="CC14" s="164" t="n">
        <v>39326</v>
      </c>
      <c r="CD14" s="74" t="inlineStr">
        <is>
          <t>Image Processing Specialist</t>
        </is>
      </c>
      <c r="CE14" s="74" t="n"/>
      <c r="CF14" s="74" t="inlineStr">
        <is>
          <t>Professional Services</t>
        </is>
      </c>
      <c r="CG14" s="74" t="inlineStr">
        <is>
          <t>Digitization &amp; Image Processing</t>
        </is>
      </c>
      <c r="CH14" s="74" t="inlineStr">
        <is>
          <t>Image Processing Specialist</t>
        </is>
      </c>
      <c r="CI14" s="74" t="inlineStr">
        <is>
          <t>L3 – Professional / Associate</t>
        </is>
      </c>
      <c r="CJ14" s="74" t="inlineStr">
        <is>
          <t>Vijay Parulekar</t>
        </is>
      </c>
      <c r="CK14" s="74" t="inlineStr">
        <is>
          <t>N-6</t>
        </is>
      </c>
      <c r="CL14" s="74" t="inlineStr">
        <is>
          <t>Player Cum Coach</t>
        </is>
      </c>
      <c r="CM14" s="74" t="inlineStr">
        <is>
          <t>Regtech</t>
        </is>
      </c>
      <c r="CN14" s="74" t="inlineStr">
        <is>
          <t>Digitizing</t>
        </is>
      </c>
      <c r="CO14" s="74" t="inlineStr">
        <is>
          <t>19 years, 2 months, 19 days</t>
        </is>
      </c>
      <c r="CP14" s="74" t="inlineStr">
        <is>
          <t>Sr.Image Processing Specialist</t>
        </is>
      </c>
      <c r="CQ14" s="74" t="n"/>
      <c r="CR14" s="74" t="n">
        <v>4</v>
      </c>
      <c r="CS14" s="74" t="inlineStr">
        <is>
          <t>High</t>
        </is>
      </c>
      <c r="CT14" s="74" t="inlineStr">
        <is>
          <t>Core Contributor</t>
        </is>
      </c>
      <c r="CU14" s="74" t="inlineStr">
        <is>
          <t>No</t>
        </is>
      </c>
      <c r="CV14" s="74" t="inlineStr">
        <is>
          <t>No</t>
        </is>
      </c>
      <c r="CW14" s="74" t="inlineStr">
        <is>
          <t>Yes</t>
        </is>
      </c>
      <c r="CX14" s="74" t="n"/>
      <c r="CY14" s="74" t="n"/>
      <c r="CZ14" s="74" t="n"/>
      <c r="DA14" s="74" t="inlineStr">
        <is>
          <t>Title to be changed to Digitizing Lead</t>
        </is>
      </c>
      <c r="DB14" s="74" t="n"/>
      <c r="DC14" s="74" t="n"/>
      <c r="DD14" s="74" t="n"/>
      <c r="DE14" s="74" t="n"/>
      <c r="DF14" s="74" t="n"/>
      <c r="DG14" s="74" t="n"/>
      <c r="DH14" s="74" t="n"/>
      <c r="DI14" s="74" t="n"/>
      <c r="DJ14" s="74" t="n"/>
      <c r="DK14" s="74" t="n"/>
      <c r="DL14" s="74" t="n"/>
      <c r="DM14" s="74" t="n"/>
      <c r="DN14" s="74" t="n"/>
      <c r="DO14" s="74" t="n"/>
      <c r="DP14" s="74" t="n"/>
      <c r="DQ14" s="74" t="n"/>
      <c r="DR14" s="74" t="n"/>
      <c r="DS14" s="74" t="n"/>
      <c r="DT14" s="74" t="n"/>
      <c r="DU14" s="74" t="n"/>
      <c r="DV14" s="74" t="n"/>
      <c r="DW14" s="74" t="n"/>
      <c r="DX14" s="74" t="n"/>
      <c r="DY14" s="74" t="n"/>
      <c r="DZ14" s="74" t="n"/>
      <c r="EA14" s="74" t="n"/>
      <c r="EB14" s="74" t="n"/>
      <c r="EC14" s="74" t="n"/>
      <c r="ED14" s="74" t="n"/>
      <c r="EE14" s="74" t="n"/>
      <c r="EF14" s="74" t="n"/>
      <c r="EG14" s="74" t="n"/>
      <c r="EH14" s="74" t="n"/>
      <c r="EI14" s="74" t="n"/>
      <c r="EJ14" s="74" t="n"/>
      <c r="EK14" s="74" t="n"/>
      <c r="EL14" s="74" t="n"/>
      <c r="EM14" s="74" t="n"/>
      <c r="EN14" s="74" t="n"/>
      <c r="EO14" s="74" t="n"/>
      <c r="EP14" s="74" t="n"/>
      <c r="EQ14" s="74" t="n"/>
      <c r="ER14" s="74" t="n"/>
      <c r="ES14" s="74" t="n"/>
      <c r="ET14" s="74" t="n"/>
      <c r="EU14" s="74" t="n"/>
      <c r="EV14" s="130" t="inlineStr">
        <is>
          <t>Talent Mapping's own 'Change Reporting' tab lists Emp ID IRIS0117 under the name 'Swara Swapnil Mhatre' · same manager - Vijay Parulekar/Vijay Digamber Parulekar, same designation - Image Processing Specialist, same department - Digitizing - as HR record 'Prajakta Mokal'. Treated as the same person. This profile merges two separate survey submissions from her: a fuller one under the name 'Swara Swapnil Mhatre' · no Employee ID given, and a mostly-blank one under her HR name 'Prajakta Mokal' with Employee ID IRIS0117 attached, which additionally named two tools · Microsoft Web Expression, Abbyy FineReader not mentioned in the other submission — both are now reflected in Current Capabilities rather than one submission silently overwriting the other.</t>
        </is>
      </c>
      <c r="EW14" s="131" t="inlineStr">
        <is>
          <t>• Role / sub-team: Digitizing Assisted Services.</t>
        </is>
      </c>
      <c r="EX14" s="131"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EY14" s="131" t="inlineStr">
        <is>
          <t>• Current capabilities: Inter department communic; Tools / software used: HTML - Editor; Microsoft Web Expression; Abbyy FineReader.</t>
        </is>
      </c>
      <c r="EZ14" s="131" t="inlineStr">
        <is>
          <t>• Communications skills.
• Presentation skills.</t>
        </is>
      </c>
      <c r="FA14" s="131" t="inlineStr">
        <is>
          <t>• Key challenges: Quality of Report.
• Support required: No input received.</t>
        </is>
      </c>
      <c r="FB14" s="131" t="n"/>
      <c r="FC14" s="131" t="n"/>
    </row>
    <row r="15" ht="250" customHeight="1">
      <c r="A15" s="109" t="inlineStr">
        <is>
          <t>Mapped</t>
        </is>
      </c>
      <c r="B15" s="109" t="inlineStr">
        <is>
          <t>CARBON</t>
        </is>
      </c>
      <c r="C15" s="110" t="inlineStr">
        <is>
          <t>IRIS0171</t>
        </is>
      </c>
      <c r="D15" s="110" t="inlineStr">
        <is>
          <t>Ritesh Yeram</t>
        </is>
      </c>
      <c r="E15" s="110" t="inlineStr">
        <is>
          <t>Digitizing</t>
        </is>
      </c>
      <c r="F15" s="162" t="inlineStr">
        <is>
          <t>Image Processing Specialist</t>
        </is>
      </c>
      <c r="G15" s="162" t="inlineStr">
        <is>
          <t>Digitization Specialist – POD Lead</t>
        </is>
      </c>
      <c r="H15" s="162" t="inlineStr">
        <is>
          <t>L3 – Professional / Associate</t>
        </is>
      </c>
      <c r="I15" s="162" t="inlineStr">
        <is>
          <t>B1</t>
        </is>
      </c>
      <c r="J15" s="166" t="inlineStr">
        <is>
          <t>▲ Up</t>
        </is>
      </c>
      <c r="K15" s="110" t="inlineStr">
        <is>
          <t>Data Operations &amp; Digitization</t>
        </is>
      </c>
      <c r="L15" s="110" t="inlineStr">
        <is>
          <t>Document Conversion, Formatting &amp; Web Publishing</t>
        </is>
      </c>
      <c r="M15" s="110" t="n"/>
      <c r="N15" s="110" t="n">
        <v>19</v>
      </c>
      <c r="O15" s="109" t="inlineStr">
        <is>
          <t>P3 / M2</t>
        </is>
      </c>
      <c r="P15" s="110" t="inlineStr">
        <is>
          <t>Career / · Team Lead</t>
        </is>
      </c>
      <c r="Q15" s="110" t="inlineStr">
        <is>
          <t>4 Enable</t>
        </is>
      </c>
      <c r="R15" s="110" t="inlineStr">
        <is>
          <t>4–7 yrs</t>
        </is>
      </c>
      <c r="S15" s="110" t="inlineStr">
        <is>
          <t>5–8 · 4–8</t>
        </is>
      </c>
      <c r="T15" s="110" t="inlineStr">
        <is>
          <t>Specialist / QC Analyst</t>
        </is>
      </c>
      <c r="U15" s="110" t="inlineStr">
        <is>
          <t>Accenture Operations: L9 Team Lead · IRIS Vs Competitor Benchmark — operations roles: Team Lead / Quality Lead</t>
        </is>
      </c>
      <c r="V15" s="110" t="inlineStr">
        <is>
          <t>COPC CX Standard · leadership &amp; planning, people, processes, performance; ISO 9001; Lean / Six Sigma</t>
        </is>
      </c>
      <c r="W15" s="110" t="inlineStr">
        <is>
          <t>Core 3 · Future 3 · Functional 3 · Leadership 2</t>
        </is>
      </c>
      <c r="X15" s="73" t="n">
        <v>36</v>
      </c>
      <c r="Y15" s="74" t="inlineStr">
        <is>
          <t>IRIS0171</t>
        </is>
      </c>
      <c r="Z15" s="74" t="inlineStr">
        <is>
          <t>Employee</t>
        </is>
      </c>
      <c r="AA15" s="74" t="inlineStr">
        <is>
          <t>Active</t>
        </is>
      </c>
      <c r="AB15" s="74" t="inlineStr">
        <is>
          <t>Ritesh Yeram</t>
        </is>
      </c>
      <c r="AC15" s="164" t="n">
        <v>39470</v>
      </c>
      <c r="AD15" s="74" t="inlineStr">
        <is>
          <t>Image Processing Specialist</t>
        </is>
      </c>
      <c r="AE15" s="74" t="inlineStr">
        <is>
          <t>Undergraduate</t>
        </is>
      </c>
      <c r="AF15" s="74" t="inlineStr">
        <is>
          <t>Dinesh Sharma</t>
        </is>
      </c>
      <c r="AG15" s="74" t="inlineStr">
        <is>
          <t>N-7</t>
        </is>
      </c>
      <c r="AH15" s="74" t="inlineStr">
        <is>
          <t>Manager</t>
        </is>
      </c>
      <c r="AI15" s="74" t="inlineStr">
        <is>
          <t>2 years, 0 months, 0 days</t>
        </is>
      </c>
      <c r="AJ15" s="74" t="inlineStr">
        <is>
          <t>18 years, 7 months, 2 days</t>
        </is>
      </c>
      <c r="AK15" s="74" t="inlineStr">
        <is>
          <t>Regtech</t>
        </is>
      </c>
      <c r="AL15" s="74" t="inlineStr">
        <is>
          <t>CARBON</t>
        </is>
      </c>
      <c r="AM15" s="74" t="inlineStr">
        <is>
          <t>Digitizing</t>
        </is>
      </c>
      <c r="AN15" s="74" t="inlineStr">
        <is>
          <t>Digitizing Assisted services</t>
        </is>
      </c>
      <c r="AO15" s="74" t="inlineStr">
        <is>
          <t>No</t>
        </is>
      </c>
      <c r="AP15" s="74" t="inlineStr">
        <is>
          <t>Professional Services</t>
        </is>
      </c>
      <c r="AQ15" s="74" t="inlineStr">
        <is>
          <t>OCR/Image procesing</t>
        </is>
      </c>
      <c r="AR15" s="74" t="inlineStr">
        <is>
          <t>Non-technical</t>
        </is>
      </c>
      <c r="AS15" s="74" t="n">
        <v>20</v>
      </c>
      <c r="AT15" s="74" t="inlineStr">
        <is>
          <t>Covered</t>
        </is>
      </c>
      <c r="AU15" s="74" t="inlineStr">
        <is>
          <t>IRIS0171</t>
        </is>
      </c>
      <c r="AV15" s="74" t="inlineStr">
        <is>
          <t>Ritesh Yeram</t>
        </is>
      </c>
      <c r="AW15" s="74" t="inlineStr">
        <is>
          <t>Digitizing</t>
        </is>
      </c>
      <c r="AX15" s="74" t="inlineStr">
        <is>
          <t>Professional Services</t>
        </is>
      </c>
      <c r="AY15" s="74" t="inlineStr">
        <is>
          <t>Digitization &amp; Image Processing</t>
        </is>
      </c>
      <c r="AZ15" s="74" t="n"/>
      <c r="BA15" s="74" t="n"/>
      <c r="BB15" s="74" t="inlineStr">
        <is>
          <t>Employee</t>
        </is>
      </c>
      <c r="BC15" s="74" t="inlineStr">
        <is>
          <t>Dinesh Sharma</t>
        </is>
      </c>
      <c r="BD15" s="74" t="inlineStr">
        <is>
          <t>Dinesh Madanlal Sharma</t>
        </is>
      </c>
      <c r="BE15" s="74" t="inlineStr">
        <is>
          <t>No</t>
        </is>
      </c>
      <c r="BF15" s="74" t="inlineStr">
        <is>
          <t>Image Processing Specialist</t>
        </is>
      </c>
      <c r="BG15" s="74" t="inlineStr">
        <is>
          <t>Sr.Image Processing Specialist</t>
        </is>
      </c>
      <c r="BH15" s="74" t="inlineStr">
        <is>
          <t>Yes</t>
        </is>
      </c>
      <c r="BI15" s="74" t="inlineStr">
        <is>
          <t>—</t>
        </is>
      </c>
      <c r="BJ15" s="74" t="inlineStr">
        <is>
          <t>—</t>
        </is>
      </c>
      <c r="BK15" s="74" t="inlineStr">
        <is>
          <t>—</t>
        </is>
      </c>
      <c r="BL15" s="74" t="inlineStr">
        <is>
          <t>Not a manager</t>
        </is>
      </c>
      <c r="BM15" s="74" t="inlineStr">
        <is>
          <t>—</t>
        </is>
      </c>
      <c r="BN15" s="74" t="inlineStr">
        <is>
          <t>—</t>
        </is>
      </c>
      <c r="BO15" s="74" t="inlineStr">
        <is>
          <t>—</t>
        </is>
      </c>
      <c r="BP15" s="74" t="inlineStr">
        <is>
          <t>Not a manager</t>
        </is>
      </c>
      <c r="BQ15" s="74" t="inlineStr">
        <is>
          <t>—</t>
        </is>
      </c>
      <c r="BR15" s="74" t="inlineStr">
        <is>
          <t>L3 – Professional / Associate</t>
        </is>
      </c>
      <c r="BS15" s="74" t="inlineStr">
        <is>
          <t>L3</t>
        </is>
      </c>
      <c r="BT15" s="74" t="inlineStr">
        <is>
          <t>Matched from Title Hierarchy · new designation</t>
        </is>
      </c>
      <c r="BU15"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5" s="74" t="n"/>
      <c r="BW15" s="74" t="inlineStr">
        <is>
          <t>UK - HMRC; India - MCA; South Africa - CIPC; Europe - ESEF.</t>
        </is>
      </c>
      <c r="BX15" s="74" t="n"/>
      <c r="BY15" s="74" t="inlineStr">
        <is>
          <t>IRIS0171</t>
        </is>
      </c>
      <c r="BZ15" s="74" t="inlineStr">
        <is>
          <t>Employee</t>
        </is>
      </c>
      <c r="CA15" s="74" t="inlineStr">
        <is>
          <t>Active</t>
        </is>
      </c>
      <c r="CB15" s="74" t="inlineStr">
        <is>
          <t>Ritesh Yeram</t>
        </is>
      </c>
      <c r="CC15" s="164" t="n">
        <v>39470</v>
      </c>
      <c r="CD15" s="74" t="inlineStr">
        <is>
          <t>Image Processing Specialist</t>
        </is>
      </c>
      <c r="CE15" s="74" t="n"/>
      <c r="CF15" s="74" t="inlineStr">
        <is>
          <t>Professional Services</t>
        </is>
      </c>
      <c r="CG15" s="74" t="inlineStr">
        <is>
          <t>Digitization &amp; Image Processing</t>
        </is>
      </c>
      <c r="CH15" s="74" t="inlineStr">
        <is>
          <t>Image Processing Specialist</t>
        </is>
      </c>
      <c r="CI15" s="74" t="inlineStr">
        <is>
          <t>L3 – Professional / Associate</t>
        </is>
      </c>
      <c r="CJ15" s="74" t="inlineStr">
        <is>
          <t>Dinesh Sharma</t>
        </is>
      </c>
      <c r="CK15" s="74" t="inlineStr">
        <is>
          <t>N-7</t>
        </is>
      </c>
      <c r="CL15" s="74" t="inlineStr">
        <is>
          <t>Individual Contributor</t>
        </is>
      </c>
      <c r="CM15" s="74" t="inlineStr">
        <is>
          <t>Regtech</t>
        </is>
      </c>
      <c r="CN15" s="74" t="inlineStr">
        <is>
          <t>Digitizing</t>
        </is>
      </c>
      <c r="CO15" s="74" t="inlineStr">
        <is>
          <t>20 years, 4 months, 28 days</t>
        </is>
      </c>
      <c r="CP15" s="74" t="inlineStr">
        <is>
          <t>Sr.Image Processing Specialist</t>
        </is>
      </c>
      <c r="CQ15" s="74" t="n"/>
      <c r="CR15" s="74" t="n">
        <v>4</v>
      </c>
      <c r="CS15" s="74" t="inlineStr">
        <is>
          <t>High</t>
        </is>
      </c>
      <c r="CT15" s="74" t="inlineStr">
        <is>
          <t>Core Contributor</t>
        </is>
      </c>
      <c r="CU15" s="74" t="inlineStr">
        <is>
          <t>No</t>
        </is>
      </c>
      <c r="CV15" s="74" t="inlineStr">
        <is>
          <t>No</t>
        </is>
      </c>
      <c r="CW15" s="74" t="inlineStr">
        <is>
          <t>Yes</t>
        </is>
      </c>
      <c r="CX15" s="74" t="n"/>
      <c r="CY15" s="74" t="n"/>
      <c r="CZ15" s="74" t="n"/>
      <c r="DA15" s="74" t="inlineStr">
        <is>
          <t>Title to be standardized to : Sr.Image Processing Specialist</t>
        </is>
      </c>
      <c r="DB15" s="74" t="n"/>
      <c r="DC15" s="74" t="n"/>
      <c r="DD15" s="74" t="n"/>
      <c r="DE15" s="74" t="n"/>
      <c r="DF15" s="74" t="n"/>
      <c r="DG15" s="74" t="n"/>
      <c r="DH15" s="74" t="n"/>
      <c r="DI15" s="74" t="n"/>
      <c r="DJ15" s="74" t="n"/>
      <c r="DK15" s="74" t="n"/>
      <c r="DL15" s="74" t="n"/>
      <c r="DM15" s="74" t="n"/>
      <c r="DN15" s="74" t="n"/>
      <c r="DO15" s="74" t="n"/>
      <c r="DP15" s="74" t="n"/>
      <c r="DQ15" s="74" t="n"/>
      <c r="DR15" s="74" t="n"/>
      <c r="DS15" s="74" t="n"/>
      <c r="DT15" s="74" t="n"/>
      <c r="DU15" s="74" t="n"/>
      <c r="DV15" s="74" t="n"/>
      <c r="DW15" s="74" t="n"/>
      <c r="DX15" s="74" t="n"/>
      <c r="DY15" s="74" t="n"/>
      <c r="DZ15" s="74" t="n"/>
      <c r="EA15" s="74" t="n"/>
      <c r="EB15" s="74" t="n"/>
      <c r="EC15" s="74" t="n"/>
      <c r="ED15" s="74" t="n"/>
      <c r="EE15" s="74" t="n"/>
      <c r="EF15" s="74" t="n"/>
      <c r="EG15" s="74" t="n"/>
      <c r="EH15" s="74" t="n"/>
      <c r="EI15" s="74" t="n"/>
      <c r="EJ15" s="74" t="n"/>
      <c r="EK15" s="74" t="n"/>
      <c r="EL15" s="74" t="n"/>
      <c r="EM15" s="74" t="n"/>
      <c r="EN15" s="74" t="n"/>
      <c r="EO15" s="74" t="n"/>
      <c r="EP15" s="74" t="n"/>
      <c r="EQ15" s="74" t="n"/>
      <c r="ER15" s="74" t="n"/>
      <c r="ES15" s="74" t="n"/>
      <c r="ET15" s="74" t="n"/>
      <c r="EU15" s="74" t="n"/>
      <c r="EV15" s="130" t="n"/>
      <c r="EW15" s="131" t="inlineStr">
        <is>
          <t>• Role / sub-team: Digitizing Assited service.</t>
        </is>
      </c>
      <c r="EX15" s="131"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EY15" s="131" t="inlineStr">
        <is>
          <t>• Current capabilities: Communication skills; Tools / software used: Both | Abbyy FineReader, Microsoft Web Expression · CIPC HTML conversion [Teams chat].</t>
        </is>
      </c>
      <c r="EZ15" s="131" t="inlineStr">
        <is>
          <t>• Communications skills.
• Presentation skills.</t>
        </is>
      </c>
      <c r="FA15" s="131" t="inlineStr">
        <is>
          <t>• Key challenges: Quality of Report.
• Support required: No input received.</t>
        </is>
      </c>
      <c r="FB15" s="131" t="n"/>
      <c r="FC15" s="131" t="n"/>
    </row>
    <row r="16" ht="250" customHeight="1">
      <c r="A16" s="109" t="inlineStr">
        <is>
          <t>Mapped</t>
        </is>
      </c>
      <c r="B16" s="109" t="inlineStr">
        <is>
          <t>CARBON</t>
        </is>
      </c>
      <c r="C16" s="110" t="inlineStr">
        <is>
          <t>IRIS1210</t>
        </is>
      </c>
      <c r="D16" s="110" t="inlineStr">
        <is>
          <t>Tejas Kat</t>
        </is>
      </c>
      <c r="E16" s="110" t="inlineStr">
        <is>
          <t>Digitizing</t>
        </is>
      </c>
      <c r="F16" s="162" t="inlineStr">
        <is>
          <t>Image Processing Specialist</t>
        </is>
      </c>
      <c r="G16" s="162" t="inlineStr">
        <is>
          <t>Digitization Specialist – POD Lead</t>
        </is>
      </c>
      <c r="H16" s="162" t="inlineStr">
        <is>
          <t>L3 – Professional / Associate</t>
        </is>
      </c>
      <c r="I16" s="162" t="inlineStr">
        <is>
          <t>B1</t>
        </is>
      </c>
      <c r="J16" s="166" t="inlineStr">
        <is>
          <t>▲ Up</t>
        </is>
      </c>
      <c r="K16" s="110" t="inlineStr">
        <is>
          <t>Data Operations &amp; Digitization</t>
        </is>
      </c>
      <c r="L16" s="110" t="inlineStr">
        <is>
          <t>Document Conversion, Formatting &amp; Web Publishing</t>
        </is>
      </c>
      <c r="M16" s="110" t="n"/>
      <c r="N16" s="110" t="n">
        <v>20</v>
      </c>
      <c r="O16" s="109" t="inlineStr">
        <is>
          <t>P3 / M2</t>
        </is>
      </c>
      <c r="P16" s="110" t="inlineStr">
        <is>
          <t>Career / · Team Lead</t>
        </is>
      </c>
      <c r="Q16" s="110" t="inlineStr">
        <is>
          <t>4 Enable</t>
        </is>
      </c>
      <c r="R16" s="110" t="inlineStr">
        <is>
          <t>4–7 yrs</t>
        </is>
      </c>
      <c r="S16" s="110" t="inlineStr">
        <is>
          <t>5–8 · 4–8</t>
        </is>
      </c>
      <c r="T16" s="110" t="inlineStr">
        <is>
          <t>Specialist / QC Analyst</t>
        </is>
      </c>
      <c r="U16" s="110" t="inlineStr">
        <is>
          <t>Accenture Operations: L9 Team Lead · IRIS Vs Competitor Benchmark — operations roles: Team Lead / Quality Lead</t>
        </is>
      </c>
      <c r="V16" s="110" t="inlineStr">
        <is>
          <t>COPC CX Standard · leadership &amp; planning, people, processes, performance; ISO 9001; Lean / Six Sigma</t>
        </is>
      </c>
      <c r="W16" s="110" t="inlineStr">
        <is>
          <t>Core 3 · Future 3 · Functional 3 · Leadership 2</t>
        </is>
      </c>
      <c r="X16" s="73" t="n">
        <v>52</v>
      </c>
      <c r="Y16" s="74" t="inlineStr">
        <is>
          <t>IRIS1210</t>
        </is>
      </c>
      <c r="Z16" s="74" t="inlineStr">
        <is>
          <t>Employee</t>
        </is>
      </c>
      <c r="AA16" s="74" t="inlineStr">
        <is>
          <t>Active</t>
        </is>
      </c>
      <c r="AB16" s="74" t="inlineStr">
        <is>
          <t>Tejas Kat</t>
        </is>
      </c>
      <c r="AC16" s="164" t="n">
        <v>40294</v>
      </c>
      <c r="AD16" s="74" t="inlineStr">
        <is>
          <t>Image Processing Specialist</t>
        </is>
      </c>
      <c r="AE16" s="74" t="inlineStr">
        <is>
          <t>Undergraduate</t>
        </is>
      </c>
      <c r="AF16" s="74" t="inlineStr">
        <is>
          <t>Janardan Bale</t>
        </is>
      </c>
      <c r="AG16" s="74" t="inlineStr">
        <is>
          <t>N-7</t>
        </is>
      </c>
      <c r="AH16" s="74" t="inlineStr">
        <is>
          <t>manager</t>
        </is>
      </c>
      <c r="AI16" s="74" t="inlineStr">
        <is>
          <t>1 years, 0 months, 0 days</t>
        </is>
      </c>
      <c r="AJ16" s="74" t="inlineStr">
        <is>
          <t>16 years, 3 months, 30 days</t>
        </is>
      </c>
      <c r="AK16" s="74" t="inlineStr">
        <is>
          <t>Regtech</t>
        </is>
      </c>
      <c r="AL16" s="74" t="inlineStr">
        <is>
          <t>CARBON</t>
        </is>
      </c>
      <c r="AM16" s="74" t="inlineStr">
        <is>
          <t>Digitizing</t>
        </is>
      </c>
      <c r="AN16" s="74" t="inlineStr">
        <is>
          <t>Digitizing Assisted services</t>
        </is>
      </c>
      <c r="AO16" s="74" t="inlineStr">
        <is>
          <t>No</t>
        </is>
      </c>
      <c r="AP16" s="74" t="inlineStr">
        <is>
          <t>Professional Services</t>
        </is>
      </c>
      <c r="AQ16" s="74" t="inlineStr">
        <is>
          <t>OCR/Image procesing</t>
        </is>
      </c>
      <c r="AR16" s="74" t="inlineStr">
        <is>
          <t>Non-technical</t>
        </is>
      </c>
      <c r="AS16" s="74" t="n">
        <v>20</v>
      </c>
      <c r="AT16" s="74" t="inlineStr">
        <is>
          <t>Covered</t>
        </is>
      </c>
      <c r="AU16" s="74" t="inlineStr">
        <is>
          <t>IRIS1210</t>
        </is>
      </c>
      <c r="AV16" s="74" t="inlineStr">
        <is>
          <t>Tejas Kat</t>
        </is>
      </c>
      <c r="AW16" s="74" t="inlineStr">
        <is>
          <t>Digitizing</t>
        </is>
      </c>
      <c r="AX16" s="74" t="inlineStr">
        <is>
          <t>Professional Services</t>
        </is>
      </c>
      <c r="AY16" s="74" t="inlineStr">
        <is>
          <t>Digitization &amp; Image Processing</t>
        </is>
      </c>
      <c r="AZ16" s="74" t="n"/>
      <c r="BA16" s="74" t="n"/>
      <c r="BB16" s="74" t="inlineStr">
        <is>
          <t>Employee</t>
        </is>
      </c>
      <c r="BC16" s="74" t="inlineStr">
        <is>
          <t>Janardan Bale</t>
        </is>
      </c>
      <c r="BD16" s="74" t="inlineStr">
        <is>
          <t>Vijay Digamber Parulekar</t>
        </is>
      </c>
      <c r="BE16" s="74" t="inlineStr">
        <is>
          <t>No</t>
        </is>
      </c>
      <c r="BF16" s="74" t="inlineStr">
        <is>
          <t>Image Processing Specialist</t>
        </is>
      </c>
      <c r="BG16" s="74" t="inlineStr">
        <is>
          <t>Digitizing - Lead</t>
        </is>
      </c>
      <c r="BH16" s="74" t="inlineStr">
        <is>
          <t>Yes</t>
        </is>
      </c>
      <c r="BI16" s="74" t="n">
        <v>3</v>
      </c>
      <c r="BJ16" s="74" t="n">
        <v>0</v>
      </c>
      <c r="BK16" s="74" t="n">
        <v>3</v>
      </c>
      <c r="BL16" s="74" t="inlineStr">
        <is>
          <t>Review</t>
        </is>
      </c>
      <c r="BM16" s="74" t="n">
        <v>3</v>
      </c>
      <c r="BN16" s="74" t="n">
        <v>0</v>
      </c>
      <c r="BO16" s="74" t="n">
        <v>3</v>
      </c>
      <c r="BP16" s="74" t="inlineStr">
        <is>
          <t>Review</t>
        </is>
      </c>
      <c r="BQ16" s="74" t="inlineStr">
        <is>
          <t>No</t>
        </is>
      </c>
      <c r="BR16" s="74" t="inlineStr">
        <is>
          <t>L3 – Professional / Associate</t>
        </is>
      </c>
      <c r="BS16" s="74" t="inlineStr">
        <is>
          <t>L3</t>
        </is>
      </c>
      <c r="BT16" s="74" t="inlineStr">
        <is>
          <t>Designation refined from Raw tab Comments column · this update</t>
        </is>
      </c>
      <c r="BU16"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BV16" s="74" t="n"/>
      <c r="BW16" s="74" t="inlineStr">
        <is>
          <t>UK - HMRC; South Africa - CIPC; Nigeria - CBN; Netherland - KVK; Europe - ESEF, India - MCA.</t>
        </is>
      </c>
      <c r="BX16" s="74" t="n"/>
      <c r="BY16" s="74" t="inlineStr">
        <is>
          <t>IRIS1210</t>
        </is>
      </c>
      <c r="BZ16" s="74" t="inlineStr">
        <is>
          <t>Employee</t>
        </is>
      </c>
      <c r="CA16" s="74" t="inlineStr">
        <is>
          <t>Active</t>
        </is>
      </c>
      <c r="CB16" s="74" t="inlineStr">
        <is>
          <t>Tejas Kat</t>
        </is>
      </c>
      <c r="CC16" s="164" t="n">
        <v>40294</v>
      </c>
      <c r="CD16" s="74" t="inlineStr">
        <is>
          <t>Image Processing Specialist</t>
        </is>
      </c>
      <c r="CE16" s="74" t="n"/>
      <c r="CF16" s="74" t="inlineStr">
        <is>
          <t>Professional Services</t>
        </is>
      </c>
      <c r="CG16" s="74" t="inlineStr">
        <is>
          <t>Digitization &amp; Image Processing</t>
        </is>
      </c>
      <c r="CH16" s="74" t="inlineStr">
        <is>
          <t>Image Processing Specialist</t>
        </is>
      </c>
      <c r="CI16" s="74" t="inlineStr">
        <is>
          <t>L3 – Professional / Associate</t>
        </is>
      </c>
      <c r="CJ16" s="74" t="inlineStr">
        <is>
          <t>Janardan Bale</t>
        </is>
      </c>
      <c r="CK16" s="74" t="inlineStr">
        <is>
          <t>N-7</t>
        </is>
      </c>
      <c r="CL16" s="74" t="inlineStr">
        <is>
          <t>Player cum Coach</t>
        </is>
      </c>
      <c r="CM16" s="74" t="inlineStr">
        <is>
          <t>Regtech</t>
        </is>
      </c>
      <c r="CN16" s="74" t="inlineStr">
        <is>
          <t>Digitizing</t>
        </is>
      </c>
      <c r="CO16" s="74" t="inlineStr">
        <is>
          <t>17 years, 1 months, 25 days</t>
        </is>
      </c>
      <c r="CP16" s="74" t="inlineStr">
        <is>
          <t>Sr.Image Processing Specialist</t>
        </is>
      </c>
      <c r="CQ16" s="74" t="n"/>
      <c r="CR16" s="74" t="n">
        <v>4</v>
      </c>
      <c r="CS16" s="74" t="inlineStr">
        <is>
          <t>High</t>
        </is>
      </c>
      <c r="CT16" s="74" t="inlineStr">
        <is>
          <t>Core Contributor</t>
        </is>
      </c>
      <c r="CU16" s="74" t="inlineStr">
        <is>
          <t>No</t>
        </is>
      </c>
      <c r="CV16" s="74" t="inlineStr">
        <is>
          <t>No</t>
        </is>
      </c>
      <c r="CW16" s="74" t="inlineStr">
        <is>
          <t>Yes</t>
        </is>
      </c>
      <c r="CX16" s="74" t="n"/>
      <c r="CY16" s="74" t="n"/>
      <c r="CZ16" s="74" t="n"/>
      <c r="DA16" s="74" t="inlineStr">
        <is>
          <t>Title to be changed to : Digitizing - Lead</t>
        </is>
      </c>
      <c r="DB16" s="74" t="n"/>
      <c r="DC16" s="74" t="n"/>
      <c r="DD16" s="74" t="n"/>
      <c r="DE16" s="74" t="n"/>
      <c r="DF16" s="74" t="n"/>
      <c r="DG16" s="74" t="n"/>
      <c r="DH16" s="74" t="n"/>
      <c r="DI16" s="74" t="n"/>
      <c r="DJ16" s="74" t="n"/>
      <c r="DK16" s="74" t="n"/>
      <c r="DL16" s="74" t="n"/>
      <c r="DM16" s="74" t="n"/>
      <c r="DN16" s="74" t="n"/>
      <c r="DO16" s="74" t="n"/>
      <c r="DP16" s="74" t="n"/>
      <c r="DQ16" s="74" t="n"/>
      <c r="DR16" s="74" t="n"/>
      <c r="DS16" s="74" t="n"/>
      <c r="DT16" s="74" t="n"/>
      <c r="DU16" s="74" t="n"/>
      <c r="DV16" s="74" t="n"/>
      <c r="DW16" s="74" t="n"/>
      <c r="DX16" s="74" t="n"/>
      <c r="DY16" s="74" t="n"/>
      <c r="DZ16" s="74" t="n"/>
      <c r="EA16" s="74" t="n"/>
      <c r="EB16" s="74" t="n"/>
      <c r="EC16" s="74" t="n"/>
      <c r="ED16" s="74" t="n"/>
      <c r="EE16" s="74" t="n"/>
      <c r="EF16" s="74" t="n"/>
      <c r="EG16" s="74" t="n"/>
      <c r="EH16" s="74" t="n"/>
      <c r="EI16" s="74" t="n"/>
      <c r="EJ16" s="74" t="n"/>
      <c r="EK16" s="74" t="n"/>
      <c r="EL16" s="74" t="n"/>
      <c r="EM16" s="74" t="n"/>
      <c r="EN16" s="74" t="n"/>
      <c r="EO16" s="74" t="n"/>
      <c r="EP16" s="74" t="n"/>
      <c r="EQ16" s="74" t="n"/>
      <c r="ER16" s="74" t="n"/>
      <c r="ES16" s="74" t="n"/>
      <c r="ET16" s="74" t="n"/>
      <c r="EU16" s="74" t="n"/>
      <c r="EV16" s="130" t="n"/>
      <c r="EW16" s="131" t="inlineStr">
        <is>
          <t>• Role / sub-team: Digitizing Associte Service.</t>
        </is>
      </c>
      <c r="EX16" s="131"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EY16" s="131" t="inlineStr">
        <is>
          <t>• Current capabilities: Ai copilot tool skill; Tools / software used: Both | Abbyy FineReader, Microsoft Web Expression, Carbon tool [Teams chat].</t>
        </is>
      </c>
      <c r="EZ16" s="131" t="inlineStr">
        <is>
          <t>• Communications skills.
• Presentation skills.</t>
        </is>
      </c>
      <c r="FA16" s="131" t="inlineStr">
        <is>
          <t>• Key challenges: Quality of report, RDP issue.
• Support required: No input received.</t>
        </is>
      </c>
      <c r="FB16" s="131" t="n"/>
      <c r="FC16" s="131" t="n"/>
    </row>
    <row r="17" ht="250" customHeight="1">
      <c r="A17" s="109" t="inlineStr">
        <is>
          <t>Mapped</t>
        </is>
      </c>
      <c r="B17" s="109" t="inlineStr">
        <is>
          <t>CARBON</t>
        </is>
      </c>
      <c r="C17" s="110" t="inlineStr">
        <is>
          <t>IRISC238</t>
        </is>
      </c>
      <c r="D17" s="110" t="inlineStr">
        <is>
          <t>Aishwarya Chaulkar</t>
        </is>
      </c>
      <c r="E17" s="110" t="inlineStr">
        <is>
          <t>Digitizing</t>
        </is>
      </c>
      <c r="F17" s="162" t="inlineStr">
        <is>
          <t>Consultant</t>
        </is>
      </c>
      <c r="G17" s="162" t="inlineStr">
        <is>
          <t>Senior Digitization Associate</t>
        </is>
      </c>
      <c r="H17" s="162" t="inlineStr">
        <is>
          <t>L3 – Professional / Associate</t>
        </is>
      </c>
      <c r="I17" s="162" t="inlineStr">
        <is>
          <t>A3</t>
        </is>
      </c>
      <c r="J17" s="166" t="inlineStr">
        <is>
          <t>▲ Up</t>
        </is>
      </c>
      <c r="K17" s="110" t="inlineStr">
        <is>
          <t>Data Operations &amp; Digitization</t>
        </is>
      </c>
      <c r="L17" s="110" t="inlineStr">
        <is>
          <t>Document Conversion, Formatting &amp; Web Publishing</t>
        </is>
      </c>
      <c r="M17" s="163" t="inlineStr">
        <is>
          <t>• Confirm the reporting line — Manager</t>
        </is>
      </c>
      <c r="N17" s="110" t="n">
        <v>20</v>
      </c>
      <c r="O17" s="109" t="inlineStr">
        <is>
          <t>P2</t>
        </is>
      </c>
      <c r="P17" s="110" t="inlineStr">
        <is>
          <t>Developing</t>
        </is>
      </c>
      <c r="Q17" s="110" t="inlineStr">
        <is>
          <t>3 Apply</t>
        </is>
      </c>
      <c r="R17" s="110" t="inlineStr">
        <is>
          <t>2–4 yrs</t>
        </is>
      </c>
      <c r="S17" s="110" t="inlineStr">
        <is>
          <t>3–5 · 2–5</t>
        </is>
      </c>
      <c r="T17" s="110" t="inlineStr">
        <is>
          <t>Senior Associate</t>
        </is>
      </c>
      <c r="U17" s="110" t="inlineStr">
        <is>
          <t>DataTracks: Senior Associate · 2–5 yrs · Accenture Operations: L10 Senior Analyst · IRIS Vs Competitor Benchmark — operations roles: Senior Processor / QC</t>
        </is>
      </c>
      <c r="V17" s="110" t="inlineStr">
        <is>
          <t>COPC CX Standard · leadership &amp; planning, people, processes, performance; ISO 9001; Lean / Six Sigma</t>
        </is>
      </c>
      <c r="W17" s="110" t="inlineStr">
        <is>
          <t>Core 2 · Future 2 · Functional 3 · Leadership not scored</t>
        </is>
      </c>
      <c r="X17" s="73" t="n">
        <v>252</v>
      </c>
      <c r="Y17" s="74" t="inlineStr">
        <is>
          <t>IRISC238</t>
        </is>
      </c>
      <c r="Z17" s="74" t="inlineStr">
        <is>
          <t>On Contract</t>
        </is>
      </c>
      <c r="AA17" s="74" t="inlineStr">
        <is>
          <t>Active</t>
        </is>
      </c>
      <c r="AB17" s="74" t="inlineStr">
        <is>
          <t>Aishwarya Chaulkar</t>
        </is>
      </c>
      <c r="AC17" s="164" t="n">
        <v>44872</v>
      </c>
      <c r="AD17" s="74" t="inlineStr">
        <is>
          <t>Consultant</t>
        </is>
      </c>
      <c r="AE17" s="74" t="inlineStr">
        <is>
          <t>B.Com</t>
        </is>
      </c>
      <c r="AF17" s="74" t="inlineStr">
        <is>
          <t>Datta Hatagale</t>
        </is>
      </c>
      <c r="AG17" s="74" t="inlineStr">
        <is>
          <t>N-7</t>
        </is>
      </c>
      <c r="AH17" s="74" t="inlineStr">
        <is>
          <t>Individual Contributor</t>
        </is>
      </c>
      <c r="AI17" s="74" t="inlineStr">
        <is>
          <t>0 years, 0 months, 0 days</t>
        </is>
      </c>
      <c r="AJ17" s="74" t="inlineStr">
        <is>
          <t>3 years, 9 months, 18 days</t>
        </is>
      </c>
      <c r="AK17" s="74" t="inlineStr">
        <is>
          <t>Regtech</t>
        </is>
      </c>
      <c r="AL17" s="74" t="inlineStr">
        <is>
          <t>CARBON</t>
        </is>
      </c>
      <c r="AM17" s="74" t="inlineStr">
        <is>
          <t>Digitizing</t>
        </is>
      </c>
      <c r="AN17" s="74" t="inlineStr">
        <is>
          <t>Digitizing Assisted services</t>
        </is>
      </c>
      <c r="AO17" s="74" t="inlineStr">
        <is>
          <t>No</t>
        </is>
      </c>
      <c r="AP17" s="74" t="inlineStr">
        <is>
          <t>Professional Services</t>
        </is>
      </c>
      <c r="AQ17" s="74" t="inlineStr">
        <is>
          <t>OCR/Image procesing</t>
        </is>
      </c>
      <c r="AR17" s="74" t="inlineStr">
        <is>
          <t>Non-technical</t>
        </is>
      </c>
      <c r="AS17" s="74" t="n">
        <v>20</v>
      </c>
      <c r="AT17" s="74" t="inlineStr">
        <is>
          <t>Covered</t>
        </is>
      </c>
      <c r="AU17" s="74" t="inlineStr">
        <is>
          <t>IRISC238</t>
        </is>
      </c>
      <c r="AV17" s="74" t="inlineStr">
        <is>
          <t>Aishwarya Chaulkar</t>
        </is>
      </c>
      <c r="AW17" s="74" t="inlineStr">
        <is>
          <t>Digitizing</t>
        </is>
      </c>
      <c r="AX17" s="74" t="inlineStr">
        <is>
          <t>Professional Services</t>
        </is>
      </c>
      <c r="AY17" s="74" t="inlineStr">
        <is>
          <t>Digitization &amp; Image Processing</t>
        </is>
      </c>
      <c r="AZ17" s="74" t="n"/>
      <c r="BA17" s="74" t="n"/>
      <c r="BB17" s="74" t="inlineStr">
        <is>
          <t>On Contract</t>
        </is>
      </c>
      <c r="BC17" s="74" t="inlineStr">
        <is>
          <t>Datta Hatagale</t>
        </is>
      </c>
      <c r="BD17" s="74" t="inlineStr">
        <is>
          <t>Tejas Subhash Kat</t>
        </is>
      </c>
      <c r="BE17" s="74" t="inlineStr">
        <is>
          <t>No</t>
        </is>
      </c>
      <c r="BF17" s="74" t="inlineStr">
        <is>
          <t>Consultant</t>
        </is>
      </c>
      <c r="BG17" s="74" t="inlineStr">
        <is>
          <t>Consultant</t>
        </is>
      </c>
      <c r="BH17" s="74" t="inlineStr">
        <is>
          <t>No</t>
        </is>
      </c>
      <c r="BI17" s="74" t="inlineStr">
        <is>
          <t>—</t>
        </is>
      </c>
      <c r="BJ17" s="74" t="inlineStr">
        <is>
          <t>—</t>
        </is>
      </c>
      <c r="BK17" s="74" t="inlineStr">
        <is>
          <t>—</t>
        </is>
      </c>
      <c r="BL17" s="74" t="inlineStr">
        <is>
          <t>Not a manager</t>
        </is>
      </c>
      <c r="BM17" s="74" t="inlineStr">
        <is>
          <t>—</t>
        </is>
      </c>
      <c r="BN17" s="74" t="inlineStr">
        <is>
          <t>—</t>
        </is>
      </c>
      <c r="BO17" s="74" t="inlineStr">
        <is>
          <t>—</t>
        </is>
      </c>
      <c r="BP17" s="74" t="inlineStr">
        <is>
          <t>Not a manager</t>
        </is>
      </c>
      <c r="BQ17" s="74" t="inlineStr">
        <is>
          <t>—</t>
        </is>
      </c>
      <c r="BR17" s="74" t="inlineStr">
        <is>
          <t>L3 – Professional / Associate</t>
        </is>
      </c>
      <c r="BS17" s="74" t="inlineStr">
        <is>
          <t>L3 – Professional / Associate</t>
        </is>
      </c>
      <c r="BT17" s="74" t="inlineStr">
        <is>
          <t>No designation change — current record value carried forward</t>
        </is>
      </c>
      <c r="BU17"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7" s="74" t="n"/>
      <c r="BW17" s="74" t="inlineStr">
        <is>
          <t>UK - HMRC; India - MCA; South Africa - CIPC; Europe - ESEF; Nigeria - CBN; Netherland - KVK · On Contract.</t>
        </is>
      </c>
      <c r="BX17" s="74" t="n"/>
      <c r="BY17" s="74" t="inlineStr">
        <is>
          <t>IRISC238</t>
        </is>
      </c>
      <c r="BZ17" s="74" t="inlineStr">
        <is>
          <t>On Contract</t>
        </is>
      </c>
      <c r="CA17" s="74" t="inlineStr">
        <is>
          <t>Active</t>
        </is>
      </c>
      <c r="CB17" s="74" t="inlineStr">
        <is>
          <t>Aishwarya Chaulkar</t>
        </is>
      </c>
      <c r="CC17" s="164" t="n">
        <v>44872</v>
      </c>
      <c r="CD17" s="74" t="inlineStr">
        <is>
          <t>Consultant</t>
        </is>
      </c>
      <c r="CE17" s="74" t="n"/>
      <c r="CF17" s="74" t="inlineStr">
        <is>
          <t>Professional Services</t>
        </is>
      </c>
      <c r="CG17" s="74" t="inlineStr">
        <is>
          <t>Digitization &amp; Image Processing</t>
        </is>
      </c>
      <c r="CH17" s="74" t="inlineStr">
        <is>
          <t>Consultant</t>
        </is>
      </c>
      <c r="CI17" s="74" t="inlineStr">
        <is>
          <t>L3 – Professional / Associate</t>
        </is>
      </c>
      <c r="CJ17" s="74" t="inlineStr">
        <is>
          <t>Datta Hatagale</t>
        </is>
      </c>
      <c r="CK17" s="74" t="inlineStr">
        <is>
          <t>N-7</t>
        </is>
      </c>
      <c r="CL17" s="74" t="inlineStr">
        <is>
          <t>Individual Contributor</t>
        </is>
      </c>
      <c r="CM17" s="74" t="inlineStr">
        <is>
          <t>Regtech</t>
        </is>
      </c>
      <c r="CN17" s="74" t="inlineStr">
        <is>
          <t>Digitizing</t>
        </is>
      </c>
      <c r="CO17" s="74" t="inlineStr">
        <is>
          <t>3 years, 7 months, 13 days</t>
        </is>
      </c>
      <c r="CP17" s="74" t="inlineStr">
        <is>
          <t>Consultant</t>
        </is>
      </c>
      <c r="CQ17" s="74" t="n"/>
      <c r="CR17" s="74" t="n">
        <v>3</v>
      </c>
      <c r="CS17" s="74" t="inlineStr">
        <is>
          <t>High</t>
        </is>
      </c>
      <c r="CT17" s="74" t="inlineStr">
        <is>
          <t>Core Contributor</t>
        </is>
      </c>
      <c r="CU17" s="74" t="inlineStr">
        <is>
          <t>No</t>
        </is>
      </c>
      <c r="CV17" s="74" t="inlineStr">
        <is>
          <t>No</t>
        </is>
      </c>
      <c r="CW17" s="74" t="inlineStr">
        <is>
          <t>Yes</t>
        </is>
      </c>
      <c r="CX17" s="74" t="n"/>
      <c r="CY17" s="74" t="n"/>
      <c r="CZ17" s="74" t="n"/>
      <c r="DA17" s="74" t="n"/>
      <c r="DB17" s="74" t="n"/>
      <c r="DC17" s="74" t="n"/>
      <c r="DD17" s="74" t="n"/>
      <c r="DE17" s="74" t="n"/>
      <c r="DF17" s="74" t="n"/>
      <c r="DG17" s="74" t="n"/>
      <c r="DH17" s="74" t="n"/>
      <c r="DI17" s="74" t="n"/>
      <c r="DJ17" s="74" t="n"/>
      <c r="DK17" s="74" t="n"/>
      <c r="DL17" s="74" t="n"/>
      <c r="DM17" s="74" t="n"/>
      <c r="DN17" s="74" t="n"/>
      <c r="DO17" s="74" t="n"/>
      <c r="DP17" s="74" t="n"/>
      <c r="DQ17" s="74" t="n"/>
      <c r="DR17" s="74" t="n"/>
      <c r="DS17" s="74" t="n"/>
      <c r="DT17" s="74" t="n"/>
      <c r="DU17" s="74" t="n"/>
      <c r="DV17" s="74" t="n"/>
      <c r="DW17" s="74" t="n"/>
      <c r="DX17" s="74" t="n"/>
      <c r="DY17" s="74" t="n"/>
      <c r="DZ17" s="74" t="n"/>
      <c r="EA17" s="74" t="n"/>
      <c r="EB17" s="74" t="n"/>
      <c r="EC17" s="74" t="n"/>
      <c r="ED17" s="74" t="n"/>
      <c r="EE17" s="74" t="n"/>
      <c r="EF17" s="74" t="n"/>
      <c r="EG17" s="74" t="n"/>
      <c r="EH17" s="74" t="n"/>
      <c r="EI17" s="74" t="n"/>
      <c r="EJ17" s="74" t="n"/>
      <c r="EK17" s="74" t="n"/>
      <c r="EL17" s="74" t="n"/>
      <c r="EM17" s="74" t="n"/>
      <c r="EN17" s="74" t="n"/>
      <c r="EO17" s="74" t="n"/>
      <c r="EP17" s="74" t="n"/>
      <c r="EQ17" s="74" t="n"/>
      <c r="ER17" s="74" t="n"/>
      <c r="ES17" s="74" t="n"/>
      <c r="ET17" s="74" t="n"/>
      <c r="EU17" s="74" t="n"/>
      <c r="EV17" s="130" t="n"/>
      <c r="EW17" s="131" t="inlineStr">
        <is>
          <t>• Role / sub-team: Digitizing Assisted Service.</t>
        </is>
      </c>
      <c r="EX17" s="131" t="inlineStr">
        <is>
          <t>• Key responsibilities include: ESEF QC and EU DM formatting, CIPC, MCA UK HTML Conversation and review.
• Reported deliverables and outcomes include: Once file formatting and convention completed will send the file service team for tagging.</t>
        </is>
      </c>
      <c r="EY17" s="131" t="inlineStr">
        <is>
          <t>• Current capabilities: Communication skills; Tools / software used: Both | Abbyy FineReader, Microsoft Web Expression, Carbon tool [Teams chat].</t>
        </is>
      </c>
      <c r="EZ17" s="131" t="inlineStr">
        <is>
          <t>• Communications skills.
• Presentation skills.</t>
        </is>
      </c>
      <c r="FA17" s="131" t="inlineStr">
        <is>
          <t>• Key challenges: Quality of report, RDP issue.
• Support required: No input received.</t>
        </is>
      </c>
      <c r="FB17" s="131" t="n"/>
      <c r="FC17" s="131" t="n"/>
    </row>
    <row r="18" ht="250" customHeight="1">
      <c r="A18" s="109" t="inlineStr">
        <is>
          <t>Mapped</t>
        </is>
      </c>
      <c r="B18" s="109" t="inlineStr">
        <is>
          <t>CARBON</t>
        </is>
      </c>
      <c r="C18" s="110" t="inlineStr">
        <is>
          <t>IRISC286</t>
        </is>
      </c>
      <c r="D18" s="110" t="inlineStr">
        <is>
          <t>Bhavesh Gusain</t>
        </is>
      </c>
      <c r="E18" s="110" t="inlineStr">
        <is>
          <t>Digitizing</t>
        </is>
      </c>
      <c r="F18" s="162" t="inlineStr">
        <is>
          <t>Consultant</t>
        </is>
      </c>
      <c r="G18" s="162" t="inlineStr">
        <is>
          <t>Senior Digitization Associate</t>
        </is>
      </c>
      <c r="H18" s="162" t="inlineStr">
        <is>
          <t>L3 – Professional / Associate</t>
        </is>
      </c>
      <c r="I18" s="162" t="inlineStr">
        <is>
          <t>A3</t>
        </is>
      </c>
      <c r="J18" s="166" t="inlineStr">
        <is>
          <t>▲ Up</t>
        </is>
      </c>
      <c r="K18" s="110" t="inlineStr">
        <is>
          <t>Data Operations &amp; Digitization</t>
        </is>
      </c>
      <c r="L18" s="110" t="inlineStr">
        <is>
          <t>Document Conversion, Formatting &amp; Web Publishing</t>
        </is>
      </c>
      <c r="M18" s="110" t="n"/>
      <c r="N18" s="110" t="n">
        <v>20</v>
      </c>
      <c r="O18" s="109" t="inlineStr">
        <is>
          <t>P2</t>
        </is>
      </c>
      <c r="P18" s="110" t="inlineStr">
        <is>
          <t>Developing</t>
        </is>
      </c>
      <c r="Q18" s="110" t="inlineStr">
        <is>
          <t>3 Apply</t>
        </is>
      </c>
      <c r="R18" s="110" t="inlineStr">
        <is>
          <t>2–4 yrs</t>
        </is>
      </c>
      <c r="S18" s="110" t="inlineStr">
        <is>
          <t>3–5 · 2–5</t>
        </is>
      </c>
      <c r="T18" s="110" t="inlineStr">
        <is>
          <t>Senior Associate</t>
        </is>
      </c>
      <c r="U18" s="110" t="inlineStr">
        <is>
          <t>DataTracks: Senior Associate · 2–5 yrs · Accenture Operations: L10 Senior Analyst · IRIS Vs Competitor Benchmark — operations roles: Senior Processor / QC</t>
        </is>
      </c>
      <c r="V18" s="110" t="inlineStr">
        <is>
          <t>COPC CX Standard · leadership &amp; planning, people, processes, performance; ISO 9001; Lean / Six Sigma</t>
        </is>
      </c>
      <c r="W18" s="110" t="inlineStr">
        <is>
          <t>Core 2 · Future 2 · Functional 3 · Leadership not scored</t>
        </is>
      </c>
      <c r="X18" s="73" t="n">
        <v>308</v>
      </c>
      <c r="Y18" s="74" t="inlineStr">
        <is>
          <t>IRISC286</t>
        </is>
      </c>
      <c r="Z18" s="74" t="inlineStr">
        <is>
          <t>On Contract</t>
        </is>
      </c>
      <c r="AA18" s="74" t="inlineStr">
        <is>
          <t>Active</t>
        </is>
      </c>
      <c r="AB18" s="74" t="inlineStr">
        <is>
          <t>Bhavesh Gusain</t>
        </is>
      </c>
      <c r="AC18" s="164" t="n">
        <v>45343</v>
      </c>
      <c r="AD18" s="74" t="inlineStr">
        <is>
          <t>Consultant</t>
        </is>
      </c>
      <c r="AE18" s="74" t="inlineStr">
        <is>
          <t>B.Com</t>
        </is>
      </c>
      <c r="AF18" s="74" t="inlineStr">
        <is>
          <t>Janardan Bale</t>
        </is>
      </c>
      <c r="AG18" s="74" t="inlineStr">
        <is>
          <t>N-7</t>
        </is>
      </c>
      <c r="AH18" s="74" t="inlineStr">
        <is>
          <t>Individual Contributor</t>
        </is>
      </c>
      <c r="AI18" s="74" t="inlineStr">
        <is>
          <t>0 years, 0 months, 0 days</t>
        </is>
      </c>
      <c r="AJ18" s="74" t="inlineStr">
        <is>
          <t>2 years, 6 months, 4 days</t>
        </is>
      </c>
      <c r="AK18" s="74" t="inlineStr">
        <is>
          <t>Regtech</t>
        </is>
      </c>
      <c r="AL18" s="74" t="inlineStr">
        <is>
          <t>CARBON</t>
        </is>
      </c>
      <c r="AM18" s="74" t="inlineStr">
        <is>
          <t>Digitizing</t>
        </is>
      </c>
      <c r="AN18" s="74" t="inlineStr">
        <is>
          <t>Digitizing Assisted services</t>
        </is>
      </c>
      <c r="AO18" s="74" t="inlineStr">
        <is>
          <t>No</t>
        </is>
      </c>
      <c r="AP18" s="74" t="inlineStr">
        <is>
          <t>Professional Services</t>
        </is>
      </c>
      <c r="AQ18" s="74" t="inlineStr">
        <is>
          <t>OCR/Image procesing</t>
        </is>
      </c>
      <c r="AR18" s="74" t="inlineStr">
        <is>
          <t>Non-technical</t>
        </is>
      </c>
      <c r="AS18" s="74" t="n">
        <v>20</v>
      </c>
      <c r="AT18" s="74" t="inlineStr">
        <is>
          <t>Covered</t>
        </is>
      </c>
      <c r="AU18" s="74" t="inlineStr">
        <is>
          <t>IRISC286</t>
        </is>
      </c>
      <c r="AV18" s="74" t="inlineStr">
        <is>
          <t>Bhavesh Gusain</t>
        </is>
      </c>
      <c r="AW18" s="74" t="inlineStr">
        <is>
          <t>Digitizing</t>
        </is>
      </c>
      <c r="AX18" s="74" t="inlineStr">
        <is>
          <t>Professional Services</t>
        </is>
      </c>
      <c r="AY18" s="74" t="inlineStr">
        <is>
          <t>Digitization &amp; Image Processing</t>
        </is>
      </c>
      <c r="AZ18" s="74" t="n"/>
      <c r="BA18" s="74" t="n"/>
      <c r="BB18" s="74" t="inlineStr">
        <is>
          <t>On Contract</t>
        </is>
      </c>
      <c r="BC18" s="74" t="inlineStr">
        <is>
          <t>Janardan Bale</t>
        </is>
      </c>
      <c r="BD18" s="74" t="inlineStr">
        <is>
          <t>Janardan Krishna Bale</t>
        </is>
      </c>
      <c r="BE18" s="74" t="inlineStr">
        <is>
          <t>No</t>
        </is>
      </c>
      <c r="BF18" s="74" t="inlineStr">
        <is>
          <t>Consultant</t>
        </is>
      </c>
      <c r="BG18" s="74" t="inlineStr">
        <is>
          <t>Consultant</t>
        </is>
      </c>
      <c r="BH18" s="74" t="inlineStr">
        <is>
          <t>No</t>
        </is>
      </c>
      <c r="BI18" s="74" t="inlineStr">
        <is>
          <t>—</t>
        </is>
      </c>
      <c r="BJ18" s="74" t="inlineStr">
        <is>
          <t>—</t>
        </is>
      </c>
      <c r="BK18" s="74" t="inlineStr">
        <is>
          <t>—</t>
        </is>
      </c>
      <c r="BL18" s="74" t="inlineStr">
        <is>
          <t>Not a manager</t>
        </is>
      </c>
      <c r="BM18" s="74" t="inlineStr">
        <is>
          <t>—</t>
        </is>
      </c>
      <c r="BN18" s="74" t="inlineStr">
        <is>
          <t>—</t>
        </is>
      </c>
      <c r="BO18" s="74" t="inlineStr">
        <is>
          <t>—</t>
        </is>
      </c>
      <c r="BP18" s="74" t="inlineStr">
        <is>
          <t>Not a manager</t>
        </is>
      </c>
      <c r="BQ18" s="74" t="inlineStr">
        <is>
          <t>—</t>
        </is>
      </c>
      <c r="BR18" s="74" t="inlineStr">
        <is>
          <t>L3 – Professional / Associate</t>
        </is>
      </c>
      <c r="BS18" s="74" t="inlineStr">
        <is>
          <t>L3 – Professional / Associate</t>
        </is>
      </c>
      <c r="BT18" s="74" t="inlineStr">
        <is>
          <t>No designation change — current record value carried forward</t>
        </is>
      </c>
      <c r="BU18"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8" s="74" t="n"/>
      <c r="BW18" s="74" t="inlineStr">
        <is>
          <t>UK - HMRC; USA - SEC · On Contract.</t>
        </is>
      </c>
      <c r="BX18" s="74" t="n"/>
      <c r="BY18" s="74" t="inlineStr">
        <is>
          <t>IRISC286</t>
        </is>
      </c>
      <c r="BZ18" s="74" t="inlineStr">
        <is>
          <t>On Contract</t>
        </is>
      </c>
      <c r="CA18" s="74" t="inlineStr">
        <is>
          <t>Active</t>
        </is>
      </c>
      <c r="CB18" s="74" t="inlineStr">
        <is>
          <t>Bhavesh Gusain</t>
        </is>
      </c>
      <c r="CC18" s="164" t="n">
        <v>45343</v>
      </c>
      <c r="CD18" s="74" t="inlineStr">
        <is>
          <t>Consultant</t>
        </is>
      </c>
      <c r="CE18" s="74" t="n"/>
      <c r="CF18" s="74" t="inlineStr">
        <is>
          <t>Professional Services</t>
        </is>
      </c>
      <c r="CG18" s="74" t="inlineStr">
        <is>
          <t>Digitization &amp; Image Processing</t>
        </is>
      </c>
      <c r="CH18" s="74" t="inlineStr">
        <is>
          <t>Consultant</t>
        </is>
      </c>
      <c r="CI18" s="74" t="inlineStr">
        <is>
          <t>L3 – Professional / Associate</t>
        </is>
      </c>
      <c r="CJ18" s="74" t="inlineStr">
        <is>
          <t>Janardan Bale</t>
        </is>
      </c>
      <c r="CK18" s="74" t="inlineStr">
        <is>
          <t>N-7</t>
        </is>
      </c>
      <c r="CL18" s="74" t="inlineStr">
        <is>
          <t>Individual Contributor</t>
        </is>
      </c>
      <c r="CM18" s="74" t="inlineStr">
        <is>
          <t>Regtech</t>
        </is>
      </c>
      <c r="CN18" s="74" t="inlineStr">
        <is>
          <t>Digitizing</t>
        </is>
      </c>
      <c r="CO18" s="74" t="inlineStr">
        <is>
          <t>2 years, 3 months, 30 days</t>
        </is>
      </c>
      <c r="CP18" s="74" t="inlineStr">
        <is>
          <t>Consultant</t>
        </is>
      </c>
      <c r="CQ18" s="74" t="n"/>
      <c r="CR18" s="74" t="n">
        <v>3</v>
      </c>
      <c r="CS18" s="74" t="inlineStr">
        <is>
          <t>Medium</t>
        </is>
      </c>
      <c r="CT18" s="74" t="inlineStr">
        <is>
          <t>Core Contributor</t>
        </is>
      </c>
      <c r="CU18" s="74" t="inlineStr">
        <is>
          <t>No</t>
        </is>
      </c>
      <c r="CV18" s="74" t="inlineStr">
        <is>
          <t>No</t>
        </is>
      </c>
      <c r="CW18" s="74" t="inlineStr">
        <is>
          <t>Yes</t>
        </is>
      </c>
      <c r="CX18" s="74" t="n"/>
      <c r="CY18" s="74" t="n"/>
      <c r="CZ18" s="74" t="n"/>
      <c r="DA18" s="74" t="n"/>
      <c r="DB18" s="74" t="n"/>
      <c r="DC18" s="74" t="n"/>
      <c r="DD18" s="74" t="n"/>
      <c r="DE18" s="74" t="n"/>
      <c r="DF18" s="74" t="n"/>
      <c r="DG18" s="74" t="n"/>
      <c r="DH18" s="74" t="n"/>
      <c r="DI18" s="74" t="n"/>
      <c r="DJ18" s="74" t="n"/>
      <c r="DK18" s="74" t="n"/>
      <c r="DL18" s="74" t="n"/>
      <c r="DM18" s="74" t="n"/>
      <c r="DN18" s="74" t="n"/>
      <c r="DO18" s="74" t="n"/>
      <c r="DP18" s="74" t="n"/>
      <c r="DQ18" s="74" t="n"/>
      <c r="DR18" s="74" t="n"/>
      <c r="DS18" s="74" t="n"/>
      <c r="DT18" s="74" t="n"/>
      <c r="DU18" s="74" t="n"/>
      <c r="DV18" s="74" t="n"/>
      <c r="DW18" s="74" t="n"/>
      <c r="DX18" s="74" t="n"/>
      <c r="DY18" s="74" t="n"/>
      <c r="DZ18" s="74" t="n"/>
      <c r="EA18" s="74" t="n"/>
      <c r="EB18" s="74" t="n"/>
      <c r="EC18" s="74" t="n"/>
      <c r="ED18" s="74" t="n"/>
      <c r="EE18" s="74" t="n"/>
      <c r="EF18" s="74" t="n"/>
      <c r="EG18" s="74" t="n"/>
      <c r="EH18" s="74" t="n"/>
      <c r="EI18" s="74" t="n"/>
      <c r="EJ18" s="74" t="n"/>
      <c r="EK18" s="74" t="n"/>
      <c r="EL18" s="74" t="n"/>
      <c r="EM18" s="74" t="n"/>
      <c r="EN18" s="74" t="n"/>
      <c r="EO18" s="74" t="n"/>
      <c r="EP18" s="74" t="n"/>
      <c r="EQ18" s="74" t="n"/>
      <c r="ER18" s="74" t="n"/>
      <c r="ES18" s="74" t="n"/>
      <c r="ET18" s="74" t="n"/>
      <c r="EU18" s="74" t="n"/>
      <c r="EV18" s="130" t="n"/>
      <c r="EW18" s="131" t="inlineStr">
        <is>
          <t>• Role / sub-team: Digitizing Assited Services.</t>
        </is>
      </c>
      <c r="EX18" s="131" t="inlineStr">
        <is>
          <t>• Key responsibilities include: US SEC &amp; US DM formatting and review and UK HTML conversion from word document.
• Reported deliverables and outcomes include: Once file formatting completed will send the file to service team.</t>
        </is>
      </c>
      <c r="EY18" s="131" t="inlineStr">
        <is>
          <t>• Current capabilities: Communication skills; Tools / software used: Microsoft Web Expression [Teams chat].</t>
        </is>
      </c>
      <c r="EZ18" s="131" t="inlineStr">
        <is>
          <t>• Communications skills.
• Presentation skills.</t>
        </is>
      </c>
      <c r="FA18" s="131" t="inlineStr">
        <is>
          <t>• Key challenges: Quality of report, RDP issue.
• Support required: No input received.</t>
        </is>
      </c>
      <c r="FB18" s="131" t="n"/>
      <c r="FC18" s="131" t="n"/>
    </row>
    <row r="19" ht="250" customHeight="1">
      <c r="A19" s="109" t="inlineStr">
        <is>
          <t>Mapped</t>
        </is>
      </c>
      <c r="B19" s="109" t="inlineStr">
        <is>
          <t>CARBON</t>
        </is>
      </c>
      <c r="C19" s="110" t="inlineStr">
        <is>
          <t>IRISC237</t>
        </is>
      </c>
      <c r="D19" s="110" t="inlineStr">
        <is>
          <t>Deepak Nirmal</t>
        </is>
      </c>
      <c r="E19" s="110" t="inlineStr">
        <is>
          <t>Digitizing</t>
        </is>
      </c>
      <c r="F19" s="162" t="inlineStr">
        <is>
          <t>Consultant</t>
        </is>
      </c>
      <c r="G19" s="162" t="inlineStr">
        <is>
          <t>Senior Digitization Associate</t>
        </is>
      </c>
      <c r="H19" s="162" t="inlineStr">
        <is>
          <t>L3 – Professional / Associate</t>
        </is>
      </c>
      <c r="I19" s="162" t="inlineStr">
        <is>
          <t>A3</t>
        </is>
      </c>
      <c r="J19" s="166" t="inlineStr">
        <is>
          <t>▲ Up</t>
        </is>
      </c>
      <c r="K19" s="110" t="inlineStr">
        <is>
          <t>Data Operations &amp; Digitization</t>
        </is>
      </c>
      <c r="L19" s="110" t="inlineStr">
        <is>
          <t>Document Conversion, Formatting &amp; Web Publishing</t>
        </is>
      </c>
      <c r="M19" s="110" t="n"/>
      <c r="N19" s="110" t="n">
        <v>20</v>
      </c>
      <c r="O19" s="109" t="inlineStr">
        <is>
          <t>P2</t>
        </is>
      </c>
      <c r="P19" s="110" t="inlineStr">
        <is>
          <t>Developing</t>
        </is>
      </c>
      <c r="Q19" s="110" t="inlineStr">
        <is>
          <t>3 Apply</t>
        </is>
      </c>
      <c r="R19" s="110" t="inlineStr">
        <is>
          <t>2–4 yrs</t>
        </is>
      </c>
      <c r="S19" s="110" t="inlineStr">
        <is>
          <t>3–5 · 2–5</t>
        </is>
      </c>
      <c r="T19" s="110" t="inlineStr">
        <is>
          <t>Senior Associate</t>
        </is>
      </c>
      <c r="U19" s="110" t="inlineStr">
        <is>
          <t>DataTracks: Senior Associate · 2–5 yrs · Accenture Operations: L10 Senior Analyst · IRIS Vs Competitor Benchmark — operations roles: Senior Processor / QC</t>
        </is>
      </c>
      <c r="V19" s="110" t="inlineStr">
        <is>
          <t>COPC CX Standard · leadership &amp; planning, people, processes, performance; ISO 9001; Lean / Six Sigma</t>
        </is>
      </c>
      <c r="W19" s="110" t="inlineStr">
        <is>
          <t>Core 2 · Future 2 · Functional 3 · Leadership not scored</t>
        </is>
      </c>
      <c r="X19" s="73" t="n">
        <v>245</v>
      </c>
      <c r="Y19" s="74" t="inlineStr">
        <is>
          <t>IRISC237</t>
        </is>
      </c>
      <c r="Z19" s="74" t="inlineStr">
        <is>
          <t>On Contract</t>
        </is>
      </c>
      <c r="AA19" s="74" t="inlineStr">
        <is>
          <t>Active</t>
        </is>
      </c>
      <c r="AB19" s="74" t="inlineStr">
        <is>
          <t>Deepak Nirmal</t>
        </is>
      </c>
      <c r="AC19" s="164" t="n">
        <v>44844</v>
      </c>
      <c r="AD19" s="74" t="inlineStr">
        <is>
          <t>Consultant</t>
        </is>
      </c>
      <c r="AE19" s="74" t="inlineStr">
        <is>
          <t>Undergraduate</t>
        </is>
      </c>
      <c r="AF19" s="74" t="inlineStr">
        <is>
          <t>Janardan Bale</t>
        </is>
      </c>
      <c r="AG19" s="74" t="inlineStr">
        <is>
          <t>N-7</t>
        </is>
      </c>
      <c r="AH19" s="74" t="inlineStr">
        <is>
          <t>Individual Contributor</t>
        </is>
      </c>
      <c r="AI19" s="74" t="inlineStr">
        <is>
          <t>7 years, 0 months, 0 days</t>
        </is>
      </c>
      <c r="AJ19" s="74" t="inlineStr">
        <is>
          <t>3 years, 10 months, 15 days</t>
        </is>
      </c>
      <c r="AK19" s="74" t="inlineStr">
        <is>
          <t>Regtech</t>
        </is>
      </c>
      <c r="AL19" s="74" t="inlineStr">
        <is>
          <t>CARBON</t>
        </is>
      </c>
      <c r="AM19" s="74" t="inlineStr">
        <is>
          <t>Digitizing</t>
        </is>
      </c>
      <c r="AN19" s="74" t="inlineStr">
        <is>
          <t>Digitizing Assisted services</t>
        </is>
      </c>
      <c r="AO19" s="74" t="inlineStr">
        <is>
          <t>No</t>
        </is>
      </c>
      <c r="AP19" s="74" t="inlineStr">
        <is>
          <t>Professional Services</t>
        </is>
      </c>
      <c r="AQ19" s="74" t="inlineStr">
        <is>
          <t>OCR/Image procesing</t>
        </is>
      </c>
      <c r="AR19" s="74" t="inlineStr">
        <is>
          <t>Non-technical</t>
        </is>
      </c>
      <c r="AS19" s="74" t="n">
        <v>20</v>
      </c>
      <c r="AT19" s="74" t="inlineStr">
        <is>
          <t>Covered</t>
        </is>
      </c>
      <c r="AU19" s="74" t="inlineStr">
        <is>
          <t>IRISC237</t>
        </is>
      </c>
      <c r="AV19" s="74" t="inlineStr">
        <is>
          <t>Deepak Nirmal</t>
        </is>
      </c>
      <c r="AW19" s="74" t="inlineStr">
        <is>
          <t>Digitizing</t>
        </is>
      </c>
      <c r="AX19" s="74" t="inlineStr">
        <is>
          <t>Professional Services</t>
        </is>
      </c>
      <c r="AY19" s="74" t="inlineStr">
        <is>
          <t>Digitization &amp; Image Processing</t>
        </is>
      </c>
      <c r="AZ19" s="74" t="n"/>
      <c r="BA19" s="74" t="n"/>
      <c r="BB19" s="74" t="inlineStr">
        <is>
          <t>On Contract</t>
        </is>
      </c>
      <c r="BC19" s="74" t="inlineStr">
        <is>
          <t>Janardan Bale</t>
        </is>
      </c>
      <c r="BD19" s="74" t="inlineStr">
        <is>
          <t>Janardan Krishna Bale</t>
        </is>
      </c>
      <c r="BE19" s="74" t="inlineStr">
        <is>
          <t>No</t>
        </is>
      </c>
      <c r="BF19" s="74" t="inlineStr">
        <is>
          <t>Consultant</t>
        </is>
      </c>
      <c r="BG19" s="74" t="inlineStr">
        <is>
          <t>Senior Consultant</t>
        </is>
      </c>
      <c r="BH19" s="74" t="inlineStr">
        <is>
          <t>Yes</t>
        </is>
      </c>
      <c r="BI19" s="74" t="inlineStr">
        <is>
          <t>—</t>
        </is>
      </c>
      <c r="BJ19" s="74" t="inlineStr">
        <is>
          <t>—</t>
        </is>
      </c>
      <c r="BK19" s="74" t="inlineStr">
        <is>
          <t>—</t>
        </is>
      </c>
      <c r="BL19" s="74" t="inlineStr">
        <is>
          <t>Not a manager</t>
        </is>
      </c>
      <c r="BM19" s="74" t="inlineStr">
        <is>
          <t>—</t>
        </is>
      </c>
      <c r="BN19" s="74" t="inlineStr">
        <is>
          <t>—</t>
        </is>
      </c>
      <c r="BO19" s="74" t="inlineStr">
        <is>
          <t>—</t>
        </is>
      </c>
      <c r="BP19" s="74" t="inlineStr">
        <is>
          <t>Not a manager</t>
        </is>
      </c>
      <c r="BQ19" s="74" t="inlineStr">
        <is>
          <t>—</t>
        </is>
      </c>
      <c r="BR19" s="74" t="inlineStr">
        <is>
          <t>L3 – Professional / Associate</t>
        </is>
      </c>
      <c r="BS19" s="74" t="inlineStr">
        <is>
          <t>L3 – Professional / Associate</t>
        </is>
      </c>
      <c r="BT19" s="74" t="inlineStr">
        <is>
          <t>Designation refined from Raw tab Comments column · this update</t>
        </is>
      </c>
      <c r="BU19"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19" s="74" t="n"/>
      <c r="BW19" s="74" t="inlineStr">
        <is>
          <t>South Africa - CIPC; USA - SEC · On Contract.</t>
        </is>
      </c>
      <c r="BX19" s="74" t="n"/>
      <c r="BY19" s="74" t="inlineStr">
        <is>
          <t>IRISC237</t>
        </is>
      </c>
      <c r="BZ19" s="74" t="inlineStr">
        <is>
          <t>On Contract</t>
        </is>
      </c>
      <c r="CA19" s="74" t="inlineStr">
        <is>
          <t>Active</t>
        </is>
      </c>
      <c r="CB19" s="74" t="inlineStr">
        <is>
          <t>Deepak Nirmal</t>
        </is>
      </c>
      <c r="CC19" s="164" t="n">
        <v>44844</v>
      </c>
      <c r="CD19" s="74" t="inlineStr">
        <is>
          <t>Consultant</t>
        </is>
      </c>
      <c r="CE19" s="74" t="n"/>
      <c r="CF19" s="74" t="inlineStr">
        <is>
          <t>Professional Services</t>
        </is>
      </c>
      <c r="CG19" s="74" t="inlineStr">
        <is>
          <t>Digitization &amp; Image Processing</t>
        </is>
      </c>
      <c r="CH19" s="74" t="inlineStr">
        <is>
          <t>Consultant</t>
        </is>
      </c>
      <c r="CI19" s="74" t="inlineStr">
        <is>
          <t>L3 – Professional / Associate</t>
        </is>
      </c>
      <c r="CJ19" s="74" t="inlineStr">
        <is>
          <t>Janardan Bale</t>
        </is>
      </c>
      <c r="CK19" s="74" t="inlineStr">
        <is>
          <t>N-7</t>
        </is>
      </c>
      <c r="CL19" s="74" t="inlineStr">
        <is>
          <t>Individual Contributor</t>
        </is>
      </c>
      <c r="CM19" s="74" t="inlineStr">
        <is>
          <t>Regtech</t>
        </is>
      </c>
      <c r="CN19" s="74" t="inlineStr">
        <is>
          <t>Digitizing</t>
        </is>
      </c>
      <c r="CO19" s="74" t="inlineStr">
        <is>
          <t>10 years, 8 months, 10 days</t>
        </is>
      </c>
      <c r="CP19" s="74" t="inlineStr">
        <is>
          <t>Senior Consultant · review – experience supports senior band</t>
        </is>
      </c>
      <c r="CQ19" s="74" t="n"/>
      <c r="CR19" s="74" t="n">
        <v>3</v>
      </c>
      <c r="CS19" s="74" t="inlineStr">
        <is>
          <t>Medium</t>
        </is>
      </c>
      <c r="CT19" s="74" t="inlineStr">
        <is>
          <t>Core Contributor</t>
        </is>
      </c>
      <c r="CU19" s="74" t="inlineStr">
        <is>
          <t>No</t>
        </is>
      </c>
      <c r="CV19" s="74" t="inlineStr">
        <is>
          <t>No</t>
        </is>
      </c>
      <c r="CW19" s="74" t="inlineStr">
        <is>
          <t>Yes</t>
        </is>
      </c>
      <c r="CX19" s="74" t="n"/>
      <c r="CY19" s="74" t="n"/>
      <c r="CZ19" s="74" t="n"/>
      <c r="DA19" s="74" t="inlineStr">
        <is>
          <t>Title to be changed to Senior Services Specialist</t>
        </is>
      </c>
      <c r="DB19" s="74" t="n"/>
      <c r="DC19" s="74" t="n"/>
      <c r="DD19" s="74" t="n"/>
      <c r="DE19" s="74" t="n"/>
      <c r="DF19" s="74" t="n"/>
      <c r="DG19" s="74" t="n"/>
      <c r="DH19" s="74" t="n"/>
      <c r="DI19" s="74" t="n"/>
      <c r="DJ19" s="74" t="n"/>
      <c r="DK19" s="74" t="n"/>
      <c r="DL19" s="74" t="n"/>
      <c r="DM19" s="74" t="n"/>
      <c r="DN19" s="74" t="n"/>
      <c r="DO19" s="74" t="n"/>
      <c r="DP19" s="74" t="n"/>
      <c r="DQ19" s="74" t="n"/>
      <c r="DR19" s="74" t="n"/>
      <c r="DS19" s="74" t="n"/>
      <c r="DT19" s="74" t="n"/>
      <c r="DU19" s="74" t="n"/>
      <c r="DV19" s="74" t="n"/>
      <c r="DW19" s="74" t="n"/>
      <c r="DX19" s="74" t="n"/>
      <c r="DY19" s="74" t="n"/>
      <c r="DZ19" s="74" t="n"/>
      <c r="EA19" s="74" t="n"/>
      <c r="EB19" s="74" t="n"/>
      <c r="EC19" s="74" t="n"/>
      <c r="ED19" s="74" t="n"/>
      <c r="EE19" s="74" t="n"/>
      <c r="EF19" s="74" t="n"/>
      <c r="EG19" s="74" t="n"/>
      <c r="EH19" s="74" t="n"/>
      <c r="EI19" s="74" t="n"/>
      <c r="EJ19" s="74" t="n"/>
      <c r="EK19" s="74" t="n"/>
      <c r="EL19" s="74" t="n"/>
      <c r="EM19" s="74" t="n"/>
      <c r="EN19" s="74" t="n"/>
      <c r="EO19" s="74" t="n"/>
      <c r="EP19" s="74" t="n"/>
      <c r="EQ19" s="74" t="n"/>
      <c r="ER19" s="74" t="n"/>
      <c r="ES19" s="74" t="n"/>
      <c r="ET19" s="74" t="n"/>
      <c r="EU19" s="74" t="n"/>
      <c r="EV19" s="130" t="n"/>
      <c r="EW19" s="131" t="inlineStr">
        <is>
          <t>• Role / sub-team: Digitizing Assited Services.</t>
        </is>
      </c>
      <c r="EX19" s="131"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EY19" s="131" t="inlineStr">
        <is>
          <t>• Current capabilities: Using Copilot for problem; Problem-solving mindset; Willingness to learn; Tools / software used: Both | Microsoft Web Expression · used for CIPC HTML conversion [Teams chat].</t>
        </is>
      </c>
      <c r="EZ19" s="131" t="inlineStr">
        <is>
          <t>• Communications skills.
• Presentation skills.</t>
        </is>
      </c>
      <c r="FA19" s="131" t="inlineStr">
        <is>
          <t>• Key challenges: Quality of report, RDP issue.
• Support required: No input received.</t>
        </is>
      </c>
      <c r="FB19" s="131" t="n"/>
      <c r="FC19" s="131" t="n"/>
    </row>
    <row r="20" ht="250" customHeight="1">
      <c r="A20" s="109" t="inlineStr">
        <is>
          <t>Mapped</t>
        </is>
      </c>
      <c r="B20" s="109" t="inlineStr">
        <is>
          <t>CARBON</t>
        </is>
      </c>
      <c r="C20" s="110" t="inlineStr">
        <is>
          <t>IRISC224</t>
        </is>
      </c>
      <c r="D20" s="110" t="inlineStr">
        <is>
          <t>Dhanraj Patil</t>
        </is>
      </c>
      <c r="E20" s="110" t="inlineStr">
        <is>
          <t>Digitizing</t>
        </is>
      </c>
      <c r="F20" s="162" t="inlineStr">
        <is>
          <t>Consultant</t>
        </is>
      </c>
      <c r="G20" s="162" t="inlineStr">
        <is>
          <t>Senior Digitization Associate</t>
        </is>
      </c>
      <c r="H20" s="162" t="inlineStr">
        <is>
          <t>L3 – Professional / Associate</t>
        </is>
      </c>
      <c r="I20" s="162" t="inlineStr">
        <is>
          <t>A3</t>
        </is>
      </c>
      <c r="J20" s="166" t="inlineStr">
        <is>
          <t>▲ Up</t>
        </is>
      </c>
      <c r="K20" s="110" t="inlineStr">
        <is>
          <t>Data Operations &amp; Digitization</t>
        </is>
      </c>
      <c r="L20" s="110" t="inlineStr">
        <is>
          <t>Document Conversion, Formatting &amp; Web Publishing</t>
        </is>
      </c>
      <c r="M20" s="110" t="n"/>
      <c r="N20" s="110" t="n">
        <v>20</v>
      </c>
      <c r="O20" s="109" t="inlineStr">
        <is>
          <t>P2</t>
        </is>
      </c>
      <c r="P20" s="110" t="inlineStr">
        <is>
          <t>Developing</t>
        </is>
      </c>
      <c r="Q20" s="110" t="inlineStr">
        <is>
          <t>3 Apply</t>
        </is>
      </c>
      <c r="R20" s="110" t="inlineStr">
        <is>
          <t>2–4 yrs</t>
        </is>
      </c>
      <c r="S20" s="110" t="inlineStr">
        <is>
          <t>3–5 · 2–5</t>
        </is>
      </c>
      <c r="T20" s="110" t="inlineStr">
        <is>
          <t>Senior Associate</t>
        </is>
      </c>
      <c r="U20" s="110" t="inlineStr">
        <is>
          <t>DataTracks: Senior Associate · 2–5 yrs · Accenture Operations: L10 Senior Analyst · IRIS Vs Competitor Benchmark — operations roles: Senior Processor / QC</t>
        </is>
      </c>
      <c r="V20" s="110" t="inlineStr">
        <is>
          <t>COPC CX Standard · leadership &amp; planning, people, processes, performance; ISO 9001; Lean / Six Sigma</t>
        </is>
      </c>
      <c r="W20" s="110" t="inlineStr">
        <is>
          <t>Core 2 · Future 2 · Functional 3 · Leadership not scored</t>
        </is>
      </c>
      <c r="X20" s="73" t="n">
        <v>211</v>
      </c>
      <c r="Y20" s="74" t="inlineStr">
        <is>
          <t>IRISC224</t>
        </is>
      </c>
      <c r="Z20" s="74" t="inlineStr">
        <is>
          <t>On Contract</t>
        </is>
      </c>
      <c r="AA20" s="74" t="inlineStr">
        <is>
          <t>Active</t>
        </is>
      </c>
      <c r="AB20" s="74" t="inlineStr">
        <is>
          <t>Dhanraj Patil</t>
        </is>
      </c>
      <c r="AC20" s="164" t="n">
        <v>44623</v>
      </c>
      <c r="AD20" s="74" t="inlineStr">
        <is>
          <t>Consultant</t>
        </is>
      </c>
      <c r="AE20" s="74" t="inlineStr">
        <is>
          <t>B.Com</t>
        </is>
      </c>
      <c r="AF20" s="74" t="inlineStr">
        <is>
          <t>Tejas Kat</t>
        </is>
      </c>
      <c r="AG20" s="74" t="inlineStr">
        <is>
          <t>N-8</t>
        </is>
      </c>
      <c r="AH20" s="74" t="inlineStr">
        <is>
          <t>Individual Contributor</t>
        </is>
      </c>
      <c r="AI20" s="74" t="inlineStr">
        <is>
          <t>8 years, 6 months, 0 days</t>
        </is>
      </c>
      <c r="AJ20" s="74" t="inlineStr">
        <is>
          <t>4 years, 5 months, 22 days</t>
        </is>
      </c>
      <c r="AK20" s="74" t="inlineStr">
        <is>
          <t>Regtech</t>
        </is>
      </c>
      <c r="AL20" s="74" t="inlineStr">
        <is>
          <t>CARBON</t>
        </is>
      </c>
      <c r="AM20" s="74" t="inlineStr">
        <is>
          <t>Digitizing</t>
        </is>
      </c>
      <c r="AN20" s="74" t="inlineStr">
        <is>
          <t>Digitizing Assisted services</t>
        </is>
      </c>
      <c r="AO20" s="74" t="inlineStr">
        <is>
          <t>No</t>
        </is>
      </c>
      <c r="AP20" s="74" t="inlineStr">
        <is>
          <t>Professional Services</t>
        </is>
      </c>
      <c r="AQ20" s="74" t="inlineStr">
        <is>
          <t>OCR/Image procesing</t>
        </is>
      </c>
      <c r="AR20" s="74" t="inlineStr">
        <is>
          <t>Non-technical</t>
        </is>
      </c>
      <c r="AS20" s="74" t="n">
        <v>20</v>
      </c>
      <c r="AT20" s="74" t="inlineStr">
        <is>
          <t>Covered</t>
        </is>
      </c>
      <c r="AU20" s="74" t="inlineStr">
        <is>
          <t>IRISC224</t>
        </is>
      </c>
      <c r="AV20" s="74" t="inlineStr">
        <is>
          <t>Dhanraj Patil</t>
        </is>
      </c>
      <c r="AW20" s="74" t="inlineStr">
        <is>
          <t>Digitizing</t>
        </is>
      </c>
      <c r="AX20" s="74" t="inlineStr">
        <is>
          <t>Professional Services</t>
        </is>
      </c>
      <c r="AY20" s="74" t="inlineStr">
        <is>
          <t>Digitization &amp; Image Processing</t>
        </is>
      </c>
      <c r="AZ20" s="74" t="n"/>
      <c r="BA20" s="74" t="n"/>
      <c r="BB20" s="74" t="inlineStr">
        <is>
          <t>On Contract</t>
        </is>
      </c>
      <c r="BC20" s="74" t="inlineStr">
        <is>
          <t>Tejas Kat</t>
        </is>
      </c>
      <c r="BD20" s="74" t="inlineStr">
        <is>
          <t>Tejas Subhash Kat</t>
        </is>
      </c>
      <c r="BE20" s="74" t="inlineStr">
        <is>
          <t>No</t>
        </is>
      </c>
      <c r="BF20" s="74" t="inlineStr">
        <is>
          <t>Consultant</t>
        </is>
      </c>
      <c r="BG20" s="74" t="inlineStr">
        <is>
          <t>Senior Consultant</t>
        </is>
      </c>
      <c r="BH20" s="74" t="inlineStr">
        <is>
          <t>Yes</t>
        </is>
      </c>
      <c r="BI20" s="74" t="inlineStr">
        <is>
          <t>—</t>
        </is>
      </c>
      <c r="BJ20" s="74" t="inlineStr">
        <is>
          <t>—</t>
        </is>
      </c>
      <c r="BK20" s="74" t="inlineStr">
        <is>
          <t>—</t>
        </is>
      </c>
      <c r="BL20" s="74" t="inlineStr">
        <is>
          <t>Not a manager</t>
        </is>
      </c>
      <c r="BM20" s="74" t="inlineStr">
        <is>
          <t>—</t>
        </is>
      </c>
      <c r="BN20" s="74" t="inlineStr">
        <is>
          <t>—</t>
        </is>
      </c>
      <c r="BO20" s="74" t="inlineStr">
        <is>
          <t>—</t>
        </is>
      </c>
      <c r="BP20" s="74" t="inlineStr">
        <is>
          <t>Not a manager</t>
        </is>
      </c>
      <c r="BQ20" s="74" t="inlineStr">
        <is>
          <t>—</t>
        </is>
      </c>
      <c r="BR20" s="74" t="inlineStr">
        <is>
          <t>L3 – Professional / Associate</t>
        </is>
      </c>
      <c r="BS20" s="74" t="inlineStr">
        <is>
          <t>L3 – Professional / Associate</t>
        </is>
      </c>
      <c r="BT20" s="74" t="inlineStr">
        <is>
          <t>No exact Title Hierarchy match — retained current record value</t>
        </is>
      </c>
      <c r="BU20"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0" s="74" t="n"/>
      <c r="BW20" s="74" t="inlineStr">
        <is>
          <t>India - MCA; Europe - ESEF; South Africa - CIPC; UK - HMRC · On Contract.</t>
        </is>
      </c>
      <c r="BX20" s="74" t="n"/>
      <c r="BY20" s="74" t="inlineStr">
        <is>
          <t>IRISC224</t>
        </is>
      </c>
      <c r="BZ20" s="74" t="inlineStr">
        <is>
          <t>On Contract</t>
        </is>
      </c>
      <c r="CA20" s="74" t="inlineStr">
        <is>
          <t>Active</t>
        </is>
      </c>
      <c r="CB20" s="74" t="inlineStr">
        <is>
          <t>Dhanraj Patil</t>
        </is>
      </c>
      <c r="CC20" s="164" t="n">
        <v>44623</v>
      </c>
      <c r="CD20" s="74" t="inlineStr">
        <is>
          <t>Consultant</t>
        </is>
      </c>
      <c r="CE20" s="74" t="n"/>
      <c r="CF20" s="74" t="inlineStr">
        <is>
          <t>Professional Services</t>
        </is>
      </c>
      <c r="CG20" s="74" t="inlineStr">
        <is>
          <t>Digitization &amp; Image Processing</t>
        </is>
      </c>
      <c r="CH20" s="74" t="inlineStr">
        <is>
          <t>Consultant</t>
        </is>
      </c>
      <c r="CI20" s="74" t="inlineStr">
        <is>
          <t>L3 – Professional / Associate</t>
        </is>
      </c>
      <c r="CJ20" s="74" t="inlineStr">
        <is>
          <t>Tejas Kat</t>
        </is>
      </c>
      <c r="CK20" s="74" t="inlineStr">
        <is>
          <t>N-8</t>
        </is>
      </c>
      <c r="CL20" s="74" t="inlineStr">
        <is>
          <t>Individual Contributor</t>
        </is>
      </c>
      <c r="CM20" s="74" t="inlineStr">
        <is>
          <t>Regtech</t>
        </is>
      </c>
      <c r="CN20" s="74" t="inlineStr">
        <is>
          <t>Digitizing</t>
        </is>
      </c>
      <c r="CO20" s="74" t="inlineStr">
        <is>
          <t>12 years, 9 months, 17 days</t>
        </is>
      </c>
      <c r="CP20" s="74" t="inlineStr">
        <is>
          <t>Senior Consultant · review – experience supports senior band</t>
        </is>
      </c>
      <c r="CQ20" s="74" t="n"/>
      <c r="CR20" s="74" t="n">
        <v>3</v>
      </c>
      <c r="CS20" s="74" t="inlineStr">
        <is>
          <t>Medium</t>
        </is>
      </c>
      <c r="CT20" s="74" t="inlineStr">
        <is>
          <t>Core Contributor</t>
        </is>
      </c>
      <c r="CU20" s="74" t="inlineStr">
        <is>
          <t>No</t>
        </is>
      </c>
      <c r="CV20" s="74" t="inlineStr">
        <is>
          <t>No</t>
        </is>
      </c>
      <c r="CW20" s="74" t="inlineStr">
        <is>
          <t>Yes</t>
        </is>
      </c>
      <c r="CX20" s="74" t="n"/>
      <c r="CY20" s="74" t="n"/>
      <c r="CZ20" s="74" t="n"/>
      <c r="DA20" s="74" t="inlineStr">
        <is>
          <t>Title to change to Senior Services Specialist</t>
        </is>
      </c>
      <c r="DB20" s="74" t="n"/>
      <c r="DC20" s="74" t="n"/>
      <c r="DD20" s="74" t="n"/>
      <c r="DE20" s="74" t="n"/>
      <c r="DF20" s="74" t="n"/>
      <c r="DG20" s="74" t="n"/>
      <c r="DH20" s="74" t="n"/>
      <c r="DI20" s="74" t="n"/>
      <c r="DJ20" s="74" t="n"/>
      <c r="DK20" s="74" t="n"/>
      <c r="DL20" s="74" t="n"/>
      <c r="DM20" s="74" t="n"/>
      <c r="DN20" s="74" t="n"/>
      <c r="DO20" s="74" t="n"/>
      <c r="DP20" s="74" t="n"/>
      <c r="DQ20" s="74" t="n"/>
      <c r="DR20" s="74" t="n"/>
      <c r="DS20" s="74" t="n"/>
      <c r="DT20" s="74" t="n"/>
      <c r="DU20" s="74" t="n"/>
      <c r="DV20" s="74" t="n"/>
      <c r="DW20" s="74" t="n"/>
      <c r="DX20" s="74" t="n"/>
      <c r="DY20" s="74" t="n"/>
      <c r="DZ20" s="74" t="n"/>
      <c r="EA20" s="74" t="n"/>
      <c r="EB20" s="74" t="n"/>
      <c r="EC20" s="74" t="n"/>
      <c r="ED20" s="74" t="n"/>
      <c r="EE20" s="74" t="n"/>
      <c r="EF20" s="74" t="n"/>
      <c r="EG20" s="74" t="n"/>
      <c r="EH20" s="74" t="n"/>
      <c r="EI20" s="74" t="n"/>
      <c r="EJ20" s="74" t="n"/>
      <c r="EK20" s="74" t="n"/>
      <c r="EL20" s="74" t="n"/>
      <c r="EM20" s="74" t="n"/>
      <c r="EN20" s="74" t="n"/>
      <c r="EO20" s="74" t="n"/>
      <c r="EP20" s="74" t="n"/>
      <c r="EQ20" s="74" t="n"/>
      <c r="ER20" s="74" t="n"/>
      <c r="ES20" s="74" t="n"/>
      <c r="ET20" s="74" t="n"/>
      <c r="EU20" s="74" t="n"/>
      <c r="EV20" s="130" t="n"/>
      <c r="EW20" s="131" t="inlineStr">
        <is>
          <t>• Role / sub-team: Digitizing Assited Services.</t>
        </is>
      </c>
      <c r="EX20" s="131"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EY20" s="131" t="inlineStr">
        <is>
          <t>• Current capabilities: Tool knowledge; Basic Tool knowledge; Tools / software used: Both | Abbyy FineReader, Microsoft Web Expression, Carbon tool [Teams chat].</t>
        </is>
      </c>
      <c r="EZ20" s="131" t="inlineStr">
        <is>
          <t>• Communications skills.
• Presentation skills.</t>
        </is>
      </c>
      <c r="FA20" s="131" t="inlineStr">
        <is>
          <t>• Key challenges: Quality of report, RDP issue.
• Support required: No input received.</t>
        </is>
      </c>
      <c r="FB20" s="131" t="n"/>
      <c r="FC20" s="131" t="n"/>
    </row>
    <row r="21" ht="250" customHeight="1">
      <c r="A21" s="109" t="inlineStr">
        <is>
          <t>Mapped</t>
        </is>
      </c>
      <c r="B21" s="109" t="inlineStr">
        <is>
          <t>CARBON</t>
        </is>
      </c>
      <c r="C21" s="110" t="inlineStr">
        <is>
          <t>IRISC287</t>
        </is>
      </c>
      <c r="D21" s="110" t="inlineStr">
        <is>
          <t>Farina Pathan</t>
        </is>
      </c>
      <c r="E21" s="110" t="inlineStr">
        <is>
          <t>Digitizing</t>
        </is>
      </c>
      <c r="F21" s="162" t="inlineStr">
        <is>
          <t>Consultant</t>
        </is>
      </c>
      <c r="G21" s="162" t="inlineStr">
        <is>
          <t>Senior Digitization Associate</t>
        </is>
      </c>
      <c r="H21" s="162" t="inlineStr">
        <is>
          <t>L3 – Professional / Associate</t>
        </is>
      </c>
      <c r="I21" s="162" t="inlineStr">
        <is>
          <t>A3</t>
        </is>
      </c>
      <c r="J21" s="166" t="inlineStr">
        <is>
          <t>▲ Up</t>
        </is>
      </c>
      <c r="K21" s="110" t="inlineStr">
        <is>
          <t>Data Operations &amp; Digitization</t>
        </is>
      </c>
      <c r="L21" s="110" t="inlineStr">
        <is>
          <t>Document Conversion, Formatting &amp; Web Publishing</t>
        </is>
      </c>
      <c r="M21" s="110" t="n"/>
      <c r="N21" s="110" t="n">
        <v>19</v>
      </c>
      <c r="O21" s="109" t="inlineStr">
        <is>
          <t>P2</t>
        </is>
      </c>
      <c r="P21" s="110" t="inlineStr">
        <is>
          <t>Developing</t>
        </is>
      </c>
      <c r="Q21" s="110" t="inlineStr">
        <is>
          <t>3 Apply</t>
        </is>
      </c>
      <c r="R21" s="110" t="inlineStr">
        <is>
          <t>2–4 yrs</t>
        </is>
      </c>
      <c r="S21" s="110" t="inlineStr">
        <is>
          <t>3–5 · 2–5</t>
        </is>
      </c>
      <c r="T21" s="110" t="inlineStr">
        <is>
          <t>Senior Associate</t>
        </is>
      </c>
      <c r="U21" s="110" t="inlineStr">
        <is>
          <t>DataTracks: Senior Associate · 2–5 yrs · Accenture Operations: L10 Senior Analyst · IRIS Vs Competitor Benchmark — operations roles: Senior Processor / QC</t>
        </is>
      </c>
      <c r="V21" s="110" t="inlineStr">
        <is>
          <t>COPC CX Standard · leadership &amp; planning, people, processes, performance; ISO 9001; Lean / Six Sigma</t>
        </is>
      </c>
      <c r="W21" s="110" t="inlineStr">
        <is>
          <t>Core 2 · Future 2 · Functional 3 · Leadership not scored</t>
        </is>
      </c>
      <c r="X21" s="73" t="n">
        <v>309</v>
      </c>
      <c r="Y21" s="74" t="inlineStr">
        <is>
          <t>IRISC287</t>
        </is>
      </c>
      <c r="Z21" s="74" t="inlineStr">
        <is>
          <t>On Contract</t>
        </is>
      </c>
      <c r="AA21" s="74" t="inlineStr">
        <is>
          <t>Active</t>
        </is>
      </c>
      <c r="AB21" s="74" t="inlineStr">
        <is>
          <t>Farina Pathan</t>
        </is>
      </c>
      <c r="AC21" s="164" t="n">
        <v>45344</v>
      </c>
      <c r="AD21" s="74" t="inlineStr">
        <is>
          <t>Consultant</t>
        </is>
      </c>
      <c r="AE21" s="74" t="inlineStr">
        <is>
          <t>B.Com</t>
        </is>
      </c>
      <c r="AF21" s="74" t="inlineStr">
        <is>
          <t>Dinesh Sharma</t>
        </is>
      </c>
      <c r="AG21" s="74" t="inlineStr">
        <is>
          <t>N-7</t>
        </is>
      </c>
      <c r="AH21" s="74" t="inlineStr">
        <is>
          <t>Individual Contributor</t>
        </is>
      </c>
      <c r="AI21" s="74" t="inlineStr">
        <is>
          <t>0 years, 0 months, 0 days</t>
        </is>
      </c>
      <c r="AJ21" s="74" t="inlineStr">
        <is>
          <t>2 years, 6 months, 3 days</t>
        </is>
      </c>
      <c r="AK21" s="74" t="inlineStr">
        <is>
          <t>Regtech</t>
        </is>
      </c>
      <c r="AL21" s="74" t="inlineStr">
        <is>
          <t>CARBON</t>
        </is>
      </c>
      <c r="AM21" s="74" t="inlineStr">
        <is>
          <t>Digitizing</t>
        </is>
      </c>
      <c r="AN21" s="74" t="inlineStr">
        <is>
          <t>Digitizing Assisted services</t>
        </is>
      </c>
      <c r="AO21" s="74" t="inlineStr">
        <is>
          <t>No</t>
        </is>
      </c>
      <c r="AP21" s="74" t="inlineStr">
        <is>
          <t>Professional Services</t>
        </is>
      </c>
      <c r="AQ21" s="74" t="inlineStr">
        <is>
          <t>OCR/Image procesing</t>
        </is>
      </c>
      <c r="AR21" s="74" t="inlineStr">
        <is>
          <t>Non-technical</t>
        </is>
      </c>
      <c r="AS21" s="74" t="n">
        <v>20</v>
      </c>
      <c r="AT21" s="74" t="inlineStr">
        <is>
          <t>Covered</t>
        </is>
      </c>
      <c r="AU21" s="74" t="inlineStr">
        <is>
          <t>IRISC287</t>
        </is>
      </c>
      <c r="AV21" s="74" t="inlineStr">
        <is>
          <t>Farina Pathan</t>
        </is>
      </c>
      <c r="AW21" s="74" t="inlineStr">
        <is>
          <t>Digitizing</t>
        </is>
      </c>
      <c r="AX21" s="74" t="inlineStr">
        <is>
          <t>Professional Services</t>
        </is>
      </c>
      <c r="AY21" s="74" t="inlineStr">
        <is>
          <t>Digitization &amp; Image Processing</t>
        </is>
      </c>
      <c r="AZ21" s="74" t="n"/>
      <c r="BA21" s="74" t="n"/>
      <c r="BB21" s="74" t="inlineStr">
        <is>
          <t>On Contract</t>
        </is>
      </c>
      <c r="BC21" s="74" t="inlineStr">
        <is>
          <t>Tejas Kat</t>
        </is>
      </c>
      <c r="BD21" s="74" t="inlineStr">
        <is>
          <t>Datta Anand Hatagale</t>
        </is>
      </c>
      <c r="BE21" s="74" t="inlineStr">
        <is>
          <t>No</t>
        </is>
      </c>
      <c r="BF21" s="74" t="inlineStr">
        <is>
          <t>Consultant</t>
        </is>
      </c>
      <c r="BG21" s="74" t="inlineStr">
        <is>
          <t>Consultant</t>
        </is>
      </c>
      <c r="BH21" s="74" t="inlineStr">
        <is>
          <t>No</t>
        </is>
      </c>
      <c r="BI21" s="74" t="inlineStr">
        <is>
          <t>—</t>
        </is>
      </c>
      <c r="BJ21" s="74" t="inlineStr">
        <is>
          <t>—</t>
        </is>
      </c>
      <c r="BK21" s="74" t="inlineStr">
        <is>
          <t>—</t>
        </is>
      </c>
      <c r="BL21" s="74" t="inlineStr">
        <is>
          <t>Not a manager</t>
        </is>
      </c>
      <c r="BM21" s="74" t="inlineStr">
        <is>
          <t>—</t>
        </is>
      </c>
      <c r="BN21" s="74" t="inlineStr">
        <is>
          <t>—</t>
        </is>
      </c>
      <c r="BO21" s="74" t="inlineStr">
        <is>
          <t>—</t>
        </is>
      </c>
      <c r="BP21" s="74" t="inlineStr">
        <is>
          <t>Not a manager</t>
        </is>
      </c>
      <c r="BQ21" s="74" t="inlineStr">
        <is>
          <t>—</t>
        </is>
      </c>
      <c r="BR21" s="74" t="inlineStr">
        <is>
          <t>L3 – Professional / Associate</t>
        </is>
      </c>
      <c r="BS21" s="74" t="inlineStr">
        <is>
          <t>L3 – Professional / Associate</t>
        </is>
      </c>
      <c r="BT21" s="74" t="inlineStr">
        <is>
          <t>No designation change — current record value carried forward</t>
        </is>
      </c>
      <c r="BU21"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1" s="74" t="n"/>
      <c r="BW21" s="74" t="inlineStr">
        <is>
          <t>Netherland - KVK; Nigeria - CBN; Europe - ESEF; UK - HMRC; South Africa - CIPC; India - MCA · On Contract.</t>
        </is>
      </c>
      <c r="BX21" s="74" t="n"/>
      <c r="BY21" s="74" t="inlineStr">
        <is>
          <t>IRISC287</t>
        </is>
      </c>
      <c r="BZ21" s="74" t="inlineStr">
        <is>
          <t>On Contract</t>
        </is>
      </c>
      <c r="CA21" s="74" t="inlineStr">
        <is>
          <t>Active</t>
        </is>
      </c>
      <c r="CB21" s="74" t="inlineStr">
        <is>
          <t>Farina Pathan</t>
        </is>
      </c>
      <c r="CC21" s="164" t="n">
        <v>45344</v>
      </c>
      <c r="CD21" s="74" t="inlineStr">
        <is>
          <t>Consultant</t>
        </is>
      </c>
      <c r="CE21" s="74" t="n"/>
      <c r="CF21" s="74" t="inlineStr">
        <is>
          <t>Professional Services</t>
        </is>
      </c>
      <c r="CG21" s="74" t="inlineStr">
        <is>
          <t>Digitization &amp; Image Processing</t>
        </is>
      </c>
      <c r="CH21" s="74" t="inlineStr">
        <is>
          <t>Consultant</t>
        </is>
      </c>
      <c r="CI21" s="74" t="inlineStr">
        <is>
          <t>L3 – Professional / Associate</t>
        </is>
      </c>
      <c r="CJ21" s="74" t="inlineStr">
        <is>
          <t>Tejas Kat</t>
        </is>
      </c>
      <c r="CK21" s="74" t="inlineStr">
        <is>
          <t>N-7</t>
        </is>
      </c>
      <c r="CL21" s="74" t="inlineStr">
        <is>
          <t>Individual Contributor</t>
        </is>
      </c>
      <c r="CM21" s="74" t="inlineStr">
        <is>
          <t>Regtech</t>
        </is>
      </c>
      <c r="CN21" s="74" t="inlineStr">
        <is>
          <t>Digitizing</t>
        </is>
      </c>
      <c r="CO21" s="74" t="inlineStr">
        <is>
          <t>2 years, 3 months, 29 days</t>
        </is>
      </c>
      <c r="CP21" s="74" t="inlineStr">
        <is>
          <t>Consultant</t>
        </is>
      </c>
      <c r="CQ21" s="74" t="n"/>
      <c r="CR21" s="74" t="n">
        <v>3</v>
      </c>
      <c r="CS21" s="74" t="inlineStr">
        <is>
          <t>Medium</t>
        </is>
      </c>
      <c r="CT21" s="74" t="inlineStr">
        <is>
          <t>Core Contributor</t>
        </is>
      </c>
      <c r="CU21" s="74" t="inlineStr">
        <is>
          <t>No</t>
        </is>
      </c>
      <c r="CV21" s="74" t="inlineStr">
        <is>
          <t>No</t>
        </is>
      </c>
      <c r="CW21" s="74" t="inlineStr">
        <is>
          <t>Yes</t>
        </is>
      </c>
      <c r="CX21" s="74" t="n"/>
      <c r="CY21" s="74" t="n"/>
      <c r="CZ21" s="74" t="n"/>
      <c r="DA21" s="74" t="n"/>
      <c r="DB21" s="74" t="n"/>
      <c r="DC21" s="74" t="n"/>
      <c r="DD21" s="74" t="n"/>
      <c r="DE21" s="74" t="n"/>
      <c r="DF21" s="74" t="n"/>
      <c r="DG21" s="74" t="n"/>
      <c r="DH21" s="74" t="n"/>
      <c r="DI21" s="74" t="n"/>
      <c r="DJ21" s="74" t="n"/>
      <c r="DK21" s="74" t="n"/>
      <c r="DL21" s="74" t="n"/>
      <c r="DM21" s="74" t="n"/>
      <c r="DN21" s="74" t="n"/>
      <c r="DO21" s="74" t="n"/>
      <c r="DP21" s="74" t="n"/>
      <c r="DQ21" s="74" t="n"/>
      <c r="DR21" s="74" t="n"/>
      <c r="DS21" s="74" t="n"/>
      <c r="DT21" s="74" t="n"/>
      <c r="DU21" s="74" t="n"/>
      <c r="DV21" s="74" t="n"/>
      <c r="DW21" s="74" t="n"/>
      <c r="DX21" s="74" t="n"/>
      <c r="DY21" s="74" t="n"/>
      <c r="DZ21" s="74" t="n"/>
      <c r="EA21" s="74" t="n"/>
      <c r="EB21" s="74" t="n"/>
      <c r="EC21" s="74" t="n"/>
      <c r="ED21" s="74" t="n"/>
      <c r="EE21" s="74" t="n"/>
      <c r="EF21" s="74" t="n"/>
      <c r="EG21" s="74" t="n"/>
      <c r="EH21" s="74" t="n"/>
      <c r="EI21" s="74" t="n"/>
      <c r="EJ21" s="74" t="n"/>
      <c r="EK21" s="74" t="n"/>
      <c r="EL21" s="74" t="n"/>
      <c r="EM21" s="74" t="n"/>
      <c r="EN21" s="74" t="n"/>
      <c r="EO21" s="74" t="n"/>
      <c r="EP21" s="74" t="n"/>
      <c r="EQ21" s="74" t="n"/>
      <c r="ER21" s="74" t="n"/>
      <c r="ES21" s="74" t="n"/>
      <c r="ET21" s="74" t="n"/>
      <c r="EU21" s="74" t="n"/>
      <c r="EV21" s="130" t="n"/>
      <c r="EW21" s="131" t="inlineStr">
        <is>
          <t>• Role / sub-team: Digitizing Assited Services.</t>
        </is>
      </c>
      <c r="EX21" s="131"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EY21" s="131" t="inlineStr">
        <is>
          <t>• Current capabilities: AI tools like capilot; Tools / software used: Both | Abbyy FineReader, Microsoft Web Expression, Carbon tool [Teams chat].</t>
        </is>
      </c>
      <c r="EZ21" s="131" t="inlineStr">
        <is>
          <t>• Communications skills.
• Presentation skills.</t>
        </is>
      </c>
      <c r="FA21" s="131" t="inlineStr">
        <is>
          <t>• Key challenges: Quality of report, RDP issue.
• Support required: No input received.</t>
        </is>
      </c>
      <c r="FB21" s="131" t="n"/>
      <c r="FC21" s="131" t="n"/>
    </row>
    <row r="22" ht="250" customHeight="1">
      <c r="A22" s="109" t="inlineStr">
        <is>
          <t>Mapped</t>
        </is>
      </c>
      <c r="B22" s="109" t="inlineStr">
        <is>
          <t>CARBON</t>
        </is>
      </c>
      <c r="C22" s="110" t="inlineStr">
        <is>
          <t>IRISC325</t>
        </is>
      </c>
      <c r="D22" s="110" t="inlineStr">
        <is>
          <t>Gaurav Yashwant Chaulkar</t>
        </is>
      </c>
      <c r="E22" s="110" t="inlineStr">
        <is>
          <t>Digitizing</t>
        </is>
      </c>
      <c r="F22" s="162" t="inlineStr">
        <is>
          <t>Consultant</t>
        </is>
      </c>
      <c r="G22" s="162" t="inlineStr">
        <is>
          <t>Senior Digitization Associate</t>
        </is>
      </c>
      <c r="H22" s="162" t="inlineStr">
        <is>
          <t>L3 – Professional / Associate</t>
        </is>
      </c>
      <c r="I22" s="162" t="inlineStr">
        <is>
          <t>A3</t>
        </is>
      </c>
      <c r="J22" s="166" t="inlineStr">
        <is>
          <t>▲ Up</t>
        </is>
      </c>
      <c r="K22" s="110" t="inlineStr">
        <is>
          <t>Data Operations &amp; Digitization</t>
        </is>
      </c>
      <c r="L22" s="110" t="inlineStr">
        <is>
          <t>Document Conversion, Formatting &amp; Web Publishing</t>
        </is>
      </c>
      <c r="M22" s="110" t="n"/>
      <c r="N22" s="110" t="n">
        <v>19</v>
      </c>
      <c r="O22" s="109" t="inlineStr">
        <is>
          <t>P2</t>
        </is>
      </c>
      <c r="P22" s="110" t="inlineStr">
        <is>
          <t>Developing</t>
        </is>
      </c>
      <c r="Q22" s="110" t="inlineStr">
        <is>
          <t>3 Apply</t>
        </is>
      </c>
      <c r="R22" s="110" t="inlineStr">
        <is>
          <t>2–4 yrs</t>
        </is>
      </c>
      <c r="S22" s="110" t="inlineStr">
        <is>
          <t>3–5 · 2–5</t>
        </is>
      </c>
      <c r="T22" s="110" t="inlineStr">
        <is>
          <t>Senior Associate</t>
        </is>
      </c>
      <c r="U22" s="110" t="inlineStr">
        <is>
          <t>DataTracks: Senior Associate · 2–5 yrs · Accenture Operations: L10 Senior Analyst · IRIS Vs Competitor Benchmark — operations roles: Senior Processor / QC</t>
        </is>
      </c>
      <c r="V22" s="110" t="inlineStr">
        <is>
          <t>COPC CX Standard · leadership &amp; planning, people, processes, performance; ISO 9001; Lean / Six Sigma</t>
        </is>
      </c>
      <c r="W22" s="110" t="inlineStr">
        <is>
          <t>Core 2 · Future 2 · Functional 3 · Leadership not scored</t>
        </is>
      </c>
      <c r="X22" s="73" t="n">
        <v>423</v>
      </c>
      <c r="Y22" s="74" t="inlineStr">
        <is>
          <t>IRISC325</t>
        </is>
      </c>
      <c r="Z22" s="74" t="inlineStr">
        <is>
          <t>On Contract</t>
        </is>
      </c>
      <c r="AA22" s="74" t="inlineStr">
        <is>
          <t>Active</t>
        </is>
      </c>
      <c r="AB22" s="74" t="inlineStr">
        <is>
          <t>Gaurav Yashwant Chaulkar</t>
        </is>
      </c>
      <c r="AC22" s="164" t="n">
        <v>46006</v>
      </c>
      <c r="AD22" s="74" t="inlineStr">
        <is>
          <t>Consultant</t>
        </is>
      </c>
      <c r="AE22" s="74" t="inlineStr">
        <is>
          <t>Diploma Electronic Mechanic</t>
        </is>
      </c>
      <c r="AF22" s="74" t="inlineStr">
        <is>
          <t>Janardan Bale</t>
        </is>
      </c>
      <c r="AG22" s="74" t="inlineStr">
        <is>
          <t>N-7</t>
        </is>
      </c>
      <c r="AH22" s="74" t="inlineStr">
        <is>
          <t>Individual Contributor</t>
        </is>
      </c>
      <c r="AI22" s="74" t="inlineStr">
        <is>
          <t>2 years, 2 months, 0 days</t>
        </is>
      </c>
      <c r="AJ22" s="74" t="inlineStr">
        <is>
          <t>0 years, 8 months, 10 days</t>
        </is>
      </c>
      <c r="AK22" s="74" t="inlineStr">
        <is>
          <t>Regtech</t>
        </is>
      </c>
      <c r="AL22" s="74" t="inlineStr">
        <is>
          <t>CARBON</t>
        </is>
      </c>
      <c r="AM22" s="74" t="inlineStr">
        <is>
          <t>Digitizing</t>
        </is>
      </c>
      <c r="AN22" s="74" t="inlineStr">
        <is>
          <t>Digitizing Assisted services</t>
        </is>
      </c>
      <c r="AO22" s="74" t="inlineStr">
        <is>
          <t>No</t>
        </is>
      </c>
      <c r="AP22" s="74" t="inlineStr">
        <is>
          <t>Professional Services</t>
        </is>
      </c>
      <c r="AQ22" s="74" t="inlineStr">
        <is>
          <t>OCR/Image procesing</t>
        </is>
      </c>
      <c r="AR22" s="74" t="inlineStr">
        <is>
          <t>Non-technical</t>
        </is>
      </c>
      <c r="AS22" s="74" t="n">
        <v>20</v>
      </c>
      <c r="AT22" s="74" t="inlineStr">
        <is>
          <t>Covered</t>
        </is>
      </c>
      <c r="AU22" s="74" t="inlineStr">
        <is>
          <t>IRISC325</t>
        </is>
      </c>
      <c r="AV22" s="74" t="inlineStr">
        <is>
          <t>Gaurav Yashwant Chaulkar</t>
        </is>
      </c>
      <c r="AW22" s="74" t="inlineStr">
        <is>
          <t>Digitizing</t>
        </is>
      </c>
      <c r="AX22" s="74" t="inlineStr">
        <is>
          <t>Professional Services</t>
        </is>
      </c>
      <c r="AY22" s="74" t="inlineStr">
        <is>
          <t>Digitization &amp; Image Processing</t>
        </is>
      </c>
      <c r="AZ22" s="74" t="n"/>
      <c r="BA22" s="74" t="n"/>
      <c r="BB22" s="74" t="inlineStr">
        <is>
          <t>On Contract</t>
        </is>
      </c>
      <c r="BC22" s="74" t="inlineStr">
        <is>
          <t>Janardan Bale</t>
        </is>
      </c>
      <c r="BD22" s="74" t="inlineStr">
        <is>
          <t>Janardan Krishna Bale</t>
        </is>
      </c>
      <c r="BE22" s="74" t="inlineStr">
        <is>
          <t>No</t>
        </is>
      </c>
      <c r="BF22" s="74" t="inlineStr">
        <is>
          <t>Consultant</t>
        </is>
      </c>
      <c r="BG22" s="74" t="inlineStr">
        <is>
          <t>Consultant</t>
        </is>
      </c>
      <c r="BH22" s="74" t="inlineStr">
        <is>
          <t>No</t>
        </is>
      </c>
      <c r="BI22" s="74" t="inlineStr">
        <is>
          <t>—</t>
        </is>
      </c>
      <c r="BJ22" s="74" t="inlineStr">
        <is>
          <t>—</t>
        </is>
      </c>
      <c r="BK22" s="74" t="inlineStr">
        <is>
          <t>—</t>
        </is>
      </c>
      <c r="BL22" s="74" t="inlineStr">
        <is>
          <t>Not a manager</t>
        </is>
      </c>
      <c r="BM22" s="74" t="inlineStr">
        <is>
          <t>—</t>
        </is>
      </c>
      <c r="BN22" s="74" t="inlineStr">
        <is>
          <t>—</t>
        </is>
      </c>
      <c r="BO22" s="74" t="inlineStr">
        <is>
          <t>—</t>
        </is>
      </c>
      <c r="BP22" s="74" t="inlineStr">
        <is>
          <t>Not a manager</t>
        </is>
      </c>
      <c r="BQ22" s="74" t="inlineStr">
        <is>
          <t>—</t>
        </is>
      </c>
      <c r="BR22" s="74" t="inlineStr">
        <is>
          <t>L3 – Professional / Associate</t>
        </is>
      </c>
      <c r="BS22" s="74" t="inlineStr">
        <is>
          <t>L3 – Professional / Associate</t>
        </is>
      </c>
      <c r="BT22" s="74" t="inlineStr">
        <is>
          <t>No designation change — current record value carried forward</t>
        </is>
      </c>
      <c r="BU22"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22" s="74" t="n"/>
      <c r="BW22" s="74" t="inlineStr">
        <is>
          <t>USA - SEC · On Contract.</t>
        </is>
      </c>
      <c r="BX22" s="74" t="n"/>
      <c r="BY22" s="74" t="inlineStr">
        <is>
          <t>IRISC325</t>
        </is>
      </c>
      <c r="BZ22" s="74" t="inlineStr">
        <is>
          <t>On Contract</t>
        </is>
      </c>
      <c r="CA22" s="74" t="inlineStr">
        <is>
          <t>Active</t>
        </is>
      </c>
      <c r="CB22" s="74" t="inlineStr">
        <is>
          <t>Gaurav Yashwant Chaulkar</t>
        </is>
      </c>
      <c r="CC22" s="164" t="n">
        <v>46006</v>
      </c>
      <c r="CD22" s="74" t="inlineStr">
        <is>
          <t>Consultant</t>
        </is>
      </c>
      <c r="CE22" s="74" t="n"/>
      <c r="CF22" s="74" t="inlineStr">
        <is>
          <t>Professional Services</t>
        </is>
      </c>
      <c r="CG22" s="74" t="inlineStr">
        <is>
          <t>Digitization &amp; Image Processing</t>
        </is>
      </c>
      <c r="CH22" s="74" t="inlineStr">
        <is>
          <t>Consultant</t>
        </is>
      </c>
      <c r="CI22" s="74" t="inlineStr">
        <is>
          <t>L3 – Professional / Associate</t>
        </is>
      </c>
      <c r="CJ22" s="74" t="inlineStr">
        <is>
          <t>Janardan Bale</t>
        </is>
      </c>
      <c r="CK22" s="74" t="inlineStr">
        <is>
          <t>N-7</t>
        </is>
      </c>
      <c r="CL22" s="74" t="inlineStr">
        <is>
          <t>Individual Contributor</t>
        </is>
      </c>
      <c r="CM22" s="74" t="inlineStr">
        <is>
          <t>Regtech</t>
        </is>
      </c>
      <c r="CN22" s="74" t="inlineStr">
        <is>
          <t>Digitizing</t>
        </is>
      </c>
      <c r="CO22" s="74" t="inlineStr">
        <is>
          <t>2 years, 8 months, 5 days</t>
        </is>
      </c>
      <c r="CP22" s="74" t="inlineStr">
        <is>
          <t>Consultant</t>
        </is>
      </c>
      <c r="CQ22" s="74" t="n"/>
      <c r="CR22" s="74" t="n">
        <v>3</v>
      </c>
      <c r="CS22" s="74" t="inlineStr">
        <is>
          <t>Medium</t>
        </is>
      </c>
      <c r="CT22" s="74" t="inlineStr">
        <is>
          <t>Core Contributor</t>
        </is>
      </c>
      <c r="CU22" s="74" t="inlineStr">
        <is>
          <t>No</t>
        </is>
      </c>
      <c r="CV22" s="74" t="inlineStr">
        <is>
          <t>No</t>
        </is>
      </c>
      <c r="CW22" s="74" t="inlineStr">
        <is>
          <t>Yes</t>
        </is>
      </c>
      <c r="CX22" s="74" t="n"/>
      <c r="CY22" s="74" t="n"/>
      <c r="CZ22" s="74" t="n"/>
      <c r="DA22" s="74" t="n"/>
      <c r="DB22" s="74" t="n"/>
      <c r="DC22" s="74" t="n"/>
      <c r="DD22" s="74" t="n"/>
      <c r="DE22" s="74" t="n"/>
      <c r="DF22" s="74" t="n"/>
      <c r="DG22" s="74" t="n"/>
      <c r="DH22" s="74" t="n"/>
      <c r="DI22" s="74" t="n"/>
      <c r="DJ22" s="74" t="n"/>
      <c r="DK22" s="74" t="n"/>
      <c r="DL22" s="74" t="n"/>
      <c r="DM22" s="74" t="n"/>
      <c r="DN22" s="74" t="n"/>
      <c r="DO22" s="74" t="n"/>
      <c r="DP22" s="74" t="n"/>
      <c r="DQ22" s="74" t="n"/>
      <c r="DR22" s="74" t="n"/>
      <c r="DS22" s="74" t="n"/>
      <c r="DT22" s="74" t="n"/>
      <c r="DU22" s="74" t="n"/>
      <c r="DV22" s="74" t="n"/>
      <c r="DW22" s="74" t="n"/>
      <c r="DX22" s="74" t="n"/>
      <c r="DY22" s="74" t="n"/>
      <c r="DZ22" s="74" t="n"/>
      <c r="EA22" s="74" t="n"/>
      <c r="EB22" s="74" t="n"/>
      <c r="EC22" s="74" t="n"/>
      <c r="ED22" s="74" t="n"/>
      <c r="EE22" s="74" t="n"/>
      <c r="EF22" s="74" t="n"/>
      <c r="EG22" s="74" t="n"/>
      <c r="EH22" s="74" t="n"/>
      <c r="EI22" s="74" t="n"/>
      <c r="EJ22" s="74" t="n"/>
      <c r="EK22" s="74" t="n"/>
      <c r="EL22" s="74" t="n"/>
      <c r="EM22" s="74" t="n"/>
      <c r="EN22" s="74" t="n"/>
      <c r="EO22" s="74" t="n"/>
      <c r="EP22" s="74" t="n"/>
      <c r="EQ22" s="74" t="n"/>
      <c r="ER22" s="74" t="n"/>
      <c r="ES22" s="74" t="n"/>
      <c r="ET22" s="74" t="n"/>
      <c r="EU22" s="74" t="n"/>
      <c r="EV22" s="130" t="n"/>
      <c r="EW22" s="131" t="inlineStr">
        <is>
          <t>• Role / sub-team: Digitizing Assisted service.</t>
        </is>
      </c>
      <c r="EX22" s="131" t="inlineStr">
        <is>
          <t>• Key responsibilities include: US SEC &amp; US DM FORMATTING AND REVIEW THE DOCUMENTS.
• Reported deliverables and outcomes include: US documents are shared with the Assisted Service Team for tagging after formatting and review.</t>
        </is>
      </c>
      <c r="EY22" s="131" t="inlineStr">
        <is>
          <t>• Current capabilities: Communication skills; Tools / software used: Both.</t>
        </is>
      </c>
      <c r="EZ22" s="131" t="inlineStr">
        <is>
          <t>• Communications skills.
• Presentation skills.</t>
        </is>
      </c>
      <c r="FA22" s="131" t="inlineStr">
        <is>
          <t>• Key challenges: Quality of report, RDP issue.
• Support required: No input received.</t>
        </is>
      </c>
      <c r="FB22" s="131" t="n"/>
      <c r="FC22" s="131" t="n"/>
    </row>
    <row r="23" ht="250" customHeight="1">
      <c r="A23" s="109" t="inlineStr">
        <is>
          <t>Mapped</t>
        </is>
      </c>
      <c r="B23" s="109" t="inlineStr">
        <is>
          <t>CARBON</t>
        </is>
      </c>
      <c r="C23" s="110" t="inlineStr">
        <is>
          <t>IRIS1205</t>
        </is>
      </c>
      <c r="D23" s="110" t="inlineStr">
        <is>
          <t>Justeen Koola</t>
        </is>
      </c>
      <c r="E23" s="110" t="inlineStr">
        <is>
          <t>Digitizing</t>
        </is>
      </c>
      <c r="F23" s="162" t="inlineStr">
        <is>
          <t>Image Processing Specialist</t>
        </is>
      </c>
      <c r="G23" s="162" t="inlineStr">
        <is>
          <t>Senior Digitization Associate</t>
        </is>
      </c>
      <c r="H23" s="162" t="inlineStr">
        <is>
          <t>L3 – Professional / Associate</t>
        </is>
      </c>
      <c r="I23" s="162" t="inlineStr">
        <is>
          <t>A3</t>
        </is>
      </c>
      <c r="J23" s="166" t="inlineStr">
        <is>
          <t>▲ Up</t>
        </is>
      </c>
      <c r="K23" s="110" t="inlineStr">
        <is>
          <t>Data Operations &amp; Digitization</t>
        </is>
      </c>
      <c r="L23" s="110" t="inlineStr">
        <is>
          <t>Document Conversion, Formatting &amp; Web Publishing</t>
        </is>
      </c>
      <c r="M23" s="110" t="n"/>
      <c r="N23" s="110" t="n">
        <v>19</v>
      </c>
      <c r="O23" s="109" t="inlineStr">
        <is>
          <t>P2</t>
        </is>
      </c>
      <c r="P23" s="110" t="inlineStr">
        <is>
          <t>Developing</t>
        </is>
      </c>
      <c r="Q23" s="110" t="inlineStr">
        <is>
          <t>3 Apply</t>
        </is>
      </c>
      <c r="R23" s="110" t="inlineStr">
        <is>
          <t>2–4 yrs</t>
        </is>
      </c>
      <c r="S23" s="110" t="inlineStr">
        <is>
          <t>3–5 · 2–5</t>
        </is>
      </c>
      <c r="T23" s="110" t="inlineStr">
        <is>
          <t>Senior Associate</t>
        </is>
      </c>
      <c r="U23" s="110" t="inlineStr">
        <is>
          <t>DataTracks: Senior Associate · 2–5 yrs · Accenture Operations: L10 Senior Analyst · IRIS Vs Competitor Benchmark — operations roles: Senior Processor / QC</t>
        </is>
      </c>
      <c r="V23" s="110" t="inlineStr">
        <is>
          <t>COPC CX Standard · leadership &amp; planning, people, processes, performance; ISO 9001; Lean / Six Sigma</t>
        </is>
      </c>
      <c r="W23" s="110" t="inlineStr">
        <is>
          <t>Core 2 · Future 2 · Functional 3 · Leadership not scored</t>
        </is>
      </c>
      <c r="X23" s="73" t="n">
        <v>44</v>
      </c>
      <c r="Y23" s="74" t="inlineStr">
        <is>
          <t>IRIS1205</t>
        </is>
      </c>
      <c r="Z23" s="74" t="inlineStr">
        <is>
          <t>Employee</t>
        </is>
      </c>
      <c r="AA23" s="74" t="inlineStr">
        <is>
          <t>Active</t>
        </is>
      </c>
      <c r="AB23" s="74" t="inlineStr">
        <is>
          <t>Justeen Koola</t>
        </is>
      </c>
      <c r="AC23" s="164" t="n">
        <v>39736</v>
      </c>
      <c r="AD23" s="74" t="inlineStr">
        <is>
          <t>Image Processing Specialist</t>
        </is>
      </c>
      <c r="AE23" s="74" t="inlineStr">
        <is>
          <t>Undergraduate</t>
        </is>
      </c>
      <c r="AF23" s="74" t="inlineStr">
        <is>
          <t>Ritesh Yeram</t>
        </is>
      </c>
      <c r="AG23" s="74" t="inlineStr">
        <is>
          <t>N-8</t>
        </is>
      </c>
      <c r="AH23" s="74" t="inlineStr">
        <is>
          <t>Individual Contributor</t>
        </is>
      </c>
      <c r="AI23" s="74" t="inlineStr">
        <is>
          <t>1 years, 0 months, 0 days</t>
        </is>
      </c>
      <c r="AJ23" s="74" t="inlineStr">
        <is>
          <t>17 years, 10 months, 10 days</t>
        </is>
      </c>
      <c r="AK23" s="74" t="inlineStr">
        <is>
          <t>Regtech</t>
        </is>
      </c>
      <c r="AL23" s="74" t="inlineStr">
        <is>
          <t>CARBON</t>
        </is>
      </c>
      <c r="AM23" s="74" t="inlineStr">
        <is>
          <t>Digitizing</t>
        </is>
      </c>
      <c r="AN23" s="74" t="inlineStr">
        <is>
          <t>Digitizing Assisted services</t>
        </is>
      </c>
      <c r="AO23" s="74" t="inlineStr">
        <is>
          <t>No</t>
        </is>
      </c>
      <c r="AP23" s="74" t="inlineStr">
        <is>
          <t>Professional Services</t>
        </is>
      </c>
      <c r="AQ23" s="74" t="inlineStr">
        <is>
          <t>OCR/Image procesing</t>
        </is>
      </c>
      <c r="AR23" s="74" t="inlineStr">
        <is>
          <t>Non-technical</t>
        </is>
      </c>
      <c r="AS23" s="74" t="n">
        <v>20</v>
      </c>
      <c r="AT23" s="74" t="inlineStr">
        <is>
          <t>Covered</t>
        </is>
      </c>
      <c r="AU23" s="74" t="inlineStr">
        <is>
          <t>IRIS1205</t>
        </is>
      </c>
      <c r="AV23" s="74" t="inlineStr">
        <is>
          <t>Justeen Koola</t>
        </is>
      </c>
      <c r="AW23" s="74" t="inlineStr">
        <is>
          <t>Digitizing</t>
        </is>
      </c>
      <c r="AX23" s="74" t="inlineStr">
        <is>
          <t>Professional Services</t>
        </is>
      </c>
      <c r="AY23" s="74" t="inlineStr">
        <is>
          <t>Digitization &amp; Image Processing</t>
        </is>
      </c>
      <c r="AZ23" s="74" t="n"/>
      <c r="BA23" s="74" t="n"/>
      <c r="BB23" s="74" t="inlineStr">
        <is>
          <t>Employee</t>
        </is>
      </c>
      <c r="BC23" s="74" t="inlineStr">
        <is>
          <t>Prajakta Mokal</t>
        </is>
      </c>
      <c r="BD23" s="74" t="inlineStr">
        <is>
          <t>Dinesh Madanlal Sharma</t>
        </is>
      </c>
      <c r="BE23" s="74" t="inlineStr">
        <is>
          <t>No</t>
        </is>
      </c>
      <c r="BF23" s="74" t="inlineStr">
        <is>
          <t>Image Processing Specialist</t>
        </is>
      </c>
      <c r="BG23" s="74" t="inlineStr">
        <is>
          <t>Sr.Image Processing Specialist</t>
        </is>
      </c>
      <c r="BH23" s="74" t="inlineStr">
        <is>
          <t>Yes</t>
        </is>
      </c>
      <c r="BI23" s="74" t="inlineStr">
        <is>
          <t>—</t>
        </is>
      </c>
      <c r="BJ23" s="74" t="inlineStr">
        <is>
          <t>—</t>
        </is>
      </c>
      <c r="BK23" s="74" t="inlineStr">
        <is>
          <t>—</t>
        </is>
      </c>
      <c r="BL23" s="74" t="inlineStr">
        <is>
          <t>Not a manager</t>
        </is>
      </c>
      <c r="BM23" s="74" t="inlineStr">
        <is>
          <t>—</t>
        </is>
      </c>
      <c r="BN23" s="74" t="inlineStr">
        <is>
          <t>—</t>
        </is>
      </c>
      <c r="BO23" s="74" t="inlineStr">
        <is>
          <t>—</t>
        </is>
      </c>
      <c r="BP23" s="74" t="inlineStr">
        <is>
          <t>Not a manager</t>
        </is>
      </c>
      <c r="BQ23" s="74" t="inlineStr">
        <is>
          <t>—</t>
        </is>
      </c>
      <c r="BR23" s="74" t="inlineStr">
        <is>
          <t>L3 – Professional / Associate</t>
        </is>
      </c>
      <c r="BS23" s="74" t="inlineStr">
        <is>
          <t>L3</t>
        </is>
      </c>
      <c r="BT23" s="74" t="inlineStr">
        <is>
          <t>Matched from Title Hierarchy · new designation</t>
        </is>
      </c>
      <c r="BU23"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3" s="74" t="n"/>
      <c r="BW23" s="74" t="inlineStr">
        <is>
          <t>South Africa - CIPC; UK - HMRC; Europe - ESEF; India - MCA.</t>
        </is>
      </c>
      <c r="BX23" s="74" t="n"/>
      <c r="BY23" s="74" t="inlineStr">
        <is>
          <t>IRIS1205</t>
        </is>
      </c>
      <c r="BZ23" s="74" t="inlineStr">
        <is>
          <t>Employee</t>
        </is>
      </c>
      <c r="CA23" s="74" t="inlineStr">
        <is>
          <t>Active</t>
        </is>
      </c>
      <c r="CB23" s="74" t="inlineStr">
        <is>
          <t>Justeen Koola</t>
        </is>
      </c>
      <c r="CC23" s="164" t="n">
        <v>39736</v>
      </c>
      <c r="CD23" s="74" t="inlineStr">
        <is>
          <t>Image Processing Specialist</t>
        </is>
      </c>
      <c r="CE23" s="74" t="n"/>
      <c r="CF23" s="74" t="inlineStr">
        <is>
          <t>Professional Services</t>
        </is>
      </c>
      <c r="CG23" s="74" t="inlineStr">
        <is>
          <t>Digitization &amp; Image Processing</t>
        </is>
      </c>
      <c r="CH23" s="74" t="inlineStr">
        <is>
          <t>Image Processing Specialist</t>
        </is>
      </c>
      <c r="CI23" s="74" t="inlineStr">
        <is>
          <t>L3 – Professional / Associate</t>
        </is>
      </c>
      <c r="CJ23" s="74" t="inlineStr">
        <is>
          <t>Prajakta Mokal</t>
        </is>
      </c>
      <c r="CK23" s="74" t="inlineStr">
        <is>
          <t>N-8</t>
        </is>
      </c>
      <c r="CL23" s="74" t="inlineStr">
        <is>
          <t>Individual Contributor</t>
        </is>
      </c>
      <c r="CM23" s="74" t="inlineStr">
        <is>
          <t>Regtech</t>
        </is>
      </c>
      <c r="CN23" s="74" t="inlineStr">
        <is>
          <t>Digitizing</t>
        </is>
      </c>
      <c r="CO23" s="74" t="inlineStr">
        <is>
          <t>18 years, 8 months, 5 days</t>
        </is>
      </c>
      <c r="CP23" s="74" t="inlineStr">
        <is>
          <t>Sr.Image Processing Specialist</t>
        </is>
      </c>
      <c r="CQ23" s="74" t="n"/>
      <c r="CR23" s="74" t="n">
        <v>3</v>
      </c>
      <c r="CS23" s="74" t="inlineStr">
        <is>
          <t>Medium</t>
        </is>
      </c>
      <c r="CT23" s="74" t="inlineStr">
        <is>
          <t>Core Contributor</t>
        </is>
      </c>
      <c r="CU23" s="74" t="inlineStr">
        <is>
          <t>No</t>
        </is>
      </c>
      <c r="CV23" s="74" t="inlineStr">
        <is>
          <t>No</t>
        </is>
      </c>
      <c r="CW23" s="74" t="inlineStr">
        <is>
          <t>Yes</t>
        </is>
      </c>
      <c r="CX23" s="74" t="n"/>
      <c r="CY23" s="74" t="n"/>
      <c r="CZ23" s="74" t="n"/>
      <c r="DA23" s="74" t="inlineStr">
        <is>
          <t>Title to be standardized to : Sr.Image Processing Specialist</t>
        </is>
      </c>
      <c r="DB23" s="74" t="n"/>
      <c r="DC23" s="74" t="n"/>
      <c r="DD23" s="74" t="n"/>
      <c r="DE23" s="74" t="n"/>
      <c r="DF23" s="74" t="n"/>
      <c r="DG23" s="74" t="n"/>
      <c r="DH23" s="74" t="n"/>
      <c r="DI23" s="74" t="n"/>
      <c r="DJ23" s="74" t="n"/>
      <c r="DK23" s="74" t="n"/>
      <c r="DL23" s="74" t="n"/>
      <c r="DM23" s="74" t="n"/>
      <c r="DN23" s="74" t="n"/>
      <c r="DO23" s="74" t="n"/>
      <c r="DP23" s="74" t="n"/>
      <c r="DQ23" s="74" t="n"/>
      <c r="DR23" s="74" t="n"/>
      <c r="DS23" s="74" t="n"/>
      <c r="DT23" s="74" t="n"/>
      <c r="DU23" s="74" t="n"/>
      <c r="DV23" s="74" t="n"/>
      <c r="DW23" s="74" t="n"/>
      <c r="DX23" s="74" t="n"/>
      <c r="DY23" s="74" t="n"/>
      <c r="DZ23" s="74" t="n"/>
      <c r="EA23" s="74" t="n"/>
      <c r="EB23" s="74" t="n"/>
      <c r="EC23" s="74" t="n"/>
      <c r="ED23" s="74" t="n"/>
      <c r="EE23" s="74" t="n"/>
      <c r="EF23" s="74" t="n"/>
      <c r="EG23" s="74" t="n"/>
      <c r="EH23" s="74" t="n"/>
      <c r="EI23" s="74" t="n"/>
      <c r="EJ23" s="74" t="n"/>
      <c r="EK23" s="74" t="n"/>
      <c r="EL23" s="74" t="n"/>
      <c r="EM23" s="74" t="n"/>
      <c r="EN23" s="74" t="n"/>
      <c r="EO23" s="74" t="n"/>
      <c r="EP23" s="74" t="n"/>
      <c r="EQ23" s="74" t="n"/>
      <c r="ER23" s="74" t="n"/>
      <c r="ES23" s="74" t="n"/>
      <c r="ET23" s="74" t="n"/>
      <c r="EU23" s="74" t="n"/>
      <c r="EV23" s="130" t="n"/>
      <c r="EW23" s="131" t="inlineStr">
        <is>
          <t>• Role / sub-team: Digitizing Assited Services.</t>
        </is>
      </c>
      <c r="EX23" s="131" t="inlineStr">
        <is>
          <t>• Key responsibilities include: Formatting and review ESEF,UK converison, MCA, cipc html conversion,.</t>
        </is>
      </c>
      <c r="EY23" s="131" t="inlineStr">
        <is>
          <t>• Current capabilities: Communication skills; Team management skills; Tools / software used: Abbyy FineReader, Microsoft Web Expression, Carbon tool [Teams chat].</t>
        </is>
      </c>
      <c r="EZ23" s="131" t="inlineStr">
        <is>
          <t>• Communications skills.
• Presentation skills.</t>
        </is>
      </c>
      <c r="FA23" s="131" t="inlineStr">
        <is>
          <t>• Key challenges: Quality of report.
• Support required: No input received.</t>
        </is>
      </c>
      <c r="FB23" s="131" t="n"/>
      <c r="FC23" s="131" t="n"/>
    </row>
    <row r="24" ht="250" customHeight="1">
      <c r="A24" s="109" t="inlineStr">
        <is>
          <t>Mapped</t>
        </is>
      </c>
      <c r="B24" s="109" t="inlineStr">
        <is>
          <t>CARBON</t>
        </is>
      </c>
      <c r="C24" s="110" t="inlineStr">
        <is>
          <t>IRISC316</t>
        </is>
      </c>
      <c r="D24" s="110" t="inlineStr">
        <is>
          <t>Samiksha Ramdas Bhabal</t>
        </is>
      </c>
      <c r="E24" s="110" t="inlineStr">
        <is>
          <t>Digitizing</t>
        </is>
      </c>
      <c r="F24" s="162" t="inlineStr">
        <is>
          <t>Consultant</t>
        </is>
      </c>
      <c r="G24" s="162" t="inlineStr">
        <is>
          <t>Senior Digitization Associate</t>
        </is>
      </c>
      <c r="H24" s="162" t="inlineStr">
        <is>
          <t>L3 – Professional / Associate</t>
        </is>
      </c>
      <c r="I24" s="162" t="inlineStr">
        <is>
          <t>A3</t>
        </is>
      </c>
      <c r="J24" s="166" t="inlineStr">
        <is>
          <t>▲ Up</t>
        </is>
      </c>
      <c r="K24" s="110" t="inlineStr">
        <is>
          <t>Data Operations &amp; Digitization</t>
        </is>
      </c>
      <c r="L24" s="110" t="inlineStr">
        <is>
          <t>Document Conversion, Formatting &amp; Web Publishing</t>
        </is>
      </c>
      <c r="M24" s="110" t="n"/>
      <c r="N24" s="110" t="n">
        <v>19</v>
      </c>
      <c r="O24" s="109" t="inlineStr">
        <is>
          <t>P2</t>
        </is>
      </c>
      <c r="P24" s="110" t="inlineStr">
        <is>
          <t>Developing</t>
        </is>
      </c>
      <c r="Q24" s="110" t="inlineStr">
        <is>
          <t>3 Apply</t>
        </is>
      </c>
      <c r="R24" s="110" t="inlineStr">
        <is>
          <t>2–4 yrs</t>
        </is>
      </c>
      <c r="S24" s="110" t="inlineStr">
        <is>
          <t>3–5 · 2–5</t>
        </is>
      </c>
      <c r="T24" s="110" t="inlineStr">
        <is>
          <t>Senior Associate</t>
        </is>
      </c>
      <c r="U24" s="110" t="inlineStr">
        <is>
          <t>DataTracks: Senior Associate · 2–5 yrs · Accenture Operations: L10 Senior Analyst · IRIS Vs Competitor Benchmark — operations roles: Senior Processor / QC</t>
        </is>
      </c>
      <c r="V24" s="110" t="inlineStr">
        <is>
          <t>COPC CX Standard · leadership &amp; planning, people, processes, performance; ISO 9001; Lean / Six Sigma</t>
        </is>
      </c>
      <c r="W24" s="110" t="inlineStr">
        <is>
          <t>Core 2 · Future 2 · Functional 3 · Leadership not scored</t>
        </is>
      </c>
      <c r="X24" s="73" t="n">
        <v>398</v>
      </c>
      <c r="Y24" s="74" t="inlineStr">
        <is>
          <t>IRISC316</t>
        </is>
      </c>
      <c r="Z24" s="74" t="inlineStr">
        <is>
          <t>On Contract</t>
        </is>
      </c>
      <c r="AA24" s="74" t="inlineStr">
        <is>
          <t>Active</t>
        </is>
      </c>
      <c r="AB24" s="74" t="inlineStr">
        <is>
          <t>Samiksha Ramdas Bhabal</t>
        </is>
      </c>
      <c r="AC24" s="164" t="n">
        <v>45901</v>
      </c>
      <c r="AD24" s="74" t="inlineStr">
        <is>
          <t>Consultant</t>
        </is>
      </c>
      <c r="AE24" s="74" t="inlineStr">
        <is>
          <t>B.Com</t>
        </is>
      </c>
      <c r="AF24" s="74" t="inlineStr">
        <is>
          <t>Janardan Bale</t>
        </is>
      </c>
      <c r="AG24" s="74" t="inlineStr">
        <is>
          <t>N-7</t>
        </is>
      </c>
      <c r="AH24" s="74" t="inlineStr">
        <is>
          <t>Individual Contributor</t>
        </is>
      </c>
      <c r="AI24" s="74" t="inlineStr">
        <is>
          <t>2 years, 0 months, 0 days</t>
        </is>
      </c>
      <c r="AJ24" s="74" t="inlineStr">
        <is>
          <t>0 years, 11 months, 24 days</t>
        </is>
      </c>
      <c r="AK24" s="74" t="inlineStr">
        <is>
          <t>Regtech</t>
        </is>
      </c>
      <c r="AL24" s="74" t="inlineStr">
        <is>
          <t>CARBON</t>
        </is>
      </c>
      <c r="AM24" s="74" t="inlineStr">
        <is>
          <t>Digitizing</t>
        </is>
      </c>
      <c r="AN24" s="74" t="inlineStr">
        <is>
          <t>Digitizing Assisted services</t>
        </is>
      </c>
      <c r="AO24" s="74" t="inlineStr">
        <is>
          <t>No</t>
        </is>
      </c>
      <c r="AP24" s="74" t="inlineStr">
        <is>
          <t>Professional Services</t>
        </is>
      </c>
      <c r="AQ24" s="74" t="inlineStr">
        <is>
          <t>OCR/Image procesing</t>
        </is>
      </c>
      <c r="AR24" s="74" t="inlineStr">
        <is>
          <t>Non-technical</t>
        </is>
      </c>
      <c r="AS24" s="74" t="n">
        <v>20</v>
      </c>
      <c r="AT24" s="74" t="inlineStr">
        <is>
          <t>Covered</t>
        </is>
      </c>
      <c r="AU24" s="74" t="inlineStr">
        <is>
          <t>IRISC316</t>
        </is>
      </c>
      <c r="AV24" s="74" t="inlineStr">
        <is>
          <t>Samiksha Ramdas Bhabal</t>
        </is>
      </c>
      <c r="AW24" s="74" t="inlineStr">
        <is>
          <t>Digitizing</t>
        </is>
      </c>
      <c r="AX24" s="74" t="inlineStr">
        <is>
          <t>Professional Services</t>
        </is>
      </c>
      <c r="AY24" s="74" t="inlineStr">
        <is>
          <t>Digitization &amp; Image Processing</t>
        </is>
      </c>
      <c r="AZ24" s="74" t="n"/>
      <c r="BA24" s="74" t="n"/>
      <c r="BB24" s="74" t="inlineStr">
        <is>
          <t>On Contract</t>
        </is>
      </c>
      <c r="BC24" s="74" t="inlineStr">
        <is>
          <t>Janardan Bale</t>
        </is>
      </c>
      <c r="BD24" s="74" t="inlineStr">
        <is>
          <t>Janardan Krishna Bale</t>
        </is>
      </c>
      <c r="BE24" s="74" t="inlineStr">
        <is>
          <t>No</t>
        </is>
      </c>
      <c r="BF24" s="74" t="inlineStr">
        <is>
          <t>Consultant</t>
        </is>
      </c>
      <c r="BG24" s="74" t="inlineStr">
        <is>
          <t>Consultant</t>
        </is>
      </c>
      <c r="BH24" s="74" t="inlineStr">
        <is>
          <t>No</t>
        </is>
      </c>
      <c r="BI24" s="74" t="inlineStr">
        <is>
          <t>—</t>
        </is>
      </c>
      <c r="BJ24" s="74" t="inlineStr">
        <is>
          <t>—</t>
        </is>
      </c>
      <c r="BK24" s="74" t="inlineStr">
        <is>
          <t>—</t>
        </is>
      </c>
      <c r="BL24" s="74" t="inlineStr">
        <is>
          <t>Not a manager</t>
        </is>
      </c>
      <c r="BM24" s="74" t="inlineStr">
        <is>
          <t>—</t>
        </is>
      </c>
      <c r="BN24" s="74" t="inlineStr">
        <is>
          <t>—</t>
        </is>
      </c>
      <c r="BO24" s="74" t="inlineStr">
        <is>
          <t>—</t>
        </is>
      </c>
      <c r="BP24" s="74" t="inlineStr">
        <is>
          <t>Not a manager</t>
        </is>
      </c>
      <c r="BQ24" s="74" t="inlineStr">
        <is>
          <t>—</t>
        </is>
      </c>
      <c r="BR24" s="74" t="inlineStr">
        <is>
          <t>L3 – Professional / Associate</t>
        </is>
      </c>
      <c r="BS24" s="74" t="inlineStr">
        <is>
          <t>L3 – Professional / Associate</t>
        </is>
      </c>
      <c r="BT24" s="74" t="inlineStr">
        <is>
          <t>No designation change — current record value carried forward</t>
        </is>
      </c>
      <c r="BU24"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24" s="74" t="n"/>
      <c r="BW24" s="74" t="inlineStr">
        <is>
          <t>UK - HMRC; USA - SEC · On Contract.</t>
        </is>
      </c>
      <c r="BX24" s="74" t="n"/>
      <c r="BY24" s="74" t="inlineStr">
        <is>
          <t>IRISC316</t>
        </is>
      </c>
      <c r="BZ24" s="74" t="inlineStr">
        <is>
          <t>On Contract</t>
        </is>
      </c>
      <c r="CA24" s="74" t="inlineStr">
        <is>
          <t>Active</t>
        </is>
      </c>
      <c r="CB24" s="74" t="inlineStr">
        <is>
          <t>Samiksha Ramdas Bhabal</t>
        </is>
      </c>
      <c r="CC24" s="164" t="n">
        <v>45901</v>
      </c>
      <c r="CD24" s="74" t="inlineStr">
        <is>
          <t>Consultant</t>
        </is>
      </c>
      <c r="CE24" s="74" t="n"/>
      <c r="CF24" s="74" t="inlineStr">
        <is>
          <t>Professional Services</t>
        </is>
      </c>
      <c r="CG24" s="74" t="inlineStr">
        <is>
          <t>Digitization &amp; Image Processing</t>
        </is>
      </c>
      <c r="CH24" s="74" t="inlineStr">
        <is>
          <t>Consultant</t>
        </is>
      </c>
      <c r="CI24" s="74" t="inlineStr">
        <is>
          <t>L3 – Professional / Associate</t>
        </is>
      </c>
      <c r="CJ24" s="74" t="inlineStr">
        <is>
          <t>Janardan Bale</t>
        </is>
      </c>
      <c r="CK24" s="74" t="inlineStr">
        <is>
          <t>N-7</t>
        </is>
      </c>
      <c r="CL24" s="74" t="inlineStr">
        <is>
          <t>Individual Contributor</t>
        </is>
      </c>
      <c r="CM24" s="74" t="inlineStr">
        <is>
          <t>Regtech</t>
        </is>
      </c>
      <c r="CN24" s="74" t="inlineStr">
        <is>
          <t>Digitizing</t>
        </is>
      </c>
      <c r="CO24" s="74" t="inlineStr">
        <is>
          <t>2 years, 9 months, 19 days</t>
        </is>
      </c>
      <c r="CP24" s="74" t="inlineStr">
        <is>
          <t>Consultant</t>
        </is>
      </c>
      <c r="CQ24" s="74" t="n"/>
      <c r="CR24" s="74" t="n">
        <v>3</v>
      </c>
      <c r="CS24" s="74" t="inlineStr">
        <is>
          <t>Medium</t>
        </is>
      </c>
      <c r="CT24" s="74" t="inlineStr">
        <is>
          <t>Core Contributor</t>
        </is>
      </c>
      <c r="CU24" s="74" t="inlineStr">
        <is>
          <t>No</t>
        </is>
      </c>
      <c r="CV24" s="74" t="inlineStr">
        <is>
          <t>No</t>
        </is>
      </c>
      <c r="CW24" s="74" t="inlineStr">
        <is>
          <t>Yes</t>
        </is>
      </c>
      <c r="CX24" s="74" t="n"/>
      <c r="CY24" s="74" t="n"/>
      <c r="CZ24" s="74" t="n"/>
      <c r="DA24" s="74" t="n"/>
      <c r="DB24" s="74" t="n"/>
      <c r="DC24" s="74" t="n"/>
      <c r="DD24" s="74" t="n"/>
      <c r="DE24" s="74" t="n"/>
      <c r="DF24" s="74" t="n"/>
      <c r="DG24" s="74" t="n"/>
      <c r="DH24" s="74" t="n"/>
      <c r="DI24" s="74" t="n"/>
      <c r="DJ24" s="74" t="n"/>
      <c r="DK24" s="74" t="n"/>
      <c r="DL24" s="74" t="n"/>
      <c r="DM24" s="74" t="n"/>
      <c r="DN24" s="74" t="n"/>
      <c r="DO24" s="74" t="n"/>
      <c r="DP24" s="74" t="n"/>
      <c r="DQ24" s="74" t="n"/>
      <c r="DR24" s="74" t="n"/>
      <c r="DS24" s="74" t="n"/>
      <c r="DT24" s="74" t="n"/>
      <c r="DU24" s="74" t="n"/>
      <c r="DV24" s="74" t="n"/>
      <c r="DW24" s="74" t="n"/>
      <c r="DX24" s="74" t="n"/>
      <c r="DY24" s="74" t="n"/>
      <c r="DZ24" s="74" t="n"/>
      <c r="EA24" s="74" t="n"/>
      <c r="EB24" s="74" t="n"/>
      <c r="EC24" s="74" t="n"/>
      <c r="ED24" s="74" t="n"/>
      <c r="EE24" s="74" t="n"/>
      <c r="EF24" s="74" t="n"/>
      <c r="EG24" s="74" t="n"/>
      <c r="EH24" s="74" t="n"/>
      <c r="EI24" s="74" t="n"/>
      <c r="EJ24" s="74" t="n"/>
      <c r="EK24" s="74" t="n"/>
      <c r="EL24" s="74" t="n"/>
      <c r="EM24" s="74" t="n"/>
      <c r="EN24" s="74" t="n"/>
      <c r="EO24" s="74" t="n"/>
      <c r="EP24" s="74" t="n"/>
      <c r="EQ24" s="74" t="n"/>
      <c r="ER24" s="74" t="n"/>
      <c r="ES24" s="74" t="n"/>
      <c r="ET24" s="74" t="n"/>
      <c r="EU24" s="74" t="n"/>
      <c r="EV24" s="130" t="n"/>
      <c r="EW24" s="131" t="inlineStr">
        <is>
          <t>• Role / sub-team: OCR Team; Digitizing Assisted Service.</t>
        </is>
      </c>
      <c r="EX24" s="131"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EY24" s="131" t="inlineStr">
        <is>
          <t>• Current capabilities: Copilot; Tools / software used: Both | Microsoft Web Expression [Teams chat].</t>
        </is>
      </c>
      <c r="EZ24" s="131" t="inlineStr">
        <is>
          <t>• Communications skills.
• Presentation skills.</t>
        </is>
      </c>
      <c r="FA24" s="131" t="inlineStr">
        <is>
          <t>• Key challenges: Quality of report, RDP issue.
• Support required: No input received.</t>
        </is>
      </c>
      <c r="FB24" s="131" t="n"/>
      <c r="FC24" s="131" t="n"/>
    </row>
    <row r="25" ht="250" customHeight="1">
      <c r="A25" s="109" t="inlineStr">
        <is>
          <t>Mapped</t>
        </is>
      </c>
      <c r="B25" s="109" t="inlineStr">
        <is>
          <t>CARBON</t>
        </is>
      </c>
      <c r="C25" s="110" t="inlineStr">
        <is>
          <t>IRISC301</t>
        </is>
      </c>
      <c r="D25" s="110" t="inlineStr">
        <is>
          <t>Saurav Nirmal</t>
        </is>
      </c>
      <c r="E25" s="110" t="inlineStr">
        <is>
          <t>Digitizing</t>
        </is>
      </c>
      <c r="F25" s="162" t="inlineStr">
        <is>
          <t>Consultant</t>
        </is>
      </c>
      <c r="G25" s="162" t="inlineStr">
        <is>
          <t>Senior Digitization Associate</t>
        </is>
      </c>
      <c r="H25" s="162" t="inlineStr">
        <is>
          <t>L3 – Professional / Associate</t>
        </is>
      </c>
      <c r="I25" s="162" t="inlineStr">
        <is>
          <t>A3</t>
        </is>
      </c>
      <c r="J25" s="166" t="inlineStr">
        <is>
          <t>▲ Up</t>
        </is>
      </c>
      <c r="K25" s="110" t="inlineStr">
        <is>
          <t>Data Operations &amp; Digitization</t>
        </is>
      </c>
      <c r="L25" s="110" t="inlineStr">
        <is>
          <t>Document Conversion, Formatting &amp; Web Publishing</t>
        </is>
      </c>
      <c r="M25" s="110" t="n"/>
      <c r="N25" s="110" t="n">
        <v>20</v>
      </c>
      <c r="O25" s="109" t="inlineStr">
        <is>
          <t>P2</t>
        </is>
      </c>
      <c r="P25" s="110" t="inlineStr">
        <is>
          <t>Developing</t>
        </is>
      </c>
      <c r="Q25" s="110" t="inlineStr">
        <is>
          <t>3 Apply</t>
        </is>
      </c>
      <c r="R25" s="110" t="inlineStr">
        <is>
          <t>2–4 yrs</t>
        </is>
      </c>
      <c r="S25" s="110" t="inlineStr">
        <is>
          <t>3–5 · 2–5</t>
        </is>
      </c>
      <c r="T25" s="110" t="inlineStr">
        <is>
          <t>Senior Associate</t>
        </is>
      </c>
      <c r="U25" s="110" t="inlineStr">
        <is>
          <t>DataTracks: Senior Associate · 2–5 yrs · Accenture Operations: L10 Senior Analyst · IRIS Vs Competitor Benchmark — operations roles: Senior Processor / QC</t>
        </is>
      </c>
      <c r="V25" s="110" t="inlineStr">
        <is>
          <t>COPC CX Standard · leadership &amp; planning, people, processes, performance; ISO 9001; Lean / Six Sigma</t>
        </is>
      </c>
      <c r="W25" s="110" t="inlineStr">
        <is>
          <t>Core 2 · Future 2 · Functional 3 · Leadership not scored</t>
        </is>
      </c>
      <c r="X25" s="73" t="n">
        <v>356</v>
      </c>
      <c r="Y25" s="74" t="inlineStr">
        <is>
          <t>IRISC301</t>
        </is>
      </c>
      <c r="Z25" s="74" t="inlineStr">
        <is>
          <t>On Contract</t>
        </is>
      </c>
      <c r="AA25" s="74" t="inlineStr">
        <is>
          <t>Active</t>
        </is>
      </c>
      <c r="AB25" s="74" t="inlineStr">
        <is>
          <t>Saurav Nirmal</t>
        </is>
      </c>
      <c r="AC25" s="164" t="n">
        <v>45663</v>
      </c>
      <c r="AD25" s="74" t="inlineStr">
        <is>
          <t>Consultant</t>
        </is>
      </c>
      <c r="AE25" s="74" t="inlineStr">
        <is>
          <t>B.Com</t>
        </is>
      </c>
      <c r="AF25" s="74" t="inlineStr">
        <is>
          <t>Vijay Parulekar</t>
        </is>
      </c>
      <c r="AG25" s="74" t="inlineStr">
        <is>
          <t>N-6</t>
        </is>
      </c>
      <c r="AH25" s="74" t="inlineStr">
        <is>
          <t>Individual Contributor</t>
        </is>
      </c>
      <c r="AI25" s="74" t="inlineStr">
        <is>
          <t>1 years, 0 months, 0 days</t>
        </is>
      </c>
      <c r="AJ25" s="74" t="inlineStr">
        <is>
          <t>1 years, 7 months, 19 days</t>
        </is>
      </c>
      <c r="AK25" s="74" t="inlineStr">
        <is>
          <t>Regtech</t>
        </is>
      </c>
      <c r="AL25" s="74" t="inlineStr">
        <is>
          <t>CARBON</t>
        </is>
      </c>
      <c r="AM25" s="74" t="inlineStr">
        <is>
          <t>Digitizing</t>
        </is>
      </c>
      <c r="AN25" s="74" t="inlineStr">
        <is>
          <t>Digitizing Assisted services</t>
        </is>
      </c>
      <c r="AO25" s="74" t="inlineStr">
        <is>
          <t>No</t>
        </is>
      </c>
      <c r="AP25" s="74" t="inlineStr">
        <is>
          <t>Professional Services</t>
        </is>
      </c>
      <c r="AQ25" s="74" t="inlineStr">
        <is>
          <t>OCR/Image procesing</t>
        </is>
      </c>
      <c r="AR25" s="74" t="inlineStr">
        <is>
          <t>Non-technical</t>
        </is>
      </c>
      <c r="AS25" s="74" t="n">
        <v>20</v>
      </c>
      <c r="AT25" s="74" t="inlineStr">
        <is>
          <t>Covered</t>
        </is>
      </c>
      <c r="AU25" s="74" t="inlineStr">
        <is>
          <t>IRISC301</t>
        </is>
      </c>
      <c r="AV25" s="74" t="inlineStr">
        <is>
          <t>Saurav Nirmal</t>
        </is>
      </c>
      <c r="AW25" s="74" t="inlineStr">
        <is>
          <t>Digitizing</t>
        </is>
      </c>
      <c r="AX25" s="74" t="inlineStr">
        <is>
          <t>Professional Services</t>
        </is>
      </c>
      <c r="AY25" s="74" t="inlineStr">
        <is>
          <t>Digitization &amp; Image Processing</t>
        </is>
      </c>
      <c r="AZ25" s="74" t="n"/>
      <c r="BA25" s="74" t="n"/>
      <c r="BB25" s="74" t="inlineStr">
        <is>
          <t>On Contract</t>
        </is>
      </c>
      <c r="BC25" s="74" t="inlineStr">
        <is>
          <t>Datta Hatagale</t>
        </is>
      </c>
      <c r="BD25" s="74" t="inlineStr">
        <is>
          <t>Datta Anand Hatagale</t>
        </is>
      </c>
      <c r="BE25" s="74" t="inlineStr">
        <is>
          <t>No</t>
        </is>
      </c>
      <c r="BF25" s="74" t="inlineStr">
        <is>
          <t>Consultant</t>
        </is>
      </c>
      <c r="BG25" s="74" t="inlineStr">
        <is>
          <t>Consultant</t>
        </is>
      </c>
      <c r="BH25" s="74" t="inlineStr">
        <is>
          <t>No</t>
        </is>
      </c>
      <c r="BI25" s="74" t="inlineStr">
        <is>
          <t>—</t>
        </is>
      </c>
      <c r="BJ25" s="74" t="inlineStr">
        <is>
          <t>—</t>
        </is>
      </c>
      <c r="BK25" s="74" t="inlineStr">
        <is>
          <t>—</t>
        </is>
      </c>
      <c r="BL25" s="74" t="inlineStr">
        <is>
          <t>Not a manager</t>
        </is>
      </c>
      <c r="BM25" s="74" t="inlineStr">
        <is>
          <t>—</t>
        </is>
      </c>
      <c r="BN25" s="74" t="inlineStr">
        <is>
          <t>—</t>
        </is>
      </c>
      <c r="BO25" s="74" t="inlineStr">
        <is>
          <t>—</t>
        </is>
      </c>
      <c r="BP25" s="74" t="inlineStr">
        <is>
          <t>Not a manager</t>
        </is>
      </c>
      <c r="BQ25" s="74" t="inlineStr">
        <is>
          <t>—</t>
        </is>
      </c>
      <c r="BR25" s="74" t="inlineStr">
        <is>
          <t>L3 – Professional / Associate</t>
        </is>
      </c>
      <c r="BS25" s="74" t="inlineStr">
        <is>
          <t>L3 – Professional / Associate</t>
        </is>
      </c>
      <c r="BT25" s="74" t="inlineStr">
        <is>
          <t>No designation change — current record value carried forward</t>
        </is>
      </c>
      <c r="BU25"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5" s="74" t="n"/>
      <c r="BW25" s="74" t="inlineStr">
        <is>
          <t>UK - HMRC; South Africa - CIPC; India - MCA; Europe - ESEF · On Contract.</t>
        </is>
      </c>
      <c r="BX25" s="74" t="n"/>
      <c r="BY25" s="74" t="inlineStr">
        <is>
          <t>IRISC301</t>
        </is>
      </c>
      <c r="BZ25" s="74" t="inlineStr">
        <is>
          <t>On Contract</t>
        </is>
      </c>
      <c r="CA25" s="74" t="inlineStr">
        <is>
          <t>Active</t>
        </is>
      </c>
      <c r="CB25" s="74" t="inlineStr">
        <is>
          <t>Saurav Nirmal</t>
        </is>
      </c>
      <c r="CC25" s="164" t="n">
        <v>45663</v>
      </c>
      <c r="CD25" s="74" t="inlineStr">
        <is>
          <t>Consultant</t>
        </is>
      </c>
      <c r="CE25" s="74" t="n"/>
      <c r="CF25" s="74" t="inlineStr">
        <is>
          <t>Professional Services</t>
        </is>
      </c>
      <c r="CG25" s="74" t="inlineStr">
        <is>
          <t>Digitization &amp; Image Processing</t>
        </is>
      </c>
      <c r="CH25" s="74" t="inlineStr">
        <is>
          <t>Consultant</t>
        </is>
      </c>
      <c r="CI25" s="74" t="inlineStr">
        <is>
          <t>L3 – Professional / Associate</t>
        </is>
      </c>
      <c r="CJ25" s="74" t="inlineStr">
        <is>
          <t>Datta Hatagale</t>
        </is>
      </c>
      <c r="CK25" s="74" t="inlineStr">
        <is>
          <t>N-6</t>
        </is>
      </c>
      <c r="CL25" s="74" t="inlineStr">
        <is>
          <t>Individual Contributor</t>
        </is>
      </c>
      <c r="CM25" s="74" t="inlineStr">
        <is>
          <t>Regtech</t>
        </is>
      </c>
      <c r="CN25" s="74" t="inlineStr">
        <is>
          <t>Digitizing</t>
        </is>
      </c>
      <c r="CO25" s="74" t="inlineStr">
        <is>
          <t>2 years, 5 months, 14 days</t>
        </is>
      </c>
      <c r="CP25" s="74" t="inlineStr">
        <is>
          <t>Consultant</t>
        </is>
      </c>
      <c r="CQ25" s="74" t="n"/>
      <c r="CR25" s="74" t="n">
        <v>3</v>
      </c>
      <c r="CS25" s="74" t="inlineStr">
        <is>
          <t>Medium</t>
        </is>
      </c>
      <c r="CT25" s="74" t="inlineStr">
        <is>
          <t>Core Contributor</t>
        </is>
      </c>
      <c r="CU25" s="74" t="inlineStr">
        <is>
          <t>No</t>
        </is>
      </c>
      <c r="CV25" s="74" t="inlineStr">
        <is>
          <t>No</t>
        </is>
      </c>
      <c r="CW25" s="74" t="inlineStr">
        <is>
          <t>Yes</t>
        </is>
      </c>
      <c r="CX25" s="74" t="n"/>
      <c r="CY25" s="74" t="n"/>
      <c r="CZ25" s="74" t="n"/>
      <c r="DA25" s="74" t="n"/>
      <c r="DB25" s="74" t="n"/>
      <c r="DC25" s="74" t="n"/>
      <c r="DD25" s="74" t="n"/>
      <c r="DE25" s="74" t="n"/>
      <c r="DF25" s="74" t="n"/>
      <c r="DG25" s="74" t="n"/>
      <c r="DH25" s="74" t="n"/>
      <c r="DI25" s="74" t="n"/>
      <c r="DJ25" s="74" t="n"/>
      <c r="DK25" s="74" t="n"/>
      <c r="DL25" s="74" t="n"/>
      <c r="DM25" s="74" t="n"/>
      <c r="DN25" s="74" t="n"/>
      <c r="DO25" s="74" t="n"/>
      <c r="DP25" s="74" t="n"/>
      <c r="DQ25" s="74" t="n"/>
      <c r="DR25" s="74" t="n"/>
      <c r="DS25" s="74" t="n"/>
      <c r="DT25" s="74" t="n"/>
      <c r="DU25" s="74" t="n"/>
      <c r="DV25" s="74" t="n"/>
      <c r="DW25" s="74" t="n"/>
      <c r="DX25" s="74" t="n"/>
      <c r="DY25" s="74" t="n"/>
      <c r="DZ25" s="74" t="n"/>
      <c r="EA25" s="74" t="n"/>
      <c r="EB25" s="74" t="n"/>
      <c r="EC25" s="74" t="n"/>
      <c r="ED25" s="74" t="n"/>
      <c r="EE25" s="74" t="n"/>
      <c r="EF25" s="74" t="n"/>
      <c r="EG25" s="74" t="n"/>
      <c r="EH25" s="74" t="n"/>
      <c r="EI25" s="74" t="n"/>
      <c r="EJ25" s="74" t="n"/>
      <c r="EK25" s="74" t="n"/>
      <c r="EL25" s="74" t="n"/>
      <c r="EM25" s="74" t="n"/>
      <c r="EN25" s="74" t="n"/>
      <c r="EO25" s="74" t="n"/>
      <c r="EP25" s="74" t="n"/>
      <c r="EQ25" s="74" t="n"/>
      <c r="ER25" s="74" t="n"/>
      <c r="ES25" s="74" t="n"/>
      <c r="ET25" s="74" t="n"/>
      <c r="EU25" s="74" t="n"/>
      <c r="EV25" s="130" t="n"/>
      <c r="EW25" s="131" t="inlineStr">
        <is>
          <t>• Role / sub-team: Digitizing Assisted Services.</t>
        </is>
      </c>
      <c r="EX25" s="131"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EY25" s="131" t="inlineStr">
        <is>
          <t>• Current capabilities: Co-ordination skills; Wait for clients updation; Tools / software used: Both | Abbyy FineReader, Microsoft Web Expression [Teams chat].</t>
        </is>
      </c>
      <c r="EZ25" s="131" t="inlineStr">
        <is>
          <t>• Communications skills.
• Presentation skills.</t>
        </is>
      </c>
      <c r="FA25" s="131" t="inlineStr">
        <is>
          <t>• Key challenges: Quality of report, RDP issue.
• Support required: No input received.</t>
        </is>
      </c>
      <c r="FB25" s="131" t="n"/>
      <c r="FC25" s="131" t="n"/>
    </row>
    <row r="26" ht="250" customHeight="1">
      <c r="A26" s="109" t="inlineStr">
        <is>
          <t>Mapped</t>
        </is>
      </c>
      <c r="B26" s="109" t="inlineStr">
        <is>
          <t>CARBON</t>
        </is>
      </c>
      <c r="C26" s="110" t="inlineStr">
        <is>
          <t>IRISC225</t>
        </is>
      </c>
      <c r="D26" s="110" t="inlineStr">
        <is>
          <t>Shravan Ghadi</t>
        </is>
      </c>
      <c r="E26" s="110" t="inlineStr">
        <is>
          <t>Digitizing</t>
        </is>
      </c>
      <c r="F26" s="162" t="inlineStr">
        <is>
          <t>Consultant</t>
        </is>
      </c>
      <c r="G26" s="162" t="inlineStr">
        <is>
          <t>Senior Digitization Associate</t>
        </is>
      </c>
      <c r="H26" s="162" t="inlineStr">
        <is>
          <t>L3 – Professional / Associate</t>
        </is>
      </c>
      <c r="I26" s="162" t="inlineStr">
        <is>
          <t>A3</t>
        </is>
      </c>
      <c r="J26" s="166" t="inlineStr">
        <is>
          <t>▲ Up</t>
        </is>
      </c>
      <c r="K26" s="110" t="inlineStr">
        <is>
          <t>Data Operations &amp; Digitization</t>
        </is>
      </c>
      <c r="L26" s="110" t="inlineStr">
        <is>
          <t>Document Conversion, Formatting &amp; Web Publishing</t>
        </is>
      </c>
      <c r="M26" s="110" t="n"/>
      <c r="N26" s="110" t="n">
        <v>19</v>
      </c>
      <c r="O26" s="109" t="inlineStr">
        <is>
          <t>P2</t>
        </is>
      </c>
      <c r="P26" s="110" t="inlineStr">
        <is>
          <t>Developing</t>
        </is>
      </c>
      <c r="Q26" s="110" t="inlineStr">
        <is>
          <t>3 Apply</t>
        </is>
      </c>
      <c r="R26" s="110" t="inlineStr">
        <is>
          <t>2–4 yrs</t>
        </is>
      </c>
      <c r="S26" s="110" t="inlineStr">
        <is>
          <t>3–5 · 2–5</t>
        </is>
      </c>
      <c r="T26" s="110" t="inlineStr">
        <is>
          <t>Senior Associate</t>
        </is>
      </c>
      <c r="U26" s="110" t="inlineStr">
        <is>
          <t>DataTracks: Senior Associate · 2–5 yrs · Accenture Operations: L10 Senior Analyst · IRIS Vs Competitor Benchmark — operations roles: Senior Processor / QC</t>
        </is>
      </c>
      <c r="V26" s="110" t="inlineStr">
        <is>
          <t>COPC CX Standard · leadership &amp; planning, people, processes, performance; ISO 9001; Lean / Six Sigma</t>
        </is>
      </c>
      <c r="W26" s="110" t="inlineStr">
        <is>
          <t>Core 2 · Future 2 · Functional 3 · Leadership not scored</t>
        </is>
      </c>
      <c r="X26" s="73" t="n">
        <v>213</v>
      </c>
      <c r="Y26" s="74" t="inlineStr">
        <is>
          <t>IRISC225</t>
        </is>
      </c>
      <c r="Z26" s="74" t="inlineStr">
        <is>
          <t>On Contract</t>
        </is>
      </c>
      <c r="AA26" s="74" t="inlineStr">
        <is>
          <t>Active</t>
        </is>
      </c>
      <c r="AB26" s="74" t="inlineStr">
        <is>
          <t>Shravan Ghadi</t>
        </is>
      </c>
      <c r="AC26" s="164" t="n">
        <v>44634</v>
      </c>
      <c r="AD26" s="74" t="inlineStr">
        <is>
          <t>Consultant</t>
        </is>
      </c>
      <c r="AE26" s="74" t="inlineStr">
        <is>
          <t>Undergraduate</t>
        </is>
      </c>
      <c r="AF26" s="74" t="inlineStr">
        <is>
          <t>Datta Hatagale</t>
        </is>
      </c>
      <c r="AG26" s="74" t="inlineStr">
        <is>
          <t>N-7</t>
        </is>
      </c>
      <c r="AH26" s="74" t="inlineStr">
        <is>
          <t>Individual Contributor</t>
        </is>
      </c>
      <c r="AI26" s="74" t="inlineStr">
        <is>
          <t>0 years, 0 months, 0 days</t>
        </is>
      </c>
      <c r="AJ26" s="74" t="inlineStr">
        <is>
          <t>4 years, 5 months, 11 days</t>
        </is>
      </c>
      <c r="AK26" s="74" t="inlineStr">
        <is>
          <t>Regtech</t>
        </is>
      </c>
      <c r="AL26" s="74" t="inlineStr">
        <is>
          <t>CARBON</t>
        </is>
      </c>
      <c r="AM26" s="74" t="inlineStr">
        <is>
          <t>Digitizing</t>
        </is>
      </c>
      <c r="AN26" s="74" t="inlineStr">
        <is>
          <t>Digitizing Assisted services</t>
        </is>
      </c>
      <c r="AO26" s="74" t="inlineStr">
        <is>
          <t>No</t>
        </is>
      </c>
      <c r="AP26" s="74" t="inlineStr">
        <is>
          <t>Professional Services</t>
        </is>
      </c>
      <c r="AQ26" s="74" t="inlineStr">
        <is>
          <t>OCR/Image procesing</t>
        </is>
      </c>
      <c r="AR26" s="74" t="inlineStr">
        <is>
          <t>Non-technical</t>
        </is>
      </c>
      <c r="AS26" s="74" t="n">
        <v>20</v>
      </c>
      <c r="AT26" s="74" t="inlineStr">
        <is>
          <t>Covered</t>
        </is>
      </c>
      <c r="AU26" s="74" t="inlineStr">
        <is>
          <t>IRISC225</t>
        </is>
      </c>
      <c r="AV26" s="74" t="inlineStr">
        <is>
          <t>Shravan Ghadi</t>
        </is>
      </c>
      <c r="AW26" s="74" t="inlineStr">
        <is>
          <t>Digitizing</t>
        </is>
      </c>
      <c r="AX26" s="74" t="inlineStr">
        <is>
          <t>Professional Services</t>
        </is>
      </c>
      <c r="AY26" s="74" t="inlineStr">
        <is>
          <t>Digitization &amp; Image Processing</t>
        </is>
      </c>
      <c r="AZ26" s="74" t="n"/>
      <c r="BA26" s="74" t="n"/>
      <c r="BB26" s="74" t="inlineStr">
        <is>
          <t>On Contract</t>
        </is>
      </c>
      <c r="BC26" s="74" t="inlineStr">
        <is>
          <t>Datta Hatagale</t>
        </is>
      </c>
      <c r="BD26" s="74" t="inlineStr">
        <is>
          <t>Janardan Krishna Bale</t>
        </is>
      </c>
      <c r="BE26" s="74" t="inlineStr">
        <is>
          <t>No</t>
        </is>
      </c>
      <c r="BF26" s="74" t="inlineStr">
        <is>
          <t>Consultant</t>
        </is>
      </c>
      <c r="BG26" s="74" t="inlineStr">
        <is>
          <t>Consultant</t>
        </is>
      </c>
      <c r="BH26" s="74" t="inlineStr">
        <is>
          <t>No</t>
        </is>
      </c>
      <c r="BI26" s="74" t="inlineStr">
        <is>
          <t>—</t>
        </is>
      </c>
      <c r="BJ26" s="74" t="inlineStr">
        <is>
          <t>—</t>
        </is>
      </c>
      <c r="BK26" s="74" t="inlineStr">
        <is>
          <t>—</t>
        </is>
      </c>
      <c r="BL26" s="74" t="inlineStr">
        <is>
          <t>Not a manager</t>
        </is>
      </c>
      <c r="BM26" s="74" t="inlineStr">
        <is>
          <t>—</t>
        </is>
      </c>
      <c r="BN26" s="74" t="inlineStr">
        <is>
          <t>—</t>
        </is>
      </c>
      <c r="BO26" s="74" t="inlineStr">
        <is>
          <t>—</t>
        </is>
      </c>
      <c r="BP26" s="74" t="inlineStr">
        <is>
          <t>Not a manager</t>
        </is>
      </c>
      <c r="BQ26" s="74" t="inlineStr">
        <is>
          <t>—</t>
        </is>
      </c>
      <c r="BR26" s="74" t="inlineStr">
        <is>
          <t>L3 – Professional / Associate</t>
        </is>
      </c>
      <c r="BS26" s="74" t="inlineStr">
        <is>
          <t>L3 – Professional / Associate</t>
        </is>
      </c>
      <c r="BT26" s="74" t="inlineStr">
        <is>
          <t>No designation change — current record value carried forward</t>
        </is>
      </c>
      <c r="BU26"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6" s="74" t="n"/>
      <c r="BW26" s="74" t="inlineStr">
        <is>
          <t>USA - SEC; South Africa - CIPC; India - MCA; Europe - ESEF; UK - HMRC · On Contract.</t>
        </is>
      </c>
      <c r="BX26" s="74" t="n"/>
      <c r="BY26" s="74" t="inlineStr">
        <is>
          <t>IRISC225</t>
        </is>
      </c>
      <c r="BZ26" s="74" t="inlineStr">
        <is>
          <t>On Contract</t>
        </is>
      </c>
      <c r="CA26" s="74" t="inlineStr">
        <is>
          <t>Active</t>
        </is>
      </c>
      <c r="CB26" s="74" t="inlineStr">
        <is>
          <t>Shravan Ghadi</t>
        </is>
      </c>
      <c r="CC26" s="164" t="n">
        <v>44634</v>
      </c>
      <c r="CD26" s="74" t="inlineStr">
        <is>
          <t>Consultant</t>
        </is>
      </c>
      <c r="CE26" s="74" t="n"/>
      <c r="CF26" s="74" t="inlineStr">
        <is>
          <t>Professional Services</t>
        </is>
      </c>
      <c r="CG26" s="74" t="inlineStr">
        <is>
          <t>Digitization &amp; Image Processing</t>
        </is>
      </c>
      <c r="CH26" s="74" t="inlineStr">
        <is>
          <t>Consultant</t>
        </is>
      </c>
      <c r="CI26" s="74" t="inlineStr">
        <is>
          <t>L3 – Professional / Associate</t>
        </is>
      </c>
      <c r="CJ26" s="74" t="inlineStr">
        <is>
          <t>Datta Hatagale</t>
        </is>
      </c>
      <c r="CK26" s="74" t="inlineStr">
        <is>
          <t>N-7</t>
        </is>
      </c>
      <c r="CL26" s="74" t="inlineStr">
        <is>
          <t>Individual Contributor</t>
        </is>
      </c>
      <c r="CM26" s="74" t="inlineStr">
        <is>
          <t>Regtech</t>
        </is>
      </c>
      <c r="CN26" s="74" t="inlineStr">
        <is>
          <t>Digitizing</t>
        </is>
      </c>
      <c r="CO26" s="74" t="inlineStr">
        <is>
          <t>4 years, 3 months, 6 days</t>
        </is>
      </c>
      <c r="CP26" s="74" t="inlineStr">
        <is>
          <t>Consultant</t>
        </is>
      </c>
      <c r="CQ26" s="74" t="n"/>
      <c r="CR26" s="74" t="n">
        <v>3</v>
      </c>
      <c r="CS26" s="74" t="inlineStr">
        <is>
          <t>Medium</t>
        </is>
      </c>
      <c r="CT26" s="74" t="inlineStr">
        <is>
          <t>Core Contributor</t>
        </is>
      </c>
      <c r="CU26" s="74" t="inlineStr">
        <is>
          <t>No</t>
        </is>
      </c>
      <c r="CV26" s="74" t="inlineStr">
        <is>
          <t>No</t>
        </is>
      </c>
      <c r="CW26" s="74" t="inlineStr">
        <is>
          <t>Yes</t>
        </is>
      </c>
      <c r="CX26" s="74" t="n"/>
      <c r="CY26" s="74" t="n"/>
      <c r="CZ26" s="74" t="n"/>
      <c r="DA26" s="74" t="n"/>
      <c r="DB26" s="74" t="n"/>
      <c r="DC26" s="74" t="n"/>
      <c r="DD26" s="74" t="n"/>
      <c r="DE26" s="74" t="n"/>
      <c r="DF26" s="74" t="n"/>
      <c r="DG26" s="74" t="n"/>
      <c r="DH26" s="74" t="n"/>
      <c r="DI26" s="74" t="n"/>
      <c r="DJ26" s="74" t="n"/>
      <c r="DK26" s="74" t="n"/>
      <c r="DL26" s="74" t="n"/>
      <c r="DM26" s="74" t="n"/>
      <c r="DN26" s="74" t="n"/>
      <c r="DO26" s="74" t="n"/>
      <c r="DP26" s="74" t="n"/>
      <c r="DQ26" s="74" t="n"/>
      <c r="DR26" s="74" t="n"/>
      <c r="DS26" s="74" t="n"/>
      <c r="DT26" s="74" t="n"/>
      <c r="DU26" s="74" t="n"/>
      <c r="DV26" s="74" t="n"/>
      <c r="DW26" s="74" t="n"/>
      <c r="DX26" s="74" t="n"/>
      <c r="DY26" s="74" t="n"/>
      <c r="DZ26" s="74" t="n"/>
      <c r="EA26" s="74" t="n"/>
      <c r="EB26" s="74" t="n"/>
      <c r="EC26" s="74" t="n"/>
      <c r="ED26" s="74" t="n"/>
      <c r="EE26" s="74" t="n"/>
      <c r="EF26" s="74" t="n"/>
      <c r="EG26" s="74" t="n"/>
      <c r="EH26" s="74" t="n"/>
      <c r="EI26" s="74" t="n"/>
      <c r="EJ26" s="74" t="n"/>
      <c r="EK26" s="74" t="n"/>
      <c r="EL26" s="74" t="n"/>
      <c r="EM26" s="74" t="n"/>
      <c r="EN26" s="74" t="n"/>
      <c r="EO26" s="74" t="n"/>
      <c r="EP26" s="74" t="n"/>
      <c r="EQ26" s="74" t="n"/>
      <c r="ER26" s="74" t="n"/>
      <c r="ES26" s="74" t="n"/>
      <c r="ET26" s="74" t="n"/>
      <c r="EU26" s="74" t="n"/>
      <c r="EV26" s="130" t="n"/>
      <c r="EW26" s="131" t="inlineStr">
        <is>
          <t>• Role / sub-team: Digitising Assited Services.</t>
        </is>
      </c>
      <c r="EX26" s="131"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EY26" s="131" t="inlineStr">
        <is>
          <t>• Current capabilities: Use of ai for tools; Tools / software used:  HTML - Editor | Abbyy FineReader, Microsoft Web Expression · CIPC HTML conversion</t>
        </is>
      </c>
      <c r="EZ26" s="131" t="inlineStr">
        <is>
          <t>• Communications skills.
• Presentation skills.</t>
        </is>
      </c>
      <c r="FA26" s="131" t="inlineStr">
        <is>
          <t>• Key challenges: Quality of report, RDP issue.
• Support required: No input received.</t>
        </is>
      </c>
      <c r="FB26" s="131" t="n"/>
      <c r="FC26" s="131" t="n"/>
    </row>
    <row r="27" ht="250" customHeight="1">
      <c r="A27" s="109" t="inlineStr">
        <is>
          <t>Mapped</t>
        </is>
      </c>
      <c r="B27" s="109" t="inlineStr">
        <is>
          <t>CARBON</t>
        </is>
      </c>
      <c r="C27" s="110" t="inlineStr">
        <is>
          <t>IRISC271</t>
        </is>
      </c>
      <c r="D27" s="110" t="inlineStr">
        <is>
          <t>Siddhesh Manjrekar</t>
        </is>
      </c>
      <c r="E27" s="110" t="inlineStr">
        <is>
          <t>Digitizing</t>
        </is>
      </c>
      <c r="F27" s="162" t="inlineStr">
        <is>
          <t>Consultant</t>
        </is>
      </c>
      <c r="G27" s="162" t="inlineStr">
        <is>
          <t>Senior Digitization Associate</t>
        </is>
      </c>
      <c r="H27" s="162" t="inlineStr">
        <is>
          <t>L3 – Professional / Associate</t>
        </is>
      </c>
      <c r="I27" s="162" t="inlineStr">
        <is>
          <t>A3</t>
        </is>
      </c>
      <c r="J27" s="166" t="inlineStr">
        <is>
          <t>▲ Up</t>
        </is>
      </c>
      <c r="K27" s="110" t="inlineStr">
        <is>
          <t>Data Operations &amp; Digitization</t>
        </is>
      </c>
      <c r="L27" s="110" t="inlineStr">
        <is>
          <t>Document Conversion, Formatting &amp; Web Publishing</t>
        </is>
      </c>
      <c r="M27" s="110" t="n"/>
      <c r="N27" s="110" t="n">
        <v>20</v>
      </c>
      <c r="O27" s="109" t="inlineStr">
        <is>
          <t>P2</t>
        </is>
      </c>
      <c r="P27" s="110" t="inlineStr">
        <is>
          <t>Developing</t>
        </is>
      </c>
      <c r="Q27" s="110" t="inlineStr">
        <is>
          <t>3 Apply</t>
        </is>
      </c>
      <c r="R27" s="110" t="inlineStr">
        <is>
          <t>2–4 yrs</t>
        </is>
      </c>
      <c r="S27" s="110" t="inlineStr">
        <is>
          <t>3–5 · 2–5</t>
        </is>
      </c>
      <c r="T27" s="110" t="inlineStr">
        <is>
          <t>Senior Associate</t>
        </is>
      </c>
      <c r="U27" s="110" t="inlineStr">
        <is>
          <t>DataTracks: Senior Associate · 2–5 yrs · Accenture Operations: L10 Senior Analyst · IRIS Vs Competitor Benchmark — operations roles: Senior Processor / QC</t>
        </is>
      </c>
      <c r="V27" s="110" t="inlineStr">
        <is>
          <t>COPC CX Standard · leadership &amp; planning, people, processes, performance; ISO 9001; Lean / Six Sigma</t>
        </is>
      </c>
      <c r="W27" s="110" t="inlineStr">
        <is>
          <t>Core 2 · Future 2 · Functional 3 · Leadership not scored</t>
        </is>
      </c>
      <c r="X27" s="73" t="n">
        <v>291</v>
      </c>
      <c r="Y27" s="74" t="inlineStr">
        <is>
          <t>IRISC271</t>
        </is>
      </c>
      <c r="Z27" s="74" t="inlineStr">
        <is>
          <t>On Contract</t>
        </is>
      </c>
      <c r="AA27" s="74" t="inlineStr">
        <is>
          <t>Active</t>
        </is>
      </c>
      <c r="AB27" s="74" t="inlineStr">
        <is>
          <t>Siddhesh Manjrekar</t>
        </is>
      </c>
      <c r="AC27" s="164" t="n">
        <v>45173</v>
      </c>
      <c r="AD27" s="74" t="inlineStr">
        <is>
          <t>Consultant</t>
        </is>
      </c>
      <c r="AE27" s="74" t="inlineStr">
        <is>
          <t>BMS</t>
        </is>
      </c>
      <c r="AF27" s="74" t="inlineStr">
        <is>
          <t>Datta Hatagale</t>
        </is>
      </c>
      <c r="AG27" s="74" t="inlineStr">
        <is>
          <t>N-7</t>
        </is>
      </c>
      <c r="AH27" s="74" t="inlineStr">
        <is>
          <t>Individual Contributor</t>
        </is>
      </c>
      <c r="AI27" s="74" t="inlineStr">
        <is>
          <t>0 years, 5 months, 0 days</t>
        </is>
      </c>
      <c r="AJ27" s="74" t="inlineStr">
        <is>
          <t>2 years, 11 months, 21 days</t>
        </is>
      </c>
      <c r="AK27" s="74" t="inlineStr">
        <is>
          <t>Regtech</t>
        </is>
      </c>
      <c r="AL27" s="74" t="inlineStr">
        <is>
          <t>CARBON</t>
        </is>
      </c>
      <c r="AM27" s="74" t="inlineStr">
        <is>
          <t>Digitizing</t>
        </is>
      </c>
      <c r="AN27" s="74" t="inlineStr">
        <is>
          <t>Digitizing Assisted services</t>
        </is>
      </c>
      <c r="AO27" s="74" t="inlineStr">
        <is>
          <t>No</t>
        </is>
      </c>
      <c r="AP27" s="74" t="inlineStr">
        <is>
          <t>Professional Services</t>
        </is>
      </c>
      <c r="AQ27" s="74" t="inlineStr">
        <is>
          <t>OCR/Image procesing</t>
        </is>
      </c>
      <c r="AR27" s="74" t="inlineStr">
        <is>
          <t>Non-technical</t>
        </is>
      </c>
      <c r="AS27" s="74" t="n">
        <v>20</v>
      </c>
      <c r="AT27" s="74" t="inlineStr">
        <is>
          <t>Covered</t>
        </is>
      </c>
      <c r="AU27" s="74" t="inlineStr">
        <is>
          <t>IRISC271</t>
        </is>
      </c>
      <c r="AV27" s="74" t="inlineStr">
        <is>
          <t>Siddhesh Manjrekar</t>
        </is>
      </c>
      <c r="AW27" s="74" t="inlineStr">
        <is>
          <t>Digitizing</t>
        </is>
      </c>
      <c r="AX27" s="74" t="inlineStr">
        <is>
          <t>Professional Services</t>
        </is>
      </c>
      <c r="AY27" s="74" t="inlineStr">
        <is>
          <t>Digitization &amp; Image Processing</t>
        </is>
      </c>
      <c r="AZ27" s="74" t="n"/>
      <c r="BA27" s="74" t="n"/>
      <c r="BB27" s="74" t="inlineStr">
        <is>
          <t>On Contract</t>
        </is>
      </c>
      <c r="BC27" s="74" t="inlineStr">
        <is>
          <t>Datta Hatagale</t>
        </is>
      </c>
      <c r="BD27" s="74" t="inlineStr">
        <is>
          <t>Dinesh Madanlal Sharma</t>
        </is>
      </c>
      <c r="BE27" s="74" t="inlineStr">
        <is>
          <t>No</t>
        </is>
      </c>
      <c r="BF27" s="74" t="inlineStr">
        <is>
          <t>Consultant</t>
        </is>
      </c>
      <c r="BG27" s="74" t="inlineStr">
        <is>
          <t>Regulatory Portal Operations Consultant</t>
        </is>
      </c>
      <c r="BH27" s="74" t="inlineStr">
        <is>
          <t>No</t>
        </is>
      </c>
      <c r="BI27" s="74" t="inlineStr">
        <is>
          <t>—</t>
        </is>
      </c>
      <c r="BJ27" s="74" t="inlineStr">
        <is>
          <t>—</t>
        </is>
      </c>
      <c r="BK27" s="74" t="inlineStr">
        <is>
          <t>—</t>
        </is>
      </c>
      <c r="BL27" s="74" t="inlineStr">
        <is>
          <t>Not a manager</t>
        </is>
      </c>
      <c r="BM27" s="74" t="inlineStr">
        <is>
          <t>—</t>
        </is>
      </c>
      <c r="BN27" s="74" t="inlineStr">
        <is>
          <t>—</t>
        </is>
      </c>
      <c r="BO27" s="74" t="inlineStr">
        <is>
          <t>—</t>
        </is>
      </c>
      <c r="BP27" s="74" t="inlineStr">
        <is>
          <t>Not a manager</t>
        </is>
      </c>
      <c r="BQ27" s="74" t="inlineStr">
        <is>
          <t>—</t>
        </is>
      </c>
      <c r="BR27" s="74" t="inlineStr">
        <is>
          <t>L3 – Professional / Associate</t>
        </is>
      </c>
      <c r="BS27" s="74" t="inlineStr">
        <is>
          <t>L3 – Professional / Associate</t>
        </is>
      </c>
      <c r="BT27" s="74" t="inlineStr">
        <is>
          <t>No designation change — current record value carried forward</t>
        </is>
      </c>
      <c r="BU27"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7" s="74" t="n"/>
      <c r="BW27" s="74" t="inlineStr">
        <is>
          <t>India - MCA; Europe - ESEF; UK - HMRC; South Africa - CIPC · On Contract.</t>
        </is>
      </c>
      <c r="BX27" s="74" t="n"/>
      <c r="BY27" s="74" t="inlineStr">
        <is>
          <t>IRISC271</t>
        </is>
      </c>
      <c r="BZ27" s="74" t="inlineStr">
        <is>
          <t>On Contract</t>
        </is>
      </c>
      <c r="CA27" s="74" t="inlineStr">
        <is>
          <t>Active</t>
        </is>
      </c>
      <c r="CB27" s="74" t="inlineStr">
        <is>
          <t>Siddhesh Manjrekar</t>
        </is>
      </c>
      <c r="CC27" s="164" t="n">
        <v>45173</v>
      </c>
      <c r="CD27" s="74" t="inlineStr">
        <is>
          <t>Consultant</t>
        </is>
      </c>
      <c r="CE27" s="74" t="n"/>
      <c r="CF27" s="74" t="inlineStr">
        <is>
          <t>Professional Services</t>
        </is>
      </c>
      <c r="CG27" s="74" t="inlineStr">
        <is>
          <t>Digitization &amp; Image Processing</t>
        </is>
      </c>
      <c r="CH27" s="74" t="inlineStr">
        <is>
          <t>Consultant</t>
        </is>
      </c>
      <c r="CI27" s="74" t="inlineStr">
        <is>
          <t>L3 – Professional / Associate</t>
        </is>
      </c>
      <c r="CJ27" s="74" t="inlineStr">
        <is>
          <t>Datta Hatagale</t>
        </is>
      </c>
      <c r="CK27" s="74" t="inlineStr">
        <is>
          <t>N-7</t>
        </is>
      </c>
      <c r="CL27" s="74" t="inlineStr">
        <is>
          <t>Individual Contributor</t>
        </is>
      </c>
      <c r="CM27" s="74" t="inlineStr">
        <is>
          <t>Regtech</t>
        </is>
      </c>
      <c r="CN27" s="74" t="inlineStr">
        <is>
          <t>Digitizing</t>
        </is>
      </c>
      <c r="CO27" s="74" t="inlineStr">
        <is>
          <t>3 years, 2 months, 16 days</t>
        </is>
      </c>
      <c r="CP27" s="74" t="inlineStr">
        <is>
          <t>Consultant</t>
        </is>
      </c>
      <c r="CQ27" s="74" t="n"/>
      <c r="CR27" s="74" t="n">
        <v>3</v>
      </c>
      <c r="CS27" s="74" t="inlineStr">
        <is>
          <t>Medium</t>
        </is>
      </c>
      <c r="CT27" s="74" t="inlineStr">
        <is>
          <t>Core Contributor</t>
        </is>
      </c>
      <c r="CU27" s="74" t="inlineStr">
        <is>
          <t>No</t>
        </is>
      </c>
      <c r="CV27" s="74" t="inlineStr">
        <is>
          <t>No</t>
        </is>
      </c>
      <c r="CW27" s="74" t="inlineStr">
        <is>
          <t>Yes</t>
        </is>
      </c>
      <c r="CX27" s="74" t="n"/>
      <c r="CY27" s="74" t="n"/>
      <c r="CZ27" s="74" t="n"/>
      <c r="DA27" s="74" t="n"/>
      <c r="DB27" s="74" t="n"/>
      <c r="DC27" s="74" t="n"/>
      <c r="DD27" s="74" t="n"/>
      <c r="DE27" s="74" t="n"/>
      <c r="DF27" s="74" t="n"/>
      <c r="DG27" s="74" t="n"/>
      <c r="DH27" s="74" t="n"/>
      <c r="DI27" s="74" t="n"/>
      <c r="DJ27" s="74" t="n"/>
      <c r="DK27" s="74" t="n"/>
      <c r="DL27" s="74" t="n"/>
      <c r="DM27" s="74" t="n"/>
      <c r="DN27" s="74" t="n"/>
      <c r="DO27" s="74" t="n"/>
      <c r="DP27" s="74" t="n"/>
      <c r="DQ27" s="74" t="n"/>
      <c r="DR27" s="74" t="n"/>
      <c r="DS27" s="74" t="n"/>
      <c r="DT27" s="74" t="n"/>
      <c r="DU27" s="74" t="n"/>
      <c r="DV27" s="74" t="n"/>
      <c r="DW27" s="74" t="n"/>
      <c r="DX27" s="74" t="n"/>
      <c r="DY27" s="74" t="n"/>
      <c r="DZ27" s="74" t="n"/>
      <c r="EA27" s="74" t="n"/>
      <c r="EB27" s="74" t="n"/>
      <c r="EC27" s="74" t="n"/>
      <c r="ED27" s="74" t="n"/>
      <c r="EE27" s="74" t="n"/>
      <c r="EF27" s="74" t="n"/>
      <c r="EG27" s="74" t="n"/>
      <c r="EH27" s="74" t="n"/>
      <c r="EI27" s="74" t="n"/>
      <c r="EJ27" s="74" t="n"/>
      <c r="EK27" s="74" t="n"/>
      <c r="EL27" s="74" t="n"/>
      <c r="EM27" s="74" t="n"/>
      <c r="EN27" s="74" t="n"/>
      <c r="EO27" s="74" t="n"/>
      <c r="EP27" s="74" t="n"/>
      <c r="EQ27" s="74" t="n"/>
      <c r="ER27" s="74" t="n"/>
      <c r="ES27" s="74" t="n"/>
      <c r="ET27" s="74" t="n"/>
      <c r="EU27" s="74" t="n"/>
      <c r="EV27" s="130" t="n"/>
      <c r="EW27" s="131" t="inlineStr">
        <is>
          <t>• Role / sub-team: Digitizing Assisted Services.</t>
        </is>
      </c>
      <c r="EX27" s="131"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EY27" s="131" t="inlineStr">
        <is>
          <t>• Current capabilities: Communication skill; Tools / software used:  HTML - Editor | Abbyy FineReader, Microsoft Web Expression · CIPC HTML conversion</t>
        </is>
      </c>
      <c r="EZ27" s="131" t="inlineStr">
        <is>
          <t>• Communications skills.
• Presentation skills.</t>
        </is>
      </c>
      <c r="FA27" s="131" t="inlineStr">
        <is>
          <t>• Key challenges: Quality of report, RDP issue.
• Support required: No input received.</t>
        </is>
      </c>
      <c r="FB27" s="131" t="n"/>
      <c r="FC27" s="131" t="n"/>
    </row>
    <row r="28" ht="250" customHeight="1">
      <c r="A28" s="109" t="inlineStr">
        <is>
          <t>Mapped</t>
        </is>
      </c>
      <c r="B28" s="109" t="inlineStr">
        <is>
          <t>CARBON</t>
        </is>
      </c>
      <c r="C28" s="110" t="inlineStr">
        <is>
          <t>IRISC173</t>
        </is>
      </c>
      <c r="D28" s="110" t="inlineStr">
        <is>
          <t>Snehal Kardekar</t>
        </is>
      </c>
      <c r="E28" s="110" t="inlineStr">
        <is>
          <t>Digitizing</t>
        </is>
      </c>
      <c r="F28" s="162" t="inlineStr">
        <is>
          <t>Consultant</t>
        </is>
      </c>
      <c r="G28" s="162" t="inlineStr">
        <is>
          <t>Senior Digitization Associate</t>
        </is>
      </c>
      <c r="H28" s="162" t="inlineStr">
        <is>
          <t>L3 – Professional / Associate</t>
        </is>
      </c>
      <c r="I28" s="162" t="inlineStr">
        <is>
          <t>A3</t>
        </is>
      </c>
      <c r="J28" s="166" t="inlineStr">
        <is>
          <t>▲ Up</t>
        </is>
      </c>
      <c r="K28" s="110" t="inlineStr">
        <is>
          <t>Data Operations &amp; Digitization</t>
        </is>
      </c>
      <c r="L28" s="110" t="inlineStr">
        <is>
          <t>Document Conversion, Formatting &amp; Web Publishing</t>
        </is>
      </c>
      <c r="M28" s="110" t="n"/>
      <c r="N28" s="110" t="n">
        <v>19</v>
      </c>
      <c r="O28" s="109" t="inlineStr">
        <is>
          <t>P2</t>
        </is>
      </c>
      <c r="P28" s="110" t="inlineStr">
        <is>
          <t>Developing</t>
        </is>
      </c>
      <c r="Q28" s="110" t="inlineStr">
        <is>
          <t>3 Apply</t>
        </is>
      </c>
      <c r="R28" s="110" t="inlineStr">
        <is>
          <t>2–4 yrs</t>
        </is>
      </c>
      <c r="S28" s="110" t="inlineStr">
        <is>
          <t>3–5 · 2–5</t>
        </is>
      </c>
      <c r="T28" s="110" t="inlineStr">
        <is>
          <t>Senior Associate</t>
        </is>
      </c>
      <c r="U28" s="110" t="inlineStr">
        <is>
          <t>DataTracks: Senior Associate · 2–5 yrs · Accenture Operations: L10 Senior Analyst · IRIS Vs Competitor Benchmark — operations roles: Senior Processor / QC</t>
        </is>
      </c>
      <c r="V28" s="110" t="inlineStr">
        <is>
          <t>COPC CX Standard · leadership &amp; planning, people, processes, performance; ISO 9001; Lean / Six Sigma</t>
        </is>
      </c>
      <c r="W28" s="110" t="inlineStr">
        <is>
          <t>Core 2 · Future 2 · Functional 3 · Leadership not scored</t>
        </is>
      </c>
      <c r="X28" s="73" t="n">
        <v>167</v>
      </c>
      <c r="Y28" s="74" t="inlineStr">
        <is>
          <t>IRISC173</t>
        </is>
      </c>
      <c r="Z28" s="74" t="inlineStr">
        <is>
          <t>On Contract</t>
        </is>
      </c>
      <c r="AA28" s="74" t="inlineStr">
        <is>
          <t>Active</t>
        </is>
      </c>
      <c r="AB28" s="74" t="inlineStr">
        <is>
          <t>Snehal Kardekar</t>
        </is>
      </c>
      <c r="AC28" s="164" t="n">
        <v>44019</v>
      </c>
      <c r="AD28" s="74" t="inlineStr">
        <is>
          <t>Consultant</t>
        </is>
      </c>
      <c r="AE28" s="74" t="inlineStr">
        <is>
          <t>BA</t>
        </is>
      </c>
      <c r="AF28" s="74" t="inlineStr">
        <is>
          <t>Tejas Kat</t>
        </is>
      </c>
      <c r="AG28" s="74" t="inlineStr">
        <is>
          <t>N-8</t>
        </is>
      </c>
      <c r="AH28" s="74" t="inlineStr">
        <is>
          <t>Individual Contributor</t>
        </is>
      </c>
      <c r="AI28" s="74" t="inlineStr">
        <is>
          <t>7 years, 0 months, 0 days</t>
        </is>
      </c>
      <c r="AJ28" s="74" t="inlineStr">
        <is>
          <t>6 years, 1 months, 18 days</t>
        </is>
      </c>
      <c r="AK28" s="74" t="inlineStr">
        <is>
          <t>Regtech</t>
        </is>
      </c>
      <c r="AL28" s="74" t="inlineStr">
        <is>
          <t>CARBON</t>
        </is>
      </c>
      <c r="AM28" s="74" t="inlineStr">
        <is>
          <t>Digitizing</t>
        </is>
      </c>
      <c r="AN28" s="74" t="inlineStr">
        <is>
          <t>Digitizing Assisted services</t>
        </is>
      </c>
      <c r="AO28" s="74" t="inlineStr">
        <is>
          <t>No</t>
        </is>
      </c>
      <c r="AP28" s="74" t="inlineStr">
        <is>
          <t>Professional Services</t>
        </is>
      </c>
      <c r="AQ28" s="74" t="inlineStr">
        <is>
          <t>OCR/Image procesing</t>
        </is>
      </c>
      <c r="AR28" s="74" t="inlineStr">
        <is>
          <t>Non-technical</t>
        </is>
      </c>
      <c r="AS28" s="74" t="n">
        <v>20</v>
      </c>
      <c r="AT28" s="74" t="inlineStr">
        <is>
          <t>Covered</t>
        </is>
      </c>
      <c r="AU28" s="74" t="inlineStr">
        <is>
          <t>IRISC173</t>
        </is>
      </c>
      <c r="AV28" s="74" t="inlineStr">
        <is>
          <t>Snehal Kardekar</t>
        </is>
      </c>
      <c r="AW28" s="74" t="inlineStr">
        <is>
          <t>Digitizing</t>
        </is>
      </c>
      <c r="AX28" s="74" t="inlineStr">
        <is>
          <t>Professional Services</t>
        </is>
      </c>
      <c r="AY28" s="74" t="inlineStr">
        <is>
          <t>Digitization &amp; Image Processing</t>
        </is>
      </c>
      <c r="AZ28" s="74" t="n"/>
      <c r="BA28" s="74" t="n"/>
      <c r="BB28" s="74" t="inlineStr">
        <is>
          <t>On Contract</t>
        </is>
      </c>
      <c r="BC28" s="74" t="inlineStr">
        <is>
          <t>Tejas Kat</t>
        </is>
      </c>
      <c r="BD28" s="74" t="inlineStr">
        <is>
          <t>Swara Swapnil Mhatre</t>
        </is>
      </c>
      <c r="BE28" s="74" t="inlineStr">
        <is>
          <t>No</t>
        </is>
      </c>
      <c r="BF28" s="74" t="inlineStr">
        <is>
          <t>Consultant</t>
        </is>
      </c>
      <c r="BG28" s="74" t="inlineStr">
        <is>
          <t>Senior Consultant</t>
        </is>
      </c>
      <c r="BH28" s="74" t="inlineStr">
        <is>
          <t>Yes</t>
        </is>
      </c>
      <c r="BI28" s="74" t="inlineStr">
        <is>
          <t>—</t>
        </is>
      </c>
      <c r="BJ28" s="74" t="inlineStr">
        <is>
          <t>—</t>
        </is>
      </c>
      <c r="BK28" s="74" t="inlineStr">
        <is>
          <t>—</t>
        </is>
      </c>
      <c r="BL28" s="74" t="inlineStr">
        <is>
          <t>Not a manager</t>
        </is>
      </c>
      <c r="BM28" s="74" t="inlineStr">
        <is>
          <t>—</t>
        </is>
      </c>
      <c r="BN28" s="74" t="inlineStr">
        <is>
          <t>—</t>
        </is>
      </c>
      <c r="BO28" s="74" t="inlineStr">
        <is>
          <t>—</t>
        </is>
      </c>
      <c r="BP28" s="74" t="inlineStr">
        <is>
          <t>Not a manager</t>
        </is>
      </c>
      <c r="BQ28" s="74" t="inlineStr">
        <is>
          <t>—</t>
        </is>
      </c>
      <c r="BR28" s="74" t="inlineStr">
        <is>
          <t>L3 – Professional / Associate</t>
        </is>
      </c>
      <c r="BS28" s="74" t="inlineStr">
        <is>
          <t>L3 – Professional / Associate</t>
        </is>
      </c>
      <c r="BT28" s="74" t="inlineStr">
        <is>
          <t>No exact Title Hierarchy match — retained current record value</t>
        </is>
      </c>
      <c r="BU28"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8" s="74" t="n"/>
      <c r="BW28" s="74" t="inlineStr">
        <is>
          <t>Europe - ESEF; India - MCA; South Africa - CIPC; UK - HMRC · On Contract.</t>
        </is>
      </c>
      <c r="BX28" s="74" t="n"/>
      <c r="BY28" s="74" t="inlineStr">
        <is>
          <t>IRISC173</t>
        </is>
      </c>
      <c r="BZ28" s="74" t="inlineStr">
        <is>
          <t>On Contract</t>
        </is>
      </c>
      <c r="CA28" s="74" t="inlineStr">
        <is>
          <t>Active</t>
        </is>
      </c>
      <c r="CB28" s="74" t="inlineStr">
        <is>
          <t>Snehal Kardekar</t>
        </is>
      </c>
      <c r="CC28" s="164" t="n">
        <v>44019</v>
      </c>
      <c r="CD28" s="74" t="inlineStr">
        <is>
          <t>Consultant</t>
        </is>
      </c>
      <c r="CE28" s="74" t="n"/>
      <c r="CF28" s="74" t="inlineStr">
        <is>
          <t>Professional Services</t>
        </is>
      </c>
      <c r="CG28" s="74" t="inlineStr">
        <is>
          <t>Digitization &amp; Image Processing</t>
        </is>
      </c>
      <c r="CH28" s="74" t="inlineStr">
        <is>
          <t>Consultant</t>
        </is>
      </c>
      <c r="CI28" s="74" t="inlineStr">
        <is>
          <t>L3 – Professional / Associate</t>
        </is>
      </c>
      <c r="CJ28" s="74" t="inlineStr">
        <is>
          <t>Tejas Kat</t>
        </is>
      </c>
      <c r="CK28" s="74" t="inlineStr">
        <is>
          <t>N-8</t>
        </is>
      </c>
      <c r="CL28" s="74" t="inlineStr">
        <is>
          <t>Individual Contributor</t>
        </is>
      </c>
      <c r="CM28" s="74" t="inlineStr">
        <is>
          <t>Regtech</t>
        </is>
      </c>
      <c r="CN28" s="74" t="inlineStr">
        <is>
          <t>Digitizing</t>
        </is>
      </c>
      <c r="CO28" s="74" t="inlineStr">
        <is>
          <t>12 years, 11 months, 13 days</t>
        </is>
      </c>
      <c r="CP28" s="74" t="inlineStr">
        <is>
          <t>Senior Consultant · review – experience supports senior band</t>
        </is>
      </c>
      <c r="CQ28" s="74" t="n"/>
      <c r="CR28" s="74" t="n">
        <v>3</v>
      </c>
      <c r="CS28" s="74" t="inlineStr">
        <is>
          <t>Medium</t>
        </is>
      </c>
      <c r="CT28" s="74" t="inlineStr">
        <is>
          <t>Core Contributor</t>
        </is>
      </c>
      <c r="CU28" s="74" t="inlineStr">
        <is>
          <t>No</t>
        </is>
      </c>
      <c r="CV28" s="74" t="inlineStr">
        <is>
          <t>No</t>
        </is>
      </c>
      <c r="CW28" s="74" t="inlineStr">
        <is>
          <t>Yes</t>
        </is>
      </c>
      <c r="CX28" s="74" t="n"/>
      <c r="CY28" s="74" t="n"/>
      <c r="CZ28" s="74" t="n"/>
      <c r="DA28" s="74" t="inlineStr">
        <is>
          <t>Title to change to Senior Services Specialist</t>
        </is>
      </c>
      <c r="DB28" s="74" t="n"/>
      <c r="DC28" s="74" t="n"/>
      <c r="DD28" s="74" t="n"/>
      <c r="DE28" s="74" t="n"/>
      <c r="DF28" s="74" t="n"/>
      <c r="DG28" s="74" t="n"/>
      <c r="DH28" s="74" t="n"/>
      <c r="DI28" s="74" t="n"/>
      <c r="DJ28" s="74" t="n"/>
      <c r="DK28" s="74" t="n"/>
      <c r="DL28" s="74" t="n"/>
      <c r="DM28" s="74" t="n"/>
      <c r="DN28" s="74" t="n"/>
      <c r="DO28" s="74" t="n"/>
      <c r="DP28" s="74" t="n"/>
      <c r="DQ28" s="74" t="n"/>
      <c r="DR28" s="74" t="n"/>
      <c r="DS28" s="74" t="n"/>
      <c r="DT28" s="74" t="n"/>
      <c r="DU28" s="74" t="n"/>
      <c r="DV28" s="74" t="n"/>
      <c r="DW28" s="74" t="n"/>
      <c r="DX28" s="74" t="n"/>
      <c r="DY28" s="74" t="n"/>
      <c r="DZ28" s="74" t="n"/>
      <c r="EA28" s="74" t="n"/>
      <c r="EB28" s="74" t="n"/>
      <c r="EC28" s="74" t="n"/>
      <c r="ED28" s="74" t="n"/>
      <c r="EE28" s="74" t="n"/>
      <c r="EF28" s="74" t="n"/>
      <c r="EG28" s="74" t="n"/>
      <c r="EH28" s="74" t="n"/>
      <c r="EI28" s="74" t="n"/>
      <c r="EJ28" s="74" t="n"/>
      <c r="EK28" s="74" t="n"/>
      <c r="EL28" s="74" t="n"/>
      <c r="EM28" s="74" t="n"/>
      <c r="EN28" s="74" t="n"/>
      <c r="EO28" s="74" t="n"/>
      <c r="EP28" s="74" t="n"/>
      <c r="EQ28" s="74" t="n"/>
      <c r="ER28" s="74" t="n"/>
      <c r="ES28" s="74" t="n"/>
      <c r="ET28" s="74" t="n"/>
      <c r="EU28" s="74" t="n"/>
      <c r="EV28" s="130" t="n"/>
      <c r="EW28" s="131" t="inlineStr">
        <is>
          <t>• Role / sub-team: Digitizing Assisted Services.</t>
        </is>
      </c>
      <c r="EX28" s="131" t="inlineStr">
        <is>
          <t>• Key responsibilities include: Html conversion and cipc,uk,mca conversions and Qc Esma Qc.
• Reported deliverables and outcomes include: CIPC, MCA and UK documents are shared with the service team for tagging after the QC and HTML conversion process.</t>
        </is>
      </c>
      <c r="EY28" s="131" t="inlineStr">
        <is>
          <t>• Current capabilities: Ai tool skill; Communication skills; Tools / software used: HTML - Editor | Abbyy FineReader, Microsoft Web Expression · CIPC HTML conversion [Teams chat].</t>
        </is>
      </c>
      <c r="EZ28" s="131" t="inlineStr">
        <is>
          <t>• Communications skills.
• Presentation skills.</t>
        </is>
      </c>
      <c r="FA28" s="131" t="inlineStr">
        <is>
          <t>• Key challenges: Quality of report.
• Support required: No input received.</t>
        </is>
      </c>
      <c r="FB28" s="131" t="n"/>
      <c r="FC28" s="131" t="n"/>
    </row>
    <row r="29" ht="250" customHeight="1">
      <c r="A29" s="109" t="inlineStr">
        <is>
          <t>Mapped</t>
        </is>
      </c>
      <c r="B29" s="109" t="inlineStr">
        <is>
          <t>CARBON</t>
        </is>
      </c>
      <c r="C29" s="110" t="inlineStr">
        <is>
          <t>IRIS1774</t>
        </is>
      </c>
      <c r="D29" s="110" t="inlineStr">
        <is>
          <t>Tabassum Ali</t>
        </is>
      </c>
      <c r="E29" s="110" t="inlineStr">
        <is>
          <t>Digitizing</t>
        </is>
      </c>
      <c r="F29" s="162" t="inlineStr">
        <is>
          <t>Image Processing Specialist</t>
        </is>
      </c>
      <c r="G29" s="162" t="inlineStr">
        <is>
          <t>Senior Digitization Associate</t>
        </is>
      </c>
      <c r="H29" s="162" t="inlineStr">
        <is>
          <t>L3 – Professional / Associate</t>
        </is>
      </c>
      <c r="I29" s="162" t="inlineStr">
        <is>
          <t>A3</t>
        </is>
      </c>
      <c r="J29" s="166" t="inlineStr">
        <is>
          <t>▲ Up</t>
        </is>
      </c>
      <c r="K29" s="110" t="inlineStr">
        <is>
          <t>Data Operations &amp; Digitization</t>
        </is>
      </c>
      <c r="L29" s="110" t="inlineStr">
        <is>
          <t>Document Conversion, Formatting &amp; Web Publishing</t>
        </is>
      </c>
      <c r="M29" s="110" t="n"/>
      <c r="N29" s="110" t="n">
        <v>0</v>
      </c>
      <c r="O29" s="109" t="inlineStr">
        <is>
          <t>P2</t>
        </is>
      </c>
      <c r="P29" s="110" t="inlineStr">
        <is>
          <t>Developing</t>
        </is>
      </c>
      <c r="Q29" s="110" t="inlineStr">
        <is>
          <t>3 Apply</t>
        </is>
      </c>
      <c r="R29" s="110" t="inlineStr">
        <is>
          <t>2–4 yrs</t>
        </is>
      </c>
      <c r="S29" s="110" t="inlineStr">
        <is>
          <t>3–5 · 2–5</t>
        </is>
      </c>
      <c r="T29" s="110" t="inlineStr">
        <is>
          <t>Senior Associate</t>
        </is>
      </c>
      <c r="U29" s="110" t="inlineStr">
        <is>
          <t>DataTracks: Senior Associate · 2–5 yrs · Accenture Operations: L10 Senior Analyst · IRIS Vs Competitor Benchmark — operations roles: Senior Processor / QC</t>
        </is>
      </c>
      <c r="V29" s="110" t="inlineStr">
        <is>
          <t>COPC CX Standard · leadership &amp; planning, people, processes, performance; ISO 9001; Lean / Six Sigma</t>
        </is>
      </c>
      <c r="W29" s="110" t="inlineStr">
        <is>
          <t>Core 2 · Future 2 · Functional 3 · Leadership not scored</t>
        </is>
      </c>
      <c r="X29" s="73" t="n">
        <v>154</v>
      </c>
      <c r="Y29" s="74" t="inlineStr">
        <is>
          <t>IRIS1774</t>
        </is>
      </c>
      <c r="Z29" s="74" t="inlineStr">
        <is>
          <t>Employee</t>
        </is>
      </c>
      <c r="AA29" s="74" t="inlineStr">
        <is>
          <t>Active</t>
        </is>
      </c>
      <c r="AB29" s="74" t="inlineStr">
        <is>
          <t>Tabassum Ali</t>
        </is>
      </c>
      <c r="AC29" s="164" t="n">
        <v>43556</v>
      </c>
      <c r="AD29" s="74" t="inlineStr">
        <is>
          <t>Image Processing Specialist</t>
        </is>
      </c>
      <c r="AE29" s="74" t="inlineStr">
        <is>
          <t>B.Com</t>
        </is>
      </c>
      <c r="AF29" s="74" t="inlineStr">
        <is>
          <t>Ritesh Yeram</t>
        </is>
      </c>
      <c r="AG29" s="74" t="inlineStr">
        <is>
          <t>N-8</t>
        </is>
      </c>
      <c r="AH29" s="74" t="inlineStr">
        <is>
          <t>Individual Contributor</t>
        </is>
      </c>
      <c r="AI29" s="74" t="inlineStr">
        <is>
          <t>1 years, 11 months, 0 days</t>
        </is>
      </c>
      <c r="AJ29" s="74" t="inlineStr">
        <is>
          <t>7 years, 4 months, 24 days</t>
        </is>
      </c>
      <c r="AK29" s="74" t="inlineStr">
        <is>
          <t>Regtech</t>
        </is>
      </c>
      <c r="AL29" s="74" t="inlineStr">
        <is>
          <t>CARBON</t>
        </is>
      </c>
      <c r="AM29" s="74" t="inlineStr">
        <is>
          <t>Digitizing</t>
        </is>
      </c>
      <c r="AN29" s="74" t="inlineStr">
        <is>
          <t>Digitizing Assisted services</t>
        </is>
      </c>
      <c r="AO29" s="74" t="inlineStr">
        <is>
          <t>No</t>
        </is>
      </c>
      <c r="AP29" s="74" t="inlineStr">
        <is>
          <t>Professional Services</t>
        </is>
      </c>
      <c r="AQ29" s="74" t="inlineStr">
        <is>
          <t>OCR/Image procesing</t>
        </is>
      </c>
      <c r="AR29" s="74" t="inlineStr">
        <is>
          <t>Non-technical</t>
        </is>
      </c>
      <c r="AS29" s="74" t="n">
        <v>0</v>
      </c>
      <c r="AT29" s="74" t="inlineStr">
        <is>
          <t>E-Maternity</t>
        </is>
      </c>
      <c r="AU29" s="74" t="inlineStr">
        <is>
          <t>IRIS1774</t>
        </is>
      </c>
      <c r="AV29" s="74" t="inlineStr">
        <is>
          <t>Tabassum Ali</t>
        </is>
      </c>
      <c r="AW29" s="74" t="inlineStr">
        <is>
          <t>Digitizing</t>
        </is>
      </c>
      <c r="AX29" s="74" t="inlineStr">
        <is>
          <t>Professional Services</t>
        </is>
      </c>
      <c r="AY29" s="74" t="inlineStr">
        <is>
          <t>Digitization &amp; Image Processing</t>
        </is>
      </c>
      <c r="AZ29" s="74" t="n"/>
      <c r="BA29" s="74" t="n"/>
      <c r="BB29" s="74" t="inlineStr">
        <is>
          <t>Employee</t>
        </is>
      </c>
      <c r="BC29" s="74" t="inlineStr">
        <is>
          <t>Prajakta Mokal</t>
        </is>
      </c>
      <c r="BD29" s="74" t="inlineStr">
        <is>
          <t>Swara Swapnil Mhatre</t>
        </is>
      </c>
      <c r="BE29" s="74" t="inlineStr">
        <is>
          <t>No</t>
        </is>
      </c>
      <c r="BF29" s="74" t="inlineStr">
        <is>
          <t>Image Processing Specialist</t>
        </is>
      </c>
      <c r="BG29" s="74" t="inlineStr">
        <is>
          <t>Image Processing Specialist</t>
        </is>
      </c>
      <c r="BH29" s="74" t="inlineStr">
        <is>
          <t>No</t>
        </is>
      </c>
      <c r="BI29" s="74" t="inlineStr">
        <is>
          <t>—</t>
        </is>
      </c>
      <c r="BJ29" s="74" t="inlineStr">
        <is>
          <t>—</t>
        </is>
      </c>
      <c r="BK29" s="74" t="inlineStr">
        <is>
          <t>—</t>
        </is>
      </c>
      <c r="BL29" s="74" t="inlineStr">
        <is>
          <t>Not a manager</t>
        </is>
      </c>
      <c r="BM29" s="74" t="inlineStr">
        <is>
          <t>—</t>
        </is>
      </c>
      <c r="BN29" s="74" t="inlineStr">
        <is>
          <t>—</t>
        </is>
      </c>
      <c r="BO29" s="74" t="inlineStr">
        <is>
          <t>—</t>
        </is>
      </c>
      <c r="BP29" s="74" t="inlineStr">
        <is>
          <t>Not a manager</t>
        </is>
      </c>
      <c r="BQ29" s="74" t="inlineStr">
        <is>
          <t>—</t>
        </is>
      </c>
      <c r="BR29" s="74" t="inlineStr">
        <is>
          <t>L3 – Professional / Associate</t>
        </is>
      </c>
      <c r="BS29" s="74" t="inlineStr">
        <is>
          <t>L3 – Professional / Associate</t>
        </is>
      </c>
      <c r="BT29" s="74" t="inlineStr">
        <is>
          <t>No designation change — current record value carried forward</t>
        </is>
      </c>
      <c r="BU29"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9" s="74" t="n"/>
      <c r="BW29" s="74" t="n"/>
      <c r="BX29" s="74" t="n"/>
      <c r="BY29" s="74" t="inlineStr">
        <is>
          <t>IRIS1774</t>
        </is>
      </c>
      <c r="BZ29" s="74" t="inlineStr">
        <is>
          <t>Employee</t>
        </is>
      </c>
      <c r="CA29" s="74" t="inlineStr">
        <is>
          <t>Active</t>
        </is>
      </c>
      <c r="CB29" s="74" t="inlineStr">
        <is>
          <t>Tabassum Ali</t>
        </is>
      </c>
      <c r="CC29" s="164" t="n">
        <v>43556</v>
      </c>
      <c r="CD29" s="74" t="inlineStr">
        <is>
          <t>Image Processing Specialist</t>
        </is>
      </c>
      <c r="CE29" s="74" t="n"/>
      <c r="CF29" s="74" t="inlineStr">
        <is>
          <t>Professional Services</t>
        </is>
      </c>
      <c r="CG29" s="74" t="inlineStr">
        <is>
          <t>Digitization &amp; Image Processing</t>
        </is>
      </c>
      <c r="CH29" s="74" t="inlineStr">
        <is>
          <t>Image Processing Specialist</t>
        </is>
      </c>
      <c r="CI29" s="74" t="inlineStr">
        <is>
          <t>L3 – Professional / Associate</t>
        </is>
      </c>
      <c r="CJ29" s="74" t="inlineStr">
        <is>
          <t>Prajakta Mokal</t>
        </is>
      </c>
      <c r="CK29" s="74" t="inlineStr">
        <is>
          <t>N-8</t>
        </is>
      </c>
      <c r="CL29" s="74" t="inlineStr">
        <is>
          <t>Individual Contributor</t>
        </is>
      </c>
      <c r="CM29" s="74" t="inlineStr">
        <is>
          <t>Regtech</t>
        </is>
      </c>
      <c r="CN29" s="74" t="inlineStr">
        <is>
          <t>Digitizing</t>
        </is>
      </c>
      <c r="CO29" s="74" t="inlineStr">
        <is>
          <t>9 years, 1 months, 19 days</t>
        </is>
      </c>
      <c r="CP29" s="74" t="n"/>
      <c r="CQ29" s="74" t="n"/>
      <c r="CR29" s="74" t="n">
        <v>3</v>
      </c>
      <c r="CS29" s="74" t="inlineStr">
        <is>
          <t>Medium</t>
        </is>
      </c>
      <c r="CT29" s="74" t="inlineStr">
        <is>
          <t>Core Contributor</t>
        </is>
      </c>
      <c r="CU29" s="74" t="inlineStr">
        <is>
          <t>No</t>
        </is>
      </c>
      <c r="CV29" s="74" t="inlineStr">
        <is>
          <t>No</t>
        </is>
      </c>
      <c r="CW29" s="74" t="inlineStr">
        <is>
          <t>Yes</t>
        </is>
      </c>
      <c r="CX29" s="74" t="n"/>
      <c r="CY29" s="74" t="n"/>
      <c r="CZ29" s="74" t="n"/>
      <c r="DA29" s="74" t="n"/>
      <c r="DB29" s="74" t="n"/>
      <c r="DC29" s="74" t="n"/>
      <c r="DD29" s="74" t="n"/>
      <c r="DE29" s="74" t="n"/>
      <c r="DF29" s="74" t="n"/>
      <c r="DG29" s="74" t="n"/>
      <c r="DH29" s="74" t="n"/>
      <c r="DI29" s="74" t="n"/>
      <c r="DJ29" s="74" t="n"/>
      <c r="DK29" s="74" t="n"/>
      <c r="DL29" s="74" t="n"/>
      <c r="DM29" s="74" t="n"/>
      <c r="DN29" s="74" t="n"/>
      <c r="DO29" s="74" t="n"/>
      <c r="DP29" s="74" t="n"/>
      <c r="DQ29" s="74" t="n"/>
      <c r="DR29" s="74" t="n"/>
      <c r="DS29" s="74" t="n"/>
      <c r="DT29" s="74" t="n"/>
      <c r="DU29" s="74" t="n"/>
      <c r="DV29" s="74" t="n"/>
      <c r="DW29" s="74" t="n"/>
      <c r="DX29" s="74" t="n"/>
      <c r="DY29" s="74" t="n"/>
      <c r="DZ29" s="74" t="n"/>
      <c r="EA29" s="74" t="n"/>
      <c r="EB29" s="74" t="n"/>
      <c r="EC29" s="74" t="n"/>
      <c r="ED29" s="74" t="n"/>
      <c r="EE29" s="74" t="n"/>
      <c r="EF29" s="74" t="n"/>
      <c r="EG29" s="74" t="n"/>
      <c r="EH29" s="74" t="n"/>
      <c r="EI29" s="74" t="n"/>
      <c r="EJ29" s="74" t="n"/>
      <c r="EK29" s="74" t="n"/>
      <c r="EL29" s="74" t="n"/>
      <c r="EM29" s="74" t="n"/>
      <c r="EN29" s="74" t="n"/>
      <c r="EO29" s="74" t="n"/>
      <c r="EP29" s="74" t="n"/>
      <c r="EQ29" s="74" t="n"/>
      <c r="ER29" s="74" t="n"/>
      <c r="ES29" s="74" t="n"/>
      <c r="ET29" s="74" t="n"/>
      <c r="EU29" s="74" t="n"/>
      <c r="EV29" s="130" t="n"/>
      <c r="EW29" s="131" t="n"/>
      <c r="EX29" s="131" t="n"/>
      <c r="EY29" s="131" t="n"/>
      <c r="EZ29" s="131" t="n"/>
      <c r="FA29" s="131" t="n"/>
      <c r="FB29" s="131" t="n"/>
      <c r="FC29" s="131" t="n"/>
    </row>
    <row r="30" ht="250" customHeight="1">
      <c r="A30" s="109" t="inlineStr">
        <is>
          <t>Mapped</t>
        </is>
      </c>
      <c r="B30" s="109" t="inlineStr">
        <is>
          <t>CARBON</t>
        </is>
      </c>
      <c r="C30" s="110" t="inlineStr">
        <is>
          <t>IRISC131</t>
        </is>
      </c>
      <c r="D30" s="110" t="inlineStr">
        <is>
          <t>Vanita Gaikwad</t>
        </is>
      </c>
      <c r="E30" s="110" t="inlineStr">
        <is>
          <t>Digitizing</t>
        </is>
      </c>
      <c r="F30" s="162" t="inlineStr">
        <is>
          <t>Consultant</t>
        </is>
      </c>
      <c r="G30" s="162" t="inlineStr">
        <is>
          <t>Senior Digitization Associate</t>
        </is>
      </c>
      <c r="H30" s="162" t="inlineStr">
        <is>
          <t>L3 – Professional / Associate</t>
        </is>
      </c>
      <c r="I30" s="162" t="inlineStr">
        <is>
          <t>A3</t>
        </is>
      </c>
      <c r="J30" s="166" t="inlineStr">
        <is>
          <t>▲ Up</t>
        </is>
      </c>
      <c r="K30" s="110" t="inlineStr">
        <is>
          <t>Data Operations &amp; Digitization</t>
        </is>
      </c>
      <c r="L30" s="110" t="inlineStr">
        <is>
          <t>Document Conversion, Formatting &amp; Web Publishing</t>
        </is>
      </c>
      <c r="M30" s="163" t="inlineStr">
        <is>
          <t>• Correct the experience record — HR</t>
        </is>
      </c>
      <c r="N30" s="110" t="n">
        <v>19</v>
      </c>
      <c r="O30" s="109" t="inlineStr">
        <is>
          <t>P2</t>
        </is>
      </c>
      <c r="P30" s="110" t="inlineStr">
        <is>
          <t>Developing</t>
        </is>
      </c>
      <c r="Q30" s="110" t="inlineStr">
        <is>
          <t>3 Apply</t>
        </is>
      </c>
      <c r="R30" s="110" t="inlineStr">
        <is>
          <t>2–4 yrs</t>
        </is>
      </c>
      <c r="S30" s="110" t="inlineStr">
        <is>
          <t>3–5 · 2–5</t>
        </is>
      </c>
      <c r="T30" s="110" t="inlineStr">
        <is>
          <t>Senior Associate</t>
        </is>
      </c>
      <c r="U30" s="110" t="inlineStr">
        <is>
          <t>DataTracks: Senior Associate · 2–5 yrs · Accenture Operations: L10 Senior Analyst · IRIS Vs Competitor Benchmark — operations roles: Senior Processor / QC</t>
        </is>
      </c>
      <c r="V30" s="110" t="inlineStr">
        <is>
          <t>COPC CX Standard · leadership &amp; planning, people, processes, performance; ISO 9001; Lean / Six Sigma</t>
        </is>
      </c>
      <c r="W30" s="110" t="inlineStr">
        <is>
          <t>Core 2 · Future 2 · Functional 3 · Leadership not scored</t>
        </is>
      </c>
      <c r="X30" s="73" t="n">
        <v>152</v>
      </c>
      <c r="Y30" s="74" t="inlineStr">
        <is>
          <t>IRISC131</t>
        </is>
      </c>
      <c r="Z30" s="74" t="inlineStr">
        <is>
          <t>On Contract</t>
        </is>
      </c>
      <c r="AA30" s="74" t="inlineStr">
        <is>
          <t>Active</t>
        </is>
      </c>
      <c r="AB30" s="74" t="inlineStr">
        <is>
          <t>Vanita Gaikwad</t>
        </is>
      </c>
      <c r="AC30" s="164" t="n">
        <v>43402</v>
      </c>
      <c r="AD30" s="74" t="inlineStr">
        <is>
          <t>Consultant</t>
        </is>
      </c>
      <c r="AE30" s="74" t="inlineStr">
        <is>
          <t>BA</t>
        </is>
      </c>
      <c r="AF30" s="74" t="inlineStr">
        <is>
          <t>Prajakta Mokal</t>
        </is>
      </c>
      <c r="AG30" s="74" t="inlineStr">
        <is>
          <t>N-7</t>
        </is>
      </c>
      <c r="AH30" s="74" t="inlineStr">
        <is>
          <t>Individual Contributor</t>
        </is>
      </c>
      <c r="AI30" s="74" t="inlineStr">
        <is>
          <t>0 years, 0 months, 0 days</t>
        </is>
      </c>
      <c r="AJ30" s="74" t="inlineStr">
        <is>
          <t>7 years, 9 months, 27 days</t>
        </is>
      </c>
      <c r="AK30" s="74" t="inlineStr">
        <is>
          <t>Regtech</t>
        </is>
      </c>
      <c r="AL30" s="74" t="inlineStr">
        <is>
          <t>CARBON</t>
        </is>
      </c>
      <c r="AM30" s="74" t="inlineStr">
        <is>
          <t>Digitizing</t>
        </is>
      </c>
      <c r="AN30" s="74" t="inlineStr">
        <is>
          <t>Digitizing Assisted services</t>
        </is>
      </c>
      <c r="AO30" s="74" t="inlineStr">
        <is>
          <t>No</t>
        </is>
      </c>
      <c r="AP30" s="74" t="inlineStr">
        <is>
          <t>Professional Services</t>
        </is>
      </c>
      <c r="AQ30" s="74" t="inlineStr">
        <is>
          <t>OCR/Image procesing</t>
        </is>
      </c>
      <c r="AR30" s="74" t="inlineStr">
        <is>
          <t>Non-technical</t>
        </is>
      </c>
      <c r="AS30" s="74" t="n">
        <v>20</v>
      </c>
      <c r="AT30" s="74" t="inlineStr">
        <is>
          <t>Covered</t>
        </is>
      </c>
      <c r="AU30" s="74" t="inlineStr">
        <is>
          <t>IRISC131</t>
        </is>
      </c>
      <c r="AV30" s="74" t="inlineStr">
        <is>
          <t>Vanita Gaikwad</t>
        </is>
      </c>
      <c r="AW30" s="74" t="inlineStr">
        <is>
          <t>Digitizing</t>
        </is>
      </c>
      <c r="AX30" s="74" t="inlineStr">
        <is>
          <t>Professional Services</t>
        </is>
      </c>
      <c r="AY30" s="74" t="inlineStr">
        <is>
          <t>Digitization &amp; Image Processing</t>
        </is>
      </c>
      <c r="AZ30" s="74" t="n"/>
      <c r="BA30" s="74" t="n"/>
      <c r="BB30" s="74" t="inlineStr">
        <is>
          <t>On Contract</t>
        </is>
      </c>
      <c r="BC30" s="74" t="inlineStr">
        <is>
          <t>Prajakta Mokal</t>
        </is>
      </c>
      <c r="BD30" s="74" t="inlineStr">
        <is>
          <t>Swara Swapnil Mhatre</t>
        </is>
      </c>
      <c r="BE30" s="74" t="inlineStr">
        <is>
          <t>No</t>
        </is>
      </c>
      <c r="BF30" s="74" t="inlineStr">
        <is>
          <t>Consultant</t>
        </is>
      </c>
      <c r="BG30" s="74" t="inlineStr">
        <is>
          <t>Consultant</t>
        </is>
      </c>
      <c r="BH30" s="74" t="inlineStr">
        <is>
          <t>No</t>
        </is>
      </c>
      <c r="BI30" s="74" t="inlineStr">
        <is>
          <t>—</t>
        </is>
      </c>
      <c r="BJ30" s="74" t="inlineStr">
        <is>
          <t>—</t>
        </is>
      </c>
      <c r="BK30" s="74" t="inlineStr">
        <is>
          <t>—</t>
        </is>
      </c>
      <c r="BL30" s="74" t="inlineStr">
        <is>
          <t>Not a manager</t>
        </is>
      </c>
      <c r="BM30" s="74" t="inlineStr">
        <is>
          <t>—</t>
        </is>
      </c>
      <c r="BN30" s="74" t="inlineStr">
        <is>
          <t>—</t>
        </is>
      </c>
      <c r="BO30" s="74" t="inlineStr">
        <is>
          <t>—</t>
        </is>
      </c>
      <c r="BP30" s="74" t="inlineStr">
        <is>
          <t>Not a manager</t>
        </is>
      </c>
      <c r="BQ30" s="74" t="inlineStr">
        <is>
          <t>—</t>
        </is>
      </c>
      <c r="BR30" s="74" t="inlineStr">
        <is>
          <t>L3 – Professional / Associate</t>
        </is>
      </c>
      <c r="BS30" s="74" t="inlineStr">
        <is>
          <t>L3 – Professional / Associate</t>
        </is>
      </c>
      <c r="BT30" s="74" t="inlineStr">
        <is>
          <t>No designation change — current record value carried forward</t>
        </is>
      </c>
      <c r="BU30"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30" s="74" t="n"/>
      <c r="BW30" s="74" t="inlineStr">
        <is>
          <t>South Africa - CIPC; India - MCA; UK - HMRC · On Contract.</t>
        </is>
      </c>
      <c r="BX30" s="74" t="inlineStr">
        <is>
          <t>Vijay Parulekar</t>
        </is>
      </c>
      <c r="BY30" s="74" t="inlineStr">
        <is>
          <t>IRISC131</t>
        </is>
      </c>
      <c r="BZ30" s="74" t="inlineStr">
        <is>
          <t>On Contract</t>
        </is>
      </c>
      <c r="CA30" s="74" t="inlineStr">
        <is>
          <t>Active</t>
        </is>
      </c>
      <c r="CB30" s="74" t="inlineStr">
        <is>
          <t>Vanita Gaikwad</t>
        </is>
      </c>
      <c r="CC30" s="164" t="n">
        <v>43402</v>
      </c>
      <c r="CD30" s="74" t="inlineStr">
        <is>
          <t>Consultant</t>
        </is>
      </c>
      <c r="CE30" s="74" t="n"/>
      <c r="CF30" s="74" t="inlineStr">
        <is>
          <t>Professional Services</t>
        </is>
      </c>
      <c r="CG30" s="74" t="inlineStr">
        <is>
          <t>Digitization &amp; Image Processing</t>
        </is>
      </c>
      <c r="CH30" s="74" t="inlineStr">
        <is>
          <t>Consultant</t>
        </is>
      </c>
      <c r="CI30" s="74" t="inlineStr">
        <is>
          <t>L3 – Professional / Associate</t>
        </is>
      </c>
      <c r="CJ30" s="74" t="inlineStr">
        <is>
          <t>Prajakta Mokal</t>
        </is>
      </c>
      <c r="CK30" s="74" t="inlineStr">
        <is>
          <t>N-7</t>
        </is>
      </c>
      <c r="CL30" s="74" t="inlineStr">
        <is>
          <t>Individual Contributor</t>
        </is>
      </c>
      <c r="CM30" s="74" t="inlineStr">
        <is>
          <t>Regtech</t>
        </is>
      </c>
      <c r="CN30" s="74" t="inlineStr">
        <is>
          <t>Digitizing</t>
        </is>
      </c>
      <c r="CO30" s="74" t="inlineStr">
        <is>
          <t>7 years, 7 months, 22 days</t>
        </is>
      </c>
      <c r="CP30" s="74" t="inlineStr">
        <is>
          <t>Consultant</t>
        </is>
      </c>
      <c r="CQ30" s="74" t="n"/>
      <c r="CR30" s="74" t="n">
        <v>3</v>
      </c>
      <c r="CS30" s="74" t="inlineStr">
        <is>
          <t>Medium</t>
        </is>
      </c>
      <c r="CT30" s="74" t="inlineStr">
        <is>
          <t>Core Contributor</t>
        </is>
      </c>
      <c r="CU30" s="74" t="inlineStr">
        <is>
          <t>No</t>
        </is>
      </c>
      <c r="CV30" s="74" t="inlineStr">
        <is>
          <t>No</t>
        </is>
      </c>
      <c r="CW30" s="74" t="inlineStr">
        <is>
          <t>Yes</t>
        </is>
      </c>
      <c r="CX30" s="74" t="n"/>
      <c r="CY30" s="74" t="n"/>
      <c r="CZ30" s="74" t="n"/>
      <c r="DA30" s="74" t="n"/>
      <c r="DB30" s="74" t="n"/>
      <c r="DC30" s="74" t="n"/>
      <c r="DD30" s="74" t="n"/>
      <c r="DE30" s="74" t="n"/>
      <c r="DF30" s="74" t="n"/>
      <c r="DG30" s="74" t="n"/>
      <c r="DH30" s="74" t="n"/>
      <c r="DI30" s="74" t="n"/>
      <c r="DJ30" s="74" t="n"/>
      <c r="DK30" s="74" t="n"/>
      <c r="DL30" s="74" t="n"/>
      <c r="DM30" s="74" t="n"/>
      <c r="DN30" s="74" t="n"/>
      <c r="DO30" s="74" t="n"/>
      <c r="DP30" s="74" t="n"/>
      <c r="DQ30" s="74" t="n"/>
      <c r="DR30" s="74" t="n"/>
      <c r="DS30" s="74" t="n"/>
      <c r="DT30" s="74" t="n"/>
      <c r="DU30" s="74" t="n"/>
      <c r="DV30" s="74" t="n"/>
      <c r="DW30" s="74" t="n"/>
      <c r="DX30" s="74" t="n"/>
      <c r="DY30" s="74" t="n"/>
      <c r="DZ30" s="74" t="n"/>
      <c r="EA30" s="74" t="n"/>
      <c r="EB30" s="74" t="n"/>
      <c r="EC30" s="74" t="n"/>
      <c r="ED30" s="74" t="n"/>
      <c r="EE30" s="74" t="n"/>
      <c r="EF30" s="74" t="n"/>
      <c r="EG30" s="74" t="n"/>
      <c r="EH30" s="74" t="n"/>
      <c r="EI30" s="74" t="n"/>
      <c r="EJ30" s="74" t="n"/>
      <c r="EK30" s="74" t="n"/>
      <c r="EL30" s="74" t="n"/>
      <c r="EM30" s="74" t="n"/>
      <c r="EN30" s="74" t="n"/>
      <c r="EO30" s="74" t="n"/>
      <c r="EP30" s="74" t="n"/>
      <c r="EQ30" s="74" t="n"/>
      <c r="ER30" s="74" t="n"/>
      <c r="ES30" s="74" t="n"/>
      <c r="ET30" s="74" t="n"/>
      <c r="EU30" s="74" t="n"/>
      <c r="EV30" s="130" t="n"/>
      <c r="EW30" s="131" t="inlineStr">
        <is>
          <t>• Role / sub-team: Digitizing Assisted services.</t>
        </is>
      </c>
      <c r="EX30" s="131" t="inlineStr">
        <is>
          <t>• Key responsibilities include: CIPC HTML conversion, UK conversion, CIPC OCR, and MCA OCR · Abbyy.
• Reported deliverables and outcomes include: Completed UK files are submitted to a specific folder for QC; CIPC files are mailed to the service team.</t>
        </is>
      </c>
      <c r="EY30" s="131" t="inlineStr">
        <is>
          <t>• Current capabilities: Copillot; Tools / software used: Abby Fine Reader, Web Expression HTML - Editor.</t>
        </is>
      </c>
      <c r="EZ30" s="131" t="inlineStr">
        <is>
          <t>• Communications skills.
• Presentation skills.</t>
        </is>
      </c>
      <c r="FA30" s="131" t="inlineStr">
        <is>
          <t>• Key challenges: Quality of report.
• Support required: No input received.</t>
        </is>
      </c>
      <c r="FB30" s="131" t="n"/>
      <c r="FC30" s="131" t="n"/>
    </row>
    <row r="31" ht="250" customHeight="1">
      <c r="A31" s="109" t="inlineStr">
        <is>
          <t>Mapped</t>
        </is>
      </c>
      <c r="B31" s="109" t="inlineStr">
        <is>
          <t>CARBON</t>
        </is>
      </c>
      <c r="C31" s="110" t="inlineStr">
        <is>
          <t>IRISC332</t>
        </is>
      </c>
      <c r="D31" s="110" t="inlineStr">
        <is>
          <t>Aditya Kumar Diwakar</t>
        </is>
      </c>
      <c r="E31" s="110" t="inlineStr">
        <is>
          <t>Digitizing</t>
        </is>
      </c>
      <c r="F31" s="162" t="inlineStr">
        <is>
          <t>Consultant</t>
        </is>
      </c>
      <c r="G31" s="162" t="inlineStr">
        <is>
          <t>Digitization Associate</t>
        </is>
      </c>
      <c r="H31" s="110" t="inlineStr">
        <is>
          <t>L3 – Professional / Associate</t>
        </is>
      </c>
      <c r="I31" s="151" t="inlineStr">
        <is>
          <t>A2</t>
        </is>
      </c>
      <c r="J31" s="110" t="inlineStr">
        <is>
          <t>• Same level</t>
        </is>
      </c>
      <c r="K31" s="110" t="inlineStr">
        <is>
          <t>Data Operations &amp; Digitization</t>
        </is>
      </c>
      <c r="L31" s="110" t="inlineStr">
        <is>
          <t>Document Conversion, Formatting &amp; Web Publishing</t>
        </is>
      </c>
      <c r="M31" s="110" t="n"/>
      <c r="N31" s="110" t="n">
        <v>18</v>
      </c>
      <c r="O31" s="109" t="inlineStr">
        <is>
          <t>P1–P2</t>
        </is>
      </c>
      <c r="P31" s="110" t="inlineStr">
        <is>
          <t>Entry / Developing</t>
        </is>
      </c>
      <c r="Q31" s="110" t="inlineStr">
        <is>
          <t>2 Assist</t>
        </is>
      </c>
      <c r="R31" s="110" t="inlineStr">
        <is>
          <t>0–2 yrs</t>
        </is>
      </c>
      <c r="S31" s="110" t="inlineStr">
        <is>
          <t>1–3 · 0–3</t>
        </is>
      </c>
      <c r="T31" s="110" t="inlineStr">
        <is>
          <t>Associate / Processor / Senior Associate</t>
        </is>
      </c>
      <c r="U31" s="110" t="inlineStr">
        <is>
          <t>DataTracks: Associate · Accenture Operations: L11 Analyst · IRIS Vs Competitor Benchmark — operations roles: Processor / Agent</t>
        </is>
      </c>
      <c r="V31" s="110" t="inlineStr">
        <is>
          <t>COPC CX Standard · leadership &amp; planning, people, processes, performance; ISO 9001; Lean / Six Sigma</t>
        </is>
      </c>
      <c r="W31" s="110" t="inlineStr">
        <is>
          <t>Core 2 · Future 2 · Functional 2 · Leadership not scored</t>
        </is>
      </c>
      <c r="X31" s="73" t="n">
        <v>437</v>
      </c>
      <c r="Y31" s="74" t="inlineStr">
        <is>
          <t>IRISC332</t>
        </is>
      </c>
      <c r="Z31" s="74" t="inlineStr">
        <is>
          <t>On Contract</t>
        </is>
      </c>
      <c r="AA31" s="74" t="inlineStr">
        <is>
          <t>Active</t>
        </is>
      </c>
      <c r="AB31" s="74" t="inlineStr">
        <is>
          <t>Aditya Kumar Diwakar</t>
        </is>
      </c>
      <c r="AC31" s="164" t="n">
        <v>46034</v>
      </c>
      <c r="AD31" s="74" t="inlineStr">
        <is>
          <t>Consultant</t>
        </is>
      </c>
      <c r="AE31" s="74" t="inlineStr">
        <is>
          <t>Undergraduate</t>
        </is>
      </c>
      <c r="AF31" s="74" t="inlineStr">
        <is>
          <t>Dinesh Sharma</t>
        </is>
      </c>
      <c r="AG31" s="74" t="inlineStr">
        <is>
          <t>N-7</t>
        </is>
      </c>
      <c r="AH31" s="74" t="inlineStr">
        <is>
          <t>Individual Contributor</t>
        </is>
      </c>
      <c r="AI31" s="74" t="inlineStr">
        <is>
          <t>0 years, 0 months, 0 days</t>
        </is>
      </c>
      <c r="AJ31" s="74" t="inlineStr">
        <is>
          <t>0 years, 7 months, 13 days</t>
        </is>
      </c>
      <c r="AK31" s="74" t="inlineStr">
        <is>
          <t>Regtech</t>
        </is>
      </c>
      <c r="AL31" s="74" t="inlineStr">
        <is>
          <t>CARBON</t>
        </is>
      </c>
      <c r="AM31" s="74" t="inlineStr">
        <is>
          <t>Digitizing</t>
        </is>
      </c>
      <c r="AN31" s="74" t="inlineStr">
        <is>
          <t>Digitizing Assisted services</t>
        </is>
      </c>
      <c r="AO31" s="74" t="inlineStr">
        <is>
          <t>No</t>
        </is>
      </c>
      <c r="AP31" s="74" t="inlineStr">
        <is>
          <t>Professional Services</t>
        </is>
      </c>
      <c r="AQ31" s="74" t="inlineStr">
        <is>
          <t>OCR/Image procesing</t>
        </is>
      </c>
      <c r="AR31" s="74" t="inlineStr">
        <is>
          <t>Non-technical</t>
        </is>
      </c>
      <c r="AS31" s="74" t="n">
        <v>20</v>
      </c>
      <c r="AT31" s="74" t="inlineStr">
        <is>
          <t>Covered</t>
        </is>
      </c>
      <c r="AU31" s="74" t="inlineStr">
        <is>
          <t>IRISC332</t>
        </is>
      </c>
      <c r="AV31" s="74" t="inlineStr">
        <is>
          <t>Aditya Kumar Diwakar</t>
        </is>
      </c>
      <c r="AW31" s="74" t="inlineStr">
        <is>
          <t>Digitizing</t>
        </is>
      </c>
      <c r="AX31" s="74" t="inlineStr">
        <is>
          <t>Professional Services</t>
        </is>
      </c>
      <c r="AY31" s="74" t="inlineStr">
        <is>
          <t>Digitization &amp; Image Processing</t>
        </is>
      </c>
      <c r="AZ31" s="74" t="n"/>
      <c r="BA31" s="74" t="n"/>
      <c r="BB31" s="74" t="inlineStr">
        <is>
          <t>On Contract</t>
        </is>
      </c>
      <c r="BC31" s="74" t="inlineStr">
        <is>
          <t>Dinesh Sharma</t>
        </is>
      </c>
      <c r="BD31" s="74" t="inlineStr">
        <is>
          <t>Datta Anand Hatagale</t>
        </is>
      </c>
      <c r="BE31" s="74" t="inlineStr">
        <is>
          <t>No</t>
        </is>
      </c>
      <c r="BF31" s="74" t="inlineStr">
        <is>
          <t>Consultant</t>
        </is>
      </c>
      <c r="BG31" s="74" t="inlineStr">
        <is>
          <t>Consultant</t>
        </is>
      </c>
      <c r="BH31" s="74" t="inlineStr">
        <is>
          <t>No</t>
        </is>
      </c>
      <c r="BI31" s="74" t="inlineStr">
        <is>
          <t>—</t>
        </is>
      </c>
      <c r="BJ31" s="74" t="inlineStr">
        <is>
          <t>—</t>
        </is>
      </c>
      <c r="BK31" s="74" t="inlineStr">
        <is>
          <t>—</t>
        </is>
      </c>
      <c r="BL31" s="74" t="inlineStr">
        <is>
          <t>Not a manager</t>
        </is>
      </c>
      <c r="BM31" s="74" t="inlineStr">
        <is>
          <t>—</t>
        </is>
      </c>
      <c r="BN31" s="74" t="inlineStr">
        <is>
          <t>—</t>
        </is>
      </c>
      <c r="BO31" s="74" t="inlineStr">
        <is>
          <t>—</t>
        </is>
      </c>
      <c r="BP31" s="74" t="inlineStr">
        <is>
          <t>Not a manager</t>
        </is>
      </c>
      <c r="BQ31" s="74" t="inlineStr">
        <is>
          <t>—</t>
        </is>
      </c>
      <c r="BR31" s="74" t="inlineStr">
        <is>
          <t>L3 – Professional / Associate</t>
        </is>
      </c>
      <c r="BS31" s="74" t="inlineStr">
        <is>
          <t>L3 – Professional / Associate</t>
        </is>
      </c>
      <c r="BT31" s="74" t="inlineStr">
        <is>
          <t>No designation change — current record value carried forward</t>
        </is>
      </c>
      <c r="BU31"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1" s="74" t="n"/>
      <c r="BW31" s="74" t="inlineStr">
        <is>
          <t>Netherland - KVK; Europe - ESEF · On Contract.</t>
        </is>
      </c>
      <c r="BX31" s="74" t="n"/>
      <c r="BY31" s="74" t="inlineStr">
        <is>
          <t>IRISC332</t>
        </is>
      </c>
      <c r="BZ31" s="74" t="inlineStr">
        <is>
          <t>On Contract</t>
        </is>
      </c>
      <c r="CA31" s="74" t="inlineStr">
        <is>
          <t>Active</t>
        </is>
      </c>
      <c r="CB31" s="74" t="inlineStr">
        <is>
          <t>Aditya Kumar Diwakar</t>
        </is>
      </c>
      <c r="CC31" s="164" t="n">
        <v>46034</v>
      </c>
      <c r="CD31" s="74" t="inlineStr">
        <is>
          <t>Consultant</t>
        </is>
      </c>
      <c r="CE31" s="74" t="n"/>
      <c r="CF31" s="74" t="inlineStr">
        <is>
          <t>Professional Services</t>
        </is>
      </c>
      <c r="CG31" s="74" t="inlineStr">
        <is>
          <t>Digitization &amp; Image Processing</t>
        </is>
      </c>
      <c r="CH31" s="74" t="inlineStr">
        <is>
          <t>Consultant</t>
        </is>
      </c>
      <c r="CI31" s="74" t="inlineStr">
        <is>
          <t>L3 – Professional / Associate</t>
        </is>
      </c>
      <c r="CJ31" s="74" t="inlineStr">
        <is>
          <t>Dinesh Sharma</t>
        </is>
      </c>
      <c r="CK31" s="74" t="inlineStr">
        <is>
          <t>N-7</t>
        </is>
      </c>
      <c r="CL31" s="74" t="inlineStr">
        <is>
          <t>Individual Contributor</t>
        </is>
      </c>
      <c r="CM31" s="74" t="inlineStr">
        <is>
          <t>Regtech</t>
        </is>
      </c>
      <c r="CN31" s="74" t="inlineStr">
        <is>
          <t>Digitizing</t>
        </is>
      </c>
      <c r="CO31" s="74" t="inlineStr">
        <is>
          <t>0 years, 5 months, 8 days</t>
        </is>
      </c>
      <c r="CP31" s="74" t="inlineStr">
        <is>
          <t>Consultant</t>
        </is>
      </c>
      <c r="CQ31" s="74" t="n"/>
      <c r="CR31" s="74" t="n">
        <v>3</v>
      </c>
      <c r="CS31" s="74" t="inlineStr">
        <is>
          <t>Medium</t>
        </is>
      </c>
      <c r="CT31" s="74" t="inlineStr">
        <is>
          <t>Core Contributor</t>
        </is>
      </c>
      <c r="CU31" s="74" t="inlineStr">
        <is>
          <t>No</t>
        </is>
      </c>
      <c r="CV31" s="74" t="inlineStr">
        <is>
          <t>No</t>
        </is>
      </c>
      <c r="CW31" s="74" t="inlineStr">
        <is>
          <t>Yes</t>
        </is>
      </c>
      <c r="CX31" s="74" t="n"/>
      <c r="CY31" s="74" t="n"/>
      <c r="CZ31" s="74" t="n"/>
      <c r="DA31" s="74" t="n"/>
      <c r="DB31" s="74" t="n"/>
      <c r="DC31" s="74" t="n"/>
      <c r="DD31" s="74" t="n"/>
      <c r="DE31" s="74" t="n"/>
      <c r="DF31" s="74" t="n"/>
      <c r="DG31" s="74" t="n"/>
      <c r="DH31" s="74" t="n"/>
      <c r="DI31" s="74" t="n"/>
      <c r="DJ31" s="74" t="n"/>
      <c r="DK31" s="74" t="n"/>
      <c r="DL31" s="74" t="n"/>
      <c r="DM31" s="74" t="n"/>
      <c r="DN31" s="74" t="n"/>
      <c r="DO31" s="74" t="n"/>
      <c r="DP31" s="74" t="n"/>
      <c r="DQ31" s="74" t="n"/>
      <c r="DR31" s="74" t="n"/>
      <c r="DS31" s="74" t="n"/>
      <c r="DT31" s="74" t="n"/>
      <c r="DU31" s="74" t="n"/>
      <c r="DV31" s="74" t="n"/>
      <c r="DW31" s="74" t="n"/>
      <c r="DX31" s="74" t="n"/>
      <c r="DY31" s="74" t="n"/>
      <c r="DZ31" s="74" t="n"/>
      <c r="EA31" s="74" t="n"/>
      <c r="EB31" s="74" t="n"/>
      <c r="EC31" s="74" t="n"/>
      <c r="ED31" s="74" t="n"/>
      <c r="EE31" s="74" t="n"/>
      <c r="EF31" s="74" t="n"/>
      <c r="EG31" s="74" t="n"/>
      <c r="EH31" s="74" t="n"/>
      <c r="EI31" s="74" t="n"/>
      <c r="EJ31" s="74" t="n"/>
      <c r="EK31" s="74" t="n"/>
      <c r="EL31" s="74" t="n"/>
      <c r="EM31" s="74" t="n"/>
      <c r="EN31" s="74" t="n"/>
      <c r="EO31" s="74" t="n"/>
      <c r="EP31" s="74" t="n"/>
      <c r="EQ31" s="74" t="n"/>
      <c r="ER31" s="74" t="n"/>
      <c r="ES31" s="74" t="n"/>
      <c r="ET31" s="74" t="n"/>
      <c r="EU31" s="74" t="n"/>
      <c r="EV31" s="130" t="n"/>
      <c r="EW31" s="131" t="inlineStr">
        <is>
          <t>• Role / sub-team: Digitizing Assisted service.</t>
        </is>
      </c>
      <c r="EX31" s="131" t="inlineStr">
        <is>
          <t>• Key responsibilities include: Esef Formatting check ,kvk. and Eu dm formatting check.
• Reported deliverables and outcomes include: Esef and Dm project file ofter Formatting check next process team leader.</t>
        </is>
      </c>
      <c r="EY31" s="131" t="inlineStr">
        <is>
          <t>• Current capabilities: Communication skill; Tools / software used: Disclosure Management - DM - Word editor.</t>
        </is>
      </c>
      <c r="EZ31" s="131" t="inlineStr">
        <is>
          <t>• Communications skills.
• Presentation skills.</t>
        </is>
      </c>
      <c r="FA31" s="131" t="inlineStr">
        <is>
          <t>• Key challenges: Quality of report, RDP issue.
• Support required: No input received.</t>
        </is>
      </c>
      <c r="FB31" s="131" t="n"/>
      <c r="FC31" s="131" t="n"/>
    </row>
    <row r="32" ht="250" customHeight="1">
      <c r="A32" s="109" t="inlineStr">
        <is>
          <t>Mapped</t>
        </is>
      </c>
      <c r="B32" s="109" t="inlineStr">
        <is>
          <t>CARBON</t>
        </is>
      </c>
      <c r="C32" s="110" t="inlineStr">
        <is>
          <t>IRISC324</t>
        </is>
      </c>
      <c r="D32" s="110" t="inlineStr">
        <is>
          <t>Kajal Srivastava</t>
        </is>
      </c>
      <c r="E32" s="110" t="inlineStr">
        <is>
          <t>Digitizing</t>
        </is>
      </c>
      <c r="F32" s="162" t="inlineStr">
        <is>
          <t>Consultant</t>
        </is>
      </c>
      <c r="G32" s="162" t="inlineStr">
        <is>
          <t>Digitization Associate</t>
        </is>
      </c>
      <c r="H32" s="110" t="inlineStr">
        <is>
          <t>L3 – Professional / Associate</t>
        </is>
      </c>
      <c r="I32" s="151" t="inlineStr">
        <is>
          <t>A2</t>
        </is>
      </c>
      <c r="J32" s="110" t="inlineStr">
        <is>
          <t>• Same level</t>
        </is>
      </c>
      <c r="K32" s="110" t="inlineStr">
        <is>
          <t>Data Operations &amp; Digitization</t>
        </is>
      </c>
      <c r="L32" s="110" t="inlineStr">
        <is>
          <t>Document Conversion, Formatting &amp; Web Publishing</t>
        </is>
      </c>
      <c r="M32" s="110" t="n"/>
      <c r="N32" s="110" t="n">
        <v>19</v>
      </c>
      <c r="O32" s="109" t="inlineStr">
        <is>
          <t>P1–P2</t>
        </is>
      </c>
      <c r="P32" s="110" t="inlineStr">
        <is>
          <t>Entry / Developing</t>
        </is>
      </c>
      <c r="Q32" s="110" t="inlineStr">
        <is>
          <t>2 Assist</t>
        </is>
      </c>
      <c r="R32" s="110" t="inlineStr">
        <is>
          <t>0–2 yrs</t>
        </is>
      </c>
      <c r="S32" s="110" t="inlineStr">
        <is>
          <t>1–3 · 0–3</t>
        </is>
      </c>
      <c r="T32" s="110" t="inlineStr">
        <is>
          <t>Associate / Processor / Senior Associate</t>
        </is>
      </c>
      <c r="U32" s="110" t="inlineStr">
        <is>
          <t>DataTracks: Associate · Accenture Operations: L11 Analyst · IRIS Vs Competitor Benchmark — operations roles: Processor / Agent</t>
        </is>
      </c>
      <c r="V32" s="110" t="inlineStr">
        <is>
          <t>COPC CX Standard · leadership &amp; planning, people, processes, performance; ISO 9001; Lean / Six Sigma</t>
        </is>
      </c>
      <c r="W32" s="110" t="inlineStr">
        <is>
          <t>Core 2 · Future 2 · Functional 2 · Leadership not scored</t>
        </is>
      </c>
      <c r="X32" s="73" t="n">
        <v>422</v>
      </c>
      <c r="Y32" s="74" t="inlineStr">
        <is>
          <t>IRISC324</t>
        </is>
      </c>
      <c r="Z32" s="74" t="inlineStr">
        <is>
          <t>On Contract</t>
        </is>
      </c>
      <c r="AA32" s="74" t="inlineStr">
        <is>
          <t>Active</t>
        </is>
      </c>
      <c r="AB32" s="74" t="inlineStr">
        <is>
          <t>Kajal Srivastava</t>
        </is>
      </c>
      <c r="AC32" s="164" t="n">
        <v>46006</v>
      </c>
      <c r="AD32" s="74" t="inlineStr">
        <is>
          <t>Consultant</t>
        </is>
      </c>
      <c r="AE32" s="74" t="inlineStr">
        <is>
          <t>B.Com</t>
        </is>
      </c>
      <c r="AF32" s="74" t="inlineStr">
        <is>
          <t>Dinesh Sharma</t>
        </is>
      </c>
      <c r="AG32" s="74" t="inlineStr">
        <is>
          <t>N-7</t>
        </is>
      </c>
      <c r="AH32" s="74" t="inlineStr">
        <is>
          <t>Individual Contributor</t>
        </is>
      </c>
      <c r="AI32" s="74" t="inlineStr">
        <is>
          <t>0 years, 6 months, 0 days</t>
        </is>
      </c>
      <c r="AJ32" s="74" t="inlineStr">
        <is>
          <t>0 years, 8 months, 10 days</t>
        </is>
      </c>
      <c r="AK32" s="74" t="inlineStr">
        <is>
          <t>Regtech</t>
        </is>
      </c>
      <c r="AL32" s="74" t="inlineStr">
        <is>
          <t>CARBON</t>
        </is>
      </c>
      <c r="AM32" s="74" t="inlineStr">
        <is>
          <t>Digitizing</t>
        </is>
      </c>
      <c r="AN32" s="74" t="inlineStr">
        <is>
          <t>Digitizing Assisted services</t>
        </is>
      </c>
      <c r="AO32" s="74" t="inlineStr">
        <is>
          <t>No</t>
        </is>
      </c>
      <c r="AP32" s="74" t="inlineStr">
        <is>
          <t>Professional Services</t>
        </is>
      </c>
      <c r="AQ32" s="74" t="inlineStr">
        <is>
          <t>OCR/Image procesing</t>
        </is>
      </c>
      <c r="AR32" s="74" t="inlineStr">
        <is>
          <t>Non-technical</t>
        </is>
      </c>
      <c r="AS32" s="74" t="n">
        <v>20</v>
      </c>
      <c r="AT32" s="74" t="inlineStr">
        <is>
          <t>Covered</t>
        </is>
      </c>
      <c r="AU32" s="74" t="inlineStr">
        <is>
          <t>IRISC324</t>
        </is>
      </c>
      <c r="AV32" s="74" t="inlineStr">
        <is>
          <t>Kajal Srivastava</t>
        </is>
      </c>
      <c r="AW32" s="74" t="inlineStr">
        <is>
          <t>Digitizing</t>
        </is>
      </c>
      <c r="AX32" s="74" t="inlineStr">
        <is>
          <t>Professional Services</t>
        </is>
      </c>
      <c r="AY32" s="74" t="inlineStr">
        <is>
          <t>Digitization &amp; Image Processing</t>
        </is>
      </c>
      <c r="AZ32" s="74" t="n"/>
      <c r="BA32" s="74" t="n"/>
      <c r="BB32" s="74" t="inlineStr">
        <is>
          <t>On Contract</t>
        </is>
      </c>
      <c r="BC32" s="74" t="inlineStr">
        <is>
          <t>Janardan Bale</t>
        </is>
      </c>
      <c r="BD32" s="74" t="inlineStr">
        <is>
          <t>Janardan Krishna Bale</t>
        </is>
      </c>
      <c r="BE32" s="74" t="inlineStr">
        <is>
          <t>No</t>
        </is>
      </c>
      <c r="BF32" s="74" t="inlineStr">
        <is>
          <t>Consultant</t>
        </is>
      </c>
      <c r="BG32" s="74" t="inlineStr">
        <is>
          <t>Consultant</t>
        </is>
      </c>
      <c r="BH32" s="74" t="inlineStr">
        <is>
          <t>No</t>
        </is>
      </c>
      <c r="BI32" s="74" t="inlineStr">
        <is>
          <t>—</t>
        </is>
      </c>
      <c r="BJ32" s="74" t="inlineStr">
        <is>
          <t>—</t>
        </is>
      </c>
      <c r="BK32" s="74" t="inlineStr">
        <is>
          <t>—</t>
        </is>
      </c>
      <c r="BL32" s="74" t="inlineStr">
        <is>
          <t>Not a manager</t>
        </is>
      </c>
      <c r="BM32" s="74" t="inlineStr">
        <is>
          <t>—</t>
        </is>
      </c>
      <c r="BN32" s="74" t="inlineStr">
        <is>
          <t>—</t>
        </is>
      </c>
      <c r="BO32" s="74" t="inlineStr">
        <is>
          <t>—</t>
        </is>
      </c>
      <c r="BP32" s="74" t="inlineStr">
        <is>
          <t>Not a manager</t>
        </is>
      </c>
      <c r="BQ32" s="74" t="inlineStr">
        <is>
          <t>—</t>
        </is>
      </c>
      <c r="BR32" s="74" t="inlineStr">
        <is>
          <t>L3 – Professional / Associate</t>
        </is>
      </c>
      <c r="BS32" s="74" t="inlineStr">
        <is>
          <t>L3 – Professional / Associate</t>
        </is>
      </c>
      <c r="BT32" s="74" t="inlineStr">
        <is>
          <t>No designation change — current record value carried forward</t>
        </is>
      </c>
      <c r="BU32"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2" s="74" t="n"/>
      <c r="BW32" s="74" t="inlineStr">
        <is>
          <t>Europe - ESEF, USA - SEC · On Contract</t>
        </is>
      </c>
      <c r="BX32" s="74" t="n"/>
      <c r="BY32" s="74" t="inlineStr">
        <is>
          <t>IRISC324</t>
        </is>
      </c>
      <c r="BZ32" s="74" t="inlineStr">
        <is>
          <t>On Contract</t>
        </is>
      </c>
      <c r="CA32" s="74" t="inlineStr">
        <is>
          <t>Active</t>
        </is>
      </c>
      <c r="CB32" s="74" t="inlineStr">
        <is>
          <t>Kajal Srivastava</t>
        </is>
      </c>
      <c r="CC32" s="164" t="n">
        <v>46006</v>
      </c>
      <c r="CD32" s="74" t="inlineStr">
        <is>
          <t>Consultant</t>
        </is>
      </c>
      <c r="CE32" s="74" t="n"/>
      <c r="CF32" s="74" t="inlineStr">
        <is>
          <t>Professional Services</t>
        </is>
      </c>
      <c r="CG32" s="74" t="inlineStr">
        <is>
          <t>Digitization &amp; Image Processing</t>
        </is>
      </c>
      <c r="CH32" s="74" t="inlineStr">
        <is>
          <t>Consultant</t>
        </is>
      </c>
      <c r="CI32" s="74" t="inlineStr">
        <is>
          <t>L3 – Professional / Associate</t>
        </is>
      </c>
      <c r="CJ32" s="74" t="inlineStr">
        <is>
          <t>Janardan Bale</t>
        </is>
      </c>
      <c r="CK32" s="74" t="inlineStr">
        <is>
          <t>N-7</t>
        </is>
      </c>
      <c r="CL32" s="74" t="inlineStr">
        <is>
          <t>Individual Contributor</t>
        </is>
      </c>
      <c r="CM32" s="74" t="inlineStr">
        <is>
          <t>Regtech</t>
        </is>
      </c>
      <c r="CN32" s="74" t="inlineStr">
        <is>
          <t>Digitizing</t>
        </is>
      </c>
      <c r="CO32" s="74" t="inlineStr">
        <is>
          <t>1 years, 0 months, 5 days</t>
        </is>
      </c>
      <c r="CP32" s="74" t="inlineStr">
        <is>
          <t>Consultant</t>
        </is>
      </c>
      <c r="CQ32" s="74" t="n"/>
      <c r="CR32" s="74" t="n">
        <v>3</v>
      </c>
      <c r="CS32" s="74" t="inlineStr">
        <is>
          <t>Medium</t>
        </is>
      </c>
      <c r="CT32" s="74" t="inlineStr">
        <is>
          <t>Core Contributor</t>
        </is>
      </c>
      <c r="CU32" s="74" t="inlineStr">
        <is>
          <t>No</t>
        </is>
      </c>
      <c r="CV32" s="74" t="inlineStr">
        <is>
          <t>No</t>
        </is>
      </c>
      <c r="CW32" s="74" t="inlineStr">
        <is>
          <t>Yes</t>
        </is>
      </c>
      <c r="CX32" s="74" t="n"/>
      <c r="CY32" s="74" t="n"/>
      <c r="CZ32" s="74" t="n"/>
      <c r="DA32" s="74" t="n"/>
      <c r="DB32" s="74" t="n"/>
      <c r="DC32" s="74" t="n"/>
      <c r="DD32" s="74" t="n"/>
      <c r="DE32" s="74" t="n"/>
      <c r="DF32" s="74" t="n"/>
      <c r="DG32" s="74" t="n"/>
      <c r="DH32" s="74" t="n"/>
      <c r="DI32" s="74" t="n"/>
      <c r="DJ32" s="74" t="n"/>
      <c r="DK32" s="74" t="n"/>
      <c r="DL32" s="74" t="n"/>
      <c r="DM32" s="74" t="n"/>
      <c r="DN32" s="74" t="n"/>
      <c r="DO32" s="74" t="n"/>
      <c r="DP32" s="74" t="n"/>
      <c r="DQ32" s="74" t="n"/>
      <c r="DR32" s="74" t="n"/>
      <c r="DS32" s="74" t="n"/>
      <c r="DT32" s="74" t="n"/>
      <c r="DU32" s="74" t="n"/>
      <c r="DV32" s="74" t="n"/>
      <c r="DW32" s="74" t="n"/>
      <c r="DX32" s="74" t="n"/>
      <c r="DY32" s="74" t="n"/>
      <c r="DZ32" s="74" t="n"/>
      <c r="EA32" s="74" t="n"/>
      <c r="EB32" s="74" t="n"/>
      <c r="EC32" s="74" t="n"/>
      <c r="ED32" s="74" t="n"/>
      <c r="EE32" s="74" t="n"/>
      <c r="EF32" s="74" t="n"/>
      <c r="EG32" s="74" t="n"/>
      <c r="EH32" s="74" t="n"/>
      <c r="EI32" s="74" t="n"/>
      <c r="EJ32" s="74" t="n"/>
      <c r="EK32" s="74" t="n"/>
      <c r="EL32" s="74" t="n"/>
      <c r="EM32" s="74" t="n"/>
      <c r="EN32" s="74" t="n"/>
      <c r="EO32" s="74" t="n"/>
      <c r="EP32" s="74" t="n"/>
      <c r="EQ32" s="74" t="n"/>
      <c r="ER32" s="74" t="n"/>
      <c r="ES32" s="74" t="n"/>
      <c r="ET32" s="74" t="n"/>
      <c r="EU32" s="74" t="n"/>
      <c r="EV32" s="130" t="n"/>
      <c r="EW32" s="131" t="inlineStr">
        <is>
          <t>• Role / sub-team: Digitizing Assited Services.</t>
        </is>
      </c>
      <c r="EX32" s="131" t="inlineStr">
        <is>
          <t>• Key responsibilities include: Perform ed formatting &amp; quality review of Europe - ESEF documents using Carbon &amp; DM tool.
• Key responsibilities include: Perform ed formatting &amp; quality review of US documents using Carbon &amp; DM tool.</t>
        </is>
      </c>
      <c r="EY32" s="131" t="inlineStr">
        <is>
          <t>• Current capabilities: Tools knowledge Carbon &amp; DM</t>
        </is>
      </c>
      <c r="EZ32" s="131" t="inlineStr">
        <is>
          <t>• Communications skills.
• Presentation skills.</t>
        </is>
      </c>
      <c r="FA32" s="131" t="inlineStr">
        <is>
          <t>• Key challenges: Quality of report, RDP issue.
• Support required: Input not given by Participant.</t>
        </is>
      </c>
      <c r="FB32" s="131" t="n"/>
      <c r="FC32" s="131" t="n"/>
    </row>
    <row r="33" ht="250" customHeight="1">
      <c r="A33" s="109" t="inlineStr">
        <is>
          <t>Mapped</t>
        </is>
      </c>
      <c r="B33" s="109" t="inlineStr">
        <is>
          <t>CARBON</t>
        </is>
      </c>
      <c r="C33" s="110" t="inlineStr">
        <is>
          <t>IRISC327</t>
        </is>
      </c>
      <c r="D33" s="110" t="inlineStr">
        <is>
          <t>Satyajeet Patil</t>
        </is>
      </c>
      <c r="E33" s="110" t="inlineStr">
        <is>
          <t>Digitizing</t>
        </is>
      </c>
      <c r="F33" s="162" t="inlineStr">
        <is>
          <t>Consultant</t>
        </is>
      </c>
      <c r="G33" s="162" t="inlineStr">
        <is>
          <t>Digitization Associate</t>
        </is>
      </c>
      <c r="H33" s="110" t="inlineStr">
        <is>
          <t>L3 – Professional / Associate</t>
        </is>
      </c>
      <c r="I33" s="151" t="inlineStr">
        <is>
          <t>A2</t>
        </is>
      </c>
      <c r="J33" s="110" t="inlineStr">
        <is>
          <t>• Same level</t>
        </is>
      </c>
      <c r="K33" s="110" t="inlineStr">
        <is>
          <t>Data Operations &amp; Digitization</t>
        </is>
      </c>
      <c r="L33" s="110" t="inlineStr">
        <is>
          <t>Document Conversion, Formatting &amp; Web Publishing</t>
        </is>
      </c>
      <c r="M33" s="110" t="n"/>
      <c r="N33" s="110" t="n">
        <v>20</v>
      </c>
      <c r="O33" s="109" t="inlineStr">
        <is>
          <t>P1–P2</t>
        </is>
      </c>
      <c r="P33" s="110" t="inlineStr">
        <is>
          <t>Entry / Developing</t>
        </is>
      </c>
      <c r="Q33" s="110" t="inlineStr">
        <is>
          <t>2 Assist</t>
        </is>
      </c>
      <c r="R33" s="110" t="inlineStr">
        <is>
          <t>0–2 yrs</t>
        </is>
      </c>
      <c r="S33" s="110" t="inlineStr">
        <is>
          <t>1–3 · 0–3</t>
        </is>
      </c>
      <c r="T33" s="110" t="inlineStr">
        <is>
          <t>Associate / Processor / Senior Associate</t>
        </is>
      </c>
      <c r="U33" s="110" t="inlineStr">
        <is>
          <t>DataTracks: Associate · Accenture Operations: L11 Analyst · IRIS Vs Competitor Benchmark — operations roles: Processor / Agent</t>
        </is>
      </c>
      <c r="V33" s="110" t="inlineStr">
        <is>
          <t>COPC CX Standard · leadership &amp; planning, people, processes, performance; ISO 9001; Lean / Six Sigma</t>
        </is>
      </c>
      <c r="W33" s="110" t="inlineStr">
        <is>
          <t>Core 2 · Future 2 · Functional 2 · Leadership not scored</t>
        </is>
      </c>
      <c r="X33" s="73" t="n">
        <v>424</v>
      </c>
      <c r="Y33" s="74" t="inlineStr">
        <is>
          <t>IRISC327</t>
        </is>
      </c>
      <c r="Z33" s="74" t="inlineStr">
        <is>
          <t>On Contract</t>
        </is>
      </c>
      <c r="AA33" s="74" t="inlineStr">
        <is>
          <t>Active</t>
        </is>
      </c>
      <c r="AB33" s="74" t="inlineStr">
        <is>
          <t>Satyajeet Patil</t>
        </is>
      </c>
      <c r="AC33" s="164" t="n">
        <v>46006</v>
      </c>
      <c r="AD33" s="74" t="inlineStr">
        <is>
          <t>Consultant</t>
        </is>
      </c>
      <c r="AE33" s="74" t="inlineStr">
        <is>
          <t>BCA</t>
        </is>
      </c>
      <c r="AF33" s="74" t="inlineStr">
        <is>
          <t>Janardan Bale</t>
        </is>
      </c>
      <c r="AG33" s="74" t="inlineStr">
        <is>
          <t>N-7</t>
        </is>
      </c>
      <c r="AH33" s="74" t="inlineStr">
        <is>
          <t>Individual Contributor</t>
        </is>
      </c>
      <c r="AI33" s="74" t="inlineStr">
        <is>
          <t>0 years, 0 months, 0 days</t>
        </is>
      </c>
      <c r="AJ33" s="74" t="inlineStr">
        <is>
          <t>0 years, 8 months, 10 days</t>
        </is>
      </c>
      <c r="AK33" s="74" t="inlineStr">
        <is>
          <t>Regtech</t>
        </is>
      </c>
      <c r="AL33" s="74" t="inlineStr">
        <is>
          <t>CARBON</t>
        </is>
      </c>
      <c r="AM33" s="74" t="inlineStr">
        <is>
          <t>Digitizing</t>
        </is>
      </c>
      <c r="AN33" s="74" t="inlineStr">
        <is>
          <t>Digitizing Assisted services</t>
        </is>
      </c>
      <c r="AO33" s="74" t="inlineStr">
        <is>
          <t>No</t>
        </is>
      </c>
      <c r="AP33" s="74" t="inlineStr">
        <is>
          <t>Professional Services</t>
        </is>
      </c>
      <c r="AQ33" s="74" t="inlineStr">
        <is>
          <t>OCR/Image procesing</t>
        </is>
      </c>
      <c r="AR33" s="74" t="inlineStr">
        <is>
          <t>Non-technical</t>
        </is>
      </c>
      <c r="AS33" s="74" t="n">
        <v>20</v>
      </c>
      <c r="AT33" s="74" t="inlineStr">
        <is>
          <t>Covered</t>
        </is>
      </c>
      <c r="AU33" s="74" t="inlineStr">
        <is>
          <t>IRISC327</t>
        </is>
      </c>
      <c r="AV33" s="74" t="inlineStr">
        <is>
          <t>Satyajeet Patil</t>
        </is>
      </c>
      <c r="AW33" s="74" t="inlineStr">
        <is>
          <t>Digitizing</t>
        </is>
      </c>
      <c r="AX33" s="74" t="inlineStr">
        <is>
          <t>Professional Services</t>
        </is>
      </c>
      <c r="AY33" s="74" t="inlineStr">
        <is>
          <t>Digitization &amp; Image Processing</t>
        </is>
      </c>
      <c r="AZ33" s="74" t="n"/>
      <c r="BA33" s="74" t="n"/>
      <c r="BB33" s="74" t="inlineStr">
        <is>
          <t>On Contract</t>
        </is>
      </c>
      <c r="BC33" s="74" t="inlineStr">
        <is>
          <t>Janardan Bale</t>
        </is>
      </c>
      <c r="BD33" s="74" t="inlineStr">
        <is>
          <t>Janardan Krishna Bale</t>
        </is>
      </c>
      <c r="BE33" s="74" t="inlineStr">
        <is>
          <t>No</t>
        </is>
      </c>
      <c r="BF33" s="74" t="inlineStr">
        <is>
          <t>Consultant</t>
        </is>
      </c>
      <c r="BG33" s="74" t="inlineStr">
        <is>
          <t>Consultant</t>
        </is>
      </c>
      <c r="BH33" s="74" t="inlineStr">
        <is>
          <t>No</t>
        </is>
      </c>
      <c r="BI33" s="74" t="inlineStr">
        <is>
          <t>—</t>
        </is>
      </c>
      <c r="BJ33" s="74" t="inlineStr">
        <is>
          <t>—</t>
        </is>
      </c>
      <c r="BK33" s="74" t="inlineStr">
        <is>
          <t>—</t>
        </is>
      </c>
      <c r="BL33" s="74" t="inlineStr">
        <is>
          <t>Not a manager</t>
        </is>
      </c>
      <c r="BM33" s="74" t="inlineStr">
        <is>
          <t>—</t>
        </is>
      </c>
      <c r="BN33" s="74" t="inlineStr">
        <is>
          <t>—</t>
        </is>
      </c>
      <c r="BO33" s="74" t="inlineStr">
        <is>
          <t>—</t>
        </is>
      </c>
      <c r="BP33" s="74" t="inlineStr">
        <is>
          <t>Not a manager</t>
        </is>
      </c>
      <c r="BQ33" s="74" t="inlineStr">
        <is>
          <t>—</t>
        </is>
      </c>
      <c r="BR33" s="74" t="inlineStr">
        <is>
          <t>L3 – Professional / Associate</t>
        </is>
      </c>
      <c r="BS33" s="74" t="inlineStr">
        <is>
          <t>L3 – Professional / Associate</t>
        </is>
      </c>
      <c r="BT33" s="74" t="inlineStr">
        <is>
          <t>No designation change — current record value carried forward</t>
        </is>
      </c>
      <c r="BU33"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3" s="74" t="n"/>
      <c r="BW33" s="74" t="inlineStr">
        <is>
          <t>USA - SEC · On Contract.</t>
        </is>
      </c>
      <c r="BX33" s="74" t="n"/>
      <c r="BY33" s="74" t="inlineStr">
        <is>
          <t>IRISC327</t>
        </is>
      </c>
      <c r="BZ33" s="74" t="inlineStr">
        <is>
          <t>On Contract</t>
        </is>
      </c>
      <c r="CA33" s="74" t="inlineStr">
        <is>
          <t>Active</t>
        </is>
      </c>
      <c r="CB33" s="74" t="inlineStr">
        <is>
          <t>Satyajeet Patil</t>
        </is>
      </c>
      <c r="CC33" s="164" t="n">
        <v>46006</v>
      </c>
      <c r="CD33" s="74" t="inlineStr">
        <is>
          <t>Consultant</t>
        </is>
      </c>
      <c r="CE33" s="74" t="n"/>
      <c r="CF33" s="74" t="inlineStr">
        <is>
          <t>Professional Services</t>
        </is>
      </c>
      <c r="CG33" s="74" t="inlineStr">
        <is>
          <t>Digitization &amp; Image Processing</t>
        </is>
      </c>
      <c r="CH33" s="74" t="inlineStr">
        <is>
          <t>Consultant</t>
        </is>
      </c>
      <c r="CI33" s="74" t="inlineStr">
        <is>
          <t>L3 – Professional / Associate</t>
        </is>
      </c>
      <c r="CJ33" s="74" t="inlineStr">
        <is>
          <t>Janardan Bale</t>
        </is>
      </c>
      <c r="CK33" s="74" t="inlineStr">
        <is>
          <t>N-7</t>
        </is>
      </c>
      <c r="CL33" s="74" t="inlineStr">
        <is>
          <t>Individual Contributor</t>
        </is>
      </c>
      <c r="CM33" s="74" t="inlineStr">
        <is>
          <t>Regtech</t>
        </is>
      </c>
      <c r="CN33" s="74" t="inlineStr">
        <is>
          <t>Digitizing</t>
        </is>
      </c>
      <c r="CO33" s="74" t="inlineStr">
        <is>
          <t>0 years, 6 months, 5 days</t>
        </is>
      </c>
      <c r="CP33" s="74" t="inlineStr">
        <is>
          <t>Consultant</t>
        </is>
      </c>
      <c r="CQ33" s="74" t="n"/>
      <c r="CR33" s="74" t="n">
        <v>3</v>
      </c>
      <c r="CS33" s="74" t="inlineStr">
        <is>
          <t>Medium</t>
        </is>
      </c>
      <c r="CT33" s="74" t="inlineStr">
        <is>
          <t>Core Contributor</t>
        </is>
      </c>
      <c r="CU33" s="74" t="inlineStr">
        <is>
          <t>No</t>
        </is>
      </c>
      <c r="CV33" s="74" t="inlineStr">
        <is>
          <t>No</t>
        </is>
      </c>
      <c r="CW33" s="74" t="inlineStr">
        <is>
          <t>Yes</t>
        </is>
      </c>
      <c r="CX33" s="74" t="n"/>
      <c r="CY33" s="74" t="n"/>
      <c r="CZ33" s="74" t="n"/>
      <c r="DA33" s="74" t="n"/>
      <c r="DB33" s="74" t="n"/>
      <c r="DC33" s="74" t="n"/>
      <c r="DD33" s="74" t="n"/>
      <c r="DE33" s="74" t="n"/>
      <c r="DF33" s="74" t="n"/>
      <c r="DG33" s="74" t="n"/>
      <c r="DH33" s="74" t="n"/>
      <c r="DI33" s="74" t="n"/>
      <c r="DJ33" s="74" t="n"/>
      <c r="DK33" s="74" t="n"/>
      <c r="DL33" s="74" t="n"/>
      <c r="DM33" s="74" t="n"/>
      <c r="DN33" s="74" t="n"/>
      <c r="DO33" s="74" t="n"/>
      <c r="DP33" s="74" t="n"/>
      <c r="DQ33" s="74" t="n"/>
      <c r="DR33" s="74" t="n"/>
      <c r="DS33" s="74" t="n"/>
      <c r="DT33" s="74" t="n"/>
      <c r="DU33" s="74" t="n"/>
      <c r="DV33" s="74" t="n"/>
      <c r="DW33" s="74" t="n"/>
      <c r="DX33" s="74" t="n"/>
      <c r="DY33" s="74" t="n"/>
      <c r="DZ33" s="74" t="n"/>
      <c r="EA33" s="74" t="n"/>
      <c r="EB33" s="74" t="n"/>
      <c r="EC33" s="74" t="n"/>
      <c r="ED33" s="74" t="n"/>
      <c r="EE33" s="74" t="n"/>
      <c r="EF33" s="74" t="n"/>
      <c r="EG33" s="74" t="n"/>
      <c r="EH33" s="74" t="n"/>
      <c r="EI33" s="74" t="n"/>
      <c r="EJ33" s="74" t="n"/>
      <c r="EK33" s="74" t="n"/>
      <c r="EL33" s="74" t="n"/>
      <c r="EM33" s="74" t="n"/>
      <c r="EN33" s="74" t="n"/>
      <c r="EO33" s="74" t="n"/>
      <c r="EP33" s="74" t="n"/>
      <c r="EQ33" s="74" t="n"/>
      <c r="ER33" s="74" t="n"/>
      <c r="ES33" s="74" t="n"/>
      <c r="ET33" s="74" t="n"/>
      <c r="EU33" s="74" t="n"/>
      <c r="EV33" s="130" t="n"/>
      <c r="EW33" s="131" t="inlineStr">
        <is>
          <t>• Role / sub-team: Digitizing Assisted Service.</t>
        </is>
      </c>
      <c r="EX33" s="131" t="inlineStr">
        <is>
          <t>• Key responsibilities include: US SEC &amp; US DM formatting and review and HTML conversion from word document.
• Reported deliverables and outcomes include: Completed work is self-reviewed before being sent to the service team.</t>
        </is>
      </c>
      <c r="EY33" s="131" t="inlineStr">
        <is>
          <t>• Current capabilities: Discipline and Patience; Tools / software used: Both | Microsoft Web Expression [Teams chat].</t>
        </is>
      </c>
      <c r="EZ33" s="131" t="inlineStr">
        <is>
          <t>• Communications skills.
• Presentation skills.</t>
        </is>
      </c>
      <c r="FA33" s="131" t="inlineStr">
        <is>
          <t>• Key challenges: Quality of report, RDP issue.
• Support required: No input received.</t>
        </is>
      </c>
      <c r="FB33" s="131" t="n"/>
      <c r="FC33" s="131" t="n"/>
    </row>
    <row r="34" ht="165.5" customHeight="1">
      <c r="A34" s="109" t="inlineStr">
        <is>
          <t>Mapped</t>
        </is>
      </c>
      <c r="B34" s="109" t="inlineStr">
        <is>
          <t>CARBON</t>
        </is>
      </c>
      <c r="C34" s="110" t="inlineStr">
        <is>
          <t>IRIS2353</t>
        </is>
      </c>
      <c r="D34" s="110" t="inlineStr">
        <is>
          <t>Farzad Wadia</t>
        </is>
      </c>
      <c r="E34" s="110" t="inlineStr">
        <is>
          <t>Functional</t>
        </is>
      </c>
      <c r="F34" s="162" t="inlineStr">
        <is>
          <t>ESG Manager</t>
        </is>
      </c>
      <c r="G34" s="162" t="inlineStr">
        <is>
          <t>Product Manager</t>
        </is>
      </c>
      <c r="H34" s="162" t="inlineStr">
        <is>
          <t>Not in current mapping files</t>
        </is>
      </c>
      <c r="I34" s="162" t="inlineStr">
        <is>
          <t>B2</t>
        </is>
      </c>
      <c r="J34" s="151" t="inlineStr">
        <is>
          <t>● Newly mapped</t>
        </is>
      </c>
      <c r="K34" s="110" t="inlineStr">
        <is>
          <t>Product Management</t>
        </is>
      </c>
      <c r="L34" s="110" t="inlineStr">
        <is>
          <t>Product Management</t>
        </is>
      </c>
      <c r="M34" s="110" t="n"/>
      <c r="N34" s="110" t="n">
        <v>20</v>
      </c>
      <c r="O34" s="109" t="inlineStr">
        <is>
          <t>P4 / M3</t>
        </is>
      </c>
      <c r="P34" s="110" t="inlineStr">
        <is>
          <t>Senior / Manager</t>
        </is>
      </c>
      <c r="Q34" s="110" t="inlineStr">
        <is>
          <t>4–5</t>
        </is>
      </c>
      <c r="R34" s="110" t="inlineStr">
        <is>
          <t>6–9 yrs</t>
        </is>
      </c>
      <c r="S34" s="110" t="inlineStr">
        <is>
          <t>7–10 · 6–11</t>
        </is>
      </c>
      <c r="T34" s="110" t="inlineStr">
        <is>
          <t>Manager</t>
        </is>
      </c>
      <c r="U34" s="110" t="inlineStr">
        <is>
          <t>IRIS Vs Competitor Benchmark — SaaS product ladder: Senior PM</t>
        </is>
      </c>
      <c r="V34" s="110" t="inlineStr">
        <is>
          <t>Pragmatic Institute Framework · 37 activities, 7 categories; AIPMM</t>
        </is>
      </c>
      <c r="W34" s="110" t="inlineStr">
        <is>
          <t>Core 3 · Future 3 · Functional 4 · Leadership 3</t>
        </is>
      </c>
      <c r="X34" s="73" t="n">
        <v>362</v>
      </c>
      <c r="Y34" s="74" t="inlineStr">
        <is>
          <t>IRIS2353</t>
        </is>
      </c>
      <c r="Z34" s="74" t="inlineStr">
        <is>
          <t>Employee</t>
        </is>
      </c>
      <c r="AA34" s="74" t="inlineStr">
        <is>
          <t>Active</t>
        </is>
      </c>
      <c r="AB34" s="74" t="inlineStr">
        <is>
          <t>Farzad Wadia</t>
        </is>
      </c>
      <c r="AC34" s="164" t="n">
        <v>45733</v>
      </c>
      <c r="AD34" s="74" t="inlineStr">
        <is>
          <t>ESG Manager</t>
        </is>
      </c>
      <c r="AE34" s="74" t="inlineStr">
        <is>
          <t>CA</t>
        </is>
      </c>
      <c r="AF34" s="74" t="inlineStr">
        <is>
          <t>Anuradha RK</t>
        </is>
      </c>
      <c r="AG34" s="74" t="inlineStr">
        <is>
          <t>N-3</t>
        </is>
      </c>
      <c r="AH34" s="74" t="inlineStr">
        <is>
          <t>Manager</t>
        </is>
      </c>
      <c r="AI34" s="74" t="inlineStr">
        <is>
          <t>9 years, 2 months, 0 days</t>
        </is>
      </c>
      <c r="AJ34" s="74" t="inlineStr">
        <is>
          <t>1 years, 5 months, 8 days</t>
        </is>
      </c>
      <c r="AK34" s="74" t="inlineStr">
        <is>
          <t>Regtech</t>
        </is>
      </c>
      <c r="AL34" s="74" t="inlineStr">
        <is>
          <t>CARBON</t>
        </is>
      </c>
      <c r="AM34" s="74" t="inlineStr">
        <is>
          <t>Functional</t>
        </is>
      </c>
      <c r="AN34" s="74" t="inlineStr">
        <is>
          <t>Client Engagement</t>
        </is>
      </c>
      <c r="AO34" s="74" t="inlineStr">
        <is>
          <t>No</t>
        </is>
      </c>
      <c r="AP34" s="74" t="inlineStr">
        <is>
          <t>Client Engagement</t>
        </is>
      </c>
      <c r="AQ34" s="74" t="inlineStr">
        <is>
          <t>ESG</t>
        </is>
      </c>
      <c r="AR34" s="74" t="inlineStr">
        <is>
          <t>Non-technical</t>
        </is>
      </c>
      <c r="AS34" s="74" t="n">
        <v>20</v>
      </c>
      <c r="AT34" s="74" t="inlineStr">
        <is>
          <t>Covered</t>
        </is>
      </c>
      <c r="AU34" s="74" t="inlineStr">
        <is>
          <t>IRIS2353</t>
        </is>
      </c>
      <c r="AV34" s="74" t="inlineStr">
        <is>
          <t>Farzad Wadia</t>
        </is>
      </c>
      <c r="AW34" s="74" t="inlineStr">
        <is>
          <t>Functional</t>
        </is>
      </c>
      <c r="AX34" s="74" t="inlineStr">
        <is>
          <t>Consulting</t>
        </is>
      </c>
      <c r="AY34" s="74" t="inlineStr">
        <is>
          <t>Functional Portfolio Leadership/Business Owner – ESG</t>
        </is>
      </c>
      <c r="AZ34" s="74" t="inlineStr">
        <is>
          <t>Consulting</t>
        </is>
      </c>
      <c r="BA34" s="74" t="n"/>
      <c r="BB34" s="74" t="inlineStr">
        <is>
          <t>Employee</t>
        </is>
      </c>
      <c r="BC34" s="74" t="inlineStr">
        <is>
          <t>Anuradha RK</t>
        </is>
      </c>
      <c r="BD34" s="74" t="inlineStr">
        <is>
          <t>Anuradha RK</t>
        </is>
      </c>
      <c r="BE34" s="74" t="inlineStr">
        <is>
          <t>New entry</t>
        </is>
      </c>
      <c r="BF34" s="74" t="n"/>
      <c r="BG34" s="74" t="inlineStr">
        <is>
          <t>ESG Manager</t>
        </is>
      </c>
      <c r="BH34" s="74" t="inlineStr">
        <is>
          <t>N/A · new entry</t>
        </is>
      </c>
      <c r="BI34" s="74" t="n">
        <v>6</v>
      </c>
      <c r="BJ34" s="74" t="n">
        <v>6</v>
      </c>
      <c r="BK34" s="74" t="n">
        <v>0</v>
      </c>
      <c r="BL34" s="74" t="inlineStr">
        <is>
          <t>Healthy</t>
        </is>
      </c>
      <c r="BM34" s="74" t="n">
        <v>6</v>
      </c>
      <c r="BN34" s="74" t="n">
        <v>6</v>
      </c>
      <c r="BO34" s="74" t="n">
        <v>0</v>
      </c>
      <c r="BP34" s="74" t="inlineStr">
        <is>
          <t>Healthy</t>
        </is>
      </c>
      <c r="BQ34" s="74" t="inlineStr">
        <is>
          <t>No</t>
        </is>
      </c>
      <c r="BR34" s="74" t="n"/>
      <c r="BS34" s="74" t="n"/>
      <c r="BT34" s="74" t="inlineStr">
        <is>
          <t>No designation change — current record value carried forward</t>
        </is>
      </c>
      <c r="BU34" s="74" t="n"/>
      <c r="BV34" s="74" t="n"/>
      <c r="BW34" s="74" t="inlineStr">
        <is>
          <t>Global.</t>
        </is>
      </c>
      <c r="BX34" s="74" t="n"/>
      <c r="BY34" s="74" t="inlineStr">
        <is>
          <t>IRIS2353</t>
        </is>
      </c>
      <c r="BZ34" s="74" t="inlineStr">
        <is>
          <t>Employee</t>
        </is>
      </c>
      <c r="CA34" s="74" t="inlineStr">
        <is>
          <t>Active</t>
        </is>
      </c>
      <c r="CB34" s="74" t="inlineStr">
        <is>
          <t>Farzad Wadia</t>
        </is>
      </c>
      <c r="CC34" s="164" t="n">
        <v>45733</v>
      </c>
      <c r="CD34" s="74" t="inlineStr">
        <is>
          <t>ESG Manager</t>
        </is>
      </c>
      <c r="CE34" s="74" t="inlineStr">
        <is>
          <t>Leads ESG Product</t>
        </is>
      </c>
      <c r="CF34" s="74" t="inlineStr">
        <is>
          <t>Consulting  Services</t>
        </is>
      </c>
      <c r="CG34" s="74" t="inlineStr">
        <is>
          <t>ESG Advisory</t>
        </is>
      </c>
      <c r="CH34" s="74" t="inlineStr">
        <is>
          <t>ESG Manager</t>
        </is>
      </c>
      <c r="CI34" s="74" t="inlineStr">
        <is>
          <t>L5 – Manager</t>
        </is>
      </c>
      <c r="CJ34" s="74" t="inlineStr">
        <is>
          <t>Anuradha RK</t>
        </is>
      </c>
      <c r="CK34" s="74" t="inlineStr">
        <is>
          <t>N-3</t>
        </is>
      </c>
      <c r="CL34" s="74" t="inlineStr">
        <is>
          <t>Manager</t>
        </is>
      </c>
      <c r="CM34" s="74" t="inlineStr">
        <is>
          <t>Regtech</t>
        </is>
      </c>
      <c r="CN34" s="74" t="inlineStr">
        <is>
          <t>Functional</t>
        </is>
      </c>
      <c r="CO34" s="74" t="inlineStr">
        <is>
          <t>9 years, 2 months, 0 days</t>
        </is>
      </c>
      <c r="CP34" s="74" t="n"/>
      <c r="CQ34" s="74" t="n"/>
      <c r="CR34" s="74" t="n"/>
      <c r="CS34" s="74" t="n"/>
      <c r="CT34" s="74" t="n"/>
      <c r="CU34" s="74" t="n"/>
      <c r="CV34" s="74" t="n"/>
      <c r="CW34" s="74" t="n"/>
      <c r="CX34" s="74" t="n"/>
      <c r="CY34" s="74" t="n"/>
      <c r="CZ34" s="74" t="n"/>
      <c r="DA34" s="74" t="inlineStr">
        <is>
          <t>New entry — profile recovered from Sept 22 zip review · previously miscounted as a non-attendee. Performance rating, potential, 9-box placement, and succession fields not yet assessed — pending review.</t>
        </is>
      </c>
      <c r="DB34" s="74" t="n"/>
      <c r="DC34" s="74" t="n"/>
      <c r="DD34" s="74" t="n"/>
      <c r="DE34" s="74" t="n"/>
      <c r="DF34" s="74" t="n"/>
      <c r="DG34" s="74" t="n"/>
      <c r="DH34" s="74" t="n"/>
      <c r="DI34" s="74" t="n"/>
      <c r="DJ34" s="74" t="n"/>
      <c r="DK34" s="74" t="n"/>
      <c r="DL34" s="74" t="n"/>
      <c r="DM34" s="74" t="n"/>
      <c r="DN34" s="74" t="n"/>
      <c r="DO34" s="74" t="n"/>
      <c r="DP34" s="74" t="n"/>
      <c r="DQ34" s="74" t="n"/>
      <c r="DR34" s="74" t="n"/>
      <c r="DS34" s="74" t="n"/>
      <c r="DT34" s="74" t="n"/>
      <c r="DU34" s="74" t="n"/>
      <c r="DV34" s="74" t="n"/>
      <c r="DW34" s="74" t="n"/>
      <c r="DX34" s="74" t="n"/>
      <c r="DY34" s="74" t="n"/>
      <c r="DZ34" s="74" t="n"/>
      <c r="EA34" s="74" t="n"/>
      <c r="EB34" s="74" t="n"/>
      <c r="EC34" s="74" t="n"/>
      <c r="ED34" s="74" t="n"/>
      <c r="EE34" s="74" t="n"/>
      <c r="EF34" s="74" t="n"/>
      <c r="EG34" s="74" t="n"/>
      <c r="EH34" s="74" t="n"/>
      <c r="EI34" s="74" t="n"/>
      <c r="EJ34" s="74" t="n"/>
      <c r="EK34" s="74" t="n"/>
      <c r="EL34" s="74" t="n"/>
      <c r="EM34" s="74" t="n"/>
      <c r="EN34" s="74" t="n"/>
      <c r="EO34" s="74" t="n"/>
      <c r="EP34" s="74" t="n"/>
      <c r="EQ34" s="74" t="n"/>
      <c r="ER34" s="74" t="n"/>
      <c r="ES34" s="74" t="n"/>
      <c r="ET34" s="74" t="n"/>
      <c r="EU34" s="74" t="n"/>
      <c r="EV34" s="130" t="n"/>
      <c r="EW34" s="131" t="inlineStr">
        <is>
          <t>• Role / sub-team: Functional — ESG Manager.
• Core purpose: Lead product in market.
• Decision-making autonomy: Can independently most things.
• Is this something only they do: Partially.
• What's different about this role: The product; The customer.</t>
        </is>
      </c>
      <c r="EX34" s="131"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EY34" s="131"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EZ34" s="131" t="inlineStr">
        <is>
          <t>• Development priorities: Deal closure.
• Learning and Development Need: None specifically.
• Role evolving toward: Field is changing continuously; AI impact is phenomenal.</t>
        </is>
      </c>
      <c r="FA34" s="131" t="inlineStr">
        <is>
          <t>• Key challenges: Cross-team collaboration.
• Support required: Collaboration overhead is too high · workload distribution is skewed; quality gaps across teams.</t>
        </is>
      </c>
      <c r="FB34" s="131" t="n"/>
      <c r="FC34" s="131" t="n"/>
    </row>
    <row r="35" ht="250" customHeight="1">
      <c r="A35" s="109" t="inlineStr">
        <is>
          <t>Mapped</t>
        </is>
      </c>
      <c r="B35" s="109" t="inlineStr">
        <is>
          <t>CARBON</t>
        </is>
      </c>
      <c r="C35" s="110" t="inlineStr">
        <is>
          <t>IRIS2143</t>
        </is>
      </c>
      <c r="D35" s="110" t="inlineStr">
        <is>
          <t>Shambo Mitra</t>
        </is>
      </c>
      <c r="E35" s="110" t="inlineStr">
        <is>
          <t>Functional</t>
        </is>
      </c>
      <c r="F35" s="162" t="inlineStr">
        <is>
          <t>ESG - Subject Matter Expert</t>
        </is>
      </c>
      <c r="G35" s="162" t="inlineStr">
        <is>
          <t>Senior Functional Specialist</t>
        </is>
      </c>
      <c r="H35" s="162" t="inlineStr">
        <is>
          <t>L3 – Professional / Associate</t>
        </is>
      </c>
      <c r="I35" s="162" t="inlineStr">
        <is>
          <t>B2</t>
        </is>
      </c>
      <c r="J35" s="166" t="inlineStr">
        <is>
          <t>▲ Up</t>
        </is>
      </c>
      <c r="K35" s="110" t="inlineStr">
        <is>
          <t>Solution Consulting &amp; Implementation</t>
        </is>
      </c>
      <c r="L35" s="110" t="inlineStr">
        <is>
          <t>Solution Consulting &amp; Implementation</t>
        </is>
      </c>
      <c r="M35" s="110" t="n"/>
      <c r="N35" s="110" t="n">
        <v>20</v>
      </c>
      <c r="O35" s="109" t="inlineStr">
        <is>
          <t>P4 / M3</t>
        </is>
      </c>
      <c r="P35" s="110" t="inlineStr">
        <is>
          <t>Senior / Manager</t>
        </is>
      </c>
      <c r="Q35" s="110" t="inlineStr">
        <is>
          <t>4–5</t>
        </is>
      </c>
      <c r="R35" s="110" t="inlineStr">
        <is>
          <t>6–9 yrs</t>
        </is>
      </c>
      <c r="S35" s="110" t="inlineStr">
        <is>
          <t>7–10 · 6–11</t>
        </is>
      </c>
      <c r="T35" s="110" t="inlineStr">
        <is>
          <t>Lead Consultant</t>
        </is>
      </c>
      <c r="U35" s="110" t="inlineStr">
        <is>
          <t>Big Four: Manager · Regnology: Senior BA</t>
        </is>
      </c>
      <c r="V35" s="110" t="inlineStr">
        <is>
          <t>TSIA professional services; PMI; BABOK</t>
        </is>
      </c>
      <c r="W35" s="110" t="inlineStr">
        <is>
          <t>Core 3 · Future 3 · Functional 4 · Leadership 2</t>
        </is>
      </c>
      <c r="X35" s="73" t="n">
        <v>279</v>
      </c>
      <c r="Y35" s="74" t="inlineStr">
        <is>
          <t>IRIS2143</t>
        </is>
      </c>
      <c r="Z35" s="74" t="inlineStr">
        <is>
          <t>Employee</t>
        </is>
      </c>
      <c r="AA35" s="74" t="inlineStr">
        <is>
          <t>Active</t>
        </is>
      </c>
      <c r="AB35" s="74" t="inlineStr">
        <is>
          <t>Shambo Mitra</t>
        </is>
      </c>
      <c r="AC35" s="164" t="n">
        <v>45084</v>
      </c>
      <c r="AD35" s="74" t="inlineStr">
        <is>
          <t>ESG - Subject Matter Expert</t>
        </is>
      </c>
      <c r="AE35" s="74" t="inlineStr">
        <is>
          <t>MBA</t>
        </is>
      </c>
      <c r="AF35" s="74" t="inlineStr">
        <is>
          <t>Farzad Wadia</t>
        </is>
      </c>
      <c r="AG35" s="74" t="inlineStr">
        <is>
          <t>N-4</t>
        </is>
      </c>
      <c r="AH35" s="74" t="inlineStr">
        <is>
          <t>Individual Contributor</t>
        </is>
      </c>
      <c r="AI35" s="74" t="inlineStr">
        <is>
          <t>4 years, 0 months, 0 days</t>
        </is>
      </c>
      <c r="AJ35" s="74" t="inlineStr">
        <is>
          <t>3 years, 2 months, 18 days</t>
        </is>
      </c>
      <c r="AK35" s="74" t="inlineStr">
        <is>
          <t>Regtech</t>
        </is>
      </c>
      <c r="AL35" s="74" t="inlineStr">
        <is>
          <t>CARBON</t>
        </is>
      </c>
      <c r="AM35" s="74" t="inlineStr">
        <is>
          <t>Functional</t>
        </is>
      </c>
      <c r="AN35" s="74" t="inlineStr">
        <is>
          <t>Client Engagement</t>
        </is>
      </c>
      <c r="AO35" s="74" t="inlineStr">
        <is>
          <t>No</t>
        </is>
      </c>
      <c r="AP35" s="74" t="inlineStr">
        <is>
          <t>Client Engagement</t>
        </is>
      </c>
      <c r="AQ35" s="74" t="inlineStr">
        <is>
          <t>ESG</t>
        </is>
      </c>
      <c r="AR35" s="74" t="inlineStr">
        <is>
          <t>Non-technical</t>
        </is>
      </c>
      <c r="AS35" s="74" t="n">
        <v>20</v>
      </c>
      <c r="AT35" s="74" t="inlineStr">
        <is>
          <t>Covered</t>
        </is>
      </c>
      <c r="AU35" s="74" t="inlineStr">
        <is>
          <t>IRIS2143</t>
        </is>
      </c>
      <c r="AV35" s="74" t="inlineStr">
        <is>
          <t>Shambo Mitra</t>
        </is>
      </c>
      <c r="AW35" s="74" t="inlineStr">
        <is>
          <t>Functional</t>
        </is>
      </c>
      <c r="AX35" s="74" t="inlineStr">
        <is>
          <t>Consulting</t>
        </is>
      </c>
      <c r="AY35" s="74" t="inlineStr">
        <is>
          <t>Implementation &amp; Solutions Consulting</t>
        </is>
      </c>
      <c r="AZ35" s="74" t="inlineStr">
        <is>
          <t>Consulting</t>
        </is>
      </c>
      <c r="BA35" s="74" t="n"/>
      <c r="BB35" s="74" t="inlineStr">
        <is>
          <t>Employee</t>
        </is>
      </c>
      <c r="BC35" s="74" t="inlineStr">
        <is>
          <t>Farzad Wadia</t>
        </is>
      </c>
      <c r="BD35" s="74" t="inlineStr">
        <is>
          <t>Farzad Wadia</t>
        </is>
      </c>
      <c r="BE35" s="74" t="inlineStr">
        <is>
          <t>No</t>
        </is>
      </c>
      <c r="BF35" s="74" t="inlineStr">
        <is>
          <t>ESG - Subject Matter Expert</t>
        </is>
      </c>
      <c r="BG35" s="74" t="inlineStr">
        <is>
          <t>ESG Functional Consultant</t>
        </is>
      </c>
      <c r="BH35" s="74" t="inlineStr">
        <is>
          <t>Yes</t>
        </is>
      </c>
      <c r="BI35" s="74" t="n">
        <v>1</v>
      </c>
      <c r="BJ35" s="74" t="n">
        <v>0</v>
      </c>
      <c r="BK35" s="74" t="n">
        <v>1</v>
      </c>
      <c r="BL35" s="74" t="inlineStr">
        <is>
          <t>Consolidate / flatten</t>
        </is>
      </c>
      <c r="BM35" s="74" t="n">
        <v>1</v>
      </c>
      <c r="BN35" s="74" t="n">
        <v>0</v>
      </c>
      <c r="BO35" s="74" t="n">
        <v>1</v>
      </c>
      <c r="BP35" s="74" t="inlineStr">
        <is>
          <t>Consolidate / flatten</t>
        </is>
      </c>
      <c r="BQ35" s="74" t="inlineStr">
        <is>
          <t>No</t>
        </is>
      </c>
      <c r="BR35" s="74" t="inlineStr">
        <is>
          <t>L3 – Professional / Associate</t>
        </is>
      </c>
      <c r="BS35" s="74" t="inlineStr">
        <is>
          <t>L1</t>
        </is>
      </c>
      <c r="BT35" s="74" t="inlineStr">
        <is>
          <t>Designation refined from Raw tab Comments column · this update</t>
        </is>
      </c>
      <c r="BU35" s="74" t="inlineStr">
        <is>
          <t>Refer to a separate sheet</t>
        </is>
      </c>
      <c r="BV35" s="74" t="n"/>
      <c r="BW35" s="74" t="inlineStr">
        <is>
          <t>Europe; Africa; Asia; South America.</t>
        </is>
      </c>
      <c r="BX35" s="74" t="n"/>
      <c r="BY35" s="74" t="inlineStr">
        <is>
          <t>IRIS2143</t>
        </is>
      </c>
      <c r="BZ35" s="74" t="inlineStr">
        <is>
          <t>Employee</t>
        </is>
      </c>
      <c r="CA35" s="74" t="inlineStr">
        <is>
          <t>Active</t>
        </is>
      </c>
      <c r="CB35" s="74" t="inlineStr">
        <is>
          <t>Shambo Mitra</t>
        </is>
      </c>
      <c r="CC35" s="164" t="n">
        <v>45084</v>
      </c>
      <c r="CD35" s="74" t="inlineStr">
        <is>
          <t>ESG - Subject Matter Expert</t>
        </is>
      </c>
      <c r="CE35" s="74"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CF35" s="74" t="inlineStr">
        <is>
          <t>Consulting  Services</t>
        </is>
      </c>
      <c r="CG35" s="74" t="inlineStr">
        <is>
          <t>ESG Advisory</t>
        </is>
      </c>
      <c r="CH35" s="74" t="inlineStr">
        <is>
          <t>ESG Functional Consultant</t>
        </is>
      </c>
      <c r="CI35" s="74" t="inlineStr">
        <is>
          <t>L3 – Professional / Associate</t>
        </is>
      </c>
      <c r="CJ35" s="74" t="inlineStr">
        <is>
          <t>Farzad Wadia</t>
        </is>
      </c>
      <c r="CK35" s="74" t="inlineStr">
        <is>
          <t>N-4</t>
        </is>
      </c>
      <c r="CL35" s="74" t="inlineStr">
        <is>
          <t>Player cum Coach</t>
        </is>
      </c>
      <c r="CM35" s="74" t="inlineStr">
        <is>
          <t>Regtech</t>
        </is>
      </c>
      <c r="CN35" s="74" t="inlineStr">
        <is>
          <t>Functional</t>
        </is>
      </c>
      <c r="CO35" s="74" t="inlineStr">
        <is>
          <t>7 years, 0 months, 13 days</t>
        </is>
      </c>
      <c r="CP35" s="74" t="inlineStr">
        <is>
          <t>Functional Specialist - ESG</t>
        </is>
      </c>
      <c r="CQ35" s="74" t="inlineStr">
        <is>
          <t>No</t>
        </is>
      </c>
      <c r="CR35" s="74" t="n">
        <v>3</v>
      </c>
      <c r="CS35" s="74" t="inlineStr">
        <is>
          <t>Medium</t>
        </is>
      </c>
      <c r="CT35" s="74" t="inlineStr">
        <is>
          <t>Reliable Specialist</t>
        </is>
      </c>
      <c r="CU35" s="74" t="inlineStr">
        <is>
          <t>No</t>
        </is>
      </c>
      <c r="CV35" s="74" t="inlineStr">
        <is>
          <t>No</t>
        </is>
      </c>
      <c r="CW35" s="74" t="inlineStr">
        <is>
          <t>Yes</t>
        </is>
      </c>
      <c r="CX35" s="74" t="n"/>
      <c r="CY35" s="74" t="inlineStr">
        <is>
          <t>-Leadership, Agile</t>
        </is>
      </c>
      <c r="CZ35" s="74" t="n"/>
      <c r="DA35" s="74" t="inlineStr">
        <is>
          <t>Title: Standardized to ESG Functional Consultant</t>
        </is>
      </c>
      <c r="DB35" s="74" t="n"/>
      <c r="DC35" s="74" t="n"/>
      <c r="DD35" s="74" t="n"/>
      <c r="DE35" s="74" t="n"/>
      <c r="DF35" s="74" t="n"/>
      <c r="DG35" s="74" t="n"/>
      <c r="DH35" s="74" t="n"/>
      <c r="DI35" s="74" t="n"/>
      <c r="DJ35" s="74" t="n"/>
      <c r="DK35" s="74" t="n"/>
      <c r="DL35" s="74" t="n"/>
      <c r="DM35" s="74" t="n"/>
      <c r="DN35" s="74" t="n"/>
      <c r="DO35" s="74" t="n"/>
      <c r="DP35" s="74" t="n"/>
      <c r="DQ35" s="74" t="n"/>
      <c r="DR35" s="74" t="n"/>
      <c r="DS35" s="74" t="n"/>
      <c r="DT35" s="74" t="n"/>
      <c r="DU35" s="74" t="n"/>
      <c r="DV35" s="74" t="n"/>
      <c r="DW35" s="74" t="n"/>
      <c r="DX35" s="74" t="n"/>
      <c r="DY35" s="74" t="n"/>
      <c r="DZ35" s="74" t="n"/>
      <c r="EA35" s="74" t="n"/>
      <c r="EB35" s="74" t="n"/>
      <c r="EC35" s="74" t="n"/>
      <c r="ED35" s="74" t="n"/>
      <c r="EE35" s="74" t="n"/>
      <c r="EF35" s="74" t="n"/>
      <c r="EG35" s="74" t="n"/>
      <c r="EH35" s="74" t="n"/>
      <c r="EI35" s="74" t="n"/>
      <c r="EJ35" s="74" t="n"/>
      <c r="EK35" s="74" t="n"/>
      <c r="EL35" s="74" t="n"/>
      <c r="EM35" s="74" t="n"/>
      <c r="EN35" s="74" t="n"/>
      <c r="EO35" s="74" t="n"/>
      <c r="EP35" s="74" t="n"/>
      <c r="EQ35" s="74" t="n"/>
      <c r="ER35" s="74" t="n"/>
      <c r="ES35" s="74" t="n"/>
      <c r="ET35" s="74" t="n"/>
      <c r="EU35" s="74" t="n"/>
      <c r="EV35" s="130" t="n"/>
      <c r="EW35" s="131"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EX35" s="131"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EY35" s="131" t="inlineStr">
        <is>
          <t>• Current capabilities: ESG frameworks.
• Tools / software used: ESG standards.
• Workload: Rated a heavy load · 4/5 in a typical week.
• Judgment/way of working: Knowing the most common pitfalls and sources of errors helps in quickly resolving queries.</t>
        </is>
      </c>
      <c r="EZ35" s="131"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FA35" s="131" t="inlineStr">
        <is>
          <t>• Key challenges: Unexpected requirements.
• Support required: A separate support or product stream for impromptu client requirements.</t>
        </is>
      </c>
      <c r="FB35" s="131" t="n"/>
      <c r="FC35" s="131" t="n"/>
    </row>
    <row r="36" ht="250" customHeight="1">
      <c r="A36" s="109" t="inlineStr">
        <is>
          <t>Mapped</t>
        </is>
      </c>
      <c r="B36" s="109" t="inlineStr">
        <is>
          <t>CARBON</t>
        </is>
      </c>
      <c r="C36" s="110" t="inlineStr">
        <is>
          <t>IRIS2372</t>
        </is>
      </c>
      <c r="D36" s="110" t="inlineStr">
        <is>
          <t>Aakanksha Swaminathan</t>
        </is>
      </c>
      <c r="E36" s="110" t="inlineStr">
        <is>
          <t>Functional</t>
        </is>
      </c>
      <c r="F36" s="162" t="inlineStr">
        <is>
          <t>Functional Specialist</t>
        </is>
      </c>
      <c r="G36" s="162" t="inlineStr">
        <is>
          <t>Senior Customer Success Specialist – POD Lead</t>
        </is>
      </c>
      <c r="H36" s="162" t="inlineStr">
        <is>
          <t>L3 – Professional / Associate</t>
        </is>
      </c>
      <c r="I36" s="162" t="inlineStr">
        <is>
          <t>B1</t>
        </is>
      </c>
      <c r="J36" s="166" t="inlineStr">
        <is>
          <t>▲ Up</t>
        </is>
      </c>
      <c r="K36" s="110" t="inlineStr">
        <is>
          <t>Customer Success &amp; Support</t>
        </is>
      </c>
      <c r="L36" s="110" t="inlineStr">
        <is>
          <t>Customer Success &amp; Account Management</t>
        </is>
      </c>
      <c r="M36" s="110" t="n"/>
      <c r="N36" s="110" t="n">
        <v>16</v>
      </c>
      <c r="O36" s="109" t="inlineStr">
        <is>
          <t>P3 / M2</t>
        </is>
      </c>
      <c r="P36" s="110" t="inlineStr">
        <is>
          <t>Career / · Team Lead</t>
        </is>
      </c>
      <c r="Q36" s="110" t="inlineStr">
        <is>
          <t>4 Enable</t>
        </is>
      </c>
      <c r="R36" s="110" t="inlineStr">
        <is>
          <t>4–7 yrs</t>
        </is>
      </c>
      <c r="S36" s="110" t="inlineStr">
        <is>
          <t>5–8 · 4–8</t>
        </is>
      </c>
      <c r="T36" s="110" t="inlineStr">
        <is>
          <t>Senior CSM / Support Specialist</t>
        </is>
      </c>
      <c r="U36" s="110" t="inlineStr">
        <is>
          <t>Workiva: Customer Success Manager · IRIS Vs Competitor Benchmark — SaaS customer-success ladder: CSM · IRIS Vs Competitor Benchmark — support tiers: L3 / Problem Analyst</t>
        </is>
      </c>
      <c r="V36" s="110" t="inlineStr">
        <is>
          <t>TSIA frameworks and benchmarks; ITIL 4 service desk; Gainsight customer-success practice</t>
        </is>
      </c>
      <c r="W36" s="110" t="inlineStr">
        <is>
          <t>Core 3 · Future 3 · Functional 3 · Leadership 2</t>
        </is>
      </c>
      <c r="X36" s="73" t="n">
        <v>369</v>
      </c>
      <c r="Y36" s="74" t="inlineStr">
        <is>
          <t>IRIS2372</t>
        </is>
      </c>
      <c r="Z36" s="74" t="inlineStr">
        <is>
          <t>Employee</t>
        </is>
      </c>
      <c r="AA36" s="74" t="inlineStr">
        <is>
          <t>Active</t>
        </is>
      </c>
      <c r="AB36" s="74" t="inlineStr">
        <is>
          <t>Aakanksha Swaminathan</t>
        </is>
      </c>
      <c r="AC36" s="164" t="n">
        <v>45782</v>
      </c>
      <c r="AD36" s="74" t="inlineStr">
        <is>
          <t>Functional Specialist</t>
        </is>
      </c>
      <c r="AE36" s="74" t="inlineStr">
        <is>
          <t>CA</t>
        </is>
      </c>
      <c r="AF36" s="74" t="inlineStr">
        <is>
          <t>Suman Adhikary</t>
        </is>
      </c>
      <c r="AG36" s="74" t="inlineStr">
        <is>
          <t>N-4</t>
        </is>
      </c>
      <c r="AH36" s="74" t="inlineStr">
        <is>
          <t>Manager</t>
        </is>
      </c>
      <c r="AI36" s="74" t="inlineStr">
        <is>
          <t>6 years, 10 months, 0 days</t>
        </is>
      </c>
      <c r="AJ36" s="74" t="inlineStr">
        <is>
          <t>1 years, 3 months, 20 days</t>
        </is>
      </c>
      <c r="AK36" s="74" t="inlineStr">
        <is>
          <t>Regtech</t>
        </is>
      </c>
      <c r="AL36" s="74" t="inlineStr">
        <is>
          <t>CARBON</t>
        </is>
      </c>
      <c r="AM36" s="74" t="inlineStr">
        <is>
          <t>Functional</t>
        </is>
      </c>
      <c r="AN36" s="74" t="inlineStr">
        <is>
          <t>Client Engagement</t>
        </is>
      </c>
      <c r="AO36" s="74" t="inlineStr">
        <is>
          <t>No</t>
        </is>
      </c>
      <c r="AP36" s="74" t="inlineStr">
        <is>
          <t>Client Engagement</t>
        </is>
      </c>
      <c r="AQ36" s="74" t="inlineStr">
        <is>
          <t>CA + CE</t>
        </is>
      </c>
      <c r="AR36" s="74" t="inlineStr">
        <is>
          <t>Non-technical</t>
        </is>
      </c>
      <c r="AS36" s="74" t="n">
        <v>20</v>
      </c>
      <c r="AT36" s="74" t="inlineStr">
        <is>
          <t>Covered</t>
        </is>
      </c>
      <c r="AU36" s="74" t="inlineStr">
        <is>
          <t>IRIS2372</t>
        </is>
      </c>
      <c r="AV36" s="74" t="inlineStr">
        <is>
          <t>Aakanksha Swaminathan</t>
        </is>
      </c>
      <c r="AW36" s="74" t="inlineStr">
        <is>
          <t>Functional</t>
        </is>
      </c>
      <c r="AX36" s="74" t="inlineStr">
        <is>
          <t>Consulting</t>
        </is>
      </c>
      <c r="AY36" s="74" t="inlineStr">
        <is>
          <t>GTM &amp; Business Develoment</t>
        </is>
      </c>
      <c r="AZ36" s="74" t="inlineStr">
        <is>
          <t>Consulting</t>
        </is>
      </c>
      <c r="BA36" s="74" t="inlineStr">
        <is>
          <t>Product Management</t>
        </is>
      </c>
      <c r="BB36" s="74" t="inlineStr">
        <is>
          <t>Employee</t>
        </is>
      </c>
      <c r="BC36" s="74" t="inlineStr">
        <is>
          <t>Suman Adhikary</t>
        </is>
      </c>
      <c r="BD36" s="74" t="inlineStr">
        <is>
          <t>Anuradha RK</t>
        </is>
      </c>
      <c r="BE36" s="74" t="inlineStr">
        <is>
          <t>Yes</t>
        </is>
      </c>
      <c r="BF36" s="74" t="inlineStr">
        <is>
          <t>Functional Specialist</t>
        </is>
      </c>
      <c r="BG36" s="74" t="inlineStr">
        <is>
          <t>Lead - Growth Strategy &amp; GTM, Office of CFO Solutions</t>
        </is>
      </c>
      <c r="BH36" s="74" t="inlineStr">
        <is>
          <t>Yes</t>
        </is>
      </c>
      <c r="BI36" s="74" t="n">
        <v>1</v>
      </c>
      <c r="BJ36" s="74" t="n">
        <v>1</v>
      </c>
      <c r="BK36" s="74" t="n">
        <v>0</v>
      </c>
      <c r="BL36" s="74" t="inlineStr">
        <is>
          <t>Consolidate / flatten</t>
        </is>
      </c>
      <c r="BM36" s="74" t="n">
        <v>1</v>
      </c>
      <c r="BN36" s="74" t="n">
        <v>1</v>
      </c>
      <c r="BO36" s="74" t="n">
        <v>0</v>
      </c>
      <c r="BP36" s="74" t="inlineStr">
        <is>
          <t>Consolidate / flatten</t>
        </is>
      </c>
      <c r="BQ36" s="74" t="inlineStr">
        <is>
          <t>No</t>
        </is>
      </c>
      <c r="BR36" s="74" t="inlineStr">
        <is>
          <t>L3 – Professional / Associate</t>
        </is>
      </c>
      <c r="BS36" s="74" t="inlineStr">
        <is>
          <t>L3</t>
        </is>
      </c>
      <c r="BT36" s="74" t="inlineStr">
        <is>
          <t>Matched from Title Hierarchy · new designation</t>
        </is>
      </c>
      <c r="BU36" s="74"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BV36" s="74" t="n"/>
      <c r="BW36" s="74" t="n"/>
      <c r="BX36" s="74" t="n"/>
      <c r="BY36" s="74" t="inlineStr">
        <is>
          <t>IRIS2372</t>
        </is>
      </c>
      <c r="BZ36" s="74" t="inlineStr">
        <is>
          <t>Employee</t>
        </is>
      </c>
      <c r="CA36" s="74" t="inlineStr">
        <is>
          <t>Active</t>
        </is>
      </c>
      <c r="CB36" s="74" t="inlineStr">
        <is>
          <t>Aakanksha Swaminathan</t>
        </is>
      </c>
      <c r="CC36" s="164" t="n">
        <v>45782</v>
      </c>
      <c r="CD36" s="74" t="inlineStr">
        <is>
          <t>Functional Specialist</t>
        </is>
      </c>
      <c r="CE36" s="74" t="n"/>
      <c r="CF36" s="74" t="inlineStr">
        <is>
          <t>Consulting  Services</t>
        </is>
      </c>
      <c r="CG36" s="74" t="inlineStr">
        <is>
          <t>Financial Reporting Advisory</t>
        </is>
      </c>
      <c r="CH36" s="74" t="inlineStr">
        <is>
          <t>Functional Specialist</t>
        </is>
      </c>
      <c r="CI36" s="74" t="inlineStr">
        <is>
          <t>L3 – Professional / Associate</t>
        </is>
      </c>
      <c r="CJ36" s="74" t="inlineStr">
        <is>
          <t>Anuradha RK</t>
        </is>
      </c>
      <c r="CK36" s="74" t="inlineStr">
        <is>
          <t>N-4</t>
        </is>
      </c>
      <c r="CL36" s="74" t="inlineStr">
        <is>
          <t>Individual Contributor</t>
        </is>
      </c>
      <c r="CM36" s="74" t="inlineStr">
        <is>
          <t>Regtech</t>
        </is>
      </c>
      <c r="CN36" s="74" t="inlineStr">
        <is>
          <t>Functional</t>
        </is>
      </c>
      <c r="CO36" s="74" t="inlineStr">
        <is>
          <t>7 years, 11 months, 15 days</t>
        </is>
      </c>
      <c r="CP36" s="74" t="inlineStr">
        <is>
          <t>Lead - GTM &amp; Strategic Initiatives</t>
        </is>
      </c>
      <c r="CQ36" s="74" t="inlineStr">
        <is>
          <t>No</t>
        </is>
      </c>
      <c r="CR36" s="74" t="n">
        <v>5</v>
      </c>
      <c r="CS36" s="74" t="inlineStr">
        <is>
          <t>High</t>
        </is>
      </c>
      <c r="CT36" s="74" t="inlineStr">
        <is>
          <t>Future Leader</t>
        </is>
      </c>
      <c r="CU36" s="74" t="n"/>
      <c r="CV36" s="74" t="n"/>
      <c r="CW36" s="74" t="n"/>
      <c r="CX36" s="74" t="n"/>
      <c r="CY36" s="74" t="inlineStr">
        <is>
          <t>Customer success methods; communication &amp; de-escalation; Team work</t>
        </is>
      </c>
      <c r="CZ36" s="74" t="inlineStr">
        <is>
          <t>Transition to leadership: people management &amp; delegation, mentoring/coaching, prioritisation under ambiguity, Customer Management, influence skills</t>
        </is>
      </c>
      <c r="DA36" s="74" t="inlineStr">
        <is>
          <t>Suggested for GTM Role as additional role. Title to be standardized as : Strategic &amp; Learning Initiative Owner</t>
        </is>
      </c>
      <c r="DB36" s="74" t="n"/>
      <c r="DC36" s="74" t="n"/>
      <c r="DD36" s="74" t="n"/>
      <c r="DE36" s="74" t="n"/>
      <c r="DF36" s="74" t="n"/>
      <c r="DG36" s="74" t="n"/>
      <c r="DH36" s="74" t="n"/>
      <c r="DI36" s="74" t="n"/>
      <c r="DJ36" s="74" t="n"/>
      <c r="DK36" s="74" t="n"/>
      <c r="DL36" s="74" t="n"/>
      <c r="DM36" s="74" t="n"/>
      <c r="DN36" s="74" t="n"/>
      <c r="DO36" s="74" t="n"/>
      <c r="DP36" s="74" t="n"/>
      <c r="DQ36" s="74" t="n"/>
      <c r="DR36" s="74" t="n"/>
      <c r="DS36" s="74" t="n"/>
      <c r="DT36" s="74" t="n"/>
      <c r="DU36" s="74" t="n"/>
      <c r="DV36" s="74" t="n"/>
      <c r="DW36" s="74" t="n"/>
      <c r="DX36" s="74" t="n"/>
      <c r="DY36" s="74" t="n"/>
      <c r="DZ36" s="74" t="n"/>
      <c r="EA36" s="74" t="n"/>
      <c r="EB36" s="74" t="n"/>
      <c r="EC36" s="74" t="n"/>
      <c r="ED36" s="74" t="n"/>
      <c r="EE36" s="74" t="n"/>
      <c r="EF36" s="74" t="n"/>
      <c r="EG36" s="74" t="n"/>
      <c r="EH36" s="74" t="n"/>
      <c r="EI36" s="74" t="n"/>
      <c r="EJ36" s="74" t="n"/>
      <c r="EK36" s="74" t="n"/>
      <c r="EL36" s="74" t="n"/>
      <c r="EM36" s="74" t="n"/>
      <c r="EN36" s="74" t="n"/>
      <c r="EO36" s="74" t="n"/>
      <c r="EP36" s="74" t="n"/>
      <c r="EQ36" s="74" t="n"/>
      <c r="ER36" s="74" t="n"/>
      <c r="ES36" s="74" t="n"/>
      <c r="ET36" s="74" t="n"/>
      <c r="EU36" s="74" t="n"/>
      <c r="EV36" s="130" t="n"/>
      <c r="EW36" s="131" t="n"/>
      <c r="EX36" s="131" t="n"/>
      <c r="EY36" s="131" t="n"/>
      <c r="EZ36" s="131" t="n"/>
      <c r="FA36" s="131" t="n"/>
      <c r="FB36" s="131" t="n"/>
      <c r="FC36" s="131" t="n"/>
    </row>
    <row r="37" ht="250" customHeight="1">
      <c r="A37" s="109" t="inlineStr">
        <is>
          <t>Mapped</t>
        </is>
      </c>
      <c r="B37" s="109" t="inlineStr">
        <is>
          <t>CARBON</t>
        </is>
      </c>
      <c r="C37" s="110" t="inlineStr">
        <is>
          <t>IRIS2519</t>
        </is>
      </c>
      <c r="D37" s="110" t="inlineStr">
        <is>
          <t>Karthik Menon</t>
        </is>
      </c>
      <c r="E37" s="110" t="inlineStr">
        <is>
          <t>Functional</t>
        </is>
      </c>
      <c r="F37" s="162" t="inlineStr">
        <is>
          <t>ESG Functional Consultant</t>
        </is>
      </c>
      <c r="G37" s="162" t="inlineStr">
        <is>
          <t>Functional Specialist</t>
        </is>
      </c>
      <c r="H37" s="162" t="inlineStr">
        <is>
          <t>L3 – Professional / Associate</t>
        </is>
      </c>
      <c r="I37" s="162" t="inlineStr">
        <is>
          <t>B1</t>
        </is>
      </c>
      <c r="J37" s="166" t="inlineStr">
        <is>
          <t>▲ Up</t>
        </is>
      </c>
      <c r="K37" s="110" t="inlineStr">
        <is>
          <t>Customer Success &amp; Support</t>
        </is>
      </c>
      <c r="L37" s="110" t="inlineStr">
        <is>
          <t>Application &amp; Product Support</t>
        </is>
      </c>
      <c r="M37" s="110" t="n"/>
      <c r="N37" s="110" t="n">
        <v>19</v>
      </c>
      <c r="O37" s="109" t="inlineStr">
        <is>
          <t>P3 / M2</t>
        </is>
      </c>
      <c r="P37" s="110" t="inlineStr">
        <is>
          <t>Career / · Team Lead</t>
        </is>
      </c>
      <c r="Q37" s="110" t="inlineStr">
        <is>
          <t>4 Enable</t>
        </is>
      </c>
      <c r="R37" s="110" t="inlineStr">
        <is>
          <t>4–7 yrs</t>
        </is>
      </c>
      <c r="S37" s="110" t="inlineStr">
        <is>
          <t>5–8 · 4–8</t>
        </is>
      </c>
      <c r="T37" s="110" t="inlineStr">
        <is>
          <t>Senior Executive / CSM</t>
        </is>
      </c>
      <c r="U37" s="110" t="inlineStr">
        <is>
          <t>Workiva: Customer Success Manager · IRIS Vs Competitor Benchmark — SaaS customer-success ladder: CSM · IRIS Vs Competitor Benchmark — support tiers: L3 / Problem Analyst</t>
        </is>
      </c>
      <c r="V37" s="110" t="inlineStr">
        <is>
          <t>TSIA frameworks and benchmarks; ITIL 4 service desk; Gainsight customer-success practice</t>
        </is>
      </c>
      <c r="W37" s="110" t="inlineStr">
        <is>
          <t>Core 3 · Future 3 · Functional 3 · Leadership 1</t>
        </is>
      </c>
      <c r="X37" s="73" t="n">
        <v>490</v>
      </c>
      <c r="Y37" s="74" t="inlineStr">
        <is>
          <t>IRIS2519</t>
        </is>
      </c>
      <c r="Z37" s="74" t="inlineStr">
        <is>
          <t>Employee</t>
        </is>
      </c>
      <c r="AA37" s="74" t="inlineStr">
        <is>
          <t>Active</t>
        </is>
      </c>
      <c r="AB37" s="74" t="inlineStr">
        <is>
          <t>Karthik Menon</t>
        </is>
      </c>
      <c r="AC37" s="164" t="n">
        <v>46128</v>
      </c>
      <c r="AD37" s="74" t="inlineStr">
        <is>
          <t>ESG Functional Consultant</t>
        </is>
      </c>
      <c r="AE37" s="74" t="inlineStr">
        <is>
          <t>MBA</t>
        </is>
      </c>
      <c r="AF37" s="74" t="inlineStr">
        <is>
          <t>Farzad Wadia</t>
        </is>
      </c>
      <c r="AG37" s="74" t="inlineStr">
        <is>
          <t>N-4</t>
        </is>
      </c>
      <c r="AH37" s="74" t="inlineStr">
        <is>
          <t>Individual Contributor</t>
        </is>
      </c>
      <c r="AI37" s="74" t="inlineStr">
        <is>
          <t>5 years, 9 months, 0 days</t>
        </is>
      </c>
      <c r="AJ37" s="74" t="inlineStr">
        <is>
          <t>0 years, 4 months, 9 days</t>
        </is>
      </c>
      <c r="AK37" s="74" t="inlineStr">
        <is>
          <t>Regtech</t>
        </is>
      </c>
      <c r="AL37" s="74" t="inlineStr">
        <is>
          <t>CARBON</t>
        </is>
      </c>
      <c r="AM37" s="74" t="inlineStr">
        <is>
          <t>Functional</t>
        </is>
      </c>
      <c r="AN37" s="74" t="inlineStr">
        <is>
          <t>Client Engagement</t>
        </is>
      </c>
      <c r="AO37" s="74" t="inlineStr">
        <is>
          <t>No</t>
        </is>
      </c>
      <c r="AP37" s="74" t="inlineStr">
        <is>
          <t>Client Engagement</t>
        </is>
      </c>
      <c r="AQ37" s="74" t="inlineStr">
        <is>
          <t>CE</t>
        </is>
      </c>
      <c r="AR37" s="74" t="inlineStr">
        <is>
          <t>Non-technical</t>
        </is>
      </c>
      <c r="AS37" s="74" t="n">
        <v>20</v>
      </c>
      <c r="AT37" s="74" t="inlineStr">
        <is>
          <t>Covered</t>
        </is>
      </c>
      <c r="AU37" s="74" t="inlineStr">
        <is>
          <t>IRIS2519</t>
        </is>
      </c>
      <c r="AV37" s="74" t="inlineStr">
        <is>
          <t>Karthik Menon</t>
        </is>
      </c>
      <c r="AW37" s="74" t="inlineStr">
        <is>
          <t>Functional</t>
        </is>
      </c>
      <c r="AX37" s="74" t="inlineStr">
        <is>
          <t>Consulting</t>
        </is>
      </c>
      <c r="AY37" s="74" t="inlineStr">
        <is>
          <t>Solutions Consulting Pre-sales</t>
        </is>
      </c>
      <c r="AZ37" s="74" t="inlineStr">
        <is>
          <t>Consulting</t>
        </is>
      </c>
      <c r="BA37" s="74" t="inlineStr">
        <is>
          <t>ESG Advisory</t>
        </is>
      </c>
      <c r="BB37" s="74" t="inlineStr">
        <is>
          <t>Employee</t>
        </is>
      </c>
      <c r="BC37" s="74" t="inlineStr">
        <is>
          <t>Farzad Wadia</t>
        </is>
      </c>
      <c r="BD37" s="74" t="inlineStr">
        <is>
          <t>Farzad Wadia</t>
        </is>
      </c>
      <c r="BE37" s="74" t="inlineStr">
        <is>
          <t>No</t>
        </is>
      </c>
      <c r="BF37" s="74" t="inlineStr">
        <is>
          <t>ESG Functional Consultant</t>
        </is>
      </c>
      <c r="BG37" s="74" t="inlineStr">
        <is>
          <t>Sr.Functional Specialist - ESG</t>
        </is>
      </c>
      <c r="BH37" s="74" t="inlineStr">
        <is>
          <t>Yes</t>
        </is>
      </c>
      <c r="BI37" s="74" t="inlineStr">
        <is>
          <t>—</t>
        </is>
      </c>
      <c r="BJ37" s="74" t="inlineStr">
        <is>
          <t>—</t>
        </is>
      </c>
      <c r="BK37" s="74" t="inlineStr">
        <is>
          <t>—</t>
        </is>
      </c>
      <c r="BL37" s="74" t="inlineStr">
        <is>
          <t>Not a manager</t>
        </is>
      </c>
      <c r="BM37" s="74" t="inlineStr">
        <is>
          <t>—</t>
        </is>
      </c>
      <c r="BN37" s="74" t="inlineStr">
        <is>
          <t>—</t>
        </is>
      </c>
      <c r="BO37" s="74" t="inlineStr">
        <is>
          <t>—</t>
        </is>
      </c>
      <c r="BP37" s="74" t="inlineStr">
        <is>
          <t>Not a manager</t>
        </is>
      </c>
      <c r="BQ37" s="74" t="inlineStr">
        <is>
          <t>—</t>
        </is>
      </c>
      <c r="BR37" s="74" t="inlineStr">
        <is>
          <t>L3 – Professional / Associate</t>
        </is>
      </c>
      <c r="BS37" s="74" t="inlineStr">
        <is>
          <t>L2</t>
        </is>
      </c>
      <c r="BT37" s="74" t="inlineStr">
        <is>
          <t>Matched from Title Hierarchy · new designation</t>
        </is>
      </c>
      <c r="BU37" s="74" t="inlineStr">
        <is>
          <t>Refer to a separate sheet</t>
        </is>
      </c>
      <c r="BV37" s="74" t="n"/>
      <c r="BW37" s="74" t="inlineStr">
        <is>
          <t>Global.</t>
        </is>
      </c>
      <c r="BX37" s="74" t="n"/>
      <c r="BY37" s="74" t="inlineStr">
        <is>
          <t>IRIS2519</t>
        </is>
      </c>
      <c r="BZ37" s="74" t="inlineStr">
        <is>
          <t>Employee</t>
        </is>
      </c>
      <c r="CA37" s="74" t="inlineStr">
        <is>
          <t>Active</t>
        </is>
      </c>
      <c r="CB37" s="74" t="inlineStr">
        <is>
          <t>Karthik Menon</t>
        </is>
      </c>
      <c r="CC37" s="164" t="n">
        <v>46128</v>
      </c>
      <c r="CD37" s="74" t="inlineStr">
        <is>
          <t>ESG Functional Consultant</t>
        </is>
      </c>
      <c r="CE37" s="74" t="inlineStr">
        <is>
          <t>Gives product Demo &amp; helps in implementation</t>
        </is>
      </c>
      <c r="CF37" s="74" t="inlineStr">
        <is>
          <t>Consulting  Services</t>
        </is>
      </c>
      <c r="CG37" s="74" t="inlineStr">
        <is>
          <t>ESG Advisory</t>
        </is>
      </c>
      <c r="CH37" s="74" t="inlineStr">
        <is>
          <t>ESG Functional Consultant</t>
        </is>
      </c>
      <c r="CI37" s="74" t="inlineStr">
        <is>
          <t>L3 – Professional / Associate</t>
        </is>
      </c>
      <c r="CJ37" s="74" t="inlineStr">
        <is>
          <t>Farzad Wadia</t>
        </is>
      </c>
      <c r="CK37" s="74" t="inlineStr">
        <is>
          <t>N-4</t>
        </is>
      </c>
      <c r="CL37" s="74" t="inlineStr">
        <is>
          <t>Individual Contributor</t>
        </is>
      </c>
      <c r="CM37" s="74" t="inlineStr">
        <is>
          <t>Regtech</t>
        </is>
      </c>
      <c r="CN37" s="74" t="inlineStr">
        <is>
          <t>Functional</t>
        </is>
      </c>
      <c r="CO37" s="74" t="inlineStr">
        <is>
          <t>5 years, 11 months, 4 days</t>
        </is>
      </c>
      <c r="CP37" s="74" t="inlineStr">
        <is>
          <t>Sr.Functional Specialist - ESG</t>
        </is>
      </c>
      <c r="CQ37" s="74" t="inlineStr">
        <is>
          <t>No</t>
        </is>
      </c>
      <c r="CR37" s="74" t="n">
        <v>4</v>
      </c>
      <c r="CS37" s="74" t="inlineStr">
        <is>
          <t>High</t>
        </is>
      </c>
      <c r="CT37" s="74" t="inlineStr">
        <is>
          <t>High Impact / Growth Talent</t>
        </is>
      </c>
      <c r="CU37" s="74" t="inlineStr">
        <is>
          <t>No</t>
        </is>
      </c>
      <c r="CV37" s="74" t="inlineStr">
        <is>
          <t>No</t>
        </is>
      </c>
      <c r="CW37" s="74" t="inlineStr">
        <is>
          <t>Yes</t>
        </is>
      </c>
      <c r="CX37" s="74" t="n"/>
      <c r="CY37" s="74" t="inlineStr">
        <is>
          <t>-Communication, AI</t>
        </is>
      </c>
      <c r="CZ37" s="74" t="n"/>
      <c r="DA37" s="74" t="inlineStr">
        <is>
          <t>Can see him being promotion ready by end of year</t>
        </is>
      </c>
      <c r="DB37" s="74" t="n"/>
      <c r="DC37" s="74" t="n"/>
      <c r="DD37" s="74" t="n"/>
      <c r="DE37" s="74" t="n"/>
      <c r="DF37" s="74" t="n"/>
      <c r="DG37" s="74" t="n"/>
      <c r="DH37" s="74" t="n"/>
      <c r="DI37" s="74" t="n"/>
      <c r="DJ37" s="74" t="n"/>
      <c r="DK37" s="74" t="n"/>
      <c r="DL37" s="74" t="n"/>
      <c r="DM37" s="74" t="n"/>
      <c r="DN37" s="74" t="n"/>
      <c r="DO37" s="74" t="n"/>
      <c r="DP37" s="74" t="n"/>
      <c r="DQ37" s="74" t="n"/>
      <c r="DR37" s="74" t="n"/>
      <c r="DS37" s="74" t="n"/>
      <c r="DT37" s="74" t="n"/>
      <c r="DU37" s="74" t="n"/>
      <c r="DV37" s="74" t="n"/>
      <c r="DW37" s="74" t="n"/>
      <c r="DX37" s="74" t="n"/>
      <c r="DY37" s="74" t="n"/>
      <c r="DZ37" s="74" t="n"/>
      <c r="EA37" s="74" t="n"/>
      <c r="EB37" s="74" t="n"/>
      <c r="EC37" s="74" t="n"/>
      <c r="ED37" s="74" t="n"/>
      <c r="EE37" s="74" t="n"/>
      <c r="EF37" s="74" t="n"/>
      <c r="EG37" s="74" t="n"/>
      <c r="EH37" s="74" t="n"/>
      <c r="EI37" s="74" t="n"/>
      <c r="EJ37" s="74" t="n"/>
      <c r="EK37" s="74" t="n"/>
      <c r="EL37" s="74" t="n"/>
      <c r="EM37" s="74" t="n"/>
      <c r="EN37" s="74" t="n"/>
      <c r="EO37" s="74" t="n"/>
      <c r="EP37" s="74" t="n"/>
      <c r="EQ37" s="74" t="n"/>
      <c r="ER37" s="74" t="n"/>
      <c r="ES37" s="74" t="n"/>
      <c r="ET37" s="74" t="n"/>
      <c r="EU37" s="74" t="n"/>
      <c r="EV37" s="130" t="n"/>
      <c r="EW37" s="131"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EX37" s="131"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EY37" s="131"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EZ37" s="131"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FA37" s="131" t="inlineStr">
        <is>
          <t>• Key challenges: Nothing.
• Support required: None for now.</t>
        </is>
      </c>
      <c r="FB37" s="131" t="n"/>
      <c r="FC37" s="131" t="n"/>
    </row>
    <row r="38" ht="140.5" customHeight="1">
      <c r="A38" s="109" t="inlineStr">
        <is>
          <t>Mapped</t>
        </is>
      </c>
      <c r="B38" s="109" t="inlineStr">
        <is>
          <t>CARBON</t>
        </is>
      </c>
      <c r="C38" s="110" t="inlineStr">
        <is>
          <t>IRIS2233</t>
        </is>
      </c>
      <c r="D38" s="110" t="inlineStr">
        <is>
          <t>Biswajit Biswal</t>
        </is>
      </c>
      <c r="E38" s="110" t="inlineStr">
        <is>
          <t>Functional</t>
        </is>
      </c>
      <c r="F38" s="162" t="inlineStr">
        <is>
          <t>ESG Executive</t>
        </is>
      </c>
      <c r="G38" s="162" t="inlineStr">
        <is>
          <t>Associate Product Manager – POD Lead</t>
        </is>
      </c>
      <c r="H38" s="162" t="inlineStr">
        <is>
          <t>L3 – Professional / Associate</t>
        </is>
      </c>
      <c r="I38" s="162" t="inlineStr">
        <is>
          <t>B1</t>
        </is>
      </c>
      <c r="J38" s="166" t="inlineStr">
        <is>
          <t>▲ Up</t>
        </is>
      </c>
      <c r="K38" s="110" t="inlineStr">
        <is>
          <t>Product Management</t>
        </is>
      </c>
      <c r="L38" s="110" t="inlineStr">
        <is>
          <t>Product Management</t>
        </is>
      </c>
      <c r="M38" s="110" t="n"/>
      <c r="N38" s="110" t="n">
        <v>20</v>
      </c>
      <c r="O38" s="109" t="inlineStr">
        <is>
          <t>P3 / M2</t>
        </is>
      </c>
      <c r="P38" s="110" t="inlineStr">
        <is>
          <t>Career / · Team Lead</t>
        </is>
      </c>
      <c r="Q38" s="110" t="inlineStr">
        <is>
          <t>4 Enable</t>
        </is>
      </c>
      <c r="R38" s="110" t="inlineStr">
        <is>
          <t>4–7 yrs</t>
        </is>
      </c>
      <c r="S38" s="110" t="inlineStr">
        <is>
          <t>5–8 · 4–8</t>
        </is>
      </c>
      <c r="T38" s="110" t="inlineStr">
        <is>
          <t>Product Manager</t>
        </is>
      </c>
      <c r="U38" s="110" t="inlineStr">
        <is>
          <t>IRIS Vs Competitor Benchmark — SaaS product ladder: Product Manager</t>
        </is>
      </c>
      <c r="V38" s="110" t="inlineStr">
        <is>
          <t>Pragmatic Institute Framework · 37 activities, 7 categories; AIPMM</t>
        </is>
      </c>
      <c r="W38" s="110" t="inlineStr">
        <is>
          <t>Core 3 · Future 3 · Functional 3 · Leadership 2</t>
        </is>
      </c>
      <c r="X38" s="73" t="n">
        <v>311</v>
      </c>
      <c r="Y38" s="74" t="inlineStr">
        <is>
          <t>IRIS2233</t>
        </is>
      </c>
      <c r="Z38" s="74" t="inlineStr">
        <is>
          <t>Employee</t>
        </is>
      </c>
      <c r="AA38" s="74" t="inlineStr">
        <is>
          <t>Active</t>
        </is>
      </c>
      <c r="AB38" s="74" t="inlineStr">
        <is>
          <t>Biswajit Biswal</t>
        </is>
      </c>
      <c r="AC38" s="164" t="n">
        <v>45372</v>
      </c>
      <c r="AD38" s="74" t="inlineStr">
        <is>
          <t>ESG Executive</t>
        </is>
      </c>
      <c r="AE38" s="74" t="inlineStr">
        <is>
          <t>B.Tech</t>
        </is>
      </c>
      <c r="AF38" s="74" t="inlineStr">
        <is>
          <t>Farzad Wadia</t>
        </is>
      </c>
      <c r="AG38" s="74" t="inlineStr">
        <is>
          <t>N-4</t>
        </is>
      </c>
      <c r="AH38" s="74" t="inlineStr">
        <is>
          <t>Manager</t>
        </is>
      </c>
      <c r="AI38" s="74" t="inlineStr">
        <is>
          <t>3 years, 8 months, 0 days</t>
        </is>
      </c>
      <c r="AJ38" s="74" t="inlineStr">
        <is>
          <t>2 years, 5 months, 4 days</t>
        </is>
      </c>
      <c r="AK38" s="74" t="inlineStr">
        <is>
          <t>Regtech</t>
        </is>
      </c>
      <c r="AL38" s="74" t="inlineStr">
        <is>
          <t>CARBON</t>
        </is>
      </c>
      <c r="AM38" s="74" t="inlineStr">
        <is>
          <t>Functional</t>
        </is>
      </c>
      <c r="AN38" s="74" t="inlineStr">
        <is>
          <t>Client Engagement</t>
        </is>
      </c>
      <c r="AO38" s="74" t="inlineStr">
        <is>
          <t>No</t>
        </is>
      </c>
      <c r="AP38" s="74" t="inlineStr">
        <is>
          <t>Client Engagement</t>
        </is>
      </c>
      <c r="AQ38" s="74" t="inlineStr">
        <is>
          <t>ESG</t>
        </is>
      </c>
      <c r="AR38" s="74" t="inlineStr">
        <is>
          <t>Non-technical</t>
        </is>
      </c>
      <c r="AS38" s="74" t="n">
        <v>20</v>
      </c>
      <c r="AT38" s="74" t="inlineStr">
        <is>
          <t>Covered</t>
        </is>
      </c>
      <c r="AU38" s="74" t="inlineStr">
        <is>
          <t>IRIS2233</t>
        </is>
      </c>
      <c r="AV38" s="74" t="inlineStr">
        <is>
          <t>Biswajit Biswal</t>
        </is>
      </c>
      <c r="AW38" s="74" t="inlineStr">
        <is>
          <t>Functional</t>
        </is>
      </c>
      <c r="AX38" s="74" t="inlineStr">
        <is>
          <t>Consulting</t>
        </is>
      </c>
      <c r="AY38" s="74" t="inlineStr">
        <is>
          <t>Product Management</t>
        </is>
      </c>
      <c r="AZ38" s="74" t="inlineStr">
        <is>
          <t>Consulting</t>
        </is>
      </c>
      <c r="BA38" s="74" t="inlineStr">
        <is>
          <t>Product Management</t>
        </is>
      </c>
      <c r="BB38" s="74" t="inlineStr">
        <is>
          <t>Employee</t>
        </is>
      </c>
      <c r="BC38" s="74" t="inlineStr">
        <is>
          <t>Farzad Wadia</t>
        </is>
      </c>
      <c r="BD38" s="74" t="inlineStr">
        <is>
          <t>Farzad Wadia</t>
        </is>
      </c>
      <c r="BE38" s="74" t="inlineStr">
        <is>
          <t>No</t>
        </is>
      </c>
      <c r="BF38" s="74" t="inlineStr">
        <is>
          <t>ESG Executive</t>
        </is>
      </c>
      <c r="BG38" s="74" t="inlineStr">
        <is>
          <t>Product Manager - ESG</t>
        </is>
      </c>
      <c r="BH38" s="74" t="inlineStr">
        <is>
          <t>Yes</t>
        </is>
      </c>
      <c r="BI38" s="74" t="n">
        <v>3</v>
      </c>
      <c r="BJ38" s="74" t="n">
        <v>1</v>
      </c>
      <c r="BK38" s="74" t="n">
        <v>2</v>
      </c>
      <c r="BL38" s="74" t="inlineStr">
        <is>
          <t>Review</t>
        </is>
      </c>
      <c r="BM38" s="74" t="n">
        <v>3</v>
      </c>
      <c r="BN38" s="74" t="n">
        <v>1</v>
      </c>
      <c r="BO38" s="74" t="n">
        <v>2</v>
      </c>
      <c r="BP38" s="74" t="inlineStr">
        <is>
          <t>Review</t>
        </is>
      </c>
      <c r="BQ38" s="74" t="inlineStr">
        <is>
          <t>No</t>
        </is>
      </c>
      <c r="BR38" s="74" t="inlineStr">
        <is>
          <t>L3 – Professional / Associate</t>
        </is>
      </c>
      <c r="BS38" s="74" t="inlineStr">
        <is>
          <t>L3 – Professional / Associate</t>
        </is>
      </c>
      <c r="BT38" s="74" t="inlineStr">
        <is>
          <t>Designation refined from Raw tab Comments column · this update</t>
        </is>
      </c>
      <c r="BU38" s="74" t="inlineStr">
        <is>
          <t>Refer to a separate sheet</t>
        </is>
      </c>
      <c r="BV38" s="74" t="n"/>
      <c r="BW38" s="74" t="inlineStr">
        <is>
          <t>No input received — attended/was listed as a respondent but did not provide answers to any of the survey questions.</t>
        </is>
      </c>
      <c r="BX38" s="74" t="n"/>
      <c r="BY38" s="74" t="inlineStr">
        <is>
          <t>IRIS2233</t>
        </is>
      </c>
      <c r="BZ38" s="74" t="inlineStr">
        <is>
          <t>Employee</t>
        </is>
      </c>
      <c r="CA38" s="74" t="inlineStr">
        <is>
          <t>Active</t>
        </is>
      </c>
      <c r="CB38" s="74" t="inlineStr">
        <is>
          <t>Biswajit Biswal</t>
        </is>
      </c>
      <c r="CC38" s="164" t="n">
        <v>45372</v>
      </c>
      <c r="CD38" s="74" t="inlineStr">
        <is>
          <t>ESG Executive</t>
        </is>
      </c>
      <c r="CE38" s="74" t="inlineStr">
        <is>
          <t>Stakeholder Management and Product Roadmap for ESG product.</t>
        </is>
      </c>
      <c r="CF38" s="74" t="inlineStr">
        <is>
          <t>Consulting  Services</t>
        </is>
      </c>
      <c r="CG38" s="74" t="inlineStr">
        <is>
          <t>Product Management</t>
        </is>
      </c>
      <c r="CH38" s="74" t="inlineStr">
        <is>
          <t>ESG Executive</t>
        </is>
      </c>
      <c r="CI38" s="74" t="inlineStr">
        <is>
          <t>L3 – Professional / Associate</t>
        </is>
      </c>
      <c r="CJ38" s="74" t="inlineStr">
        <is>
          <t>Farzad Wadia</t>
        </is>
      </c>
      <c r="CK38" s="74" t="inlineStr">
        <is>
          <t>N-4</t>
        </is>
      </c>
      <c r="CL38" s="74" t="inlineStr">
        <is>
          <t>Player Cum Coach</t>
        </is>
      </c>
      <c r="CM38" s="74" t="inlineStr">
        <is>
          <t>Regtech</t>
        </is>
      </c>
      <c r="CN38" s="74" t="inlineStr">
        <is>
          <t>Functional</t>
        </is>
      </c>
      <c r="CO38" s="74" t="inlineStr">
        <is>
          <t>5 years, 10 months, 30 days</t>
        </is>
      </c>
      <c r="CP38" s="74" t="inlineStr">
        <is>
          <t>Sr.Product Specialist - ESG</t>
        </is>
      </c>
      <c r="CQ38" s="74" t="inlineStr">
        <is>
          <t>No</t>
        </is>
      </c>
      <c r="CR38" s="74" t="n">
        <v>4</v>
      </c>
      <c r="CS38" s="74" t="inlineStr">
        <is>
          <t>High</t>
        </is>
      </c>
      <c r="CT38" s="74" t="inlineStr">
        <is>
          <t>High Impact / Growth Talent</t>
        </is>
      </c>
      <c r="CU38" s="74" t="inlineStr">
        <is>
          <t>No</t>
        </is>
      </c>
      <c r="CV38" s="74" t="inlineStr">
        <is>
          <t>No</t>
        </is>
      </c>
      <c r="CW38" s="74" t="inlineStr">
        <is>
          <t>Yes</t>
        </is>
      </c>
      <c r="CX38" s="74" t="n"/>
      <c r="CY38" s="74" t="inlineStr">
        <is>
          <t>-Presentation and Communication, Management, System Thinking, AI</t>
        </is>
      </c>
      <c r="CZ38" s="74" t="n"/>
      <c r="DA38" s="74" t="inlineStr">
        <is>
          <t>Can see him being promotion ready by end of year. Title to be standardized to: Product Manager - ESG</t>
        </is>
      </c>
      <c r="DB38" s="74" t="n"/>
      <c r="DC38" s="74" t="n"/>
      <c r="DD38" s="74" t="n"/>
      <c r="DE38" s="74" t="n"/>
      <c r="DF38" s="74" t="n"/>
      <c r="DG38" s="74" t="n"/>
      <c r="DH38" s="74" t="n"/>
      <c r="DI38" s="74" t="n"/>
      <c r="DJ38" s="74" t="n"/>
      <c r="DK38" s="74" t="n"/>
      <c r="DL38" s="74" t="n"/>
      <c r="DM38" s="74" t="n"/>
      <c r="DN38" s="74" t="n"/>
      <c r="DO38" s="74" t="n"/>
      <c r="DP38" s="74" t="n"/>
      <c r="DQ38" s="74" t="n"/>
      <c r="DR38" s="74" t="n"/>
      <c r="DS38" s="74" t="n"/>
      <c r="DT38" s="74" t="n"/>
      <c r="DU38" s="74" t="n"/>
      <c r="DV38" s="74" t="n"/>
      <c r="DW38" s="74" t="n"/>
      <c r="DX38" s="74" t="n"/>
      <c r="DY38" s="74" t="n"/>
      <c r="DZ38" s="74" t="n"/>
      <c r="EA38" s="74" t="n"/>
      <c r="EB38" s="74" t="n"/>
      <c r="EC38" s="74" t="n"/>
      <c r="ED38" s="74" t="n"/>
      <c r="EE38" s="74" t="n"/>
      <c r="EF38" s="74" t="n"/>
      <c r="EG38" s="74" t="n"/>
      <c r="EH38" s="74" t="n"/>
      <c r="EI38" s="74" t="n"/>
      <c r="EJ38" s="74" t="n"/>
      <c r="EK38" s="74" t="n"/>
      <c r="EL38" s="74" t="n"/>
      <c r="EM38" s="74" t="n"/>
      <c r="EN38" s="74" t="n"/>
      <c r="EO38" s="74" t="n"/>
      <c r="EP38" s="74" t="n"/>
      <c r="EQ38" s="74" t="n"/>
      <c r="ER38" s="74" t="n"/>
      <c r="ES38" s="74" t="n"/>
      <c r="ET38" s="74" t="n"/>
      <c r="EU38" s="74" t="n"/>
      <c r="EV38" s="130" t="n"/>
      <c r="EW38" s="131" t="inlineStr">
        <is>
          <t>• Role / sub-team: Functional — ESG Executive.
• Core purpose: Input not given by Participant.
• Decision-making autonomy: Input not given by Participant.
• Is this something only they do: Input not given by Participant.</t>
        </is>
      </c>
      <c r="EX38" s="131" t="inlineStr">
        <is>
          <t>• Key responsibilities include: Input not given by Participant.
• Impact if missed or done wrong: Input not given by Participant.
• How measured: Input not given by Participant.</t>
        </is>
      </c>
      <c r="EY38" s="131" t="inlineStr">
        <is>
          <t>• Current capabilities: Input not given by Participant.
• Tools / software used: Input not given by Participant.</t>
        </is>
      </c>
      <c r="EZ38" s="131" t="inlineStr">
        <is>
          <t>• Development priorities: Input not given by Participant.</t>
        </is>
      </c>
      <c r="FA38" s="131" t="inlineStr">
        <is>
          <t>• Key challenges: Input not given by Participant.
• Support required: Input not given by Participant.</t>
        </is>
      </c>
      <c r="FB38" s="131" t="n"/>
      <c r="FC38" s="131" t="n"/>
    </row>
    <row r="39" ht="250" customHeight="1">
      <c r="A39" s="109" t="inlineStr">
        <is>
          <t>Mapped</t>
        </is>
      </c>
      <c r="B39" s="109" t="inlineStr">
        <is>
          <t>CARBON</t>
        </is>
      </c>
      <c r="C39" s="110" t="inlineStr">
        <is>
          <t>IRIS2344</t>
        </is>
      </c>
      <c r="D39" s="110" t="inlineStr">
        <is>
          <t>Medha Ganti</t>
        </is>
      </c>
      <c r="E39" s="110" t="inlineStr">
        <is>
          <t>Functional</t>
        </is>
      </c>
      <c r="F39" s="162" t="inlineStr">
        <is>
          <t>Functional Specialist</t>
        </is>
      </c>
      <c r="G39" s="162" t="inlineStr">
        <is>
          <t>Associate Product Manager – POD Lead</t>
        </is>
      </c>
      <c r="H39" s="162" t="inlineStr">
        <is>
          <t>L3 – Professional / Associate</t>
        </is>
      </c>
      <c r="I39" s="162" t="inlineStr">
        <is>
          <t>B1</t>
        </is>
      </c>
      <c r="J39" s="166" t="inlineStr">
        <is>
          <t>▲ Up</t>
        </is>
      </c>
      <c r="K39" s="110" t="inlineStr">
        <is>
          <t>Product Management</t>
        </is>
      </c>
      <c r="L39" s="110" t="inlineStr">
        <is>
          <t>Product Management</t>
        </is>
      </c>
      <c r="M39" s="110" t="n"/>
      <c r="N39" s="110" t="n">
        <v>20</v>
      </c>
      <c r="O39" s="109" t="inlineStr">
        <is>
          <t>P3 / M2</t>
        </is>
      </c>
      <c r="P39" s="110" t="inlineStr">
        <is>
          <t>Career / · Team Lead</t>
        </is>
      </c>
      <c r="Q39" s="110" t="inlineStr">
        <is>
          <t>4 Enable</t>
        </is>
      </c>
      <c r="R39" s="110" t="inlineStr">
        <is>
          <t>4–7 yrs</t>
        </is>
      </c>
      <c r="S39" s="110" t="inlineStr">
        <is>
          <t>5–8 · 4–8</t>
        </is>
      </c>
      <c r="T39" s="110" t="inlineStr">
        <is>
          <t>Product Manager</t>
        </is>
      </c>
      <c r="U39" s="110" t="inlineStr">
        <is>
          <t>IRIS Vs Competitor Benchmark — SaaS product ladder: Product Manager</t>
        </is>
      </c>
      <c r="V39" s="110" t="inlineStr">
        <is>
          <t>Pragmatic Institute Framework · 37 activities, 7 categories; AIPMM</t>
        </is>
      </c>
      <c r="W39" s="110" t="inlineStr">
        <is>
          <t>Core 3 · Future 3 · Functional 3 · Leadership 2</t>
        </is>
      </c>
      <c r="X39" s="73" t="n">
        <v>357</v>
      </c>
      <c r="Y39" s="74" t="inlineStr">
        <is>
          <t>IRIS2344</t>
        </is>
      </c>
      <c r="Z39" s="74" t="inlineStr">
        <is>
          <t>Employee</t>
        </is>
      </c>
      <c r="AA39" s="74" t="inlineStr">
        <is>
          <t>Active</t>
        </is>
      </c>
      <c r="AB39" s="74" t="inlineStr">
        <is>
          <t>Medha Ganti</t>
        </is>
      </c>
      <c r="AC39" s="164" t="n">
        <v>45698</v>
      </c>
      <c r="AD39" s="74" t="inlineStr">
        <is>
          <t>Functional Specialist</t>
        </is>
      </c>
      <c r="AE39" s="74" t="inlineStr">
        <is>
          <t>CA</t>
        </is>
      </c>
      <c r="AF39" s="74" t="inlineStr">
        <is>
          <t>Suman Adhikary</t>
        </is>
      </c>
      <c r="AG39" s="74" t="inlineStr">
        <is>
          <t>N-4</t>
        </is>
      </c>
      <c r="AH39" s="74" t="inlineStr">
        <is>
          <t>Manager</t>
        </is>
      </c>
      <c r="AI39" s="74" t="inlineStr">
        <is>
          <t>4 years, 0 months, 0 days</t>
        </is>
      </c>
      <c r="AJ39" s="74" t="inlineStr">
        <is>
          <t>1 years, 6 months, 15 days</t>
        </is>
      </c>
      <c r="AK39" s="74" t="inlineStr">
        <is>
          <t>Regtech</t>
        </is>
      </c>
      <c r="AL39" s="74" t="inlineStr">
        <is>
          <t>CARBON</t>
        </is>
      </c>
      <c r="AM39" s="74" t="inlineStr">
        <is>
          <t>Functional</t>
        </is>
      </c>
      <c r="AN39" s="74" t="inlineStr">
        <is>
          <t>Client Engagement</t>
        </is>
      </c>
      <c r="AO39" s="74" t="inlineStr">
        <is>
          <t>No</t>
        </is>
      </c>
      <c r="AP39" s="74" t="inlineStr">
        <is>
          <t>Client Engagement</t>
        </is>
      </c>
      <c r="AQ39" s="74" t="inlineStr">
        <is>
          <t>CA + CE</t>
        </is>
      </c>
      <c r="AR39" s="74" t="inlineStr">
        <is>
          <t>Non-technical</t>
        </is>
      </c>
      <c r="AS39" s="74" t="n">
        <v>20</v>
      </c>
      <c r="AT39" s="74" t="inlineStr">
        <is>
          <t>Covered</t>
        </is>
      </c>
      <c r="AU39" s="74" t="inlineStr">
        <is>
          <t>IRIS2344</t>
        </is>
      </c>
      <c r="AV39" s="74" t="inlineStr">
        <is>
          <t>Medha Ganti</t>
        </is>
      </c>
      <c r="AW39" s="74" t="inlineStr">
        <is>
          <t>Functional</t>
        </is>
      </c>
      <c r="AX39" s="74" t="inlineStr">
        <is>
          <t>Consulting</t>
        </is>
      </c>
      <c r="AY39" s="74" t="inlineStr">
        <is>
          <t>Product Management</t>
        </is>
      </c>
      <c r="AZ39" s="74" t="inlineStr">
        <is>
          <t>Consulting</t>
        </is>
      </c>
      <c r="BA39" s="74" t="inlineStr">
        <is>
          <t>Product Management</t>
        </is>
      </c>
      <c r="BB39" s="74" t="inlineStr">
        <is>
          <t>Employee</t>
        </is>
      </c>
      <c r="BC39" s="74" t="inlineStr">
        <is>
          <t>Suman Adhikary</t>
        </is>
      </c>
      <c r="BD39" s="74" t="inlineStr">
        <is>
          <t>Sharanya Balachandran</t>
        </is>
      </c>
      <c r="BE39" s="74" t="inlineStr">
        <is>
          <t>Yes</t>
        </is>
      </c>
      <c r="BF39" s="74" t="inlineStr">
        <is>
          <t>Functional Specialist</t>
        </is>
      </c>
      <c r="BG39" s="74" t="inlineStr">
        <is>
          <t>Product Manager - Disclosure Management, Office of CFO Solutions</t>
        </is>
      </c>
      <c r="BH39" s="74" t="inlineStr">
        <is>
          <t>Yes</t>
        </is>
      </c>
      <c r="BI39" s="74" t="n">
        <v>1</v>
      </c>
      <c r="BJ39" s="74" t="n">
        <v>1</v>
      </c>
      <c r="BK39" s="74" t="n">
        <v>0</v>
      </c>
      <c r="BL39" s="74" t="inlineStr">
        <is>
          <t>Consolidate / flatten</t>
        </is>
      </c>
      <c r="BM39" s="74" t="n">
        <v>1</v>
      </c>
      <c r="BN39" s="74" t="n">
        <v>1</v>
      </c>
      <c r="BO39" s="74" t="n">
        <v>0</v>
      </c>
      <c r="BP39" s="74" t="inlineStr">
        <is>
          <t>Consolidate / flatten</t>
        </is>
      </c>
      <c r="BQ39" s="74" t="inlineStr">
        <is>
          <t>No</t>
        </is>
      </c>
      <c r="BR39" s="74" t="inlineStr">
        <is>
          <t>L3 – Professional / Associate</t>
        </is>
      </c>
      <c r="BS39" s="74" t="inlineStr">
        <is>
          <t>L4</t>
        </is>
      </c>
      <c r="BT39" s="74" t="inlineStr">
        <is>
          <t>Matched from Title Hierarchy · new designation</t>
        </is>
      </c>
      <c r="BU39" s="74"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BV39" s="74" t="n"/>
      <c r="BW39" s="74" t="n"/>
      <c r="BX39" s="74" t="n"/>
      <c r="BY39" s="74" t="inlineStr">
        <is>
          <t>IRIS2344</t>
        </is>
      </c>
      <c r="BZ39" s="74" t="inlineStr">
        <is>
          <t>Employee</t>
        </is>
      </c>
      <c r="CA39" s="74" t="inlineStr">
        <is>
          <t>Active</t>
        </is>
      </c>
      <c r="CB39" s="74" t="inlineStr">
        <is>
          <t>Medha Ganti</t>
        </is>
      </c>
      <c r="CC39" s="164" t="n">
        <v>45698</v>
      </c>
      <c r="CD39" s="74" t="inlineStr">
        <is>
          <t>Functional Specialist</t>
        </is>
      </c>
      <c r="CE39" s="74" t="inlineStr">
        <is>
          <t>Stakeholder Management and Product Roadmap for DM product.</t>
        </is>
      </c>
      <c r="CF39" s="74" t="inlineStr">
        <is>
          <t>Consulting  Services</t>
        </is>
      </c>
      <c r="CG39" s="74" t="inlineStr">
        <is>
          <t>Product Management</t>
        </is>
      </c>
      <c r="CH39" s="74" t="inlineStr">
        <is>
          <t>Functional Specialist</t>
        </is>
      </c>
      <c r="CI39" s="74" t="inlineStr">
        <is>
          <t>L3 – Professional / Associate</t>
        </is>
      </c>
      <c r="CJ39" s="74" t="inlineStr">
        <is>
          <t>Sharanya Balachandran</t>
        </is>
      </c>
      <c r="CK39" s="74" t="inlineStr">
        <is>
          <t>N-4</t>
        </is>
      </c>
      <c r="CL39" s="74" t="inlineStr">
        <is>
          <t>Manager</t>
        </is>
      </c>
      <c r="CM39" s="74" t="inlineStr">
        <is>
          <t>Regtech</t>
        </is>
      </c>
      <c r="CN39" s="74" t="inlineStr">
        <is>
          <t>Functional</t>
        </is>
      </c>
      <c r="CO39" s="74" t="inlineStr">
        <is>
          <t>5 years, 4 months, 10 days</t>
        </is>
      </c>
      <c r="CP39" s="74" t="inlineStr">
        <is>
          <t>Sr.Product Specialist</t>
        </is>
      </c>
      <c r="CQ39" s="74" t="inlineStr">
        <is>
          <t>No</t>
        </is>
      </c>
      <c r="CR39" s="74" t="n">
        <v>3</v>
      </c>
      <c r="CS39" s="74" t="inlineStr">
        <is>
          <t>Medium</t>
        </is>
      </c>
      <c r="CT39" s="74" t="inlineStr">
        <is>
          <t>High Impact / Growth Talent</t>
        </is>
      </c>
      <c r="CU39" s="74" t="n"/>
      <c r="CV39" s="74" t="n"/>
      <c r="CW39" s="74" t="inlineStr">
        <is>
          <t>Yes</t>
        </is>
      </c>
      <c r="CX39" s="74" t="n"/>
      <c r="CY39" s="74" t="inlineStr">
        <is>
          <t>Customer success methods; communication &amp; de-escalation; product/domain depth; ticketing &amp; SLA tools | People management: goal-setting &amp; feedback, 1:1 coaching, performance conversations</t>
        </is>
      </c>
      <c r="CZ39" s="74" t="inlineStr">
        <is>
          <t>Leadership development: strategic thinking, cross-functional influence, financial/business acumen, succession &amp; talent development, change management, executive communication</t>
        </is>
      </c>
      <c r="DA39" s="74" t="inlineStr">
        <is>
          <t>Aligned to Prod role as additional now</t>
        </is>
      </c>
      <c r="DB39" s="74" t="n"/>
      <c r="DC39" s="74" t="n"/>
      <c r="DD39" s="74" t="n"/>
      <c r="DE39" s="74" t="n"/>
      <c r="DF39" s="74" t="n"/>
      <c r="DG39" s="74" t="n"/>
      <c r="DH39" s="74" t="n"/>
      <c r="DI39" s="74" t="n"/>
      <c r="DJ39" s="74" t="n"/>
      <c r="DK39" s="74" t="n"/>
      <c r="DL39" s="74" t="n"/>
      <c r="DM39" s="74" t="n"/>
      <c r="DN39" s="74" t="n"/>
      <c r="DO39" s="74" t="n"/>
      <c r="DP39" s="74" t="n"/>
      <c r="DQ39" s="74" t="n"/>
      <c r="DR39" s="74" t="n"/>
      <c r="DS39" s="74" t="n"/>
      <c r="DT39" s="74" t="n"/>
      <c r="DU39" s="74" t="n"/>
      <c r="DV39" s="74" t="n"/>
      <c r="DW39" s="74" t="n"/>
      <c r="DX39" s="74" t="n"/>
      <c r="DY39" s="74" t="n"/>
      <c r="DZ39" s="74" t="n"/>
      <c r="EA39" s="74" t="n"/>
      <c r="EB39" s="74" t="n"/>
      <c r="EC39" s="74" t="n"/>
      <c r="ED39" s="74" t="n"/>
      <c r="EE39" s="74" t="n"/>
      <c r="EF39" s="74" t="n"/>
      <c r="EG39" s="74" t="n"/>
      <c r="EH39" s="74" t="n"/>
      <c r="EI39" s="74" t="n"/>
      <c r="EJ39" s="74" t="n"/>
      <c r="EK39" s="74" t="n"/>
      <c r="EL39" s="74" t="n"/>
      <c r="EM39" s="74" t="n"/>
      <c r="EN39" s="74" t="n"/>
      <c r="EO39" s="74" t="n"/>
      <c r="EP39" s="74" t="n"/>
      <c r="EQ39" s="74" t="n"/>
      <c r="ER39" s="74" t="n"/>
      <c r="ES39" s="74" t="n"/>
      <c r="ET39" s="74" t="n"/>
      <c r="EU39" s="74" t="n"/>
      <c r="EV39" s="130" t="n"/>
      <c r="EW39" s="131" t="n"/>
      <c r="EX39" s="131" t="n"/>
      <c r="EY39" s="131" t="n"/>
      <c r="EZ39" s="131" t="n"/>
      <c r="FA39" s="131" t="n"/>
      <c r="FB39" s="131" t="n"/>
      <c r="FC39" s="131" t="n"/>
    </row>
    <row r="40" ht="250" customHeight="1">
      <c r="A40" s="109" t="inlineStr">
        <is>
          <t>Mapped</t>
        </is>
      </c>
      <c r="B40" s="109" t="inlineStr">
        <is>
          <t>CARBON</t>
        </is>
      </c>
      <c r="C40" s="110" t="inlineStr">
        <is>
          <t>IRIS2301</t>
        </is>
      </c>
      <c r="D40" s="110" t="inlineStr">
        <is>
          <t>Priyadarsini Kairali</t>
        </is>
      </c>
      <c r="E40" s="110" t="inlineStr">
        <is>
          <t>Functional</t>
        </is>
      </c>
      <c r="F40" s="162" t="inlineStr">
        <is>
          <t>Functional Specialist</t>
        </is>
      </c>
      <c r="G40" s="162" t="inlineStr">
        <is>
          <t>Associate Product Manager – POD Lead</t>
        </is>
      </c>
      <c r="H40" s="162" t="inlineStr">
        <is>
          <t>L3 – Professional / Associate</t>
        </is>
      </c>
      <c r="I40" s="162" t="inlineStr">
        <is>
          <t>B1</t>
        </is>
      </c>
      <c r="J40" s="166" t="inlineStr">
        <is>
          <t>▲ Up</t>
        </is>
      </c>
      <c r="K40" s="110" t="inlineStr">
        <is>
          <t>Product Management</t>
        </is>
      </c>
      <c r="L40" s="110" t="inlineStr">
        <is>
          <t>Product Management</t>
        </is>
      </c>
      <c r="M40" s="110" t="n"/>
      <c r="N40" s="110" t="n">
        <v>20</v>
      </c>
      <c r="O40" s="109" t="inlineStr">
        <is>
          <t>P3 / M2</t>
        </is>
      </c>
      <c r="P40" s="110" t="inlineStr">
        <is>
          <t>Career / · Team Lead</t>
        </is>
      </c>
      <c r="Q40" s="110" t="inlineStr">
        <is>
          <t>4 Enable</t>
        </is>
      </c>
      <c r="R40" s="110" t="inlineStr">
        <is>
          <t>4–7 yrs</t>
        </is>
      </c>
      <c r="S40" s="110" t="inlineStr">
        <is>
          <t>5–8 · 4–8</t>
        </is>
      </c>
      <c r="T40" s="110" t="inlineStr">
        <is>
          <t>Product Manager</t>
        </is>
      </c>
      <c r="U40" s="110" t="inlineStr">
        <is>
          <t>IRIS Vs Competitor Benchmark — SaaS product ladder: Product Manager</t>
        </is>
      </c>
      <c r="V40" s="110" t="inlineStr">
        <is>
          <t>Pragmatic Institute Framework · 37 activities, 7 categories; AIPMM</t>
        </is>
      </c>
      <c r="W40" s="110" t="inlineStr">
        <is>
          <t>Core 3 · Future 3 · Functional 3 · Leadership 2</t>
        </is>
      </c>
      <c r="X40" s="73" t="n">
        <v>339</v>
      </c>
      <c r="Y40" s="74" t="inlineStr">
        <is>
          <t>IRIS2301</t>
        </is>
      </c>
      <c r="Z40" s="74" t="inlineStr">
        <is>
          <t>Employee</t>
        </is>
      </c>
      <c r="AA40" s="74" t="inlineStr">
        <is>
          <t>Active</t>
        </is>
      </c>
      <c r="AB40" s="74" t="inlineStr">
        <is>
          <t>Priyadarsini Kairali</t>
        </is>
      </c>
      <c r="AC40" s="164" t="n">
        <v>45537</v>
      </c>
      <c r="AD40" s="74" t="inlineStr">
        <is>
          <t>Functional Specialist</t>
        </is>
      </c>
      <c r="AE40" s="74" t="inlineStr">
        <is>
          <t>MBA</t>
        </is>
      </c>
      <c r="AF40" s="74" t="inlineStr">
        <is>
          <t>Suman Adhikary</t>
        </is>
      </c>
      <c r="AG40" s="74" t="inlineStr">
        <is>
          <t>N-4</t>
        </is>
      </c>
      <c r="AH40" s="74" t="inlineStr">
        <is>
          <t>Manager</t>
        </is>
      </c>
      <c r="AI40" s="74" t="inlineStr">
        <is>
          <t>5 years, 9 months, 0 days</t>
        </is>
      </c>
      <c r="AJ40" s="74" t="inlineStr">
        <is>
          <t>1 years, 11 months, 23 days</t>
        </is>
      </c>
      <c r="AK40" s="74" t="inlineStr">
        <is>
          <t>Regtech</t>
        </is>
      </c>
      <c r="AL40" s="74" t="inlineStr">
        <is>
          <t>CARBON</t>
        </is>
      </c>
      <c r="AM40" s="74" t="inlineStr">
        <is>
          <t>Functional</t>
        </is>
      </c>
      <c r="AN40" s="74" t="inlineStr">
        <is>
          <t>Client Engagement</t>
        </is>
      </c>
      <c r="AO40" s="74" t="inlineStr">
        <is>
          <t>No</t>
        </is>
      </c>
      <c r="AP40" s="74" t="inlineStr">
        <is>
          <t>Client Engagement</t>
        </is>
      </c>
      <c r="AQ40" s="74" t="inlineStr">
        <is>
          <t>CA + CE</t>
        </is>
      </c>
      <c r="AR40" s="74" t="inlineStr">
        <is>
          <t>Non-technical</t>
        </is>
      </c>
      <c r="AS40" s="74" t="n">
        <v>20</v>
      </c>
      <c r="AT40" s="74" t="inlineStr">
        <is>
          <t>Covered</t>
        </is>
      </c>
      <c r="AU40" s="74" t="inlineStr">
        <is>
          <t>IRIS2301</t>
        </is>
      </c>
      <c r="AV40" s="74" t="inlineStr">
        <is>
          <t>Priyadarsini Kairali</t>
        </is>
      </c>
      <c r="AW40" s="74" t="inlineStr">
        <is>
          <t>Functional</t>
        </is>
      </c>
      <c r="AX40" s="74" t="inlineStr">
        <is>
          <t>Consulting</t>
        </is>
      </c>
      <c r="AY40" s="74" t="inlineStr">
        <is>
          <t>Implementation &amp; Solutions Consulting</t>
        </is>
      </c>
      <c r="AZ40" s="74" t="inlineStr">
        <is>
          <t>Consulting</t>
        </is>
      </c>
      <c r="BA40" s="74" t="inlineStr">
        <is>
          <t>Product Management</t>
        </is>
      </c>
      <c r="BB40" s="74" t="inlineStr">
        <is>
          <t>Employee</t>
        </is>
      </c>
      <c r="BC40" s="74" t="inlineStr">
        <is>
          <t>Suman Adhikary</t>
        </is>
      </c>
      <c r="BD40" s="74" t="inlineStr">
        <is>
          <t>Anuradha RK</t>
        </is>
      </c>
      <c r="BE40" s="74" t="inlineStr">
        <is>
          <t>Yes</t>
        </is>
      </c>
      <c r="BF40" s="74" t="inlineStr">
        <is>
          <t>Functional Specialist</t>
        </is>
      </c>
      <c r="BG40" s="74" t="inlineStr">
        <is>
          <t>Lead Strategy &amp; Solutions Consultant - Disclosure Management, Office of CFO Solutions</t>
        </is>
      </c>
      <c r="BH40" s="74" t="inlineStr">
        <is>
          <t>Yes</t>
        </is>
      </c>
      <c r="BI40" s="74" t="n">
        <v>3</v>
      </c>
      <c r="BJ40" s="74" t="n">
        <v>3</v>
      </c>
      <c r="BK40" s="74" t="n">
        <v>0</v>
      </c>
      <c r="BL40" s="74" t="inlineStr">
        <is>
          <t>Review</t>
        </is>
      </c>
      <c r="BM40" s="74" t="n">
        <v>2</v>
      </c>
      <c r="BN40" s="74" t="n">
        <v>2</v>
      </c>
      <c r="BO40" s="74" t="n">
        <v>0</v>
      </c>
      <c r="BP40" s="74" t="inlineStr">
        <is>
          <t>Consolidate / flatten</t>
        </is>
      </c>
      <c r="BQ40" s="74" t="inlineStr">
        <is>
          <t>Yes</t>
        </is>
      </c>
      <c r="BR40" s="74" t="inlineStr">
        <is>
          <t>L3 – Professional / Associate</t>
        </is>
      </c>
      <c r="BS40" s="74" t="inlineStr">
        <is>
          <t>L3</t>
        </is>
      </c>
      <c r="BT40" s="74" t="inlineStr">
        <is>
          <t>Matched from Title Hierarchy · new designation</t>
        </is>
      </c>
      <c r="BU40" s="74"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V40" s="74" t="n"/>
      <c r="BW40" s="74" t="inlineStr">
        <is>
          <t>EU; APAC; US.</t>
        </is>
      </c>
      <c r="BX40" s="74" t="n"/>
      <c r="BY40" s="74" t="inlineStr">
        <is>
          <t>IRIS2301</t>
        </is>
      </c>
      <c r="BZ40" s="74" t="inlineStr">
        <is>
          <t>Employee</t>
        </is>
      </c>
      <c r="CA40" s="74" t="inlineStr">
        <is>
          <t>Active</t>
        </is>
      </c>
      <c r="CB40" s="74" t="inlineStr">
        <is>
          <t>Priyadarsini Kairali</t>
        </is>
      </c>
      <c r="CC40" s="164" t="n">
        <v>45537</v>
      </c>
      <c r="CD40" s="74" t="inlineStr">
        <is>
          <t>Functional Specialist</t>
        </is>
      </c>
      <c r="CE40" s="74" t="inlineStr">
        <is>
          <t>. Revenue impact: Handle the pre-sales process where we can represent our product and solutions effectively to prospects, which leads to deal closures.</t>
        </is>
      </c>
      <c r="CF40" s="74" t="inlineStr">
        <is>
          <t>Consulting  Services</t>
        </is>
      </c>
      <c r="CG40" s="74" t="inlineStr">
        <is>
          <t>Financial Reporting Advisory</t>
        </is>
      </c>
      <c r="CH40" s="74" t="inlineStr">
        <is>
          <t>Functional Specialist</t>
        </is>
      </c>
      <c r="CI40" s="74" t="inlineStr">
        <is>
          <t>L3 – Professional / Associate</t>
        </is>
      </c>
      <c r="CJ40" s="74" t="inlineStr">
        <is>
          <t>Anuradha RK</t>
        </is>
      </c>
      <c r="CK40" s="74" t="inlineStr">
        <is>
          <t>N-4</t>
        </is>
      </c>
      <c r="CL40" s="74" t="inlineStr">
        <is>
          <t>Manager</t>
        </is>
      </c>
      <c r="CM40" s="74" t="inlineStr">
        <is>
          <t>Regtech</t>
        </is>
      </c>
      <c r="CN40" s="74" t="inlineStr">
        <is>
          <t>Functional</t>
        </is>
      </c>
      <c r="CO40" s="74" t="inlineStr">
        <is>
          <t>7 years, 6 months, 18 days</t>
        </is>
      </c>
      <c r="CP40" s="74" t="inlineStr">
        <is>
          <t>Lead Strategy &amp; Solutions Consulting</t>
        </is>
      </c>
      <c r="CQ40" s="74" t="inlineStr">
        <is>
          <t>No</t>
        </is>
      </c>
      <c r="CR40" s="74" t="n">
        <v>3</v>
      </c>
      <c r="CS40" s="74" t="inlineStr">
        <is>
          <t>Medium</t>
        </is>
      </c>
      <c r="CT40" s="74" t="inlineStr">
        <is>
          <t>High Impact / Growth Talent</t>
        </is>
      </c>
      <c r="CU40" s="74" t="n"/>
      <c r="CV40" s="74" t="n"/>
      <c r="CW40" s="74" t="inlineStr">
        <is>
          <t>Yes</t>
        </is>
      </c>
      <c r="CX40" s="74" t="n"/>
      <c r="CY40" s="74" t="inlineStr">
        <is>
          <t>Customer success methods; communication &amp; de-escalation; product/domain depth; ticketing &amp; SLA tools | People management: goal-setting &amp; feedback, 1:1 coaching, performance conversations</t>
        </is>
      </c>
      <c r="CZ40" s="74" t="inlineStr">
        <is>
          <t>Leadership development: strategic thinking, cross-functional influence, financial/business acumen, succession &amp; talent development, change management, executive communication</t>
        </is>
      </c>
      <c r="DA40" s="74" t="inlineStr">
        <is>
          <t>Suggested a designation of "Solutions &amp; Strategy Lead"</t>
        </is>
      </c>
      <c r="DB40" s="74" t="n"/>
      <c r="DC40" s="74" t="n"/>
      <c r="DD40" s="74" t="n"/>
      <c r="DE40" s="74" t="n"/>
      <c r="DF40" s="74" t="n"/>
      <c r="DG40" s="74" t="n"/>
      <c r="DH40" s="74" t="n"/>
      <c r="DI40" s="74" t="n"/>
      <c r="DJ40" s="74" t="n"/>
      <c r="DK40" s="74" t="n"/>
      <c r="DL40" s="74" t="n"/>
      <c r="DM40" s="74" t="n"/>
      <c r="DN40" s="74" t="n"/>
      <c r="DO40" s="74" t="n"/>
      <c r="DP40" s="74" t="n"/>
      <c r="DQ40" s="74" t="n"/>
      <c r="DR40" s="74" t="n"/>
      <c r="DS40" s="74" t="n"/>
      <c r="DT40" s="74" t="n"/>
      <c r="DU40" s="74" t="n"/>
      <c r="DV40" s="74" t="n"/>
      <c r="DW40" s="74" t="n"/>
      <c r="DX40" s="74" t="n"/>
      <c r="DY40" s="74" t="n"/>
      <c r="DZ40" s="74" t="n"/>
      <c r="EA40" s="74" t="n"/>
      <c r="EB40" s="74" t="n"/>
      <c r="EC40" s="74" t="n"/>
      <c r="ED40" s="74" t="n"/>
      <c r="EE40" s="74" t="n"/>
      <c r="EF40" s="74" t="n"/>
      <c r="EG40" s="74" t="n"/>
      <c r="EH40" s="74" t="n"/>
      <c r="EI40" s="74" t="n"/>
      <c r="EJ40" s="74" t="n"/>
      <c r="EK40" s="74" t="n"/>
      <c r="EL40" s="74" t="n"/>
      <c r="EM40" s="74" t="n"/>
      <c r="EN40" s="74" t="n"/>
      <c r="EO40" s="74" t="n"/>
      <c r="EP40" s="74" t="n"/>
      <c r="EQ40" s="74" t="n"/>
      <c r="ER40" s="74" t="n"/>
      <c r="ES40" s="74" t="n"/>
      <c r="ET40" s="74" t="n"/>
      <c r="EU40" s="74" t="n"/>
      <c r="EV40" s="130" t="n"/>
      <c r="EW40" s="131"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EX40" s="131"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EY40" s="131"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EZ40" s="131"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FA40" s="131"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FB40" s="131" t="n"/>
      <c r="FC40" s="131" t="n"/>
    </row>
    <row r="41" ht="250" customHeight="1">
      <c r="A41" s="109" t="inlineStr">
        <is>
          <t>Mapped</t>
        </is>
      </c>
      <c r="B41" s="109" t="inlineStr">
        <is>
          <t>CARBON</t>
        </is>
      </c>
      <c r="C41" s="110" t="inlineStr">
        <is>
          <t>IRIS2419</t>
        </is>
      </c>
      <c r="D41" s="110" t="inlineStr">
        <is>
          <t>Alizah Noorani</t>
        </is>
      </c>
      <c r="E41" s="110" t="inlineStr">
        <is>
          <t>Functional</t>
        </is>
      </c>
      <c r="F41" s="162" t="inlineStr">
        <is>
          <t>ESG Implementation Consultant</t>
        </is>
      </c>
      <c r="G41" s="162" t="inlineStr">
        <is>
          <t>Functional Specialist</t>
        </is>
      </c>
      <c r="H41" s="162" t="inlineStr">
        <is>
          <t>L3 – Professional / Associate</t>
        </is>
      </c>
      <c r="I41" s="162" t="inlineStr">
        <is>
          <t>B1</t>
        </is>
      </c>
      <c r="J41" s="166" t="inlineStr">
        <is>
          <t>▲ Up</t>
        </is>
      </c>
      <c r="K41" s="110" t="inlineStr">
        <is>
          <t>Solution Consulting &amp; Implementation</t>
        </is>
      </c>
      <c r="L41" s="110" t="inlineStr">
        <is>
          <t>Solution Consulting &amp; Implementation</t>
        </is>
      </c>
      <c r="M41" s="110" t="n"/>
      <c r="N41" s="110" t="n">
        <v>20</v>
      </c>
      <c r="O41" s="109" t="inlineStr">
        <is>
          <t>P3 / M2</t>
        </is>
      </c>
      <c r="P41" s="110" t="inlineStr">
        <is>
          <t>Career / · Team Lead</t>
        </is>
      </c>
      <c r="Q41" s="110" t="inlineStr">
        <is>
          <t>4 Enable</t>
        </is>
      </c>
      <c r="R41" s="110" t="inlineStr">
        <is>
          <t>4–7 yrs</t>
        </is>
      </c>
      <c r="S41" s="110" t="inlineStr">
        <is>
          <t>5–8 · 4–8</t>
        </is>
      </c>
      <c r="T41" s="110" t="inlineStr">
        <is>
          <t>Senior Consultant</t>
        </is>
      </c>
      <c r="U41" s="110" t="inlineStr">
        <is>
          <t>Big Four: Senior Consultant · Regnology: BA · Reg Reporting</t>
        </is>
      </c>
      <c r="V41" s="110" t="inlineStr">
        <is>
          <t>TSIA professional services; PMI; BABOK</t>
        </is>
      </c>
      <c r="W41" s="110" t="inlineStr">
        <is>
          <t>Core 3 · Future 3 · Functional 3 · Leadership 1</t>
        </is>
      </c>
      <c r="X41" s="73" t="n">
        <v>391</v>
      </c>
      <c r="Y41" s="74" t="inlineStr">
        <is>
          <t>IRIS2419</t>
        </is>
      </c>
      <c r="Z41" s="74" t="inlineStr">
        <is>
          <t>Employee</t>
        </is>
      </c>
      <c r="AA41" s="74" t="inlineStr">
        <is>
          <t>Active</t>
        </is>
      </c>
      <c r="AB41" s="74" t="inlineStr">
        <is>
          <t>Alizah Noorani</t>
        </is>
      </c>
      <c r="AC41" s="164" t="n">
        <v>45880</v>
      </c>
      <c r="AD41" s="74" t="inlineStr">
        <is>
          <t>ESG Implementation Consultant</t>
        </is>
      </c>
      <c r="AE41" s="74" t="inlineStr">
        <is>
          <t>M.Sc</t>
        </is>
      </c>
      <c r="AF41" s="74" t="inlineStr">
        <is>
          <t>Farzad Wadia</t>
        </is>
      </c>
      <c r="AG41" s="74" t="inlineStr">
        <is>
          <t>N-4</t>
        </is>
      </c>
      <c r="AH41" s="74" t="inlineStr">
        <is>
          <t>Individual Contributor</t>
        </is>
      </c>
      <c r="AI41" s="74" t="inlineStr">
        <is>
          <t>3 years, 1 months, 0 days</t>
        </is>
      </c>
      <c r="AJ41" s="74" t="inlineStr">
        <is>
          <t>1 years, 0 months, 14 days</t>
        </is>
      </c>
      <c r="AK41" s="74" t="inlineStr">
        <is>
          <t>Regtech</t>
        </is>
      </c>
      <c r="AL41" s="74" t="inlineStr">
        <is>
          <t>CARBON</t>
        </is>
      </c>
      <c r="AM41" s="74" t="inlineStr">
        <is>
          <t>Functional</t>
        </is>
      </c>
      <c r="AN41" s="74" t="inlineStr">
        <is>
          <t>Client Engagement</t>
        </is>
      </c>
      <c r="AO41" s="74" t="inlineStr">
        <is>
          <t>No</t>
        </is>
      </c>
      <c r="AP41" s="74" t="inlineStr">
        <is>
          <t>Client Engagement</t>
        </is>
      </c>
      <c r="AQ41" s="74" t="inlineStr">
        <is>
          <t>ESG</t>
        </is>
      </c>
      <c r="AR41" s="74" t="inlineStr">
        <is>
          <t>Non-technical</t>
        </is>
      </c>
      <c r="AS41" s="74" t="n">
        <v>20</v>
      </c>
      <c r="AT41" s="74" t="inlineStr">
        <is>
          <t>Covered</t>
        </is>
      </c>
      <c r="AU41" s="74" t="inlineStr">
        <is>
          <t>IRIS2419</t>
        </is>
      </c>
      <c r="AV41" s="74" t="inlineStr">
        <is>
          <t>Alizah Noorani</t>
        </is>
      </c>
      <c r="AW41" s="74" t="inlineStr">
        <is>
          <t>Functional</t>
        </is>
      </c>
      <c r="AX41" s="74" t="inlineStr">
        <is>
          <t>Consulting</t>
        </is>
      </c>
      <c r="AY41" s="74" t="inlineStr">
        <is>
          <t>Implementation &amp; Solutions Consulting</t>
        </is>
      </c>
      <c r="AZ41" s="74" t="inlineStr">
        <is>
          <t>Consulting</t>
        </is>
      </c>
      <c r="BA41" s="74" t="inlineStr">
        <is>
          <t>ESG Advisory</t>
        </is>
      </c>
      <c r="BB41" s="74" t="inlineStr">
        <is>
          <t>Employee</t>
        </is>
      </c>
      <c r="BC41" s="74" t="inlineStr">
        <is>
          <t>Farzad Wadia</t>
        </is>
      </c>
      <c r="BD41" s="74" t="inlineStr">
        <is>
          <t>Farzad Wadia</t>
        </is>
      </c>
      <c r="BE41" s="74" t="inlineStr">
        <is>
          <t>No</t>
        </is>
      </c>
      <c r="BF41" s="74" t="inlineStr">
        <is>
          <t>ESG Implementation Consultant</t>
        </is>
      </c>
      <c r="BG41" s="74" t="inlineStr">
        <is>
          <t>Functional Specialist - ESG</t>
        </is>
      </c>
      <c r="BH41" s="74" t="inlineStr">
        <is>
          <t>Yes</t>
        </is>
      </c>
      <c r="BI41" s="74" t="inlineStr">
        <is>
          <t>—</t>
        </is>
      </c>
      <c r="BJ41" s="74" t="inlineStr">
        <is>
          <t>—</t>
        </is>
      </c>
      <c r="BK41" s="74" t="inlineStr">
        <is>
          <t>—</t>
        </is>
      </c>
      <c r="BL41" s="74" t="inlineStr">
        <is>
          <t>Not a manager</t>
        </is>
      </c>
      <c r="BM41" s="74" t="inlineStr">
        <is>
          <t>—</t>
        </is>
      </c>
      <c r="BN41" s="74" t="inlineStr">
        <is>
          <t>—</t>
        </is>
      </c>
      <c r="BO41" s="74" t="inlineStr">
        <is>
          <t>—</t>
        </is>
      </c>
      <c r="BP41" s="74" t="inlineStr">
        <is>
          <t>Not a manager</t>
        </is>
      </c>
      <c r="BQ41" s="74" t="inlineStr">
        <is>
          <t>—</t>
        </is>
      </c>
      <c r="BR41" s="74" t="inlineStr">
        <is>
          <t>L3 – Professional / Associate</t>
        </is>
      </c>
      <c r="BS41" s="74" t="inlineStr">
        <is>
          <t>L1</t>
        </is>
      </c>
      <c r="BT41" s="74" t="inlineStr">
        <is>
          <t>Matched from Title Hierarchy · new designation</t>
        </is>
      </c>
      <c r="BU41" s="74" t="inlineStr">
        <is>
          <t>Refer to a separate sheet</t>
        </is>
      </c>
      <c r="BV41" s="74" t="n"/>
      <c r="BW41" s="74" t="inlineStr">
        <is>
          <t>Global - ESG.</t>
        </is>
      </c>
      <c r="BX41" s="74" t="n"/>
      <c r="BY41" s="74" t="inlineStr">
        <is>
          <t>IRIS2419</t>
        </is>
      </c>
      <c r="BZ41" s="74" t="inlineStr">
        <is>
          <t>Employee</t>
        </is>
      </c>
      <c r="CA41" s="74" t="inlineStr">
        <is>
          <t>Active</t>
        </is>
      </c>
      <c r="CB41" s="74" t="inlineStr">
        <is>
          <t>Alizah Noorani</t>
        </is>
      </c>
      <c r="CC41" s="164" t="n">
        <v>45880</v>
      </c>
      <c r="CD41" s="74" t="inlineStr">
        <is>
          <t>ESG Implementation Consultant</t>
        </is>
      </c>
      <c r="CE41" s="74" t="inlineStr">
        <is>
          <t>Gives product Demo &amp; helps in implementation</t>
        </is>
      </c>
      <c r="CF41" s="74" t="inlineStr">
        <is>
          <t>Consulting  Services</t>
        </is>
      </c>
      <c r="CG41" s="74" t="inlineStr">
        <is>
          <t>ESG Advisory</t>
        </is>
      </c>
      <c r="CH41" s="74" t="inlineStr">
        <is>
          <t>ESG Implementation Consultant</t>
        </is>
      </c>
      <c r="CI41" s="74" t="inlineStr">
        <is>
          <t>L3 – Professional / Associate</t>
        </is>
      </c>
      <c r="CJ41" s="74" t="inlineStr">
        <is>
          <t>Farzad Wadia</t>
        </is>
      </c>
      <c r="CK41" s="74" t="inlineStr">
        <is>
          <t>N-4</t>
        </is>
      </c>
      <c r="CL41" s="74" t="inlineStr">
        <is>
          <t>Individual Contributor</t>
        </is>
      </c>
      <c r="CM41" s="74" t="inlineStr">
        <is>
          <t>Regtech</t>
        </is>
      </c>
      <c r="CN41" s="74" t="inlineStr">
        <is>
          <t>Functional</t>
        </is>
      </c>
      <c r="CO41" s="74" t="inlineStr">
        <is>
          <t>3 years, 11 months, 9 days</t>
        </is>
      </c>
      <c r="CP41" s="74" t="inlineStr">
        <is>
          <t>Functional Specialist - ESG</t>
        </is>
      </c>
      <c r="CQ41" s="74" t="inlineStr">
        <is>
          <t>No</t>
        </is>
      </c>
      <c r="CR41" s="74" t="n">
        <v>3</v>
      </c>
      <c r="CS41" s="74" t="inlineStr">
        <is>
          <t>Medium</t>
        </is>
      </c>
      <c r="CT41" s="74" t="inlineStr">
        <is>
          <t>Core Contributor</t>
        </is>
      </c>
      <c r="CU41" s="74" t="inlineStr">
        <is>
          <t>No</t>
        </is>
      </c>
      <c r="CV41" s="74" t="inlineStr">
        <is>
          <t>No</t>
        </is>
      </c>
      <c r="CW41" s="74" t="inlineStr">
        <is>
          <t>Yes</t>
        </is>
      </c>
      <c r="CX41" s="74" t="n"/>
      <c r="CY41" s="74" t="inlineStr">
        <is>
          <t>-Agile Thinking, Domain, AI</t>
        </is>
      </c>
      <c r="CZ41" s="74" t="n"/>
      <c r="DA41" s="74" t="n"/>
      <c r="DB41" s="74" t="n"/>
      <c r="DC41" s="74" t="n"/>
      <c r="DD41" s="74" t="n"/>
      <c r="DE41" s="74" t="n"/>
      <c r="DF41" s="74" t="n"/>
      <c r="DG41" s="74" t="n"/>
      <c r="DH41" s="74" t="n"/>
      <c r="DI41" s="74" t="n"/>
      <c r="DJ41" s="74" t="n"/>
      <c r="DK41" s="74" t="n"/>
      <c r="DL41" s="74" t="n"/>
      <c r="DM41" s="74" t="n"/>
      <c r="DN41" s="74" t="n"/>
      <c r="DO41" s="74" t="n"/>
      <c r="DP41" s="74" t="n"/>
      <c r="DQ41" s="74" t="n"/>
      <c r="DR41" s="74" t="n"/>
      <c r="DS41" s="74" t="n"/>
      <c r="DT41" s="74" t="n"/>
      <c r="DU41" s="74" t="n"/>
      <c r="DV41" s="74" t="n"/>
      <c r="DW41" s="74" t="n"/>
      <c r="DX41" s="74" t="n"/>
      <c r="DY41" s="74" t="n"/>
      <c r="DZ41" s="74" t="n"/>
      <c r="EA41" s="74" t="n"/>
      <c r="EB41" s="74" t="n"/>
      <c r="EC41" s="74" t="n"/>
      <c r="ED41" s="74" t="n"/>
      <c r="EE41" s="74" t="n"/>
      <c r="EF41" s="74" t="n"/>
      <c r="EG41" s="74" t="n"/>
      <c r="EH41" s="74" t="n"/>
      <c r="EI41" s="74" t="n"/>
      <c r="EJ41" s="74" t="n"/>
      <c r="EK41" s="74" t="n"/>
      <c r="EL41" s="74" t="n"/>
      <c r="EM41" s="74" t="n"/>
      <c r="EN41" s="74" t="n"/>
      <c r="EO41" s="74" t="n"/>
      <c r="EP41" s="74" t="n"/>
      <c r="EQ41" s="74" t="n"/>
      <c r="ER41" s="74" t="n"/>
      <c r="ES41" s="74" t="n"/>
      <c r="ET41" s="74" t="n"/>
      <c r="EU41" s="74" t="n"/>
      <c r="EV41" s="130" t="n"/>
      <c r="EW41" s="131"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EX41" s="131"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EY41" s="131"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EZ41" s="131"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FA41" s="131"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FB41" s="131" t="n"/>
      <c r="FC41" s="131" t="n"/>
    </row>
    <row r="42" ht="250" customHeight="1">
      <c r="A42" s="109" t="inlineStr">
        <is>
          <t>Mapped</t>
        </is>
      </c>
      <c r="B42" s="109" t="inlineStr">
        <is>
          <t>CARBON</t>
        </is>
      </c>
      <c r="C42" s="110" t="inlineStr">
        <is>
          <t>IRIS2510</t>
        </is>
      </c>
      <c r="D42" s="110" t="inlineStr">
        <is>
          <t>Chirag Shah</t>
        </is>
      </c>
      <c r="E42" s="110" t="inlineStr">
        <is>
          <t>Functional</t>
        </is>
      </c>
      <c r="F42" s="110" t="inlineStr">
        <is>
          <t>Functional Specialist</t>
        </is>
      </c>
      <c r="G42" s="110" t="inlineStr">
        <is>
          <t>Functional Specialist</t>
        </is>
      </c>
      <c r="H42" s="162" t="inlineStr">
        <is>
          <t>L3 – Professional / Associate</t>
        </is>
      </c>
      <c r="I42" s="162" t="inlineStr">
        <is>
          <t>B1</t>
        </is>
      </c>
      <c r="J42" s="166" t="inlineStr">
        <is>
          <t>▲ Up</t>
        </is>
      </c>
      <c r="K42" s="110" t="inlineStr">
        <is>
          <t>Solution Consulting &amp; Implementation</t>
        </is>
      </c>
      <c r="L42" s="110" t="inlineStr">
        <is>
          <t>Solution Consulting &amp; Implementation</t>
        </is>
      </c>
      <c r="M42" s="110" t="n"/>
      <c r="N42" s="110" t="n">
        <v>20</v>
      </c>
      <c r="O42" s="109" t="inlineStr">
        <is>
          <t>P3 / M2</t>
        </is>
      </c>
      <c r="P42" s="110" t="inlineStr">
        <is>
          <t>Career / · Team Lead</t>
        </is>
      </c>
      <c r="Q42" s="110" t="inlineStr">
        <is>
          <t>4 Enable</t>
        </is>
      </c>
      <c r="R42" s="110" t="inlineStr">
        <is>
          <t>4–7 yrs</t>
        </is>
      </c>
      <c r="S42" s="110" t="inlineStr">
        <is>
          <t>5–8 · 4–8</t>
        </is>
      </c>
      <c r="T42" s="110" t="inlineStr">
        <is>
          <t>Senior Consultant</t>
        </is>
      </c>
      <c r="U42" s="110" t="inlineStr">
        <is>
          <t>Big Four: Senior Consultant · Regnology: BA · Reg Reporting</t>
        </is>
      </c>
      <c r="V42" s="110" t="inlineStr">
        <is>
          <t>TSIA professional services; PMI; BABOK</t>
        </is>
      </c>
      <c r="W42" s="110" t="inlineStr">
        <is>
          <t>Core 3 · Future 3 · Functional 3 · Leadership 1</t>
        </is>
      </c>
      <c r="X42" s="73" t="n">
        <v>481</v>
      </c>
      <c r="Y42" s="74" t="inlineStr">
        <is>
          <t>IRIS2510</t>
        </is>
      </c>
      <c r="Z42" s="74" t="inlineStr">
        <is>
          <t>Employee</t>
        </is>
      </c>
      <c r="AA42" s="74" t="inlineStr">
        <is>
          <t>Active</t>
        </is>
      </c>
      <c r="AB42" s="74" t="inlineStr">
        <is>
          <t>Chirag Shah</t>
        </is>
      </c>
      <c r="AC42" s="164" t="n">
        <v>46125</v>
      </c>
      <c r="AD42" s="74" t="inlineStr">
        <is>
          <t>Functional Specialist</t>
        </is>
      </c>
      <c r="AE42" s="74" t="inlineStr">
        <is>
          <t>CA</t>
        </is>
      </c>
      <c r="AF42" s="74" t="inlineStr">
        <is>
          <t>Aakanksha Swaminathan</t>
        </is>
      </c>
      <c r="AG42" s="74" t="inlineStr">
        <is>
          <t>N-5</t>
        </is>
      </c>
      <c r="AH42" s="74" t="inlineStr">
        <is>
          <t>Individual Contributor</t>
        </is>
      </c>
      <c r="AI42" s="74" t="inlineStr">
        <is>
          <t>4 years, 0 months, 0 days</t>
        </is>
      </c>
      <c r="AJ42" s="74" t="inlineStr">
        <is>
          <t>0 years, 4 months, 12 days</t>
        </is>
      </c>
      <c r="AK42" s="74" t="inlineStr">
        <is>
          <t>Regtech</t>
        </is>
      </c>
      <c r="AL42" s="74" t="inlineStr">
        <is>
          <t>CARBON</t>
        </is>
      </c>
      <c r="AM42" s="74" t="inlineStr">
        <is>
          <t>Functional</t>
        </is>
      </c>
      <c r="AN42" s="74" t="inlineStr">
        <is>
          <t>Client Engagement</t>
        </is>
      </c>
      <c r="AO42" s="74" t="inlineStr">
        <is>
          <t>No</t>
        </is>
      </c>
      <c r="AP42" s="74" t="inlineStr">
        <is>
          <t>Client Engagement</t>
        </is>
      </c>
      <c r="AQ42" s="74" t="inlineStr">
        <is>
          <t>CE</t>
        </is>
      </c>
      <c r="AR42" s="74" t="inlineStr">
        <is>
          <t>Non-technical</t>
        </is>
      </c>
      <c r="AS42" s="74" t="n">
        <v>20</v>
      </c>
      <c r="AT42" s="74" t="inlineStr">
        <is>
          <t>Covered</t>
        </is>
      </c>
      <c r="AU42" s="74" t="inlineStr">
        <is>
          <t>IRIS2510</t>
        </is>
      </c>
      <c r="AV42" s="74" t="inlineStr">
        <is>
          <t>Chirag Shah</t>
        </is>
      </c>
      <c r="AW42" s="74" t="inlineStr">
        <is>
          <t>Functional</t>
        </is>
      </c>
      <c r="AX42" s="74" t="inlineStr">
        <is>
          <t>Consulting</t>
        </is>
      </c>
      <c r="AY42" s="74" t="inlineStr">
        <is>
          <t>Implementation &amp; Solutions Consulting</t>
        </is>
      </c>
      <c r="AZ42" s="74" t="inlineStr">
        <is>
          <t>Consulting</t>
        </is>
      </c>
      <c r="BA42" s="74" t="inlineStr">
        <is>
          <t>Product Management</t>
        </is>
      </c>
      <c r="BB42" s="74" t="inlineStr">
        <is>
          <t>Employee</t>
        </is>
      </c>
      <c r="BC42" s="74" t="inlineStr">
        <is>
          <t>Suman Adhikary</t>
        </is>
      </c>
      <c r="BD42" s="74" t="n"/>
      <c r="BE42" s="74" t="inlineStr">
        <is>
          <t>Yes</t>
        </is>
      </c>
      <c r="BF42" s="74" t="inlineStr">
        <is>
          <t>Functional Specialist</t>
        </is>
      </c>
      <c r="BG42" s="74" t="inlineStr">
        <is>
          <t>Functional Specialist</t>
        </is>
      </c>
      <c r="BH42" s="74" t="inlineStr">
        <is>
          <t>No</t>
        </is>
      </c>
      <c r="BI42" s="74" t="inlineStr">
        <is>
          <t>—</t>
        </is>
      </c>
      <c r="BJ42" s="74" t="inlineStr">
        <is>
          <t>—</t>
        </is>
      </c>
      <c r="BK42" s="74" t="inlineStr">
        <is>
          <t>—</t>
        </is>
      </c>
      <c r="BL42" s="74" t="inlineStr">
        <is>
          <t>Not a manager</t>
        </is>
      </c>
      <c r="BM42" s="74" t="inlineStr">
        <is>
          <t>—</t>
        </is>
      </c>
      <c r="BN42" s="74" t="inlineStr">
        <is>
          <t>—</t>
        </is>
      </c>
      <c r="BO42" s="74" t="inlineStr">
        <is>
          <t>—</t>
        </is>
      </c>
      <c r="BP42" s="74" t="inlineStr">
        <is>
          <t>Not a manager</t>
        </is>
      </c>
      <c r="BQ42" s="74" t="inlineStr">
        <is>
          <t>—</t>
        </is>
      </c>
      <c r="BR42" s="74" t="inlineStr">
        <is>
          <t>L3 – Professional / Associate</t>
        </is>
      </c>
      <c r="BS42" s="74" t="inlineStr">
        <is>
          <t>L3 – Professional / Associate</t>
        </is>
      </c>
      <c r="BT42" s="74" t="inlineStr">
        <is>
          <t>No designation change — current record value carried forward</t>
        </is>
      </c>
      <c r="BU42" s="74"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V42" s="74" t="n"/>
      <c r="BW42" s="74" t="inlineStr">
        <is>
          <t>EU and India.</t>
        </is>
      </c>
      <c r="BX42" s="74" t="n"/>
      <c r="BY42" s="74" t="inlineStr">
        <is>
          <t>IRIS2510</t>
        </is>
      </c>
      <c r="BZ42" s="74" t="inlineStr">
        <is>
          <t>Employee</t>
        </is>
      </c>
      <c r="CA42" s="74" t="inlineStr">
        <is>
          <t>Active</t>
        </is>
      </c>
      <c r="CB42" s="74" t="inlineStr">
        <is>
          <t>Chirag Shah</t>
        </is>
      </c>
      <c r="CC42" s="164" t="n">
        <v>46125</v>
      </c>
      <c r="CD42" s="74" t="inlineStr">
        <is>
          <t>Functional Specialist</t>
        </is>
      </c>
      <c r="CE42" s="74" t="inlineStr">
        <is>
          <t>Tag with Sales team to give product demo to the clients and post onboarding of customers, they help in implementation</t>
        </is>
      </c>
      <c r="CF42" s="74" t="inlineStr">
        <is>
          <t>Consulting  Services</t>
        </is>
      </c>
      <c r="CG42" s="74" t="inlineStr">
        <is>
          <t>Financial Reporting Advisory</t>
        </is>
      </c>
      <c r="CH42" s="74" t="inlineStr">
        <is>
          <t>Functional Specialist</t>
        </is>
      </c>
      <c r="CI42" s="74" t="inlineStr">
        <is>
          <t>L3 – Professional / Associate</t>
        </is>
      </c>
      <c r="CJ42" s="74" t="inlineStr">
        <is>
          <t>Anuradha RK</t>
        </is>
      </c>
      <c r="CK42" s="74" t="inlineStr">
        <is>
          <t>N-4</t>
        </is>
      </c>
      <c r="CL42" s="74" t="inlineStr">
        <is>
          <t>Individual Contributor</t>
        </is>
      </c>
      <c r="CM42" s="74" t="inlineStr">
        <is>
          <t>Regtech</t>
        </is>
      </c>
      <c r="CN42" s="74" t="inlineStr">
        <is>
          <t>Functional</t>
        </is>
      </c>
      <c r="CO42" s="74" t="inlineStr">
        <is>
          <t>4 years, 2 months, 7 days</t>
        </is>
      </c>
      <c r="CP42" s="74" t="n"/>
      <c r="CQ42" s="74" t="inlineStr">
        <is>
          <t>No</t>
        </is>
      </c>
      <c r="CR42" s="74" t="n">
        <v>3</v>
      </c>
      <c r="CS42" s="74" t="inlineStr">
        <is>
          <t>Medium</t>
        </is>
      </c>
      <c r="CT42" s="74" t="inlineStr">
        <is>
          <t>Core Contributor</t>
        </is>
      </c>
      <c r="CU42" s="74" t="n"/>
      <c r="CV42" s="74" t="n"/>
      <c r="CW42" s="74" t="n"/>
      <c r="CX42" s="74" t="n"/>
      <c r="CY42" s="74" t="inlineStr">
        <is>
          <t>Customer success methods; communication &amp; de-escalation; product/domain depth; ticketing &amp; SLA tools</t>
        </is>
      </c>
      <c r="CZ42" s="74" t="inlineStr">
        <is>
          <t>Transition to leadership: people management &amp; delegation, mentoring/coaching, project ownership &amp; stakeholder management, prioritisation under ambiguity, presentation &amp; influence skills</t>
        </is>
      </c>
      <c r="DA42" s="74" t="n"/>
      <c r="DB42" s="74" t="n"/>
      <c r="DC42" s="74" t="n"/>
      <c r="DD42" s="74" t="n"/>
      <c r="DE42" s="74" t="n"/>
      <c r="DF42" s="74" t="n"/>
      <c r="DG42" s="74" t="n"/>
      <c r="DH42" s="74" t="n"/>
      <c r="DI42" s="74" t="n"/>
      <c r="DJ42" s="74" t="n"/>
      <c r="DK42" s="74" t="n"/>
      <c r="DL42" s="74" t="n"/>
      <c r="DM42" s="74" t="n"/>
      <c r="DN42" s="74" t="n"/>
      <c r="DO42" s="74" t="n"/>
      <c r="DP42" s="74" t="n"/>
      <c r="DQ42" s="74" t="n"/>
      <c r="DR42" s="74" t="n"/>
      <c r="DS42" s="74" t="n"/>
      <c r="DT42" s="74" t="n"/>
      <c r="DU42" s="74" t="n"/>
      <c r="DV42" s="74" t="n"/>
      <c r="DW42" s="74" t="n"/>
      <c r="DX42" s="74" t="n"/>
      <c r="DY42" s="74" t="n"/>
      <c r="DZ42" s="74" t="n"/>
      <c r="EA42" s="74" t="n"/>
      <c r="EB42" s="74" t="n"/>
      <c r="EC42" s="74" t="n"/>
      <c r="ED42" s="74" t="n"/>
      <c r="EE42" s="74" t="n"/>
      <c r="EF42" s="74" t="n"/>
      <c r="EG42" s="74" t="n"/>
      <c r="EH42" s="74" t="n"/>
      <c r="EI42" s="74" t="n"/>
      <c r="EJ42" s="74" t="n"/>
      <c r="EK42" s="74" t="n"/>
      <c r="EL42" s="74" t="n"/>
      <c r="EM42" s="74" t="n"/>
      <c r="EN42" s="74" t="n"/>
      <c r="EO42" s="74" t="n"/>
      <c r="EP42" s="74" t="n"/>
      <c r="EQ42" s="74" t="n"/>
      <c r="ER42" s="74" t="n"/>
      <c r="ES42" s="74" t="n"/>
      <c r="ET42" s="74" t="n"/>
      <c r="EU42" s="74" t="n"/>
      <c r="EV42" s="130" t="n"/>
      <c r="EW42" s="131"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EX42" s="131"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EY42" s="131" t="inlineStr">
        <is>
          <t>• Current capabilities: Financial knowledge; understand clients issues.
• Tools / software used: Adobe InDesign; hubspot.
• Workload: Rated a heavy load · 4/5 in a typical week.
• Judgment/way of working: Good judgement.</t>
        </is>
      </c>
      <c r="EZ42" s="131" t="inlineStr">
        <is>
          <t>• Development priorities: No input received.
• Learning and Development Need: Knowledge transfer; previous demo recordings. Some sort of go to manual.</t>
        </is>
      </c>
      <c r="FA42" s="131" t="inlineStr">
        <is>
          <t>• Key challenges: Back 2 back meetings; last minute invite 4 call.
• Support required: Better team structure; Clear distinction of responsibilities.</t>
        </is>
      </c>
      <c r="FB42" s="131" t="n"/>
      <c r="FC42" s="131" t="n"/>
    </row>
    <row r="43" ht="250" customHeight="1">
      <c r="A43" s="109" t="inlineStr">
        <is>
          <t>Mapped</t>
        </is>
      </c>
      <c r="B43" s="109" t="inlineStr">
        <is>
          <t>CARBON</t>
        </is>
      </c>
      <c r="C43" s="110" t="inlineStr">
        <is>
          <t>IRIS2463</t>
        </is>
      </c>
      <c r="D43" s="110" t="inlineStr">
        <is>
          <t>Nandit Verma</t>
        </is>
      </c>
      <c r="E43" s="110" t="inlineStr">
        <is>
          <t>Functional</t>
        </is>
      </c>
      <c r="F43" s="110" t="inlineStr">
        <is>
          <t>Functional Specialist</t>
        </is>
      </c>
      <c r="G43" s="110" t="inlineStr">
        <is>
          <t>Functional Specialist</t>
        </is>
      </c>
      <c r="H43" s="162" t="inlineStr">
        <is>
          <t>L3 – Professional / Associate</t>
        </is>
      </c>
      <c r="I43" s="162" t="inlineStr">
        <is>
          <t>B1</t>
        </is>
      </c>
      <c r="J43" s="166" t="inlineStr">
        <is>
          <t>▲ Up</t>
        </is>
      </c>
      <c r="K43" s="110" t="inlineStr">
        <is>
          <t>Solution Consulting &amp; Implementation</t>
        </is>
      </c>
      <c r="L43" s="110" t="inlineStr">
        <is>
          <t>Solution Consulting &amp; Implementation</t>
        </is>
      </c>
      <c r="M43" s="110" t="n"/>
      <c r="N43" s="110" t="n">
        <v>20</v>
      </c>
      <c r="O43" s="109" t="inlineStr">
        <is>
          <t>P3 / M2</t>
        </is>
      </c>
      <c r="P43" s="110" t="inlineStr">
        <is>
          <t>Career / · Team Lead</t>
        </is>
      </c>
      <c r="Q43" s="110" t="inlineStr">
        <is>
          <t>4 Enable</t>
        </is>
      </c>
      <c r="R43" s="110" t="inlineStr">
        <is>
          <t>4–7 yrs</t>
        </is>
      </c>
      <c r="S43" s="110" t="inlineStr">
        <is>
          <t>5–8 · 4–8</t>
        </is>
      </c>
      <c r="T43" s="110" t="inlineStr">
        <is>
          <t>Senior Consultant</t>
        </is>
      </c>
      <c r="U43" s="110" t="inlineStr">
        <is>
          <t>Big Four: Senior Consultant · Regnology: BA · Reg Reporting</t>
        </is>
      </c>
      <c r="V43" s="110" t="inlineStr">
        <is>
          <t>TSIA professional services; PMI; BABOK</t>
        </is>
      </c>
      <c r="W43" s="110" t="inlineStr">
        <is>
          <t>Core 3 · Future 3 · Functional 3 · Leadership 1</t>
        </is>
      </c>
      <c r="X43" s="73" t="n">
        <v>435</v>
      </c>
      <c r="Y43" s="74" t="inlineStr">
        <is>
          <t>IRIS2463</t>
        </is>
      </c>
      <c r="Z43" s="74" t="inlineStr">
        <is>
          <t>Employee</t>
        </is>
      </c>
      <c r="AA43" s="74" t="inlineStr">
        <is>
          <t>Active</t>
        </is>
      </c>
      <c r="AB43" s="74" t="inlineStr">
        <is>
          <t>Nandit Verma</t>
        </is>
      </c>
      <c r="AC43" s="164" t="n">
        <v>46030</v>
      </c>
      <c r="AD43" s="74" t="inlineStr">
        <is>
          <t>Functional Specialist</t>
        </is>
      </c>
      <c r="AE43" s="74" t="inlineStr">
        <is>
          <t>B.E</t>
        </is>
      </c>
      <c r="AF43" s="74" t="inlineStr">
        <is>
          <t>Priyadarsini Kairali</t>
        </is>
      </c>
      <c r="AG43" s="74" t="inlineStr">
        <is>
          <t>N-5</t>
        </is>
      </c>
      <c r="AH43" s="74" t="inlineStr">
        <is>
          <t>Individual Contributor</t>
        </is>
      </c>
      <c r="AI43" s="74" t="inlineStr">
        <is>
          <t>4 years, 3 months, 0 days</t>
        </is>
      </c>
      <c r="AJ43" s="74" t="inlineStr">
        <is>
          <t>0 years, 7 months, 17 days</t>
        </is>
      </c>
      <c r="AK43" s="74" t="inlineStr">
        <is>
          <t>Regtech</t>
        </is>
      </c>
      <c r="AL43" s="74" t="inlineStr">
        <is>
          <t>CARBON</t>
        </is>
      </c>
      <c r="AM43" s="74" t="inlineStr">
        <is>
          <t>Functional</t>
        </is>
      </c>
      <c r="AN43" s="74" t="inlineStr">
        <is>
          <t>Client Engagement</t>
        </is>
      </c>
      <c r="AO43" s="74" t="inlineStr">
        <is>
          <t>No</t>
        </is>
      </c>
      <c r="AP43" s="74" t="inlineStr">
        <is>
          <t>Client Engagement</t>
        </is>
      </c>
      <c r="AQ43" s="74" t="inlineStr">
        <is>
          <t>CE</t>
        </is>
      </c>
      <c r="AR43" s="74" t="inlineStr">
        <is>
          <t>Non-technical</t>
        </is>
      </c>
      <c r="AS43" s="74" t="n">
        <v>20</v>
      </c>
      <c r="AT43" s="74" t="inlineStr">
        <is>
          <t>Covered</t>
        </is>
      </c>
      <c r="AU43" s="74" t="inlineStr">
        <is>
          <t>IRIS2463</t>
        </is>
      </c>
      <c r="AV43" s="74" t="inlineStr">
        <is>
          <t>Nandit Verma</t>
        </is>
      </c>
      <c r="AW43" s="74" t="inlineStr">
        <is>
          <t>Functional</t>
        </is>
      </c>
      <c r="AX43" s="74" t="inlineStr">
        <is>
          <t>Consulting</t>
        </is>
      </c>
      <c r="AY43" s="74" t="inlineStr">
        <is>
          <t>Implementation &amp; Solutions Consulting</t>
        </is>
      </c>
      <c r="AZ43" s="74" t="inlineStr">
        <is>
          <t>Consulting</t>
        </is>
      </c>
      <c r="BA43" s="74" t="n"/>
      <c r="BB43" s="74" t="inlineStr">
        <is>
          <t>Employee</t>
        </is>
      </c>
      <c r="BC43" s="74" t="inlineStr">
        <is>
          <t>Priyadarsini Kairali</t>
        </is>
      </c>
      <c r="BD43" s="74" t="inlineStr">
        <is>
          <t>Priyadarsini Kairali</t>
        </is>
      </c>
      <c r="BE43" s="74" t="inlineStr">
        <is>
          <t>No</t>
        </is>
      </c>
      <c r="BF43" s="74" t="inlineStr">
        <is>
          <t>Functional Specialist</t>
        </is>
      </c>
      <c r="BG43" s="74" t="inlineStr">
        <is>
          <t>Functional Specialist</t>
        </is>
      </c>
      <c r="BH43" s="74" t="inlineStr">
        <is>
          <t>No</t>
        </is>
      </c>
      <c r="BI43" s="74" t="inlineStr">
        <is>
          <t>—</t>
        </is>
      </c>
      <c r="BJ43" s="74" t="inlineStr">
        <is>
          <t>—</t>
        </is>
      </c>
      <c r="BK43" s="74" t="inlineStr">
        <is>
          <t>—</t>
        </is>
      </c>
      <c r="BL43" s="74" t="inlineStr">
        <is>
          <t>Not a manager</t>
        </is>
      </c>
      <c r="BM43" s="74" t="inlineStr">
        <is>
          <t>—</t>
        </is>
      </c>
      <c r="BN43" s="74" t="inlineStr">
        <is>
          <t>—</t>
        </is>
      </c>
      <c r="BO43" s="74" t="inlineStr">
        <is>
          <t>—</t>
        </is>
      </c>
      <c r="BP43" s="74" t="inlineStr">
        <is>
          <t>Not a manager</t>
        </is>
      </c>
      <c r="BQ43" s="74" t="inlineStr">
        <is>
          <t>—</t>
        </is>
      </c>
      <c r="BR43" s="74" t="inlineStr">
        <is>
          <t>L3 – Professional / Associate</t>
        </is>
      </c>
      <c r="BS43" s="74" t="inlineStr">
        <is>
          <t>L3 – Professional / Associate</t>
        </is>
      </c>
      <c r="BT43" s="74" t="inlineStr">
        <is>
          <t>No designation change — current record value carried forward</t>
        </is>
      </c>
      <c r="BU43" s="74" t="inlineStr">
        <is>
          <t>OKR Link</t>
        </is>
      </c>
      <c r="BV43" s="74" t="n"/>
      <c r="BW43" s="74" t="inlineStr">
        <is>
          <t>Global - DM.</t>
        </is>
      </c>
      <c r="BX43" s="74" t="n"/>
      <c r="BY43" s="74" t="inlineStr">
        <is>
          <t>IRIS2463</t>
        </is>
      </c>
      <c r="BZ43" s="74" t="inlineStr">
        <is>
          <t>Employee</t>
        </is>
      </c>
      <c r="CA43" s="74" t="inlineStr">
        <is>
          <t>Active</t>
        </is>
      </c>
      <c r="CB43" s="74" t="inlineStr">
        <is>
          <t>Nandit Verma</t>
        </is>
      </c>
      <c r="CC43" s="164" t="n">
        <v>46030</v>
      </c>
      <c r="CD43" s="74" t="inlineStr">
        <is>
          <t>Functional Specialist</t>
        </is>
      </c>
      <c r="CE43" s="74" t="inlineStr">
        <is>
          <t>Tag with Sales team to give product demo to the clients and post onboarding of customers, they help in implementation</t>
        </is>
      </c>
      <c r="CF43" s="74" t="inlineStr">
        <is>
          <t>Consulting  Services</t>
        </is>
      </c>
      <c r="CG43" s="74" t="inlineStr">
        <is>
          <t>Financial Reporting Advisory</t>
        </is>
      </c>
      <c r="CH43" s="74" t="inlineStr">
        <is>
          <t>Functional Specialist</t>
        </is>
      </c>
      <c r="CI43" s="74" t="inlineStr">
        <is>
          <t>L3 – Professional / Associate</t>
        </is>
      </c>
      <c r="CJ43" s="74" t="inlineStr">
        <is>
          <t>Priyadarsini Kairali</t>
        </is>
      </c>
      <c r="CK43" s="74" t="inlineStr">
        <is>
          <t>N-5</t>
        </is>
      </c>
      <c r="CL43" s="74" t="inlineStr">
        <is>
          <t>Individual Contributor</t>
        </is>
      </c>
      <c r="CM43" s="74" t="inlineStr">
        <is>
          <t>Regtech</t>
        </is>
      </c>
      <c r="CN43" s="74" t="inlineStr">
        <is>
          <t>Functional</t>
        </is>
      </c>
      <c r="CO43" s="74" t="inlineStr">
        <is>
          <t>4 years, 8 months, 12 days</t>
        </is>
      </c>
      <c r="CP43" s="74" t="inlineStr">
        <is>
          <t>Functional Specialist</t>
        </is>
      </c>
      <c r="CQ43" s="74" t="inlineStr">
        <is>
          <t>No</t>
        </is>
      </c>
      <c r="CR43" s="74" t="n">
        <v>4</v>
      </c>
      <c r="CS43" s="74" t="inlineStr">
        <is>
          <t>Medium</t>
        </is>
      </c>
      <c r="CT43" s="74" t="inlineStr">
        <is>
          <t>High Impact / Growth Talent</t>
        </is>
      </c>
      <c r="CU43" s="74" t="n"/>
      <c r="CV43" s="74" t="n"/>
      <c r="CW43" s="74" t="n"/>
      <c r="CX43" s="74" t="n"/>
      <c r="CY43" s="74" t="inlineStr">
        <is>
          <t>Customer success methods; communication &amp; de-escalation; product/domain depth; ticketing &amp; SLA tools</t>
        </is>
      </c>
      <c r="CZ43" s="74" t="inlineStr">
        <is>
          <t>Transition to leadership: people management &amp; delegation, mentoring/coaching, project ownership &amp; stakeholder management, prioritisation under ambiguity, presentation &amp; influence skills</t>
        </is>
      </c>
      <c r="DA43" s="74" t="n"/>
      <c r="DB43" s="74" t="n"/>
      <c r="DC43" s="74" t="n"/>
      <c r="DD43" s="74" t="n"/>
      <c r="DE43" s="74" t="n"/>
      <c r="DF43" s="74" t="n"/>
      <c r="DG43" s="74" t="n"/>
      <c r="DH43" s="74" t="n"/>
      <c r="DI43" s="74" t="n"/>
      <c r="DJ43" s="74" t="n"/>
      <c r="DK43" s="74" t="n"/>
      <c r="DL43" s="74" t="n"/>
      <c r="DM43" s="74" t="n"/>
      <c r="DN43" s="74" t="n"/>
      <c r="DO43" s="74" t="n"/>
      <c r="DP43" s="74" t="n"/>
      <c r="DQ43" s="74" t="n"/>
      <c r="DR43" s="74" t="n"/>
      <c r="DS43" s="74" t="n"/>
      <c r="DT43" s="74" t="n"/>
      <c r="DU43" s="74" t="n"/>
      <c r="DV43" s="74" t="n"/>
      <c r="DW43" s="74" t="n"/>
      <c r="DX43" s="74" t="n"/>
      <c r="DY43" s="74" t="n"/>
      <c r="DZ43" s="74" t="n"/>
      <c r="EA43" s="74" t="n"/>
      <c r="EB43" s="74" t="n"/>
      <c r="EC43" s="74" t="n"/>
      <c r="ED43" s="74" t="n"/>
      <c r="EE43" s="74" t="n"/>
      <c r="EF43" s="74" t="n"/>
      <c r="EG43" s="74" t="n"/>
      <c r="EH43" s="74" t="n"/>
      <c r="EI43" s="74" t="n"/>
      <c r="EJ43" s="74" t="n"/>
      <c r="EK43" s="74" t="n"/>
      <c r="EL43" s="74" t="n"/>
      <c r="EM43" s="74" t="n"/>
      <c r="EN43" s="74" t="n"/>
      <c r="EO43" s="74" t="n"/>
      <c r="EP43" s="74" t="n"/>
      <c r="EQ43" s="74" t="n"/>
      <c r="ER43" s="74" t="n"/>
      <c r="ES43" s="74" t="n"/>
      <c r="ET43" s="74" t="n"/>
      <c r="EU43" s="74" t="n"/>
      <c r="EV43" s="130" t="n"/>
      <c r="EW43" s="131"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EX43" s="131"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EY43" s="131"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EZ43" s="131"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FA43" s="131" t="inlineStr">
        <is>
          <t>• Key challenges: Random tasks assigned.
• Support required: Introduce more roles which define proper responsibilities. Eg. Designated Pre Sales Consultant, Designated QA Tester. Solution Architect etc.</t>
        </is>
      </c>
      <c r="FB43" s="131" t="n"/>
      <c r="FC43" s="131" t="n"/>
    </row>
    <row r="44" ht="250" customHeight="1">
      <c r="A44" s="109" t="inlineStr">
        <is>
          <t>Mapped</t>
        </is>
      </c>
      <c r="B44" s="109" t="inlineStr">
        <is>
          <t>CARBON</t>
        </is>
      </c>
      <c r="C44" s="110" t="inlineStr">
        <is>
          <t>IRIS1970</t>
        </is>
      </c>
      <c r="D44" s="110" t="inlineStr">
        <is>
          <t>Sharanya Balachandran</t>
        </is>
      </c>
      <c r="E44" s="110" t="inlineStr">
        <is>
          <t>Functional</t>
        </is>
      </c>
      <c r="F44" s="162" t="inlineStr">
        <is>
          <t>Business Consultant</t>
        </is>
      </c>
      <c r="G44" s="162" t="inlineStr">
        <is>
          <t>Functional Specialist – POD Lead</t>
        </is>
      </c>
      <c r="H44" s="162" t="inlineStr">
        <is>
          <t>L3 – Professional / Associate</t>
        </is>
      </c>
      <c r="I44" s="162" t="inlineStr">
        <is>
          <t>B1</t>
        </is>
      </c>
      <c r="J44" s="166" t="inlineStr">
        <is>
          <t>▲ Up</t>
        </is>
      </c>
      <c r="K44" s="110" t="inlineStr">
        <is>
          <t>Solution Consulting &amp; Implementation</t>
        </is>
      </c>
      <c r="L44" s="110" t="inlineStr">
        <is>
          <t>Solution Consulting &amp; Implementation</t>
        </is>
      </c>
      <c r="M44" s="110" t="n"/>
      <c r="N44" s="110" t="n">
        <v>17</v>
      </c>
      <c r="O44" s="109" t="inlineStr">
        <is>
          <t>P3 / M2</t>
        </is>
      </c>
      <c r="P44" s="110" t="inlineStr">
        <is>
          <t>Career / · Team Lead</t>
        </is>
      </c>
      <c r="Q44" s="110" t="inlineStr">
        <is>
          <t>4 Enable</t>
        </is>
      </c>
      <c r="R44" s="110" t="inlineStr">
        <is>
          <t>4–7 yrs</t>
        </is>
      </c>
      <c r="S44" s="110" t="inlineStr">
        <is>
          <t>5–8 · 4–8</t>
        </is>
      </c>
      <c r="T44" s="110" t="inlineStr">
        <is>
          <t>Senior Consultant</t>
        </is>
      </c>
      <c r="U44" s="110" t="inlineStr">
        <is>
          <t>Big Four: Senior Consultant · Regnology: BA · Reg Reporting</t>
        </is>
      </c>
      <c r="V44" s="110" t="inlineStr">
        <is>
          <t>TSIA professional services; PMI; BABOK</t>
        </is>
      </c>
      <c r="W44" s="110" t="inlineStr">
        <is>
          <t>Core 3 · Future 3 · Functional 3 · Leadership 2</t>
        </is>
      </c>
      <c r="X44" s="73" t="n">
        <v>204</v>
      </c>
      <c r="Y44" s="74" t="inlineStr">
        <is>
          <t>IRIS1970</t>
        </is>
      </c>
      <c r="Z44" s="74" t="inlineStr">
        <is>
          <t>Employee</t>
        </is>
      </c>
      <c r="AA44" s="74" t="inlineStr">
        <is>
          <t>Active</t>
        </is>
      </c>
      <c r="AB44" s="74" t="inlineStr">
        <is>
          <t>Sharanya Balachandran</t>
        </is>
      </c>
      <c r="AC44" s="164" t="n">
        <v>44544</v>
      </c>
      <c r="AD44" s="74" t="inlineStr">
        <is>
          <t>Business Consultant</t>
        </is>
      </c>
      <c r="AE44" s="74" t="inlineStr">
        <is>
          <t>CA</t>
        </is>
      </c>
      <c r="AF44" s="74" t="inlineStr">
        <is>
          <t>Suman Adhikary</t>
        </is>
      </c>
      <c r="AG44" s="74" t="inlineStr">
        <is>
          <t>N-4</t>
        </is>
      </c>
      <c r="AH44" s="74" t="inlineStr">
        <is>
          <t>Manager</t>
        </is>
      </c>
      <c r="AI44" s="74" t="inlineStr">
        <is>
          <t>0 years, 0 months, 0 days</t>
        </is>
      </c>
      <c r="AJ44" s="74" t="inlineStr">
        <is>
          <t>4 years, 8 months, 11 days</t>
        </is>
      </c>
      <c r="AK44" s="74" t="inlineStr">
        <is>
          <t>Regtech</t>
        </is>
      </c>
      <c r="AL44" s="74" t="inlineStr">
        <is>
          <t>CARBON</t>
        </is>
      </c>
      <c r="AM44" s="74" t="inlineStr">
        <is>
          <t>Functional</t>
        </is>
      </c>
      <c r="AN44" s="74" t="inlineStr">
        <is>
          <t>Client Engagement</t>
        </is>
      </c>
      <c r="AO44" s="74" t="inlineStr">
        <is>
          <t>No</t>
        </is>
      </c>
      <c r="AP44" s="74" t="inlineStr">
        <is>
          <t>Client Engagement</t>
        </is>
      </c>
      <c r="AQ44" s="74" t="inlineStr">
        <is>
          <t>CA + CE</t>
        </is>
      </c>
      <c r="AR44" s="74" t="inlineStr">
        <is>
          <t>Non-technical</t>
        </is>
      </c>
      <c r="AS44" s="74" t="n">
        <v>20</v>
      </c>
      <c r="AT44" s="74" t="inlineStr">
        <is>
          <t>Covered</t>
        </is>
      </c>
      <c r="AU44" s="74" t="inlineStr">
        <is>
          <t>IRIS1970</t>
        </is>
      </c>
      <c r="AV44" s="74" t="inlineStr">
        <is>
          <t>Sharanya Balachandran</t>
        </is>
      </c>
      <c r="AW44" s="74" t="inlineStr">
        <is>
          <t>Functional</t>
        </is>
      </c>
      <c r="AX44" s="74" t="inlineStr">
        <is>
          <t>Consulting</t>
        </is>
      </c>
      <c r="AY44" s="74" t="inlineStr">
        <is>
          <t>Product Management</t>
        </is>
      </c>
      <c r="AZ44" s="74" t="inlineStr">
        <is>
          <t>Consulting</t>
        </is>
      </c>
      <c r="BA44" s="74" t="inlineStr">
        <is>
          <t>Product Management</t>
        </is>
      </c>
      <c r="BB44" s="74" t="inlineStr">
        <is>
          <t>Employee</t>
        </is>
      </c>
      <c r="BC44" s="74" t="inlineStr">
        <is>
          <t>Suman Adhikary</t>
        </is>
      </c>
      <c r="BD44" s="74" t="inlineStr">
        <is>
          <t>Anuradha RK</t>
        </is>
      </c>
      <c r="BE44" s="74" t="inlineStr">
        <is>
          <t>Yes</t>
        </is>
      </c>
      <c r="BF44" s="74" t="inlineStr">
        <is>
          <t>Business Consultant</t>
        </is>
      </c>
      <c r="BG44" s="74" t="inlineStr">
        <is>
          <t>Lead Product Manager - Disclosure Management, Office of CFO Solutions</t>
        </is>
      </c>
      <c r="BH44" s="74" t="inlineStr">
        <is>
          <t>Yes</t>
        </is>
      </c>
      <c r="BI44" s="74" t="inlineStr">
        <is>
          <t>—</t>
        </is>
      </c>
      <c r="BJ44" s="74" t="inlineStr">
        <is>
          <t>—</t>
        </is>
      </c>
      <c r="BK44" s="74" t="inlineStr">
        <is>
          <t>—</t>
        </is>
      </c>
      <c r="BL44" s="74" t="inlineStr">
        <is>
          <t>Not a manager</t>
        </is>
      </c>
      <c r="BM44" s="74" t="n">
        <v>1</v>
      </c>
      <c r="BN44" s="74" t="n">
        <v>1</v>
      </c>
      <c r="BO44" s="74" t="n">
        <v>0</v>
      </c>
      <c r="BP44" s="74" t="inlineStr">
        <is>
          <t>Consolidate / flatten</t>
        </is>
      </c>
      <c r="BQ44" s="74" t="inlineStr">
        <is>
          <t>Yes</t>
        </is>
      </c>
      <c r="BR44" s="74" t="inlineStr">
        <is>
          <t>L3 – Professional / Associate</t>
        </is>
      </c>
      <c r="BS44" s="74" t="inlineStr">
        <is>
          <t>L4</t>
        </is>
      </c>
      <c r="BT44" s="74" t="inlineStr">
        <is>
          <t>Matched from Title Hierarchy · new designation</t>
        </is>
      </c>
      <c r="BU44" s="74"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BV44" s="74" t="n"/>
      <c r="BW44" s="74" t="n"/>
      <c r="BX44" s="74" t="n"/>
      <c r="BY44" s="74" t="inlineStr">
        <is>
          <t>IRIS1970</t>
        </is>
      </c>
      <c r="BZ44" s="74" t="inlineStr">
        <is>
          <t>Employee</t>
        </is>
      </c>
      <c r="CA44" s="74" t="inlineStr">
        <is>
          <t>Active</t>
        </is>
      </c>
      <c r="CB44" s="74" t="inlineStr">
        <is>
          <t>Sharanya Balachandran</t>
        </is>
      </c>
      <c r="CC44" s="164" t="n">
        <v>44544</v>
      </c>
      <c r="CD44" s="74" t="inlineStr">
        <is>
          <t>Business Consultant</t>
        </is>
      </c>
      <c r="CE44" s="74" t="inlineStr">
        <is>
          <t>1. Drive Product Strategy and roadmap execution for DM with domain focus.</t>
        </is>
      </c>
      <c r="CF44" s="74" t="inlineStr">
        <is>
          <t>Consulting  Services</t>
        </is>
      </c>
      <c r="CG44" s="74" t="inlineStr">
        <is>
          <t>Product Management</t>
        </is>
      </c>
      <c r="CH44" s="74" t="inlineStr">
        <is>
          <t>Business Consultant</t>
        </is>
      </c>
      <c r="CI44" s="74" t="inlineStr">
        <is>
          <t>L3 – Professional / Associate</t>
        </is>
      </c>
      <c r="CJ44" s="74" t="inlineStr">
        <is>
          <t>Anuradha RK</t>
        </is>
      </c>
      <c r="CK44" s="74" t="inlineStr">
        <is>
          <t>N-4</t>
        </is>
      </c>
      <c r="CL44" s="74" t="inlineStr">
        <is>
          <t>Individual Contributor</t>
        </is>
      </c>
      <c r="CM44" s="74" t="inlineStr">
        <is>
          <t>Regtech</t>
        </is>
      </c>
      <c r="CN44" s="74" t="inlineStr">
        <is>
          <t>Functional</t>
        </is>
      </c>
      <c r="CO44" s="74" t="inlineStr">
        <is>
          <t>4 years, 6 months, 6 days</t>
        </is>
      </c>
      <c r="CP44" s="74" t="inlineStr">
        <is>
          <t>Lead Product Manager</t>
        </is>
      </c>
      <c r="CQ44" s="74" t="inlineStr">
        <is>
          <t>No</t>
        </is>
      </c>
      <c r="CR44" s="74" t="n">
        <v>5</v>
      </c>
      <c r="CS44" s="74" t="inlineStr">
        <is>
          <t>High</t>
        </is>
      </c>
      <c r="CT44" s="74" t="inlineStr">
        <is>
          <t>Future Leader</t>
        </is>
      </c>
      <c r="CU44" s="74" t="inlineStr">
        <is>
          <t>Yes</t>
        </is>
      </c>
      <c r="CV44" s="74" t="inlineStr">
        <is>
          <t>Yes</t>
        </is>
      </c>
      <c r="CW44" s="74" t="inlineStr">
        <is>
          <t>Yes</t>
        </is>
      </c>
      <c r="CX44" s="74" t="inlineStr">
        <is>
          <t>Medha Ganti</t>
        </is>
      </c>
      <c r="CY44" s="74" t="inlineStr">
        <is>
          <t>Customer success methods; communication &amp; de-escalation; Team work, Proactive collaboration</t>
        </is>
      </c>
      <c r="CZ44" s="74" t="inlineStr">
        <is>
          <t>Transition to leadership: people management &amp; delegation, mentoring/coaching, project ownership &amp; stakeholder management, prioritisation under ambiguity, presentation &amp; influence skills</t>
        </is>
      </c>
      <c r="DA44" s="74" t="inlineStr">
        <is>
          <t>Suggested for Product Management Role as Product Owner</t>
        </is>
      </c>
      <c r="DB44" s="74" t="n"/>
      <c r="DC44" s="74" t="n"/>
      <c r="DD44" s="74" t="n"/>
      <c r="DE44" s="74" t="n"/>
      <c r="DF44" s="74" t="n"/>
      <c r="DG44" s="74" t="n"/>
      <c r="DH44" s="74" t="n"/>
      <c r="DI44" s="74" t="n"/>
      <c r="DJ44" s="74" t="n"/>
      <c r="DK44" s="74" t="n"/>
      <c r="DL44" s="74" t="n"/>
      <c r="DM44" s="74" t="n"/>
      <c r="DN44" s="74" t="n"/>
      <c r="DO44" s="74" t="n"/>
      <c r="DP44" s="74" t="n"/>
      <c r="DQ44" s="74" t="n"/>
      <c r="DR44" s="74" t="n"/>
      <c r="DS44" s="74" t="n"/>
      <c r="DT44" s="74" t="n"/>
      <c r="DU44" s="74" t="n"/>
      <c r="DV44" s="74" t="n"/>
      <c r="DW44" s="74" t="n"/>
      <c r="DX44" s="74" t="n"/>
      <c r="DY44" s="74" t="n"/>
      <c r="DZ44" s="74" t="n"/>
      <c r="EA44" s="74" t="n"/>
      <c r="EB44" s="74" t="n"/>
      <c r="EC44" s="74" t="n"/>
      <c r="ED44" s="74" t="n"/>
      <c r="EE44" s="74" t="n"/>
      <c r="EF44" s="74" t="n"/>
      <c r="EG44" s="74" t="n"/>
      <c r="EH44" s="74" t="n"/>
      <c r="EI44" s="74" t="n"/>
      <c r="EJ44" s="74" t="n"/>
      <c r="EK44" s="74" t="n"/>
      <c r="EL44" s="74" t="n"/>
      <c r="EM44" s="74" t="n"/>
      <c r="EN44" s="74" t="n"/>
      <c r="EO44" s="74" t="n"/>
      <c r="EP44" s="74" t="n"/>
      <c r="EQ44" s="74" t="n"/>
      <c r="ER44" s="74" t="n"/>
      <c r="ES44" s="74" t="n"/>
      <c r="ET44" s="74" t="n"/>
      <c r="EU44" s="74" t="n"/>
      <c r="EV44" s="130" t="n"/>
      <c r="EW44" s="131" t="n"/>
      <c r="EX44" s="131" t="n"/>
      <c r="EY44" s="131" t="n"/>
      <c r="EZ44" s="131" t="n"/>
      <c r="FA44" s="131" t="n"/>
      <c r="FB44" s="131" t="n"/>
      <c r="FC44" s="131" t="n"/>
    </row>
    <row r="45" ht="228" customHeight="1">
      <c r="A45" s="109" t="inlineStr">
        <is>
          <t>Mapped</t>
        </is>
      </c>
      <c r="B45" s="109" t="inlineStr">
        <is>
          <t>CARBON</t>
        </is>
      </c>
      <c r="C45" s="110" t="inlineStr">
        <is>
          <t>IRIS2545</t>
        </is>
      </c>
      <c r="D45" s="110" t="inlineStr">
        <is>
          <t>Vishal Gujar</t>
        </is>
      </c>
      <c r="E45" s="110" t="inlineStr">
        <is>
          <t>Functional</t>
        </is>
      </c>
      <c r="F45" s="110" t="inlineStr">
        <is>
          <t>Functional Specialist</t>
        </is>
      </c>
      <c r="G45" s="110" t="inlineStr">
        <is>
          <t>Functional Specialist</t>
        </is>
      </c>
      <c r="H45" s="162" t="inlineStr">
        <is>
          <t>Not in current mapping files</t>
        </is>
      </c>
      <c r="I45" s="162" t="inlineStr">
        <is>
          <t>B1</t>
        </is>
      </c>
      <c r="J45" s="151" t="inlineStr">
        <is>
          <t>● Newly mapped</t>
        </is>
      </c>
      <c r="K45" s="110" t="inlineStr">
        <is>
          <t>Solution Consulting &amp; Implementation</t>
        </is>
      </c>
      <c r="L45" s="110" t="inlineStr">
        <is>
          <t>Solution Consulting &amp; Implementation</t>
        </is>
      </c>
      <c r="M45" s="110" t="n"/>
      <c r="N45" s="110" t="n">
        <v>20</v>
      </c>
      <c r="O45" s="109" t="inlineStr">
        <is>
          <t>P3 / M2</t>
        </is>
      </c>
      <c r="P45" s="110" t="inlineStr">
        <is>
          <t>Career / · Team Lead</t>
        </is>
      </c>
      <c r="Q45" s="110" t="inlineStr">
        <is>
          <t>4 Enable</t>
        </is>
      </c>
      <c r="R45" s="110" t="inlineStr">
        <is>
          <t>4–7 yrs</t>
        </is>
      </c>
      <c r="S45" s="110" t="inlineStr">
        <is>
          <t>5–8 · 4–8</t>
        </is>
      </c>
      <c r="T45" s="110" t="inlineStr">
        <is>
          <t>Senior Consultant</t>
        </is>
      </c>
      <c r="U45" s="110" t="inlineStr">
        <is>
          <t>Big Four: Senior Consultant · Regnology: BA · Reg Reporting</t>
        </is>
      </c>
      <c r="V45" s="110" t="inlineStr">
        <is>
          <t>TSIA professional services; PMI; BABOK</t>
        </is>
      </c>
      <c r="W45" s="110" t="inlineStr">
        <is>
          <t>Core 3 · Future 3 · Functional 3 · Leadership 1</t>
        </is>
      </c>
      <c r="X45" s="73" t="n">
        <v>519</v>
      </c>
      <c r="Y45" s="74" t="inlineStr">
        <is>
          <t>IRIS2545</t>
        </is>
      </c>
      <c r="Z45" s="74" t="inlineStr">
        <is>
          <t>Employee</t>
        </is>
      </c>
      <c r="AA45" s="74" t="inlineStr">
        <is>
          <t>Active</t>
        </is>
      </c>
      <c r="AB45" s="74" t="inlineStr">
        <is>
          <t>Vishal Gujar</t>
        </is>
      </c>
      <c r="AC45" s="164" t="n">
        <v>46223</v>
      </c>
      <c r="AD45" s="74" t="inlineStr">
        <is>
          <t>Functional Specialist</t>
        </is>
      </c>
      <c r="AE45" s="74" t="inlineStr">
        <is>
          <t>MBA</t>
        </is>
      </c>
      <c r="AF45" s="74" t="inlineStr">
        <is>
          <t>Sharanya Balachandran</t>
        </is>
      </c>
      <c r="AG45" s="74" t="inlineStr">
        <is>
          <t>N-5</t>
        </is>
      </c>
      <c r="AH45" s="74" t="inlineStr">
        <is>
          <t>Individual Contributor</t>
        </is>
      </c>
      <c r="AI45" s="74" t="inlineStr">
        <is>
          <t>5 years, 9 months, 0 days</t>
        </is>
      </c>
      <c r="AJ45" s="74" t="inlineStr">
        <is>
          <t>0 years, 1 months, 5 days</t>
        </is>
      </c>
      <c r="AK45" s="74" t="inlineStr">
        <is>
          <t>Regtech</t>
        </is>
      </c>
      <c r="AL45" s="74" t="inlineStr">
        <is>
          <t>CARBON</t>
        </is>
      </c>
      <c r="AM45" s="74" t="inlineStr">
        <is>
          <t>Functional</t>
        </is>
      </c>
      <c r="AN45" s="74" t="inlineStr">
        <is>
          <t>Client Engagement</t>
        </is>
      </c>
      <c r="AO45" s="74" t="inlineStr">
        <is>
          <t>No</t>
        </is>
      </c>
      <c r="AP45" s="74" t="inlineStr">
        <is>
          <t>Client Engagement</t>
        </is>
      </c>
      <c r="AQ45" s="74" t="inlineStr">
        <is>
          <t>CE</t>
        </is>
      </c>
      <c r="AR45" s="74" t="inlineStr">
        <is>
          <t>Non-technical</t>
        </is>
      </c>
      <c r="AS45" s="74" t="n">
        <v>20</v>
      </c>
      <c r="AT45" s="74" t="inlineStr">
        <is>
          <t>Covered</t>
        </is>
      </c>
      <c r="AU45" s="74" t="inlineStr">
        <is>
          <t>IRIS2545</t>
        </is>
      </c>
      <c r="AV45" s="74" t="inlineStr">
        <is>
          <t>Vishal Gujar</t>
        </is>
      </c>
      <c r="AW45" s="74" t="inlineStr">
        <is>
          <t>Functional</t>
        </is>
      </c>
      <c r="AX45" s="74" t="n"/>
      <c r="AY45" s="74" t="inlineStr">
        <is>
          <t>Client Engagement</t>
        </is>
      </c>
      <c r="AZ45" s="74" t="n"/>
      <c r="BA45" s="74" t="n"/>
      <c r="BB45" s="74" t="inlineStr">
        <is>
          <t>Employee</t>
        </is>
      </c>
      <c r="BC45" s="74" t="inlineStr">
        <is>
          <t>Suman Adhikary</t>
        </is>
      </c>
      <c r="BD45" s="74" t="n"/>
      <c r="BE45" s="74" t="inlineStr">
        <is>
          <t>New entry</t>
        </is>
      </c>
      <c r="BF45" s="74" t="inlineStr">
        <is>
          <t>Functional Specialist</t>
        </is>
      </c>
      <c r="BG45" s="74" t="n"/>
      <c r="BH45" s="74" t="inlineStr">
        <is>
          <t>N/A · new entry</t>
        </is>
      </c>
      <c r="BI45" s="74" t="inlineStr">
        <is>
          <t>—</t>
        </is>
      </c>
      <c r="BJ45" s="74" t="inlineStr">
        <is>
          <t>—</t>
        </is>
      </c>
      <c r="BK45" s="74" t="inlineStr">
        <is>
          <t>—</t>
        </is>
      </c>
      <c r="BL45" s="74" t="inlineStr">
        <is>
          <t>Not a manager</t>
        </is>
      </c>
      <c r="BM45" s="74" t="inlineStr">
        <is>
          <t>—</t>
        </is>
      </c>
      <c r="BN45" s="74" t="inlineStr">
        <is>
          <t>—</t>
        </is>
      </c>
      <c r="BO45" s="74" t="inlineStr">
        <is>
          <t>—</t>
        </is>
      </c>
      <c r="BP45" s="74" t="inlineStr">
        <is>
          <t>Not a manager</t>
        </is>
      </c>
      <c r="BQ45" s="74" t="inlineStr">
        <is>
          <t>—</t>
        </is>
      </c>
      <c r="BR45" s="74" t="n"/>
      <c r="BS45" s="74" t="n"/>
      <c r="BT45" s="74" t="inlineStr">
        <is>
          <t>No designation change — current record value carried forward</t>
        </is>
      </c>
      <c r="BU45" s="74" t="n"/>
      <c r="BV45" s="74" t="n"/>
      <c r="BW45" s="74" t="inlineStr">
        <is>
          <t>All Regions.</t>
        </is>
      </c>
      <c r="BX45" s="74" t="n"/>
      <c r="BY45" s="74" t="n"/>
      <c r="BZ45" s="74" t="n"/>
      <c r="CA45" s="74" t="n"/>
      <c r="CB45" s="74" t="n"/>
      <c r="CC45" s="74" t="n"/>
      <c r="CD45" s="74" t="n"/>
      <c r="CE45" s="74" t="n"/>
      <c r="CF45" s="74" t="n"/>
      <c r="CG45" s="74" t="n"/>
      <c r="CH45" s="74" t="n"/>
      <c r="CI45" s="74" t="n"/>
      <c r="CJ45" s="74" t="n"/>
      <c r="CK45" s="74" t="n"/>
      <c r="CL45" s="74" t="n"/>
      <c r="CM45" s="74" t="n"/>
      <c r="CN45" s="74" t="n"/>
      <c r="CO45" s="74" t="n"/>
      <c r="CP45" s="74" t="n"/>
      <c r="CQ45" s="74" t="n"/>
      <c r="CR45" s="74" t="n"/>
      <c r="CS45" s="74" t="n"/>
      <c r="CT45" s="74" t="n"/>
      <c r="CU45" s="74" t="n"/>
      <c r="CV45" s="74" t="n"/>
      <c r="CW45" s="74" t="n"/>
      <c r="CX45" s="74" t="n"/>
      <c r="CY45" s="74" t="n"/>
      <c r="CZ45" s="74" t="n"/>
      <c r="DA45" s="74" t="n"/>
      <c r="DB45" s="74" t="n"/>
      <c r="DC45" s="74" t="n"/>
      <c r="DD45" s="74" t="n"/>
      <c r="DE45" s="74" t="n"/>
      <c r="DF45" s="74" t="n"/>
      <c r="DG45" s="74" t="n"/>
      <c r="DH45" s="74" t="n"/>
      <c r="DI45" s="74" t="n"/>
      <c r="DJ45" s="74" t="n"/>
      <c r="DK45" s="74" t="n"/>
      <c r="DL45" s="74" t="n"/>
      <c r="DM45" s="74" t="n"/>
      <c r="DN45" s="74" t="n"/>
      <c r="DO45" s="74" t="n"/>
      <c r="DP45" s="74" t="n"/>
      <c r="DQ45" s="74" t="n"/>
      <c r="DR45" s="74" t="n"/>
      <c r="DS45" s="74" t="n"/>
      <c r="DT45" s="74" t="n"/>
      <c r="DU45" s="74" t="n"/>
      <c r="DV45" s="74" t="n"/>
      <c r="DW45" s="74" t="n"/>
      <c r="DX45" s="74" t="n"/>
      <c r="DY45" s="74" t="n"/>
      <c r="DZ45" s="74" t="n"/>
      <c r="EA45" s="74" t="n"/>
      <c r="EB45" s="74" t="n"/>
      <c r="EC45" s="74" t="n"/>
      <c r="ED45" s="74" t="n"/>
      <c r="EE45" s="74" t="n"/>
      <c r="EF45" s="74" t="n"/>
      <c r="EG45" s="74" t="n"/>
      <c r="EH45" s="74" t="n"/>
      <c r="EI45" s="74" t="n"/>
      <c r="EJ45" s="74" t="n"/>
      <c r="EK45" s="74" t="n"/>
      <c r="EL45" s="74" t="n"/>
      <c r="EM45" s="74" t="n"/>
      <c r="EN45" s="74" t="n"/>
      <c r="EO45" s="74" t="n"/>
      <c r="EP45" s="74" t="n"/>
      <c r="EQ45" s="74" t="n"/>
      <c r="ER45" s="74" t="n"/>
      <c r="ES45" s="74" t="n"/>
      <c r="ET45" s="74" t="n"/>
      <c r="EU45" s="74" t="n"/>
      <c r="EV45" s="130" t="n"/>
      <c r="EW45" s="131"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EX45" s="131"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EY45" s="131" t="inlineStr">
        <is>
          <t>• Current capabilities: Requirement Gathering; Process Mapping.
• Tools / software used: Claude; Adobe InDesign; MS 365.
• Workload: Rated a heavy load · 4/5 in a typical week.
• Judgment/way of working: Building trust and rapport with clients.</t>
        </is>
      </c>
      <c r="EZ45" s="131" t="inlineStr">
        <is>
          <t>• Development priorities: Domain expertise and ensuring I have the right financial knowledge to help our customers.
• Learning and Development Need: Orbit; Shadowing. Domain knowledge and expertise.
• Role evolving toward: Staying updated with the latest mandates.</t>
        </is>
      </c>
      <c r="FA45" s="131" t="inlineStr">
        <is>
          <t>• Key challenges: Adhoc activities.
• Support required: Focus on better documentation.</t>
        </is>
      </c>
      <c r="FB45" s="131" t="n"/>
      <c r="FC45" s="131" t="n"/>
    </row>
    <row r="46" ht="215.5" customHeight="1">
      <c r="A46" s="109" t="inlineStr">
        <is>
          <t>Mapped</t>
        </is>
      </c>
      <c r="B46" s="109" t="inlineStr">
        <is>
          <t>CARBON</t>
        </is>
      </c>
      <c r="C46" s="110" t="inlineStr">
        <is>
          <t>IRIS2493</t>
        </is>
      </c>
      <c r="D46" s="110" t="inlineStr">
        <is>
          <t>Watan Kumar Meena</t>
        </is>
      </c>
      <c r="E46" s="110" t="inlineStr">
        <is>
          <t>Functional</t>
        </is>
      </c>
      <c r="F46" s="162" t="inlineStr">
        <is>
          <t>Product Associate</t>
        </is>
      </c>
      <c r="G46" s="162" t="inlineStr">
        <is>
          <t>Senior Product Associate</t>
        </is>
      </c>
      <c r="H46" s="162" t="inlineStr">
        <is>
          <t>L3 – Professional / Associate</t>
        </is>
      </c>
      <c r="I46" s="162" t="inlineStr">
        <is>
          <t>A3</t>
        </is>
      </c>
      <c r="J46" s="166" t="inlineStr">
        <is>
          <t>▲ Up</t>
        </is>
      </c>
      <c r="K46" s="110" t="inlineStr">
        <is>
          <t>Product Management</t>
        </is>
      </c>
      <c r="L46" s="110" t="inlineStr">
        <is>
          <t>Product Management</t>
        </is>
      </c>
      <c r="M46" s="110" t="n"/>
      <c r="N46" s="110" t="n">
        <v>19</v>
      </c>
      <c r="O46" s="109" t="inlineStr">
        <is>
          <t>P2</t>
        </is>
      </c>
      <c r="P46" s="110" t="inlineStr">
        <is>
          <t>Developing</t>
        </is>
      </c>
      <c r="Q46" s="110" t="inlineStr">
        <is>
          <t>3 Apply</t>
        </is>
      </c>
      <c r="R46" s="110" t="inlineStr">
        <is>
          <t>2–4 yrs</t>
        </is>
      </c>
      <c r="S46" s="110" t="inlineStr">
        <is>
          <t>3–5 · 2–5</t>
        </is>
      </c>
      <c r="T46" s="110" t="inlineStr">
        <is>
          <t>Associate Product Manager</t>
        </is>
      </c>
      <c r="U46" s="110" t="inlineStr">
        <is>
          <t>IRIS Vs Competitor Benchmark — SaaS product ladder: Associate PM</t>
        </is>
      </c>
      <c r="V46" s="110" t="inlineStr">
        <is>
          <t>Pragmatic Institute Framework · 37 activities, 7 categories; AIPMM</t>
        </is>
      </c>
      <c r="W46" s="110" t="inlineStr">
        <is>
          <t>Core 2 · Future 2 · Functional 3 · Leadership not scored</t>
        </is>
      </c>
      <c r="X46" s="73" t="n">
        <v>466</v>
      </c>
      <c r="Y46" s="74" t="inlineStr">
        <is>
          <t>IRIS2493</t>
        </is>
      </c>
      <c r="Z46" s="74" t="inlineStr">
        <is>
          <t>Employee</t>
        </is>
      </c>
      <c r="AA46" s="74" t="inlineStr">
        <is>
          <t>Active</t>
        </is>
      </c>
      <c r="AB46" s="74" t="inlineStr">
        <is>
          <t>Watan Kumar Meena</t>
        </is>
      </c>
      <c r="AC46" s="164" t="n">
        <v>46097</v>
      </c>
      <c r="AD46" s="74" t="inlineStr">
        <is>
          <t>Product Associate</t>
        </is>
      </c>
      <c r="AE46" s="74" t="inlineStr">
        <is>
          <t>B.Tech</t>
        </is>
      </c>
      <c r="AF46" s="74" t="inlineStr">
        <is>
          <t>Biswajit Biswal</t>
        </is>
      </c>
      <c r="AG46" s="74" t="inlineStr">
        <is>
          <t>N-5</t>
        </is>
      </c>
      <c r="AH46" s="74" t="inlineStr">
        <is>
          <t>Individual Contributor</t>
        </is>
      </c>
      <c r="AI46" s="74" t="inlineStr">
        <is>
          <t>4 years, 5 months, 0 days</t>
        </is>
      </c>
      <c r="AJ46" s="74" t="inlineStr">
        <is>
          <t>0 years, 5 months, 9 days</t>
        </is>
      </c>
      <c r="AK46" s="74" t="inlineStr">
        <is>
          <t>Regtech</t>
        </is>
      </c>
      <c r="AL46" s="74" t="inlineStr">
        <is>
          <t>CARBON</t>
        </is>
      </c>
      <c r="AM46" s="74" t="inlineStr">
        <is>
          <t>Functional</t>
        </is>
      </c>
      <c r="AN46" s="74" t="inlineStr">
        <is>
          <t>Client Engagement</t>
        </is>
      </c>
      <c r="AO46" s="74" t="inlineStr">
        <is>
          <t>No</t>
        </is>
      </c>
      <c r="AP46" s="74" t="inlineStr">
        <is>
          <t>Client Engagement</t>
        </is>
      </c>
      <c r="AQ46" s="74" t="inlineStr">
        <is>
          <t>CE</t>
        </is>
      </c>
      <c r="AR46" s="74" t="inlineStr">
        <is>
          <t>Non-technical</t>
        </is>
      </c>
      <c r="AS46" s="74" t="n">
        <v>20</v>
      </c>
      <c r="AT46" s="74" t="inlineStr">
        <is>
          <t>Covered</t>
        </is>
      </c>
      <c r="AU46" s="74" t="inlineStr">
        <is>
          <t>IRIS2493</t>
        </is>
      </c>
      <c r="AV46" s="74" t="inlineStr">
        <is>
          <t>Watan Kumar Meena</t>
        </is>
      </c>
      <c r="AW46" s="74" t="inlineStr">
        <is>
          <t>Functional</t>
        </is>
      </c>
      <c r="AX46" s="74" t="inlineStr">
        <is>
          <t>Consulting</t>
        </is>
      </c>
      <c r="AY46" s="74" t="inlineStr">
        <is>
          <t>Product Management</t>
        </is>
      </c>
      <c r="AZ46" s="74" t="inlineStr">
        <is>
          <t>Consulting</t>
        </is>
      </c>
      <c r="BA46" s="74" t="n"/>
      <c r="BB46" s="74" t="inlineStr">
        <is>
          <t>Employee</t>
        </is>
      </c>
      <c r="BC46" s="74" t="inlineStr">
        <is>
          <t>Biswajit Biswal</t>
        </is>
      </c>
      <c r="BD46" s="74" t="inlineStr">
        <is>
          <t>Biswajit Biswal</t>
        </is>
      </c>
      <c r="BE46" s="74" t="inlineStr">
        <is>
          <t>No</t>
        </is>
      </c>
      <c r="BF46" s="74" t="inlineStr">
        <is>
          <t>Product Associate</t>
        </is>
      </c>
      <c r="BG46" s="74" t="inlineStr">
        <is>
          <t>Product Specialist - ESG</t>
        </is>
      </c>
      <c r="BH46" s="74" t="inlineStr">
        <is>
          <t>Yes</t>
        </is>
      </c>
      <c r="BI46" s="74" t="inlineStr">
        <is>
          <t>—</t>
        </is>
      </c>
      <c r="BJ46" s="74" t="inlineStr">
        <is>
          <t>—</t>
        </is>
      </c>
      <c r="BK46" s="74" t="inlineStr">
        <is>
          <t>—</t>
        </is>
      </c>
      <c r="BL46" s="74" t="inlineStr">
        <is>
          <t>Not a manager</t>
        </is>
      </c>
      <c r="BM46" s="74" t="inlineStr">
        <is>
          <t>—</t>
        </is>
      </c>
      <c r="BN46" s="74" t="inlineStr">
        <is>
          <t>—</t>
        </is>
      </c>
      <c r="BO46" s="74" t="inlineStr">
        <is>
          <t>—</t>
        </is>
      </c>
      <c r="BP46" s="74" t="inlineStr">
        <is>
          <t>Not a manager</t>
        </is>
      </c>
      <c r="BQ46" s="74" t="inlineStr">
        <is>
          <t>—</t>
        </is>
      </c>
      <c r="BR46" s="74" t="inlineStr">
        <is>
          <t>L3 – Professional / Associate</t>
        </is>
      </c>
      <c r="BS46" s="74" t="inlineStr">
        <is>
          <t>L3 – Professional / Associate</t>
        </is>
      </c>
      <c r="BT46" s="74" t="inlineStr">
        <is>
          <t>No exact Title Hierarchy match — retained current record value</t>
        </is>
      </c>
      <c r="BU46" s="74" t="inlineStr">
        <is>
          <t>`</t>
        </is>
      </c>
      <c r="BV46" s="74" t="n"/>
      <c r="BW46" s="74" t="inlineStr">
        <is>
          <t>Esg.</t>
        </is>
      </c>
      <c r="BX46" s="74" t="inlineStr">
        <is>
          <t>Farzad Wadia</t>
        </is>
      </c>
      <c r="BY46" s="74" t="inlineStr">
        <is>
          <t>IRIS2493</t>
        </is>
      </c>
      <c r="BZ46" s="74" t="inlineStr">
        <is>
          <t>Employee</t>
        </is>
      </c>
      <c r="CA46" s="74" t="inlineStr">
        <is>
          <t>Active</t>
        </is>
      </c>
      <c r="CB46" s="74" t="inlineStr">
        <is>
          <t>Watan Kumar Meena</t>
        </is>
      </c>
      <c r="CC46" s="164" t="n">
        <v>46097</v>
      </c>
      <c r="CD46" s="74" t="inlineStr">
        <is>
          <t>Product Associate</t>
        </is>
      </c>
      <c r="CE46" s="74" t="inlineStr">
        <is>
          <t>Reports to Watan &amp; helps in product implemntation</t>
        </is>
      </c>
      <c r="CF46" s="74" t="inlineStr">
        <is>
          <t>Consulting  Services</t>
        </is>
      </c>
      <c r="CG46" s="74" t="inlineStr">
        <is>
          <t>Product Management</t>
        </is>
      </c>
      <c r="CH46" s="74" t="inlineStr">
        <is>
          <t>Product Associate</t>
        </is>
      </c>
      <c r="CI46" s="74" t="inlineStr">
        <is>
          <t>L3 – Professional / Associate</t>
        </is>
      </c>
      <c r="CJ46" s="74" t="inlineStr">
        <is>
          <t>Biswajit Biswal</t>
        </is>
      </c>
      <c r="CK46" s="74" t="inlineStr">
        <is>
          <t>N-5</t>
        </is>
      </c>
      <c r="CL46" s="74" t="inlineStr">
        <is>
          <t>Individual Contributor</t>
        </is>
      </c>
      <c r="CM46" s="74" t="inlineStr">
        <is>
          <t>Regtech</t>
        </is>
      </c>
      <c r="CN46" s="74" t="inlineStr">
        <is>
          <t>Functional</t>
        </is>
      </c>
      <c r="CO46" s="74" t="inlineStr">
        <is>
          <t>4 years, 8 months, 4 days</t>
        </is>
      </c>
      <c r="CP46" s="74" t="inlineStr">
        <is>
          <t>Product Specialist - ESG</t>
        </is>
      </c>
      <c r="CQ46" s="74" t="inlineStr">
        <is>
          <t>No</t>
        </is>
      </c>
      <c r="CR46" s="74" t="n">
        <v>3</v>
      </c>
      <c r="CS46" s="74" t="inlineStr">
        <is>
          <t>Medium</t>
        </is>
      </c>
      <c r="CT46" s="74" t="inlineStr">
        <is>
          <t>Emerging Talent</t>
        </is>
      </c>
      <c r="CU46" s="74" t="inlineStr">
        <is>
          <t>No</t>
        </is>
      </c>
      <c r="CV46" s="74" t="inlineStr">
        <is>
          <t>No</t>
        </is>
      </c>
      <c r="CW46" s="74" t="inlineStr">
        <is>
          <t>Yes</t>
        </is>
      </c>
      <c r="CX46" s="74" t="n"/>
      <c r="CY46" s="74" t="inlineStr">
        <is>
          <t>-Communication, Time Management, AI, Domain</t>
        </is>
      </c>
      <c r="CZ46" s="74" t="n"/>
      <c r="DA46" s="74" t="n"/>
      <c r="DB46" s="74" t="n"/>
      <c r="DC46" s="74" t="n"/>
      <c r="DD46" s="74" t="n"/>
      <c r="DE46" s="74" t="n"/>
      <c r="DF46" s="74" t="n"/>
      <c r="DG46" s="74" t="n"/>
      <c r="DH46" s="74" t="n"/>
      <c r="DI46" s="74" t="n"/>
      <c r="DJ46" s="74" t="n"/>
      <c r="DK46" s="74" t="n"/>
      <c r="DL46" s="74" t="n"/>
      <c r="DM46" s="74" t="n"/>
      <c r="DN46" s="74" t="n"/>
      <c r="DO46" s="74" t="n"/>
      <c r="DP46" s="74" t="n"/>
      <c r="DQ46" s="74" t="n"/>
      <c r="DR46" s="74" t="n"/>
      <c r="DS46" s="74" t="n"/>
      <c r="DT46" s="74" t="n"/>
      <c r="DU46" s="74" t="n"/>
      <c r="DV46" s="74" t="n"/>
      <c r="DW46" s="74" t="n"/>
      <c r="DX46" s="74" t="n"/>
      <c r="DY46" s="74" t="n"/>
      <c r="DZ46" s="74" t="n"/>
      <c r="EA46" s="74" t="n"/>
      <c r="EB46" s="74" t="n"/>
      <c r="EC46" s="74" t="n"/>
      <c r="ED46" s="74" t="n"/>
      <c r="EE46" s="74" t="n"/>
      <c r="EF46" s="74" t="n"/>
      <c r="EG46" s="74" t="n"/>
      <c r="EH46" s="74" t="n"/>
      <c r="EI46" s="74" t="n"/>
      <c r="EJ46" s="74" t="n"/>
      <c r="EK46" s="74" t="n"/>
      <c r="EL46" s="74" t="n"/>
      <c r="EM46" s="74" t="n"/>
      <c r="EN46" s="74" t="n"/>
      <c r="EO46" s="74" t="n"/>
      <c r="EP46" s="74" t="n"/>
      <c r="EQ46" s="74" t="n"/>
      <c r="ER46" s="74" t="n"/>
      <c r="ES46" s="74" t="n"/>
      <c r="ET46" s="74" t="n"/>
      <c r="EU46" s="74" t="n"/>
      <c r="EV46" s="130" t="n"/>
      <c r="EW46" s="131"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EX46" s="131"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EY46" s="131" t="inlineStr">
        <is>
          <t>• Current capabilities: Basic level coding; Prototype creation.
• Tools / software used: Claude code; Vscode; Excel; Coffe machine.
• Workload: Rated a moderate load · 3/5 in a typical week.
• Judgment/way of working: Stakeholders engagement; Customer oriented thinking.</t>
        </is>
      </c>
      <c r="EZ46" s="131" t="inlineStr">
        <is>
          <t>• Development priorities: Building Gtm strategy.
• Learning and Development Need: Cross team collaboration. Nothing.
• Role evolving toward: Initially it was all PRD , now Prototype creation with claude code.</t>
        </is>
      </c>
      <c r="FA46" s="131" t="inlineStr">
        <is>
          <t>• Key challenges: Travelling to office.
• Support required: Competetor tools demo.</t>
        </is>
      </c>
      <c r="FB46" s="131" t="n"/>
      <c r="FC46" s="131" t="n"/>
    </row>
    <row r="47" ht="250" customHeight="1">
      <c r="A47" s="109" t="inlineStr">
        <is>
          <t>Mapped</t>
        </is>
      </c>
      <c r="B47" s="109" t="inlineStr">
        <is>
          <t>CARBON</t>
        </is>
      </c>
      <c r="C47" s="110" t="inlineStr">
        <is>
          <t>IRIS2421</t>
        </is>
      </c>
      <c r="D47" s="110" t="inlineStr">
        <is>
          <t>Prathamesh Patil</t>
        </is>
      </c>
      <c r="E47" s="110" t="inlineStr">
        <is>
          <t>Functional</t>
        </is>
      </c>
      <c r="F47" s="162" t="inlineStr">
        <is>
          <t>Functional Analyst</t>
        </is>
      </c>
      <c r="G47" s="162" t="inlineStr">
        <is>
          <t>Senior Functional Analyst</t>
        </is>
      </c>
      <c r="H47" s="162" t="inlineStr">
        <is>
          <t>L3 – Professional / Associate</t>
        </is>
      </c>
      <c r="I47" s="162" t="inlineStr">
        <is>
          <t>A3</t>
        </is>
      </c>
      <c r="J47" s="166" t="inlineStr">
        <is>
          <t>▲ Up</t>
        </is>
      </c>
      <c r="K47" s="110" t="inlineStr">
        <is>
          <t>Solution Consulting &amp; Implementation</t>
        </is>
      </c>
      <c r="L47" s="110" t="inlineStr">
        <is>
          <t>Solution Consulting &amp; Implementation</t>
        </is>
      </c>
      <c r="M47" s="110" t="n"/>
      <c r="N47" s="110" t="n">
        <v>19</v>
      </c>
      <c r="O47" s="109" t="inlineStr">
        <is>
          <t>P2</t>
        </is>
      </c>
      <c r="P47" s="110" t="inlineStr">
        <is>
          <t>Developing</t>
        </is>
      </c>
      <c r="Q47" s="110" t="inlineStr">
        <is>
          <t>3 Apply</t>
        </is>
      </c>
      <c r="R47" s="110" t="inlineStr">
        <is>
          <t>2–4 yrs</t>
        </is>
      </c>
      <c r="S47" s="110" t="inlineStr">
        <is>
          <t>3–5 · 2–5</t>
        </is>
      </c>
      <c r="T47" s="110" t="inlineStr">
        <is>
          <t>Implementation Consultant</t>
        </is>
      </c>
      <c r="U47" s="110" t="inlineStr">
        <is>
          <t>Big Four: Consultant · Regnology: Junior BA</t>
        </is>
      </c>
      <c r="V47" s="110" t="inlineStr">
        <is>
          <t>TSIA professional services; PMI; BABOK</t>
        </is>
      </c>
      <c r="W47" s="110" t="inlineStr">
        <is>
          <t>Core 2 · Future 2 · Functional 3 · Leadership not scored</t>
        </is>
      </c>
      <c r="X47" s="73" t="n">
        <v>392</v>
      </c>
      <c r="Y47" s="74" t="inlineStr">
        <is>
          <t>IRIS2421</t>
        </is>
      </c>
      <c r="Z47" s="74" t="inlineStr">
        <is>
          <t>Employee</t>
        </is>
      </c>
      <c r="AA47" s="74" t="inlineStr">
        <is>
          <t>Active</t>
        </is>
      </c>
      <c r="AB47" s="74" t="inlineStr">
        <is>
          <t>Prathamesh Patil</t>
        </is>
      </c>
      <c r="AC47" s="164" t="n">
        <v>45881</v>
      </c>
      <c r="AD47" s="74" t="inlineStr">
        <is>
          <t>Functional Analyst</t>
        </is>
      </c>
      <c r="AE47" s="74" t="inlineStr">
        <is>
          <t>MMS</t>
        </is>
      </c>
      <c r="AF47" s="74" t="inlineStr">
        <is>
          <t>Priyadarsini Kairali</t>
        </is>
      </c>
      <c r="AG47" s="74" t="inlineStr">
        <is>
          <t>N-5</t>
        </is>
      </c>
      <c r="AH47" s="74" t="inlineStr">
        <is>
          <t>Individual Contributor</t>
        </is>
      </c>
      <c r="AI47" s="74" t="inlineStr">
        <is>
          <t>0 years, 6 months, 0 days</t>
        </is>
      </c>
      <c r="AJ47" s="74" t="inlineStr">
        <is>
          <t>1 years, 0 months, 13 days</t>
        </is>
      </c>
      <c r="AK47" s="74" t="inlineStr">
        <is>
          <t>Regtech</t>
        </is>
      </c>
      <c r="AL47" s="74" t="inlineStr">
        <is>
          <t>CARBON</t>
        </is>
      </c>
      <c r="AM47" s="74" t="inlineStr">
        <is>
          <t>Functional</t>
        </is>
      </c>
      <c r="AN47" s="74" t="inlineStr">
        <is>
          <t>Client Engagement</t>
        </is>
      </c>
      <c r="AO47" s="74" t="inlineStr">
        <is>
          <t>No</t>
        </is>
      </c>
      <c r="AP47" s="74" t="inlineStr">
        <is>
          <t>Client Engagement</t>
        </is>
      </c>
      <c r="AQ47" s="74" t="inlineStr">
        <is>
          <t>CE</t>
        </is>
      </c>
      <c r="AR47" s="74" t="inlineStr">
        <is>
          <t>Non-technical</t>
        </is>
      </c>
      <c r="AS47" s="74" t="n">
        <v>20</v>
      </c>
      <c r="AT47" s="74" t="inlineStr">
        <is>
          <t>Covered</t>
        </is>
      </c>
      <c r="AU47" s="74" t="inlineStr">
        <is>
          <t>IRIS2421</t>
        </is>
      </c>
      <c r="AV47" s="74" t="inlineStr">
        <is>
          <t>Prathamesh Patil</t>
        </is>
      </c>
      <c r="AW47" s="74" t="inlineStr">
        <is>
          <t>Functional</t>
        </is>
      </c>
      <c r="AX47" s="74" t="inlineStr">
        <is>
          <t>Consulting</t>
        </is>
      </c>
      <c r="AY47" s="74" t="inlineStr">
        <is>
          <t>Implementation &amp; Solutions Consulting</t>
        </is>
      </c>
      <c r="AZ47" s="74" t="inlineStr">
        <is>
          <t>Consulting</t>
        </is>
      </c>
      <c r="BA47" s="74" t="n"/>
      <c r="BB47" s="74" t="inlineStr">
        <is>
          <t>Employee</t>
        </is>
      </c>
      <c r="BC47" s="74" t="inlineStr">
        <is>
          <t>Priyadarsini Kairali</t>
        </is>
      </c>
      <c r="BD47" s="74" t="inlineStr">
        <is>
          <t>Priyadarsini Kairali</t>
        </is>
      </c>
      <c r="BE47" s="74" t="inlineStr">
        <is>
          <t>No</t>
        </is>
      </c>
      <c r="BF47" s="74" t="inlineStr">
        <is>
          <t>Functional Analyst</t>
        </is>
      </c>
      <c r="BG47" s="74" t="inlineStr">
        <is>
          <t>Functional Specialist</t>
        </is>
      </c>
      <c r="BH47" s="74" t="inlineStr">
        <is>
          <t>Yes</t>
        </is>
      </c>
      <c r="BI47" s="74" t="inlineStr">
        <is>
          <t>—</t>
        </is>
      </c>
      <c r="BJ47" s="74" t="inlineStr">
        <is>
          <t>—</t>
        </is>
      </c>
      <c r="BK47" s="74" t="inlineStr">
        <is>
          <t>—</t>
        </is>
      </c>
      <c r="BL47" s="74" t="inlineStr">
        <is>
          <t>Not a manager</t>
        </is>
      </c>
      <c r="BM47" s="74" t="inlineStr">
        <is>
          <t>—</t>
        </is>
      </c>
      <c r="BN47" s="74" t="inlineStr">
        <is>
          <t>—</t>
        </is>
      </c>
      <c r="BO47" s="74" t="inlineStr">
        <is>
          <t>—</t>
        </is>
      </c>
      <c r="BP47" s="74" t="inlineStr">
        <is>
          <t>Not a manager</t>
        </is>
      </c>
      <c r="BQ47" s="74" t="inlineStr">
        <is>
          <t>—</t>
        </is>
      </c>
      <c r="BR47" s="74" t="inlineStr">
        <is>
          <t>L3 – Professional / Associate</t>
        </is>
      </c>
      <c r="BS47" s="74" t="inlineStr">
        <is>
          <t>L1</t>
        </is>
      </c>
      <c r="BT47" s="74" t="inlineStr">
        <is>
          <t>Matched from Title Hierarchy · new designation</t>
        </is>
      </c>
      <c r="BU47" s="74" t="n"/>
      <c r="BV47" s="74" t="n"/>
      <c r="BW47" s="74" t="inlineStr">
        <is>
          <t>Global DM.</t>
        </is>
      </c>
      <c r="BX47" s="74" t="n"/>
      <c r="BY47" s="74" t="inlineStr">
        <is>
          <t>IRIS2421</t>
        </is>
      </c>
      <c r="BZ47" s="74" t="inlineStr">
        <is>
          <t>Employee</t>
        </is>
      </c>
      <c r="CA47" s="74" t="inlineStr">
        <is>
          <t>Active</t>
        </is>
      </c>
      <c r="CB47" s="74" t="inlineStr">
        <is>
          <t>Prathamesh Patil</t>
        </is>
      </c>
      <c r="CC47" s="164" t="n">
        <v>45881</v>
      </c>
      <c r="CD47" s="74" t="inlineStr">
        <is>
          <t>Functional Analyst</t>
        </is>
      </c>
      <c r="CE47" s="74" t="inlineStr">
        <is>
          <t>pre and post sales support</t>
        </is>
      </c>
      <c r="CF47" s="74" t="inlineStr">
        <is>
          <t>Consulting  Services</t>
        </is>
      </c>
      <c r="CG47" s="74" t="inlineStr">
        <is>
          <t>Financial Reporting Advisory</t>
        </is>
      </c>
      <c r="CH47" s="74" t="inlineStr">
        <is>
          <t>Functional Analyst</t>
        </is>
      </c>
      <c r="CI47" s="74" t="inlineStr">
        <is>
          <t>L3 – Professional / Associate</t>
        </is>
      </c>
      <c r="CJ47" s="74" t="inlineStr">
        <is>
          <t>Priyadarsini Kairali</t>
        </is>
      </c>
      <c r="CK47" s="74" t="inlineStr">
        <is>
          <t>N-5</t>
        </is>
      </c>
      <c r="CL47" s="74" t="inlineStr">
        <is>
          <t>Individual Contributor</t>
        </is>
      </c>
      <c r="CM47" s="74" t="inlineStr">
        <is>
          <t>Regtech</t>
        </is>
      </c>
      <c r="CN47" s="74" t="inlineStr">
        <is>
          <t>Functional</t>
        </is>
      </c>
      <c r="CO47" s="74" t="inlineStr">
        <is>
          <t>1 years, 4 months, 8 days</t>
        </is>
      </c>
      <c r="CP47" s="74" t="inlineStr">
        <is>
          <t>Functional Specialist</t>
        </is>
      </c>
      <c r="CQ47" s="74" t="n"/>
      <c r="CR47" s="74" t="n"/>
      <c r="CS47" s="74" t="n"/>
      <c r="CT47" s="74" t="n"/>
      <c r="CU47" s="74" t="n"/>
      <c r="CV47" s="74" t="n"/>
      <c r="CW47" s="74" t="n"/>
      <c r="CX47" s="74" t="n"/>
      <c r="CY47" s="74" t="inlineStr">
        <is>
          <t>Customer success methods; communication &amp; de-escalation; product/domain depth; ticketing &amp; SLA tools</t>
        </is>
      </c>
      <c r="CZ47" s="74" t="inlineStr">
        <is>
          <t>Transition to leadership: people management &amp; delegation, mentoring/coaching, project ownership &amp; stakeholder management, prioritisation under ambiguity, presentation &amp; influence skills</t>
        </is>
      </c>
      <c r="DA47" s="74" t="n"/>
      <c r="DB47" s="74" t="n"/>
      <c r="DC47" s="74" t="n"/>
      <c r="DD47" s="74" t="n"/>
      <c r="DE47" s="74" t="n"/>
      <c r="DF47" s="74" t="n"/>
      <c r="DG47" s="74" t="n"/>
      <c r="DH47" s="74" t="n"/>
      <c r="DI47" s="74" t="n"/>
      <c r="DJ47" s="74" t="n"/>
      <c r="DK47" s="74" t="n"/>
      <c r="DL47" s="74" t="n"/>
      <c r="DM47" s="74" t="n"/>
      <c r="DN47" s="74" t="n"/>
      <c r="DO47" s="74" t="n"/>
      <c r="DP47" s="74" t="n"/>
      <c r="DQ47" s="74" t="n"/>
      <c r="DR47" s="74" t="n"/>
      <c r="DS47" s="74" t="n"/>
      <c r="DT47" s="74" t="n"/>
      <c r="DU47" s="74" t="n"/>
      <c r="DV47" s="74" t="n"/>
      <c r="DW47" s="74" t="n"/>
      <c r="DX47" s="74" t="n"/>
      <c r="DY47" s="74" t="n"/>
      <c r="DZ47" s="74" t="n"/>
      <c r="EA47" s="74" t="n"/>
      <c r="EB47" s="74" t="n"/>
      <c r="EC47" s="74" t="n"/>
      <c r="ED47" s="74" t="n"/>
      <c r="EE47" s="74" t="n"/>
      <c r="EF47" s="74" t="n"/>
      <c r="EG47" s="74" t="n"/>
      <c r="EH47" s="74" t="n"/>
      <c r="EI47" s="74" t="n"/>
      <c r="EJ47" s="74" t="n"/>
      <c r="EK47" s="74" t="n"/>
      <c r="EL47" s="74" t="n"/>
      <c r="EM47" s="74" t="n"/>
      <c r="EN47" s="74" t="n"/>
      <c r="EO47" s="74" t="n"/>
      <c r="EP47" s="74" t="n"/>
      <c r="EQ47" s="74" t="n"/>
      <c r="ER47" s="74" t="n"/>
      <c r="ES47" s="74" t="n"/>
      <c r="ET47" s="74" t="n"/>
      <c r="EU47" s="74" t="n"/>
      <c r="EV47" s="130" t="n"/>
      <c r="EW47" s="131"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EX47" s="131"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EY47" s="131"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EZ47" s="131"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FA47" s="131" t="inlineStr">
        <is>
          <t>• Key challenges: Serviceteam Excelknowled; Multiple tasks assigned.
• Support required: Training services team with excel; Improvement in processes.</t>
        </is>
      </c>
      <c r="FB47" s="131" t="n"/>
      <c r="FC47" s="131" t="n"/>
    </row>
    <row r="48" ht="153" customHeight="1">
      <c r="A48" s="109" t="inlineStr">
        <is>
          <t>Mapped</t>
        </is>
      </c>
      <c r="B48" s="109" t="inlineStr">
        <is>
          <t>CARBON</t>
        </is>
      </c>
      <c r="C48" s="110" t="inlineStr">
        <is>
          <t>IRIS2239</t>
        </is>
      </c>
      <c r="D48" s="110" t="inlineStr">
        <is>
          <t>Saahit Togaru</t>
        </is>
      </c>
      <c r="E48" s="110" t="inlineStr">
        <is>
          <t>Marketing</t>
        </is>
      </c>
      <c r="F48" s="162" t="inlineStr">
        <is>
          <t>Senior Manager - Strategy &amp; Product Marketing</t>
        </is>
      </c>
      <c r="G48" s="162" t="inlineStr">
        <is>
          <t>Senior Marketing Manager</t>
        </is>
      </c>
      <c r="H48" s="162" t="inlineStr">
        <is>
          <t>Not in current mapping files</t>
        </is>
      </c>
      <c r="I48" s="162" t="inlineStr">
        <is>
          <t>B3</t>
        </is>
      </c>
      <c r="J48" s="151" t="inlineStr">
        <is>
          <t>● Newly mapped</t>
        </is>
      </c>
      <c r="K48" s="110" t="inlineStr">
        <is>
          <t>Marketing &amp; Communications</t>
        </is>
      </c>
      <c r="L48" s="110" t="inlineStr">
        <is>
          <t>Marketing Leadership</t>
        </is>
      </c>
      <c r="M48" s="110" t="n"/>
      <c r="N48" s="110" t="n">
        <v>20</v>
      </c>
      <c r="O48" s="109" t="inlineStr">
        <is>
          <t>P5 / M4</t>
        </is>
      </c>
      <c r="P48" s="110" t="inlineStr">
        <is>
          <t>Expert / Senior Manager</t>
        </is>
      </c>
      <c r="Q48" s="110" t="inlineStr">
        <is>
          <t>5 Ensure, advise</t>
        </is>
      </c>
      <c r="R48" s="110" t="inlineStr">
        <is>
          <t>8–12 yrs</t>
        </is>
      </c>
      <c r="S48" s="110" t="inlineStr">
        <is>
          <t>9–13 · 9–14</t>
        </is>
      </c>
      <c r="T48" s="110" t="inlineStr">
        <is>
          <t>Senior Manager</t>
        </is>
      </c>
      <c r="U48" s="110" t="inlineStr">
        <is>
          <t>IRIS Vs Market Benchmark — CIM proficiency scale: 4 Accomplished · IRIS Vs Competitor Benchmark — SaaS marketing ladder: Senior Marketing Manager</t>
        </is>
      </c>
      <c r="V48" s="110" t="inlineStr">
        <is>
          <t>CIM Global Professional Marketing Framework — proficiency Aware → Active learner → Able → Accomplished → Authoritative</t>
        </is>
      </c>
      <c r="W48" s="110" t="inlineStr">
        <is>
          <t>Core 4 · Future 3 · Functional 4 · Leadership 4</t>
        </is>
      </c>
      <c r="X48" s="73" t="n">
        <v>313</v>
      </c>
      <c r="Y48" s="74" t="inlineStr">
        <is>
          <t>IRIS2239</t>
        </is>
      </c>
      <c r="Z48" s="74" t="inlineStr">
        <is>
          <t>Employee</t>
        </is>
      </c>
      <c r="AA48" s="74" t="inlineStr">
        <is>
          <t>Active</t>
        </is>
      </c>
      <c r="AB48" s="74" t="inlineStr">
        <is>
          <t>Saahit Togaru</t>
        </is>
      </c>
      <c r="AC48" s="164" t="n">
        <v>45398</v>
      </c>
      <c r="AD48" s="74" t="inlineStr">
        <is>
          <t>Senior Manager - Strategy &amp; Product Marketing</t>
        </is>
      </c>
      <c r="AE48" s="74" t="inlineStr">
        <is>
          <t>Masters in Liberal Arts</t>
        </is>
      </c>
      <c r="AF48" s="74" t="inlineStr">
        <is>
          <t>Anuradha Rk</t>
        </is>
      </c>
      <c r="AG48" s="74" t="inlineStr">
        <is>
          <t>N-3</t>
        </is>
      </c>
      <c r="AH48" s="74" t="inlineStr">
        <is>
          <t>Manager</t>
        </is>
      </c>
      <c r="AI48" s="74" t="inlineStr">
        <is>
          <t>8 years, 4 months, 0 days</t>
        </is>
      </c>
      <c r="AJ48" s="74" t="inlineStr">
        <is>
          <t>2 years, 4 months, 9 days</t>
        </is>
      </c>
      <c r="AK48" s="74" t="inlineStr">
        <is>
          <t>Regtech</t>
        </is>
      </c>
      <c r="AL48" s="74" t="inlineStr">
        <is>
          <t>CARBON</t>
        </is>
      </c>
      <c r="AM48" s="74" t="inlineStr">
        <is>
          <t>Marketing</t>
        </is>
      </c>
      <c r="AN48" s="74" t="inlineStr">
        <is>
          <t>Marketing</t>
        </is>
      </c>
      <c r="AO48" s="74" t="inlineStr">
        <is>
          <t>No</t>
        </is>
      </c>
      <c r="AP48" s="74" t="inlineStr">
        <is>
          <t>Sales, Marketing &amp; Support</t>
        </is>
      </c>
      <c r="AQ48" s="74" t="inlineStr">
        <is>
          <t>Marketing</t>
        </is>
      </c>
      <c r="AR48" s="74" t="inlineStr">
        <is>
          <t>Non-technical</t>
        </is>
      </c>
      <c r="AS48" s="74" t="n">
        <v>20</v>
      </c>
      <c r="AT48" s="74" t="inlineStr">
        <is>
          <t>Covered</t>
        </is>
      </c>
      <c r="AU48" s="74" t="inlineStr">
        <is>
          <t>IRIS2239</t>
        </is>
      </c>
      <c r="AV48" s="74" t="inlineStr">
        <is>
          <t>Saahit Togaru</t>
        </is>
      </c>
      <c r="AW48" s="74" t="inlineStr">
        <is>
          <t>Marketing</t>
        </is>
      </c>
      <c r="AX48" s="74" t="inlineStr">
        <is>
          <t>Marketing &amp; Communications</t>
        </is>
      </c>
      <c r="AY48" s="74" t="inlineStr">
        <is>
          <t>Marketing</t>
        </is>
      </c>
      <c r="AZ48" s="74" t="inlineStr">
        <is>
          <t>Business &amp; Functional Leadership</t>
        </is>
      </c>
      <c r="BA48" s="74" t="inlineStr">
        <is>
          <t>Marketing</t>
        </is>
      </c>
      <c r="BB48" s="74" t="inlineStr">
        <is>
          <t>Employee</t>
        </is>
      </c>
      <c r="BC48" s="74" t="inlineStr">
        <is>
          <t>Anuradha Rk</t>
        </is>
      </c>
      <c r="BD48" s="74" t="inlineStr">
        <is>
          <t>Dixit Jasani</t>
        </is>
      </c>
      <c r="BE48" s="74" t="inlineStr">
        <is>
          <t>Yes</t>
        </is>
      </c>
      <c r="BF48" s="74" t="inlineStr">
        <is>
          <t>Senior Manager - Strategy &amp; Product Marketing</t>
        </is>
      </c>
      <c r="BG48" s="74" t="inlineStr">
        <is>
          <t>Senior Manager - Strategy &amp; Product Marketing</t>
        </is>
      </c>
      <c r="BH48" s="74" t="inlineStr">
        <is>
          <t>N/A · new entry</t>
        </is>
      </c>
      <c r="BI48" s="74" t="n">
        <v>14</v>
      </c>
      <c r="BJ48" s="74" t="n">
        <v>14</v>
      </c>
      <c r="BK48" s="74" t="n">
        <v>0</v>
      </c>
      <c r="BL48" s="74" t="inlineStr">
        <is>
          <t>Healthy</t>
        </is>
      </c>
      <c r="BM48" s="74" t="n">
        <v>10</v>
      </c>
      <c r="BN48" s="74" t="n">
        <v>10</v>
      </c>
      <c r="BO48" s="74" t="n">
        <v>0</v>
      </c>
      <c r="BP48" s="74" t="inlineStr">
        <is>
          <t>Healthy</t>
        </is>
      </c>
      <c r="BQ48" s="74" t="inlineStr">
        <is>
          <t>Yes</t>
        </is>
      </c>
      <c r="BR48" s="74" t="n"/>
      <c r="BS48" s="74" t="n"/>
      <c r="BT48" s="74" t="inlineStr">
        <is>
          <t>No designation change — current record value carried forward</t>
        </is>
      </c>
      <c r="BU48" s="74" t="n"/>
      <c r="BV48" s="74" t="n"/>
      <c r="BW48" s="74" t="inlineStr">
        <is>
          <t>Global</t>
        </is>
      </c>
      <c r="BX48" s="74" t="n"/>
      <c r="BY48" s="74" t="inlineStr">
        <is>
          <t>IRIS2239</t>
        </is>
      </c>
      <c r="BZ48" s="74" t="inlineStr">
        <is>
          <t>Employee</t>
        </is>
      </c>
      <c r="CA48" s="74" t="inlineStr">
        <is>
          <t>Active</t>
        </is>
      </c>
      <c r="CB48" s="74" t="inlineStr">
        <is>
          <t>Saahit Togaru</t>
        </is>
      </c>
      <c r="CC48" s="74" t="n">
        <v>31</v>
      </c>
      <c r="CD48" s="74" t="inlineStr">
        <is>
          <t>Senior Manager - Strategy &amp; Product Marketing</t>
        </is>
      </c>
      <c r="CE48" s="74" t="inlineStr">
        <is>
          <t>- Deliver pipeline to Sales</t>
        </is>
      </c>
      <c r="CF48" s="74" t="inlineStr">
        <is>
          <t>Marketing</t>
        </is>
      </c>
      <c r="CG48" s="74" t="inlineStr">
        <is>
          <t>Product Management</t>
        </is>
      </c>
      <c r="CH48" s="74" t="inlineStr">
        <is>
          <t>Senior Manager - Strategy &amp; Product Marketing</t>
        </is>
      </c>
      <c r="CI48" s="74" t="inlineStr">
        <is>
          <t>L6 – Senior Manager</t>
        </is>
      </c>
      <c r="CJ48" s="74" t="inlineStr">
        <is>
          <t>Anuradha Rk</t>
        </is>
      </c>
      <c r="CK48" s="74" t="inlineStr">
        <is>
          <t>N-3</t>
        </is>
      </c>
      <c r="CL48" s="74" t="n"/>
      <c r="CM48" s="74" t="inlineStr">
        <is>
          <t>Manager</t>
        </is>
      </c>
      <c r="CN48" s="74" t="inlineStr">
        <is>
          <t>Marketing</t>
        </is>
      </c>
      <c r="CO48" s="74" t="inlineStr">
        <is>
          <t>8 years, 4 months, 0 days</t>
        </is>
      </c>
      <c r="CP48" s="74" t="n"/>
      <c r="CQ48" s="74" t="inlineStr">
        <is>
          <t>2 years, 2 months, 4 days</t>
        </is>
      </c>
      <c r="CR48" s="74" t="inlineStr">
        <is>
          <t>10 years, 6 months, 4 days</t>
        </is>
      </c>
      <c r="CS48" s="74" t="n">
        <v>2.177625571</v>
      </c>
      <c r="CT48" s="74" t="n"/>
      <c r="CU48" s="74" t="n"/>
      <c r="CV48" s="74" t="inlineStr">
        <is>
          <t>Regtech</t>
        </is>
      </c>
      <c r="CW48" s="74" t="inlineStr">
        <is>
          <t>CARBON</t>
        </is>
      </c>
      <c r="CX48" s="74" t="inlineStr">
        <is>
          <t>Marketing</t>
        </is>
      </c>
      <c r="CY48" s="74" t="inlineStr">
        <is>
          <t>Marketing</t>
        </is>
      </c>
      <c r="CZ48" s="74" t="inlineStr">
        <is>
          <t>No</t>
        </is>
      </c>
      <c r="DA48" s="74" t="inlineStr">
        <is>
          <t>Sales, Marketing &amp; Support</t>
        </is>
      </c>
      <c r="DB48" s="74" t="n"/>
      <c r="DC48" s="74" t="n"/>
      <c r="DD48" s="74" t="n"/>
      <c r="DE48" s="74" t="n"/>
      <c r="DF48" s="74" t="n"/>
      <c r="DG48" s="74" t="n"/>
      <c r="DH48" s="74" t="n"/>
      <c r="DI48" s="74" t="n"/>
      <c r="DJ48" s="74" t="n"/>
      <c r="DK48" s="74" t="n"/>
      <c r="DL48" s="74" t="n"/>
      <c r="DM48" s="74" t="n"/>
      <c r="DN48" s="74" t="n"/>
      <c r="DO48" s="74" t="n"/>
      <c r="DP48" s="74" t="n"/>
      <c r="DQ48" s="74" t="n"/>
      <c r="DR48" s="74" t="n"/>
      <c r="DS48" s="74" t="n"/>
      <c r="DT48" s="74" t="n"/>
      <c r="DU48" s="74" t="n"/>
      <c r="DV48" s="74" t="n"/>
      <c r="DW48" s="74" t="n"/>
      <c r="DX48" s="74" t="n"/>
      <c r="DY48" s="74" t="n"/>
      <c r="DZ48" s="74" t="n"/>
      <c r="EA48" s="74" t="n"/>
      <c r="EB48" s="74" t="n"/>
      <c r="EC48" s="74" t="n"/>
      <c r="ED48" s="74" t="n"/>
      <c r="EE48" s="74" t="n"/>
      <c r="EF48" s="74" t="n"/>
      <c r="EG48" s="74" t="n"/>
      <c r="EH48" s="74" t="n"/>
      <c r="EI48" s="74" t="n"/>
      <c r="EJ48" s="74" t="n"/>
      <c r="EK48" s="74" t="n"/>
      <c r="EL48" s="74" t="n"/>
      <c r="EM48" s="74" t="n"/>
      <c r="EN48" s="74" t="n"/>
      <c r="EO48" s="74" t="n"/>
      <c r="EP48" s="74" t="n"/>
      <c r="EQ48" s="74" t="n"/>
      <c r="ER48" s="74" t="n"/>
      <c r="ES48" s="74" t="n"/>
      <c r="ET48" s="74" t="n"/>
      <c r="EU48" s="74" t="n"/>
      <c r="EV48" s="130" t="n"/>
      <c r="EW48" s="131" t="inlineStr">
        <is>
          <t>Growth, Revenue and building the brand; Marketing Demand Capture Demand Gene Strategies GTM Strategies</t>
        </is>
      </c>
      <c r="EX48" s="131"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EY48" s="131"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EZ48" s="131"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FA48" s="131"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FB48" s="131" t="n"/>
      <c r="FC48" s="131" t="n"/>
    </row>
    <row r="49" ht="203" customHeight="1">
      <c r="A49" s="109" t="inlineStr">
        <is>
          <t>Mapped</t>
        </is>
      </c>
      <c r="B49" s="109" t="inlineStr">
        <is>
          <t>CARBON</t>
        </is>
      </c>
      <c r="C49" s="110" t="inlineStr">
        <is>
          <t>IRIS2358</t>
        </is>
      </c>
      <c r="D49" s="110" t="inlineStr">
        <is>
          <t>Sobhan Pramanik</t>
        </is>
      </c>
      <c r="E49" s="110" t="inlineStr">
        <is>
          <t>Marketing</t>
        </is>
      </c>
      <c r="F49" s="162" t="inlineStr">
        <is>
          <t>Manager - Marketing</t>
        </is>
      </c>
      <c r="G49" s="162" t="inlineStr">
        <is>
          <t>Marketing Manager</t>
        </is>
      </c>
      <c r="H49" s="110" t="inlineStr">
        <is>
          <t>L5 – Manager</t>
        </is>
      </c>
      <c r="I49" s="110" t="inlineStr">
        <is>
          <t>B2</t>
        </is>
      </c>
      <c r="J49" s="110" t="inlineStr">
        <is>
          <t>• Same level</t>
        </is>
      </c>
      <c r="K49" s="110" t="inlineStr">
        <is>
          <t>Marketing &amp; Communications</t>
        </is>
      </c>
      <c r="L49" s="110" t="inlineStr">
        <is>
          <t>Demand Generation, Brand &amp; Events</t>
        </is>
      </c>
      <c r="M49" s="110" t="n"/>
      <c r="N49" s="110" t="n">
        <v>20</v>
      </c>
      <c r="O49" s="109" t="inlineStr">
        <is>
          <t>P4 / M3</t>
        </is>
      </c>
      <c r="P49" s="110" t="inlineStr">
        <is>
          <t>Senior / Manager</t>
        </is>
      </c>
      <c r="Q49" s="110" t="inlineStr">
        <is>
          <t>4–5</t>
        </is>
      </c>
      <c r="R49" s="110" t="inlineStr">
        <is>
          <t>6–9 yrs</t>
        </is>
      </c>
      <c r="S49" s="110" t="inlineStr">
        <is>
          <t>7–10 · 6–11</t>
        </is>
      </c>
      <c r="T49" s="110" t="inlineStr">
        <is>
          <t>Manager</t>
        </is>
      </c>
      <c r="U49" s="110" t="inlineStr">
        <is>
          <t>IRIS Vs Market Benchmark — CIM proficiency scale: 3–4 · IRIS Vs Competitor Benchmark — SaaS marketing ladder: Marketing Manager</t>
        </is>
      </c>
      <c r="V49" s="110" t="inlineStr">
        <is>
          <t>CIM Global Professional Marketing Framework — proficiency Aware → Active learner → Able → Accomplished → Authoritative</t>
        </is>
      </c>
      <c r="W49" s="110" t="inlineStr">
        <is>
          <t>Core 3 · Future 3 · Functional 4 · Leadership 3</t>
        </is>
      </c>
      <c r="X49" s="73" t="n">
        <v>364</v>
      </c>
      <c r="Y49" s="74" t="inlineStr">
        <is>
          <t>IRIS2358</t>
        </is>
      </c>
      <c r="Z49" s="74" t="inlineStr">
        <is>
          <t>Employee</t>
        </is>
      </c>
      <c r="AA49" s="74" t="inlineStr">
        <is>
          <t>Active</t>
        </is>
      </c>
      <c r="AB49" s="74" t="inlineStr">
        <is>
          <t>Sobhan Pramanik</t>
        </is>
      </c>
      <c r="AC49" s="164" t="n">
        <v>45748</v>
      </c>
      <c r="AD49" s="74" t="inlineStr">
        <is>
          <t>Manager - Marketing</t>
        </is>
      </c>
      <c r="AE49" s="74" t="inlineStr">
        <is>
          <t>B.Tech</t>
        </is>
      </c>
      <c r="AF49" s="74" t="inlineStr">
        <is>
          <t>Saahit Togaru</t>
        </is>
      </c>
      <c r="AG49" s="74" t="inlineStr">
        <is>
          <t>N-4</t>
        </is>
      </c>
      <c r="AH49" s="74" t="inlineStr">
        <is>
          <t>Manager</t>
        </is>
      </c>
      <c r="AI49" s="74" t="inlineStr">
        <is>
          <t>7 years, 0 months, 0 days</t>
        </is>
      </c>
      <c r="AJ49" s="74" t="inlineStr">
        <is>
          <t>1 years, 4 months, 24 days</t>
        </is>
      </c>
      <c r="AK49" s="74" t="inlineStr">
        <is>
          <t>Regtech</t>
        </is>
      </c>
      <c r="AL49" s="74" t="inlineStr">
        <is>
          <t>CARBON</t>
        </is>
      </c>
      <c r="AM49" s="74" t="inlineStr">
        <is>
          <t>Marketing</t>
        </is>
      </c>
      <c r="AN49" s="74" t="inlineStr">
        <is>
          <t>Marketing</t>
        </is>
      </c>
      <c r="AO49" s="74" t="inlineStr">
        <is>
          <t>No</t>
        </is>
      </c>
      <c r="AP49" s="74" t="inlineStr">
        <is>
          <t>Sales, Marketing &amp; Support</t>
        </is>
      </c>
      <c r="AQ49" s="74" t="inlineStr">
        <is>
          <t>Marketing</t>
        </is>
      </c>
      <c r="AR49" s="74" t="inlineStr">
        <is>
          <t>Non-technical</t>
        </is>
      </c>
      <c r="AS49" s="74" t="n">
        <v>20</v>
      </c>
      <c r="AT49" s="74" t="inlineStr">
        <is>
          <t>Covered</t>
        </is>
      </c>
      <c r="AU49" s="74" t="inlineStr">
        <is>
          <t>IRIS2358</t>
        </is>
      </c>
      <c r="AV49" s="74" t="inlineStr">
        <is>
          <t>Sobhan Pramanik</t>
        </is>
      </c>
      <c r="AW49" s="74" t="inlineStr">
        <is>
          <t>Marketing</t>
        </is>
      </c>
      <c r="AX49" s="74" t="inlineStr">
        <is>
          <t>Marketing &amp; Communications</t>
        </is>
      </c>
      <c r="AY49" s="74" t="inlineStr">
        <is>
          <t>Demand Generation &amp; Branding</t>
        </is>
      </c>
      <c r="AZ49" s="74" t="n"/>
      <c r="BA49" s="74" t="n"/>
      <c r="BB49" s="74" t="inlineStr">
        <is>
          <t>Employee</t>
        </is>
      </c>
      <c r="BC49" s="74" t="inlineStr">
        <is>
          <t>Saahit Togaru</t>
        </is>
      </c>
      <c r="BD49" s="74" t="inlineStr">
        <is>
          <t>Saahit Togaru</t>
        </is>
      </c>
      <c r="BE49" s="74" t="inlineStr">
        <is>
          <t>No</t>
        </is>
      </c>
      <c r="BF49" s="74" t="inlineStr">
        <is>
          <t>Manager - Marketing</t>
        </is>
      </c>
      <c r="BG49" s="74" t="inlineStr">
        <is>
          <t>Manager - Marketing</t>
        </is>
      </c>
      <c r="BH49" s="74" t="inlineStr">
        <is>
          <t>No</t>
        </is>
      </c>
      <c r="BI49" s="74" t="n">
        <v>4</v>
      </c>
      <c r="BJ49" s="74" t="n">
        <v>2</v>
      </c>
      <c r="BK49" s="74" t="n">
        <v>2</v>
      </c>
      <c r="BL49" s="74" t="inlineStr">
        <is>
          <t>Review</t>
        </is>
      </c>
      <c r="BM49" s="74" t="n">
        <v>8</v>
      </c>
      <c r="BN49" s="74" t="n">
        <v>6</v>
      </c>
      <c r="BO49" s="74" t="n">
        <v>2</v>
      </c>
      <c r="BP49" s="74" t="inlineStr">
        <is>
          <t>Healthy</t>
        </is>
      </c>
      <c r="BQ49" s="74" t="inlineStr">
        <is>
          <t>Yes</t>
        </is>
      </c>
      <c r="BR49" s="74" t="inlineStr">
        <is>
          <t>L5 – Manager</t>
        </is>
      </c>
      <c r="BS49" s="74" t="inlineStr">
        <is>
          <t>L5 – Manager</t>
        </is>
      </c>
      <c r="BT49" s="74" t="inlineStr">
        <is>
          <t>No designation change — current record value carried forward</t>
        </is>
      </c>
      <c r="BU49" s="149" t="inlineStr">
        <is>
          <t>OKR Tracker - Marketing 2026 · FY27.xlsx</t>
        </is>
      </c>
      <c r="BV49" s="74" t="n"/>
      <c r="BW49" s="74" t="inlineStr">
        <is>
          <t>US; EU; India; Africa.</t>
        </is>
      </c>
      <c r="BX49" s="74" t="n"/>
      <c r="BY49" s="74" t="inlineStr">
        <is>
          <t>IRIS2358</t>
        </is>
      </c>
      <c r="BZ49" s="74" t="inlineStr">
        <is>
          <t>Employee</t>
        </is>
      </c>
      <c r="CA49" s="74" t="inlineStr">
        <is>
          <t>Active</t>
        </is>
      </c>
      <c r="CB49" s="74" t="inlineStr">
        <is>
          <t>Sobhan Pramanik</t>
        </is>
      </c>
      <c r="CC49" s="164" t="n">
        <v>45748</v>
      </c>
      <c r="CD49" s="74" t="inlineStr">
        <is>
          <t>Manager - Marketing</t>
        </is>
      </c>
      <c r="CE49" s="74" t="inlineStr">
        <is>
          <t>Content and social media Management team : Run Campaigns for Carbon across region,</t>
        </is>
      </c>
      <c r="CF49" s="74" t="inlineStr">
        <is>
          <t>Marketing &amp; Communications</t>
        </is>
      </c>
      <c r="CG49" s="74" t="inlineStr">
        <is>
          <t>Demand Generation</t>
        </is>
      </c>
      <c r="CH49" s="74" t="inlineStr">
        <is>
          <t>Manager - Marketing</t>
        </is>
      </c>
      <c r="CI49" s="74" t="inlineStr">
        <is>
          <t>L5 – Manager</t>
        </is>
      </c>
      <c r="CJ49" s="74" t="inlineStr">
        <is>
          <t>Saahit Togaru</t>
        </is>
      </c>
      <c r="CK49" s="74" t="inlineStr">
        <is>
          <t>N-4</t>
        </is>
      </c>
      <c r="CL49" s="74" t="inlineStr">
        <is>
          <t>Manager</t>
        </is>
      </c>
      <c r="CM49" s="74" t="inlineStr">
        <is>
          <t>Regtech</t>
        </is>
      </c>
      <c r="CN49" s="74" t="inlineStr">
        <is>
          <t>Marketing</t>
        </is>
      </c>
      <c r="CO49" s="74" t="inlineStr">
        <is>
          <t>8 years, 2 months, 19 days</t>
        </is>
      </c>
      <c r="CP49" s="74" t="n"/>
      <c r="CQ49" s="74" t="inlineStr">
        <is>
          <t>No</t>
        </is>
      </c>
      <c r="CR49" s="74" t="n">
        <v>3</v>
      </c>
      <c r="CS49" s="74" t="inlineStr">
        <is>
          <t>High</t>
        </is>
      </c>
      <c r="CT49" s="74" t="inlineStr">
        <is>
          <t>Future Leader</t>
        </is>
      </c>
      <c r="CU49" s="74" t="n"/>
      <c r="CV49" s="74" t="inlineStr">
        <is>
          <t>No</t>
        </is>
      </c>
      <c r="CW49" s="74" t="inlineStr">
        <is>
          <t>Yes</t>
        </is>
      </c>
      <c r="CX49" s="74" t="inlineStr">
        <is>
          <t>Alisha Sheikh</t>
        </is>
      </c>
      <c r="CY49" s="74" t="inlineStr">
        <is>
          <t>-Time management</t>
        </is>
      </c>
      <c r="CZ49" s="74" t="n"/>
      <c r="DA49" s="74" t="n"/>
      <c r="DB49" s="74" t="n"/>
      <c r="DC49" s="74" t="n"/>
      <c r="DD49" s="74" t="n"/>
      <c r="DE49" s="74" t="n"/>
      <c r="DF49" s="74" t="n"/>
      <c r="DG49" s="74" t="n"/>
      <c r="DH49" s="74" t="n"/>
      <c r="DI49" s="74" t="n"/>
      <c r="DJ49" s="74" t="n"/>
      <c r="DK49" s="74" t="n"/>
      <c r="DL49" s="74" t="n"/>
      <c r="DM49" s="74" t="n"/>
      <c r="DN49" s="74" t="n"/>
      <c r="DO49" s="74" t="n"/>
      <c r="DP49" s="74" t="n"/>
      <c r="DQ49" s="74" t="n"/>
      <c r="DR49" s="74" t="n"/>
      <c r="DS49" s="74" t="n"/>
      <c r="DT49" s="74" t="n"/>
      <c r="DU49" s="74" t="n"/>
      <c r="DV49" s="74" t="n"/>
      <c r="DW49" s="74" t="n"/>
      <c r="DX49" s="74" t="n"/>
      <c r="DY49" s="74" t="n"/>
      <c r="DZ49" s="74" t="n"/>
      <c r="EA49" s="74" t="n"/>
      <c r="EB49" s="74" t="n"/>
      <c r="EC49" s="74" t="n"/>
      <c r="ED49" s="74" t="n"/>
      <c r="EE49" s="74" t="n"/>
      <c r="EF49" s="74" t="n"/>
      <c r="EG49" s="74" t="n"/>
      <c r="EH49" s="74" t="n"/>
      <c r="EI49" s="74" t="n"/>
      <c r="EJ49" s="74" t="n"/>
      <c r="EK49" s="74" t="n"/>
      <c r="EL49" s="74" t="n"/>
      <c r="EM49" s="74" t="n"/>
      <c r="EN49" s="74" t="n"/>
      <c r="EO49" s="74" t="n"/>
      <c r="EP49" s="74" t="n"/>
      <c r="EQ49" s="74" t="n"/>
      <c r="ER49" s="74" t="n"/>
      <c r="ES49" s="74" t="n"/>
      <c r="ET49" s="74" t="n"/>
      <c r="EU49" s="74" t="n"/>
      <c r="EV49" s="130" t="n"/>
      <c r="EW49" s="131" t="inlineStr">
        <is>
          <t>• Role / sub-team: Marketing — Manager - Marketing.
• Core purpose: Building brand awareness and demand for IRIS CARBON globally.
• Decision-making autonomy: Can independently content Strategy.
• Is this something only they do: Everyone on the team.</t>
        </is>
      </c>
      <c r="EX49" s="131"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EY49" s="131"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EZ49" s="131"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FA49" s="131" t="inlineStr">
        <is>
          <t>• Key challenges: Adhoc requirements.
• Support required: Clear prioritization, lesser ambiguity.</t>
        </is>
      </c>
      <c r="FB49" s="131" t="inlineStr">
        <is>
          <t>KRAs Submitted</t>
        </is>
      </c>
      <c r="FC49" s="131" t="n"/>
    </row>
    <row r="50" ht="250" customHeight="1">
      <c r="A50" s="109" t="inlineStr">
        <is>
          <t>Mapped</t>
        </is>
      </c>
      <c r="B50" s="109" t="inlineStr">
        <is>
          <t>CARBON</t>
        </is>
      </c>
      <c r="C50" s="110" t="inlineStr">
        <is>
          <t>IRIS2502</t>
        </is>
      </c>
      <c r="D50" s="110" t="inlineStr">
        <is>
          <t>Sudipta Kundu</t>
        </is>
      </c>
      <c r="E50" s="110" t="inlineStr">
        <is>
          <t>Marketing</t>
        </is>
      </c>
      <c r="F50" s="162" t="inlineStr">
        <is>
          <t>Marketing Manager- Partner and Automation</t>
        </is>
      </c>
      <c r="G50" s="162" t="inlineStr">
        <is>
          <t>Senior Marketing Specialist – POD Lead</t>
        </is>
      </c>
      <c r="H50" s="110" t="inlineStr">
        <is>
          <t>L5 – Manager</t>
        </is>
      </c>
      <c r="I50" s="110" t="inlineStr">
        <is>
          <t>B2</t>
        </is>
      </c>
      <c r="J50" s="110" t="inlineStr">
        <is>
          <t>• Same level</t>
        </is>
      </c>
      <c r="K50" s="110" t="inlineStr">
        <is>
          <t>Marketing &amp; Communications</t>
        </is>
      </c>
      <c r="L50" s="110" t="inlineStr">
        <is>
          <t>Demand Generation, Brand &amp; Events</t>
        </is>
      </c>
      <c r="M50" s="110" t="n"/>
      <c r="N50" s="110" t="n">
        <v>20</v>
      </c>
      <c r="O50" s="109" t="inlineStr">
        <is>
          <t>P4 / M3</t>
        </is>
      </c>
      <c r="P50" s="110" t="inlineStr">
        <is>
          <t>Senior / Manager</t>
        </is>
      </c>
      <c r="Q50" s="110" t="inlineStr">
        <is>
          <t>4–5</t>
        </is>
      </c>
      <c r="R50" s="110" t="inlineStr">
        <is>
          <t>6–9 yrs</t>
        </is>
      </c>
      <c r="S50" s="110" t="inlineStr">
        <is>
          <t>7–10 · 6–11</t>
        </is>
      </c>
      <c r="T50" s="110" t="inlineStr">
        <is>
          <t>Senior Marketing Specialist</t>
        </is>
      </c>
      <c r="U50" s="110" t="inlineStr">
        <is>
          <t>IRIS Vs Market Benchmark — CIM proficiency scale: 3–4 · IRIS Vs Competitor Benchmark — SaaS marketing ladder: Marketing Manager</t>
        </is>
      </c>
      <c r="V50" s="110" t="inlineStr">
        <is>
          <t>CIM Global Professional Marketing Framework — proficiency Aware → Active learner → Able → Accomplished → Authoritative</t>
        </is>
      </c>
      <c r="W50" s="110" t="inlineStr">
        <is>
          <t>Core 3 · Future 3 · Functional 4 · Leadership 3</t>
        </is>
      </c>
      <c r="X50" s="73" t="n">
        <v>473</v>
      </c>
      <c r="Y50" s="74" t="inlineStr">
        <is>
          <t>IRIS2502</t>
        </is>
      </c>
      <c r="Z50" s="74" t="inlineStr">
        <is>
          <t>Employee</t>
        </is>
      </c>
      <c r="AA50" s="74" t="inlineStr">
        <is>
          <t>Active</t>
        </is>
      </c>
      <c r="AB50" s="74" t="inlineStr">
        <is>
          <t>Sudipta Kundu</t>
        </is>
      </c>
      <c r="AC50" s="164" t="n">
        <v>46104</v>
      </c>
      <c r="AD50" s="74" t="inlineStr">
        <is>
          <t>Marketing Manager- Partner and Automation</t>
        </is>
      </c>
      <c r="AE50" s="74" t="inlineStr">
        <is>
          <t>MBA</t>
        </is>
      </c>
      <c r="AF50" s="74" t="inlineStr">
        <is>
          <t>Saahit togaru</t>
        </is>
      </c>
      <c r="AG50" s="74" t="inlineStr">
        <is>
          <t>N-4</t>
        </is>
      </c>
      <c r="AH50" s="74" t="inlineStr">
        <is>
          <t>Manager</t>
        </is>
      </c>
      <c r="AI50" s="74" t="inlineStr">
        <is>
          <t>8 years, 4 months, 0 days</t>
        </is>
      </c>
      <c r="AJ50" s="74" t="inlineStr">
        <is>
          <t>0 years, 5 months, 2 days</t>
        </is>
      </c>
      <c r="AK50" s="74" t="inlineStr">
        <is>
          <t>Regtech</t>
        </is>
      </c>
      <c r="AL50" s="74" t="inlineStr">
        <is>
          <t>CARBON</t>
        </is>
      </c>
      <c r="AM50" s="74" t="inlineStr">
        <is>
          <t>Marketing</t>
        </is>
      </c>
      <c r="AN50" s="74" t="inlineStr">
        <is>
          <t>Marketing</t>
        </is>
      </c>
      <c r="AO50" s="74" t="inlineStr">
        <is>
          <t>No</t>
        </is>
      </c>
      <c r="AP50" s="74" t="inlineStr">
        <is>
          <t>Sales, Marketing &amp; Support</t>
        </is>
      </c>
      <c r="AQ50" s="74" t="inlineStr">
        <is>
          <t>Marketing</t>
        </is>
      </c>
      <c r="AR50" s="74" t="inlineStr">
        <is>
          <t>Non-technical</t>
        </is>
      </c>
      <c r="AS50" s="74" t="n">
        <v>20</v>
      </c>
      <c r="AT50" s="74" t="inlineStr">
        <is>
          <t>Covered</t>
        </is>
      </c>
      <c r="AU50" s="74" t="inlineStr">
        <is>
          <t>IRIS2502</t>
        </is>
      </c>
      <c r="AV50" s="74" t="inlineStr">
        <is>
          <t>Sudipta Kundu</t>
        </is>
      </c>
      <c r="AW50" s="74" t="inlineStr">
        <is>
          <t>Marketing</t>
        </is>
      </c>
      <c r="AX50" s="74" t="inlineStr">
        <is>
          <t>Marketing &amp; Communications</t>
        </is>
      </c>
      <c r="AY50" s="74" t="inlineStr">
        <is>
          <t>Partner GTM &amp; Marketing Operations</t>
        </is>
      </c>
      <c r="AZ50" s="74" t="inlineStr">
        <is>
          <t>Marketing &amp; Communications</t>
        </is>
      </c>
      <c r="BA50" s="74" t="inlineStr">
        <is>
          <t>Marketing Operations</t>
        </is>
      </c>
      <c r="BB50" s="74" t="inlineStr">
        <is>
          <t>Employee</t>
        </is>
      </c>
      <c r="BC50" s="74" t="inlineStr">
        <is>
          <t>Saahit Togaru</t>
        </is>
      </c>
      <c r="BD50" s="74" t="inlineStr">
        <is>
          <t>Saahit Togaru</t>
        </is>
      </c>
      <c r="BE50" s="74" t="inlineStr">
        <is>
          <t>No</t>
        </is>
      </c>
      <c r="BF50" s="74" t="inlineStr">
        <is>
          <t>Marketing Manager- Partner and Automation</t>
        </is>
      </c>
      <c r="BG50" s="74" t="inlineStr">
        <is>
          <t>Marketing Manager- Partner and Automation</t>
        </is>
      </c>
      <c r="BH50" s="74" t="inlineStr">
        <is>
          <t>No</t>
        </is>
      </c>
      <c r="BI50" s="74" t="n">
        <v>4</v>
      </c>
      <c r="BJ50" s="74" t="n">
        <v>2</v>
      </c>
      <c r="BK50" s="74" t="n">
        <v>2</v>
      </c>
      <c r="BL50" s="74" t="inlineStr">
        <is>
          <t>Review</t>
        </is>
      </c>
      <c r="BM50" s="74" t="n">
        <v>4</v>
      </c>
      <c r="BN50" s="74" t="n">
        <v>2</v>
      </c>
      <c r="BO50" s="74" t="n">
        <v>2</v>
      </c>
      <c r="BP50" s="74" t="inlineStr">
        <is>
          <t>Review</t>
        </is>
      </c>
      <c r="BQ50" s="74" t="inlineStr">
        <is>
          <t>No</t>
        </is>
      </c>
      <c r="BR50" s="74" t="inlineStr">
        <is>
          <t>L5 – Manager</t>
        </is>
      </c>
      <c r="BS50" s="74" t="inlineStr">
        <is>
          <t>L5 – Manager</t>
        </is>
      </c>
      <c r="BT50" s="74" t="inlineStr">
        <is>
          <t>No designation change — current record value carried forward</t>
        </is>
      </c>
      <c r="BU50" s="149" t="inlineStr">
        <is>
          <t>OKR Tracker - Marketing 2026 · FY27.xlsx</t>
        </is>
      </c>
      <c r="BV50" s="74" t="n"/>
      <c r="BW50" s="74" t="inlineStr">
        <is>
          <t>Europe; US; global.</t>
        </is>
      </c>
      <c r="BX50" s="74" t="n"/>
      <c r="BY50" s="74" t="inlineStr">
        <is>
          <t>IRIS2502</t>
        </is>
      </c>
      <c r="BZ50" s="74" t="inlineStr">
        <is>
          <t>Employee</t>
        </is>
      </c>
      <c r="CA50" s="74" t="inlineStr">
        <is>
          <t>Active</t>
        </is>
      </c>
      <c r="CB50" s="74" t="inlineStr">
        <is>
          <t>Sudipta Kundu</t>
        </is>
      </c>
      <c r="CC50" s="164" t="n">
        <v>46104</v>
      </c>
      <c r="CD50" s="74" t="inlineStr">
        <is>
          <t>Marketing Manager- Partner and Automation</t>
        </is>
      </c>
      <c r="CE50" s="74" t="inlineStr">
        <is>
          <t>Leads Database team &amp; automation to bring efficiencies across marketing - recently role is upgraded to Partner management as well</t>
        </is>
      </c>
      <c r="CF50" s="74" t="inlineStr">
        <is>
          <t>Marketing &amp; Communications</t>
        </is>
      </c>
      <c r="CG50" s="74" t="n"/>
      <c r="CH50" s="74" t="inlineStr">
        <is>
          <t>Marketing Manager- Partner and Automation</t>
        </is>
      </c>
      <c r="CI50" s="74" t="inlineStr">
        <is>
          <t>L5 – Manager</t>
        </is>
      </c>
      <c r="CJ50" s="74" t="inlineStr">
        <is>
          <t>Saahit Togaru</t>
        </is>
      </c>
      <c r="CK50" s="74" t="inlineStr">
        <is>
          <t>N-4</t>
        </is>
      </c>
      <c r="CL50" s="74" t="inlineStr">
        <is>
          <t>Manager</t>
        </is>
      </c>
      <c r="CM50" s="74" t="inlineStr">
        <is>
          <t>Regtech</t>
        </is>
      </c>
      <c r="CN50" s="74" t="inlineStr">
        <is>
          <t>Marketing</t>
        </is>
      </c>
      <c r="CO50" s="74" t="inlineStr">
        <is>
          <t>8 years, 6 months, 28 days</t>
        </is>
      </c>
      <c r="CP50" s="74" t="n"/>
      <c r="CQ50" s="74" t="inlineStr">
        <is>
          <t>No</t>
        </is>
      </c>
      <c r="CR50" s="74" t="n">
        <v>2</v>
      </c>
      <c r="CS50" s="74" t="inlineStr">
        <is>
          <t>Medium</t>
        </is>
      </c>
      <c r="CT50" s="74" t="inlineStr">
        <is>
          <t>Reliable Specialist</t>
        </is>
      </c>
      <c r="CU50" s="74" t="n"/>
      <c r="CV50" s="74" t="inlineStr">
        <is>
          <t>No</t>
        </is>
      </c>
      <c r="CW50" s="74" t="inlineStr">
        <is>
          <t>No</t>
        </is>
      </c>
      <c r="CX50" s="74" t="n"/>
      <c r="CY50" s="74" t="inlineStr">
        <is>
          <t>Would benefit from deeper understanding of domain + perspective of database &amp; marketing</t>
        </is>
      </c>
      <c r="CZ50" s="74" t="n"/>
      <c r="DA50" s="74" t="n"/>
      <c r="DB50" s="74" t="n"/>
      <c r="DC50" s="74" t="n"/>
      <c r="DD50" s="74" t="n"/>
      <c r="DE50" s="74" t="n"/>
      <c r="DF50" s="74" t="n"/>
      <c r="DG50" s="74" t="n"/>
      <c r="DH50" s="74" t="n"/>
      <c r="DI50" s="74" t="n"/>
      <c r="DJ50" s="74" t="n"/>
      <c r="DK50" s="74" t="n"/>
      <c r="DL50" s="74" t="n"/>
      <c r="DM50" s="74" t="n"/>
      <c r="DN50" s="74" t="n"/>
      <c r="DO50" s="74" t="n"/>
      <c r="DP50" s="74" t="n"/>
      <c r="DQ50" s="74" t="n"/>
      <c r="DR50" s="74" t="n"/>
      <c r="DS50" s="74" t="n"/>
      <c r="DT50" s="74" t="n"/>
      <c r="DU50" s="74" t="n"/>
      <c r="DV50" s="74" t="n"/>
      <c r="DW50" s="74" t="n"/>
      <c r="DX50" s="74" t="n"/>
      <c r="DY50" s="74" t="n"/>
      <c r="DZ50" s="74" t="n"/>
      <c r="EA50" s="74" t="n"/>
      <c r="EB50" s="74" t="n"/>
      <c r="EC50" s="74" t="n"/>
      <c r="ED50" s="74" t="n"/>
      <c r="EE50" s="74" t="n"/>
      <c r="EF50" s="74" t="n"/>
      <c r="EG50" s="74" t="n"/>
      <c r="EH50" s="74" t="n"/>
      <c r="EI50" s="74" t="n"/>
      <c r="EJ50" s="74" t="n"/>
      <c r="EK50" s="74" t="n"/>
      <c r="EL50" s="74" t="n"/>
      <c r="EM50" s="74" t="n"/>
      <c r="EN50" s="74" t="n"/>
      <c r="EO50" s="74" t="n"/>
      <c r="EP50" s="74" t="n"/>
      <c r="EQ50" s="74" t="n"/>
      <c r="ER50" s="74" t="n"/>
      <c r="ES50" s="74" t="n"/>
      <c r="ET50" s="74" t="n"/>
      <c r="EU50" s="74" t="n"/>
      <c r="EV50" s="130" t="n"/>
      <c r="EW50" s="131"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EX50" s="131"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EY50" s="131"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EZ50" s="131"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FA50" s="131" t="inlineStr">
        <is>
          <t>• Key challenges: Multiple Approvals; multiple reviews.
• Support required: Clearer priorities; More clarity on ownership and decision-making, with faster support when priorities or requirements change.</t>
        </is>
      </c>
      <c r="FB50" s="131" t="inlineStr">
        <is>
          <t>KRAs Submitted</t>
        </is>
      </c>
      <c r="FC50" s="131" t="n"/>
    </row>
    <row r="51" ht="153" customHeight="1">
      <c r="A51" s="109" t="inlineStr">
        <is>
          <t>Mapped</t>
        </is>
      </c>
      <c r="B51" s="109" t="inlineStr">
        <is>
          <t>CARBON</t>
        </is>
      </c>
      <c r="C51" s="110" t="inlineStr">
        <is>
          <t>IRIS2553</t>
        </is>
      </c>
      <c r="D51" s="110" t="inlineStr">
        <is>
          <t>Prashant Sharad Jadhav</t>
        </is>
      </c>
      <c r="E51" s="110" t="inlineStr">
        <is>
          <t>Marketing</t>
        </is>
      </c>
      <c r="F51" s="162" t="inlineStr">
        <is>
          <t>SDR Manager</t>
        </is>
      </c>
      <c r="G51" s="162" t="inlineStr">
        <is>
          <t>Senior Account Executive – POD Lead</t>
        </is>
      </c>
      <c r="H51" s="162" t="inlineStr">
        <is>
          <t>Not in current mapping files</t>
        </is>
      </c>
      <c r="I51" s="162" t="inlineStr">
        <is>
          <t>B2</t>
        </is>
      </c>
      <c r="J51" s="151" t="inlineStr">
        <is>
          <t>● Newly mapped</t>
        </is>
      </c>
      <c r="K51" s="110" t="inlineStr">
        <is>
          <t>Sales &amp; Business Development</t>
        </is>
      </c>
      <c r="L51" s="110" t="inlineStr">
        <is>
          <t>Sales Development &amp; Prospecting</t>
        </is>
      </c>
      <c r="M51" s="110" t="n"/>
      <c r="N51" s="110" t="n">
        <v>20</v>
      </c>
      <c r="O51" s="109" t="inlineStr">
        <is>
          <t>P4 / M3</t>
        </is>
      </c>
      <c r="P51" s="110" t="inlineStr">
        <is>
          <t>Senior / Manager</t>
        </is>
      </c>
      <c r="Q51" s="110" t="inlineStr">
        <is>
          <t>4–5</t>
        </is>
      </c>
      <c r="R51" s="110" t="inlineStr">
        <is>
          <t>6–9 yrs</t>
        </is>
      </c>
      <c r="S51" s="110" t="inlineStr">
        <is>
          <t>7–10 · 6–11</t>
        </is>
      </c>
      <c r="T51" s="110" t="inlineStr">
        <is>
          <t>Senior Account Executive</t>
        </is>
      </c>
      <c r="U51" s="110" t="inlineStr">
        <is>
          <t>IRIS Vs Competitor Benchmark — SaaS sales ladder — IC: Mid-Market AE · IRIS Vs Competitor Benchmark — SaaS sales ladder — management: Sales Manager</t>
        </is>
      </c>
      <c r="V51" s="110" t="inlineStr">
        <is>
          <t>SaaS sales ladder · SDR → AE → Enterprise AE → VP / CRO; MEDDICC-style qualification</t>
        </is>
      </c>
      <c r="W51" s="110" t="inlineStr">
        <is>
          <t>Core 3 · Future 3 · Functional 4 · Leadership 3</t>
        </is>
      </c>
      <c r="X51" s="73" t="n">
        <v>526</v>
      </c>
      <c r="Y51" s="74" t="inlineStr">
        <is>
          <t>IRIS2553</t>
        </is>
      </c>
      <c r="Z51" s="74" t="inlineStr">
        <is>
          <t>Employee</t>
        </is>
      </c>
      <c r="AA51" s="74" t="inlineStr">
        <is>
          <t>Active</t>
        </is>
      </c>
      <c r="AB51" s="74" t="inlineStr">
        <is>
          <t>Prashant Sharad Jadhav</t>
        </is>
      </c>
      <c r="AC51" s="164" t="n">
        <v>46244</v>
      </c>
      <c r="AD51" s="74" t="inlineStr">
        <is>
          <t>SDR Manager</t>
        </is>
      </c>
      <c r="AE51" s="74" t="inlineStr">
        <is>
          <t>MBA</t>
        </is>
      </c>
      <c r="AF51" s="74" t="inlineStr">
        <is>
          <t>Anuradha RK</t>
        </is>
      </c>
      <c r="AG51" s="74" t="inlineStr">
        <is>
          <t>N-3</t>
        </is>
      </c>
      <c r="AH51" s="74" t="inlineStr">
        <is>
          <t>Manager</t>
        </is>
      </c>
      <c r="AI51" s="74" t="inlineStr">
        <is>
          <t>15 years, 11 months, 0 days</t>
        </is>
      </c>
      <c r="AJ51" s="74" t="inlineStr">
        <is>
          <t>0 years, 0 months, 15 days</t>
        </is>
      </c>
      <c r="AK51" s="74" t="inlineStr">
        <is>
          <t>Regtech</t>
        </is>
      </c>
      <c r="AL51" s="74" t="inlineStr">
        <is>
          <t>CARBON</t>
        </is>
      </c>
      <c r="AM51" s="74" t="inlineStr">
        <is>
          <t>Marketing</t>
        </is>
      </c>
      <c r="AN51" s="74" t="inlineStr">
        <is>
          <t>Marketing</t>
        </is>
      </c>
      <c r="AO51" s="74" t="inlineStr">
        <is>
          <t>No</t>
        </is>
      </c>
      <c r="AP51" s="74" t="inlineStr">
        <is>
          <t>Sales, Marketing &amp; Support</t>
        </is>
      </c>
      <c r="AQ51" s="74" t="inlineStr">
        <is>
          <t>Marketing</t>
        </is>
      </c>
      <c r="AR51" s="74" t="inlineStr">
        <is>
          <t>Non-technical</t>
        </is>
      </c>
      <c r="AS51" s="74" t="n">
        <v>20</v>
      </c>
      <c r="AT51" s="74" t="inlineStr">
        <is>
          <t>Covered</t>
        </is>
      </c>
      <c r="AU51" s="74" t="inlineStr">
        <is>
          <t>IRIS2553</t>
        </is>
      </c>
      <c r="AV51" s="74" t="inlineStr">
        <is>
          <t>Prashant Sharad Jadhav</t>
        </is>
      </c>
      <c r="AW51" s="74" t="inlineStr">
        <is>
          <t>Marketing</t>
        </is>
      </c>
      <c r="AX51" s="74" t="inlineStr">
        <is>
          <t>Sales &amp; Business Development</t>
        </is>
      </c>
      <c r="AY51" s="74" t="inlineStr">
        <is>
          <t>Sales Development · SDR</t>
        </is>
      </c>
      <c r="AZ51" s="74" t="inlineStr">
        <is>
          <t>Sales &amp; Business Development</t>
        </is>
      </c>
      <c r="BA51" s="74" t="inlineStr">
        <is>
          <t>Sales Development · SDR</t>
        </is>
      </c>
      <c r="BB51" s="74" t="inlineStr">
        <is>
          <t>Employee</t>
        </is>
      </c>
      <c r="BC51" s="74" t="inlineStr">
        <is>
          <t>Anuradha RK</t>
        </is>
      </c>
      <c r="BD51" s="74" t="inlineStr">
        <is>
          <t>Anuradha RK</t>
        </is>
      </c>
      <c r="BE51" s="74" t="inlineStr">
        <is>
          <t>No</t>
        </is>
      </c>
      <c r="BF51" s="74" t="inlineStr">
        <is>
          <t>SDR Manager</t>
        </is>
      </c>
      <c r="BG51" s="74" t="inlineStr">
        <is>
          <t>SDR Manager</t>
        </is>
      </c>
      <c r="BH51" s="74" t="inlineStr">
        <is>
          <t>N/A · new entry</t>
        </is>
      </c>
      <c r="BI51" s="74" t="inlineStr">
        <is>
          <t>—</t>
        </is>
      </c>
      <c r="BJ51" s="74" t="inlineStr">
        <is>
          <t>—</t>
        </is>
      </c>
      <c r="BK51" s="74" t="inlineStr">
        <is>
          <t>—</t>
        </is>
      </c>
      <c r="BL51" s="74" t="inlineStr">
        <is>
          <t>Not a manager</t>
        </is>
      </c>
      <c r="BM51" s="74" t="inlineStr">
        <is>
          <t>—</t>
        </is>
      </c>
      <c r="BN51" s="74" t="inlineStr">
        <is>
          <t>—</t>
        </is>
      </c>
      <c r="BO51" s="74" t="inlineStr">
        <is>
          <t>—</t>
        </is>
      </c>
      <c r="BP51" s="74" t="inlineStr">
        <is>
          <t>Not a manager</t>
        </is>
      </c>
      <c r="BQ51" s="74" t="inlineStr">
        <is>
          <t>—</t>
        </is>
      </c>
      <c r="BR51" s="74" t="n"/>
      <c r="BS51" s="74" t="n"/>
      <c r="BT51" s="74" t="inlineStr">
        <is>
          <t>No designation change — current record value carried forward</t>
        </is>
      </c>
      <c r="BU51" s="74" t="n"/>
      <c r="BV51" s="74" t="n"/>
      <c r="BW51" s="74" t="n"/>
      <c r="BX51" s="74" t="n"/>
      <c r="BY51" s="74" t="n"/>
      <c r="BZ51" s="74" t="n"/>
      <c r="CA51" s="74" t="n"/>
      <c r="CB51" s="74" t="n"/>
      <c r="CC51" s="74" t="n"/>
      <c r="CD51" s="74" t="n"/>
      <c r="CE51" s="74" t="n"/>
      <c r="CF51" s="74" t="n"/>
      <c r="CG51" s="74" t="n"/>
      <c r="CH51" s="74" t="n"/>
      <c r="CI51" s="74" t="n"/>
      <c r="CJ51" s="74" t="n"/>
      <c r="CK51" s="74" t="n"/>
      <c r="CL51" s="74" t="n"/>
      <c r="CM51" s="74" t="n"/>
      <c r="CN51" s="74" t="n"/>
      <c r="CO51" s="74" t="n"/>
      <c r="CP51" s="74" t="n"/>
      <c r="CQ51" s="74" t="n"/>
      <c r="CR51" s="74" t="n"/>
      <c r="CS51" s="74" t="n"/>
      <c r="CT51" s="74" t="n"/>
      <c r="CU51" s="74" t="n"/>
      <c r="CV51" s="74" t="n"/>
      <c r="CW51" s="74" t="n"/>
      <c r="CX51" s="74" t="n"/>
      <c r="CY51" s="74" t="n"/>
      <c r="CZ51" s="74" t="n"/>
      <c r="DA51" s="74" t="n"/>
      <c r="DB51" s="74" t="n"/>
      <c r="DC51" s="74" t="n"/>
      <c r="DD51" s="74" t="n"/>
      <c r="DE51" s="74" t="n"/>
      <c r="DF51" s="74" t="n"/>
      <c r="DG51" s="74" t="n"/>
      <c r="DH51" s="74" t="n"/>
      <c r="DI51" s="74" t="n"/>
      <c r="DJ51" s="74" t="n"/>
      <c r="DK51" s="74" t="n"/>
      <c r="DL51" s="74" t="n"/>
      <c r="DM51" s="74" t="n"/>
      <c r="DN51" s="74" t="n"/>
      <c r="DO51" s="74" t="n"/>
      <c r="DP51" s="74" t="n"/>
      <c r="DQ51" s="74" t="n"/>
      <c r="DR51" s="74" t="n"/>
      <c r="DS51" s="74" t="n"/>
      <c r="DT51" s="74" t="n"/>
      <c r="DU51" s="74" t="n"/>
      <c r="DV51" s="74" t="n"/>
      <c r="DW51" s="74" t="n"/>
      <c r="DX51" s="74" t="n"/>
      <c r="DY51" s="74" t="n"/>
      <c r="DZ51" s="74" t="n"/>
      <c r="EA51" s="74" t="n"/>
      <c r="EB51" s="74" t="n"/>
      <c r="EC51" s="74" t="n"/>
      <c r="ED51" s="74" t="n"/>
      <c r="EE51" s="74" t="n"/>
      <c r="EF51" s="74" t="n"/>
      <c r="EG51" s="74" t="n"/>
      <c r="EH51" s="74" t="n"/>
      <c r="EI51" s="74" t="n"/>
      <c r="EJ51" s="74" t="n"/>
      <c r="EK51" s="74" t="n"/>
      <c r="EL51" s="74" t="n"/>
      <c r="EM51" s="74" t="n"/>
      <c r="EN51" s="74" t="n"/>
      <c r="EO51" s="74" t="n"/>
      <c r="EP51" s="74" t="n"/>
      <c r="EQ51" s="74" t="n"/>
      <c r="ER51" s="74" t="n"/>
      <c r="ES51" s="74" t="n"/>
      <c r="ET51" s="74" t="n"/>
      <c r="EU51" s="74" t="n"/>
      <c r="EV51" s="130" t="n"/>
      <c r="EW51" s="131" t="n"/>
      <c r="EX51" s="131" t="n"/>
      <c r="EY51" s="131" t="n"/>
      <c r="EZ51" s="131" t="n"/>
      <c r="FA51" s="131" t="n"/>
      <c r="FB51" s="131" t="n"/>
      <c r="FC51" s="131" t="n"/>
    </row>
    <row r="52" ht="140.5" customHeight="1">
      <c r="A52" s="109" t="inlineStr">
        <is>
          <t>Mapped</t>
        </is>
      </c>
      <c r="B52" s="109" t="inlineStr">
        <is>
          <t>CARBON</t>
        </is>
      </c>
      <c r="C52" s="110" t="inlineStr">
        <is>
          <t>IRIS2400</t>
        </is>
      </c>
      <c r="D52" s="110" t="inlineStr">
        <is>
          <t>Bharani Kumar</t>
        </is>
      </c>
      <c r="E52" s="110" t="inlineStr">
        <is>
          <t>Marketing</t>
        </is>
      </c>
      <c r="F52" s="162" t="inlineStr">
        <is>
          <t>Creative Lead</t>
        </is>
      </c>
      <c r="G52" s="162" t="inlineStr">
        <is>
          <t>Design Specialist – POD Lead</t>
        </is>
      </c>
      <c r="H52" s="162" t="inlineStr">
        <is>
          <t>L5 – Lead · IC</t>
        </is>
      </c>
      <c r="I52" s="162" t="inlineStr">
        <is>
          <t>B1</t>
        </is>
      </c>
      <c r="J52" s="165" t="inlineStr">
        <is>
          <t>▼ Down · protected</t>
        </is>
      </c>
      <c r="K52" s="110" t="inlineStr">
        <is>
          <t>Design &amp; Creative</t>
        </is>
      </c>
      <c r="L52" s="110" t="inlineStr">
        <is>
          <t>Brand, Graphic &amp; Video Design</t>
        </is>
      </c>
      <c r="M52" s="110" t="n"/>
      <c r="N52" s="110" t="n">
        <v>20</v>
      </c>
      <c r="O52" s="109" t="inlineStr">
        <is>
          <t>P3 / M2</t>
        </is>
      </c>
      <c r="P52" s="110" t="inlineStr">
        <is>
          <t>Career / · Team Lead</t>
        </is>
      </c>
      <c r="Q52" s="110" t="inlineStr">
        <is>
          <t>4 Enable</t>
        </is>
      </c>
      <c r="R52" s="110" t="inlineStr">
        <is>
          <t>4–7 yrs</t>
        </is>
      </c>
      <c r="S52" s="110" t="inlineStr">
        <is>
          <t>5–8 · 4–8</t>
        </is>
      </c>
      <c r="T52" s="110" t="inlineStr">
        <is>
          <t>Senior Designer</t>
        </is>
      </c>
      <c r="U52" s="110" t="inlineStr">
        <is>
          <t>IRIS Vs Competitor Benchmark — UX / design ladder: UX Designer</t>
        </is>
      </c>
      <c r="V52" s="110" t="inlineStr">
        <is>
          <t>UX career ladder Junior → Designer → Senior → Lead → Principal; WCAG accessibility</t>
        </is>
      </c>
      <c r="W52" s="110" t="inlineStr">
        <is>
          <t>Core 3 · Future 3 · Functional 3 · Leadership 2</t>
        </is>
      </c>
      <c r="X52" s="73" t="n">
        <v>383</v>
      </c>
      <c r="Y52" s="74" t="inlineStr">
        <is>
          <t>IRIS2400</t>
        </is>
      </c>
      <c r="Z52" s="74" t="inlineStr">
        <is>
          <t>Employee</t>
        </is>
      </c>
      <c r="AA52" s="74" t="inlineStr">
        <is>
          <t>Active</t>
        </is>
      </c>
      <c r="AB52" s="74" t="inlineStr">
        <is>
          <t>Bharani Kumar</t>
        </is>
      </c>
      <c r="AC52" s="164" t="n">
        <v>45845</v>
      </c>
      <c r="AD52" s="74" t="inlineStr">
        <is>
          <t>Creative Lead</t>
        </is>
      </c>
      <c r="AE52" s="74" t="inlineStr">
        <is>
          <t>BA</t>
        </is>
      </c>
      <c r="AF52" s="74" t="inlineStr">
        <is>
          <t>Sobhan Pramanik</t>
        </is>
      </c>
      <c r="AG52" s="74" t="inlineStr">
        <is>
          <t>N-5</t>
        </is>
      </c>
      <c r="AH52" s="74" t="inlineStr">
        <is>
          <t>Manager</t>
        </is>
      </c>
      <c r="AI52" s="74" t="inlineStr">
        <is>
          <t>11 years, 0 months, 0 days</t>
        </is>
      </c>
      <c r="AJ52" s="74" t="inlineStr">
        <is>
          <t>1 years, 1 months, 18 days</t>
        </is>
      </c>
      <c r="AK52" s="74" t="inlineStr">
        <is>
          <t>Regtech</t>
        </is>
      </c>
      <c r="AL52" s="74" t="inlineStr">
        <is>
          <t>CARBON</t>
        </is>
      </c>
      <c r="AM52" s="74" t="inlineStr">
        <is>
          <t>Marketing</t>
        </is>
      </c>
      <c r="AN52" s="74" t="inlineStr">
        <is>
          <t>Marketing</t>
        </is>
      </c>
      <c r="AO52" s="74" t="inlineStr">
        <is>
          <t>No</t>
        </is>
      </c>
      <c r="AP52" s="74" t="inlineStr">
        <is>
          <t>Sales, Marketing &amp; Support</t>
        </is>
      </c>
      <c r="AQ52" s="74" t="inlineStr">
        <is>
          <t>Graphic design</t>
        </is>
      </c>
      <c r="AR52" s="74" t="inlineStr">
        <is>
          <t>Non-technical</t>
        </is>
      </c>
      <c r="AS52" s="74" t="n">
        <v>20</v>
      </c>
      <c r="AT52" s="74" t="inlineStr">
        <is>
          <t>Covered</t>
        </is>
      </c>
      <c r="AU52" s="74" t="inlineStr">
        <is>
          <t>IRIS2400</t>
        </is>
      </c>
      <c r="AV52" s="74" t="inlineStr">
        <is>
          <t>Bharani Kumar</t>
        </is>
      </c>
      <c r="AW52" s="74" t="inlineStr">
        <is>
          <t>Marketing</t>
        </is>
      </c>
      <c r="AX52" s="74" t="inlineStr">
        <is>
          <t>Marketing &amp; Communications</t>
        </is>
      </c>
      <c r="AY52" s="74" t="inlineStr">
        <is>
          <t>Creative &amp; Design</t>
        </is>
      </c>
      <c r="AZ52" s="74" t="n"/>
      <c r="BA52" s="74" t="n"/>
      <c r="BB52" s="74" t="inlineStr">
        <is>
          <t>Employee</t>
        </is>
      </c>
      <c r="BC52" s="74" t="inlineStr">
        <is>
          <t>Sobhan Pramanik</t>
        </is>
      </c>
      <c r="BD52" s="74" t="inlineStr">
        <is>
          <t>Sobhan Pramanik</t>
        </is>
      </c>
      <c r="BE52" s="74" t="inlineStr">
        <is>
          <t>No</t>
        </is>
      </c>
      <c r="BF52" s="74" t="inlineStr">
        <is>
          <t>Creative Lead</t>
        </is>
      </c>
      <c r="BG52" s="74" t="inlineStr">
        <is>
          <t>Creative Lead</t>
        </is>
      </c>
      <c r="BH52" s="74" t="inlineStr">
        <is>
          <t>No</t>
        </is>
      </c>
      <c r="BI52" s="74" t="n">
        <v>1</v>
      </c>
      <c r="BJ52" s="74" t="n">
        <v>1</v>
      </c>
      <c r="BK52" s="74" t="n">
        <v>0</v>
      </c>
      <c r="BL52" s="74" t="inlineStr">
        <is>
          <t>Consolidate / flatten</t>
        </is>
      </c>
      <c r="BM52" s="74" t="n">
        <v>1</v>
      </c>
      <c r="BN52" s="74" t="n">
        <v>1</v>
      </c>
      <c r="BO52" s="74" t="n">
        <v>0</v>
      </c>
      <c r="BP52" s="74" t="inlineStr">
        <is>
          <t>Consolidate / flatten</t>
        </is>
      </c>
      <c r="BQ52" s="74" t="inlineStr">
        <is>
          <t>No</t>
        </is>
      </c>
      <c r="BR52" s="74" t="inlineStr">
        <is>
          <t>L5 – Lead · IC</t>
        </is>
      </c>
      <c r="BS52" s="74" t="inlineStr">
        <is>
          <t>L5 – Lead · IC</t>
        </is>
      </c>
      <c r="BT52" s="74" t="inlineStr">
        <is>
          <t>No designation change — current record value carried forward</t>
        </is>
      </c>
      <c r="BU52" s="74" t="inlineStr">
        <is>
          <t>c</t>
        </is>
      </c>
      <c r="BV52" s="74" t="n"/>
      <c r="BW52" s="74" t="inlineStr">
        <is>
          <t>No input received — attended/was listed as a respondent but did not provide answers to any of the survey questions.</t>
        </is>
      </c>
      <c r="BX52" s="74" t="n"/>
      <c r="BY52" s="74" t="inlineStr">
        <is>
          <t>IRIS2400</t>
        </is>
      </c>
      <c r="BZ52" s="74" t="inlineStr">
        <is>
          <t>Employee</t>
        </is>
      </c>
      <c r="CA52" s="74" t="inlineStr">
        <is>
          <t>Active</t>
        </is>
      </c>
      <c r="CB52" s="74" t="inlineStr">
        <is>
          <t>Bharani Kumar</t>
        </is>
      </c>
      <c r="CC52" s="164" t="n">
        <v>45845</v>
      </c>
      <c r="CD52" s="74" t="inlineStr">
        <is>
          <t>Creative Lead</t>
        </is>
      </c>
      <c r="CE52" s="74" t="inlineStr">
        <is>
          <t>Reports to Shobhan: Responsible for designing the collaterals for social media</t>
        </is>
      </c>
      <c r="CF52" s="74" t="inlineStr">
        <is>
          <t>Marketing &amp; Communications</t>
        </is>
      </c>
      <c r="CG52" s="74" t="inlineStr">
        <is>
          <t>Marketing Operations</t>
        </is>
      </c>
      <c r="CH52" s="74" t="inlineStr">
        <is>
          <t>Creative Lead</t>
        </is>
      </c>
      <c r="CI52" s="74" t="inlineStr">
        <is>
          <t>L5 – Lead · IC</t>
        </is>
      </c>
      <c r="CJ52" s="74" t="inlineStr">
        <is>
          <t>Sobhan Pramanik</t>
        </is>
      </c>
      <c r="CK52" s="74" t="inlineStr">
        <is>
          <t>N-5</t>
        </is>
      </c>
      <c r="CL52" s="74" t="inlineStr">
        <is>
          <t>Manager</t>
        </is>
      </c>
      <c r="CM52" s="74" t="inlineStr">
        <is>
          <t>Regtech</t>
        </is>
      </c>
      <c r="CN52" s="74" t="inlineStr">
        <is>
          <t>Marketing</t>
        </is>
      </c>
      <c r="CO52" s="74" t="inlineStr">
        <is>
          <t>11 years, 11 months, 13 days</t>
        </is>
      </c>
      <c r="CP52" s="74" t="inlineStr">
        <is>
          <t>Creative Lead</t>
        </is>
      </c>
      <c r="CQ52" s="74" t="inlineStr">
        <is>
          <t>No</t>
        </is>
      </c>
      <c r="CR52" s="74" t="n"/>
      <c r="CS52" s="74" t="inlineStr">
        <is>
          <t>Medium</t>
        </is>
      </c>
      <c r="CT52" s="74" t="inlineStr">
        <is>
          <t>Core Contributor</t>
        </is>
      </c>
      <c r="CU52" s="74" t="n"/>
      <c r="CV52" s="74" t="inlineStr">
        <is>
          <t>No</t>
        </is>
      </c>
      <c r="CW52" s="74" t="inlineStr">
        <is>
          <t>No</t>
        </is>
      </c>
      <c r="CX52" s="74" t="n"/>
      <c r="CY52" s="74" t="inlineStr">
        <is>
          <t>High time he learns the product/industry/brand positioning</t>
        </is>
      </c>
      <c r="CZ52" s="74" t="n"/>
      <c r="DA52" s="74" t="n"/>
      <c r="DB52" s="74" t="n"/>
      <c r="DC52" s="74" t="n"/>
      <c r="DD52" s="74" t="n"/>
      <c r="DE52" s="74" t="n"/>
      <c r="DF52" s="74" t="n"/>
      <c r="DG52" s="74" t="n"/>
      <c r="DH52" s="74" t="n"/>
      <c r="DI52" s="74" t="n"/>
      <c r="DJ52" s="74" t="n"/>
      <c r="DK52" s="74" t="n"/>
      <c r="DL52" s="74" t="n"/>
      <c r="DM52" s="74" t="n"/>
      <c r="DN52" s="74" t="n"/>
      <c r="DO52" s="74" t="n"/>
      <c r="DP52" s="74" t="n"/>
      <c r="DQ52" s="74" t="n"/>
      <c r="DR52" s="74" t="n"/>
      <c r="DS52" s="74" t="n"/>
      <c r="DT52" s="74" t="n"/>
      <c r="DU52" s="74" t="n"/>
      <c r="DV52" s="74" t="n"/>
      <c r="DW52" s="74" t="n"/>
      <c r="DX52" s="74" t="n"/>
      <c r="DY52" s="74" t="n"/>
      <c r="DZ52" s="74" t="n"/>
      <c r="EA52" s="74" t="n"/>
      <c r="EB52" s="74" t="n"/>
      <c r="EC52" s="74" t="n"/>
      <c r="ED52" s="74" t="n"/>
      <c r="EE52" s="74" t="n"/>
      <c r="EF52" s="74" t="n"/>
      <c r="EG52" s="74" t="n"/>
      <c r="EH52" s="74" t="n"/>
      <c r="EI52" s="74" t="n"/>
      <c r="EJ52" s="74" t="n"/>
      <c r="EK52" s="74" t="n"/>
      <c r="EL52" s="74" t="n"/>
      <c r="EM52" s="74" t="n"/>
      <c r="EN52" s="74" t="n"/>
      <c r="EO52" s="74" t="n"/>
      <c r="EP52" s="74" t="n"/>
      <c r="EQ52" s="74" t="n"/>
      <c r="ER52" s="74" t="n"/>
      <c r="ES52" s="74" t="n"/>
      <c r="ET52" s="74" t="n"/>
      <c r="EU52" s="74" t="n"/>
      <c r="EV52" s="130" t="n"/>
      <c r="EW52" s="131" t="inlineStr">
        <is>
          <t>• Role / sub-team: Marketing — Creative Lead.
• Core purpose: Input not given by Participant.
• Decision-making autonomy: Input not given by Participant.
• Is this something only they do: Input not given by Participant.</t>
        </is>
      </c>
      <c r="EX52" s="131" t="inlineStr">
        <is>
          <t>• Key responsibilities include: Input not given by Participant.
• Impact if missed or done wrong: Input not given by Participant.
• How measured: Input not given by Participant.</t>
        </is>
      </c>
      <c r="EY52" s="131" t="inlineStr">
        <is>
          <t>• Current capabilities: Input not given by Participant.
• Tools / software used: Input not given by Participant.</t>
        </is>
      </c>
      <c r="EZ52" s="131" t="inlineStr">
        <is>
          <t>• Development priorities: Input not given by Participant.</t>
        </is>
      </c>
      <c r="FA52" s="131" t="inlineStr">
        <is>
          <t>• Key challenges: Input not given by Participant.
• Support required: Input not given by Participant.</t>
        </is>
      </c>
      <c r="FB52" s="131" t="n"/>
      <c r="FC52" s="131" t="n"/>
    </row>
    <row r="53" ht="228" customHeight="1">
      <c r="A53" s="109" t="inlineStr">
        <is>
          <t>Mapped</t>
        </is>
      </c>
      <c r="B53" s="109" t="inlineStr">
        <is>
          <t>CARBON</t>
        </is>
      </c>
      <c r="C53" s="110" t="inlineStr">
        <is>
          <t>IRIS2412</t>
        </is>
      </c>
      <c r="D53" s="110" t="inlineStr">
        <is>
          <t>Anand Chiluka</t>
        </is>
      </c>
      <c r="E53" s="110" t="inlineStr">
        <is>
          <t>Marketing</t>
        </is>
      </c>
      <c r="F53" s="162" t="inlineStr">
        <is>
          <t>Team Lead SDR</t>
        </is>
      </c>
      <c r="G53" s="162" t="inlineStr">
        <is>
          <t>Account Executive</t>
        </is>
      </c>
      <c r="H53" s="162" t="inlineStr">
        <is>
          <t>L5 – Lead · IC</t>
        </is>
      </c>
      <c r="I53" s="162" t="inlineStr">
        <is>
          <t>B1</t>
        </is>
      </c>
      <c r="J53" s="165" t="inlineStr">
        <is>
          <t>▼ Down · protected</t>
        </is>
      </c>
      <c r="K53" s="110" t="inlineStr">
        <is>
          <t>Sales &amp; Business Development</t>
        </is>
      </c>
      <c r="L53" s="110" t="inlineStr">
        <is>
          <t>Sales Development &amp; Prospecting</t>
        </is>
      </c>
      <c r="M53" s="110" t="n"/>
      <c r="N53" s="110" t="n">
        <v>20</v>
      </c>
      <c r="O53" s="109" t="inlineStr">
        <is>
          <t>P3 / M2</t>
        </is>
      </c>
      <c r="P53" s="110" t="inlineStr">
        <is>
          <t>Career / · Team Lead</t>
        </is>
      </c>
      <c r="Q53" s="110" t="inlineStr">
        <is>
          <t>4 Enable</t>
        </is>
      </c>
      <c r="R53" s="110" t="inlineStr">
        <is>
          <t>4–7 yrs</t>
        </is>
      </c>
      <c r="S53" s="110" t="inlineStr">
        <is>
          <t>5–8 · 4–8</t>
        </is>
      </c>
      <c r="T53" s="110" t="inlineStr">
        <is>
          <t>Account Executive</t>
        </is>
      </c>
      <c r="U53" s="110" t="inlineStr">
        <is>
          <t>IRIS Vs Competitor Benchmark — SaaS sales ladder — IC: Account Executive · SMB · IRIS Vs Competitor Benchmark — SaaS sales ladder — management: SDR Team Lead</t>
        </is>
      </c>
      <c r="V53" s="110" t="inlineStr">
        <is>
          <t>SaaS sales ladder · SDR → AE → Enterprise AE → VP / CRO; MEDDICC-style qualification</t>
        </is>
      </c>
      <c r="W53" s="110" t="inlineStr">
        <is>
          <t>Core 3 · Future 3 · Functional 3 · Leadership 1</t>
        </is>
      </c>
      <c r="X53" s="73" t="n">
        <v>389</v>
      </c>
      <c r="Y53" s="74" t="inlineStr">
        <is>
          <t>IRIS2412</t>
        </is>
      </c>
      <c r="Z53" s="74" t="inlineStr">
        <is>
          <t>Employee</t>
        </is>
      </c>
      <c r="AA53" s="74" t="inlineStr">
        <is>
          <t>Active</t>
        </is>
      </c>
      <c r="AB53" s="74" t="inlineStr">
        <is>
          <t>Anand Chiluka</t>
        </is>
      </c>
      <c r="AC53" s="164" t="n">
        <v>45873</v>
      </c>
      <c r="AD53" s="74" t="inlineStr">
        <is>
          <t>Team Lead SDR</t>
        </is>
      </c>
      <c r="AE53" s="74" t="inlineStr">
        <is>
          <t>B.E</t>
        </is>
      </c>
      <c r="AF53" s="74" t="inlineStr">
        <is>
          <t>Prashant Sharad Jadhav</t>
        </is>
      </c>
      <c r="AG53" s="74" t="inlineStr">
        <is>
          <t>N-4</t>
        </is>
      </c>
      <c r="AH53" s="74" t="inlineStr">
        <is>
          <t>Individual Contributor</t>
        </is>
      </c>
      <c r="AI53" s="74" t="inlineStr">
        <is>
          <t>10 years, 0 months, 0 days</t>
        </is>
      </c>
      <c r="AJ53" s="74" t="inlineStr">
        <is>
          <t>1 years, 0 months, 21 days</t>
        </is>
      </c>
      <c r="AK53" s="74" t="inlineStr">
        <is>
          <t>Regtech</t>
        </is>
      </c>
      <c r="AL53" s="74" t="inlineStr">
        <is>
          <t>CARBON</t>
        </is>
      </c>
      <c r="AM53" s="74" t="inlineStr">
        <is>
          <t>Marketing</t>
        </is>
      </c>
      <c r="AN53" s="74" t="inlineStr">
        <is>
          <t>Marketing - SDR</t>
        </is>
      </c>
      <c r="AO53" s="74" t="inlineStr">
        <is>
          <t>No</t>
        </is>
      </c>
      <c r="AP53" s="74" t="inlineStr">
        <is>
          <t>Sales, Marketing &amp; Support</t>
        </is>
      </c>
      <c r="AQ53" s="74" t="inlineStr">
        <is>
          <t>Marketing</t>
        </is>
      </c>
      <c r="AR53" s="74" t="inlineStr">
        <is>
          <t>Non-technical</t>
        </is>
      </c>
      <c r="AS53" s="74" t="n">
        <v>20</v>
      </c>
      <c r="AT53" s="74" t="inlineStr">
        <is>
          <t>Covered</t>
        </is>
      </c>
      <c r="AU53" s="74" t="inlineStr">
        <is>
          <t>IRIS2412</t>
        </is>
      </c>
      <c r="AV53" s="74" t="inlineStr">
        <is>
          <t>Anand Chiluka</t>
        </is>
      </c>
      <c r="AW53" s="74" t="inlineStr">
        <is>
          <t>Marketing</t>
        </is>
      </c>
      <c r="AX53" s="74" t="inlineStr">
        <is>
          <t>Sales &amp; Business Development</t>
        </is>
      </c>
      <c r="AY53" s="74" t="inlineStr">
        <is>
          <t>Sales Development · SDR</t>
        </is>
      </c>
      <c r="AZ53" s="74" t="n"/>
      <c r="BA53" s="74" t="n"/>
      <c r="BB53" s="74" t="inlineStr">
        <is>
          <t>Employee</t>
        </is>
      </c>
      <c r="BC53" s="74" t="inlineStr">
        <is>
          <t>Saahit Togaru</t>
        </is>
      </c>
      <c r="BD53" s="74" t="inlineStr">
        <is>
          <t>Saahit Togaru</t>
        </is>
      </c>
      <c r="BE53" s="74" t="inlineStr">
        <is>
          <t>No</t>
        </is>
      </c>
      <c r="BF53" s="74" t="inlineStr">
        <is>
          <t>Team Lead- SDR</t>
        </is>
      </c>
      <c r="BG53" s="74" t="inlineStr">
        <is>
          <t>Sr.Sales Development Rep.</t>
        </is>
      </c>
      <c r="BH53" s="74" t="inlineStr">
        <is>
          <t>Yes</t>
        </is>
      </c>
      <c r="BI53" s="74" t="inlineStr">
        <is>
          <t>—</t>
        </is>
      </c>
      <c r="BJ53" s="74" t="inlineStr">
        <is>
          <t>—</t>
        </is>
      </c>
      <c r="BK53" s="74" t="inlineStr">
        <is>
          <t>—</t>
        </is>
      </c>
      <c r="BL53" s="74" t="inlineStr">
        <is>
          <t>Not a manager</t>
        </is>
      </c>
      <c r="BM53" s="74" t="inlineStr">
        <is>
          <t>—</t>
        </is>
      </c>
      <c r="BN53" s="74" t="inlineStr">
        <is>
          <t>—</t>
        </is>
      </c>
      <c r="BO53" s="74" t="inlineStr">
        <is>
          <t>—</t>
        </is>
      </c>
      <c r="BP53" s="74" t="inlineStr">
        <is>
          <t>Not a manager</t>
        </is>
      </c>
      <c r="BQ53" s="74" t="inlineStr">
        <is>
          <t>—</t>
        </is>
      </c>
      <c r="BR53" s="74" t="inlineStr">
        <is>
          <t>L5 – Lead · IC</t>
        </is>
      </c>
      <c r="BS53" s="74" t="inlineStr">
        <is>
          <t>L5 – Lead · IC</t>
        </is>
      </c>
      <c r="BT53" s="74" t="inlineStr">
        <is>
          <t>No exact Title Hierarchy match — retained current record value</t>
        </is>
      </c>
      <c r="BU53" s="74" t="n"/>
      <c r="BV53" s="74" t="n"/>
      <c r="BW53" s="74" t="inlineStr">
        <is>
          <t>US; CANADA.</t>
        </is>
      </c>
      <c r="BX53" s="74" t="n"/>
      <c r="BY53" s="74" t="inlineStr">
        <is>
          <t>IRIS2412</t>
        </is>
      </c>
      <c r="BZ53" s="74" t="inlineStr">
        <is>
          <t>Employee</t>
        </is>
      </c>
      <c r="CA53" s="74" t="inlineStr">
        <is>
          <t>Active</t>
        </is>
      </c>
      <c r="CB53" s="74" t="inlineStr">
        <is>
          <t>Anand Chiluka</t>
        </is>
      </c>
      <c r="CC53" s="164" t="n">
        <v>45873</v>
      </c>
      <c r="CD53" s="74" t="inlineStr">
        <is>
          <t>Team Lead- SDR</t>
        </is>
      </c>
      <c r="CE53" s="74" t="inlineStr">
        <is>
          <t>Reports to Saahit: Cold calling, Scheduling Demo, Tools used - Linkedin Sales navigator · To fetch number of customers shared by Database Team:</t>
        </is>
      </c>
      <c r="CF53" s="74" t="inlineStr">
        <is>
          <t>Sales &amp; Business Development</t>
        </is>
      </c>
      <c r="CG53" s="74" t="inlineStr">
        <is>
          <t>Sales Development · SDR</t>
        </is>
      </c>
      <c r="CH53" s="74" t="inlineStr">
        <is>
          <t>Team Lead- SDR</t>
        </is>
      </c>
      <c r="CI53" s="74" t="inlineStr">
        <is>
          <t>L5 – Lead · IC</t>
        </is>
      </c>
      <c r="CJ53" s="74" t="inlineStr">
        <is>
          <t>Saahit Togaru</t>
        </is>
      </c>
      <c r="CK53" s="74" t="inlineStr">
        <is>
          <t>N-4</t>
        </is>
      </c>
      <c r="CL53" s="74" t="inlineStr">
        <is>
          <t>Individual Contributor</t>
        </is>
      </c>
      <c r="CM53" s="74" t="inlineStr">
        <is>
          <t>Regtech</t>
        </is>
      </c>
      <c r="CN53" s="74" t="inlineStr">
        <is>
          <t>Marketing</t>
        </is>
      </c>
      <c r="CO53" s="74" t="inlineStr">
        <is>
          <t>10 years, 10 months, 16 days</t>
        </is>
      </c>
      <c r="CP53" s="74" t="inlineStr">
        <is>
          <t>Sr.Sales Development Rep.</t>
        </is>
      </c>
      <c r="CQ53" s="74" t="n"/>
      <c r="CR53" s="74" t="n"/>
      <c r="CS53" s="74" t="n"/>
      <c r="CT53" s="74" t="n"/>
      <c r="CU53" s="74" t="n"/>
      <c r="CV53" s="74" t="inlineStr">
        <is>
          <t>No</t>
        </is>
      </c>
      <c r="CW53" s="74" t="inlineStr">
        <is>
          <t>No</t>
        </is>
      </c>
      <c r="CX53" s="74" t="n"/>
      <c r="CY53" s="74" t="n"/>
      <c r="CZ53" s="74" t="n"/>
      <c r="DA53" s="74" t="inlineStr">
        <is>
          <t>To be mapped to SDR Mgr US - TBH</t>
        </is>
      </c>
      <c r="DB53" s="74" t="n"/>
      <c r="DC53" s="74" t="n"/>
      <c r="DD53" s="74" t="n"/>
      <c r="DE53" s="74" t="n"/>
      <c r="DF53" s="74" t="n"/>
      <c r="DG53" s="74" t="n"/>
      <c r="DH53" s="74" t="n"/>
      <c r="DI53" s="74" t="n"/>
      <c r="DJ53" s="74" t="n"/>
      <c r="DK53" s="74" t="n"/>
      <c r="DL53" s="74" t="n"/>
      <c r="DM53" s="74" t="n"/>
      <c r="DN53" s="74" t="n"/>
      <c r="DO53" s="74" t="n"/>
      <c r="DP53" s="74" t="n"/>
      <c r="DQ53" s="74" t="n"/>
      <c r="DR53" s="74" t="n"/>
      <c r="DS53" s="74" t="n"/>
      <c r="DT53" s="74" t="n"/>
      <c r="DU53" s="74" t="n"/>
      <c r="DV53" s="74" t="n"/>
      <c r="DW53" s="74" t="n"/>
      <c r="DX53" s="74" t="n"/>
      <c r="DY53" s="74" t="n"/>
      <c r="DZ53" s="74" t="n"/>
      <c r="EA53" s="74" t="n"/>
      <c r="EB53" s="74" t="n"/>
      <c r="EC53" s="74" t="n"/>
      <c r="ED53" s="74" t="n"/>
      <c r="EE53" s="74" t="n"/>
      <c r="EF53" s="74" t="n"/>
      <c r="EG53" s="74" t="n"/>
      <c r="EH53" s="74" t="n"/>
      <c r="EI53" s="74" t="n"/>
      <c r="EJ53" s="74" t="n"/>
      <c r="EK53" s="74" t="n"/>
      <c r="EL53" s="74" t="n"/>
      <c r="EM53" s="74" t="n"/>
      <c r="EN53" s="74" t="n"/>
      <c r="EO53" s="74" t="n"/>
      <c r="EP53" s="74" t="n"/>
      <c r="EQ53" s="74" t="n"/>
      <c r="ER53" s="74" t="n"/>
      <c r="ES53" s="74" t="n"/>
      <c r="ET53" s="74" t="n"/>
      <c r="EU53" s="74" t="n"/>
      <c r="EV53" s="130" t="n"/>
      <c r="EW53" s="131"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EX53" s="131"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EY53" s="131"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EZ53" s="131" t="inlineStr">
        <is>
          <t>• Development priorities: More exposure on the product.
• Learning and Development Need: Hubspot training; Mr vijay help abt process. Better understanding on the tools and the process.</t>
        </is>
      </c>
      <c r="FA53" s="131" t="inlineStr">
        <is>
          <t>• Key challenges: Database could be better; laptop lot of times hangs.
• Support required: Could give us wfh, as the role is independent.</t>
        </is>
      </c>
      <c r="FB53" s="131" t="n"/>
      <c r="FC53" s="131" t="n"/>
    </row>
    <row r="54" ht="250" customHeight="1">
      <c r="A54" s="109" t="inlineStr">
        <is>
          <t>Mapped</t>
        </is>
      </c>
      <c r="B54" s="109" t="inlineStr">
        <is>
          <t>CARBON</t>
        </is>
      </c>
      <c r="C54" s="110" t="inlineStr">
        <is>
          <t>IRIS2324</t>
        </is>
      </c>
      <c r="D54" s="110" t="inlineStr">
        <is>
          <t>Priyadarshini Dey</t>
        </is>
      </c>
      <c r="E54" s="110" t="inlineStr">
        <is>
          <t>Marketing</t>
        </is>
      </c>
      <c r="F54" s="162" t="inlineStr">
        <is>
          <t>Team Lead SDR</t>
        </is>
      </c>
      <c r="G54" s="162" t="inlineStr">
        <is>
          <t>Team Lead – Sales Development</t>
        </is>
      </c>
      <c r="H54" s="162" t="inlineStr">
        <is>
          <t>L4 – Senior</t>
        </is>
      </c>
      <c r="I54" s="162" t="inlineStr">
        <is>
          <t>B1</t>
        </is>
      </c>
      <c r="J54" s="166" t="inlineStr">
        <is>
          <t>▲ Up</t>
        </is>
      </c>
      <c r="K54" s="110" t="inlineStr">
        <is>
          <t>Sales &amp; Business Development</t>
        </is>
      </c>
      <c r="L54" s="110" t="inlineStr">
        <is>
          <t>Sales Development &amp; Prospecting</t>
        </is>
      </c>
      <c r="M54" s="110" t="n"/>
      <c r="N54" s="110" t="n">
        <v>20</v>
      </c>
      <c r="O54" s="109" t="inlineStr">
        <is>
          <t>P3 / M2</t>
        </is>
      </c>
      <c r="P54" s="110" t="inlineStr">
        <is>
          <t>Career / · Team Lead</t>
        </is>
      </c>
      <c r="Q54" s="110" t="inlineStr">
        <is>
          <t>4 Enable</t>
        </is>
      </c>
      <c r="R54" s="110" t="inlineStr">
        <is>
          <t>4–7 yrs</t>
        </is>
      </c>
      <c r="S54" s="110" t="inlineStr">
        <is>
          <t>5–8 · 4–8</t>
        </is>
      </c>
      <c r="T54" s="110" t="inlineStr">
        <is>
          <t>Team Lead / Assistant Manager</t>
        </is>
      </c>
      <c r="U54" s="110" t="inlineStr">
        <is>
          <t>IRIS Vs Competitor Benchmark — SaaS sales ladder — IC: Account Executive · SMB · IRIS Vs Competitor Benchmark — SaaS sales ladder — management: SDR Team Lead</t>
        </is>
      </c>
      <c r="V54" s="110" t="inlineStr">
        <is>
          <t>SaaS sales ladder · SDR → AE → Enterprise AE → VP / CRO; MEDDICC-style qualification</t>
        </is>
      </c>
      <c r="W54" s="110" t="inlineStr">
        <is>
          <t>Core 3 · Future 3 · Functional 3 · Leadership 2</t>
        </is>
      </c>
      <c r="X54" s="73" t="n">
        <v>353</v>
      </c>
      <c r="Y54" s="74" t="inlineStr">
        <is>
          <t>IRIS2324</t>
        </is>
      </c>
      <c r="Z54" s="74" t="inlineStr">
        <is>
          <t>Employee</t>
        </is>
      </c>
      <c r="AA54" s="74" t="inlineStr">
        <is>
          <t>Active</t>
        </is>
      </c>
      <c r="AB54" s="74" t="inlineStr">
        <is>
          <t>Priyadarshini Dey</t>
        </is>
      </c>
      <c r="AC54" s="164" t="n">
        <v>45607</v>
      </c>
      <c r="AD54" s="74" t="inlineStr">
        <is>
          <t>Team Lead SDR</t>
        </is>
      </c>
      <c r="AE54" s="74" t="inlineStr">
        <is>
          <t>B.Tech</t>
        </is>
      </c>
      <c r="AF54" s="74" t="inlineStr">
        <is>
          <t>Saahit Togaru</t>
        </is>
      </c>
      <c r="AG54" s="74" t="inlineStr">
        <is>
          <t>N-4</t>
        </is>
      </c>
      <c r="AH54" s="74" t="inlineStr">
        <is>
          <t>Manager</t>
        </is>
      </c>
      <c r="AI54" s="74" t="inlineStr">
        <is>
          <t>2 years, 4 months, 0 days</t>
        </is>
      </c>
      <c r="AJ54" s="74" t="inlineStr">
        <is>
          <t>1 years, 9 months, 14 days</t>
        </is>
      </c>
      <c r="AK54" s="74" t="inlineStr">
        <is>
          <t>Regtech</t>
        </is>
      </c>
      <c r="AL54" s="74" t="inlineStr">
        <is>
          <t>CARBON</t>
        </is>
      </c>
      <c r="AM54" s="74" t="inlineStr">
        <is>
          <t>Marketing</t>
        </is>
      </c>
      <c r="AN54" s="74" t="inlineStr">
        <is>
          <t>Marketing - SDR</t>
        </is>
      </c>
      <c r="AO54" s="74" t="inlineStr">
        <is>
          <t>No</t>
        </is>
      </c>
      <c r="AP54" s="74" t="inlineStr">
        <is>
          <t>Sales, Marketing &amp; Support</t>
        </is>
      </c>
      <c r="AQ54" s="74" t="inlineStr">
        <is>
          <t>Marketing</t>
        </is>
      </c>
      <c r="AR54" s="74" t="inlineStr">
        <is>
          <t>Non-technical</t>
        </is>
      </c>
      <c r="AS54" s="74" t="n">
        <v>20</v>
      </c>
      <c r="AT54" s="74" t="inlineStr">
        <is>
          <t>Covered</t>
        </is>
      </c>
      <c r="AU54" s="74" t="inlineStr">
        <is>
          <t>IRIS2324</t>
        </is>
      </c>
      <c r="AV54" s="74" t="inlineStr">
        <is>
          <t>Priyadarshini Dey</t>
        </is>
      </c>
      <c r="AW54" s="74" t="inlineStr">
        <is>
          <t>Marketing</t>
        </is>
      </c>
      <c r="AX54" s="74" t="inlineStr">
        <is>
          <t>Sales &amp; Business Development</t>
        </is>
      </c>
      <c r="AY54" s="74" t="inlineStr">
        <is>
          <t>Sales Development · SDR</t>
        </is>
      </c>
      <c r="AZ54" s="74" t="n"/>
      <c r="BA54" s="74" t="n"/>
      <c r="BB54" s="74" t="inlineStr">
        <is>
          <t>Employee</t>
        </is>
      </c>
      <c r="BC54" s="74" t="inlineStr">
        <is>
          <t>Saahit Togaru</t>
        </is>
      </c>
      <c r="BD54" s="74" t="inlineStr">
        <is>
          <t>Saahit Togaru</t>
        </is>
      </c>
      <c r="BE54" s="74" t="inlineStr">
        <is>
          <t>No</t>
        </is>
      </c>
      <c r="BF54" s="74" t="inlineStr">
        <is>
          <t>Senior Sales Development Representative</t>
        </is>
      </c>
      <c r="BG54" s="74" t="inlineStr">
        <is>
          <t>Team Lead - Sales Development</t>
        </is>
      </c>
      <c r="BH54" s="74" t="inlineStr">
        <is>
          <t>Yes</t>
        </is>
      </c>
      <c r="BI54" s="74" t="n">
        <v>2</v>
      </c>
      <c r="BJ54" s="74" t="n">
        <v>0</v>
      </c>
      <c r="BK54" s="74" t="n">
        <v>2</v>
      </c>
      <c r="BL54" s="74" t="inlineStr">
        <is>
          <t>Consolidate / flatten</t>
        </is>
      </c>
      <c r="BM54" s="74" t="n">
        <v>2</v>
      </c>
      <c r="BN54" s="74" t="n">
        <v>0</v>
      </c>
      <c r="BO54" s="74" t="n">
        <v>2</v>
      </c>
      <c r="BP54" s="74" t="inlineStr">
        <is>
          <t>Consolidate / flatten</t>
        </is>
      </c>
      <c r="BQ54" s="74" t="inlineStr">
        <is>
          <t>No</t>
        </is>
      </c>
      <c r="BR54" s="74" t="inlineStr">
        <is>
          <t>L4 – Senior</t>
        </is>
      </c>
      <c r="BS54" s="74" t="inlineStr">
        <is>
          <t>L4</t>
        </is>
      </c>
      <c r="BT54" s="74" t="inlineStr">
        <is>
          <t>Matched from Title Hierarchy · new designation</t>
        </is>
      </c>
      <c r="BU54"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V54" s="74" t="n"/>
      <c r="BW54" s="74" t="inlineStr">
        <is>
          <t>Europe</t>
        </is>
      </c>
      <c r="BX54" s="74" t="n"/>
      <c r="BY54" s="74" t="inlineStr">
        <is>
          <t>IRIS2324</t>
        </is>
      </c>
      <c r="BZ54" s="74" t="inlineStr">
        <is>
          <t>Employee</t>
        </is>
      </c>
      <c r="CA54" s="74" t="inlineStr">
        <is>
          <t>Active</t>
        </is>
      </c>
      <c r="CB54" s="74" t="inlineStr">
        <is>
          <t>Priyadarshini Dey</t>
        </is>
      </c>
      <c r="CC54" s="164" t="n">
        <v>45607</v>
      </c>
      <c r="CD54" s="74" t="inlineStr">
        <is>
          <t>Senior Sales Development Representative</t>
        </is>
      </c>
      <c r="CE54" s="74" t="inlineStr">
        <is>
          <t>Team lead parallel to Vijay: Cold calling+Emailing, Scheduling Demo,, Before Demo, they huddle with Functional * Sales team to provide detailed portfolio about the company.Tools used - Linkedin Sales navigator · To fetch number of customers shared by Database Team:</t>
        </is>
      </c>
      <c r="CF54" s="74" t="inlineStr">
        <is>
          <t>Sales &amp; Business Development</t>
        </is>
      </c>
      <c r="CG54" s="74" t="inlineStr">
        <is>
          <t>Sales Development · SDR</t>
        </is>
      </c>
      <c r="CH54" s="74" t="inlineStr">
        <is>
          <t>SDR Team Lead</t>
        </is>
      </c>
      <c r="CI54" s="74" t="inlineStr">
        <is>
          <t>L4 – Senior</t>
        </is>
      </c>
      <c r="CJ54" s="74" t="inlineStr">
        <is>
          <t>Saahit Togaru</t>
        </is>
      </c>
      <c r="CK54" s="74" t="inlineStr">
        <is>
          <t>N-4</t>
        </is>
      </c>
      <c r="CL54" s="74" t="inlineStr">
        <is>
          <t>Player Cum Coach</t>
        </is>
      </c>
      <c r="CM54" s="74" t="inlineStr">
        <is>
          <t>Regtech</t>
        </is>
      </c>
      <c r="CN54" s="74" t="inlineStr">
        <is>
          <t>Marketing</t>
        </is>
      </c>
      <c r="CO54" s="74" t="inlineStr">
        <is>
          <t>3 years, 11 months, 9 days</t>
        </is>
      </c>
      <c r="CP54" s="74" t="inlineStr">
        <is>
          <t>Team Lead - Sales Development</t>
        </is>
      </c>
      <c r="CQ54" s="74" t="inlineStr">
        <is>
          <t>No</t>
        </is>
      </c>
      <c r="CR54" s="74" t="n"/>
      <c r="CS54" s="74" t="n"/>
      <c r="CT54" s="74" t="n"/>
      <c r="CU54" s="74" t="n"/>
      <c r="CV54" s="74" t="inlineStr">
        <is>
          <t>No</t>
        </is>
      </c>
      <c r="CW54" s="74" t="inlineStr">
        <is>
          <t>No</t>
        </is>
      </c>
      <c r="CX54" s="74" t="n"/>
      <c r="CY54" s="74" t="n"/>
      <c r="CZ54" s="74" t="n"/>
      <c r="DA54" s="74" t="inlineStr">
        <is>
          <t>Title to be standardized to Team Lead - Sales Development, To be mapped to SDR Mgr Europe - TBH</t>
        </is>
      </c>
      <c r="DB54" s="74" t="n"/>
      <c r="DC54" s="74" t="n"/>
      <c r="DD54" s="74" t="n"/>
      <c r="DE54" s="74" t="n"/>
      <c r="DF54" s="74" t="n"/>
      <c r="DG54" s="74" t="n"/>
      <c r="DH54" s="74" t="n"/>
      <c r="DI54" s="74" t="n"/>
      <c r="DJ54" s="74" t="n"/>
      <c r="DK54" s="74" t="n"/>
      <c r="DL54" s="74" t="n"/>
      <c r="DM54" s="74" t="n"/>
      <c r="DN54" s="74" t="n"/>
      <c r="DO54" s="74" t="n"/>
      <c r="DP54" s="74" t="n"/>
      <c r="DQ54" s="74" t="n"/>
      <c r="DR54" s="74" t="n"/>
      <c r="DS54" s="74" t="n"/>
      <c r="DT54" s="74" t="n"/>
      <c r="DU54" s="74" t="n"/>
      <c r="DV54" s="74" t="n"/>
      <c r="DW54" s="74" t="n"/>
      <c r="DX54" s="74" t="n"/>
      <c r="DY54" s="74" t="n"/>
      <c r="DZ54" s="74" t="n"/>
      <c r="EA54" s="74" t="n"/>
      <c r="EB54" s="74" t="n"/>
      <c r="EC54" s="74" t="n"/>
      <c r="ED54" s="74" t="n"/>
      <c r="EE54" s="74" t="n"/>
      <c r="EF54" s="74" t="n"/>
      <c r="EG54" s="74" t="n"/>
      <c r="EH54" s="74" t="n"/>
      <c r="EI54" s="74" t="n"/>
      <c r="EJ54" s="74" t="n"/>
      <c r="EK54" s="74" t="n"/>
      <c r="EL54" s="74" t="n"/>
      <c r="EM54" s="74" t="n"/>
      <c r="EN54" s="74" t="n"/>
      <c r="EO54" s="74" t="n"/>
      <c r="EP54" s="74" t="n"/>
      <c r="EQ54" s="74" t="n"/>
      <c r="ER54" s="74" t="n"/>
      <c r="ES54" s="74" t="n"/>
      <c r="ET54" s="74" t="n"/>
      <c r="EU54" s="74" t="n"/>
      <c r="EV54" s="130" t="n"/>
      <c r="EW54" s="131" t="inlineStr">
        <is>
          <t>My role of an SDR is to reach out to prospects, understand and recognise ICPs and put out what IRIS CARBON does in a consultative and strategic way; Outreach Pipeline Generation Strategies for the team</t>
        </is>
      </c>
      <c r="EX54" s="131"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EY54" s="131" t="inlineStr">
        <is>
          <t>Cold Calling HubSpot Outreach Team management Outbound Inside Sales; HubSpot Excel; This job requires me to fail fast and fix fast. Adaptability, ability to navigate through rejections and wearing multiple hats is what sets it apart from just doing it.</t>
        </is>
      </c>
      <c r="EZ54" s="131"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FA54" s="131" t="inlineStr">
        <is>
          <t>Market Instability; Nothing as of now.</t>
        </is>
      </c>
      <c r="FB54" s="131" t="n"/>
      <c r="FC54" s="131" t="n"/>
    </row>
    <row r="55" ht="250" customHeight="1">
      <c r="A55" s="109" t="inlineStr">
        <is>
          <t>Mapped</t>
        </is>
      </c>
      <c r="B55" s="109" t="inlineStr">
        <is>
          <t>CARBON</t>
        </is>
      </c>
      <c r="C55" s="110" t="inlineStr">
        <is>
          <t>IRIS2345</t>
        </is>
      </c>
      <c r="D55" s="110" t="inlineStr">
        <is>
          <t>Vijay Krishna Chintha</t>
        </is>
      </c>
      <c r="E55" s="110" t="inlineStr">
        <is>
          <t>Marketing</t>
        </is>
      </c>
      <c r="F55" s="162" t="inlineStr">
        <is>
          <t>Team Lead SDR</t>
        </is>
      </c>
      <c r="G55" s="162" t="inlineStr">
        <is>
          <t>Team Lead – Sales Development</t>
        </is>
      </c>
      <c r="H55" s="162" t="inlineStr">
        <is>
          <t>L4 – Senior</t>
        </is>
      </c>
      <c r="I55" s="162" t="inlineStr">
        <is>
          <t>B1</t>
        </is>
      </c>
      <c r="J55" s="166" t="inlineStr">
        <is>
          <t>▲ Up</t>
        </is>
      </c>
      <c r="K55" s="110" t="inlineStr">
        <is>
          <t>Sales &amp; Business Development</t>
        </is>
      </c>
      <c r="L55" s="110" t="inlineStr">
        <is>
          <t>Sales Development &amp; Prospecting</t>
        </is>
      </c>
      <c r="M55" s="110" t="n"/>
      <c r="N55" s="110" t="n">
        <v>20</v>
      </c>
      <c r="O55" s="109" t="inlineStr">
        <is>
          <t>P3 / M2</t>
        </is>
      </c>
      <c r="P55" s="110" t="inlineStr">
        <is>
          <t>Career / · Team Lead</t>
        </is>
      </c>
      <c r="Q55" s="110" t="inlineStr">
        <is>
          <t>4 Enable</t>
        </is>
      </c>
      <c r="R55" s="110" t="inlineStr">
        <is>
          <t>4–7 yrs</t>
        </is>
      </c>
      <c r="S55" s="110" t="inlineStr">
        <is>
          <t>5–8 · 4–8</t>
        </is>
      </c>
      <c r="T55" s="110" t="inlineStr">
        <is>
          <t>Team Lead / Assistant Manager</t>
        </is>
      </c>
      <c r="U55" s="110" t="inlineStr">
        <is>
          <t>IRIS Vs Competitor Benchmark — SaaS sales ladder — IC: Account Executive · SMB · IRIS Vs Competitor Benchmark — SaaS sales ladder — management: SDR Team Lead</t>
        </is>
      </c>
      <c r="V55" s="110" t="inlineStr">
        <is>
          <t>SaaS sales ladder · SDR → AE → Enterprise AE → VP / CRO; MEDDICC-style qualification</t>
        </is>
      </c>
      <c r="W55" s="110" t="inlineStr">
        <is>
          <t>Core 3 · Future 3 · Functional 3 · Leadership 2</t>
        </is>
      </c>
      <c r="X55" s="73" t="n">
        <v>358</v>
      </c>
      <c r="Y55" s="74" t="inlineStr">
        <is>
          <t>IRIS2345</t>
        </is>
      </c>
      <c r="Z55" s="74" t="inlineStr">
        <is>
          <t>Employee</t>
        </is>
      </c>
      <c r="AA55" s="74" t="inlineStr">
        <is>
          <t>Active</t>
        </is>
      </c>
      <c r="AB55" s="74" t="inlineStr">
        <is>
          <t>Vijay Krishna Chintha</t>
        </is>
      </c>
      <c r="AC55" s="164" t="n">
        <v>45705</v>
      </c>
      <c r="AD55" s="74" t="inlineStr">
        <is>
          <t>Team Lead SDR</t>
        </is>
      </c>
      <c r="AE55" s="74" t="inlineStr">
        <is>
          <t>PGDM</t>
        </is>
      </c>
      <c r="AF55" s="74" t="inlineStr">
        <is>
          <t>Saahit Togaru</t>
        </is>
      </c>
      <c r="AG55" s="74" t="inlineStr">
        <is>
          <t>N-4</t>
        </is>
      </c>
      <c r="AH55" s="74" t="inlineStr">
        <is>
          <t>Manager</t>
        </is>
      </c>
      <c r="AI55" s="74" t="inlineStr">
        <is>
          <t>5 years, 2 months, 0 days</t>
        </is>
      </c>
      <c r="AJ55" s="74" t="inlineStr">
        <is>
          <t>1 years, 6 months, 8 days</t>
        </is>
      </c>
      <c r="AK55" s="74" t="inlineStr">
        <is>
          <t>Regtech</t>
        </is>
      </c>
      <c r="AL55" s="74" t="inlineStr">
        <is>
          <t>CARBON</t>
        </is>
      </c>
      <c r="AM55" s="74" t="inlineStr">
        <is>
          <t>Marketing</t>
        </is>
      </c>
      <c r="AN55" s="74" t="inlineStr">
        <is>
          <t>Marketing - SDR</t>
        </is>
      </c>
      <c r="AO55" s="74" t="inlineStr">
        <is>
          <t>No</t>
        </is>
      </c>
      <c r="AP55" s="74" t="inlineStr">
        <is>
          <t>Sales, Marketing &amp; Support</t>
        </is>
      </c>
      <c r="AQ55" s="74" t="inlineStr">
        <is>
          <t>Marketing</t>
        </is>
      </c>
      <c r="AR55" s="74" t="inlineStr">
        <is>
          <t>Non-technical</t>
        </is>
      </c>
      <c r="AS55" s="74" t="n">
        <v>20</v>
      </c>
      <c r="AT55" s="74" t="inlineStr">
        <is>
          <t>Covered</t>
        </is>
      </c>
      <c r="AU55" s="74" t="inlineStr">
        <is>
          <t>IRIS2345</t>
        </is>
      </c>
      <c r="AV55" s="74" t="inlineStr">
        <is>
          <t>Vijay Krishna Chintha</t>
        </is>
      </c>
      <c r="AW55" s="74" t="inlineStr">
        <is>
          <t>Marketing</t>
        </is>
      </c>
      <c r="AX55" s="74" t="inlineStr">
        <is>
          <t>Sales &amp; Business Development</t>
        </is>
      </c>
      <c r="AY55" s="74" t="inlineStr">
        <is>
          <t>Sales Development · SDR</t>
        </is>
      </c>
      <c r="AZ55" s="74" t="n"/>
      <c r="BA55" s="74" t="n"/>
      <c r="BB55" s="74" t="inlineStr">
        <is>
          <t>Employee</t>
        </is>
      </c>
      <c r="BC55" s="74" t="inlineStr">
        <is>
          <t>Saahit Togaru</t>
        </is>
      </c>
      <c r="BD55" s="74" t="inlineStr">
        <is>
          <t>Saahit Togaru</t>
        </is>
      </c>
      <c r="BE55" s="74" t="inlineStr">
        <is>
          <t>No</t>
        </is>
      </c>
      <c r="BF55" s="74" t="inlineStr">
        <is>
          <t>Senior Sales Development Representative</t>
        </is>
      </c>
      <c r="BG55" s="74" t="inlineStr">
        <is>
          <t>Team Lead - Sales Development</t>
        </is>
      </c>
      <c r="BH55" s="74" t="inlineStr">
        <is>
          <t>Yes</t>
        </is>
      </c>
      <c r="BI55" s="74" t="n">
        <v>2</v>
      </c>
      <c r="BJ55" s="74" t="n">
        <v>1</v>
      </c>
      <c r="BK55" s="74" t="n">
        <v>1</v>
      </c>
      <c r="BL55" s="74" t="inlineStr">
        <is>
          <t>Consolidate / flatten</t>
        </is>
      </c>
      <c r="BM55" s="74" t="n">
        <v>2</v>
      </c>
      <c r="BN55" s="74" t="n">
        <v>1</v>
      </c>
      <c r="BO55" s="74" t="n">
        <v>1</v>
      </c>
      <c r="BP55" s="74" t="inlineStr">
        <is>
          <t>Consolidate / flatten</t>
        </is>
      </c>
      <c r="BQ55" s="74" t="inlineStr">
        <is>
          <t>No</t>
        </is>
      </c>
      <c r="BR55" s="74" t="inlineStr">
        <is>
          <t>L4 – Senior</t>
        </is>
      </c>
      <c r="BS55" s="74" t="inlineStr">
        <is>
          <t>L4</t>
        </is>
      </c>
      <c r="BT55" s="74" t="inlineStr">
        <is>
          <t>Matched from Title Hierarchy · new designation</t>
        </is>
      </c>
      <c r="BU55"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V55" s="74" t="n"/>
      <c r="BW55" s="74" t="inlineStr">
        <is>
          <t>EU; USA; Global.</t>
        </is>
      </c>
      <c r="BX55" s="74" t="n"/>
      <c r="BY55" s="74" t="inlineStr">
        <is>
          <t>IRIS2345</t>
        </is>
      </c>
      <c r="BZ55" s="74" t="inlineStr">
        <is>
          <t>Employee</t>
        </is>
      </c>
      <c r="CA55" s="74" t="inlineStr">
        <is>
          <t>Active</t>
        </is>
      </c>
      <c r="CB55" s="74" t="inlineStr">
        <is>
          <t>Vijay Krishna Chintha</t>
        </is>
      </c>
      <c r="CC55" s="164" t="n">
        <v>45705</v>
      </c>
      <c r="CD55" s="74" t="inlineStr">
        <is>
          <t>Senior Sales Development Representative</t>
        </is>
      </c>
      <c r="CE55" s="74" t="inlineStr">
        <is>
          <t>Cold calling+Emailing, Scheduling Demo, Before Demo, they huddle with Functional * Sales team to provide detailed portfolio about the company. Tools used - Linkedin Sales navigator · To fetch number of customers shared by Database Team:</t>
        </is>
      </c>
      <c r="CF55" s="74" t="inlineStr">
        <is>
          <t>Sales &amp; Business Development</t>
        </is>
      </c>
      <c r="CG55" s="74" t="inlineStr">
        <is>
          <t>Sales Development · SDR</t>
        </is>
      </c>
      <c r="CH55" s="74" t="inlineStr">
        <is>
          <t>SDR Team Lead</t>
        </is>
      </c>
      <c r="CI55" s="74" t="inlineStr">
        <is>
          <t>L4 – Senior</t>
        </is>
      </c>
      <c r="CJ55" s="74" t="inlineStr">
        <is>
          <t>Saahit Togaru</t>
        </is>
      </c>
      <c r="CK55" s="74" t="inlineStr">
        <is>
          <t>N-4</t>
        </is>
      </c>
      <c r="CL55" s="74" t="inlineStr">
        <is>
          <t>Player Cum Coach</t>
        </is>
      </c>
      <c r="CM55" s="74" t="inlineStr">
        <is>
          <t>Regtech</t>
        </is>
      </c>
      <c r="CN55" s="74" t="inlineStr">
        <is>
          <t>Marketing</t>
        </is>
      </c>
      <c r="CO55" s="74" t="inlineStr">
        <is>
          <t>6 years, 6 months, 3 days</t>
        </is>
      </c>
      <c r="CP55" s="74" t="inlineStr">
        <is>
          <t>Team Lead - Sales Development</t>
        </is>
      </c>
      <c r="CQ55" s="74" t="inlineStr">
        <is>
          <t>No</t>
        </is>
      </c>
      <c r="CR55" s="74" t="n">
        <v>2</v>
      </c>
      <c r="CS55" s="74" t="inlineStr">
        <is>
          <t>Low</t>
        </is>
      </c>
      <c r="CT55" s="74" t="n"/>
      <c r="CU55" s="74" t="n"/>
      <c r="CV55" s="74" t="inlineStr">
        <is>
          <t>No</t>
        </is>
      </c>
      <c r="CW55" s="74" t="inlineStr">
        <is>
          <t>No</t>
        </is>
      </c>
      <c r="CX55" s="74" t="n"/>
      <c r="CY55" s="74" t="inlineStr">
        <is>
          <t>- Understand the definition of Culture</t>
        </is>
      </c>
      <c r="CZ55" s="74" t="n"/>
      <c r="DA55" s="74" t="inlineStr">
        <is>
          <t>Title to be standardized to Team Lead - Sales Development, To be mapped to SDR Mgr Europe - TBH</t>
        </is>
      </c>
      <c r="DB55" s="74" t="n"/>
      <c r="DC55" s="74" t="n"/>
      <c r="DD55" s="74" t="n"/>
      <c r="DE55" s="74" t="n"/>
      <c r="DF55" s="74" t="n"/>
      <c r="DG55" s="74" t="n"/>
      <c r="DH55" s="74" t="n"/>
      <c r="DI55" s="74" t="n"/>
      <c r="DJ55" s="74" t="n"/>
      <c r="DK55" s="74" t="n"/>
      <c r="DL55" s="74" t="n"/>
      <c r="DM55" s="74" t="n"/>
      <c r="DN55" s="74" t="n"/>
      <c r="DO55" s="74" t="n"/>
      <c r="DP55" s="74" t="n"/>
      <c r="DQ55" s="74" t="n"/>
      <c r="DR55" s="74" t="n"/>
      <c r="DS55" s="74" t="n"/>
      <c r="DT55" s="74" t="n"/>
      <c r="DU55" s="74" t="n"/>
      <c r="DV55" s="74" t="n"/>
      <c r="DW55" s="74" t="n"/>
      <c r="DX55" s="74" t="n"/>
      <c r="DY55" s="74" t="n"/>
      <c r="DZ55" s="74" t="n"/>
      <c r="EA55" s="74" t="n"/>
      <c r="EB55" s="74" t="n"/>
      <c r="EC55" s="74" t="n"/>
      <c r="ED55" s="74" t="n"/>
      <c r="EE55" s="74" t="n"/>
      <c r="EF55" s="74" t="n"/>
      <c r="EG55" s="74" t="n"/>
      <c r="EH55" s="74" t="n"/>
      <c r="EI55" s="74" t="n"/>
      <c r="EJ55" s="74" t="n"/>
      <c r="EK55" s="74" t="n"/>
      <c r="EL55" s="74" t="n"/>
      <c r="EM55" s="74" t="n"/>
      <c r="EN55" s="74" t="n"/>
      <c r="EO55" s="74" t="n"/>
      <c r="EP55" s="74" t="n"/>
      <c r="EQ55" s="74" t="n"/>
      <c r="ER55" s="74" t="n"/>
      <c r="ES55" s="74" t="n"/>
      <c r="ET55" s="74" t="n"/>
      <c r="EU55" s="74" t="n"/>
      <c r="EV55" s="130" t="n"/>
      <c r="EW55" s="131"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EX55" s="131"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EY55" s="131" t="inlineStr">
        <is>
          <t>• Current capabilities: Communication; Emailing; HubSpot.
• Tools / software used: HubSpot.
• Workload: Rated a manageable load · 2/5 in a typical week.
• Judgment/way of working: Managing the pipeline.</t>
        </is>
      </c>
      <c r="EZ55" s="131" t="inlineStr">
        <is>
          <t>• Development priorities: Courses and certifications.
• Learning and Development Need: Manager's empathy. Product and role training could have been better.
• Role evolving toward: Yes, there are lot of new tools for database, efficient dialers.</t>
        </is>
      </c>
      <c r="FA55" s="131" t="inlineStr">
        <is>
          <t>• Key challenges: Laptop configuration; High quality database too.
• Support required: Clear ownership.</t>
        </is>
      </c>
      <c r="FB55" s="131" t="n"/>
      <c r="FC55" s="131" t="n"/>
    </row>
    <row r="56" ht="203" customHeight="1">
      <c r="A56" s="109" t="inlineStr">
        <is>
          <t>Mapped</t>
        </is>
      </c>
      <c r="B56" s="109" t="inlineStr">
        <is>
          <t>CARBON</t>
        </is>
      </c>
      <c r="C56" s="110" t="inlineStr">
        <is>
          <t>IRIS2387</t>
        </is>
      </c>
      <c r="D56" s="110" t="inlineStr">
        <is>
          <t>Avidi Jeevitesh</t>
        </is>
      </c>
      <c r="E56" s="110" t="inlineStr">
        <is>
          <t>Marketing</t>
        </is>
      </c>
      <c r="F56" s="110" t="inlineStr">
        <is>
          <t>Senior Designer</t>
        </is>
      </c>
      <c r="G56" s="110" t="inlineStr">
        <is>
          <t>Senior Designer</t>
        </is>
      </c>
      <c r="H56" s="110" t="inlineStr">
        <is>
          <t>L4 – Senior</t>
        </is>
      </c>
      <c r="I56" s="151" t="inlineStr">
        <is>
          <t>A3</t>
        </is>
      </c>
      <c r="J56" s="110" t="inlineStr">
        <is>
          <t>• Same level</t>
        </is>
      </c>
      <c r="K56" s="110" t="inlineStr">
        <is>
          <t>Design &amp; Creative</t>
        </is>
      </c>
      <c r="L56" s="110" t="inlineStr">
        <is>
          <t>Brand, Graphic &amp; Video Design</t>
        </is>
      </c>
      <c r="M56" s="110" t="n"/>
      <c r="N56" s="110" t="n">
        <v>20</v>
      </c>
      <c r="O56" s="109" t="inlineStr">
        <is>
          <t>P2</t>
        </is>
      </c>
      <c r="P56" s="110" t="inlineStr">
        <is>
          <t>Developing</t>
        </is>
      </c>
      <c r="Q56" s="110" t="inlineStr">
        <is>
          <t>3 Apply</t>
        </is>
      </c>
      <c r="R56" s="110" t="inlineStr">
        <is>
          <t>2–4 yrs</t>
        </is>
      </c>
      <c r="S56" s="110" t="inlineStr">
        <is>
          <t>3–5 · 2–5</t>
        </is>
      </c>
      <c r="T56" s="110" t="inlineStr">
        <is>
          <t>Designer</t>
        </is>
      </c>
      <c r="U56" s="110" t="inlineStr">
        <is>
          <t>IRIS Vs Competitor Benchmark — UX / design ladder: Designer</t>
        </is>
      </c>
      <c r="V56" s="110" t="inlineStr">
        <is>
          <t>UX career ladder Junior → Designer → Senior → Lead → Principal; WCAG accessibility</t>
        </is>
      </c>
      <c r="W56" s="110" t="inlineStr">
        <is>
          <t>Core 2 · Future 2 · Functional 3 · Leadership not scored</t>
        </is>
      </c>
      <c r="X56" s="73" t="n">
        <v>376</v>
      </c>
      <c r="Y56" s="74" t="inlineStr">
        <is>
          <t>IRIS2387</t>
        </is>
      </c>
      <c r="Z56" s="74" t="inlineStr">
        <is>
          <t>Employee</t>
        </is>
      </c>
      <c r="AA56" s="74" t="inlineStr">
        <is>
          <t>Active</t>
        </is>
      </c>
      <c r="AB56" s="74" t="inlineStr">
        <is>
          <t>Avidi Jeevitesh</t>
        </is>
      </c>
      <c r="AC56" s="164" t="n">
        <v>45824</v>
      </c>
      <c r="AD56" s="74" t="inlineStr">
        <is>
          <t>Senior Designer</t>
        </is>
      </c>
      <c r="AE56" s="74" t="inlineStr">
        <is>
          <t>Under Gratuate</t>
        </is>
      </c>
      <c r="AF56" s="74" t="inlineStr">
        <is>
          <t>Bharani Kumar</t>
        </is>
      </c>
      <c r="AG56" s="74" t="inlineStr">
        <is>
          <t>N-6</t>
        </is>
      </c>
      <c r="AH56" s="74" t="inlineStr">
        <is>
          <t>Individual Contributor</t>
        </is>
      </c>
      <c r="AI56" s="74" t="inlineStr">
        <is>
          <t>9 years, 4 months, 00 days</t>
        </is>
      </c>
      <c r="AJ56" s="74" t="inlineStr">
        <is>
          <t>1 years, 2 months, 9 days</t>
        </is>
      </c>
      <c r="AK56" s="74" t="inlineStr">
        <is>
          <t>Regtech</t>
        </is>
      </c>
      <c r="AL56" s="74" t="inlineStr">
        <is>
          <t>CARBON</t>
        </is>
      </c>
      <c r="AM56" s="74" t="inlineStr">
        <is>
          <t>Marketing</t>
        </is>
      </c>
      <c r="AN56" s="74" t="inlineStr">
        <is>
          <t>Marketing</t>
        </is>
      </c>
      <c r="AO56" s="74" t="inlineStr">
        <is>
          <t>No</t>
        </is>
      </c>
      <c r="AP56" s="74" t="inlineStr">
        <is>
          <t>Sales, Marketing &amp; Support</t>
        </is>
      </c>
      <c r="AQ56" s="74" t="inlineStr">
        <is>
          <t>Graphic design</t>
        </is>
      </c>
      <c r="AR56" s="74" t="inlineStr">
        <is>
          <t>Non-technical</t>
        </is>
      </c>
      <c r="AS56" s="74" t="n">
        <v>20</v>
      </c>
      <c r="AT56" s="74" t="inlineStr">
        <is>
          <t>Covered</t>
        </is>
      </c>
      <c r="AU56" s="74" t="inlineStr">
        <is>
          <t>IRIS2387</t>
        </is>
      </c>
      <c r="AV56" s="74" t="inlineStr">
        <is>
          <t>Avidi Jeevitesh</t>
        </is>
      </c>
      <c r="AW56" s="74" t="inlineStr">
        <is>
          <t>Marketing</t>
        </is>
      </c>
      <c r="AX56" s="74" t="inlineStr">
        <is>
          <t>Marketing &amp; Communications</t>
        </is>
      </c>
      <c r="AY56" s="74" t="inlineStr">
        <is>
          <t>Creative &amp; Design</t>
        </is>
      </c>
      <c r="AZ56" s="74" t="n"/>
      <c r="BA56" s="74" t="n"/>
      <c r="BB56" s="74" t="inlineStr">
        <is>
          <t>Employee</t>
        </is>
      </c>
      <c r="BC56" s="74" t="inlineStr">
        <is>
          <t>Bharani Kumar</t>
        </is>
      </c>
      <c r="BD56" s="74" t="inlineStr">
        <is>
          <t>Bharani Kumar</t>
        </is>
      </c>
      <c r="BE56" s="74" t="inlineStr">
        <is>
          <t>No</t>
        </is>
      </c>
      <c r="BF56" s="74" t="inlineStr">
        <is>
          <t>Senior Designer</t>
        </is>
      </c>
      <c r="BG56" s="74" t="inlineStr">
        <is>
          <t>Senior Desinger</t>
        </is>
      </c>
      <c r="BH56" s="74" t="inlineStr">
        <is>
          <t>Yes</t>
        </is>
      </c>
      <c r="BI56" s="74" t="inlineStr">
        <is>
          <t>—</t>
        </is>
      </c>
      <c r="BJ56" s="74" t="inlineStr">
        <is>
          <t>—</t>
        </is>
      </c>
      <c r="BK56" s="74" t="inlineStr">
        <is>
          <t>—</t>
        </is>
      </c>
      <c r="BL56" s="74" t="inlineStr">
        <is>
          <t>Not a manager</t>
        </is>
      </c>
      <c r="BM56" s="74" t="inlineStr">
        <is>
          <t>—</t>
        </is>
      </c>
      <c r="BN56" s="74" t="inlineStr">
        <is>
          <t>—</t>
        </is>
      </c>
      <c r="BO56" s="74" t="inlineStr">
        <is>
          <t>—</t>
        </is>
      </c>
      <c r="BP56" s="74" t="inlineStr">
        <is>
          <t>Not a manager</t>
        </is>
      </c>
      <c r="BQ56" s="74" t="inlineStr">
        <is>
          <t>—</t>
        </is>
      </c>
      <c r="BR56" s="74" t="inlineStr">
        <is>
          <t>L4 – Senior</t>
        </is>
      </c>
      <c r="BS56" s="74" t="inlineStr">
        <is>
          <t>L4 – Senior</t>
        </is>
      </c>
      <c r="BT56" s="74" t="inlineStr">
        <is>
          <t>No exact Title Hierarchy match — retained current record value</t>
        </is>
      </c>
      <c r="BU56" s="74" t="n"/>
      <c r="BV56" s="74" t="n"/>
      <c r="BW56" s="74" t="inlineStr">
        <is>
          <t>Global</t>
        </is>
      </c>
      <c r="BX56" s="74" t="n"/>
      <c r="BY56" s="74" t="inlineStr">
        <is>
          <t>IRIS2387</t>
        </is>
      </c>
      <c r="BZ56" s="74" t="inlineStr">
        <is>
          <t>Employee</t>
        </is>
      </c>
      <c r="CA56" s="74" t="inlineStr">
        <is>
          <t>Active</t>
        </is>
      </c>
      <c r="CB56" s="74" t="inlineStr">
        <is>
          <t>Avidi Jeevitesh</t>
        </is>
      </c>
      <c r="CC56" s="164" t="n">
        <v>45824</v>
      </c>
      <c r="CD56" s="74" t="inlineStr">
        <is>
          <t>Senior Designer</t>
        </is>
      </c>
      <c r="CE56" s="74" t="inlineStr">
        <is>
          <t>Reports to Shobhan: Responsible for designing the collaterals for social media</t>
        </is>
      </c>
      <c r="CF56" s="74" t="inlineStr">
        <is>
          <t>Marketing &amp; Communications</t>
        </is>
      </c>
      <c r="CG56" s="74" t="inlineStr">
        <is>
          <t>Marketing Operations</t>
        </is>
      </c>
      <c r="CH56" s="74" t="inlineStr">
        <is>
          <t>Senior Designer</t>
        </is>
      </c>
      <c r="CI56" s="74" t="inlineStr">
        <is>
          <t>L4 – Senior</t>
        </is>
      </c>
      <c r="CJ56" s="74" t="inlineStr">
        <is>
          <t>Bharani Kumar</t>
        </is>
      </c>
      <c r="CK56" s="74" t="inlineStr">
        <is>
          <t>N-6</t>
        </is>
      </c>
      <c r="CL56" s="74" t="inlineStr">
        <is>
          <t>Individual Contributor</t>
        </is>
      </c>
      <c r="CM56" s="74" t="inlineStr">
        <is>
          <t>Regtech</t>
        </is>
      </c>
      <c r="CN56" s="74" t="inlineStr">
        <is>
          <t>Marketing</t>
        </is>
      </c>
      <c r="CO56" s="74" t="inlineStr">
        <is>
          <t>10 years, 4 months, 4 days</t>
        </is>
      </c>
      <c r="CP56" s="74" t="inlineStr">
        <is>
          <t>Senior Desinger</t>
        </is>
      </c>
      <c r="CQ56" s="74" t="inlineStr">
        <is>
          <t>No</t>
        </is>
      </c>
      <c r="CR56" s="74" t="n"/>
      <c r="CS56" s="74" t="inlineStr">
        <is>
          <t>Medium</t>
        </is>
      </c>
      <c r="CT56" s="74" t="inlineStr">
        <is>
          <t>Reliable Specialist</t>
        </is>
      </c>
      <c r="CU56" s="74" t="n"/>
      <c r="CV56" s="74" t="inlineStr">
        <is>
          <t>No</t>
        </is>
      </c>
      <c r="CW56" s="74" t="inlineStr">
        <is>
          <t>No</t>
        </is>
      </c>
      <c r="CX56" s="74" t="n"/>
      <c r="CY56" s="74" t="inlineStr">
        <is>
          <t>Get trained on PPT/UI/UX fundamentals</t>
        </is>
      </c>
      <c r="CZ56" s="74" t="n"/>
      <c r="DA56" s="74" t="inlineStr">
        <is>
          <t>Reporting manager to be Bharani Kumar</t>
        </is>
      </c>
      <c r="DB56" s="74" t="n"/>
      <c r="DC56" s="74" t="n"/>
      <c r="DD56" s="74" t="n"/>
      <c r="DE56" s="74" t="n"/>
      <c r="DF56" s="74" t="n"/>
      <c r="DG56" s="74" t="n"/>
      <c r="DH56" s="74" t="n"/>
      <c r="DI56" s="74" t="n"/>
      <c r="DJ56" s="74" t="n"/>
      <c r="DK56" s="74" t="n"/>
      <c r="DL56" s="74" t="n"/>
      <c r="DM56" s="74" t="n"/>
      <c r="DN56" s="74" t="n"/>
      <c r="DO56" s="74" t="n"/>
      <c r="DP56" s="74" t="n"/>
      <c r="DQ56" s="74" t="n"/>
      <c r="DR56" s="74" t="n"/>
      <c r="DS56" s="74" t="n"/>
      <c r="DT56" s="74" t="n"/>
      <c r="DU56" s="74" t="n"/>
      <c r="DV56" s="74" t="n"/>
      <c r="DW56" s="74" t="n"/>
      <c r="DX56" s="74" t="n"/>
      <c r="DY56" s="74" t="n"/>
      <c r="DZ56" s="74" t="n"/>
      <c r="EA56" s="74" t="n"/>
      <c r="EB56" s="74" t="n"/>
      <c r="EC56" s="74" t="n"/>
      <c r="ED56" s="74" t="n"/>
      <c r="EE56" s="74" t="n"/>
      <c r="EF56" s="74" t="n"/>
      <c r="EG56" s="74" t="n"/>
      <c r="EH56" s="74" t="n"/>
      <c r="EI56" s="74" t="n"/>
      <c r="EJ56" s="74" t="n"/>
      <c r="EK56" s="74" t="n"/>
      <c r="EL56" s="74" t="n"/>
      <c r="EM56" s="74" t="n"/>
      <c r="EN56" s="74" t="n"/>
      <c r="EO56" s="74" t="n"/>
      <c r="EP56" s="74" t="n"/>
      <c r="EQ56" s="74" t="n"/>
      <c r="ER56" s="74" t="n"/>
      <c r="ES56" s="74" t="n"/>
      <c r="ET56" s="74" t="n"/>
      <c r="EU56" s="74" t="n"/>
      <c r="EV56" s="130" t="n"/>
      <c r="EW56" s="131" t="inlineStr">
        <is>
          <t>• This role manages the visual identity of brand assets, including e-books, social-media posts and solution briefs.</t>
        </is>
      </c>
      <c r="EX56" s="131"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EY56" s="131" t="inlineStr">
        <is>
          <t>• Current capabilities: Adobe Illustrator, Photoshop and After Effects; AI-assisted design, visual storytelling and business-focused creative judgement.</t>
        </is>
      </c>
      <c r="EZ56" s="131"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FA56" s="131" t="inlineStr">
        <is>
          <t>• Key challenges: Frequent ad-hoc priorities and time pressure; Limited capacity for high-priority asset creation and revisions.
• Support required: Improved planning and workload bandwidth; Mentorship and exposure to design-leadership opportunities.</t>
        </is>
      </c>
      <c r="FB56" s="131" t="n"/>
      <c r="FC56" s="131" t="n"/>
    </row>
    <row r="57" ht="228" customHeight="1">
      <c r="A57" s="109" t="inlineStr">
        <is>
          <t>Mapped</t>
        </is>
      </c>
      <c r="B57" s="109" t="inlineStr">
        <is>
          <t>CARBON</t>
        </is>
      </c>
      <c r="C57" s="110" t="inlineStr">
        <is>
          <t>IRIS2348</t>
        </is>
      </c>
      <c r="D57" s="110" t="inlineStr">
        <is>
          <t>Alisha Sheikh</t>
        </is>
      </c>
      <c r="E57" s="110" t="inlineStr">
        <is>
          <t>Marketing</t>
        </is>
      </c>
      <c r="F57" s="162" t="inlineStr">
        <is>
          <t>Content Marketer</t>
        </is>
      </c>
      <c r="G57" s="162" t="inlineStr">
        <is>
          <t>Senior Content Marketing Associate</t>
        </is>
      </c>
      <c r="H57" s="162" t="inlineStr">
        <is>
          <t>L3 – Professional / Associate</t>
        </is>
      </c>
      <c r="I57" s="162" t="inlineStr">
        <is>
          <t>A3</t>
        </is>
      </c>
      <c r="J57" s="166" t="inlineStr">
        <is>
          <t>▲ Up</t>
        </is>
      </c>
      <c r="K57" s="110" t="inlineStr">
        <is>
          <t>Marketing &amp; Communications</t>
        </is>
      </c>
      <c r="L57" s="110" t="inlineStr">
        <is>
          <t>Content Marketing</t>
        </is>
      </c>
      <c r="M57" s="110" t="n"/>
      <c r="N57" s="110" t="n">
        <v>20</v>
      </c>
      <c r="O57" s="109" t="inlineStr">
        <is>
          <t>P2</t>
        </is>
      </c>
      <c r="P57" s="110" t="inlineStr">
        <is>
          <t>Developing</t>
        </is>
      </c>
      <c r="Q57" s="110" t="inlineStr">
        <is>
          <t>3 Apply</t>
        </is>
      </c>
      <c r="R57" s="110" t="inlineStr">
        <is>
          <t>2–4 yrs</t>
        </is>
      </c>
      <c r="S57" s="110" t="inlineStr">
        <is>
          <t>3–5 · 2–5</t>
        </is>
      </c>
      <c r="T57" s="110" t="inlineStr">
        <is>
          <t>Marketing Executive</t>
        </is>
      </c>
      <c r="U57" s="110" t="inlineStr">
        <is>
          <t>IRIS Vs Market Benchmark — CIM proficiency scale: 2–3 · IRIS Vs Competitor Benchmark — SaaS marketing ladder: Marketing Specialist</t>
        </is>
      </c>
      <c r="V57" s="110" t="inlineStr">
        <is>
          <t>CIM Global Professional Marketing Framework — proficiency Aware → Active learner → Able → Accomplished → Authoritative</t>
        </is>
      </c>
      <c r="W57" s="110" t="inlineStr">
        <is>
          <t>Core 2 · Future 2 · Functional 3 · Leadership not scored</t>
        </is>
      </c>
      <c r="X57" s="73" t="n">
        <v>359</v>
      </c>
      <c r="Y57" s="74" t="inlineStr">
        <is>
          <t>IRIS2348</t>
        </is>
      </c>
      <c r="Z57" s="74" t="inlineStr">
        <is>
          <t>Employee</t>
        </is>
      </c>
      <c r="AA57" s="74" t="inlineStr">
        <is>
          <t>Active</t>
        </is>
      </c>
      <c r="AB57" s="74" t="inlineStr">
        <is>
          <t>Alisha Sheikh</t>
        </is>
      </c>
      <c r="AC57" s="164" t="n">
        <v>45719</v>
      </c>
      <c r="AD57" s="74" t="inlineStr">
        <is>
          <t>Content Marketer</t>
        </is>
      </c>
      <c r="AE57" s="74" t="inlineStr">
        <is>
          <t>MBA</t>
        </is>
      </c>
      <c r="AF57" s="74" t="inlineStr">
        <is>
          <t>Sobhan Pramanik</t>
        </is>
      </c>
      <c r="AG57" s="74" t="inlineStr">
        <is>
          <t>N-5</t>
        </is>
      </c>
      <c r="AH57" s="74" t="inlineStr">
        <is>
          <t>Individual Contributor</t>
        </is>
      </c>
      <c r="AI57" s="74" t="inlineStr">
        <is>
          <t>1 years, 5 months, 0 days</t>
        </is>
      </c>
      <c r="AJ57" s="74" t="inlineStr">
        <is>
          <t>1 years, 5 months, 22 days</t>
        </is>
      </c>
      <c r="AK57" s="74" t="inlineStr">
        <is>
          <t>Regtech</t>
        </is>
      </c>
      <c r="AL57" s="74" t="inlineStr">
        <is>
          <t>CARBON</t>
        </is>
      </c>
      <c r="AM57" s="74" t="inlineStr">
        <is>
          <t>Marketing</t>
        </is>
      </c>
      <c r="AN57" s="74" t="inlineStr">
        <is>
          <t>Marketing</t>
        </is>
      </c>
      <c r="AO57" s="74" t="inlineStr">
        <is>
          <t>No</t>
        </is>
      </c>
      <c r="AP57" s="74" t="inlineStr">
        <is>
          <t>Sales, Marketing &amp; Support</t>
        </is>
      </c>
      <c r="AQ57" s="74" t="inlineStr">
        <is>
          <t>Marketing</t>
        </is>
      </c>
      <c r="AR57" s="74" t="inlineStr">
        <is>
          <t>Non-technical</t>
        </is>
      </c>
      <c r="AS57" s="74" t="n">
        <v>20</v>
      </c>
      <c r="AT57" s="74" t="inlineStr">
        <is>
          <t>Covered</t>
        </is>
      </c>
      <c r="AU57" s="74" t="inlineStr">
        <is>
          <t>IRIS2348</t>
        </is>
      </c>
      <c r="AV57" s="74" t="inlineStr">
        <is>
          <t>Alisha Sheikh</t>
        </is>
      </c>
      <c r="AW57" s="74" t="inlineStr">
        <is>
          <t>Marketing</t>
        </is>
      </c>
      <c r="AX57" s="74" t="inlineStr">
        <is>
          <t>Marketing &amp; Communications</t>
        </is>
      </c>
      <c r="AY57" s="74" t="inlineStr">
        <is>
          <t>Content Marketing</t>
        </is>
      </c>
      <c r="AZ57" s="74" t="n"/>
      <c r="BA57" s="74" t="n"/>
      <c r="BB57" s="74" t="inlineStr">
        <is>
          <t>Employee</t>
        </is>
      </c>
      <c r="BC57" s="74" t="inlineStr">
        <is>
          <t>Sobhan Pramanik</t>
        </is>
      </c>
      <c r="BD57" s="74" t="inlineStr">
        <is>
          <t>Sobhan Pramanik</t>
        </is>
      </c>
      <c r="BE57" s="74" t="inlineStr">
        <is>
          <t>No</t>
        </is>
      </c>
      <c r="BF57" s="74" t="inlineStr">
        <is>
          <t>Content Marketer</t>
        </is>
      </c>
      <c r="BG57" s="74" t="inlineStr">
        <is>
          <t>Content Marketer</t>
        </is>
      </c>
      <c r="BH57" s="74" t="inlineStr">
        <is>
          <t>No</t>
        </is>
      </c>
      <c r="BI57" s="74" t="inlineStr">
        <is>
          <t>—</t>
        </is>
      </c>
      <c r="BJ57" s="74" t="inlineStr">
        <is>
          <t>—</t>
        </is>
      </c>
      <c r="BK57" s="74" t="inlineStr">
        <is>
          <t>—</t>
        </is>
      </c>
      <c r="BL57" s="74" t="inlineStr">
        <is>
          <t>Not a manager</t>
        </is>
      </c>
      <c r="BM57" s="74" t="inlineStr">
        <is>
          <t>—</t>
        </is>
      </c>
      <c r="BN57" s="74" t="inlineStr">
        <is>
          <t>—</t>
        </is>
      </c>
      <c r="BO57" s="74" t="inlineStr">
        <is>
          <t>—</t>
        </is>
      </c>
      <c r="BP57" s="74" t="inlineStr">
        <is>
          <t>Not a manager</t>
        </is>
      </c>
      <c r="BQ57" s="74" t="inlineStr">
        <is>
          <t>—</t>
        </is>
      </c>
      <c r="BR57" s="74" t="inlineStr">
        <is>
          <t>L3 – Professional / Associate</t>
        </is>
      </c>
      <c r="BS57" s="74" t="inlineStr">
        <is>
          <t>L3 – Professional / Associate</t>
        </is>
      </c>
      <c r="BT57" s="74" t="inlineStr">
        <is>
          <t>No designation change — current record value carried forward</t>
        </is>
      </c>
      <c r="BU57" s="74" t="n"/>
      <c r="BV57" s="74" t="n"/>
      <c r="BW57" s="74" t="inlineStr">
        <is>
          <t>United States</t>
        </is>
      </c>
      <c r="BX57" s="74" t="n"/>
      <c r="BY57" s="74" t="inlineStr">
        <is>
          <t>IRIS2348</t>
        </is>
      </c>
      <c r="BZ57" s="74" t="inlineStr">
        <is>
          <t>Employee</t>
        </is>
      </c>
      <c r="CA57" s="74" t="inlineStr">
        <is>
          <t>Active</t>
        </is>
      </c>
      <c r="CB57" s="74" t="inlineStr">
        <is>
          <t>Alisha Sheikh</t>
        </is>
      </c>
      <c r="CC57" s="164" t="n">
        <v>45719</v>
      </c>
      <c r="CD57" s="74" t="inlineStr">
        <is>
          <t>Content Marketer</t>
        </is>
      </c>
      <c r="CE57" s="74" t="inlineStr">
        <is>
          <t>Reports to Shobhan: Responsible for content creation</t>
        </is>
      </c>
      <c r="CF57" s="74" t="inlineStr">
        <is>
          <t>Marketing &amp; Communications</t>
        </is>
      </c>
      <c r="CG57" s="74" t="inlineStr">
        <is>
          <t>Content Marketing</t>
        </is>
      </c>
      <c r="CH57" s="74" t="inlineStr">
        <is>
          <t>Content Marketer</t>
        </is>
      </c>
      <c r="CI57" s="74" t="inlineStr">
        <is>
          <t>L3 – Professional / Associate</t>
        </is>
      </c>
      <c r="CJ57" s="74" t="inlineStr">
        <is>
          <t>Sobhan Pramanik</t>
        </is>
      </c>
      <c r="CK57" s="74" t="inlineStr">
        <is>
          <t>N-5</t>
        </is>
      </c>
      <c r="CL57" s="74" t="inlineStr">
        <is>
          <t>Individual Contributor</t>
        </is>
      </c>
      <c r="CM57" s="74" t="inlineStr">
        <is>
          <t>Regtech</t>
        </is>
      </c>
      <c r="CN57" s="74" t="inlineStr">
        <is>
          <t>Marketing</t>
        </is>
      </c>
      <c r="CO57" s="74" t="inlineStr">
        <is>
          <t>2 years, 8 months, 17 days</t>
        </is>
      </c>
      <c r="CP57" s="74" t="inlineStr">
        <is>
          <t>Content Marketer</t>
        </is>
      </c>
      <c r="CQ57" s="74" t="inlineStr">
        <is>
          <t>No</t>
        </is>
      </c>
      <c r="CR57" s="74" t="n">
        <v>4</v>
      </c>
      <c r="CS57" s="74" t="inlineStr">
        <is>
          <t>Medium</t>
        </is>
      </c>
      <c r="CT57" s="74" t="inlineStr">
        <is>
          <t>High Impact / Growth Talent</t>
        </is>
      </c>
      <c r="CU57" s="74" t="n"/>
      <c r="CV57" s="74" t="inlineStr">
        <is>
          <t>No</t>
        </is>
      </c>
      <c r="CW57" s="74" t="inlineStr">
        <is>
          <t>Yes</t>
        </is>
      </c>
      <c r="CX57" s="74" t="n"/>
      <c r="CY57" s="74" t="inlineStr">
        <is>
          <t>Alisha to learn how brand positioning is mapped into content strategy for messaging consistency.</t>
        </is>
      </c>
      <c r="CZ57" s="74" t="n"/>
      <c r="DA57" s="74" t="n"/>
      <c r="DB57" s="74" t="n"/>
      <c r="DC57" s="74" t="n"/>
      <c r="DD57" s="74" t="n"/>
      <c r="DE57" s="74" t="n"/>
      <c r="DF57" s="74" t="n"/>
      <c r="DG57" s="74" t="n"/>
      <c r="DH57" s="74" t="n"/>
      <c r="DI57" s="74" t="n"/>
      <c r="DJ57" s="74" t="n"/>
      <c r="DK57" s="74" t="n"/>
      <c r="DL57" s="74" t="n"/>
      <c r="DM57" s="74" t="n"/>
      <c r="DN57" s="74" t="n"/>
      <c r="DO57" s="74" t="n"/>
      <c r="DP57" s="74" t="n"/>
      <c r="DQ57" s="74" t="n"/>
      <c r="DR57" s="74" t="n"/>
      <c r="DS57" s="74" t="n"/>
      <c r="DT57" s="74" t="n"/>
      <c r="DU57" s="74" t="n"/>
      <c r="DV57" s="74" t="n"/>
      <c r="DW57" s="74" t="n"/>
      <c r="DX57" s="74" t="n"/>
      <c r="DY57" s="74" t="n"/>
      <c r="DZ57" s="74" t="n"/>
      <c r="EA57" s="74" t="n"/>
      <c r="EB57" s="74" t="n"/>
      <c r="EC57" s="74" t="n"/>
      <c r="ED57" s="74" t="n"/>
      <c r="EE57" s="74" t="n"/>
      <c r="EF57" s="74" t="n"/>
      <c r="EG57" s="74" t="n"/>
      <c r="EH57" s="74" t="n"/>
      <c r="EI57" s="74" t="n"/>
      <c r="EJ57" s="74" t="n"/>
      <c r="EK57" s="74" t="n"/>
      <c r="EL57" s="74" t="n"/>
      <c r="EM57" s="74" t="n"/>
      <c r="EN57" s="74" t="n"/>
      <c r="EO57" s="74" t="n"/>
      <c r="EP57" s="74" t="n"/>
      <c r="EQ57" s="74" t="n"/>
      <c r="ER57" s="74" t="n"/>
      <c r="ES57" s="74" t="n"/>
      <c r="ET57" s="74" t="n"/>
      <c r="EU57" s="74" t="n"/>
      <c r="EV57" s="130" t="n"/>
      <c r="EW57" s="131" t="inlineStr">
        <is>
          <t>• This role creates engaging content across multiple formats and channels to strengthen brand presence and engage audiences.</t>
        </is>
      </c>
      <c r="EX57" s="131"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EY57" s="131" t="inlineStr">
        <is>
          <t>• Current capabilities: Content writing, SEO research and social media; Time management, audience research and functional understanding; SEMrush, Microsoft Office, LinkedIn and AI research tools.</t>
        </is>
      </c>
      <c r="EZ57" s="131"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FA57" s="131" t="inlineStr">
        <is>
          <t>• Key challenges: Delays in reviews and approvals; Process changes, added trackers and shifting responsibilities.
• Support required: Fewer approval layers; Clear, consistent processes for content and syndication.</t>
        </is>
      </c>
      <c r="FB57" s="131" t="n"/>
      <c r="FC57" s="131" t="n"/>
    </row>
    <row r="58" ht="250" customHeight="1">
      <c r="A58" s="109" t="inlineStr">
        <is>
          <t>Mapped</t>
        </is>
      </c>
      <c r="B58" s="109" t="inlineStr">
        <is>
          <t>CARBON</t>
        </is>
      </c>
      <c r="C58" s="110" t="inlineStr">
        <is>
          <t>IRIS2005</t>
        </is>
      </c>
      <c r="D58" s="110" t="inlineStr">
        <is>
          <t>Danish Baksh</t>
        </is>
      </c>
      <c r="E58" s="110" t="inlineStr">
        <is>
          <t>Marketing</t>
        </is>
      </c>
      <c r="F58" s="162" t="inlineStr">
        <is>
          <t>Marketing Web Developer</t>
        </is>
      </c>
      <c r="G58" s="162" t="inlineStr">
        <is>
          <t>Senior Digital Marketing Associate</t>
        </is>
      </c>
      <c r="H58" s="162" t="inlineStr">
        <is>
          <t>L3 – Professional / Associate</t>
        </is>
      </c>
      <c r="I58" s="162" t="inlineStr">
        <is>
          <t>A3</t>
        </is>
      </c>
      <c r="J58" s="166" t="inlineStr">
        <is>
          <t>▲ Up</t>
        </is>
      </c>
      <c r="K58" s="110" t="inlineStr">
        <is>
          <t>Marketing &amp; Communications</t>
        </is>
      </c>
      <c r="L58" s="110" t="inlineStr">
        <is>
          <t>Digital Marketing, Web &amp; Social</t>
        </is>
      </c>
      <c r="M58" s="110" t="n"/>
      <c r="N58" s="110" t="n">
        <v>20</v>
      </c>
      <c r="O58" s="109" t="inlineStr">
        <is>
          <t>P2</t>
        </is>
      </c>
      <c r="P58" s="110" t="inlineStr">
        <is>
          <t>Developing</t>
        </is>
      </c>
      <c r="Q58" s="110" t="inlineStr">
        <is>
          <t>3 Apply</t>
        </is>
      </c>
      <c r="R58" s="110" t="inlineStr">
        <is>
          <t>2–4 yrs</t>
        </is>
      </c>
      <c r="S58" s="110" t="inlineStr">
        <is>
          <t>3–5 · 2–5</t>
        </is>
      </c>
      <c r="T58" s="110" t="inlineStr">
        <is>
          <t>Marketing Executive</t>
        </is>
      </c>
      <c r="U58" s="110" t="inlineStr">
        <is>
          <t>IRIS Vs Market Benchmark — CIM proficiency scale: 2–3 · IRIS Vs Competitor Benchmark — SaaS marketing ladder: Marketing Specialist</t>
        </is>
      </c>
      <c r="V58" s="110" t="inlineStr">
        <is>
          <t>CIM Global Professional Marketing Framework — proficiency Aware → Active learner → Able → Accomplished → Authoritative</t>
        </is>
      </c>
      <c r="W58" s="110" t="inlineStr">
        <is>
          <t>Core 2 · Future 2 · Functional 3 · Leadership not scored</t>
        </is>
      </c>
      <c r="X58" s="73" t="n">
        <v>215</v>
      </c>
      <c r="Y58" s="74" t="inlineStr">
        <is>
          <t>IRIS2005</t>
        </is>
      </c>
      <c r="Z58" s="74" t="inlineStr">
        <is>
          <t>Employee</t>
        </is>
      </c>
      <c r="AA58" s="74" t="inlineStr">
        <is>
          <t>Active</t>
        </is>
      </c>
      <c r="AB58" s="74" t="inlineStr">
        <is>
          <t>Danish Baksh</t>
        </is>
      </c>
      <c r="AC58" s="164" t="n">
        <v>44643</v>
      </c>
      <c r="AD58" s="74" t="inlineStr">
        <is>
          <t>Marketing Web Developer</t>
        </is>
      </c>
      <c r="AE58" s="74" t="inlineStr">
        <is>
          <t>B.E</t>
        </is>
      </c>
      <c r="AF58" s="74" t="inlineStr">
        <is>
          <t>Sobhan Pramanik</t>
        </is>
      </c>
      <c r="AG58" s="74" t="inlineStr">
        <is>
          <t>N-5</t>
        </is>
      </c>
      <c r="AH58" s="74" t="inlineStr">
        <is>
          <t>Individual Contributor</t>
        </is>
      </c>
      <c r="AI58" s="74" t="inlineStr">
        <is>
          <t>6 years, 0 months, 0 days</t>
        </is>
      </c>
      <c r="AJ58" s="74" t="inlineStr">
        <is>
          <t>4 years, 5 months, 2 days</t>
        </is>
      </c>
      <c r="AK58" s="74" t="inlineStr">
        <is>
          <t>Regtech</t>
        </is>
      </c>
      <c r="AL58" s="74" t="inlineStr">
        <is>
          <t>CARBON</t>
        </is>
      </c>
      <c r="AM58" s="74" t="inlineStr">
        <is>
          <t>Marketing</t>
        </is>
      </c>
      <c r="AN58" s="74" t="inlineStr">
        <is>
          <t>Marketing</t>
        </is>
      </c>
      <c r="AO58" s="74" t="inlineStr">
        <is>
          <t>No</t>
        </is>
      </c>
      <c r="AP58" s="74" t="inlineStr">
        <is>
          <t>Sales, Marketing &amp; Support</t>
        </is>
      </c>
      <c r="AQ58" s="74" t="inlineStr">
        <is>
          <t>Marketing</t>
        </is>
      </c>
      <c r="AR58" s="74" t="inlineStr">
        <is>
          <t>Non-technical</t>
        </is>
      </c>
      <c r="AS58" s="74" t="n">
        <v>20</v>
      </c>
      <c r="AT58" s="74" t="inlineStr">
        <is>
          <t>Covered</t>
        </is>
      </c>
      <c r="AU58" s="74" t="inlineStr">
        <is>
          <t>IRIS2005</t>
        </is>
      </c>
      <c r="AV58" s="74" t="inlineStr">
        <is>
          <t>Danish Baksh</t>
        </is>
      </c>
      <c r="AW58" s="74" t="inlineStr">
        <is>
          <t>Marketing</t>
        </is>
      </c>
      <c r="AX58" s="74" t="inlineStr">
        <is>
          <t>Marketing &amp; Communications</t>
        </is>
      </c>
      <c r="AY58" s="74" t="inlineStr">
        <is>
          <t>Digital Marketing &amp; Web</t>
        </is>
      </c>
      <c r="AZ58" s="74" t="n"/>
      <c r="BA58" s="74" t="n"/>
      <c r="BB58" s="74" t="inlineStr">
        <is>
          <t>Employee</t>
        </is>
      </c>
      <c r="BC58" s="74" t="inlineStr">
        <is>
          <t>Sudipta Kundu</t>
        </is>
      </c>
      <c r="BD58" s="74" t="inlineStr">
        <is>
          <t>Sudipta Kundu</t>
        </is>
      </c>
      <c r="BE58" s="74" t="inlineStr">
        <is>
          <t>No</t>
        </is>
      </c>
      <c r="BF58" s="74" t="inlineStr">
        <is>
          <t>Marketing Web Developer</t>
        </is>
      </c>
      <c r="BG58" s="74" t="inlineStr">
        <is>
          <t>Marketing Web Developer</t>
        </is>
      </c>
      <c r="BH58" s="74" t="inlineStr">
        <is>
          <t>No</t>
        </is>
      </c>
      <c r="BI58" s="74" t="inlineStr">
        <is>
          <t>—</t>
        </is>
      </c>
      <c r="BJ58" s="74" t="inlineStr">
        <is>
          <t>—</t>
        </is>
      </c>
      <c r="BK58" s="74" t="inlineStr">
        <is>
          <t>—</t>
        </is>
      </c>
      <c r="BL58" s="74" t="inlineStr">
        <is>
          <t>Not a manager</t>
        </is>
      </c>
      <c r="BM58" s="74" t="inlineStr">
        <is>
          <t>—</t>
        </is>
      </c>
      <c r="BN58" s="74" t="inlineStr">
        <is>
          <t>—</t>
        </is>
      </c>
      <c r="BO58" s="74" t="inlineStr">
        <is>
          <t>—</t>
        </is>
      </c>
      <c r="BP58" s="74" t="inlineStr">
        <is>
          <t>Not a manager</t>
        </is>
      </c>
      <c r="BQ58" s="74" t="inlineStr">
        <is>
          <t>—</t>
        </is>
      </c>
      <c r="BR58" s="74" t="inlineStr">
        <is>
          <t>L3 – Professional / Associate</t>
        </is>
      </c>
      <c r="BS58" s="74" t="inlineStr">
        <is>
          <t>L3 – Professional / Associate</t>
        </is>
      </c>
      <c r="BT58" s="74" t="inlineStr">
        <is>
          <t>No designation change — current record value carried forward</t>
        </is>
      </c>
      <c r="BU58" s="74"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BV58" s="74" t="n"/>
      <c r="BW58" s="74" t="inlineStr">
        <is>
          <t>All markets</t>
        </is>
      </c>
      <c r="BX58" s="74" t="n"/>
      <c r="BY58" s="74" t="inlineStr">
        <is>
          <t>IRIS2005</t>
        </is>
      </c>
      <c r="BZ58" s="74" t="inlineStr">
        <is>
          <t>Employee</t>
        </is>
      </c>
      <c r="CA58" s="74" t="inlineStr">
        <is>
          <t>Active</t>
        </is>
      </c>
      <c r="CB58" s="74" t="inlineStr">
        <is>
          <t>Danish Baksh</t>
        </is>
      </c>
      <c r="CC58" s="164" t="n">
        <v>44643</v>
      </c>
      <c r="CD58" s="74" t="inlineStr">
        <is>
          <t>Marketing Web Developer</t>
        </is>
      </c>
      <c r="CE58" s="74" t="inlineStr">
        <is>
          <t>Digital Marketing, SEO, Website optimisation, Wordpress, Web designing and development</t>
        </is>
      </c>
      <c r="CF58" s="74" t="inlineStr">
        <is>
          <t>Marketing &amp; Communications</t>
        </is>
      </c>
      <c r="CG58" s="74" t="inlineStr">
        <is>
          <t>Marketing Operations</t>
        </is>
      </c>
      <c r="CH58" s="74" t="inlineStr">
        <is>
          <t>Marketing Web Developer</t>
        </is>
      </c>
      <c r="CI58" s="74" t="inlineStr">
        <is>
          <t>L3 – Professional / Associate</t>
        </is>
      </c>
      <c r="CJ58" s="74" t="inlineStr">
        <is>
          <t>Sudipta Kundu</t>
        </is>
      </c>
      <c r="CK58" s="74" t="inlineStr">
        <is>
          <t>N-5</t>
        </is>
      </c>
      <c r="CL58" s="74" t="inlineStr">
        <is>
          <t>Individual Contributor</t>
        </is>
      </c>
      <c r="CM58" s="74" t="inlineStr">
        <is>
          <t>Regtech</t>
        </is>
      </c>
      <c r="CN58" s="74" t="inlineStr">
        <is>
          <t>Marketing</t>
        </is>
      </c>
      <c r="CO58" s="74" t="inlineStr">
        <is>
          <t>10 years, 2 months, 28 days</t>
        </is>
      </c>
      <c r="CP58" s="74" t="n"/>
      <c r="CQ58" s="74" t="inlineStr">
        <is>
          <t>No</t>
        </is>
      </c>
      <c r="CR58" s="74" t="n">
        <v>3</v>
      </c>
      <c r="CS58" s="74" t="inlineStr">
        <is>
          <t>Medium</t>
        </is>
      </c>
      <c r="CT58" s="74" t="inlineStr">
        <is>
          <t>Reliable Specialist</t>
        </is>
      </c>
      <c r="CU58" s="74" t="n"/>
      <c r="CV58" s="74" t="inlineStr">
        <is>
          <t>No</t>
        </is>
      </c>
      <c r="CW58" s="74" t="inlineStr">
        <is>
          <t>No</t>
        </is>
      </c>
      <c r="CX58" s="74" t="n"/>
      <c r="CY58" s="74" t="n"/>
      <c r="CZ58" s="74" t="n"/>
      <c r="DA58" s="74" t="n"/>
      <c r="DB58" s="74" t="n"/>
      <c r="DC58" s="74" t="n"/>
      <c r="DD58" s="74" t="n"/>
      <c r="DE58" s="74" t="n"/>
      <c r="DF58" s="74" t="n"/>
      <c r="DG58" s="74" t="n"/>
      <c r="DH58" s="74" t="n"/>
      <c r="DI58" s="74" t="n"/>
      <c r="DJ58" s="74" t="n"/>
      <c r="DK58" s="74" t="n"/>
      <c r="DL58" s="74" t="n"/>
      <c r="DM58" s="74" t="n"/>
      <c r="DN58" s="74" t="n"/>
      <c r="DO58" s="74" t="n"/>
      <c r="DP58" s="74" t="n"/>
      <c r="DQ58" s="74" t="n"/>
      <c r="DR58" s="74" t="n"/>
      <c r="DS58" s="74" t="n"/>
      <c r="DT58" s="74" t="n"/>
      <c r="DU58" s="74" t="n"/>
      <c r="DV58" s="74" t="n"/>
      <c r="DW58" s="74" t="n"/>
      <c r="DX58" s="74" t="n"/>
      <c r="DY58" s="74" t="n"/>
      <c r="DZ58" s="74" t="n"/>
      <c r="EA58" s="74" t="n"/>
      <c r="EB58" s="74" t="n"/>
      <c r="EC58" s="74" t="n"/>
      <c r="ED58" s="74" t="n"/>
      <c r="EE58" s="74" t="n"/>
      <c r="EF58" s="74" t="n"/>
      <c r="EG58" s="74" t="n"/>
      <c r="EH58" s="74" t="n"/>
      <c r="EI58" s="74" t="n"/>
      <c r="EJ58" s="74" t="n"/>
      <c r="EK58" s="74" t="n"/>
      <c r="EL58" s="74" t="n"/>
      <c r="EM58" s="74" t="n"/>
      <c r="EN58" s="74" t="n"/>
      <c r="EO58" s="74" t="n"/>
      <c r="EP58" s="74" t="n"/>
      <c r="EQ58" s="74" t="n"/>
      <c r="ER58" s="74" t="n"/>
      <c r="ES58" s="74" t="n"/>
      <c r="ET58" s="74" t="n"/>
      <c r="EU58" s="74" t="n"/>
      <c r="EV58" s="130" t="n"/>
      <c r="EW58" s="131" t="inlineStr">
        <is>
          <t>• This role builds, runs and optimises websites to attract visitors and convert them into customers.</t>
        </is>
      </c>
      <c r="EX58" s="131"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EY58" s="131" t="inlineStr">
        <is>
          <t>• Current capabilities: WordPress, SEO tools, HubSpot Marketing, HTML, CSS and hosting; Keyword research, email campaigns and user-behaviour analysis; FileZilla, HubSpot, Claude and server administration.</t>
        </is>
      </c>
      <c r="EZ58" s="131"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FA58" s="131" t="inlineStr">
        <is>
          <t>• Key challenges: Limited laptop capacity; Too many urgent, unplanned requests; Insufficient content and design capacity.
• Support required: Dedicated content and design support; Stronger prioritisation and planning discipline.</t>
        </is>
      </c>
      <c r="FB58" s="131" t="n"/>
      <c r="FC58" s="131" t="n"/>
    </row>
    <row r="59" ht="250" customHeight="1">
      <c r="A59" s="109" t="inlineStr">
        <is>
          <t>Mapped</t>
        </is>
      </c>
      <c r="B59" s="109" t="inlineStr">
        <is>
          <t>CARBON</t>
        </is>
      </c>
      <c r="C59" s="110" t="inlineStr">
        <is>
          <t>IRIS2316</t>
        </is>
      </c>
      <c r="D59" s="110" t="inlineStr">
        <is>
          <t>Mounika Kattula</t>
        </is>
      </c>
      <c r="E59" s="110" t="inlineStr">
        <is>
          <t>Marketing</t>
        </is>
      </c>
      <c r="F59" s="162" t="inlineStr">
        <is>
          <t>Marketing Associate</t>
        </is>
      </c>
      <c r="G59" s="162" t="inlineStr">
        <is>
          <t>Senior Marketing Operations Associate</t>
        </is>
      </c>
      <c r="H59" s="162" t="inlineStr">
        <is>
          <t>L3 – Professional / Associate</t>
        </is>
      </c>
      <c r="I59" s="162" t="inlineStr">
        <is>
          <t>A3</t>
        </is>
      </c>
      <c r="J59" s="166" t="inlineStr">
        <is>
          <t>▲ Up</t>
        </is>
      </c>
      <c r="K59" s="110" t="inlineStr">
        <is>
          <t>Marketing &amp; Communications</t>
        </is>
      </c>
      <c r="L59" s="110" t="inlineStr">
        <is>
          <t>Marketing Operations &amp; Automation</t>
        </is>
      </c>
      <c r="M59" s="163" t="inlineStr">
        <is>
          <t>• Confirm the reporting line — Manager</t>
        </is>
      </c>
      <c r="N59" s="110" t="n">
        <v>20</v>
      </c>
      <c r="O59" s="109" t="inlineStr">
        <is>
          <t>P2</t>
        </is>
      </c>
      <c r="P59" s="110" t="inlineStr">
        <is>
          <t>Developing</t>
        </is>
      </c>
      <c r="Q59" s="110" t="inlineStr">
        <is>
          <t>3 Apply</t>
        </is>
      </c>
      <c r="R59" s="110" t="inlineStr">
        <is>
          <t>2–4 yrs</t>
        </is>
      </c>
      <c r="S59" s="110" t="inlineStr">
        <is>
          <t>3–5 · 2–5</t>
        </is>
      </c>
      <c r="T59" s="110" t="inlineStr">
        <is>
          <t>Marketing Executive</t>
        </is>
      </c>
      <c r="U59" s="110" t="inlineStr">
        <is>
          <t>IRIS Vs Market Benchmark — CIM proficiency scale: 2–3 · IRIS Vs Competitor Benchmark — SaaS marketing ladder: Marketing Specialist</t>
        </is>
      </c>
      <c r="V59" s="110" t="inlineStr">
        <is>
          <t>CIM Global Professional Marketing Framework — proficiency Aware → Active learner → Able → Accomplished → Authoritative</t>
        </is>
      </c>
      <c r="W59" s="110" t="inlineStr">
        <is>
          <t>Core 2 · Future 2 · Functional 3 · Leadership not scored</t>
        </is>
      </c>
      <c r="X59" s="73" t="n">
        <v>347</v>
      </c>
      <c r="Y59" s="74" t="inlineStr">
        <is>
          <t>IRIS2316</t>
        </is>
      </c>
      <c r="Z59" s="74" t="inlineStr">
        <is>
          <t>Employee</t>
        </is>
      </c>
      <c r="AA59" s="74" t="inlineStr">
        <is>
          <t>Active</t>
        </is>
      </c>
      <c r="AB59" s="74" t="inlineStr">
        <is>
          <t>Mounika Kattula</t>
        </is>
      </c>
      <c r="AC59" s="164" t="n">
        <v>45572</v>
      </c>
      <c r="AD59" s="74" t="inlineStr">
        <is>
          <t>Marketing Associate</t>
        </is>
      </c>
      <c r="AE59" s="74" t="inlineStr">
        <is>
          <t>MBA</t>
        </is>
      </c>
      <c r="AF59" s="74" t="inlineStr">
        <is>
          <t>Sudipta Kundu</t>
        </is>
      </c>
      <c r="AG59" s="74" t="inlineStr">
        <is>
          <t>N-5</t>
        </is>
      </c>
      <c r="AH59" s="74" t="inlineStr">
        <is>
          <t>Manager</t>
        </is>
      </c>
      <c r="AI59" s="74" t="inlineStr">
        <is>
          <t>2 years, 1 months, 0 days</t>
        </is>
      </c>
      <c r="AJ59" s="74" t="inlineStr">
        <is>
          <t>1 years, 10 months, 18 days</t>
        </is>
      </c>
      <c r="AK59" s="74" t="inlineStr">
        <is>
          <t>Regtech</t>
        </is>
      </c>
      <c r="AL59" s="74" t="inlineStr">
        <is>
          <t>CARBON</t>
        </is>
      </c>
      <c r="AM59" s="74" t="inlineStr">
        <is>
          <t>Marketing</t>
        </is>
      </c>
      <c r="AN59" s="74" t="inlineStr">
        <is>
          <t>Marketing</t>
        </is>
      </c>
      <c r="AO59" s="74" t="inlineStr">
        <is>
          <t>No</t>
        </is>
      </c>
      <c r="AP59" s="74" t="inlineStr">
        <is>
          <t>Sales, Marketing &amp; Support</t>
        </is>
      </c>
      <c r="AQ59" s="74" t="inlineStr">
        <is>
          <t>Marketing</t>
        </is>
      </c>
      <c r="AR59" s="74" t="inlineStr">
        <is>
          <t>Non-technical</t>
        </is>
      </c>
      <c r="AS59" s="74" t="n">
        <v>20</v>
      </c>
      <c r="AT59" s="74" t="inlineStr">
        <is>
          <t>Covered</t>
        </is>
      </c>
      <c r="AU59" s="74" t="inlineStr">
        <is>
          <t>IRIS2316</t>
        </is>
      </c>
      <c r="AV59" s="74" t="inlineStr">
        <is>
          <t>Mounika Kattula</t>
        </is>
      </c>
      <c r="AW59" s="74" t="inlineStr">
        <is>
          <t>Marketing</t>
        </is>
      </c>
      <c r="AX59" s="74" t="inlineStr">
        <is>
          <t>Marketing &amp; Communications</t>
        </is>
      </c>
      <c r="AY59" s="74" t="inlineStr">
        <is>
          <t>Marketing Operations</t>
        </is>
      </c>
      <c r="AZ59" s="74" t="n"/>
      <c r="BA59" s="74" t="n"/>
      <c r="BB59" s="74" t="inlineStr">
        <is>
          <t>Employee</t>
        </is>
      </c>
      <c r="BC59" s="74" t="inlineStr">
        <is>
          <t>Sudipta Kundu</t>
        </is>
      </c>
      <c r="BD59" s="74" t="inlineStr">
        <is>
          <t>Sudipta Kundu</t>
        </is>
      </c>
      <c r="BE59" s="74" t="inlineStr">
        <is>
          <t>No</t>
        </is>
      </c>
      <c r="BF59" s="74" t="inlineStr">
        <is>
          <t>Marketing Associate</t>
        </is>
      </c>
      <c r="BG59" s="74" t="inlineStr">
        <is>
          <t>Sr. Marketing Associate</t>
        </is>
      </c>
      <c r="BH59" s="74" t="inlineStr">
        <is>
          <t>Yes</t>
        </is>
      </c>
      <c r="BI59" s="74" t="inlineStr">
        <is>
          <t>—</t>
        </is>
      </c>
      <c r="BJ59" s="74" t="inlineStr">
        <is>
          <t>—</t>
        </is>
      </c>
      <c r="BK59" s="74" t="inlineStr">
        <is>
          <t>—</t>
        </is>
      </c>
      <c r="BL59" s="74" t="inlineStr">
        <is>
          <t>Not a manager</t>
        </is>
      </c>
      <c r="BM59" s="74" t="inlineStr">
        <is>
          <t>—</t>
        </is>
      </c>
      <c r="BN59" s="74" t="inlineStr">
        <is>
          <t>—</t>
        </is>
      </c>
      <c r="BO59" s="74" t="inlineStr">
        <is>
          <t>—</t>
        </is>
      </c>
      <c r="BP59" s="74" t="inlineStr">
        <is>
          <t>Not a manager</t>
        </is>
      </c>
      <c r="BQ59" s="74" t="inlineStr">
        <is>
          <t>—</t>
        </is>
      </c>
      <c r="BR59" s="74" t="inlineStr">
        <is>
          <t>L3 – Professional / Associate</t>
        </is>
      </c>
      <c r="BS59" s="74" t="inlineStr">
        <is>
          <t>L3 – Professional / Associate</t>
        </is>
      </c>
      <c r="BT59" s="74" t="inlineStr">
        <is>
          <t>No exact Title Hierarchy match — retained current record value</t>
        </is>
      </c>
      <c r="BU59" s="74"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BV59" s="74" t="n"/>
      <c r="BW59" s="74" t="inlineStr">
        <is>
          <t>Global</t>
        </is>
      </c>
      <c r="BX59" s="74" t="n"/>
      <c r="BY59" s="74" t="inlineStr">
        <is>
          <t>IRIS2316</t>
        </is>
      </c>
      <c r="BZ59" s="74" t="inlineStr">
        <is>
          <t>Employee</t>
        </is>
      </c>
      <c r="CA59" s="74" t="inlineStr">
        <is>
          <t>Active</t>
        </is>
      </c>
      <c r="CB59" s="74" t="inlineStr">
        <is>
          <t>Mounika Kattula</t>
        </is>
      </c>
      <c r="CC59" s="164" t="n">
        <v>45572</v>
      </c>
      <c r="CD59" s="74" t="inlineStr">
        <is>
          <t>Marketing Associate</t>
        </is>
      </c>
      <c r="CE59" s="74" t="inlineStr">
        <is>
          <t>reports to Sudipta, database creation team - they use Lusha to generate the list of customers for the SDR team &amp; upload the same on hubspot:</t>
        </is>
      </c>
      <c r="CF59" s="74" t="inlineStr">
        <is>
          <t>Marketing &amp; Communications</t>
        </is>
      </c>
      <c r="CG59" s="74" t="inlineStr">
        <is>
          <t>Marketing Operations</t>
        </is>
      </c>
      <c r="CH59" s="74" t="inlineStr">
        <is>
          <t>Marketing Associate</t>
        </is>
      </c>
      <c r="CI59" s="74" t="inlineStr">
        <is>
          <t>L3 – Professional / Associate</t>
        </is>
      </c>
      <c r="CJ59" s="74" t="inlineStr">
        <is>
          <t>Sudipta Kundu</t>
        </is>
      </c>
      <c r="CK59" s="74" t="inlineStr">
        <is>
          <t>N-5</t>
        </is>
      </c>
      <c r="CL59" s="74" t="inlineStr">
        <is>
          <t>Individual Contributor</t>
        </is>
      </c>
      <c r="CM59" s="74" t="inlineStr">
        <is>
          <t>Regtech</t>
        </is>
      </c>
      <c r="CN59" s="74" t="inlineStr">
        <is>
          <t>Marketing</t>
        </is>
      </c>
      <c r="CO59" s="74" t="inlineStr">
        <is>
          <t>3 years, 9 months, 13 days</t>
        </is>
      </c>
      <c r="CP59" s="74" t="inlineStr">
        <is>
          <t>Senior Marketing Associates</t>
        </is>
      </c>
      <c r="CQ59" s="74" t="inlineStr">
        <is>
          <t>Yes</t>
        </is>
      </c>
      <c r="CR59" s="74" t="n">
        <v>4</v>
      </c>
      <c r="CS59" s="74" t="inlineStr">
        <is>
          <t>High</t>
        </is>
      </c>
      <c r="CT59" s="74" t="inlineStr">
        <is>
          <t>Emerging Talent</t>
        </is>
      </c>
      <c r="CU59" s="74" t="inlineStr">
        <is>
          <t>Yes</t>
        </is>
      </c>
      <c r="CV59" s="74" t="inlineStr">
        <is>
          <t>Yes</t>
        </is>
      </c>
      <c r="CW59" s="74" t="inlineStr">
        <is>
          <t>Yes</t>
        </is>
      </c>
      <c r="CX59" s="74" t="inlineStr">
        <is>
          <t>Ritam Mukhopadhyay</t>
        </is>
      </c>
      <c r="CY59" s="74" t="n"/>
      <c r="CZ59" s="74" t="inlineStr">
        <is>
          <t>Yes</t>
        </is>
      </c>
      <c r="DA59" s="74" t="n"/>
      <c r="DB59" s="74" t="n"/>
      <c r="DC59" s="74" t="n"/>
      <c r="DD59" s="74" t="n"/>
      <c r="DE59" s="74" t="n"/>
      <c r="DF59" s="74" t="n"/>
      <c r="DG59" s="74" t="n"/>
      <c r="DH59" s="74" t="n"/>
      <c r="DI59" s="74" t="n"/>
      <c r="DJ59" s="74" t="n"/>
      <c r="DK59" s="74" t="n"/>
      <c r="DL59" s="74" t="n"/>
      <c r="DM59" s="74" t="n"/>
      <c r="DN59" s="74" t="n"/>
      <c r="DO59" s="74" t="n"/>
      <c r="DP59" s="74" t="n"/>
      <c r="DQ59" s="74" t="n"/>
      <c r="DR59" s="74" t="n"/>
      <c r="DS59" s="74" t="n"/>
      <c r="DT59" s="74" t="n"/>
      <c r="DU59" s="74" t="n"/>
      <c r="DV59" s="74" t="n"/>
      <c r="DW59" s="74" t="n"/>
      <c r="DX59" s="74" t="n"/>
      <c r="DY59" s="74" t="n"/>
      <c r="DZ59" s="74" t="n"/>
      <c r="EA59" s="74" t="n"/>
      <c r="EB59" s="74" t="n"/>
      <c r="EC59" s="74" t="n"/>
      <c r="ED59" s="74" t="n"/>
      <c r="EE59" s="74" t="n"/>
      <c r="EF59" s="74" t="n"/>
      <c r="EG59" s="74" t="n"/>
      <c r="EH59" s="74" t="n"/>
      <c r="EI59" s="74" t="n"/>
      <c r="EJ59" s="74" t="n"/>
      <c r="EK59" s="74" t="n"/>
      <c r="EL59" s="74" t="n"/>
      <c r="EM59" s="74" t="n"/>
      <c r="EN59" s="74" t="n"/>
      <c r="EO59" s="74" t="n"/>
      <c r="EP59" s="74" t="n"/>
      <c r="EQ59" s="74" t="n"/>
      <c r="ER59" s="74" t="n"/>
      <c r="ES59" s="74" t="n"/>
      <c r="ET59" s="74" t="n"/>
      <c r="EU59" s="74" t="n"/>
      <c r="EV59" s="130" t="n"/>
      <c r="EW59" s="131" t="inlineStr">
        <is>
          <t>• This role leads database strategy, research and CRM management to keep data accurate, organised and effectively used across the business.</t>
        </is>
      </c>
      <c r="EX59" s="131"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EY59" s="131" t="inlineStr">
        <is>
          <t>• Current capabilities: HubSpot, Excel, Seamless and data-quality auditing; Critical thinking, attention to detail and process improvement.</t>
        </is>
      </c>
      <c r="EZ59" s="131"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FA59" s="131" t="inlineStr">
        <is>
          <t>• Key challenges: Incomplete and inconsistent source data; Manual processes and missing CRM information.
• Support required: Better tool integration and automation to reduce manual effort and improve data accuracy.</t>
        </is>
      </c>
      <c r="FB59" s="131" t="n"/>
      <c r="FC59" s="131" t="n"/>
    </row>
    <row r="60" ht="240.5" customHeight="1">
      <c r="A60" s="109" t="inlineStr">
        <is>
          <t>Mapped</t>
        </is>
      </c>
      <c r="B60" s="109" t="inlineStr">
        <is>
          <t>CARBON</t>
        </is>
      </c>
      <c r="C60" s="110" t="inlineStr">
        <is>
          <t>IRIS2531</t>
        </is>
      </c>
      <c r="D60" s="110" t="inlineStr">
        <is>
          <t>Fatima Bhaiji</t>
        </is>
      </c>
      <c r="E60" s="110" t="inlineStr">
        <is>
          <t>Marketing</t>
        </is>
      </c>
      <c r="F60" s="162" t="inlineStr">
        <is>
          <t>Sales Development Representative</t>
        </is>
      </c>
      <c r="G60" s="162" t="inlineStr">
        <is>
          <t>Senior Sales Development Representative</t>
        </is>
      </c>
      <c r="H60" s="162" t="inlineStr">
        <is>
          <t>L3 – Professional / Associate</t>
        </is>
      </c>
      <c r="I60" s="162" t="inlineStr">
        <is>
          <t>A3</t>
        </is>
      </c>
      <c r="J60" s="166" t="inlineStr">
        <is>
          <t>▲ Up</t>
        </is>
      </c>
      <c r="K60" s="110" t="inlineStr">
        <is>
          <t>Sales &amp; Business Development</t>
        </is>
      </c>
      <c r="L60" s="110" t="inlineStr">
        <is>
          <t>Sales Development &amp; Prospecting</t>
        </is>
      </c>
      <c r="M60" s="110" t="n"/>
      <c r="N60" s="110" t="n">
        <v>20</v>
      </c>
      <c r="O60" s="109" t="inlineStr">
        <is>
          <t>P2</t>
        </is>
      </c>
      <c r="P60" s="110" t="inlineStr">
        <is>
          <t>Developing</t>
        </is>
      </c>
      <c r="Q60" s="110" t="inlineStr">
        <is>
          <t>3 Apply</t>
        </is>
      </c>
      <c r="R60" s="110" t="inlineStr">
        <is>
          <t>2–4 yrs</t>
        </is>
      </c>
      <c r="S60" s="110" t="inlineStr">
        <is>
          <t>3–5 · 2–5</t>
        </is>
      </c>
      <c r="T60" s="110" t="inlineStr">
        <is>
          <t>SDR / Inside Sales</t>
        </is>
      </c>
      <c r="U60" s="110" t="inlineStr">
        <is>
          <t>IRIS Vs Competitor Benchmark — SaaS sales ladder — IC: Senior SDR</t>
        </is>
      </c>
      <c r="V60" s="110" t="inlineStr">
        <is>
          <t>SaaS sales ladder · SDR → AE → Enterprise AE → VP / CRO; MEDDICC-style qualification</t>
        </is>
      </c>
      <c r="W60" s="110" t="inlineStr">
        <is>
          <t>Core 2 · Future 2 · Functional 3 · Leadership not scored</t>
        </is>
      </c>
      <c r="X60" s="73" t="n">
        <v>503</v>
      </c>
      <c r="Y60" s="74" t="inlineStr">
        <is>
          <t>IRIS2531</t>
        </is>
      </c>
      <c r="Z60" s="74" t="inlineStr">
        <is>
          <t>Employee</t>
        </is>
      </c>
      <c r="AA60" s="74" t="inlineStr">
        <is>
          <t>Active</t>
        </is>
      </c>
      <c r="AB60" s="74" t="inlineStr">
        <is>
          <t>Fatima Bhaiji</t>
        </is>
      </c>
      <c r="AC60" s="164" t="n">
        <v>46167</v>
      </c>
      <c r="AD60" s="74" t="inlineStr">
        <is>
          <t>Sales Development Representative</t>
        </is>
      </c>
      <c r="AE60" s="74" t="inlineStr">
        <is>
          <t>BFM</t>
        </is>
      </c>
      <c r="AF60" s="74" t="inlineStr">
        <is>
          <t>Vijay Krishna Chintha</t>
        </is>
      </c>
      <c r="AG60" s="74" t="inlineStr">
        <is>
          <t>N-5</t>
        </is>
      </c>
      <c r="AH60" s="74" t="inlineStr">
        <is>
          <t>Individual Contributor</t>
        </is>
      </c>
      <c r="AI60" s="74" t="inlineStr">
        <is>
          <t>6 years, 9 months, 0 days</t>
        </is>
      </c>
      <c r="AJ60" s="74" t="inlineStr">
        <is>
          <t>0 years, 3 months, 0 days</t>
        </is>
      </c>
      <c r="AK60" s="74" t="inlineStr">
        <is>
          <t>Regtech</t>
        </is>
      </c>
      <c r="AL60" s="74" t="inlineStr">
        <is>
          <t>CARBON</t>
        </is>
      </c>
      <c r="AM60" s="74" t="inlineStr">
        <is>
          <t>Marketing</t>
        </is>
      </c>
      <c r="AN60" s="74" t="inlineStr">
        <is>
          <t>Marketing - SDR</t>
        </is>
      </c>
      <c r="AO60" s="74" t="inlineStr">
        <is>
          <t>No</t>
        </is>
      </c>
      <c r="AP60" s="74" t="inlineStr">
        <is>
          <t>Sales, Marketing &amp; Support</t>
        </is>
      </c>
      <c r="AQ60" s="74" t="inlineStr">
        <is>
          <t>Marketing</t>
        </is>
      </c>
      <c r="AR60" s="74" t="inlineStr">
        <is>
          <t>Non-technical</t>
        </is>
      </c>
      <c r="AS60" s="74" t="n">
        <v>20</v>
      </c>
      <c r="AT60" s="74" t="inlineStr">
        <is>
          <t>Covered</t>
        </is>
      </c>
      <c r="AU60" s="74" t="inlineStr">
        <is>
          <t>IRIS2531</t>
        </is>
      </c>
      <c r="AV60" s="74" t="inlineStr">
        <is>
          <t>Fatima Bhaiji</t>
        </is>
      </c>
      <c r="AW60" s="74" t="inlineStr">
        <is>
          <t>Marketing</t>
        </is>
      </c>
      <c r="AX60" s="74" t="inlineStr">
        <is>
          <t>Sales &amp; Business Development</t>
        </is>
      </c>
      <c r="AY60" s="74" t="inlineStr">
        <is>
          <t>Sales Development · SDR</t>
        </is>
      </c>
      <c r="AZ60" s="74" t="n"/>
      <c r="BA60" s="74" t="n"/>
      <c r="BB60" s="74" t="inlineStr">
        <is>
          <t>Employee</t>
        </is>
      </c>
      <c r="BC60" s="74" t="inlineStr">
        <is>
          <t>Vijay Krishna Chintha</t>
        </is>
      </c>
      <c r="BD60" s="74" t="inlineStr">
        <is>
          <t>Vijay Krishna Chintha</t>
        </is>
      </c>
      <c r="BE60" s="74" t="inlineStr">
        <is>
          <t>No</t>
        </is>
      </c>
      <c r="BF60" s="74" t="inlineStr">
        <is>
          <t>Sales Development Representative</t>
        </is>
      </c>
      <c r="BG60" s="74" t="inlineStr">
        <is>
          <t>Sales Development Representative</t>
        </is>
      </c>
      <c r="BH60" s="74" t="inlineStr">
        <is>
          <t>No</t>
        </is>
      </c>
      <c r="BI60" s="74" t="inlineStr">
        <is>
          <t>—</t>
        </is>
      </c>
      <c r="BJ60" s="74" t="inlineStr">
        <is>
          <t>—</t>
        </is>
      </c>
      <c r="BK60" s="74" t="inlineStr">
        <is>
          <t>—</t>
        </is>
      </c>
      <c r="BL60" s="74" t="inlineStr">
        <is>
          <t>Not a manager</t>
        </is>
      </c>
      <c r="BM60" s="74" t="inlineStr">
        <is>
          <t>—</t>
        </is>
      </c>
      <c r="BN60" s="74" t="inlineStr">
        <is>
          <t>—</t>
        </is>
      </c>
      <c r="BO60" s="74" t="inlineStr">
        <is>
          <t>—</t>
        </is>
      </c>
      <c r="BP60" s="74" t="inlineStr">
        <is>
          <t>Not a manager</t>
        </is>
      </c>
      <c r="BQ60" s="74" t="inlineStr">
        <is>
          <t>—</t>
        </is>
      </c>
      <c r="BR60" s="74" t="inlineStr">
        <is>
          <t>L3 – Professional / Associate</t>
        </is>
      </c>
      <c r="BS60" s="74" t="inlineStr">
        <is>
          <t>L3 – Professional / Associate</t>
        </is>
      </c>
      <c r="BT60" s="74" t="inlineStr">
        <is>
          <t>No designation change — current record value carried forward</t>
        </is>
      </c>
      <c r="BU60" s="74"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BV60" s="74" t="n"/>
      <c r="BW60" s="74" t="inlineStr">
        <is>
          <t>Global.</t>
        </is>
      </c>
      <c r="BX60" s="74" t="n"/>
      <c r="BY60" s="74" t="inlineStr">
        <is>
          <t>IRIS2531</t>
        </is>
      </c>
      <c r="BZ60" s="74" t="inlineStr">
        <is>
          <t>Employee</t>
        </is>
      </c>
      <c r="CA60" s="74" t="inlineStr">
        <is>
          <t>Active</t>
        </is>
      </c>
      <c r="CB60" s="74" t="inlineStr">
        <is>
          <t>Fatima Bhaiji</t>
        </is>
      </c>
      <c r="CC60" s="164" t="n">
        <v>46167</v>
      </c>
      <c r="CD60" s="74" t="inlineStr">
        <is>
          <t>Sales Development Representative</t>
        </is>
      </c>
      <c r="CE60" s="74" t="inlineStr">
        <is>
          <t>Reports to Vijay: Cold calling, Scheduling Demo,, Before Demo, they huddle with Functional * Sales team to provide detailed portfolio about the company.Tools used - Linkedin Sales navigator · To fetch number of customers shared by Database Team:</t>
        </is>
      </c>
      <c r="CF60" s="74" t="inlineStr">
        <is>
          <t>Sales &amp; Business Development</t>
        </is>
      </c>
      <c r="CG60" s="74" t="inlineStr">
        <is>
          <t>Sales Development · SDR</t>
        </is>
      </c>
      <c r="CH60" s="74" t="inlineStr">
        <is>
          <t>Sales Development Representative</t>
        </is>
      </c>
      <c r="CI60" s="74" t="inlineStr">
        <is>
          <t>L3 – Professional / Associate</t>
        </is>
      </c>
      <c r="CJ60" s="74" t="inlineStr">
        <is>
          <t>Vijay Krishna Chintha</t>
        </is>
      </c>
      <c r="CK60" s="74" t="inlineStr">
        <is>
          <t>N-5</t>
        </is>
      </c>
      <c r="CL60" s="74" t="inlineStr">
        <is>
          <t>Individual Contributor</t>
        </is>
      </c>
      <c r="CM60" s="74" t="inlineStr">
        <is>
          <t>Regtech</t>
        </is>
      </c>
      <c r="CN60" s="74" t="inlineStr">
        <is>
          <t>Marketing</t>
        </is>
      </c>
      <c r="CO60" s="74" t="inlineStr">
        <is>
          <t>6 years, 9 months, 26 days</t>
        </is>
      </c>
      <c r="CP60" s="74" t="n"/>
      <c r="CQ60" s="74" t="n"/>
      <c r="CR60" s="74" t="n">
        <v>3</v>
      </c>
      <c r="CS60" s="74" t="inlineStr">
        <is>
          <t>High</t>
        </is>
      </c>
      <c r="CT60" s="74" t="inlineStr">
        <is>
          <t>Emerging Talent</t>
        </is>
      </c>
      <c r="CU60" s="74" t="inlineStr">
        <is>
          <t>No</t>
        </is>
      </c>
      <c r="CV60" s="74" t="inlineStr">
        <is>
          <t>No</t>
        </is>
      </c>
      <c r="CW60" s="74" t="inlineStr">
        <is>
          <t>No</t>
        </is>
      </c>
      <c r="CX60" s="74" t="n"/>
      <c r="CY60" s="74" t="inlineStr">
        <is>
          <t>Additional training sessions focused on objection handling, call openings, and advanced sales conversations could further enhance her effectiveness and help her achieve even better results</t>
        </is>
      </c>
      <c r="CZ60" s="74" t="n"/>
      <c r="DA60" s="74" t="n"/>
      <c r="DB60" s="74" t="n"/>
      <c r="DC60" s="74" t="n"/>
      <c r="DD60" s="74" t="n"/>
      <c r="DE60" s="74" t="n"/>
      <c r="DF60" s="74" t="n"/>
      <c r="DG60" s="74" t="n"/>
      <c r="DH60" s="74" t="n"/>
      <c r="DI60" s="74" t="n"/>
      <c r="DJ60" s="74" t="n"/>
      <c r="DK60" s="74" t="n"/>
      <c r="DL60" s="74" t="n"/>
      <c r="DM60" s="74" t="n"/>
      <c r="DN60" s="74" t="n"/>
      <c r="DO60" s="74" t="n"/>
      <c r="DP60" s="74" t="n"/>
      <c r="DQ60" s="74" t="n"/>
      <c r="DR60" s="74" t="n"/>
      <c r="DS60" s="74" t="n"/>
      <c r="DT60" s="74" t="n"/>
      <c r="DU60" s="74" t="n"/>
      <c r="DV60" s="74" t="n"/>
      <c r="DW60" s="74" t="n"/>
      <c r="DX60" s="74" t="n"/>
      <c r="DY60" s="74" t="n"/>
      <c r="DZ60" s="74" t="n"/>
      <c r="EA60" s="74" t="n"/>
      <c r="EB60" s="74" t="n"/>
      <c r="EC60" s="74" t="n"/>
      <c r="ED60" s="74" t="n"/>
      <c r="EE60" s="74" t="n"/>
      <c r="EF60" s="74" t="n"/>
      <c r="EG60" s="74" t="n"/>
      <c r="EH60" s="74" t="n"/>
      <c r="EI60" s="74" t="n"/>
      <c r="EJ60" s="74" t="n"/>
      <c r="EK60" s="74" t="n"/>
      <c r="EL60" s="74" t="n"/>
      <c r="EM60" s="74" t="n"/>
      <c r="EN60" s="74" t="n"/>
      <c r="EO60" s="74" t="n"/>
      <c r="EP60" s="74" t="n"/>
      <c r="EQ60" s="74" t="n"/>
      <c r="ER60" s="74" t="n"/>
      <c r="ES60" s="74" t="n"/>
      <c r="ET60" s="74" t="n"/>
      <c r="EU60" s="74" t="n"/>
      <c r="EV60" s="130" t="n"/>
      <c r="EW60" s="131"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EX60" s="131"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EY60" s="131" t="inlineStr">
        <is>
          <t>• Current capabilities: Communication; Research h.
• Tools / software used: HubSpot; Sales navigator; Apollo.
• Workload: Rated a heavy load · 4/5 in a typical week.
• Judgment/way of working: Writin good emails.</t>
        </is>
      </c>
      <c r="EZ60" s="131" t="inlineStr">
        <is>
          <t>• Development priorities: Learn the product.
• Learning and Development Need: SDR sales training. Product knowledge.
• Role evolving toward: Vijay helps a lot; Vijay is amazing when it comes to helping; Vijay’s support.</t>
        </is>
      </c>
      <c r="FA60" s="131" t="inlineStr">
        <is>
          <t>• Key challenges: Sleep schedule.
• Support required: Coming to office 5 days a week instead make it completely hybrids.</t>
        </is>
      </c>
      <c r="FB60" s="131" t="n"/>
      <c r="FC60" s="131" t="n"/>
    </row>
    <row r="61" ht="250" customHeight="1">
      <c r="A61" s="109" t="inlineStr">
        <is>
          <t>Mapped</t>
        </is>
      </c>
      <c r="B61" s="109" t="inlineStr">
        <is>
          <t>CARBON</t>
        </is>
      </c>
      <c r="C61" s="110" t="inlineStr">
        <is>
          <t>IRIS2554</t>
        </is>
      </c>
      <c r="D61" s="110" t="inlineStr">
        <is>
          <t>Mausam Thakkar</t>
        </is>
      </c>
      <c r="E61" s="110" t="inlineStr">
        <is>
          <t>Marketing</t>
        </is>
      </c>
      <c r="F61" s="110" t="inlineStr">
        <is>
          <t>Senior Sales Development Representative</t>
        </is>
      </c>
      <c r="G61" s="110" t="inlineStr">
        <is>
          <t>Senior Sales Development Representative</t>
        </is>
      </c>
      <c r="H61" s="162" t="inlineStr">
        <is>
          <t>Not in current mapping files</t>
        </is>
      </c>
      <c r="I61" s="162" t="inlineStr">
        <is>
          <t>A3</t>
        </is>
      </c>
      <c r="J61" s="151" t="inlineStr">
        <is>
          <t>● Newly mapped</t>
        </is>
      </c>
      <c r="K61" s="110" t="inlineStr">
        <is>
          <t>Sales &amp; Business Development</t>
        </is>
      </c>
      <c r="L61" s="110" t="inlineStr">
        <is>
          <t>Sales Development &amp; Prospecting</t>
        </is>
      </c>
      <c r="M61" s="110" t="n"/>
      <c r="N61" s="110" t="n">
        <v>20</v>
      </c>
      <c r="O61" s="109" t="inlineStr">
        <is>
          <t>P2</t>
        </is>
      </c>
      <c r="P61" s="110" t="inlineStr">
        <is>
          <t>Developing</t>
        </is>
      </c>
      <c r="Q61" s="110" t="inlineStr">
        <is>
          <t>3 Apply</t>
        </is>
      </c>
      <c r="R61" s="110" t="inlineStr">
        <is>
          <t>2–4 yrs</t>
        </is>
      </c>
      <c r="S61" s="110" t="inlineStr">
        <is>
          <t>3–5 · 2–5</t>
        </is>
      </c>
      <c r="T61" s="110" t="inlineStr">
        <is>
          <t>SDR / Inside Sales</t>
        </is>
      </c>
      <c r="U61" s="110" t="inlineStr">
        <is>
          <t>IRIS Vs Competitor Benchmark — SaaS sales ladder — IC: Senior SDR</t>
        </is>
      </c>
      <c r="V61" s="110" t="inlineStr">
        <is>
          <t>SaaS sales ladder · SDR → AE → Enterprise AE → VP / CRO; MEDDICC-style qualification</t>
        </is>
      </c>
      <c r="W61" s="110" t="inlineStr">
        <is>
          <t>Core 2 · Future 2 · Functional 3 · Leadership not scored</t>
        </is>
      </c>
      <c r="X61" s="73" t="n">
        <v>527</v>
      </c>
      <c r="Y61" s="74" t="inlineStr">
        <is>
          <t>IRIS2554</t>
        </is>
      </c>
      <c r="Z61" s="74" t="inlineStr">
        <is>
          <t>Employee</t>
        </is>
      </c>
      <c r="AA61" s="74" t="inlineStr">
        <is>
          <t>Active</t>
        </is>
      </c>
      <c r="AB61" s="74" t="inlineStr">
        <is>
          <t>Mausam Thakkar</t>
        </is>
      </c>
      <c r="AC61" s="164" t="n">
        <v>46244</v>
      </c>
      <c r="AD61" s="74" t="inlineStr">
        <is>
          <t>Senior Sales Development Representative</t>
        </is>
      </c>
      <c r="AE61" s="74" t="inlineStr">
        <is>
          <t>MBA</t>
        </is>
      </c>
      <c r="AF61" s="74" t="inlineStr">
        <is>
          <t>Prashant Sharad Jadhav</t>
        </is>
      </c>
      <c r="AG61" s="74" t="inlineStr">
        <is>
          <t>N-4</t>
        </is>
      </c>
      <c r="AH61" s="74" t="inlineStr">
        <is>
          <t>Individual Contributor</t>
        </is>
      </c>
      <c r="AI61" s="74" t="inlineStr">
        <is>
          <t>4 years, 10 months, 0 days</t>
        </is>
      </c>
      <c r="AJ61" s="74" t="inlineStr">
        <is>
          <t>0 years, 0 months, 15 days</t>
        </is>
      </c>
      <c r="AK61" s="74" t="inlineStr">
        <is>
          <t>Regtech</t>
        </is>
      </c>
      <c r="AL61" s="74" t="inlineStr">
        <is>
          <t>CARBON</t>
        </is>
      </c>
      <c r="AM61" s="74" t="inlineStr">
        <is>
          <t>Marketing</t>
        </is>
      </c>
      <c r="AN61" s="74" t="inlineStr">
        <is>
          <t>Marketing - SDR</t>
        </is>
      </c>
      <c r="AO61" s="74" t="inlineStr">
        <is>
          <t>No</t>
        </is>
      </c>
      <c r="AP61" s="74" t="inlineStr">
        <is>
          <t>Sales, Marketing &amp; Support</t>
        </is>
      </c>
      <c r="AQ61" s="74" t="inlineStr">
        <is>
          <t>Marketing</t>
        </is>
      </c>
      <c r="AR61" s="74" t="inlineStr">
        <is>
          <t>Non-technical</t>
        </is>
      </c>
      <c r="AS61" s="74" t="n">
        <v>20</v>
      </c>
      <c r="AT61" s="74" t="inlineStr">
        <is>
          <t>Covered</t>
        </is>
      </c>
      <c r="AU61" s="74" t="inlineStr">
        <is>
          <t>IRIS2554</t>
        </is>
      </c>
      <c r="AV61" s="74" t="inlineStr">
        <is>
          <t>Mausam Thakkar</t>
        </is>
      </c>
      <c r="AW61" s="74" t="inlineStr">
        <is>
          <t>Marketing</t>
        </is>
      </c>
      <c r="AX61" s="74" t="inlineStr">
        <is>
          <t>Sales &amp; Business Development</t>
        </is>
      </c>
      <c r="AY61" s="74" t="inlineStr">
        <is>
          <t>Sales Development · SDR</t>
        </is>
      </c>
      <c r="AZ61" s="74" t="inlineStr">
        <is>
          <t>Sales &amp; Business Development</t>
        </is>
      </c>
      <c r="BA61" s="74" t="inlineStr">
        <is>
          <t>Sales Development · SDR</t>
        </is>
      </c>
      <c r="BB61" s="74" t="inlineStr">
        <is>
          <t>Employee</t>
        </is>
      </c>
      <c r="BC61" s="74" t="inlineStr">
        <is>
          <t>Anuradha RK</t>
        </is>
      </c>
      <c r="BD61" s="74" t="inlineStr">
        <is>
          <t>Anuradha RK</t>
        </is>
      </c>
      <c r="BE61" s="74" t="inlineStr">
        <is>
          <t>No</t>
        </is>
      </c>
      <c r="BF61" s="74" t="inlineStr">
        <is>
          <t>Senior Sales Development Representative</t>
        </is>
      </c>
      <c r="BG61" s="74" t="inlineStr">
        <is>
          <t>Senior Sales Development Representative</t>
        </is>
      </c>
      <c r="BH61" s="74" t="inlineStr">
        <is>
          <t>N/A · new entry</t>
        </is>
      </c>
      <c r="BI61" s="74" t="inlineStr">
        <is>
          <t>—</t>
        </is>
      </c>
      <c r="BJ61" s="74" t="inlineStr">
        <is>
          <t>—</t>
        </is>
      </c>
      <c r="BK61" s="74" t="inlineStr">
        <is>
          <t>—</t>
        </is>
      </c>
      <c r="BL61" s="74" t="inlineStr">
        <is>
          <t>Not a manager</t>
        </is>
      </c>
      <c r="BM61" s="74" t="inlineStr">
        <is>
          <t>—</t>
        </is>
      </c>
      <c r="BN61" s="74" t="inlineStr">
        <is>
          <t>—</t>
        </is>
      </c>
      <c r="BO61" s="74" t="inlineStr">
        <is>
          <t>—</t>
        </is>
      </c>
      <c r="BP61" s="74" t="inlineStr">
        <is>
          <t>Not a manager</t>
        </is>
      </c>
      <c r="BQ61" s="74" t="inlineStr">
        <is>
          <t>—</t>
        </is>
      </c>
      <c r="BR61" s="74" t="n"/>
      <c r="BS61" s="74" t="n"/>
      <c r="BT61" s="74" t="inlineStr">
        <is>
          <t>No designation change — current record value carried forward</t>
        </is>
      </c>
      <c r="BU61" s="74" t="n"/>
      <c r="BV61" s="74" t="n"/>
      <c r="BW61" s="74" t="inlineStr">
        <is>
          <t>US.</t>
        </is>
      </c>
      <c r="BX61" s="74" t="n"/>
      <c r="BY61" s="74" t="n"/>
      <c r="BZ61" s="74" t="n"/>
      <c r="CA61" s="74" t="n"/>
      <c r="CB61" s="74" t="n"/>
      <c r="CC61" s="74" t="n"/>
      <c r="CD61" s="74" t="n"/>
      <c r="CE61" s="74" t="n"/>
      <c r="CF61" s="74" t="n"/>
      <c r="CG61" s="74" t="n"/>
      <c r="CH61" s="74" t="n"/>
      <c r="CI61" s="74" t="n"/>
      <c r="CJ61" s="74" t="n"/>
      <c r="CK61" s="74" t="n"/>
      <c r="CL61" s="74" t="n"/>
      <c r="CM61" s="74" t="n"/>
      <c r="CN61" s="74" t="n"/>
      <c r="CO61" s="74" t="n"/>
      <c r="CP61" s="74" t="n"/>
      <c r="CQ61" s="74" t="n"/>
      <c r="CR61" s="74" t="n"/>
      <c r="CS61" s="74" t="n"/>
      <c r="CT61" s="74" t="n"/>
      <c r="CU61" s="74" t="n"/>
      <c r="CV61" s="74" t="n"/>
      <c r="CW61" s="74" t="n"/>
      <c r="CX61" s="74" t="n"/>
      <c r="CY61" s="74" t="n"/>
      <c r="CZ61" s="74" t="n"/>
      <c r="DA61" s="74" t="n"/>
      <c r="DB61" s="74" t="n"/>
      <c r="DC61" s="74" t="n"/>
      <c r="DD61" s="74" t="n"/>
      <c r="DE61" s="74" t="n"/>
      <c r="DF61" s="74" t="n"/>
      <c r="DG61" s="74" t="n"/>
      <c r="DH61" s="74" t="n"/>
      <c r="DI61" s="74" t="n"/>
      <c r="DJ61" s="74" t="n"/>
      <c r="DK61" s="74" t="n"/>
      <c r="DL61" s="74" t="n"/>
      <c r="DM61" s="74" t="n"/>
      <c r="DN61" s="74" t="n"/>
      <c r="DO61" s="74" t="n"/>
      <c r="DP61" s="74" t="n"/>
      <c r="DQ61" s="74" t="n"/>
      <c r="DR61" s="74" t="n"/>
      <c r="DS61" s="74" t="n"/>
      <c r="DT61" s="74" t="n"/>
      <c r="DU61" s="74" t="n"/>
      <c r="DV61" s="74" t="n"/>
      <c r="DW61" s="74" t="n"/>
      <c r="DX61" s="74" t="n"/>
      <c r="DY61" s="74" t="n"/>
      <c r="DZ61" s="74" t="n"/>
      <c r="EA61" s="74" t="n"/>
      <c r="EB61" s="74" t="n"/>
      <c r="EC61" s="74" t="n"/>
      <c r="ED61" s="74" t="n"/>
      <c r="EE61" s="74" t="n"/>
      <c r="EF61" s="74" t="n"/>
      <c r="EG61" s="74" t="n"/>
      <c r="EH61" s="74" t="n"/>
      <c r="EI61" s="74" t="n"/>
      <c r="EJ61" s="74" t="n"/>
      <c r="EK61" s="74" t="n"/>
      <c r="EL61" s="74" t="n"/>
      <c r="EM61" s="74" t="n"/>
      <c r="EN61" s="74" t="n"/>
      <c r="EO61" s="74" t="n"/>
      <c r="EP61" s="74" t="n"/>
      <c r="EQ61" s="74" t="n"/>
      <c r="ER61" s="74" t="n"/>
      <c r="ES61" s="74" t="n"/>
      <c r="ET61" s="74" t="n"/>
      <c r="EU61" s="74" t="n"/>
      <c r="EV61" s="130" t="n"/>
      <c r="EW61" s="131"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EX61" s="131"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EY61" s="131" t="inlineStr">
        <is>
          <t>• Current capabilities: Customise outreach.
• Tools / software used: Zoominfo.
• Workload: Rated a moderate load · 3/5 in a typical week.
• Judgment/way of working: Knowing when to adapt messaging based on prospect cues instead of following a script.</t>
        </is>
      </c>
      <c r="EZ61" s="131"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FA61" s="131" t="inlineStr">
        <is>
          <t>• Key challenges: Outdated outreach data.
• Support required: Better tools for prospect data enrichment and real-time intent signals to boost outreach conversion.</t>
        </is>
      </c>
      <c r="FB61" s="131" t="n"/>
      <c r="FC61" s="131" t="n"/>
    </row>
    <row r="62" ht="115.5" customHeight="1">
      <c r="A62" s="109" t="inlineStr">
        <is>
          <t>Mapped</t>
        </is>
      </c>
      <c r="B62" s="109" t="inlineStr">
        <is>
          <t>CARBON</t>
        </is>
      </c>
      <c r="C62" s="110" t="inlineStr">
        <is>
          <t>IRIS2543</t>
        </is>
      </c>
      <c r="D62" s="110" t="inlineStr">
        <is>
          <t>Rahul Nishikant Pawar</t>
        </is>
      </c>
      <c r="E62" s="110" t="inlineStr">
        <is>
          <t>Marketing</t>
        </is>
      </c>
      <c r="F62" s="110" t="inlineStr">
        <is>
          <t>Senior Sales Development Representative</t>
        </is>
      </c>
      <c r="G62" s="110" t="inlineStr">
        <is>
          <t>Senior Sales Development Representative</t>
        </is>
      </c>
      <c r="H62" s="162" t="inlineStr">
        <is>
          <t>Not in current mapping files</t>
        </is>
      </c>
      <c r="I62" s="162" t="inlineStr">
        <is>
          <t>A3</t>
        </is>
      </c>
      <c r="J62" s="151" t="inlineStr">
        <is>
          <t>● Newly mapped</t>
        </is>
      </c>
      <c r="K62" s="110" t="inlineStr">
        <is>
          <t>Sales &amp; Business Development</t>
        </is>
      </c>
      <c r="L62" s="110" t="inlineStr">
        <is>
          <t>Sales Development &amp; Prospecting</t>
        </is>
      </c>
      <c r="M62" s="110" t="n"/>
      <c r="N62" s="110" t="n">
        <v>20</v>
      </c>
      <c r="O62" s="109" t="inlineStr">
        <is>
          <t>P2</t>
        </is>
      </c>
      <c r="P62" s="110" t="inlineStr">
        <is>
          <t>Developing</t>
        </is>
      </c>
      <c r="Q62" s="110" t="inlineStr">
        <is>
          <t>3 Apply</t>
        </is>
      </c>
      <c r="R62" s="110" t="inlineStr">
        <is>
          <t>2–4 yrs</t>
        </is>
      </c>
      <c r="S62" s="110" t="inlineStr">
        <is>
          <t>3–5 · 2–5</t>
        </is>
      </c>
      <c r="T62" s="110" t="inlineStr">
        <is>
          <t>SDR / Inside Sales</t>
        </is>
      </c>
      <c r="U62" s="110" t="inlineStr">
        <is>
          <t>IRIS Vs Competitor Benchmark — SaaS sales ladder — IC: Senior SDR</t>
        </is>
      </c>
      <c r="V62" s="110" t="inlineStr">
        <is>
          <t>SaaS sales ladder · SDR → AE → Enterprise AE → VP / CRO; MEDDICC-style qualification</t>
        </is>
      </c>
      <c r="W62" s="110" t="inlineStr">
        <is>
          <t>Core 2 · Future 2 · Functional 3 · Leadership not scored</t>
        </is>
      </c>
      <c r="X62" s="73" t="n">
        <v>516</v>
      </c>
      <c r="Y62" s="74" t="inlineStr">
        <is>
          <t>IRIS2543</t>
        </is>
      </c>
      <c r="Z62" s="74" t="inlineStr">
        <is>
          <t>Employee</t>
        </is>
      </c>
      <c r="AA62" s="74" t="inlineStr">
        <is>
          <t>Active</t>
        </is>
      </c>
      <c r="AB62" s="74" t="inlineStr">
        <is>
          <t>Rahul Nishikant Pawar</t>
        </is>
      </c>
      <c r="AC62" s="164" t="n">
        <v>46216</v>
      </c>
      <c r="AD62" s="74" t="inlineStr">
        <is>
          <t>Senior Sales Development Representative</t>
        </is>
      </c>
      <c r="AE62" s="74" t="inlineStr">
        <is>
          <t>HSC</t>
        </is>
      </c>
      <c r="AF62" s="74" t="inlineStr">
        <is>
          <t>Vijay Krishna Chintha</t>
        </is>
      </c>
      <c r="AG62" s="74" t="inlineStr">
        <is>
          <t>N-5</t>
        </is>
      </c>
      <c r="AH62" s="74" t="inlineStr">
        <is>
          <t>Individual Contributor</t>
        </is>
      </c>
      <c r="AI62" s="74" t="inlineStr">
        <is>
          <t>5 years, 1 months, 0 days</t>
        </is>
      </c>
      <c r="AJ62" s="74" t="inlineStr">
        <is>
          <t>0 years, 1 months, 12 days</t>
        </is>
      </c>
      <c r="AK62" s="74" t="inlineStr">
        <is>
          <t>Regtech</t>
        </is>
      </c>
      <c r="AL62" s="74" t="inlineStr">
        <is>
          <t>CARBON</t>
        </is>
      </c>
      <c r="AM62" s="74" t="inlineStr">
        <is>
          <t>Marketing</t>
        </is>
      </c>
      <c r="AN62" s="74" t="inlineStr">
        <is>
          <t>Marketing - SDR</t>
        </is>
      </c>
      <c r="AO62" s="74" t="inlineStr">
        <is>
          <t>No</t>
        </is>
      </c>
      <c r="AP62" s="74" t="inlineStr">
        <is>
          <t>Sales, Marketing &amp; Support</t>
        </is>
      </c>
      <c r="AQ62" s="74" t="inlineStr">
        <is>
          <t>Marketing</t>
        </is>
      </c>
      <c r="AR62" s="74" t="inlineStr">
        <is>
          <t>Non-technical</t>
        </is>
      </c>
      <c r="AS62" s="74" t="n">
        <v>20</v>
      </c>
      <c r="AT62" s="74" t="inlineStr">
        <is>
          <t>Covered</t>
        </is>
      </c>
      <c r="AU62" s="74" t="inlineStr">
        <is>
          <t>IRIS2543</t>
        </is>
      </c>
      <c r="AV62" s="74" t="inlineStr">
        <is>
          <t>Rahul Nishikant Powar</t>
        </is>
      </c>
      <c r="AW62" s="74" t="inlineStr">
        <is>
          <t>Marketing</t>
        </is>
      </c>
      <c r="AX62" s="74" t="inlineStr">
        <is>
          <t>Sales &amp; Business Development</t>
        </is>
      </c>
      <c r="AY62" s="74" t="inlineStr">
        <is>
          <t>Sales Development · SDR</t>
        </is>
      </c>
      <c r="AZ62" s="74" t="n"/>
      <c r="BA62" s="74" t="n"/>
      <c r="BB62" s="74" t="inlineStr">
        <is>
          <t>Employee</t>
        </is>
      </c>
      <c r="BC62" s="74" t="inlineStr">
        <is>
          <t>Saahit Togaru</t>
        </is>
      </c>
      <c r="BD62" s="74" t="inlineStr">
        <is>
          <t>Saahit Togaru</t>
        </is>
      </c>
      <c r="BE62" s="74" t="inlineStr">
        <is>
          <t>No</t>
        </is>
      </c>
      <c r="BF62" s="74" t="inlineStr">
        <is>
          <t>Sr. SDR</t>
        </is>
      </c>
      <c r="BG62" s="74" t="inlineStr">
        <is>
          <t>Sr. SDR</t>
        </is>
      </c>
      <c r="BH62" s="74" t="inlineStr">
        <is>
          <t>N/A · new entry</t>
        </is>
      </c>
      <c r="BI62" s="74" t="inlineStr">
        <is>
          <t>—</t>
        </is>
      </c>
      <c r="BJ62" s="74" t="inlineStr">
        <is>
          <t>—</t>
        </is>
      </c>
      <c r="BK62" s="74" t="inlineStr">
        <is>
          <t>—</t>
        </is>
      </c>
      <c r="BL62" s="74" t="inlineStr">
        <is>
          <t>Not a manager</t>
        </is>
      </c>
      <c r="BM62" s="74" t="inlineStr">
        <is>
          <t>—</t>
        </is>
      </c>
      <c r="BN62" s="74" t="inlineStr">
        <is>
          <t>—</t>
        </is>
      </c>
      <c r="BO62" s="74" t="inlineStr">
        <is>
          <t>—</t>
        </is>
      </c>
      <c r="BP62" s="74" t="inlineStr">
        <is>
          <t>Not a manager</t>
        </is>
      </c>
      <c r="BQ62" s="74" t="inlineStr">
        <is>
          <t>—</t>
        </is>
      </c>
      <c r="BR62" s="74" t="n"/>
      <c r="BS62" s="74" t="n"/>
      <c r="BT62" s="74" t="inlineStr">
        <is>
          <t>No designation change — current record value carried forward</t>
        </is>
      </c>
      <c r="BU62" s="74" t="n"/>
      <c r="BV62" s="74" t="n"/>
      <c r="BW62" s="74" t="inlineStr">
        <is>
          <t>Nordics Europe</t>
        </is>
      </c>
      <c r="BX62" s="74" t="n"/>
      <c r="BY62" s="74" t="n"/>
      <c r="BZ62" s="74" t="n"/>
      <c r="CA62" s="149" t="inlineStr">
        <is>
          <t>Active</t>
        </is>
      </c>
      <c r="CB62" s="149" t="inlineStr">
        <is>
          <t>Rahul Nishikant Powar</t>
        </is>
      </c>
      <c r="CC62" s="74" t="n"/>
      <c r="CD62" s="149" t="inlineStr">
        <is>
          <t>Sr. SDR</t>
        </is>
      </c>
      <c r="CE62" s="149" t="inlineStr">
        <is>
          <t>"Reports to Saahit : Cold calling, Scheduling Demo, Tools used - Linkedin Sales navigator · To fetch number of customers shared by Database Team:</t>
        </is>
      </c>
      <c r="CF62" s="149" t="inlineStr">
        <is>
          <t>Sales &amp; Business Development</t>
        </is>
      </c>
      <c r="CG62" s="149" t="inlineStr">
        <is>
          <t>Sales Development · SDR</t>
        </is>
      </c>
      <c r="CH62" s="74" t="n"/>
      <c r="CI62" s="74" t="n"/>
      <c r="CJ62" s="74" t="n"/>
      <c r="CK62" s="74" t="n"/>
      <c r="CL62" s="74" t="n"/>
      <c r="CM62" s="74" t="n"/>
      <c r="CN62" s="74" t="n"/>
      <c r="CO62" s="74" t="n"/>
      <c r="CP62" s="74" t="n"/>
      <c r="CQ62" s="74" t="n"/>
      <c r="CR62" s="74" t="n"/>
      <c r="CS62" s="74" t="n"/>
      <c r="CT62" s="74" t="n"/>
      <c r="CU62" s="74" t="n"/>
      <c r="CV62" s="74" t="n"/>
      <c r="CW62" s="74" t="n"/>
      <c r="CX62" s="74" t="n"/>
      <c r="CY62" s="74" t="n"/>
      <c r="CZ62" s="74" t="n"/>
      <c r="DA62" s="74" t="n"/>
      <c r="DB62" s="74" t="n"/>
      <c r="DC62" s="74" t="n"/>
      <c r="DD62" s="74" t="n"/>
      <c r="DE62" s="74" t="n"/>
      <c r="DF62" s="74" t="n"/>
      <c r="DG62" s="74" t="n"/>
      <c r="DH62" s="74" t="n"/>
      <c r="DI62" s="74" t="n"/>
      <c r="DJ62" s="74" t="n"/>
      <c r="DK62" s="74" t="n"/>
      <c r="DL62" s="74" t="n"/>
      <c r="DM62" s="74" t="n"/>
      <c r="DN62" s="74" t="n"/>
      <c r="DO62" s="74" t="n"/>
      <c r="DP62" s="74" t="n"/>
      <c r="DQ62" s="74" t="n"/>
      <c r="DR62" s="74" t="n"/>
      <c r="DS62" s="74" t="n"/>
      <c r="DT62" s="74" t="n"/>
      <c r="DU62" s="74" t="n"/>
      <c r="DV62" s="74" t="n"/>
      <c r="DW62" s="74" t="n"/>
      <c r="DX62" s="74" t="n"/>
      <c r="DY62" s="74" t="n"/>
      <c r="DZ62" s="74" t="n"/>
      <c r="EA62" s="74" t="n"/>
      <c r="EB62" s="74" t="n"/>
      <c r="EC62" s="74" t="n"/>
      <c r="ED62" s="74" t="n"/>
      <c r="EE62" s="74" t="n"/>
      <c r="EF62" s="74" t="n"/>
      <c r="EG62" s="74" t="n"/>
      <c r="EH62" s="74" t="n"/>
      <c r="EI62" s="74" t="n"/>
      <c r="EJ62" s="74" t="n"/>
      <c r="EK62" s="74" t="n"/>
      <c r="EL62" s="74" t="n"/>
      <c r="EM62" s="74" t="n"/>
      <c r="EN62" s="74" t="n"/>
      <c r="EO62" s="74" t="n"/>
      <c r="EP62" s="74" t="n"/>
      <c r="EQ62" s="74" t="n"/>
      <c r="ER62" s="74" t="n"/>
      <c r="ES62" s="74" t="n"/>
      <c r="ET62" s="74" t="n"/>
      <c r="EU62" s="74" t="n"/>
      <c r="EV62" s="130" t="n"/>
      <c r="EW62" s="131" t="inlineStr">
        <is>
          <t>Schedule qualified meetings; Finding alternatives New strategies</t>
        </is>
      </c>
      <c r="EX62" s="131"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EY62" s="131" t="inlineStr">
        <is>
          <t>CRM hygiene; CRM Dialler Linkedin Microsoft 365; Managing my cold-calling time effectively by focusing on peak hours when I receive the highest response rates.</t>
        </is>
      </c>
      <c r="EZ62" s="131"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FA62" s="131" t="inlineStr">
        <is>
          <t>Multitasking; Providing more support and training, along with enough time for new team members to understand the product and improve their skills. It would also help to have someone who can identify our mistakes, p</t>
        </is>
      </c>
      <c r="FB62" s="131" t="inlineStr">
        <is>
          <t>Employee Status; Employee Name; Designation; Actual JD; Role Family; Sub-Family</t>
        </is>
      </c>
      <c r="FC62" s="131" t="n"/>
    </row>
    <row r="63" ht="190.5" customHeight="1">
      <c r="A63" s="109" t="inlineStr">
        <is>
          <t>Mapped</t>
        </is>
      </c>
      <c r="B63" s="109" t="inlineStr">
        <is>
          <t>CARBON</t>
        </is>
      </c>
      <c r="C63" s="110" t="inlineStr">
        <is>
          <t>IRIS2541</t>
        </is>
      </c>
      <c r="D63" s="110" t="inlineStr">
        <is>
          <t>Aakansha Gupta</t>
        </is>
      </c>
      <c r="E63" s="110" t="inlineStr">
        <is>
          <t>Marketing</t>
        </is>
      </c>
      <c r="F63" s="162" t="inlineStr">
        <is>
          <t>Marketing Associate</t>
        </is>
      </c>
      <c r="G63" s="162" t="inlineStr">
        <is>
          <t>Content Marketing Associate</t>
        </is>
      </c>
      <c r="H63" s="162" t="inlineStr">
        <is>
          <t>Not in current mapping files</t>
        </is>
      </c>
      <c r="I63" s="162" t="inlineStr">
        <is>
          <t>A2</t>
        </is>
      </c>
      <c r="J63" s="151" t="inlineStr">
        <is>
          <t>● Newly mapped</t>
        </is>
      </c>
      <c r="K63" s="110" t="inlineStr">
        <is>
          <t>Marketing &amp; Communications</t>
        </is>
      </c>
      <c r="L63" s="110" t="inlineStr">
        <is>
          <t>Content Marketing</t>
        </is>
      </c>
      <c r="M63" s="110" t="n"/>
      <c r="N63" s="110" t="n">
        <v>20</v>
      </c>
      <c r="O63" s="109" t="inlineStr">
        <is>
          <t>P1–P2</t>
        </is>
      </c>
      <c r="P63" s="110" t="inlineStr">
        <is>
          <t>Entry / Developing</t>
        </is>
      </c>
      <c r="Q63" s="110" t="inlineStr">
        <is>
          <t>2 Assist</t>
        </is>
      </c>
      <c r="R63" s="110" t="inlineStr">
        <is>
          <t>0–2 yrs</t>
        </is>
      </c>
      <c r="S63" s="110" t="inlineStr">
        <is>
          <t>1–3 · 0–3</t>
        </is>
      </c>
      <c r="T63" s="110" t="inlineStr">
        <is>
          <t>Marketing Associate / Marketing Executive</t>
        </is>
      </c>
      <c r="U63" s="110" t="inlineStr">
        <is>
          <t>IRIS Vs Market Benchmark — CIM proficiency scale: 2 Active learner · IRIS Vs Competitor Benchmark — SaaS marketing ladder: Marketing Associate</t>
        </is>
      </c>
      <c r="V63" s="110" t="inlineStr">
        <is>
          <t>CIM Global Professional Marketing Framework — proficiency Aware → Active learner → Able → Accomplished → Authoritative</t>
        </is>
      </c>
      <c r="W63" s="110" t="inlineStr">
        <is>
          <t>Core 2 · Future 2 · Functional 2 · Leadership not scored</t>
        </is>
      </c>
      <c r="X63" s="73" t="n">
        <v>514</v>
      </c>
      <c r="Y63" s="74" t="inlineStr">
        <is>
          <t>IRIS2541</t>
        </is>
      </c>
      <c r="Z63" s="74" t="inlineStr">
        <is>
          <t>Employee</t>
        </is>
      </c>
      <c r="AA63" s="74" t="inlineStr">
        <is>
          <t>Active</t>
        </is>
      </c>
      <c r="AB63" s="74" t="inlineStr">
        <is>
          <t>Aakansha Gupta</t>
        </is>
      </c>
      <c r="AC63" s="164" t="n">
        <v>46195</v>
      </c>
      <c r="AD63" s="74" t="inlineStr">
        <is>
          <t>Marketing Associate</t>
        </is>
      </c>
      <c r="AE63" s="74" t="inlineStr">
        <is>
          <t>BBA.LLB</t>
        </is>
      </c>
      <c r="AF63" s="74" t="inlineStr">
        <is>
          <t>Sobhan Pramanik</t>
        </is>
      </c>
      <c r="AG63" s="74" t="inlineStr">
        <is>
          <t>N-5</t>
        </is>
      </c>
      <c r="AH63" s="74" t="inlineStr">
        <is>
          <t>Individual Contributor</t>
        </is>
      </c>
      <c r="AI63" s="74" t="inlineStr">
        <is>
          <t>0 years, 0 months, 0 days</t>
        </is>
      </c>
      <c r="AJ63" s="74" t="inlineStr">
        <is>
          <t>0 years, 2 months, 3 days</t>
        </is>
      </c>
      <c r="AK63" s="74" t="inlineStr">
        <is>
          <t>Regtech</t>
        </is>
      </c>
      <c r="AL63" s="74" t="inlineStr">
        <is>
          <t>CARBON</t>
        </is>
      </c>
      <c r="AM63" s="74" t="inlineStr">
        <is>
          <t>Marketing</t>
        </is>
      </c>
      <c r="AN63" s="74" t="inlineStr">
        <is>
          <t>Marketing</t>
        </is>
      </c>
      <c r="AO63" s="74" t="inlineStr">
        <is>
          <t>No</t>
        </is>
      </c>
      <c r="AP63" s="74" t="inlineStr">
        <is>
          <t>Sales, Marketing &amp; Support</t>
        </is>
      </c>
      <c r="AQ63" s="74" t="inlineStr">
        <is>
          <t>Marketing</t>
        </is>
      </c>
      <c r="AR63" s="74" t="inlineStr">
        <is>
          <t>Non-technical</t>
        </is>
      </c>
      <c r="AS63" s="74" t="n">
        <v>20</v>
      </c>
      <c r="AT63" s="74" t="inlineStr">
        <is>
          <t>Covered</t>
        </is>
      </c>
      <c r="AU63" s="74" t="inlineStr">
        <is>
          <t>IRIS2541</t>
        </is>
      </c>
      <c r="AV63" s="74" t="inlineStr">
        <is>
          <t>Aakanksha Gupta</t>
        </is>
      </c>
      <c r="AW63" s="74" t="inlineStr">
        <is>
          <t>Marketing</t>
        </is>
      </c>
      <c r="AX63" s="74" t="inlineStr">
        <is>
          <t>Marketing &amp; Communications</t>
        </is>
      </c>
      <c r="AY63" s="74" t="inlineStr">
        <is>
          <t>Content Marketing</t>
        </is>
      </c>
      <c r="AZ63" s="74" t="inlineStr">
        <is>
          <t>Marketing &amp; Communications</t>
        </is>
      </c>
      <c r="BA63" s="74" t="inlineStr">
        <is>
          <t>Content Marketing</t>
        </is>
      </c>
      <c r="BB63" s="74" t="inlineStr">
        <is>
          <t>Employee</t>
        </is>
      </c>
      <c r="BC63" s="74" t="inlineStr">
        <is>
          <t>Sobhan Pramanik</t>
        </is>
      </c>
      <c r="BD63" s="74" t="inlineStr">
        <is>
          <t>Sobhan Pramanik</t>
        </is>
      </c>
      <c r="BE63" s="74" t="inlineStr">
        <is>
          <t>No</t>
        </is>
      </c>
      <c r="BF63" s="74" t="inlineStr">
        <is>
          <t>Marketing Associate</t>
        </is>
      </c>
      <c r="BG63" s="74" t="inlineStr">
        <is>
          <t>Marketing Associate - content</t>
        </is>
      </c>
      <c r="BH63" s="74" t="inlineStr">
        <is>
          <t>N/A · new entry</t>
        </is>
      </c>
      <c r="BI63" s="74" t="inlineStr">
        <is>
          <t>—</t>
        </is>
      </c>
      <c r="BJ63" s="74" t="inlineStr">
        <is>
          <t>—</t>
        </is>
      </c>
      <c r="BK63" s="74" t="inlineStr">
        <is>
          <t>—</t>
        </is>
      </c>
      <c r="BL63" s="74" t="inlineStr">
        <is>
          <t>Not a manager</t>
        </is>
      </c>
      <c r="BM63" s="74" t="inlineStr">
        <is>
          <t>—</t>
        </is>
      </c>
      <c r="BN63" s="74" t="inlineStr">
        <is>
          <t>—</t>
        </is>
      </c>
      <c r="BO63" s="74" t="inlineStr">
        <is>
          <t>—</t>
        </is>
      </c>
      <c r="BP63" s="74" t="inlineStr">
        <is>
          <t>Not a manager</t>
        </is>
      </c>
      <c r="BQ63" s="74" t="inlineStr">
        <is>
          <t>—</t>
        </is>
      </c>
      <c r="BR63" s="74" t="n"/>
      <c r="BS63" s="74" t="n"/>
      <c r="BT63" s="74" t="inlineStr">
        <is>
          <t>No designation change — current record value carried forward</t>
        </is>
      </c>
      <c r="BU63" s="74" t="n"/>
      <c r="BV63" s="74" t="n"/>
      <c r="BW63" s="74" t="inlineStr">
        <is>
          <t>US and Europe</t>
        </is>
      </c>
      <c r="BX63" s="74" t="n"/>
      <c r="BY63" s="74" t="n"/>
      <c r="BZ63" s="74" t="n"/>
      <c r="CA63" s="74" t="n"/>
      <c r="CB63" s="74" t="n"/>
      <c r="CC63" s="74" t="n"/>
      <c r="CD63" s="74" t="n"/>
      <c r="CE63" s="74" t="n"/>
      <c r="CF63" s="74" t="n"/>
      <c r="CG63" s="74" t="n"/>
      <c r="CH63" s="74" t="n"/>
      <c r="CI63" s="74" t="n"/>
      <c r="CJ63" s="74" t="n"/>
      <c r="CK63" s="74" t="n"/>
      <c r="CL63" s="74" t="n"/>
      <c r="CM63" s="74" t="n"/>
      <c r="CN63" s="74" t="n"/>
      <c r="CO63" s="74" t="n"/>
      <c r="CP63" s="74" t="n"/>
      <c r="CQ63" s="74" t="n"/>
      <c r="CR63" s="74" t="n"/>
      <c r="CS63" s="74" t="n"/>
      <c r="CT63" s="74" t="n"/>
      <c r="CU63" s="74" t="n"/>
      <c r="CV63" s="74" t="n"/>
      <c r="CW63" s="74" t="n"/>
      <c r="CX63" s="74" t="n"/>
      <c r="CY63" s="74" t="n"/>
      <c r="CZ63" s="74" t="n"/>
      <c r="DA63" s="74" t="n"/>
      <c r="DB63" s="74" t="n"/>
      <c r="DC63" s="74" t="n"/>
      <c r="DD63" s="74" t="n"/>
      <c r="DE63" s="74" t="n"/>
      <c r="DF63" s="74" t="n"/>
      <c r="DG63" s="74" t="n"/>
      <c r="DH63" s="74" t="n"/>
      <c r="DI63" s="74" t="n"/>
      <c r="DJ63" s="74" t="n"/>
      <c r="DK63" s="74" t="n"/>
      <c r="DL63" s="74" t="n"/>
      <c r="DM63" s="74" t="n"/>
      <c r="DN63" s="74" t="n"/>
      <c r="DO63" s="74" t="n"/>
      <c r="DP63" s="74" t="n"/>
      <c r="DQ63" s="74" t="n"/>
      <c r="DR63" s="74" t="n"/>
      <c r="DS63" s="74" t="n"/>
      <c r="DT63" s="74" t="n"/>
      <c r="DU63" s="74" t="n"/>
      <c r="DV63" s="74" t="n"/>
      <c r="DW63" s="74" t="n"/>
      <c r="DX63" s="74" t="n"/>
      <c r="DY63" s="74" t="n"/>
      <c r="DZ63" s="74" t="n"/>
      <c r="EA63" s="74" t="n"/>
      <c r="EB63" s="74" t="n"/>
      <c r="EC63" s="74" t="n"/>
      <c r="ED63" s="74" t="n"/>
      <c r="EE63" s="74" t="n"/>
      <c r="EF63" s="74" t="n"/>
      <c r="EG63" s="74" t="n"/>
      <c r="EH63" s="74" t="n"/>
      <c r="EI63" s="74" t="n"/>
      <c r="EJ63" s="74" t="n"/>
      <c r="EK63" s="74" t="n"/>
      <c r="EL63" s="74" t="n"/>
      <c r="EM63" s="74" t="n"/>
      <c r="EN63" s="74" t="n"/>
      <c r="EO63" s="74" t="n"/>
      <c r="EP63" s="74" t="n"/>
      <c r="EQ63" s="74" t="n"/>
      <c r="ER63" s="74" t="n"/>
      <c r="ES63" s="74" t="n"/>
      <c r="ET63" s="74" t="n"/>
      <c r="EU63" s="74" t="n"/>
      <c r="EV63" s="130" t="n"/>
      <c r="EW63" s="131" t="inlineStr">
        <is>
          <t>• This role creates content for products being sold and promotes it through social media.</t>
        </is>
      </c>
      <c r="EX63" s="131"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EY63" s="131" t="inlineStr">
        <is>
          <t>• Current capabilities: Storytelling and content drafting; Research and message development; Video editing.</t>
        </is>
      </c>
      <c r="EZ63" s="131" t="inlineStr">
        <is>
          <t>• Development priorities: Needs earlier clarity on content expectations and priorities.
• Learning and Development Need: Training in content prioritisation and campaign planning to build independent judgment when priorities shift.</t>
        </is>
      </c>
      <c r="FA63" s="131" t="inlineStr">
        <is>
          <t>• Key challenges: Design delays; Ad-hoc work that disrupts planned priorities.
• Support required: Clearer priority-setting and predictable design support.</t>
        </is>
      </c>
      <c r="FB63" s="131" t="n"/>
      <c r="FC63" s="131" t="n"/>
    </row>
    <row r="64" ht="250" customHeight="1">
      <c r="A64" s="109" t="inlineStr">
        <is>
          <t>Mapped</t>
        </is>
      </c>
      <c r="B64" s="109" t="inlineStr">
        <is>
          <t>CARBON</t>
        </is>
      </c>
      <c r="C64" s="110" t="inlineStr">
        <is>
          <t>IRIS2515</t>
        </is>
      </c>
      <c r="D64" s="110" t="inlineStr">
        <is>
          <t>Aashima Singh</t>
        </is>
      </c>
      <c r="E64" s="110" t="inlineStr">
        <is>
          <t>Marketing</t>
        </is>
      </c>
      <c r="F64" s="110" t="inlineStr">
        <is>
          <t>Marketing Associate</t>
        </is>
      </c>
      <c r="G64" s="110" t="inlineStr">
        <is>
          <t>Marketing Associate</t>
        </is>
      </c>
      <c r="H64" s="110" t="inlineStr">
        <is>
          <t>L3 – Professional / Associate</t>
        </is>
      </c>
      <c r="I64" s="151" t="inlineStr">
        <is>
          <t>A2</t>
        </is>
      </c>
      <c r="J64" s="110" t="inlineStr">
        <is>
          <t>• Same level</t>
        </is>
      </c>
      <c r="K64" s="110" t="inlineStr">
        <is>
          <t>Marketing &amp; Communications</t>
        </is>
      </c>
      <c r="L64" s="110" t="inlineStr">
        <is>
          <t>Demand Generation, Brand &amp; Events</t>
        </is>
      </c>
      <c r="M64" s="110" t="n"/>
      <c r="N64" s="110" t="n">
        <v>19</v>
      </c>
      <c r="O64" s="109" t="inlineStr">
        <is>
          <t>P1–P2</t>
        </is>
      </c>
      <c r="P64" s="110" t="inlineStr">
        <is>
          <t>Entry / Developing</t>
        </is>
      </c>
      <c r="Q64" s="110" t="inlineStr">
        <is>
          <t>2 Assist</t>
        </is>
      </c>
      <c r="R64" s="110" t="inlineStr">
        <is>
          <t>0–2 yrs</t>
        </is>
      </c>
      <c r="S64" s="110" t="inlineStr">
        <is>
          <t>1–3 · 0–3</t>
        </is>
      </c>
      <c r="T64" s="110" t="inlineStr">
        <is>
          <t>Marketing Associate / Marketing Executive</t>
        </is>
      </c>
      <c r="U64" s="110" t="inlineStr">
        <is>
          <t>IRIS Vs Market Benchmark — CIM proficiency scale: 2 Active learner · IRIS Vs Competitor Benchmark — SaaS marketing ladder: Marketing Associate</t>
        </is>
      </c>
      <c r="V64" s="110" t="inlineStr">
        <is>
          <t>CIM Global Professional Marketing Framework — proficiency Aware → Active learner → Able → Accomplished → Authoritative</t>
        </is>
      </c>
      <c r="W64" s="110" t="inlineStr">
        <is>
          <t>Core 2 · Future 2 · Functional 2 · Leadership not scored</t>
        </is>
      </c>
      <c r="X64" s="73" t="n">
        <v>486</v>
      </c>
      <c r="Y64" s="74" t="inlineStr">
        <is>
          <t>IRIS2515</t>
        </is>
      </c>
      <c r="Z64" s="74" t="inlineStr">
        <is>
          <t>Employee</t>
        </is>
      </c>
      <c r="AA64" s="74" t="inlineStr">
        <is>
          <t>Active</t>
        </is>
      </c>
      <c r="AB64" s="74" t="inlineStr">
        <is>
          <t>Aashima Singh</t>
        </is>
      </c>
      <c r="AC64" s="164" t="n">
        <v>46125</v>
      </c>
      <c r="AD64" s="74" t="inlineStr">
        <is>
          <t>Marketing Associate</t>
        </is>
      </c>
      <c r="AE64" s="74" t="inlineStr">
        <is>
          <t>MBA</t>
        </is>
      </c>
      <c r="AF64" s="74" t="inlineStr">
        <is>
          <t>Aakanksha Swaminathan</t>
        </is>
      </c>
      <c r="AG64" s="74" t="inlineStr">
        <is>
          <t>N-5</t>
        </is>
      </c>
      <c r="AH64" s="74" t="inlineStr">
        <is>
          <t>Individual Contributor</t>
        </is>
      </c>
      <c r="AI64" s="74" t="inlineStr">
        <is>
          <t>0 years, 0 months, 0 days</t>
        </is>
      </c>
      <c r="AJ64" s="74" t="inlineStr">
        <is>
          <t>0 years, 4 months, 12 days</t>
        </is>
      </c>
      <c r="AK64" s="74" t="inlineStr">
        <is>
          <t>Regtech</t>
        </is>
      </c>
      <c r="AL64" s="74" t="inlineStr">
        <is>
          <t>CARBON</t>
        </is>
      </c>
      <c r="AM64" s="74" t="inlineStr">
        <is>
          <t>Marketing</t>
        </is>
      </c>
      <c r="AN64" s="74" t="inlineStr">
        <is>
          <t>Marketing</t>
        </is>
      </c>
      <c r="AO64" s="74" t="inlineStr">
        <is>
          <t>No</t>
        </is>
      </c>
      <c r="AP64" s="74" t="inlineStr">
        <is>
          <t>Sales, Marketing &amp; Support</t>
        </is>
      </c>
      <c r="AQ64" s="74" t="inlineStr">
        <is>
          <t>Marketing</t>
        </is>
      </c>
      <c r="AR64" s="74" t="inlineStr">
        <is>
          <t>Non-technical</t>
        </is>
      </c>
      <c r="AS64" s="74" t="n">
        <v>20</v>
      </c>
      <c r="AT64" s="74" t="inlineStr">
        <is>
          <t>Covered</t>
        </is>
      </c>
      <c r="AU64" s="74" t="inlineStr">
        <is>
          <t>IRIS2515</t>
        </is>
      </c>
      <c r="AV64" s="74" t="inlineStr">
        <is>
          <t>Aashima Singh</t>
        </is>
      </c>
      <c r="AW64" s="74" t="inlineStr">
        <is>
          <t>Functional</t>
        </is>
      </c>
      <c r="AX64" s="74" t="inlineStr">
        <is>
          <t>Consulting</t>
        </is>
      </c>
      <c r="AY64" s="74" t="inlineStr">
        <is>
          <t>GTM &amp; Business Develoment</t>
        </is>
      </c>
      <c r="AZ64" s="74" t="n"/>
      <c r="BA64" s="74" t="n"/>
      <c r="BB64" s="74" t="inlineStr">
        <is>
          <t>Employee</t>
        </is>
      </c>
      <c r="BC64" s="74" t="inlineStr">
        <is>
          <t>Aakanksha Swaminathan</t>
        </is>
      </c>
      <c r="BD64" s="74" t="inlineStr">
        <is>
          <t>Aakanksha Swaminathan</t>
        </is>
      </c>
      <c r="BE64" s="74" t="inlineStr">
        <is>
          <t>No</t>
        </is>
      </c>
      <c r="BF64" s="74" t="inlineStr">
        <is>
          <t>Marketing Associate</t>
        </is>
      </c>
      <c r="BG64" s="74" t="inlineStr">
        <is>
          <t>GTM Associate - New Initiatives</t>
        </is>
      </c>
      <c r="BH64" s="74" t="inlineStr">
        <is>
          <t>No</t>
        </is>
      </c>
      <c r="BI64" s="74" t="inlineStr">
        <is>
          <t>—</t>
        </is>
      </c>
      <c r="BJ64" s="74" t="inlineStr">
        <is>
          <t>—</t>
        </is>
      </c>
      <c r="BK64" s="74" t="inlineStr">
        <is>
          <t>—</t>
        </is>
      </c>
      <c r="BL64" s="74" t="inlineStr">
        <is>
          <t>Not a manager</t>
        </is>
      </c>
      <c r="BM64" s="74" t="inlineStr">
        <is>
          <t>—</t>
        </is>
      </c>
      <c r="BN64" s="74" t="inlineStr">
        <is>
          <t>—</t>
        </is>
      </c>
      <c r="BO64" s="74" t="inlineStr">
        <is>
          <t>—</t>
        </is>
      </c>
      <c r="BP64" s="74" t="inlineStr">
        <is>
          <t>Not a manager</t>
        </is>
      </c>
      <c r="BQ64" s="74" t="inlineStr">
        <is>
          <t>—</t>
        </is>
      </c>
      <c r="BR64" s="74" t="inlineStr">
        <is>
          <t>L3 – Professional / Associate</t>
        </is>
      </c>
      <c r="BS64" s="74" t="inlineStr">
        <is>
          <t>L3 – Professional / Associate</t>
        </is>
      </c>
      <c r="BT64" s="74" t="inlineStr">
        <is>
          <t>No designation change — current record value carried forward</t>
        </is>
      </c>
      <c r="BU64" s="7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V64" s="74" t="n"/>
      <c r="BW64" s="74" t="inlineStr">
        <is>
          <t>Global; global - DM.</t>
        </is>
      </c>
      <c r="BX64" s="74" t="n"/>
      <c r="BY64" s="74" t="inlineStr">
        <is>
          <t>IRIS2515</t>
        </is>
      </c>
      <c r="BZ64" s="74" t="inlineStr">
        <is>
          <t>Employee</t>
        </is>
      </c>
      <c r="CA64" s="74" t="inlineStr">
        <is>
          <t>Active</t>
        </is>
      </c>
      <c r="CB64" s="74" t="inlineStr">
        <is>
          <t>Aashima Singh</t>
        </is>
      </c>
      <c r="CC64" s="164" t="n">
        <v>46125</v>
      </c>
      <c r="CD64" s="74" t="inlineStr">
        <is>
          <t>Marketing Associate</t>
        </is>
      </c>
      <c r="CE64" s="74" t="inlineStr">
        <is>
          <t>GTM role - works with Aakanksha - department changed to Functional</t>
        </is>
      </c>
      <c r="CF64" s="74" t="inlineStr">
        <is>
          <t>Marketing &amp; Communications</t>
        </is>
      </c>
      <c r="CG64" s="74" t="inlineStr">
        <is>
          <t>Marketing Operations</t>
        </is>
      </c>
      <c r="CH64" s="74" t="inlineStr">
        <is>
          <t>Marketing Associate</t>
        </is>
      </c>
      <c r="CI64" s="74" t="inlineStr">
        <is>
          <t>L3 – Professional / Associate</t>
        </is>
      </c>
      <c r="CJ64" s="74" t="inlineStr">
        <is>
          <t>Aakanksha Swaminathan</t>
        </is>
      </c>
      <c r="CK64" s="74" t="inlineStr">
        <is>
          <t>N-4</t>
        </is>
      </c>
      <c r="CL64" s="74" t="inlineStr">
        <is>
          <t>Individual Contributor</t>
        </is>
      </c>
      <c r="CM64" s="74" t="inlineStr">
        <is>
          <t>Regtech</t>
        </is>
      </c>
      <c r="CN64" s="74" t="inlineStr">
        <is>
          <t>Marketing</t>
        </is>
      </c>
      <c r="CO64" s="74" t="inlineStr">
        <is>
          <t>0 years, 2 months, 7 days</t>
        </is>
      </c>
      <c r="CP64" s="74" t="inlineStr">
        <is>
          <t>Marketing Associate</t>
        </is>
      </c>
      <c r="CQ64" s="74" t="inlineStr">
        <is>
          <t>No</t>
        </is>
      </c>
      <c r="CR64" s="74" t="n">
        <v>3</v>
      </c>
      <c r="CS64" s="74" t="inlineStr">
        <is>
          <t>Medium</t>
        </is>
      </c>
      <c r="CT64" s="74" t="inlineStr">
        <is>
          <t>Core Contributor</t>
        </is>
      </c>
      <c r="CU64" s="74" t="n"/>
      <c r="CV64" s="74" t="n"/>
      <c r="CW64" s="74" t="n"/>
      <c r="CX64" s="74" t="n"/>
      <c r="CY64" s="74" t="inlineStr">
        <is>
          <t>Digital marketing &amp; analytics; content/SEO; campaign tooling; brand &amp; creative best practices</t>
        </is>
      </c>
      <c r="CZ64" s="74" t="inlineStr">
        <is>
          <t>Transition to leadership: people management &amp; delegation, mentoring/coaching, project ownership &amp; stakeholder management, prioritisation under ambiguity, presentation &amp; influence skills</t>
        </is>
      </c>
      <c r="DA64" s="74" t="inlineStr">
        <is>
          <t>Ashima's dept to be changed to Functional</t>
        </is>
      </c>
      <c r="DB64" s="74" t="n"/>
      <c r="DC64" s="74" t="n"/>
      <c r="DD64" s="74" t="n"/>
      <c r="DE64" s="74" t="n"/>
      <c r="DF64" s="74" t="n"/>
      <c r="DG64" s="74" t="n"/>
      <c r="DH64" s="74" t="n"/>
      <c r="DI64" s="74" t="n"/>
      <c r="DJ64" s="74" t="n"/>
      <c r="DK64" s="74" t="n"/>
      <c r="DL64" s="74" t="n"/>
      <c r="DM64" s="74" t="n"/>
      <c r="DN64" s="74" t="n"/>
      <c r="DO64" s="74" t="n"/>
      <c r="DP64" s="74" t="n"/>
      <c r="DQ64" s="74" t="n"/>
      <c r="DR64" s="74" t="n"/>
      <c r="DS64" s="74" t="n"/>
      <c r="DT64" s="74" t="n"/>
      <c r="DU64" s="74" t="n"/>
      <c r="DV64" s="74" t="n"/>
      <c r="DW64" s="74" t="n"/>
      <c r="DX64" s="74" t="n"/>
      <c r="DY64" s="74" t="n"/>
      <c r="DZ64" s="74" t="n"/>
      <c r="EA64" s="74" t="n"/>
      <c r="EB64" s="74" t="n"/>
      <c r="EC64" s="74" t="n"/>
      <c r="ED64" s="74" t="n"/>
      <c r="EE64" s="74" t="n"/>
      <c r="EF64" s="74" t="n"/>
      <c r="EG64" s="74" t="n"/>
      <c r="EH64" s="74" t="n"/>
      <c r="EI64" s="74" t="n"/>
      <c r="EJ64" s="74" t="n"/>
      <c r="EK64" s="74" t="n"/>
      <c r="EL64" s="74" t="n"/>
      <c r="EM64" s="74" t="n"/>
      <c r="EN64" s="74" t="n"/>
      <c r="EO64" s="74" t="n"/>
      <c r="EP64" s="74" t="n"/>
      <c r="EQ64" s="74" t="n"/>
      <c r="ER64" s="74" t="n"/>
      <c r="ES64" s="74" t="n"/>
      <c r="ET64" s="74" t="n"/>
      <c r="EU64" s="74" t="n"/>
      <c r="EV64" s="130" t="n"/>
      <c r="EW64" s="131"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EX64" s="131"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EY64" s="131" t="inlineStr">
        <is>
          <t>• Current capabilities: Domain knowledge; market knowledge.
• Tools / software used: Excel; Claude.
• Workload: Rated a heavy load · 4/5 in a typical week.
• Judgment/way of working: Time management.</t>
        </is>
      </c>
      <c r="EZ64" s="131" t="inlineStr">
        <is>
          <t>• Development priorities: How initiatives get greenlit and resourced, Deeper product roadmap involvement.
• Learning and Development Need: Mentoring. Better knowledge of product, market and OKRs.
• Role evolving toward: NA.</t>
        </is>
      </c>
      <c r="FA64" s="131" t="inlineStr">
        <is>
          <t>• Key challenges: Waiting for approvals.
• Support required: Structured approach.</t>
        </is>
      </c>
      <c r="FB64" s="131" t="n"/>
      <c r="FC64" s="131" t="n"/>
    </row>
    <row r="65" ht="153" customHeight="1">
      <c r="A65" s="109" t="inlineStr">
        <is>
          <t>Mapped</t>
        </is>
      </c>
      <c r="B65" s="109" t="inlineStr">
        <is>
          <t>CARBON</t>
        </is>
      </c>
      <c r="C65" s="110" t="inlineStr">
        <is>
          <t>IRIS2514</t>
        </is>
      </c>
      <c r="D65" s="110" t="inlineStr">
        <is>
          <t>Jatin Khare</t>
        </is>
      </c>
      <c r="E65" s="110" t="inlineStr">
        <is>
          <t>Marketing</t>
        </is>
      </c>
      <c r="F65" s="162" t="inlineStr">
        <is>
          <t>Marketing Associate</t>
        </is>
      </c>
      <c r="G65" s="162" t="inlineStr">
        <is>
          <t>Content Marketing Associate</t>
        </is>
      </c>
      <c r="H65" s="110" t="inlineStr">
        <is>
          <t>L3 – Professional / Associate</t>
        </is>
      </c>
      <c r="I65" s="151" t="inlineStr">
        <is>
          <t>A2</t>
        </is>
      </c>
      <c r="J65" s="110" t="inlineStr">
        <is>
          <t>• Same level</t>
        </is>
      </c>
      <c r="K65" s="110" t="inlineStr">
        <is>
          <t>Marketing &amp; Communications</t>
        </is>
      </c>
      <c r="L65" s="110" t="inlineStr">
        <is>
          <t>Content Marketing</t>
        </is>
      </c>
      <c r="M65" s="110" t="n"/>
      <c r="N65" s="110" t="n">
        <v>19</v>
      </c>
      <c r="O65" s="109" t="inlineStr">
        <is>
          <t>P1–P2</t>
        </is>
      </c>
      <c r="P65" s="110" t="inlineStr">
        <is>
          <t>Entry / Developing</t>
        </is>
      </c>
      <c r="Q65" s="110" t="inlineStr">
        <is>
          <t>2 Assist</t>
        </is>
      </c>
      <c r="R65" s="110" t="inlineStr">
        <is>
          <t>0–2 yrs</t>
        </is>
      </c>
      <c r="S65" s="110" t="inlineStr">
        <is>
          <t>1–3 · 0–3</t>
        </is>
      </c>
      <c r="T65" s="110" t="inlineStr">
        <is>
          <t>Marketing Associate / Marketing Executive</t>
        </is>
      </c>
      <c r="U65" s="110" t="inlineStr">
        <is>
          <t>IRIS Vs Market Benchmark — CIM proficiency scale: 2 Active learner · IRIS Vs Competitor Benchmark — SaaS marketing ladder: Marketing Associate</t>
        </is>
      </c>
      <c r="V65" s="110" t="inlineStr">
        <is>
          <t>CIM Global Professional Marketing Framework — proficiency Aware → Active learner → Able → Accomplished → Authoritative</t>
        </is>
      </c>
      <c r="W65" s="110" t="inlineStr">
        <is>
          <t>Core 2 · Future 2 · Functional 2 · Leadership not scored</t>
        </is>
      </c>
      <c r="X65" s="73" t="n">
        <v>485</v>
      </c>
      <c r="Y65" s="74" t="inlineStr">
        <is>
          <t>IRIS2514</t>
        </is>
      </c>
      <c r="Z65" s="74" t="inlineStr">
        <is>
          <t>Employee</t>
        </is>
      </c>
      <c r="AA65" s="74" t="inlineStr">
        <is>
          <t>Active</t>
        </is>
      </c>
      <c r="AB65" s="74" t="inlineStr">
        <is>
          <t>Jatin Khare</t>
        </is>
      </c>
      <c r="AC65" s="164" t="n">
        <v>46125</v>
      </c>
      <c r="AD65" s="74" t="inlineStr">
        <is>
          <t>Marketing Associate</t>
        </is>
      </c>
      <c r="AE65" s="74" t="inlineStr">
        <is>
          <t>PGDM</t>
        </is>
      </c>
      <c r="AF65" s="74" t="inlineStr">
        <is>
          <t>Sudipta Kundu</t>
        </is>
      </c>
      <c r="AG65" s="74" t="inlineStr">
        <is>
          <t>N-5</t>
        </is>
      </c>
      <c r="AH65" s="74" t="inlineStr">
        <is>
          <t>Individual Contributor</t>
        </is>
      </c>
      <c r="AI65" s="74" t="inlineStr">
        <is>
          <t>0 years, 0 months, 0 days</t>
        </is>
      </c>
      <c r="AJ65" s="74" t="inlineStr">
        <is>
          <t>0 years, 4 months, 12 days</t>
        </is>
      </c>
      <c r="AK65" s="74" t="inlineStr">
        <is>
          <t>Regtech</t>
        </is>
      </c>
      <c r="AL65" s="74" t="inlineStr">
        <is>
          <t>CARBON</t>
        </is>
      </c>
      <c r="AM65" s="74" t="inlineStr">
        <is>
          <t>Marketing</t>
        </is>
      </c>
      <c r="AN65" s="74" t="inlineStr">
        <is>
          <t>Marketing</t>
        </is>
      </c>
      <c r="AO65" s="74" t="inlineStr">
        <is>
          <t>No</t>
        </is>
      </c>
      <c r="AP65" s="74" t="inlineStr">
        <is>
          <t>Sales, Marketing &amp; Support</t>
        </is>
      </c>
      <c r="AQ65" s="74" t="inlineStr">
        <is>
          <t>Marketing</t>
        </is>
      </c>
      <c r="AR65" s="74" t="inlineStr">
        <is>
          <t>Non-technical</t>
        </is>
      </c>
      <c r="AS65" s="74" t="n">
        <v>20</v>
      </c>
      <c r="AT65" s="74" t="inlineStr">
        <is>
          <t>Covered</t>
        </is>
      </c>
      <c r="AU65" s="74" t="inlineStr">
        <is>
          <t>IRIS2514</t>
        </is>
      </c>
      <c r="AV65" s="74" t="inlineStr">
        <is>
          <t>Jatin Khare</t>
        </is>
      </c>
      <c r="AW65" s="74" t="inlineStr">
        <is>
          <t>Marketing</t>
        </is>
      </c>
      <c r="AX65" s="74" t="inlineStr">
        <is>
          <t>Marketing &amp; Communications</t>
        </is>
      </c>
      <c r="AY65" s="74" t="inlineStr">
        <is>
          <t>Demand Generation &amp; Branding</t>
        </is>
      </c>
      <c r="AZ65" s="74" t="n"/>
      <c r="BA65" s="74" t="n"/>
      <c r="BB65" s="74" t="inlineStr">
        <is>
          <t>Employee</t>
        </is>
      </c>
      <c r="BC65" s="74" t="inlineStr">
        <is>
          <t>Saahit Togaru</t>
        </is>
      </c>
      <c r="BD65" s="74" t="inlineStr">
        <is>
          <t>Sudipta Kundu</t>
        </is>
      </c>
      <c r="BE65" s="74" t="inlineStr">
        <is>
          <t>Yes</t>
        </is>
      </c>
      <c r="BF65" s="74" t="inlineStr">
        <is>
          <t>Marketing Associate</t>
        </is>
      </c>
      <c r="BG65" s="74" t="inlineStr">
        <is>
          <t>Marketing Associate - Events</t>
        </is>
      </c>
      <c r="BH65" s="74" t="inlineStr">
        <is>
          <t>No</t>
        </is>
      </c>
      <c r="BI65" s="74" t="inlineStr">
        <is>
          <t>—</t>
        </is>
      </c>
      <c r="BJ65" s="74" t="inlineStr">
        <is>
          <t>—</t>
        </is>
      </c>
      <c r="BK65" s="74" t="inlineStr">
        <is>
          <t>—</t>
        </is>
      </c>
      <c r="BL65" s="74" t="inlineStr">
        <is>
          <t>Not a manager</t>
        </is>
      </c>
      <c r="BM65" s="74" t="inlineStr">
        <is>
          <t>—</t>
        </is>
      </c>
      <c r="BN65" s="74" t="inlineStr">
        <is>
          <t>—</t>
        </is>
      </c>
      <c r="BO65" s="74" t="inlineStr">
        <is>
          <t>—</t>
        </is>
      </c>
      <c r="BP65" s="74" t="inlineStr">
        <is>
          <t>Not a manager</t>
        </is>
      </c>
      <c r="BQ65" s="74" t="inlineStr">
        <is>
          <t>—</t>
        </is>
      </c>
      <c r="BR65" s="74" t="inlineStr">
        <is>
          <t>L3 – Professional / Associate</t>
        </is>
      </c>
      <c r="BS65" s="74" t="inlineStr">
        <is>
          <t>L3 – Professional / Associate</t>
        </is>
      </c>
      <c r="BT65" s="74" t="inlineStr">
        <is>
          <t>No designation change — current record value carried forward</t>
        </is>
      </c>
      <c r="BU65" s="74" t="n"/>
      <c r="BV65" s="74" t="n"/>
      <c r="BW65" s="74" t="inlineStr">
        <is>
          <t>United States, Europe and United Kingdom</t>
        </is>
      </c>
      <c r="BX65" s="74" t="n"/>
      <c r="BY65" s="74" t="inlineStr">
        <is>
          <t>IRIS2514</t>
        </is>
      </c>
      <c r="BZ65" s="74" t="inlineStr">
        <is>
          <t>Employee</t>
        </is>
      </c>
      <c r="CA65" s="74" t="inlineStr">
        <is>
          <t>Active</t>
        </is>
      </c>
      <c r="CB65" s="74" t="inlineStr">
        <is>
          <t>Jatin Khare</t>
        </is>
      </c>
      <c r="CC65" s="164" t="n">
        <v>46125</v>
      </c>
      <c r="CD65" s="74" t="inlineStr">
        <is>
          <t>Marketing Associate</t>
        </is>
      </c>
      <c r="CE65" s="74" t="inlineStr">
        <is>
          <t>Event Management - reports to Saahit</t>
        </is>
      </c>
      <c r="CF65" s="74" t="inlineStr">
        <is>
          <t>Marketing &amp; Communications</t>
        </is>
      </c>
      <c r="CG65" s="74" t="inlineStr">
        <is>
          <t>Demand Generation</t>
        </is>
      </c>
      <c r="CH65" s="74" t="inlineStr">
        <is>
          <t>Marketing Associate</t>
        </is>
      </c>
      <c r="CI65" s="74" t="inlineStr">
        <is>
          <t>L3 – Professional / Associate</t>
        </is>
      </c>
      <c r="CJ65" s="74" t="inlineStr">
        <is>
          <t>Sobhan Pramanik</t>
        </is>
      </c>
      <c r="CK65" s="74" t="inlineStr">
        <is>
          <t>N-4</t>
        </is>
      </c>
      <c r="CL65" s="74" t="inlineStr">
        <is>
          <t>Individual Contributor</t>
        </is>
      </c>
      <c r="CM65" s="74" t="inlineStr">
        <is>
          <t>Regtech</t>
        </is>
      </c>
      <c r="CN65" s="74" t="inlineStr">
        <is>
          <t>Marketing</t>
        </is>
      </c>
      <c r="CO65" s="74" t="inlineStr">
        <is>
          <t>0 years, 2 months, 7 days</t>
        </is>
      </c>
      <c r="CP65" s="74" t="inlineStr">
        <is>
          <t>Marketing Associate</t>
        </is>
      </c>
      <c r="CQ65" s="74" t="inlineStr">
        <is>
          <t>No</t>
        </is>
      </c>
      <c r="CR65" s="74" t="n"/>
      <c r="CS65" s="74" t="inlineStr">
        <is>
          <t>Medium</t>
        </is>
      </c>
      <c r="CT65" s="74" t="inlineStr">
        <is>
          <t>Core Contributor</t>
        </is>
      </c>
      <c r="CU65" s="74" t="n"/>
      <c r="CV65" s="74" t="inlineStr">
        <is>
          <t>No</t>
        </is>
      </c>
      <c r="CW65" s="74" t="inlineStr">
        <is>
          <t>No</t>
        </is>
      </c>
      <c r="CX65" s="74" t="n"/>
      <c r="CY65" s="74" t="inlineStr">
        <is>
          <t>Jatin needs to be more proactive when dealing with conflicting priorities</t>
        </is>
      </c>
      <c r="CZ65" s="74" t="n"/>
      <c r="DA65" s="74" t="inlineStr">
        <is>
          <t>To be mapped to Sobhan Pramanik as reporting manager</t>
        </is>
      </c>
      <c r="DB65" s="74" t="n"/>
      <c r="DC65" s="74" t="n"/>
      <c r="DD65" s="74" t="n"/>
      <c r="DE65" s="74" t="n"/>
      <c r="DF65" s="74" t="n"/>
      <c r="DG65" s="74" t="n"/>
      <c r="DH65" s="74" t="n"/>
      <c r="DI65" s="74" t="n"/>
      <c r="DJ65" s="74" t="n"/>
      <c r="DK65" s="74" t="n"/>
      <c r="DL65" s="74" t="n"/>
      <c r="DM65" s="74" t="n"/>
      <c r="DN65" s="74" t="n"/>
      <c r="DO65" s="74" t="n"/>
      <c r="DP65" s="74" t="n"/>
      <c r="DQ65" s="74" t="n"/>
      <c r="DR65" s="74" t="n"/>
      <c r="DS65" s="74" t="n"/>
      <c r="DT65" s="74" t="n"/>
      <c r="DU65" s="74" t="n"/>
      <c r="DV65" s="74" t="n"/>
      <c r="DW65" s="74" t="n"/>
      <c r="DX65" s="74" t="n"/>
      <c r="DY65" s="74" t="n"/>
      <c r="DZ65" s="74" t="n"/>
      <c r="EA65" s="74" t="n"/>
      <c r="EB65" s="74" t="n"/>
      <c r="EC65" s="74" t="n"/>
      <c r="ED65" s="74" t="n"/>
      <c r="EE65" s="74" t="n"/>
      <c r="EF65" s="74" t="n"/>
      <c r="EG65" s="74" t="n"/>
      <c r="EH65" s="74" t="n"/>
      <c r="EI65" s="74" t="n"/>
      <c r="EJ65" s="74" t="n"/>
      <c r="EK65" s="74" t="n"/>
      <c r="EL65" s="74" t="n"/>
      <c r="EM65" s="74" t="n"/>
      <c r="EN65" s="74" t="n"/>
      <c r="EO65" s="74" t="n"/>
      <c r="EP65" s="74" t="n"/>
      <c r="EQ65" s="74" t="n"/>
      <c r="ER65" s="74" t="n"/>
      <c r="ES65" s="74" t="n"/>
      <c r="ET65" s="74" t="n"/>
      <c r="EU65" s="74" t="n"/>
      <c r="EV65" s="130" t="n"/>
      <c r="EW65" s="131" t="inlineStr">
        <is>
          <t>• This role manages event marketing and operations by coordinating internal and external stakeholders for exhibition events.</t>
        </is>
      </c>
      <c r="EX65" s="131" t="inlineStr">
        <is>
          <t>• Reported deliverables and outcomes include: Event Experience.
• Key responsibilities include Vendor Management; Stakeholder coordination; Event experience; Event Calendar and Delive.</t>
        </is>
      </c>
      <c r="EY65" s="131" t="inlineStr">
        <is>
          <t>• Current capabilities: Stakeholder coordination and proactive execution; Vendor management and event operations; HubSpot.</t>
        </is>
      </c>
      <c r="EZ65" s="131" t="inlineStr">
        <is>
          <t>• Development priorities: Improve decision-making through stronger event frameworks and checklists.
• Learning and Development Need: Training on event-management frameworks and decision checklists to reduce reliance on ad hoc escalation for decisions.</t>
        </is>
      </c>
      <c r="FA65" s="131" t="inlineStr">
        <is>
          <t>• Key challenges: No clear point of contact for decisions; Internal coordination gaps and limited error tolerance; Workload is very high.
• Support required: Additional team capacity; Clearer guidance, ownership and operating checklists.</t>
        </is>
      </c>
      <c r="FB65" s="131" t="n"/>
      <c r="FC65" s="131" t="n"/>
    </row>
    <row r="66" ht="250" customHeight="1">
      <c r="A66" s="109" t="inlineStr">
        <is>
          <t>Mapped</t>
        </is>
      </c>
      <c r="B66" s="109" t="inlineStr">
        <is>
          <t>CARBON</t>
        </is>
      </c>
      <c r="C66" s="110" t="inlineStr">
        <is>
          <t>IRIS2535</t>
        </is>
      </c>
      <c r="D66" s="110" t="inlineStr">
        <is>
          <t>Kaninika Kali</t>
        </is>
      </c>
      <c r="E66" s="110" t="inlineStr">
        <is>
          <t>Marketing</t>
        </is>
      </c>
      <c r="F66" s="162" t="inlineStr">
        <is>
          <t>Associate- MarkOps</t>
        </is>
      </c>
      <c r="G66" s="162" t="inlineStr">
        <is>
          <t>Marketing Operations Associate</t>
        </is>
      </c>
      <c r="H66" s="162" t="inlineStr">
        <is>
          <t>L1 – Intern</t>
        </is>
      </c>
      <c r="I66" s="162" t="inlineStr">
        <is>
          <t>A2</t>
        </is>
      </c>
      <c r="J66" s="166" t="inlineStr">
        <is>
          <t>▲ Up</t>
        </is>
      </c>
      <c r="K66" s="110" t="inlineStr">
        <is>
          <t>Marketing &amp; Communications</t>
        </is>
      </c>
      <c r="L66" s="110" t="inlineStr">
        <is>
          <t>Marketing Operations &amp; Automation</t>
        </is>
      </c>
      <c r="M66" s="110" t="n"/>
      <c r="N66" s="110" t="n">
        <v>20</v>
      </c>
      <c r="O66" s="109" t="inlineStr">
        <is>
          <t>P1–P2</t>
        </is>
      </c>
      <c r="P66" s="110" t="inlineStr">
        <is>
          <t>Entry / Developing</t>
        </is>
      </c>
      <c r="Q66" s="110" t="inlineStr">
        <is>
          <t>2 Assist</t>
        </is>
      </c>
      <c r="R66" s="110" t="inlineStr">
        <is>
          <t>0–2 yrs</t>
        </is>
      </c>
      <c r="S66" s="110" t="inlineStr">
        <is>
          <t>1–3 · 0–3</t>
        </is>
      </c>
      <c r="T66" s="110" t="inlineStr">
        <is>
          <t>Marketing Associate / Marketing Executive</t>
        </is>
      </c>
      <c r="U66" s="110" t="inlineStr">
        <is>
          <t>IRIS Vs Market Benchmark — CIM proficiency scale: 2 Active learner · IRIS Vs Competitor Benchmark — SaaS marketing ladder: Marketing Associate</t>
        </is>
      </c>
      <c r="V66" s="110" t="inlineStr">
        <is>
          <t>CIM Global Professional Marketing Framework — proficiency Aware → Active learner → Able → Accomplished → Authoritative</t>
        </is>
      </c>
      <c r="W66" s="110" t="inlineStr">
        <is>
          <t>Core 2 · Future 2 · Functional 2 · Leadership not scored</t>
        </is>
      </c>
      <c r="X66" s="73" t="n">
        <v>507</v>
      </c>
      <c r="Y66" s="74" t="inlineStr">
        <is>
          <t>IRIS2535</t>
        </is>
      </c>
      <c r="Z66" s="74" t="inlineStr">
        <is>
          <t>Employee</t>
        </is>
      </c>
      <c r="AA66" s="74" t="inlineStr">
        <is>
          <t>Active</t>
        </is>
      </c>
      <c r="AB66" s="74" t="inlineStr">
        <is>
          <t>Kaninika Kali</t>
        </is>
      </c>
      <c r="AC66" s="164" t="n">
        <v>46178</v>
      </c>
      <c r="AD66" s="74" t="inlineStr">
        <is>
          <t>Associate- MarkOps</t>
        </is>
      </c>
      <c r="AE66" s="74" t="inlineStr">
        <is>
          <t>B.Tech</t>
        </is>
      </c>
      <c r="AF66" s="74" t="inlineStr">
        <is>
          <t>Mounika Kattula</t>
        </is>
      </c>
      <c r="AG66" s="74" t="inlineStr">
        <is>
          <t>N-6</t>
        </is>
      </c>
      <c r="AH66" s="74" t="inlineStr">
        <is>
          <t>Individual Contributor</t>
        </is>
      </c>
      <c r="AI66" s="74" t="inlineStr">
        <is>
          <t>0 years, 0 months, 00 days</t>
        </is>
      </c>
      <c r="AJ66" s="74" t="inlineStr">
        <is>
          <t>0 years, 11 months, 30 days</t>
        </is>
      </c>
      <c r="AK66" s="74" t="inlineStr">
        <is>
          <t>Regtech</t>
        </is>
      </c>
      <c r="AL66" s="74" t="inlineStr">
        <is>
          <t>CARBON</t>
        </is>
      </c>
      <c r="AM66" s="74" t="inlineStr">
        <is>
          <t>Marketing</t>
        </is>
      </c>
      <c r="AN66" s="74" t="inlineStr">
        <is>
          <t>Marketing</t>
        </is>
      </c>
      <c r="AO66" s="74" t="inlineStr">
        <is>
          <t>No</t>
        </is>
      </c>
      <c r="AP66" s="74" t="inlineStr">
        <is>
          <t>Sales, Marketing &amp; Support</t>
        </is>
      </c>
      <c r="AQ66" s="74" t="inlineStr">
        <is>
          <t>Marketing</t>
        </is>
      </c>
      <c r="AR66" s="74" t="inlineStr">
        <is>
          <t>Non-technical</t>
        </is>
      </c>
      <c r="AS66" s="74" t="n">
        <v>20</v>
      </c>
      <c r="AT66" s="74" t="inlineStr">
        <is>
          <t>Covered</t>
        </is>
      </c>
      <c r="AU66" s="74" t="inlineStr">
        <is>
          <t>INTN0271</t>
        </is>
      </c>
      <c r="AV66" s="74" t="inlineStr">
        <is>
          <t>Kaninika Kali</t>
        </is>
      </c>
      <c r="AW66" s="74" t="inlineStr">
        <is>
          <t>Marketing</t>
        </is>
      </c>
      <c r="AX66" s="74" t="inlineStr">
        <is>
          <t>Marketing &amp; Communications</t>
        </is>
      </c>
      <c r="AY66" s="74" t="inlineStr">
        <is>
          <t>Marketing Operations</t>
        </is>
      </c>
      <c r="AZ66" s="74" t="n"/>
      <c r="BA66" s="74" t="n"/>
      <c r="BB66" s="74" t="inlineStr">
        <is>
          <t>Intern</t>
        </is>
      </c>
      <c r="BC66" s="74" t="inlineStr">
        <is>
          <t>Sudipta Kundu</t>
        </is>
      </c>
      <c r="BD66" s="74" t="inlineStr">
        <is>
          <t>Sudipta Kundu</t>
        </is>
      </c>
      <c r="BE66" s="74" t="inlineStr">
        <is>
          <t>No</t>
        </is>
      </c>
      <c r="BF66" s="74" t="inlineStr">
        <is>
          <t>Intern</t>
        </is>
      </c>
      <c r="BG66" s="74" t="inlineStr">
        <is>
          <t>Associate - Marketing Operations</t>
        </is>
      </c>
      <c r="BH66" s="74" t="inlineStr">
        <is>
          <t>Yes</t>
        </is>
      </c>
      <c r="BI66" s="74" t="inlineStr">
        <is>
          <t>—</t>
        </is>
      </c>
      <c r="BJ66" s="74" t="inlineStr">
        <is>
          <t>—</t>
        </is>
      </c>
      <c r="BK66" s="74" t="inlineStr">
        <is>
          <t>—</t>
        </is>
      </c>
      <c r="BL66" s="74" t="inlineStr">
        <is>
          <t>Not a manager</t>
        </is>
      </c>
      <c r="BM66" s="74" t="inlineStr">
        <is>
          <t>—</t>
        </is>
      </c>
      <c r="BN66" s="74" t="inlineStr">
        <is>
          <t>—</t>
        </is>
      </c>
      <c r="BO66" s="74" t="inlineStr">
        <is>
          <t>—</t>
        </is>
      </c>
      <c r="BP66" s="74" t="inlineStr">
        <is>
          <t>Not a manager</t>
        </is>
      </c>
      <c r="BQ66" s="74" t="inlineStr">
        <is>
          <t>—</t>
        </is>
      </c>
      <c r="BR66" s="74" t="inlineStr">
        <is>
          <t>L1 – Intern</t>
        </is>
      </c>
      <c r="BS66" s="74" t="inlineStr">
        <is>
          <t>L1 – Intern</t>
        </is>
      </c>
      <c r="BT66" s="74" t="inlineStr">
        <is>
          <t>No exact Title Hierarchy match — retained current record value</t>
        </is>
      </c>
      <c r="BU66" s="74"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BV66" s="74" t="n"/>
      <c r="BW66" s="74" t="inlineStr">
        <is>
          <t>India and global enterprise accounts</t>
        </is>
      </c>
      <c r="BX66" s="74" t="n"/>
      <c r="BY66" s="74" t="inlineStr">
        <is>
          <t>INTN0271</t>
        </is>
      </c>
      <c r="BZ66" s="74" t="inlineStr">
        <is>
          <t>Intern</t>
        </is>
      </c>
      <c r="CA66" s="74" t="inlineStr">
        <is>
          <t>Active</t>
        </is>
      </c>
      <c r="CB66" s="74" t="inlineStr">
        <is>
          <t>Kaninika Kali</t>
        </is>
      </c>
      <c r="CC66" s="164" t="n">
        <v>45817</v>
      </c>
      <c r="CD66" s="74" t="inlineStr">
        <is>
          <t>Intern</t>
        </is>
      </c>
      <c r="CE66" s="74" t="inlineStr">
        <is>
          <t>Converted to FTE: reports to Sudipta, database creation team - they use Lusha to generate the list of customers for the SDR team &amp; upload the same on hubspot:</t>
        </is>
      </c>
      <c r="CF66" s="74" t="inlineStr">
        <is>
          <t>Marketing &amp; Communications</t>
        </is>
      </c>
      <c r="CG66" s="74" t="inlineStr">
        <is>
          <t>Marketing Operations</t>
        </is>
      </c>
      <c r="CH66" s="74" t="inlineStr">
        <is>
          <t>Intern</t>
        </is>
      </c>
      <c r="CI66" s="74" t="inlineStr">
        <is>
          <t>L1 – Intern</t>
        </is>
      </c>
      <c r="CJ66" s="74" t="inlineStr">
        <is>
          <t>Sudipta Kundu</t>
        </is>
      </c>
      <c r="CK66" s="74" t="inlineStr">
        <is>
          <t>N-5</t>
        </is>
      </c>
      <c r="CL66" s="74" t="inlineStr">
        <is>
          <t>Individual Contributor</t>
        </is>
      </c>
      <c r="CM66" s="74" t="inlineStr">
        <is>
          <t>Regtech</t>
        </is>
      </c>
      <c r="CN66" s="74" t="inlineStr">
        <is>
          <t>Marketing</t>
        </is>
      </c>
      <c r="CO66" s="74" t="inlineStr">
        <is>
          <t>1 years, 0 months, 11 days</t>
        </is>
      </c>
      <c r="CP66" s="74" t="inlineStr">
        <is>
          <t>Associate - Marketing Operations</t>
        </is>
      </c>
      <c r="CQ66" s="74" t="inlineStr">
        <is>
          <t>No</t>
        </is>
      </c>
      <c r="CR66" s="74" t="n">
        <v>3</v>
      </c>
      <c r="CS66" s="74" t="inlineStr">
        <is>
          <t>Low</t>
        </is>
      </c>
      <c r="CT66" s="74" t="inlineStr">
        <is>
          <t>Core Contributor</t>
        </is>
      </c>
      <c r="CU66" s="74" t="n"/>
      <c r="CV66" s="74" t="inlineStr">
        <is>
          <t>No</t>
        </is>
      </c>
      <c r="CW66" s="74" t="inlineStr">
        <is>
          <t>No</t>
        </is>
      </c>
      <c r="CX66" s="74" t="n"/>
      <c r="CY66" s="74" t="inlineStr">
        <is>
          <t>Yes</t>
        </is>
      </c>
      <c r="CZ66" s="74" t="n"/>
      <c r="DA66" s="74" t="inlineStr">
        <is>
          <t>Title to be standardized to: Associate - Marketing Operations</t>
        </is>
      </c>
      <c r="DB66" s="74" t="n"/>
      <c r="DC66" s="74" t="n"/>
      <c r="DD66" s="74" t="n"/>
      <c r="DE66" s="74" t="n"/>
      <c r="DF66" s="74" t="n"/>
      <c r="DG66" s="74" t="n"/>
      <c r="DH66" s="74" t="n"/>
      <c r="DI66" s="74" t="n"/>
      <c r="DJ66" s="74" t="n"/>
      <c r="DK66" s="74" t="n"/>
      <c r="DL66" s="74" t="n"/>
      <c r="DM66" s="74" t="n"/>
      <c r="DN66" s="74" t="n"/>
      <c r="DO66" s="74" t="n"/>
      <c r="DP66" s="74" t="n"/>
      <c r="DQ66" s="74" t="n"/>
      <c r="DR66" s="74" t="n"/>
      <c r="DS66" s="74" t="n"/>
      <c r="DT66" s="74" t="n"/>
      <c r="DU66" s="74" t="n"/>
      <c r="DV66" s="74" t="n"/>
      <c r="DW66" s="74" t="n"/>
      <c r="DX66" s="74" t="n"/>
      <c r="DY66" s="74" t="n"/>
      <c r="DZ66" s="74" t="n"/>
      <c r="EA66" s="74" t="n"/>
      <c r="EB66" s="74" t="n"/>
      <c r="EC66" s="74" t="n"/>
      <c r="ED66" s="74" t="n"/>
      <c r="EE66" s="74" t="n"/>
      <c r="EF66" s="74" t="n"/>
      <c r="EG66" s="74" t="n"/>
      <c r="EH66" s="74" t="n"/>
      <c r="EI66" s="74" t="n"/>
      <c r="EJ66" s="74" t="n"/>
      <c r="EK66" s="74" t="n"/>
      <c r="EL66" s="74" t="n"/>
      <c r="EM66" s="74" t="n"/>
      <c r="EN66" s="74" t="n"/>
      <c r="EO66" s="74" t="n"/>
      <c r="EP66" s="74" t="n"/>
      <c r="EQ66" s="74" t="n"/>
      <c r="ER66" s="74" t="n"/>
      <c r="ES66" s="74" t="n"/>
      <c r="ET66" s="74" t="n"/>
      <c r="EU66" s="74" t="n"/>
      <c r="EV66" s="130" t="n"/>
      <c r="EW66" s="131" t="inlineStr">
        <is>
          <t>• This role conducts database research, data enrichment and data-quality maintenance.</t>
        </is>
      </c>
      <c r="EX66" s="131"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EY66" s="131" t="inlineStr">
        <is>
          <t>• Current capabilities: Advanced Excel, HubSpot, AI and enrichment tools; Structured data management and enterprise-account research.</t>
        </is>
      </c>
      <c r="EZ66" s="131"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FA66" s="131"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FB66" s="131" t="n"/>
      <c r="FC66" s="131" t="inlineStr">
        <is>
          <t>INTN0271</t>
        </is>
      </c>
    </row>
    <row r="67" ht="165.5" customHeight="1">
      <c r="A67" s="109" t="inlineStr">
        <is>
          <t>Mapped</t>
        </is>
      </c>
      <c r="B67" s="109" t="inlineStr">
        <is>
          <t>CARBON</t>
        </is>
      </c>
      <c r="C67" s="110" t="inlineStr">
        <is>
          <t>IRIS2516</t>
        </is>
      </c>
      <c r="D67" s="110" t="inlineStr">
        <is>
          <t>Rimsha Khan</t>
        </is>
      </c>
      <c r="E67" s="110" t="inlineStr">
        <is>
          <t>Marketing</t>
        </is>
      </c>
      <c r="F67" s="162" t="inlineStr">
        <is>
          <t>Marketing Associate</t>
        </is>
      </c>
      <c r="G67" s="162" t="inlineStr">
        <is>
          <t>Content Marketing Associate</t>
        </is>
      </c>
      <c r="H67" s="110" t="inlineStr">
        <is>
          <t>L3 – Professional / Associate</t>
        </is>
      </c>
      <c r="I67" s="151" t="inlineStr">
        <is>
          <t>A2</t>
        </is>
      </c>
      <c r="J67" s="110" t="inlineStr">
        <is>
          <t>• Same level</t>
        </is>
      </c>
      <c r="K67" s="110" t="inlineStr">
        <is>
          <t>Marketing &amp; Communications</t>
        </is>
      </c>
      <c r="L67" s="110" t="inlineStr">
        <is>
          <t>Content Marketing</t>
        </is>
      </c>
      <c r="M67" s="110" t="n"/>
      <c r="N67" s="110" t="n">
        <v>18</v>
      </c>
      <c r="O67" s="109" t="inlineStr">
        <is>
          <t>P1–P2</t>
        </is>
      </c>
      <c r="P67" s="110" t="inlineStr">
        <is>
          <t>Entry / Developing</t>
        </is>
      </c>
      <c r="Q67" s="110" t="inlineStr">
        <is>
          <t>2 Assist</t>
        </is>
      </c>
      <c r="R67" s="110" t="inlineStr">
        <is>
          <t>0–2 yrs</t>
        </is>
      </c>
      <c r="S67" s="110" t="inlineStr">
        <is>
          <t>1–3 · 0–3</t>
        </is>
      </c>
      <c r="T67" s="110" t="inlineStr">
        <is>
          <t>Marketing Associate / Marketing Executive</t>
        </is>
      </c>
      <c r="U67" s="110" t="inlineStr">
        <is>
          <t>IRIS Vs Market Benchmark — CIM proficiency scale: 2 Active learner · IRIS Vs Competitor Benchmark — SaaS marketing ladder: Marketing Associate</t>
        </is>
      </c>
      <c r="V67" s="110" t="inlineStr">
        <is>
          <t>CIM Global Professional Marketing Framework — proficiency Aware → Active learner → Able → Accomplished → Authoritative</t>
        </is>
      </c>
      <c r="W67" s="110" t="inlineStr">
        <is>
          <t>Core 2 · Future 2 · Functional 2 · Leadership not scored</t>
        </is>
      </c>
      <c r="X67" s="73" t="n">
        <v>487</v>
      </c>
      <c r="Y67" s="74" t="inlineStr">
        <is>
          <t>IRIS2516</t>
        </is>
      </c>
      <c r="Z67" s="74" t="inlineStr">
        <is>
          <t>Employee</t>
        </is>
      </c>
      <c r="AA67" s="74" t="inlineStr">
        <is>
          <t>Active</t>
        </is>
      </c>
      <c r="AB67" s="74" t="inlineStr">
        <is>
          <t>Rimsha Khan</t>
        </is>
      </c>
      <c r="AC67" s="164" t="n">
        <v>46125</v>
      </c>
      <c r="AD67" s="74" t="inlineStr">
        <is>
          <t>Marketing Associate</t>
        </is>
      </c>
      <c r="AE67" s="74" t="inlineStr">
        <is>
          <t>PGDM</t>
        </is>
      </c>
      <c r="AF67" s="74" t="inlineStr">
        <is>
          <t>Sobhan Pramanik</t>
        </is>
      </c>
      <c r="AG67" s="74" t="inlineStr">
        <is>
          <t>N-5</t>
        </is>
      </c>
      <c r="AH67" s="74" t="inlineStr">
        <is>
          <t>Individual Contributor</t>
        </is>
      </c>
      <c r="AI67" s="74" t="inlineStr">
        <is>
          <t>0 years, 0 months, 0 days</t>
        </is>
      </c>
      <c r="AJ67" s="74" t="inlineStr">
        <is>
          <t>0 years, 4 months, 12 days</t>
        </is>
      </c>
      <c r="AK67" s="74" t="inlineStr">
        <is>
          <t>Regtech</t>
        </is>
      </c>
      <c r="AL67" s="74" t="inlineStr">
        <is>
          <t>CARBON</t>
        </is>
      </c>
      <c r="AM67" s="74" t="inlineStr">
        <is>
          <t>Marketing</t>
        </is>
      </c>
      <c r="AN67" s="74" t="inlineStr">
        <is>
          <t>Marketing</t>
        </is>
      </c>
      <c r="AO67" s="74" t="inlineStr">
        <is>
          <t>No</t>
        </is>
      </c>
      <c r="AP67" s="74" t="inlineStr">
        <is>
          <t>Sales, Marketing &amp; Support</t>
        </is>
      </c>
      <c r="AQ67" s="74" t="inlineStr">
        <is>
          <t>Marketing</t>
        </is>
      </c>
      <c r="AR67" s="74" t="inlineStr">
        <is>
          <t>Non-technical</t>
        </is>
      </c>
      <c r="AS67" s="74" t="n">
        <v>20</v>
      </c>
      <c r="AT67" s="74" t="inlineStr">
        <is>
          <t>Covered</t>
        </is>
      </c>
      <c r="AU67" s="74" t="inlineStr">
        <is>
          <t>IRIS2516</t>
        </is>
      </c>
      <c r="AV67" s="74" t="inlineStr">
        <is>
          <t>Rimsha Khan</t>
        </is>
      </c>
      <c r="AW67" s="74" t="inlineStr">
        <is>
          <t>Marketing</t>
        </is>
      </c>
      <c r="AX67" s="74" t="inlineStr">
        <is>
          <t>Marketing &amp; Communications</t>
        </is>
      </c>
      <c r="AY67" s="74" t="inlineStr">
        <is>
          <t>Content Marketing</t>
        </is>
      </c>
      <c r="AZ67" s="74" t="n"/>
      <c r="BA67" s="74" t="n"/>
      <c r="BB67" s="74" t="inlineStr">
        <is>
          <t>Employee</t>
        </is>
      </c>
      <c r="BC67" s="74" t="inlineStr">
        <is>
          <t>Saahit Togaru</t>
        </is>
      </c>
      <c r="BD67" s="74" t="inlineStr">
        <is>
          <t>Sobhan Pramanik</t>
        </is>
      </c>
      <c r="BE67" s="74" t="inlineStr">
        <is>
          <t>Yes</t>
        </is>
      </c>
      <c r="BF67" s="74" t="inlineStr">
        <is>
          <t>Marketing Associate</t>
        </is>
      </c>
      <c r="BG67" s="74" t="inlineStr">
        <is>
          <t>Marketing Associate - content</t>
        </is>
      </c>
      <c r="BH67" s="74" t="inlineStr">
        <is>
          <t>No</t>
        </is>
      </c>
      <c r="BI67" s="74" t="inlineStr">
        <is>
          <t>—</t>
        </is>
      </c>
      <c r="BJ67" s="74" t="inlineStr">
        <is>
          <t>—</t>
        </is>
      </c>
      <c r="BK67" s="74" t="inlineStr">
        <is>
          <t>—</t>
        </is>
      </c>
      <c r="BL67" s="74" t="inlineStr">
        <is>
          <t>Not a manager</t>
        </is>
      </c>
      <c r="BM67" s="74" t="inlineStr">
        <is>
          <t>—</t>
        </is>
      </c>
      <c r="BN67" s="74" t="inlineStr">
        <is>
          <t>—</t>
        </is>
      </c>
      <c r="BO67" s="74" t="inlineStr">
        <is>
          <t>—</t>
        </is>
      </c>
      <c r="BP67" s="74" t="inlineStr">
        <is>
          <t>Not a manager</t>
        </is>
      </c>
      <c r="BQ67" s="74" t="inlineStr">
        <is>
          <t>—</t>
        </is>
      </c>
      <c r="BR67" s="74" t="inlineStr">
        <is>
          <t>L3 – Professional / Associate</t>
        </is>
      </c>
      <c r="BS67" s="74" t="inlineStr">
        <is>
          <t>L3 – Professional / Associate</t>
        </is>
      </c>
      <c r="BT67" s="74" t="inlineStr">
        <is>
          <t>No designation change — current record value carried forward</t>
        </is>
      </c>
      <c r="BU67" s="74" t="n"/>
      <c r="BV67" s="74" t="n"/>
      <c r="BW67" s="74" t="inlineStr">
        <is>
          <t>Europe and United States</t>
        </is>
      </c>
      <c r="BX67" s="74" t="n"/>
      <c r="BY67" s="74" t="inlineStr">
        <is>
          <t>IRIS2516</t>
        </is>
      </c>
      <c r="BZ67" s="74" t="inlineStr">
        <is>
          <t>Employee</t>
        </is>
      </c>
      <c r="CA67" s="74" t="inlineStr">
        <is>
          <t>Active</t>
        </is>
      </c>
      <c r="CB67" s="74" t="inlineStr">
        <is>
          <t>Rimsha Khan</t>
        </is>
      </c>
      <c r="CC67" s="164" t="n">
        <v>46125</v>
      </c>
      <c r="CD67" s="74" t="inlineStr">
        <is>
          <t>Marketing Associate</t>
        </is>
      </c>
      <c r="CE67" s="74" t="inlineStr">
        <is>
          <t>Content Creation</t>
        </is>
      </c>
      <c r="CF67" s="74" t="inlineStr">
        <is>
          <t>Marketing &amp; Communications</t>
        </is>
      </c>
      <c r="CG67" s="74" t="inlineStr">
        <is>
          <t>Content Marketing</t>
        </is>
      </c>
      <c r="CH67" s="74" t="inlineStr">
        <is>
          <t>Marketing Associate</t>
        </is>
      </c>
      <c r="CI67" s="74" t="inlineStr">
        <is>
          <t>L3 – Professional / Associate</t>
        </is>
      </c>
      <c r="CJ67" s="74" t="inlineStr">
        <is>
          <t>Sobhan Pramanik</t>
        </is>
      </c>
      <c r="CK67" s="74" t="inlineStr">
        <is>
          <t>N-4</t>
        </is>
      </c>
      <c r="CL67" s="74" t="inlineStr">
        <is>
          <t>Individual Contributor</t>
        </is>
      </c>
      <c r="CM67" s="74" t="inlineStr">
        <is>
          <t>Regtech</t>
        </is>
      </c>
      <c r="CN67" s="74" t="inlineStr">
        <is>
          <t>Marketing</t>
        </is>
      </c>
      <c r="CO67" s="74" t="inlineStr">
        <is>
          <t>0 years, 2 months, 7 days</t>
        </is>
      </c>
      <c r="CP67" s="74" t="inlineStr">
        <is>
          <t>Marketing Associate</t>
        </is>
      </c>
      <c r="CQ67" s="74" t="inlineStr">
        <is>
          <t>No</t>
        </is>
      </c>
      <c r="CR67" s="74" t="n"/>
      <c r="CS67" s="74" t="inlineStr">
        <is>
          <t>Low</t>
        </is>
      </c>
      <c r="CT67" s="74" t="inlineStr">
        <is>
          <t>Misplaced Talent / Enigma</t>
        </is>
      </c>
      <c r="CU67" s="74" t="n"/>
      <c r="CV67" s="74" t="inlineStr">
        <is>
          <t>No</t>
        </is>
      </c>
      <c r="CW67" s="74" t="inlineStr">
        <is>
          <t>No</t>
        </is>
      </c>
      <c r="CX67" s="74" t="n"/>
      <c r="CY67" s="74" t="inlineStr">
        <is>
          <t>Needs to learn the fundamentals of content marketing</t>
        </is>
      </c>
      <c r="CZ67" s="74" t="n"/>
      <c r="DA67" s="74" t="inlineStr">
        <is>
          <t>To be mapped to Sobhan Pramanik as reporting manager</t>
        </is>
      </c>
      <c r="DB67" s="74" t="n"/>
      <c r="DC67" s="74" t="n"/>
      <c r="DD67" s="74" t="n"/>
      <c r="DE67" s="74" t="n"/>
      <c r="DF67" s="74" t="n"/>
      <c r="DG67" s="74" t="n"/>
      <c r="DH67" s="74" t="n"/>
      <c r="DI67" s="74" t="n"/>
      <c r="DJ67" s="74" t="n"/>
      <c r="DK67" s="74" t="n"/>
      <c r="DL67" s="74" t="n"/>
      <c r="DM67" s="74" t="n"/>
      <c r="DN67" s="74" t="n"/>
      <c r="DO67" s="74" t="n"/>
      <c r="DP67" s="74" t="n"/>
      <c r="DQ67" s="74" t="n"/>
      <c r="DR67" s="74" t="n"/>
      <c r="DS67" s="74" t="n"/>
      <c r="DT67" s="74" t="n"/>
      <c r="DU67" s="74" t="n"/>
      <c r="DV67" s="74" t="n"/>
      <c r="DW67" s="74" t="n"/>
      <c r="DX67" s="74" t="n"/>
      <c r="DY67" s="74" t="n"/>
      <c r="DZ67" s="74" t="n"/>
      <c r="EA67" s="74" t="n"/>
      <c r="EB67" s="74" t="n"/>
      <c r="EC67" s="74" t="n"/>
      <c r="ED67" s="74" t="n"/>
      <c r="EE67" s="74" t="n"/>
      <c r="EF67" s="74" t="n"/>
      <c r="EG67" s="74" t="n"/>
      <c r="EH67" s="74" t="n"/>
      <c r="EI67" s="74" t="n"/>
      <c r="EJ67" s="74" t="n"/>
      <c r="EK67" s="74" t="n"/>
      <c r="EL67" s="74" t="n"/>
      <c r="EM67" s="74" t="n"/>
      <c r="EN67" s="74" t="n"/>
      <c r="EO67" s="74" t="n"/>
      <c r="EP67" s="74" t="n"/>
      <c r="EQ67" s="74" t="n"/>
      <c r="ER67" s="74" t="n"/>
      <c r="ES67" s="74" t="n"/>
      <c r="ET67" s="74" t="n"/>
      <c r="EU67" s="74" t="n"/>
      <c r="EV67" s="130" t="n"/>
      <c r="EW67" s="131" t="inlineStr">
        <is>
          <t>• This role focuses on brand content writing and generating MQLs through organic channels.</t>
        </is>
      </c>
      <c r="EX67" s="131"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EY67" s="131" t="inlineStr">
        <is>
          <t>• Current capabilities: Content writing, SEO, Google Analytics, presentation development and Buffer; ESG domain knowledge, narration and audience-relatable messaging; SEMrush.</t>
        </is>
      </c>
      <c r="EZ67" s="131"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FA67" s="131" t="inlineStr">
        <is>
          <t>• Key challenges: Frequent changes, urgent requests and varying requirements; Delayed approvals and design dependencies.
• Support required: More autonomy and space for creative work; Clearer briefs and faster approvals.</t>
        </is>
      </c>
      <c r="FB67" s="131" t="n"/>
      <c r="FC67" s="131" t="n"/>
    </row>
    <row r="68" ht="250" customHeight="1">
      <c r="A68" s="109" t="inlineStr">
        <is>
          <t>Mapped</t>
        </is>
      </c>
      <c r="B68" s="109" t="inlineStr">
        <is>
          <t>CARBON</t>
        </is>
      </c>
      <c r="C68" s="110" t="inlineStr">
        <is>
          <t>IRIS2391</t>
        </is>
      </c>
      <c r="D68" s="110" t="inlineStr">
        <is>
          <t>Ritam Mukhopadhyay</t>
        </is>
      </c>
      <c r="E68" s="110" t="inlineStr">
        <is>
          <t>Marketing</t>
        </is>
      </c>
      <c r="F68" s="162" t="inlineStr">
        <is>
          <t>Marketing Operations Executive</t>
        </is>
      </c>
      <c r="G68" s="162" t="inlineStr">
        <is>
          <t>Marketing Operations Associate</t>
        </is>
      </c>
      <c r="H68" s="110" t="inlineStr">
        <is>
          <t>L3 – Professional / Associate</t>
        </is>
      </c>
      <c r="I68" s="151" t="inlineStr">
        <is>
          <t>A2</t>
        </is>
      </c>
      <c r="J68" s="110" t="inlineStr">
        <is>
          <t>• Same level</t>
        </is>
      </c>
      <c r="K68" s="110" t="inlineStr">
        <is>
          <t>Marketing &amp; Communications</t>
        </is>
      </c>
      <c r="L68" s="110" t="inlineStr">
        <is>
          <t>Marketing Operations &amp; Automation</t>
        </is>
      </c>
      <c r="M68" s="110" t="n"/>
      <c r="N68" s="110" t="n">
        <v>20</v>
      </c>
      <c r="O68" s="109" t="inlineStr">
        <is>
          <t>P1–P2</t>
        </is>
      </c>
      <c r="P68" s="110" t="inlineStr">
        <is>
          <t>Entry / Developing</t>
        </is>
      </c>
      <c r="Q68" s="110" t="inlineStr">
        <is>
          <t>2 Assist</t>
        </is>
      </c>
      <c r="R68" s="110" t="inlineStr">
        <is>
          <t>0–2 yrs</t>
        </is>
      </c>
      <c r="S68" s="110" t="inlineStr">
        <is>
          <t>1–3 · 0–3</t>
        </is>
      </c>
      <c r="T68" s="110" t="inlineStr">
        <is>
          <t>Marketing Associate / Marketing Executive</t>
        </is>
      </c>
      <c r="U68" s="110" t="inlineStr">
        <is>
          <t>IRIS Vs Market Benchmark — CIM proficiency scale: 2 Active learner · IRIS Vs Competitor Benchmark — SaaS marketing ladder: Marketing Associate</t>
        </is>
      </c>
      <c r="V68" s="110" t="inlineStr">
        <is>
          <t>CIM Global Professional Marketing Framework — proficiency Aware → Active learner → Able → Accomplished → Authoritative</t>
        </is>
      </c>
      <c r="W68" s="110" t="inlineStr">
        <is>
          <t>Core 2 · Future 2 · Functional 2 · Leadership not scored</t>
        </is>
      </c>
      <c r="X68" s="73" t="n">
        <v>378</v>
      </c>
      <c r="Y68" s="74" t="inlineStr">
        <is>
          <t>IRIS2391</t>
        </is>
      </c>
      <c r="Z68" s="74" t="inlineStr">
        <is>
          <t>Employee</t>
        </is>
      </c>
      <c r="AA68" s="74" t="inlineStr">
        <is>
          <t>Active</t>
        </is>
      </c>
      <c r="AB68" s="74" t="inlineStr">
        <is>
          <t>Ritam Mukhopadhyay</t>
        </is>
      </c>
      <c r="AC68" s="164" t="n">
        <v>45839</v>
      </c>
      <c r="AD68" s="74" t="inlineStr">
        <is>
          <t>Marketing Operations Executive</t>
        </is>
      </c>
      <c r="AE68" s="74" t="inlineStr">
        <is>
          <t>B.Tech</t>
        </is>
      </c>
      <c r="AF68" s="74" t="inlineStr">
        <is>
          <t>Sudipta Kundu</t>
        </is>
      </c>
      <c r="AG68" s="74" t="inlineStr">
        <is>
          <t>N-5</t>
        </is>
      </c>
      <c r="AH68" s="74" t="inlineStr">
        <is>
          <t>Individual Contributor</t>
        </is>
      </c>
      <c r="AI68" s="74" t="inlineStr">
        <is>
          <t>0 years, 0 months, 0 days</t>
        </is>
      </c>
      <c r="AJ68" s="74" t="inlineStr">
        <is>
          <t>1 years, 1 months, 24 days</t>
        </is>
      </c>
      <c r="AK68" s="74" t="inlineStr">
        <is>
          <t>Regtech</t>
        </is>
      </c>
      <c r="AL68" s="74" t="inlineStr">
        <is>
          <t>CARBON</t>
        </is>
      </c>
      <c r="AM68" s="74" t="inlineStr">
        <is>
          <t>Marketing</t>
        </is>
      </c>
      <c r="AN68" s="74" t="inlineStr">
        <is>
          <t>Marketing</t>
        </is>
      </c>
      <c r="AO68" s="74" t="inlineStr">
        <is>
          <t>No</t>
        </is>
      </c>
      <c r="AP68" s="74" t="inlineStr">
        <is>
          <t>Sales, Marketing &amp; Support</t>
        </is>
      </c>
      <c r="AQ68" s="74" t="inlineStr">
        <is>
          <t>Marketing</t>
        </is>
      </c>
      <c r="AR68" s="74" t="inlineStr">
        <is>
          <t>Non-technical</t>
        </is>
      </c>
      <c r="AS68" s="74" t="n">
        <v>20</v>
      </c>
      <c r="AT68" s="74" t="inlineStr">
        <is>
          <t>Covered</t>
        </is>
      </c>
      <c r="AU68" s="74" t="inlineStr">
        <is>
          <t>IRIS2391</t>
        </is>
      </c>
      <c r="AV68" s="74" t="inlineStr">
        <is>
          <t>Ritam Mukhopadhyay</t>
        </is>
      </c>
      <c r="AW68" s="74" t="inlineStr">
        <is>
          <t>Marketing</t>
        </is>
      </c>
      <c r="AX68" s="74" t="inlineStr">
        <is>
          <t>Marketing &amp; Communications</t>
        </is>
      </c>
      <c r="AY68" s="74" t="inlineStr">
        <is>
          <t>Marketing Operations</t>
        </is>
      </c>
      <c r="AZ68" s="74" t="n"/>
      <c r="BA68" s="74" t="n"/>
      <c r="BB68" s="74" t="inlineStr">
        <is>
          <t>Employee</t>
        </is>
      </c>
      <c r="BC68" s="74" t="inlineStr">
        <is>
          <t>Saahit Togaru</t>
        </is>
      </c>
      <c r="BD68" s="74" t="inlineStr">
        <is>
          <t>Saahit Togaru</t>
        </is>
      </c>
      <c r="BE68" s="74" t="inlineStr">
        <is>
          <t>No</t>
        </is>
      </c>
      <c r="BF68" s="74" t="inlineStr">
        <is>
          <t>Marketing Operations Executive</t>
        </is>
      </c>
      <c r="BG68" s="74" t="inlineStr">
        <is>
          <t>Sr. Marketing Associate</t>
        </is>
      </c>
      <c r="BH68" s="74" t="inlineStr">
        <is>
          <t>Yes</t>
        </is>
      </c>
      <c r="BI68" s="74" t="inlineStr">
        <is>
          <t>—</t>
        </is>
      </c>
      <c r="BJ68" s="74" t="inlineStr">
        <is>
          <t>—</t>
        </is>
      </c>
      <c r="BK68" s="74" t="inlineStr">
        <is>
          <t>—</t>
        </is>
      </c>
      <c r="BL68" s="74" t="inlineStr">
        <is>
          <t>Not a manager</t>
        </is>
      </c>
      <c r="BM68" s="74" t="inlineStr">
        <is>
          <t>—</t>
        </is>
      </c>
      <c r="BN68" s="74" t="inlineStr">
        <is>
          <t>—</t>
        </is>
      </c>
      <c r="BO68" s="74" t="inlineStr">
        <is>
          <t>—</t>
        </is>
      </c>
      <c r="BP68" s="74" t="inlineStr">
        <is>
          <t>Not a manager</t>
        </is>
      </c>
      <c r="BQ68" s="74" t="inlineStr">
        <is>
          <t>—</t>
        </is>
      </c>
      <c r="BR68" s="74" t="inlineStr">
        <is>
          <t>L3 – Professional / Associate</t>
        </is>
      </c>
      <c r="BS68" s="74" t="inlineStr">
        <is>
          <t>L3 – Professional / Associate</t>
        </is>
      </c>
      <c r="BT68" s="74" t="inlineStr">
        <is>
          <t>No exact Title Hierarchy match — retained current record value</t>
        </is>
      </c>
      <c r="BU68" s="74"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BV68" s="74" t="n"/>
      <c r="BW68" s="74" t="inlineStr">
        <is>
          <t>Internal / enterprise-wide</t>
        </is>
      </c>
      <c r="BX68" s="74" t="n"/>
      <c r="BY68" s="74" t="inlineStr">
        <is>
          <t>IRIS2391</t>
        </is>
      </c>
      <c r="BZ68" s="74" t="inlineStr">
        <is>
          <t>Employee</t>
        </is>
      </c>
      <c r="CA68" s="74" t="inlineStr">
        <is>
          <t>Active</t>
        </is>
      </c>
      <c r="CB68" s="74" t="inlineStr">
        <is>
          <t>Ritam Mukhopadhyay</t>
        </is>
      </c>
      <c r="CC68" s="164" t="n">
        <v>45839</v>
      </c>
      <c r="CD68" s="74" t="inlineStr">
        <is>
          <t>Marketing Operations Executive</t>
        </is>
      </c>
      <c r="CE68" s="74" t="inlineStr">
        <is>
          <t>Takes care of market data reporting, inbound database distribution to SDR team, performance Dashboard maintenance for WBRX and Review meeting , people spoc for Hyderabad office</t>
        </is>
      </c>
      <c r="CF68" s="74" t="inlineStr">
        <is>
          <t>Marketing &amp; Communications</t>
        </is>
      </c>
      <c r="CG68" s="74" t="inlineStr">
        <is>
          <t>Marketing Operations</t>
        </is>
      </c>
      <c r="CH68" s="74" t="inlineStr">
        <is>
          <t>Marketing Operations Executive</t>
        </is>
      </c>
      <c r="CI68" s="74" t="inlineStr">
        <is>
          <t>L3 – Professional / Associate</t>
        </is>
      </c>
      <c r="CJ68" s="74" t="inlineStr">
        <is>
          <t>Saahit Togaru</t>
        </is>
      </c>
      <c r="CK68" s="74" t="inlineStr">
        <is>
          <t>N-4</t>
        </is>
      </c>
      <c r="CL68" s="74" t="inlineStr">
        <is>
          <t>Individual Contributor</t>
        </is>
      </c>
      <c r="CM68" s="74" t="inlineStr">
        <is>
          <t>Regtech</t>
        </is>
      </c>
      <c r="CN68" s="74" t="inlineStr">
        <is>
          <t>Marketing</t>
        </is>
      </c>
      <c r="CO68" s="74" t="inlineStr">
        <is>
          <t>0 years, 11 months, 19 days</t>
        </is>
      </c>
      <c r="CP68" s="74" t="inlineStr">
        <is>
          <t>Marketing Associate</t>
        </is>
      </c>
      <c r="CQ68" s="74" t="inlineStr">
        <is>
          <t>No</t>
        </is>
      </c>
      <c r="CR68" s="74" t="n">
        <v>3</v>
      </c>
      <c r="CS68" s="74" t="inlineStr">
        <is>
          <t>Medium</t>
        </is>
      </c>
      <c r="CT68" s="74" t="inlineStr">
        <is>
          <t>Reliable Specialist</t>
        </is>
      </c>
      <c r="CU68" s="74" t="n"/>
      <c r="CV68" s="74" t="inlineStr">
        <is>
          <t>No</t>
        </is>
      </c>
      <c r="CW68" s="74" t="inlineStr">
        <is>
          <t>No</t>
        </is>
      </c>
      <c r="CX68" s="74" t="n"/>
      <c r="CY68" s="74" t="inlineStr">
        <is>
          <t>Yes</t>
        </is>
      </c>
      <c r="CZ68" s="74" t="n"/>
      <c r="DA68" s="74" t="inlineStr">
        <is>
          <t>to be mapped to Sudipta Kunduas reporting manager. Title to be standardized to : Marketing Associate</t>
        </is>
      </c>
      <c r="DB68" s="74" t="n"/>
      <c r="DC68" s="74" t="n"/>
      <c r="DD68" s="74" t="n"/>
      <c r="DE68" s="74" t="n"/>
      <c r="DF68" s="74" t="n"/>
      <c r="DG68" s="74" t="n"/>
      <c r="DH68" s="74" t="n"/>
      <c r="DI68" s="74" t="n"/>
      <c r="DJ68" s="74" t="n"/>
      <c r="DK68" s="74" t="n"/>
      <c r="DL68" s="74" t="n"/>
      <c r="DM68" s="74" t="n"/>
      <c r="DN68" s="74" t="n"/>
      <c r="DO68" s="74" t="n"/>
      <c r="DP68" s="74" t="n"/>
      <c r="DQ68" s="74" t="n"/>
      <c r="DR68" s="74" t="n"/>
      <c r="DS68" s="74" t="n"/>
      <c r="DT68" s="74" t="n"/>
      <c r="DU68" s="74" t="n"/>
      <c r="DV68" s="74" t="n"/>
      <c r="DW68" s="74" t="n"/>
      <c r="DX68" s="74" t="n"/>
      <c r="DY68" s="74" t="n"/>
      <c r="DZ68" s="74" t="n"/>
      <c r="EA68" s="74" t="n"/>
      <c r="EB68" s="74" t="n"/>
      <c r="EC68" s="74" t="n"/>
      <c r="ED68" s="74" t="n"/>
      <c r="EE68" s="74" t="n"/>
      <c r="EF68" s="74" t="n"/>
      <c r="EG68" s="74" t="n"/>
      <c r="EH68" s="74" t="n"/>
      <c r="EI68" s="74" t="n"/>
      <c r="EJ68" s="74" t="n"/>
      <c r="EK68" s="74" t="n"/>
      <c r="EL68" s="74" t="n"/>
      <c r="EM68" s="74" t="n"/>
      <c r="EN68" s="74" t="n"/>
      <c r="EO68" s="74" t="n"/>
      <c r="EP68" s="74" t="n"/>
      <c r="EQ68" s="74" t="n"/>
      <c r="ER68" s="74" t="n"/>
      <c r="ES68" s="74" t="n"/>
      <c r="ET68" s="74" t="n"/>
      <c r="EU68" s="74" t="n"/>
      <c r="EV68" s="130" t="n"/>
      <c r="EW68" s="131" t="inlineStr">
        <is>
          <t>• This role creates marketing reporting dashboards for leadership and maintains processes and data governance.</t>
        </is>
      </c>
      <c r="EX68" s="131"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EY68" s="131" t="inlineStr">
        <is>
          <t>• Current capabilities: HubSpot, Excel, Power BI, GA4, marketing automation, workflows and email tools; Cross-functional collaboration, stakeholder management and proactive process design.</t>
        </is>
      </c>
      <c r="EZ68" s="131"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FA68" s="131"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FB68" s="131" t="n"/>
      <c r="FC68" s="131" t="n"/>
    </row>
    <row r="69" ht="153" customHeight="1">
      <c r="A69" s="109" t="inlineStr">
        <is>
          <t>Mapped</t>
        </is>
      </c>
      <c r="B69" s="109" t="inlineStr">
        <is>
          <t>CARBON</t>
        </is>
      </c>
      <c r="C69" s="110" t="inlineStr">
        <is>
          <t>IRIS2517</t>
        </is>
      </c>
      <c r="D69" s="110" t="inlineStr">
        <is>
          <t>Shubhangi Sharma</t>
        </is>
      </c>
      <c r="E69" s="110" t="inlineStr">
        <is>
          <t>Marketing</t>
        </is>
      </c>
      <c r="F69" s="162" t="inlineStr">
        <is>
          <t>Marketing Associate</t>
        </is>
      </c>
      <c r="G69" s="162" t="inlineStr">
        <is>
          <t>Content Marketing Associate</t>
        </is>
      </c>
      <c r="H69" s="110" t="inlineStr">
        <is>
          <t>L3 – Professional / Associate</t>
        </is>
      </c>
      <c r="I69" s="151" t="inlineStr">
        <is>
          <t>A2</t>
        </is>
      </c>
      <c r="J69" s="110" t="inlineStr">
        <is>
          <t>• Same level</t>
        </is>
      </c>
      <c r="K69" s="110" t="inlineStr">
        <is>
          <t>Marketing &amp; Communications</t>
        </is>
      </c>
      <c r="L69" s="110" t="inlineStr">
        <is>
          <t>Content Marketing</t>
        </is>
      </c>
      <c r="M69" s="110" t="n"/>
      <c r="N69" s="110" t="n">
        <v>20</v>
      </c>
      <c r="O69" s="109" t="inlineStr">
        <is>
          <t>P1–P2</t>
        </is>
      </c>
      <c r="P69" s="110" t="inlineStr">
        <is>
          <t>Entry / Developing</t>
        </is>
      </c>
      <c r="Q69" s="110" t="inlineStr">
        <is>
          <t>2 Assist</t>
        </is>
      </c>
      <c r="R69" s="110" t="inlineStr">
        <is>
          <t>0–2 yrs</t>
        </is>
      </c>
      <c r="S69" s="110" t="inlineStr">
        <is>
          <t>1–3 · 0–3</t>
        </is>
      </c>
      <c r="T69" s="110" t="inlineStr">
        <is>
          <t>Marketing Associate / Marketing Executive</t>
        </is>
      </c>
      <c r="U69" s="110" t="inlineStr">
        <is>
          <t>IRIS Vs Market Benchmark — CIM proficiency scale: 2 Active learner · IRIS Vs Competitor Benchmark — SaaS marketing ladder: Marketing Associate</t>
        </is>
      </c>
      <c r="V69" s="110" t="inlineStr">
        <is>
          <t>CIM Global Professional Marketing Framework — proficiency Aware → Active learner → Able → Accomplished → Authoritative</t>
        </is>
      </c>
      <c r="W69" s="110" t="inlineStr">
        <is>
          <t>Core 2 · Future 2 · Functional 2 · Leadership not scored</t>
        </is>
      </c>
      <c r="X69" s="73" t="n">
        <v>488</v>
      </c>
      <c r="Y69" s="74" t="inlineStr">
        <is>
          <t>IRIS2517</t>
        </is>
      </c>
      <c r="Z69" s="74" t="inlineStr">
        <is>
          <t>Employee</t>
        </is>
      </c>
      <c r="AA69" s="74" t="inlineStr">
        <is>
          <t>Active</t>
        </is>
      </c>
      <c r="AB69" s="74" t="inlineStr">
        <is>
          <t>Shubhangi Sharma</t>
        </is>
      </c>
      <c r="AC69" s="164" t="n">
        <v>46125</v>
      </c>
      <c r="AD69" s="74" t="inlineStr">
        <is>
          <t>Marketing Associate</t>
        </is>
      </c>
      <c r="AE69" s="74" t="inlineStr">
        <is>
          <t>PGDM</t>
        </is>
      </c>
      <c r="AF69" s="74" t="inlineStr">
        <is>
          <t>Sobhan Pramanik</t>
        </is>
      </c>
      <c r="AG69" s="74" t="inlineStr">
        <is>
          <t>N-5</t>
        </is>
      </c>
      <c r="AH69" s="74" t="inlineStr">
        <is>
          <t>Individual Contributor</t>
        </is>
      </c>
      <c r="AI69" s="74" t="inlineStr">
        <is>
          <t>0 years, 0 months, 0 days</t>
        </is>
      </c>
      <c r="AJ69" s="74" t="inlineStr">
        <is>
          <t>0 years, 4 months, 12 days</t>
        </is>
      </c>
      <c r="AK69" s="74" t="inlineStr">
        <is>
          <t>Regtech</t>
        </is>
      </c>
      <c r="AL69" s="74" t="inlineStr">
        <is>
          <t>CARBON</t>
        </is>
      </c>
      <c r="AM69" s="74" t="inlineStr">
        <is>
          <t>Marketing</t>
        </is>
      </c>
      <c r="AN69" s="74" t="inlineStr">
        <is>
          <t>Marketing</t>
        </is>
      </c>
      <c r="AO69" s="74" t="inlineStr">
        <is>
          <t>No</t>
        </is>
      </c>
      <c r="AP69" s="74" t="inlineStr">
        <is>
          <t>Sales, Marketing &amp; Support</t>
        </is>
      </c>
      <c r="AQ69" s="74" t="inlineStr">
        <is>
          <t>Marketing</t>
        </is>
      </c>
      <c r="AR69" s="74" t="inlineStr">
        <is>
          <t>Non-technical</t>
        </is>
      </c>
      <c r="AS69" s="74" t="n">
        <v>20</v>
      </c>
      <c r="AT69" s="74" t="inlineStr">
        <is>
          <t>Covered</t>
        </is>
      </c>
      <c r="AU69" s="74" t="inlineStr">
        <is>
          <t>IRIS2517</t>
        </is>
      </c>
      <c r="AV69" s="74" t="inlineStr">
        <is>
          <t>Shubhangi Sharma</t>
        </is>
      </c>
      <c r="AW69" s="74" t="inlineStr">
        <is>
          <t>Marketing</t>
        </is>
      </c>
      <c r="AX69" s="74" t="inlineStr">
        <is>
          <t>Marketing &amp; Communications</t>
        </is>
      </c>
      <c r="AY69" s="74" t="inlineStr">
        <is>
          <t>Content Marketing</t>
        </is>
      </c>
      <c r="AZ69" s="74" t="n"/>
      <c r="BA69" s="74" t="n"/>
      <c r="BB69" s="74" t="inlineStr">
        <is>
          <t>Employee</t>
        </is>
      </c>
      <c r="BC69" s="74" t="inlineStr">
        <is>
          <t>Saahit Togaru</t>
        </is>
      </c>
      <c r="BD69" s="74" t="inlineStr">
        <is>
          <t>Sobhan Pramanik</t>
        </is>
      </c>
      <c r="BE69" s="74" t="inlineStr">
        <is>
          <t>Yes</t>
        </is>
      </c>
      <c r="BF69" s="74" t="inlineStr">
        <is>
          <t>Marketing Associate</t>
        </is>
      </c>
      <c r="BG69" s="74" t="inlineStr">
        <is>
          <t>Marketing Associate</t>
        </is>
      </c>
      <c r="BH69" s="74" t="inlineStr">
        <is>
          <t>No</t>
        </is>
      </c>
      <c r="BI69" s="74" t="inlineStr">
        <is>
          <t>—</t>
        </is>
      </c>
      <c r="BJ69" s="74" t="inlineStr">
        <is>
          <t>—</t>
        </is>
      </c>
      <c r="BK69" s="74" t="inlineStr">
        <is>
          <t>—</t>
        </is>
      </c>
      <c r="BL69" s="74" t="inlineStr">
        <is>
          <t>Not a manager</t>
        </is>
      </c>
      <c r="BM69" s="74" t="inlineStr">
        <is>
          <t>—</t>
        </is>
      </c>
      <c r="BN69" s="74" t="inlineStr">
        <is>
          <t>—</t>
        </is>
      </c>
      <c r="BO69" s="74" t="inlineStr">
        <is>
          <t>—</t>
        </is>
      </c>
      <c r="BP69" s="74" t="inlineStr">
        <is>
          <t>Not a manager</t>
        </is>
      </c>
      <c r="BQ69" s="74" t="inlineStr">
        <is>
          <t>—</t>
        </is>
      </c>
      <c r="BR69" s="74" t="inlineStr">
        <is>
          <t>L3 – Professional / Associate</t>
        </is>
      </c>
      <c r="BS69" s="74" t="inlineStr">
        <is>
          <t>L3 – Professional / Associate</t>
        </is>
      </c>
      <c r="BT69" s="74" t="inlineStr">
        <is>
          <t>No designation change — current record value carried forward</t>
        </is>
      </c>
      <c r="BU69" s="74" t="n"/>
      <c r="BV69" s="74" t="n"/>
      <c r="BW69" s="74" t="inlineStr">
        <is>
          <t>Europe and United Kingdom</t>
        </is>
      </c>
      <c r="BX69" s="74" t="n"/>
      <c r="BY69" s="74" t="inlineStr">
        <is>
          <t>IRIS2517</t>
        </is>
      </c>
      <c r="BZ69" s="74" t="inlineStr">
        <is>
          <t>Employee</t>
        </is>
      </c>
      <c r="CA69" s="74" t="inlineStr">
        <is>
          <t>Active</t>
        </is>
      </c>
      <c r="CB69" s="74" t="inlineStr">
        <is>
          <t>Shubhangi Sharma</t>
        </is>
      </c>
      <c r="CC69" s="164" t="n">
        <v>46125</v>
      </c>
      <c r="CD69" s="74" t="inlineStr">
        <is>
          <t>Marketing Associate</t>
        </is>
      </c>
      <c r="CE69" s="74" t="inlineStr">
        <is>
          <t>Content Creation</t>
        </is>
      </c>
      <c r="CF69" s="74" t="inlineStr">
        <is>
          <t>Marketing &amp; Communications</t>
        </is>
      </c>
      <c r="CG69" s="74" t="inlineStr">
        <is>
          <t>Content Marketing</t>
        </is>
      </c>
      <c r="CH69" s="74" t="inlineStr">
        <is>
          <t>Marketing Associate</t>
        </is>
      </c>
      <c r="CI69" s="74" t="inlineStr">
        <is>
          <t>L3 – Professional / Associate</t>
        </is>
      </c>
      <c r="CJ69" s="74" t="inlineStr">
        <is>
          <t>Sobhan Pramanik</t>
        </is>
      </c>
      <c r="CK69" s="74" t="inlineStr">
        <is>
          <t>N-4</t>
        </is>
      </c>
      <c r="CL69" s="74" t="inlineStr">
        <is>
          <t>Individual Contributor</t>
        </is>
      </c>
      <c r="CM69" s="74" t="inlineStr">
        <is>
          <t>Regtech</t>
        </is>
      </c>
      <c r="CN69" s="74" t="inlineStr">
        <is>
          <t>Marketing</t>
        </is>
      </c>
      <c r="CO69" s="74" t="inlineStr">
        <is>
          <t>0 years, 2 months, 7 days</t>
        </is>
      </c>
      <c r="CP69" s="74" t="inlineStr">
        <is>
          <t>Marketing Associate</t>
        </is>
      </c>
      <c r="CQ69" s="74" t="inlineStr">
        <is>
          <t>No</t>
        </is>
      </c>
      <c r="CR69" s="74" t="n"/>
      <c r="CS69" s="74" t="inlineStr">
        <is>
          <t>Medium</t>
        </is>
      </c>
      <c r="CT69" s="74" t="inlineStr">
        <is>
          <t>Core Contributor</t>
        </is>
      </c>
      <c r="CU69" s="74" t="n"/>
      <c r="CV69" s="74" t="inlineStr">
        <is>
          <t>No</t>
        </is>
      </c>
      <c r="CW69" s="74" t="inlineStr">
        <is>
          <t>No</t>
        </is>
      </c>
      <c r="CX69" s="74" t="n"/>
      <c r="CY69" s="74" t="inlineStr">
        <is>
          <t>Needs to learn the fundamentals of content marketing</t>
        </is>
      </c>
      <c r="CZ69" s="74" t="n"/>
      <c r="DA69" s="74" t="inlineStr">
        <is>
          <t>To be mapped to Sobhan Pramanik as Reporting Mgr</t>
        </is>
      </c>
      <c r="DB69" s="74" t="n"/>
      <c r="DC69" s="74" t="n"/>
      <c r="DD69" s="74" t="n"/>
      <c r="DE69" s="74" t="n"/>
      <c r="DF69" s="74" t="n"/>
      <c r="DG69" s="74" t="n"/>
      <c r="DH69" s="74" t="n"/>
      <c r="DI69" s="74" t="n"/>
      <c r="DJ69" s="74" t="n"/>
      <c r="DK69" s="74" t="n"/>
      <c r="DL69" s="74" t="n"/>
      <c r="DM69" s="74" t="n"/>
      <c r="DN69" s="74" t="n"/>
      <c r="DO69" s="74" t="n"/>
      <c r="DP69" s="74" t="n"/>
      <c r="DQ69" s="74" t="n"/>
      <c r="DR69" s="74" t="n"/>
      <c r="DS69" s="74" t="n"/>
      <c r="DT69" s="74" t="n"/>
      <c r="DU69" s="74" t="n"/>
      <c r="DV69" s="74" t="n"/>
      <c r="DW69" s="74" t="n"/>
      <c r="DX69" s="74" t="n"/>
      <c r="DY69" s="74" t="n"/>
      <c r="DZ69" s="74" t="n"/>
      <c r="EA69" s="74" t="n"/>
      <c r="EB69" s="74" t="n"/>
      <c r="EC69" s="74" t="n"/>
      <c r="ED69" s="74" t="n"/>
      <c r="EE69" s="74" t="n"/>
      <c r="EF69" s="74" t="n"/>
      <c r="EG69" s="74" t="n"/>
      <c r="EH69" s="74" t="n"/>
      <c r="EI69" s="74" t="n"/>
      <c r="EJ69" s="74" t="n"/>
      <c r="EK69" s="74" t="n"/>
      <c r="EL69" s="74" t="n"/>
      <c r="EM69" s="74" t="n"/>
      <c r="EN69" s="74" t="n"/>
      <c r="EO69" s="74" t="n"/>
      <c r="EP69" s="74" t="n"/>
      <c r="EQ69" s="74" t="n"/>
      <c r="ER69" s="74" t="n"/>
      <c r="ES69" s="74" t="n"/>
      <c r="ET69" s="74" t="n"/>
      <c r="EU69" s="74" t="n"/>
      <c r="EV69" s="130" t="n"/>
      <c r="EW69" s="131" t="inlineStr">
        <is>
          <t>• This role focuses on branding and content marketing to generate MQLs through organic channels, campaigns and events.</t>
        </is>
      </c>
      <c r="EX69" s="131" t="inlineStr">
        <is>
          <t>• Reported deliverables and outcomes include: AEO optimization.
• Key responsibilities include Campaign delieverables; 8-10 blogs per month.
• The role is accountable for Europe based MQLs and content.
• The role independently makes decisions on Asset types.</t>
        </is>
      </c>
      <c r="EY69" s="131" t="inlineStr">
        <is>
          <t>• Current capabilities: Presentation development, storytelling and positioning; SEMrush and Copilot; Content and campaign planning.</t>
        </is>
      </c>
      <c r="EZ69" s="131"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FA69" s="131" t="inlineStr">
        <is>
          <t>• Key challenges: Last-minute changes disrupt planned work.
• Support required: No input received.</t>
        </is>
      </c>
      <c r="FB69" s="131" t="n"/>
      <c r="FC69" s="131" t="n"/>
    </row>
    <row r="70" ht="250" customHeight="1">
      <c r="A70" s="109" t="inlineStr">
        <is>
          <t>Mapped</t>
        </is>
      </c>
      <c r="B70" s="109" t="inlineStr">
        <is>
          <t>CARBON</t>
        </is>
      </c>
      <c r="C70" s="110" t="inlineStr">
        <is>
          <t>IRIS2534</t>
        </is>
      </c>
      <c r="D70" s="110" t="inlineStr">
        <is>
          <t>Vishal</t>
        </is>
      </c>
      <c r="E70" s="110" t="inlineStr">
        <is>
          <t>Marketing</t>
        </is>
      </c>
      <c r="F70" s="162" t="inlineStr">
        <is>
          <t>Associate- MarkOps</t>
        </is>
      </c>
      <c r="G70" s="162" t="inlineStr">
        <is>
          <t>Marketing Operations Associate</t>
        </is>
      </c>
      <c r="H70" s="162" t="inlineStr">
        <is>
          <t>L1 – Intern</t>
        </is>
      </c>
      <c r="I70" s="162" t="inlineStr">
        <is>
          <t>A2</t>
        </is>
      </c>
      <c r="J70" s="166" t="inlineStr">
        <is>
          <t>▲ Up</t>
        </is>
      </c>
      <c r="K70" s="110" t="inlineStr">
        <is>
          <t>Marketing &amp; Communications</t>
        </is>
      </c>
      <c r="L70" s="110" t="inlineStr">
        <is>
          <t>Marketing Operations &amp; Automation</t>
        </is>
      </c>
      <c r="M70" s="110" t="n"/>
      <c r="N70" s="110" t="n">
        <v>20</v>
      </c>
      <c r="O70" s="109" t="inlineStr">
        <is>
          <t>P1–P2</t>
        </is>
      </c>
      <c r="P70" s="110" t="inlineStr">
        <is>
          <t>Entry / Developing</t>
        </is>
      </c>
      <c r="Q70" s="110" t="inlineStr">
        <is>
          <t>2 Assist</t>
        </is>
      </c>
      <c r="R70" s="110" t="inlineStr">
        <is>
          <t>0–2 yrs</t>
        </is>
      </c>
      <c r="S70" s="110" t="inlineStr">
        <is>
          <t>1–3 · 0–3</t>
        </is>
      </c>
      <c r="T70" s="110" t="inlineStr">
        <is>
          <t>Marketing Associate / Marketing Executive</t>
        </is>
      </c>
      <c r="U70" s="110" t="inlineStr">
        <is>
          <t>IRIS Vs Market Benchmark — CIM proficiency scale: 2 Active learner · IRIS Vs Competitor Benchmark — SaaS marketing ladder: Marketing Associate</t>
        </is>
      </c>
      <c r="V70" s="110" t="inlineStr">
        <is>
          <t>CIM Global Professional Marketing Framework — proficiency Aware → Active learner → Able → Accomplished → Authoritative</t>
        </is>
      </c>
      <c r="W70" s="110" t="inlineStr">
        <is>
          <t>Core 2 · Future 2 · Functional 2 · Leadership not scored</t>
        </is>
      </c>
      <c r="X70" s="73" t="n">
        <v>506</v>
      </c>
      <c r="Y70" s="74" t="inlineStr">
        <is>
          <t>IRIS2534</t>
        </is>
      </c>
      <c r="Z70" s="74" t="inlineStr">
        <is>
          <t>Employee</t>
        </is>
      </c>
      <c r="AA70" s="74" t="inlineStr">
        <is>
          <t>Active</t>
        </is>
      </c>
      <c r="AB70" s="74" t="inlineStr">
        <is>
          <t>Vishal</t>
        </is>
      </c>
      <c r="AC70" s="164" t="n">
        <v>46178</v>
      </c>
      <c r="AD70" s="74" t="inlineStr">
        <is>
          <t>Associate- MarkOps</t>
        </is>
      </c>
      <c r="AE70" s="74" t="inlineStr">
        <is>
          <t>B.E</t>
        </is>
      </c>
      <c r="AF70" s="74" t="inlineStr">
        <is>
          <t>Mounika Kattula</t>
        </is>
      </c>
      <c r="AG70" s="74" t="inlineStr">
        <is>
          <t>N-6</t>
        </is>
      </c>
      <c r="AH70" s="74" t="inlineStr">
        <is>
          <t>Individual Contributor</t>
        </is>
      </c>
      <c r="AI70" s="74" t="inlineStr">
        <is>
          <t>0 years, 0 months, 00 days</t>
        </is>
      </c>
      <c r="AJ70" s="74" t="inlineStr">
        <is>
          <t>1 years, 0 months, 3 days</t>
        </is>
      </c>
      <c r="AK70" s="74" t="inlineStr">
        <is>
          <t>Regtech</t>
        </is>
      </c>
      <c r="AL70" s="74" t="inlineStr">
        <is>
          <t>CARBON</t>
        </is>
      </c>
      <c r="AM70" s="74" t="inlineStr">
        <is>
          <t>Marketing</t>
        </is>
      </c>
      <c r="AN70" s="74" t="inlineStr">
        <is>
          <t>Marketing</t>
        </is>
      </c>
      <c r="AO70" s="74" t="inlineStr">
        <is>
          <t>No</t>
        </is>
      </c>
      <c r="AP70" s="74" t="inlineStr">
        <is>
          <t>Sales, Marketing &amp; Support</t>
        </is>
      </c>
      <c r="AQ70" s="74" t="inlineStr">
        <is>
          <t>Marketing</t>
        </is>
      </c>
      <c r="AR70" s="74" t="inlineStr">
        <is>
          <t>Non-technical</t>
        </is>
      </c>
      <c r="AS70" s="74" t="n">
        <v>20</v>
      </c>
      <c r="AT70" s="74" t="inlineStr">
        <is>
          <t>Covered</t>
        </is>
      </c>
      <c r="AU70" s="74" t="inlineStr">
        <is>
          <t>INTN0266</t>
        </is>
      </c>
      <c r="AV70" s="74" t="inlineStr">
        <is>
          <t>Vishal</t>
        </is>
      </c>
      <c r="AW70" s="74" t="inlineStr">
        <is>
          <t>Marketing</t>
        </is>
      </c>
      <c r="AX70" s="74" t="inlineStr">
        <is>
          <t>Marketing &amp; Communications</t>
        </is>
      </c>
      <c r="AY70" s="74" t="inlineStr">
        <is>
          <t>Marketing Operations</t>
        </is>
      </c>
      <c r="AZ70" s="74" t="n"/>
      <c r="BA70" s="74" t="n"/>
      <c r="BB70" s="74" t="inlineStr">
        <is>
          <t>Intern</t>
        </is>
      </c>
      <c r="BC70" s="74" t="inlineStr">
        <is>
          <t>Sudipta Kundu</t>
        </is>
      </c>
      <c r="BD70" s="74" t="inlineStr">
        <is>
          <t>Sudipta Kundu</t>
        </is>
      </c>
      <c r="BE70" s="74" t="inlineStr">
        <is>
          <t>No</t>
        </is>
      </c>
      <c r="BF70" s="74" t="inlineStr">
        <is>
          <t>Intern</t>
        </is>
      </c>
      <c r="BG70" s="74" t="inlineStr">
        <is>
          <t>Associate MarkOps</t>
        </is>
      </c>
      <c r="BH70" s="74" t="inlineStr">
        <is>
          <t>Yes</t>
        </is>
      </c>
      <c r="BI70" s="74" t="inlineStr">
        <is>
          <t>—</t>
        </is>
      </c>
      <c r="BJ70" s="74" t="inlineStr">
        <is>
          <t>—</t>
        </is>
      </c>
      <c r="BK70" s="74" t="inlineStr">
        <is>
          <t>—</t>
        </is>
      </c>
      <c r="BL70" s="74" t="inlineStr">
        <is>
          <t>Not a manager</t>
        </is>
      </c>
      <c r="BM70" s="74" t="inlineStr">
        <is>
          <t>—</t>
        </is>
      </c>
      <c r="BN70" s="74" t="inlineStr">
        <is>
          <t>—</t>
        </is>
      </c>
      <c r="BO70" s="74" t="inlineStr">
        <is>
          <t>—</t>
        </is>
      </c>
      <c r="BP70" s="74" t="inlineStr">
        <is>
          <t>Not a manager</t>
        </is>
      </c>
      <c r="BQ70" s="74" t="inlineStr">
        <is>
          <t>—</t>
        </is>
      </c>
      <c r="BR70" s="74" t="inlineStr">
        <is>
          <t>L1 – Intern</t>
        </is>
      </c>
      <c r="BS70" s="74" t="inlineStr">
        <is>
          <t>L1 – Intern</t>
        </is>
      </c>
      <c r="BT70" s="74" t="inlineStr">
        <is>
          <t>No exact Title Hierarchy match — retained current record value</t>
        </is>
      </c>
      <c r="BU70" s="74"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BV70" s="74" t="n"/>
      <c r="BW70" s="74" t="inlineStr">
        <is>
          <t>Worldwide</t>
        </is>
      </c>
      <c r="BX70" s="74" t="inlineStr">
        <is>
          <t>Saahit Togaru</t>
        </is>
      </c>
      <c r="BY70" s="74" t="inlineStr">
        <is>
          <t>INTN0266</t>
        </is>
      </c>
      <c r="BZ70" s="74" t="inlineStr">
        <is>
          <t>Intern</t>
        </is>
      </c>
      <c r="CA70" s="74" t="inlineStr">
        <is>
          <t>Active</t>
        </is>
      </c>
      <c r="CB70" s="74" t="inlineStr">
        <is>
          <t>Vishal</t>
        </is>
      </c>
      <c r="CC70" s="164" t="n">
        <v>45813</v>
      </c>
      <c r="CD70" s="74" t="inlineStr">
        <is>
          <t>Intern</t>
        </is>
      </c>
      <c r="CE70" s="74" t="inlineStr">
        <is>
          <t>Converted to Full time - reports to Sudipta, database creation team - they use Lusha to generate the list of customers for the SDR team &amp; upload the same on hubspot:</t>
        </is>
      </c>
      <c r="CF70" s="74" t="inlineStr">
        <is>
          <t>Marketing &amp; Communications</t>
        </is>
      </c>
      <c r="CG70" s="74" t="inlineStr">
        <is>
          <t>Marketing Operations</t>
        </is>
      </c>
      <c r="CH70" s="74" t="inlineStr">
        <is>
          <t>Intern</t>
        </is>
      </c>
      <c r="CI70" s="74" t="inlineStr">
        <is>
          <t>L1 – Intern</t>
        </is>
      </c>
      <c r="CJ70" s="74" t="inlineStr">
        <is>
          <t>Sudipta Kundu</t>
        </is>
      </c>
      <c r="CK70" s="74" t="inlineStr">
        <is>
          <t>N-5</t>
        </is>
      </c>
      <c r="CL70" s="74" t="inlineStr">
        <is>
          <t>Individual Contributor</t>
        </is>
      </c>
      <c r="CM70" s="74" t="inlineStr">
        <is>
          <t>Regtech</t>
        </is>
      </c>
      <c r="CN70" s="74" t="inlineStr">
        <is>
          <t>Marketing</t>
        </is>
      </c>
      <c r="CO70" s="74" t="inlineStr">
        <is>
          <t>1 years, 0 months, 15 days</t>
        </is>
      </c>
      <c r="CP70" s="74" t="inlineStr">
        <is>
          <t>Associate MarkOps</t>
        </is>
      </c>
      <c r="CQ70" s="74" t="inlineStr">
        <is>
          <t>No</t>
        </is>
      </c>
      <c r="CR70" s="74" t="n">
        <v>4</v>
      </c>
      <c r="CS70" s="74" t="inlineStr">
        <is>
          <t>Medium</t>
        </is>
      </c>
      <c r="CT70" s="74" t="inlineStr">
        <is>
          <t>Core Contributor</t>
        </is>
      </c>
      <c r="CU70" s="74" t="n"/>
      <c r="CV70" s="74" t="inlineStr">
        <is>
          <t>No</t>
        </is>
      </c>
      <c r="CW70" s="74" t="inlineStr">
        <is>
          <t>No</t>
        </is>
      </c>
      <c r="CX70" s="74" t="n"/>
      <c r="CY70" s="74" t="inlineStr">
        <is>
          <t>Would benefit from deeper understanding of domain + perspective of database &amp; marketing</t>
        </is>
      </c>
      <c r="CZ70" s="74" t="n"/>
      <c r="DA70" s="74" t="inlineStr">
        <is>
          <t>Reporting to Mounika - for now, reporting structure change can wait, soft skill training for Mounika on people management</t>
        </is>
      </c>
      <c r="DB70" s="74" t="n"/>
      <c r="DC70" s="74" t="n"/>
      <c r="DD70" s="74" t="n"/>
      <c r="DE70" s="74" t="n"/>
      <c r="DF70" s="74" t="n"/>
      <c r="DG70" s="74" t="n"/>
      <c r="DH70" s="74" t="n"/>
      <c r="DI70" s="74" t="n"/>
      <c r="DJ70" s="74" t="n"/>
      <c r="DK70" s="74" t="n"/>
      <c r="DL70" s="74" t="n"/>
      <c r="DM70" s="74" t="n"/>
      <c r="DN70" s="74" t="n"/>
      <c r="DO70" s="74" t="n"/>
      <c r="DP70" s="74" t="n"/>
      <c r="DQ70" s="74" t="n"/>
      <c r="DR70" s="74" t="n"/>
      <c r="DS70" s="74" t="n"/>
      <c r="DT70" s="74" t="n"/>
      <c r="DU70" s="74" t="n"/>
      <c r="DV70" s="74" t="n"/>
      <c r="DW70" s="74" t="n"/>
      <c r="DX70" s="74" t="n"/>
      <c r="DY70" s="74" t="n"/>
      <c r="DZ70" s="74" t="n"/>
      <c r="EA70" s="74" t="n"/>
      <c r="EB70" s="74" t="n"/>
      <c r="EC70" s="74" t="n"/>
      <c r="ED70" s="74" t="n"/>
      <c r="EE70" s="74" t="n"/>
      <c r="EF70" s="74" t="n"/>
      <c r="EG70" s="74" t="n"/>
      <c r="EH70" s="74" t="n"/>
      <c r="EI70" s="74" t="n"/>
      <c r="EJ70" s="74" t="n"/>
      <c r="EK70" s="74" t="n"/>
      <c r="EL70" s="74" t="n"/>
      <c r="EM70" s="74" t="n"/>
      <c r="EN70" s="74" t="n"/>
      <c r="EO70" s="74" t="n"/>
      <c r="EP70" s="74" t="n"/>
      <c r="EQ70" s="74" t="n"/>
      <c r="ER70" s="74" t="n"/>
      <c r="ES70" s="74" t="n"/>
      <c r="ET70" s="74" t="n"/>
      <c r="EU70" s="74" t="n"/>
      <c r="EV70" s="130" t="n"/>
      <c r="EW70" s="131" t="inlineStr">
        <is>
          <t>• This role manages and improves data, maintains HubSpot and supports SDR requests.</t>
        </is>
      </c>
      <c r="EX70" s="131"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EY70" s="131" t="inlineStr">
        <is>
          <t>• Current capabilities: HubSpot, LinkedIn Sales Navigator and AI-enabled enrichment tools; Data-quality management, research and task prioritisation.</t>
        </is>
      </c>
      <c r="EZ70" s="131"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FA70" s="131"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FB70" s="131" t="n"/>
      <c r="FC70" s="131" t="inlineStr">
        <is>
          <t>INTN0266</t>
        </is>
      </c>
    </row>
    <row r="71" ht="250" customHeight="1">
      <c r="A71" s="109" t="inlineStr">
        <is>
          <t>Mapped</t>
        </is>
      </c>
      <c r="B71" s="109" t="inlineStr">
        <is>
          <t>CARBON</t>
        </is>
      </c>
      <c r="C71" s="110" t="inlineStr">
        <is>
          <t>IRIS2546</t>
        </is>
      </c>
      <c r="D71" s="110" t="inlineStr">
        <is>
          <t>Adithya Nair</t>
        </is>
      </c>
      <c r="E71" s="110" t="inlineStr">
        <is>
          <t>Marketing</t>
        </is>
      </c>
      <c r="F71" s="110" t="inlineStr">
        <is>
          <t>Sales Development Representative</t>
        </is>
      </c>
      <c r="G71" s="110" t="inlineStr">
        <is>
          <t>Sales Development Representative</t>
        </is>
      </c>
      <c r="H71" s="162" t="inlineStr">
        <is>
          <t>Not in current mapping files</t>
        </is>
      </c>
      <c r="I71" s="162" t="inlineStr">
        <is>
          <t>A2</t>
        </is>
      </c>
      <c r="J71" s="151" t="inlineStr">
        <is>
          <t>● Newly mapped</t>
        </is>
      </c>
      <c r="K71" s="110" t="inlineStr">
        <is>
          <t>Sales &amp; Business Development</t>
        </is>
      </c>
      <c r="L71" s="110" t="inlineStr">
        <is>
          <t>Sales Development &amp; Prospecting</t>
        </is>
      </c>
      <c r="M71" s="110" t="n"/>
      <c r="N71" s="110" t="n">
        <v>20</v>
      </c>
      <c r="O71" s="109" t="inlineStr">
        <is>
          <t>P1–P2</t>
        </is>
      </c>
      <c r="P71" s="110" t="inlineStr">
        <is>
          <t>Entry / Developing</t>
        </is>
      </c>
      <c r="Q71" s="110" t="inlineStr">
        <is>
          <t>2 Assist</t>
        </is>
      </c>
      <c r="R71" s="110" t="inlineStr">
        <is>
          <t>0–2 yrs</t>
        </is>
      </c>
      <c r="S71" s="110" t="inlineStr">
        <is>
          <t>1–3 · 0–3</t>
        </is>
      </c>
      <c r="T71" s="110" t="inlineStr">
        <is>
          <t>SDR · entry / SDR / Inside Sales</t>
        </is>
      </c>
      <c r="U71" s="110" t="inlineStr">
        <is>
          <t>IRIS Vs Competitor Benchmark — SaaS sales ladder — IC: SDR / BDR</t>
        </is>
      </c>
      <c r="V71" s="110" t="inlineStr">
        <is>
          <t>SaaS sales ladder · SDR → AE → Enterprise AE → VP / CRO; MEDDICC-style qualification</t>
        </is>
      </c>
      <c r="W71" s="110" t="inlineStr">
        <is>
          <t>Core 2 · Future 2 · Functional 2 · Leadership not scored</t>
        </is>
      </c>
      <c r="X71" s="73" t="n">
        <v>520</v>
      </c>
      <c r="Y71" s="74" t="inlineStr">
        <is>
          <t>IRIS2546</t>
        </is>
      </c>
      <c r="Z71" s="74" t="inlineStr">
        <is>
          <t>Employee</t>
        </is>
      </c>
      <c r="AA71" s="74" t="inlineStr">
        <is>
          <t>Active</t>
        </is>
      </c>
      <c r="AB71" s="74" t="inlineStr">
        <is>
          <t>Adithya Nair</t>
        </is>
      </c>
      <c r="AC71" s="164" t="n">
        <v>46223</v>
      </c>
      <c r="AD71" s="74" t="inlineStr">
        <is>
          <t>Sales Development Representative</t>
        </is>
      </c>
      <c r="AE71" s="74" t="inlineStr">
        <is>
          <t>B.Tech</t>
        </is>
      </c>
      <c r="AF71" s="74" t="inlineStr">
        <is>
          <t>Prashant Sharad Jadhav</t>
        </is>
      </c>
      <c r="AG71" s="74" t="inlineStr">
        <is>
          <t>N-4</t>
        </is>
      </c>
      <c r="AH71" s="74" t="inlineStr">
        <is>
          <t>Individual Contributor</t>
        </is>
      </c>
      <c r="AI71" s="74" t="inlineStr">
        <is>
          <t>1 years, 1 months, 0 days</t>
        </is>
      </c>
      <c r="AJ71" s="74" t="inlineStr">
        <is>
          <t>0 years, 1 months, 5 days</t>
        </is>
      </c>
      <c r="AK71" s="74" t="inlineStr">
        <is>
          <t>Regtech</t>
        </is>
      </c>
      <c r="AL71" s="74" t="inlineStr">
        <is>
          <t>CARBON</t>
        </is>
      </c>
      <c r="AM71" s="74" t="inlineStr">
        <is>
          <t>Marketing</t>
        </is>
      </c>
      <c r="AN71" s="74" t="inlineStr">
        <is>
          <t>Marketing - SDR</t>
        </is>
      </c>
      <c r="AO71" s="74" t="inlineStr">
        <is>
          <t>No</t>
        </is>
      </c>
      <c r="AP71" s="74" t="inlineStr">
        <is>
          <t>Sales, Marketing &amp; Support</t>
        </is>
      </c>
      <c r="AQ71" s="74" t="inlineStr">
        <is>
          <t>Marketing</t>
        </is>
      </c>
      <c r="AR71" s="74" t="inlineStr">
        <is>
          <t>Non-technical</t>
        </is>
      </c>
      <c r="AS71" s="74" t="n">
        <v>20</v>
      </c>
      <c r="AT71" s="74" t="inlineStr">
        <is>
          <t>Covered</t>
        </is>
      </c>
      <c r="AU71" s="74" t="inlineStr">
        <is>
          <t>IRIS2546</t>
        </is>
      </c>
      <c r="AV71" s="74" t="inlineStr">
        <is>
          <t>Adithya Nair</t>
        </is>
      </c>
      <c r="AW71" s="74" t="inlineStr">
        <is>
          <t>Sales</t>
        </is>
      </c>
      <c r="AX71" s="74" t="inlineStr">
        <is>
          <t>Sales &amp; Business Development</t>
        </is>
      </c>
      <c r="AY71" s="74" t="inlineStr">
        <is>
          <t>Sales Development · SDR</t>
        </is>
      </c>
      <c r="AZ71" s="74" t="n"/>
      <c r="BA71" s="74" t="n"/>
      <c r="BB71" s="74" t="inlineStr">
        <is>
          <t>Employee</t>
        </is>
      </c>
      <c r="BC71" s="74" t="inlineStr">
        <is>
          <t>Anuradha RK</t>
        </is>
      </c>
      <c r="BD71" s="74" t="n"/>
      <c r="BE71" s="74" t="inlineStr">
        <is>
          <t>New entry</t>
        </is>
      </c>
      <c r="BF71" s="74" t="inlineStr">
        <is>
          <t>SDR</t>
        </is>
      </c>
      <c r="BG71" s="74" t="inlineStr">
        <is>
          <t>SDR</t>
        </is>
      </c>
      <c r="BH71" s="74" t="inlineStr">
        <is>
          <t>N/A · new entry</t>
        </is>
      </c>
      <c r="BI71" s="74" t="inlineStr">
        <is>
          <t>—</t>
        </is>
      </c>
      <c r="BJ71" s="74" t="inlineStr">
        <is>
          <t>—</t>
        </is>
      </c>
      <c r="BK71" s="74" t="inlineStr">
        <is>
          <t>—</t>
        </is>
      </c>
      <c r="BL71" s="74" t="inlineStr">
        <is>
          <t>Not a manager</t>
        </is>
      </c>
      <c r="BM71" s="74" t="inlineStr">
        <is>
          <t>—</t>
        </is>
      </c>
      <c r="BN71" s="74" t="inlineStr">
        <is>
          <t>—</t>
        </is>
      </c>
      <c r="BO71" s="74" t="inlineStr">
        <is>
          <t>—</t>
        </is>
      </c>
      <c r="BP71" s="74" t="inlineStr">
        <is>
          <t>Not a manager</t>
        </is>
      </c>
      <c r="BQ71" s="74" t="inlineStr">
        <is>
          <t>—</t>
        </is>
      </c>
      <c r="BR71" s="74" t="n"/>
      <c r="BS71" s="74" t="n"/>
      <c r="BT71" s="74" t="inlineStr">
        <is>
          <t>No designation change — current record value carried forward</t>
        </is>
      </c>
      <c r="BU71" s="74" t="n"/>
      <c r="BV71" s="74" t="n"/>
      <c r="BW71" s="74" t="inlineStr">
        <is>
          <t>USA.</t>
        </is>
      </c>
      <c r="BX71" s="74" t="n"/>
      <c r="BY71" s="74" t="n"/>
      <c r="BZ71" s="74" t="n"/>
      <c r="CA71" s="74" t="inlineStr">
        <is>
          <t>Active</t>
        </is>
      </c>
      <c r="CB71" s="74" t="inlineStr">
        <is>
          <t>Adithya Nair</t>
        </is>
      </c>
      <c r="CC71" s="74" t="n"/>
      <c r="CD71" s="74" t="inlineStr">
        <is>
          <t>SDR</t>
        </is>
      </c>
      <c r="CE71" s="74" t="inlineStr">
        <is>
          <t>"Reports to Anu: Cold calling, Scheduling Demo, Tools used - Linkedin Sales navigator · To fetch number of customers shared by Database Team:</t>
        </is>
      </c>
      <c r="CF71" s="74" t="inlineStr">
        <is>
          <t>Sales &amp; Business Development</t>
        </is>
      </c>
      <c r="CG71" s="74" t="inlineStr">
        <is>
          <t>Sales Development · SDR</t>
        </is>
      </c>
      <c r="CH71" s="74" t="n"/>
      <c r="CI71" s="74" t="n"/>
      <c r="CJ71" s="74" t="n"/>
      <c r="CK71" s="74" t="n"/>
      <c r="CL71" s="74" t="n"/>
      <c r="CM71" s="74" t="n"/>
      <c r="CN71" s="74" t="n"/>
      <c r="CO71" s="74" t="n"/>
      <c r="CP71" s="74" t="n"/>
      <c r="CQ71" s="74" t="n"/>
      <c r="CR71" s="74" t="n"/>
      <c r="CS71" s="74" t="n"/>
      <c r="CT71" s="74" t="n"/>
      <c r="CU71" s="74" t="n"/>
      <c r="CV71" s="74" t="n"/>
      <c r="CW71" s="74" t="n"/>
      <c r="CX71" s="74" t="n"/>
      <c r="CY71" s="74" t="n"/>
      <c r="CZ71" s="74" t="n"/>
      <c r="DA71" s="74" t="inlineStr">
        <is>
          <t>Reporting to New SDR Manager US</t>
        </is>
      </c>
      <c r="DB71" s="74" t="n"/>
      <c r="DC71" s="74" t="n"/>
      <c r="DD71" s="74" t="n"/>
      <c r="DE71" s="74" t="n"/>
      <c r="DF71" s="74" t="n"/>
      <c r="DG71" s="74" t="n"/>
      <c r="DH71" s="74" t="n"/>
      <c r="DI71" s="74" t="n"/>
      <c r="DJ71" s="74" t="n"/>
      <c r="DK71" s="74" t="n"/>
      <c r="DL71" s="74" t="n"/>
      <c r="DM71" s="74" t="n"/>
      <c r="DN71" s="74" t="n"/>
      <c r="DO71" s="74" t="n"/>
      <c r="DP71" s="74" t="n"/>
      <c r="DQ71" s="74" t="n"/>
      <c r="DR71" s="74" t="n"/>
      <c r="DS71" s="74" t="n"/>
      <c r="DT71" s="74" t="n"/>
      <c r="DU71" s="74" t="n"/>
      <c r="DV71" s="74" t="n"/>
      <c r="DW71" s="74" t="n"/>
      <c r="DX71" s="74" t="n"/>
      <c r="DY71" s="74" t="n"/>
      <c r="DZ71" s="74" t="n"/>
      <c r="EA71" s="74" t="n"/>
      <c r="EB71" s="74" t="n"/>
      <c r="EC71" s="74" t="n"/>
      <c r="ED71" s="74" t="n"/>
      <c r="EE71" s="74" t="n"/>
      <c r="EF71" s="74" t="n"/>
      <c r="EG71" s="74" t="n"/>
      <c r="EH71" s="74" t="n"/>
      <c r="EI71" s="74" t="n"/>
      <c r="EJ71" s="74" t="n"/>
      <c r="EK71" s="74" t="n"/>
      <c r="EL71" s="74" t="n"/>
      <c r="EM71" s="74" t="n"/>
      <c r="EN71" s="74" t="n"/>
      <c r="EO71" s="74" t="n"/>
      <c r="EP71" s="74" t="n"/>
      <c r="EQ71" s="74" t="n"/>
      <c r="ER71" s="74" t="n"/>
      <c r="ES71" s="74" t="n"/>
      <c r="ET71" s="74" t="n"/>
      <c r="EU71" s="74" t="n"/>
      <c r="EV71" s="130" t="n"/>
      <c r="EW71" s="131"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EX71" s="131"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EY71" s="131"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EZ71" s="131"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FA71" s="131"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FB71" s="131" t="n"/>
      <c r="FC71" s="131" t="n"/>
    </row>
    <row r="72" ht="190.5" customHeight="1">
      <c r="A72" s="109" t="inlineStr">
        <is>
          <t>Mapped</t>
        </is>
      </c>
      <c r="B72" s="109" t="inlineStr">
        <is>
          <t>CARBON</t>
        </is>
      </c>
      <c r="C72" s="110" t="inlineStr">
        <is>
          <t>IRIS2518</t>
        </is>
      </c>
      <c r="D72" s="110" t="inlineStr">
        <is>
          <t>Diksha Gunjyal</t>
        </is>
      </c>
      <c r="E72" s="110" t="inlineStr">
        <is>
          <t>Marketing</t>
        </is>
      </c>
      <c r="F72" s="162" t="inlineStr">
        <is>
          <t>Marketing Associate</t>
        </is>
      </c>
      <c r="G72" s="162" t="inlineStr">
        <is>
          <t>Sales Development Representative</t>
        </is>
      </c>
      <c r="H72" s="110" t="inlineStr">
        <is>
          <t>L3 – Professional / Associate</t>
        </is>
      </c>
      <c r="I72" s="151" t="inlineStr">
        <is>
          <t>A2</t>
        </is>
      </c>
      <c r="J72" s="110" t="inlineStr">
        <is>
          <t>• Same level</t>
        </is>
      </c>
      <c r="K72" s="110" t="inlineStr">
        <is>
          <t>Sales &amp; Business Development</t>
        </is>
      </c>
      <c r="L72" s="110" t="inlineStr">
        <is>
          <t>Sales Development &amp; Prospecting</t>
        </is>
      </c>
      <c r="M72" s="110" t="n"/>
      <c r="N72" s="110" t="n">
        <v>20</v>
      </c>
      <c r="O72" s="109" t="inlineStr">
        <is>
          <t>P1–P2</t>
        </is>
      </c>
      <c r="P72" s="110" t="inlineStr">
        <is>
          <t>Entry / Developing</t>
        </is>
      </c>
      <c r="Q72" s="110" t="inlineStr">
        <is>
          <t>2 Assist</t>
        </is>
      </c>
      <c r="R72" s="110" t="inlineStr">
        <is>
          <t>0–2 yrs</t>
        </is>
      </c>
      <c r="S72" s="110" t="inlineStr">
        <is>
          <t>1–3 · 0–3</t>
        </is>
      </c>
      <c r="T72" s="110" t="inlineStr">
        <is>
          <t>SDR · entry / SDR / Inside Sales</t>
        </is>
      </c>
      <c r="U72" s="110" t="inlineStr">
        <is>
          <t>IRIS Vs Competitor Benchmark — SaaS sales ladder — IC: SDR / BDR</t>
        </is>
      </c>
      <c r="V72" s="110" t="inlineStr">
        <is>
          <t>SaaS sales ladder · SDR → AE → Enterprise AE → VP / CRO; MEDDICC-style qualification</t>
        </is>
      </c>
      <c r="W72" s="110" t="inlineStr">
        <is>
          <t>Core 2 · Future 2 · Functional 2 · Leadership not scored</t>
        </is>
      </c>
      <c r="X72" s="73" t="n">
        <v>489</v>
      </c>
      <c r="Y72" s="74" t="inlineStr">
        <is>
          <t>IRIS2518</t>
        </is>
      </c>
      <c r="Z72" s="74" t="inlineStr">
        <is>
          <t>Employee</t>
        </is>
      </c>
      <c r="AA72" s="74" t="inlineStr">
        <is>
          <t>Active</t>
        </is>
      </c>
      <c r="AB72" s="74" t="inlineStr">
        <is>
          <t>Diksha Gunjyal</t>
        </is>
      </c>
      <c r="AC72" s="164" t="n">
        <v>46125</v>
      </c>
      <c r="AD72" s="74" t="inlineStr">
        <is>
          <t>Marketing Associate</t>
        </is>
      </c>
      <c r="AE72" s="74" t="inlineStr">
        <is>
          <t>B.Sc</t>
        </is>
      </c>
      <c r="AF72" s="74" t="inlineStr">
        <is>
          <t>Vijay Krishna Chintha</t>
        </is>
      </c>
      <c r="AG72" s="74" t="inlineStr">
        <is>
          <t>N-5</t>
        </is>
      </c>
      <c r="AH72" s="74" t="inlineStr">
        <is>
          <t>Individual Contributor</t>
        </is>
      </c>
      <c r="AI72" s="74" t="inlineStr">
        <is>
          <t>0 years, 0 months, 0 days</t>
        </is>
      </c>
      <c r="AJ72" s="74" t="inlineStr">
        <is>
          <t>0 years, 4 months, 12 days</t>
        </is>
      </c>
      <c r="AK72" s="74" t="inlineStr">
        <is>
          <t>Regtech</t>
        </is>
      </c>
      <c r="AL72" s="74" t="inlineStr">
        <is>
          <t>CARBON</t>
        </is>
      </c>
      <c r="AM72" s="74" t="inlineStr">
        <is>
          <t>Marketing</t>
        </is>
      </c>
      <c r="AN72" s="74" t="inlineStr">
        <is>
          <t>Marketing</t>
        </is>
      </c>
      <c r="AO72" s="74" t="inlineStr">
        <is>
          <t>No</t>
        </is>
      </c>
      <c r="AP72" s="74" t="inlineStr">
        <is>
          <t>Sales, Marketing &amp; Support</t>
        </is>
      </c>
      <c r="AQ72" s="74" t="inlineStr">
        <is>
          <t>Marketing</t>
        </is>
      </c>
      <c r="AR72" s="74" t="inlineStr">
        <is>
          <t>Non-technical</t>
        </is>
      </c>
      <c r="AS72" s="74" t="n">
        <v>20</v>
      </c>
      <c r="AT72" s="74" t="inlineStr">
        <is>
          <t>Covered</t>
        </is>
      </c>
      <c r="AU72" s="74" t="inlineStr">
        <is>
          <t>IRIS2518</t>
        </is>
      </c>
      <c r="AV72" s="74" t="inlineStr">
        <is>
          <t>Diksha Gunjyal</t>
        </is>
      </c>
      <c r="AW72" s="74" t="inlineStr">
        <is>
          <t>Marketing</t>
        </is>
      </c>
      <c r="AX72" s="74" t="inlineStr">
        <is>
          <t>Sales &amp; Business Development</t>
        </is>
      </c>
      <c r="AY72" s="74" t="inlineStr">
        <is>
          <t>Sales Development · SDR</t>
        </is>
      </c>
      <c r="AZ72" s="74" t="n"/>
      <c r="BA72" s="74" t="n"/>
      <c r="BB72" s="74" t="inlineStr">
        <is>
          <t>Employee</t>
        </is>
      </c>
      <c r="BC72" s="74" t="inlineStr">
        <is>
          <t>Saahit Togaru</t>
        </is>
      </c>
      <c r="BD72" s="74" t="inlineStr">
        <is>
          <t>Saahit Togaru</t>
        </is>
      </c>
      <c r="BE72" s="74" t="inlineStr">
        <is>
          <t>No</t>
        </is>
      </c>
      <c r="BF72" s="74" t="inlineStr">
        <is>
          <t>Marketing Associate</t>
        </is>
      </c>
      <c r="BG72" s="74" t="inlineStr">
        <is>
          <t>Sales Development Associate</t>
        </is>
      </c>
      <c r="BH72" s="74" t="inlineStr">
        <is>
          <t>Yes</t>
        </is>
      </c>
      <c r="BI72" s="74" t="inlineStr">
        <is>
          <t>—</t>
        </is>
      </c>
      <c r="BJ72" s="74" t="inlineStr">
        <is>
          <t>—</t>
        </is>
      </c>
      <c r="BK72" s="74" t="inlineStr">
        <is>
          <t>—</t>
        </is>
      </c>
      <c r="BL72" s="74" t="inlineStr">
        <is>
          <t>Not a manager</t>
        </is>
      </c>
      <c r="BM72" s="74" t="inlineStr">
        <is>
          <t>—</t>
        </is>
      </c>
      <c r="BN72" s="74" t="inlineStr">
        <is>
          <t>—</t>
        </is>
      </c>
      <c r="BO72" s="74" t="inlineStr">
        <is>
          <t>—</t>
        </is>
      </c>
      <c r="BP72" s="74" t="inlineStr">
        <is>
          <t>Not a manager</t>
        </is>
      </c>
      <c r="BQ72" s="74" t="inlineStr">
        <is>
          <t>—</t>
        </is>
      </c>
      <c r="BR72" s="74" t="inlineStr">
        <is>
          <t>L3 – Professional / Associate</t>
        </is>
      </c>
      <c r="BS72" s="74" t="inlineStr">
        <is>
          <t>L3 – Professional / Associate</t>
        </is>
      </c>
      <c r="BT72" s="74" t="inlineStr">
        <is>
          <t>No designation change — current record value carried forward</t>
        </is>
      </c>
      <c r="BU72" s="74" t="inlineStr">
        <is>
          <t>1.Recently joined the organization · around 3 months ago and is currently ramping up while building a strong understanding
2. Started actively prospecting through multi-channel outreach across target accounts to build pipeline</t>
        </is>
      </c>
      <c r="BV72" s="74" t="n"/>
      <c r="BW72" s="74" t="inlineStr">
        <is>
          <t>No input received.</t>
        </is>
      </c>
      <c r="BX72" s="74" t="n"/>
      <c r="BY72" s="74" t="inlineStr">
        <is>
          <t>IRIS2518</t>
        </is>
      </c>
      <c r="BZ72" s="74" t="inlineStr">
        <is>
          <t>Employee</t>
        </is>
      </c>
      <c r="CA72" s="74" t="inlineStr">
        <is>
          <t>Active</t>
        </is>
      </c>
      <c r="CB72" s="74" t="inlineStr">
        <is>
          <t>Diksha Gunjyal</t>
        </is>
      </c>
      <c r="CC72" s="164" t="n">
        <v>46125</v>
      </c>
      <c r="CD72" s="74" t="inlineStr">
        <is>
          <t>Marketing Associate</t>
        </is>
      </c>
      <c r="CE72" s="74" t="inlineStr">
        <is>
          <t>Moved to SDR - EURegions - reports to Saahit</t>
        </is>
      </c>
      <c r="CF72" s="74" t="inlineStr">
        <is>
          <t>Sales &amp; Business Development</t>
        </is>
      </c>
      <c r="CG72" s="74" t="inlineStr">
        <is>
          <t>Sales Development · SDR</t>
        </is>
      </c>
      <c r="CH72" s="74" t="inlineStr">
        <is>
          <t>Marketing Associate</t>
        </is>
      </c>
      <c r="CI72" s="74" t="inlineStr">
        <is>
          <t>L3 – Professional / Associate</t>
        </is>
      </c>
      <c r="CJ72" s="74" t="inlineStr">
        <is>
          <t>Saahit Togaru</t>
        </is>
      </c>
      <c r="CK72" s="74" t="inlineStr">
        <is>
          <t>N-4</t>
        </is>
      </c>
      <c r="CL72" s="74" t="inlineStr">
        <is>
          <t>Individual Contributor</t>
        </is>
      </c>
      <c r="CM72" s="74" t="inlineStr">
        <is>
          <t>Regtech</t>
        </is>
      </c>
      <c r="CN72" s="74" t="inlineStr">
        <is>
          <t>Marketing</t>
        </is>
      </c>
      <c r="CO72" s="74" t="inlineStr">
        <is>
          <t>0 years, 2 months, 7 days</t>
        </is>
      </c>
      <c r="CP72" s="74" t="n"/>
      <c r="CQ72" s="74" t="inlineStr">
        <is>
          <t>No</t>
        </is>
      </c>
      <c r="CR72" s="74" t="n">
        <v>1</v>
      </c>
      <c r="CS72" s="74" t="inlineStr">
        <is>
          <t>Low</t>
        </is>
      </c>
      <c r="CT72" s="74" t="inlineStr">
        <is>
          <t>Performance Risk</t>
        </is>
      </c>
      <c r="CU72" s="74" t="inlineStr">
        <is>
          <t>Too soon to comment</t>
        </is>
      </c>
      <c r="CV72" s="74" t="inlineStr">
        <is>
          <t>No</t>
        </is>
      </c>
      <c r="CW72" s="74" t="inlineStr">
        <is>
          <t>No</t>
        </is>
      </c>
      <c r="CX72" s="74" t="n"/>
      <c r="CY72" s="74" t="inlineStr">
        <is>
          <t>Would benefit from improving ownership, proactiveness · from her own end, and confidence in conversations while strengthening prospecting and pipeline generation skills</t>
        </is>
      </c>
      <c r="CZ72" s="74" t="n"/>
      <c r="DA72" s="74" t="inlineStr">
        <is>
          <t>To be mapped to SDR Mgr Europe - TBH</t>
        </is>
      </c>
      <c r="DB72" s="74" t="n"/>
      <c r="DC72" s="74" t="n"/>
      <c r="DD72" s="74" t="n"/>
      <c r="DE72" s="74" t="n"/>
      <c r="DF72" s="74" t="n"/>
      <c r="DG72" s="74" t="n"/>
      <c r="DH72" s="74" t="n"/>
      <c r="DI72" s="74" t="n"/>
      <c r="DJ72" s="74" t="n"/>
      <c r="DK72" s="74" t="n"/>
      <c r="DL72" s="74" t="n"/>
      <c r="DM72" s="74" t="n"/>
      <c r="DN72" s="74" t="n"/>
      <c r="DO72" s="74" t="n"/>
      <c r="DP72" s="74" t="n"/>
      <c r="DQ72" s="74" t="n"/>
      <c r="DR72" s="74" t="n"/>
      <c r="DS72" s="74" t="n"/>
      <c r="DT72" s="74" t="n"/>
      <c r="DU72" s="74" t="n"/>
      <c r="DV72" s="74" t="n"/>
      <c r="DW72" s="74" t="n"/>
      <c r="DX72" s="74" t="n"/>
      <c r="DY72" s="74" t="n"/>
      <c r="DZ72" s="74" t="n"/>
      <c r="EA72" s="74" t="n"/>
      <c r="EB72" s="74" t="n"/>
      <c r="EC72" s="74" t="n"/>
      <c r="ED72" s="74" t="n"/>
      <c r="EE72" s="74" t="n"/>
      <c r="EF72" s="74" t="n"/>
      <c r="EG72" s="74" t="n"/>
      <c r="EH72" s="74" t="n"/>
      <c r="EI72" s="74" t="n"/>
      <c r="EJ72" s="74" t="n"/>
      <c r="EK72" s="74" t="n"/>
      <c r="EL72" s="74" t="n"/>
      <c r="EM72" s="74" t="n"/>
      <c r="EN72" s="74" t="n"/>
      <c r="EO72" s="74" t="n"/>
      <c r="EP72" s="74" t="n"/>
      <c r="EQ72" s="74" t="n"/>
      <c r="ER72" s="74" t="n"/>
      <c r="ES72" s="74" t="n"/>
      <c r="ET72" s="74" t="n"/>
      <c r="EU72" s="74" t="n"/>
      <c r="EV72" s="130" t="n"/>
      <c r="EW72" s="131" t="inlineStr">
        <is>
          <t>• This role reaches out to relevant ICPs to support sales and build the IRIS brand.</t>
        </is>
      </c>
      <c r="EX72" s="131"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EY72" s="131" t="inlineStr">
        <is>
          <t>• Current capabilities: Company and ICP research; LinkedIn Navigator and email-sequence creation.</t>
        </is>
      </c>
      <c r="EZ72" s="131"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FA72" s="131" t="inlineStr">
        <is>
          <t>• Key challenges: Outdated prospect database; Low confidence during outreach.
• Support required: No input received.</t>
        </is>
      </c>
      <c r="FB72" s="131" t="n"/>
      <c r="FC72" s="131" t="n"/>
    </row>
    <row r="73" ht="250" customHeight="1">
      <c r="A73" s="109" t="inlineStr">
        <is>
          <t>Mapped</t>
        </is>
      </c>
      <c r="B73" s="109" t="inlineStr">
        <is>
          <t>CARBON</t>
        </is>
      </c>
      <c r="C73" s="110" t="inlineStr">
        <is>
          <t>IRIS2392</t>
        </is>
      </c>
      <c r="D73" s="110" t="inlineStr">
        <is>
          <t>Sanjana Thapa</t>
        </is>
      </c>
      <c r="E73" s="110" t="inlineStr">
        <is>
          <t>Marketing</t>
        </is>
      </c>
      <c r="F73" s="162" t="inlineStr">
        <is>
          <t>Marketing Associate - ABM</t>
        </is>
      </c>
      <c r="G73" s="162" t="inlineStr">
        <is>
          <t>Sales Development Representative</t>
        </is>
      </c>
      <c r="H73" s="110" t="inlineStr">
        <is>
          <t>L3 – Professional / Associate</t>
        </is>
      </c>
      <c r="I73" s="151" t="inlineStr">
        <is>
          <t>A2</t>
        </is>
      </c>
      <c r="J73" s="110" t="inlineStr">
        <is>
          <t>• Same level</t>
        </is>
      </c>
      <c r="K73" s="110" t="inlineStr">
        <is>
          <t>Sales &amp; Business Development</t>
        </is>
      </c>
      <c r="L73" s="110" t="inlineStr">
        <is>
          <t>Sales Development &amp; Prospecting</t>
        </is>
      </c>
      <c r="M73" s="110" t="n"/>
      <c r="N73" s="110" t="n">
        <v>19</v>
      </c>
      <c r="O73" s="109" t="inlineStr">
        <is>
          <t>P1–P2</t>
        </is>
      </c>
      <c r="P73" s="110" t="inlineStr">
        <is>
          <t>Entry / Developing</t>
        </is>
      </c>
      <c r="Q73" s="110" t="inlineStr">
        <is>
          <t>2 Assist</t>
        </is>
      </c>
      <c r="R73" s="110" t="inlineStr">
        <is>
          <t>0–2 yrs</t>
        </is>
      </c>
      <c r="S73" s="110" t="inlineStr">
        <is>
          <t>1–3 · 0–3</t>
        </is>
      </c>
      <c r="T73" s="110" t="inlineStr">
        <is>
          <t>SDR · entry / SDR / Inside Sales</t>
        </is>
      </c>
      <c r="U73" s="110" t="inlineStr">
        <is>
          <t>IRIS Vs Competitor Benchmark — SaaS sales ladder — IC: SDR / BDR</t>
        </is>
      </c>
      <c r="V73" s="110" t="inlineStr">
        <is>
          <t>SaaS sales ladder · SDR → AE → Enterprise AE → VP / CRO; MEDDICC-style qualification</t>
        </is>
      </c>
      <c r="W73" s="110" t="inlineStr">
        <is>
          <t>Core 2 · Future 2 · Functional 2 · Leadership not scored</t>
        </is>
      </c>
      <c r="X73" s="73" t="n">
        <v>379</v>
      </c>
      <c r="Y73" s="74" t="inlineStr">
        <is>
          <t>IRIS2392</t>
        </is>
      </c>
      <c r="Z73" s="74" t="inlineStr">
        <is>
          <t>Employee</t>
        </is>
      </c>
      <c r="AA73" s="74" t="inlineStr">
        <is>
          <t>Active</t>
        </is>
      </c>
      <c r="AB73" s="74" t="inlineStr">
        <is>
          <t>Sanjana Thapa</t>
        </is>
      </c>
      <c r="AC73" s="164" t="n">
        <v>45839</v>
      </c>
      <c r="AD73" s="74" t="inlineStr">
        <is>
          <t>Marketing Associate - ABM</t>
        </is>
      </c>
      <c r="AE73" s="74" t="inlineStr">
        <is>
          <t>B.E</t>
        </is>
      </c>
      <c r="AF73" s="74" t="inlineStr">
        <is>
          <t>Saahit Togaru</t>
        </is>
      </c>
      <c r="AG73" s="74" t="inlineStr">
        <is>
          <t>N-4</t>
        </is>
      </c>
      <c r="AH73" s="74" t="inlineStr">
        <is>
          <t>Individual Contributor</t>
        </is>
      </c>
      <c r="AI73" s="74" t="inlineStr">
        <is>
          <t>0 years, 0 months, 0 days</t>
        </is>
      </c>
      <c r="AJ73" s="74" t="inlineStr">
        <is>
          <t>1 years, 1 months, 24 days</t>
        </is>
      </c>
      <c r="AK73" s="74" t="inlineStr">
        <is>
          <t>Regtech</t>
        </is>
      </c>
      <c r="AL73" s="74" t="inlineStr">
        <is>
          <t>CARBON</t>
        </is>
      </c>
      <c r="AM73" s="74" t="inlineStr">
        <is>
          <t>Marketing</t>
        </is>
      </c>
      <c r="AN73" s="74" t="inlineStr">
        <is>
          <t>Marketing - SDR</t>
        </is>
      </c>
      <c r="AO73" s="74" t="inlineStr">
        <is>
          <t>No</t>
        </is>
      </c>
      <c r="AP73" s="74" t="inlineStr">
        <is>
          <t>Sales, Marketing &amp; Support</t>
        </is>
      </c>
      <c r="AQ73" s="74" t="inlineStr">
        <is>
          <t>Marketing</t>
        </is>
      </c>
      <c r="AR73" s="74" t="inlineStr">
        <is>
          <t>Non-technical</t>
        </is>
      </c>
      <c r="AS73" s="74" t="n">
        <v>20</v>
      </c>
      <c r="AT73" s="74" t="inlineStr">
        <is>
          <t>Covered</t>
        </is>
      </c>
      <c r="AU73" s="74" t="inlineStr">
        <is>
          <t>IRIS2392</t>
        </is>
      </c>
      <c r="AV73" s="74" t="inlineStr">
        <is>
          <t>Sanjana Thapa</t>
        </is>
      </c>
      <c r="AW73" s="74" t="inlineStr">
        <is>
          <t>Marketing</t>
        </is>
      </c>
      <c r="AX73" s="74" t="inlineStr">
        <is>
          <t>Sales &amp; Business Development</t>
        </is>
      </c>
      <c r="AY73" s="74" t="inlineStr">
        <is>
          <t>Sales Development · SDR</t>
        </is>
      </c>
      <c r="AZ73" s="74" t="n"/>
      <c r="BA73" s="74" t="n"/>
      <c r="BB73" s="74" t="inlineStr">
        <is>
          <t>Employee</t>
        </is>
      </c>
      <c r="BC73" s="74" t="inlineStr">
        <is>
          <t>Saahit Togaru</t>
        </is>
      </c>
      <c r="BD73" s="74" t="inlineStr">
        <is>
          <t>Saahit Togaru</t>
        </is>
      </c>
      <c r="BE73" s="74" t="inlineStr">
        <is>
          <t>No</t>
        </is>
      </c>
      <c r="BF73" s="74" t="inlineStr">
        <is>
          <t>Sales Development Representative</t>
        </is>
      </c>
      <c r="BG73" s="74" t="inlineStr">
        <is>
          <t>Sales Development Associate</t>
        </is>
      </c>
      <c r="BH73" s="74" t="inlineStr">
        <is>
          <t>Yes</t>
        </is>
      </c>
      <c r="BI73" s="74" t="inlineStr">
        <is>
          <t>—</t>
        </is>
      </c>
      <c r="BJ73" s="74" t="inlineStr">
        <is>
          <t>—</t>
        </is>
      </c>
      <c r="BK73" s="74" t="inlineStr">
        <is>
          <t>—</t>
        </is>
      </c>
      <c r="BL73" s="74" t="inlineStr">
        <is>
          <t>Not a manager</t>
        </is>
      </c>
      <c r="BM73" s="74" t="inlineStr">
        <is>
          <t>—</t>
        </is>
      </c>
      <c r="BN73" s="74" t="inlineStr">
        <is>
          <t>—</t>
        </is>
      </c>
      <c r="BO73" s="74" t="inlineStr">
        <is>
          <t>—</t>
        </is>
      </c>
      <c r="BP73" s="74" t="inlineStr">
        <is>
          <t>Not a manager</t>
        </is>
      </c>
      <c r="BQ73" s="74" t="inlineStr">
        <is>
          <t>—</t>
        </is>
      </c>
      <c r="BR73" s="74" t="inlineStr">
        <is>
          <t>L3 – Professional / Associate</t>
        </is>
      </c>
      <c r="BS73" s="74" t="inlineStr">
        <is>
          <t>L3 – Professional / Associate</t>
        </is>
      </c>
      <c r="BT73" s="74" t="inlineStr">
        <is>
          <t>No exact Title Hierarchy match — retained current record value</t>
        </is>
      </c>
      <c r="BU73" s="149"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BV73" s="74" t="n"/>
      <c r="BW73" s="74" t="inlineStr">
        <is>
          <t>No input received.</t>
        </is>
      </c>
      <c r="BX73" s="74" t="n"/>
      <c r="BY73" s="74" t="inlineStr">
        <is>
          <t>IRIS2392</t>
        </is>
      </c>
      <c r="BZ73" s="74" t="inlineStr">
        <is>
          <t>Employee</t>
        </is>
      </c>
      <c r="CA73" s="74" t="inlineStr">
        <is>
          <t>Active</t>
        </is>
      </c>
      <c r="CB73" s="74" t="inlineStr">
        <is>
          <t>Sanjana Thapa</t>
        </is>
      </c>
      <c r="CC73" s="164" t="n">
        <v>45839</v>
      </c>
      <c r="CD73" s="74" t="inlineStr">
        <is>
          <t>Sales Development Representative</t>
        </is>
      </c>
      <c r="CE73" s="74" t="inlineStr">
        <is>
          <t>Cold calling+Emailing, Scheduling Demo,, Before Demo, they huddle with Functional * Sales team to provide detailed portfolio about the company.Tools used - Linkedin Sales navigator · To fetch number of customers shared by Database Team:</t>
        </is>
      </c>
      <c r="CF73" s="74" t="inlineStr">
        <is>
          <t>Sales &amp; Business Development</t>
        </is>
      </c>
      <c r="CG73" s="74" t="inlineStr">
        <is>
          <t>Sales Development · SDR</t>
        </is>
      </c>
      <c r="CH73" s="74" t="inlineStr">
        <is>
          <t>Sales Development Representative</t>
        </is>
      </c>
      <c r="CI73" s="74" t="inlineStr">
        <is>
          <t>L3 – Professional / Associate</t>
        </is>
      </c>
      <c r="CJ73" s="74" t="inlineStr">
        <is>
          <t>Shweta Mishra</t>
        </is>
      </c>
      <c r="CK73" s="74" t="inlineStr">
        <is>
          <t>N-5</t>
        </is>
      </c>
      <c r="CL73" s="74" t="inlineStr">
        <is>
          <t>Individual Contributor</t>
        </is>
      </c>
      <c r="CM73" s="74" t="inlineStr">
        <is>
          <t>Regtech</t>
        </is>
      </c>
      <c r="CN73" s="74" t="inlineStr">
        <is>
          <t>Marketing</t>
        </is>
      </c>
      <c r="CO73" s="74" t="inlineStr">
        <is>
          <t>0 years, 11 months, 19 days</t>
        </is>
      </c>
      <c r="CP73" s="74" t="inlineStr">
        <is>
          <t>Sales Development Associate</t>
        </is>
      </c>
      <c r="CQ73" s="74" t="inlineStr">
        <is>
          <t>No</t>
        </is>
      </c>
      <c r="CR73" s="74" t="n">
        <v>1</v>
      </c>
      <c r="CS73" s="74" t="inlineStr">
        <is>
          <t>High</t>
        </is>
      </c>
      <c r="CT73" s="74" t="inlineStr">
        <is>
          <t>High Impact / Growth Talent</t>
        </is>
      </c>
      <c r="CU73" s="74" t="inlineStr">
        <is>
          <t>Not immediately. Demonstrates strong knowledge, ownership, and the ability to handle responsibilities independently. With additional ground-level experience · approximately 12–14 months and continued mentorship, she has the capability to transition into a Team Lead role.</t>
        </is>
      </c>
      <c r="CV73" s="74" t="inlineStr">
        <is>
          <t>No</t>
        </is>
      </c>
      <c r="CW73" s="74" t="inlineStr">
        <is>
          <t>Yes</t>
        </is>
      </c>
      <c r="CX73" s="74" t="n"/>
      <c r="CY73" s="74" t="inlineStr">
        <is>
          <t>Continue building cross-functional collaboration by proactively engaging with internal teams</t>
        </is>
      </c>
      <c r="CZ73" s="74" t="n"/>
      <c r="DA73" s="74" t="inlineStr">
        <is>
          <t>To be mapped to SDR Mgr Europe - TBH and Title to be standardized to Sales Development Associate</t>
        </is>
      </c>
      <c r="DB73" s="74" t="n"/>
      <c r="DC73" s="74" t="n"/>
      <c r="DD73" s="74" t="n"/>
      <c r="DE73" s="74" t="n"/>
      <c r="DF73" s="74" t="n"/>
      <c r="DG73" s="74" t="n"/>
      <c r="DH73" s="74" t="n"/>
      <c r="DI73" s="74" t="n"/>
      <c r="DJ73" s="74" t="n"/>
      <c r="DK73" s="74" t="n"/>
      <c r="DL73" s="74" t="n"/>
      <c r="DM73" s="74" t="n"/>
      <c r="DN73" s="74" t="n"/>
      <c r="DO73" s="74" t="n"/>
      <c r="DP73" s="74" t="n"/>
      <c r="DQ73" s="74" t="n"/>
      <c r="DR73" s="74" t="n"/>
      <c r="DS73" s="74" t="n"/>
      <c r="DT73" s="74" t="n"/>
      <c r="DU73" s="74" t="n"/>
      <c r="DV73" s="74" t="n"/>
      <c r="DW73" s="74" t="n"/>
      <c r="DX73" s="74" t="n"/>
      <c r="DY73" s="74" t="n"/>
      <c r="DZ73" s="74" t="n"/>
      <c r="EA73" s="74" t="n"/>
      <c r="EB73" s="74" t="n"/>
      <c r="EC73" s="74" t="n"/>
      <c r="ED73" s="74" t="n"/>
      <c r="EE73" s="74" t="n"/>
      <c r="EF73" s="74" t="n"/>
      <c r="EG73" s="74" t="n"/>
      <c r="EH73" s="74" t="n"/>
      <c r="EI73" s="74" t="n"/>
      <c r="EJ73" s="74" t="n"/>
      <c r="EK73" s="74" t="n"/>
      <c r="EL73" s="74" t="n"/>
      <c r="EM73" s="74" t="n"/>
      <c r="EN73" s="74" t="n"/>
      <c r="EO73" s="74" t="n"/>
      <c r="EP73" s="74" t="n"/>
      <c r="EQ73" s="74" t="n"/>
      <c r="ER73" s="74" t="n"/>
      <c r="ES73" s="74" t="n"/>
      <c r="ET73" s="74" t="n"/>
      <c r="EU73" s="74" t="n"/>
      <c r="EV73" s="130" t="n"/>
      <c r="EW73" s="131" t="inlineStr">
        <is>
          <t>• This role brings suitable potential leads into the pipeline and creates new revenue opportunities.</t>
        </is>
      </c>
      <c r="EX73" s="131"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EY73" s="131" t="inlineStr">
        <is>
          <t>• Current capabilities: Discovery conversations, active listening and customer reading; ICP research, pain-point discovery and proactive communication; Relationship-building and strategic thinking.</t>
        </is>
      </c>
      <c r="EZ73" s="131"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FA73" s="131" t="inlineStr">
        <is>
          <t>• Key challenges: Slow laptop and manual Excel tracking; Needs stronger alignment and clarity from management.
• Support required: Clearer manager guidance and improved tools for tracking work.</t>
        </is>
      </c>
      <c r="FB73" s="131" t="inlineStr">
        <is>
          <t>KRAs Submitted</t>
        </is>
      </c>
      <c r="FC73" s="131" t="n"/>
    </row>
    <row r="74" ht="190.5" customHeight="1">
      <c r="A74" s="109" t="inlineStr">
        <is>
          <t>Mapped</t>
        </is>
      </c>
      <c r="B74" s="109" t="inlineStr">
        <is>
          <t>CARBON</t>
        </is>
      </c>
      <c r="C74" s="110" t="inlineStr">
        <is>
          <t>IRIS2513</t>
        </is>
      </c>
      <c r="D74" s="110" t="inlineStr">
        <is>
          <t>Satyarth Singh</t>
        </is>
      </c>
      <c r="E74" s="110" t="inlineStr">
        <is>
          <t>Marketing</t>
        </is>
      </c>
      <c r="F74" s="162" t="inlineStr">
        <is>
          <t>Marketing Associate</t>
        </is>
      </c>
      <c r="G74" s="162" t="inlineStr">
        <is>
          <t>Sales Development Representative</t>
        </is>
      </c>
      <c r="H74" s="110" t="inlineStr">
        <is>
          <t>L3 – Professional / Associate</t>
        </is>
      </c>
      <c r="I74" s="151" t="inlineStr">
        <is>
          <t>A2</t>
        </is>
      </c>
      <c r="J74" s="110" t="inlineStr">
        <is>
          <t>• Same level</t>
        </is>
      </c>
      <c r="K74" s="110" t="inlineStr">
        <is>
          <t>Sales &amp; Business Development</t>
        </is>
      </c>
      <c r="L74" s="110" t="inlineStr">
        <is>
          <t>Sales Development &amp; Prospecting</t>
        </is>
      </c>
      <c r="M74" s="110" t="n"/>
      <c r="N74" s="110" t="n">
        <v>19</v>
      </c>
      <c r="O74" s="109" t="inlineStr">
        <is>
          <t>P1–P2</t>
        </is>
      </c>
      <c r="P74" s="110" t="inlineStr">
        <is>
          <t>Entry / Developing</t>
        </is>
      </c>
      <c r="Q74" s="110" t="inlineStr">
        <is>
          <t>2 Assist</t>
        </is>
      </c>
      <c r="R74" s="110" t="inlineStr">
        <is>
          <t>0–2 yrs</t>
        </is>
      </c>
      <c r="S74" s="110" t="inlineStr">
        <is>
          <t>1–3 · 0–3</t>
        </is>
      </c>
      <c r="T74" s="110" t="inlineStr">
        <is>
          <t>SDR · entry / SDR / Inside Sales</t>
        </is>
      </c>
      <c r="U74" s="110" t="inlineStr">
        <is>
          <t>IRIS Vs Competitor Benchmark — SaaS sales ladder — IC: SDR / BDR</t>
        </is>
      </c>
      <c r="V74" s="110" t="inlineStr">
        <is>
          <t>SaaS sales ladder · SDR → AE → Enterprise AE → VP / CRO; MEDDICC-style qualification</t>
        </is>
      </c>
      <c r="W74" s="110" t="inlineStr">
        <is>
          <t>Core 2 · Future 2 · Functional 2 · Leadership not scored</t>
        </is>
      </c>
      <c r="X74" s="73" t="n">
        <v>484</v>
      </c>
      <c r="Y74" s="74" t="inlineStr">
        <is>
          <t>IRIS2513</t>
        </is>
      </c>
      <c r="Z74" s="74" t="inlineStr">
        <is>
          <t>Employee</t>
        </is>
      </c>
      <c r="AA74" s="74" t="inlineStr">
        <is>
          <t>Active</t>
        </is>
      </c>
      <c r="AB74" s="74" t="inlineStr">
        <is>
          <t>Satyarth Singh</t>
        </is>
      </c>
      <c r="AC74" s="164" t="n">
        <v>46125</v>
      </c>
      <c r="AD74" s="74" t="inlineStr">
        <is>
          <t>Marketing Associate</t>
        </is>
      </c>
      <c r="AE74" s="74" t="inlineStr">
        <is>
          <t>PGDM</t>
        </is>
      </c>
      <c r="AF74" s="74" t="inlineStr">
        <is>
          <t>Priyadarshini Dey</t>
        </is>
      </c>
      <c r="AG74" s="74" t="inlineStr">
        <is>
          <t>N-5</t>
        </is>
      </c>
      <c r="AH74" s="74" t="inlineStr">
        <is>
          <t>Individual Contributor</t>
        </is>
      </c>
      <c r="AI74" s="74" t="inlineStr">
        <is>
          <t>0 years, 0 months, 0 days</t>
        </is>
      </c>
      <c r="AJ74" s="74" t="inlineStr">
        <is>
          <t>0 years, 4 months, 12 days</t>
        </is>
      </c>
      <c r="AK74" s="74" t="inlineStr">
        <is>
          <t>Regtech</t>
        </is>
      </c>
      <c r="AL74" s="74" t="inlineStr">
        <is>
          <t>CARBON</t>
        </is>
      </c>
      <c r="AM74" s="74" t="inlineStr">
        <is>
          <t>Marketing</t>
        </is>
      </c>
      <c r="AN74" s="74" t="inlineStr">
        <is>
          <t>Marketing</t>
        </is>
      </c>
      <c r="AO74" s="74" t="inlineStr">
        <is>
          <t>No</t>
        </is>
      </c>
      <c r="AP74" s="74" t="inlineStr">
        <is>
          <t>Sales, Marketing &amp; Support</t>
        </is>
      </c>
      <c r="AQ74" s="74" t="inlineStr">
        <is>
          <t>Marketing</t>
        </is>
      </c>
      <c r="AR74" s="74" t="inlineStr">
        <is>
          <t>Non-technical</t>
        </is>
      </c>
      <c r="AS74" s="74" t="n">
        <v>20</v>
      </c>
      <c r="AT74" s="74" t="inlineStr">
        <is>
          <t>Covered</t>
        </is>
      </c>
      <c r="AU74" s="74" t="inlineStr">
        <is>
          <t>IRIS2513</t>
        </is>
      </c>
      <c r="AV74" s="74" t="inlineStr">
        <is>
          <t>Satyarth Singh</t>
        </is>
      </c>
      <c r="AW74" s="74" t="inlineStr">
        <is>
          <t>Marketing</t>
        </is>
      </c>
      <c r="AX74" s="74" t="inlineStr">
        <is>
          <t>Sales &amp; Business Development</t>
        </is>
      </c>
      <c r="AY74" s="74" t="inlineStr">
        <is>
          <t>Sales Development · SDR</t>
        </is>
      </c>
      <c r="AZ74" s="74" t="n"/>
      <c r="BA74" s="74" t="n"/>
      <c r="BB74" s="74" t="inlineStr">
        <is>
          <t>Employee</t>
        </is>
      </c>
      <c r="BC74" s="74" t="inlineStr">
        <is>
          <t>Saahit Togaru</t>
        </is>
      </c>
      <c r="BD74" s="74" t="inlineStr">
        <is>
          <t>Saahit Togaru</t>
        </is>
      </c>
      <c r="BE74" s="74" t="inlineStr">
        <is>
          <t>No</t>
        </is>
      </c>
      <c r="BF74" s="74" t="inlineStr">
        <is>
          <t>Marketing Associate</t>
        </is>
      </c>
      <c r="BG74" s="74" t="inlineStr">
        <is>
          <t>Sales Development Associate</t>
        </is>
      </c>
      <c r="BH74" s="74" t="inlineStr">
        <is>
          <t>Yes</t>
        </is>
      </c>
      <c r="BI74" s="74" t="inlineStr">
        <is>
          <t>—</t>
        </is>
      </c>
      <c r="BJ74" s="74" t="inlineStr">
        <is>
          <t>—</t>
        </is>
      </c>
      <c r="BK74" s="74" t="inlineStr">
        <is>
          <t>—</t>
        </is>
      </c>
      <c r="BL74" s="74" t="inlineStr">
        <is>
          <t>Not a manager</t>
        </is>
      </c>
      <c r="BM74" s="74" t="inlineStr">
        <is>
          <t>—</t>
        </is>
      </c>
      <c r="BN74" s="74" t="inlineStr">
        <is>
          <t>—</t>
        </is>
      </c>
      <c r="BO74" s="74" t="inlineStr">
        <is>
          <t>—</t>
        </is>
      </c>
      <c r="BP74" s="74" t="inlineStr">
        <is>
          <t>Not a manager</t>
        </is>
      </c>
      <c r="BQ74" s="74" t="inlineStr">
        <is>
          <t>—</t>
        </is>
      </c>
      <c r="BR74" s="74" t="inlineStr">
        <is>
          <t>L3 – Professional / Associate</t>
        </is>
      </c>
      <c r="BS74" s="74" t="inlineStr">
        <is>
          <t>L3 – Professional / Associate</t>
        </is>
      </c>
      <c r="BT74" s="74" t="inlineStr">
        <is>
          <t>No designation change — current record value carried forward</t>
        </is>
      </c>
      <c r="BU74" s="74" t="n"/>
      <c r="BV74" s="74" t="n"/>
      <c r="BW74" s="74" t="inlineStr">
        <is>
          <t>No input received.</t>
        </is>
      </c>
      <c r="BX74" s="74" t="n"/>
      <c r="BY74" s="74" t="inlineStr">
        <is>
          <t>IRIS2513</t>
        </is>
      </c>
      <c r="BZ74" s="74" t="inlineStr">
        <is>
          <t>Employee</t>
        </is>
      </c>
      <c r="CA74" s="74" t="inlineStr">
        <is>
          <t>Active</t>
        </is>
      </c>
      <c r="CB74" s="74" t="inlineStr">
        <is>
          <t>Satyarth Singh</t>
        </is>
      </c>
      <c r="CC74" s="164" t="n">
        <v>46125</v>
      </c>
      <c r="CD74" s="74" t="inlineStr">
        <is>
          <t>Marketing Associate</t>
        </is>
      </c>
      <c r="CE74" s="74" t="inlineStr">
        <is>
          <t>Cold calling+Emailing, Scheduling Demo, Before Demo, they huddle with Functional * Sales team to provide detailed portfolio about the company. Tools used - Linkedin Sales navigator · To fetch number of customers shared by Database Team:</t>
        </is>
      </c>
      <c r="CF74" s="74" t="inlineStr">
        <is>
          <t>Sales &amp; Business Development</t>
        </is>
      </c>
      <c r="CG74" s="74" t="inlineStr">
        <is>
          <t>Sales Development · SDR</t>
        </is>
      </c>
      <c r="CH74" s="74" t="inlineStr">
        <is>
          <t>Marketing Associate</t>
        </is>
      </c>
      <c r="CI74" s="74" t="inlineStr">
        <is>
          <t>L3 – Professional / Associate</t>
        </is>
      </c>
      <c r="CJ74" s="74" t="inlineStr">
        <is>
          <t>Saahit Togaru</t>
        </is>
      </c>
      <c r="CK74" s="74" t="inlineStr">
        <is>
          <t>N-4</t>
        </is>
      </c>
      <c r="CL74" s="74" t="inlineStr">
        <is>
          <t>Individual Contributor</t>
        </is>
      </c>
      <c r="CM74" s="74" t="inlineStr">
        <is>
          <t>Regtech</t>
        </is>
      </c>
      <c r="CN74" s="74" t="inlineStr">
        <is>
          <t>Marketing</t>
        </is>
      </c>
      <c r="CO74" s="74" t="inlineStr">
        <is>
          <t>0 years, 2 months, 7 days</t>
        </is>
      </c>
      <c r="CP74" s="74" t="n"/>
      <c r="CQ74" s="74" t="n"/>
      <c r="CR74" s="74" t="n"/>
      <c r="CS74" s="74" t="n"/>
      <c r="CT74" s="74" t="n"/>
      <c r="CU74" s="74" t="n"/>
      <c r="CV74" s="74" t="inlineStr">
        <is>
          <t>No</t>
        </is>
      </c>
      <c r="CW74" s="74" t="inlineStr">
        <is>
          <t>No</t>
        </is>
      </c>
      <c r="CX74" s="74" t="n"/>
      <c r="CY74" s="74" t="n"/>
      <c r="CZ74" s="74" t="n"/>
      <c r="DA74" s="74" t="inlineStr">
        <is>
          <t>To be mapped to SDR Mgr US - TBH</t>
        </is>
      </c>
      <c r="DB74" s="74" t="n"/>
      <c r="DC74" s="74" t="n"/>
      <c r="DD74" s="74" t="n"/>
      <c r="DE74" s="74" t="n"/>
      <c r="DF74" s="74" t="n"/>
      <c r="DG74" s="74" t="n"/>
      <c r="DH74" s="74" t="n"/>
      <c r="DI74" s="74" t="n"/>
      <c r="DJ74" s="74" t="n"/>
      <c r="DK74" s="74" t="n"/>
      <c r="DL74" s="74" t="n"/>
      <c r="DM74" s="74" t="n"/>
      <c r="DN74" s="74" t="n"/>
      <c r="DO74" s="74" t="n"/>
      <c r="DP74" s="74" t="n"/>
      <c r="DQ74" s="74" t="n"/>
      <c r="DR74" s="74" t="n"/>
      <c r="DS74" s="74" t="n"/>
      <c r="DT74" s="74" t="n"/>
      <c r="DU74" s="74" t="n"/>
      <c r="DV74" s="74" t="n"/>
      <c r="DW74" s="74" t="n"/>
      <c r="DX74" s="74" t="n"/>
      <c r="DY74" s="74" t="n"/>
      <c r="DZ74" s="74" t="n"/>
      <c r="EA74" s="74" t="n"/>
      <c r="EB74" s="74" t="n"/>
      <c r="EC74" s="74" t="n"/>
      <c r="ED74" s="74" t="n"/>
      <c r="EE74" s="74" t="n"/>
      <c r="EF74" s="74" t="n"/>
      <c r="EG74" s="74" t="n"/>
      <c r="EH74" s="74" t="n"/>
      <c r="EI74" s="74" t="n"/>
      <c r="EJ74" s="74" t="n"/>
      <c r="EK74" s="74" t="n"/>
      <c r="EL74" s="74" t="n"/>
      <c r="EM74" s="74" t="n"/>
      <c r="EN74" s="74" t="n"/>
      <c r="EO74" s="74" t="n"/>
      <c r="EP74" s="74" t="n"/>
      <c r="EQ74" s="74" t="n"/>
      <c r="ER74" s="74" t="n"/>
      <c r="ES74" s="74" t="n"/>
      <c r="ET74" s="74" t="n"/>
      <c r="EU74" s="74" t="n"/>
      <c r="EV74" s="130" t="n"/>
      <c r="EW74" s="131" t="inlineStr">
        <is>
          <t>• This role books pre-sales discovery meetings, primarily through outbound calls, between relevant ICPs and the sales and functional teams.</t>
        </is>
      </c>
      <c r="EX74" s="131"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EY74" s="131" t="inlineStr">
        <is>
          <t>• Current capabilities: Account research and targeted outreach; Cold calling, email outreach and LinkedIn engagement; Prospect qualification and meeting coordination.</t>
        </is>
      </c>
      <c r="EZ74" s="131"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FA74" s="131" t="inlineStr">
        <is>
          <t>• Key challenges: Internal coordination gaps can result in missed prospects; Needs more consistent outreach cadence and communication confidence.
• Support required: No input received.</t>
        </is>
      </c>
      <c r="FB74" s="131" t="n"/>
      <c r="FC74" s="131" t="n"/>
    </row>
    <row r="75" ht="250" customHeight="1">
      <c r="A75" s="109" t="inlineStr">
        <is>
          <t>Mapped</t>
        </is>
      </c>
      <c r="B75" s="109" t="inlineStr">
        <is>
          <t>CARBON</t>
        </is>
      </c>
      <c r="C75" s="110" t="inlineStr">
        <is>
          <t>IRIS2512</t>
        </is>
      </c>
      <c r="D75" s="110" t="inlineStr">
        <is>
          <t>Shobhit Dhingra</t>
        </is>
      </c>
      <c r="E75" s="110" t="inlineStr">
        <is>
          <t>Marketing</t>
        </is>
      </c>
      <c r="F75" s="162" t="inlineStr">
        <is>
          <t>Marketing Associate</t>
        </is>
      </c>
      <c r="G75" s="162" t="inlineStr">
        <is>
          <t>Sales Development Representative</t>
        </is>
      </c>
      <c r="H75" s="110" t="inlineStr">
        <is>
          <t>L3 – Professional / Associate</t>
        </is>
      </c>
      <c r="I75" s="151" t="inlineStr">
        <is>
          <t>A2</t>
        </is>
      </c>
      <c r="J75" s="110" t="inlineStr">
        <is>
          <t>• Same level</t>
        </is>
      </c>
      <c r="K75" s="110" t="inlineStr">
        <is>
          <t>Sales &amp; Business Development</t>
        </is>
      </c>
      <c r="L75" s="110" t="inlineStr">
        <is>
          <t>Sales Development &amp; Prospecting</t>
        </is>
      </c>
      <c r="M75" s="110" t="n"/>
      <c r="N75" s="110" t="n">
        <v>20</v>
      </c>
      <c r="O75" s="109" t="inlineStr">
        <is>
          <t>P1–P2</t>
        </is>
      </c>
      <c r="P75" s="110" t="inlineStr">
        <is>
          <t>Entry / Developing</t>
        </is>
      </c>
      <c r="Q75" s="110" t="inlineStr">
        <is>
          <t>2 Assist</t>
        </is>
      </c>
      <c r="R75" s="110" t="inlineStr">
        <is>
          <t>0–2 yrs</t>
        </is>
      </c>
      <c r="S75" s="110" t="inlineStr">
        <is>
          <t>1–3 · 0–3</t>
        </is>
      </c>
      <c r="T75" s="110" t="inlineStr">
        <is>
          <t>SDR · entry / SDR / Inside Sales</t>
        </is>
      </c>
      <c r="U75" s="110" t="inlineStr">
        <is>
          <t>IRIS Vs Competitor Benchmark — SaaS sales ladder — IC: SDR / BDR</t>
        </is>
      </c>
      <c r="V75" s="110" t="inlineStr">
        <is>
          <t>SaaS sales ladder · SDR → AE → Enterprise AE → VP / CRO; MEDDICC-style qualification</t>
        </is>
      </c>
      <c r="W75" s="110" t="inlineStr">
        <is>
          <t>Core 2 · Future 2 · Functional 2 · Leadership not scored</t>
        </is>
      </c>
      <c r="X75" s="73" t="n">
        <v>483</v>
      </c>
      <c r="Y75" s="74" t="inlineStr">
        <is>
          <t>IRIS2512</t>
        </is>
      </c>
      <c r="Z75" s="74" t="inlineStr">
        <is>
          <t>Employee</t>
        </is>
      </c>
      <c r="AA75" s="74" t="inlineStr">
        <is>
          <t>Active</t>
        </is>
      </c>
      <c r="AB75" s="74" t="inlineStr">
        <is>
          <t>Shobhit Dhingra</t>
        </is>
      </c>
      <c r="AC75" s="164" t="n">
        <v>46125</v>
      </c>
      <c r="AD75" s="74" t="inlineStr">
        <is>
          <t>Marketing Associate</t>
        </is>
      </c>
      <c r="AE75" s="74" t="inlineStr">
        <is>
          <t>B.Com</t>
        </is>
      </c>
      <c r="AF75" s="74" t="inlineStr">
        <is>
          <t>Priyadarshini Dey</t>
        </is>
      </c>
      <c r="AG75" s="74" t="inlineStr">
        <is>
          <t>N-5</t>
        </is>
      </c>
      <c r="AH75" s="74" t="inlineStr">
        <is>
          <t>Individual Contributor</t>
        </is>
      </c>
      <c r="AI75" s="74" t="inlineStr">
        <is>
          <t>0 years, 0 months, 0 days</t>
        </is>
      </c>
      <c r="AJ75" s="74" t="inlineStr">
        <is>
          <t>0 years, 4 months, 12 days</t>
        </is>
      </c>
      <c r="AK75" s="74" t="inlineStr">
        <is>
          <t>Regtech</t>
        </is>
      </c>
      <c r="AL75" s="74" t="inlineStr">
        <is>
          <t>CARBON</t>
        </is>
      </c>
      <c r="AM75" s="74" t="inlineStr">
        <is>
          <t>Marketing</t>
        </is>
      </c>
      <c r="AN75" s="74" t="inlineStr">
        <is>
          <t>Marketing</t>
        </is>
      </c>
      <c r="AO75" s="74" t="inlineStr">
        <is>
          <t>No</t>
        </is>
      </c>
      <c r="AP75" s="74" t="inlineStr">
        <is>
          <t>Sales, Marketing &amp; Support</t>
        </is>
      </c>
      <c r="AQ75" s="74" t="inlineStr">
        <is>
          <t>Marketing</t>
        </is>
      </c>
      <c r="AR75" s="74" t="inlineStr">
        <is>
          <t>Non-technical</t>
        </is>
      </c>
      <c r="AS75" s="74" t="n">
        <v>20</v>
      </c>
      <c r="AT75" s="74" t="inlineStr">
        <is>
          <t>Covered</t>
        </is>
      </c>
      <c r="AU75" s="74" t="inlineStr">
        <is>
          <t>IRIS2512</t>
        </is>
      </c>
      <c r="AV75" s="74" t="inlineStr">
        <is>
          <t>Shobhit Dhingra</t>
        </is>
      </c>
      <c r="AW75" s="74" t="inlineStr">
        <is>
          <t>Marketing</t>
        </is>
      </c>
      <c r="AX75" s="74" t="inlineStr">
        <is>
          <t>Sales &amp; Business Development</t>
        </is>
      </c>
      <c r="AY75" s="74" t="inlineStr">
        <is>
          <t>Sales Development · SDR</t>
        </is>
      </c>
      <c r="AZ75" s="74" t="n"/>
      <c r="BA75" s="74" t="n"/>
      <c r="BB75" s="74" t="inlineStr">
        <is>
          <t>Employee</t>
        </is>
      </c>
      <c r="BC75" s="74" t="inlineStr">
        <is>
          <t>Saahit Togaru</t>
        </is>
      </c>
      <c r="BD75" s="74" t="inlineStr">
        <is>
          <t>Saahit Togaru</t>
        </is>
      </c>
      <c r="BE75" s="74" t="inlineStr">
        <is>
          <t>No</t>
        </is>
      </c>
      <c r="BF75" s="74" t="inlineStr">
        <is>
          <t>Marketing Associate</t>
        </is>
      </c>
      <c r="BG75" s="74" t="inlineStr">
        <is>
          <t>Sales Development Associate</t>
        </is>
      </c>
      <c r="BH75" s="74" t="inlineStr">
        <is>
          <t>Yes</t>
        </is>
      </c>
      <c r="BI75" s="74" t="inlineStr">
        <is>
          <t>—</t>
        </is>
      </c>
      <c r="BJ75" s="74" t="inlineStr">
        <is>
          <t>—</t>
        </is>
      </c>
      <c r="BK75" s="74" t="inlineStr">
        <is>
          <t>—</t>
        </is>
      </c>
      <c r="BL75" s="74" t="inlineStr">
        <is>
          <t>Not a manager</t>
        </is>
      </c>
      <c r="BM75" s="74" t="inlineStr">
        <is>
          <t>—</t>
        </is>
      </c>
      <c r="BN75" s="74" t="inlineStr">
        <is>
          <t>—</t>
        </is>
      </c>
      <c r="BO75" s="74" t="inlineStr">
        <is>
          <t>—</t>
        </is>
      </c>
      <c r="BP75" s="74" t="inlineStr">
        <is>
          <t>Not a manager</t>
        </is>
      </c>
      <c r="BQ75" s="74" t="inlineStr">
        <is>
          <t>—</t>
        </is>
      </c>
      <c r="BR75" s="74" t="inlineStr">
        <is>
          <t>L3 – Professional / Associate</t>
        </is>
      </c>
      <c r="BS75" s="74" t="inlineStr">
        <is>
          <t>L3 – Professional / Associate</t>
        </is>
      </c>
      <c r="BT75" s="74" t="inlineStr">
        <is>
          <t>No designation change — current record value carried forward</t>
        </is>
      </c>
      <c r="BU75" s="74"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BV75" s="74" t="n"/>
      <c r="BW75" s="74" t="inlineStr">
        <is>
          <t>No input received.</t>
        </is>
      </c>
      <c r="BX75" s="74" t="n"/>
      <c r="BY75" s="74" t="inlineStr">
        <is>
          <t>IRIS2512</t>
        </is>
      </c>
      <c r="BZ75" s="74" t="inlineStr">
        <is>
          <t>Employee</t>
        </is>
      </c>
      <c r="CA75" s="74" t="inlineStr">
        <is>
          <t>Active</t>
        </is>
      </c>
      <c r="CB75" s="74" t="inlineStr">
        <is>
          <t>Shobhit Dhingra</t>
        </is>
      </c>
      <c r="CC75" s="164" t="n">
        <v>46125</v>
      </c>
      <c r="CD75" s="74" t="inlineStr">
        <is>
          <t>Marketing Associate</t>
        </is>
      </c>
      <c r="CE75" s="74" t="inlineStr">
        <is>
          <t>SDR Management for EU region reports to Saahit</t>
        </is>
      </c>
      <c r="CF75" s="74" t="inlineStr">
        <is>
          <t>Sales &amp; Business Development</t>
        </is>
      </c>
      <c r="CG75" s="74" t="inlineStr">
        <is>
          <t>Sales Development · SDR</t>
        </is>
      </c>
      <c r="CH75" s="74" t="inlineStr">
        <is>
          <t>Marketing Associate</t>
        </is>
      </c>
      <c r="CI75" s="74" t="inlineStr">
        <is>
          <t>L3 – Professional / Associate</t>
        </is>
      </c>
      <c r="CJ75" s="74" t="inlineStr">
        <is>
          <t>Saahit Togaru</t>
        </is>
      </c>
      <c r="CK75" s="74" t="inlineStr">
        <is>
          <t>N-4</t>
        </is>
      </c>
      <c r="CL75" s="74" t="inlineStr">
        <is>
          <t>Individual Contributor</t>
        </is>
      </c>
      <c r="CM75" s="74" t="inlineStr">
        <is>
          <t>Regtech</t>
        </is>
      </c>
      <c r="CN75" s="74" t="inlineStr">
        <is>
          <t>Marketing</t>
        </is>
      </c>
      <c r="CO75" s="74" t="inlineStr">
        <is>
          <t>0 years, 2 months, 7 days</t>
        </is>
      </c>
      <c r="CP75" s="74" t="n"/>
      <c r="CQ75" s="74" t="inlineStr">
        <is>
          <t>No</t>
        </is>
      </c>
      <c r="CR75" s="74" t="n">
        <v>1</v>
      </c>
      <c r="CS75" s="74" t="inlineStr">
        <is>
          <t>Medium</t>
        </is>
      </c>
      <c r="CT75" s="74" t="inlineStr">
        <is>
          <t>Core Contributor</t>
        </is>
      </c>
      <c r="CU75" s="74" t="inlineStr">
        <is>
          <t>Too soon to comment</t>
        </is>
      </c>
      <c r="CV75" s="74" t="inlineStr">
        <is>
          <t>No</t>
        </is>
      </c>
      <c r="CW75" s="74" t="inlineStr">
        <is>
          <t>Yes</t>
        </is>
      </c>
      <c r="CX75" s="74" t="n"/>
      <c r="CY75" s="74" t="inlineStr">
        <is>
          <t>Would benefit from a deeper understanding of the current role and  sales process, while continuing to build confidence in prospecting and customer conversations.</t>
        </is>
      </c>
      <c r="CZ75" s="74" t="n"/>
      <c r="DA75" s="74" t="inlineStr">
        <is>
          <t>To be mapped to SDR Mgr Europe - TBH</t>
        </is>
      </c>
      <c r="DB75" s="74" t="n"/>
      <c r="DC75" s="74" t="n"/>
      <c r="DD75" s="74" t="n"/>
      <c r="DE75" s="74" t="n"/>
      <c r="DF75" s="74" t="n"/>
      <c r="DG75" s="74" t="n"/>
      <c r="DH75" s="74" t="n"/>
      <c r="DI75" s="74" t="n"/>
      <c r="DJ75" s="74" t="n"/>
      <c r="DK75" s="74" t="n"/>
      <c r="DL75" s="74" t="n"/>
      <c r="DM75" s="74" t="n"/>
      <c r="DN75" s="74" t="n"/>
      <c r="DO75" s="74" t="n"/>
      <c r="DP75" s="74" t="n"/>
      <c r="DQ75" s="74" t="n"/>
      <c r="DR75" s="74" t="n"/>
      <c r="DS75" s="74" t="n"/>
      <c r="DT75" s="74" t="n"/>
      <c r="DU75" s="74" t="n"/>
      <c r="DV75" s="74" t="n"/>
      <c r="DW75" s="74" t="n"/>
      <c r="DX75" s="74" t="n"/>
      <c r="DY75" s="74" t="n"/>
      <c r="DZ75" s="74" t="n"/>
      <c r="EA75" s="74" t="n"/>
      <c r="EB75" s="74" t="n"/>
      <c r="EC75" s="74" t="n"/>
      <c r="ED75" s="74" t="n"/>
      <c r="EE75" s="74" t="n"/>
      <c r="EF75" s="74" t="n"/>
      <c r="EG75" s="74" t="n"/>
      <c r="EH75" s="74" t="n"/>
      <c r="EI75" s="74" t="n"/>
      <c r="EJ75" s="74" t="n"/>
      <c r="EK75" s="74" t="n"/>
      <c r="EL75" s="74" t="n"/>
      <c r="EM75" s="74" t="n"/>
      <c r="EN75" s="74" t="n"/>
      <c r="EO75" s="74" t="n"/>
      <c r="EP75" s="74" t="n"/>
      <c r="EQ75" s="74" t="n"/>
      <c r="ER75" s="74" t="n"/>
      <c r="ES75" s="74" t="n"/>
      <c r="ET75" s="74" t="n"/>
      <c r="EU75" s="74" t="n"/>
      <c r="EV75" s="130" t="n"/>
      <c r="EW75" s="131" t="inlineStr">
        <is>
          <t>• This role creates immediate revenue impact by generating leads and new business opportunities.</t>
        </is>
      </c>
      <c r="EX75" s="131"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EY75" s="131" t="inlineStr">
        <is>
          <t>• Current capabilities: Pipeline building and outbound outreach; Initial relationship management and sales-funnel execution.</t>
        </is>
      </c>
      <c r="EZ75" s="131" t="inlineStr">
        <is>
          <t>• Development priorities: Build communication, relationship-building and prospect-research capability.
• Learning and Development Need: Communication and relationship-building skills training, along with prospect-research methods and CRM data-discipline coaching.</t>
        </is>
      </c>
      <c r="FA75" s="131" t="inlineStr">
        <is>
          <t>• Key challenges: Outdated database and limited contact information; Needs stronger CRM discipline and access to better prospect research.
• Support required: Dedicated research support to improve data quality and targeting.</t>
        </is>
      </c>
      <c r="FB75" s="131" t="n"/>
      <c r="FC75" s="131" t="n"/>
    </row>
    <row r="76" ht="250" customHeight="1">
      <c r="A76" s="109" t="inlineStr">
        <is>
          <t>Mapped</t>
        </is>
      </c>
      <c r="B76" s="109" t="inlineStr">
        <is>
          <t>CARBON</t>
        </is>
      </c>
      <c r="C76" s="110" t="inlineStr">
        <is>
          <t>INTN0287</t>
        </is>
      </c>
      <c r="D76" s="110" t="inlineStr">
        <is>
          <t>Anika Mariam</t>
        </is>
      </c>
      <c r="E76" s="110" t="inlineStr">
        <is>
          <t>Marketing</t>
        </is>
      </c>
      <c r="F76" s="162" t="inlineStr">
        <is>
          <t>Intern</t>
        </is>
      </c>
      <c r="G76" s="162" t="inlineStr">
        <is>
          <t>Intern – Sales Development &amp; Prospecting</t>
        </is>
      </c>
      <c r="H76" s="110" t="inlineStr">
        <is>
          <t>L1 – Intern</t>
        </is>
      </c>
      <c r="I76" s="151" t="inlineStr">
        <is>
          <t>A1</t>
        </is>
      </c>
      <c r="J76" s="110" t="inlineStr">
        <is>
          <t>• Same level</t>
        </is>
      </c>
      <c r="K76" s="110" t="inlineStr">
        <is>
          <t>Sales &amp; Business Development</t>
        </is>
      </c>
      <c r="L76" s="110" t="inlineStr">
        <is>
          <t>Sales Development &amp; Prospecting</t>
        </is>
      </c>
      <c r="M76" s="110" t="n"/>
      <c r="N76" s="110" t="n">
        <v>19</v>
      </c>
      <c r="O76" s="109" t="inlineStr">
        <is>
          <t>Entry / P1 · intern</t>
        </is>
      </c>
      <c r="P76" s="110" t="inlineStr">
        <is>
          <t>Entry</t>
        </is>
      </c>
      <c r="Q76" s="110" t="inlineStr">
        <is>
          <t>1 Follow</t>
        </is>
      </c>
      <c r="R76" s="110" t="inlineStr">
        <is>
          <t>0 yrs · fresher / intern</t>
        </is>
      </c>
      <c r="S76" s="110" t="inlineStr">
        <is>
          <t>—</t>
        </is>
      </c>
      <c r="T76" s="110" t="inlineStr">
        <is>
          <t>SDR · entry</t>
        </is>
      </c>
      <c r="U76" s="110" t="inlineStr">
        <is>
          <t>—</t>
        </is>
      </c>
      <c r="V76" s="110" t="inlineStr">
        <is>
          <t>SaaS sales ladder · SDR → AE → Enterprise AE → VP / CRO; MEDDICC-style qualification</t>
        </is>
      </c>
      <c r="W76" s="110" t="inlineStr">
        <is>
          <t>Core 1 · Future 1 · Functional 1 · Leadership not scored</t>
        </is>
      </c>
      <c r="X76" s="73" t="n">
        <v>431</v>
      </c>
      <c r="Y76" s="74" t="inlineStr">
        <is>
          <t>INTN0287</t>
        </is>
      </c>
      <c r="Z76" s="74" t="inlineStr">
        <is>
          <t>Intern</t>
        </is>
      </c>
      <c r="AA76" s="74" t="inlineStr">
        <is>
          <t>Active</t>
        </is>
      </c>
      <c r="AB76" s="74" t="inlineStr">
        <is>
          <t>Anika Mariam</t>
        </is>
      </c>
      <c r="AC76" s="164" t="n">
        <v>46027</v>
      </c>
      <c r="AD76" s="74" t="inlineStr">
        <is>
          <t>Intern</t>
        </is>
      </c>
      <c r="AE76" s="74" t="inlineStr">
        <is>
          <t>B.Tech</t>
        </is>
      </c>
      <c r="AF76" s="74" t="inlineStr">
        <is>
          <t>Priyadarshini Dey</t>
        </is>
      </c>
      <c r="AG76" s="74" t="inlineStr">
        <is>
          <t>N-5</t>
        </is>
      </c>
      <c r="AH76" s="74" t="inlineStr">
        <is>
          <t>Individual Contributor</t>
        </is>
      </c>
      <c r="AI76" s="74" t="inlineStr">
        <is>
          <t>0 years, 1 months, 0 days</t>
        </is>
      </c>
      <c r="AJ76" s="74" t="inlineStr">
        <is>
          <t>0 years, 7 months, 20 days</t>
        </is>
      </c>
      <c r="AK76" s="74" t="inlineStr">
        <is>
          <t>Regtech</t>
        </is>
      </c>
      <c r="AL76" s="74" t="inlineStr">
        <is>
          <t>CARBON</t>
        </is>
      </c>
      <c r="AM76" s="74" t="inlineStr">
        <is>
          <t>Marketing</t>
        </is>
      </c>
      <c r="AN76" s="74" t="inlineStr">
        <is>
          <t>Marketing - SDR</t>
        </is>
      </c>
      <c r="AO76" s="74" t="inlineStr">
        <is>
          <t>No</t>
        </is>
      </c>
      <c r="AP76" s="74" t="inlineStr">
        <is>
          <t>Sales, Marketing &amp; Support</t>
        </is>
      </c>
      <c r="AQ76" s="74" t="inlineStr">
        <is>
          <t>Marketing</t>
        </is>
      </c>
      <c r="AR76" s="74" t="inlineStr">
        <is>
          <t>Non-technical</t>
        </is>
      </c>
      <c r="AS76" s="74" t="n">
        <v>20</v>
      </c>
      <c r="AT76" s="74" t="inlineStr">
        <is>
          <t>Covered</t>
        </is>
      </c>
      <c r="AU76" s="74" t="inlineStr">
        <is>
          <t>INTN0287</t>
        </is>
      </c>
      <c r="AV76" s="74" t="inlineStr">
        <is>
          <t>Anika Mariam</t>
        </is>
      </c>
      <c r="AW76" s="74" t="inlineStr">
        <is>
          <t>Marketing</t>
        </is>
      </c>
      <c r="AX76" s="74" t="inlineStr">
        <is>
          <t>Sales &amp; Business Development</t>
        </is>
      </c>
      <c r="AY76" s="74" t="inlineStr">
        <is>
          <t>Sales Development · SDR</t>
        </is>
      </c>
      <c r="AZ76" s="74" t="n"/>
      <c r="BA76" s="74" t="n"/>
      <c r="BB76" s="74" t="inlineStr">
        <is>
          <t>Intern</t>
        </is>
      </c>
      <c r="BC76" s="74" t="inlineStr">
        <is>
          <t>Priyadarshini Dey</t>
        </is>
      </c>
      <c r="BD76" s="74" t="inlineStr">
        <is>
          <t>Priyadarshini Dey</t>
        </is>
      </c>
      <c r="BE76" s="74" t="inlineStr">
        <is>
          <t>No</t>
        </is>
      </c>
      <c r="BF76" s="74" t="inlineStr">
        <is>
          <t>Intern</t>
        </is>
      </c>
      <c r="BG76" s="74" t="inlineStr">
        <is>
          <t>Intern</t>
        </is>
      </c>
      <c r="BH76" s="74" t="inlineStr">
        <is>
          <t>No</t>
        </is>
      </c>
      <c r="BI76" s="74" t="inlineStr">
        <is>
          <t>—</t>
        </is>
      </c>
      <c r="BJ76" s="74" t="inlineStr">
        <is>
          <t>—</t>
        </is>
      </c>
      <c r="BK76" s="74" t="inlineStr">
        <is>
          <t>—</t>
        </is>
      </c>
      <c r="BL76" s="74" t="inlineStr">
        <is>
          <t>Not a manager</t>
        </is>
      </c>
      <c r="BM76" s="74" t="inlineStr">
        <is>
          <t>—</t>
        </is>
      </c>
      <c r="BN76" s="74" t="inlineStr">
        <is>
          <t>—</t>
        </is>
      </c>
      <c r="BO76" s="74" t="inlineStr">
        <is>
          <t>—</t>
        </is>
      </c>
      <c r="BP76" s="74" t="inlineStr">
        <is>
          <t>Not a manager</t>
        </is>
      </c>
      <c r="BQ76" s="74" t="inlineStr">
        <is>
          <t>—</t>
        </is>
      </c>
      <c r="BR76" s="74" t="inlineStr">
        <is>
          <t>L1 – Intern</t>
        </is>
      </c>
      <c r="BS76" s="74" t="inlineStr">
        <is>
          <t>L1 – Intern</t>
        </is>
      </c>
      <c r="BT76" s="74" t="inlineStr">
        <is>
          <t>No designation change — current record value carried forward</t>
        </is>
      </c>
      <c r="BU76"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6" s="74" t="n"/>
      <c r="BW76" s="74" t="inlineStr">
        <is>
          <t>No input received.</t>
        </is>
      </c>
      <c r="BX76" s="74" t="n"/>
      <c r="BY76" s="74" t="inlineStr">
        <is>
          <t>INTN0287</t>
        </is>
      </c>
      <c r="BZ76" s="74" t="inlineStr">
        <is>
          <t>Intern</t>
        </is>
      </c>
      <c r="CA76" s="74" t="inlineStr">
        <is>
          <t>Active</t>
        </is>
      </c>
      <c r="CB76" s="74" t="inlineStr">
        <is>
          <t>Anika Mariam</t>
        </is>
      </c>
      <c r="CC76" s="164" t="n">
        <v>46027</v>
      </c>
      <c r="CD76" s="74" t="inlineStr">
        <is>
          <t>Intern</t>
        </is>
      </c>
      <c r="CE76" s="74" t="inlineStr">
        <is>
          <t>Cold calling+Emailing, Scheduling Demo, Before Demo, they huddle with Functional * Sales team to provide detailed portfolio about the company. Tools used - Linkedin Sales navigator · To fetch number of customers shared by Database Team:</t>
        </is>
      </c>
      <c r="CF76" s="74" t="inlineStr">
        <is>
          <t>Sales &amp; Business Development</t>
        </is>
      </c>
      <c r="CG76" s="74" t="inlineStr">
        <is>
          <t>Sales Development · SDR</t>
        </is>
      </c>
      <c r="CH76" s="74" t="inlineStr">
        <is>
          <t>Intern</t>
        </is>
      </c>
      <c r="CI76" s="74" t="inlineStr">
        <is>
          <t>L1 – Intern</t>
        </is>
      </c>
      <c r="CJ76" s="74" t="inlineStr">
        <is>
          <t>Priyadarshini Dey</t>
        </is>
      </c>
      <c r="CK76" s="74" t="inlineStr">
        <is>
          <t>N-5</t>
        </is>
      </c>
      <c r="CL76" s="74" t="inlineStr">
        <is>
          <t>Individual Contributor</t>
        </is>
      </c>
      <c r="CM76" s="74" t="inlineStr">
        <is>
          <t>Regtech</t>
        </is>
      </c>
      <c r="CN76" s="74" t="inlineStr">
        <is>
          <t>Marketing</t>
        </is>
      </c>
      <c r="CO76" s="74" t="inlineStr">
        <is>
          <t>0 years, 6 months, 15 days</t>
        </is>
      </c>
      <c r="CP76" s="74" t="n"/>
      <c r="CQ76" s="74" t="inlineStr">
        <is>
          <t>NO</t>
        </is>
      </c>
      <c r="CR76" s="74" t="n">
        <v>2</v>
      </c>
      <c r="CS76" s="74" t="inlineStr">
        <is>
          <t>Medium</t>
        </is>
      </c>
      <c r="CT76" s="74" t="inlineStr">
        <is>
          <t>Core Contributor</t>
        </is>
      </c>
      <c r="CU76" s="74" t="inlineStr">
        <is>
          <t>No</t>
        </is>
      </c>
      <c r="CV76" s="74" t="inlineStr">
        <is>
          <t>No</t>
        </is>
      </c>
      <c r="CW76" s="74" t="inlineStr">
        <is>
          <t>No</t>
        </is>
      </c>
      <c r="CX76" s="74" t="n"/>
      <c r="CY76" s="74" t="inlineStr">
        <is>
          <t>1. Strengthen domain knowledge through revised training to confidently communicate the value proposition, understand product updates, and articulate our competitive advantage over other players</t>
        </is>
      </c>
      <c r="CZ76" s="74" t="n"/>
      <c r="DA76" s="74" t="n"/>
      <c r="DB76" s="74" t="n"/>
      <c r="DC76" s="74" t="n"/>
      <c r="DD76" s="74" t="n"/>
      <c r="DE76" s="74" t="n"/>
      <c r="DF76" s="74" t="n"/>
      <c r="DG76" s="74" t="n"/>
      <c r="DH76" s="74" t="n"/>
      <c r="DI76" s="74" t="n"/>
      <c r="DJ76" s="74" t="n"/>
      <c r="DK76" s="74" t="n"/>
      <c r="DL76" s="74" t="n"/>
      <c r="DM76" s="74" t="n"/>
      <c r="DN76" s="74" t="n"/>
      <c r="DO76" s="74" t="n"/>
      <c r="DP76" s="74" t="n"/>
      <c r="DQ76" s="74" t="n"/>
      <c r="DR76" s="74" t="n"/>
      <c r="DS76" s="74" t="n"/>
      <c r="DT76" s="74" t="n"/>
      <c r="DU76" s="74" t="n"/>
      <c r="DV76" s="74" t="n"/>
      <c r="DW76" s="74" t="n"/>
      <c r="DX76" s="74" t="n"/>
      <c r="DY76" s="74" t="n"/>
      <c r="DZ76" s="74" t="n"/>
      <c r="EA76" s="74" t="n"/>
      <c r="EB76" s="74" t="n"/>
      <c r="EC76" s="74" t="n"/>
      <c r="ED76" s="74" t="n"/>
      <c r="EE76" s="74" t="n"/>
      <c r="EF76" s="74" t="n"/>
      <c r="EG76" s="74" t="n"/>
      <c r="EH76" s="74" t="n"/>
      <c r="EI76" s="74" t="n"/>
      <c r="EJ76" s="74" t="n"/>
      <c r="EK76" s="74" t="n"/>
      <c r="EL76" s="74" t="n"/>
      <c r="EM76" s="74" t="n"/>
      <c r="EN76" s="74" t="n"/>
      <c r="EO76" s="74" t="n"/>
      <c r="EP76" s="74" t="n"/>
      <c r="EQ76" s="74" t="n"/>
      <c r="ER76" s="74" t="n"/>
      <c r="ES76" s="74" t="n"/>
      <c r="ET76" s="74" t="n"/>
      <c r="EU76" s="74" t="n"/>
      <c r="EV76" s="130" t="n"/>
      <c r="EW76" s="131" t="inlineStr">
        <is>
          <t>• This role builds pipeline through meaningful prospect conversations and explains how the solution addresses prospect problems.</t>
        </is>
      </c>
      <c r="EX76" s="131"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EY76" s="131" t="inlineStr">
        <is>
          <t>• Current capabilities: Prospect and account research using AI; Open-ended discovery conversations; Lead nurturing for lower-intent prospects.</t>
        </is>
      </c>
      <c r="EZ76" s="131"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FA76" s="131" t="inlineStr">
        <is>
          <t>• Key challenges: Call-recording review needs; Limited or unreliable prospect data and invalid contact details.
• Support required: No input received.</t>
        </is>
      </c>
      <c r="FB76" s="131" t="n"/>
      <c r="FC76" s="131" t="n"/>
    </row>
    <row r="77" ht="250" customHeight="1">
      <c r="A77" s="109" t="inlineStr">
        <is>
          <t>Mapped</t>
        </is>
      </c>
      <c r="B77" s="109" t="inlineStr">
        <is>
          <t>CARBON</t>
        </is>
      </c>
      <c r="C77" s="110" t="inlineStr">
        <is>
          <t>INTN0285</t>
        </is>
      </c>
      <c r="D77" s="110" t="inlineStr">
        <is>
          <t>Deblina Chatterjee</t>
        </is>
      </c>
      <c r="E77" s="110" t="inlineStr">
        <is>
          <t>Marketing</t>
        </is>
      </c>
      <c r="F77" s="162" t="inlineStr">
        <is>
          <t>Intern</t>
        </is>
      </c>
      <c r="G77" s="162" t="inlineStr">
        <is>
          <t>Intern – Sales Development &amp; Prospecting</t>
        </is>
      </c>
      <c r="H77" s="110" t="inlineStr">
        <is>
          <t>L1 – Intern</t>
        </is>
      </c>
      <c r="I77" s="151" t="inlineStr">
        <is>
          <t>A1</t>
        </is>
      </c>
      <c r="J77" s="110" t="inlineStr">
        <is>
          <t>• Same level</t>
        </is>
      </c>
      <c r="K77" s="110" t="inlineStr">
        <is>
          <t>Sales &amp; Business Development</t>
        </is>
      </c>
      <c r="L77" s="110" t="inlineStr">
        <is>
          <t>Sales Development &amp; Prospecting</t>
        </is>
      </c>
      <c r="M77" s="110" t="n"/>
      <c r="N77" s="110" t="n">
        <v>19</v>
      </c>
      <c r="O77" s="109" t="inlineStr">
        <is>
          <t>Entry / P1 · intern</t>
        </is>
      </c>
      <c r="P77" s="110" t="inlineStr">
        <is>
          <t>Entry</t>
        </is>
      </c>
      <c r="Q77" s="110" t="inlineStr">
        <is>
          <t>1 Follow</t>
        </is>
      </c>
      <c r="R77" s="110" t="inlineStr">
        <is>
          <t>0 yrs · fresher / intern</t>
        </is>
      </c>
      <c r="S77" s="110" t="inlineStr">
        <is>
          <t>—</t>
        </is>
      </c>
      <c r="T77" s="110" t="inlineStr">
        <is>
          <t>SDR · entry</t>
        </is>
      </c>
      <c r="U77" s="110" t="inlineStr">
        <is>
          <t>—</t>
        </is>
      </c>
      <c r="V77" s="110" t="inlineStr">
        <is>
          <t>SaaS sales ladder · SDR → AE → Enterprise AE → VP / CRO; MEDDICC-style qualification</t>
        </is>
      </c>
      <c r="W77" s="110" t="inlineStr">
        <is>
          <t>Core 1 · Future 1 · Functional 1 · Leadership not scored</t>
        </is>
      </c>
      <c r="X77" s="73" t="n">
        <v>429</v>
      </c>
      <c r="Y77" s="74" t="inlineStr">
        <is>
          <t>INTN0285</t>
        </is>
      </c>
      <c r="Z77" s="74" t="inlineStr">
        <is>
          <t>Intern</t>
        </is>
      </c>
      <c r="AA77" s="74" t="inlineStr">
        <is>
          <t>Active</t>
        </is>
      </c>
      <c r="AB77" s="74" t="inlineStr">
        <is>
          <t>Deblina Chatterjee</t>
        </is>
      </c>
      <c r="AC77" s="164" t="n">
        <v>46027</v>
      </c>
      <c r="AD77" s="74" t="inlineStr">
        <is>
          <t>Intern</t>
        </is>
      </c>
      <c r="AE77" s="74" t="inlineStr">
        <is>
          <t>B.Tech</t>
        </is>
      </c>
      <c r="AF77" s="74" t="inlineStr">
        <is>
          <t>Priyadarshini Dey</t>
        </is>
      </c>
      <c r="AG77" s="74" t="inlineStr">
        <is>
          <t>N-5</t>
        </is>
      </c>
      <c r="AH77" s="74" t="inlineStr">
        <is>
          <t>Individual Contributor</t>
        </is>
      </c>
      <c r="AI77" s="74" t="inlineStr">
        <is>
          <t>0 years, 6 months, 0 days</t>
        </is>
      </c>
      <c r="AJ77" s="74" t="inlineStr">
        <is>
          <t>0 years, 7 months, 20 days</t>
        </is>
      </c>
      <c r="AK77" s="74" t="inlineStr">
        <is>
          <t>Regtech</t>
        </is>
      </c>
      <c r="AL77" s="74" t="inlineStr">
        <is>
          <t>CARBON</t>
        </is>
      </c>
      <c r="AM77" s="74" t="inlineStr">
        <is>
          <t>Marketing</t>
        </is>
      </c>
      <c r="AN77" s="74" t="inlineStr">
        <is>
          <t>Marketing - SDR</t>
        </is>
      </c>
      <c r="AO77" s="74" t="inlineStr">
        <is>
          <t>No</t>
        </is>
      </c>
      <c r="AP77" s="74" t="inlineStr">
        <is>
          <t>Sales, Marketing &amp; Support</t>
        </is>
      </c>
      <c r="AQ77" s="74" t="inlineStr">
        <is>
          <t>Marketing</t>
        </is>
      </c>
      <c r="AR77" s="74" t="inlineStr">
        <is>
          <t>Non-technical</t>
        </is>
      </c>
      <c r="AS77" s="74" t="n">
        <v>20</v>
      </c>
      <c r="AT77" s="74" t="inlineStr">
        <is>
          <t>Covered</t>
        </is>
      </c>
      <c r="AU77" s="74" t="inlineStr">
        <is>
          <t>INTN0285</t>
        </is>
      </c>
      <c r="AV77" s="74" t="inlineStr">
        <is>
          <t>Deblina Chatterjee</t>
        </is>
      </c>
      <c r="AW77" s="74" t="inlineStr">
        <is>
          <t>Marketing</t>
        </is>
      </c>
      <c r="AX77" s="74" t="inlineStr">
        <is>
          <t>Sales &amp; Business Development</t>
        </is>
      </c>
      <c r="AY77" s="74" t="inlineStr">
        <is>
          <t>Sales Development · SDR</t>
        </is>
      </c>
      <c r="AZ77" s="74" t="n"/>
      <c r="BA77" s="74" t="n"/>
      <c r="BB77" s="74" t="inlineStr">
        <is>
          <t>Intern</t>
        </is>
      </c>
      <c r="BC77" s="74" t="inlineStr">
        <is>
          <t>Priyadarshini Dey</t>
        </is>
      </c>
      <c r="BD77" s="74" t="inlineStr">
        <is>
          <t>Priyadarshini Dey</t>
        </is>
      </c>
      <c r="BE77" s="74" t="inlineStr">
        <is>
          <t>No</t>
        </is>
      </c>
      <c r="BF77" s="74" t="inlineStr">
        <is>
          <t>Intern</t>
        </is>
      </c>
      <c r="BG77" s="74" t="inlineStr">
        <is>
          <t>Intern</t>
        </is>
      </c>
      <c r="BH77" s="74" t="inlineStr">
        <is>
          <t>No</t>
        </is>
      </c>
      <c r="BI77" s="74" t="inlineStr">
        <is>
          <t>—</t>
        </is>
      </c>
      <c r="BJ77" s="74" t="inlineStr">
        <is>
          <t>—</t>
        </is>
      </c>
      <c r="BK77" s="74" t="inlineStr">
        <is>
          <t>—</t>
        </is>
      </c>
      <c r="BL77" s="74" t="inlineStr">
        <is>
          <t>Not a manager</t>
        </is>
      </c>
      <c r="BM77" s="74" t="inlineStr">
        <is>
          <t>—</t>
        </is>
      </c>
      <c r="BN77" s="74" t="inlineStr">
        <is>
          <t>—</t>
        </is>
      </c>
      <c r="BO77" s="74" t="inlineStr">
        <is>
          <t>—</t>
        </is>
      </c>
      <c r="BP77" s="74" t="inlineStr">
        <is>
          <t>Not a manager</t>
        </is>
      </c>
      <c r="BQ77" s="74" t="inlineStr">
        <is>
          <t>—</t>
        </is>
      </c>
      <c r="BR77" s="74" t="inlineStr">
        <is>
          <t>L1 – Intern</t>
        </is>
      </c>
      <c r="BS77" s="74" t="inlineStr">
        <is>
          <t>L1 – Intern</t>
        </is>
      </c>
      <c r="BT77" s="74" t="inlineStr">
        <is>
          <t>No designation change — current record value carried forward</t>
        </is>
      </c>
      <c r="BU77"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7" s="74" t="n"/>
      <c r="BW77" s="74" t="inlineStr">
        <is>
          <t>No input received.</t>
        </is>
      </c>
      <c r="BX77" s="74" t="n"/>
      <c r="BY77" s="74" t="inlineStr">
        <is>
          <t>INTN0285</t>
        </is>
      </c>
      <c r="BZ77" s="74" t="inlineStr">
        <is>
          <t>Intern</t>
        </is>
      </c>
      <c r="CA77" s="74" t="inlineStr">
        <is>
          <t>Active</t>
        </is>
      </c>
      <c r="CB77" s="74" t="inlineStr">
        <is>
          <t>Deblina Chatterjee</t>
        </is>
      </c>
      <c r="CC77" s="164" t="n">
        <v>46027</v>
      </c>
      <c r="CD77" s="74" t="inlineStr">
        <is>
          <t>Intern</t>
        </is>
      </c>
      <c r="CE77" s="74" t="inlineStr">
        <is>
          <t>Cold calling+Emailing, Scheduling Demo, Before Demo, they huddle with Functional * Sales team to provide detailed portfolio about the company. Tools used - Linkedin Sales navigator · To fetch number of customers shared by Database Team:</t>
        </is>
      </c>
      <c r="CF77" s="74" t="inlineStr">
        <is>
          <t>Sales &amp; Business Development</t>
        </is>
      </c>
      <c r="CG77" s="74" t="inlineStr">
        <is>
          <t>Sales Development · SDR</t>
        </is>
      </c>
      <c r="CH77" s="74" t="inlineStr">
        <is>
          <t>Intern</t>
        </is>
      </c>
      <c r="CI77" s="74" t="inlineStr">
        <is>
          <t>L1 – Intern</t>
        </is>
      </c>
      <c r="CJ77" s="74" t="inlineStr">
        <is>
          <t>Priyadarshini Dey</t>
        </is>
      </c>
      <c r="CK77" s="74" t="inlineStr">
        <is>
          <t>N-5</t>
        </is>
      </c>
      <c r="CL77" s="74" t="inlineStr">
        <is>
          <t>Individual Contributor</t>
        </is>
      </c>
      <c r="CM77" s="74" t="inlineStr">
        <is>
          <t>Regtech</t>
        </is>
      </c>
      <c r="CN77" s="74" t="inlineStr">
        <is>
          <t>Marketing</t>
        </is>
      </c>
      <c r="CO77" s="74" t="inlineStr">
        <is>
          <t>0 years, 11 months, 15 days</t>
        </is>
      </c>
      <c r="CP77" s="74" t="n"/>
      <c r="CQ77" s="74" t="inlineStr">
        <is>
          <t>NO</t>
        </is>
      </c>
      <c r="CR77" s="74" t="n">
        <v>3</v>
      </c>
      <c r="CS77" s="74" t="inlineStr">
        <is>
          <t>High</t>
        </is>
      </c>
      <c r="CT77" s="74" t="inlineStr">
        <is>
          <t>Emerging Talent</t>
        </is>
      </c>
      <c r="CU77" s="74" t="inlineStr">
        <is>
          <t>No</t>
        </is>
      </c>
      <c r="CV77" s="74" t="inlineStr">
        <is>
          <t>No</t>
        </is>
      </c>
      <c r="CW77" s="74" t="inlineStr">
        <is>
          <t>No</t>
        </is>
      </c>
      <c r="CX77" s="74" t="n"/>
      <c r="CY77" s="74" t="inlineStr">
        <is>
          <t>1. Strengthen domain knowledge through revised training to confidently communicate the value proposition, understand product updates, and articulate our competitive advantage over other players</t>
        </is>
      </c>
      <c r="CZ77" s="74" t="n"/>
      <c r="DA77" s="74" t="n"/>
      <c r="DB77" s="74" t="n"/>
      <c r="DC77" s="74" t="n"/>
      <c r="DD77" s="74" t="n"/>
      <c r="DE77" s="74" t="n"/>
      <c r="DF77" s="74" t="n"/>
      <c r="DG77" s="74" t="n"/>
      <c r="DH77" s="74" t="n"/>
      <c r="DI77" s="74" t="n"/>
      <c r="DJ77" s="74" t="n"/>
      <c r="DK77" s="74" t="n"/>
      <c r="DL77" s="74" t="n"/>
      <c r="DM77" s="74" t="n"/>
      <c r="DN77" s="74" t="n"/>
      <c r="DO77" s="74" t="n"/>
      <c r="DP77" s="74" t="n"/>
      <c r="DQ77" s="74" t="n"/>
      <c r="DR77" s="74" t="n"/>
      <c r="DS77" s="74" t="n"/>
      <c r="DT77" s="74" t="n"/>
      <c r="DU77" s="74" t="n"/>
      <c r="DV77" s="74" t="n"/>
      <c r="DW77" s="74" t="n"/>
      <c r="DX77" s="74" t="n"/>
      <c r="DY77" s="74" t="n"/>
      <c r="DZ77" s="74" t="n"/>
      <c r="EA77" s="74" t="n"/>
      <c r="EB77" s="74" t="n"/>
      <c r="EC77" s="74" t="n"/>
      <c r="ED77" s="74" t="n"/>
      <c r="EE77" s="74" t="n"/>
      <c r="EF77" s="74" t="n"/>
      <c r="EG77" s="74" t="n"/>
      <c r="EH77" s="74" t="n"/>
      <c r="EI77" s="74" t="n"/>
      <c r="EJ77" s="74" t="n"/>
      <c r="EK77" s="74" t="n"/>
      <c r="EL77" s="74" t="n"/>
      <c r="EM77" s="74" t="n"/>
      <c r="EN77" s="74" t="n"/>
      <c r="EO77" s="74" t="n"/>
      <c r="EP77" s="74" t="n"/>
      <c r="EQ77" s="74" t="n"/>
      <c r="ER77" s="74" t="n"/>
      <c r="ES77" s="74" t="n"/>
      <c r="ET77" s="74" t="n"/>
      <c r="EU77" s="74" t="n"/>
      <c r="EV77" s="130" t="n"/>
      <c r="EW77" s="131" t="inlineStr">
        <is>
          <t>• This role develops new business opportunities by connecting the company with relevant customers and partners, while supporting outreach and relationship building.</t>
        </is>
      </c>
      <c r="EX77" s="131"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EY77" s="131" t="inlineStr">
        <is>
          <t>• Current capabilities: Prospect messaging and relationship building; Lead nurturing, meeting coordination and follow-up management.</t>
        </is>
      </c>
      <c r="EZ77" s="131"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FA77" s="131" t="inlineStr">
        <is>
          <t>• Key challenges: Needs more outreach experience and team-lead mentoring; Limited access to practical sales support.
• Support required: Structured mentoring and team-management development.</t>
        </is>
      </c>
      <c r="FB77" s="131" t="n"/>
      <c r="FC77" s="131" t="n"/>
    </row>
    <row r="78" ht="250" customHeight="1">
      <c r="A78" s="109" t="inlineStr">
        <is>
          <t>Mapped</t>
        </is>
      </c>
      <c r="B78" s="109" t="inlineStr">
        <is>
          <t>CARBON</t>
        </is>
      </c>
      <c r="C78" s="110" t="inlineStr">
        <is>
          <t>INTN0286</t>
        </is>
      </c>
      <c r="D78" s="110" t="inlineStr">
        <is>
          <t>Samriddhi Kundu</t>
        </is>
      </c>
      <c r="E78" s="110" t="inlineStr">
        <is>
          <t>Marketing</t>
        </is>
      </c>
      <c r="F78" s="162" t="inlineStr">
        <is>
          <t>Intern</t>
        </is>
      </c>
      <c r="G78" s="162" t="inlineStr">
        <is>
          <t>Intern – Sales Development &amp; Prospecting</t>
        </is>
      </c>
      <c r="H78" s="110" t="inlineStr">
        <is>
          <t>L1 – Intern</t>
        </is>
      </c>
      <c r="I78" s="151" t="inlineStr">
        <is>
          <t>A1</t>
        </is>
      </c>
      <c r="J78" s="110" t="inlineStr">
        <is>
          <t>• Same level</t>
        </is>
      </c>
      <c r="K78" s="110" t="inlineStr">
        <is>
          <t>Sales &amp; Business Development</t>
        </is>
      </c>
      <c r="L78" s="110" t="inlineStr">
        <is>
          <t>Sales Development &amp; Prospecting</t>
        </is>
      </c>
      <c r="M78" s="110" t="n"/>
      <c r="N78" s="110" t="n">
        <v>20</v>
      </c>
      <c r="O78" s="109" t="inlineStr">
        <is>
          <t>Entry / P1 · intern</t>
        </is>
      </c>
      <c r="P78" s="110" t="inlineStr">
        <is>
          <t>Entry</t>
        </is>
      </c>
      <c r="Q78" s="110" t="inlineStr">
        <is>
          <t>1 Follow</t>
        </is>
      </c>
      <c r="R78" s="110" t="inlineStr">
        <is>
          <t>0 yrs · fresher / intern</t>
        </is>
      </c>
      <c r="S78" s="110" t="inlineStr">
        <is>
          <t>—</t>
        </is>
      </c>
      <c r="T78" s="110" t="inlineStr">
        <is>
          <t>SDR · entry</t>
        </is>
      </c>
      <c r="U78" s="110" t="inlineStr">
        <is>
          <t>—</t>
        </is>
      </c>
      <c r="V78" s="110" t="inlineStr">
        <is>
          <t>SaaS sales ladder · SDR → AE → Enterprise AE → VP / CRO; MEDDICC-style qualification</t>
        </is>
      </c>
      <c r="W78" s="110" t="inlineStr">
        <is>
          <t>Core 1 · Future 1 · Functional 1 · Leadership not scored</t>
        </is>
      </c>
      <c r="X78" s="73" t="n">
        <v>430</v>
      </c>
      <c r="Y78" s="74" t="inlineStr">
        <is>
          <t>INTN0286</t>
        </is>
      </c>
      <c r="Z78" s="74" t="inlineStr">
        <is>
          <t>Intern</t>
        </is>
      </c>
      <c r="AA78" s="74" t="inlineStr">
        <is>
          <t>Active</t>
        </is>
      </c>
      <c r="AB78" s="74" t="inlineStr">
        <is>
          <t>Samriddhi Kundu</t>
        </is>
      </c>
      <c r="AC78" s="164" t="n">
        <v>46027</v>
      </c>
      <c r="AD78" s="74" t="inlineStr">
        <is>
          <t>Intern</t>
        </is>
      </c>
      <c r="AE78" s="74" t="inlineStr">
        <is>
          <t>B.Tech</t>
        </is>
      </c>
      <c r="AF78" s="74" t="inlineStr">
        <is>
          <t>Vijay Krishna Chintha</t>
        </is>
      </c>
      <c r="AG78" s="74" t="inlineStr">
        <is>
          <t>N-5</t>
        </is>
      </c>
      <c r="AH78" s="74" t="inlineStr">
        <is>
          <t>Individual Contributor</t>
        </is>
      </c>
      <c r="AI78" s="74" t="inlineStr">
        <is>
          <t>0 years, 3 months, 0 days</t>
        </is>
      </c>
      <c r="AJ78" s="74" t="inlineStr">
        <is>
          <t>0 years, 7 months, 20 days</t>
        </is>
      </c>
      <c r="AK78" s="74" t="inlineStr">
        <is>
          <t>Regtech</t>
        </is>
      </c>
      <c r="AL78" s="74" t="inlineStr">
        <is>
          <t>CARBON</t>
        </is>
      </c>
      <c r="AM78" s="74" t="inlineStr">
        <is>
          <t>Marketing</t>
        </is>
      </c>
      <c r="AN78" s="74" t="inlineStr">
        <is>
          <t>Marketing - SDR</t>
        </is>
      </c>
      <c r="AO78" s="74" t="inlineStr">
        <is>
          <t>No</t>
        </is>
      </c>
      <c r="AP78" s="74" t="inlineStr">
        <is>
          <t>Sales, Marketing &amp; Support</t>
        </is>
      </c>
      <c r="AQ78" s="74" t="inlineStr">
        <is>
          <t>Marketing</t>
        </is>
      </c>
      <c r="AR78" s="74" t="inlineStr">
        <is>
          <t>Non-technical</t>
        </is>
      </c>
      <c r="AS78" s="74" t="n">
        <v>20</v>
      </c>
      <c r="AT78" s="74" t="inlineStr">
        <is>
          <t>Covered</t>
        </is>
      </c>
      <c r="AU78" s="74" t="inlineStr">
        <is>
          <t>INTN0286</t>
        </is>
      </c>
      <c r="AV78" s="74" t="inlineStr">
        <is>
          <t>Samriddhi Kundu</t>
        </is>
      </c>
      <c r="AW78" s="74" t="inlineStr">
        <is>
          <t>Marketing</t>
        </is>
      </c>
      <c r="AX78" s="74" t="inlineStr">
        <is>
          <t>Sales &amp; Business Development</t>
        </is>
      </c>
      <c r="AY78" s="74" t="inlineStr">
        <is>
          <t>Sales Development · SDR</t>
        </is>
      </c>
      <c r="AZ78" s="74" t="n"/>
      <c r="BA78" s="74" t="n"/>
      <c r="BB78" s="74" t="inlineStr">
        <is>
          <t>Intern</t>
        </is>
      </c>
      <c r="BC78" s="74" t="inlineStr">
        <is>
          <t>Vijay Krishna Chintha</t>
        </is>
      </c>
      <c r="BD78" s="74" t="inlineStr">
        <is>
          <t>Vijay Krishna Chintha</t>
        </is>
      </c>
      <c r="BE78" s="74" t="inlineStr">
        <is>
          <t>No</t>
        </is>
      </c>
      <c r="BF78" s="74" t="inlineStr">
        <is>
          <t>Intern</t>
        </is>
      </c>
      <c r="BG78" s="74" t="inlineStr">
        <is>
          <t>Intern</t>
        </is>
      </c>
      <c r="BH78" s="74" t="inlineStr">
        <is>
          <t>No</t>
        </is>
      </c>
      <c r="BI78" s="74" t="inlineStr">
        <is>
          <t>—</t>
        </is>
      </c>
      <c r="BJ78" s="74" t="inlineStr">
        <is>
          <t>—</t>
        </is>
      </c>
      <c r="BK78" s="74" t="inlineStr">
        <is>
          <t>—</t>
        </is>
      </c>
      <c r="BL78" s="74" t="inlineStr">
        <is>
          <t>Not a manager</t>
        </is>
      </c>
      <c r="BM78" s="74" t="inlineStr">
        <is>
          <t>—</t>
        </is>
      </c>
      <c r="BN78" s="74" t="inlineStr">
        <is>
          <t>—</t>
        </is>
      </c>
      <c r="BO78" s="74" t="inlineStr">
        <is>
          <t>—</t>
        </is>
      </c>
      <c r="BP78" s="74" t="inlineStr">
        <is>
          <t>Not a manager</t>
        </is>
      </c>
      <c r="BQ78" s="74" t="inlineStr">
        <is>
          <t>—</t>
        </is>
      </c>
      <c r="BR78" s="74" t="inlineStr">
        <is>
          <t>L1 – Intern</t>
        </is>
      </c>
      <c r="BS78" s="74" t="inlineStr">
        <is>
          <t>L1 – Intern</t>
        </is>
      </c>
      <c r="BT78" s="74" t="inlineStr">
        <is>
          <t>No designation change — current record value carried forward</t>
        </is>
      </c>
      <c r="BU78"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8" s="74" t="n"/>
      <c r="BW78" s="74" t="inlineStr">
        <is>
          <t>No input received.</t>
        </is>
      </c>
      <c r="BX78" s="74" t="n"/>
      <c r="BY78" s="74" t="inlineStr">
        <is>
          <t>INTN0286</t>
        </is>
      </c>
      <c r="BZ78" s="74" t="inlineStr">
        <is>
          <t>Intern</t>
        </is>
      </c>
      <c r="CA78" s="74" t="inlineStr">
        <is>
          <t>Active</t>
        </is>
      </c>
      <c r="CB78" s="74" t="inlineStr">
        <is>
          <t>Samriddhi Kundu</t>
        </is>
      </c>
      <c r="CC78" s="164" t="n">
        <v>46027</v>
      </c>
      <c r="CD78" s="74" t="inlineStr">
        <is>
          <t>Intern</t>
        </is>
      </c>
      <c r="CE78" s="74" t="inlineStr">
        <is>
          <t>Cold calling+Emailing, Scheduling Demo, Before Demo, they huddle with Functional * Sales team to provide detailed portfolio about the company. Tools used - Linkedin Sales navigator · To fetch number of customers shared by Database Team:</t>
        </is>
      </c>
      <c r="CF78" s="74" t="inlineStr">
        <is>
          <t>Sales &amp; Business Development</t>
        </is>
      </c>
      <c r="CG78" s="74" t="inlineStr">
        <is>
          <t>Sales Development · SDR</t>
        </is>
      </c>
      <c r="CH78" s="74" t="inlineStr">
        <is>
          <t>Intern</t>
        </is>
      </c>
      <c r="CI78" s="74" t="inlineStr">
        <is>
          <t>L1 – Intern</t>
        </is>
      </c>
      <c r="CJ78" s="74" t="inlineStr">
        <is>
          <t>Vijay Krishna Chintha</t>
        </is>
      </c>
      <c r="CK78" s="74" t="inlineStr">
        <is>
          <t>N-5</t>
        </is>
      </c>
      <c r="CL78" s="74" t="inlineStr">
        <is>
          <t>Individual Contributor</t>
        </is>
      </c>
      <c r="CM78" s="74" t="inlineStr">
        <is>
          <t>Regtech</t>
        </is>
      </c>
      <c r="CN78" s="74" t="inlineStr">
        <is>
          <t>Marketing</t>
        </is>
      </c>
      <c r="CO78" s="74" t="inlineStr">
        <is>
          <t>0 years, 8 months, 15 days</t>
        </is>
      </c>
      <c r="CP78" s="74" t="n"/>
      <c r="CQ78" s="74" t="inlineStr">
        <is>
          <t>No</t>
        </is>
      </c>
      <c r="CR78" s="74" t="n">
        <v>3</v>
      </c>
      <c r="CS78" s="74" t="inlineStr">
        <is>
          <t>High</t>
        </is>
      </c>
      <c r="CT78" s="74" t="inlineStr">
        <is>
          <t>Emerging Talent</t>
        </is>
      </c>
      <c r="CU78" s="74" t="inlineStr">
        <is>
          <t>No</t>
        </is>
      </c>
      <c r="CV78" s="74" t="inlineStr">
        <is>
          <t>No</t>
        </is>
      </c>
      <c r="CW78" s="74" t="inlineStr">
        <is>
          <t>No</t>
        </is>
      </c>
      <c r="CX78" s="74" t="n"/>
      <c r="CY78" s="74" t="inlineStr">
        <is>
          <t>Yes. While she is performing well, there is always room for continuous learning and improvement. Additional training sessions focused on objection handling, call openings, and advanced sales conversations could further enhance her effectiveness and help her achieve even better results</t>
        </is>
      </c>
      <c r="CZ78" s="74" t="n"/>
      <c r="DA78" s="74" t="n"/>
      <c r="DB78" s="74" t="n"/>
      <c r="DC78" s="74" t="n"/>
      <c r="DD78" s="74" t="n"/>
      <c r="DE78" s="74" t="n"/>
      <c r="DF78" s="74" t="n"/>
      <c r="DG78" s="74" t="n"/>
      <c r="DH78" s="74" t="n"/>
      <c r="DI78" s="74" t="n"/>
      <c r="DJ78" s="74" t="n"/>
      <c r="DK78" s="74" t="n"/>
      <c r="DL78" s="74" t="n"/>
      <c r="DM78" s="74" t="n"/>
      <c r="DN78" s="74" t="n"/>
      <c r="DO78" s="74" t="n"/>
      <c r="DP78" s="74" t="n"/>
      <c r="DQ78" s="74" t="n"/>
      <c r="DR78" s="74" t="n"/>
      <c r="DS78" s="74" t="n"/>
      <c r="DT78" s="74" t="n"/>
      <c r="DU78" s="74" t="n"/>
      <c r="DV78" s="74" t="n"/>
      <c r="DW78" s="74" t="n"/>
      <c r="DX78" s="74" t="n"/>
      <c r="DY78" s="74" t="n"/>
      <c r="DZ78" s="74" t="n"/>
      <c r="EA78" s="74" t="n"/>
      <c r="EB78" s="74" t="n"/>
      <c r="EC78" s="74" t="n"/>
      <c r="ED78" s="74" t="n"/>
      <c r="EE78" s="74" t="n"/>
      <c r="EF78" s="74" t="n"/>
      <c r="EG78" s="74" t="n"/>
      <c r="EH78" s="74" t="n"/>
      <c r="EI78" s="74" t="n"/>
      <c r="EJ78" s="74" t="n"/>
      <c r="EK78" s="74" t="n"/>
      <c r="EL78" s="74" t="n"/>
      <c r="EM78" s="74" t="n"/>
      <c r="EN78" s="74" t="n"/>
      <c r="EO78" s="74" t="n"/>
      <c r="EP78" s="74" t="n"/>
      <c r="EQ78" s="74" t="n"/>
      <c r="ER78" s="74" t="n"/>
      <c r="ES78" s="74" t="n"/>
      <c r="ET78" s="74" t="n"/>
      <c r="EU78" s="74" t="n"/>
      <c r="EV78" s="130" t="n"/>
      <c r="EW78" s="131" t="inlineStr">
        <is>
          <t>• This role engages qualified leads, holds meaningful prospect conversations and generates interest in IRIS Carbon.</t>
        </is>
      </c>
      <c r="EX78" s="131"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EY78" s="131" t="inlineStr">
        <is>
          <t>• Current capabilities: Prospect engagement and discovery conversations; AI-assisted outreach and multichannel prospecting; Lead follow-up and pipeline development.</t>
        </is>
      </c>
      <c r="EZ78" s="131"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FA78" s="131" t="inlineStr">
        <is>
          <t>• Key challenges: Team coordination and overlapping prospect data; Limited feedback from call recordings; Confidence in difficult prospect interactions.
• Support required: Peer coaching and timely clarification from the team.</t>
        </is>
      </c>
      <c r="FB78" s="131" t="n"/>
      <c r="FC78" s="131" t="n"/>
    </row>
    <row r="79" ht="250" customHeight="1">
      <c r="A79" s="109" t="inlineStr">
        <is>
          <t>Mapped</t>
        </is>
      </c>
      <c r="B79" s="109" t="inlineStr">
        <is>
          <t>CARBON</t>
        </is>
      </c>
      <c r="C79" s="110" t="inlineStr">
        <is>
          <t>IRIS0591</t>
        </is>
      </c>
      <c r="D79" s="110" t="inlineStr">
        <is>
          <t>Vinod Katekar</t>
        </is>
      </c>
      <c r="E79" s="110" t="inlineStr">
        <is>
          <t>Quality Assurance</t>
        </is>
      </c>
      <c r="F79" s="162" t="inlineStr">
        <is>
          <t>QA-Lead</t>
        </is>
      </c>
      <c r="G79" s="162" t="inlineStr">
        <is>
          <t>QA Manager</t>
        </is>
      </c>
      <c r="H79" s="162" t="inlineStr">
        <is>
          <t>L5 – Lead · IC</t>
        </is>
      </c>
      <c r="I79" s="162" t="inlineStr">
        <is>
          <t>B2</t>
        </is>
      </c>
      <c r="J79" s="165" t="inlineStr">
        <is>
          <t>▼ Down · protected</t>
        </is>
      </c>
      <c r="K79" s="110" t="inlineStr">
        <is>
          <t>Quality Assurance</t>
        </is>
      </c>
      <c r="L79" s="110" t="inlineStr">
        <is>
          <t>Test Management &amp; QA Leadership</t>
        </is>
      </c>
      <c r="M79" s="163" t="inlineStr">
        <is>
          <t>• Confirm the reporting line — Manager</t>
        </is>
      </c>
      <c r="N79" s="110" t="n">
        <v>20</v>
      </c>
      <c r="O79" s="109" t="inlineStr">
        <is>
          <t>P4 / M3</t>
        </is>
      </c>
      <c r="P79" s="110" t="inlineStr">
        <is>
          <t>Senior / Manager</t>
        </is>
      </c>
      <c r="Q79" s="110" t="inlineStr">
        <is>
          <t>4–5</t>
        </is>
      </c>
      <c r="R79" s="110" t="inlineStr">
        <is>
          <t>6–9 yrs</t>
        </is>
      </c>
      <c r="S79" s="110" t="inlineStr">
        <is>
          <t>7–10 · 6–11</t>
        </is>
      </c>
      <c r="T79" s="110" t="inlineStr">
        <is>
          <t>Manager</t>
        </is>
      </c>
      <c r="U79" s="110" t="inlineStr">
        <is>
          <t>Workiva: Senior SE · Broadridge India: Lead SE · Nasdaq / AxiomSL: Senior SE · IRIS Vs Market Benchmark — ISTQB certification pathway: Advanced · Test Manager / TAE · IRIS Vs Competitor Benchmark — testing managers: QA Manager</t>
        </is>
      </c>
      <c r="V79" s="110" t="inlineStr">
        <is>
          <t>ISTQB Foundation → Advanced → Expert; SFIA testing</t>
        </is>
      </c>
      <c r="W79" s="110" t="inlineStr">
        <is>
          <t>Core 3 · Future 3 · Functional 4 · Leadership 3</t>
        </is>
      </c>
      <c r="X79" s="73" t="n">
        <v>79</v>
      </c>
      <c r="Y79" s="74" t="inlineStr">
        <is>
          <t>IRIS0591</t>
        </is>
      </c>
      <c r="Z79" s="74" t="inlineStr">
        <is>
          <t>Employee</t>
        </is>
      </c>
      <c r="AA79" s="74" t="inlineStr">
        <is>
          <t>Active</t>
        </is>
      </c>
      <c r="AB79" s="74" t="inlineStr">
        <is>
          <t>Vinod Katekar</t>
        </is>
      </c>
      <c r="AC79" s="164" t="n">
        <v>40644</v>
      </c>
      <c r="AD79" s="74" t="inlineStr">
        <is>
          <t>QA-Lead</t>
        </is>
      </c>
      <c r="AE79" s="74" t="inlineStr">
        <is>
          <t>B.Com</t>
        </is>
      </c>
      <c r="AF79" s="74" t="inlineStr">
        <is>
          <t>Prasad Shirke</t>
        </is>
      </c>
      <c r="AG79" s="74" t="inlineStr">
        <is>
          <t>N-3</t>
        </is>
      </c>
      <c r="AH79" s="74" t="inlineStr">
        <is>
          <t>Manager</t>
        </is>
      </c>
      <c r="AI79" s="74" t="inlineStr">
        <is>
          <t>0 years, 0 months, 0 days</t>
        </is>
      </c>
      <c r="AJ79" s="74" t="inlineStr">
        <is>
          <t>15 years, 4 months, 14 days</t>
        </is>
      </c>
      <c r="AK79" s="74" t="inlineStr">
        <is>
          <t>Regtech</t>
        </is>
      </c>
      <c r="AL79" s="74" t="inlineStr">
        <is>
          <t>CARBON</t>
        </is>
      </c>
      <c r="AM79" s="74" t="inlineStr">
        <is>
          <t>Quality Assurance</t>
        </is>
      </c>
      <c r="AN79" s="74" t="inlineStr">
        <is>
          <t>Quality Assurance</t>
        </is>
      </c>
      <c r="AO79" s="74" t="inlineStr">
        <is>
          <t>No</t>
        </is>
      </c>
      <c r="AP79" s="74" t="inlineStr">
        <is>
          <t>Product/Project</t>
        </is>
      </c>
      <c r="AQ79" s="74" t="inlineStr">
        <is>
          <t>Software Testing</t>
        </is>
      </c>
      <c r="AR79" s="74" t="inlineStr">
        <is>
          <t>Technical · BA, PM and QA</t>
        </is>
      </c>
      <c r="AS79" s="74" t="n">
        <v>20</v>
      </c>
      <c r="AT79" s="74" t="inlineStr">
        <is>
          <t>Covered</t>
        </is>
      </c>
      <c r="AU79" s="74" t="inlineStr">
        <is>
          <t>IRIS0591</t>
        </is>
      </c>
      <c r="AV79" s="74" t="inlineStr">
        <is>
          <t>Vinod Katekar</t>
        </is>
      </c>
      <c r="AW79" s="74" t="inlineStr">
        <is>
          <t>Technology</t>
        </is>
      </c>
      <c r="AX79" s="74" t="inlineStr">
        <is>
          <t>Quality Assurance</t>
        </is>
      </c>
      <c r="AY79" s="74" t="inlineStr">
        <is>
          <t>Quality Testing</t>
        </is>
      </c>
      <c r="AZ79" s="74" t="n"/>
      <c r="BA79" s="74" t="n"/>
      <c r="BB79" s="74" t="inlineStr">
        <is>
          <t>Employee</t>
        </is>
      </c>
      <c r="BC79" s="74" t="inlineStr">
        <is>
          <t>Prasad Shirke</t>
        </is>
      </c>
      <c r="BD79" s="74" t="inlineStr">
        <is>
          <t>Prasad Shirke</t>
        </is>
      </c>
      <c r="BE79" s="74" t="inlineStr">
        <is>
          <t>No</t>
        </is>
      </c>
      <c r="BF79" s="74" t="inlineStr">
        <is>
          <t>QA-Lead</t>
        </is>
      </c>
      <c r="BG79" s="74" t="inlineStr">
        <is>
          <t>QA-Lead</t>
        </is>
      </c>
      <c r="BH79" s="74" t="inlineStr">
        <is>
          <t>No</t>
        </is>
      </c>
      <c r="BI79" s="74" t="n">
        <v>4</v>
      </c>
      <c r="BJ79" s="74" t="n">
        <v>4</v>
      </c>
      <c r="BK79" s="74" t="n">
        <v>0</v>
      </c>
      <c r="BL79" s="74" t="inlineStr">
        <is>
          <t>Review</t>
        </is>
      </c>
      <c r="BM79" s="74" t="n">
        <v>4</v>
      </c>
      <c r="BN79" s="74" t="n">
        <v>4</v>
      </c>
      <c r="BO79" s="74" t="n">
        <v>0</v>
      </c>
      <c r="BP79" s="74" t="inlineStr">
        <is>
          <t>Review</t>
        </is>
      </c>
      <c r="BQ79" s="74" t="inlineStr">
        <is>
          <t>No</t>
        </is>
      </c>
      <c r="BR79" s="74" t="inlineStr">
        <is>
          <t>L5 – Lead · IC</t>
        </is>
      </c>
      <c r="BS79" s="74" t="inlineStr">
        <is>
          <t>L5 – Lead · IC</t>
        </is>
      </c>
      <c r="BT79" s="74" t="inlineStr">
        <is>
          <t>No designation change — current record value carried forward</t>
        </is>
      </c>
      <c r="BU79" s="74"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BV79" s="74" t="n"/>
      <c r="BW79" s="74" t="inlineStr">
        <is>
          <t>All available regions.</t>
        </is>
      </c>
      <c r="BX79" s="74" t="n"/>
      <c r="BY79" s="74" t="n"/>
      <c r="BZ79" s="74" t="n"/>
      <c r="CA79" s="74" t="n"/>
      <c r="CB79" s="74" t="n"/>
      <c r="CC79" s="74" t="n"/>
      <c r="CD79" s="74" t="n"/>
      <c r="CE79" s="74" t="n"/>
      <c r="CF79" s="74" t="n"/>
      <c r="CG79" s="74" t="n"/>
      <c r="CH79" s="74" t="n"/>
      <c r="CI79" s="74" t="n"/>
      <c r="CJ79" s="74" t="n"/>
      <c r="CK79" s="74" t="n"/>
      <c r="CL79" s="74" t="n"/>
      <c r="CM79" s="74" t="n"/>
      <c r="CN79" s="74" t="n"/>
      <c r="CO79" s="74" t="n"/>
      <c r="CP79" s="74" t="n"/>
      <c r="CQ79" s="74" t="n"/>
      <c r="CR79" s="74" t="n"/>
      <c r="CS79" s="74" t="n"/>
      <c r="CT79" s="74" t="n"/>
      <c r="CU79" s="74" t="n"/>
      <c r="CV79" s="74" t="n"/>
      <c r="CW79" s="74" t="n"/>
      <c r="CX79" s="74" t="n"/>
      <c r="CY79" s="74" t="n"/>
      <c r="CZ79" s="74" t="n"/>
      <c r="DA79" s="74" t="n"/>
      <c r="DB79" s="74" t="n"/>
      <c r="DC79" s="74" t="n"/>
      <c r="DD79" s="74" t="n"/>
      <c r="DE79" s="74" t="n"/>
      <c r="DF79" s="74" t="n"/>
      <c r="DG79" s="74" t="n"/>
      <c r="DH79" s="74" t="n"/>
      <c r="DI79" s="74" t="n"/>
      <c r="DJ79" s="74" t="n"/>
      <c r="DK79" s="74" t="n"/>
      <c r="DL79" s="74" t="n"/>
      <c r="DM79" s="74" t="n"/>
      <c r="DN79" s="74" t="n"/>
      <c r="DO79" s="74" t="n"/>
      <c r="DP79" s="74" t="n"/>
      <c r="DQ79" s="74" t="n"/>
      <c r="DR79" s="74" t="n"/>
      <c r="DS79" s="74" t="n"/>
      <c r="DT79" s="74" t="n"/>
      <c r="DU79" s="74" t="n"/>
      <c r="DV79" s="74" t="n"/>
      <c r="DW79" s="74" t="n"/>
      <c r="DX79" s="74" t="n"/>
      <c r="DY79" s="74" t="n"/>
      <c r="DZ79" s="74" t="n"/>
      <c r="EA79" s="74" t="n"/>
      <c r="EB79" s="74" t="n"/>
      <c r="EC79" s="74" t="n"/>
      <c r="ED79" s="74" t="n"/>
      <c r="EE79" s="74" t="n"/>
      <c r="EF79" s="74" t="n"/>
      <c r="EG79" s="74" t="n"/>
      <c r="EH79" s="74" t="n"/>
      <c r="EI79" s="74" t="n"/>
      <c r="EJ79" s="74" t="n"/>
      <c r="EK79" s="74" t="n"/>
      <c r="EL79" s="74" t="n"/>
      <c r="EM79" s="74" t="n"/>
      <c r="EN79" s="74" t="n"/>
      <c r="EO79" s="74" t="n"/>
      <c r="EP79" s="74" t="n"/>
      <c r="EQ79" s="74" t="n"/>
      <c r="ER79" s="74" t="n"/>
      <c r="ES79" s="74" t="n"/>
      <c r="ET79" s="74" t="n"/>
      <c r="EU79" s="74" t="n"/>
      <c r="EV79" s="130" t="n"/>
      <c r="EW79" s="131"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EX79" s="131"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EY79" s="131"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EZ79" s="131"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FA79" s="131" t="inlineStr">
        <is>
          <t>• Key challenges: Unclear requirements consistently slow the work down.
• Support required: Clearer requirements from the outset.</t>
        </is>
      </c>
      <c r="FB79" s="131" t="n"/>
      <c r="FC79" s="131" t="n"/>
    </row>
    <row r="80" ht="250" customHeight="1">
      <c r="A80" s="109" t="inlineStr">
        <is>
          <t>Mapped</t>
        </is>
      </c>
      <c r="B80" s="109" t="inlineStr">
        <is>
          <t>CARBON</t>
        </is>
      </c>
      <c r="C80" s="110" t="inlineStr">
        <is>
          <t>IRIS1672</t>
        </is>
      </c>
      <c r="D80" s="110" t="inlineStr">
        <is>
          <t>Brehmjit Gopalkrishnan</t>
        </is>
      </c>
      <c r="E80" s="110" t="inlineStr">
        <is>
          <t>Quality Assurance</t>
        </is>
      </c>
      <c r="F80" s="162" t="inlineStr">
        <is>
          <t>Client Solutions Executive</t>
        </is>
      </c>
      <c r="G80" s="162" t="inlineStr">
        <is>
          <t>Senior QA Engineer</t>
        </is>
      </c>
      <c r="H80" s="162" t="inlineStr">
        <is>
          <t>L3 – Professional / Associate</t>
        </is>
      </c>
      <c r="I80" s="162" t="inlineStr">
        <is>
          <t>A3</t>
        </is>
      </c>
      <c r="J80" s="166" t="inlineStr">
        <is>
          <t>▲ Up</t>
        </is>
      </c>
      <c r="K80" s="110" t="inlineStr">
        <is>
          <t>Quality Assurance</t>
        </is>
      </c>
      <c r="L80" s="110" t="inlineStr">
        <is>
          <t>Functional &amp; Domain Testing</t>
        </is>
      </c>
      <c r="M80" s="110" t="n"/>
      <c r="N80" s="110" t="n">
        <v>20</v>
      </c>
      <c r="O80" s="109" t="inlineStr">
        <is>
          <t>P2</t>
        </is>
      </c>
      <c r="P80" s="110" t="inlineStr">
        <is>
          <t>Developing</t>
        </is>
      </c>
      <c r="Q80" s="110" t="inlineStr">
        <is>
          <t>3 Apply</t>
        </is>
      </c>
      <c r="R80" s="110" t="inlineStr">
        <is>
          <t>2–4 yrs</t>
        </is>
      </c>
      <c r="S80" s="110" t="inlineStr">
        <is>
          <t>3–5 · 2–5</t>
        </is>
      </c>
      <c r="T80" s="110" t="inlineStr">
        <is>
          <t>QA Engineer</t>
        </is>
      </c>
      <c r="U80" s="110" t="inlineStr">
        <is>
          <t>Workiva: SE · Broadridge India: SE · Nasdaq / AxiomSL: SE · IRIS Vs Market Benchmark — ISTQB certification pathway: Foundation</t>
        </is>
      </c>
      <c r="V80" s="110" t="inlineStr">
        <is>
          <t>ISTQB Foundation → Advanced → Expert; SFIA testing</t>
        </is>
      </c>
      <c r="W80" s="110" t="inlineStr">
        <is>
          <t>Core 2 · Future 2 · Functional 3 · Leadership not scored</t>
        </is>
      </c>
      <c r="X80" s="73" t="n">
        <v>139</v>
      </c>
      <c r="Y80" s="74" t="inlineStr">
        <is>
          <t>IRIS1672</t>
        </is>
      </c>
      <c r="Z80" s="74" t="inlineStr">
        <is>
          <t>Employee</t>
        </is>
      </c>
      <c r="AA80" s="74" t="inlineStr">
        <is>
          <t>Active</t>
        </is>
      </c>
      <c r="AB80" s="74" t="inlineStr">
        <is>
          <t>Brehmjit Gopalkrishnan</t>
        </is>
      </c>
      <c r="AC80" s="164" t="n">
        <v>43020</v>
      </c>
      <c r="AD80" s="74" t="inlineStr">
        <is>
          <t>Client Solutions Executive</t>
        </is>
      </c>
      <c r="AE80" s="74" t="inlineStr">
        <is>
          <t>B.Com</t>
        </is>
      </c>
      <c r="AF80" s="74" t="inlineStr">
        <is>
          <t>Vinod Katekar</t>
        </is>
      </c>
      <c r="AG80" s="74" t="inlineStr">
        <is>
          <t>N-4</t>
        </is>
      </c>
      <c r="AH80" s="74" t="inlineStr">
        <is>
          <t>Individual Contributor</t>
        </is>
      </c>
      <c r="AI80" s="74" t="inlineStr">
        <is>
          <t>8 years, 0 months, 0 days</t>
        </is>
      </c>
      <c r="AJ80" s="74" t="inlineStr">
        <is>
          <t>8 years, 10 months, 13 days</t>
        </is>
      </c>
      <c r="AK80" s="74" t="inlineStr">
        <is>
          <t>Regtech</t>
        </is>
      </c>
      <c r="AL80" s="74" t="inlineStr">
        <is>
          <t>CARBON</t>
        </is>
      </c>
      <c r="AM80" s="74" t="inlineStr">
        <is>
          <t>Quality Assurance</t>
        </is>
      </c>
      <c r="AN80" s="74" t="inlineStr">
        <is>
          <t>Quality Assurance</t>
        </is>
      </c>
      <c r="AO80" s="74" t="inlineStr">
        <is>
          <t>No</t>
        </is>
      </c>
      <c r="AP80" s="74" t="inlineStr">
        <is>
          <t>Product/Project</t>
        </is>
      </c>
      <c r="AQ80" s="74" t="inlineStr">
        <is>
          <t>Software Testing</t>
        </is>
      </c>
      <c r="AR80" s="74" t="inlineStr">
        <is>
          <t>Technical · BA, PM and QA</t>
        </is>
      </c>
      <c r="AS80" s="74" t="n">
        <v>20</v>
      </c>
      <c r="AT80" s="74" t="inlineStr">
        <is>
          <t>Covered</t>
        </is>
      </c>
      <c r="AU80" s="74" t="inlineStr">
        <is>
          <t>IRIS1672</t>
        </is>
      </c>
      <c r="AV80" s="74" t="inlineStr">
        <is>
          <t>Brehmjit Gopalkrishnan</t>
        </is>
      </c>
      <c r="AW80" s="74" t="inlineStr">
        <is>
          <t>Technology</t>
        </is>
      </c>
      <c r="AX80" s="74" t="inlineStr">
        <is>
          <t>Quality Assurance</t>
        </is>
      </c>
      <c r="AY80" s="74" t="inlineStr">
        <is>
          <t>Quality Testing</t>
        </is>
      </c>
      <c r="AZ80" s="74" t="n"/>
      <c r="BA80" s="74" t="n"/>
      <c r="BB80" s="74" t="inlineStr">
        <is>
          <t>Employee</t>
        </is>
      </c>
      <c r="BC80" s="74" t="inlineStr">
        <is>
          <t>Vinod Katekar</t>
        </is>
      </c>
      <c r="BD80" s="74" t="inlineStr">
        <is>
          <t>Vinod Katekar</t>
        </is>
      </c>
      <c r="BE80" s="74" t="inlineStr">
        <is>
          <t>No</t>
        </is>
      </c>
      <c r="BF80" s="74" t="inlineStr">
        <is>
          <t>Client Solutions Executive</t>
        </is>
      </c>
      <c r="BG80" s="74" t="inlineStr">
        <is>
          <t>QA Tester</t>
        </is>
      </c>
      <c r="BH80" s="74" t="inlineStr">
        <is>
          <t>No</t>
        </is>
      </c>
      <c r="BI80" s="74" t="inlineStr">
        <is>
          <t>—</t>
        </is>
      </c>
      <c r="BJ80" s="74" t="inlineStr">
        <is>
          <t>—</t>
        </is>
      </c>
      <c r="BK80" s="74" t="inlineStr">
        <is>
          <t>—</t>
        </is>
      </c>
      <c r="BL80" s="74" t="inlineStr">
        <is>
          <t>Not a manager</t>
        </is>
      </c>
      <c r="BM80" s="74" t="inlineStr">
        <is>
          <t>—</t>
        </is>
      </c>
      <c r="BN80" s="74" t="inlineStr">
        <is>
          <t>—</t>
        </is>
      </c>
      <c r="BO80" s="74" t="inlineStr">
        <is>
          <t>—</t>
        </is>
      </c>
      <c r="BP80" s="74" t="inlineStr">
        <is>
          <t>Not a manager</t>
        </is>
      </c>
      <c r="BQ80" s="74" t="inlineStr">
        <is>
          <t>—</t>
        </is>
      </c>
      <c r="BR80" s="74" t="inlineStr">
        <is>
          <t>L3 – Professional / Associate</t>
        </is>
      </c>
      <c r="BS80" s="74" t="inlineStr">
        <is>
          <t>L3 – Professional / Associate</t>
        </is>
      </c>
      <c r="BT80" s="74" t="inlineStr">
        <is>
          <t>No designation change — current record value carried forward</t>
        </is>
      </c>
      <c r="BU80" s="74"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BV80" s="74" t="n"/>
      <c r="BW80" s="74" t="inlineStr">
        <is>
          <t>All regions.</t>
        </is>
      </c>
      <c r="BX80" s="74" t="n"/>
      <c r="BY80" s="74" t="n"/>
      <c r="BZ80" s="74" t="n"/>
      <c r="CA80" s="74" t="n"/>
      <c r="CB80" s="74" t="n"/>
      <c r="CC80" s="74" t="n"/>
      <c r="CD80" s="74" t="n"/>
      <c r="CE80" s="74" t="n"/>
      <c r="CF80" s="74" t="n"/>
      <c r="CG80" s="74" t="n"/>
      <c r="CH80" s="74" t="n"/>
      <c r="CI80" s="74" t="n"/>
      <c r="CJ80" s="74" t="n"/>
      <c r="CK80" s="74" t="n"/>
      <c r="CL80" s="74" t="n"/>
      <c r="CM80" s="74" t="n"/>
      <c r="CN80" s="74" t="n"/>
      <c r="CO80" s="74" t="n"/>
      <c r="CP80" s="74" t="n"/>
      <c r="CQ80" s="74" t="n"/>
      <c r="CR80" s="74" t="n"/>
      <c r="CS80" s="74" t="n"/>
      <c r="CT80" s="74" t="n"/>
      <c r="CU80" s="74" t="n"/>
      <c r="CV80" s="74" t="n"/>
      <c r="CW80" s="74" t="n"/>
      <c r="CX80" s="74" t="n"/>
      <c r="CY80" s="74" t="n"/>
      <c r="CZ80" s="74" t="n"/>
      <c r="DA80" s="74" t="n"/>
      <c r="DB80" s="74" t="n"/>
      <c r="DC80" s="74" t="n"/>
      <c r="DD80" s="74" t="n"/>
      <c r="DE80" s="74" t="n"/>
      <c r="DF80" s="74" t="n"/>
      <c r="DG80" s="74" t="n"/>
      <c r="DH80" s="74" t="n"/>
      <c r="DI80" s="74" t="n"/>
      <c r="DJ80" s="74" t="n"/>
      <c r="DK80" s="74" t="n"/>
      <c r="DL80" s="74" t="n"/>
      <c r="DM80" s="74" t="n"/>
      <c r="DN80" s="74" t="n"/>
      <c r="DO80" s="74" t="n"/>
      <c r="DP80" s="74" t="n"/>
      <c r="DQ80" s="74" t="n"/>
      <c r="DR80" s="74" t="n"/>
      <c r="DS80" s="74" t="n"/>
      <c r="DT80" s="74" t="n"/>
      <c r="DU80" s="74" t="n"/>
      <c r="DV80" s="74" t="n"/>
      <c r="DW80" s="74" t="n"/>
      <c r="DX80" s="74" t="n"/>
      <c r="DY80" s="74" t="n"/>
      <c r="DZ80" s="74" t="n"/>
      <c r="EA80" s="74" t="n"/>
      <c r="EB80" s="74" t="n"/>
      <c r="EC80" s="74" t="n"/>
      <c r="ED80" s="74" t="n"/>
      <c r="EE80" s="74" t="n"/>
      <c r="EF80" s="74" t="n"/>
      <c r="EG80" s="74" t="n"/>
      <c r="EH80" s="74" t="n"/>
      <c r="EI80" s="74" t="n"/>
      <c r="EJ80" s="74" t="n"/>
      <c r="EK80" s="74" t="n"/>
      <c r="EL80" s="74" t="n"/>
      <c r="EM80" s="74" t="n"/>
      <c r="EN80" s="74" t="n"/>
      <c r="EO80" s="74" t="n"/>
      <c r="EP80" s="74" t="n"/>
      <c r="EQ80" s="74" t="n"/>
      <c r="ER80" s="74" t="n"/>
      <c r="ES80" s="74" t="n"/>
      <c r="ET80" s="74" t="n"/>
      <c r="EU80" s="74" t="n"/>
      <c r="EV80" s="130" t="n"/>
      <c r="EW80" s="131"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EX80" s="131"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EY80" s="131"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EZ80" s="131"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FA80" s="131"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FB80" s="131" t="n"/>
      <c r="FC80" s="131" t="n"/>
    </row>
    <row r="81" ht="250" customHeight="1">
      <c r="A81" s="109" t="inlineStr">
        <is>
          <t>Mapped</t>
        </is>
      </c>
      <c r="B81" s="109" t="inlineStr">
        <is>
          <t>CARBON</t>
        </is>
      </c>
      <c r="C81" s="110" t="inlineStr">
        <is>
          <t>IRIS2388</t>
        </is>
      </c>
      <c r="D81" s="110" t="inlineStr">
        <is>
          <t>Hrishikesh Thombare</t>
        </is>
      </c>
      <c r="E81" s="110" t="inlineStr">
        <is>
          <t>Quality Assurance</t>
        </is>
      </c>
      <c r="F81" s="162" t="inlineStr">
        <is>
          <t>QA Engineer</t>
        </is>
      </c>
      <c r="G81" s="162" t="inlineStr">
        <is>
          <t>Senior QA Engineer</t>
        </is>
      </c>
      <c r="H81" s="162" t="inlineStr">
        <is>
          <t>L3 – Professional / Associate</t>
        </is>
      </c>
      <c r="I81" s="162" t="inlineStr">
        <is>
          <t>A3</t>
        </is>
      </c>
      <c r="J81" s="166" t="inlineStr">
        <is>
          <t>▲ Up</t>
        </is>
      </c>
      <c r="K81" s="110" t="inlineStr">
        <is>
          <t>Quality Assurance</t>
        </is>
      </c>
      <c r="L81" s="110" t="inlineStr">
        <is>
          <t>Functional &amp; Domain Testing</t>
        </is>
      </c>
      <c r="M81" s="110" t="n"/>
      <c r="N81" s="110" t="n">
        <v>20</v>
      </c>
      <c r="O81" s="109" t="inlineStr">
        <is>
          <t>P2</t>
        </is>
      </c>
      <c r="P81" s="110" t="inlineStr">
        <is>
          <t>Developing</t>
        </is>
      </c>
      <c r="Q81" s="110" t="inlineStr">
        <is>
          <t>3 Apply</t>
        </is>
      </c>
      <c r="R81" s="110" t="inlineStr">
        <is>
          <t>2–4 yrs</t>
        </is>
      </c>
      <c r="S81" s="110" t="inlineStr">
        <is>
          <t>3–5 · 2–5</t>
        </is>
      </c>
      <c r="T81" s="110" t="inlineStr">
        <is>
          <t>QA Engineer</t>
        </is>
      </c>
      <c r="U81" s="110" t="inlineStr">
        <is>
          <t>Workiva: SE · Broadridge India: SE · Nasdaq / AxiomSL: SE · IRIS Vs Market Benchmark — ISTQB certification pathway: Foundation</t>
        </is>
      </c>
      <c r="V81" s="110" t="inlineStr">
        <is>
          <t>ISTQB Foundation → Advanced → Expert; SFIA testing</t>
        </is>
      </c>
      <c r="W81" s="110" t="inlineStr">
        <is>
          <t>Core 2 · Future 2 · Functional 3 · Leadership not scored</t>
        </is>
      </c>
      <c r="X81" s="73" t="n">
        <v>377</v>
      </c>
      <c r="Y81" s="74" t="inlineStr">
        <is>
          <t>IRIS2388</t>
        </is>
      </c>
      <c r="Z81" s="74" t="inlineStr">
        <is>
          <t>Employee</t>
        </is>
      </c>
      <c r="AA81" s="74" t="inlineStr">
        <is>
          <t>Active</t>
        </is>
      </c>
      <c r="AB81" s="74" t="inlineStr">
        <is>
          <t>Hrishikesh Thombare</t>
        </is>
      </c>
      <c r="AC81" s="164" t="n">
        <v>45831</v>
      </c>
      <c r="AD81" s="74" t="inlineStr">
        <is>
          <t>QA Engineer</t>
        </is>
      </c>
      <c r="AE81" s="74" t="inlineStr">
        <is>
          <t>B.Com</t>
        </is>
      </c>
      <c r="AF81" s="74" t="inlineStr">
        <is>
          <t>Vishal Panchal</t>
        </is>
      </c>
      <c r="AG81" s="74" t="inlineStr">
        <is>
          <t>N-5</t>
        </is>
      </c>
      <c r="AH81" s="74" t="inlineStr">
        <is>
          <t>Individual Contributor</t>
        </is>
      </c>
      <c r="AI81" s="74" t="inlineStr">
        <is>
          <t>2 years, 9 months, 0 days</t>
        </is>
      </c>
      <c r="AJ81" s="74" t="inlineStr">
        <is>
          <t>1 years, 2 months, 2 days</t>
        </is>
      </c>
      <c r="AK81" s="74" t="inlineStr">
        <is>
          <t>Regtech</t>
        </is>
      </c>
      <c r="AL81" s="74" t="inlineStr">
        <is>
          <t>CARBON</t>
        </is>
      </c>
      <c r="AM81" s="74" t="inlineStr">
        <is>
          <t>Quality Assurance</t>
        </is>
      </c>
      <c r="AN81" s="74" t="inlineStr">
        <is>
          <t>Quality Assurance</t>
        </is>
      </c>
      <c r="AO81" s="74" t="inlineStr">
        <is>
          <t>No</t>
        </is>
      </c>
      <c r="AP81" s="74" t="inlineStr">
        <is>
          <t>Product/Project</t>
        </is>
      </c>
      <c r="AQ81" s="74" t="inlineStr">
        <is>
          <t>Software Testing</t>
        </is>
      </c>
      <c r="AR81" s="74" t="inlineStr">
        <is>
          <t>Technical · BA, PM and QA</t>
        </is>
      </c>
      <c r="AS81" s="74" t="n">
        <v>20</v>
      </c>
      <c r="AT81" s="74" t="inlineStr">
        <is>
          <t>Covered</t>
        </is>
      </c>
      <c r="AU81" s="74" t="inlineStr">
        <is>
          <t>IRIS2388</t>
        </is>
      </c>
      <c r="AV81" s="74" t="inlineStr">
        <is>
          <t>Hrishikesh Thombare</t>
        </is>
      </c>
      <c r="AW81" s="74" t="inlineStr">
        <is>
          <t>Technology</t>
        </is>
      </c>
      <c r="AX81" s="74" t="inlineStr">
        <is>
          <t>Quality Assurance</t>
        </is>
      </c>
      <c r="AY81" s="74" t="inlineStr">
        <is>
          <t>Quality Testing</t>
        </is>
      </c>
      <c r="AZ81" s="74" t="n"/>
      <c r="BA81" s="74" t="n"/>
      <c r="BB81" s="74" t="inlineStr">
        <is>
          <t>Employee</t>
        </is>
      </c>
      <c r="BC81" s="74" t="inlineStr">
        <is>
          <t>Vishal Panchal</t>
        </is>
      </c>
      <c r="BD81" s="74" t="inlineStr">
        <is>
          <t>Vishal Panchal</t>
        </is>
      </c>
      <c r="BE81" s="74" t="inlineStr">
        <is>
          <t>No</t>
        </is>
      </c>
      <c r="BF81" s="74" t="inlineStr">
        <is>
          <t>QA Engineer</t>
        </is>
      </c>
      <c r="BG81" s="74" t="inlineStr">
        <is>
          <t>QA Engineer</t>
        </is>
      </c>
      <c r="BH81" s="74" t="inlineStr">
        <is>
          <t>No</t>
        </is>
      </c>
      <c r="BI81" s="74" t="inlineStr">
        <is>
          <t>—</t>
        </is>
      </c>
      <c r="BJ81" s="74" t="inlineStr">
        <is>
          <t>—</t>
        </is>
      </c>
      <c r="BK81" s="74" t="inlineStr">
        <is>
          <t>—</t>
        </is>
      </c>
      <c r="BL81" s="74" t="inlineStr">
        <is>
          <t>Not a manager</t>
        </is>
      </c>
      <c r="BM81" s="74" t="inlineStr">
        <is>
          <t>—</t>
        </is>
      </c>
      <c r="BN81" s="74" t="inlineStr">
        <is>
          <t>—</t>
        </is>
      </c>
      <c r="BO81" s="74" t="inlineStr">
        <is>
          <t>—</t>
        </is>
      </c>
      <c r="BP81" s="74" t="inlineStr">
        <is>
          <t>Not a manager</t>
        </is>
      </c>
      <c r="BQ81" s="74" t="inlineStr">
        <is>
          <t>—</t>
        </is>
      </c>
      <c r="BR81" s="74" t="inlineStr">
        <is>
          <t>L3 – Professional / Associate</t>
        </is>
      </c>
      <c r="BS81" s="74" t="inlineStr">
        <is>
          <t>L3 – Professional / Associate</t>
        </is>
      </c>
      <c r="BT81" s="74" t="inlineStr">
        <is>
          <t>No designation change — current record value carried forward</t>
        </is>
      </c>
      <c r="BU81" s="74"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BV81" s="74" t="n"/>
      <c r="BW81" s="74" t="n"/>
      <c r="BX81" s="74" t="n"/>
      <c r="BY81" s="74" t="n"/>
      <c r="BZ81" s="74" t="n"/>
      <c r="CA81" s="74" t="n"/>
      <c r="CB81" s="74" t="n"/>
      <c r="CC81" s="74" t="n"/>
      <c r="CD81" s="74" t="n"/>
      <c r="CE81" s="74" t="n"/>
      <c r="CF81" s="74" t="n"/>
      <c r="CG81" s="74" t="n"/>
      <c r="CH81" s="74" t="n"/>
      <c r="CI81" s="74" t="n"/>
      <c r="CJ81" s="74" t="n"/>
      <c r="CK81" s="74" t="n"/>
      <c r="CL81" s="74" t="n"/>
      <c r="CM81" s="74" t="n"/>
      <c r="CN81" s="74" t="n"/>
      <c r="CO81" s="74" t="n"/>
      <c r="CP81" s="74" t="n"/>
      <c r="CQ81" s="74" t="n"/>
      <c r="CR81" s="74" t="n"/>
      <c r="CS81" s="74" t="n"/>
      <c r="CT81" s="74" t="n"/>
      <c r="CU81" s="74" t="n"/>
      <c r="CV81" s="74" t="n"/>
      <c r="CW81" s="74" t="n"/>
      <c r="CX81" s="74" t="n"/>
      <c r="CY81" s="74" t="n"/>
      <c r="CZ81" s="74" t="n"/>
      <c r="DA81" s="74" t="n"/>
      <c r="DB81" s="74" t="n"/>
      <c r="DC81" s="74" t="n"/>
      <c r="DD81" s="74" t="n"/>
      <c r="DE81" s="74" t="n"/>
      <c r="DF81" s="74" t="n"/>
      <c r="DG81" s="74" t="n"/>
      <c r="DH81" s="74" t="n"/>
      <c r="DI81" s="74" t="n"/>
      <c r="DJ81" s="74" t="n"/>
      <c r="DK81" s="74" t="n"/>
      <c r="DL81" s="74" t="n"/>
      <c r="DM81" s="74" t="n"/>
      <c r="DN81" s="74" t="n"/>
      <c r="DO81" s="74" t="n"/>
      <c r="DP81" s="74" t="n"/>
      <c r="DQ81" s="74" t="n"/>
      <c r="DR81" s="74" t="n"/>
      <c r="DS81" s="74" t="n"/>
      <c r="DT81" s="74" t="n"/>
      <c r="DU81" s="74" t="n"/>
      <c r="DV81" s="74" t="n"/>
      <c r="DW81" s="74" t="n"/>
      <c r="DX81" s="74" t="n"/>
      <c r="DY81" s="74" t="n"/>
      <c r="DZ81" s="74" t="n"/>
      <c r="EA81" s="74" t="n"/>
      <c r="EB81" s="74" t="n"/>
      <c r="EC81" s="74" t="n"/>
      <c r="ED81" s="74" t="n"/>
      <c r="EE81" s="74" t="n"/>
      <c r="EF81" s="74" t="n"/>
      <c r="EG81" s="74" t="n"/>
      <c r="EH81" s="74" t="n"/>
      <c r="EI81" s="74" t="n"/>
      <c r="EJ81" s="74" t="n"/>
      <c r="EK81" s="74" t="n"/>
      <c r="EL81" s="74" t="n"/>
      <c r="EM81" s="74" t="n"/>
      <c r="EN81" s="74" t="n"/>
      <c r="EO81" s="74" t="n"/>
      <c r="EP81" s="74" t="n"/>
      <c r="EQ81" s="74" t="n"/>
      <c r="ER81" s="74" t="n"/>
      <c r="ES81" s="74" t="n"/>
      <c r="ET81" s="74" t="n"/>
      <c r="EU81" s="74" t="n"/>
      <c r="EV81" s="130" t="n"/>
      <c r="EW81" s="131" t="n"/>
      <c r="EX81" s="131" t="n"/>
      <c r="EY81" s="131" t="n"/>
      <c r="EZ81" s="131" t="n"/>
      <c r="FA81" s="131" t="n"/>
      <c r="FB81" s="131" t="n"/>
      <c r="FC81" s="131" t="n"/>
    </row>
    <row r="82" ht="250" customHeight="1">
      <c r="A82" s="109" t="inlineStr">
        <is>
          <t>Mapped</t>
        </is>
      </c>
      <c r="B82" s="109" t="inlineStr">
        <is>
          <t>CARBON</t>
        </is>
      </c>
      <c r="C82" s="110" t="inlineStr">
        <is>
          <t>IRIS0625</t>
        </is>
      </c>
      <c r="D82" s="110" t="inlineStr">
        <is>
          <t>Pooja Gawas</t>
        </is>
      </c>
      <c r="E82" s="110" t="inlineStr">
        <is>
          <t>Quality Assurance</t>
        </is>
      </c>
      <c r="F82" s="162" t="inlineStr">
        <is>
          <t>QA Engineer</t>
        </is>
      </c>
      <c r="G82" s="162" t="inlineStr">
        <is>
          <t>Senior QA Engineer</t>
        </is>
      </c>
      <c r="H82" s="162" t="inlineStr">
        <is>
          <t>L3 – Professional / Associate</t>
        </is>
      </c>
      <c r="I82" s="162" t="inlineStr">
        <is>
          <t>A3</t>
        </is>
      </c>
      <c r="J82" s="166" t="inlineStr">
        <is>
          <t>▲ Up</t>
        </is>
      </c>
      <c r="K82" s="110" t="inlineStr">
        <is>
          <t>Quality Assurance</t>
        </is>
      </c>
      <c r="L82" s="110" t="inlineStr">
        <is>
          <t>Functional &amp; Domain Testing</t>
        </is>
      </c>
      <c r="M82" s="163" t="inlineStr">
        <is>
          <t>• Confirm the reporting line — Manager</t>
        </is>
      </c>
      <c r="N82" s="110" t="n">
        <v>20</v>
      </c>
      <c r="O82" s="109" t="inlineStr">
        <is>
          <t>P2</t>
        </is>
      </c>
      <c r="P82" s="110" t="inlineStr">
        <is>
          <t>Developing</t>
        </is>
      </c>
      <c r="Q82" s="110" t="inlineStr">
        <is>
          <t>3 Apply</t>
        </is>
      </c>
      <c r="R82" s="110" t="inlineStr">
        <is>
          <t>2–4 yrs</t>
        </is>
      </c>
      <c r="S82" s="110" t="inlineStr">
        <is>
          <t>3–5 · 2–5</t>
        </is>
      </c>
      <c r="T82" s="110" t="inlineStr">
        <is>
          <t>QA Engineer</t>
        </is>
      </c>
      <c r="U82" s="110" t="inlineStr">
        <is>
          <t>Workiva: SE · Broadridge India: SE · Nasdaq / AxiomSL: SE · IRIS Vs Market Benchmark — ISTQB certification pathway: Foundation</t>
        </is>
      </c>
      <c r="V82" s="110" t="inlineStr">
        <is>
          <t>ISTQB Foundation → Advanced → Expert; SFIA testing</t>
        </is>
      </c>
      <c r="W82" s="110" t="inlineStr">
        <is>
          <t>Core 2 · Future 2 · Functional 3 · Leadership not scored</t>
        </is>
      </c>
      <c r="X82" s="73" t="n">
        <v>84</v>
      </c>
      <c r="Y82" s="74" t="inlineStr">
        <is>
          <t>IRIS0625</t>
        </is>
      </c>
      <c r="Z82" s="74" t="inlineStr">
        <is>
          <t>Employee</t>
        </is>
      </c>
      <c r="AA82" s="74" t="inlineStr">
        <is>
          <t>Active</t>
        </is>
      </c>
      <c r="AB82" s="74" t="inlineStr">
        <is>
          <t>Pooja Gawas</t>
        </is>
      </c>
      <c r="AC82" s="164" t="n">
        <v>40669</v>
      </c>
      <c r="AD82" s="74" t="inlineStr">
        <is>
          <t>QA Engineer</t>
        </is>
      </c>
      <c r="AE82" s="74" t="inlineStr">
        <is>
          <t>B.Com</t>
        </is>
      </c>
      <c r="AF82" s="74" t="inlineStr">
        <is>
          <t>Vinod Katekar</t>
        </is>
      </c>
      <c r="AG82" s="74" t="inlineStr">
        <is>
          <t>N-4</t>
        </is>
      </c>
      <c r="AH82" s="74" t="inlineStr">
        <is>
          <t>Manager</t>
        </is>
      </c>
      <c r="AI82" s="74" t="inlineStr">
        <is>
          <t>0 years, 0 months, 0 days</t>
        </is>
      </c>
      <c r="AJ82" s="74" t="inlineStr">
        <is>
          <t>15 years, 3 months, 19 days</t>
        </is>
      </c>
      <c r="AK82" s="74" t="inlineStr">
        <is>
          <t>Regtech</t>
        </is>
      </c>
      <c r="AL82" s="74" t="inlineStr">
        <is>
          <t>CARBON</t>
        </is>
      </c>
      <c r="AM82" s="74" t="inlineStr">
        <is>
          <t>Quality Assurance</t>
        </is>
      </c>
      <c r="AN82" s="74" t="inlineStr">
        <is>
          <t>Quality Assurance</t>
        </is>
      </c>
      <c r="AO82" s="74" t="inlineStr">
        <is>
          <t>No</t>
        </is>
      </c>
      <c r="AP82" s="74" t="inlineStr">
        <is>
          <t>Product/Project</t>
        </is>
      </c>
      <c r="AQ82" s="74" t="inlineStr">
        <is>
          <t>Software Testing</t>
        </is>
      </c>
      <c r="AR82" s="74" t="inlineStr">
        <is>
          <t>Technical · BA, PM and QA</t>
        </is>
      </c>
      <c r="AS82" s="74" t="n">
        <v>20</v>
      </c>
      <c r="AT82" s="74" t="inlineStr">
        <is>
          <t>Covered</t>
        </is>
      </c>
      <c r="AU82" s="74" t="inlineStr">
        <is>
          <t>IRIS0625</t>
        </is>
      </c>
      <c r="AV82" s="74" t="inlineStr">
        <is>
          <t>Pooja Gawas</t>
        </is>
      </c>
      <c r="AW82" s="74" t="inlineStr">
        <is>
          <t>Technology</t>
        </is>
      </c>
      <c r="AX82" s="74" t="inlineStr">
        <is>
          <t>Quality Assurance</t>
        </is>
      </c>
      <c r="AY82" s="74" t="inlineStr">
        <is>
          <t>Quality Testing</t>
        </is>
      </c>
      <c r="AZ82" s="74" t="n"/>
      <c r="BA82" s="74" t="n"/>
      <c r="BB82" s="74" t="inlineStr">
        <is>
          <t>Employee</t>
        </is>
      </c>
      <c r="BC82" s="74" t="inlineStr">
        <is>
          <t>Vinod Katekar</t>
        </is>
      </c>
      <c r="BD82" s="74" t="inlineStr">
        <is>
          <t>Vinod Katekar</t>
        </is>
      </c>
      <c r="BE82" s="74" t="inlineStr">
        <is>
          <t>No</t>
        </is>
      </c>
      <c r="BF82" s="74" t="inlineStr">
        <is>
          <t>QA Engineer</t>
        </is>
      </c>
      <c r="BG82" s="74" t="inlineStr">
        <is>
          <t>QA Tester</t>
        </is>
      </c>
      <c r="BH82" s="74" t="inlineStr">
        <is>
          <t>No</t>
        </is>
      </c>
      <c r="BI82" s="74" t="n">
        <v>1</v>
      </c>
      <c r="BJ82" s="74" t="n">
        <v>1</v>
      </c>
      <c r="BK82" s="74" t="n">
        <v>0</v>
      </c>
      <c r="BL82" s="74" t="inlineStr">
        <is>
          <t>Consolidate / flatten</t>
        </is>
      </c>
      <c r="BM82" s="74" t="n">
        <v>1</v>
      </c>
      <c r="BN82" s="74" t="n">
        <v>1</v>
      </c>
      <c r="BO82" s="74" t="n">
        <v>0</v>
      </c>
      <c r="BP82" s="74" t="inlineStr">
        <is>
          <t>Consolidate / flatten</t>
        </is>
      </c>
      <c r="BQ82" s="74" t="inlineStr">
        <is>
          <t>No</t>
        </is>
      </c>
      <c r="BR82" s="74" t="inlineStr">
        <is>
          <t>L3 – Professional / Associate</t>
        </is>
      </c>
      <c r="BS82" s="74" t="inlineStr">
        <is>
          <t>L3 – Professional / Associate</t>
        </is>
      </c>
      <c r="BT82" s="74" t="inlineStr">
        <is>
          <t>No designation change — current record value carried forward</t>
        </is>
      </c>
      <c r="BU82" s="74"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BV82" s="74" t="n"/>
      <c r="BW82" s="74" t="inlineStr">
        <is>
          <t>Global.</t>
        </is>
      </c>
      <c r="BX82" s="74" t="n"/>
      <c r="BY82" s="74" t="n"/>
      <c r="BZ82" s="74" t="n"/>
      <c r="CA82" s="74" t="n"/>
      <c r="CB82" s="74" t="n"/>
      <c r="CC82" s="74" t="n"/>
      <c r="CD82" s="74" t="n"/>
      <c r="CE82" s="74" t="n"/>
      <c r="CF82" s="74" t="n"/>
      <c r="CG82" s="74" t="n"/>
      <c r="CH82" s="74" t="n"/>
      <c r="CI82" s="74" t="n"/>
      <c r="CJ82" s="74" t="n"/>
      <c r="CK82" s="74" t="n"/>
      <c r="CL82" s="74" t="n"/>
      <c r="CM82" s="74" t="n"/>
      <c r="CN82" s="74" t="n"/>
      <c r="CO82" s="74" t="n"/>
      <c r="CP82" s="74" t="n"/>
      <c r="CQ82" s="74" t="n"/>
      <c r="CR82" s="74" t="n"/>
      <c r="CS82" s="74" t="n"/>
      <c r="CT82" s="74" t="n"/>
      <c r="CU82" s="74" t="n"/>
      <c r="CV82" s="74" t="n"/>
      <c r="CW82" s="74" t="n"/>
      <c r="CX82" s="74" t="n"/>
      <c r="CY82" s="74" t="n"/>
      <c r="CZ82" s="74" t="n"/>
      <c r="DA82" s="74" t="n"/>
      <c r="DB82" s="74" t="n"/>
      <c r="DC82" s="74" t="n"/>
      <c r="DD82" s="74" t="n"/>
      <c r="DE82" s="74" t="n"/>
      <c r="DF82" s="74" t="n"/>
      <c r="DG82" s="74" t="n"/>
      <c r="DH82" s="74" t="n"/>
      <c r="DI82" s="74" t="n"/>
      <c r="DJ82" s="74" t="n"/>
      <c r="DK82" s="74" t="n"/>
      <c r="DL82" s="74" t="n"/>
      <c r="DM82" s="74" t="n"/>
      <c r="DN82" s="74" t="n"/>
      <c r="DO82" s="74" t="n"/>
      <c r="DP82" s="74" t="n"/>
      <c r="DQ82" s="74" t="n"/>
      <c r="DR82" s="74" t="n"/>
      <c r="DS82" s="74" t="n"/>
      <c r="DT82" s="74" t="n"/>
      <c r="DU82" s="74" t="n"/>
      <c r="DV82" s="74" t="n"/>
      <c r="DW82" s="74" t="n"/>
      <c r="DX82" s="74" t="n"/>
      <c r="DY82" s="74" t="n"/>
      <c r="DZ82" s="74" t="n"/>
      <c r="EA82" s="74" t="n"/>
      <c r="EB82" s="74" t="n"/>
      <c r="EC82" s="74" t="n"/>
      <c r="ED82" s="74" t="n"/>
      <c r="EE82" s="74" t="n"/>
      <c r="EF82" s="74" t="n"/>
      <c r="EG82" s="74" t="n"/>
      <c r="EH82" s="74" t="n"/>
      <c r="EI82" s="74" t="n"/>
      <c r="EJ82" s="74" t="n"/>
      <c r="EK82" s="74" t="n"/>
      <c r="EL82" s="74" t="n"/>
      <c r="EM82" s="74" t="n"/>
      <c r="EN82" s="74" t="n"/>
      <c r="EO82" s="74" t="n"/>
      <c r="EP82" s="74" t="n"/>
      <c r="EQ82" s="74" t="n"/>
      <c r="ER82" s="74" t="n"/>
      <c r="ES82" s="74" t="n"/>
      <c r="ET82" s="74" t="n"/>
      <c r="EU82" s="74" t="n"/>
      <c r="EV82" s="130" t="n"/>
      <c r="EW82" s="131"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EX82" s="131" t="inlineStr">
        <is>
          <t>• Key responsibilities include: QA test cases and bugs; testing features, logging defects, and issuing sign-off for dev/prod environments.
• Personally accountable for: The work assigned to her.
• Impact if missed or done wrong: A missed test case or scenario.</t>
        </is>
      </c>
      <c r="EY82" s="131"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EZ82" s="131"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FA82" s="131" t="inlineStr">
        <is>
          <t>• Key challenges: More bugs arriving from developers slows the work down.
• Support required: No input received.</t>
        </is>
      </c>
      <c r="FB82" s="131" t="n"/>
      <c r="FC82" s="131" t="n"/>
    </row>
    <row r="83" ht="250" customHeight="1">
      <c r="A83" s="109" t="inlineStr">
        <is>
          <t>Mapped</t>
        </is>
      </c>
      <c r="B83" s="109" t="inlineStr">
        <is>
          <t>CARBON</t>
        </is>
      </c>
      <c r="C83" s="110" t="inlineStr">
        <is>
          <t>IRIS2107</t>
        </is>
      </c>
      <c r="D83" s="110" t="inlineStr">
        <is>
          <t>Pratikkumar Mistry</t>
        </is>
      </c>
      <c r="E83" s="110" t="inlineStr">
        <is>
          <t>Quality Assurance</t>
        </is>
      </c>
      <c r="F83" s="162" t="inlineStr">
        <is>
          <t>QA Engineer</t>
        </is>
      </c>
      <c r="G83" s="162" t="inlineStr">
        <is>
          <t>Senior QA Engineer</t>
        </is>
      </c>
      <c r="H83" s="162" t="inlineStr">
        <is>
          <t>L3 – Professional / Associate</t>
        </is>
      </c>
      <c r="I83" s="162" t="inlineStr">
        <is>
          <t>A3</t>
        </is>
      </c>
      <c r="J83" s="166" t="inlineStr">
        <is>
          <t>▲ Up</t>
        </is>
      </c>
      <c r="K83" s="110" t="inlineStr">
        <is>
          <t>Quality Assurance</t>
        </is>
      </c>
      <c r="L83" s="110" t="inlineStr">
        <is>
          <t>Functional &amp; Domain Testing</t>
        </is>
      </c>
      <c r="M83" s="110" t="n"/>
      <c r="N83" s="110" t="n">
        <v>20</v>
      </c>
      <c r="O83" s="109" t="inlineStr">
        <is>
          <t>P2</t>
        </is>
      </c>
      <c r="P83" s="110" t="inlineStr">
        <is>
          <t>Developing</t>
        </is>
      </c>
      <c r="Q83" s="110" t="inlineStr">
        <is>
          <t>3 Apply</t>
        </is>
      </c>
      <c r="R83" s="110" t="inlineStr">
        <is>
          <t>2–4 yrs</t>
        </is>
      </c>
      <c r="S83" s="110" t="inlineStr">
        <is>
          <t>3–5 · 2–5</t>
        </is>
      </c>
      <c r="T83" s="110" t="inlineStr">
        <is>
          <t>QA Engineer</t>
        </is>
      </c>
      <c r="U83" s="110" t="inlineStr">
        <is>
          <t>Workiva: SE · Broadridge India: SE · Nasdaq / AxiomSL: SE · IRIS Vs Market Benchmark — ISTQB certification pathway: Foundation</t>
        </is>
      </c>
      <c r="V83" s="110" t="inlineStr">
        <is>
          <t>ISTQB Foundation → Advanced → Expert; SFIA testing</t>
        </is>
      </c>
      <c r="W83" s="110" t="inlineStr">
        <is>
          <t>Core 2 · Future 2 · Functional 3 · Leadership not scored</t>
        </is>
      </c>
      <c r="X83" s="73" t="n">
        <v>265</v>
      </c>
      <c r="Y83" s="74" t="inlineStr">
        <is>
          <t>IRIS2107</t>
        </is>
      </c>
      <c r="Z83" s="74" t="inlineStr">
        <is>
          <t>Employee</t>
        </is>
      </c>
      <c r="AA83" s="74" t="inlineStr">
        <is>
          <t>Active</t>
        </is>
      </c>
      <c r="AB83" s="74" t="inlineStr">
        <is>
          <t>Pratikkumar Mistry</t>
        </is>
      </c>
      <c r="AC83" s="164" t="n">
        <v>45005</v>
      </c>
      <c r="AD83" s="74" t="inlineStr">
        <is>
          <t>QA Engineer</t>
        </is>
      </c>
      <c r="AE83" s="74" t="inlineStr">
        <is>
          <t>B.E</t>
        </is>
      </c>
      <c r="AF83" s="74" t="inlineStr">
        <is>
          <t>Vishal Panchal</t>
        </is>
      </c>
      <c r="AG83" s="74" t="inlineStr">
        <is>
          <t>N-5</t>
        </is>
      </c>
      <c r="AH83" s="74" t="inlineStr">
        <is>
          <t>Individual Contributor</t>
        </is>
      </c>
      <c r="AI83" s="74" t="inlineStr">
        <is>
          <t>3 years, 5 months, 0 days</t>
        </is>
      </c>
      <c r="AJ83" s="74" t="inlineStr">
        <is>
          <t>3 years, 5 months, 5 days</t>
        </is>
      </c>
      <c r="AK83" s="74" t="inlineStr">
        <is>
          <t>Regtech</t>
        </is>
      </c>
      <c r="AL83" s="74" t="inlineStr">
        <is>
          <t>CARBON</t>
        </is>
      </c>
      <c r="AM83" s="74" t="inlineStr">
        <is>
          <t>Quality Assurance</t>
        </is>
      </c>
      <c r="AN83" s="74" t="inlineStr">
        <is>
          <t>Quality Assurance</t>
        </is>
      </c>
      <c r="AO83" s="74" t="inlineStr">
        <is>
          <t>No</t>
        </is>
      </c>
      <c r="AP83" s="74" t="inlineStr">
        <is>
          <t>Product/Project</t>
        </is>
      </c>
      <c r="AQ83" s="74" t="inlineStr">
        <is>
          <t>Software Testing</t>
        </is>
      </c>
      <c r="AR83" s="74" t="inlineStr">
        <is>
          <t>Technical · BA, PM and QA</t>
        </is>
      </c>
      <c r="AS83" s="74" t="n">
        <v>20</v>
      </c>
      <c r="AT83" s="74" t="inlineStr">
        <is>
          <t>Covered</t>
        </is>
      </c>
      <c r="AU83" s="74" t="inlineStr">
        <is>
          <t>IRIS2107</t>
        </is>
      </c>
      <c r="AV83" s="74" t="inlineStr">
        <is>
          <t>Pratikkumar Mistry</t>
        </is>
      </c>
      <c r="AW83" s="74" t="inlineStr">
        <is>
          <t>Technology</t>
        </is>
      </c>
      <c r="AX83" s="74" t="inlineStr">
        <is>
          <t>Quality Assurance</t>
        </is>
      </c>
      <c r="AY83" s="74" t="inlineStr">
        <is>
          <t>Quality Testing</t>
        </is>
      </c>
      <c r="AZ83" s="74" t="n"/>
      <c r="BA83" s="74" t="n"/>
      <c r="BB83" s="74" t="inlineStr">
        <is>
          <t>Employee</t>
        </is>
      </c>
      <c r="BC83" s="74" t="inlineStr">
        <is>
          <t>Vishal Panchal</t>
        </is>
      </c>
      <c r="BD83" s="74" t="inlineStr">
        <is>
          <t>Vishal Panchal</t>
        </is>
      </c>
      <c r="BE83" s="74" t="inlineStr">
        <is>
          <t>No</t>
        </is>
      </c>
      <c r="BF83" s="74" t="inlineStr">
        <is>
          <t>QA Engineer</t>
        </is>
      </c>
      <c r="BG83" s="74" t="inlineStr">
        <is>
          <t>QA Engineer</t>
        </is>
      </c>
      <c r="BH83" s="74" t="inlineStr">
        <is>
          <t>No</t>
        </is>
      </c>
      <c r="BI83" s="74" t="inlineStr">
        <is>
          <t>—</t>
        </is>
      </c>
      <c r="BJ83" s="74" t="inlineStr">
        <is>
          <t>—</t>
        </is>
      </c>
      <c r="BK83" s="74" t="inlineStr">
        <is>
          <t>—</t>
        </is>
      </c>
      <c r="BL83" s="74" t="inlineStr">
        <is>
          <t>Not a manager</t>
        </is>
      </c>
      <c r="BM83" s="74" t="inlineStr">
        <is>
          <t>—</t>
        </is>
      </c>
      <c r="BN83" s="74" t="inlineStr">
        <is>
          <t>—</t>
        </is>
      </c>
      <c r="BO83" s="74" t="inlineStr">
        <is>
          <t>—</t>
        </is>
      </c>
      <c r="BP83" s="74" t="inlineStr">
        <is>
          <t>Not a manager</t>
        </is>
      </c>
      <c r="BQ83" s="74" t="inlineStr">
        <is>
          <t>—</t>
        </is>
      </c>
      <c r="BR83" s="74" t="inlineStr">
        <is>
          <t>L3 – Professional / Associate</t>
        </is>
      </c>
      <c r="BS83" s="74" t="inlineStr">
        <is>
          <t>L3 – Professional / Associate</t>
        </is>
      </c>
      <c r="BT83" s="74" t="inlineStr">
        <is>
          <t>No designation change — current record value carried forward</t>
        </is>
      </c>
      <c r="BU83" s="74"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BV83" s="74" t="n"/>
      <c r="BW83" s="74" t="inlineStr">
        <is>
          <t>Europe and United States.</t>
        </is>
      </c>
      <c r="BX83" s="74" t="n"/>
      <c r="BY83" s="74" t="n"/>
      <c r="BZ83" s="74" t="n"/>
      <c r="CA83" s="74" t="n"/>
      <c r="CB83" s="74" t="n"/>
      <c r="CC83" s="74" t="n"/>
      <c r="CD83" s="74" t="n"/>
      <c r="CE83" s="74" t="n"/>
      <c r="CF83" s="74" t="n"/>
      <c r="CG83" s="74" t="n"/>
      <c r="CH83" s="74" t="n"/>
      <c r="CI83" s="74" t="n"/>
      <c r="CJ83" s="74" t="n"/>
      <c r="CK83" s="74" t="n"/>
      <c r="CL83" s="74" t="n"/>
      <c r="CM83" s="74" t="n"/>
      <c r="CN83" s="74" t="n"/>
      <c r="CO83" s="74" t="n"/>
      <c r="CP83" s="74" t="n"/>
      <c r="CQ83" s="74" t="n"/>
      <c r="CR83" s="74" t="n"/>
      <c r="CS83" s="74" t="n"/>
      <c r="CT83" s="74" t="n"/>
      <c r="CU83" s="74" t="n"/>
      <c r="CV83" s="74" t="n"/>
      <c r="CW83" s="74" t="n"/>
      <c r="CX83" s="74" t="n"/>
      <c r="CY83" s="74" t="n"/>
      <c r="CZ83" s="74" t="n"/>
      <c r="DA83" s="74" t="n"/>
      <c r="DB83" s="74" t="n"/>
      <c r="DC83" s="74" t="n"/>
      <c r="DD83" s="74" t="n"/>
      <c r="DE83" s="74" t="n"/>
      <c r="DF83" s="74" t="n"/>
      <c r="DG83" s="74" t="n"/>
      <c r="DH83" s="74" t="n"/>
      <c r="DI83" s="74" t="n"/>
      <c r="DJ83" s="74" t="n"/>
      <c r="DK83" s="74" t="n"/>
      <c r="DL83" s="74" t="n"/>
      <c r="DM83" s="74" t="n"/>
      <c r="DN83" s="74" t="n"/>
      <c r="DO83" s="74" t="n"/>
      <c r="DP83" s="74" t="n"/>
      <c r="DQ83" s="74" t="n"/>
      <c r="DR83" s="74" t="n"/>
      <c r="DS83" s="74" t="n"/>
      <c r="DT83" s="74" t="n"/>
      <c r="DU83" s="74" t="n"/>
      <c r="DV83" s="74" t="n"/>
      <c r="DW83" s="74" t="n"/>
      <c r="DX83" s="74" t="n"/>
      <c r="DY83" s="74" t="n"/>
      <c r="DZ83" s="74" t="n"/>
      <c r="EA83" s="74" t="n"/>
      <c r="EB83" s="74" t="n"/>
      <c r="EC83" s="74" t="n"/>
      <c r="ED83" s="74" t="n"/>
      <c r="EE83" s="74" t="n"/>
      <c r="EF83" s="74" t="n"/>
      <c r="EG83" s="74" t="n"/>
      <c r="EH83" s="74" t="n"/>
      <c r="EI83" s="74" t="n"/>
      <c r="EJ83" s="74" t="n"/>
      <c r="EK83" s="74" t="n"/>
      <c r="EL83" s="74" t="n"/>
      <c r="EM83" s="74" t="n"/>
      <c r="EN83" s="74" t="n"/>
      <c r="EO83" s="74" t="n"/>
      <c r="EP83" s="74" t="n"/>
      <c r="EQ83" s="74" t="n"/>
      <c r="ER83" s="74" t="n"/>
      <c r="ES83" s="74" t="n"/>
      <c r="ET83" s="74" t="n"/>
      <c r="EU83" s="74" t="n"/>
      <c r="EV83" s="130" t="n"/>
      <c r="EW83" s="131"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EX83" s="131"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EY83" s="131"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EZ83" s="131"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FA83" s="131" t="inlineStr">
        <is>
          <t>• Key challenges: Unclear requirements; lack of unit testing.
• Support required: AI-based test case generation, clearer requirements, and unit-tested features.</t>
        </is>
      </c>
      <c r="FB83" s="131" t="n"/>
      <c r="FC83" s="131" t="n"/>
    </row>
    <row r="84" ht="250" customHeight="1">
      <c r="A84" s="109" t="inlineStr">
        <is>
          <t>Mapped</t>
        </is>
      </c>
      <c r="B84" s="109" t="inlineStr">
        <is>
          <t>CARBON</t>
        </is>
      </c>
      <c r="C84" s="110" t="inlineStr">
        <is>
          <t>IRIS2405</t>
        </is>
      </c>
      <c r="D84" s="110" t="inlineStr">
        <is>
          <t>Tasmiyah Patni</t>
        </is>
      </c>
      <c r="E84" s="110" t="inlineStr">
        <is>
          <t>Quality Assurance</t>
        </is>
      </c>
      <c r="F84" s="162" t="inlineStr">
        <is>
          <t>QA Engineer</t>
        </is>
      </c>
      <c r="G84" s="162" t="inlineStr">
        <is>
          <t>Senior QA Engineer</t>
        </is>
      </c>
      <c r="H84" s="162" t="inlineStr">
        <is>
          <t>L3 – Professional / Associate</t>
        </is>
      </c>
      <c r="I84" s="162" t="inlineStr">
        <is>
          <t>A3</t>
        </is>
      </c>
      <c r="J84" s="166" t="inlineStr">
        <is>
          <t>▲ Up</t>
        </is>
      </c>
      <c r="K84" s="110" t="inlineStr">
        <is>
          <t>Quality Assurance</t>
        </is>
      </c>
      <c r="L84" s="110" t="inlineStr">
        <is>
          <t>Functional &amp; Domain Testing</t>
        </is>
      </c>
      <c r="M84" s="110" t="n"/>
      <c r="N84" s="110" t="n">
        <v>20</v>
      </c>
      <c r="O84" s="109" t="inlineStr">
        <is>
          <t>P2</t>
        </is>
      </c>
      <c r="P84" s="110" t="inlineStr">
        <is>
          <t>Developing</t>
        </is>
      </c>
      <c r="Q84" s="110" t="inlineStr">
        <is>
          <t>3 Apply</t>
        </is>
      </c>
      <c r="R84" s="110" t="inlineStr">
        <is>
          <t>2–4 yrs</t>
        </is>
      </c>
      <c r="S84" s="110" t="inlineStr">
        <is>
          <t>3–5 · 2–5</t>
        </is>
      </c>
      <c r="T84" s="110" t="inlineStr">
        <is>
          <t>QA Engineer</t>
        </is>
      </c>
      <c r="U84" s="110" t="inlineStr">
        <is>
          <t>Workiva: SE · Broadridge India: SE · Nasdaq / AxiomSL: SE · IRIS Vs Market Benchmark — ISTQB certification pathway: Foundation</t>
        </is>
      </c>
      <c r="V84" s="110" t="inlineStr">
        <is>
          <t>ISTQB Foundation → Advanced → Expert; SFIA testing</t>
        </is>
      </c>
      <c r="W84" s="110" t="inlineStr">
        <is>
          <t>Core 2 · Future 2 · Functional 3 · Leadership not scored</t>
        </is>
      </c>
      <c r="X84" s="73" t="n">
        <v>385</v>
      </c>
      <c r="Y84" s="74" t="inlineStr">
        <is>
          <t>IRIS2405</t>
        </is>
      </c>
      <c r="Z84" s="74" t="inlineStr">
        <is>
          <t>Employee</t>
        </is>
      </c>
      <c r="AA84" s="74" t="inlineStr">
        <is>
          <t>Active</t>
        </is>
      </c>
      <c r="AB84" s="74" t="inlineStr">
        <is>
          <t>Tasmiyah Patni</t>
        </is>
      </c>
      <c r="AC84" s="164" t="n">
        <v>45852</v>
      </c>
      <c r="AD84" s="74" t="inlineStr">
        <is>
          <t>QA Engineer</t>
        </is>
      </c>
      <c r="AE84" s="74" t="inlineStr">
        <is>
          <t>B.Sc</t>
        </is>
      </c>
      <c r="AF84" s="74" t="inlineStr">
        <is>
          <t>Pooja Gawas</t>
        </is>
      </c>
      <c r="AG84" s="74" t="inlineStr">
        <is>
          <t>N-5</t>
        </is>
      </c>
      <c r="AH84" s="74" t="inlineStr">
        <is>
          <t>Individual Contributor</t>
        </is>
      </c>
      <c r="AI84" s="74" t="inlineStr">
        <is>
          <t>3 years, 2 months, 0 days</t>
        </is>
      </c>
      <c r="AJ84" s="74" t="inlineStr">
        <is>
          <t>1 years, 1 months, 11 days</t>
        </is>
      </c>
      <c r="AK84" s="74" t="inlineStr">
        <is>
          <t>Regtech</t>
        </is>
      </c>
      <c r="AL84" s="74" t="inlineStr">
        <is>
          <t>CARBON</t>
        </is>
      </c>
      <c r="AM84" s="74" t="inlineStr">
        <is>
          <t>Quality Assurance</t>
        </is>
      </c>
      <c r="AN84" s="74" t="inlineStr">
        <is>
          <t>Quality Assurance</t>
        </is>
      </c>
      <c r="AO84" s="74" t="inlineStr">
        <is>
          <t>No</t>
        </is>
      </c>
      <c r="AP84" s="74" t="inlineStr">
        <is>
          <t>Product/Project</t>
        </is>
      </c>
      <c r="AQ84" s="74" t="inlineStr">
        <is>
          <t>Software Testing</t>
        </is>
      </c>
      <c r="AR84" s="74" t="inlineStr">
        <is>
          <t>Technical · BA, PM and QA</t>
        </is>
      </c>
      <c r="AS84" s="74" t="n">
        <v>20</v>
      </c>
      <c r="AT84" s="74" t="inlineStr">
        <is>
          <t>Covered</t>
        </is>
      </c>
      <c r="AU84" s="74" t="inlineStr">
        <is>
          <t>IRIS2405</t>
        </is>
      </c>
      <c r="AV84" s="74" t="inlineStr">
        <is>
          <t>Tasmiyah Patni</t>
        </is>
      </c>
      <c r="AW84" s="74" t="inlineStr">
        <is>
          <t>Technology</t>
        </is>
      </c>
      <c r="AX84" s="74" t="inlineStr">
        <is>
          <t>Quality Assurance</t>
        </is>
      </c>
      <c r="AY84" s="74" t="inlineStr">
        <is>
          <t>Quality Testing</t>
        </is>
      </c>
      <c r="AZ84" s="74" t="n"/>
      <c r="BA84" s="74" t="n"/>
      <c r="BB84" s="74" t="inlineStr">
        <is>
          <t>Employee</t>
        </is>
      </c>
      <c r="BC84" s="74" t="inlineStr">
        <is>
          <t>Pooja Gawas</t>
        </is>
      </c>
      <c r="BD84" s="74" t="inlineStr">
        <is>
          <t>Pooja Gawas</t>
        </is>
      </c>
      <c r="BE84" s="74" t="inlineStr">
        <is>
          <t>No</t>
        </is>
      </c>
      <c r="BF84" s="74" t="inlineStr">
        <is>
          <t>QA Engineer</t>
        </is>
      </c>
      <c r="BG84" s="74" t="inlineStr">
        <is>
          <t>QA Engineer</t>
        </is>
      </c>
      <c r="BH84" s="74" t="inlineStr">
        <is>
          <t>No</t>
        </is>
      </c>
      <c r="BI84" s="74" t="inlineStr">
        <is>
          <t>—</t>
        </is>
      </c>
      <c r="BJ84" s="74" t="inlineStr">
        <is>
          <t>—</t>
        </is>
      </c>
      <c r="BK84" s="74" t="inlineStr">
        <is>
          <t>—</t>
        </is>
      </c>
      <c r="BL84" s="74" t="inlineStr">
        <is>
          <t>Not a manager</t>
        </is>
      </c>
      <c r="BM84" s="74" t="inlineStr">
        <is>
          <t>—</t>
        </is>
      </c>
      <c r="BN84" s="74" t="inlineStr">
        <is>
          <t>—</t>
        </is>
      </c>
      <c r="BO84" s="74" t="inlineStr">
        <is>
          <t>—</t>
        </is>
      </c>
      <c r="BP84" s="74" t="inlineStr">
        <is>
          <t>Not a manager</t>
        </is>
      </c>
      <c r="BQ84" s="74" t="inlineStr">
        <is>
          <t>—</t>
        </is>
      </c>
      <c r="BR84" s="74" t="inlineStr">
        <is>
          <t>L3 – Professional / Associate</t>
        </is>
      </c>
      <c r="BS84" s="74" t="inlineStr">
        <is>
          <t>L3 – Professional / Associate</t>
        </is>
      </c>
      <c r="BT84" s="74" t="inlineStr">
        <is>
          <t>No designation change — current record value carried forward</t>
        </is>
      </c>
      <c r="BU84" s="74"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BV84" s="74" t="n"/>
      <c r="BW84" s="74" t="inlineStr">
        <is>
          <t>Global.</t>
        </is>
      </c>
      <c r="BX84" s="74" t="n"/>
      <c r="BY84" s="74" t="n"/>
      <c r="BZ84" s="74" t="n"/>
      <c r="CA84" s="74" t="n"/>
      <c r="CB84" s="74" t="n"/>
      <c r="CC84" s="74" t="n"/>
      <c r="CD84" s="74" t="n"/>
      <c r="CE84" s="74" t="n"/>
      <c r="CF84" s="74" t="n"/>
      <c r="CG84" s="74" t="n"/>
      <c r="CH84" s="74" t="n"/>
      <c r="CI84" s="74" t="n"/>
      <c r="CJ84" s="74" t="n"/>
      <c r="CK84" s="74" t="n"/>
      <c r="CL84" s="74" t="n"/>
      <c r="CM84" s="74" t="n"/>
      <c r="CN84" s="74" t="n"/>
      <c r="CO84" s="74" t="n"/>
      <c r="CP84" s="74" t="n"/>
      <c r="CQ84" s="74" t="n"/>
      <c r="CR84" s="74" t="n"/>
      <c r="CS84" s="74" t="n"/>
      <c r="CT84" s="74" t="n"/>
      <c r="CU84" s="74" t="n"/>
      <c r="CV84" s="74" t="n"/>
      <c r="CW84" s="74" t="n"/>
      <c r="CX84" s="74" t="n"/>
      <c r="CY84" s="74" t="n"/>
      <c r="CZ84" s="74" t="n"/>
      <c r="DA84" s="74" t="n"/>
      <c r="DB84" s="74" t="n"/>
      <c r="DC84" s="74" t="n"/>
      <c r="DD84" s="74" t="n"/>
      <c r="DE84" s="74" t="n"/>
      <c r="DF84" s="74" t="n"/>
      <c r="DG84" s="74" t="n"/>
      <c r="DH84" s="74" t="n"/>
      <c r="DI84" s="74" t="n"/>
      <c r="DJ84" s="74" t="n"/>
      <c r="DK84" s="74" t="n"/>
      <c r="DL84" s="74" t="n"/>
      <c r="DM84" s="74" t="n"/>
      <c r="DN84" s="74" t="n"/>
      <c r="DO84" s="74" t="n"/>
      <c r="DP84" s="74" t="n"/>
      <c r="DQ84" s="74" t="n"/>
      <c r="DR84" s="74" t="n"/>
      <c r="DS84" s="74" t="n"/>
      <c r="DT84" s="74" t="n"/>
      <c r="DU84" s="74" t="n"/>
      <c r="DV84" s="74" t="n"/>
      <c r="DW84" s="74" t="n"/>
      <c r="DX84" s="74" t="n"/>
      <c r="DY84" s="74" t="n"/>
      <c r="DZ84" s="74" t="n"/>
      <c r="EA84" s="74" t="n"/>
      <c r="EB84" s="74" t="n"/>
      <c r="EC84" s="74" t="n"/>
      <c r="ED84" s="74" t="n"/>
      <c r="EE84" s="74" t="n"/>
      <c r="EF84" s="74" t="n"/>
      <c r="EG84" s="74" t="n"/>
      <c r="EH84" s="74" t="n"/>
      <c r="EI84" s="74" t="n"/>
      <c r="EJ84" s="74" t="n"/>
      <c r="EK84" s="74" t="n"/>
      <c r="EL84" s="74" t="n"/>
      <c r="EM84" s="74" t="n"/>
      <c r="EN84" s="74" t="n"/>
      <c r="EO84" s="74" t="n"/>
      <c r="EP84" s="74" t="n"/>
      <c r="EQ84" s="74" t="n"/>
      <c r="ER84" s="74" t="n"/>
      <c r="ES84" s="74" t="n"/>
      <c r="ET84" s="74" t="n"/>
      <c r="EU84" s="74" t="n"/>
      <c r="EV84" s="130" t="n"/>
      <c r="EW84" s="131"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EX84" s="131"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EY84" s="131"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EZ84" s="131" t="inlineStr">
        <is>
          <t>• Development priorities: Advanced automation, domain knowledge and more use of AI in testing.
• Learning and Development Need: Automation training. Domain knowledge.
• Role evolving toward: Yes, increased automation and AI-based testing are shaping the role.</t>
        </is>
      </c>
      <c r="FA84" s="131" t="inlineStr">
        <is>
          <t>• Key challenges: Untested builds.
• Support required: Better-tested builds before QA handover and clearer requirements.</t>
        </is>
      </c>
      <c r="FB84" s="131" t="n"/>
      <c r="FC84" s="131" t="n"/>
    </row>
    <row r="85" ht="250" customHeight="1">
      <c r="A85" s="109" t="inlineStr">
        <is>
          <t>Mapped</t>
        </is>
      </c>
      <c r="B85" s="109" t="inlineStr">
        <is>
          <t>CARBON</t>
        </is>
      </c>
      <c r="C85" s="110" t="inlineStr">
        <is>
          <t>IRIS2014</t>
        </is>
      </c>
      <c r="D85" s="110" t="inlineStr">
        <is>
          <t>Vishal Panchal</t>
        </is>
      </c>
      <c r="E85" s="110" t="inlineStr">
        <is>
          <t>Quality Assurance</t>
        </is>
      </c>
      <c r="F85" s="162" t="inlineStr">
        <is>
          <t>QA Engineer</t>
        </is>
      </c>
      <c r="G85" s="162" t="inlineStr">
        <is>
          <t>Senior QA Engineer</t>
        </is>
      </c>
      <c r="H85" s="162" t="inlineStr">
        <is>
          <t>L3 – Professional / Associate</t>
        </is>
      </c>
      <c r="I85" s="162" t="inlineStr">
        <is>
          <t>A3</t>
        </is>
      </c>
      <c r="J85" s="166" t="inlineStr">
        <is>
          <t>▲ Up</t>
        </is>
      </c>
      <c r="K85" s="110" t="inlineStr">
        <is>
          <t>Quality Assurance</t>
        </is>
      </c>
      <c r="L85" s="110" t="inlineStr">
        <is>
          <t>Functional &amp; Domain Testing</t>
        </is>
      </c>
      <c r="M85" s="163" t="inlineStr">
        <is>
          <t>• Confirm the reporting line — Manager</t>
        </is>
      </c>
      <c r="N85" s="110" t="n">
        <v>20</v>
      </c>
      <c r="O85" s="109" t="inlineStr">
        <is>
          <t>P2</t>
        </is>
      </c>
      <c r="P85" s="110" t="inlineStr">
        <is>
          <t>Developing</t>
        </is>
      </c>
      <c r="Q85" s="110" t="inlineStr">
        <is>
          <t>3 Apply</t>
        </is>
      </c>
      <c r="R85" s="110" t="inlineStr">
        <is>
          <t>2–4 yrs</t>
        </is>
      </c>
      <c r="S85" s="110" t="inlineStr">
        <is>
          <t>3–5 · 2–5</t>
        </is>
      </c>
      <c r="T85" s="110" t="inlineStr">
        <is>
          <t>QA Engineer</t>
        </is>
      </c>
      <c r="U85" s="110" t="inlineStr">
        <is>
          <t>Workiva: SE · Broadridge India: SE · Nasdaq / AxiomSL: SE · IRIS Vs Market Benchmark — ISTQB certification pathway: Foundation</t>
        </is>
      </c>
      <c r="V85" s="110" t="inlineStr">
        <is>
          <t>ISTQB Foundation → Advanced → Expert; SFIA testing</t>
        </is>
      </c>
      <c r="W85" s="110" t="inlineStr">
        <is>
          <t>Core 2 · Future 2 · Functional 3 · Leadership not scored</t>
        </is>
      </c>
      <c r="X85" s="73" t="n">
        <v>216</v>
      </c>
      <c r="Y85" s="74" t="inlineStr">
        <is>
          <t>IRIS2014</t>
        </is>
      </c>
      <c r="Z85" s="74" t="inlineStr">
        <is>
          <t>Employee</t>
        </is>
      </c>
      <c r="AA85" s="74" t="inlineStr">
        <is>
          <t>Active</t>
        </is>
      </c>
      <c r="AB85" s="74" t="inlineStr">
        <is>
          <t>Vishal Panchal</t>
        </is>
      </c>
      <c r="AC85" s="164" t="n">
        <v>44684</v>
      </c>
      <c r="AD85" s="74" t="inlineStr">
        <is>
          <t>QA Engineer</t>
        </is>
      </c>
      <c r="AE85" s="74" t="inlineStr">
        <is>
          <t>B.E</t>
        </is>
      </c>
      <c r="AF85" s="74" t="inlineStr">
        <is>
          <t>Vinod Katekar</t>
        </is>
      </c>
      <c r="AG85" s="74" t="inlineStr">
        <is>
          <t>N-4</t>
        </is>
      </c>
      <c r="AH85" s="74" t="inlineStr">
        <is>
          <t>Manager</t>
        </is>
      </c>
      <c r="AI85" s="74" t="inlineStr">
        <is>
          <t>4 years, 0 months, 0 days</t>
        </is>
      </c>
      <c r="AJ85" s="74" t="inlineStr">
        <is>
          <t>4 years, 3 months, 22 days</t>
        </is>
      </c>
      <c r="AK85" s="74" t="inlineStr">
        <is>
          <t>Regtech</t>
        </is>
      </c>
      <c r="AL85" s="74" t="inlineStr">
        <is>
          <t>CARBON</t>
        </is>
      </c>
      <c r="AM85" s="74" t="inlineStr">
        <is>
          <t>Quality Assurance</t>
        </is>
      </c>
      <c r="AN85" s="74" t="inlineStr">
        <is>
          <t>Quality Assurance</t>
        </is>
      </c>
      <c r="AO85" s="74" t="inlineStr">
        <is>
          <t>No</t>
        </is>
      </c>
      <c r="AP85" s="74" t="inlineStr">
        <is>
          <t>Product/Project</t>
        </is>
      </c>
      <c r="AQ85" s="74" t="inlineStr">
        <is>
          <t>Software Testing</t>
        </is>
      </c>
      <c r="AR85" s="74" t="inlineStr">
        <is>
          <t>Technical · BA, PM and QA</t>
        </is>
      </c>
      <c r="AS85" s="74" t="n">
        <v>20</v>
      </c>
      <c r="AT85" s="74" t="inlineStr">
        <is>
          <t>Covered</t>
        </is>
      </c>
      <c r="AU85" s="74" t="inlineStr">
        <is>
          <t>IRIS2014</t>
        </is>
      </c>
      <c r="AV85" s="74" t="inlineStr">
        <is>
          <t>Vishal Panchal</t>
        </is>
      </c>
      <c r="AW85" s="74" t="inlineStr">
        <is>
          <t>Technology</t>
        </is>
      </c>
      <c r="AX85" s="74" t="inlineStr">
        <is>
          <t>Quality Assurance</t>
        </is>
      </c>
      <c r="AY85" s="74" t="inlineStr">
        <is>
          <t>QA Automation</t>
        </is>
      </c>
      <c r="AZ85" s="74" t="n"/>
      <c r="BA85" s="74" t="n"/>
      <c r="BB85" s="74" t="inlineStr">
        <is>
          <t>Employee</t>
        </is>
      </c>
      <c r="BC85" s="74" t="inlineStr">
        <is>
          <t>Vinod Katekar</t>
        </is>
      </c>
      <c r="BD85" s="74" t="inlineStr">
        <is>
          <t>Vinod Katekar</t>
        </is>
      </c>
      <c r="BE85" s="74" t="inlineStr">
        <is>
          <t>No</t>
        </is>
      </c>
      <c r="BF85" s="74" t="inlineStr">
        <is>
          <t>QA Engineer</t>
        </is>
      </c>
      <c r="BG85" s="74" t="inlineStr">
        <is>
          <t>QA Automation Engineer</t>
        </is>
      </c>
      <c r="BH85" s="74" t="inlineStr">
        <is>
          <t>No</t>
        </is>
      </c>
      <c r="BI85" s="74" t="n">
        <v>2</v>
      </c>
      <c r="BJ85" s="74" t="n">
        <v>2</v>
      </c>
      <c r="BK85" s="74" t="n">
        <v>0</v>
      </c>
      <c r="BL85" s="74" t="inlineStr">
        <is>
          <t>Consolidate / flatten</t>
        </is>
      </c>
      <c r="BM85" s="74" t="n">
        <v>2</v>
      </c>
      <c r="BN85" s="74" t="n">
        <v>2</v>
      </c>
      <c r="BO85" s="74" t="n">
        <v>0</v>
      </c>
      <c r="BP85" s="74" t="inlineStr">
        <is>
          <t>Consolidate / flatten</t>
        </is>
      </c>
      <c r="BQ85" s="74" t="inlineStr">
        <is>
          <t>No</t>
        </is>
      </c>
      <c r="BR85" s="74" t="inlineStr">
        <is>
          <t>L3 – Professional / Associate</t>
        </is>
      </c>
      <c r="BS85" s="74" t="inlineStr">
        <is>
          <t>L3 – Professional / Associate</t>
        </is>
      </c>
      <c r="BT85" s="74" t="inlineStr">
        <is>
          <t>No designation change — current record value carried forward</t>
        </is>
      </c>
      <c r="BU85" s="74"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BV85" s="74" t="n"/>
      <c r="BW85" s="74" t="inlineStr">
        <is>
          <t>Global.</t>
        </is>
      </c>
      <c r="BX85" s="74" t="n"/>
      <c r="BY85" s="74" t="n"/>
      <c r="BZ85" s="74" t="n"/>
      <c r="CA85" s="74" t="n"/>
      <c r="CB85" s="74" t="n"/>
      <c r="CC85" s="74" t="n"/>
      <c r="CD85" s="74" t="n"/>
      <c r="CE85" s="74" t="n"/>
      <c r="CF85" s="74" t="n"/>
      <c r="CG85" s="74" t="n"/>
      <c r="CH85" s="74" t="n"/>
      <c r="CI85" s="74" t="n"/>
      <c r="CJ85" s="74" t="n"/>
      <c r="CK85" s="74" t="n"/>
      <c r="CL85" s="74" t="n"/>
      <c r="CM85" s="74" t="n"/>
      <c r="CN85" s="74" t="n"/>
      <c r="CO85" s="74" t="n"/>
      <c r="CP85" s="74" t="n"/>
      <c r="CQ85" s="74" t="n"/>
      <c r="CR85" s="74" t="n"/>
      <c r="CS85" s="74" t="n"/>
      <c r="CT85" s="74" t="n"/>
      <c r="CU85" s="74" t="n"/>
      <c r="CV85" s="74" t="n"/>
      <c r="CW85" s="74" t="n"/>
      <c r="CX85" s="74" t="n"/>
      <c r="CY85" s="74" t="n"/>
      <c r="CZ85" s="74" t="n"/>
      <c r="DA85" s="74" t="n"/>
      <c r="DB85" s="74" t="n"/>
      <c r="DC85" s="74" t="n"/>
      <c r="DD85" s="74" t="n"/>
      <c r="DE85" s="74" t="n"/>
      <c r="DF85" s="74" t="n"/>
      <c r="DG85" s="74" t="n"/>
      <c r="DH85" s="74" t="n"/>
      <c r="DI85" s="74" t="n"/>
      <c r="DJ85" s="74" t="n"/>
      <c r="DK85" s="74" t="n"/>
      <c r="DL85" s="74" t="n"/>
      <c r="DM85" s="74" t="n"/>
      <c r="DN85" s="74" t="n"/>
      <c r="DO85" s="74" t="n"/>
      <c r="DP85" s="74" t="n"/>
      <c r="DQ85" s="74" t="n"/>
      <c r="DR85" s="74" t="n"/>
      <c r="DS85" s="74" t="n"/>
      <c r="DT85" s="74" t="n"/>
      <c r="DU85" s="74" t="n"/>
      <c r="DV85" s="74" t="n"/>
      <c r="DW85" s="74" t="n"/>
      <c r="DX85" s="74" t="n"/>
      <c r="DY85" s="74" t="n"/>
      <c r="DZ85" s="74" t="n"/>
      <c r="EA85" s="74" t="n"/>
      <c r="EB85" s="74" t="n"/>
      <c r="EC85" s="74" t="n"/>
      <c r="ED85" s="74" t="n"/>
      <c r="EE85" s="74" t="n"/>
      <c r="EF85" s="74" t="n"/>
      <c r="EG85" s="74" t="n"/>
      <c r="EH85" s="74" t="n"/>
      <c r="EI85" s="74" t="n"/>
      <c r="EJ85" s="74" t="n"/>
      <c r="EK85" s="74" t="n"/>
      <c r="EL85" s="74" t="n"/>
      <c r="EM85" s="74" t="n"/>
      <c r="EN85" s="74" t="n"/>
      <c r="EO85" s="74" t="n"/>
      <c r="EP85" s="74" t="n"/>
      <c r="EQ85" s="74" t="n"/>
      <c r="ER85" s="74" t="n"/>
      <c r="ES85" s="74" t="n"/>
      <c r="ET85" s="74" t="n"/>
      <c r="EU85" s="74" t="n"/>
      <c r="EV85" s="130" t="n"/>
      <c r="EW85" s="131"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EX85" s="131"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EY85" s="131"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EZ85" s="131"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FA85" s="131"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FB85" s="131" t="n"/>
      <c r="FC85" s="131" t="n"/>
    </row>
    <row r="86" ht="250" customHeight="1">
      <c r="A86" s="109" t="inlineStr">
        <is>
          <t>Mapped</t>
        </is>
      </c>
      <c r="B86" s="109" t="inlineStr">
        <is>
          <t>CARBON</t>
        </is>
      </c>
      <c r="C86" s="110" t="inlineStr">
        <is>
          <t>IRIS2112</t>
        </is>
      </c>
      <c r="D86" s="110" t="inlineStr">
        <is>
          <t>Vitiksha Gamit</t>
        </is>
      </c>
      <c r="E86" s="110" t="inlineStr">
        <is>
          <t>Quality Assurance</t>
        </is>
      </c>
      <c r="F86" s="162" t="inlineStr">
        <is>
          <t>QA Automation Engineer</t>
        </is>
      </c>
      <c r="G86" s="162" t="inlineStr">
        <is>
          <t>Senior QA Automation Engineer</t>
        </is>
      </c>
      <c r="H86" s="162" t="inlineStr">
        <is>
          <t>L3 – Professional / Associate</t>
        </is>
      </c>
      <c r="I86" s="162" t="inlineStr">
        <is>
          <t>A3</t>
        </is>
      </c>
      <c r="J86" s="166" t="inlineStr">
        <is>
          <t>▲ Up</t>
        </is>
      </c>
      <c r="K86" s="110" t="inlineStr">
        <is>
          <t>Quality Assurance</t>
        </is>
      </c>
      <c r="L86" s="110" t="inlineStr">
        <is>
          <t>Test Automation</t>
        </is>
      </c>
      <c r="M86" s="110" t="n"/>
      <c r="N86" s="110" t="n">
        <v>20</v>
      </c>
      <c r="O86" s="109" t="inlineStr">
        <is>
          <t>P2</t>
        </is>
      </c>
      <c r="P86" s="110" t="inlineStr">
        <is>
          <t>Developing</t>
        </is>
      </c>
      <c r="Q86" s="110" t="inlineStr">
        <is>
          <t>3 Apply</t>
        </is>
      </c>
      <c r="R86" s="110" t="inlineStr">
        <is>
          <t>2–4 yrs</t>
        </is>
      </c>
      <c r="S86" s="110" t="inlineStr">
        <is>
          <t>3–5 · 2–5</t>
        </is>
      </c>
      <c r="T86" s="110" t="inlineStr">
        <is>
          <t>QA Engineer</t>
        </is>
      </c>
      <c r="U86" s="110" t="inlineStr">
        <is>
          <t>Workiva: SE · Broadridge India: SE · Nasdaq / AxiomSL: SE · IRIS Vs Market Benchmark — ISTQB certification pathway: Foundation</t>
        </is>
      </c>
      <c r="V86" s="110" t="inlineStr">
        <is>
          <t>ISTQB Foundation → Advanced → Expert; SFIA testing</t>
        </is>
      </c>
      <c r="W86" s="110" t="inlineStr">
        <is>
          <t>Core 2 · Future 2 · Functional 3 · Leadership not scored</t>
        </is>
      </c>
      <c r="X86" s="73" t="n">
        <v>267</v>
      </c>
      <c r="Y86" s="74" t="inlineStr">
        <is>
          <t>IRIS2112</t>
        </is>
      </c>
      <c r="Z86" s="74" t="inlineStr">
        <is>
          <t>Employee</t>
        </is>
      </c>
      <c r="AA86" s="74" t="inlineStr">
        <is>
          <t>Active</t>
        </is>
      </c>
      <c r="AB86" s="74" t="inlineStr">
        <is>
          <t>Vitiksha Gamit</t>
        </is>
      </c>
      <c r="AC86" s="164" t="n">
        <v>45026</v>
      </c>
      <c r="AD86" s="74" t="inlineStr">
        <is>
          <t>QA Automation Engineer</t>
        </is>
      </c>
      <c r="AE86" s="74" t="inlineStr">
        <is>
          <t>MSC</t>
        </is>
      </c>
      <c r="AF86" s="74" t="inlineStr">
        <is>
          <t>Vinod Katekar</t>
        </is>
      </c>
      <c r="AG86" s="74" t="inlineStr">
        <is>
          <t>N-4</t>
        </is>
      </c>
      <c r="AH86" s="74" t="inlineStr">
        <is>
          <t>Individual Contributor</t>
        </is>
      </c>
      <c r="AI86" s="74" t="inlineStr">
        <is>
          <t>0 years, 0 months, 0 days</t>
        </is>
      </c>
      <c r="AJ86" s="74" t="inlineStr">
        <is>
          <t>3 years, 4 months, 15 days</t>
        </is>
      </c>
      <c r="AK86" s="74" t="inlineStr">
        <is>
          <t>Regtech</t>
        </is>
      </c>
      <c r="AL86" s="74" t="inlineStr">
        <is>
          <t>CARBON</t>
        </is>
      </c>
      <c r="AM86" s="74" t="inlineStr">
        <is>
          <t>Quality Assurance</t>
        </is>
      </c>
      <c r="AN86" s="74" t="inlineStr">
        <is>
          <t>Quality Assurance</t>
        </is>
      </c>
      <c r="AO86" s="74" t="inlineStr">
        <is>
          <t>No</t>
        </is>
      </c>
      <c r="AP86" s="74" t="inlineStr">
        <is>
          <t>Product/Project</t>
        </is>
      </c>
      <c r="AQ86" s="74" t="inlineStr">
        <is>
          <t>Software Testing</t>
        </is>
      </c>
      <c r="AR86" s="74" t="inlineStr">
        <is>
          <t>Technical · BA, PM and QA</t>
        </is>
      </c>
      <c r="AS86" s="74" t="n">
        <v>20</v>
      </c>
      <c r="AT86" s="74" t="inlineStr">
        <is>
          <t>Covered</t>
        </is>
      </c>
      <c r="AU86" s="74" t="inlineStr">
        <is>
          <t>IRIS2112</t>
        </is>
      </c>
      <c r="AV86" s="74" t="inlineStr">
        <is>
          <t>Vitiksha Gamit</t>
        </is>
      </c>
      <c r="AW86" s="74" t="inlineStr">
        <is>
          <t>Technology</t>
        </is>
      </c>
      <c r="AX86" s="74" t="inlineStr">
        <is>
          <t>Quality Assurance</t>
        </is>
      </c>
      <c r="AY86" s="74" t="inlineStr">
        <is>
          <t>QA Automation</t>
        </is>
      </c>
      <c r="AZ86" s="74" t="n"/>
      <c r="BA86" s="74" t="n"/>
      <c r="BB86" s="74" t="inlineStr">
        <is>
          <t>Employee</t>
        </is>
      </c>
      <c r="BC86" s="74" t="inlineStr">
        <is>
          <t>Vinod Katekar</t>
        </is>
      </c>
      <c r="BD86" s="74" t="inlineStr">
        <is>
          <t>Vinod Katekar</t>
        </is>
      </c>
      <c r="BE86" s="74" t="inlineStr">
        <is>
          <t>No</t>
        </is>
      </c>
      <c r="BF86" s="74" t="inlineStr">
        <is>
          <t>QA Automation Engineer</t>
        </is>
      </c>
      <c r="BG86" s="74" t="inlineStr">
        <is>
          <t>QA Automation Engineer</t>
        </is>
      </c>
      <c r="BH86" s="74" t="inlineStr">
        <is>
          <t>No</t>
        </is>
      </c>
      <c r="BI86" s="74" t="inlineStr">
        <is>
          <t>—</t>
        </is>
      </c>
      <c r="BJ86" s="74" t="inlineStr">
        <is>
          <t>—</t>
        </is>
      </c>
      <c r="BK86" s="74" t="inlineStr">
        <is>
          <t>—</t>
        </is>
      </c>
      <c r="BL86" s="74" t="inlineStr">
        <is>
          <t>Not a manager</t>
        </is>
      </c>
      <c r="BM86" s="74" t="inlineStr">
        <is>
          <t>—</t>
        </is>
      </c>
      <c r="BN86" s="74" t="inlineStr">
        <is>
          <t>—</t>
        </is>
      </c>
      <c r="BO86" s="74" t="inlineStr">
        <is>
          <t>—</t>
        </is>
      </c>
      <c r="BP86" s="74" t="inlineStr">
        <is>
          <t>Not a manager</t>
        </is>
      </c>
      <c r="BQ86" s="74" t="inlineStr">
        <is>
          <t>—</t>
        </is>
      </c>
      <c r="BR86" s="74" t="inlineStr">
        <is>
          <t>L3 – Professional / Associate</t>
        </is>
      </c>
      <c r="BS86" s="74" t="inlineStr">
        <is>
          <t>L3 – Professional / Associate</t>
        </is>
      </c>
      <c r="BT86" s="74" t="inlineStr">
        <is>
          <t>No designation change — current record value carried forward</t>
        </is>
      </c>
      <c r="BU86" s="74"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BV86" s="74" t="n"/>
      <c r="BW86" s="74" t="inlineStr">
        <is>
          <t>Global.</t>
        </is>
      </c>
      <c r="BX86" s="74" t="n"/>
      <c r="BY86" s="74" t="n"/>
      <c r="BZ86" s="74" t="n"/>
      <c r="CA86" s="74" t="n"/>
      <c r="CB86" s="74" t="n"/>
      <c r="CC86" s="74" t="n"/>
      <c r="CD86" s="74" t="n"/>
      <c r="CE86" s="74" t="n"/>
      <c r="CF86" s="74" t="n"/>
      <c r="CG86" s="74" t="n"/>
      <c r="CH86" s="74" t="n"/>
      <c r="CI86" s="74" t="n"/>
      <c r="CJ86" s="74" t="n"/>
      <c r="CK86" s="74" t="n"/>
      <c r="CL86" s="74" t="n"/>
      <c r="CM86" s="74" t="n"/>
      <c r="CN86" s="74" t="n"/>
      <c r="CO86" s="74" t="n"/>
      <c r="CP86" s="74" t="n"/>
      <c r="CQ86" s="74" t="n"/>
      <c r="CR86" s="74" t="n"/>
      <c r="CS86" s="74" t="n"/>
      <c r="CT86" s="74" t="n"/>
      <c r="CU86" s="74" t="n"/>
      <c r="CV86" s="74" t="n"/>
      <c r="CW86" s="74" t="n"/>
      <c r="CX86" s="74" t="n"/>
      <c r="CY86" s="74" t="n"/>
      <c r="CZ86" s="74" t="n"/>
      <c r="DA86" s="74" t="n"/>
      <c r="DB86" s="74" t="n"/>
      <c r="DC86" s="74" t="n"/>
      <c r="DD86" s="74" t="n"/>
      <c r="DE86" s="74" t="n"/>
      <c r="DF86" s="74" t="n"/>
      <c r="DG86" s="74" t="n"/>
      <c r="DH86" s="74" t="n"/>
      <c r="DI86" s="74" t="n"/>
      <c r="DJ86" s="74" t="n"/>
      <c r="DK86" s="74" t="n"/>
      <c r="DL86" s="74" t="n"/>
      <c r="DM86" s="74" t="n"/>
      <c r="DN86" s="74" t="n"/>
      <c r="DO86" s="74" t="n"/>
      <c r="DP86" s="74" t="n"/>
      <c r="DQ86" s="74" t="n"/>
      <c r="DR86" s="74" t="n"/>
      <c r="DS86" s="74" t="n"/>
      <c r="DT86" s="74" t="n"/>
      <c r="DU86" s="74" t="n"/>
      <c r="DV86" s="74" t="n"/>
      <c r="DW86" s="74" t="n"/>
      <c r="DX86" s="74" t="n"/>
      <c r="DY86" s="74" t="n"/>
      <c r="DZ86" s="74" t="n"/>
      <c r="EA86" s="74" t="n"/>
      <c r="EB86" s="74" t="n"/>
      <c r="EC86" s="74" t="n"/>
      <c r="ED86" s="74" t="n"/>
      <c r="EE86" s="74" t="n"/>
      <c r="EF86" s="74" t="n"/>
      <c r="EG86" s="74" t="n"/>
      <c r="EH86" s="74" t="n"/>
      <c r="EI86" s="74" t="n"/>
      <c r="EJ86" s="74" t="n"/>
      <c r="EK86" s="74" t="n"/>
      <c r="EL86" s="74" t="n"/>
      <c r="EM86" s="74" t="n"/>
      <c r="EN86" s="74" t="n"/>
      <c r="EO86" s="74" t="n"/>
      <c r="EP86" s="74" t="n"/>
      <c r="EQ86" s="74" t="n"/>
      <c r="ER86" s="74" t="n"/>
      <c r="ES86" s="74" t="n"/>
      <c r="ET86" s="74" t="n"/>
      <c r="EU86" s="74" t="n"/>
      <c r="EV86" s="130" t="n"/>
      <c r="EW86" s="131"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EX86" s="131"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EY86" s="131"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EZ86" s="131"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FA86" s="131" t="inlineStr">
        <is>
          <t>• Key challenges: Unclear requirements.
• Support required: Would like more time to try new automation ideas and improve the framework.</t>
        </is>
      </c>
      <c r="FB86" s="131" t="n"/>
      <c r="FC86" s="131" t="n"/>
    </row>
    <row r="87" ht="203" customHeight="1">
      <c r="A87" s="109" t="inlineStr">
        <is>
          <t>Mapped</t>
        </is>
      </c>
      <c r="B87" s="109" t="inlineStr">
        <is>
          <t>CARBON</t>
        </is>
      </c>
      <c r="C87" s="110" t="inlineStr">
        <is>
          <t>IRIS2489</t>
        </is>
      </c>
      <c r="D87" s="110" t="inlineStr">
        <is>
          <t>Sreyash Duragkar</t>
        </is>
      </c>
      <c r="E87" s="110" t="inlineStr">
        <is>
          <t>Sales</t>
        </is>
      </c>
      <c r="F87" s="162" t="inlineStr">
        <is>
          <t>Director- Enterprise Sales</t>
        </is>
      </c>
      <c r="G87" s="162" t="inlineStr">
        <is>
          <t>Principal – Enterprise Sales</t>
        </is>
      </c>
      <c r="H87" s="162" t="inlineStr">
        <is>
          <t>Not in current mapping files</t>
        </is>
      </c>
      <c r="I87" s="162" t="inlineStr">
        <is>
          <t>C1</t>
        </is>
      </c>
      <c r="J87" s="151" t="inlineStr">
        <is>
          <t>● Newly mapped</t>
        </is>
      </c>
      <c r="K87" s="110" t="inlineStr">
        <is>
          <t>Sales &amp; Business Development</t>
        </is>
      </c>
      <c r="L87" s="110" t="inlineStr">
        <is>
          <t>Sales Leadership</t>
        </is>
      </c>
      <c r="M87" s="163" t="inlineStr">
        <is>
          <t>• Survey response or KRAs describing the work · nothing on file — Employee + manager
• Confirm structure behind the senior title · org chart — Business head
• Correct the experience record — HR</t>
        </is>
      </c>
      <c r="N87" s="110" t="n">
        <v>0</v>
      </c>
      <c r="O87" s="109" t="inlineStr">
        <is>
          <t>P6 / M5</t>
        </is>
      </c>
      <c r="P87" s="110" t="inlineStr">
        <is>
          <t>Principal / Director</t>
        </is>
      </c>
      <c r="Q87" s="110" t="inlineStr">
        <is>
          <t>5–6</t>
        </is>
      </c>
      <c r="R87" s="110" t="inlineStr">
        <is>
          <t>10–14 yrs</t>
        </is>
      </c>
      <c r="S87" s="110" t="inlineStr">
        <is>
          <t>12–16 · 12–18</t>
        </is>
      </c>
      <c r="T87" s="110" t="inlineStr">
        <is>
          <t>—</t>
        </is>
      </c>
      <c r="U87" s="110" t="inlineStr">
        <is>
          <t>IRIS Vs Competitor Benchmark — SaaS sales ladder — IC: Strategic / Principal AE · IRIS Vs Competitor Benchmark — SaaS sales ladder — management: Regional Sales Head</t>
        </is>
      </c>
      <c r="V87" s="110" t="inlineStr">
        <is>
          <t>SaaS sales ladder · SDR → AE → Enterprise AE → VP / CRO; MEDDICC-style qualification</t>
        </is>
      </c>
      <c r="W87" s="110" t="inlineStr">
        <is>
          <t>Core 4 · Future 4 · Functional 4 · Leadership 4</t>
        </is>
      </c>
      <c r="X87" s="73" t="n">
        <v>462</v>
      </c>
      <c r="Y87" s="74" t="inlineStr">
        <is>
          <t>IRIS2489</t>
        </is>
      </c>
      <c r="Z87" s="74" t="inlineStr">
        <is>
          <t>Employee</t>
        </is>
      </c>
      <c r="AA87" s="74" t="inlineStr">
        <is>
          <t>Active</t>
        </is>
      </c>
      <c r="AB87" s="74" t="inlineStr">
        <is>
          <t>Sreyash Duragkar</t>
        </is>
      </c>
      <c r="AC87" s="164" t="n">
        <v>46086</v>
      </c>
      <c r="AD87" s="74" t="inlineStr">
        <is>
          <t>Director- Enterprise Sales</t>
        </is>
      </c>
      <c r="AE87" s="74" t="inlineStr">
        <is>
          <t>PGDM</t>
        </is>
      </c>
      <c r="AF87" s="74" t="inlineStr">
        <is>
          <t>Anuradha RK</t>
        </is>
      </c>
      <c r="AG87" s="74" t="inlineStr">
        <is>
          <t>N-3</t>
        </is>
      </c>
      <c r="AH87" s="74" t="inlineStr">
        <is>
          <t>Individual Contributor</t>
        </is>
      </c>
      <c r="AI87" s="74" t="inlineStr">
        <is>
          <t>2 years, 0 months, 0 days</t>
        </is>
      </c>
      <c r="AJ87" s="74" t="inlineStr">
        <is>
          <t>0 years, 5 months, 20 days</t>
        </is>
      </c>
      <c r="AK87" s="74" t="inlineStr">
        <is>
          <t>Regtech</t>
        </is>
      </c>
      <c r="AL87" s="74" t="inlineStr">
        <is>
          <t>CARBON</t>
        </is>
      </c>
      <c r="AM87" s="74" t="inlineStr">
        <is>
          <t>Sales</t>
        </is>
      </c>
      <c r="AN87" s="74" t="inlineStr">
        <is>
          <t>Sales</t>
        </is>
      </c>
      <c r="AO87" s="74" t="inlineStr">
        <is>
          <t>No</t>
        </is>
      </c>
      <c r="AP87" s="74" t="inlineStr">
        <is>
          <t>Sales, Marketing &amp; Support</t>
        </is>
      </c>
      <c r="AQ87" s="74" t="inlineStr">
        <is>
          <t>Sales</t>
        </is>
      </c>
      <c r="AR87" s="74" t="inlineStr">
        <is>
          <t>Non-technical</t>
        </is>
      </c>
      <c r="AS87" s="74" t="n">
        <v>0</v>
      </c>
      <c r="AT87" s="74" t="inlineStr">
        <is>
          <t>E-Top management</t>
        </is>
      </c>
      <c r="AU87" s="74" t="inlineStr">
        <is>
          <t>IRIS2489</t>
        </is>
      </c>
      <c r="AV87" s="74" t="inlineStr">
        <is>
          <t>Sreyash Duragkar</t>
        </is>
      </c>
      <c r="AW87" s="74" t="inlineStr">
        <is>
          <t>Sales</t>
        </is>
      </c>
      <c r="AX87" s="74" t="inlineStr">
        <is>
          <t>Sales &amp; Business Development</t>
        </is>
      </c>
      <c r="AY87" s="74" t="inlineStr">
        <is>
          <t>Enterprise sales</t>
        </is>
      </c>
      <c r="AZ87" s="74" t="inlineStr">
        <is>
          <t>Sales &amp; Business Development</t>
        </is>
      </c>
      <c r="BA87" s="74" t="inlineStr">
        <is>
          <t>—</t>
        </is>
      </c>
      <c r="BB87" s="74" t="inlineStr">
        <is>
          <t>Employee</t>
        </is>
      </c>
      <c r="BC87" s="74" t="inlineStr">
        <is>
          <t>Anuradha RK</t>
        </is>
      </c>
      <c r="BD87" s="74" t="inlineStr">
        <is>
          <t>Anuradha RK</t>
        </is>
      </c>
      <c r="BE87" s="74" t="inlineStr">
        <is>
          <t>New entry</t>
        </is>
      </c>
      <c r="BF87" s="74" t="inlineStr">
        <is>
          <t>Director- Enterprise Sales</t>
        </is>
      </c>
      <c r="BG87" s="74" t="inlineStr">
        <is>
          <t>Regional Manager Sales</t>
        </is>
      </c>
      <c r="BH87" s="74" t="inlineStr">
        <is>
          <t>N/A · new entry</t>
        </is>
      </c>
      <c r="BI87" s="74" t="inlineStr">
        <is>
          <t>—</t>
        </is>
      </c>
      <c r="BJ87" s="74" t="inlineStr">
        <is>
          <t>—</t>
        </is>
      </c>
      <c r="BK87" s="74" t="inlineStr">
        <is>
          <t>—</t>
        </is>
      </c>
      <c r="BL87" s="74" t="inlineStr">
        <is>
          <t>Not a manager</t>
        </is>
      </c>
      <c r="BM87" s="74" t="inlineStr">
        <is>
          <t>—</t>
        </is>
      </c>
      <c r="BN87" s="74" t="inlineStr">
        <is>
          <t>—</t>
        </is>
      </c>
      <c r="BO87" s="74" t="inlineStr">
        <is>
          <t>—</t>
        </is>
      </c>
      <c r="BP87" s="74" t="inlineStr">
        <is>
          <t>Not a manager</t>
        </is>
      </c>
      <c r="BQ87" s="74" t="inlineStr">
        <is>
          <t>—</t>
        </is>
      </c>
      <c r="BR87" s="74" t="n"/>
      <c r="BS87" s="74" t="n"/>
      <c r="BT87" s="74" t="inlineStr">
        <is>
          <t>No designation change — current record value carried forward</t>
        </is>
      </c>
      <c r="BU87" s="74" t="n"/>
      <c r="BV87" s="74" t="n"/>
      <c r="BW87" s="74" t="n"/>
      <c r="BX87" s="74" t="n"/>
      <c r="BY87" s="74" t="inlineStr">
        <is>
          <t>IRIS2489</t>
        </is>
      </c>
      <c r="BZ87" s="74" t="inlineStr">
        <is>
          <t>Employee</t>
        </is>
      </c>
      <c r="CA87" s="74" t="inlineStr">
        <is>
          <t>Active</t>
        </is>
      </c>
      <c r="CB87" s="74" t="inlineStr">
        <is>
          <t>Sreyash Duragkar</t>
        </is>
      </c>
      <c r="CC87" s="164" t="n">
        <v>32100</v>
      </c>
      <c r="CD87" s="74" t="inlineStr">
        <is>
          <t>Director- Enterprise Sales</t>
        </is>
      </c>
      <c r="CE87" s="74" t="inlineStr">
        <is>
          <t>North America: Understand the shortlisted customers details from SDR team, schedule the discovery call, demo call and make the presetation/Demo to the client - Follow up -till the deal closure  along with price negotiations</t>
        </is>
      </c>
      <c r="CF87" s="74" t="inlineStr">
        <is>
          <t>Executive Leadership</t>
        </is>
      </c>
      <c r="CG87" s="74" t="inlineStr">
        <is>
          <t>Business / Functional Leadership</t>
        </is>
      </c>
      <c r="CH87" s="74" t="inlineStr">
        <is>
          <t>Director- Enterprise Sales</t>
        </is>
      </c>
      <c r="CI87" s="74" t="inlineStr">
        <is>
          <t>L8 – Director</t>
        </is>
      </c>
      <c r="CJ87" s="74" t="inlineStr">
        <is>
          <t>Anuradha RK</t>
        </is>
      </c>
      <c r="CK87" s="74" t="inlineStr">
        <is>
          <t>N-3</t>
        </is>
      </c>
      <c r="CL87" s="74" t="n"/>
      <c r="CM87" s="74" t="inlineStr">
        <is>
          <t>Individual Contributor</t>
        </is>
      </c>
      <c r="CN87" s="74" t="inlineStr">
        <is>
          <t>Sales</t>
        </is>
      </c>
      <c r="CO87" s="74" t="inlineStr">
        <is>
          <t>2 years, 0 months, 0 days</t>
        </is>
      </c>
      <c r="CP87" s="74" t="n"/>
      <c r="CQ87" s="74" t="inlineStr">
        <is>
          <t>0 years, 3 months, 15 days</t>
        </is>
      </c>
      <c r="CR87" s="74" t="inlineStr">
        <is>
          <t>2 years, 3 months, 15 days</t>
        </is>
      </c>
      <c r="CS87" s="74" t="n">
        <v>0.166666667</v>
      </c>
      <c r="CT87" s="74" t="n"/>
      <c r="CU87" s="74" t="n"/>
      <c r="CV87" s="74" t="inlineStr">
        <is>
          <t>Regtech</t>
        </is>
      </c>
      <c r="CW87" s="74" t="inlineStr">
        <is>
          <t>CARBON</t>
        </is>
      </c>
      <c r="CX87" s="74" t="inlineStr">
        <is>
          <t>Sales</t>
        </is>
      </c>
      <c r="CY87" s="74" t="inlineStr">
        <is>
          <t>Sales</t>
        </is>
      </c>
      <c r="CZ87" s="74" t="inlineStr">
        <is>
          <t>No</t>
        </is>
      </c>
      <c r="DA87" s="74" t="inlineStr">
        <is>
          <t>Sales, Marketing &amp; Support</t>
        </is>
      </c>
      <c r="DB87" s="74" t="n"/>
      <c r="DC87" s="74" t="n"/>
      <c r="DD87" s="74" t="n"/>
      <c r="DE87" s="74" t="n"/>
      <c r="DF87" s="74" t="n"/>
      <c r="DG87" s="74" t="n"/>
      <c r="DH87" s="74" t="n"/>
      <c r="DI87" s="74" t="n"/>
      <c r="DJ87" s="74" t="n"/>
      <c r="DK87" s="74" t="n"/>
      <c r="DL87" s="74" t="n"/>
      <c r="DM87" s="74" t="n"/>
      <c r="DN87" s="74" t="n"/>
      <c r="DO87" s="74" t="n"/>
      <c r="DP87" s="74" t="n"/>
      <c r="DQ87" s="74" t="n"/>
      <c r="DR87" s="74" t="n"/>
      <c r="DS87" s="74" t="n"/>
      <c r="DT87" s="74" t="n"/>
      <c r="DU87" s="74" t="n"/>
      <c r="DV87" s="74" t="n"/>
      <c r="DW87" s="74" t="n"/>
      <c r="DX87" s="74" t="n"/>
      <c r="DY87" s="74" t="n"/>
      <c r="DZ87" s="74" t="n"/>
      <c r="EA87" s="74" t="n"/>
      <c r="EB87" s="74" t="n"/>
      <c r="EC87" s="74" t="n"/>
      <c r="ED87" s="74" t="n"/>
      <c r="EE87" s="74" t="n"/>
      <c r="EF87" s="74" t="n"/>
      <c r="EG87" s="74" t="n"/>
      <c r="EH87" s="74" t="n"/>
      <c r="EI87" s="74" t="n"/>
      <c r="EJ87" s="74" t="n"/>
      <c r="EK87" s="74" t="n"/>
      <c r="EL87" s="74" t="n"/>
      <c r="EM87" s="74" t="n"/>
      <c r="EN87" s="74" t="n"/>
      <c r="EO87" s="74" t="n"/>
      <c r="EP87" s="74" t="n"/>
      <c r="EQ87" s="74" t="n"/>
      <c r="ER87" s="74" t="n"/>
      <c r="ES87" s="74" t="n"/>
      <c r="ET87" s="74" t="n"/>
      <c r="EU87" s="74" t="n"/>
      <c r="EV87" s="130" t="n"/>
      <c r="EW87" s="131" t="n"/>
      <c r="EX87" s="131" t="n"/>
      <c r="EY87" s="131" t="n"/>
      <c r="EZ87" s="131" t="n"/>
      <c r="FA87" s="131" t="n"/>
      <c r="FB87" s="131" t="n"/>
      <c r="FC87" s="131" t="n"/>
    </row>
    <row r="88" ht="190.5" customHeight="1">
      <c r="A88" s="109" t="inlineStr">
        <is>
          <t>Mapped</t>
        </is>
      </c>
      <c r="B88" s="109" t="inlineStr">
        <is>
          <t>CARBON</t>
        </is>
      </c>
      <c r="C88" s="110" t="inlineStr">
        <is>
          <t>IRIS1783</t>
        </is>
      </c>
      <c r="D88" s="110" t="inlineStr">
        <is>
          <t>Swapnil Trikane</t>
        </is>
      </c>
      <c r="E88" s="110" t="inlineStr">
        <is>
          <t>Sales</t>
        </is>
      </c>
      <c r="F88" s="162" t="inlineStr">
        <is>
          <t>Senior Manager Sales</t>
        </is>
      </c>
      <c r="G88" s="162" t="inlineStr">
        <is>
          <t>Lead Account Executive</t>
        </is>
      </c>
      <c r="H88" s="162" t="inlineStr">
        <is>
          <t>Not in current mapping files</t>
        </is>
      </c>
      <c r="I88" s="162" t="inlineStr">
        <is>
          <t>B3</t>
        </is>
      </c>
      <c r="J88" s="151" t="inlineStr">
        <is>
          <t>● Newly mapped</t>
        </is>
      </c>
      <c r="K88" s="110" t="inlineStr">
        <is>
          <t>Sales &amp; Business Development</t>
        </is>
      </c>
      <c r="L88" s="110" t="inlineStr">
        <is>
          <t>Sales Leadership</t>
        </is>
      </c>
      <c r="M88" s="110" t="n"/>
      <c r="N88" s="110" t="n">
        <v>19</v>
      </c>
      <c r="O88" s="109" t="inlineStr">
        <is>
          <t>P5 / M4</t>
        </is>
      </c>
      <c r="P88" s="110" t="inlineStr">
        <is>
          <t>Expert / Senior Manager</t>
        </is>
      </c>
      <c r="Q88" s="110" t="inlineStr">
        <is>
          <t>5 Ensure, advise</t>
        </is>
      </c>
      <c r="R88" s="110" t="inlineStr">
        <is>
          <t>8–12 yrs</t>
        </is>
      </c>
      <c r="S88" s="110" t="inlineStr">
        <is>
          <t>9–13 · 9–14</t>
        </is>
      </c>
      <c r="T88" s="110" t="inlineStr">
        <is>
          <t>Enterprise / Strategic AE</t>
        </is>
      </c>
      <c r="U88" s="110" t="inlineStr">
        <is>
          <t>IRIS Vs Competitor Benchmark — SaaS sales ladder — IC: Enterprise AE · IRIS Vs Competitor Benchmark — SaaS sales ladder — management: Senior Sales Manager</t>
        </is>
      </c>
      <c r="V88" s="110" t="inlineStr">
        <is>
          <t>SaaS sales ladder · SDR → AE → Enterprise AE → VP / CRO; MEDDICC-style qualification</t>
        </is>
      </c>
      <c r="W88" s="110" t="inlineStr">
        <is>
          <t>Core 4 · Future 3 · Functional 4 · Leadership 3</t>
        </is>
      </c>
      <c r="X88" s="73" t="n">
        <v>155</v>
      </c>
      <c r="Y88" s="74" t="inlineStr">
        <is>
          <t>IRIS1783</t>
        </is>
      </c>
      <c r="Z88" s="74" t="inlineStr">
        <is>
          <t>Employee</t>
        </is>
      </c>
      <c r="AA88" s="74" t="inlineStr">
        <is>
          <t>Active</t>
        </is>
      </c>
      <c r="AB88" s="74" t="inlineStr">
        <is>
          <t>Swapnil Trikane</t>
        </is>
      </c>
      <c r="AC88" s="164" t="n">
        <v>43591</v>
      </c>
      <c r="AD88" s="74" t="inlineStr">
        <is>
          <t>Senior Manager Sales</t>
        </is>
      </c>
      <c r="AE88" s="74" t="inlineStr">
        <is>
          <t>MBA</t>
        </is>
      </c>
      <c r="AF88" s="74" t="inlineStr">
        <is>
          <t>Anuradha Rk</t>
        </is>
      </c>
      <c r="AG88" s="74" t="inlineStr">
        <is>
          <t>N-3</t>
        </is>
      </c>
      <c r="AH88" s="74" t="inlineStr">
        <is>
          <t>Individual Contributor</t>
        </is>
      </c>
      <c r="AI88" s="74" t="inlineStr">
        <is>
          <t>8 years, 1 months, 0 days</t>
        </is>
      </c>
      <c r="AJ88" s="74" t="inlineStr">
        <is>
          <t>7 years, 3 months, 19 days</t>
        </is>
      </c>
      <c r="AK88" s="74" t="inlineStr">
        <is>
          <t>Regtech</t>
        </is>
      </c>
      <c r="AL88" s="74" t="inlineStr">
        <is>
          <t>CARBON</t>
        </is>
      </c>
      <c r="AM88" s="74" t="inlineStr">
        <is>
          <t>Sales</t>
        </is>
      </c>
      <c r="AN88" s="74" t="inlineStr">
        <is>
          <t>Sales</t>
        </is>
      </c>
      <c r="AO88" s="74" t="inlineStr">
        <is>
          <t>No</t>
        </is>
      </c>
      <c r="AP88" s="74" t="inlineStr">
        <is>
          <t>Sales, Marketing &amp; Support</t>
        </is>
      </c>
      <c r="AQ88" s="74" t="inlineStr">
        <is>
          <t>Sales</t>
        </is>
      </c>
      <c r="AR88" s="74" t="inlineStr">
        <is>
          <t>Non-technical</t>
        </is>
      </c>
      <c r="AS88" s="74" t="n">
        <v>20</v>
      </c>
      <c r="AT88" s="74" t="inlineStr">
        <is>
          <t>Covered</t>
        </is>
      </c>
      <c r="AU88" s="74" t="inlineStr">
        <is>
          <t>IRIS1783</t>
        </is>
      </c>
      <c r="AV88" s="74" t="inlineStr">
        <is>
          <t>Swapnil Trikane</t>
        </is>
      </c>
      <c r="AW88" s="74" t="inlineStr">
        <is>
          <t>Sales</t>
        </is>
      </c>
      <c r="AX88" s="74" t="inlineStr">
        <is>
          <t>Sales &amp; Business Development</t>
        </is>
      </c>
      <c r="AY88" s="74" t="inlineStr">
        <is>
          <t>Enterprise sales</t>
        </is>
      </c>
      <c r="AZ88" s="74" t="n"/>
      <c r="BA88" s="74" t="n"/>
      <c r="BB88" s="74" t="inlineStr">
        <is>
          <t>Employee</t>
        </is>
      </c>
      <c r="BC88" s="74" t="inlineStr">
        <is>
          <t>Anuradha Rk</t>
        </is>
      </c>
      <c r="BD88" s="74" t="inlineStr">
        <is>
          <t>Anuradha RK</t>
        </is>
      </c>
      <c r="BE88" s="74" t="inlineStr">
        <is>
          <t>New entry</t>
        </is>
      </c>
      <c r="BF88" s="74" t="inlineStr">
        <is>
          <t>Senior Manager Sales</t>
        </is>
      </c>
      <c r="BG88" s="74" t="inlineStr">
        <is>
          <t>Senior Manager Sales</t>
        </is>
      </c>
      <c r="BH88" s="74" t="inlineStr">
        <is>
          <t>N/A · new entry</t>
        </is>
      </c>
      <c r="BI88" s="74" t="inlineStr">
        <is>
          <t>—</t>
        </is>
      </c>
      <c r="BJ88" s="74" t="inlineStr">
        <is>
          <t>—</t>
        </is>
      </c>
      <c r="BK88" s="74" t="inlineStr">
        <is>
          <t>—</t>
        </is>
      </c>
      <c r="BL88" s="74" t="inlineStr">
        <is>
          <t>Not a manager</t>
        </is>
      </c>
      <c r="BM88" s="74" t="inlineStr">
        <is>
          <t>—</t>
        </is>
      </c>
      <c r="BN88" s="74" t="inlineStr">
        <is>
          <t>—</t>
        </is>
      </c>
      <c r="BO88" s="74" t="inlineStr">
        <is>
          <t>—</t>
        </is>
      </c>
      <c r="BP88" s="74" t="inlineStr">
        <is>
          <t>Not a manager</t>
        </is>
      </c>
      <c r="BQ88" s="74" t="inlineStr">
        <is>
          <t>—</t>
        </is>
      </c>
      <c r="BR88" s="74" t="n"/>
      <c r="BS88" s="74" t="n"/>
      <c r="BT88" s="74" t="inlineStr">
        <is>
          <t>No designation change — current record value carried forward</t>
        </is>
      </c>
      <c r="BU88" s="74" t="n"/>
      <c r="BV88" s="74" t="n"/>
      <c r="BW88" s="74" t="inlineStr">
        <is>
          <t>UK BeNeLux</t>
        </is>
      </c>
      <c r="BX88" s="74" t="inlineStr">
        <is>
          <t>Anuradha RK</t>
        </is>
      </c>
      <c r="BY88" s="74" t="inlineStr">
        <is>
          <t>IRIS1783</t>
        </is>
      </c>
      <c r="BZ88" s="74" t="inlineStr">
        <is>
          <t>Employee</t>
        </is>
      </c>
      <c r="CA88" s="74" t="inlineStr">
        <is>
          <t>Active</t>
        </is>
      </c>
      <c r="CB88" s="74" t="inlineStr">
        <is>
          <t>Swapnil Trikane</t>
        </is>
      </c>
      <c r="CC88" s="164" t="n">
        <v>30615</v>
      </c>
      <c r="CD88" s="74" t="inlineStr">
        <is>
          <t>Senior Manager Sales</t>
        </is>
      </c>
      <c r="CE88" s="74" t="inlineStr">
        <is>
          <t>EU + Other regions Understand the shortlisted customers details from SDR team, schedule the discovery call, demo call and make the presetation/Demo to the client - Follow up -till the deal closure  along with price negotiations</t>
        </is>
      </c>
      <c r="CF88" s="74" t="inlineStr">
        <is>
          <t>Sales &amp; Business Development</t>
        </is>
      </c>
      <c r="CG88" s="74" t="inlineStr">
        <is>
          <t>Sales / Account Management</t>
        </is>
      </c>
      <c r="CH88" s="74" t="inlineStr">
        <is>
          <t>Senior Manager Sales</t>
        </is>
      </c>
      <c r="CI88" s="74" t="inlineStr">
        <is>
          <t>L6 – Senior Manager</t>
        </is>
      </c>
      <c r="CJ88" s="74" t="inlineStr">
        <is>
          <t>Anuradha Rk</t>
        </is>
      </c>
      <c r="CK88" s="74" t="inlineStr">
        <is>
          <t>N-3</t>
        </is>
      </c>
      <c r="CL88" s="74" t="n"/>
      <c r="CM88" s="74" t="inlineStr">
        <is>
          <t>Individual Contributor</t>
        </is>
      </c>
      <c r="CN88" s="74" t="inlineStr">
        <is>
          <t>Sales</t>
        </is>
      </c>
      <c r="CO88" s="74" t="inlineStr">
        <is>
          <t>8 years, 1 months, 0 days</t>
        </is>
      </c>
      <c r="CP88" s="74" t="n"/>
      <c r="CQ88" s="74" t="inlineStr">
        <is>
          <t>7 years, 1 months, 14 days</t>
        </is>
      </c>
      <c r="CR88" s="74" t="inlineStr">
        <is>
          <t>15 years, 2 months, 14 days</t>
        </is>
      </c>
      <c r="CS88" s="74" t="n"/>
      <c r="CT88" s="74" t="n"/>
      <c r="CU88" s="74" t="n"/>
      <c r="CV88" s="74" t="inlineStr">
        <is>
          <t>Regtech</t>
        </is>
      </c>
      <c r="CW88" s="74" t="inlineStr">
        <is>
          <t>CARBON</t>
        </is>
      </c>
      <c r="CX88" s="74" t="inlineStr">
        <is>
          <t>Sales</t>
        </is>
      </c>
      <c r="CY88" s="74" t="inlineStr">
        <is>
          <t>Sales</t>
        </is>
      </c>
      <c r="CZ88" s="74" t="inlineStr">
        <is>
          <t>No</t>
        </is>
      </c>
      <c r="DA88" s="74" t="inlineStr">
        <is>
          <t>Sales, Marketing &amp; Support</t>
        </is>
      </c>
      <c r="DB88" s="74" t="n"/>
      <c r="DC88" s="74" t="n"/>
      <c r="DD88" s="74" t="n"/>
      <c r="DE88" s="74" t="n"/>
      <c r="DF88" s="74" t="n"/>
      <c r="DG88" s="74" t="n"/>
      <c r="DH88" s="74" t="n"/>
      <c r="DI88" s="74" t="n"/>
      <c r="DJ88" s="74" t="n"/>
      <c r="DK88" s="74" t="n"/>
      <c r="DL88" s="74" t="n"/>
      <c r="DM88" s="74" t="n"/>
      <c r="DN88" s="74" t="n"/>
      <c r="DO88" s="74" t="n"/>
      <c r="DP88" s="74" t="n"/>
      <c r="DQ88" s="74" t="n"/>
      <c r="DR88" s="74" t="n"/>
      <c r="DS88" s="74" t="n"/>
      <c r="DT88" s="74" t="n"/>
      <c r="DU88" s="74" t="n"/>
      <c r="DV88" s="74" t="n"/>
      <c r="DW88" s="74" t="n"/>
      <c r="DX88" s="74" t="n"/>
      <c r="DY88" s="74" t="n"/>
      <c r="DZ88" s="74" t="n"/>
      <c r="EA88" s="74" t="n"/>
      <c r="EB88" s="74" t="n"/>
      <c r="EC88" s="74" t="n"/>
      <c r="ED88" s="74" t="n"/>
      <c r="EE88" s="74" t="n"/>
      <c r="EF88" s="74" t="n"/>
      <c r="EG88" s="74" t="n"/>
      <c r="EH88" s="74" t="n"/>
      <c r="EI88" s="74" t="n"/>
      <c r="EJ88" s="74" t="n"/>
      <c r="EK88" s="74" t="n"/>
      <c r="EL88" s="74" t="n"/>
      <c r="EM88" s="74" t="n"/>
      <c r="EN88" s="74" t="n"/>
      <c r="EO88" s="74" t="n"/>
      <c r="EP88" s="74" t="n"/>
      <c r="EQ88" s="74" t="n"/>
      <c r="ER88" s="74" t="n"/>
      <c r="ES88" s="74" t="n"/>
      <c r="ET88" s="74" t="n"/>
      <c r="EU88" s="74" t="n"/>
      <c r="EV88" s="130" t="n"/>
      <c r="EW88" s="131" t="inlineStr">
        <is>
          <t>To bring in new logos for the org. Overachieve Sales targets. Help company grow 10x; To not make any commitmen</t>
        </is>
      </c>
      <c r="EX88" s="131"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EY88" s="131"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EZ88" s="131"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FA88" s="131" t="inlineStr">
        <is>
          <t>Clearer ownership, faster access to the right subject\-matter expertise, and better availability of up\-to\-date product, competitive, and customer\-reference information would help reduce TAT</t>
        </is>
      </c>
      <c r="FB88" s="131" t="n"/>
      <c r="FC88" s="131" t="n"/>
    </row>
    <row r="89" ht="250" customHeight="1">
      <c r="A89" s="109" t="inlineStr">
        <is>
          <t>Mapped</t>
        </is>
      </c>
      <c r="B89" s="109" t="inlineStr">
        <is>
          <t>CARBON</t>
        </is>
      </c>
      <c r="C89" s="110" t="inlineStr">
        <is>
          <t>IRIS1734</t>
        </is>
      </c>
      <c r="D89" s="110" t="inlineStr">
        <is>
          <t>Rohit Bansal</t>
        </is>
      </c>
      <c r="E89" s="110" t="inlineStr">
        <is>
          <t>Sales</t>
        </is>
      </c>
      <c r="F89" s="162" t="inlineStr">
        <is>
          <t>Senior Manager Sales</t>
        </is>
      </c>
      <c r="G89" s="162" t="inlineStr">
        <is>
          <t>Lead Account Executive</t>
        </is>
      </c>
      <c r="H89" s="162" t="inlineStr">
        <is>
          <t>Not in current mapping files</t>
        </is>
      </c>
      <c r="I89" s="162" t="inlineStr">
        <is>
          <t>B2</t>
        </is>
      </c>
      <c r="J89" s="151" t="inlineStr">
        <is>
          <t>● Newly mapped</t>
        </is>
      </c>
      <c r="K89" s="110" t="inlineStr">
        <is>
          <t>Sales &amp; Business Development</t>
        </is>
      </c>
      <c r="L89" s="110" t="inlineStr">
        <is>
          <t>Sales Leadership</t>
        </is>
      </c>
      <c r="M89" s="110" t="n"/>
      <c r="N89" s="110" t="n">
        <v>20</v>
      </c>
      <c r="O89" s="109" t="inlineStr">
        <is>
          <t>P4 / M3</t>
        </is>
      </c>
      <c r="P89" s="110" t="inlineStr">
        <is>
          <t>Senior / Manager</t>
        </is>
      </c>
      <c r="Q89" s="110" t="inlineStr">
        <is>
          <t>4–5</t>
        </is>
      </c>
      <c r="R89" s="110" t="inlineStr">
        <is>
          <t>6–9 yrs</t>
        </is>
      </c>
      <c r="S89" s="110" t="inlineStr">
        <is>
          <t>7–10 · 6–11</t>
        </is>
      </c>
      <c r="T89" s="110" t="inlineStr">
        <is>
          <t>Enterprise / Strategic AE</t>
        </is>
      </c>
      <c r="U89" s="110" t="inlineStr">
        <is>
          <t>IRIS Vs Competitor Benchmark — SaaS sales ladder — IC: Mid-Market AE · IRIS Vs Competitor Benchmark — SaaS sales ladder — management: Sales Manager</t>
        </is>
      </c>
      <c r="V89" s="110" t="inlineStr">
        <is>
          <t>SaaS sales ladder · SDR → AE → Enterprise AE → VP / CRO; MEDDICC-style qualification</t>
        </is>
      </c>
      <c r="W89" s="110" t="inlineStr">
        <is>
          <t>Core 3 · Future 3 · Functional 4 · Leadership 2</t>
        </is>
      </c>
      <c r="X89" s="73" t="n">
        <v>150</v>
      </c>
      <c r="Y89" s="74" t="inlineStr">
        <is>
          <t>IRIS1734</t>
        </is>
      </c>
      <c r="Z89" s="74" t="inlineStr">
        <is>
          <t>Employee</t>
        </is>
      </c>
      <c r="AA89" s="74" t="inlineStr">
        <is>
          <t>Active</t>
        </is>
      </c>
      <c r="AB89" s="74" t="inlineStr">
        <is>
          <t>Rohit Bansal</t>
        </is>
      </c>
      <c r="AC89" s="164" t="n">
        <v>43311</v>
      </c>
      <c r="AD89" s="74" t="inlineStr">
        <is>
          <t>Senior Manager Sales</t>
        </is>
      </c>
      <c r="AE89" s="74" t="inlineStr">
        <is>
          <t>MBA</t>
        </is>
      </c>
      <c r="AF89" s="74" t="inlineStr">
        <is>
          <t>Anuradha Rk</t>
        </is>
      </c>
      <c r="AG89" s="74" t="inlineStr">
        <is>
          <t>N-3</t>
        </is>
      </c>
      <c r="AH89" s="74" t="inlineStr">
        <is>
          <t>Individual Contributor</t>
        </is>
      </c>
      <c r="AI89" s="74" t="inlineStr">
        <is>
          <t>8 years, 4 months, 0 days</t>
        </is>
      </c>
      <c r="AJ89" s="74" t="inlineStr">
        <is>
          <t>8 years, 0 months, 26 days</t>
        </is>
      </c>
      <c r="AK89" s="74" t="inlineStr">
        <is>
          <t>Regtech</t>
        </is>
      </c>
      <c r="AL89" s="74" t="inlineStr">
        <is>
          <t>CARBON</t>
        </is>
      </c>
      <c r="AM89" s="74" t="inlineStr">
        <is>
          <t>Sales</t>
        </is>
      </c>
      <c r="AN89" s="74" t="inlineStr">
        <is>
          <t>Sales</t>
        </is>
      </c>
      <c r="AO89" s="74" t="inlineStr">
        <is>
          <t>No</t>
        </is>
      </c>
      <c r="AP89" s="74" t="inlineStr">
        <is>
          <t>Sales, Marketing &amp; Support</t>
        </is>
      </c>
      <c r="AQ89" s="74" t="inlineStr">
        <is>
          <t>Sales</t>
        </is>
      </c>
      <c r="AR89" s="74" t="inlineStr">
        <is>
          <t>Non-technical</t>
        </is>
      </c>
      <c r="AS89" s="74" t="n">
        <v>20</v>
      </c>
      <c r="AT89" s="74" t="inlineStr">
        <is>
          <t>Covered</t>
        </is>
      </c>
      <c r="AU89" s="74" t="inlineStr">
        <is>
          <t>IRIS1734</t>
        </is>
      </c>
      <c r="AV89" s="74" t="inlineStr">
        <is>
          <t>Rohit Bansal</t>
        </is>
      </c>
      <c r="AW89" s="74" t="inlineStr">
        <is>
          <t>Sales</t>
        </is>
      </c>
      <c r="AX89" s="74" t="inlineStr">
        <is>
          <t>Sales &amp; Business Development</t>
        </is>
      </c>
      <c r="AY89" s="74" t="inlineStr">
        <is>
          <t>Enterprise sales</t>
        </is>
      </c>
      <c r="AZ89" s="74" t="n"/>
      <c r="BA89" s="74" t="n"/>
      <c r="BB89" s="74" t="inlineStr">
        <is>
          <t>Employee</t>
        </is>
      </c>
      <c r="BC89" s="74" t="inlineStr">
        <is>
          <t>Anuradha Rk</t>
        </is>
      </c>
      <c r="BD89" s="74" t="inlineStr">
        <is>
          <t>Anuradha RK</t>
        </is>
      </c>
      <c r="BE89" s="74" t="inlineStr">
        <is>
          <t>New entry</t>
        </is>
      </c>
      <c r="BF89" s="74" t="inlineStr">
        <is>
          <t>Head Client Solutions</t>
        </is>
      </c>
      <c r="BG89" s="74" t="inlineStr">
        <is>
          <t>Senior Manager - Sales</t>
        </is>
      </c>
      <c r="BH89" s="74" t="inlineStr">
        <is>
          <t>N/A · new entry</t>
        </is>
      </c>
      <c r="BI89" s="74" t="inlineStr">
        <is>
          <t>—</t>
        </is>
      </c>
      <c r="BJ89" s="74" t="inlineStr">
        <is>
          <t>—</t>
        </is>
      </c>
      <c r="BK89" s="74" t="inlineStr">
        <is>
          <t>—</t>
        </is>
      </c>
      <c r="BL89" s="74" t="inlineStr">
        <is>
          <t>Not a manager</t>
        </is>
      </c>
      <c r="BM89" s="74" t="inlineStr">
        <is>
          <t>—</t>
        </is>
      </c>
      <c r="BN89" s="74" t="inlineStr">
        <is>
          <t>—</t>
        </is>
      </c>
      <c r="BO89" s="74" t="inlineStr">
        <is>
          <t>—</t>
        </is>
      </c>
      <c r="BP89" s="74" t="inlineStr">
        <is>
          <t>Not a manager</t>
        </is>
      </c>
      <c r="BQ89" s="74" t="inlineStr">
        <is>
          <t>—</t>
        </is>
      </c>
      <c r="BR89" s="74" t="n"/>
      <c r="BS89" s="74" t="n"/>
      <c r="BT89" s="74" t="inlineStr">
        <is>
          <t>No designation change — current record value carried forward</t>
        </is>
      </c>
      <c r="BU89" s="74" t="n"/>
      <c r="BV89" s="74" t="n"/>
      <c r="BW89" s="74" t="inlineStr">
        <is>
          <t>Not region specific; But focus on EU and US.</t>
        </is>
      </c>
      <c r="BX89" s="74" t="n"/>
      <c r="BY89" s="74" t="inlineStr">
        <is>
          <t>IRIS1734</t>
        </is>
      </c>
      <c r="BZ89" s="74" t="inlineStr">
        <is>
          <t>Employee</t>
        </is>
      </c>
      <c r="CA89" s="74" t="inlineStr">
        <is>
          <t>Active</t>
        </is>
      </c>
      <c r="CB89" s="74" t="inlineStr">
        <is>
          <t>Rohit Bansal</t>
        </is>
      </c>
      <c r="CC89" s="74" t="n">
        <v>40</v>
      </c>
      <c r="CD89" s="74" t="inlineStr">
        <is>
          <t>Head Client Solutions</t>
        </is>
      </c>
      <c r="CE89" s="74" t="inlineStr">
        <is>
          <t>EU Region: Understand the shortlisted customers details from SDR team, schedule the discovery call, demo call and make the presetation/Demo to the client - Follow up -till the deal closure  along with price negotiations</t>
        </is>
      </c>
      <c r="CF89" s="74" t="inlineStr">
        <is>
          <t>Sales &amp; Business Development</t>
        </is>
      </c>
      <c r="CG89" s="74" t="inlineStr">
        <is>
          <t>Sales / Account Management</t>
        </is>
      </c>
      <c r="CH89" s="74" t="inlineStr">
        <is>
          <t>Head Client Solutions</t>
        </is>
      </c>
      <c r="CI89" s="74" t="inlineStr">
        <is>
          <t>L7 – Head / Sr Director</t>
        </is>
      </c>
      <c r="CJ89" s="74" t="inlineStr">
        <is>
          <t>Anuradha Rk</t>
        </is>
      </c>
      <c r="CK89" s="74" t="inlineStr">
        <is>
          <t>N-3</t>
        </is>
      </c>
      <c r="CL89" s="74" t="n"/>
      <c r="CM89" s="74" t="inlineStr">
        <is>
          <t>Individual Contributor</t>
        </is>
      </c>
      <c r="CN89" s="74" t="inlineStr">
        <is>
          <t>Sales</t>
        </is>
      </c>
      <c r="CO89" s="74" t="inlineStr">
        <is>
          <t>8 years, 4 months, 0 days</t>
        </is>
      </c>
      <c r="CP89" s="74" t="n"/>
      <c r="CQ89" s="74" t="inlineStr">
        <is>
          <t>7 years, 10 months, 21 days</t>
        </is>
      </c>
      <c r="CR89" s="74" t="inlineStr">
        <is>
          <t>16 years, 2 months, 21 days</t>
        </is>
      </c>
      <c r="CS89" s="74" t="n"/>
      <c r="CT89" s="74" t="n"/>
      <c r="CU89" s="74" t="n"/>
      <c r="CV89" s="74" t="inlineStr">
        <is>
          <t>Regtech</t>
        </is>
      </c>
      <c r="CW89" s="74" t="inlineStr">
        <is>
          <t>CARBON</t>
        </is>
      </c>
      <c r="CX89" s="74" t="inlineStr">
        <is>
          <t>Sales</t>
        </is>
      </c>
      <c r="CY89" s="74" t="inlineStr">
        <is>
          <t>Sales</t>
        </is>
      </c>
      <c r="CZ89" s="74" t="inlineStr">
        <is>
          <t>No</t>
        </is>
      </c>
      <c r="DA89" s="74" t="inlineStr">
        <is>
          <t>Sales, Marketing &amp; Support</t>
        </is>
      </c>
      <c r="DB89" s="74" t="n"/>
      <c r="DC89" s="74" t="n"/>
      <c r="DD89" s="74" t="n"/>
      <c r="DE89" s="74" t="n"/>
      <c r="DF89" s="74" t="n"/>
      <c r="DG89" s="74" t="n"/>
      <c r="DH89" s="74" t="n"/>
      <c r="DI89" s="74" t="n"/>
      <c r="DJ89" s="74" t="n"/>
      <c r="DK89" s="74" t="n"/>
      <c r="DL89" s="74" t="n"/>
      <c r="DM89" s="74" t="n"/>
      <c r="DN89" s="74" t="n"/>
      <c r="DO89" s="74" t="n"/>
      <c r="DP89" s="74" t="n"/>
      <c r="DQ89" s="74" t="n"/>
      <c r="DR89" s="74" t="n"/>
      <c r="DS89" s="74" t="n"/>
      <c r="DT89" s="74" t="n"/>
      <c r="DU89" s="74" t="n"/>
      <c r="DV89" s="74" t="n"/>
      <c r="DW89" s="74" t="n"/>
      <c r="DX89" s="74" t="n"/>
      <c r="DY89" s="74" t="n"/>
      <c r="DZ89" s="74" t="n"/>
      <c r="EA89" s="74" t="n"/>
      <c r="EB89" s="74" t="n"/>
      <c r="EC89" s="74" t="n"/>
      <c r="ED89" s="74" t="n"/>
      <c r="EE89" s="74" t="n"/>
      <c r="EF89" s="74" t="n"/>
      <c r="EG89" s="74" t="n"/>
      <c r="EH89" s="74" t="n"/>
      <c r="EI89" s="74" t="n"/>
      <c r="EJ89" s="74" t="n"/>
      <c r="EK89" s="74" t="n"/>
      <c r="EL89" s="74" t="n"/>
      <c r="EM89" s="74" t="n"/>
      <c r="EN89" s="74" t="n"/>
      <c r="EO89" s="74" t="n"/>
      <c r="EP89" s="74" t="n"/>
      <c r="EQ89" s="74" t="n"/>
      <c r="ER89" s="74" t="n"/>
      <c r="ES89" s="74" t="n"/>
      <c r="ET89" s="74" t="n"/>
      <c r="EU89" s="74" t="n"/>
      <c r="EV89" s="130" t="n"/>
      <c r="EW89" s="131"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EX89" s="131"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EY89" s="131"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EZ89" s="131"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FA89" s="131" t="inlineStr">
        <is>
          <t>• Key challenges: Long business cycles; Building Pipeline; Client education.
• Support required: Cross-function dependencies.</t>
        </is>
      </c>
      <c r="FB89" s="131" t="n"/>
      <c r="FC89" s="131" t="n"/>
    </row>
    <row r="90" ht="165.5" customHeight="1">
      <c r="A90" s="109" t="inlineStr">
        <is>
          <t>Mapped</t>
        </is>
      </c>
      <c r="B90" s="109" t="inlineStr">
        <is>
          <t>CARBON</t>
        </is>
      </c>
      <c r="C90" s="110" t="inlineStr">
        <is>
          <t>IRIS2351</t>
        </is>
      </c>
      <c r="D90" s="110" t="inlineStr">
        <is>
          <t>Aniket Das</t>
        </is>
      </c>
      <c r="E90" s="110" t="inlineStr">
        <is>
          <t>Sales</t>
        </is>
      </c>
      <c r="F90" s="162" t="inlineStr">
        <is>
          <t>Senior Analyst, Strategy and Operations</t>
        </is>
      </c>
      <c r="G90" s="162" t="inlineStr">
        <is>
          <t>Sales Operations Specialist – POD Lead</t>
        </is>
      </c>
      <c r="H90" s="162" t="inlineStr">
        <is>
          <t>Not in current mapping files</t>
        </is>
      </c>
      <c r="I90" s="162" t="inlineStr">
        <is>
          <t>B1</t>
        </is>
      </c>
      <c r="J90" s="151" t="inlineStr">
        <is>
          <t>● Newly mapped</t>
        </is>
      </c>
      <c r="K90" s="110" t="inlineStr">
        <is>
          <t>Sales &amp; Business Development</t>
        </is>
      </c>
      <c r="L90" s="110" t="inlineStr">
        <is>
          <t>Bids, RFP &amp; Sales Operations</t>
        </is>
      </c>
      <c r="M90" s="110" t="n"/>
      <c r="N90" s="110" t="n">
        <v>20</v>
      </c>
      <c r="O90" s="109" t="inlineStr">
        <is>
          <t>P3 / M2</t>
        </is>
      </c>
      <c r="P90" s="110" t="inlineStr">
        <is>
          <t>Career / · Team Lead</t>
        </is>
      </c>
      <c r="Q90" s="110" t="inlineStr">
        <is>
          <t>4 Enable</t>
        </is>
      </c>
      <c r="R90" s="110" t="inlineStr">
        <is>
          <t>4–7 yrs</t>
        </is>
      </c>
      <c r="S90" s="110" t="inlineStr">
        <is>
          <t>5–8 · 4–8</t>
        </is>
      </c>
      <c r="T90" s="110" t="inlineStr">
        <is>
          <t>Account Executive</t>
        </is>
      </c>
      <c r="U90" s="110" t="inlineStr">
        <is>
          <t>IRIS Vs Competitor Benchmark — SaaS sales ladder — IC: Account Executive · SMB · IRIS Vs Competitor Benchmark — SaaS sales ladder — management: SDR Team Lead</t>
        </is>
      </c>
      <c r="V90" s="110" t="inlineStr">
        <is>
          <t>SaaS sales ladder · SDR → AE → Enterprise AE → VP / CRO; MEDDICC-style qualification</t>
        </is>
      </c>
      <c r="W90" s="110" t="inlineStr">
        <is>
          <t>Core 3 · Future 3 · Functional 3 · Leadership 2</t>
        </is>
      </c>
      <c r="X90" s="73" t="n">
        <v>361</v>
      </c>
      <c r="Y90" s="74" t="inlineStr">
        <is>
          <t>IRIS2351</t>
        </is>
      </c>
      <c r="Z90" s="74" t="inlineStr">
        <is>
          <t>Employee</t>
        </is>
      </c>
      <c r="AA90" s="74" t="inlineStr">
        <is>
          <t>Active</t>
        </is>
      </c>
      <c r="AB90" s="74" t="inlineStr">
        <is>
          <t>Aniket Das</t>
        </is>
      </c>
      <c r="AC90" s="164" t="n">
        <v>45726</v>
      </c>
      <c r="AD90" s="74" t="inlineStr">
        <is>
          <t>Senior Analyst, Strategy and Operations</t>
        </is>
      </c>
      <c r="AE90" s="74" t="inlineStr">
        <is>
          <t>MBA</t>
        </is>
      </c>
      <c r="AF90" s="74" t="inlineStr">
        <is>
          <t>Anuradha Rk</t>
        </is>
      </c>
      <c r="AG90" s="74" t="inlineStr">
        <is>
          <t>N-3</t>
        </is>
      </c>
      <c r="AH90" s="74" t="inlineStr">
        <is>
          <t>Manager</t>
        </is>
      </c>
      <c r="AI90" s="74" t="inlineStr">
        <is>
          <t>3 years, 8 months, 0 days</t>
        </is>
      </c>
      <c r="AJ90" s="74" t="inlineStr">
        <is>
          <t>1 years, 5 months, 15 days</t>
        </is>
      </c>
      <c r="AK90" s="74" t="inlineStr">
        <is>
          <t>Regtech</t>
        </is>
      </c>
      <c r="AL90" s="74" t="inlineStr">
        <is>
          <t>CARBON</t>
        </is>
      </c>
      <c r="AM90" s="74" t="inlineStr">
        <is>
          <t>Sales</t>
        </is>
      </c>
      <c r="AN90" s="74" t="inlineStr">
        <is>
          <t>Sales</t>
        </is>
      </c>
      <c r="AO90" s="74" t="inlineStr">
        <is>
          <t>No</t>
        </is>
      </c>
      <c r="AP90" s="74" t="inlineStr">
        <is>
          <t>Sales, Marketing &amp; Support</t>
        </is>
      </c>
      <c r="AQ90" s="74" t="inlineStr">
        <is>
          <t>Sales</t>
        </is>
      </c>
      <c r="AR90" s="74" t="inlineStr">
        <is>
          <t>Non-technical</t>
        </is>
      </c>
      <c r="AS90" s="74" t="n">
        <v>20</v>
      </c>
      <c r="AT90" s="74" t="inlineStr">
        <is>
          <t>Covered</t>
        </is>
      </c>
      <c r="AU90" s="74" t="inlineStr">
        <is>
          <t>IRIS2351</t>
        </is>
      </c>
      <c r="AV90" s="74" t="inlineStr">
        <is>
          <t>Aniket Das</t>
        </is>
      </c>
      <c r="AW90" s="74" t="inlineStr">
        <is>
          <t>Sales</t>
        </is>
      </c>
      <c r="AX90" s="74" t="inlineStr">
        <is>
          <t>Sales &amp; Business Development</t>
        </is>
      </c>
      <c r="AY90" s="74" t="inlineStr">
        <is>
          <t>Sales Operations - MIS Analytics</t>
        </is>
      </c>
      <c r="AZ90" s="74" t="n"/>
      <c r="BA90" s="74" t="n"/>
      <c r="BB90" s="74" t="inlineStr">
        <is>
          <t>Employee</t>
        </is>
      </c>
      <c r="BC90" s="74" t="inlineStr">
        <is>
          <t>Anuradha Rk</t>
        </is>
      </c>
      <c r="BD90" s="74" t="inlineStr">
        <is>
          <t>Anuradha RK</t>
        </is>
      </c>
      <c r="BE90" s="74" t="inlineStr">
        <is>
          <t>New entry</t>
        </is>
      </c>
      <c r="BF90" s="74" t="inlineStr">
        <is>
          <t>Senior Analyst, Strategy and Operations</t>
        </is>
      </c>
      <c r="BG90" s="74" t="inlineStr">
        <is>
          <t>Senior Analyst, Strategy and Operations</t>
        </is>
      </c>
      <c r="BH90" s="74" t="inlineStr">
        <is>
          <t>N/A · new entry</t>
        </is>
      </c>
      <c r="BI90" s="74" t="inlineStr">
        <is>
          <t>—</t>
        </is>
      </c>
      <c r="BJ90" s="74" t="inlineStr">
        <is>
          <t>—</t>
        </is>
      </c>
      <c r="BK90" s="74" t="inlineStr">
        <is>
          <t>—</t>
        </is>
      </c>
      <c r="BL90" s="74" t="inlineStr">
        <is>
          <t>Not a manager</t>
        </is>
      </c>
      <c r="BM90" s="74" t="inlineStr">
        <is>
          <t>—</t>
        </is>
      </c>
      <c r="BN90" s="74" t="inlineStr">
        <is>
          <t>—</t>
        </is>
      </c>
      <c r="BO90" s="74" t="inlineStr">
        <is>
          <t>—</t>
        </is>
      </c>
      <c r="BP90" s="74" t="inlineStr">
        <is>
          <t>Not a manager</t>
        </is>
      </c>
      <c r="BQ90" s="74" t="inlineStr">
        <is>
          <t>—</t>
        </is>
      </c>
      <c r="BR90" s="74" t="n"/>
      <c r="BS90" s="74" t="n"/>
      <c r="BT90" s="74" t="inlineStr">
        <is>
          <t>No designation change — current record value carried forward</t>
        </is>
      </c>
      <c r="BU90" s="74" t="n"/>
      <c r="BV90" s="74" t="n"/>
      <c r="BW90" s="74" t="inlineStr">
        <is>
          <t>Entire Geo</t>
        </is>
      </c>
      <c r="BX90" s="74" t="n"/>
      <c r="BY90" s="74" t="inlineStr">
        <is>
          <t>IRIS2351</t>
        </is>
      </c>
      <c r="BZ90" s="74" t="inlineStr">
        <is>
          <t>Employee</t>
        </is>
      </c>
      <c r="CA90" s="74" t="inlineStr">
        <is>
          <t>Active</t>
        </is>
      </c>
      <c r="CB90" s="74" t="inlineStr">
        <is>
          <t>Aniket Das</t>
        </is>
      </c>
      <c r="CC90" s="164" t="n">
        <v>36167</v>
      </c>
      <c r="CD90" s="74" t="inlineStr">
        <is>
          <t>Senior Analyst, Strategy and Operations</t>
        </is>
      </c>
      <c r="CE90" s="74" t="inlineStr">
        <is>
          <t>Takes care of Sales data reporting, inbound database distribution, performance Dashboard maintenance for WBRX and Review meeting</t>
        </is>
      </c>
      <c r="CF90" s="74" t="inlineStr">
        <is>
          <t>Sales &amp; Business Development</t>
        </is>
      </c>
      <c r="CG90" s="74" t="inlineStr">
        <is>
          <t>Sales / Account Management</t>
        </is>
      </c>
      <c r="CH90" s="74" t="inlineStr">
        <is>
          <t>Senior Analyst, Strategy and Operations</t>
        </is>
      </c>
      <c r="CI90" s="74" t="inlineStr">
        <is>
          <t>L4 – Senior</t>
        </is>
      </c>
      <c r="CJ90" s="74" t="inlineStr">
        <is>
          <t>Anuradha Rk</t>
        </is>
      </c>
      <c r="CK90" s="74" t="inlineStr">
        <is>
          <t>N-3</t>
        </is>
      </c>
      <c r="CL90" s="74" t="n"/>
      <c r="CM90" s="74" t="inlineStr">
        <is>
          <t>Individual Contributor</t>
        </is>
      </c>
      <c r="CN90" s="74" t="inlineStr">
        <is>
          <t>Sales</t>
        </is>
      </c>
      <c r="CO90" s="74" t="inlineStr">
        <is>
          <t>3 years, 8 months, 0 days</t>
        </is>
      </c>
      <c r="CP90" s="74" t="n"/>
      <c r="CQ90" s="74" t="inlineStr">
        <is>
          <t>1 years, 3 months, 10 days</t>
        </is>
      </c>
      <c r="CR90" s="74" t="inlineStr">
        <is>
          <t>4 years, 11 months, 10 days</t>
        </is>
      </c>
      <c r="CS90" s="74" t="n"/>
      <c r="CT90" s="74" t="n"/>
      <c r="CU90" s="74" t="n"/>
      <c r="CV90" s="74" t="inlineStr">
        <is>
          <t>Regtech</t>
        </is>
      </c>
      <c r="CW90" s="74" t="inlineStr">
        <is>
          <t>CARBON</t>
        </is>
      </c>
      <c r="CX90" s="74" t="inlineStr">
        <is>
          <t>Sales</t>
        </is>
      </c>
      <c r="CY90" s="74" t="inlineStr">
        <is>
          <t>Sales</t>
        </is>
      </c>
      <c r="CZ90" s="74" t="inlineStr">
        <is>
          <t>No</t>
        </is>
      </c>
      <c r="DA90" s="74" t="inlineStr">
        <is>
          <t>Sales, Marketing &amp; Support</t>
        </is>
      </c>
      <c r="DB90" s="74" t="n"/>
      <c r="DC90" s="74" t="n"/>
      <c r="DD90" s="74" t="n"/>
      <c r="DE90" s="74" t="n"/>
      <c r="DF90" s="74" t="n"/>
      <c r="DG90" s="74" t="n"/>
      <c r="DH90" s="74" t="n"/>
      <c r="DI90" s="74" t="n"/>
      <c r="DJ90" s="74" t="n"/>
      <c r="DK90" s="74" t="n"/>
      <c r="DL90" s="74" t="n"/>
      <c r="DM90" s="74" t="n"/>
      <c r="DN90" s="74" t="n"/>
      <c r="DO90" s="74" t="n"/>
      <c r="DP90" s="74" t="n"/>
      <c r="DQ90" s="74" t="n"/>
      <c r="DR90" s="74" t="n"/>
      <c r="DS90" s="74" t="n"/>
      <c r="DT90" s="74" t="n"/>
      <c r="DU90" s="74" t="n"/>
      <c r="DV90" s="74" t="n"/>
      <c r="DW90" s="74" t="n"/>
      <c r="DX90" s="74" t="n"/>
      <c r="DY90" s="74" t="n"/>
      <c r="DZ90" s="74" t="n"/>
      <c r="EA90" s="74" t="n"/>
      <c r="EB90" s="74" t="n"/>
      <c r="EC90" s="74" t="n"/>
      <c r="ED90" s="74" t="n"/>
      <c r="EE90" s="74" t="n"/>
      <c r="EF90" s="74" t="n"/>
      <c r="EG90" s="74" t="n"/>
      <c r="EH90" s="74" t="n"/>
      <c r="EI90" s="74" t="n"/>
      <c r="EJ90" s="74" t="n"/>
      <c r="EK90" s="74" t="n"/>
      <c r="EL90" s="74" t="n"/>
      <c r="EM90" s="74" t="n"/>
      <c r="EN90" s="74" t="n"/>
      <c r="EO90" s="74" t="n"/>
      <c r="EP90" s="74" t="n"/>
      <c r="EQ90" s="74" t="n"/>
      <c r="ER90" s="74" t="n"/>
      <c r="ES90" s="74" t="n"/>
      <c r="ET90" s="74" t="n"/>
      <c r="EU90" s="74" t="n"/>
      <c r="EV90" s="130" t="n"/>
      <c r="EW90" s="131" t="inlineStr">
        <is>
          <t>Managing Business Revenue Metrics and Analysing Pipeline Funnel; Business CRM and Data Hub</t>
        </is>
      </c>
      <c r="EX90" s="131"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EY90" s="131" t="inlineStr">
        <is>
          <t>Advanced Excel HubSpot CRM Sales Funnel; HubSpot CRM MS Office Suite Power BI; Soft Skill, Communication, Business Acumen, Data Governance, Presentation</t>
        </is>
      </c>
      <c r="EZ90" s="131" t="inlineStr">
        <is>
          <t>Learn more about the business including the roadmap it is heading to.; On the job; Managing People/Stakeholders, Strategic and critical thinking.</t>
        </is>
      </c>
      <c r="FA90" s="131" t="inlineStr">
        <is>
          <t>Missing on Follow-Ups Active Participation Staleness; Swift support from teams including adaptability of new process.</t>
        </is>
      </c>
      <c r="FB90" s="131" t="n"/>
      <c r="FC90" s="131" t="n"/>
    </row>
    <row r="91" ht="250" customHeight="1">
      <c r="A91" s="109" t="inlineStr">
        <is>
          <t>Mapped</t>
        </is>
      </c>
      <c r="B91" s="109" t="inlineStr">
        <is>
          <t>CARBON</t>
        </is>
      </c>
      <c r="C91" s="110" t="inlineStr">
        <is>
          <t>IRIS2308</t>
        </is>
      </c>
      <c r="D91" s="110" t="inlineStr">
        <is>
          <t>Smriti Priya</t>
        </is>
      </c>
      <c r="E91" s="110" t="inlineStr">
        <is>
          <t>Sales</t>
        </is>
      </c>
      <c r="F91" s="162" t="inlineStr">
        <is>
          <t>Senior Analyst, Strategy and Operations</t>
        </is>
      </c>
      <c r="G91" s="162" t="inlineStr">
        <is>
          <t>Senior Sales Operations Analyst</t>
        </is>
      </c>
      <c r="H91" s="110" t="inlineStr">
        <is>
          <t>L4 – Senior</t>
        </is>
      </c>
      <c r="I91" s="151" t="inlineStr">
        <is>
          <t>A3</t>
        </is>
      </c>
      <c r="J91" s="110" t="inlineStr">
        <is>
          <t>• Same level</t>
        </is>
      </c>
      <c r="K91" s="110" t="inlineStr">
        <is>
          <t>Sales &amp; Business Development</t>
        </is>
      </c>
      <c r="L91" s="110" t="inlineStr">
        <is>
          <t>Bids, RFP &amp; Sales Operations</t>
        </is>
      </c>
      <c r="M91" s="110" t="n"/>
      <c r="N91" s="110" t="n">
        <v>20</v>
      </c>
      <c r="O91" s="109" t="inlineStr">
        <is>
          <t>P2</t>
        </is>
      </c>
      <c r="P91" s="110" t="inlineStr">
        <is>
          <t>Developing</t>
        </is>
      </c>
      <c r="Q91" s="110" t="inlineStr">
        <is>
          <t>3 Apply</t>
        </is>
      </c>
      <c r="R91" s="110" t="inlineStr">
        <is>
          <t>2–4 yrs</t>
        </is>
      </c>
      <c r="S91" s="110" t="inlineStr">
        <is>
          <t>3–5 · 2–5</t>
        </is>
      </c>
      <c r="T91" s="110" t="inlineStr">
        <is>
          <t>SDR / Inside Sales</t>
        </is>
      </c>
      <c r="U91" s="110" t="inlineStr">
        <is>
          <t>IRIS Vs Competitor Benchmark — SaaS sales ladder — IC: Senior SDR</t>
        </is>
      </c>
      <c r="V91" s="110" t="inlineStr">
        <is>
          <t>SaaS sales ladder · SDR → AE → Enterprise AE → VP / CRO; MEDDICC-style qualification</t>
        </is>
      </c>
      <c r="W91" s="110" t="inlineStr">
        <is>
          <t>Core 2 · Future 2 · Functional 3 · Leadership not scored</t>
        </is>
      </c>
      <c r="X91" s="73" t="n">
        <v>343</v>
      </c>
      <c r="Y91" s="74" t="inlineStr">
        <is>
          <t>IRIS2308</t>
        </is>
      </c>
      <c r="Z91" s="74" t="inlineStr">
        <is>
          <t>Employee</t>
        </is>
      </c>
      <c r="AA91" s="74" t="inlineStr">
        <is>
          <t>Active</t>
        </is>
      </c>
      <c r="AB91" s="74" t="inlineStr">
        <is>
          <t>Smriti Priya</t>
        </is>
      </c>
      <c r="AC91" s="164" t="n">
        <v>45551</v>
      </c>
      <c r="AD91" s="74" t="inlineStr">
        <is>
          <t>Senior Analyst, Strategy and Operations</t>
        </is>
      </c>
      <c r="AE91" s="74" t="inlineStr">
        <is>
          <t>MBA</t>
        </is>
      </c>
      <c r="AF91" s="74" t="inlineStr">
        <is>
          <t>Medha Ganti</t>
        </is>
      </c>
      <c r="AG91" s="74" t="inlineStr">
        <is>
          <t>N-5</t>
        </is>
      </c>
      <c r="AH91" s="74" t="inlineStr">
        <is>
          <t>Individual Contributor</t>
        </is>
      </c>
      <c r="AI91" s="74" t="inlineStr">
        <is>
          <t>2 years, 0 months, 0 days</t>
        </is>
      </c>
      <c r="AJ91" s="74" t="inlineStr">
        <is>
          <t>1 years, 11 months, 9 days</t>
        </is>
      </c>
      <c r="AK91" s="74" t="inlineStr">
        <is>
          <t>Regtech</t>
        </is>
      </c>
      <c r="AL91" s="74" t="inlineStr">
        <is>
          <t>CARBON</t>
        </is>
      </c>
      <c r="AM91" s="74" t="inlineStr">
        <is>
          <t>Sales</t>
        </is>
      </c>
      <c r="AN91" s="74" t="inlineStr">
        <is>
          <t>Sales</t>
        </is>
      </c>
      <c r="AO91" s="74" t="inlineStr">
        <is>
          <t>No</t>
        </is>
      </c>
      <c r="AP91" s="74" t="inlineStr">
        <is>
          <t>Sales, Marketing &amp; Support</t>
        </is>
      </c>
      <c r="AQ91" s="74" t="inlineStr">
        <is>
          <t>Sales</t>
        </is>
      </c>
      <c r="AR91" s="74" t="inlineStr">
        <is>
          <t>Non-technical</t>
        </is>
      </c>
      <c r="AS91" s="74" t="n">
        <v>20</v>
      </c>
      <c r="AT91" s="74" t="inlineStr">
        <is>
          <t>Covered</t>
        </is>
      </c>
      <c r="AU91" s="74" t="inlineStr">
        <is>
          <t>IRIS2308</t>
        </is>
      </c>
      <c r="AV91" s="74" t="inlineStr">
        <is>
          <t>Smriti Priya</t>
        </is>
      </c>
      <c r="AW91" s="74" t="inlineStr">
        <is>
          <t>Sales</t>
        </is>
      </c>
      <c r="AX91" s="74" t="inlineStr">
        <is>
          <t>Sales &amp; Business Development</t>
        </is>
      </c>
      <c r="AY91" s="74" t="inlineStr">
        <is>
          <t>Sales Enablement / Bid Management</t>
        </is>
      </c>
      <c r="AZ91" s="74" t="inlineStr">
        <is>
          <t>Sales Operations</t>
        </is>
      </c>
      <c r="BA91" s="74" t="inlineStr">
        <is>
          <t>Strategy &amp; Operations</t>
        </is>
      </c>
      <c r="BB91" s="74" t="inlineStr">
        <is>
          <t>Employee</t>
        </is>
      </c>
      <c r="BC91" s="74" t="inlineStr">
        <is>
          <t>Medha Ganti</t>
        </is>
      </c>
      <c r="BD91" s="74" t="inlineStr">
        <is>
          <t>Medha Ganti</t>
        </is>
      </c>
      <c r="BE91" s="74" t="inlineStr">
        <is>
          <t>No</t>
        </is>
      </c>
      <c r="BF91" s="74" t="inlineStr">
        <is>
          <t>Senior Analyst, Strategy and Operations</t>
        </is>
      </c>
      <c r="BG91" s="74" t="inlineStr">
        <is>
          <t>Senior Associate - Strategy &amp; Operations</t>
        </is>
      </c>
      <c r="BH91" s="74" t="inlineStr">
        <is>
          <t>Yes</t>
        </is>
      </c>
      <c r="BI91" s="74" t="inlineStr">
        <is>
          <t>—</t>
        </is>
      </c>
      <c r="BJ91" s="74" t="inlineStr">
        <is>
          <t>—</t>
        </is>
      </c>
      <c r="BK91" s="74" t="inlineStr">
        <is>
          <t>—</t>
        </is>
      </c>
      <c r="BL91" s="74" t="inlineStr">
        <is>
          <t>Not a manager</t>
        </is>
      </c>
      <c r="BM91" s="74" t="inlineStr">
        <is>
          <t>—</t>
        </is>
      </c>
      <c r="BN91" s="74" t="inlineStr">
        <is>
          <t>—</t>
        </is>
      </c>
      <c r="BO91" s="74" t="inlineStr">
        <is>
          <t>—</t>
        </is>
      </c>
      <c r="BP91" s="74" t="inlineStr">
        <is>
          <t>Not a manager</t>
        </is>
      </c>
      <c r="BQ91" s="74" t="inlineStr">
        <is>
          <t>—</t>
        </is>
      </c>
      <c r="BR91" s="74" t="inlineStr">
        <is>
          <t>L4 – Senior</t>
        </is>
      </c>
      <c r="BS91" s="74" t="inlineStr">
        <is>
          <t>L4 – Senior</t>
        </is>
      </c>
      <c r="BT91" s="74" t="inlineStr">
        <is>
          <t>No exact Title Hierarchy match — retained current record value</t>
        </is>
      </c>
      <c r="BU91" s="74"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V91" s="74" t="n"/>
      <c r="BW91" s="74" t="inlineStr">
        <is>
          <t>Global</t>
        </is>
      </c>
      <c r="BX91" s="74" t="n"/>
      <c r="BY91" s="74" t="inlineStr">
        <is>
          <t>IRIS2308</t>
        </is>
      </c>
      <c r="BZ91" s="74" t="inlineStr">
        <is>
          <t>Employee</t>
        </is>
      </c>
      <c r="CA91" s="74" t="inlineStr">
        <is>
          <t>Active</t>
        </is>
      </c>
      <c r="CB91" s="74" t="inlineStr">
        <is>
          <t>Smriti Priya</t>
        </is>
      </c>
      <c r="CC91" s="164" t="n">
        <v>45551</v>
      </c>
      <c r="CD91" s="74" t="inlineStr">
        <is>
          <t>Senior Analyst, Strategy and Operations</t>
        </is>
      </c>
      <c r="CE91" s="74" t="inlineStr">
        <is>
          <t>Actual - mostly coordinates and furnishes data in RFP, volume of RFP is not high - 2-3 RFT in a month max</t>
        </is>
      </c>
      <c r="CF91" s="74" t="inlineStr">
        <is>
          <t>Sales Operations</t>
        </is>
      </c>
      <c r="CG91" s="74" t="inlineStr">
        <is>
          <t>Strategy &amp; Operations</t>
        </is>
      </c>
      <c r="CH91" s="74" t="inlineStr">
        <is>
          <t>Senior Analyst, Strategy and Operations</t>
        </is>
      </c>
      <c r="CI91" s="74" t="inlineStr">
        <is>
          <t>L4 – Senior</t>
        </is>
      </c>
      <c r="CJ91" s="74" t="inlineStr">
        <is>
          <t>Medha Ganti</t>
        </is>
      </c>
      <c r="CK91" s="74" t="inlineStr">
        <is>
          <t>N-5</t>
        </is>
      </c>
      <c r="CL91" s="74" t="inlineStr">
        <is>
          <t>Individual Contributor</t>
        </is>
      </c>
      <c r="CM91" s="74" t="inlineStr">
        <is>
          <t>Regtech</t>
        </is>
      </c>
      <c r="CN91" s="74" t="inlineStr">
        <is>
          <t>Sales</t>
        </is>
      </c>
      <c r="CO91" s="74" t="inlineStr">
        <is>
          <t>3 years, 9 months, 4 days</t>
        </is>
      </c>
      <c r="CP91" s="74" t="inlineStr">
        <is>
          <t>Senior Associate - Strategy &amp; Operations</t>
        </is>
      </c>
      <c r="CQ91" s="74" t="inlineStr">
        <is>
          <t>No</t>
        </is>
      </c>
      <c r="CR91" s="74" t="n">
        <v>3</v>
      </c>
      <c r="CS91" s="74" t="inlineStr">
        <is>
          <t>Low</t>
        </is>
      </c>
      <c r="CT91" s="74" t="inlineStr">
        <is>
          <t>Reliable Specialist</t>
        </is>
      </c>
      <c r="CU91" s="74" t="n"/>
      <c r="CV91" s="74" t="n"/>
      <c r="CW91" s="74" t="n"/>
      <c r="CX91" s="74" t="n"/>
      <c r="CY91" s="74" t="inlineStr">
        <is>
          <t>Consultative &amp; solution selling; negotiation; CRM discipline; SaaS/RegTech product &amp; domain knowledge</t>
        </is>
      </c>
      <c r="CZ91" s="74" t="inlineStr">
        <is>
          <t>Transition to leadership: people management &amp; delegation, mentoring/coaching, project ownership &amp; stakeholder management, prioritisation under ambiguity, presentation &amp; influence skills</t>
        </is>
      </c>
      <c r="DA91" s="74" t="inlineStr">
        <is>
          <t>Title to be standardized to: Senior Associate - Strategy &amp; Operations</t>
        </is>
      </c>
      <c r="DB91" s="74" t="n"/>
      <c r="DC91" s="74" t="n"/>
      <c r="DD91" s="74" t="n"/>
      <c r="DE91" s="74" t="n"/>
      <c r="DF91" s="74" t="n"/>
      <c r="DG91" s="74" t="n"/>
      <c r="DH91" s="74" t="n"/>
      <c r="DI91" s="74" t="n"/>
      <c r="DJ91" s="74" t="n"/>
      <c r="DK91" s="74" t="n"/>
      <c r="DL91" s="74" t="n"/>
      <c r="DM91" s="74" t="n"/>
      <c r="DN91" s="74" t="n"/>
      <c r="DO91" s="74" t="n"/>
      <c r="DP91" s="74" t="n"/>
      <c r="DQ91" s="74" t="n"/>
      <c r="DR91" s="74" t="n"/>
      <c r="DS91" s="74" t="n"/>
      <c r="DT91" s="74" t="n"/>
      <c r="DU91" s="74" t="n"/>
      <c r="DV91" s="74" t="n"/>
      <c r="DW91" s="74" t="n"/>
      <c r="DX91" s="74" t="n"/>
      <c r="DY91" s="74" t="n"/>
      <c r="DZ91" s="74" t="n"/>
      <c r="EA91" s="74" t="n"/>
      <c r="EB91" s="74" t="n"/>
      <c r="EC91" s="74" t="n"/>
      <c r="ED91" s="74" t="n"/>
      <c r="EE91" s="74" t="n"/>
      <c r="EF91" s="74" t="n"/>
      <c r="EG91" s="74" t="n"/>
      <c r="EH91" s="74" t="n"/>
      <c r="EI91" s="74" t="n"/>
      <c r="EJ91" s="74" t="n"/>
      <c r="EK91" s="74" t="n"/>
      <c r="EL91" s="74" t="n"/>
      <c r="EM91" s="74" t="n"/>
      <c r="EN91" s="74" t="n"/>
      <c r="EO91" s="74" t="n"/>
      <c r="EP91" s="74" t="n"/>
      <c r="EQ91" s="74" t="n"/>
      <c r="ER91" s="74" t="n"/>
      <c r="ES91" s="74" t="n"/>
      <c r="ET91" s="74" t="n"/>
      <c r="EU91" s="74" t="n"/>
      <c r="EV91" s="130" t="n"/>
      <c r="EW91" s="131" t="inlineStr">
        <is>
          <t>Streamline and support the sales process by coordinating cross-functional inputs, managing RFPs/tenders and commercial requirements, and ensuring timely, accurate execution.; RFP Tracking Response consolidation Process Improvement Deadline Management</t>
        </is>
      </c>
      <c r="EX91" s="131"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EY91" s="131"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EZ91" s="131"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FA91" s="131" t="inlineStr">
        <is>
          <t>Cross functional inputs Multiple urgent requests Competitive priorities Too many parallel tasks Unclear ownership; Clearer ownership and prioritization of cross-team requests, so urgent work can be handled without constantly switching between priorities.</t>
        </is>
      </c>
      <c r="FB91" s="131" t="n"/>
      <c r="FC91" s="131" t="n"/>
    </row>
    <row r="92" ht="90.5" customHeight="1">
      <c r="A92" s="109" t="inlineStr">
        <is>
          <t>Mapped</t>
        </is>
      </c>
      <c r="B92" s="109" t="inlineStr">
        <is>
          <t>CARBON</t>
        </is>
      </c>
      <c r="C92" s="110" t="inlineStr">
        <is>
          <t>IRISC345</t>
        </is>
      </c>
      <c r="D92" s="110" t="inlineStr">
        <is>
          <t>Andrea Messiga</t>
        </is>
      </c>
      <c r="E92" s="110" t="inlineStr">
        <is>
          <t>Sales</t>
        </is>
      </c>
      <c r="F92" s="162" t="inlineStr">
        <is>
          <t>Regional Manager- Business Development</t>
        </is>
      </c>
      <c r="G92" s="162" t="inlineStr">
        <is>
          <t>Senior Consultant – Enterprise Sales &amp; Account Management</t>
        </is>
      </c>
      <c r="H92" s="110" t="inlineStr">
        <is>
          <t>—</t>
        </is>
      </c>
      <c r="I92" s="110" t="inlineStr">
        <is>
          <t>X3</t>
        </is>
      </c>
      <c r="J92" s="110" t="inlineStr">
        <is>
          <t>• Same level</t>
        </is>
      </c>
      <c r="K92" s="110" t="inlineStr">
        <is>
          <t>Sales &amp; Business Development</t>
        </is>
      </c>
      <c r="L92" s="110" t="inlineStr">
        <is>
          <t>Enterprise Sales &amp; Account Management</t>
        </is>
      </c>
      <c r="M92" s="110" t="n"/>
      <c r="N92" s="110" t="n">
        <v>0</v>
      </c>
      <c r="O92" s="109" t="inlineStr">
        <is>
          <t>Contractor</t>
        </is>
      </c>
      <c r="P92" s="110" t="inlineStr">
        <is>
          <t>—</t>
        </is>
      </c>
      <c r="Q92" s="110" t="inlineStr">
        <is>
          <t>—</t>
        </is>
      </c>
      <c r="R92" s="110" t="inlineStr">
        <is>
          <t>10+ yrs</t>
        </is>
      </c>
      <c r="S92" s="110" t="inlineStr">
        <is>
          <t>—</t>
        </is>
      </c>
      <c r="T92" s="110" t="inlineStr">
        <is>
          <t>Contractor · rate card</t>
        </is>
      </c>
      <c r="U92" s="110" t="inlineStr">
        <is>
          <t>—</t>
        </is>
      </c>
      <c r="V92" s="110" t="inlineStr">
        <is>
          <t>SaaS sales ladder · SDR → AE → Enterprise AE → VP / CRO; MEDDICC-style qualification</t>
        </is>
      </c>
      <c r="W92" s="110" t="inlineStr">
        <is>
          <t>Per statement of work</t>
        </is>
      </c>
      <c r="X92" s="73" t="n">
        <v>479</v>
      </c>
      <c r="Y92" s="74" t="inlineStr">
        <is>
          <t>IRISC345</t>
        </is>
      </c>
      <c r="Z92" s="74" t="inlineStr">
        <is>
          <t>Full Time Consultant · Italy</t>
        </is>
      </c>
      <c r="AA92" s="74" t="inlineStr">
        <is>
          <t>Active</t>
        </is>
      </c>
      <c r="AB92" s="74" t="inlineStr">
        <is>
          <t>Andrea Messiga</t>
        </is>
      </c>
      <c r="AC92" s="164" t="n">
        <v>46120</v>
      </c>
      <c r="AD92" s="74" t="inlineStr">
        <is>
          <t>Regional Manager- Business Development</t>
        </is>
      </c>
      <c r="AE92" s="74" t="inlineStr">
        <is>
          <t>-</t>
        </is>
      </c>
      <c r="AF92" s="74" t="inlineStr">
        <is>
          <t>Anuradha RK</t>
        </is>
      </c>
      <c r="AG92" s="74" t="inlineStr">
        <is>
          <t>N-3</t>
        </is>
      </c>
      <c r="AH92" s="74" t="inlineStr">
        <is>
          <t>Individual Contributor</t>
        </is>
      </c>
      <c r="AI92" s="74" t="n"/>
      <c r="AJ92" s="74" t="n"/>
      <c r="AK92" s="74" t="inlineStr">
        <is>
          <t>Regtech</t>
        </is>
      </c>
      <c r="AL92" s="74" t="inlineStr">
        <is>
          <t>CARBON</t>
        </is>
      </c>
      <c r="AM92" s="74" t="inlineStr">
        <is>
          <t>Sales</t>
        </is>
      </c>
      <c r="AN92" s="74" t="inlineStr">
        <is>
          <t>Sales</t>
        </is>
      </c>
      <c r="AO92" s="74" t="inlineStr">
        <is>
          <t>No</t>
        </is>
      </c>
      <c r="AP92" s="74" t="inlineStr">
        <is>
          <t>Sales, Marketing &amp; Support</t>
        </is>
      </c>
      <c r="AQ92" s="74" t="inlineStr">
        <is>
          <t>Sales</t>
        </is>
      </c>
      <c r="AR92" s="74" t="inlineStr">
        <is>
          <t>Non-technical</t>
        </is>
      </c>
      <c r="AS92" s="74" t="n">
        <v>0</v>
      </c>
      <c r="AT92" s="74" t="inlineStr">
        <is>
          <t>Excluded</t>
        </is>
      </c>
      <c r="AU92" s="74" t="inlineStr">
        <is>
          <t>IRISC345</t>
        </is>
      </c>
      <c r="AV92" s="74" t="inlineStr">
        <is>
          <t>Andrea Messiga</t>
        </is>
      </c>
      <c r="AW92" s="74" t="inlineStr">
        <is>
          <t>Sales</t>
        </is>
      </c>
      <c r="AX92" s="74" t="inlineStr">
        <is>
          <t>Sales &amp; Business Development</t>
        </is>
      </c>
      <c r="AY92" s="74" t="inlineStr">
        <is>
          <t>Enterprise sales</t>
        </is>
      </c>
      <c r="AZ92" s="74" t="inlineStr">
        <is>
          <t>Consulting</t>
        </is>
      </c>
      <c r="BA92" s="74" t="n"/>
      <c r="BB92" s="74" t="inlineStr">
        <is>
          <t>Full Time Consultant · Italy</t>
        </is>
      </c>
      <c r="BC92" s="74" t="inlineStr">
        <is>
          <t>Anuradha RK</t>
        </is>
      </c>
      <c r="BD92" s="74" t="inlineStr">
        <is>
          <t>Anuradha RK</t>
        </is>
      </c>
      <c r="BE92" s="74" t="inlineStr">
        <is>
          <t>New entry</t>
        </is>
      </c>
      <c r="BF92" s="74" t="inlineStr">
        <is>
          <t>Consultant</t>
        </is>
      </c>
      <c r="BG92" s="74" t="inlineStr">
        <is>
          <t>Regional Manager Sales</t>
        </is>
      </c>
      <c r="BH92" s="74" t="inlineStr">
        <is>
          <t>N/A · new entry</t>
        </is>
      </c>
      <c r="BI92" s="74" t="inlineStr">
        <is>
          <t>—</t>
        </is>
      </c>
      <c r="BJ92" s="74" t="inlineStr">
        <is>
          <t>—</t>
        </is>
      </c>
      <c r="BK92" s="74" t="inlineStr">
        <is>
          <t>—</t>
        </is>
      </c>
      <c r="BL92" s="74" t="inlineStr">
        <is>
          <t>Not a manager</t>
        </is>
      </c>
      <c r="BM92" s="74" t="inlineStr">
        <is>
          <t>—</t>
        </is>
      </c>
      <c r="BN92" s="74" t="inlineStr">
        <is>
          <t>—</t>
        </is>
      </c>
      <c r="BO92" s="74" t="inlineStr">
        <is>
          <t>—</t>
        </is>
      </c>
      <c r="BP92" s="74" t="inlineStr">
        <is>
          <t>Not a manager</t>
        </is>
      </c>
      <c r="BQ92" s="74" t="inlineStr">
        <is>
          <t>—</t>
        </is>
      </c>
      <c r="BR92" s="74" t="n"/>
      <c r="BS92" s="74" t="n"/>
      <c r="BT92" s="74" t="inlineStr">
        <is>
          <t>No designation change — current record value carried forward</t>
        </is>
      </c>
      <c r="BU92" s="74" t="n"/>
      <c r="BV92" s="74" t="n"/>
      <c r="BW92" s="74" t="n"/>
      <c r="BX92" s="74" t="n"/>
      <c r="BY92" s="74" t="inlineStr">
        <is>
          <t>IRISC345</t>
        </is>
      </c>
      <c r="BZ92" s="74" t="inlineStr">
        <is>
          <t>Full Time Consultant · Italy</t>
        </is>
      </c>
      <c r="CA92" s="74" t="inlineStr">
        <is>
          <t>Active</t>
        </is>
      </c>
      <c r="CB92" s="74" t="inlineStr">
        <is>
          <t>Andrea Messiga</t>
        </is>
      </c>
      <c r="CC92" s="164" t="n">
        <v>27407</v>
      </c>
      <c r="CD92" s="74" t="inlineStr">
        <is>
          <t>Consultant</t>
        </is>
      </c>
      <c r="CE92" s="74" t="inlineStr">
        <is>
          <t>Works based out of Milan, client management, engagement, lead generation -e2e sales</t>
        </is>
      </c>
      <c r="CF92" s="74" t="inlineStr">
        <is>
          <t>Consulting  Services</t>
        </is>
      </c>
      <c r="CG92" s="74" t="inlineStr">
        <is>
          <t>XBRL / Regulatory Reporting</t>
        </is>
      </c>
      <c r="CH92" s="74" t="inlineStr">
        <is>
          <t>Consultant</t>
        </is>
      </c>
      <c r="CI92" s="74" t="inlineStr">
        <is>
          <t>L3 – Professional / Associate</t>
        </is>
      </c>
      <c r="CJ92" s="74" t="inlineStr">
        <is>
          <t>Anuradha RK</t>
        </is>
      </c>
      <c r="CK92" s="74" t="inlineStr">
        <is>
          <t>N-3</t>
        </is>
      </c>
      <c r="CL92" s="74" t="n"/>
      <c r="CM92" s="74" t="inlineStr">
        <is>
          <t>Individual Contributor</t>
        </is>
      </c>
      <c r="CN92" s="74" t="inlineStr">
        <is>
          <t>Sales</t>
        </is>
      </c>
      <c r="CO92" s="74" t="inlineStr">
        <is>
          <t>-</t>
        </is>
      </c>
      <c r="CP92" s="74" t="n"/>
      <c r="CQ92" s="74" t="inlineStr">
        <is>
          <t>0 years, 2 months, 12 days</t>
        </is>
      </c>
      <c r="CR92" s="74" t="n"/>
      <c r="CS92" s="74" t="n"/>
      <c r="CT92" s="74" t="n"/>
      <c r="CU92" s="74" t="n"/>
      <c r="CV92" s="74" t="inlineStr">
        <is>
          <t>Regtech</t>
        </is>
      </c>
      <c r="CW92" s="74" t="inlineStr">
        <is>
          <t>CARBON</t>
        </is>
      </c>
      <c r="CX92" s="74" t="inlineStr">
        <is>
          <t>Sales</t>
        </is>
      </c>
      <c r="CY92" s="74" t="inlineStr">
        <is>
          <t>Sales</t>
        </is>
      </c>
      <c r="CZ92" s="74" t="inlineStr">
        <is>
          <t>No</t>
        </is>
      </c>
      <c r="DA92" s="74" t="inlineStr">
        <is>
          <t>Sales, Marketing &amp; Support</t>
        </is>
      </c>
      <c r="DB92" s="74" t="n"/>
      <c r="DC92" s="74" t="n"/>
      <c r="DD92" s="74" t="n"/>
      <c r="DE92" s="74" t="n"/>
      <c r="DF92" s="74" t="n"/>
      <c r="DG92" s="74" t="n"/>
      <c r="DH92" s="74" t="n"/>
      <c r="DI92" s="74" t="n"/>
      <c r="DJ92" s="74" t="n"/>
      <c r="DK92" s="74" t="n"/>
      <c r="DL92" s="74" t="n"/>
      <c r="DM92" s="74" t="n"/>
      <c r="DN92" s="74" t="n"/>
      <c r="DO92" s="74" t="n"/>
      <c r="DP92" s="74" t="n"/>
      <c r="DQ92" s="74" t="n"/>
      <c r="DR92" s="74" t="n"/>
      <c r="DS92" s="74" t="n"/>
      <c r="DT92" s="74" t="n"/>
      <c r="DU92" s="74" t="n"/>
      <c r="DV92" s="74" t="n"/>
      <c r="DW92" s="74" t="n"/>
      <c r="DX92" s="74" t="n"/>
      <c r="DY92" s="74" t="n"/>
      <c r="DZ92" s="74" t="n"/>
      <c r="EA92" s="74" t="n"/>
      <c r="EB92" s="74" t="n"/>
      <c r="EC92" s="74" t="n"/>
      <c r="ED92" s="74" t="n"/>
      <c r="EE92" s="74" t="n"/>
      <c r="EF92" s="74" t="n"/>
      <c r="EG92" s="74" t="n"/>
      <c r="EH92" s="74" t="n"/>
      <c r="EI92" s="74" t="n"/>
      <c r="EJ92" s="74" t="n"/>
      <c r="EK92" s="74" t="n"/>
      <c r="EL92" s="74" t="n"/>
      <c r="EM92" s="74" t="n"/>
      <c r="EN92" s="74" t="n"/>
      <c r="EO92" s="74" t="n"/>
      <c r="EP92" s="74" t="n"/>
      <c r="EQ92" s="74" t="n"/>
      <c r="ER92" s="74" t="n"/>
      <c r="ES92" s="74" t="n"/>
      <c r="ET92" s="74" t="n"/>
      <c r="EU92" s="74" t="n"/>
      <c r="EV92" s="130" t="n"/>
      <c r="EW92" s="131" t="n"/>
      <c r="EX92" s="131" t="n"/>
      <c r="EY92" s="131" t="n"/>
      <c r="EZ92" s="131" t="n"/>
      <c r="FA92" s="131" t="n"/>
      <c r="FB92" s="131" t="n"/>
      <c r="FC92" s="131" t="n"/>
    </row>
    <row r="93" ht="250" customHeight="1">
      <c r="A93" s="109" t="inlineStr">
        <is>
          <t>Mapped</t>
        </is>
      </c>
      <c r="B93" s="109" t="inlineStr">
        <is>
          <t>CARBON</t>
        </is>
      </c>
      <c r="C93" s="110" t="inlineStr">
        <is>
          <t>IRIS0018</t>
        </is>
      </c>
      <c r="D93" s="110" t="inlineStr">
        <is>
          <t>K Ashok Kumar</t>
        </is>
      </c>
      <c r="E93" s="110" t="inlineStr">
        <is>
          <t>Services</t>
        </is>
      </c>
      <c r="F93" s="162" t="inlineStr">
        <is>
          <t>Manager Financial Analyst</t>
        </is>
      </c>
      <c r="G93" s="162" t="inlineStr">
        <is>
          <t>Associate Head – Assisted Services</t>
        </is>
      </c>
      <c r="H93" s="162" t="inlineStr">
        <is>
          <t>L5 – Manager</t>
        </is>
      </c>
      <c r="I93" s="162" t="inlineStr">
        <is>
          <t>C1</t>
        </is>
      </c>
      <c r="J93" s="166" t="inlineStr">
        <is>
          <t>▲ Up</t>
        </is>
      </c>
      <c r="K93" s="162" t="inlineStr">
        <is>
          <t>Consulting &amp; Professional Services</t>
        </is>
      </c>
      <c r="L93" s="162" t="inlineStr">
        <is>
          <t>Professional Services Leadership</t>
        </is>
      </c>
      <c r="M93" s="163" t="inlineStr">
        <is>
          <t>• Confirm the reporting line — Manager</t>
        </is>
      </c>
      <c r="N93" s="110" t="n">
        <v>20</v>
      </c>
      <c r="O93" s="109" t="inlineStr">
        <is>
          <t>P6 / M5</t>
        </is>
      </c>
      <c r="P93" s="110" t="inlineStr">
        <is>
          <t>Principal / Director</t>
        </is>
      </c>
      <c r="Q93" s="110" t="inlineStr">
        <is>
          <t>5–6</t>
        </is>
      </c>
      <c r="R93" s="110" t="inlineStr">
        <is>
          <t>10–14 yrs</t>
        </is>
      </c>
      <c r="S93" s="110" t="inlineStr">
        <is>
          <t>12–16 · 12–18</t>
        </is>
      </c>
      <c r="T93" s="110" t="inlineStr">
        <is>
          <t>Head of Function / AGM</t>
        </is>
      </c>
      <c r="U93" s="110" t="inlineStr">
        <is>
          <t>Big Four: Associate Director</t>
        </is>
      </c>
      <c r="V93" s="110" t="inlineStr">
        <is>
          <t>XBRL US GAAP Certificate · AICPA &amp; XBRL US; XBRL International specifications; IFRS / US GAAP / Ind AS</t>
        </is>
      </c>
      <c r="W93" s="110" t="inlineStr">
        <is>
          <t>Core 4 · Future 4 · Functional 4 · Leadership 4</t>
        </is>
      </c>
      <c r="X93" s="73" t="n">
        <v>9</v>
      </c>
      <c r="Y93" s="74" t="inlineStr">
        <is>
          <t>IRIS0018</t>
        </is>
      </c>
      <c r="Z93" s="74" t="inlineStr">
        <is>
          <t>Employee</t>
        </is>
      </c>
      <c r="AA93" s="74" t="inlineStr">
        <is>
          <t>Active</t>
        </is>
      </c>
      <c r="AB93" s="74" t="inlineStr">
        <is>
          <t>K Ashok Kumar</t>
        </is>
      </c>
      <c r="AC93" s="164" t="n">
        <v>38293</v>
      </c>
      <c r="AD93" s="74" t="inlineStr">
        <is>
          <t>Manager Financial Analyst</t>
        </is>
      </c>
      <c r="AE93" s="74" t="inlineStr">
        <is>
          <t>M.Com</t>
        </is>
      </c>
      <c r="AF93" s="74" t="inlineStr">
        <is>
          <t>Suman Adhikary</t>
        </is>
      </c>
      <c r="AG93" s="74" t="inlineStr">
        <is>
          <t>N-4</t>
        </is>
      </c>
      <c r="AH93" s="74" t="inlineStr">
        <is>
          <t>Manager</t>
        </is>
      </c>
      <c r="AI93" s="74" t="inlineStr">
        <is>
          <t>0 years, 0 months, 0 days</t>
        </is>
      </c>
      <c r="AJ93" s="74" t="inlineStr">
        <is>
          <t>21 years, 9 months, 23 days</t>
        </is>
      </c>
      <c r="AK93" s="74" t="inlineStr">
        <is>
          <t>Regtech</t>
        </is>
      </c>
      <c r="AL93" s="74" t="inlineStr">
        <is>
          <t>CARBON</t>
        </is>
      </c>
      <c r="AM93" s="74" t="inlineStr">
        <is>
          <t>Services</t>
        </is>
      </c>
      <c r="AN93" s="74" t="inlineStr">
        <is>
          <t>Expert Assisted services</t>
        </is>
      </c>
      <c r="AO93" s="74" t="inlineStr">
        <is>
          <t>No</t>
        </is>
      </c>
      <c r="AP93" s="74" t="inlineStr">
        <is>
          <t>Professional Services</t>
        </is>
      </c>
      <c r="AQ93" s="74" t="inlineStr">
        <is>
          <t>XBRL Domain</t>
        </is>
      </c>
      <c r="AR93" s="74" t="inlineStr">
        <is>
          <t>Non-technical</t>
        </is>
      </c>
      <c r="AS93" s="74" t="n">
        <v>20</v>
      </c>
      <c r="AT93" s="74" t="inlineStr">
        <is>
          <t>Covered</t>
        </is>
      </c>
      <c r="AU93" s="74" t="inlineStr">
        <is>
          <t>IRIS0018</t>
        </is>
      </c>
      <c r="AV93" s="74" t="inlineStr">
        <is>
          <t>K Ashok Kumar</t>
        </is>
      </c>
      <c r="AW93" s="74" t="inlineStr">
        <is>
          <t>Services</t>
        </is>
      </c>
      <c r="AX93" s="74" t="inlineStr">
        <is>
          <t>Professional Services</t>
        </is>
      </c>
      <c r="AY93" s="74" t="inlineStr">
        <is>
          <t>AI /Domain Testing</t>
        </is>
      </c>
      <c r="AZ93" s="74" t="n"/>
      <c r="BA93" s="74" t="n"/>
      <c r="BB93" s="74" t="inlineStr">
        <is>
          <t>Employee</t>
        </is>
      </c>
      <c r="BC93" s="74" t="inlineStr">
        <is>
          <t>Suman Adhikary</t>
        </is>
      </c>
      <c r="BD93" s="74" t="inlineStr">
        <is>
          <t>Suman Adhikary</t>
        </is>
      </c>
      <c r="BE93" s="74" t="inlineStr">
        <is>
          <t>No</t>
        </is>
      </c>
      <c r="BF93" s="74" t="inlineStr">
        <is>
          <t>Manager Financial Analyst</t>
        </is>
      </c>
      <c r="BG93" s="74" t="inlineStr">
        <is>
          <t>Head - Services</t>
        </is>
      </c>
      <c r="BH93" s="74" t="inlineStr">
        <is>
          <t>Yes</t>
        </is>
      </c>
      <c r="BI93" s="74" t="n">
        <v>4</v>
      </c>
      <c r="BJ93" s="74" t="n">
        <v>4</v>
      </c>
      <c r="BK93" s="74" t="n">
        <v>0</v>
      </c>
      <c r="BL93" s="74" t="inlineStr">
        <is>
          <t>Review</t>
        </is>
      </c>
      <c r="BM93" s="74" t="n">
        <v>4</v>
      </c>
      <c r="BN93" s="74" t="n">
        <v>4</v>
      </c>
      <c r="BO93" s="74" t="n">
        <v>0</v>
      </c>
      <c r="BP93" s="74" t="inlineStr">
        <is>
          <t>Review</t>
        </is>
      </c>
      <c r="BQ93" s="74" t="inlineStr">
        <is>
          <t>No</t>
        </is>
      </c>
      <c r="BR93" s="74" t="inlineStr">
        <is>
          <t>L5 – Manager</t>
        </is>
      </c>
      <c r="BS93" s="74" t="inlineStr">
        <is>
          <t>L7</t>
        </is>
      </c>
      <c r="BT93" s="74" t="inlineStr">
        <is>
          <t>Matched from Title Hierarchy · new designation</t>
        </is>
      </c>
      <c r="BU93" s="74"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BV93" s="74" t="n"/>
      <c r="BW93" s="74" t="n"/>
      <c r="BX93" s="74" t="n"/>
      <c r="BY93" s="74" t="inlineStr">
        <is>
          <t>IRIS0018</t>
        </is>
      </c>
      <c r="BZ93" s="74" t="inlineStr">
        <is>
          <t>Employee</t>
        </is>
      </c>
      <c r="CA93" s="74" t="inlineStr">
        <is>
          <t>Active</t>
        </is>
      </c>
      <c r="CB93" s="74" t="inlineStr">
        <is>
          <t>K Ashok Kumar</t>
        </is>
      </c>
      <c r="CC93" s="164" t="n">
        <v>38293</v>
      </c>
      <c r="CD93" s="74" t="inlineStr">
        <is>
          <t>Manager Financial Analyst</t>
        </is>
      </c>
      <c r="CE93" s="74" t="inlineStr">
        <is>
          <t>4. Handle complex pre-sales process, implementations, and ensure effective adoption and customer ratings.</t>
        </is>
      </c>
      <c r="CF93" s="74" t="inlineStr">
        <is>
          <t>Professional Services</t>
        </is>
      </c>
      <c r="CG93" s="74" t="inlineStr">
        <is>
          <t>XBRL / Regulatory Reporting</t>
        </is>
      </c>
      <c r="CH93" s="74" t="inlineStr">
        <is>
          <t>Head - Services</t>
        </is>
      </c>
      <c r="CI93" s="74" t="inlineStr">
        <is>
          <t>L7 – Head / Sr Director</t>
        </is>
      </c>
      <c r="CJ93" s="74" t="inlineStr">
        <is>
          <t>Suman Adhikary</t>
        </is>
      </c>
      <c r="CK93" s="74" t="inlineStr">
        <is>
          <t>N-4</t>
        </is>
      </c>
      <c r="CL93" s="74" t="inlineStr">
        <is>
          <t>Manager</t>
        </is>
      </c>
      <c r="CM93" s="74" t="inlineStr">
        <is>
          <t>Regtech</t>
        </is>
      </c>
      <c r="CN93" s="74" t="inlineStr">
        <is>
          <t>Services</t>
        </is>
      </c>
      <c r="CO93" s="74" t="inlineStr">
        <is>
          <t>21 years, 7 months, 18 days</t>
        </is>
      </c>
      <c r="CP93" s="74" t="inlineStr">
        <is>
          <t>Head - Services</t>
        </is>
      </c>
      <c r="CQ93" s="74" t="inlineStr">
        <is>
          <t>No</t>
        </is>
      </c>
      <c r="CR93" s="74" t="n">
        <v>3</v>
      </c>
      <c r="CS93" s="74" t="inlineStr">
        <is>
          <t>Medium</t>
        </is>
      </c>
      <c r="CT93" s="74" t="inlineStr">
        <is>
          <t>Core Contributor</t>
        </is>
      </c>
      <c r="CU93" s="74" t="n"/>
      <c r="CV93" s="74" t="n"/>
      <c r="CW93" s="74" t="inlineStr">
        <is>
          <t>Yes</t>
        </is>
      </c>
      <c r="CX93" s="74" t="inlineStr">
        <is>
          <t>Shashidhar M</t>
        </is>
      </c>
      <c r="CY93" s="74" t="inlineStr">
        <is>
          <t>XBRL taxonomy &amp; regulatory updates; domain/accounting refreshers; quality &amp; accuracy practices; tooling proficiency | People management: goal-setting &amp; feedback, 1:1 coaching, performance conversations</t>
        </is>
      </c>
      <c r="CZ93" s="74" t="inlineStr">
        <is>
          <t>Leadership development: strategic thinking, cross-functional influence, financial/business acumen, succession &amp; talent development, change management, executive communication</t>
        </is>
      </c>
      <c r="DA93" s="74" t="inlineStr">
        <is>
          <t>Involve more on DM and AI testing. Title to be standardized as Head - Services</t>
        </is>
      </c>
      <c r="DB93" s="74" t="n"/>
      <c r="DC93" s="74" t="n"/>
      <c r="DD93" s="74" t="n"/>
      <c r="DE93" s="74" t="n"/>
      <c r="DF93" s="74" t="n"/>
      <c r="DG93" s="74" t="n"/>
      <c r="DH93" s="74" t="n"/>
      <c r="DI93" s="74" t="n"/>
      <c r="DJ93" s="74" t="n"/>
      <c r="DK93" s="74" t="n"/>
      <c r="DL93" s="74" t="n"/>
      <c r="DM93" s="74" t="n"/>
      <c r="DN93" s="74" t="n"/>
      <c r="DO93" s="74" t="n"/>
      <c r="DP93" s="74" t="n"/>
      <c r="DQ93" s="74" t="n"/>
      <c r="DR93" s="74" t="n"/>
      <c r="DS93" s="74" t="n"/>
      <c r="DT93" s="74" t="n"/>
      <c r="DU93" s="74" t="n"/>
      <c r="DV93" s="74" t="n"/>
      <c r="DW93" s="74" t="n"/>
      <c r="DX93" s="74" t="n"/>
      <c r="DY93" s="74" t="n"/>
      <c r="DZ93" s="74" t="n"/>
      <c r="EA93" s="74" t="n"/>
      <c r="EB93" s="74" t="n"/>
      <c r="EC93" s="74" t="n"/>
      <c r="ED93" s="74" t="n"/>
      <c r="EE93" s="74" t="n"/>
      <c r="EF93" s="74" t="n"/>
      <c r="EG93" s="74" t="n"/>
      <c r="EH93" s="74" t="n"/>
      <c r="EI93" s="74" t="n"/>
      <c r="EJ93" s="74" t="n"/>
      <c r="EK93" s="74" t="n"/>
      <c r="EL93" s="74" t="n"/>
      <c r="EM93" s="74" t="n"/>
      <c r="EN93" s="74" t="n"/>
      <c r="EO93" s="74" t="n"/>
      <c r="EP93" s="74" t="n"/>
      <c r="EQ93" s="74" t="n"/>
      <c r="ER93" s="74" t="n"/>
      <c r="ES93" s="74" t="n"/>
      <c r="ET93" s="74" t="n"/>
      <c r="EU93" s="74" t="n"/>
      <c r="EV93" s="130" t="n"/>
      <c r="EW93" s="131" t="n"/>
      <c r="EX93" s="131" t="n"/>
      <c r="EY93" s="131" t="n"/>
      <c r="EZ93" s="131" t="n"/>
      <c r="FA93" s="131" t="n"/>
      <c r="FB93" s="131" t="n"/>
      <c r="FC93" s="131" t="n"/>
    </row>
    <row r="94" ht="250" customHeight="1">
      <c r="A94" s="109" t="inlineStr">
        <is>
          <t>Mapped</t>
        </is>
      </c>
      <c r="B94" s="109" t="inlineStr">
        <is>
          <t>CARBON</t>
        </is>
      </c>
      <c r="C94" s="110" t="inlineStr">
        <is>
          <t>IRIS0786</t>
        </is>
      </c>
      <c r="D94" s="110" t="inlineStr">
        <is>
          <t>Shashikant Mudaliar</t>
        </is>
      </c>
      <c r="E94" s="110" t="inlineStr">
        <is>
          <t>Services</t>
        </is>
      </c>
      <c r="F94" s="162" t="inlineStr">
        <is>
          <t>Head - XBRL Assisted Services</t>
        </is>
      </c>
      <c r="G94" s="162" t="inlineStr">
        <is>
          <t>Associate Head – XBRL Assisted Services</t>
        </is>
      </c>
      <c r="H94" s="162" t="inlineStr">
        <is>
          <t>L7 – Head / Sr Director</t>
        </is>
      </c>
      <c r="I94" s="162" t="inlineStr">
        <is>
          <t>C1</t>
        </is>
      </c>
      <c r="J94" s="165" t="inlineStr">
        <is>
          <t>▼ Down · protected</t>
        </is>
      </c>
      <c r="K94" s="110" t="inlineStr">
        <is>
          <t>Consulting &amp; Professional Services</t>
        </is>
      </c>
      <c r="L94" s="110" t="inlineStr">
        <is>
          <t>Professional Services Leadership</t>
        </is>
      </c>
      <c r="M94" s="110" t="n"/>
      <c r="N94" s="110" t="n">
        <v>20</v>
      </c>
      <c r="O94" s="109" t="inlineStr">
        <is>
          <t>P6 / M5</t>
        </is>
      </c>
      <c r="P94" s="110" t="inlineStr">
        <is>
          <t>Principal / Director</t>
        </is>
      </c>
      <c r="Q94" s="110" t="inlineStr">
        <is>
          <t>5–6</t>
        </is>
      </c>
      <c r="R94" s="110" t="inlineStr">
        <is>
          <t>10–14 yrs</t>
        </is>
      </c>
      <c r="S94" s="110" t="inlineStr">
        <is>
          <t>12–16 · 12–18</t>
        </is>
      </c>
      <c r="T94" s="110" t="inlineStr">
        <is>
          <t>Head of Function / AGM</t>
        </is>
      </c>
      <c r="U94" s="110" t="inlineStr">
        <is>
          <t>Big Four: Associate Director</t>
        </is>
      </c>
      <c r="V94" s="110" t="inlineStr">
        <is>
          <t>XBRL US GAAP Certificate · AICPA &amp; XBRL US; XBRL International specifications; IFRS / US GAAP / Ind AS</t>
        </is>
      </c>
      <c r="W94" s="110" t="inlineStr">
        <is>
          <t>Core 4 · Future 4 · Functional 4 · Leadership 4</t>
        </is>
      </c>
      <c r="X94" s="73" t="n">
        <v>90</v>
      </c>
      <c r="Y94" s="74" t="inlineStr">
        <is>
          <t>IRIS0786</t>
        </is>
      </c>
      <c r="Z94" s="74" t="inlineStr">
        <is>
          <t>Employee</t>
        </is>
      </c>
      <c r="AA94" s="74" t="inlineStr">
        <is>
          <t>Active</t>
        </is>
      </c>
      <c r="AB94" s="74" t="inlineStr">
        <is>
          <t>Shashikant Mudaliar</t>
        </is>
      </c>
      <c r="AC94" s="164" t="n">
        <v>40749</v>
      </c>
      <c r="AD94" s="74" t="inlineStr">
        <is>
          <t>Head - XBRL Assisted Services</t>
        </is>
      </c>
      <c r="AE94" s="74" t="inlineStr">
        <is>
          <t>CMA</t>
        </is>
      </c>
      <c r="AF94" s="74" t="inlineStr">
        <is>
          <t>K Ashok Kumar</t>
        </is>
      </c>
      <c r="AG94" s="74" t="inlineStr">
        <is>
          <t>N-5</t>
        </is>
      </c>
      <c r="AH94" s="74" t="inlineStr">
        <is>
          <t>Manager</t>
        </is>
      </c>
      <c r="AI94" s="74" t="inlineStr">
        <is>
          <t>0 years, 0 months, 0 days</t>
        </is>
      </c>
      <c r="AJ94" s="74" t="inlineStr">
        <is>
          <t>15 years, 1 months, 0 days</t>
        </is>
      </c>
      <c r="AK94" s="74" t="inlineStr">
        <is>
          <t>Regtech</t>
        </is>
      </c>
      <c r="AL94" s="74" t="inlineStr">
        <is>
          <t>CARBON</t>
        </is>
      </c>
      <c r="AM94" s="74" t="inlineStr">
        <is>
          <t>Services</t>
        </is>
      </c>
      <c r="AN94" s="74" t="inlineStr">
        <is>
          <t>Expert Assisted services</t>
        </is>
      </c>
      <c r="AO94" s="74" t="inlineStr">
        <is>
          <t>No</t>
        </is>
      </c>
      <c r="AP94" s="74" t="inlineStr">
        <is>
          <t>Professional Services</t>
        </is>
      </c>
      <c r="AQ94" s="74" t="inlineStr">
        <is>
          <t>XBRL Domain</t>
        </is>
      </c>
      <c r="AR94" s="74" t="inlineStr">
        <is>
          <t>Non-technical</t>
        </is>
      </c>
      <c r="AS94" s="74" t="n">
        <v>20</v>
      </c>
      <c r="AT94" s="74" t="inlineStr">
        <is>
          <t>Covered</t>
        </is>
      </c>
      <c r="AU94" s="74" t="inlineStr">
        <is>
          <t>IRIS0786</t>
        </is>
      </c>
      <c r="AV94" s="74" t="inlineStr">
        <is>
          <t>Shashikant Mudaliar</t>
        </is>
      </c>
      <c r="AW94" s="74" t="inlineStr">
        <is>
          <t>Services</t>
        </is>
      </c>
      <c r="AX94" s="74" t="inlineStr">
        <is>
          <t>Professional Services</t>
        </is>
      </c>
      <c r="AY94" s="74" t="inlineStr">
        <is>
          <t>XBRL / Regulatory Reporting</t>
        </is>
      </c>
      <c r="AZ94" s="74" t="n"/>
      <c r="BA94" s="74" t="n"/>
      <c r="BB94" s="74" t="inlineStr">
        <is>
          <t>Employee</t>
        </is>
      </c>
      <c r="BC94" s="74" t="inlineStr">
        <is>
          <t>K Ashok Kumar</t>
        </is>
      </c>
      <c r="BD94" s="74" t="inlineStr">
        <is>
          <t>K Ashok Kumar</t>
        </is>
      </c>
      <c r="BE94" s="74" t="inlineStr">
        <is>
          <t>No</t>
        </is>
      </c>
      <c r="BF94" s="74" t="inlineStr">
        <is>
          <t>Head - XBRL Assisted Services</t>
        </is>
      </c>
      <c r="BG94" s="74" t="inlineStr">
        <is>
          <t>Manager - Assisted Services</t>
        </is>
      </c>
      <c r="BH94" s="74" t="inlineStr">
        <is>
          <t>Yes</t>
        </is>
      </c>
      <c r="BI94" s="74" t="n">
        <v>8</v>
      </c>
      <c r="BJ94" s="74" t="n">
        <v>8</v>
      </c>
      <c r="BK94" s="74" t="n">
        <v>0</v>
      </c>
      <c r="BL94" s="74" t="inlineStr">
        <is>
          <t>Healthy</t>
        </is>
      </c>
      <c r="BM94" s="74" t="n">
        <v>8</v>
      </c>
      <c r="BN94" s="74" t="n">
        <v>8</v>
      </c>
      <c r="BO94" s="74" t="n">
        <v>0</v>
      </c>
      <c r="BP94" s="74" t="inlineStr">
        <is>
          <t>Healthy</t>
        </is>
      </c>
      <c r="BQ94" s="74" t="inlineStr">
        <is>
          <t>No</t>
        </is>
      </c>
      <c r="BR94" s="74" t="inlineStr">
        <is>
          <t>L7 – Head / Sr Director</t>
        </is>
      </c>
      <c r="BS94" s="74" t="inlineStr">
        <is>
          <t>L4</t>
        </is>
      </c>
      <c r="BT94" s="74" t="inlineStr">
        <is>
          <t>Matched from Title Hierarchy · new designation</t>
        </is>
      </c>
      <c r="BU94" s="7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94" s="74" t="n"/>
      <c r="BW94" s="74" t="inlineStr">
        <is>
          <t>UK-HMRS, USA-SEC, Eurpoe-ESMA, Netherland-KVK</t>
        </is>
      </c>
      <c r="BX94" s="74" t="n"/>
      <c r="BY94" s="74" t="inlineStr">
        <is>
          <t>IRIS0786</t>
        </is>
      </c>
      <c r="BZ94" s="74" t="inlineStr">
        <is>
          <t>Employee</t>
        </is>
      </c>
      <c r="CA94" s="74" t="inlineStr">
        <is>
          <t>Active</t>
        </is>
      </c>
      <c r="CB94" s="74" t="inlineStr">
        <is>
          <t>Shashikant Mudaliar</t>
        </is>
      </c>
      <c r="CC94" s="164" t="n">
        <v>40749</v>
      </c>
      <c r="CD94" s="74" t="inlineStr">
        <is>
          <t>Head - XBRL Assisted Services</t>
        </is>
      </c>
      <c r="CE94" s="74" t="n"/>
      <c r="CF94" s="74" t="inlineStr">
        <is>
          <t>Professional Services</t>
        </is>
      </c>
      <c r="CG94" s="74" t="inlineStr">
        <is>
          <t>XBRL / Regulatory Reporting</t>
        </is>
      </c>
      <c r="CH94" s="74" t="inlineStr">
        <is>
          <t>Head - XBRL Assisted Services</t>
        </is>
      </c>
      <c r="CI94" s="74" t="inlineStr">
        <is>
          <t>L7 – Head / Sr Director</t>
        </is>
      </c>
      <c r="CJ94" s="74" t="inlineStr">
        <is>
          <t>K Ashok Kumar</t>
        </is>
      </c>
      <c r="CK94" s="74" t="inlineStr">
        <is>
          <t>N-5</t>
        </is>
      </c>
      <c r="CL94" s="74" t="inlineStr">
        <is>
          <t>Manager</t>
        </is>
      </c>
      <c r="CM94" s="74" t="inlineStr">
        <is>
          <t>Regtech</t>
        </is>
      </c>
      <c r="CN94" s="74" t="inlineStr">
        <is>
          <t>Services</t>
        </is>
      </c>
      <c r="CO94" s="74" t="inlineStr">
        <is>
          <t>14 years, 10 months, 26 days</t>
        </is>
      </c>
      <c r="CP94" s="74" t="inlineStr">
        <is>
          <t>Manager - Assisted Services</t>
        </is>
      </c>
      <c r="CQ94" s="74" t="n"/>
      <c r="CR94" s="74" t="n">
        <v>5</v>
      </c>
      <c r="CS94" s="74" t="inlineStr">
        <is>
          <t>High</t>
        </is>
      </c>
      <c r="CT94" s="74" t="inlineStr">
        <is>
          <t>Future Leader</t>
        </is>
      </c>
      <c r="CU94" s="74" t="inlineStr">
        <is>
          <t>Yes</t>
        </is>
      </c>
      <c r="CV94" s="74" t="inlineStr">
        <is>
          <t>Yes</t>
        </is>
      </c>
      <c r="CW94" s="74" t="inlineStr">
        <is>
          <t>Yes</t>
        </is>
      </c>
      <c r="CX94" s="74" t="n"/>
      <c r="CY94" s="74" t="n"/>
      <c r="CZ94" s="74" t="n"/>
      <c r="DA94" s="74" t="n"/>
      <c r="DB94" s="74" t="n"/>
      <c r="DC94" s="74" t="n"/>
      <c r="DD94" s="74" t="n"/>
      <c r="DE94" s="74" t="n"/>
      <c r="DF94" s="74" t="n"/>
      <c r="DG94" s="74" t="n"/>
      <c r="DH94" s="74" t="n"/>
      <c r="DI94" s="74" t="n"/>
      <c r="DJ94" s="74" t="n"/>
      <c r="DK94" s="74" t="n"/>
      <c r="DL94" s="74" t="n"/>
      <c r="DM94" s="74" t="n"/>
      <c r="DN94" s="74" t="n"/>
      <c r="DO94" s="74" t="n"/>
      <c r="DP94" s="74" t="n"/>
      <c r="DQ94" s="74" t="n"/>
      <c r="DR94" s="74" t="n"/>
      <c r="DS94" s="74" t="n"/>
      <c r="DT94" s="74" t="n"/>
      <c r="DU94" s="74" t="n"/>
      <c r="DV94" s="74" t="n"/>
      <c r="DW94" s="74" t="n"/>
      <c r="DX94" s="74" t="n"/>
      <c r="DY94" s="74" t="n"/>
      <c r="DZ94" s="74" t="n"/>
      <c r="EA94" s="74" t="n"/>
      <c r="EB94" s="74" t="n"/>
      <c r="EC94" s="74" t="n"/>
      <c r="ED94" s="74" t="n"/>
      <c r="EE94" s="74" t="n"/>
      <c r="EF94" s="74" t="n"/>
      <c r="EG94" s="74" t="n"/>
      <c r="EH94" s="74" t="n"/>
      <c r="EI94" s="74" t="n"/>
      <c r="EJ94" s="74" t="n"/>
      <c r="EK94" s="74" t="n"/>
      <c r="EL94" s="74" t="n"/>
      <c r="EM94" s="74" t="n"/>
      <c r="EN94" s="74" t="n"/>
      <c r="EO94" s="74" t="n"/>
      <c r="EP94" s="74" t="n"/>
      <c r="EQ94" s="74" t="n"/>
      <c r="ER94" s="74" t="n"/>
      <c r="ES94" s="74" t="n"/>
      <c r="ET94" s="74" t="n"/>
      <c r="EU94" s="74" t="n"/>
      <c r="EV94" s="130" t="n"/>
      <c r="EW94" s="131" t="inlineStr">
        <is>
          <t>• Role / sub-team: Assisted Services</t>
        </is>
      </c>
      <c r="EX94" s="131"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EY94" s="131" t="inlineStr">
        <is>
          <t>• Current capabilities: Patience; Communication; Team bonding; Work experience; Accounting knowledge; Tools / software used: HTML - Editor | Ifile, Iris Instant.</t>
        </is>
      </c>
      <c r="EZ94" s="131" t="inlineStr">
        <is>
          <t>• Development priorities: 
• Learning and Development Need: Time management; Work Planning and New Manager Trainings.</t>
        </is>
      </c>
      <c r="FA94" s="131" t="inlineStr">
        <is>
          <t>• Key challenges: Waiting for information; Slow work machines; Tool issues; Client revert.
• Support required: No input received.</t>
        </is>
      </c>
      <c r="FB94" s="131" t="n"/>
      <c r="FC94" s="131" t="n"/>
    </row>
    <row r="95" ht="250" customHeight="1">
      <c r="A95" s="109" t="inlineStr">
        <is>
          <t>Mapped</t>
        </is>
      </c>
      <c r="B95" s="109" t="inlineStr">
        <is>
          <t>CARBON</t>
        </is>
      </c>
      <c r="C95" s="110" t="inlineStr">
        <is>
          <t>IRIS0511</t>
        </is>
      </c>
      <c r="D95" s="110" t="inlineStr">
        <is>
          <t>Jinesh Kumar S</t>
        </is>
      </c>
      <c r="E95" s="110" t="inlineStr">
        <is>
          <t>Services</t>
        </is>
      </c>
      <c r="F95" s="162" t="inlineStr">
        <is>
          <t>Lead - Assisted Services</t>
        </is>
      </c>
      <c r="G95" s="162" t="inlineStr">
        <is>
          <t>Manager – Assisted Services</t>
        </is>
      </c>
      <c r="H95" s="162" t="inlineStr">
        <is>
          <t>L5 – Lead · IC</t>
        </is>
      </c>
      <c r="I95" s="162" t="inlineStr">
        <is>
          <t>B2</t>
        </is>
      </c>
      <c r="J95" s="165" t="inlineStr">
        <is>
          <t>▼ Down · protected</t>
        </is>
      </c>
      <c r="K95" s="110" t="inlineStr">
        <is>
          <t>Consulting &amp; Professional Services</t>
        </is>
      </c>
      <c r="L95" s="110" t="inlineStr">
        <is>
          <t>XBRL Tagging, Conversion &amp; Filing</t>
        </is>
      </c>
      <c r="M95" s="110" t="n"/>
      <c r="N95" s="110" t="n">
        <v>20</v>
      </c>
      <c r="O95" s="109" t="inlineStr">
        <is>
          <t>P4 / M3</t>
        </is>
      </c>
      <c r="P95" s="110" t="inlineStr">
        <is>
          <t>Senior / Manager</t>
        </is>
      </c>
      <c r="Q95" s="110" t="inlineStr">
        <is>
          <t>4–5</t>
        </is>
      </c>
      <c r="R95" s="110" t="inlineStr">
        <is>
          <t>6–9 yrs</t>
        </is>
      </c>
      <c r="S95" s="110" t="inlineStr">
        <is>
          <t>7–10 · 6–11</t>
        </is>
      </c>
      <c r="T95" s="110" t="inlineStr">
        <is>
          <t>Manager</t>
        </is>
      </c>
      <c r="U95" s="110" t="inlineStr">
        <is>
          <t>Big Four: Manager · IRIS Vs Market Benchmark — XBRL US credential pathway: Certificate + review authority</t>
        </is>
      </c>
      <c r="V95" s="110" t="inlineStr">
        <is>
          <t>XBRL US GAAP Certificate · AICPA &amp; XBRL US; XBRL International specifications; IFRS / US GAAP / Ind AS</t>
        </is>
      </c>
      <c r="W95" s="110" t="inlineStr">
        <is>
          <t>Core 3 · Future 3 · Functional 4 · Leadership 3</t>
        </is>
      </c>
      <c r="X95" s="73" t="n">
        <v>68</v>
      </c>
      <c r="Y95" s="74" t="inlineStr">
        <is>
          <t>IRIS0511</t>
        </is>
      </c>
      <c r="Z95" s="74" t="inlineStr">
        <is>
          <t>Employee</t>
        </is>
      </c>
      <c r="AA95" s="74" t="inlineStr">
        <is>
          <t>Active</t>
        </is>
      </c>
      <c r="AB95" s="74" t="inlineStr">
        <is>
          <t>Jinesh Kumar S</t>
        </is>
      </c>
      <c r="AC95" s="164" t="n">
        <v>40553</v>
      </c>
      <c r="AD95" s="74" t="inlineStr">
        <is>
          <t>Lead - Assisted Services</t>
        </is>
      </c>
      <c r="AE95" s="74" t="inlineStr">
        <is>
          <t>M.Com</t>
        </is>
      </c>
      <c r="AF95" s="74" t="inlineStr">
        <is>
          <t>Shashikant Mudaliar</t>
        </is>
      </c>
      <c r="AG95" s="74" t="inlineStr">
        <is>
          <t>N-6</t>
        </is>
      </c>
      <c r="AH95" s="74" t="inlineStr">
        <is>
          <t>Manager</t>
        </is>
      </c>
      <c r="AI95" s="74" t="inlineStr">
        <is>
          <t>0 years, 5 months, 0 days</t>
        </is>
      </c>
      <c r="AJ95" s="74" t="inlineStr">
        <is>
          <t>15 years, 7 months, 15 days</t>
        </is>
      </c>
      <c r="AK95" s="74" t="inlineStr">
        <is>
          <t>Regtech</t>
        </is>
      </c>
      <c r="AL95" s="74" t="inlineStr">
        <is>
          <t>CARBON</t>
        </is>
      </c>
      <c r="AM95" s="74" t="inlineStr">
        <is>
          <t>Services</t>
        </is>
      </c>
      <c r="AN95" s="74" t="inlineStr">
        <is>
          <t>Expert Assisted services</t>
        </is>
      </c>
      <c r="AO95" s="74" t="inlineStr">
        <is>
          <t>No</t>
        </is>
      </c>
      <c r="AP95" s="74" t="inlineStr">
        <is>
          <t>Professional Services</t>
        </is>
      </c>
      <c r="AQ95" s="74" t="inlineStr">
        <is>
          <t>XBRL Domain</t>
        </is>
      </c>
      <c r="AR95" s="74" t="inlineStr">
        <is>
          <t>Non-technical</t>
        </is>
      </c>
      <c r="AS95" s="74" t="n">
        <v>20</v>
      </c>
      <c r="AT95" s="74" t="inlineStr">
        <is>
          <t>Covered</t>
        </is>
      </c>
      <c r="AU95" s="74" t="inlineStr">
        <is>
          <t>IRIS0511</t>
        </is>
      </c>
      <c r="AV95" s="74" t="inlineStr">
        <is>
          <t>Jinesh Kumar S</t>
        </is>
      </c>
      <c r="AW95" s="74" t="inlineStr">
        <is>
          <t>Services</t>
        </is>
      </c>
      <c r="AX95" s="74" t="inlineStr">
        <is>
          <t>Professional Services</t>
        </is>
      </c>
      <c r="AY95" s="74" t="inlineStr">
        <is>
          <t>XBRL / Regulatory Reporting</t>
        </is>
      </c>
      <c r="AZ95" s="74" t="n"/>
      <c r="BA95" s="74" t="n"/>
      <c r="BB95" s="74" t="inlineStr">
        <is>
          <t>Employee</t>
        </is>
      </c>
      <c r="BC95" s="74" t="inlineStr">
        <is>
          <t>Shashikant Mudaliar</t>
        </is>
      </c>
      <c r="BD95" s="74" t="inlineStr">
        <is>
          <t>Shashikant Mudaliar</t>
        </is>
      </c>
      <c r="BE95" s="74" t="inlineStr">
        <is>
          <t>No</t>
        </is>
      </c>
      <c r="BF95" s="74" t="inlineStr">
        <is>
          <t>Lead - Assisted Services</t>
        </is>
      </c>
      <c r="BG95" s="74" t="inlineStr">
        <is>
          <t>Manager - Services</t>
        </is>
      </c>
      <c r="BH95" s="74" t="inlineStr">
        <is>
          <t>Yes</t>
        </is>
      </c>
      <c r="BI95" s="74" t="n">
        <v>7</v>
      </c>
      <c r="BJ95" s="74" t="n">
        <v>5</v>
      </c>
      <c r="BK95" s="74" t="n">
        <v>2</v>
      </c>
      <c r="BL95" s="74" t="inlineStr">
        <is>
          <t>Healthy</t>
        </is>
      </c>
      <c r="BM95" s="74" t="n">
        <v>7</v>
      </c>
      <c r="BN95" s="74" t="n">
        <v>5</v>
      </c>
      <c r="BO95" s="74" t="n">
        <v>2</v>
      </c>
      <c r="BP95" s="74" t="inlineStr">
        <is>
          <t>Healthy</t>
        </is>
      </c>
      <c r="BQ95" s="74" t="inlineStr">
        <is>
          <t>No</t>
        </is>
      </c>
      <c r="BR95" s="74" t="inlineStr">
        <is>
          <t>L5 – Lead · IC</t>
        </is>
      </c>
      <c r="BS95" s="74" t="inlineStr">
        <is>
          <t>L5</t>
        </is>
      </c>
      <c r="BT95" s="74" t="inlineStr">
        <is>
          <t>Matched from Title Hierarchy · new designation</t>
        </is>
      </c>
      <c r="BU95"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5" s="74" t="n"/>
      <c r="BW95" s="74" t="inlineStr">
        <is>
          <t>USA - SEC.</t>
        </is>
      </c>
      <c r="BX95" s="74" t="n"/>
      <c r="BY95" s="74" t="inlineStr">
        <is>
          <t>IRIS0511</t>
        </is>
      </c>
      <c r="BZ95" s="74" t="inlineStr">
        <is>
          <t>Employee</t>
        </is>
      </c>
      <c r="CA95" s="74" t="inlineStr">
        <is>
          <t>Active</t>
        </is>
      </c>
      <c r="CB95" s="74" t="inlineStr">
        <is>
          <t>Jinesh Kumar S</t>
        </is>
      </c>
      <c r="CC95" s="164" t="n">
        <v>40553</v>
      </c>
      <c r="CD95" s="74" t="inlineStr">
        <is>
          <t>Lead - Assisted Services</t>
        </is>
      </c>
      <c r="CE95" s="74" t="n"/>
      <c r="CF95" s="74" t="inlineStr">
        <is>
          <t>Professional Services</t>
        </is>
      </c>
      <c r="CG95" s="74" t="inlineStr">
        <is>
          <t>XBRL / Regulatory Reporting</t>
        </is>
      </c>
      <c r="CH95" s="74" t="inlineStr">
        <is>
          <t>Lead - Assisted Services</t>
        </is>
      </c>
      <c r="CI95" s="74" t="inlineStr">
        <is>
          <t>L5 – Lead · IC</t>
        </is>
      </c>
      <c r="CJ95" s="74" t="inlineStr">
        <is>
          <t>Shashikant Mudaliar</t>
        </is>
      </c>
      <c r="CK95" s="74" t="inlineStr">
        <is>
          <t>N-6</t>
        </is>
      </c>
      <c r="CL95" s="74" t="inlineStr">
        <is>
          <t>Manager</t>
        </is>
      </c>
      <c r="CM95" s="74" t="inlineStr">
        <is>
          <t>Regtech</t>
        </is>
      </c>
      <c r="CN95" s="74" t="inlineStr">
        <is>
          <t>Services</t>
        </is>
      </c>
      <c r="CO95" s="74" t="inlineStr">
        <is>
          <t>15 years, 10 months, 10 days</t>
        </is>
      </c>
      <c r="CP95" s="74" t="inlineStr">
        <is>
          <t>Manager - Services</t>
        </is>
      </c>
      <c r="CQ95" s="74" t="n"/>
      <c r="CR95" s="74" t="n">
        <v>4</v>
      </c>
      <c r="CS95" s="74" t="inlineStr">
        <is>
          <t>High</t>
        </is>
      </c>
      <c r="CT95" s="74" t="inlineStr">
        <is>
          <t>Emerging Talent</t>
        </is>
      </c>
      <c r="CU95" s="74" t="inlineStr">
        <is>
          <t>Yes</t>
        </is>
      </c>
      <c r="CV95" s="74" t="inlineStr">
        <is>
          <t>No</t>
        </is>
      </c>
      <c r="CW95" s="74" t="inlineStr">
        <is>
          <t>Yes</t>
        </is>
      </c>
      <c r="CX95" s="74" t="n"/>
      <c r="CY95" s="74" t="n"/>
      <c r="CZ95" s="74" t="n"/>
      <c r="DA95" s="74" t="inlineStr">
        <is>
          <t>Title to be standardized to: Manager - Services</t>
        </is>
      </c>
      <c r="DB95" s="74" t="n"/>
      <c r="DC95" s="74" t="n"/>
      <c r="DD95" s="74" t="n"/>
      <c r="DE95" s="74" t="n"/>
      <c r="DF95" s="74" t="n"/>
      <c r="DG95" s="74" t="n"/>
      <c r="DH95" s="74" t="n"/>
      <c r="DI95" s="74" t="n"/>
      <c r="DJ95" s="74" t="n"/>
      <c r="DK95" s="74" t="n"/>
      <c r="DL95" s="74" t="n"/>
      <c r="DM95" s="74" t="n"/>
      <c r="DN95" s="74" t="n"/>
      <c r="DO95" s="74" t="n"/>
      <c r="DP95" s="74" t="n"/>
      <c r="DQ95" s="74" t="n"/>
      <c r="DR95" s="74" t="n"/>
      <c r="DS95" s="74" t="n"/>
      <c r="DT95" s="74" t="n"/>
      <c r="DU95" s="74" t="n"/>
      <c r="DV95" s="74" t="n"/>
      <c r="DW95" s="74" t="n"/>
      <c r="DX95" s="74" t="n"/>
      <c r="DY95" s="74" t="n"/>
      <c r="DZ95" s="74" t="n"/>
      <c r="EA95" s="74" t="n"/>
      <c r="EB95" s="74" t="n"/>
      <c r="EC95" s="74" t="n"/>
      <c r="ED95" s="74" t="n"/>
      <c r="EE95" s="74" t="n"/>
      <c r="EF95" s="74" t="n"/>
      <c r="EG95" s="74" t="n"/>
      <c r="EH95" s="74" t="n"/>
      <c r="EI95" s="74" t="n"/>
      <c r="EJ95" s="74" t="n"/>
      <c r="EK95" s="74" t="n"/>
      <c r="EL95" s="74" t="n"/>
      <c r="EM95" s="74" t="n"/>
      <c r="EN95" s="74" t="n"/>
      <c r="EO95" s="74" t="n"/>
      <c r="EP95" s="74" t="n"/>
      <c r="EQ95" s="74" t="n"/>
      <c r="ER95" s="74" t="n"/>
      <c r="ES95" s="74" t="n"/>
      <c r="ET95" s="74" t="n"/>
      <c r="EU95" s="74" t="n"/>
      <c r="EV95" s="130" t="n"/>
      <c r="EW95" s="131" t="inlineStr">
        <is>
          <t>• Role / sub-team: XBRL Tagging - US SEC.</t>
        </is>
      </c>
      <c r="EX95" s="131"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EY95" s="131" t="inlineStr">
        <is>
          <t>• Current capabilities: Flexibility Time managmnt; Tools / software used: Both.</t>
        </is>
      </c>
      <c r="EZ95" s="131" t="inlineStr">
        <is>
          <t>• Development priorities: No input received.
• Learning and Development Need: Time management; Refresher Trainings.</t>
        </is>
      </c>
      <c r="FA95" s="131" t="inlineStr">
        <is>
          <t>• Key challenges: Technical issues; Info pending from clients; Faveo Communication.
• Support required: No input received.</t>
        </is>
      </c>
      <c r="FB95" s="131" t="n"/>
      <c r="FC95" s="131" t="n"/>
    </row>
    <row r="96" ht="250" customHeight="1">
      <c r="A96" s="109" t="inlineStr">
        <is>
          <t>Mapped</t>
        </is>
      </c>
      <c r="B96" s="109" t="inlineStr">
        <is>
          <t>CARBON</t>
        </is>
      </c>
      <c r="C96" s="110" t="inlineStr">
        <is>
          <t>IRIS0393</t>
        </is>
      </c>
      <c r="D96" s="110" t="inlineStr">
        <is>
          <t>Mayur Zope</t>
        </is>
      </c>
      <c r="E96" s="110" t="inlineStr">
        <is>
          <t>Services</t>
        </is>
      </c>
      <c r="F96" s="162" t="inlineStr">
        <is>
          <t>Lead Financial Analyst</t>
        </is>
      </c>
      <c r="G96" s="162" t="inlineStr">
        <is>
          <t>Senior Manager – Assisted Services</t>
        </is>
      </c>
      <c r="H96" s="110" t="inlineStr">
        <is>
          <t>L5 – Lead · IC</t>
        </is>
      </c>
      <c r="I96" s="110" t="inlineStr">
        <is>
          <t>B2</t>
        </is>
      </c>
      <c r="J96" s="110" t="inlineStr">
        <is>
          <t>• Same level</t>
        </is>
      </c>
      <c r="K96" s="110" t="inlineStr">
        <is>
          <t>Consulting &amp; Professional Services</t>
        </is>
      </c>
      <c r="L96" s="110" t="inlineStr">
        <is>
          <t>XBRL Tagging, Conversion &amp; Filing</t>
        </is>
      </c>
      <c r="M96" s="163" t="inlineStr">
        <is>
          <t>• Confirm the reporting line — Manager</t>
        </is>
      </c>
      <c r="N96" s="110" t="n">
        <v>20</v>
      </c>
      <c r="O96" s="109" t="inlineStr">
        <is>
          <t>P4 / M3</t>
        </is>
      </c>
      <c r="P96" s="110" t="inlineStr">
        <is>
          <t>Senior / Manager</t>
        </is>
      </c>
      <c r="Q96" s="110" t="inlineStr">
        <is>
          <t>4–5</t>
        </is>
      </c>
      <c r="R96" s="110" t="inlineStr">
        <is>
          <t>6–9 yrs</t>
        </is>
      </c>
      <c r="S96" s="110" t="inlineStr">
        <is>
          <t>7–10 · 6–11</t>
        </is>
      </c>
      <c r="T96" s="110" t="inlineStr">
        <is>
          <t>Senior Manager</t>
        </is>
      </c>
      <c r="U96" s="110" t="inlineStr">
        <is>
          <t>Big Four: Manager · IRIS Vs Market Benchmark — XBRL US credential pathway: Certificate + review authority</t>
        </is>
      </c>
      <c r="V96" s="110" t="inlineStr">
        <is>
          <t>XBRL US GAAP Certificate · AICPA &amp; XBRL US; XBRL International specifications; IFRS / US GAAP / Ind AS</t>
        </is>
      </c>
      <c r="W96" s="110" t="inlineStr">
        <is>
          <t>Core 3 · Future 3 · Functional 4 · Leadership 3</t>
        </is>
      </c>
      <c r="X96" s="73" t="n">
        <v>54</v>
      </c>
      <c r="Y96" s="74" t="inlineStr">
        <is>
          <t>IRIS0393</t>
        </is>
      </c>
      <c r="Z96" s="74" t="inlineStr">
        <is>
          <t>Employee</t>
        </is>
      </c>
      <c r="AA96" s="74" t="inlineStr">
        <is>
          <t>Active</t>
        </is>
      </c>
      <c r="AB96" s="74" t="inlineStr">
        <is>
          <t>Mayur Zope</t>
        </is>
      </c>
      <c r="AC96" s="164" t="n">
        <v>40317</v>
      </c>
      <c r="AD96" s="74" t="inlineStr">
        <is>
          <t>Lead Financial Analyst</t>
        </is>
      </c>
      <c r="AE96" s="74" t="inlineStr">
        <is>
          <t>CA</t>
        </is>
      </c>
      <c r="AF96" s="74" t="inlineStr">
        <is>
          <t>K Ashok Kumar</t>
        </is>
      </c>
      <c r="AG96" s="74" t="inlineStr">
        <is>
          <t>N-5</t>
        </is>
      </c>
      <c r="AH96" s="74" t="inlineStr">
        <is>
          <t>Manager</t>
        </is>
      </c>
      <c r="AI96" s="74" t="inlineStr">
        <is>
          <t>3 years, 0 months, 0 days</t>
        </is>
      </c>
      <c r="AJ96" s="74" t="inlineStr">
        <is>
          <t>16 years, 3 months, 6 days</t>
        </is>
      </c>
      <c r="AK96" s="74" t="inlineStr">
        <is>
          <t>Regtech</t>
        </is>
      </c>
      <c r="AL96" s="74" t="inlineStr">
        <is>
          <t>CARBON</t>
        </is>
      </c>
      <c r="AM96" s="74" t="inlineStr">
        <is>
          <t>Services</t>
        </is>
      </c>
      <c r="AN96" s="74" t="inlineStr">
        <is>
          <t>Expert Assisted services</t>
        </is>
      </c>
      <c r="AO96" s="74" t="inlineStr">
        <is>
          <t>No</t>
        </is>
      </c>
      <c r="AP96" s="74" t="inlineStr">
        <is>
          <t>Professional Services</t>
        </is>
      </c>
      <c r="AQ96" s="74" t="inlineStr">
        <is>
          <t>XBRL Domain</t>
        </is>
      </c>
      <c r="AR96" s="74" t="inlineStr">
        <is>
          <t>Non-technical</t>
        </is>
      </c>
      <c r="AS96" s="74" t="n">
        <v>20</v>
      </c>
      <c r="AT96" s="74" t="inlineStr">
        <is>
          <t>Covered</t>
        </is>
      </c>
      <c r="AU96" s="74" t="inlineStr">
        <is>
          <t>IRIS0393</t>
        </is>
      </c>
      <c r="AV96" s="74" t="inlineStr">
        <is>
          <t>Mayur Zope</t>
        </is>
      </c>
      <c r="AW96" s="74" t="inlineStr">
        <is>
          <t>Services</t>
        </is>
      </c>
      <c r="AX96" s="74" t="inlineStr">
        <is>
          <t>Professional Services</t>
        </is>
      </c>
      <c r="AY96" s="74" t="inlineStr">
        <is>
          <t>XBRL / Regulatory Reporting</t>
        </is>
      </c>
      <c r="AZ96" s="74" t="n"/>
      <c r="BA96" s="74" t="n"/>
      <c r="BB96" s="74" t="inlineStr">
        <is>
          <t>Employee</t>
        </is>
      </c>
      <c r="BC96" s="74" t="inlineStr">
        <is>
          <t>K Ashok Kumar</t>
        </is>
      </c>
      <c r="BD96" s="74" t="inlineStr">
        <is>
          <t>Shashikant Mudaliar</t>
        </is>
      </c>
      <c r="BE96" s="74" t="inlineStr">
        <is>
          <t>No</t>
        </is>
      </c>
      <c r="BF96" s="74" t="inlineStr">
        <is>
          <t>Lead Financial Analyst</t>
        </is>
      </c>
      <c r="BG96" s="74" t="inlineStr">
        <is>
          <t>Manager - Services</t>
        </is>
      </c>
      <c r="BH96" s="74" t="inlineStr">
        <is>
          <t>Yes</t>
        </is>
      </c>
      <c r="BI96" s="74" t="n">
        <v>4</v>
      </c>
      <c r="BJ96" s="74" t="n">
        <v>4</v>
      </c>
      <c r="BK96" s="74" t="n">
        <v>0</v>
      </c>
      <c r="BL96" s="74" t="inlineStr">
        <is>
          <t>Review</t>
        </is>
      </c>
      <c r="BM96" s="74" t="n">
        <v>4</v>
      </c>
      <c r="BN96" s="74" t="n">
        <v>4</v>
      </c>
      <c r="BO96" s="74" t="n">
        <v>0</v>
      </c>
      <c r="BP96" s="74" t="inlineStr">
        <is>
          <t>Review</t>
        </is>
      </c>
      <c r="BQ96" s="74" t="inlineStr">
        <is>
          <t>No</t>
        </is>
      </c>
      <c r="BR96" s="74" t="inlineStr">
        <is>
          <t>L5 – Lead · IC</t>
        </is>
      </c>
      <c r="BS96" s="74" t="inlineStr">
        <is>
          <t>L5</t>
        </is>
      </c>
      <c r="BT96" s="74" t="inlineStr">
        <is>
          <t>Matched from Title Hierarchy · new designation</t>
        </is>
      </c>
      <c r="BU96" s="7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96" s="74" t="n"/>
      <c r="BW96" s="74" t="inlineStr">
        <is>
          <t>India - MCA; Nigeria - CBN; USA - SEC; South Africa - CIPC.</t>
        </is>
      </c>
      <c r="BX96" s="74" t="n"/>
      <c r="BY96" s="74" t="inlineStr">
        <is>
          <t>IRIS0393</t>
        </is>
      </c>
      <c r="BZ96" s="74" t="inlineStr">
        <is>
          <t>Employee</t>
        </is>
      </c>
      <c r="CA96" s="74" t="inlineStr">
        <is>
          <t>Active</t>
        </is>
      </c>
      <c r="CB96" s="74" t="inlineStr">
        <is>
          <t>Mayur Zope</t>
        </is>
      </c>
      <c r="CC96" s="164" t="n">
        <v>40317</v>
      </c>
      <c r="CD96" s="74" t="inlineStr">
        <is>
          <t>Lead Financial Analyst</t>
        </is>
      </c>
      <c r="CE96" s="74" t="n"/>
      <c r="CF96" s="74" t="inlineStr">
        <is>
          <t>Professional Services</t>
        </is>
      </c>
      <c r="CG96" s="74" t="inlineStr">
        <is>
          <t>XBRL / Regulatory Reporting</t>
        </is>
      </c>
      <c r="CH96" s="74" t="inlineStr">
        <is>
          <t>Manager Services</t>
        </is>
      </c>
      <c r="CI96" s="74" t="inlineStr">
        <is>
          <t>L5 – Lead · IC</t>
        </is>
      </c>
      <c r="CJ96" s="74" t="inlineStr">
        <is>
          <t>K Ashok Kumar</t>
        </is>
      </c>
      <c r="CK96" s="74" t="inlineStr">
        <is>
          <t>N-5</t>
        </is>
      </c>
      <c r="CL96" s="74" t="inlineStr">
        <is>
          <t>Manager</t>
        </is>
      </c>
      <c r="CM96" s="74" t="inlineStr">
        <is>
          <t>Regtech</t>
        </is>
      </c>
      <c r="CN96" s="74" t="inlineStr">
        <is>
          <t>Services</t>
        </is>
      </c>
      <c r="CO96" s="74" t="inlineStr">
        <is>
          <t>19 years, 1 months, 1 days</t>
        </is>
      </c>
      <c r="CP96" s="74" t="inlineStr">
        <is>
          <t>Manager - Services</t>
        </is>
      </c>
      <c r="CQ96" s="74" t="n"/>
      <c r="CR96" s="74" t="n">
        <v>4</v>
      </c>
      <c r="CS96" s="74" t="inlineStr">
        <is>
          <t>High</t>
        </is>
      </c>
      <c r="CT96" s="74" t="inlineStr">
        <is>
          <t>Core Contributor</t>
        </is>
      </c>
      <c r="CU96" s="74" t="inlineStr">
        <is>
          <t>Yes</t>
        </is>
      </c>
      <c r="CV96" s="74" t="inlineStr">
        <is>
          <t>No</t>
        </is>
      </c>
      <c r="CW96" s="74" t="inlineStr">
        <is>
          <t>Yes</t>
        </is>
      </c>
      <c r="CX96" s="74" t="n"/>
      <c r="CY96" s="74" t="n"/>
      <c r="CZ96" s="74" t="n"/>
      <c r="DA96" s="74" t="inlineStr">
        <is>
          <t>Title to be Standardized to : Manager - Services</t>
        </is>
      </c>
      <c r="DB96" s="74" t="n"/>
      <c r="DC96" s="74" t="n"/>
      <c r="DD96" s="74" t="n"/>
      <c r="DE96" s="74" t="n"/>
      <c r="DF96" s="74" t="n"/>
      <c r="DG96" s="74" t="n"/>
      <c r="DH96" s="74" t="n"/>
      <c r="DI96" s="74" t="n"/>
      <c r="DJ96" s="74" t="n"/>
      <c r="DK96" s="74" t="n"/>
      <c r="DL96" s="74" t="n"/>
      <c r="DM96" s="74" t="n"/>
      <c r="DN96" s="74" t="n"/>
      <c r="DO96" s="74" t="n"/>
      <c r="DP96" s="74" t="n"/>
      <c r="DQ96" s="74" t="n"/>
      <c r="DR96" s="74" t="n"/>
      <c r="DS96" s="74" t="n"/>
      <c r="DT96" s="74" t="n"/>
      <c r="DU96" s="74" t="n"/>
      <c r="DV96" s="74" t="n"/>
      <c r="DW96" s="74" t="n"/>
      <c r="DX96" s="74" t="n"/>
      <c r="DY96" s="74" t="n"/>
      <c r="DZ96" s="74" t="n"/>
      <c r="EA96" s="74" t="n"/>
      <c r="EB96" s="74" t="n"/>
      <c r="EC96" s="74" t="n"/>
      <c r="ED96" s="74" t="n"/>
      <c r="EE96" s="74" t="n"/>
      <c r="EF96" s="74" t="n"/>
      <c r="EG96" s="74" t="n"/>
      <c r="EH96" s="74" t="n"/>
      <c r="EI96" s="74" t="n"/>
      <c r="EJ96" s="74" t="n"/>
      <c r="EK96" s="74" t="n"/>
      <c r="EL96" s="74" t="n"/>
      <c r="EM96" s="74" t="n"/>
      <c r="EN96" s="74" t="n"/>
      <c r="EO96" s="74" t="n"/>
      <c r="EP96" s="74" t="n"/>
      <c r="EQ96" s="74" t="n"/>
      <c r="ER96" s="74" t="n"/>
      <c r="ES96" s="74" t="n"/>
      <c r="ET96" s="74" t="n"/>
      <c r="EU96" s="74" t="n"/>
      <c r="EV96" s="130" t="n"/>
      <c r="EW96" s="131" t="inlineStr">
        <is>
          <t>• Role / sub-team: XBRL conversion team handling.</t>
        </is>
      </c>
      <c r="EX96" s="131"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EY96" s="131" t="inlineStr">
        <is>
          <t>• Current capabilities: Patience; Communication; Team bonding; Work experience; Accounting knowledge; Tools / software used: HTML - Editor | Ifile, Iris Instant.</t>
        </is>
      </c>
      <c r="EZ96" s="131" t="inlineStr">
        <is>
          <t>• Development priorities: 
• Learning and Development Need: Time management; Better planning of work; Co-ordination with team., Communication and Presentation, AI Prompting</t>
        </is>
      </c>
      <c r="FA96" s="131" t="inlineStr">
        <is>
          <t>• Key challenges: Waiting for information; Slow work machines; Tool issues; Client revert.
• Support required: No input received.</t>
        </is>
      </c>
      <c r="FB96" s="131" t="n"/>
      <c r="FC96" s="131" t="n"/>
    </row>
    <row r="97" ht="250" customHeight="1">
      <c r="A97" s="109" t="inlineStr">
        <is>
          <t>Mapped</t>
        </is>
      </c>
      <c r="B97" s="109" t="inlineStr">
        <is>
          <t>CARBON</t>
        </is>
      </c>
      <c r="C97" s="110" t="inlineStr">
        <is>
          <t>IRIS0977</t>
        </is>
      </c>
      <c r="D97" s="110" t="inlineStr">
        <is>
          <t>Mohammed Dholkawala</t>
        </is>
      </c>
      <c r="E97" s="110" t="inlineStr">
        <is>
          <t>Services</t>
        </is>
      </c>
      <c r="F97" s="162" t="inlineStr">
        <is>
          <t>Lead - Assisted Services</t>
        </is>
      </c>
      <c r="G97" s="162" t="inlineStr">
        <is>
          <t>Manager – Assisted Services</t>
        </is>
      </c>
      <c r="H97" s="162" t="inlineStr">
        <is>
          <t>L5 – Lead · IC</t>
        </is>
      </c>
      <c r="I97" s="162" t="inlineStr">
        <is>
          <t>B2</t>
        </is>
      </c>
      <c r="J97" s="165" t="inlineStr">
        <is>
          <t>▼ Down · protected</t>
        </is>
      </c>
      <c r="K97" s="110" t="inlineStr">
        <is>
          <t>Consulting &amp; Professional Services</t>
        </is>
      </c>
      <c r="L97" s="110" t="inlineStr">
        <is>
          <t>XBRL Tagging, Conversion &amp; Filing</t>
        </is>
      </c>
      <c r="M97" s="110" t="n"/>
      <c r="N97" s="110" t="n">
        <v>20</v>
      </c>
      <c r="O97" s="109" t="inlineStr">
        <is>
          <t>P4 / M3</t>
        </is>
      </c>
      <c r="P97" s="110" t="inlineStr">
        <is>
          <t>Senior / Manager</t>
        </is>
      </c>
      <c r="Q97" s="110" t="inlineStr">
        <is>
          <t>4–5</t>
        </is>
      </c>
      <c r="R97" s="110" t="inlineStr">
        <is>
          <t>6–9 yrs</t>
        </is>
      </c>
      <c r="S97" s="110" t="inlineStr">
        <is>
          <t>7–10 · 6–11</t>
        </is>
      </c>
      <c r="T97" s="110" t="inlineStr">
        <is>
          <t>Manager</t>
        </is>
      </c>
      <c r="U97" s="110" t="inlineStr">
        <is>
          <t>Big Four: Manager · IRIS Vs Market Benchmark — XBRL US credential pathway: Certificate + review authority</t>
        </is>
      </c>
      <c r="V97" s="110" t="inlineStr">
        <is>
          <t>XBRL US GAAP Certificate · AICPA &amp; XBRL US; XBRL International specifications; IFRS / US GAAP / Ind AS</t>
        </is>
      </c>
      <c r="W97" s="110" t="inlineStr">
        <is>
          <t>Core 3 · Future 3 · Functional 4 · Leadership 3</t>
        </is>
      </c>
      <c r="X97" s="73" t="n">
        <v>102</v>
      </c>
      <c r="Y97" s="74" t="inlineStr">
        <is>
          <t>IRIS0977</t>
        </is>
      </c>
      <c r="Z97" s="74" t="inlineStr">
        <is>
          <t>Employee</t>
        </is>
      </c>
      <c r="AA97" s="74" t="inlineStr">
        <is>
          <t>Active</t>
        </is>
      </c>
      <c r="AB97" s="74" t="inlineStr">
        <is>
          <t>Mohammed Dholkawala</t>
        </is>
      </c>
      <c r="AC97" s="164" t="n">
        <v>40826</v>
      </c>
      <c r="AD97" s="74" t="inlineStr">
        <is>
          <t>Lead - Assisted Services</t>
        </is>
      </c>
      <c r="AE97" s="74" t="inlineStr">
        <is>
          <t>B.Com</t>
        </is>
      </c>
      <c r="AF97" s="74" t="inlineStr">
        <is>
          <t>Shashikant Mudaliar</t>
        </is>
      </c>
      <c r="AG97" s="74" t="inlineStr">
        <is>
          <t>N-6</t>
        </is>
      </c>
      <c r="AH97" s="74" t="inlineStr">
        <is>
          <t>Manager</t>
        </is>
      </c>
      <c r="AI97" s="74" t="inlineStr">
        <is>
          <t>0 years, 0 months, 0 days</t>
        </is>
      </c>
      <c r="AJ97" s="74" t="inlineStr">
        <is>
          <t>14 years, 10 months, 15 days</t>
        </is>
      </c>
      <c r="AK97" s="74" t="inlineStr">
        <is>
          <t>Regtech</t>
        </is>
      </c>
      <c r="AL97" s="74" t="inlineStr">
        <is>
          <t>CARBON</t>
        </is>
      </c>
      <c r="AM97" s="74" t="inlineStr">
        <is>
          <t>Services</t>
        </is>
      </c>
      <c r="AN97" s="74" t="inlineStr">
        <is>
          <t>Expert Assisted services</t>
        </is>
      </c>
      <c r="AO97" s="74" t="inlineStr">
        <is>
          <t>No</t>
        </is>
      </c>
      <c r="AP97" s="74" t="inlineStr">
        <is>
          <t>Professional Services</t>
        </is>
      </c>
      <c r="AQ97" s="74" t="inlineStr">
        <is>
          <t>XBRL Domain</t>
        </is>
      </c>
      <c r="AR97" s="74" t="inlineStr">
        <is>
          <t>Non-technical</t>
        </is>
      </c>
      <c r="AS97" s="74" t="n">
        <v>20</v>
      </c>
      <c r="AT97" s="74" t="inlineStr">
        <is>
          <t>Covered</t>
        </is>
      </c>
      <c r="AU97" s="74" t="inlineStr">
        <is>
          <t>IRIS0977</t>
        </is>
      </c>
      <c r="AV97" s="74" t="inlineStr">
        <is>
          <t>Mohammed Dholkawala</t>
        </is>
      </c>
      <c r="AW97" s="74" t="inlineStr">
        <is>
          <t>Services</t>
        </is>
      </c>
      <c r="AX97" s="74" t="inlineStr">
        <is>
          <t>Professional Services</t>
        </is>
      </c>
      <c r="AY97" s="74" t="inlineStr">
        <is>
          <t>XBRL / Regulatory Reporting</t>
        </is>
      </c>
      <c r="AZ97" s="74" t="n"/>
      <c r="BA97" s="74" t="n"/>
      <c r="BB97" s="74" t="inlineStr">
        <is>
          <t>Employee</t>
        </is>
      </c>
      <c r="BC97" s="74" t="inlineStr">
        <is>
          <t>Shashikant Mudaliar</t>
        </is>
      </c>
      <c r="BD97" s="74" t="inlineStr">
        <is>
          <t>Shashikant Mudaliar</t>
        </is>
      </c>
      <c r="BE97" s="74" t="inlineStr">
        <is>
          <t>No</t>
        </is>
      </c>
      <c r="BF97" s="74" t="inlineStr">
        <is>
          <t>Lead - Assisted Services</t>
        </is>
      </c>
      <c r="BG97" s="74" t="inlineStr">
        <is>
          <t>Lead - Assisted Services</t>
        </is>
      </c>
      <c r="BH97" s="74" t="inlineStr">
        <is>
          <t>No</t>
        </is>
      </c>
      <c r="BI97" s="74" t="n">
        <v>6</v>
      </c>
      <c r="BJ97" s="74" t="n">
        <v>6</v>
      </c>
      <c r="BK97" s="74" t="n">
        <v>0</v>
      </c>
      <c r="BL97" s="74" t="inlineStr">
        <is>
          <t>Healthy</t>
        </is>
      </c>
      <c r="BM97" s="74" t="n">
        <v>6</v>
      </c>
      <c r="BN97" s="74" t="n">
        <v>6</v>
      </c>
      <c r="BO97" s="74" t="n">
        <v>0</v>
      </c>
      <c r="BP97" s="74" t="inlineStr">
        <is>
          <t>Healthy</t>
        </is>
      </c>
      <c r="BQ97" s="74" t="inlineStr">
        <is>
          <t>No</t>
        </is>
      </c>
      <c r="BR97" s="74" t="inlineStr">
        <is>
          <t>L5 – Lead · IC</t>
        </is>
      </c>
      <c r="BS97" s="74" t="inlineStr">
        <is>
          <t>L5 – Lead · IC</t>
        </is>
      </c>
      <c r="BT97" s="74" t="inlineStr">
        <is>
          <t>No designation change — current record value carried forward</t>
        </is>
      </c>
      <c r="BU97"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7" s="74" t="n"/>
      <c r="BW97" s="74" t="inlineStr">
        <is>
          <t>India - MCA; USA - SEC.</t>
        </is>
      </c>
      <c r="BX97" s="74" t="n"/>
      <c r="BY97" s="74" t="inlineStr">
        <is>
          <t>IRIS0977</t>
        </is>
      </c>
      <c r="BZ97" s="74" t="inlineStr">
        <is>
          <t>Employee</t>
        </is>
      </c>
      <c r="CA97" s="74" t="inlineStr">
        <is>
          <t>Active</t>
        </is>
      </c>
      <c r="CB97" s="74" t="inlineStr">
        <is>
          <t>Mohammed Dholkawala</t>
        </is>
      </c>
      <c r="CC97" s="164" t="n">
        <v>40826</v>
      </c>
      <c r="CD97" s="74" t="inlineStr">
        <is>
          <t>Lead - Assisted Services</t>
        </is>
      </c>
      <c r="CE97" s="74" t="n"/>
      <c r="CF97" s="74" t="inlineStr">
        <is>
          <t>Professional Services</t>
        </is>
      </c>
      <c r="CG97" s="74" t="inlineStr">
        <is>
          <t>XBRL / Regulatory Reporting</t>
        </is>
      </c>
      <c r="CH97" s="74" t="inlineStr">
        <is>
          <t>Lead - Assisted Services</t>
        </is>
      </c>
      <c r="CI97" s="74" t="inlineStr">
        <is>
          <t>L5 – Lead · IC</t>
        </is>
      </c>
      <c r="CJ97" s="74" t="inlineStr">
        <is>
          <t>Shashikant Mudaliar</t>
        </is>
      </c>
      <c r="CK97" s="74" t="inlineStr">
        <is>
          <t>N-6</t>
        </is>
      </c>
      <c r="CL97" s="74" t="inlineStr">
        <is>
          <t>Player Cum Coach</t>
        </is>
      </c>
      <c r="CM97" s="74" t="inlineStr">
        <is>
          <t>Regtech</t>
        </is>
      </c>
      <c r="CN97" s="74" t="inlineStr">
        <is>
          <t>Services</t>
        </is>
      </c>
      <c r="CO97" s="74" t="inlineStr">
        <is>
          <t>14 years, 8 months, 10 days</t>
        </is>
      </c>
      <c r="CP97" s="74" t="n"/>
      <c r="CQ97" s="74" t="n"/>
      <c r="CR97" s="74" t="n">
        <v>4</v>
      </c>
      <c r="CS97" s="74" t="inlineStr">
        <is>
          <t>High</t>
        </is>
      </c>
      <c r="CT97" s="74" t="inlineStr">
        <is>
          <t>Emerging Talent</t>
        </is>
      </c>
      <c r="CU97" s="74" t="inlineStr">
        <is>
          <t>Yes</t>
        </is>
      </c>
      <c r="CV97" s="74" t="inlineStr">
        <is>
          <t>No</t>
        </is>
      </c>
      <c r="CW97" s="74" t="inlineStr">
        <is>
          <t>Yes</t>
        </is>
      </c>
      <c r="CX97" s="74" t="n"/>
      <c r="CY97" s="74" t="n"/>
      <c r="CZ97" s="74" t="n"/>
      <c r="DA97" s="74" t="n"/>
      <c r="DB97" s="74" t="n"/>
      <c r="DC97" s="74" t="n"/>
      <c r="DD97" s="74" t="n"/>
      <c r="DE97" s="74" t="n"/>
      <c r="DF97" s="74" t="n"/>
      <c r="DG97" s="74" t="n"/>
      <c r="DH97" s="74" t="n"/>
      <c r="DI97" s="74" t="n"/>
      <c r="DJ97" s="74" t="n"/>
      <c r="DK97" s="74" t="n"/>
      <c r="DL97" s="74" t="n"/>
      <c r="DM97" s="74" t="n"/>
      <c r="DN97" s="74" t="n"/>
      <c r="DO97" s="74" t="n"/>
      <c r="DP97" s="74" t="n"/>
      <c r="DQ97" s="74" t="n"/>
      <c r="DR97" s="74" t="n"/>
      <c r="DS97" s="74" t="n"/>
      <c r="DT97" s="74" t="n"/>
      <c r="DU97" s="74" t="n"/>
      <c r="DV97" s="74" t="n"/>
      <c r="DW97" s="74" t="n"/>
      <c r="DX97" s="74" t="n"/>
      <c r="DY97" s="74" t="n"/>
      <c r="DZ97" s="74" t="n"/>
      <c r="EA97" s="74" t="n"/>
      <c r="EB97" s="74" t="n"/>
      <c r="EC97" s="74" t="n"/>
      <c r="ED97" s="74" t="n"/>
      <c r="EE97" s="74" t="n"/>
      <c r="EF97" s="74" t="n"/>
      <c r="EG97" s="74" t="n"/>
      <c r="EH97" s="74" t="n"/>
      <c r="EI97" s="74" t="n"/>
      <c r="EJ97" s="74" t="n"/>
      <c r="EK97" s="74" t="n"/>
      <c r="EL97" s="74" t="n"/>
      <c r="EM97" s="74" t="n"/>
      <c r="EN97" s="74" t="n"/>
      <c r="EO97" s="74" t="n"/>
      <c r="EP97" s="74" t="n"/>
      <c r="EQ97" s="74" t="n"/>
      <c r="ER97" s="74" t="n"/>
      <c r="ES97" s="74" t="n"/>
      <c r="ET97" s="74" t="n"/>
      <c r="EU97" s="74" t="n"/>
      <c r="EV97" s="130" t="n"/>
      <c r="EW97" s="131" t="inlineStr">
        <is>
          <t>• Role / sub-team: Services - Disclosure management for US Region.</t>
        </is>
      </c>
      <c r="EX97" s="131"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EY97" s="131" t="inlineStr">
        <is>
          <t>• Current capabilities: Time management collabrat; Working underpressure; Flexible; Adaptiblity; Tools / software used: Both | Ifile [Teams chat].</t>
        </is>
      </c>
      <c r="EZ97" s="131" t="inlineStr">
        <is>
          <t>• Development priorities: No input received.
• Learning and Development Need: Refresher training; important-points discussion; shift managing; knowledge sharing to others; checklist preparation.</t>
        </is>
      </c>
      <c r="FA97" s="131" t="inlineStr">
        <is>
          <t>• Key challenges: Peakseason resource short; RDP ISSUE; Technical; Single screen issue; Small laptop screen.
• Support required: No input received.</t>
        </is>
      </c>
      <c r="FB97" s="131" t="n"/>
      <c r="FC97" s="131" t="n"/>
    </row>
    <row r="98" ht="250" customHeight="1">
      <c r="A98" s="109" t="inlineStr">
        <is>
          <t>Mapped</t>
        </is>
      </c>
      <c r="B98" s="109" t="inlineStr">
        <is>
          <t>CARBON</t>
        </is>
      </c>
      <c r="C98" s="110" t="inlineStr">
        <is>
          <t>IRIS0616</t>
        </is>
      </c>
      <c r="D98" s="110" t="inlineStr">
        <is>
          <t>Priyanka Jadhav</t>
        </is>
      </c>
      <c r="E98" s="110" t="inlineStr">
        <is>
          <t>Services</t>
        </is>
      </c>
      <c r="F98" s="162" t="inlineStr">
        <is>
          <t>Lead - Assisted Services</t>
        </is>
      </c>
      <c r="G98" s="162" t="inlineStr">
        <is>
          <t>Manager – Assisted Services</t>
        </is>
      </c>
      <c r="H98" s="162" t="inlineStr">
        <is>
          <t>L5 – Lead · IC</t>
        </is>
      </c>
      <c r="I98" s="162" t="inlineStr">
        <is>
          <t>B2</t>
        </is>
      </c>
      <c r="J98" s="165" t="inlineStr">
        <is>
          <t>▼ Down · protected</t>
        </is>
      </c>
      <c r="K98" s="110" t="inlineStr">
        <is>
          <t>Consulting &amp; Professional Services</t>
        </is>
      </c>
      <c r="L98" s="110" t="inlineStr">
        <is>
          <t>XBRL Tagging, Conversion &amp; Filing</t>
        </is>
      </c>
      <c r="M98" s="110" t="n"/>
      <c r="N98" s="110" t="n">
        <v>20</v>
      </c>
      <c r="O98" s="109" t="inlineStr">
        <is>
          <t>P4 / M3</t>
        </is>
      </c>
      <c r="P98" s="110" t="inlineStr">
        <is>
          <t>Senior / Manager</t>
        </is>
      </c>
      <c r="Q98" s="110" t="inlineStr">
        <is>
          <t>4–5</t>
        </is>
      </c>
      <c r="R98" s="110" t="inlineStr">
        <is>
          <t>6–9 yrs</t>
        </is>
      </c>
      <c r="S98" s="110" t="inlineStr">
        <is>
          <t>7–10 · 6–11</t>
        </is>
      </c>
      <c r="T98" s="110" t="inlineStr">
        <is>
          <t>Manager</t>
        </is>
      </c>
      <c r="U98" s="110" t="inlineStr">
        <is>
          <t>Big Four: Manager · IRIS Vs Market Benchmark — XBRL US credential pathway: Certificate + review authority</t>
        </is>
      </c>
      <c r="V98" s="110" t="inlineStr">
        <is>
          <t>XBRL US GAAP Certificate · AICPA &amp; XBRL US; XBRL International specifications; IFRS / US GAAP / Ind AS</t>
        </is>
      </c>
      <c r="W98" s="110" t="inlineStr">
        <is>
          <t>Core 3 · Future 3 · Functional 4 · Leadership 3</t>
        </is>
      </c>
      <c r="X98" s="73" t="n">
        <v>80</v>
      </c>
      <c r="Y98" s="74" t="inlineStr">
        <is>
          <t>IRIS0616</t>
        </is>
      </c>
      <c r="Z98" s="74" t="inlineStr">
        <is>
          <t>Employee</t>
        </is>
      </c>
      <c r="AA98" s="74" t="inlineStr">
        <is>
          <t>Active</t>
        </is>
      </c>
      <c r="AB98" s="74" t="inlineStr">
        <is>
          <t>Priyanka Jadhav</t>
        </is>
      </c>
      <c r="AC98" s="164" t="n">
        <v>40665</v>
      </c>
      <c r="AD98" s="74" t="inlineStr">
        <is>
          <t>Lead - Assisted Services</t>
        </is>
      </c>
      <c r="AE98" s="74" t="inlineStr">
        <is>
          <t>BCAF</t>
        </is>
      </c>
      <c r="AF98" s="74" t="inlineStr">
        <is>
          <t>Shashikant Mudaliar</t>
        </is>
      </c>
      <c r="AG98" s="74" t="inlineStr">
        <is>
          <t>N-6</t>
        </is>
      </c>
      <c r="AH98" s="74" t="inlineStr">
        <is>
          <t>Manager</t>
        </is>
      </c>
      <c r="AI98" s="74" t="inlineStr">
        <is>
          <t>0 years, 0 months, 0 days</t>
        </is>
      </c>
      <c r="AJ98" s="74" t="inlineStr">
        <is>
          <t>15 years, 3 months, 23 days</t>
        </is>
      </c>
      <c r="AK98" s="74" t="inlineStr">
        <is>
          <t>Regtech</t>
        </is>
      </c>
      <c r="AL98" s="74" t="inlineStr">
        <is>
          <t>CARBON</t>
        </is>
      </c>
      <c r="AM98" s="74" t="inlineStr">
        <is>
          <t>Services</t>
        </is>
      </c>
      <c r="AN98" s="74" t="inlineStr">
        <is>
          <t>Expert Assisted services</t>
        </is>
      </c>
      <c r="AO98" s="74" t="inlineStr">
        <is>
          <t>No</t>
        </is>
      </c>
      <c r="AP98" s="74" t="inlineStr">
        <is>
          <t>Professional Services</t>
        </is>
      </c>
      <c r="AQ98" s="74" t="inlineStr">
        <is>
          <t>XBRL Domain</t>
        </is>
      </c>
      <c r="AR98" s="74" t="inlineStr">
        <is>
          <t>Non-technical</t>
        </is>
      </c>
      <c r="AS98" s="74" t="n">
        <v>20</v>
      </c>
      <c r="AT98" s="74" t="inlineStr">
        <is>
          <t>Covered</t>
        </is>
      </c>
      <c r="AU98" s="74" t="inlineStr">
        <is>
          <t>IRIS0616</t>
        </is>
      </c>
      <c r="AV98" s="74" t="inlineStr">
        <is>
          <t>Priyanka Jadhav</t>
        </is>
      </c>
      <c r="AW98" s="74" t="inlineStr">
        <is>
          <t>Services</t>
        </is>
      </c>
      <c r="AX98" s="74" t="inlineStr">
        <is>
          <t>Professional Services</t>
        </is>
      </c>
      <c r="AY98" s="74" t="inlineStr">
        <is>
          <t>XBRL / Regulatory Reporting</t>
        </is>
      </c>
      <c r="AZ98" s="74" t="n"/>
      <c r="BA98" s="74" t="n"/>
      <c r="BB98" s="74" t="inlineStr">
        <is>
          <t>Employee</t>
        </is>
      </c>
      <c r="BC98" s="74" t="inlineStr">
        <is>
          <t>Shashikant Mudaliar</t>
        </is>
      </c>
      <c r="BD98" s="74" t="inlineStr">
        <is>
          <t>Shashikant Mudaliar</t>
        </is>
      </c>
      <c r="BE98" s="74" t="inlineStr">
        <is>
          <t>No</t>
        </is>
      </c>
      <c r="BF98" s="74" t="inlineStr">
        <is>
          <t>Lead - Assisted Services</t>
        </is>
      </c>
      <c r="BG98" s="74" t="inlineStr">
        <is>
          <t>Manager Services</t>
        </is>
      </c>
      <c r="BH98" s="74" t="inlineStr">
        <is>
          <t>Yes</t>
        </is>
      </c>
      <c r="BI98" s="74" t="n">
        <v>7</v>
      </c>
      <c r="BJ98" s="74" t="n">
        <v>7</v>
      </c>
      <c r="BK98" s="74" t="n">
        <v>0</v>
      </c>
      <c r="BL98" s="74" t="inlineStr">
        <is>
          <t>Healthy</t>
        </is>
      </c>
      <c r="BM98" s="74" t="n">
        <v>7</v>
      </c>
      <c r="BN98" s="74" t="n">
        <v>7</v>
      </c>
      <c r="BO98" s="74" t="n">
        <v>0</v>
      </c>
      <c r="BP98" s="74" t="inlineStr">
        <is>
          <t>Healthy</t>
        </is>
      </c>
      <c r="BQ98" s="74" t="inlineStr">
        <is>
          <t>No</t>
        </is>
      </c>
      <c r="BR98" s="74" t="inlineStr">
        <is>
          <t>L5 – Lead · IC</t>
        </is>
      </c>
      <c r="BS98" s="74" t="inlineStr">
        <is>
          <t>L5</t>
        </is>
      </c>
      <c r="BT98" s="74" t="inlineStr">
        <is>
          <t>Designation refined from Raw tab Comments column · this update</t>
        </is>
      </c>
      <c r="BU98"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8" s="74" t="n"/>
      <c r="BW98" s="74" t="inlineStr">
        <is>
          <t>India - MCA; Netherland - KVK; Italy - Infocamere; Europe - ESEF.</t>
        </is>
      </c>
      <c r="BX98" s="74" t="n"/>
      <c r="BY98" s="74" t="inlineStr">
        <is>
          <t>IRIS0616</t>
        </is>
      </c>
      <c r="BZ98" s="74" t="inlineStr">
        <is>
          <t>Employee</t>
        </is>
      </c>
      <c r="CA98" s="74" t="inlineStr">
        <is>
          <t>Active</t>
        </is>
      </c>
      <c r="CB98" s="74" t="inlineStr">
        <is>
          <t>Priyanka Jadhav</t>
        </is>
      </c>
      <c r="CC98" s="164" t="n">
        <v>40665</v>
      </c>
      <c r="CD98" s="74" t="inlineStr">
        <is>
          <t>Lead - Assisted Services</t>
        </is>
      </c>
      <c r="CE98" s="74" t="n"/>
      <c r="CF98" s="74" t="inlineStr">
        <is>
          <t>Professional Services</t>
        </is>
      </c>
      <c r="CG98" s="74" t="inlineStr">
        <is>
          <t>XBRL / Regulatory Reporting</t>
        </is>
      </c>
      <c r="CH98" s="74" t="inlineStr">
        <is>
          <t>Lead - Assisted Services</t>
        </is>
      </c>
      <c r="CI98" s="74" t="inlineStr">
        <is>
          <t>L5 – Lead · IC</t>
        </is>
      </c>
      <c r="CJ98" s="74" t="inlineStr">
        <is>
          <t>Shashikant Mudaliar</t>
        </is>
      </c>
      <c r="CK98" s="74" t="inlineStr">
        <is>
          <t>N-6</t>
        </is>
      </c>
      <c r="CL98" s="74" t="inlineStr">
        <is>
          <t>Manager</t>
        </is>
      </c>
      <c r="CM98" s="74" t="inlineStr">
        <is>
          <t>Regtech</t>
        </is>
      </c>
      <c r="CN98" s="74" t="inlineStr">
        <is>
          <t>Services</t>
        </is>
      </c>
      <c r="CO98" s="74" t="inlineStr">
        <is>
          <t>15 years, 1 months, 18 days</t>
        </is>
      </c>
      <c r="CP98" s="74" t="inlineStr">
        <is>
          <t>Manager - Services</t>
        </is>
      </c>
      <c r="CQ98" s="74" t="n"/>
      <c r="CR98" s="74" t="n">
        <v>4</v>
      </c>
      <c r="CS98" s="74" t="inlineStr">
        <is>
          <t>High</t>
        </is>
      </c>
      <c r="CT98" s="74" t="inlineStr">
        <is>
          <t>Emerging Talent</t>
        </is>
      </c>
      <c r="CU98" s="74" t="inlineStr">
        <is>
          <t>Yes</t>
        </is>
      </c>
      <c r="CV98" s="74" t="inlineStr">
        <is>
          <t>No</t>
        </is>
      </c>
      <c r="CW98" s="74" t="inlineStr">
        <is>
          <t>Yes</t>
        </is>
      </c>
      <c r="CX98" s="74" t="n"/>
      <c r="CY98" s="74" t="n"/>
      <c r="CZ98" s="74" t="n"/>
      <c r="DA98" s="74" t="inlineStr">
        <is>
          <t>Title to be changed to Manager Services</t>
        </is>
      </c>
      <c r="DB98" s="74" t="n"/>
      <c r="DC98" s="74" t="n"/>
      <c r="DD98" s="74" t="n"/>
      <c r="DE98" s="74" t="n"/>
      <c r="DF98" s="74" t="n"/>
      <c r="DG98" s="74" t="n"/>
      <c r="DH98" s="74" t="n"/>
      <c r="DI98" s="74" t="n"/>
      <c r="DJ98" s="74" t="n"/>
      <c r="DK98" s="74" t="n"/>
      <c r="DL98" s="74" t="n"/>
      <c r="DM98" s="74" t="n"/>
      <c r="DN98" s="74" t="n"/>
      <c r="DO98" s="74" t="n"/>
      <c r="DP98" s="74" t="n"/>
      <c r="DQ98" s="74" t="n"/>
      <c r="DR98" s="74" t="n"/>
      <c r="DS98" s="74" t="n"/>
      <c r="DT98" s="74" t="n"/>
      <c r="DU98" s="74" t="n"/>
      <c r="DV98" s="74" t="n"/>
      <c r="DW98" s="74" t="n"/>
      <c r="DX98" s="74" t="n"/>
      <c r="DY98" s="74" t="n"/>
      <c r="DZ98" s="74" t="n"/>
      <c r="EA98" s="74" t="n"/>
      <c r="EB98" s="74" t="n"/>
      <c r="EC98" s="74" t="n"/>
      <c r="ED98" s="74" t="n"/>
      <c r="EE98" s="74" t="n"/>
      <c r="EF98" s="74" t="n"/>
      <c r="EG98" s="74" t="n"/>
      <c r="EH98" s="74" t="n"/>
      <c r="EI98" s="74" t="n"/>
      <c r="EJ98" s="74" t="n"/>
      <c r="EK98" s="74" t="n"/>
      <c r="EL98" s="74" t="n"/>
      <c r="EM98" s="74" t="n"/>
      <c r="EN98" s="74" t="n"/>
      <c r="EO98" s="74" t="n"/>
      <c r="EP98" s="74" t="n"/>
      <c r="EQ98" s="74" t="n"/>
      <c r="ER98" s="74" t="n"/>
      <c r="ES98" s="74" t="n"/>
      <c r="ET98" s="74" t="n"/>
      <c r="EU98" s="74" t="n"/>
      <c r="EV98" s="130" t="n"/>
      <c r="EW98" s="131" t="inlineStr">
        <is>
          <t>• Role / sub-team: EU Assisted Services · ixbl Filing.</t>
        </is>
      </c>
      <c r="EX98" s="131"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EY98" s="131" t="inlineStr">
        <is>
          <t>• Current capabilities: Smart work; Tools / software used: Both.</t>
        </is>
      </c>
      <c r="EZ98" s="131" t="inlineStr">
        <is>
          <t>• Development priorities: No input received.
• Learning and Development Need: Prioritization task.</t>
        </is>
      </c>
      <c r="FA98" s="131" t="inlineStr">
        <is>
          <t>• Key challenges: No input received.
• Support required: No input received.</t>
        </is>
      </c>
      <c r="FB98" s="131" t="n"/>
      <c r="FC98" s="131" t="n"/>
    </row>
    <row r="99" ht="250" customHeight="1">
      <c r="A99" s="109" t="inlineStr">
        <is>
          <t>Mapped</t>
        </is>
      </c>
      <c r="B99" s="109" t="inlineStr">
        <is>
          <t>CARBON</t>
        </is>
      </c>
      <c r="C99" s="110" t="inlineStr">
        <is>
          <t>IRIS0506</t>
        </is>
      </c>
      <c r="D99" s="110" t="inlineStr">
        <is>
          <t>Shailesh Kumar Sharma</t>
        </is>
      </c>
      <c r="E99" s="110" t="inlineStr">
        <is>
          <t>Services</t>
        </is>
      </c>
      <c r="F99" s="162" t="inlineStr">
        <is>
          <t>Process Manager</t>
        </is>
      </c>
      <c r="G99" s="162" t="inlineStr">
        <is>
          <t>Senior Manager – Service Delivery</t>
        </is>
      </c>
      <c r="H99" s="162" t="inlineStr">
        <is>
          <t>L5 – Manager</t>
        </is>
      </c>
      <c r="I99" s="162" t="inlineStr">
        <is>
          <t>B2</t>
        </is>
      </c>
      <c r="J99" s="166" t="inlineStr">
        <is>
          <t>▲ Up</t>
        </is>
      </c>
      <c r="K99" s="110" t="inlineStr">
        <is>
          <t>Consulting &amp; Professional Services</t>
        </is>
      </c>
      <c r="L99" s="110" t="inlineStr">
        <is>
          <t>Service Delivery Operations</t>
        </is>
      </c>
      <c r="M99" s="110" t="n"/>
      <c r="N99" s="110" t="n">
        <v>20</v>
      </c>
      <c r="O99" s="109" t="inlineStr">
        <is>
          <t>P4 / M3</t>
        </is>
      </c>
      <c r="P99" s="110" t="inlineStr">
        <is>
          <t>Senior / Manager</t>
        </is>
      </c>
      <c r="Q99" s="110" t="inlineStr">
        <is>
          <t>4–5</t>
        </is>
      </c>
      <c r="R99" s="110" t="inlineStr">
        <is>
          <t>6–9 yrs</t>
        </is>
      </c>
      <c r="S99" s="110" t="inlineStr">
        <is>
          <t>7–10 · 6–11</t>
        </is>
      </c>
      <c r="T99" s="110" t="inlineStr">
        <is>
          <t>Senior Manager</t>
        </is>
      </c>
      <c r="U99" s="110" t="inlineStr">
        <is>
          <t>Big Four: Manager · IRIS Vs Market Benchmark — XBRL US credential pathway: Certificate + review authority</t>
        </is>
      </c>
      <c r="V99" s="110" t="inlineStr">
        <is>
          <t>XBRL US GAAP Certificate · AICPA &amp; XBRL US; XBRL International specifications; IFRS / US GAAP / Ind AS</t>
        </is>
      </c>
      <c r="W99" s="110" t="inlineStr">
        <is>
          <t>Core 3 · Future 3 · Functional 4 · Leadership 3</t>
        </is>
      </c>
      <c r="X99" s="73" t="n">
        <v>66</v>
      </c>
      <c r="Y99" s="74" t="inlineStr">
        <is>
          <t>IRIS0506</t>
        </is>
      </c>
      <c r="Z99" s="74" t="inlineStr">
        <is>
          <t>Employee</t>
        </is>
      </c>
      <c r="AA99" s="74" t="inlineStr">
        <is>
          <t>Active</t>
        </is>
      </c>
      <c r="AB99" s="74" t="inlineStr">
        <is>
          <t>Shailesh Kumar Sharma</t>
        </is>
      </c>
      <c r="AC99" s="164" t="n">
        <v>40553</v>
      </c>
      <c r="AD99" s="74" t="inlineStr">
        <is>
          <t>Process Manager</t>
        </is>
      </c>
      <c r="AE99" s="74" t="inlineStr">
        <is>
          <t>B.Com</t>
        </is>
      </c>
      <c r="AF99" s="74" t="inlineStr">
        <is>
          <t>Shashikant Mudaliar</t>
        </is>
      </c>
      <c r="AG99" s="74" t="inlineStr">
        <is>
          <t>N-6</t>
        </is>
      </c>
      <c r="AH99" s="74" t="inlineStr">
        <is>
          <t>Manager</t>
        </is>
      </c>
      <c r="AI99" s="74" t="inlineStr">
        <is>
          <t>0 years, 4 months, 0 days</t>
        </is>
      </c>
      <c r="AJ99" s="74" t="inlineStr">
        <is>
          <t>15 years, 7 months, 15 days</t>
        </is>
      </c>
      <c r="AK99" s="74" t="inlineStr">
        <is>
          <t>Regtech</t>
        </is>
      </c>
      <c r="AL99" s="74" t="inlineStr">
        <is>
          <t>CARBON</t>
        </is>
      </c>
      <c r="AM99" s="74" t="inlineStr">
        <is>
          <t>Services</t>
        </is>
      </c>
      <c r="AN99" s="74" t="inlineStr">
        <is>
          <t>Expert Assisted services</t>
        </is>
      </c>
      <c r="AO99" s="74" t="inlineStr">
        <is>
          <t>No</t>
        </is>
      </c>
      <c r="AP99" s="74" t="inlineStr">
        <is>
          <t>Professional Services</t>
        </is>
      </c>
      <c r="AQ99" s="74" t="inlineStr">
        <is>
          <t>XBRL Domain</t>
        </is>
      </c>
      <c r="AR99" s="74" t="inlineStr">
        <is>
          <t>Non-technical</t>
        </is>
      </c>
      <c r="AS99" s="74" t="n">
        <v>20</v>
      </c>
      <c r="AT99" s="74" t="inlineStr">
        <is>
          <t>Covered</t>
        </is>
      </c>
      <c r="AU99" s="74" t="inlineStr">
        <is>
          <t>IRIS0506</t>
        </is>
      </c>
      <c r="AV99" s="74" t="inlineStr">
        <is>
          <t>Shailesh Kumar Sharma</t>
        </is>
      </c>
      <c r="AW99" s="74" t="inlineStr">
        <is>
          <t>Services</t>
        </is>
      </c>
      <c r="AX99" s="74" t="inlineStr">
        <is>
          <t>Professional Services</t>
        </is>
      </c>
      <c r="AY99" s="74" t="inlineStr">
        <is>
          <t>XBRL / Regulatory Reporting</t>
        </is>
      </c>
      <c r="AZ99" s="74" t="n"/>
      <c r="BA99" s="74" t="n"/>
      <c r="BB99" s="74" t="inlineStr">
        <is>
          <t>Employee</t>
        </is>
      </c>
      <c r="BC99" s="74" t="inlineStr">
        <is>
          <t>Shashikant Mudaliar</t>
        </is>
      </c>
      <c r="BD99" s="74" t="inlineStr">
        <is>
          <t>Shashikant Mudaliar</t>
        </is>
      </c>
      <c r="BE99" s="74" t="inlineStr">
        <is>
          <t>No</t>
        </is>
      </c>
      <c r="BF99" s="74" t="inlineStr">
        <is>
          <t>Process Manager</t>
        </is>
      </c>
      <c r="BG99" s="74" t="inlineStr">
        <is>
          <t>Manager Services</t>
        </is>
      </c>
      <c r="BH99" s="74" t="inlineStr">
        <is>
          <t>Yes</t>
        </is>
      </c>
      <c r="BI99" s="74" t="n">
        <v>5</v>
      </c>
      <c r="BJ99" s="74" t="n">
        <v>5</v>
      </c>
      <c r="BK99" s="74" t="n">
        <v>0</v>
      </c>
      <c r="BL99" s="74" t="inlineStr">
        <is>
          <t>Healthy</t>
        </is>
      </c>
      <c r="BM99" s="74" t="n">
        <v>5</v>
      </c>
      <c r="BN99" s="74" t="n">
        <v>5</v>
      </c>
      <c r="BO99" s="74" t="n">
        <v>0</v>
      </c>
      <c r="BP99" s="74" t="inlineStr">
        <is>
          <t>Healthy</t>
        </is>
      </c>
      <c r="BQ99" s="74" t="inlineStr">
        <is>
          <t>No</t>
        </is>
      </c>
      <c r="BR99" s="74" t="inlineStr">
        <is>
          <t>L5 – Manager</t>
        </is>
      </c>
      <c r="BS99" s="74" t="inlineStr">
        <is>
          <t>L4</t>
        </is>
      </c>
      <c r="BT99" s="74" t="inlineStr">
        <is>
          <t>Matched from Title Hierarchy · new designation</t>
        </is>
      </c>
      <c r="BU99" s="7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99" s="74" t="inlineStr">
        <is>
          <t>allocation of files,</t>
        </is>
      </c>
      <c r="BW99" s="74" t="inlineStr">
        <is>
          <t>UK - HMRC; Europe - ESEF.</t>
        </is>
      </c>
      <c r="BX99" s="74" t="n"/>
      <c r="BY99" s="74" t="inlineStr">
        <is>
          <t>IRIS0506</t>
        </is>
      </c>
      <c r="BZ99" s="74" t="inlineStr">
        <is>
          <t>Employee</t>
        </is>
      </c>
      <c r="CA99" s="74" t="inlineStr">
        <is>
          <t>Active</t>
        </is>
      </c>
      <c r="CB99" s="74" t="inlineStr">
        <is>
          <t>Shailesh Kumar Sharma</t>
        </is>
      </c>
      <c r="CC99" s="164" t="n">
        <v>40553</v>
      </c>
      <c r="CD99" s="74" t="inlineStr">
        <is>
          <t>Process Manager</t>
        </is>
      </c>
      <c r="CE99" s="74" t="n"/>
      <c r="CF99" s="74" t="inlineStr">
        <is>
          <t>Professional Services</t>
        </is>
      </c>
      <c r="CG99" s="74" t="inlineStr">
        <is>
          <t>XBRL / Regulatory Reporting</t>
        </is>
      </c>
      <c r="CH99" s="74" t="inlineStr">
        <is>
          <t>Process Manager</t>
        </is>
      </c>
      <c r="CI99" s="74" t="inlineStr">
        <is>
          <t>L5 – Manager</t>
        </is>
      </c>
      <c r="CJ99" s="74" t="inlineStr">
        <is>
          <t>Shashikant Mudaliar</t>
        </is>
      </c>
      <c r="CK99" s="74" t="inlineStr">
        <is>
          <t>N-6</t>
        </is>
      </c>
      <c r="CL99" s="74" t="inlineStr">
        <is>
          <t>Manager</t>
        </is>
      </c>
      <c r="CM99" s="74" t="inlineStr">
        <is>
          <t>Regtech</t>
        </is>
      </c>
      <c r="CN99" s="74" t="inlineStr">
        <is>
          <t>Services</t>
        </is>
      </c>
      <c r="CO99" s="74" t="inlineStr">
        <is>
          <t>15 years, 9 months, 10 days</t>
        </is>
      </c>
      <c r="CP99" s="74" t="inlineStr">
        <is>
          <t>Manager Services</t>
        </is>
      </c>
      <c r="CQ99" s="74" t="n"/>
      <c r="CR99" s="74" t="n">
        <v>3</v>
      </c>
      <c r="CS99" s="74" t="inlineStr">
        <is>
          <t>Medium</t>
        </is>
      </c>
      <c r="CT99" s="74" t="inlineStr">
        <is>
          <t>Core Contributor</t>
        </is>
      </c>
      <c r="CU99" s="74" t="inlineStr">
        <is>
          <t>No</t>
        </is>
      </c>
      <c r="CV99" s="74" t="inlineStr">
        <is>
          <t>No</t>
        </is>
      </c>
      <c r="CW99" s="74" t="inlineStr">
        <is>
          <t>Yes</t>
        </is>
      </c>
      <c r="CX99" s="74" t="n"/>
      <c r="CY99" s="74" t="n"/>
      <c r="CZ99" s="74" t="n"/>
      <c r="DA99" s="74" t="inlineStr">
        <is>
          <t>Title to be standardized to Manager Services</t>
        </is>
      </c>
      <c r="DB99" s="74" t="n"/>
      <c r="DC99" s="74" t="n"/>
      <c r="DD99" s="74" t="n"/>
      <c r="DE99" s="74" t="n"/>
      <c r="DF99" s="74" t="n"/>
      <c r="DG99" s="74" t="n"/>
      <c r="DH99" s="74" t="n"/>
      <c r="DI99" s="74" t="n"/>
      <c r="DJ99" s="74" t="n"/>
      <c r="DK99" s="74" t="n"/>
      <c r="DL99" s="74" t="n"/>
      <c r="DM99" s="74" t="n"/>
      <c r="DN99" s="74" t="n"/>
      <c r="DO99" s="74" t="n"/>
      <c r="DP99" s="74" t="n"/>
      <c r="DQ99" s="74" t="n"/>
      <c r="DR99" s="74" t="n"/>
      <c r="DS99" s="74" t="n"/>
      <c r="DT99" s="74" t="n"/>
      <c r="DU99" s="74" t="n"/>
      <c r="DV99" s="74" t="n"/>
      <c r="DW99" s="74" t="n"/>
      <c r="DX99" s="74" t="n"/>
      <c r="DY99" s="74" t="n"/>
      <c r="DZ99" s="74" t="n"/>
      <c r="EA99" s="74" t="n"/>
      <c r="EB99" s="74" t="n"/>
      <c r="EC99" s="74" t="n"/>
      <c r="ED99" s="74" t="n"/>
      <c r="EE99" s="74" t="n"/>
      <c r="EF99" s="74" t="n"/>
      <c r="EG99" s="74" t="n"/>
      <c r="EH99" s="74" t="n"/>
      <c r="EI99" s="74" t="n"/>
      <c r="EJ99" s="74" t="n"/>
      <c r="EK99" s="74" t="n"/>
      <c r="EL99" s="74" t="n"/>
      <c r="EM99" s="74" t="n"/>
      <c r="EN99" s="74" t="n"/>
      <c r="EO99" s="74" t="n"/>
      <c r="EP99" s="74" t="n"/>
      <c r="EQ99" s="74" t="n"/>
      <c r="ER99" s="74" t="n"/>
      <c r="ES99" s="74" t="n"/>
      <c r="ET99" s="74" t="n"/>
      <c r="EU99" s="74" t="n"/>
      <c r="EV99" s="130" t="n"/>
      <c r="EW99" s="131" t="inlineStr">
        <is>
          <t>• Role / sub-team: XBRL Service as Pmo.</t>
        </is>
      </c>
      <c r="EX99" s="131"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EY99" s="131" t="inlineStr">
        <is>
          <t>• Current capabilities: Han; Time management; Tools / software used: Carbon.</t>
        </is>
      </c>
      <c r="EZ99" s="131" t="inlineStr">
        <is>
          <t>• Development priorities: No input received.
• Learning and Development Need: Managing Multiple tasks.</t>
        </is>
      </c>
      <c r="FA99" s="131" t="inlineStr">
        <is>
          <t>• Key challenges: No input received.
• Support required: No input received.</t>
        </is>
      </c>
      <c r="FB99" s="131" t="n"/>
      <c r="FC99" s="131" t="n"/>
    </row>
    <row r="100" ht="250" customHeight="1">
      <c r="A100" s="109" t="inlineStr">
        <is>
          <t>Mapped</t>
        </is>
      </c>
      <c r="B100" s="109" t="inlineStr">
        <is>
          <t>CARBON</t>
        </is>
      </c>
      <c r="C100" s="110" t="inlineStr">
        <is>
          <t>IRIS2071</t>
        </is>
      </c>
      <c r="D100" s="110" t="inlineStr">
        <is>
          <t>Priyanka Mehra</t>
        </is>
      </c>
      <c r="E100" s="110" t="inlineStr">
        <is>
          <t>Services</t>
        </is>
      </c>
      <c r="F100" s="162" t="inlineStr">
        <is>
          <t>Project Manager Officer</t>
        </is>
      </c>
      <c r="G100" s="162" t="inlineStr">
        <is>
          <t>PMO Manager</t>
        </is>
      </c>
      <c r="H100" s="110" t="inlineStr">
        <is>
          <t>L5 – Manager</t>
        </is>
      </c>
      <c r="I100" s="110" t="inlineStr">
        <is>
          <t>B2</t>
        </is>
      </c>
      <c r="J100" s="110" t="inlineStr">
        <is>
          <t>• Same level</t>
        </is>
      </c>
      <c r="K100" s="110" t="inlineStr">
        <is>
          <t>Project &amp; Program Management</t>
        </is>
      </c>
      <c r="L100" s="110" t="inlineStr">
        <is>
          <t>PMO &amp; Delivery Excellence</t>
        </is>
      </c>
      <c r="M100" s="110" t="n"/>
      <c r="N100" s="110" t="n">
        <v>20</v>
      </c>
      <c r="O100" s="109" t="inlineStr">
        <is>
          <t>P4 / M3</t>
        </is>
      </c>
      <c r="P100" s="110" t="inlineStr">
        <is>
          <t>Senior / Manager</t>
        </is>
      </c>
      <c r="Q100" s="110" t="inlineStr">
        <is>
          <t>4–5</t>
        </is>
      </c>
      <c r="R100" s="110" t="inlineStr">
        <is>
          <t>6–9 yrs</t>
        </is>
      </c>
      <c r="S100" s="110" t="inlineStr">
        <is>
          <t>7–10 · 6–11</t>
        </is>
      </c>
      <c r="T100" s="110" t="inlineStr">
        <is>
          <t>Manager</t>
        </is>
      </c>
      <c r="U100" s="110" t="inlineStr">
        <is>
          <t>IRIS Vs Competitor Benchmark — PMI pathway + SaaS delivery ladder: Senior PM</t>
        </is>
      </c>
      <c r="V100" s="110" t="inlineStr">
        <is>
          <t>PMI PMBOK and Talent Triangle; CAPM · entry → PMP → PgMP; Scrum / SAFe</t>
        </is>
      </c>
      <c r="W100" s="110" t="inlineStr">
        <is>
          <t>Core 3 · Future 3 · Functional 4 · Leadership 3</t>
        </is>
      </c>
      <c r="X100" s="73" t="n">
        <v>247</v>
      </c>
      <c r="Y100" s="74" t="inlineStr">
        <is>
          <t>IRIS2071</t>
        </is>
      </c>
      <c r="Z100" s="74" t="inlineStr">
        <is>
          <t>Employee</t>
        </is>
      </c>
      <c r="AA100" s="74" t="inlineStr">
        <is>
          <t>Active</t>
        </is>
      </c>
      <c r="AB100" s="74" t="inlineStr">
        <is>
          <t>Priyanka Mehra</t>
        </is>
      </c>
      <c r="AC100" s="164" t="n">
        <v>44851</v>
      </c>
      <c r="AD100" s="74" t="inlineStr">
        <is>
          <t>Project Manager Officer</t>
        </is>
      </c>
      <c r="AE100" s="74" t="inlineStr">
        <is>
          <t>B.Com</t>
        </is>
      </c>
      <c r="AF100" s="74" t="inlineStr">
        <is>
          <t>Mayur Zope</t>
        </is>
      </c>
      <c r="AG100" s="74" t="inlineStr">
        <is>
          <t>N-6</t>
        </is>
      </c>
      <c r="AH100" s="74" t="inlineStr">
        <is>
          <t>Manager</t>
        </is>
      </c>
      <c r="AI100" s="74" t="inlineStr">
        <is>
          <t>13 years, 1 months, 0 days</t>
        </is>
      </c>
      <c r="AJ100" s="74" t="inlineStr">
        <is>
          <t>3 years, 10 months, 8 days</t>
        </is>
      </c>
      <c r="AK100" s="74" t="inlineStr">
        <is>
          <t>Regtech</t>
        </is>
      </c>
      <c r="AL100" s="74" t="inlineStr">
        <is>
          <t>CARBON</t>
        </is>
      </c>
      <c r="AM100" s="74" t="inlineStr">
        <is>
          <t>Services</t>
        </is>
      </c>
      <c r="AN100" s="74" t="inlineStr">
        <is>
          <t>Expert Assisted services</t>
        </is>
      </c>
      <c r="AO100" s="74" t="inlineStr">
        <is>
          <t>No</t>
        </is>
      </c>
      <c r="AP100" s="74" t="inlineStr">
        <is>
          <t>Professional Services</t>
        </is>
      </c>
      <c r="AQ100" s="74" t="inlineStr">
        <is>
          <t>Project Management_Jr</t>
        </is>
      </c>
      <c r="AR100" s="74" t="inlineStr">
        <is>
          <t>Non-technical</t>
        </is>
      </c>
      <c r="AS100" s="74" t="n">
        <v>20</v>
      </c>
      <c r="AT100" s="74" t="inlineStr">
        <is>
          <t>Covered</t>
        </is>
      </c>
      <c r="AU100" s="74" t="inlineStr">
        <is>
          <t>IRIS2071</t>
        </is>
      </c>
      <c r="AV100" s="74" t="inlineStr">
        <is>
          <t>Priyanka Mehra</t>
        </is>
      </c>
      <c r="AW100" s="74" t="inlineStr">
        <is>
          <t>Services</t>
        </is>
      </c>
      <c r="AX100" s="74" t="inlineStr">
        <is>
          <t>Professional Services</t>
        </is>
      </c>
      <c r="AY100" s="74" t="inlineStr">
        <is>
          <t>XBRL / Regulatory Reporting</t>
        </is>
      </c>
      <c r="AZ100" s="74" t="n"/>
      <c r="BA100" s="74" t="n"/>
      <c r="BB100" s="74" t="inlineStr">
        <is>
          <t>Employee</t>
        </is>
      </c>
      <c r="BC100" s="74" t="inlineStr">
        <is>
          <t>Mayur Zope</t>
        </is>
      </c>
      <c r="BD100" s="74" t="inlineStr">
        <is>
          <t>Mayur Zope</t>
        </is>
      </c>
      <c r="BE100" s="74" t="inlineStr">
        <is>
          <t>No</t>
        </is>
      </c>
      <c r="BF100" s="74" t="inlineStr">
        <is>
          <t>Project Manager Officer</t>
        </is>
      </c>
      <c r="BG100" s="74" t="inlineStr">
        <is>
          <t>Manager Services</t>
        </is>
      </c>
      <c r="BH100" s="74" t="inlineStr">
        <is>
          <t>Yes</t>
        </is>
      </c>
      <c r="BI100" s="74" t="n">
        <v>6</v>
      </c>
      <c r="BJ100" s="74" t="n">
        <v>4</v>
      </c>
      <c r="BK100" s="74" t="n">
        <v>2</v>
      </c>
      <c r="BL100" s="74" t="inlineStr">
        <is>
          <t>Healthy</t>
        </is>
      </c>
      <c r="BM100" s="74" t="n">
        <v>6</v>
      </c>
      <c r="BN100" s="74" t="n">
        <v>4</v>
      </c>
      <c r="BO100" s="74" t="n">
        <v>2</v>
      </c>
      <c r="BP100" s="74" t="inlineStr">
        <is>
          <t>Healthy</t>
        </is>
      </c>
      <c r="BQ100" s="74" t="inlineStr">
        <is>
          <t>No</t>
        </is>
      </c>
      <c r="BR100" s="74" t="inlineStr">
        <is>
          <t>L5 – Manager</t>
        </is>
      </c>
      <c r="BS100" s="74" t="inlineStr">
        <is>
          <t>L5</t>
        </is>
      </c>
      <c r="BT100" s="74" t="inlineStr">
        <is>
          <t>Designation refined from Raw tab Comments column · this update</t>
        </is>
      </c>
      <c r="BU100" s="7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100" s="74" t="n"/>
      <c r="BW100" s="74" t="inlineStr">
        <is>
          <t>South Africa - CIPC, Malaysia.</t>
        </is>
      </c>
      <c r="BX100" s="74" t="n"/>
      <c r="BY100" s="74" t="inlineStr">
        <is>
          <t>IRIS2071</t>
        </is>
      </c>
      <c r="BZ100" s="74" t="inlineStr">
        <is>
          <t>Employee</t>
        </is>
      </c>
      <c r="CA100" s="74" t="inlineStr">
        <is>
          <t>Active</t>
        </is>
      </c>
      <c r="CB100" s="74" t="inlineStr">
        <is>
          <t>Priyanka Mehra</t>
        </is>
      </c>
      <c r="CC100" s="164" t="n">
        <v>44851</v>
      </c>
      <c r="CD100" s="74" t="inlineStr">
        <is>
          <t>Project Manager Officer</t>
        </is>
      </c>
      <c r="CE100" s="74" t="n"/>
      <c r="CF100" s="74" t="inlineStr">
        <is>
          <t>Professional Services</t>
        </is>
      </c>
      <c r="CG100" s="74" t="inlineStr">
        <is>
          <t>XBRL / Regulatory Reporting</t>
        </is>
      </c>
      <c r="CH100" s="74" t="inlineStr">
        <is>
          <t>Manager Services</t>
        </is>
      </c>
      <c r="CI100" s="74" t="inlineStr">
        <is>
          <t>L5 – Manager</t>
        </is>
      </c>
      <c r="CJ100" s="74" t="inlineStr">
        <is>
          <t>Mayur Zope</t>
        </is>
      </c>
      <c r="CK100" s="74" t="inlineStr">
        <is>
          <t>N-6</t>
        </is>
      </c>
      <c r="CL100" s="74" t="inlineStr">
        <is>
          <t>Manager</t>
        </is>
      </c>
      <c r="CM100" s="74" t="inlineStr">
        <is>
          <t>Regtech</t>
        </is>
      </c>
      <c r="CN100" s="74" t="inlineStr">
        <is>
          <t>Services</t>
        </is>
      </c>
      <c r="CO100" s="74" t="inlineStr">
        <is>
          <t>16 years, 9 months, 3 days</t>
        </is>
      </c>
      <c r="CP100" s="74" t="inlineStr">
        <is>
          <t>Manager - Services</t>
        </is>
      </c>
      <c r="CQ100" s="74" t="n"/>
      <c r="CR100" s="74" t="n">
        <v>4</v>
      </c>
      <c r="CS100" s="74" t="inlineStr">
        <is>
          <t>High</t>
        </is>
      </c>
      <c r="CT100" s="74" t="inlineStr">
        <is>
          <t>Core Contributor</t>
        </is>
      </c>
      <c r="CU100" s="74" t="inlineStr">
        <is>
          <t>No</t>
        </is>
      </c>
      <c r="CV100" s="74" t="inlineStr">
        <is>
          <t>No</t>
        </is>
      </c>
      <c r="CW100" s="74" t="inlineStr">
        <is>
          <t>Yes</t>
        </is>
      </c>
      <c r="CX100" s="74" t="n"/>
      <c r="CY100" s="74" t="n"/>
      <c r="CZ100" s="74" t="n"/>
      <c r="DA100" s="74" t="inlineStr">
        <is>
          <t>Title to be changed to Manager Services</t>
        </is>
      </c>
      <c r="DB100" s="74" t="n"/>
      <c r="DC100" s="74" t="n"/>
      <c r="DD100" s="74" t="n"/>
      <c r="DE100" s="74" t="n"/>
      <c r="DF100" s="74" t="n"/>
      <c r="DG100" s="74" t="n"/>
      <c r="DH100" s="74" t="n"/>
      <c r="DI100" s="74" t="n"/>
      <c r="DJ100" s="74" t="n"/>
      <c r="DK100" s="74" t="n"/>
      <c r="DL100" s="74" t="n"/>
      <c r="DM100" s="74" t="n"/>
      <c r="DN100" s="74" t="n"/>
      <c r="DO100" s="74" t="n"/>
      <c r="DP100" s="74" t="n"/>
      <c r="DQ100" s="74" t="n"/>
      <c r="DR100" s="74" t="n"/>
      <c r="DS100" s="74" t="n"/>
      <c r="DT100" s="74" t="n"/>
      <c r="DU100" s="74" t="n"/>
      <c r="DV100" s="74" t="n"/>
      <c r="DW100" s="74" t="n"/>
      <c r="DX100" s="74" t="n"/>
      <c r="DY100" s="74" t="n"/>
      <c r="DZ100" s="74" t="n"/>
      <c r="EA100" s="74" t="n"/>
      <c r="EB100" s="74" t="n"/>
      <c r="EC100" s="74" t="n"/>
      <c r="ED100" s="74" t="n"/>
      <c r="EE100" s="74" t="n"/>
      <c r="EF100" s="74" t="n"/>
      <c r="EG100" s="74" t="n"/>
      <c r="EH100" s="74" t="n"/>
      <c r="EI100" s="74" t="n"/>
      <c r="EJ100" s="74" t="n"/>
      <c r="EK100" s="74" t="n"/>
      <c r="EL100" s="74" t="n"/>
      <c r="EM100" s="74" t="n"/>
      <c r="EN100" s="74" t="n"/>
      <c r="EO100" s="74" t="n"/>
      <c r="EP100" s="74" t="n"/>
      <c r="EQ100" s="74" t="n"/>
      <c r="ER100" s="74" t="n"/>
      <c r="ES100" s="74" t="n"/>
      <c r="ET100" s="74" t="n"/>
      <c r="EU100" s="74" t="n"/>
      <c r="EV100" s="130" t="n"/>
      <c r="EW100" s="131" t="inlineStr">
        <is>
          <t>• Role / sub-team: PMO.</t>
        </is>
      </c>
      <c r="EX100" s="131"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EY100" s="131" t="inlineStr">
        <is>
          <t>• Current capabilities: Bound with team members.</t>
        </is>
      </c>
      <c r="EZ100" s="131" t="inlineStr">
        <is>
          <t>• Development priorities: No input received.
• Learning and Development Need: Client communication.</t>
        </is>
      </c>
      <c r="FA100" s="131" t="inlineStr">
        <is>
          <t>• Key challenges: No input received.
• Support required: No input received.</t>
        </is>
      </c>
      <c r="FB100" s="131" t="n"/>
      <c r="FC100" s="131" t="n"/>
    </row>
    <row r="101" ht="250" customHeight="1">
      <c r="A101" s="109" t="inlineStr">
        <is>
          <t>Mapped</t>
        </is>
      </c>
      <c r="B101" s="109" t="inlineStr">
        <is>
          <t>CARBON</t>
        </is>
      </c>
      <c r="C101" s="110" t="inlineStr">
        <is>
          <t>IRIS0589</t>
        </is>
      </c>
      <c r="D101" s="110" t="inlineStr">
        <is>
          <t>Mohammed Sameer Shamsudin</t>
        </is>
      </c>
      <c r="E101" s="110" t="inlineStr">
        <is>
          <t>Services</t>
        </is>
      </c>
      <c r="F101" s="162" t="inlineStr">
        <is>
          <t>Lead - Assisted Services</t>
        </is>
      </c>
      <c r="G101" s="162" t="inlineStr">
        <is>
          <t>Senior QA Specialist – POD Lead</t>
        </is>
      </c>
      <c r="H101" s="162" t="inlineStr">
        <is>
          <t>L5 – Lead · IC</t>
        </is>
      </c>
      <c r="I101" s="162" t="inlineStr">
        <is>
          <t>B2</t>
        </is>
      </c>
      <c r="J101" s="165" t="inlineStr">
        <is>
          <t>▼ Down · protected</t>
        </is>
      </c>
      <c r="K101" s="110" t="inlineStr">
        <is>
          <t>Quality Assurance</t>
        </is>
      </c>
      <c r="L101" s="110" t="inlineStr">
        <is>
          <t>Functional &amp; Domain Testing</t>
        </is>
      </c>
      <c r="M101" s="110" t="n"/>
      <c r="N101" s="110" t="n">
        <v>20</v>
      </c>
      <c r="O101" s="109" t="inlineStr">
        <is>
          <t>P4 / M3</t>
        </is>
      </c>
      <c r="P101" s="110" t="inlineStr">
        <is>
          <t>Senior / Manager</t>
        </is>
      </c>
      <c r="Q101" s="110" t="inlineStr">
        <is>
          <t>4–5</t>
        </is>
      </c>
      <c r="R101" s="110" t="inlineStr">
        <is>
          <t>6–9 yrs</t>
        </is>
      </c>
      <c r="S101" s="110" t="inlineStr">
        <is>
          <t>7–10 · 6–11</t>
        </is>
      </c>
      <c r="T101" s="110" t="inlineStr">
        <is>
          <t>QA Lead / Senior SDET</t>
        </is>
      </c>
      <c r="U101" s="110" t="inlineStr">
        <is>
          <t>Workiva: Senior SE · Broadridge India: Lead SE · Nasdaq / AxiomSL: Senior SE · IRIS Vs Market Benchmark — ISTQB certification pathway: Advanced · Test Manager / TAE · IRIS Vs Competitor Benchmark — testing managers: QA Manager</t>
        </is>
      </c>
      <c r="V101" s="110" t="inlineStr">
        <is>
          <t>ISTQB Foundation → Advanced → Expert; SFIA testing</t>
        </is>
      </c>
      <c r="W101" s="110" t="inlineStr">
        <is>
          <t>Core 3 · Future 3 · Functional 4 · Leadership 3</t>
        </is>
      </c>
      <c r="X101" s="73" t="n">
        <v>78</v>
      </c>
      <c r="Y101" s="74" t="inlineStr">
        <is>
          <t>IRIS0589</t>
        </is>
      </c>
      <c r="Z101" s="74" t="inlineStr">
        <is>
          <t>Employee</t>
        </is>
      </c>
      <c r="AA101" s="74" t="inlineStr">
        <is>
          <t>Active</t>
        </is>
      </c>
      <c r="AB101" s="74" t="inlineStr">
        <is>
          <t>Mohammed Sameer Shamsudin</t>
        </is>
      </c>
      <c r="AC101" s="164" t="n">
        <v>40644</v>
      </c>
      <c r="AD101" s="74" t="inlineStr">
        <is>
          <t>Lead - Assisted Services</t>
        </is>
      </c>
      <c r="AE101" s="74" t="inlineStr">
        <is>
          <t>B.Com</t>
        </is>
      </c>
      <c r="AF101" s="74" t="inlineStr">
        <is>
          <t>Shashikant Mudaliar</t>
        </is>
      </c>
      <c r="AG101" s="74" t="inlineStr">
        <is>
          <t>N-6</t>
        </is>
      </c>
      <c r="AH101" s="74" t="inlineStr">
        <is>
          <t>Manager</t>
        </is>
      </c>
      <c r="AI101" s="74" t="inlineStr">
        <is>
          <t>0 years, 0 months, 0 days</t>
        </is>
      </c>
      <c r="AJ101" s="74" t="inlineStr">
        <is>
          <t>15 years, 4 months, 14 days</t>
        </is>
      </c>
      <c r="AK101" s="74" t="inlineStr">
        <is>
          <t>Regtech</t>
        </is>
      </c>
      <c r="AL101" s="74" t="inlineStr">
        <is>
          <t>CARBON</t>
        </is>
      </c>
      <c r="AM101" s="74" t="inlineStr">
        <is>
          <t>Services</t>
        </is>
      </c>
      <c r="AN101" s="74" t="inlineStr">
        <is>
          <t>Expert Assisted services</t>
        </is>
      </c>
      <c r="AO101" s="74" t="inlineStr">
        <is>
          <t>No</t>
        </is>
      </c>
      <c r="AP101" s="74" t="inlineStr">
        <is>
          <t>Professional Services</t>
        </is>
      </c>
      <c r="AQ101" s="74" t="inlineStr">
        <is>
          <t>XBRL Domain</t>
        </is>
      </c>
      <c r="AR101" s="74" t="inlineStr">
        <is>
          <t>Non-technical</t>
        </is>
      </c>
      <c r="AS101" s="74" t="n">
        <v>20</v>
      </c>
      <c r="AT101" s="74" t="inlineStr">
        <is>
          <t>Covered</t>
        </is>
      </c>
      <c r="AU101" s="74" t="inlineStr">
        <is>
          <t>IRIS0589</t>
        </is>
      </c>
      <c r="AV101" s="74" t="inlineStr">
        <is>
          <t>Mohammed Sameer Shamsudin</t>
        </is>
      </c>
      <c r="AW101" s="74" t="inlineStr">
        <is>
          <t>Services</t>
        </is>
      </c>
      <c r="AX101" s="74" t="inlineStr">
        <is>
          <t>Professional Services</t>
        </is>
      </c>
      <c r="AY101" s="74" t="inlineStr">
        <is>
          <t>AI /Domain Testing</t>
        </is>
      </c>
      <c r="AZ101" s="74" t="n"/>
      <c r="BA101" s="74" t="n"/>
      <c r="BB101" s="74" t="inlineStr">
        <is>
          <t>Employee</t>
        </is>
      </c>
      <c r="BC101" s="74" t="inlineStr">
        <is>
          <t>Shashikant Mudaliar</t>
        </is>
      </c>
      <c r="BD101" s="74" t="inlineStr">
        <is>
          <t>Shashikant Mudaliar</t>
        </is>
      </c>
      <c r="BE101" s="74" t="inlineStr">
        <is>
          <t>No</t>
        </is>
      </c>
      <c r="BF101" s="74" t="inlineStr">
        <is>
          <t>Lead - Assisted Services</t>
        </is>
      </c>
      <c r="BG101" s="74" t="inlineStr">
        <is>
          <t>Lead - Assisted Services</t>
        </is>
      </c>
      <c r="BH101" s="74" t="inlineStr">
        <is>
          <t>No</t>
        </is>
      </c>
      <c r="BI101" s="74" t="n">
        <v>3</v>
      </c>
      <c r="BJ101" s="74" t="n">
        <v>3</v>
      </c>
      <c r="BK101" s="74" t="n">
        <v>0</v>
      </c>
      <c r="BL101" s="74" t="inlineStr">
        <is>
          <t>Review</t>
        </is>
      </c>
      <c r="BM101" s="74" t="n">
        <v>3</v>
      </c>
      <c r="BN101" s="74" t="n">
        <v>3</v>
      </c>
      <c r="BO101" s="74" t="n">
        <v>0</v>
      </c>
      <c r="BP101" s="74" t="inlineStr">
        <is>
          <t>Review</t>
        </is>
      </c>
      <c r="BQ101" s="74" t="inlineStr">
        <is>
          <t>No</t>
        </is>
      </c>
      <c r="BR101" s="74" t="inlineStr">
        <is>
          <t>L5 – Lead · IC</t>
        </is>
      </c>
      <c r="BS101" s="74" t="inlineStr">
        <is>
          <t>L5 – Lead · IC</t>
        </is>
      </c>
      <c r="BT101" s="74" t="inlineStr">
        <is>
          <t>No designation change — current record value carried forward</t>
        </is>
      </c>
      <c r="BU101"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101" s="74" t="n"/>
      <c r="BW101" s="74" t="inlineStr">
        <is>
          <t>Netherland - KVK; USA - SEC; Europe - ESEF; India - MCA.</t>
        </is>
      </c>
      <c r="BX101" s="74" t="n"/>
      <c r="BY101" s="74" t="inlineStr">
        <is>
          <t>IRIS0589</t>
        </is>
      </c>
      <c r="BZ101" s="74" t="inlineStr">
        <is>
          <t>Employee</t>
        </is>
      </c>
      <c r="CA101" s="74" t="inlineStr">
        <is>
          <t>Active</t>
        </is>
      </c>
      <c r="CB101" s="74" t="inlineStr">
        <is>
          <t>Mohammed Sameer Shamsudin</t>
        </is>
      </c>
      <c r="CC101" s="164" t="n">
        <v>40644</v>
      </c>
      <c r="CD101" s="74" t="inlineStr">
        <is>
          <t>Lead - Assisted Services</t>
        </is>
      </c>
      <c r="CE101" s="74" t="n"/>
      <c r="CF101" s="74" t="inlineStr">
        <is>
          <t>Professional Services</t>
        </is>
      </c>
      <c r="CG101" s="74" t="inlineStr">
        <is>
          <t>XBRL / Regulatory Reporting</t>
        </is>
      </c>
      <c r="CH101" s="74" t="inlineStr">
        <is>
          <t>Lead - Assisted Services</t>
        </is>
      </c>
      <c r="CI101" s="74" t="inlineStr">
        <is>
          <t>L5 – Lead · IC</t>
        </is>
      </c>
      <c r="CJ101" s="74" t="inlineStr">
        <is>
          <t>Shashikant Mudaliar</t>
        </is>
      </c>
      <c r="CK101" s="74" t="inlineStr">
        <is>
          <t>N-6</t>
        </is>
      </c>
      <c r="CL101" s="74" t="inlineStr">
        <is>
          <t>Player Cum Coach</t>
        </is>
      </c>
      <c r="CM101" s="74" t="inlineStr">
        <is>
          <t>Regtech</t>
        </is>
      </c>
      <c r="CN101" s="74" t="inlineStr">
        <is>
          <t>Services</t>
        </is>
      </c>
      <c r="CO101" s="74" t="inlineStr">
        <is>
          <t>15 years, 2 months, 9 days</t>
        </is>
      </c>
      <c r="CP101" s="74" t="n"/>
      <c r="CQ101" s="74" t="n"/>
      <c r="CR101" s="74" t="n">
        <v>3</v>
      </c>
      <c r="CS101" s="74" t="inlineStr">
        <is>
          <t>Medium</t>
        </is>
      </c>
      <c r="CT101" s="74" t="inlineStr">
        <is>
          <t>Core Contributor</t>
        </is>
      </c>
      <c r="CU101" s="74" t="inlineStr">
        <is>
          <t>No</t>
        </is>
      </c>
      <c r="CV101" s="74" t="inlineStr">
        <is>
          <t>No</t>
        </is>
      </c>
      <c r="CW101" s="74" t="inlineStr">
        <is>
          <t>Yes</t>
        </is>
      </c>
      <c r="CX101" s="74" t="n"/>
      <c r="CY101" s="74" t="n"/>
      <c r="CZ101" s="74" t="n"/>
      <c r="DA101" s="74" t="n"/>
      <c r="DB101" s="74" t="n"/>
      <c r="DC101" s="74" t="n"/>
      <c r="DD101" s="74" t="n"/>
      <c r="DE101" s="74" t="n"/>
      <c r="DF101" s="74" t="n"/>
      <c r="DG101" s="74" t="n"/>
      <c r="DH101" s="74" t="n"/>
      <c r="DI101" s="74" t="n"/>
      <c r="DJ101" s="74" t="n"/>
      <c r="DK101" s="74" t="n"/>
      <c r="DL101" s="74" t="n"/>
      <c r="DM101" s="74" t="n"/>
      <c r="DN101" s="74" t="n"/>
      <c r="DO101" s="74" t="n"/>
      <c r="DP101" s="74" t="n"/>
      <c r="DQ101" s="74" t="n"/>
      <c r="DR101" s="74" t="n"/>
      <c r="DS101" s="74" t="n"/>
      <c r="DT101" s="74" t="n"/>
      <c r="DU101" s="74" t="n"/>
      <c r="DV101" s="74" t="n"/>
      <c r="DW101" s="74" t="n"/>
      <c r="DX101" s="74" t="n"/>
      <c r="DY101" s="74" t="n"/>
      <c r="DZ101" s="74" t="n"/>
      <c r="EA101" s="74" t="n"/>
      <c r="EB101" s="74" t="n"/>
      <c r="EC101" s="74" t="n"/>
      <c r="ED101" s="74" t="n"/>
      <c r="EE101" s="74" t="n"/>
      <c r="EF101" s="74" t="n"/>
      <c r="EG101" s="74" t="n"/>
      <c r="EH101" s="74" t="n"/>
      <c r="EI101" s="74" t="n"/>
      <c r="EJ101" s="74" t="n"/>
      <c r="EK101" s="74" t="n"/>
      <c r="EL101" s="74" t="n"/>
      <c r="EM101" s="74" t="n"/>
      <c r="EN101" s="74" t="n"/>
      <c r="EO101" s="74" t="n"/>
      <c r="EP101" s="74" t="n"/>
      <c r="EQ101" s="74" t="n"/>
      <c r="ER101" s="74" t="n"/>
      <c r="ES101" s="74" t="n"/>
      <c r="ET101" s="74" t="n"/>
      <c r="EU101" s="74" t="n"/>
      <c r="EV101" s="130" t="n"/>
      <c r="EW101" s="131" t="inlineStr">
        <is>
          <t>• Role / sub-team: AI Testing.</t>
        </is>
      </c>
      <c r="EX101" s="131"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EY101" s="131" t="inlineStr">
        <is>
          <t>• Current capabilities: Teamwork Collaboration; Problem-Solving; Analytical Thinking; Time Management; Adaptability; Tools / software used: Both.</t>
        </is>
      </c>
      <c r="EZ101" s="131" t="inlineStr">
        <is>
          <t>• Development priorities: No input received.
• Learning and Development Need: Team work and time manage; technical development.
• AI Enablement Need: AI prompt engineering and using AI to increase efficiency, given their reported use of AI.</t>
        </is>
      </c>
      <c r="FA101" s="131" t="inlineStr">
        <is>
          <t>• Key challenges: Turbhe office travelling.
• Support required: No input received.</t>
        </is>
      </c>
      <c r="FB101" s="131" t="n"/>
      <c r="FC101" s="131" t="n"/>
    </row>
    <row r="102" ht="250" customHeight="1">
      <c r="A102" s="109" t="inlineStr">
        <is>
          <t>Mapped</t>
        </is>
      </c>
      <c r="B102" s="109" t="inlineStr">
        <is>
          <t>CARBON</t>
        </is>
      </c>
      <c r="C102" s="110" t="inlineStr">
        <is>
          <t>IRIS0567</t>
        </is>
      </c>
      <c r="D102" s="110" t="inlineStr">
        <is>
          <t>Amruta Mirashi</t>
        </is>
      </c>
      <c r="E102" s="110" t="inlineStr">
        <is>
          <t>Services</t>
        </is>
      </c>
      <c r="F102" s="162" t="inlineStr">
        <is>
          <t>Financial Analyst</t>
        </is>
      </c>
      <c r="G102" s="162" t="inlineStr">
        <is>
          <t>XBRL Specialist</t>
        </is>
      </c>
      <c r="H102" s="162" t="inlineStr">
        <is>
          <t>L3 – Professional / Associate</t>
        </is>
      </c>
      <c r="I102" s="162" t="inlineStr">
        <is>
          <t>B1</t>
        </is>
      </c>
      <c r="J102" s="166" t="inlineStr">
        <is>
          <t>▲ Up</t>
        </is>
      </c>
      <c r="K102" s="110" t="inlineStr">
        <is>
          <t>Consulting &amp; Professional Services</t>
        </is>
      </c>
      <c r="L102" s="110" t="inlineStr">
        <is>
          <t>XBRL Tagging, Conversion &amp; Filing</t>
        </is>
      </c>
      <c r="M102" s="163" t="inlineStr">
        <is>
          <t>• Confirm the reporting line — Manager</t>
        </is>
      </c>
      <c r="N102" s="110" t="n">
        <v>20</v>
      </c>
      <c r="O102" s="109" t="inlineStr">
        <is>
          <t>P3 / M2</t>
        </is>
      </c>
      <c r="P102" s="110" t="inlineStr">
        <is>
          <t>Career / · Team Lead</t>
        </is>
      </c>
      <c r="Q102" s="110" t="inlineStr">
        <is>
          <t>4 Enable</t>
        </is>
      </c>
      <c r="R102" s="110" t="inlineStr">
        <is>
          <t>4–7 yrs</t>
        </is>
      </c>
      <c r="S102" s="110" t="inlineStr">
        <is>
          <t>5–8 · 4–8</t>
        </is>
      </c>
      <c r="T102" s="110" t="inlineStr">
        <is>
          <t>Consultant / Senior Associate</t>
        </is>
      </c>
      <c r="U102" s="110" t="inlineStr">
        <is>
          <t>Big Four: Senior Consultant · IRIS Vs Market Benchmark — XBRL US credential pathway: Certificate + specialist taxonomy</t>
        </is>
      </c>
      <c r="V102" s="110" t="inlineStr">
        <is>
          <t>XBRL US GAAP Certificate · AICPA &amp; XBRL US; XBRL International specifications; IFRS / US GAAP / Ind AS</t>
        </is>
      </c>
      <c r="W102" s="110" t="inlineStr">
        <is>
          <t>Core 3 · Future 3 · Functional 3 · Leadership 1</t>
        </is>
      </c>
      <c r="X102" s="73" t="n">
        <v>76</v>
      </c>
      <c r="Y102" s="74" t="inlineStr">
        <is>
          <t>IRIS0567</t>
        </is>
      </c>
      <c r="Z102" s="74" t="inlineStr">
        <is>
          <t>Employee</t>
        </is>
      </c>
      <c r="AA102" s="74" t="inlineStr">
        <is>
          <t>Active</t>
        </is>
      </c>
      <c r="AB102" s="74" t="inlineStr">
        <is>
          <t>Amruta Mirashi</t>
        </is>
      </c>
      <c r="AC102" s="164" t="n">
        <v>40630</v>
      </c>
      <c r="AD102" s="74" t="inlineStr">
        <is>
          <t>Financial Analyst</t>
        </is>
      </c>
      <c r="AE102" s="74" t="inlineStr">
        <is>
          <t>M.Com</t>
        </is>
      </c>
      <c r="AF102" s="74" t="inlineStr">
        <is>
          <t>Priyanka Jadhav</t>
        </is>
      </c>
      <c r="AG102" s="74" t="inlineStr">
        <is>
          <t>N-7</t>
        </is>
      </c>
      <c r="AH102" s="74" t="inlineStr">
        <is>
          <t>Individual Contributor</t>
        </is>
      </c>
      <c r="AI102" s="74" t="inlineStr">
        <is>
          <t>0 years, 0 months, 0 days</t>
        </is>
      </c>
      <c r="AJ102" s="74" t="inlineStr">
        <is>
          <t>15 years, 4 months, 28 days</t>
        </is>
      </c>
      <c r="AK102" s="74" t="inlineStr">
        <is>
          <t>Regtech</t>
        </is>
      </c>
      <c r="AL102" s="74" t="inlineStr">
        <is>
          <t>CARBON</t>
        </is>
      </c>
      <c r="AM102" s="74" t="inlineStr">
        <is>
          <t>Services</t>
        </is>
      </c>
      <c r="AN102" s="74" t="inlineStr">
        <is>
          <t>Expert Assisted services</t>
        </is>
      </c>
      <c r="AO102" s="74" t="inlineStr">
        <is>
          <t>No</t>
        </is>
      </c>
      <c r="AP102" s="74" t="inlineStr">
        <is>
          <t>Professional Services</t>
        </is>
      </c>
      <c r="AQ102" s="74" t="inlineStr">
        <is>
          <t>XBRL Domain</t>
        </is>
      </c>
      <c r="AR102" s="74" t="inlineStr">
        <is>
          <t>Non-technical</t>
        </is>
      </c>
      <c r="AS102" s="74" t="n">
        <v>20</v>
      </c>
      <c r="AT102" s="74" t="inlineStr">
        <is>
          <t>Covered</t>
        </is>
      </c>
      <c r="AU102" s="74" t="inlineStr">
        <is>
          <t>IRIS0567</t>
        </is>
      </c>
      <c r="AV102" s="74" t="inlineStr">
        <is>
          <t>Amruta Mirashi</t>
        </is>
      </c>
      <c r="AW102" s="74" t="inlineStr">
        <is>
          <t>Services</t>
        </is>
      </c>
      <c r="AX102" s="74" t="inlineStr">
        <is>
          <t>Professional Services</t>
        </is>
      </c>
      <c r="AY102" s="74" t="inlineStr">
        <is>
          <t>XBRL / Regulatory Reporting</t>
        </is>
      </c>
      <c r="AZ102" s="74" t="n"/>
      <c r="BA102" s="74" t="n"/>
      <c r="BB102" s="74" t="inlineStr">
        <is>
          <t>Employee</t>
        </is>
      </c>
      <c r="BC102" s="74" t="inlineStr">
        <is>
          <t>Priyanka Jadhav</t>
        </is>
      </c>
      <c r="BD102" s="74" t="inlineStr">
        <is>
          <t>Priyanka Jadhav</t>
        </is>
      </c>
      <c r="BE102" s="74" t="inlineStr">
        <is>
          <t>No</t>
        </is>
      </c>
      <c r="BF102" s="74" t="inlineStr">
        <is>
          <t>Financial Analyst</t>
        </is>
      </c>
      <c r="BG102" s="74" t="inlineStr">
        <is>
          <t>Senior Services Specialist</t>
        </is>
      </c>
      <c r="BH102" s="74" t="inlineStr">
        <is>
          <t>Yes</t>
        </is>
      </c>
      <c r="BI102" s="74" t="inlineStr">
        <is>
          <t>—</t>
        </is>
      </c>
      <c r="BJ102" s="74" t="inlineStr">
        <is>
          <t>—</t>
        </is>
      </c>
      <c r="BK102" s="74" t="inlineStr">
        <is>
          <t>—</t>
        </is>
      </c>
      <c r="BL102" s="74" t="inlineStr">
        <is>
          <t>Not a manager</t>
        </is>
      </c>
      <c r="BM102" s="74" t="inlineStr">
        <is>
          <t>—</t>
        </is>
      </c>
      <c r="BN102" s="74" t="inlineStr">
        <is>
          <t>—</t>
        </is>
      </c>
      <c r="BO102" s="74" t="inlineStr">
        <is>
          <t>—</t>
        </is>
      </c>
      <c r="BP102" s="74" t="inlineStr">
        <is>
          <t>Not a manager</t>
        </is>
      </c>
      <c r="BQ102" s="74" t="inlineStr">
        <is>
          <t>—</t>
        </is>
      </c>
      <c r="BR102" s="74" t="inlineStr">
        <is>
          <t>L3 – Professional / Associate</t>
        </is>
      </c>
      <c r="BS102" s="74" t="inlineStr">
        <is>
          <t>L2</t>
        </is>
      </c>
      <c r="BT102" s="74" t="inlineStr">
        <is>
          <t>Designation refined from Raw tab Comments column · this update</t>
        </is>
      </c>
      <c r="BU10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2" s="74" t="n"/>
      <c r="BW102" s="74" t="inlineStr">
        <is>
          <t>India - MCA; Europe - ESEF; Italy - Infocamere.</t>
        </is>
      </c>
      <c r="BX102" s="74" t="n"/>
      <c r="BY102" s="74" t="inlineStr">
        <is>
          <t>IRIS0567</t>
        </is>
      </c>
      <c r="BZ102" s="74" t="inlineStr">
        <is>
          <t>Employee</t>
        </is>
      </c>
      <c r="CA102" s="74" t="inlineStr">
        <is>
          <t>Active</t>
        </is>
      </c>
      <c r="CB102" s="74" t="inlineStr">
        <is>
          <t>Amruta Mirashi</t>
        </is>
      </c>
      <c r="CC102" s="164" t="n">
        <v>40630</v>
      </c>
      <c r="CD102" s="74" t="inlineStr">
        <is>
          <t>Financial Analyst</t>
        </is>
      </c>
      <c r="CE102" s="74" t="n"/>
      <c r="CF102" s="74" t="inlineStr">
        <is>
          <t>Professional Services</t>
        </is>
      </c>
      <c r="CG102" s="74" t="inlineStr">
        <is>
          <t>XBRL / Regulatory Reporting</t>
        </is>
      </c>
      <c r="CH102" s="74" t="inlineStr">
        <is>
          <t>Financial Analyst</t>
        </is>
      </c>
      <c r="CI102" s="74" t="inlineStr">
        <is>
          <t>L3 – Professional / Associate</t>
        </is>
      </c>
      <c r="CJ102" s="74" t="inlineStr">
        <is>
          <t>Priyanka Jadhav</t>
        </is>
      </c>
      <c r="CK102" s="74" t="inlineStr">
        <is>
          <t>N-7</t>
        </is>
      </c>
      <c r="CL102" s="74" t="inlineStr">
        <is>
          <t>Individual Contributor</t>
        </is>
      </c>
      <c r="CM102" s="74" t="inlineStr">
        <is>
          <t>Regtech</t>
        </is>
      </c>
      <c r="CN102" s="74" t="inlineStr">
        <is>
          <t>Services</t>
        </is>
      </c>
      <c r="CO102" s="74" t="inlineStr">
        <is>
          <t>15 years, 2 months, 23 days</t>
        </is>
      </c>
      <c r="CP102" s="74" t="inlineStr">
        <is>
          <t>Services Specialist</t>
        </is>
      </c>
      <c r="CQ102" s="74" t="n"/>
      <c r="CR102" s="74" t="n">
        <v>4</v>
      </c>
      <c r="CS102" s="74" t="inlineStr">
        <is>
          <t>High</t>
        </is>
      </c>
      <c r="CT102" s="74" t="inlineStr">
        <is>
          <t>Core Contributor</t>
        </is>
      </c>
      <c r="CU102" s="74" t="inlineStr">
        <is>
          <t>Yes</t>
        </is>
      </c>
      <c r="CV102" s="74" t="inlineStr">
        <is>
          <t>No</t>
        </is>
      </c>
      <c r="CW102" s="74" t="inlineStr">
        <is>
          <t>Yes</t>
        </is>
      </c>
      <c r="CX102" s="74" t="n"/>
      <c r="CY102" s="74" t="n"/>
      <c r="CZ102" s="74" t="n"/>
      <c r="DA102" s="74" t="inlineStr">
        <is>
          <t>Title to be standardized to : Senior Services Specialist</t>
        </is>
      </c>
      <c r="DB102" s="74" t="n"/>
      <c r="DC102" s="74" t="n"/>
      <c r="DD102" s="74" t="n"/>
      <c r="DE102" s="74" t="n"/>
      <c r="DF102" s="74" t="n"/>
      <c r="DG102" s="74" t="n"/>
      <c r="DH102" s="74" t="n"/>
      <c r="DI102" s="74" t="n"/>
      <c r="DJ102" s="74" t="n"/>
      <c r="DK102" s="74" t="n"/>
      <c r="DL102" s="74" t="n"/>
      <c r="DM102" s="74" t="n"/>
      <c r="DN102" s="74" t="n"/>
      <c r="DO102" s="74" t="n"/>
      <c r="DP102" s="74" t="n"/>
      <c r="DQ102" s="74" t="n"/>
      <c r="DR102" s="74" t="n"/>
      <c r="DS102" s="74" t="n"/>
      <c r="DT102" s="74" t="n"/>
      <c r="DU102" s="74" t="n"/>
      <c r="DV102" s="74" t="n"/>
      <c r="DW102" s="74" t="n"/>
      <c r="DX102" s="74" t="n"/>
      <c r="DY102" s="74" t="n"/>
      <c r="DZ102" s="74" t="n"/>
      <c r="EA102" s="74" t="n"/>
      <c r="EB102" s="74" t="n"/>
      <c r="EC102" s="74" t="n"/>
      <c r="ED102" s="74" t="n"/>
      <c r="EE102" s="74" t="n"/>
      <c r="EF102" s="74" t="n"/>
      <c r="EG102" s="74" t="n"/>
      <c r="EH102" s="74" t="n"/>
      <c r="EI102" s="74" t="n"/>
      <c r="EJ102" s="74" t="n"/>
      <c r="EK102" s="74" t="n"/>
      <c r="EL102" s="74" t="n"/>
      <c r="EM102" s="74" t="n"/>
      <c r="EN102" s="74" t="n"/>
      <c r="EO102" s="74" t="n"/>
      <c r="EP102" s="74" t="n"/>
      <c r="EQ102" s="74" t="n"/>
      <c r="ER102" s="74" t="n"/>
      <c r="ES102" s="74" t="n"/>
      <c r="ET102" s="74" t="n"/>
      <c r="EU102" s="74" t="n"/>
      <c r="EV102" s="130" t="inlineStr">
        <is>
          <t>Also works on the EU-DM · EU Disclosure Management project — not currently reflected in product/role mapping.</t>
        </is>
      </c>
      <c r="EW102" s="131" t="inlineStr">
        <is>
          <t>• Role / sub-team: Service - Tagging and shift leading.</t>
        </is>
      </c>
      <c r="EX102" s="131"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EY102" s="131" t="inlineStr">
        <is>
          <t>• Current capabilities: Time managment; Product or tool issues; Tools / software used: Both.</t>
        </is>
      </c>
      <c r="EZ102" s="131" t="inlineStr">
        <is>
          <t>• Development priorities: No input received.
• Learning and Development Need: Clear information to all.</t>
        </is>
      </c>
      <c r="FA102" s="131" t="inlineStr">
        <is>
          <t>• Key challenges: No input received.
• Support required: No input received.</t>
        </is>
      </c>
      <c r="FB102" s="131" t="n"/>
      <c r="FC102" s="131" t="n"/>
    </row>
    <row r="103" ht="250" customHeight="1">
      <c r="A103" s="109" t="inlineStr">
        <is>
          <t>Mapped</t>
        </is>
      </c>
      <c r="B103" s="109" t="inlineStr">
        <is>
          <t>CARBON</t>
        </is>
      </c>
      <c r="C103" s="110" t="inlineStr">
        <is>
          <t>IRIS2169</t>
        </is>
      </c>
      <c r="D103" s="110" t="inlineStr">
        <is>
          <t>Chetan Newase</t>
        </is>
      </c>
      <c r="E103" s="110" t="inlineStr">
        <is>
          <t>Services</t>
        </is>
      </c>
      <c r="F103" s="162" t="inlineStr">
        <is>
          <t>Senior Financial Analyst</t>
        </is>
      </c>
      <c r="G103" s="162" t="inlineStr">
        <is>
          <t>XBRL Specialist</t>
        </is>
      </c>
      <c r="H103" s="162" t="inlineStr">
        <is>
          <t>L4 – Senior</t>
        </is>
      </c>
      <c r="I103" s="162" t="inlineStr">
        <is>
          <t>B1</t>
        </is>
      </c>
      <c r="J103" s="166" t="inlineStr">
        <is>
          <t>▲ Up</t>
        </is>
      </c>
      <c r="K103" s="110" t="inlineStr">
        <is>
          <t>Consulting &amp; Professional Services</t>
        </is>
      </c>
      <c r="L103" s="110" t="inlineStr">
        <is>
          <t>XBRL Tagging, Conversion &amp; Filing</t>
        </is>
      </c>
      <c r="M103" s="110" t="n"/>
      <c r="N103" s="110" t="n">
        <v>18</v>
      </c>
      <c r="O103" s="109" t="inlineStr">
        <is>
          <t>P3 / M2</t>
        </is>
      </c>
      <c r="P103" s="110" t="inlineStr">
        <is>
          <t>Career / · Team Lead</t>
        </is>
      </c>
      <c r="Q103" s="110" t="inlineStr">
        <is>
          <t>4 Enable</t>
        </is>
      </c>
      <c r="R103" s="110" t="inlineStr">
        <is>
          <t>4–7 yrs</t>
        </is>
      </c>
      <c r="S103" s="110" t="inlineStr">
        <is>
          <t>5–8 · 4–8</t>
        </is>
      </c>
      <c r="T103" s="110" t="inlineStr">
        <is>
          <t>Consultant / Senior Associate</t>
        </is>
      </c>
      <c r="U103" s="110" t="inlineStr">
        <is>
          <t>Big Four: Senior Consultant · IRIS Vs Market Benchmark — XBRL US credential pathway: Certificate + specialist taxonomy</t>
        </is>
      </c>
      <c r="V103" s="110" t="inlineStr">
        <is>
          <t>XBRL US GAAP Certificate · AICPA &amp; XBRL US; XBRL International specifications; IFRS / US GAAP / Ind AS</t>
        </is>
      </c>
      <c r="W103" s="110" t="inlineStr">
        <is>
          <t>Core 3 · Future 3 · Functional 3 · Leadership 1</t>
        </is>
      </c>
      <c r="X103" s="73" t="n">
        <v>288</v>
      </c>
      <c r="Y103" s="74" t="inlineStr">
        <is>
          <t>IRIS2169</t>
        </is>
      </c>
      <c r="Z103" s="74" t="inlineStr">
        <is>
          <t>Employee</t>
        </is>
      </c>
      <c r="AA103" s="74" t="inlineStr">
        <is>
          <t>Active</t>
        </is>
      </c>
      <c r="AB103" s="74" t="inlineStr">
        <is>
          <t>Chetan Newase</t>
        </is>
      </c>
      <c r="AC103" s="164" t="n">
        <v>45148</v>
      </c>
      <c r="AD103" s="74" t="inlineStr">
        <is>
          <t>Senior Financial Analyst</t>
        </is>
      </c>
      <c r="AE103" s="74" t="inlineStr">
        <is>
          <t>MBA</t>
        </is>
      </c>
      <c r="AF103" s="74" t="inlineStr">
        <is>
          <t>Jivika Wadhwani</t>
        </is>
      </c>
      <c r="AG103" s="74" t="inlineStr">
        <is>
          <t>N-7</t>
        </is>
      </c>
      <c r="AH103" s="74" t="inlineStr">
        <is>
          <t>Individual Contributor</t>
        </is>
      </c>
      <c r="AI103" s="74" t="inlineStr">
        <is>
          <t>13 years, 0 months, 00 days</t>
        </is>
      </c>
      <c r="AJ103" s="74" t="inlineStr">
        <is>
          <t>3 years, 0 months, 15 days</t>
        </is>
      </c>
      <c r="AK103" s="74" t="inlineStr">
        <is>
          <t>Regtech</t>
        </is>
      </c>
      <c r="AL103" s="74" t="inlineStr">
        <is>
          <t>CARBON</t>
        </is>
      </c>
      <c r="AM103" s="74" t="inlineStr">
        <is>
          <t>Services</t>
        </is>
      </c>
      <c r="AN103" s="74" t="inlineStr">
        <is>
          <t>Expert Assisted services</t>
        </is>
      </c>
      <c r="AO103" s="74" t="inlineStr">
        <is>
          <t>No</t>
        </is>
      </c>
      <c r="AP103" s="74" t="inlineStr">
        <is>
          <t>Professional Services</t>
        </is>
      </c>
      <c r="AQ103" s="74" t="inlineStr">
        <is>
          <t>XBRL Domain</t>
        </is>
      </c>
      <c r="AR103" s="74" t="inlineStr">
        <is>
          <t>Non-technical</t>
        </is>
      </c>
      <c r="AS103" s="74" t="n">
        <v>20</v>
      </c>
      <c r="AT103" s="74" t="inlineStr">
        <is>
          <t>Covered</t>
        </is>
      </c>
      <c r="AU103" s="74" t="inlineStr">
        <is>
          <t>IRIS2169</t>
        </is>
      </c>
      <c r="AV103" s="74" t="inlineStr">
        <is>
          <t>Chetan Newase</t>
        </is>
      </c>
      <c r="AW103" s="74" t="inlineStr">
        <is>
          <t>Services</t>
        </is>
      </c>
      <c r="AX103" s="74" t="inlineStr">
        <is>
          <t>Professional Services</t>
        </is>
      </c>
      <c r="AY103" s="74" t="inlineStr">
        <is>
          <t>XBRL / Regulatory Reporting</t>
        </is>
      </c>
      <c r="AZ103" s="74" t="n"/>
      <c r="BA103" s="74" t="n"/>
      <c r="BB103" s="74" t="inlineStr">
        <is>
          <t>Employee</t>
        </is>
      </c>
      <c r="BC103" s="74" t="inlineStr">
        <is>
          <t>Jivika Wadhwani</t>
        </is>
      </c>
      <c r="BD103" s="74" t="inlineStr">
        <is>
          <t>Jivika Wadhwani</t>
        </is>
      </c>
      <c r="BE103" s="74" t="inlineStr">
        <is>
          <t>No</t>
        </is>
      </c>
      <c r="BF103" s="74" t="inlineStr">
        <is>
          <t>Senior Financial Analyst</t>
        </is>
      </c>
      <c r="BG103" s="74" t="inlineStr">
        <is>
          <t>Senior Services Specialist</t>
        </is>
      </c>
      <c r="BH103" s="74" t="inlineStr">
        <is>
          <t>Yes</t>
        </is>
      </c>
      <c r="BI103" s="74" t="inlineStr">
        <is>
          <t>—</t>
        </is>
      </c>
      <c r="BJ103" s="74" t="inlineStr">
        <is>
          <t>—</t>
        </is>
      </c>
      <c r="BK103" s="74" t="inlineStr">
        <is>
          <t>—</t>
        </is>
      </c>
      <c r="BL103" s="74" t="inlineStr">
        <is>
          <t>Not a manager</t>
        </is>
      </c>
      <c r="BM103" s="74" t="inlineStr">
        <is>
          <t>—</t>
        </is>
      </c>
      <c r="BN103" s="74" t="inlineStr">
        <is>
          <t>—</t>
        </is>
      </c>
      <c r="BO103" s="74" t="inlineStr">
        <is>
          <t>—</t>
        </is>
      </c>
      <c r="BP103" s="74" t="inlineStr">
        <is>
          <t>Not a manager</t>
        </is>
      </c>
      <c r="BQ103" s="74" t="inlineStr">
        <is>
          <t>—</t>
        </is>
      </c>
      <c r="BR103" s="74" t="inlineStr">
        <is>
          <t>L4 – Senior</t>
        </is>
      </c>
      <c r="BS103" s="74" t="inlineStr">
        <is>
          <t>L4 – Senior</t>
        </is>
      </c>
      <c r="BT103" s="74" t="inlineStr">
        <is>
          <t>Designation refined from Raw tab Comments column · this update</t>
        </is>
      </c>
      <c r="BU103"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3" s="74" t="n"/>
      <c r="BW103" s="74" t="inlineStr">
        <is>
          <t>USA - SEC.</t>
        </is>
      </c>
      <c r="BX103" s="74" t="n"/>
      <c r="BY103" s="74" t="inlineStr">
        <is>
          <t>IRIS2169</t>
        </is>
      </c>
      <c r="BZ103" s="74" t="inlineStr">
        <is>
          <t>Employee</t>
        </is>
      </c>
      <c r="CA103" s="74" t="inlineStr">
        <is>
          <t>Active</t>
        </is>
      </c>
      <c r="CB103" s="74" t="inlineStr">
        <is>
          <t>Chetan Newase</t>
        </is>
      </c>
      <c r="CC103" s="164" t="n">
        <v>45148</v>
      </c>
      <c r="CD103" s="74" t="inlineStr">
        <is>
          <t>Senior Financial Analyst</t>
        </is>
      </c>
      <c r="CE103" s="74" t="n"/>
      <c r="CF103" s="74" t="inlineStr">
        <is>
          <t>Professional Services</t>
        </is>
      </c>
      <c r="CG103" s="74" t="inlineStr">
        <is>
          <t>XBRL / Regulatory Reporting</t>
        </is>
      </c>
      <c r="CH103" s="74" t="inlineStr">
        <is>
          <t>Senior Financial Analyst</t>
        </is>
      </c>
      <c r="CI103" s="74" t="inlineStr">
        <is>
          <t>L4 – Senior</t>
        </is>
      </c>
      <c r="CJ103" s="74" t="inlineStr">
        <is>
          <t>Jivika Wadhwani</t>
        </is>
      </c>
      <c r="CK103" s="74" t="inlineStr">
        <is>
          <t>N-7</t>
        </is>
      </c>
      <c r="CL103" s="74" t="inlineStr">
        <is>
          <t>Individual Contributor</t>
        </is>
      </c>
      <c r="CM103" s="74" t="inlineStr">
        <is>
          <t>Regtech</t>
        </is>
      </c>
      <c r="CN103" s="74" t="inlineStr">
        <is>
          <t>Services</t>
        </is>
      </c>
      <c r="CO103" s="74" t="inlineStr">
        <is>
          <t>15 years, 10 months, 10 days</t>
        </is>
      </c>
      <c r="CP103" s="74" t="inlineStr">
        <is>
          <t>Senior Services Specialst</t>
        </is>
      </c>
      <c r="CQ103" s="74" t="n"/>
      <c r="CR103" s="74" t="n">
        <v>3</v>
      </c>
      <c r="CS103" s="74" t="inlineStr">
        <is>
          <t>Medium</t>
        </is>
      </c>
      <c r="CT103" s="74" t="inlineStr">
        <is>
          <t>Core Contributor</t>
        </is>
      </c>
      <c r="CU103" s="74" t="inlineStr">
        <is>
          <t>No</t>
        </is>
      </c>
      <c r="CV103" s="74" t="inlineStr">
        <is>
          <t>No</t>
        </is>
      </c>
      <c r="CW103" s="74" t="inlineStr">
        <is>
          <t>Yes</t>
        </is>
      </c>
      <c r="CX103" s="74" t="n"/>
      <c r="CY103" s="74" t="n"/>
      <c r="CZ103" s="74" t="n"/>
      <c r="DA103" s="74" t="inlineStr">
        <is>
          <t>Title to be standardized to: Senior Services Specialist</t>
        </is>
      </c>
      <c r="DB103" s="74" t="n"/>
      <c r="DC103" s="74" t="n"/>
      <c r="DD103" s="74" t="n"/>
      <c r="DE103" s="74" t="n"/>
      <c r="DF103" s="74" t="n"/>
      <c r="DG103" s="74" t="n"/>
      <c r="DH103" s="74" t="n"/>
      <c r="DI103" s="74" t="n"/>
      <c r="DJ103" s="74" t="n"/>
      <c r="DK103" s="74" t="n"/>
      <c r="DL103" s="74" t="n"/>
      <c r="DM103" s="74" t="n"/>
      <c r="DN103" s="74" t="n"/>
      <c r="DO103" s="74" t="n"/>
      <c r="DP103" s="74" t="n"/>
      <c r="DQ103" s="74" t="n"/>
      <c r="DR103" s="74" t="n"/>
      <c r="DS103" s="74" t="n"/>
      <c r="DT103" s="74" t="n"/>
      <c r="DU103" s="74" t="n"/>
      <c r="DV103" s="74" t="n"/>
      <c r="DW103" s="74" t="n"/>
      <c r="DX103" s="74" t="n"/>
      <c r="DY103" s="74" t="n"/>
      <c r="DZ103" s="74" t="n"/>
      <c r="EA103" s="74" t="n"/>
      <c r="EB103" s="74" t="n"/>
      <c r="EC103" s="74" t="n"/>
      <c r="ED103" s="74" t="n"/>
      <c r="EE103" s="74" t="n"/>
      <c r="EF103" s="74" t="n"/>
      <c r="EG103" s="74" t="n"/>
      <c r="EH103" s="74" t="n"/>
      <c r="EI103" s="74" t="n"/>
      <c r="EJ103" s="74" t="n"/>
      <c r="EK103" s="74" t="n"/>
      <c r="EL103" s="74" t="n"/>
      <c r="EM103" s="74" t="n"/>
      <c r="EN103" s="74" t="n"/>
      <c r="EO103" s="74" t="n"/>
      <c r="EP103" s="74" t="n"/>
      <c r="EQ103" s="74" t="n"/>
      <c r="ER103" s="74" t="n"/>
      <c r="ES103" s="74" t="n"/>
      <c r="ET103" s="74" t="n"/>
      <c r="EU103" s="74" t="n"/>
      <c r="EV103" s="130" t="n"/>
      <c r="EW103" s="131" t="inlineStr">
        <is>
          <t>• Role / sub-team: XBRL mapping.</t>
        </is>
      </c>
      <c r="EX103" s="131" t="inlineStr">
        <is>
          <t>• Key responsibilities include: XBRL mapping, Quality Analysis, DQC Errors,.
• Reported deliverables and outcomes include: US assisted - Tagging Team.</t>
        </is>
      </c>
      <c r="EY103" s="131" t="inlineStr">
        <is>
          <t>• Current capabilities: Team management communica; Tools / software used: Disclosure Management - DM - Word editor.</t>
        </is>
      </c>
      <c r="EZ103" s="131" t="inlineStr">
        <is>
          <t>• Development priorities: No input received.
• Learning and Development Need: Time management.</t>
        </is>
      </c>
      <c r="FA103" s="131" t="inlineStr">
        <is>
          <t>• Key challenges: No input received.
• Support required: No input received.</t>
        </is>
      </c>
      <c r="FB103" s="131" t="n"/>
      <c r="FC103" s="131" t="n"/>
    </row>
    <row r="104" ht="250" customHeight="1">
      <c r="A104" s="109" t="inlineStr">
        <is>
          <t>Mapped</t>
        </is>
      </c>
      <c r="B104" s="109" t="inlineStr">
        <is>
          <t>CARBON</t>
        </is>
      </c>
      <c r="C104" s="110" t="inlineStr">
        <is>
          <t>IRIS0558</t>
        </is>
      </c>
      <c r="D104" s="110" t="inlineStr">
        <is>
          <t>Jayaprakash Arumugam</t>
        </is>
      </c>
      <c r="E104" s="110" t="inlineStr">
        <is>
          <t>Services</t>
        </is>
      </c>
      <c r="F104" s="162" t="inlineStr">
        <is>
          <t>Senior Financial Analyst</t>
        </is>
      </c>
      <c r="G104" s="162" t="inlineStr">
        <is>
          <t>XBRL Specialist</t>
        </is>
      </c>
      <c r="H104" s="162" t="inlineStr">
        <is>
          <t>L4 – Senior</t>
        </is>
      </c>
      <c r="I104" s="162" t="inlineStr">
        <is>
          <t>B1</t>
        </is>
      </c>
      <c r="J104" s="166" t="inlineStr">
        <is>
          <t>▲ Up</t>
        </is>
      </c>
      <c r="K104" s="110" t="inlineStr">
        <is>
          <t>Consulting &amp; Professional Services</t>
        </is>
      </c>
      <c r="L104" s="110" t="inlineStr">
        <is>
          <t>XBRL Tagging, Conversion &amp; Filing</t>
        </is>
      </c>
      <c r="M104" s="110" t="n"/>
      <c r="N104" s="110" t="n">
        <v>18</v>
      </c>
      <c r="O104" s="109" t="inlineStr">
        <is>
          <t>P3 / M2</t>
        </is>
      </c>
      <c r="P104" s="110" t="inlineStr">
        <is>
          <t>Career / · Team Lead</t>
        </is>
      </c>
      <c r="Q104" s="110" t="inlineStr">
        <is>
          <t>4 Enable</t>
        </is>
      </c>
      <c r="R104" s="110" t="inlineStr">
        <is>
          <t>4–7 yrs</t>
        </is>
      </c>
      <c r="S104" s="110" t="inlineStr">
        <is>
          <t>5–8 · 4–8</t>
        </is>
      </c>
      <c r="T104" s="110" t="inlineStr">
        <is>
          <t>Consultant / Senior Associate</t>
        </is>
      </c>
      <c r="U104" s="110" t="inlineStr">
        <is>
          <t>Big Four: Senior Consultant · IRIS Vs Market Benchmark — XBRL US credential pathway: Certificate + specialist taxonomy</t>
        </is>
      </c>
      <c r="V104" s="110" t="inlineStr">
        <is>
          <t>XBRL US GAAP Certificate · AICPA &amp; XBRL US; XBRL International specifications; IFRS / US GAAP / Ind AS</t>
        </is>
      </c>
      <c r="W104" s="110" t="inlineStr">
        <is>
          <t>Core 3 · Future 3 · Functional 3 · Leadership 1</t>
        </is>
      </c>
      <c r="X104" s="73" t="n">
        <v>74</v>
      </c>
      <c r="Y104" s="74" t="inlineStr">
        <is>
          <t>IRIS0558</t>
        </is>
      </c>
      <c r="Z104" s="74" t="inlineStr">
        <is>
          <t>Employee</t>
        </is>
      </c>
      <c r="AA104" s="74" t="inlineStr">
        <is>
          <t>Active</t>
        </is>
      </c>
      <c r="AB104" s="74" t="inlineStr">
        <is>
          <t>Jayaprakash Arumugam</t>
        </is>
      </c>
      <c r="AC104" s="164" t="n">
        <v>40609</v>
      </c>
      <c r="AD104" s="74" t="inlineStr">
        <is>
          <t>Senior Financial Analyst</t>
        </is>
      </c>
      <c r="AE104" s="74" t="inlineStr">
        <is>
          <t>B.Com</t>
        </is>
      </c>
      <c r="AF104" s="74" t="inlineStr">
        <is>
          <t>Shashikant Mudaliar</t>
        </is>
      </c>
      <c r="AG104" s="74" t="inlineStr">
        <is>
          <t>N-6</t>
        </is>
      </c>
      <c r="AH104" s="74" t="inlineStr">
        <is>
          <t>Individual Contributor</t>
        </is>
      </c>
      <c r="AI104" s="74" t="inlineStr">
        <is>
          <t>3 years, 5 months, 0 days</t>
        </is>
      </c>
      <c r="AJ104" s="74" t="inlineStr">
        <is>
          <t>15 years, 5 months, 18 days</t>
        </is>
      </c>
      <c r="AK104" s="74" t="inlineStr">
        <is>
          <t>Regtech</t>
        </is>
      </c>
      <c r="AL104" s="74" t="inlineStr">
        <is>
          <t>CARBON</t>
        </is>
      </c>
      <c r="AM104" s="74" t="inlineStr">
        <is>
          <t>Services</t>
        </is>
      </c>
      <c r="AN104" s="74" t="inlineStr">
        <is>
          <t>Expert Assisted services</t>
        </is>
      </c>
      <c r="AO104" s="74" t="inlineStr">
        <is>
          <t>No</t>
        </is>
      </c>
      <c r="AP104" s="74" t="inlineStr">
        <is>
          <t>Professional Services</t>
        </is>
      </c>
      <c r="AQ104" s="74" t="inlineStr">
        <is>
          <t>XBRL Domain</t>
        </is>
      </c>
      <c r="AR104" s="74" t="inlineStr">
        <is>
          <t>Non-technical</t>
        </is>
      </c>
      <c r="AS104" s="74" t="n">
        <v>20</v>
      </c>
      <c r="AT104" s="74" t="inlineStr">
        <is>
          <t>Covered</t>
        </is>
      </c>
      <c r="AU104" s="74" t="inlineStr">
        <is>
          <t>IRIS0558</t>
        </is>
      </c>
      <c r="AV104" s="74" t="inlineStr">
        <is>
          <t>Jayaprakash Arumugam</t>
        </is>
      </c>
      <c r="AW104" s="74" t="inlineStr">
        <is>
          <t>Services</t>
        </is>
      </c>
      <c r="AX104" s="74" t="inlineStr">
        <is>
          <t>Professional Services</t>
        </is>
      </c>
      <c r="AY104" s="74" t="inlineStr">
        <is>
          <t>XBRL / Regulatory Reporting</t>
        </is>
      </c>
      <c r="AZ104" s="74" t="n"/>
      <c r="BA104" s="74" t="n"/>
      <c r="BB104" s="74" t="inlineStr">
        <is>
          <t>Employee</t>
        </is>
      </c>
      <c r="BC104" s="74" t="inlineStr">
        <is>
          <t>Shashikant Mudaliar</t>
        </is>
      </c>
      <c r="BD104" s="74" t="inlineStr">
        <is>
          <t>Shashikant Mudaliar</t>
        </is>
      </c>
      <c r="BE104" s="74" t="inlineStr">
        <is>
          <t>No</t>
        </is>
      </c>
      <c r="BF104" s="74" t="inlineStr">
        <is>
          <t>Senior Financial Analyst</t>
        </is>
      </c>
      <c r="BG104" s="74" t="inlineStr">
        <is>
          <t>Senior Services Specialist</t>
        </is>
      </c>
      <c r="BH104" s="74" t="inlineStr">
        <is>
          <t>Yes</t>
        </is>
      </c>
      <c r="BI104" s="74" t="inlineStr">
        <is>
          <t>—</t>
        </is>
      </c>
      <c r="BJ104" s="74" t="inlineStr">
        <is>
          <t>—</t>
        </is>
      </c>
      <c r="BK104" s="74" t="inlineStr">
        <is>
          <t>—</t>
        </is>
      </c>
      <c r="BL104" s="74" t="inlineStr">
        <is>
          <t>Not a manager</t>
        </is>
      </c>
      <c r="BM104" s="74" t="inlineStr">
        <is>
          <t>—</t>
        </is>
      </c>
      <c r="BN104" s="74" t="inlineStr">
        <is>
          <t>—</t>
        </is>
      </c>
      <c r="BO104" s="74" t="inlineStr">
        <is>
          <t>—</t>
        </is>
      </c>
      <c r="BP104" s="74" t="inlineStr">
        <is>
          <t>Not a manager</t>
        </is>
      </c>
      <c r="BQ104" s="74" t="inlineStr">
        <is>
          <t>—</t>
        </is>
      </c>
      <c r="BR104" s="74" t="inlineStr">
        <is>
          <t>L4 – Senior</t>
        </is>
      </c>
      <c r="BS104" s="74" t="inlineStr">
        <is>
          <t>L4 – Senior</t>
        </is>
      </c>
      <c r="BT104" s="74" t="inlineStr">
        <is>
          <t>Designation refined from Raw tab Comments column · this update</t>
        </is>
      </c>
      <c r="BU104"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4" s="74" t="n"/>
      <c r="BW104" s="74" t="inlineStr">
        <is>
          <t>USA - SEC.</t>
        </is>
      </c>
      <c r="BX104" s="74" t="n"/>
      <c r="BY104" s="74" t="inlineStr">
        <is>
          <t>IRIS0558</t>
        </is>
      </c>
      <c r="BZ104" s="74" t="inlineStr">
        <is>
          <t>Employee</t>
        </is>
      </c>
      <c r="CA104" s="74" t="inlineStr">
        <is>
          <t>Active</t>
        </is>
      </c>
      <c r="CB104" s="74" t="inlineStr">
        <is>
          <t>Jayaprakash Arumugam</t>
        </is>
      </c>
      <c r="CC104" s="164" t="n">
        <v>40609</v>
      </c>
      <c r="CD104" s="74" t="inlineStr">
        <is>
          <t>Senior Financial Analyst</t>
        </is>
      </c>
      <c r="CE104" s="74" t="n"/>
      <c r="CF104" s="74" t="inlineStr">
        <is>
          <t>Professional Services</t>
        </is>
      </c>
      <c r="CG104" s="74" t="inlineStr">
        <is>
          <t>XBRL / Regulatory Reporting</t>
        </is>
      </c>
      <c r="CH104" s="74" t="inlineStr">
        <is>
          <t>Senior Financial Analyst</t>
        </is>
      </c>
      <c r="CI104" s="74" t="inlineStr">
        <is>
          <t>L4 – Senior</t>
        </is>
      </c>
      <c r="CJ104" s="74" t="inlineStr">
        <is>
          <t>Shashikant Mudaliar</t>
        </is>
      </c>
      <c r="CK104" s="74" t="inlineStr">
        <is>
          <t>N-6</t>
        </is>
      </c>
      <c r="CL104" s="74" t="inlineStr">
        <is>
          <t>Individual Contributor</t>
        </is>
      </c>
      <c r="CM104" s="74" t="inlineStr">
        <is>
          <t>Regtech</t>
        </is>
      </c>
      <c r="CN104" s="74" t="inlineStr">
        <is>
          <t>Services</t>
        </is>
      </c>
      <c r="CO104" s="74" t="inlineStr">
        <is>
          <t>18 years, 8 months, 13 days</t>
        </is>
      </c>
      <c r="CP104" s="74" t="inlineStr">
        <is>
          <t>Senior Services Specialst</t>
        </is>
      </c>
      <c r="CQ104" s="74" t="n"/>
      <c r="CR104" s="74" t="n">
        <v>4</v>
      </c>
      <c r="CS104" s="74" t="inlineStr">
        <is>
          <t>High</t>
        </is>
      </c>
      <c r="CT104" s="74" t="inlineStr">
        <is>
          <t>Core Contributor</t>
        </is>
      </c>
      <c r="CU104" s="74" t="inlineStr">
        <is>
          <t>No</t>
        </is>
      </c>
      <c r="CV104" s="74" t="inlineStr">
        <is>
          <t>No</t>
        </is>
      </c>
      <c r="CW104" s="74" t="inlineStr">
        <is>
          <t>Yes</t>
        </is>
      </c>
      <c r="CX104" s="74" t="n"/>
      <c r="CY104" s="74" t="n"/>
      <c r="CZ104" s="74" t="n"/>
      <c r="DA104" s="74" t="inlineStr">
        <is>
          <t>Title to be standardized to: Senior Services Specialist</t>
        </is>
      </c>
      <c r="DB104" s="74" t="n"/>
      <c r="DC104" s="74" t="n"/>
      <c r="DD104" s="74" t="n"/>
      <c r="DE104" s="74" t="n"/>
      <c r="DF104" s="74" t="n"/>
      <c r="DG104" s="74" t="n"/>
      <c r="DH104" s="74" t="n"/>
      <c r="DI104" s="74" t="n"/>
      <c r="DJ104" s="74" t="n"/>
      <c r="DK104" s="74" t="n"/>
      <c r="DL104" s="74" t="n"/>
      <c r="DM104" s="74" t="n"/>
      <c r="DN104" s="74" t="n"/>
      <c r="DO104" s="74" t="n"/>
      <c r="DP104" s="74" t="n"/>
      <c r="DQ104" s="74" t="n"/>
      <c r="DR104" s="74" t="n"/>
      <c r="DS104" s="74" t="n"/>
      <c r="DT104" s="74" t="n"/>
      <c r="DU104" s="74" t="n"/>
      <c r="DV104" s="74" t="n"/>
      <c r="DW104" s="74" t="n"/>
      <c r="DX104" s="74" t="n"/>
      <c r="DY104" s="74" t="n"/>
      <c r="DZ104" s="74" t="n"/>
      <c r="EA104" s="74" t="n"/>
      <c r="EB104" s="74" t="n"/>
      <c r="EC104" s="74" t="n"/>
      <c r="ED104" s="74" t="n"/>
      <c r="EE104" s="74" t="n"/>
      <c r="EF104" s="74" t="n"/>
      <c r="EG104" s="74" t="n"/>
      <c r="EH104" s="74" t="n"/>
      <c r="EI104" s="74" t="n"/>
      <c r="EJ104" s="74" t="n"/>
      <c r="EK104" s="74" t="n"/>
      <c r="EL104" s="74" t="n"/>
      <c r="EM104" s="74" t="n"/>
      <c r="EN104" s="74" t="n"/>
      <c r="EO104" s="74" t="n"/>
      <c r="EP104" s="74" t="n"/>
      <c r="EQ104" s="74" t="n"/>
      <c r="ER104" s="74" t="n"/>
      <c r="ES104" s="74" t="n"/>
      <c r="ET104" s="74" t="n"/>
      <c r="EU104" s="74" t="n"/>
      <c r="EV104" s="130" t="n"/>
      <c r="EW104" s="131" t="inlineStr">
        <is>
          <t>• Role / sub-team: XBRL Convertion Services; XBRL Convertion Services as a Excel Mapper.</t>
        </is>
      </c>
      <c r="EX104" s="131"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EY104" s="131" t="inlineStr">
        <is>
          <t>• Current capabilities: Quick learner; Tools / software used: Both.</t>
        </is>
      </c>
      <c r="EZ104" s="131" t="inlineStr">
        <is>
          <t>• Development priorities: No input received.
• Learning and Development Need: Nothing else required.</t>
        </is>
      </c>
      <c r="FA104" s="131" t="inlineStr">
        <is>
          <t>• Key challenges: No input received.
• Support required: No input received.</t>
        </is>
      </c>
      <c r="FB104" s="131" t="n"/>
      <c r="FC104" s="131" t="n"/>
    </row>
    <row r="105" ht="250" customHeight="1">
      <c r="A105" s="109" t="inlineStr">
        <is>
          <t>Mapped</t>
        </is>
      </c>
      <c r="B105" s="109" t="inlineStr">
        <is>
          <t>CARBON</t>
        </is>
      </c>
      <c r="C105" s="110" t="inlineStr">
        <is>
          <t>IRIS0704</t>
        </is>
      </c>
      <c r="D105" s="110" t="inlineStr">
        <is>
          <t>Jivika Wadhwani</t>
        </is>
      </c>
      <c r="E105" s="110" t="inlineStr">
        <is>
          <t>Services</t>
        </is>
      </c>
      <c r="F105" s="162" t="inlineStr">
        <is>
          <t>Senior Financial Analyst</t>
        </is>
      </c>
      <c r="G105" s="162" t="inlineStr">
        <is>
          <t>XBRL Specialist – POD Lead</t>
        </is>
      </c>
      <c r="H105" s="162" t="inlineStr">
        <is>
          <t>L4 – Senior</t>
        </is>
      </c>
      <c r="I105" s="162" t="inlineStr">
        <is>
          <t>B1</t>
        </is>
      </c>
      <c r="J105" s="166" t="inlineStr">
        <is>
          <t>▲ Up</t>
        </is>
      </c>
      <c r="K105" s="110" t="inlineStr">
        <is>
          <t>Consulting &amp; Professional Services</t>
        </is>
      </c>
      <c r="L105" s="110" t="inlineStr">
        <is>
          <t>XBRL Tagging, Conversion &amp; Filing</t>
        </is>
      </c>
      <c r="M105" s="110" t="n"/>
      <c r="N105" s="110" t="n">
        <v>20</v>
      </c>
      <c r="O105" s="109" t="inlineStr">
        <is>
          <t>P3 / M2</t>
        </is>
      </c>
      <c r="P105" s="110" t="inlineStr">
        <is>
          <t>Career / · Team Lead</t>
        </is>
      </c>
      <c r="Q105" s="110" t="inlineStr">
        <is>
          <t>4 Enable</t>
        </is>
      </c>
      <c r="R105" s="110" t="inlineStr">
        <is>
          <t>4–7 yrs</t>
        </is>
      </c>
      <c r="S105" s="110" t="inlineStr">
        <is>
          <t>5–8 · 4–8</t>
        </is>
      </c>
      <c r="T105" s="110" t="inlineStr">
        <is>
          <t>Consultant / Senior Associate</t>
        </is>
      </c>
      <c r="U105" s="110" t="inlineStr">
        <is>
          <t>Big Four: Senior Consultant · IRIS Vs Market Benchmark — XBRL US credential pathway: Certificate + specialist taxonomy</t>
        </is>
      </c>
      <c r="V105" s="110" t="inlineStr">
        <is>
          <t>XBRL US GAAP Certificate · AICPA &amp; XBRL US; XBRL International specifications; IFRS / US GAAP / Ind AS</t>
        </is>
      </c>
      <c r="W105" s="110" t="inlineStr">
        <is>
          <t>Core 3 · Future 3 · Functional 3 · Leadership 2</t>
        </is>
      </c>
      <c r="X105" s="73" t="n">
        <v>88</v>
      </c>
      <c r="Y105" s="74" t="inlineStr">
        <is>
          <t>IRIS0704</t>
        </is>
      </c>
      <c r="Z105" s="74" t="inlineStr">
        <is>
          <t>Employee</t>
        </is>
      </c>
      <c r="AA105" s="74" t="inlineStr">
        <is>
          <t>Active</t>
        </is>
      </c>
      <c r="AB105" s="74" t="inlineStr">
        <is>
          <t>Jivika Wadhwani</t>
        </is>
      </c>
      <c r="AC105" s="164" t="n">
        <v>40686</v>
      </c>
      <c r="AD105" s="74" t="inlineStr">
        <is>
          <t>Senior Financial Analyst</t>
        </is>
      </c>
      <c r="AE105" s="74" t="inlineStr">
        <is>
          <t>MBA</t>
        </is>
      </c>
      <c r="AF105" s="74" t="inlineStr">
        <is>
          <t>Shashikant Mudaliar</t>
        </is>
      </c>
      <c r="AG105" s="74" t="inlineStr">
        <is>
          <t>N-6</t>
        </is>
      </c>
      <c r="AH105" s="74" t="inlineStr">
        <is>
          <t>Manager</t>
        </is>
      </c>
      <c r="AI105" s="74" t="inlineStr">
        <is>
          <t>0 years, 0 months, 0 days</t>
        </is>
      </c>
      <c r="AJ105" s="74" t="inlineStr">
        <is>
          <t>15 years, 3 months, 2 days</t>
        </is>
      </c>
      <c r="AK105" s="74" t="inlineStr">
        <is>
          <t>Regtech</t>
        </is>
      </c>
      <c r="AL105" s="74" t="inlineStr">
        <is>
          <t>CARBON</t>
        </is>
      </c>
      <c r="AM105" s="74" t="inlineStr">
        <is>
          <t>Services</t>
        </is>
      </c>
      <c r="AN105" s="74" t="inlineStr">
        <is>
          <t>Expert Assisted services</t>
        </is>
      </c>
      <c r="AO105" s="74" t="inlineStr">
        <is>
          <t>No</t>
        </is>
      </c>
      <c r="AP105" s="74" t="inlineStr">
        <is>
          <t>Professional Services</t>
        </is>
      </c>
      <c r="AQ105" s="74" t="inlineStr">
        <is>
          <t>XBRL Domain</t>
        </is>
      </c>
      <c r="AR105" s="74" t="inlineStr">
        <is>
          <t>Non-technical</t>
        </is>
      </c>
      <c r="AS105" s="74" t="n">
        <v>20</v>
      </c>
      <c r="AT105" s="74" t="inlineStr">
        <is>
          <t>Covered</t>
        </is>
      </c>
      <c r="AU105" s="74" t="inlineStr">
        <is>
          <t>IRIS0704</t>
        </is>
      </c>
      <c r="AV105" s="74" t="inlineStr">
        <is>
          <t>Jivika Wadhwani</t>
        </is>
      </c>
      <c r="AW105" s="74" t="inlineStr">
        <is>
          <t>Services</t>
        </is>
      </c>
      <c r="AX105" s="74" t="inlineStr">
        <is>
          <t>Professional Services</t>
        </is>
      </c>
      <c r="AY105" s="74" t="inlineStr">
        <is>
          <t>XBRL / Regulatory Reporting</t>
        </is>
      </c>
      <c r="AZ105" s="74" t="n"/>
      <c r="BA105" s="74" t="n"/>
      <c r="BB105" s="74" t="inlineStr">
        <is>
          <t>Employee</t>
        </is>
      </c>
      <c r="BC105" s="74" t="inlineStr">
        <is>
          <t>Shashikant Mudaliar</t>
        </is>
      </c>
      <c r="BD105" s="74" t="inlineStr">
        <is>
          <t>Shashikant Mudaliar</t>
        </is>
      </c>
      <c r="BE105" s="74" t="inlineStr">
        <is>
          <t>No</t>
        </is>
      </c>
      <c r="BF105" s="74" t="inlineStr">
        <is>
          <t>Senior Financial Analyst</t>
        </is>
      </c>
      <c r="BG105" s="74" t="inlineStr">
        <is>
          <t>Senior Services Specialist</t>
        </is>
      </c>
      <c r="BH105" s="74" t="inlineStr">
        <is>
          <t>Yes</t>
        </is>
      </c>
      <c r="BI105" s="74" t="n">
        <v>2</v>
      </c>
      <c r="BJ105" s="74" t="n">
        <v>2</v>
      </c>
      <c r="BK105" s="74" t="n">
        <v>0</v>
      </c>
      <c r="BL105" s="74" t="inlineStr">
        <is>
          <t>Consolidate / flatten</t>
        </is>
      </c>
      <c r="BM105" s="74" t="n">
        <v>2</v>
      </c>
      <c r="BN105" s="74" t="n">
        <v>2</v>
      </c>
      <c r="BO105" s="74" t="n">
        <v>0</v>
      </c>
      <c r="BP105" s="74" t="inlineStr">
        <is>
          <t>Consolidate / flatten</t>
        </is>
      </c>
      <c r="BQ105" s="74" t="inlineStr">
        <is>
          <t>No</t>
        </is>
      </c>
      <c r="BR105" s="74" t="inlineStr">
        <is>
          <t>L4 – Senior</t>
        </is>
      </c>
      <c r="BS105" s="74" t="inlineStr">
        <is>
          <t>L4 – Senior</t>
        </is>
      </c>
      <c r="BT105" s="74" t="inlineStr">
        <is>
          <t>Designation refined from Raw tab Comments column · this update</t>
        </is>
      </c>
      <c r="BU105"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5" s="74" t="n"/>
      <c r="BW105" s="74" t="inlineStr">
        <is>
          <t>UK - HMRC; Europe - ESEF; Nigeria - CBN; Netherland - KVK.</t>
        </is>
      </c>
      <c r="BX105" s="74" t="n"/>
      <c r="BY105" s="74" t="inlineStr">
        <is>
          <t>IRIS0704</t>
        </is>
      </c>
      <c r="BZ105" s="74" t="inlineStr">
        <is>
          <t>Employee</t>
        </is>
      </c>
      <c r="CA105" s="74" t="inlineStr">
        <is>
          <t>Active</t>
        </is>
      </c>
      <c r="CB105" s="74" t="inlineStr">
        <is>
          <t>Jivika Wadhwani</t>
        </is>
      </c>
      <c r="CC105" s="164" t="n">
        <v>40686</v>
      </c>
      <c r="CD105" s="74" t="inlineStr">
        <is>
          <t>Senior Financial Analyst</t>
        </is>
      </c>
      <c r="CE105" s="74" t="n"/>
      <c r="CF105" s="74" t="inlineStr">
        <is>
          <t>Professional Services</t>
        </is>
      </c>
      <c r="CG105" s="74" t="inlineStr">
        <is>
          <t>XBRL / Regulatory Reporting</t>
        </is>
      </c>
      <c r="CH105" s="74" t="inlineStr">
        <is>
          <t>Senior Financial Analyst</t>
        </is>
      </c>
      <c r="CI105" s="74" t="inlineStr">
        <is>
          <t>L4 – Senior</t>
        </is>
      </c>
      <c r="CJ105" s="74" t="inlineStr">
        <is>
          <t>Shashikant Mudaliar</t>
        </is>
      </c>
      <c r="CK105" s="74" t="inlineStr">
        <is>
          <t>N-6</t>
        </is>
      </c>
      <c r="CL105" s="74" t="inlineStr">
        <is>
          <t>Player Cum Coach</t>
        </is>
      </c>
      <c r="CM105" s="74" t="inlineStr">
        <is>
          <t>Regtech</t>
        </is>
      </c>
      <c r="CN105" s="74" t="inlineStr">
        <is>
          <t>Services</t>
        </is>
      </c>
      <c r="CO105" s="74" t="inlineStr">
        <is>
          <t>15 years, 0 months, 28 days</t>
        </is>
      </c>
      <c r="CP105" s="74" t="inlineStr">
        <is>
          <t>Senior Services Specialst</t>
        </is>
      </c>
      <c r="CQ105" s="74" t="n"/>
      <c r="CR105" s="74" t="n">
        <v>4</v>
      </c>
      <c r="CS105" s="74" t="inlineStr">
        <is>
          <t>High</t>
        </is>
      </c>
      <c r="CT105" s="74" t="inlineStr">
        <is>
          <t>Core Contributor</t>
        </is>
      </c>
      <c r="CU105" s="74" t="inlineStr">
        <is>
          <t>Yes</t>
        </is>
      </c>
      <c r="CV105" s="74" t="inlineStr">
        <is>
          <t>No</t>
        </is>
      </c>
      <c r="CW105" s="74" t="inlineStr">
        <is>
          <t>Yes</t>
        </is>
      </c>
      <c r="CX105" s="74" t="n"/>
      <c r="CY105" s="74" t="n"/>
      <c r="CZ105" s="74" t="n"/>
      <c r="DA105" s="74" t="inlineStr">
        <is>
          <t>Title to be standardized to: Senior Services Specialist</t>
        </is>
      </c>
      <c r="DB105" s="74" t="n"/>
      <c r="DC105" s="74" t="n"/>
      <c r="DD105" s="74" t="n"/>
      <c r="DE105" s="74" t="n"/>
      <c r="DF105" s="74" t="n"/>
      <c r="DG105" s="74" t="n"/>
      <c r="DH105" s="74" t="n"/>
      <c r="DI105" s="74" t="n"/>
      <c r="DJ105" s="74" t="n"/>
      <c r="DK105" s="74" t="n"/>
      <c r="DL105" s="74" t="n"/>
      <c r="DM105" s="74" t="n"/>
      <c r="DN105" s="74" t="n"/>
      <c r="DO105" s="74" t="n"/>
      <c r="DP105" s="74" t="n"/>
      <c r="DQ105" s="74" t="n"/>
      <c r="DR105" s="74" t="n"/>
      <c r="DS105" s="74" t="n"/>
      <c r="DT105" s="74" t="n"/>
      <c r="DU105" s="74" t="n"/>
      <c r="DV105" s="74" t="n"/>
      <c r="DW105" s="74" t="n"/>
      <c r="DX105" s="74" t="n"/>
      <c r="DY105" s="74" t="n"/>
      <c r="DZ105" s="74" t="n"/>
      <c r="EA105" s="74" t="n"/>
      <c r="EB105" s="74" t="n"/>
      <c r="EC105" s="74" t="n"/>
      <c r="ED105" s="74" t="n"/>
      <c r="EE105" s="74" t="n"/>
      <c r="EF105" s="74" t="n"/>
      <c r="EG105" s="74" t="n"/>
      <c r="EH105" s="74" t="n"/>
      <c r="EI105" s="74" t="n"/>
      <c r="EJ105" s="74" t="n"/>
      <c r="EK105" s="74" t="n"/>
      <c r="EL105" s="74" t="n"/>
      <c r="EM105" s="74" t="n"/>
      <c r="EN105" s="74" t="n"/>
      <c r="EO105" s="74" t="n"/>
      <c r="EP105" s="74" t="n"/>
      <c r="EQ105" s="74" t="n"/>
      <c r="ER105" s="74" t="n"/>
      <c r="ES105" s="74" t="n"/>
      <c r="ET105" s="74" t="n"/>
      <c r="EU105" s="74" t="n"/>
      <c r="EV105" s="130" t="n"/>
      <c r="EW105" s="131" t="inlineStr">
        <is>
          <t>• Role / sub-team: Mapping under Service Team.</t>
        </is>
      </c>
      <c r="EX105" s="131" t="inlineStr">
        <is>
          <t>• Key responsibilities include: Provide mapping for multiple regions; Quality analysis for ESEF filings.
• Reported deliverables and outcomes include: Provide mapping to tagging team for further processing and share quality analysis report with CEM.</t>
        </is>
      </c>
      <c r="EY105" s="131" t="inlineStr">
        <is>
          <t>• Current capabilities: Coordination with team; Tools / software used: HTML - Editor.</t>
        </is>
      </c>
      <c r="EZ105" s="131" t="inlineStr">
        <is>
          <t>• Development priorities: No input received.
• Learning and Development Need: Proper planning.</t>
        </is>
      </c>
      <c r="FA105" s="131" t="inlineStr">
        <is>
          <t>• Key challenges: No input received.
• Support required: No input received.</t>
        </is>
      </c>
      <c r="FB105" s="131" t="n"/>
      <c r="FC105" s="131" t="n"/>
    </row>
    <row r="106" ht="250" customHeight="1">
      <c r="A106" s="109" t="inlineStr">
        <is>
          <t>Mapped</t>
        </is>
      </c>
      <c r="B106" s="109" t="inlineStr">
        <is>
          <t>CARBON</t>
        </is>
      </c>
      <c r="C106" s="110" t="inlineStr">
        <is>
          <t>IRIS1705</t>
        </is>
      </c>
      <c r="D106" s="110" t="inlineStr">
        <is>
          <t>Lalita Waghmare</t>
        </is>
      </c>
      <c r="E106" s="110" t="inlineStr">
        <is>
          <t>Services</t>
        </is>
      </c>
      <c r="F106" s="162" t="inlineStr">
        <is>
          <t>Financial Analyst</t>
        </is>
      </c>
      <c r="G106" s="162" t="inlineStr">
        <is>
          <t>Team Lead – Assisted Services</t>
        </is>
      </c>
      <c r="H106" s="162" t="inlineStr">
        <is>
          <t>L3 – Professional / Associate</t>
        </is>
      </c>
      <c r="I106" s="162" t="inlineStr">
        <is>
          <t>B1</t>
        </is>
      </c>
      <c r="J106" s="166" t="inlineStr">
        <is>
          <t>▲ Up</t>
        </is>
      </c>
      <c r="K106" s="110" t="inlineStr">
        <is>
          <t>Consulting &amp; Professional Services</t>
        </is>
      </c>
      <c r="L106" s="110" t="inlineStr">
        <is>
          <t>XBRL Tagging, Conversion &amp; Filing</t>
        </is>
      </c>
      <c r="M106" s="163" t="inlineStr">
        <is>
          <t>• Confirm the reporting line — Manager</t>
        </is>
      </c>
      <c r="N106" s="110" t="n">
        <v>20</v>
      </c>
      <c r="O106" s="109" t="inlineStr">
        <is>
          <t>P3 / M2</t>
        </is>
      </c>
      <c r="P106" s="110" t="inlineStr">
        <is>
          <t>Career / · Team Lead</t>
        </is>
      </c>
      <c r="Q106" s="110" t="inlineStr">
        <is>
          <t>4 Enable</t>
        </is>
      </c>
      <c r="R106" s="110" t="inlineStr">
        <is>
          <t>4–7 yrs</t>
        </is>
      </c>
      <c r="S106" s="110" t="inlineStr">
        <is>
          <t>5–8 · 4–8</t>
        </is>
      </c>
      <c r="T106" s="110" t="inlineStr">
        <is>
          <t>Team Lead / Assistant Manager</t>
        </is>
      </c>
      <c r="U106" s="110" t="inlineStr">
        <is>
          <t>Big Four: Senior Consultant · IRIS Vs Market Benchmark — XBRL US credential pathway: Certificate + specialist taxonomy</t>
        </is>
      </c>
      <c r="V106" s="110" t="inlineStr">
        <is>
          <t>XBRL US GAAP Certificate · AICPA &amp; XBRL US; XBRL International specifications; IFRS / US GAAP / Ind AS</t>
        </is>
      </c>
      <c r="W106" s="110" t="inlineStr">
        <is>
          <t>Core 3 · Future 3 · Functional 3 · Leadership 2</t>
        </is>
      </c>
      <c r="X106" s="73" t="n">
        <v>145</v>
      </c>
      <c r="Y106" s="74" t="inlineStr">
        <is>
          <t>IRIS1705</t>
        </is>
      </c>
      <c r="Z106" s="74" t="inlineStr">
        <is>
          <t>Employee</t>
        </is>
      </c>
      <c r="AA106" s="74" t="inlineStr">
        <is>
          <t>Active</t>
        </is>
      </c>
      <c r="AB106" s="74" t="inlineStr">
        <is>
          <t>Lalita Waghmare</t>
        </is>
      </c>
      <c r="AC106" s="164" t="n">
        <v>43130</v>
      </c>
      <c r="AD106" s="74" t="inlineStr">
        <is>
          <t>Financial Analyst</t>
        </is>
      </c>
      <c r="AE106" s="74" t="inlineStr">
        <is>
          <t>B.Com</t>
        </is>
      </c>
      <c r="AF106" s="74" t="inlineStr">
        <is>
          <t>Mayur Zope</t>
        </is>
      </c>
      <c r="AG106" s="74" t="inlineStr">
        <is>
          <t>N-6</t>
        </is>
      </c>
      <c r="AH106" s="74" t="inlineStr">
        <is>
          <t>Manager</t>
        </is>
      </c>
      <c r="AI106" s="74" t="inlineStr">
        <is>
          <t>9 years, 8 months, 0 days</t>
        </is>
      </c>
      <c r="AJ106" s="74" t="inlineStr">
        <is>
          <t>8 years, 6 months, 26 days</t>
        </is>
      </c>
      <c r="AK106" s="74" t="inlineStr">
        <is>
          <t>Regtech</t>
        </is>
      </c>
      <c r="AL106" s="74" t="inlineStr">
        <is>
          <t>CARBON</t>
        </is>
      </c>
      <c r="AM106" s="74" t="inlineStr">
        <is>
          <t>Services</t>
        </is>
      </c>
      <c r="AN106" s="74" t="inlineStr">
        <is>
          <t>Expert Assisted services</t>
        </is>
      </c>
      <c r="AO106" s="74" t="inlineStr">
        <is>
          <t>No</t>
        </is>
      </c>
      <c r="AP106" s="74" t="inlineStr">
        <is>
          <t>Professional Services</t>
        </is>
      </c>
      <c r="AQ106" s="74" t="inlineStr">
        <is>
          <t>XBRL Domain</t>
        </is>
      </c>
      <c r="AR106" s="74" t="inlineStr">
        <is>
          <t>Non-technical</t>
        </is>
      </c>
      <c r="AS106" s="74" t="n">
        <v>20</v>
      </c>
      <c r="AT106" s="74" t="inlineStr">
        <is>
          <t>Covered</t>
        </is>
      </c>
      <c r="AU106" s="74" t="inlineStr">
        <is>
          <t>IRIS1705</t>
        </is>
      </c>
      <c r="AV106" s="74" t="inlineStr">
        <is>
          <t>Lalita Waghmare</t>
        </is>
      </c>
      <c r="AW106" s="74" t="inlineStr">
        <is>
          <t>Services</t>
        </is>
      </c>
      <c r="AX106" s="74" t="inlineStr">
        <is>
          <t>Professional Services</t>
        </is>
      </c>
      <c r="AY106" s="74" t="inlineStr">
        <is>
          <t>XBRL / Regulatory Reporting</t>
        </is>
      </c>
      <c r="AZ106" s="74" t="n"/>
      <c r="BA106" s="74" t="n"/>
      <c r="BB106" s="74" t="inlineStr">
        <is>
          <t>Employee</t>
        </is>
      </c>
      <c r="BC106" s="74" t="inlineStr">
        <is>
          <t>Mayur Zope</t>
        </is>
      </c>
      <c r="BD106" s="74" t="inlineStr">
        <is>
          <t>Mayur Zope</t>
        </is>
      </c>
      <c r="BE106" s="74" t="inlineStr">
        <is>
          <t>No</t>
        </is>
      </c>
      <c r="BF106" s="74" t="inlineStr">
        <is>
          <t>Financial Analyst</t>
        </is>
      </c>
      <c r="BG106" s="74" t="inlineStr">
        <is>
          <t>Professional Services Lead</t>
        </is>
      </c>
      <c r="BH106" s="74" t="inlineStr">
        <is>
          <t>Yes</t>
        </is>
      </c>
      <c r="BI106" s="74" t="n">
        <v>4</v>
      </c>
      <c r="BJ106" s="74" t="n">
        <v>3</v>
      </c>
      <c r="BK106" s="74" t="n">
        <v>1</v>
      </c>
      <c r="BL106" s="74" t="inlineStr">
        <is>
          <t>Review</t>
        </is>
      </c>
      <c r="BM106" s="74" t="n">
        <v>4</v>
      </c>
      <c r="BN106" s="74" t="n">
        <v>3</v>
      </c>
      <c r="BO106" s="74" t="n">
        <v>1</v>
      </c>
      <c r="BP106" s="74" t="inlineStr">
        <is>
          <t>Review</t>
        </is>
      </c>
      <c r="BQ106" s="74" t="inlineStr">
        <is>
          <t>No</t>
        </is>
      </c>
      <c r="BR106" s="74" t="inlineStr">
        <is>
          <t>L3 – Professional / Associate</t>
        </is>
      </c>
      <c r="BS106" s="74" t="inlineStr">
        <is>
          <t>L4</t>
        </is>
      </c>
      <c r="BT106" s="74" t="inlineStr">
        <is>
          <t>Matched from Title Hierarchy · new designation</t>
        </is>
      </c>
      <c r="BU10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6" s="74" t="n"/>
      <c r="BW106" s="74" t="inlineStr">
        <is>
          <t>Europe - ESEF; India - MCA.</t>
        </is>
      </c>
      <c r="BX106" s="74" t="n"/>
      <c r="BY106" s="74" t="inlineStr">
        <is>
          <t>IRIS1705</t>
        </is>
      </c>
      <c r="BZ106" s="74" t="inlineStr">
        <is>
          <t>Employee</t>
        </is>
      </c>
      <c r="CA106" s="74" t="inlineStr">
        <is>
          <t>Active</t>
        </is>
      </c>
      <c r="CB106" s="74" t="inlineStr">
        <is>
          <t>Lalita Waghmare</t>
        </is>
      </c>
      <c r="CC106" s="164" t="n">
        <v>43130</v>
      </c>
      <c r="CD106" s="74" t="inlineStr">
        <is>
          <t>Financial Analyst</t>
        </is>
      </c>
      <c r="CE106" s="74" t="n"/>
      <c r="CF106" s="74" t="inlineStr">
        <is>
          <t>Professional Services</t>
        </is>
      </c>
      <c r="CG106" s="74" t="inlineStr">
        <is>
          <t>XBRL / Regulatory Reporting</t>
        </is>
      </c>
      <c r="CH106" s="74" t="inlineStr">
        <is>
          <t>Financial Analyst</t>
        </is>
      </c>
      <c r="CI106" s="74" t="inlineStr">
        <is>
          <t>L3 – Professional / Associate</t>
        </is>
      </c>
      <c r="CJ106" s="74" t="inlineStr">
        <is>
          <t>Mayur Zope</t>
        </is>
      </c>
      <c r="CK106" s="74" t="inlineStr">
        <is>
          <t>N-6</t>
        </is>
      </c>
      <c r="CL106" s="74" t="inlineStr">
        <is>
          <t>Player Cum Coach</t>
        </is>
      </c>
      <c r="CM106" s="74" t="inlineStr">
        <is>
          <t>Regtech</t>
        </is>
      </c>
      <c r="CN106" s="74" t="inlineStr">
        <is>
          <t>Services</t>
        </is>
      </c>
      <c r="CO106" s="74" t="inlineStr">
        <is>
          <t>18 years, 0 months, 21 days</t>
        </is>
      </c>
      <c r="CP106" s="74" t="inlineStr">
        <is>
          <t>Professional Services Lead</t>
        </is>
      </c>
      <c r="CQ106" s="74" t="n"/>
      <c r="CR106" s="74" t="n">
        <v>3</v>
      </c>
      <c r="CS106" s="74" t="inlineStr">
        <is>
          <t>Medium</t>
        </is>
      </c>
      <c r="CT106" s="74" t="inlineStr">
        <is>
          <t>Core Contributor</t>
        </is>
      </c>
      <c r="CU106" s="74" t="inlineStr">
        <is>
          <t>No</t>
        </is>
      </c>
      <c r="CV106" s="74" t="inlineStr">
        <is>
          <t>No</t>
        </is>
      </c>
      <c r="CW106" s="74" t="inlineStr">
        <is>
          <t>Yes</t>
        </is>
      </c>
      <c r="CX106" s="74" t="n"/>
      <c r="CY106" s="74" t="n"/>
      <c r="CZ106" s="74" t="n"/>
      <c r="DA106" s="74" t="inlineStr">
        <is>
          <t>Title to be standardized to: Professional Services Lead</t>
        </is>
      </c>
      <c r="DB106" s="74" t="n"/>
      <c r="DC106" s="74" t="n"/>
      <c r="DD106" s="74" t="n"/>
      <c r="DE106" s="74" t="n"/>
      <c r="DF106" s="74" t="n"/>
      <c r="DG106" s="74" t="n"/>
      <c r="DH106" s="74" t="n"/>
      <c r="DI106" s="74" t="n"/>
      <c r="DJ106" s="74" t="n"/>
      <c r="DK106" s="74" t="n"/>
      <c r="DL106" s="74" t="n"/>
      <c r="DM106" s="74" t="n"/>
      <c r="DN106" s="74" t="n"/>
      <c r="DO106" s="74" t="n"/>
      <c r="DP106" s="74" t="n"/>
      <c r="DQ106" s="74" t="n"/>
      <c r="DR106" s="74" t="n"/>
      <c r="DS106" s="74" t="n"/>
      <c r="DT106" s="74" t="n"/>
      <c r="DU106" s="74" t="n"/>
      <c r="DV106" s="74" t="n"/>
      <c r="DW106" s="74" t="n"/>
      <c r="DX106" s="74" t="n"/>
      <c r="DY106" s="74" t="n"/>
      <c r="DZ106" s="74" t="n"/>
      <c r="EA106" s="74" t="n"/>
      <c r="EB106" s="74" t="n"/>
      <c r="EC106" s="74" t="n"/>
      <c r="ED106" s="74" t="n"/>
      <c r="EE106" s="74" t="n"/>
      <c r="EF106" s="74" t="n"/>
      <c r="EG106" s="74" t="n"/>
      <c r="EH106" s="74" t="n"/>
      <c r="EI106" s="74" t="n"/>
      <c r="EJ106" s="74" t="n"/>
      <c r="EK106" s="74" t="n"/>
      <c r="EL106" s="74" t="n"/>
      <c r="EM106" s="74" t="n"/>
      <c r="EN106" s="74" t="n"/>
      <c r="EO106" s="74" t="n"/>
      <c r="EP106" s="74" t="n"/>
      <c r="EQ106" s="74" t="n"/>
      <c r="ER106" s="74" t="n"/>
      <c r="ES106" s="74" t="n"/>
      <c r="ET106" s="74" t="n"/>
      <c r="EU106" s="74" t="n"/>
      <c r="EV106" s="130" t="n"/>
      <c r="EW106" s="131" t="inlineStr">
        <is>
          <t>• Role / sub-team: MCA and ESMA.</t>
        </is>
      </c>
      <c r="EX106" s="131"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EY106" s="131"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EZ106" s="131" t="inlineStr">
        <is>
          <t>• Development priorities: No input received.
• Learning and Development Need: Time Mangaement.</t>
        </is>
      </c>
      <c r="FA106" s="131" t="inlineStr">
        <is>
          <t>• Key challenges: No input received.
• Support required: No input received.</t>
        </is>
      </c>
      <c r="FB106" s="131" t="n"/>
      <c r="FC106" s="131" t="n"/>
    </row>
    <row r="107" ht="250" customHeight="1">
      <c r="A107" s="109" t="inlineStr">
        <is>
          <t>Mapped</t>
        </is>
      </c>
      <c r="B107" s="109" t="inlineStr">
        <is>
          <t>CARBON</t>
        </is>
      </c>
      <c r="C107" s="110" t="inlineStr">
        <is>
          <t>IRIS1704</t>
        </is>
      </c>
      <c r="D107" s="110" t="inlineStr">
        <is>
          <t>Lucy Fernandes</t>
        </is>
      </c>
      <c r="E107" s="110" t="inlineStr">
        <is>
          <t>Services</t>
        </is>
      </c>
      <c r="F107" s="162" t="inlineStr">
        <is>
          <t>Senior Financial Analyst</t>
        </is>
      </c>
      <c r="G107" s="162" t="inlineStr">
        <is>
          <t>XBRL Specialist – POD Lead</t>
        </is>
      </c>
      <c r="H107" s="162" t="inlineStr">
        <is>
          <t>L4 – Senior</t>
        </is>
      </c>
      <c r="I107" s="162" t="inlineStr">
        <is>
          <t>B1</t>
        </is>
      </c>
      <c r="J107" s="166" t="inlineStr">
        <is>
          <t>▲ Up</t>
        </is>
      </c>
      <c r="K107" s="110" t="inlineStr">
        <is>
          <t>Consulting &amp; Professional Services</t>
        </is>
      </c>
      <c r="L107" s="110" t="inlineStr">
        <is>
          <t>XBRL Tagging, Conversion &amp; Filing</t>
        </is>
      </c>
      <c r="M107" s="110" t="n"/>
      <c r="N107" s="110" t="n">
        <v>20</v>
      </c>
      <c r="O107" s="109" t="inlineStr">
        <is>
          <t>P3 / M2</t>
        </is>
      </c>
      <c r="P107" s="110" t="inlineStr">
        <is>
          <t>Career / · Team Lead</t>
        </is>
      </c>
      <c r="Q107" s="110" t="inlineStr">
        <is>
          <t>4 Enable</t>
        </is>
      </c>
      <c r="R107" s="110" t="inlineStr">
        <is>
          <t>4–7 yrs</t>
        </is>
      </c>
      <c r="S107" s="110" t="inlineStr">
        <is>
          <t>5–8 · 4–8</t>
        </is>
      </c>
      <c r="T107" s="110" t="inlineStr">
        <is>
          <t>Consultant / Senior Associate</t>
        </is>
      </c>
      <c r="U107" s="110" t="inlineStr">
        <is>
          <t>Big Four: Senior Consultant · IRIS Vs Market Benchmark — XBRL US credential pathway: Certificate + specialist taxonomy</t>
        </is>
      </c>
      <c r="V107" s="110" t="inlineStr">
        <is>
          <t>XBRL US GAAP Certificate · AICPA &amp; XBRL US; XBRL International specifications; IFRS / US GAAP / Ind AS</t>
        </is>
      </c>
      <c r="W107" s="110" t="inlineStr">
        <is>
          <t>Core 3 · Future 3 · Functional 3 · Leadership 2</t>
        </is>
      </c>
      <c r="X107" s="73" t="n">
        <v>144</v>
      </c>
      <c r="Y107" s="74" t="inlineStr">
        <is>
          <t>IRIS1704</t>
        </is>
      </c>
      <c r="Z107" s="74" t="inlineStr">
        <is>
          <t>Employee</t>
        </is>
      </c>
      <c r="AA107" s="74" t="inlineStr">
        <is>
          <t>Active</t>
        </is>
      </c>
      <c r="AB107" s="74" t="inlineStr">
        <is>
          <t>Lucy Fernandes</t>
        </is>
      </c>
      <c r="AC107" s="164" t="n">
        <v>43129</v>
      </c>
      <c r="AD107" s="74" t="inlineStr">
        <is>
          <t>Senior Financial Analyst</t>
        </is>
      </c>
      <c r="AE107" s="74" t="inlineStr">
        <is>
          <t>MBA</t>
        </is>
      </c>
      <c r="AF107" s="74" t="inlineStr">
        <is>
          <t>Mayur Zope</t>
        </is>
      </c>
      <c r="AG107" s="74" t="inlineStr">
        <is>
          <t>N-6</t>
        </is>
      </c>
      <c r="AH107" s="74" t="inlineStr">
        <is>
          <t>Manager</t>
        </is>
      </c>
      <c r="AI107" s="74" t="inlineStr">
        <is>
          <t>6 years, 1 months, 0 days</t>
        </is>
      </c>
      <c r="AJ107" s="74" t="inlineStr">
        <is>
          <t>8 years, 6 months, 27 days</t>
        </is>
      </c>
      <c r="AK107" s="74" t="inlineStr">
        <is>
          <t>Regtech</t>
        </is>
      </c>
      <c r="AL107" s="74" t="inlineStr">
        <is>
          <t>CARBON</t>
        </is>
      </c>
      <c r="AM107" s="74" t="inlineStr">
        <is>
          <t>Services</t>
        </is>
      </c>
      <c r="AN107" s="74" t="inlineStr">
        <is>
          <t>Expert Assisted services</t>
        </is>
      </c>
      <c r="AO107" s="74" t="inlineStr">
        <is>
          <t>No</t>
        </is>
      </c>
      <c r="AP107" s="74" t="inlineStr">
        <is>
          <t>Professional Services</t>
        </is>
      </c>
      <c r="AQ107" s="74" t="inlineStr">
        <is>
          <t>XBRL Domain</t>
        </is>
      </c>
      <c r="AR107" s="74" t="inlineStr">
        <is>
          <t>Non-technical</t>
        </is>
      </c>
      <c r="AS107" s="74" t="n">
        <v>20</v>
      </c>
      <c r="AT107" s="74" t="inlineStr">
        <is>
          <t>Covered</t>
        </is>
      </c>
      <c r="AU107" s="74" t="inlineStr">
        <is>
          <t>IRIS1704</t>
        </is>
      </c>
      <c r="AV107" s="74" t="inlineStr">
        <is>
          <t>Lucy Fernandes</t>
        </is>
      </c>
      <c r="AW107" s="74" t="inlineStr">
        <is>
          <t>Services</t>
        </is>
      </c>
      <c r="AX107" s="74" t="inlineStr">
        <is>
          <t>Professional Services</t>
        </is>
      </c>
      <c r="AY107" s="74" t="inlineStr">
        <is>
          <t>XBRL / Regulatory Reporting</t>
        </is>
      </c>
      <c r="AZ107" s="74" t="n"/>
      <c r="BA107" s="74" t="n"/>
      <c r="BB107" s="74" t="inlineStr">
        <is>
          <t>Employee</t>
        </is>
      </c>
      <c r="BC107" s="74" t="inlineStr">
        <is>
          <t>Mayur Zope</t>
        </is>
      </c>
      <c r="BD107" s="74" t="inlineStr">
        <is>
          <t>Mayur Zope</t>
        </is>
      </c>
      <c r="BE107" s="74" t="inlineStr">
        <is>
          <t>No</t>
        </is>
      </c>
      <c r="BF107" s="74" t="inlineStr">
        <is>
          <t>Senior Financial Analyst</t>
        </is>
      </c>
      <c r="BG107" s="74" t="inlineStr">
        <is>
          <t>Senior Services Specialist</t>
        </is>
      </c>
      <c r="BH107" s="74" t="inlineStr">
        <is>
          <t>Yes</t>
        </is>
      </c>
      <c r="BI107" s="74" t="n">
        <v>1</v>
      </c>
      <c r="BJ107" s="74" t="n">
        <v>0</v>
      </c>
      <c r="BK107" s="74" t="n">
        <v>1</v>
      </c>
      <c r="BL107" s="74" t="inlineStr">
        <is>
          <t>Consolidate / flatten</t>
        </is>
      </c>
      <c r="BM107" s="74" t="n">
        <v>1</v>
      </c>
      <c r="BN107" s="74" t="n">
        <v>0</v>
      </c>
      <c r="BO107" s="74" t="n">
        <v>1</v>
      </c>
      <c r="BP107" s="74" t="inlineStr">
        <is>
          <t>Consolidate / flatten</t>
        </is>
      </c>
      <c r="BQ107" s="74" t="inlineStr">
        <is>
          <t>No</t>
        </is>
      </c>
      <c r="BR107" s="74" t="inlineStr">
        <is>
          <t>L4 – Senior</t>
        </is>
      </c>
      <c r="BS107" s="74" t="inlineStr">
        <is>
          <t>L4 – Senior</t>
        </is>
      </c>
      <c r="BT107" s="74" t="inlineStr">
        <is>
          <t>Designation refined from Raw tab Comments column · this update</t>
        </is>
      </c>
      <c r="BU10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7" s="74" t="inlineStr">
        <is>
          <t>Differentiate - only DM, DM+ESG,, PMO</t>
        </is>
      </c>
      <c r="BW107" s="74" t="inlineStr">
        <is>
          <t>India - MCA; Europe - ESEF.</t>
        </is>
      </c>
      <c r="BX107" s="74" t="n"/>
      <c r="BY107" s="74" t="inlineStr">
        <is>
          <t>IRIS1704</t>
        </is>
      </c>
      <c r="BZ107" s="74" t="inlineStr">
        <is>
          <t>Employee</t>
        </is>
      </c>
      <c r="CA107" s="74" t="inlineStr">
        <is>
          <t>Active</t>
        </is>
      </c>
      <c r="CB107" s="74" t="inlineStr">
        <is>
          <t>Lucy Fernandes</t>
        </is>
      </c>
      <c r="CC107" s="164" t="n">
        <v>43129</v>
      </c>
      <c r="CD107" s="74" t="inlineStr">
        <is>
          <t>Senior Financial Analyst</t>
        </is>
      </c>
      <c r="CE107" s="74" t="n"/>
      <c r="CF107" s="74" t="inlineStr">
        <is>
          <t>Professional Services</t>
        </is>
      </c>
      <c r="CG107" s="74" t="inlineStr">
        <is>
          <t>XBRL / Regulatory Reporting</t>
        </is>
      </c>
      <c r="CH107" s="74" t="inlineStr">
        <is>
          <t>Senior Financial Analyst</t>
        </is>
      </c>
      <c r="CI107" s="74" t="inlineStr">
        <is>
          <t>L4 – Senior</t>
        </is>
      </c>
      <c r="CJ107" s="74" t="inlineStr">
        <is>
          <t>Mayur Zope</t>
        </is>
      </c>
      <c r="CK107" s="74" t="inlineStr">
        <is>
          <t>N-6</t>
        </is>
      </c>
      <c r="CL107" s="74" t="inlineStr">
        <is>
          <t>Individual Contributor</t>
        </is>
      </c>
      <c r="CM107" s="74" t="inlineStr">
        <is>
          <t>Regtech</t>
        </is>
      </c>
      <c r="CN107" s="74" t="inlineStr">
        <is>
          <t>Services</t>
        </is>
      </c>
      <c r="CO107" s="74" t="inlineStr">
        <is>
          <t>14 years, 5 months, 22 days</t>
        </is>
      </c>
      <c r="CP107" s="74" t="inlineStr">
        <is>
          <t>Senior Services Specialst</t>
        </is>
      </c>
      <c r="CQ107" s="74" t="n"/>
      <c r="CR107" s="74" t="n">
        <v>4</v>
      </c>
      <c r="CS107" s="74" t="inlineStr">
        <is>
          <t>High</t>
        </is>
      </c>
      <c r="CT107" s="74" t="inlineStr">
        <is>
          <t>Core Contributor</t>
        </is>
      </c>
      <c r="CU107" s="74" t="inlineStr">
        <is>
          <t>Yes</t>
        </is>
      </c>
      <c r="CV107" s="74" t="inlineStr">
        <is>
          <t>No</t>
        </is>
      </c>
      <c r="CW107" s="74" t="inlineStr">
        <is>
          <t>Yes</t>
        </is>
      </c>
      <c r="CX107" s="74" t="n"/>
      <c r="CY107" s="74" t="n"/>
      <c r="CZ107" s="74" t="n"/>
      <c r="DA107" s="74" t="inlineStr">
        <is>
          <t>Title to be standardized to: Senior Services Specialist</t>
        </is>
      </c>
      <c r="DB107" s="74" t="n"/>
      <c r="DC107" s="74" t="n"/>
      <c r="DD107" s="74" t="n"/>
      <c r="DE107" s="74" t="n"/>
      <c r="DF107" s="74" t="n"/>
      <c r="DG107" s="74" t="n"/>
      <c r="DH107" s="74" t="n"/>
      <c r="DI107" s="74" t="n"/>
      <c r="DJ107" s="74" t="n"/>
      <c r="DK107" s="74" t="n"/>
      <c r="DL107" s="74" t="n"/>
      <c r="DM107" s="74" t="n"/>
      <c r="DN107" s="74" t="n"/>
      <c r="DO107" s="74" t="n"/>
      <c r="DP107" s="74" t="n"/>
      <c r="DQ107" s="74" t="n"/>
      <c r="DR107" s="74" t="n"/>
      <c r="DS107" s="74" t="n"/>
      <c r="DT107" s="74" t="n"/>
      <c r="DU107" s="74" t="n"/>
      <c r="DV107" s="74" t="n"/>
      <c r="DW107" s="74" t="n"/>
      <c r="DX107" s="74" t="n"/>
      <c r="DY107" s="74" t="n"/>
      <c r="DZ107" s="74" t="n"/>
      <c r="EA107" s="74" t="n"/>
      <c r="EB107" s="74" t="n"/>
      <c r="EC107" s="74" t="n"/>
      <c r="ED107" s="74" t="n"/>
      <c r="EE107" s="74" t="n"/>
      <c r="EF107" s="74" t="n"/>
      <c r="EG107" s="74" t="n"/>
      <c r="EH107" s="74" t="n"/>
      <c r="EI107" s="74" t="n"/>
      <c r="EJ107" s="74" t="n"/>
      <c r="EK107" s="74" t="n"/>
      <c r="EL107" s="74" t="n"/>
      <c r="EM107" s="74" t="n"/>
      <c r="EN107" s="74" t="n"/>
      <c r="EO107" s="74" t="n"/>
      <c r="EP107" s="74" t="n"/>
      <c r="EQ107" s="74" t="n"/>
      <c r="ER107" s="74" t="n"/>
      <c r="ES107" s="74" t="n"/>
      <c r="ET107" s="74" t="n"/>
      <c r="EU107" s="74" t="n"/>
      <c r="EV107" s="130" t="n"/>
      <c r="EW107" s="131" t="inlineStr">
        <is>
          <t>• Role / sub-team: Mca and esma.</t>
        </is>
      </c>
      <c r="EX107" s="131" t="inlineStr">
        <is>
          <t>• Key responsibilities include: Ensuring client queries raised during calls are addressed and resolved.
• Reported deliverables and outcomes include: MCA: work is completed and the next client responds accordingly. ESMA: work is handed over to the next stage.</t>
        </is>
      </c>
      <c r="EY107" s="131" t="inlineStr">
        <is>
          <t>• Current capabilities: Communication; Tools / software used: HTML - Editor, iFile.</t>
        </is>
      </c>
      <c r="EZ107" s="131" t="inlineStr">
        <is>
          <t>• Development priorities: No input received.
• Learning and Development Need: No input received.</t>
        </is>
      </c>
      <c r="FA107" s="131" t="inlineStr">
        <is>
          <t>• Key challenges: No input received.
• Support required: No input received.</t>
        </is>
      </c>
      <c r="FB107" s="131" t="n"/>
      <c r="FC107" s="131" t="n"/>
    </row>
    <row r="108" ht="250" customHeight="1">
      <c r="A108" s="109" t="inlineStr">
        <is>
          <t>Mapped</t>
        </is>
      </c>
      <c r="B108" s="109" t="inlineStr">
        <is>
          <t>CARBON</t>
        </is>
      </c>
      <c r="C108" s="110" t="inlineStr">
        <is>
          <t>IRIS1950</t>
        </is>
      </c>
      <c r="D108" s="110" t="inlineStr">
        <is>
          <t>Manish Lipcha</t>
        </is>
      </c>
      <c r="E108" s="110" t="inlineStr">
        <is>
          <t>Services</t>
        </is>
      </c>
      <c r="F108" s="162" t="inlineStr">
        <is>
          <t>Senior Financial Analyst</t>
        </is>
      </c>
      <c r="G108" s="162" t="inlineStr">
        <is>
          <t>XBRL Specialist</t>
        </is>
      </c>
      <c r="H108" s="162" t="inlineStr">
        <is>
          <t>L4 – Senior</t>
        </is>
      </c>
      <c r="I108" s="162" t="inlineStr">
        <is>
          <t>B1</t>
        </is>
      </c>
      <c r="J108" s="166" t="inlineStr">
        <is>
          <t>▲ Up</t>
        </is>
      </c>
      <c r="K108" s="110" t="inlineStr">
        <is>
          <t>Consulting &amp; Professional Services</t>
        </is>
      </c>
      <c r="L108" s="110" t="inlineStr">
        <is>
          <t>XBRL Tagging, Conversion &amp; Filing</t>
        </is>
      </c>
      <c r="M108" s="163" t="inlineStr">
        <is>
          <t>• Confirm the reporting line — Manager</t>
        </is>
      </c>
      <c r="N108" s="110" t="n">
        <v>20</v>
      </c>
      <c r="O108" s="109" t="inlineStr">
        <is>
          <t>P3 / M2</t>
        </is>
      </c>
      <c r="P108" s="110" t="inlineStr">
        <is>
          <t>Career / · Team Lead</t>
        </is>
      </c>
      <c r="Q108" s="110" t="inlineStr">
        <is>
          <t>4 Enable</t>
        </is>
      </c>
      <c r="R108" s="110" t="inlineStr">
        <is>
          <t>4–7 yrs</t>
        </is>
      </c>
      <c r="S108" s="110" t="inlineStr">
        <is>
          <t>5–8 · 4–8</t>
        </is>
      </c>
      <c r="T108" s="110" t="inlineStr">
        <is>
          <t>Consultant / Senior Associate</t>
        </is>
      </c>
      <c r="U108" s="110" t="inlineStr">
        <is>
          <t>Big Four: Senior Consultant · IRIS Vs Market Benchmark — XBRL US credential pathway: Certificate + specialist taxonomy</t>
        </is>
      </c>
      <c r="V108" s="110" t="inlineStr">
        <is>
          <t>XBRL US GAAP Certificate · AICPA &amp; XBRL US; XBRL International specifications; IFRS / US GAAP / Ind AS</t>
        </is>
      </c>
      <c r="W108" s="110" t="inlineStr">
        <is>
          <t>Core 3 · Future 3 · Functional 3 · Leadership 1</t>
        </is>
      </c>
      <c r="X108" s="73" t="n">
        <v>196</v>
      </c>
      <c r="Y108" s="74" t="inlineStr">
        <is>
          <t>IRIS1950</t>
        </is>
      </c>
      <c r="Z108" s="74" t="inlineStr">
        <is>
          <t>Employee</t>
        </is>
      </c>
      <c r="AA108" s="74" t="inlineStr">
        <is>
          <t>Active</t>
        </is>
      </c>
      <c r="AB108" s="74" t="inlineStr">
        <is>
          <t>Manish Lipcha</t>
        </is>
      </c>
      <c r="AC108" s="164" t="n">
        <v>44445</v>
      </c>
      <c r="AD108" s="74" t="inlineStr">
        <is>
          <t>Senior Financial Analyst</t>
        </is>
      </c>
      <c r="AE108" s="74" t="inlineStr">
        <is>
          <t>MMS</t>
        </is>
      </c>
      <c r="AF108" s="74" t="inlineStr">
        <is>
          <t>Mohammed Dholkawala</t>
        </is>
      </c>
      <c r="AG108" s="74" t="inlineStr">
        <is>
          <t>N-7</t>
        </is>
      </c>
      <c r="AH108" s="74" t="inlineStr">
        <is>
          <t>Individual Contributor</t>
        </is>
      </c>
      <c r="AI108" s="74" t="inlineStr">
        <is>
          <t>3 years, 4 months, 0 days</t>
        </is>
      </c>
      <c r="AJ108" s="74" t="inlineStr">
        <is>
          <t>4 years, 11 months, 19 days</t>
        </is>
      </c>
      <c r="AK108" s="74" t="inlineStr">
        <is>
          <t>Regtech</t>
        </is>
      </c>
      <c r="AL108" s="74" t="inlineStr">
        <is>
          <t>CARBON</t>
        </is>
      </c>
      <c r="AM108" s="74" t="inlineStr">
        <is>
          <t>Services</t>
        </is>
      </c>
      <c r="AN108" s="74" t="inlineStr">
        <is>
          <t>Expert Assisted services</t>
        </is>
      </c>
      <c r="AO108" s="74" t="inlineStr">
        <is>
          <t>No</t>
        </is>
      </c>
      <c r="AP108" s="74" t="inlineStr">
        <is>
          <t>Professional Services</t>
        </is>
      </c>
      <c r="AQ108" s="74" t="inlineStr">
        <is>
          <t>XBRL Domain</t>
        </is>
      </c>
      <c r="AR108" s="74" t="inlineStr">
        <is>
          <t>Non-technical</t>
        </is>
      </c>
      <c r="AS108" s="74" t="n">
        <v>20</v>
      </c>
      <c r="AT108" s="74" t="inlineStr">
        <is>
          <t>Covered</t>
        </is>
      </c>
      <c r="AU108" s="74" t="inlineStr">
        <is>
          <t>IRIS1950</t>
        </is>
      </c>
      <c r="AV108" s="74" t="inlineStr">
        <is>
          <t>Manish Lipcha</t>
        </is>
      </c>
      <c r="AW108" s="74" t="inlineStr">
        <is>
          <t>Services</t>
        </is>
      </c>
      <c r="AX108" s="74" t="inlineStr">
        <is>
          <t>Professional Services</t>
        </is>
      </c>
      <c r="AY108" s="74" t="inlineStr">
        <is>
          <t>XBRL / Regulatory Reporting</t>
        </is>
      </c>
      <c r="AZ108" s="74" t="n"/>
      <c r="BA108" s="74" t="n"/>
      <c r="BB108" s="74" t="inlineStr">
        <is>
          <t>Employee</t>
        </is>
      </c>
      <c r="BC108" s="74" t="inlineStr">
        <is>
          <t>Mohammed Dholkawala</t>
        </is>
      </c>
      <c r="BD108" s="74" t="inlineStr">
        <is>
          <t>Mohammed Dholkawala</t>
        </is>
      </c>
      <c r="BE108" s="74" t="inlineStr">
        <is>
          <t>No</t>
        </is>
      </c>
      <c r="BF108" s="74" t="inlineStr">
        <is>
          <t>Senior Financial Analyst</t>
        </is>
      </c>
      <c r="BG108" s="74" t="inlineStr">
        <is>
          <t>Senior Services Specialist</t>
        </is>
      </c>
      <c r="BH108" s="74" t="inlineStr">
        <is>
          <t>Yes</t>
        </is>
      </c>
      <c r="BI108" s="74" t="inlineStr">
        <is>
          <t>—</t>
        </is>
      </c>
      <c r="BJ108" s="74" t="inlineStr">
        <is>
          <t>—</t>
        </is>
      </c>
      <c r="BK108" s="74" t="inlineStr">
        <is>
          <t>—</t>
        </is>
      </c>
      <c r="BL108" s="74" t="inlineStr">
        <is>
          <t>Not a manager</t>
        </is>
      </c>
      <c r="BM108" s="74" t="inlineStr">
        <is>
          <t>—</t>
        </is>
      </c>
      <c r="BN108" s="74" t="inlineStr">
        <is>
          <t>—</t>
        </is>
      </c>
      <c r="BO108" s="74" t="inlineStr">
        <is>
          <t>—</t>
        </is>
      </c>
      <c r="BP108" s="74" t="inlineStr">
        <is>
          <t>Not a manager</t>
        </is>
      </c>
      <c r="BQ108" s="74" t="inlineStr">
        <is>
          <t>—</t>
        </is>
      </c>
      <c r="BR108" s="74" t="inlineStr">
        <is>
          <t>L4 – Senior</t>
        </is>
      </c>
      <c r="BS108" s="74" t="inlineStr">
        <is>
          <t>L4 – Senior</t>
        </is>
      </c>
      <c r="BT108" s="74" t="inlineStr">
        <is>
          <t>Designation refined from Raw tab Comments column · this update</t>
        </is>
      </c>
      <c r="BU10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8" s="74" t="n"/>
      <c r="BW108" s="74" t="inlineStr">
        <is>
          <t>USA - SEC.</t>
        </is>
      </c>
      <c r="BX108" s="74" t="n"/>
      <c r="BY108" s="74" t="inlineStr">
        <is>
          <t>IRIS1950</t>
        </is>
      </c>
      <c r="BZ108" s="74" t="inlineStr">
        <is>
          <t>Employee</t>
        </is>
      </c>
      <c r="CA108" s="74" t="inlineStr">
        <is>
          <t>Active</t>
        </is>
      </c>
      <c r="CB108" s="74" t="inlineStr">
        <is>
          <t>Manish Lipcha</t>
        </is>
      </c>
      <c r="CC108" s="164" t="n">
        <v>44445</v>
      </c>
      <c r="CD108" s="74" t="inlineStr">
        <is>
          <t>Senior Financial Analyst</t>
        </is>
      </c>
      <c r="CE108" s="74" t="n"/>
      <c r="CF108" s="74" t="inlineStr">
        <is>
          <t>Professional Services</t>
        </is>
      </c>
      <c r="CG108" s="74" t="inlineStr">
        <is>
          <t>XBRL / Regulatory Reporting</t>
        </is>
      </c>
      <c r="CH108" s="74" t="inlineStr">
        <is>
          <t>Senior Financial Analyst</t>
        </is>
      </c>
      <c r="CI108" s="74" t="inlineStr">
        <is>
          <t>L4 – Senior</t>
        </is>
      </c>
      <c r="CJ108" s="74" t="inlineStr">
        <is>
          <t>Mohammed Dholkawala</t>
        </is>
      </c>
      <c r="CK108" s="74" t="inlineStr">
        <is>
          <t>N-7</t>
        </is>
      </c>
      <c r="CL108" s="74" t="inlineStr">
        <is>
          <t>Individual Contributor</t>
        </is>
      </c>
      <c r="CM108" s="74" t="inlineStr">
        <is>
          <t>Regtech</t>
        </is>
      </c>
      <c r="CN108" s="74" t="inlineStr">
        <is>
          <t>Services</t>
        </is>
      </c>
      <c r="CO108" s="74" t="inlineStr">
        <is>
          <t>8 years, 1 months, 14 days</t>
        </is>
      </c>
      <c r="CP108" s="74" t="inlineStr">
        <is>
          <t>Senior Services Specialst</t>
        </is>
      </c>
      <c r="CQ108" s="74" t="n"/>
      <c r="CR108" s="74" t="n">
        <v>4</v>
      </c>
      <c r="CS108" s="74" t="inlineStr">
        <is>
          <t>High</t>
        </is>
      </c>
      <c r="CT108" s="74" t="inlineStr">
        <is>
          <t>Core Contributor</t>
        </is>
      </c>
      <c r="CU108" s="74" t="inlineStr">
        <is>
          <t>Yes</t>
        </is>
      </c>
      <c r="CV108" s="74" t="inlineStr">
        <is>
          <t>No</t>
        </is>
      </c>
      <c r="CW108" s="74" t="inlineStr">
        <is>
          <t>Yes</t>
        </is>
      </c>
      <c r="CX108" s="74" t="n"/>
      <c r="CY108" s="74" t="n"/>
      <c r="CZ108" s="74" t="n"/>
      <c r="DA108" s="74" t="inlineStr">
        <is>
          <t>Title to be standardized to: Senior Services Specialist</t>
        </is>
      </c>
      <c r="DB108" s="74" t="n"/>
      <c r="DC108" s="74" t="n"/>
      <c r="DD108" s="74" t="n"/>
      <c r="DE108" s="74" t="n"/>
      <c r="DF108" s="74" t="n"/>
      <c r="DG108" s="74" t="n"/>
      <c r="DH108" s="74" t="n"/>
      <c r="DI108" s="74" t="n"/>
      <c r="DJ108" s="74" t="n"/>
      <c r="DK108" s="74" t="n"/>
      <c r="DL108" s="74" t="n"/>
      <c r="DM108" s="74" t="n"/>
      <c r="DN108" s="74" t="n"/>
      <c r="DO108" s="74" t="n"/>
      <c r="DP108" s="74" t="n"/>
      <c r="DQ108" s="74" t="n"/>
      <c r="DR108" s="74" t="n"/>
      <c r="DS108" s="74" t="n"/>
      <c r="DT108" s="74" t="n"/>
      <c r="DU108" s="74" t="n"/>
      <c r="DV108" s="74" t="n"/>
      <c r="DW108" s="74" t="n"/>
      <c r="DX108" s="74" t="n"/>
      <c r="DY108" s="74" t="n"/>
      <c r="DZ108" s="74" t="n"/>
      <c r="EA108" s="74" t="n"/>
      <c r="EB108" s="74" t="n"/>
      <c r="EC108" s="74" t="n"/>
      <c r="ED108" s="74" t="n"/>
      <c r="EE108" s="74" t="n"/>
      <c r="EF108" s="74" t="n"/>
      <c r="EG108" s="74" t="n"/>
      <c r="EH108" s="74" t="n"/>
      <c r="EI108" s="74" t="n"/>
      <c r="EJ108" s="74" t="n"/>
      <c r="EK108" s="74" t="n"/>
      <c r="EL108" s="74" t="n"/>
      <c r="EM108" s="74" t="n"/>
      <c r="EN108" s="74" t="n"/>
      <c r="EO108" s="74" t="n"/>
      <c r="EP108" s="74" t="n"/>
      <c r="EQ108" s="74" t="n"/>
      <c r="ER108" s="74" t="n"/>
      <c r="ES108" s="74" t="n"/>
      <c r="ET108" s="74" t="n"/>
      <c r="EU108" s="74" t="n"/>
      <c r="EV108" s="130" t="n"/>
      <c r="EW108" s="131" t="inlineStr">
        <is>
          <t>• Role / sub-team: Shift lead, XBRL tagging, Quality check, Validation, R&amp;D for US team.</t>
        </is>
      </c>
      <c r="EX108" s="131"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EY108" s="131" t="inlineStr">
        <is>
          <t>• Current capabilities: Patience; Tools / software used: Both.</t>
        </is>
      </c>
      <c r="EZ108" s="131" t="inlineStr">
        <is>
          <t>• Development priorities: No input received.
• Learning and Development Need: Patience.</t>
        </is>
      </c>
      <c r="FA108" s="131" t="inlineStr">
        <is>
          <t>• Key challenges: RDP issue.
• Support required: No input received.</t>
        </is>
      </c>
      <c r="FB108" s="131" t="n"/>
      <c r="FC108" s="131" t="n"/>
    </row>
    <row r="109" ht="250" customHeight="1">
      <c r="A109" s="109" t="inlineStr">
        <is>
          <t>Mapped</t>
        </is>
      </c>
      <c r="B109" s="109" t="inlineStr">
        <is>
          <t>CARBON</t>
        </is>
      </c>
      <c r="C109" s="110" t="inlineStr">
        <is>
          <t>IRIS0547</t>
        </is>
      </c>
      <c r="D109" s="110" t="inlineStr">
        <is>
          <t>Pradul Meshram</t>
        </is>
      </c>
      <c r="E109" s="110" t="inlineStr">
        <is>
          <t>Services</t>
        </is>
      </c>
      <c r="F109" s="162" t="inlineStr">
        <is>
          <t>Senior Financial Analyst</t>
        </is>
      </c>
      <c r="G109" s="162" t="inlineStr">
        <is>
          <t>XBRL Specialist</t>
        </is>
      </c>
      <c r="H109" s="162" t="inlineStr">
        <is>
          <t>L4 – Senior</t>
        </is>
      </c>
      <c r="I109" s="162" t="inlineStr">
        <is>
          <t>B1</t>
        </is>
      </c>
      <c r="J109" s="166" t="inlineStr">
        <is>
          <t>▲ Up</t>
        </is>
      </c>
      <c r="K109" s="110" t="inlineStr">
        <is>
          <t>Consulting &amp; Professional Services</t>
        </is>
      </c>
      <c r="L109" s="110" t="inlineStr">
        <is>
          <t>XBRL Tagging, Conversion &amp; Filing</t>
        </is>
      </c>
      <c r="M109" s="110" t="n"/>
      <c r="N109" s="110" t="n">
        <v>20</v>
      </c>
      <c r="O109" s="109" t="inlineStr">
        <is>
          <t>P3 / M2</t>
        </is>
      </c>
      <c r="P109" s="110" t="inlineStr">
        <is>
          <t>Career / · Team Lead</t>
        </is>
      </c>
      <c r="Q109" s="110" t="inlineStr">
        <is>
          <t>4 Enable</t>
        </is>
      </c>
      <c r="R109" s="110" t="inlineStr">
        <is>
          <t>4–7 yrs</t>
        </is>
      </c>
      <c r="S109" s="110" t="inlineStr">
        <is>
          <t>5–8 · 4–8</t>
        </is>
      </c>
      <c r="T109" s="110" t="inlineStr">
        <is>
          <t>Consultant / Senior Associate</t>
        </is>
      </c>
      <c r="U109" s="110" t="inlineStr">
        <is>
          <t>Big Four: Senior Consultant · IRIS Vs Market Benchmark — XBRL US credential pathway: Certificate + specialist taxonomy</t>
        </is>
      </c>
      <c r="V109" s="110" t="inlineStr">
        <is>
          <t>XBRL US GAAP Certificate · AICPA &amp; XBRL US; XBRL International specifications; IFRS / US GAAP / Ind AS</t>
        </is>
      </c>
      <c r="W109" s="110" t="inlineStr">
        <is>
          <t>Core 3 · Future 3 · Functional 3 · Leadership 1</t>
        </is>
      </c>
      <c r="X109" s="73" t="n">
        <v>72</v>
      </c>
      <c r="Y109" s="74" t="inlineStr">
        <is>
          <t>IRIS0547</t>
        </is>
      </c>
      <c r="Z109" s="74" t="inlineStr">
        <is>
          <t>Employee</t>
        </is>
      </c>
      <c r="AA109" s="74" t="inlineStr">
        <is>
          <t>Active</t>
        </is>
      </c>
      <c r="AB109" s="74" t="inlineStr">
        <is>
          <t>Pradul Meshram</t>
        </is>
      </c>
      <c r="AC109" s="164" t="n">
        <v>40603</v>
      </c>
      <c r="AD109" s="74" t="inlineStr">
        <is>
          <t>Senior Financial Analyst</t>
        </is>
      </c>
      <c r="AE109" s="74" t="inlineStr">
        <is>
          <t>M.Com</t>
        </is>
      </c>
      <c r="AF109" s="74" t="inlineStr">
        <is>
          <t>Priyanka Jadhav</t>
        </is>
      </c>
      <c r="AG109" s="74" t="inlineStr">
        <is>
          <t>N-7</t>
        </is>
      </c>
      <c r="AH109" s="74" t="inlineStr">
        <is>
          <t>Individual Contributor</t>
        </is>
      </c>
      <c r="AI109" s="74" t="inlineStr">
        <is>
          <t>0 years, 0 months, 0 days</t>
        </is>
      </c>
      <c r="AJ109" s="74" t="inlineStr">
        <is>
          <t>15 years, 5 months, 24 days</t>
        </is>
      </c>
      <c r="AK109" s="74" t="inlineStr">
        <is>
          <t>Regtech</t>
        </is>
      </c>
      <c r="AL109" s="74" t="inlineStr">
        <is>
          <t>CARBON</t>
        </is>
      </c>
      <c r="AM109" s="74" t="inlineStr">
        <is>
          <t>Services</t>
        </is>
      </c>
      <c r="AN109" s="74" t="inlineStr">
        <is>
          <t>Expert Assisted services</t>
        </is>
      </c>
      <c r="AO109" s="74" t="inlineStr">
        <is>
          <t>No</t>
        </is>
      </c>
      <c r="AP109" s="74" t="inlineStr">
        <is>
          <t>Professional Services</t>
        </is>
      </c>
      <c r="AQ109" s="74" t="inlineStr">
        <is>
          <t>XBRL Domain</t>
        </is>
      </c>
      <c r="AR109" s="74" t="inlineStr">
        <is>
          <t>Non-technical</t>
        </is>
      </c>
      <c r="AS109" s="74" t="n">
        <v>20</v>
      </c>
      <c r="AT109" s="74" t="inlineStr">
        <is>
          <t>Covered</t>
        </is>
      </c>
      <c r="AU109" s="74" t="inlineStr">
        <is>
          <t>IRIS0547</t>
        </is>
      </c>
      <c r="AV109" s="74" t="inlineStr">
        <is>
          <t>Pradul Meshram</t>
        </is>
      </c>
      <c r="AW109" s="74" t="inlineStr">
        <is>
          <t>Services</t>
        </is>
      </c>
      <c r="AX109" s="74" t="inlineStr">
        <is>
          <t>Professional Services</t>
        </is>
      </c>
      <c r="AY109" s="74" t="inlineStr">
        <is>
          <t>XBRL / Regulatory Reporting</t>
        </is>
      </c>
      <c r="AZ109" s="74" t="n"/>
      <c r="BA109" s="74" t="n"/>
      <c r="BB109" s="74" t="inlineStr">
        <is>
          <t>Employee</t>
        </is>
      </c>
      <c r="BC109" s="74" t="inlineStr">
        <is>
          <t>Priyanka Jadhav</t>
        </is>
      </c>
      <c r="BD109" s="74" t="inlineStr">
        <is>
          <t>Priyanka Jadhav</t>
        </is>
      </c>
      <c r="BE109" s="74" t="inlineStr">
        <is>
          <t>No</t>
        </is>
      </c>
      <c r="BF109" s="74" t="inlineStr">
        <is>
          <t>Senior Financial Analyst</t>
        </is>
      </c>
      <c r="BG109" s="74" t="inlineStr">
        <is>
          <t>Senior Services Specialist</t>
        </is>
      </c>
      <c r="BH109" s="74" t="inlineStr">
        <is>
          <t>Yes</t>
        </is>
      </c>
      <c r="BI109" s="74" t="inlineStr">
        <is>
          <t>—</t>
        </is>
      </c>
      <c r="BJ109" s="74" t="inlineStr">
        <is>
          <t>—</t>
        </is>
      </c>
      <c r="BK109" s="74" t="inlineStr">
        <is>
          <t>—</t>
        </is>
      </c>
      <c r="BL109" s="74" t="inlineStr">
        <is>
          <t>Not a manager</t>
        </is>
      </c>
      <c r="BM109" s="74" t="inlineStr">
        <is>
          <t>—</t>
        </is>
      </c>
      <c r="BN109" s="74" t="inlineStr">
        <is>
          <t>—</t>
        </is>
      </c>
      <c r="BO109" s="74" t="inlineStr">
        <is>
          <t>—</t>
        </is>
      </c>
      <c r="BP109" s="74" t="inlineStr">
        <is>
          <t>Not a manager</t>
        </is>
      </c>
      <c r="BQ109" s="74" t="inlineStr">
        <is>
          <t>—</t>
        </is>
      </c>
      <c r="BR109" s="74" t="inlineStr">
        <is>
          <t>L4 – Senior</t>
        </is>
      </c>
      <c r="BS109" s="74" t="inlineStr">
        <is>
          <t>L4 – Senior</t>
        </is>
      </c>
      <c r="BT109" s="74" t="inlineStr">
        <is>
          <t>Designation refined from Raw tab Comments column · this update</t>
        </is>
      </c>
      <c r="BU10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9" s="74" t="n"/>
      <c r="BW109" s="74" t="inlineStr">
        <is>
          <t>Europe - ESEF; UK - HMRC.</t>
        </is>
      </c>
      <c r="BX109" s="74" t="n"/>
      <c r="BY109" s="74" t="inlineStr">
        <is>
          <t>IRIS0547</t>
        </is>
      </c>
      <c r="BZ109" s="74" t="inlineStr">
        <is>
          <t>Employee</t>
        </is>
      </c>
      <c r="CA109" s="74" t="inlineStr">
        <is>
          <t>Active</t>
        </is>
      </c>
      <c r="CB109" s="74" t="inlineStr">
        <is>
          <t>Pradul Meshram</t>
        </is>
      </c>
      <c r="CC109" s="164" t="n">
        <v>40603</v>
      </c>
      <c r="CD109" s="74" t="inlineStr">
        <is>
          <t>Senior Financial Analyst</t>
        </is>
      </c>
      <c r="CE109" s="74" t="n"/>
      <c r="CF109" s="74" t="inlineStr">
        <is>
          <t>Professional Services</t>
        </is>
      </c>
      <c r="CG109" s="74" t="inlineStr">
        <is>
          <t>XBRL / Regulatory Reporting</t>
        </is>
      </c>
      <c r="CH109" s="74" t="inlineStr">
        <is>
          <t>Senior Financial Analyst</t>
        </is>
      </c>
      <c r="CI109" s="74" t="inlineStr">
        <is>
          <t>L4 – Senior</t>
        </is>
      </c>
      <c r="CJ109" s="74" t="inlineStr">
        <is>
          <t>Priyanka Jadhav</t>
        </is>
      </c>
      <c r="CK109" s="74" t="inlineStr">
        <is>
          <t>N-7</t>
        </is>
      </c>
      <c r="CL109" s="74" t="inlineStr">
        <is>
          <t>Individual Contributor</t>
        </is>
      </c>
      <c r="CM109" s="74" t="inlineStr">
        <is>
          <t>Regtech</t>
        </is>
      </c>
      <c r="CN109" s="74" t="inlineStr">
        <is>
          <t>Services</t>
        </is>
      </c>
      <c r="CO109" s="74" t="inlineStr">
        <is>
          <t>15 years, 3 months, 19 days</t>
        </is>
      </c>
      <c r="CP109" s="74" t="inlineStr">
        <is>
          <t>Senior Services Specialst</t>
        </is>
      </c>
      <c r="CQ109" s="74" t="n"/>
      <c r="CR109" s="74" t="n">
        <v>4</v>
      </c>
      <c r="CS109" s="74" t="inlineStr">
        <is>
          <t>High</t>
        </is>
      </c>
      <c r="CT109" s="74" t="inlineStr">
        <is>
          <t>Core Contributor</t>
        </is>
      </c>
      <c r="CU109" s="74" t="inlineStr">
        <is>
          <t>Yes</t>
        </is>
      </c>
      <c r="CV109" s="74" t="inlineStr">
        <is>
          <t>No</t>
        </is>
      </c>
      <c r="CW109" s="74" t="inlineStr">
        <is>
          <t>Yes</t>
        </is>
      </c>
      <c r="CX109" s="74" t="n"/>
      <c r="CY109" s="74" t="n"/>
      <c r="CZ109" s="74" t="n"/>
      <c r="DA109" s="74" t="inlineStr">
        <is>
          <t>Title to be standardized to: Senior Services Specialist</t>
        </is>
      </c>
      <c r="DB109" s="74" t="n"/>
      <c r="DC109" s="74" t="n"/>
      <c r="DD109" s="74" t="n"/>
      <c r="DE109" s="74" t="n"/>
      <c r="DF109" s="74" t="n"/>
      <c r="DG109" s="74" t="n"/>
      <c r="DH109" s="74" t="n"/>
      <c r="DI109" s="74" t="n"/>
      <c r="DJ109" s="74" t="n"/>
      <c r="DK109" s="74" t="n"/>
      <c r="DL109" s="74" t="n"/>
      <c r="DM109" s="74" t="n"/>
      <c r="DN109" s="74" t="n"/>
      <c r="DO109" s="74" t="n"/>
      <c r="DP109" s="74" t="n"/>
      <c r="DQ109" s="74" t="n"/>
      <c r="DR109" s="74" t="n"/>
      <c r="DS109" s="74" t="n"/>
      <c r="DT109" s="74" t="n"/>
      <c r="DU109" s="74" t="n"/>
      <c r="DV109" s="74" t="n"/>
      <c r="DW109" s="74" t="n"/>
      <c r="DX109" s="74" t="n"/>
      <c r="DY109" s="74" t="n"/>
      <c r="DZ109" s="74" t="n"/>
      <c r="EA109" s="74" t="n"/>
      <c r="EB109" s="74" t="n"/>
      <c r="EC109" s="74" t="n"/>
      <c r="ED109" s="74" t="n"/>
      <c r="EE109" s="74" t="n"/>
      <c r="EF109" s="74" t="n"/>
      <c r="EG109" s="74" t="n"/>
      <c r="EH109" s="74" t="n"/>
      <c r="EI109" s="74" t="n"/>
      <c r="EJ109" s="74" t="n"/>
      <c r="EK109" s="74" t="n"/>
      <c r="EL109" s="74" t="n"/>
      <c r="EM109" s="74" t="n"/>
      <c r="EN109" s="74" t="n"/>
      <c r="EO109" s="74" t="n"/>
      <c r="EP109" s="74" t="n"/>
      <c r="EQ109" s="74" t="n"/>
      <c r="ER109" s="74" t="n"/>
      <c r="ES109" s="74" t="n"/>
      <c r="ET109" s="74" t="n"/>
      <c r="EU109" s="74" t="n"/>
      <c r="EV109" s="130" t="inlineStr">
        <is>
          <t>Also works on the EU-DM · EU Disclosure Management project — not currently reflected in product/role mapping.</t>
        </is>
      </c>
      <c r="EW109" s="131" t="inlineStr">
        <is>
          <t>• Role / sub-team: Services team Disclosure Manageme for Europe countries.</t>
        </is>
      </c>
      <c r="EX109" s="131"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EY109" s="131" t="inlineStr">
        <is>
          <t>• Current capabilities: Communication skills and; Tools / software used: Both.</t>
        </is>
      </c>
      <c r="EZ109" s="131" t="inlineStr">
        <is>
          <t>• Development priorities: No input received.
• Learning and Development Need: Highlight main points.</t>
        </is>
      </c>
      <c r="FA109" s="131" t="inlineStr">
        <is>
          <t>• Key challenges: Product related queries.
• Support required: No input received.</t>
        </is>
      </c>
      <c r="FB109" s="131" t="n"/>
      <c r="FC109" s="131" t="n"/>
    </row>
    <row r="110" ht="250" customHeight="1">
      <c r="A110" s="109" t="inlineStr">
        <is>
          <t>Mapped</t>
        </is>
      </c>
      <c r="B110" s="109" t="inlineStr">
        <is>
          <t>CARBON</t>
        </is>
      </c>
      <c r="C110" s="110" t="inlineStr">
        <is>
          <t>IRIS0812</t>
        </is>
      </c>
      <c r="D110" s="110" t="inlineStr">
        <is>
          <t>Purva Shrivastava</t>
        </is>
      </c>
      <c r="E110" s="110" t="inlineStr">
        <is>
          <t>Services</t>
        </is>
      </c>
      <c r="F110" s="162" t="inlineStr">
        <is>
          <t>Senior Financial Analyst</t>
        </is>
      </c>
      <c r="G110" s="162" t="inlineStr">
        <is>
          <t>XBRL Specialist</t>
        </is>
      </c>
      <c r="H110" s="162" t="inlineStr">
        <is>
          <t>L4 – Senior</t>
        </is>
      </c>
      <c r="I110" s="162" t="inlineStr">
        <is>
          <t>B1</t>
        </is>
      </c>
      <c r="J110" s="166" t="inlineStr">
        <is>
          <t>▲ Up</t>
        </is>
      </c>
      <c r="K110" s="110" t="inlineStr">
        <is>
          <t>Consulting &amp; Professional Services</t>
        </is>
      </c>
      <c r="L110" s="110" t="inlineStr">
        <is>
          <t>XBRL Tagging, Conversion &amp; Filing</t>
        </is>
      </c>
      <c r="M110" s="110" t="n"/>
      <c r="N110" s="110" t="n">
        <v>19</v>
      </c>
      <c r="O110" s="109" t="inlineStr">
        <is>
          <t>P3 / M2</t>
        </is>
      </c>
      <c r="P110" s="110" t="inlineStr">
        <is>
          <t>Career / · Team Lead</t>
        </is>
      </c>
      <c r="Q110" s="110" t="inlineStr">
        <is>
          <t>4 Enable</t>
        </is>
      </c>
      <c r="R110" s="110" t="inlineStr">
        <is>
          <t>4–7 yrs</t>
        </is>
      </c>
      <c r="S110" s="110" t="inlineStr">
        <is>
          <t>5–8 · 4–8</t>
        </is>
      </c>
      <c r="T110" s="110" t="inlineStr">
        <is>
          <t>Consultant / Senior Associate</t>
        </is>
      </c>
      <c r="U110" s="110" t="inlineStr">
        <is>
          <t>Big Four: Senior Consultant · IRIS Vs Market Benchmark — XBRL US credential pathway: Certificate + specialist taxonomy</t>
        </is>
      </c>
      <c r="V110" s="110" t="inlineStr">
        <is>
          <t>XBRL US GAAP Certificate · AICPA &amp; XBRL US; XBRL International specifications; IFRS / US GAAP / Ind AS</t>
        </is>
      </c>
      <c r="W110" s="110" t="inlineStr">
        <is>
          <t>Core 3 · Future 3 · Functional 3 · Leadership 1</t>
        </is>
      </c>
      <c r="X110" s="73" t="n">
        <v>92</v>
      </c>
      <c r="Y110" s="74" t="inlineStr">
        <is>
          <t>IRIS0812</t>
        </is>
      </c>
      <c r="Z110" s="74" t="inlineStr">
        <is>
          <t>Employee</t>
        </is>
      </c>
      <c r="AA110" s="74" t="inlineStr">
        <is>
          <t>Active</t>
        </is>
      </c>
      <c r="AB110" s="74" t="inlineStr">
        <is>
          <t>Purva Shrivastava</t>
        </is>
      </c>
      <c r="AC110" s="164" t="n">
        <v>40756</v>
      </c>
      <c r="AD110" s="74" t="inlineStr">
        <is>
          <t>Senior Financial Analyst</t>
        </is>
      </c>
      <c r="AE110" s="74" t="inlineStr">
        <is>
          <t>MBA</t>
        </is>
      </c>
      <c r="AF110" s="74" t="inlineStr">
        <is>
          <t>Priyanka Jadhav</t>
        </is>
      </c>
      <c r="AG110" s="74" t="inlineStr">
        <is>
          <t>N-7</t>
        </is>
      </c>
      <c r="AH110" s="74" t="inlineStr">
        <is>
          <t>Individual Contributor</t>
        </is>
      </c>
      <c r="AI110" s="74" t="inlineStr">
        <is>
          <t>1 years, 0 months, 0 days</t>
        </is>
      </c>
      <c r="AJ110" s="74" t="inlineStr">
        <is>
          <t>15 years, 0 months, 24 days</t>
        </is>
      </c>
      <c r="AK110" s="74" t="inlineStr">
        <is>
          <t>Regtech</t>
        </is>
      </c>
      <c r="AL110" s="74" t="inlineStr">
        <is>
          <t>CARBON</t>
        </is>
      </c>
      <c r="AM110" s="74" t="inlineStr">
        <is>
          <t>Services</t>
        </is>
      </c>
      <c r="AN110" s="74" t="inlineStr">
        <is>
          <t>Expert Assisted services</t>
        </is>
      </c>
      <c r="AO110" s="74" t="inlineStr">
        <is>
          <t>No</t>
        </is>
      </c>
      <c r="AP110" s="74" t="inlineStr">
        <is>
          <t>Professional Services</t>
        </is>
      </c>
      <c r="AQ110" s="74" t="inlineStr">
        <is>
          <t>XBRL Domain</t>
        </is>
      </c>
      <c r="AR110" s="74" t="inlineStr">
        <is>
          <t>Non-technical</t>
        </is>
      </c>
      <c r="AS110" s="74" t="n">
        <v>20</v>
      </c>
      <c r="AT110" s="74" t="inlineStr">
        <is>
          <t>Covered</t>
        </is>
      </c>
      <c r="AU110" s="74" t="inlineStr">
        <is>
          <t>IRIS0812</t>
        </is>
      </c>
      <c r="AV110" s="74" t="inlineStr">
        <is>
          <t>Purva Shrivastava</t>
        </is>
      </c>
      <c r="AW110" s="74" t="inlineStr">
        <is>
          <t>Services</t>
        </is>
      </c>
      <c r="AX110" s="74" t="inlineStr">
        <is>
          <t>Professional Services</t>
        </is>
      </c>
      <c r="AY110" s="74" t="inlineStr">
        <is>
          <t>XBRL / Regulatory Reporting</t>
        </is>
      </c>
      <c r="AZ110" s="74" t="n"/>
      <c r="BA110" s="74" t="n"/>
      <c r="BB110" s="74" t="inlineStr">
        <is>
          <t>Employee</t>
        </is>
      </c>
      <c r="BC110" s="74" t="inlineStr">
        <is>
          <t>Priyanka Jadhav</t>
        </is>
      </c>
      <c r="BD110" s="74" t="inlineStr">
        <is>
          <t>Priyanka Jadhav</t>
        </is>
      </c>
      <c r="BE110" s="74" t="inlineStr">
        <is>
          <t>No</t>
        </is>
      </c>
      <c r="BF110" s="74" t="inlineStr">
        <is>
          <t>Senior Financial Analyst</t>
        </is>
      </c>
      <c r="BG110" s="74" t="inlineStr">
        <is>
          <t>Senior Services Specialist</t>
        </is>
      </c>
      <c r="BH110" s="74" t="inlineStr">
        <is>
          <t>Yes</t>
        </is>
      </c>
      <c r="BI110" s="74" t="inlineStr">
        <is>
          <t>—</t>
        </is>
      </c>
      <c r="BJ110" s="74" t="inlineStr">
        <is>
          <t>—</t>
        </is>
      </c>
      <c r="BK110" s="74" t="inlineStr">
        <is>
          <t>—</t>
        </is>
      </c>
      <c r="BL110" s="74" t="inlineStr">
        <is>
          <t>Not a manager</t>
        </is>
      </c>
      <c r="BM110" s="74" t="inlineStr">
        <is>
          <t>—</t>
        </is>
      </c>
      <c r="BN110" s="74" t="inlineStr">
        <is>
          <t>—</t>
        </is>
      </c>
      <c r="BO110" s="74" t="inlineStr">
        <is>
          <t>—</t>
        </is>
      </c>
      <c r="BP110" s="74" t="inlineStr">
        <is>
          <t>Not a manager</t>
        </is>
      </c>
      <c r="BQ110" s="74" t="inlineStr">
        <is>
          <t>—</t>
        </is>
      </c>
      <c r="BR110" s="74" t="inlineStr">
        <is>
          <t>L4 – Senior</t>
        </is>
      </c>
      <c r="BS110" s="74" t="inlineStr">
        <is>
          <t>L4 – Senior</t>
        </is>
      </c>
      <c r="BT110" s="74" t="inlineStr">
        <is>
          <t>Designation refined from Raw tab Comments column · this update</t>
        </is>
      </c>
      <c r="BU11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0" s="74" t="n"/>
      <c r="BW110" s="74" t="inlineStr">
        <is>
          <t>Netherland - KVK; Europe - ESEF; Italy - Infocamere.</t>
        </is>
      </c>
      <c r="BX110" s="74" t="n"/>
      <c r="BY110" s="74" t="inlineStr">
        <is>
          <t>IRIS0812</t>
        </is>
      </c>
      <c r="BZ110" s="74" t="inlineStr">
        <is>
          <t>Employee</t>
        </is>
      </c>
      <c r="CA110" s="74" t="inlineStr">
        <is>
          <t>Active</t>
        </is>
      </c>
      <c r="CB110" s="74" t="inlineStr">
        <is>
          <t>Purva Shrivastava</t>
        </is>
      </c>
      <c r="CC110" s="164" t="n">
        <v>40756</v>
      </c>
      <c r="CD110" s="74" t="inlineStr">
        <is>
          <t>Senior Financial Analyst</t>
        </is>
      </c>
      <c r="CE110" s="74" t="n"/>
      <c r="CF110" s="74" t="inlineStr">
        <is>
          <t>Professional Services</t>
        </is>
      </c>
      <c r="CG110" s="74" t="inlineStr">
        <is>
          <t>XBRL / Regulatory Reporting</t>
        </is>
      </c>
      <c r="CH110" s="74" t="inlineStr">
        <is>
          <t>Senior Financial Analyst</t>
        </is>
      </c>
      <c r="CI110" s="74" t="inlineStr">
        <is>
          <t>L4 – Senior</t>
        </is>
      </c>
      <c r="CJ110" s="74" t="inlineStr">
        <is>
          <t>Priyanka Jadhav</t>
        </is>
      </c>
      <c r="CK110" s="74" t="inlineStr">
        <is>
          <t>N-7</t>
        </is>
      </c>
      <c r="CL110" s="74" t="inlineStr">
        <is>
          <t>Individual Contributor</t>
        </is>
      </c>
      <c r="CM110" s="74" t="inlineStr">
        <is>
          <t>Regtech</t>
        </is>
      </c>
      <c r="CN110" s="74" t="inlineStr">
        <is>
          <t>Services</t>
        </is>
      </c>
      <c r="CO110" s="74" t="inlineStr">
        <is>
          <t>15 years, 10 months, 19 days</t>
        </is>
      </c>
      <c r="CP110" s="74" t="inlineStr">
        <is>
          <t>Senior Services Specialst</t>
        </is>
      </c>
      <c r="CQ110" s="74" t="n"/>
      <c r="CR110" s="74" t="n">
        <v>3</v>
      </c>
      <c r="CS110" s="74" t="inlineStr">
        <is>
          <t>Medium</t>
        </is>
      </c>
      <c r="CT110" s="74" t="inlineStr">
        <is>
          <t>Core Contributor</t>
        </is>
      </c>
      <c r="CU110" s="74" t="inlineStr">
        <is>
          <t>No</t>
        </is>
      </c>
      <c r="CV110" s="74" t="inlineStr">
        <is>
          <t>No</t>
        </is>
      </c>
      <c r="CW110" s="74" t="inlineStr">
        <is>
          <t>Yes</t>
        </is>
      </c>
      <c r="CX110" s="74" t="n"/>
      <c r="CY110" s="74" t="n"/>
      <c r="CZ110" s="74" t="n"/>
      <c r="DA110" s="74" t="inlineStr">
        <is>
          <t>Title to be standardized to: Senior Services Specialist</t>
        </is>
      </c>
      <c r="DB110" s="74" t="n"/>
      <c r="DC110" s="74" t="n"/>
      <c r="DD110" s="74" t="n"/>
      <c r="DE110" s="74" t="n"/>
      <c r="DF110" s="74" t="n"/>
      <c r="DG110" s="74" t="n"/>
      <c r="DH110" s="74" t="n"/>
      <c r="DI110" s="74" t="n"/>
      <c r="DJ110" s="74" t="n"/>
      <c r="DK110" s="74" t="n"/>
      <c r="DL110" s="74" t="n"/>
      <c r="DM110" s="74" t="n"/>
      <c r="DN110" s="74" t="n"/>
      <c r="DO110" s="74" t="n"/>
      <c r="DP110" s="74" t="n"/>
      <c r="DQ110" s="74" t="n"/>
      <c r="DR110" s="74" t="n"/>
      <c r="DS110" s="74" t="n"/>
      <c r="DT110" s="74" t="n"/>
      <c r="DU110" s="74" t="n"/>
      <c r="DV110" s="74" t="n"/>
      <c r="DW110" s="74" t="n"/>
      <c r="DX110" s="74" t="n"/>
      <c r="DY110" s="74" t="n"/>
      <c r="DZ110" s="74" t="n"/>
      <c r="EA110" s="74" t="n"/>
      <c r="EB110" s="74" t="n"/>
      <c r="EC110" s="74" t="n"/>
      <c r="ED110" s="74" t="n"/>
      <c r="EE110" s="74" t="n"/>
      <c r="EF110" s="74" t="n"/>
      <c r="EG110" s="74" t="n"/>
      <c r="EH110" s="74" t="n"/>
      <c r="EI110" s="74" t="n"/>
      <c r="EJ110" s="74" t="n"/>
      <c r="EK110" s="74" t="n"/>
      <c r="EL110" s="74" t="n"/>
      <c r="EM110" s="74" t="n"/>
      <c r="EN110" s="74" t="n"/>
      <c r="EO110" s="74" t="n"/>
      <c r="EP110" s="74" t="n"/>
      <c r="EQ110" s="74" t="n"/>
      <c r="ER110" s="74" t="n"/>
      <c r="ES110" s="74" t="n"/>
      <c r="ET110" s="74" t="n"/>
      <c r="EU110" s="74" t="n"/>
      <c r="EV110" s="130" t="inlineStr">
        <is>
          <t>Also works on the EU-DM · EU Disclosure Management project — not currently reflected in product/role mapping.</t>
        </is>
      </c>
      <c r="EW110" s="131" t="inlineStr">
        <is>
          <t>• Role / sub-team: Quality check analyst, Disclosure management, Infocamere, KVK, ESG documents processing.</t>
        </is>
      </c>
      <c r="EX110" s="131"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EY110" s="131" t="inlineStr">
        <is>
          <t>• Current capabilities: Work under pressure; Communication skills; time management; Tools / software used: Both.</t>
        </is>
      </c>
      <c r="EZ110" s="131" t="inlineStr">
        <is>
          <t>• Development priorities: No input received.
• Learning and Development Need: Timemanagement flexibilty; Multiple Process knowlge.</t>
        </is>
      </c>
      <c r="FA110" s="131" t="inlineStr">
        <is>
          <t>• Key challenges: Tool issue; Query raised to CEM; Remote desktop issue; System issues.
• Support required: No input received.</t>
        </is>
      </c>
      <c r="FB110" s="131" t="n"/>
      <c r="FC110" s="131" t="n"/>
    </row>
    <row r="111" ht="250" customHeight="1">
      <c r="A111" s="109" t="inlineStr">
        <is>
          <t>Mapped</t>
        </is>
      </c>
      <c r="B111" s="109" t="inlineStr">
        <is>
          <t>CARBON</t>
        </is>
      </c>
      <c r="C111" s="110" t="inlineStr">
        <is>
          <t>IRIS0882</t>
        </is>
      </c>
      <c r="D111" s="110" t="inlineStr">
        <is>
          <t>Rupesh Gaikwad</t>
        </is>
      </c>
      <c r="E111" s="110" t="inlineStr">
        <is>
          <t>Services</t>
        </is>
      </c>
      <c r="F111" s="162" t="inlineStr">
        <is>
          <t>Senior Financial Analyst</t>
        </is>
      </c>
      <c r="G111" s="162" t="inlineStr">
        <is>
          <t>Service Delivery Specialist</t>
        </is>
      </c>
      <c r="H111" s="162" t="inlineStr">
        <is>
          <t>L4 – Senior</t>
        </is>
      </c>
      <c r="I111" s="162" t="inlineStr">
        <is>
          <t>B1</t>
        </is>
      </c>
      <c r="J111" s="166" t="inlineStr">
        <is>
          <t>▲ Up</t>
        </is>
      </c>
      <c r="K111" s="110" t="inlineStr">
        <is>
          <t>Consulting &amp; Professional Services</t>
        </is>
      </c>
      <c r="L111" s="110" t="inlineStr">
        <is>
          <t>Service Delivery Operations</t>
        </is>
      </c>
      <c r="M111" s="163" t="inlineStr">
        <is>
          <t>• Confirm the reporting line — Manager</t>
        </is>
      </c>
      <c r="N111" s="110" t="n">
        <v>18</v>
      </c>
      <c r="O111" s="109" t="inlineStr">
        <is>
          <t>P3 / M2</t>
        </is>
      </c>
      <c r="P111" s="110" t="inlineStr">
        <is>
          <t>Career / · Team Lead</t>
        </is>
      </c>
      <c r="Q111" s="110" t="inlineStr">
        <is>
          <t>4 Enable</t>
        </is>
      </c>
      <c r="R111" s="110" t="inlineStr">
        <is>
          <t>4–7 yrs</t>
        </is>
      </c>
      <c r="S111" s="110" t="inlineStr">
        <is>
          <t>5–8 · 4–8</t>
        </is>
      </c>
      <c r="T111" s="110" t="inlineStr">
        <is>
          <t>Consultant / Senior Associate</t>
        </is>
      </c>
      <c r="U111" s="110" t="inlineStr">
        <is>
          <t>Big Four: Senior Consultant · IRIS Vs Market Benchmark — XBRL US credential pathway: Certificate + specialist taxonomy</t>
        </is>
      </c>
      <c r="V111" s="110" t="inlineStr">
        <is>
          <t>XBRL US GAAP Certificate · AICPA &amp; XBRL US; XBRL International specifications; IFRS / US GAAP / Ind AS</t>
        </is>
      </c>
      <c r="W111" s="110" t="inlineStr">
        <is>
          <t>Core 3 · Future 3 · Functional 3 · Leadership 1</t>
        </is>
      </c>
      <c r="X111" s="73" t="n">
        <v>97</v>
      </c>
      <c r="Y111" s="74" t="inlineStr">
        <is>
          <t>IRIS0882</t>
        </is>
      </c>
      <c r="Z111" s="74" t="inlineStr">
        <is>
          <t>Employee</t>
        </is>
      </c>
      <c r="AA111" s="74" t="inlineStr">
        <is>
          <t>Active</t>
        </is>
      </c>
      <c r="AB111" s="74" t="inlineStr">
        <is>
          <t>Rupesh Gaikwad</t>
        </is>
      </c>
      <c r="AC111" s="164" t="n">
        <v>40791</v>
      </c>
      <c r="AD111" s="74" t="inlineStr">
        <is>
          <t>Senior Financial Analyst</t>
        </is>
      </c>
      <c r="AE111" s="74" t="inlineStr">
        <is>
          <t>B.Com</t>
        </is>
      </c>
      <c r="AF111" s="74" t="inlineStr">
        <is>
          <t>Priyanka Jadhav</t>
        </is>
      </c>
      <c r="AG111" s="74" t="inlineStr">
        <is>
          <t>N-7</t>
        </is>
      </c>
      <c r="AH111" s="74" t="inlineStr">
        <is>
          <t>Individual Contributor</t>
        </is>
      </c>
      <c r="AI111" s="74" t="inlineStr">
        <is>
          <t>0 years, 0 months, 0 days</t>
        </is>
      </c>
      <c r="AJ111" s="74" t="inlineStr">
        <is>
          <t>14 years, 11 months, 20 days</t>
        </is>
      </c>
      <c r="AK111" s="74" t="inlineStr">
        <is>
          <t>Regtech</t>
        </is>
      </c>
      <c r="AL111" s="74" t="inlineStr">
        <is>
          <t>CARBON</t>
        </is>
      </c>
      <c r="AM111" s="74" t="inlineStr">
        <is>
          <t>Services</t>
        </is>
      </c>
      <c r="AN111" s="74" t="inlineStr">
        <is>
          <t>Expert Assisted services</t>
        </is>
      </c>
      <c r="AO111" s="74" t="inlineStr">
        <is>
          <t>No</t>
        </is>
      </c>
      <c r="AP111" s="74" t="inlineStr">
        <is>
          <t>Professional Services</t>
        </is>
      </c>
      <c r="AQ111" s="74" t="inlineStr">
        <is>
          <t>XBRL Domain</t>
        </is>
      </c>
      <c r="AR111" s="74" t="inlineStr">
        <is>
          <t>Non-technical</t>
        </is>
      </c>
      <c r="AS111" s="74" t="n">
        <v>20</v>
      </c>
      <c r="AT111" s="74" t="inlineStr">
        <is>
          <t>Covered</t>
        </is>
      </c>
      <c r="AU111" s="74" t="inlineStr">
        <is>
          <t>IRIS0882</t>
        </is>
      </c>
      <c r="AV111" s="74" t="inlineStr">
        <is>
          <t>Rupesh Gaikwad</t>
        </is>
      </c>
      <c r="AW111" s="74" t="inlineStr">
        <is>
          <t>Services</t>
        </is>
      </c>
      <c r="AX111" s="74" t="inlineStr">
        <is>
          <t>Professional Services</t>
        </is>
      </c>
      <c r="AY111" s="74" t="inlineStr">
        <is>
          <t>XBRL / Regulatory Reporting</t>
        </is>
      </c>
      <c r="AZ111" s="74" t="n"/>
      <c r="BA111" s="74" t="n"/>
      <c r="BB111" s="74" t="inlineStr">
        <is>
          <t>Employee</t>
        </is>
      </c>
      <c r="BC111" s="74" t="inlineStr">
        <is>
          <t>Priyanka Jadhav</t>
        </is>
      </c>
      <c r="BD111" s="74" t="inlineStr">
        <is>
          <t>Priyanka Jadhav</t>
        </is>
      </c>
      <c r="BE111" s="74" t="inlineStr">
        <is>
          <t>No</t>
        </is>
      </c>
      <c r="BF111" s="74" t="inlineStr">
        <is>
          <t>Senior Financial Analyst</t>
        </is>
      </c>
      <c r="BG111" s="74" t="inlineStr">
        <is>
          <t>Senior Services Specialist</t>
        </is>
      </c>
      <c r="BH111" s="74" t="inlineStr">
        <is>
          <t>Yes</t>
        </is>
      </c>
      <c r="BI111" s="74" t="inlineStr">
        <is>
          <t>—</t>
        </is>
      </c>
      <c r="BJ111" s="74" t="inlineStr">
        <is>
          <t>—</t>
        </is>
      </c>
      <c r="BK111" s="74" t="inlineStr">
        <is>
          <t>—</t>
        </is>
      </c>
      <c r="BL111" s="74" t="inlineStr">
        <is>
          <t>Not a manager</t>
        </is>
      </c>
      <c r="BM111" s="74" t="inlineStr">
        <is>
          <t>—</t>
        </is>
      </c>
      <c r="BN111" s="74" t="inlineStr">
        <is>
          <t>—</t>
        </is>
      </c>
      <c r="BO111" s="74" t="inlineStr">
        <is>
          <t>—</t>
        </is>
      </c>
      <c r="BP111" s="74" t="inlineStr">
        <is>
          <t>Not a manager</t>
        </is>
      </c>
      <c r="BQ111" s="74" t="inlineStr">
        <is>
          <t>—</t>
        </is>
      </c>
      <c r="BR111" s="74" t="inlineStr">
        <is>
          <t>L4 – Senior</t>
        </is>
      </c>
      <c r="BS111" s="74" t="inlineStr">
        <is>
          <t>L4 – Senior</t>
        </is>
      </c>
      <c r="BT111" s="74" t="inlineStr">
        <is>
          <t>Designation refined from Raw tab Comments column · this update</t>
        </is>
      </c>
      <c r="BU11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1" s="74" t="n"/>
      <c r="BW111" s="74" t="inlineStr">
        <is>
          <t>Netherland - KVK; Europe - ESEF; India - MCA; Italy - Infocamere.</t>
        </is>
      </c>
      <c r="BX111" s="74" t="n"/>
      <c r="BY111" s="74" t="inlineStr">
        <is>
          <t>IRIS0882</t>
        </is>
      </c>
      <c r="BZ111" s="74" t="inlineStr">
        <is>
          <t>Employee</t>
        </is>
      </c>
      <c r="CA111" s="74" t="inlineStr">
        <is>
          <t>Active</t>
        </is>
      </c>
      <c r="CB111" s="74" t="inlineStr">
        <is>
          <t>Rupesh Gaikwad</t>
        </is>
      </c>
      <c r="CC111" s="164" t="n">
        <v>40791</v>
      </c>
      <c r="CD111" s="74" t="inlineStr">
        <is>
          <t>Senior Financial Analyst</t>
        </is>
      </c>
      <c r="CE111" s="74" t="n"/>
      <c r="CF111" s="74" t="inlineStr">
        <is>
          <t>Professional Services</t>
        </is>
      </c>
      <c r="CG111" s="74" t="inlineStr">
        <is>
          <t>XBRL / Regulatory Reporting</t>
        </is>
      </c>
      <c r="CH111" s="74" t="inlineStr">
        <is>
          <t>Senior Financial Analyst</t>
        </is>
      </c>
      <c r="CI111" s="74" t="inlineStr">
        <is>
          <t>L4 – Senior</t>
        </is>
      </c>
      <c r="CJ111" s="74" t="inlineStr">
        <is>
          <t>Priyanka Jadhav</t>
        </is>
      </c>
      <c r="CK111" s="74" t="inlineStr">
        <is>
          <t>N-7</t>
        </is>
      </c>
      <c r="CL111" s="74" t="inlineStr">
        <is>
          <t>Individual Contributor</t>
        </is>
      </c>
      <c r="CM111" s="74" t="inlineStr">
        <is>
          <t>Regtech</t>
        </is>
      </c>
      <c r="CN111" s="74" t="inlineStr">
        <is>
          <t>Services</t>
        </is>
      </c>
      <c r="CO111" s="74" t="inlineStr">
        <is>
          <t>14 years, 9 months, 15 days</t>
        </is>
      </c>
      <c r="CP111" s="74" t="inlineStr">
        <is>
          <t>Senior Services Specialst</t>
        </is>
      </c>
      <c r="CQ111" s="74" t="n"/>
      <c r="CR111" s="74" t="n">
        <v>4</v>
      </c>
      <c r="CS111" s="74" t="inlineStr">
        <is>
          <t>High</t>
        </is>
      </c>
      <c r="CT111" s="74" t="inlineStr">
        <is>
          <t>Core Contributor</t>
        </is>
      </c>
      <c r="CU111" s="74" t="inlineStr">
        <is>
          <t>Yes</t>
        </is>
      </c>
      <c r="CV111" s="74" t="inlineStr">
        <is>
          <t>No</t>
        </is>
      </c>
      <c r="CW111" s="74" t="inlineStr">
        <is>
          <t>Yes</t>
        </is>
      </c>
      <c r="CX111" s="74" t="n"/>
      <c r="CY111" s="74" t="n"/>
      <c r="CZ111" s="74" t="n"/>
      <c r="DA111" s="74" t="inlineStr">
        <is>
          <t>Title to be standardized to: Senior Services Specialist</t>
        </is>
      </c>
      <c r="DB111" s="74" t="n"/>
      <c r="DC111" s="74" t="n"/>
      <c r="DD111" s="74" t="n"/>
      <c r="DE111" s="74" t="n"/>
      <c r="DF111" s="74" t="n"/>
      <c r="DG111" s="74" t="n"/>
      <c r="DH111" s="74" t="n"/>
      <c r="DI111" s="74" t="n"/>
      <c r="DJ111" s="74" t="n"/>
      <c r="DK111" s="74" t="n"/>
      <c r="DL111" s="74" t="n"/>
      <c r="DM111" s="74" t="n"/>
      <c r="DN111" s="74" t="n"/>
      <c r="DO111" s="74" t="n"/>
      <c r="DP111" s="74" t="n"/>
      <c r="DQ111" s="74" t="n"/>
      <c r="DR111" s="74" t="n"/>
      <c r="DS111" s="74" t="n"/>
      <c r="DT111" s="74" t="n"/>
      <c r="DU111" s="74" t="n"/>
      <c r="DV111" s="74" t="n"/>
      <c r="DW111" s="74" t="n"/>
      <c r="DX111" s="74" t="n"/>
      <c r="DY111" s="74" t="n"/>
      <c r="DZ111" s="74" t="n"/>
      <c r="EA111" s="74" t="n"/>
      <c r="EB111" s="74" t="n"/>
      <c r="EC111" s="74" t="n"/>
      <c r="ED111" s="74" t="n"/>
      <c r="EE111" s="74" t="n"/>
      <c r="EF111" s="74" t="n"/>
      <c r="EG111" s="74" t="n"/>
      <c r="EH111" s="74" t="n"/>
      <c r="EI111" s="74" t="n"/>
      <c r="EJ111" s="74" t="n"/>
      <c r="EK111" s="74" t="n"/>
      <c r="EL111" s="74" t="n"/>
      <c r="EM111" s="74" t="n"/>
      <c r="EN111" s="74" t="n"/>
      <c r="EO111" s="74" t="n"/>
      <c r="EP111" s="74" t="n"/>
      <c r="EQ111" s="74" t="n"/>
      <c r="ER111" s="74" t="n"/>
      <c r="ES111" s="74" t="n"/>
      <c r="ET111" s="74" t="n"/>
      <c r="EU111" s="74" t="n"/>
      <c r="EV111" s="130" t="inlineStr">
        <is>
          <t>Also works on the EU-DM · EU Disclosure Management project — not currently reflected in product/role mapping.</t>
        </is>
      </c>
      <c r="EW111" s="131" t="inlineStr">
        <is>
          <t>• Role / sub-team: Shift handling and XBRL tagging for EU, Mauritius and MCA market.</t>
        </is>
      </c>
      <c r="EX111" s="131"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EY111" s="131" t="inlineStr">
        <is>
          <t>• Current capabilities: Good communication; Tools / software used: Both.</t>
        </is>
      </c>
      <c r="EZ111" s="131" t="inlineStr">
        <is>
          <t>• Development priorities: No input received.
• Learning and Development Need: Flexibility and time mana.</t>
        </is>
      </c>
      <c r="FA111" s="131" t="inlineStr">
        <is>
          <t>• Key challenges: Large documents size Netw.
• Support required: No input received.</t>
        </is>
      </c>
      <c r="FB111" s="131" t="n"/>
      <c r="FC111" s="131" t="n"/>
    </row>
    <row r="112" ht="250" customHeight="1">
      <c r="A112" s="109" t="inlineStr">
        <is>
          <t>Mapped</t>
        </is>
      </c>
      <c r="B112" s="109" t="inlineStr">
        <is>
          <t>CARBON</t>
        </is>
      </c>
      <c r="C112" s="110" t="inlineStr">
        <is>
          <t>IRIS0574</t>
        </is>
      </c>
      <c r="D112" s="110" t="inlineStr">
        <is>
          <t>Sandeep Dhere</t>
        </is>
      </c>
      <c r="E112" s="110" t="inlineStr">
        <is>
          <t>Services</t>
        </is>
      </c>
      <c r="F112" s="162" t="inlineStr">
        <is>
          <t>Senior Financial Analyst</t>
        </is>
      </c>
      <c r="G112" s="162" t="inlineStr">
        <is>
          <t>XBRL Specialist</t>
        </is>
      </c>
      <c r="H112" s="162" t="inlineStr">
        <is>
          <t>L4 – Senior</t>
        </is>
      </c>
      <c r="I112" s="162" t="inlineStr">
        <is>
          <t>B1</t>
        </is>
      </c>
      <c r="J112" s="166" t="inlineStr">
        <is>
          <t>▲ Up</t>
        </is>
      </c>
      <c r="K112" s="110" t="inlineStr">
        <is>
          <t>Consulting &amp; Professional Services</t>
        </is>
      </c>
      <c r="L112" s="110" t="inlineStr">
        <is>
          <t>XBRL Tagging, Conversion &amp; Filing</t>
        </is>
      </c>
      <c r="M112" s="110" t="n"/>
      <c r="N112" s="110" t="n">
        <v>20</v>
      </c>
      <c r="O112" s="109" t="inlineStr">
        <is>
          <t>P3 / M2</t>
        </is>
      </c>
      <c r="P112" s="110" t="inlineStr">
        <is>
          <t>Career / · Team Lead</t>
        </is>
      </c>
      <c r="Q112" s="110" t="inlineStr">
        <is>
          <t>4 Enable</t>
        </is>
      </c>
      <c r="R112" s="110" t="inlineStr">
        <is>
          <t>4–7 yrs</t>
        </is>
      </c>
      <c r="S112" s="110" t="inlineStr">
        <is>
          <t>5–8 · 4–8</t>
        </is>
      </c>
      <c r="T112" s="110" t="inlineStr">
        <is>
          <t>Consultant / Senior Associate</t>
        </is>
      </c>
      <c r="U112" s="110" t="inlineStr">
        <is>
          <t>Big Four: Senior Consultant · IRIS Vs Market Benchmark — XBRL US credential pathway: Certificate + specialist taxonomy</t>
        </is>
      </c>
      <c r="V112" s="110" t="inlineStr">
        <is>
          <t>XBRL US GAAP Certificate · AICPA &amp; XBRL US; XBRL International specifications; IFRS / US GAAP / Ind AS</t>
        </is>
      </c>
      <c r="W112" s="110" t="inlineStr">
        <is>
          <t>Core 3 · Future 3 · Functional 3 · Leadership 1</t>
        </is>
      </c>
      <c r="X112" s="73" t="n">
        <v>77</v>
      </c>
      <c r="Y112" s="74" t="inlineStr">
        <is>
          <t>IRIS0574</t>
        </is>
      </c>
      <c r="Z112" s="74" t="inlineStr">
        <is>
          <t>Employee</t>
        </is>
      </c>
      <c r="AA112" s="74" t="inlineStr">
        <is>
          <t>Active</t>
        </is>
      </c>
      <c r="AB112" s="74" t="inlineStr">
        <is>
          <t>Sandeep Dhere</t>
        </is>
      </c>
      <c r="AC112" s="164" t="n">
        <v>40638</v>
      </c>
      <c r="AD112" s="74" t="inlineStr">
        <is>
          <t>Senior Financial Analyst</t>
        </is>
      </c>
      <c r="AE112" s="74" t="inlineStr">
        <is>
          <t>B.Com</t>
        </is>
      </c>
      <c r="AF112" s="74" t="inlineStr">
        <is>
          <t>Lalita Waghmare</t>
        </is>
      </c>
      <c r="AG112" s="74" t="inlineStr">
        <is>
          <t>N-7</t>
        </is>
      </c>
      <c r="AH112" s="74" t="inlineStr">
        <is>
          <t>Individual Contributor</t>
        </is>
      </c>
      <c r="AI112" s="74" t="inlineStr">
        <is>
          <t>0 years, 0 months, 0 days</t>
        </is>
      </c>
      <c r="AJ112" s="74" t="inlineStr">
        <is>
          <t>15 years, 4 months, 20 days</t>
        </is>
      </c>
      <c r="AK112" s="74" t="inlineStr">
        <is>
          <t>Regtech</t>
        </is>
      </c>
      <c r="AL112" s="74" t="inlineStr">
        <is>
          <t>CARBON</t>
        </is>
      </c>
      <c r="AM112" s="74" t="inlineStr">
        <is>
          <t>Services</t>
        </is>
      </c>
      <c r="AN112" s="74" t="inlineStr">
        <is>
          <t>Expert Assisted services</t>
        </is>
      </c>
      <c r="AO112" s="74" t="inlineStr">
        <is>
          <t>No</t>
        </is>
      </c>
      <c r="AP112" s="74" t="inlineStr">
        <is>
          <t>Professional Services</t>
        </is>
      </c>
      <c r="AQ112" s="74" t="inlineStr">
        <is>
          <t>XBRL Domain</t>
        </is>
      </c>
      <c r="AR112" s="74" t="inlineStr">
        <is>
          <t>Non-technical</t>
        </is>
      </c>
      <c r="AS112" s="74" t="n">
        <v>20</v>
      </c>
      <c r="AT112" s="74" t="inlineStr">
        <is>
          <t>Covered</t>
        </is>
      </c>
      <c r="AU112" s="74" t="inlineStr">
        <is>
          <t>IRIS0574</t>
        </is>
      </c>
      <c r="AV112" s="74" t="inlineStr">
        <is>
          <t>Sandeep Dhere</t>
        </is>
      </c>
      <c r="AW112" s="74" t="inlineStr">
        <is>
          <t>Services</t>
        </is>
      </c>
      <c r="AX112" s="74" t="inlineStr">
        <is>
          <t>Professional Services</t>
        </is>
      </c>
      <c r="AY112" s="74" t="inlineStr">
        <is>
          <t>XBRL / Regulatory Reporting</t>
        </is>
      </c>
      <c r="AZ112" s="74" t="n"/>
      <c r="BA112" s="74" t="n"/>
      <c r="BB112" s="74" t="inlineStr">
        <is>
          <t>Employee</t>
        </is>
      </c>
      <c r="BC112" s="74" t="inlineStr">
        <is>
          <t>Lalita Waghmare</t>
        </is>
      </c>
      <c r="BD112" s="74" t="inlineStr">
        <is>
          <t>Lalita Waghmare</t>
        </is>
      </c>
      <c r="BE112" s="74" t="inlineStr">
        <is>
          <t>No</t>
        </is>
      </c>
      <c r="BF112" s="74" t="inlineStr">
        <is>
          <t>Senior Financial Analyst</t>
        </is>
      </c>
      <c r="BG112" s="74" t="inlineStr">
        <is>
          <t>Senior Services Specialist</t>
        </is>
      </c>
      <c r="BH112" s="74" t="inlineStr">
        <is>
          <t>Yes</t>
        </is>
      </c>
      <c r="BI112" s="74" t="inlineStr">
        <is>
          <t>—</t>
        </is>
      </c>
      <c r="BJ112" s="74" t="inlineStr">
        <is>
          <t>—</t>
        </is>
      </c>
      <c r="BK112" s="74" t="inlineStr">
        <is>
          <t>—</t>
        </is>
      </c>
      <c r="BL112" s="74" t="inlineStr">
        <is>
          <t>Not a manager</t>
        </is>
      </c>
      <c r="BM112" s="74" t="inlineStr">
        <is>
          <t>—</t>
        </is>
      </c>
      <c r="BN112" s="74" t="inlineStr">
        <is>
          <t>—</t>
        </is>
      </c>
      <c r="BO112" s="74" t="inlineStr">
        <is>
          <t>—</t>
        </is>
      </c>
      <c r="BP112" s="74" t="inlineStr">
        <is>
          <t>Not a manager</t>
        </is>
      </c>
      <c r="BQ112" s="74" t="inlineStr">
        <is>
          <t>—</t>
        </is>
      </c>
      <c r="BR112" s="74" t="inlineStr">
        <is>
          <t>L4 – Senior</t>
        </is>
      </c>
      <c r="BS112" s="74" t="inlineStr">
        <is>
          <t>L4 – Senior</t>
        </is>
      </c>
      <c r="BT112" s="74" t="inlineStr">
        <is>
          <t>Designation refined from Raw tab Comments column · this update</t>
        </is>
      </c>
      <c r="BU11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2" s="74" t="n"/>
      <c r="BW112" s="74" t="inlineStr">
        <is>
          <t>India - MCA; Europe - ESEF.</t>
        </is>
      </c>
      <c r="BX112" s="74" t="n"/>
      <c r="BY112" s="74" t="inlineStr">
        <is>
          <t>IRIS0574</t>
        </is>
      </c>
      <c r="BZ112" s="74" t="inlineStr">
        <is>
          <t>Employee</t>
        </is>
      </c>
      <c r="CA112" s="74" t="inlineStr">
        <is>
          <t>Active</t>
        </is>
      </c>
      <c r="CB112" s="74" t="inlineStr">
        <is>
          <t>Sandeep Dhere</t>
        </is>
      </c>
      <c r="CC112" s="164" t="n">
        <v>40638</v>
      </c>
      <c r="CD112" s="74" t="inlineStr">
        <is>
          <t>Senior Financial Analyst</t>
        </is>
      </c>
      <c r="CE112" s="74" t="n"/>
      <c r="CF112" s="74" t="inlineStr">
        <is>
          <t>Professional Services</t>
        </is>
      </c>
      <c r="CG112" s="74" t="inlineStr">
        <is>
          <t>XBRL / Regulatory Reporting</t>
        </is>
      </c>
      <c r="CH112" s="74" t="inlineStr">
        <is>
          <t>Senior Financial Analyst</t>
        </is>
      </c>
      <c r="CI112" s="74" t="inlineStr">
        <is>
          <t>L4 – Senior</t>
        </is>
      </c>
      <c r="CJ112" s="74" t="inlineStr">
        <is>
          <t>Lalita Waghmare</t>
        </is>
      </c>
      <c r="CK112" s="74" t="inlineStr">
        <is>
          <t>N-7</t>
        </is>
      </c>
      <c r="CL112" s="74" t="inlineStr">
        <is>
          <t>Individual Contributor</t>
        </is>
      </c>
      <c r="CM112" s="74" t="inlineStr">
        <is>
          <t>Regtech</t>
        </is>
      </c>
      <c r="CN112" s="74" t="inlineStr">
        <is>
          <t>Services</t>
        </is>
      </c>
      <c r="CO112" s="74" t="inlineStr">
        <is>
          <t>15 years, 2 months, 15 days</t>
        </is>
      </c>
      <c r="CP112" s="74" t="inlineStr">
        <is>
          <t>Senior Services Specialst</t>
        </is>
      </c>
      <c r="CQ112" s="74" t="n"/>
      <c r="CR112" s="74" t="n">
        <v>3</v>
      </c>
      <c r="CS112" s="74" t="inlineStr">
        <is>
          <t>Medium</t>
        </is>
      </c>
      <c r="CT112" s="74" t="inlineStr">
        <is>
          <t>Core Contributor</t>
        </is>
      </c>
      <c r="CU112" s="74" t="inlineStr">
        <is>
          <t>No</t>
        </is>
      </c>
      <c r="CV112" s="74" t="inlineStr">
        <is>
          <t>No</t>
        </is>
      </c>
      <c r="CW112" s="74" t="inlineStr">
        <is>
          <t>Yes</t>
        </is>
      </c>
      <c r="CX112" s="74" t="n"/>
      <c r="CY112" s="74" t="n"/>
      <c r="CZ112" s="74" t="n"/>
      <c r="DA112" s="74" t="inlineStr">
        <is>
          <t>Title to be standardized to: Senior Services Specialist</t>
        </is>
      </c>
      <c r="DB112" s="74" t="n"/>
      <c r="DC112" s="74" t="n"/>
      <c r="DD112" s="74" t="n"/>
      <c r="DE112" s="74" t="n"/>
      <c r="DF112" s="74" t="n"/>
      <c r="DG112" s="74" t="n"/>
      <c r="DH112" s="74" t="n"/>
      <c r="DI112" s="74" t="n"/>
      <c r="DJ112" s="74" t="n"/>
      <c r="DK112" s="74" t="n"/>
      <c r="DL112" s="74" t="n"/>
      <c r="DM112" s="74" t="n"/>
      <c r="DN112" s="74" t="n"/>
      <c r="DO112" s="74" t="n"/>
      <c r="DP112" s="74" t="n"/>
      <c r="DQ112" s="74" t="n"/>
      <c r="DR112" s="74" t="n"/>
      <c r="DS112" s="74" t="n"/>
      <c r="DT112" s="74" t="n"/>
      <c r="DU112" s="74" t="n"/>
      <c r="DV112" s="74" t="n"/>
      <c r="DW112" s="74" t="n"/>
      <c r="DX112" s="74" t="n"/>
      <c r="DY112" s="74" t="n"/>
      <c r="DZ112" s="74" t="n"/>
      <c r="EA112" s="74" t="n"/>
      <c r="EB112" s="74" t="n"/>
      <c r="EC112" s="74" t="n"/>
      <c r="ED112" s="74" t="n"/>
      <c r="EE112" s="74" t="n"/>
      <c r="EF112" s="74" t="n"/>
      <c r="EG112" s="74" t="n"/>
      <c r="EH112" s="74" t="n"/>
      <c r="EI112" s="74" t="n"/>
      <c r="EJ112" s="74" t="n"/>
      <c r="EK112" s="74" t="n"/>
      <c r="EL112" s="74" t="n"/>
      <c r="EM112" s="74" t="n"/>
      <c r="EN112" s="74" t="n"/>
      <c r="EO112" s="74" t="n"/>
      <c r="EP112" s="74" t="n"/>
      <c r="EQ112" s="74" t="n"/>
      <c r="ER112" s="74" t="n"/>
      <c r="ES112" s="74" t="n"/>
      <c r="ET112" s="74" t="n"/>
      <c r="EU112" s="74" t="n"/>
      <c r="EV112" s="130" t="n"/>
      <c r="EW112" s="131" t="inlineStr">
        <is>
          <t>• Role / sub-team: Xbrl tagging in EU and MCA.</t>
        </is>
      </c>
      <c r="EX112" s="131" t="inlineStr">
        <is>
          <t>• Key responsibilities include: Xbrl tagging.
• Reported deliverables and outcomes include: Deliverables sent directly to Client.</t>
        </is>
      </c>
      <c r="EY112" s="131" t="inlineStr">
        <is>
          <t>• Current capabilities: Input not given by Participant; Tools / software used: Carbon, Ifile.</t>
        </is>
      </c>
      <c r="EZ112" s="131" t="inlineStr">
        <is>
          <t>• Development priorities: Communication skills.
• Learning and Development Need: Time Mangement.</t>
        </is>
      </c>
      <c r="FA112" s="131" t="inlineStr">
        <is>
          <t>• Key challenges: No input received.
• Support required: No input received.</t>
        </is>
      </c>
      <c r="FB112" s="131" t="n"/>
      <c r="FC112" s="131" t="n"/>
    </row>
    <row r="113" ht="250" customHeight="1">
      <c r="A113" s="109" t="inlineStr">
        <is>
          <t>Mapped</t>
        </is>
      </c>
      <c r="B113" s="109" t="inlineStr">
        <is>
          <t>CARBON</t>
        </is>
      </c>
      <c r="C113" s="110" t="inlineStr">
        <is>
          <t>IRIS0530</t>
        </is>
      </c>
      <c r="D113" s="110" t="inlineStr">
        <is>
          <t>Vipul Kurhade</t>
        </is>
      </c>
      <c r="E113" s="110" t="inlineStr">
        <is>
          <t>Services</t>
        </is>
      </c>
      <c r="F113" s="162" t="inlineStr">
        <is>
          <t>Senior Financial Analyst</t>
        </is>
      </c>
      <c r="G113" s="162" t="inlineStr">
        <is>
          <t>Team Lead – Assisted Services</t>
        </is>
      </c>
      <c r="H113" s="162" t="inlineStr">
        <is>
          <t>L4 – Senior</t>
        </is>
      </c>
      <c r="I113" s="162" t="inlineStr">
        <is>
          <t>B1</t>
        </is>
      </c>
      <c r="J113" s="166" t="inlineStr">
        <is>
          <t>▲ Up</t>
        </is>
      </c>
      <c r="K113" s="110" t="inlineStr">
        <is>
          <t>Consulting &amp; Professional Services</t>
        </is>
      </c>
      <c r="L113" s="110" t="inlineStr">
        <is>
          <t>XBRL Tagging, Conversion &amp; Filing</t>
        </is>
      </c>
      <c r="M113" s="110" t="n"/>
      <c r="N113" s="110" t="n">
        <v>20</v>
      </c>
      <c r="O113" s="109" t="inlineStr">
        <is>
          <t>P3 / M2</t>
        </is>
      </c>
      <c r="P113" s="110" t="inlineStr">
        <is>
          <t>Career / · Team Lead</t>
        </is>
      </c>
      <c r="Q113" s="110" t="inlineStr">
        <is>
          <t>4 Enable</t>
        </is>
      </c>
      <c r="R113" s="110" t="inlineStr">
        <is>
          <t>4–7 yrs</t>
        </is>
      </c>
      <c r="S113" s="110" t="inlineStr">
        <is>
          <t>5–8 · 4–8</t>
        </is>
      </c>
      <c r="T113" s="110" t="inlineStr">
        <is>
          <t>Team Lead / Assistant Manager</t>
        </is>
      </c>
      <c r="U113" s="110" t="inlineStr">
        <is>
          <t>Big Four: Senior Consultant · IRIS Vs Market Benchmark — XBRL US credential pathway: Certificate + specialist taxonomy</t>
        </is>
      </c>
      <c r="V113" s="110" t="inlineStr">
        <is>
          <t>XBRL US GAAP Certificate · AICPA &amp; XBRL US; XBRL International specifications; IFRS / US GAAP / Ind AS</t>
        </is>
      </c>
      <c r="W113" s="110" t="inlineStr">
        <is>
          <t>Core 3 · Future 3 · Functional 3 · Leadership 2</t>
        </is>
      </c>
      <c r="X113" s="73" t="n">
        <v>70</v>
      </c>
      <c r="Y113" s="74" t="inlineStr">
        <is>
          <t>IRIS0530</t>
        </is>
      </c>
      <c r="Z113" s="74" t="inlineStr">
        <is>
          <t>Employee</t>
        </is>
      </c>
      <c r="AA113" s="74" t="inlineStr">
        <is>
          <t>Active</t>
        </is>
      </c>
      <c r="AB113" s="74" t="inlineStr">
        <is>
          <t>Vipul Kurhade</t>
        </is>
      </c>
      <c r="AC113" s="164" t="n">
        <v>40575</v>
      </c>
      <c r="AD113" s="74" t="inlineStr">
        <is>
          <t>Senior Financial Analyst</t>
        </is>
      </c>
      <c r="AE113" s="74" t="inlineStr">
        <is>
          <t>B.Com</t>
        </is>
      </c>
      <c r="AF113" s="74" t="inlineStr">
        <is>
          <t>Shailesh Kumar Sharma</t>
        </is>
      </c>
      <c r="AG113" s="74" t="inlineStr">
        <is>
          <t>N-7</t>
        </is>
      </c>
      <c r="AH113" s="74" t="inlineStr">
        <is>
          <t>Manager</t>
        </is>
      </c>
      <c r="AI113" s="74" t="inlineStr">
        <is>
          <t>1 years, 0 months, 0 days</t>
        </is>
      </c>
      <c r="AJ113" s="74" t="inlineStr">
        <is>
          <t>15 years, 6 months, 24 days</t>
        </is>
      </c>
      <c r="AK113" s="74" t="inlineStr">
        <is>
          <t>Regtech</t>
        </is>
      </c>
      <c r="AL113" s="74" t="inlineStr">
        <is>
          <t>CARBON</t>
        </is>
      </c>
      <c r="AM113" s="74" t="inlineStr">
        <is>
          <t>Services</t>
        </is>
      </c>
      <c r="AN113" s="74" t="inlineStr">
        <is>
          <t>Expert Assisted services</t>
        </is>
      </c>
      <c r="AO113" s="74" t="inlineStr">
        <is>
          <t>No</t>
        </is>
      </c>
      <c r="AP113" s="74" t="inlineStr">
        <is>
          <t>Professional Services</t>
        </is>
      </c>
      <c r="AQ113" s="74" t="inlineStr">
        <is>
          <t>XBRL Domain</t>
        </is>
      </c>
      <c r="AR113" s="74" t="inlineStr">
        <is>
          <t>Non-technical</t>
        </is>
      </c>
      <c r="AS113" s="74" t="n">
        <v>20</v>
      </c>
      <c r="AT113" s="74" t="inlineStr">
        <is>
          <t>Covered</t>
        </is>
      </c>
      <c r="AU113" s="74" t="inlineStr">
        <is>
          <t>IRIS0530</t>
        </is>
      </c>
      <c r="AV113" s="74" t="inlineStr">
        <is>
          <t>Vipul Kurhade</t>
        </is>
      </c>
      <c r="AW113" s="74" t="inlineStr">
        <is>
          <t>Services</t>
        </is>
      </c>
      <c r="AX113" s="74" t="inlineStr">
        <is>
          <t>Professional Services</t>
        </is>
      </c>
      <c r="AY113" s="74" t="inlineStr">
        <is>
          <t>XBRL / Regulatory Reporting</t>
        </is>
      </c>
      <c r="AZ113" s="74" t="n"/>
      <c r="BA113" s="74" t="n"/>
      <c r="BB113" s="74" t="inlineStr">
        <is>
          <t>Employee</t>
        </is>
      </c>
      <c r="BC113" s="74" t="inlineStr">
        <is>
          <t>Shailesh Kumar Sharma</t>
        </is>
      </c>
      <c r="BD113" s="74" t="inlineStr">
        <is>
          <t>Shailesh Kumar Sharma</t>
        </is>
      </c>
      <c r="BE113" s="74" t="inlineStr">
        <is>
          <t>No</t>
        </is>
      </c>
      <c r="BF113" s="74" t="inlineStr">
        <is>
          <t>Senior Financial Analyst</t>
        </is>
      </c>
      <c r="BG113" s="74" t="inlineStr">
        <is>
          <t>Professional Service Lead</t>
        </is>
      </c>
      <c r="BH113" s="74" t="inlineStr">
        <is>
          <t>Yes</t>
        </is>
      </c>
      <c r="BI113" s="74" t="n">
        <v>4</v>
      </c>
      <c r="BJ113" s="74" t="n">
        <v>4</v>
      </c>
      <c r="BK113" s="74" t="n">
        <v>0</v>
      </c>
      <c r="BL113" s="74" t="inlineStr">
        <is>
          <t>Review</t>
        </is>
      </c>
      <c r="BM113" s="74" t="n">
        <v>4</v>
      </c>
      <c r="BN113" s="74" t="n">
        <v>4</v>
      </c>
      <c r="BO113" s="74" t="n">
        <v>0</v>
      </c>
      <c r="BP113" s="74" t="inlineStr">
        <is>
          <t>Review</t>
        </is>
      </c>
      <c r="BQ113" s="74" t="inlineStr">
        <is>
          <t>No</t>
        </is>
      </c>
      <c r="BR113" s="74" t="inlineStr">
        <is>
          <t>L4 – Senior</t>
        </is>
      </c>
      <c r="BS113" s="74" t="inlineStr">
        <is>
          <t>L3</t>
        </is>
      </c>
      <c r="BT113" s="74" t="inlineStr">
        <is>
          <t>Matched from Title Hierarchy · new designation</t>
        </is>
      </c>
      <c r="BU11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3" s="74" t="n"/>
      <c r="BW113" s="74" t="inlineStr">
        <is>
          <t>No input received.</t>
        </is>
      </c>
      <c r="BX113" s="74" t="n"/>
      <c r="BY113" s="74" t="inlineStr">
        <is>
          <t>IRIS0530</t>
        </is>
      </c>
      <c r="BZ113" s="74" t="inlineStr">
        <is>
          <t>Employee</t>
        </is>
      </c>
      <c r="CA113" s="74" t="inlineStr">
        <is>
          <t>Active</t>
        </is>
      </c>
      <c r="CB113" s="74" t="inlineStr">
        <is>
          <t>Vipul Kurhade</t>
        </is>
      </c>
      <c r="CC113" s="164" t="n">
        <v>40575</v>
      </c>
      <c r="CD113" s="74" t="inlineStr">
        <is>
          <t>Senior Financial Analyst</t>
        </is>
      </c>
      <c r="CE113" s="74" t="n"/>
      <c r="CF113" s="74" t="inlineStr">
        <is>
          <t>Professional Services</t>
        </is>
      </c>
      <c r="CG113" s="74" t="inlineStr">
        <is>
          <t>XBRL / Regulatory Reporting</t>
        </is>
      </c>
      <c r="CH113" s="74" t="inlineStr">
        <is>
          <t>Senior Financial Analyst</t>
        </is>
      </c>
      <c r="CI113" s="74" t="inlineStr">
        <is>
          <t>L4 – Senior</t>
        </is>
      </c>
      <c r="CJ113" s="74" t="inlineStr">
        <is>
          <t>Shailesh Kumar Sharma</t>
        </is>
      </c>
      <c r="CK113" s="74" t="inlineStr">
        <is>
          <t>N-7</t>
        </is>
      </c>
      <c r="CL113" s="74" t="inlineStr">
        <is>
          <t>Player Cum Coach</t>
        </is>
      </c>
      <c r="CM113" s="74" t="inlineStr">
        <is>
          <t>Regtech</t>
        </is>
      </c>
      <c r="CN113" s="74" t="inlineStr">
        <is>
          <t>Services</t>
        </is>
      </c>
      <c r="CO113" s="74" t="inlineStr">
        <is>
          <t>16 years, 4 months, 19 days</t>
        </is>
      </c>
      <c r="CP113" s="74" t="inlineStr">
        <is>
          <t>Professional Service Lead</t>
        </is>
      </c>
      <c r="CQ113" s="74" t="n"/>
      <c r="CR113" s="74" t="n">
        <v>4</v>
      </c>
      <c r="CS113" s="74" t="inlineStr">
        <is>
          <t>High</t>
        </is>
      </c>
      <c r="CT113" s="74" t="inlineStr">
        <is>
          <t>Core Contributor</t>
        </is>
      </c>
      <c r="CU113" s="74" t="inlineStr">
        <is>
          <t>Yes</t>
        </is>
      </c>
      <c r="CV113" s="74" t="inlineStr">
        <is>
          <t>No</t>
        </is>
      </c>
      <c r="CW113" s="74" t="inlineStr">
        <is>
          <t>Yes</t>
        </is>
      </c>
      <c r="CX113" s="74" t="n"/>
      <c r="CY113" s="74" t="n"/>
      <c r="CZ113" s="74" t="n"/>
      <c r="DA113" s="74" t="inlineStr">
        <is>
          <t>Title to be standardized: Professional Services Lead</t>
        </is>
      </c>
      <c r="DB113" s="74" t="n"/>
      <c r="DC113" s="74" t="n"/>
      <c r="DD113" s="74" t="n"/>
      <c r="DE113" s="74" t="n"/>
      <c r="DF113" s="74" t="n"/>
      <c r="DG113" s="74" t="n"/>
      <c r="DH113" s="74" t="n"/>
      <c r="DI113" s="74" t="n"/>
      <c r="DJ113" s="74" t="n"/>
      <c r="DK113" s="74" t="n"/>
      <c r="DL113" s="74" t="n"/>
      <c r="DM113" s="74" t="n"/>
      <c r="DN113" s="74" t="n"/>
      <c r="DO113" s="74" t="n"/>
      <c r="DP113" s="74" t="n"/>
      <c r="DQ113" s="74" t="n"/>
      <c r="DR113" s="74" t="n"/>
      <c r="DS113" s="74" t="n"/>
      <c r="DT113" s="74" t="n"/>
      <c r="DU113" s="74" t="n"/>
      <c r="DV113" s="74" t="n"/>
      <c r="DW113" s="74" t="n"/>
      <c r="DX113" s="74" t="n"/>
      <c r="DY113" s="74" t="n"/>
      <c r="DZ113" s="74" t="n"/>
      <c r="EA113" s="74" t="n"/>
      <c r="EB113" s="74" t="n"/>
      <c r="EC113" s="74" t="n"/>
      <c r="ED113" s="74" t="n"/>
      <c r="EE113" s="74" t="n"/>
      <c r="EF113" s="74" t="n"/>
      <c r="EG113" s="74" t="n"/>
      <c r="EH113" s="74" t="n"/>
      <c r="EI113" s="74" t="n"/>
      <c r="EJ113" s="74" t="n"/>
      <c r="EK113" s="74" t="n"/>
      <c r="EL113" s="74" t="n"/>
      <c r="EM113" s="74" t="n"/>
      <c r="EN113" s="74" t="n"/>
      <c r="EO113" s="74" t="n"/>
      <c r="EP113" s="74" t="n"/>
      <c r="EQ113" s="74" t="n"/>
      <c r="ER113" s="74" t="n"/>
      <c r="ES113" s="74" t="n"/>
      <c r="ET113" s="74" t="n"/>
      <c r="EU113" s="74" t="n"/>
      <c r="EV113" s="130" t="n"/>
      <c r="EW113" s="131" t="inlineStr">
        <is>
          <t>• Role / sub-team: Team Lead / PMO - UK conversion team · role inferred from description.</t>
        </is>
      </c>
      <c r="EX113" s="131"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EY113" s="131" t="inlineStr">
        <is>
          <t>• Current capabilities: Input not given by Participant; Tools / software used: Carbon.</t>
        </is>
      </c>
      <c r="EZ113" s="131" t="inlineStr">
        <is>
          <t>• Development priorities: No input received.
• Learning and Development Need: No input received.</t>
        </is>
      </c>
      <c r="FA113" s="131" t="inlineStr">
        <is>
          <t>• Key challenges: No input received.
• Support required: No input received.</t>
        </is>
      </c>
      <c r="FB113" s="131" t="n"/>
      <c r="FC113" s="131" t="n"/>
    </row>
    <row r="114" ht="250" customHeight="1">
      <c r="A114" s="109" t="inlineStr">
        <is>
          <t>Mapped</t>
        </is>
      </c>
      <c r="B114" s="109" t="inlineStr">
        <is>
          <t>CARBON</t>
        </is>
      </c>
      <c r="C114" s="110" t="inlineStr">
        <is>
          <t>IRIS0305</t>
        </is>
      </c>
      <c r="D114" s="110" t="inlineStr">
        <is>
          <t>Vivek Patil</t>
        </is>
      </c>
      <c r="E114" s="110" t="inlineStr">
        <is>
          <t>Services</t>
        </is>
      </c>
      <c r="F114" s="162" t="inlineStr">
        <is>
          <t>Senior Financial Analyst</t>
        </is>
      </c>
      <c r="G114" s="162" t="inlineStr">
        <is>
          <t>XBRL Specialist</t>
        </is>
      </c>
      <c r="H114" s="162" t="inlineStr">
        <is>
          <t>L4 – Senior</t>
        </is>
      </c>
      <c r="I114" s="162" t="inlineStr">
        <is>
          <t>B1</t>
        </is>
      </c>
      <c r="J114" s="166" t="inlineStr">
        <is>
          <t>▲ Up</t>
        </is>
      </c>
      <c r="K114" s="110" t="inlineStr">
        <is>
          <t>Consulting &amp; Professional Services</t>
        </is>
      </c>
      <c r="L114" s="110" t="inlineStr">
        <is>
          <t>XBRL Tagging, Conversion &amp; Filing</t>
        </is>
      </c>
      <c r="M114" s="163" t="inlineStr">
        <is>
          <t>• Confirm the reporting line — Manager</t>
        </is>
      </c>
      <c r="N114" s="110" t="n">
        <v>20</v>
      </c>
      <c r="O114" s="109" t="inlineStr">
        <is>
          <t>P3 / M2</t>
        </is>
      </c>
      <c r="P114" s="110" t="inlineStr">
        <is>
          <t>Career / · Team Lead</t>
        </is>
      </c>
      <c r="Q114" s="110" t="inlineStr">
        <is>
          <t>4 Enable</t>
        </is>
      </c>
      <c r="R114" s="110" t="inlineStr">
        <is>
          <t>4–7 yrs</t>
        </is>
      </c>
      <c r="S114" s="110" t="inlineStr">
        <is>
          <t>5–8 · 4–8</t>
        </is>
      </c>
      <c r="T114" s="110" t="inlineStr">
        <is>
          <t>Consultant / Senior Associate</t>
        </is>
      </c>
      <c r="U114" s="110" t="inlineStr">
        <is>
          <t>Big Four: Senior Consultant · IRIS Vs Market Benchmark — XBRL US credential pathway: Certificate + specialist taxonomy</t>
        </is>
      </c>
      <c r="V114" s="110" t="inlineStr">
        <is>
          <t>XBRL US GAAP Certificate · AICPA &amp; XBRL US; XBRL International specifications; IFRS / US GAAP / Ind AS</t>
        </is>
      </c>
      <c r="W114" s="110" t="inlineStr">
        <is>
          <t>Core 3 · Future 3 · Functional 3 · Leadership 1</t>
        </is>
      </c>
      <c r="X114" s="73" t="n">
        <v>48</v>
      </c>
      <c r="Y114" s="74" t="inlineStr">
        <is>
          <t>IRIS0305</t>
        </is>
      </c>
      <c r="Z114" s="74" t="inlineStr">
        <is>
          <t>Employee</t>
        </is>
      </c>
      <c r="AA114" s="74" t="inlineStr">
        <is>
          <t>Active</t>
        </is>
      </c>
      <c r="AB114" s="74" t="inlineStr">
        <is>
          <t>Vivek Patil</t>
        </is>
      </c>
      <c r="AC114" s="164" t="n">
        <v>40224</v>
      </c>
      <c r="AD114" s="74" t="inlineStr">
        <is>
          <t>Senior Financial Analyst</t>
        </is>
      </c>
      <c r="AE114" s="74" t="inlineStr">
        <is>
          <t>B.Com</t>
        </is>
      </c>
      <c r="AF114" s="74" t="inlineStr">
        <is>
          <t>Shashikant Mudaliar</t>
        </is>
      </c>
      <c r="AG114" s="74" t="inlineStr">
        <is>
          <t>N-6</t>
        </is>
      </c>
      <c r="AH114" s="74" t="inlineStr">
        <is>
          <t>Individual Contributor</t>
        </is>
      </c>
      <c r="AI114" s="74" t="inlineStr">
        <is>
          <t>0 years, 0 months, 0 days</t>
        </is>
      </c>
      <c r="AJ114" s="74" t="inlineStr">
        <is>
          <t>16 years, 6 months, 10 days</t>
        </is>
      </c>
      <c r="AK114" s="74" t="inlineStr">
        <is>
          <t>Regtech</t>
        </is>
      </c>
      <c r="AL114" s="74" t="inlineStr">
        <is>
          <t>CARBON</t>
        </is>
      </c>
      <c r="AM114" s="74" t="inlineStr">
        <is>
          <t>Services</t>
        </is>
      </c>
      <c r="AN114" s="74" t="inlineStr">
        <is>
          <t>Expert Assisted services</t>
        </is>
      </c>
      <c r="AO114" s="74" t="inlineStr">
        <is>
          <t>No</t>
        </is>
      </c>
      <c r="AP114" s="74" t="inlineStr">
        <is>
          <t>Professional Services</t>
        </is>
      </c>
      <c r="AQ114" s="74" t="inlineStr">
        <is>
          <t>XBRL Domain</t>
        </is>
      </c>
      <c r="AR114" s="74" t="inlineStr">
        <is>
          <t>Non-technical</t>
        </is>
      </c>
      <c r="AS114" s="74" t="n">
        <v>20</v>
      </c>
      <c r="AT114" s="74" t="inlineStr">
        <is>
          <t>Covered</t>
        </is>
      </c>
      <c r="AU114" s="74" t="inlineStr">
        <is>
          <t>IRIS0305</t>
        </is>
      </c>
      <c r="AV114" s="74" t="inlineStr">
        <is>
          <t>Vivek Patil</t>
        </is>
      </c>
      <c r="AW114" s="74" t="inlineStr">
        <is>
          <t>Services</t>
        </is>
      </c>
      <c r="AX114" s="74" t="inlineStr">
        <is>
          <t>Professional Services</t>
        </is>
      </c>
      <c r="AY114" s="74" t="inlineStr">
        <is>
          <t>XBRL / Regulatory Reporting</t>
        </is>
      </c>
      <c r="AZ114" s="74" t="n"/>
      <c r="BA114" s="74" t="n"/>
      <c r="BB114" s="74" t="inlineStr">
        <is>
          <t>Employee</t>
        </is>
      </c>
      <c r="BC114" s="74" t="inlineStr">
        <is>
          <t>Shashikant Mudaliar</t>
        </is>
      </c>
      <c r="BD114" s="74" t="inlineStr">
        <is>
          <t>Shashikant Mudaliar</t>
        </is>
      </c>
      <c r="BE114" s="74" t="inlineStr">
        <is>
          <t>No</t>
        </is>
      </c>
      <c r="BF114" s="74" t="inlineStr">
        <is>
          <t>Senior Financial Analyst</t>
        </is>
      </c>
      <c r="BG114" s="74" t="inlineStr">
        <is>
          <t>Senior Services Specialist</t>
        </is>
      </c>
      <c r="BH114" s="74" t="inlineStr">
        <is>
          <t>Yes</t>
        </is>
      </c>
      <c r="BI114" s="74" t="inlineStr">
        <is>
          <t>—</t>
        </is>
      </c>
      <c r="BJ114" s="74" t="inlineStr">
        <is>
          <t>—</t>
        </is>
      </c>
      <c r="BK114" s="74" t="inlineStr">
        <is>
          <t>—</t>
        </is>
      </c>
      <c r="BL114" s="74" t="inlineStr">
        <is>
          <t>Not a manager</t>
        </is>
      </c>
      <c r="BM114" s="74" t="inlineStr">
        <is>
          <t>—</t>
        </is>
      </c>
      <c r="BN114" s="74" t="inlineStr">
        <is>
          <t>—</t>
        </is>
      </c>
      <c r="BO114" s="74" t="inlineStr">
        <is>
          <t>—</t>
        </is>
      </c>
      <c r="BP114" s="74" t="inlineStr">
        <is>
          <t>Not a manager</t>
        </is>
      </c>
      <c r="BQ114" s="74" t="inlineStr">
        <is>
          <t>—</t>
        </is>
      </c>
      <c r="BR114" s="74" t="inlineStr">
        <is>
          <t>L4 – Senior</t>
        </is>
      </c>
      <c r="BS114" s="74" t="inlineStr">
        <is>
          <t>L4 – Senior</t>
        </is>
      </c>
      <c r="BT114" s="74" t="inlineStr">
        <is>
          <t>Designation refined from Raw tab Comments column · this update</t>
        </is>
      </c>
      <c r="BU11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4" s="74" t="n"/>
      <c r="BW114" s="74" t="inlineStr">
        <is>
          <t>Italy - Infocamere; India - MCA; USA - SEC.</t>
        </is>
      </c>
      <c r="BX114" s="74" t="n"/>
      <c r="BY114" s="74" t="inlineStr">
        <is>
          <t>IRIS0305</t>
        </is>
      </c>
      <c r="BZ114" s="74" t="inlineStr">
        <is>
          <t>Employee</t>
        </is>
      </c>
      <c r="CA114" s="74" t="inlineStr">
        <is>
          <t>Active</t>
        </is>
      </c>
      <c r="CB114" s="74" t="inlineStr">
        <is>
          <t>Vivek Patil</t>
        </is>
      </c>
      <c r="CC114" s="164" t="n">
        <v>40224</v>
      </c>
      <c r="CD114" s="74" t="inlineStr">
        <is>
          <t>Senior Financial Analyst</t>
        </is>
      </c>
      <c r="CE114" s="74" t="n"/>
      <c r="CF114" s="74" t="inlineStr">
        <is>
          <t>Professional Services</t>
        </is>
      </c>
      <c r="CG114" s="74" t="inlineStr">
        <is>
          <t>XBRL / Regulatory Reporting</t>
        </is>
      </c>
      <c r="CH114" s="74" t="inlineStr">
        <is>
          <t>Senior Financial Analyst</t>
        </is>
      </c>
      <c r="CI114" s="74" t="inlineStr">
        <is>
          <t>L4 – Senior</t>
        </is>
      </c>
      <c r="CJ114" s="74" t="inlineStr">
        <is>
          <t>Shashikant Mudaliar</t>
        </is>
      </c>
      <c r="CK114" s="74" t="inlineStr">
        <is>
          <t>N-6</t>
        </is>
      </c>
      <c r="CL114" s="74" t="inlineStr">
        <is>
          <t>Individual Contributor</t>
        </is>
      </c>
      <c r="CM114" s="74" t="inlineStr">
        <is>
          <t>Regtech</t>
        </is>
      </c>
      <c r="CN114" s="74" t="inlineStr">
        <is>
          <t>Services</t>
        </is>
      </c>
      <c r="CO114" s="74" t="inlineStr">
        <is>
          <t>16 years, 4 months, 5 days</t>
        </is>
      </c>
      <c r="CP114" s="74" t="inlineStr">
        <is>
          <t>Senior Services Specialst</t>
        </is>
      </c>
      <c r="CQ114" s="74" t="n"/>
      <c r="CR114" s="74" t="n">
        <v>3</v>
      </c>
      <c r="CS114" s="74" t="inlineStr">
        <is>
          <t>High</t>
        </is>
      </c>
      <c r="CT114" s="74" t="inlineStr">
        <is>
          <t>Core Contributor</t>
        </is>
      </c>
      <c r="CU114" s="74" t="inlineStr">
        <is>
          <t>Yes</t>
        </is>
      </c>
      <c r="CV114" s="74" t="inlineStr">
        <is>
          <t>No</t>
        </is>
      </c>
      <c r="CW114" s="74" t="inlineStr">
        <is>
          <t>Yes</t>
        </is>
      </c>
      <c r="CX114" s="74" t="n"/>
      <c r="CY114" s="74" t="n"/>
      <c r="CZ114" s="74" t="n"/>
      <c r="DA114" s="74" t="inlineStr">
        <is>
          <t>Title to be standardized to: Senior Services Specialist</t>
        </is>
      </c>
      <c r="DB114" s="74" t="n"/>
      <c r="DC114" s="74" t="n"/>
      <c r="DD114" s="74" t="n"/>
      <c r="DE114" s="74" t="n"/>
      <c r="DF114" s="74" t="n"/>
      <c r="DG114" s="74" t="n"/>
      <c r="DH114" s="74" t="n"/>
      <c r="DI114" s="74" t="n"/>
      <c r="DJ114" s="74" t="n"/>
      <c r="DK114" s="74" t="n"/>
      <c r="DL114" s="74" t="n"/>
      <c r="DM114" s="74" t="n"/>
      <c r="DN114" s="74" t="n"/>
      <c r="DO114" s="74" t="n"/>
      <c r="DP114" s="74" t="n"/>
      <c r="DQ114" s="74" t="n"/>
      <c r="DR114" s="74" t="n"/>
      <c r="DS114" s="74" t="n"/>
      <c r="DT114" s="74" t="n"/>
      <c r="DU114" s="74" t="n"/>
      <c r="DV114" s="74" t="n"/>
      <c r="DW114" s="74" t="n"/>
      <c r="DX114" s="74" t="n"/>
      <c r="DY114" s="74" t="n"/>
      <c r="DZ114" s="74" t="n"/>
      <c r="EA114" s="74" t="n"/>
      <c r="EB114" s="74" t="n"/>
      <c r="EC114" s="74" t="n"/>
      <c r="ED114" s="74" t="n"/>
      <c r="EE114" s="74" t="n"/>
      <c r="EF114" s="74" t="n"/>
      <c r="EG114" s="74" t="n"/>
      <c r="EH114" s="74" t="n"/>
      <c r="EI114" s="74" t="n"/>
      <c r="EJ114" s="74" t="n"/>
      <c r="EK114" s="74" t="n"/>
      <c r="EL114" s="74" t="n"/>
      <c r="EM114" s="74" t="n"/>
      <c r="EN114" s="74" t="n"/>
      <c r="EO114" s="74" t="n"/>
      <c r="EP114" s="74" t="n"/>
      <c r="EQ114" s="74" t="n"/>
      <c r="ER114" s="74" t="n"/>
      <c r="ES114" s="74" t="n"/>
      <c r="ET114" s="74" t="n"/>
      <c r="EU114" s="74" t="n"/>
      <c r="EV114" s="130" t="n"/>
      <c r="EW114" s="131" t="inlineStr">
        <is>
          <t>• Role / sub-team: Quality check analyst and shift leading - US-Service team.</t>
        </is>
      </c>
      <c r="EX114" s="131" t="inlineStr">
        <is>
          <t>• Key responsibilities include: Task allocations, Update task sheets, Tagging, quality check, Training sessions, Shift management, Doubt solving of team members,.</t>
        </is>
      </c>
      <c r="EY114" s="131" t="inlineStr">
        <is>
          <t>• Current capabilities: Patient positive attitude; Tools / software used: Both | Ifile [Teams chat].</t>
        </is>
      </c>
      <c r="EZ114" s="131" t="inlineStr">
        <is>
          <t>• Development priorities: No input received.
• Learning and Development Need: Efficient task management.</t>
        </is>
      </c>
      <c r="FA114" s="131" t="inlineStr">
        <is>
          <t>• Key challenges: Technical issue.
• Support required: No input received.</t>
        </is>
      </c>
      <c r="FB114" s="131" t="n"/>
      <c r="FC114" s="131" t="n"/>
    </row>
    <row r="115" ht="250" customHeight="1">
      <c r="A115" s="109" t="inlineStr">
        <is>
          <t>Mapped</t>
        </is>
      </c>
      <c r="B115" s="109" t="inlineStr">
        <is>
          <t>CARBON</t>
        </is>
      </c>
      <c r="C115" s="110" t="inlineStr">
        <is>
          <t>IRIS2163</t>
        </is>
      </c>
      <c r="D115" s="110" t="inlineStr">
        <is>
          <t>Abhijit Bhagwan Patil</t>
        </is>
      </c>
      <c r="E115" s="110" t="inlineStr">
        <is>
          <t>Services</t>
        </is>
      </c>
      <c r="F115" s="162" t="inlineStr">
        <is>
          <t>Financial Analyst</t>
        </is>
      </c>
      <c r="G115" s="162" t="inlineStr">
        <is>
          <t>Senior Financial Analyst</t>
        </is>
      </c>
      <c r="H115" s="162" t="inlineStr">
        <is>
          <t>L3 – Professional / Associate</t>
        </is>
      </c>
      <c r="I115" s="162" t="inlineStr">
        <is>
          <t>A3</t>
        </is>
      </c>
      <c r="J115" s="166" t="inlineStr">
        <is>
          <t>▲ Up</t>
        </is>
      </c>
      <c r="K115" s="110" t="inlineStr">
        <is>
          <t>Consulting &amp; Professional Services</t>
        </is>
      </c>
      <c r="L115" s="110" t="inlineStr">
        <is>
          <t>XBRL Tagging, Conversion &amp; Filing</t>
        </is>
      </c>
      <c r="M115" s="163" t="inlineStr">
        <is>
          <t>• Confirm the reporting line — Manager</t>
        </is>
      </c>
      <c r="N115" s="110" t="n">
        <v>20</v>
      </c>
      <c r="O115" s="109" t="inlineStr">
        <is>
          <t>P2</t>
        </is>
      </c>
      <c r="P115" s="110" t="inlineStr">
        <is>
          <t>Developing</t>
        </is>
      </c>
      <c r="Q115" s="110" t="inlineStr">
        <is>
          <t>3 Apply</t>
        </is>
      </c>
      <c r="R115" s="110" t="inlineStr">
        <is>
          <t>2–4 yrs</t>
        </is>
      </c>
      <c r="S115" s="110" t="inlineStr">
        <is>
          <t>3–5 · 2–5</t>
        </is>
      </c>
      <c r="T115" s="110" t="inlineStr">
        <is>
          <t>Senior Analyst / Associate</t>
        </is>
      </c>
      <c r="U115" s="110" t="inlineStr">
        <is>
          <t>DataTracks: Senior Associate · 2–5 yrs · Big Four: Consultant · IRIS Vs Market Benchmark — XBRL US credential pathway: XBRL US GAAP Certificate</t>
        </is>
      </c>
      <c r="V115" s="110" t="inlineStr">
        <is>
          <t>XBRL US GAAP Certificate · AICPA &amp; XBRL US; XBRL International specifications; IFRS / US GAAP / Ind AS</t>
        </is>
      </c>
      <c r="W115" s="110" t="inlineStr">
        <is>
          <t>Core 2 · Future 2 · Functional 3 · Leadership not scored</t>
        </is>
      </c>
      <c r="X115" s="73" t="n">
        <v>287</v>
      </c>
      <c r="Y115" s="74" t="inlineStr">
        <is>
          <t>IRIS2163</t>
        </is>
      </c>
      <c r="Z115" s="74" t="inlineStr">
        <is>
          <t>Employee</t>
        </is>
      </c>
      <c r="AA115" s="74" t="inlineStr">
        <is>
          <t>Active</t>
        </is>
      </c>
      <c r="AB115" s="74" t="inlineStr">
        <is>
          <t>Abhijit Bhagwan Patil</t>
        </is>
      </c>
      <c r="AC115" s="164" t="n">
        <v>45139</v>
      </c>
      <c r="AD115" s="74" t="inlineStr">
        <is>
          <t>Financial Analyst</t>
        </is>
      </c>
      <c r="AE115" s="74" t="inlineStr">
        <is>
          <t>BAF</t>
        </is>
      </c>
      <c r="AF115" s="74" t="inlineStr">
        <is>
          <t>Jinesh Kumar S</t>
        </is>
      </c>
      <c r="AG115" s="74" t="inlineStr">
        <is>
          <t>N-7</t>
        </is>
      </c>
      <c r="AH115" s="74" t="inlineStr">
        <is>
          <t>Individual Contributor</t>
        </is>
      </c>
      <c r="AI115" s="74" t="inlineStr">
        <is>
          <t>0 years, 0 months, 0 days</t>
        </is>
      </c>
      <c r="AJ115" s="74" t="inlineStr">
        <is>
          <t>3 years, 0 months, 24 days</t>
        </is>
      </c>
      <c r="AK115" s="74" t="inlineStr">
        <is>
          <t>Regtech</t>
        </is>
      </c>
      <c r="AL115" s="74" t="inlineStr">
        <is>
          <t>CARBON</t>
        </is>
      </c>
      <c r="AM115" s="74" t="inlineStr">
        <is>
          <t>Services</t>
        </is>
      </c>
      <c r="AN115" s="74" t="inlineStr">
        <is>
          <t>Expert Assisted services</t>
        </is>
      </c>
      <c r="AO115" s="74" t="inlineStr">
        <is>
          <t>No</t>
        </is>
      </c>
      <c r="AP115" s="74" t="inlineStr">
        <is>
          <t>Professional Services</t>
        </is>
      </c>
      <c r="AQ115" s="74" t="inlineStr">
        <is>
          <t>XBRL Domain</t>
        </is>
      </c>
      <c r="AR115" s="74" t="inlineStr">
        <is>
          <t>Non-technical</t>
        </is>
      </c>
      <c r="AS115" s="74" t="n">
        <v>20</v>
      </c>
      <c r="AT115" s="74" t="inlineStr">
        <is>
          <t>Covered</t>
        </is>
      </c>
      <c r="AU115" s="74" t="inlineStr">
        <is>
          <t>IRIS2163</t>
        </is>
      </c>
      <c r="AV115" s="74" t="inlineStr">
        <is>
          <t>Abhijit Bhagwan Patil</t>
        </is>
      </c>
      <c r="AW115" s="74" t="inlineStr">
        <is>
          <t>Services</t>
        </is>
      </c>
      <c r="AX115" s="74" t="inlineStr">
        <is>
          <t>Professional Services</t>
        </is>
      </c>
      <c r="AY115" s="74" t="inlineStr">
        <is>
          <t>XBRL / Regulatory Reporting</t>
        </is>
      </c>
      <c r="AZ115" s="74" t="n"/>
      <c r="BA115" s="74" t="n"/>
      <c r="BB115" s="74" t="inlineStr">
        <is>
          <t>Employee</t>
        </is>
      </c>
      <c r="BC115" s="74" t="inlineStr">
        <is>
          <t>Jinesh Kumar S</t>
        </is>
      </c>
      <c r="BD115" s="74" t="inlineStr">
        <is>
          <t>Jinesh Kumar S</t>
        </is>
      </c>
      <c r="BE115" s="74" t="inlineStr">
        <is>
          <t>No</t>
        </is>
      </c>
      <c r="BF115" s="74" t="inlineStr">
        <is>
          <t>Financial Analyst</t>
        </is>
      </c>
      <c r="BG115" s="74" t="inlineStr">
        <is>
          <t>Services Associate</t>
        </is>
      </c>
      <c r="BH115" s="74" t="inlineStr">
        <is>
          <t>Yes</t>
        </is>
      </c>
      <c r="BI115" s="74" t="inlineStr">
        <is>
          <t>—</t>
        </is>
      </c>
      <c r="BJ115" s="74" t="inlineStr">
        <is>
          <t>—</t>
        </is>
      </c>
      <c r="BK115" s="74" t="inlineStr">
        <is>
          <t>—</t>
        </is>
      </c>
      <c r="BL115" s="74" t="inlineStr">
        <is>
          <t>Not a manager</t>
        </is>
      </c>
      <c r="BM115" s="74" t="inlineStr">
        <is>
          <t>—</t>
        </is>
      </c>
      <c r="BN115" s="74" t="inlineStr">
        <is>
          <t>—</t>
        </is>
      </c>
      <c r="BO115" s="74" t="inlineStr">
        <is>
          <t>—</t>
        </is>
      </c>
      <c r="BP115" s="74" t="inlineStr">
        <is>
          <t>Not a manager</t>
        </is>
      </c>
      <c r="BQ115" s="74" t="inlineStr">
        <is>
          <t>—</t>
        </is>
      </c>
      <c r="BR115" s="74" t="inlineStr">
        <is>
          <t>L3 – Professional / Associate</t>
        </is>
      </c>
      <c r="BS115" s="74" t="inlineStr">
        <is>
          <t>L1</t>
        </is>
      </c>
      <c r="BT115" s="74" t="inlineStr">
        <is>
          <t>Matched from Title Hierarchy · new designation</t>
        </is>
      </c>
      <c r="BU11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5" s="74" t="n"/>
      <c r="BW115" s="74" t="inlineStr">
        <is>
          <t>USA - SEC.</t>
        </is>
      </c>
      <c r="BX115" s="74" t="n"/>
      <c r="BY115" s="74" t="inlineStr">
        <is>
          <t>IRIS2163</t>
        </is>
      </c>
      <c r="BZ115" s="74" t="inlineStr">
        <is>
          <t>Employee</t>
        </is>
      </c>
      <c r="CA115" s="74" t="inlineStr">
        <is>
          <t>Active</t>
        </is>
      </c>
      <c r="CB115" s="74" t="inlineStr">
        <is>
          <t>Abhijit Bhagwan Patil</t>
        </is>
      </c>
      <c r="CC115" s="164" t="n">
        <v>45139</v>
      </c>
      <c r="CD115" s="74" t="inlineStr">
        <is>
          <t>Financial Analyst</t>
        </is>
      </c>
      <c r="CE115" s="74" t="n"/>
      <c r="CF115" s="74" t="inlineStr">
        <is>
          <t>Professional Services</t>
        </is>
      </c>
      <c r="CG115" s="74" t="inlineStr">
        <is>
          <t>XBRL / Regulatory Reporting</t>
        </is>
      </c>
      <c r="CH115" s="74" t="inlineStr">
        <is>
          <t>Financial Analyst</t>
        </is>
      </c>
      <c r="CI115" s="74" t="inlineStr">
        <is>
          <t>L3 – Professional / Associate</t>
        </is>
      </c>
      <c r="CJ115" s="74" t="inlineStr">
        <is>
          <t>Jinesh Kumar S</t>
        </is>
      </c>
      <c r="CK115" s="74" t="inlineStr">
        <is>
          <t>N-7</t>
        </is>
      </c>
      <c r="CL115" s="74" t="inlineStr">
        <is>
          <t>Individual Contributor</t>
        </is>
      </c>
      <c r="CM115" s="74" t="inlineStr">
        <is>
          <t>Regtech</t>
        </is>
      </c>
      <c r="CN115" s="74" t="inlineStr">
        <is>
          <t>Services</t>
        </is>
      </c>
      <c r="CO115" s="74" t="inlineStr">
        <is>
          <t>2 years, 10 months, 19 days</t>
        </is>
      </c>
      <c r="CP115" s="74" t="inlineStr">
        <is>
          <t>Services Associate</t>
        </is>
      </c>
      <c r="CQ115" s="74" t="n"/>
      <c r="CR115" s="74" t="n">
        <v>4</v>
      </c>
      <c r="CS115" s="74" t="inlineStr">
        <is>
          <t>High</t>
        </is>
      </c>
      <c r="CT115" s="74" t="inlineStr">
        <is>
          <t>Core Contributor</t>
        </is>
      </c>
      <c r="CU115" s="74" t="inlineStr">
        <is>
          <t>Yes</t>
        </is>
      </c>
      <c r="CV115" s="74" t="inlineStr">
        <is>
          <t>No</t>
        </is>
      </c>
      <c r="CW115" s="74" t="inlineStr">
        <is>
          <t>Yes</t>
        </is>
      </c>
      <c r="CX115" s="74" t="n"/>
      <c r="CY115" s="74" t="n"/>
      <c r="CZ115" s="74" t="n"/>
      <c r="DA115" s="74" t="inlineStr">
        <is>
          <t>Title to be standardized to : Services Associate</t>
        </is>
      </c>
      <c r="DB115" s="74" t="n"/>
      <c r="DC115" s="74" t="n"/>
      <c r="DD115" s="74" t="n"/>
      <c r="DE115" s="74" t="n"/>
      <c r="DF115" s="74" t="n"/>
      <c r="DG115" s="74" t="n"/>
      <c r="DH115" s="74" t="n"/>
      <c r="DI115" s="74" t="n"/>
      <c r="DJ115" s="74" t="n"/>
      <c r="DK115" s="74" t="n"/>
      <c r="DL115" s="74" t="n"/>
      <c r="DM115" s="74" t="n"/>
      <c r="DN115" s="74" t="n"/>
      <c r="DO115" s="74" t="n"/>
      <c r="DP115" s="74" t="n"/>
      <c r="DQ115" s="74" t="n"/>
      <c r="DR115" s="74" t="n"/>
      <c r="DS115" s="74" t="n"/>
      <c r="DT115" s="74" t="n"/>
      <c r="DU115" s="74" t="n"/>
      <c r="DV115" s="74" t="n"/>
      <c r="DW115" s="74" t="n"/>
      <c r="DX115" s="74" t="n"/>
      <c r="DY115" s="74" t="n"/>
      <c r="DZ115" s="74" t="n"/>
      <c r="EA115" s="74" t="n"/>
      <c r="EB115" s="74" t="n"/>
      <c r="EC115" s="74" t="n"/>
      <c r="ED115" s="74" t="n"/>
      <c r="EE115" s="74" t="n"/>
      <c r="EF115" s="74" t="n"/>
      <c r="EG115" s="74" t="n"/>
      <c r="EH115" s="74" t="n"/>
      <c r="EI115" s="74" t="n"/>
      <c r="EJ115" s="74" t="n"/>
      <c r="EK115" s="74" t="n"/>
      <c r="EL115" s="74" t="n"/>
      <c r="EM115" s="74" t="n"/>
      <c r="EN115" s="74" t="n"/>
      <c r="EO115" s="74" t="n"/>
      <c r="EP115" s="74" t="n"/>
      <c r="EQ115" s="74" t="n"/>
      <c r="ER115" s="74" t="n"/>
      <c r="ES115" s="74" t="n"/>
      <c r="ET115" s="74" t="n"/>
      <c r="EU115" s="74" t="n"/>
      <c r="EV115" s="130" t="n"/>
      <c r="EW115" s="131" t="inlineStr">
        <is>
          <t>• Role / sub-team: XBRL Tagging and Quality check analyst in Us team.</t>
        </is>
      </c>
      <c r="EX115" s="131"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EY115" s="131" t="inlineStr">
        <is>
          <t>• Current capabilities: Time management; Tools / software used: Both.</t>
        </is>
      </c>
      <c r="EZ115" s="131" t="inlineStr">
        <is>
          <t>• Development priorities: No input received.
• Learning and Development Need: Imp points discuss over c.</t>
        </is>
      </c>
      <c r="FA115" s="131" t="inlineStr">
        <is>
          <t>• Key challenges: Remote desktop issue.
• Support required: No input received.</t>
        </is>
      </c>
      <c r="FB115" s="131" t="n"/>
      <c r="FC115" s="131" t="n"/>
    </row>
    <row r="116" ht="250" customHeight="1">
      <c r="A116" s="109" t="inlineStr">
        <is>
          <t>Mapped</t>
        </is>
      </c>
      <c r="B116" s="109" t="inlineStr">
        <is>
          <t>CARBON</t>
        </is>
      </c>
      <c r="C116" s="110" t="inlineStr">
        <is>
          <t>IRIS0143</t>
        </is>
      </c>
      <c r="D116" s="110" t="inlineStr">
        <is>
          <t>Ajinkya Dhumal</t>
        </is>
      </c>
      <c r="E116" s="110" t="inlineStr">
        <is>
          <t>Services</t>
        </is>
      </c>
      <c r="F116" s="110" t="inlineStr">
        <is>
          <t>Senior Financial Analyst</t>
        </is>
      </c>
      <c r="G116" s="110" t="inlineStr">
        <is>
          <t>Senior Financial Analyst</t>
        </is>
      </c>
      <c r="H116" s="110" t="inlineStr">
        <is>
          <t>L4 – Senior</t>
        </is>
      </c>
      <c r="I116" s="151" t="inlineStr">
        <is>
          <t>A3</t>
        </is>
      </c>
      <c r="J116" s="110" t="inlineStr">
        <is>
          <t>• Same level</t>
        </is>
      </c>
      <c r="K116" s="110" t="inlineStr">
        <is>
          <t>Consulting &amp; Professional Services</t>
        </is>
      </c>
      <c r="L116" s="110" t="inlineStr">
        <is>
          <t>XBRL Tagging, Conversion &amp; Filing</t>
        </is>
      </c>
      <c r="M116" s="110" t="n"/>
      <c r="N116" s="110" t="n">
        <v>20</v>
      </c>
      <c r="O116" s="109" t="inlineStr">
        <is>
          <t>P2</t>
        </is>
      </c>
      <c r="P116" s="110" t="inlineStr">
        <is>
          <t>Developing</t>
        </is>
      </c>
      <c r="Q116" s="110" t="inlineStr">
        <is>
          <t>3 Apply</t>
        </is>
      </c>
      <c r="R116" s="110" t="inlineStr">
        <is>
          <t>2–4 yrs</t>
        </is>
      </c>
      <c r="S116" s="110" t="inlineStr">
        <is>
          <t>3–5 · 2–5</t>
        </is>
      </c>
      <c r="T116" s="110" t="inlineStr">
        <is>
          <t>Senior Analyst / Associate</t>
        </is>
      </c>
      <c r="U116" s="110" t="inlineStr">
        <is>
          <t>DataTracks: Senior Associate · 2–5 yrs · Big Four: Consultant · IRIS Vs Market Benchmark — XBRL US credential pathway: XBRL US GAAP Certificate</t>
        </is>
      </c>
      <c r="V116" s="110" t="inlineStr">
        <is>
          <t>XBRL US GAAP Certificate · AICPA &amp; XBRL US; XBRL International specifications; IFRS / US GAAP / Ind AS</t>
        </is>
      </c>
      <c r="W116" s="110" t="inlineStr">
        <is>
          <t>Core 2 · Future 2 · Functional 3 · Leadership not scored</t>
        </is>
      </c>
      <c r="X116" s="73" t="n">
        <v>31</v>
      </c>
      <c r="Y116" s="74" t="inlineStr">
        <is>
          <t>IRIS0143</t>
        </is>
      </c>
      <c r="Z116" s="74" t="inlineStr">
        <is>
          <t>Employee</t>
        </is>
      </c>
      <c r="AA116" s="74" t="inlineStr">
        <is>
          <t>Active</t>
        </is>
      </c>
      <c r="AB116" s="74" t="inlineStr">
        <is>
          <t>Ajinkya Dhumal</t>
        </is>
      </c>
      <c r="AC116" s="164" t="n">
        <v>39413</v>
      </c>
      <c r="AD116" s="74" t="inlineStr">
        <is>
          <t>Senior Financial Analyst</t>
        </is>
      </c>
      <c r="AE116" s="74" t="inlineStr">
        <is>
          <t>B.Com</t>
        </is>
      </c>
      <c r="AF116" s="74" t="inlineStr">
        <is>
          <t>Priyanka Mehra</t>
        </is>
      </c>
      <c r="AG116" s="74" t="inlineStr">
        <is>
          <t>N-7</t>
        </is>
      </c>
      <c r="AH116" s="74" t="inlineStr">
        <is>
          <t>Individual Contributor</t>
        </is>
      </c>
      <c r="AI116" s="74" t="inlineStr">
        <is>
          <t>0 years, 0 months, 0 days</t>
        </is>
      </c>
      <c r="AJ116" s="74" t="inlineStr">
        <is>
          <t>18 years, 8 months, 29 days</t>
        </is>
      </c>
      <c r="AK116" s="74" t="inlineStr">
        <is>
          <t>Regtech</t>
        </is>
      </c>
      <c r="AL116" s="74" t="inlineStr">
        <is>
          <t>CARBON</t>
        </is>
      </c>
      <c r="AM116" s="74" t="inlineStr">
        <is>
          <t>Services</t>
        </is>
      </c>
      <c r="AN116" s="74" t="inlineStr">
        <is>
          <t>Expert Assisted services</t>
        </is>
      </c>
      <c r="AO116" s="74" t="inlineStr">
        <is>
          <t>No</t>
        </is>
      </c>
      <c r="AP116" s="74" t="inlineStr">
        <is>
          <t>Professional Services</t>
        </is>
      </c>
      <c r="AQ116" s="74" t="inlineStr">
        <is>
          <t>XBRL Domain</t>
        </is>
      </c>
      <c r="AR116" s="74" t="inlineStr">
        <is>
          <t>Non-technical</t>
        </is>
      </c>
      <c r="AS116" s="74" t="n">
        <v>20</v>
      </c>
      <c r="AT116" s="74" t="inlineStr">
        <is>
          <t>Covered</t>
        </is>
      </c>
      <c r="AU116" s="74" t="inlineStr">
        <is>
          <t>IRIS0143</t>
        </is>
      </c>
      <c r="AV116" s="74" t="inlineStr">
        <is>
          <t>Ajinkya Dhumal</t>
        </is>
      </c>
      <c r="AW116" s="74" t="inlineStr">
        <is>
          <t>Services</t>
        </is>
      </c>
      <c r="AX116" s="74" t="inlineStr">
        <is>
          <t>Professional Services</t>
        </is>
      </c>
      <c r="AY116" s="74" t="inlineStr">
        <is>
          <t>XBRL / Regulatory Reporting</t>
        </is>
      </c>
      <c r="AZ116" s="74" t="n"/>
      <c r="BA116" s="74" t="n"/>
      <c r="BB116" s="74" t="inlineStr">
        <is>
          <t>Employee</t>
        </is>
      </c>
      <c r="BC116" s="74" t="inlineStr">
        <is>
          <t>Priyanka Mehra</t>
        </is>
      </c>
      <c r="BD116" s="74" t="inlineStr">
        <is>
          <t>Priyanka Mehra</t>
        </is>
      </c>
      <c r="BE116" s="74" t="inlineStr">
        <is>
          <t>No</t>
        </is>
      </c>
      <c r="BF116" s="74" t="inlineStr">
        <is>
          <t>Senior Financial Analyst</t>
        </is>
      </c>
      <c r="BG116" s="74" t="inlineStr">
        <is>
          <t>Senior Services Specialist</t>
        </is>
      </c>
      <c r="BH116" s="74" t="inlineStr">
        <is>
          <t>Yes</t>
        </is>
      </c>
      <c r="BI116" s="74" t="inlineStr">
        <is>
          <t>—</t>
        </is>
      </c>
      <c r="BJ116" s="74" t="inlineStr">
        <is>
          <t>—</t>
        </is>
      </c>
      <c r="BK116" s="74" t="inlineStr">
        <is>
          <t>—</t>
        </is>
      </c>
      <c r="BL116" s="74" t="inlineStr">
        <is>
          <t>Not a manager</t>
        </is>
      </c>
      <c r="BM116" s="74" t="inlineStr">
        <is>
          <t>—</t>
        </is>
      </c>
      <c r="BN116" s="74" t="inlineStr">
        <is>
          <t>—</t>
        </is>
      </c>
      <c r="BO116" s="74" t="inlineStr">
        <is>
          <t>—</t>
        </is>
      </c>
      <c r="BP116" s="74" t="inlineStr">
        <is>
          <t>Not a manager</t>
        </is>
      </c>
      <c r="BQ116" s="74" t="inlineStr">
        <is>
          <t>—</t>
        </is>
      </c>
      <c r="BR116" s="74" t="inlineStr">
        <is>
          <t>L4 – Senior</t>
        </is>
      </c>
      <c r="BS116" s="74" t="inlineStr">
        <is>
          <t>L4 – Senior</t>
        </is>
      </c>
      <c r="BT116" s="74" t="inlineStr">
        <is>
          <t>Designation refined from Raw tab Comments column · this update</t>
        </is>
      </c>
      <c r="BU11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6" s="74" t="n"/>
      <c r="BW116" s="74" t="inlineStr">
        <is>
          <t>South Africa - CIPC.</t>
        </is>
      </c>
      <c r="BX116" s="74" t="n"/>
      <c r="BY116" s="74" t="inlineStr">
        <is>
          <t>IRIS0143</t>
        </is>
      </c>
      <c r="BZ116" s="74" t="inlineStr">
        <is>
          <t>Employee</t>
        </is>
      </c>
      <c r="CA116" s="74" t="inlineStr">
        <is>
          <t>Active</t>
        </is>
      </c>
      <c r="CB116" s="74" t="inlineStr">
        <is>
          <t>Ajinkya Dhumal</t>
        </is>
      </c>
      <c r="CC116" s="164" t="n">
        <v>39413</v>
      </c>
      <c r="CD116" s="74" t="inlineStr">
        <is>
          <t>Senior Financial Analyst</t>
        </is>
      </c>
      <c r="CE116" s="74" t="n"/>
      <c r="CF116" s="74" t="inlineStr">
        <is>
          <t>Professional Services</t>
        </is>
      </c>
      <c r="CG116" s="74" t="inlineStr">
        <is>
          <t>XBRL / Regulatory Reporting</t>
        </is>
      </c>
      <c r="CH116" s="74" t="inlineStr">
        <is>
          <t>Senior Financial Analyst</t>
        </is>
      </c>
      <c r="CI116" s="74" t="inlineStr">
        <is>
          <t>L4 – Senior</t>
        </is>
      </c>
      <c r="CJ116" s="74" t="inlineStr">
        <is>
          <t>Priyanka Mehra</t>
        </is>
      </c>
      <c r="CK116" s="74" t="inlineStr">
        <is>
          <t>N-7</t>
        </is>
      </c>
      <c r="CL116" s="74" t="inlineStr">
        <is>
          <t>Individual Contributor</t>
        </is>
      </c>
      <c r="CM116" s="74" t="inlineStr">
        <is>
          <t>Regtech</t>
        </is>
      </c>
      <c r="CN116" s="74" t="inlineStr">
        <is>
          <t>Services</t>
        </is>
      </c>
      <c r="CO116" s="74" t="inlineStr">
        <is>
          <t>18 years, 6 months, 24 days</t>
        </is>
      </c>
      <c r="CP116" s="74" t="inlineStr">
        <is>
          <t>Senior Services Specialst</t>
        </is>
      </c>
      <c r="CQ116" s="74" t="n"/>
      <c r="CR116" s="74" t="n">
        <v>4</v>
      </c>
      <c r="CS116" s="74" t="inlineStr">
        <is>
          <t>High</t>
        </is>
      </c>
      <c r="CT116" s="74" t="inlineStr">
        <is>
          <t>Core Contributor</t>
        </is>
      </c>
      <c r="CU116" s="74" t="inlineStr">
        <is>
          <t>Yes</t>
        </is>
      </c>
      <c r="CV116" s="74" t="inlineStr">
        <is>
          <t>No</t>
        </is>
      </c>
      <c r="CW116" s="74" t="inlineStr">
        <is>
          <t>Yes</t>
        </is>
      </c>
      <c r="CX116" s="74" t="n"/>
      <c r="CY116" s="74" t="n"/>
      <c r="CZ116" s="74" t="n"/>
      <c r="DA116" s="74" t="inlineStr">
        <is>
          <t>Title to be standardized to: Senior Services Specialist</t>
        </is>
      </c>
      <c r="DB116" s="74" t="n"/>
      <c r="DC116" s="74" t="n"/>
      <c r="DD116" s="74" t="n"/>
      <c r="DE116" s="74" t="n"/>
      <c r="DF116" s="74" t="n"/>
      <c r="DG116" s="74" t="n"/>
      <c r="DH116" s="74" t="n"/>
      <c r="DI116" s="74" t="n"/>
      <c r="DJ116" s="74" t="n"/>
      <c r="DK116" s="74" t="n"/>
      <c r="DL116" s="74" t="n"/>
      <c r="DM116" s="74" t="n"/>
      <c r="DN116" s="74" t="n"/>
      <c r="DO116" s="74" t="n"/>
      <c r="DP116" s="74" t="n"/>
      <c r="DQ116" s="74" t="n"/>
      <c r="DR116" s="74" t="n"/>
      <c r="DS116" s="74" t="n"/>
      <c r="DT116" s="74" t="n"/>
      <c r="DU116" s="74" t="n"/>
      <c r="DV116" s="74" t="n"/>
      <c r="DW116" s="74" t="n"/>
      <c r="DX116" s="74" t="n"/>
      <c r="DY116" s="74" t="n"/>
      <c r="DZ116" s="74" t="n"/>
      <c r="EA116" s="74" t="n"/>
      <c r="EB116" s="74" t="n"/>
      <c r="EC116" s="74" t="n"/>
      <c r="ED116" s="74" t="n"/>
      <c r="EE116" s="74" t="n"/>
      <c r="EF116" s="74" t="n"/>
      <c r="EG116" s="74" t="n"/>
      <c r="EH116" s="74" t="n"/>
      <c r="EI116" s="74" t="n"/>
      <c r="EJ116" s="74" t="n"/>
      <c r="EK116" s="74" t="n"/>
      <c r="EL116" s="74" t="n"/>
      <c r="EM116" s="74" t="n"/>
      <c r="EN116" s="74" t="n"/>
      <c r="EO116" s="74" t="n"/>
      <c r="EP116" s="74" t="n"/>
      <c r="EQ116" s="74" t="n"/>
      <c r="ER116" s="74" t="n"/>
      <c r="ES116" s="74" t="n"/>
      <c r="ET116" s="74" t="n"/>
      <c r="EU116" s="74" t="n"/>
      <c r="EV116" s="130" t="n"/>
      <c r="EW116" s="131" t="inlineStr">
        <is>
          <t>• Role / sub-team: Cipc · carbon service department.</t>
        </is>
      </c>
      <c r="EX116" s="131" t="inlineStr">
        <is>
          <t>• Key responsibilities include: Cipc tagging, QC, training, doubt solving of tagging query and client queries when it is raised.
• Reported deliverables and outcomes include: Mail the final file to carbon SA PMO.</t>
        </is>
      </c>
      <c r="EY116" s="131" t="inlineStr">
        <is>
          <t>• Current capabilities: Communication skill; Tools / software used: HTML - Editor.</t>
        </is>
      </c>
      <c r="EZ116" s="131" t="inlineStr">
        <is>
          <t>• Development priorities: No input received.
• Learning and Development Need: Time management.</t>
        </is>
      </c>
      <c r="FA116" s="131" t="inlineStr">
        <is>
          <t>• Key challenges: No input received.
• Support required: No input received.</t>
        </is>
      </c>
      <c r="FB116" s="131" t="n"/>
      <c r="FC116" s="131" t="n"/>
    </row>
    <row r="117" ht="250" customHeight="1">
      <c r="A117" s="109" t="inlineStr">
        <is>
          <t>Mapped</t>
        </is>
      </c>
      <c r="B117" s="109" t="inlineStr">
        <is>
          <t>CARBON</t>
        </is>
      </c>
      <c r="C117" s="110" t="inlineStr">
        <is>
          <t>IRIS0415</t>
        </is>
      </c>
      <c r="D117" s="110" t="inlineStr">
        <is>
          <t>Amol Keskar</t>
        </is>
      </c>
      <c r="E117" s="110" t="inlineStr">
        <is>
          <t>Services</t>
        </is>
      </c>
      <c r="F117" s="162" t="inlineStr">
        <is>
          <t>Financial Analyst</t>
        </is>
      </c>
      <c r="G117" s="162" t="inlineStr">
        <is>
          <t>Senior Financial Analyst</t>
        </is>
      </c>
      <c r="H117" s="162" t="inlineStr">
        <is>
          <t>L3 – Professional / Associate</t>
        </is>
      </c>
      <c r="I117" s="162" t="inlineStr">
        <is>
          <t>A3</t>
        </is>
      </c>
      <c r="J117" s="166" t="inlineStr">
        <is>
          <t>▲ Up</t>
        </is>
      </c>
      <c r="K117" s="110" t="inlineStr">
        <is>
          <t>Consulting &amp; Professional Services</t>
        </is>
      </c>
      <c r="L117" s="110" t="inlineStr">
        <is>
          <t>XBRL Tagging, Conversion &amp; Filing</t>
        </is>
      </c>
      <c r="M117" s="110" t="n"/>
      <c r="N117" s="110" t="n">
        <v>19</v>
      </c>
      <c r="O117" s="109" t="inlineStr">
        <is>
          <t>P2</t>
        </is>
      </c>
      <c r="P117" s="110" t="inlineStr">
        <is>
          <t>Developing</t>
        </is>
      </c>
      <c r="Q117" s="110" t="inlineStr">
        <is>
          <t>3 Apply</t>
        </is>
      </c>
      <c r="R117" s="110" t="inlineStr">
        <is>
          <t>2–4 yrs</t>
        </is>
      </c>
      <c r="S117" s="110" t="inlineStr">
        <is>
          <t>3–5 · 2–5</t>
        </is>
      </c>
      <c r="T117" s="110" t="inlineStr">
        <is>
          <t>Senior Analyst / Associate</t>
        </is>
      </c>
      <c r="U117" s="110" t="inlineStr">
        <is>
          <t>DataTracks: Senior Associate · 2–5 yrs · Big Four: Consultant · IRIS Vs Market Benchmark — XBRL US credential pathway: XBRL US GAAP Certificate</t>
        </is>
      </c>
      <c r="V117" s="110" t="inlineStr">
        <is>
          <t>XBRL US GAAP Certificate · AICPA &amp; XBRL US; XBRL International specifications; IFRS / US GAAP / Ind AS</t>
        </is>
      </c>
      <c r="W117" s="110" t="inlineStr">
        <is>
          <t>Core 2 · Future 2 · Functional 3 · Leadership not scored</t>
        </is>
      </c>
      <c r="X117" s="73" t="n">
        <v>60</v>
      </c>
      <c r="Y117" s="74" t="inlineStr">
        <is>
          <t>IRIS0415</t>
        </is>
      </c>
      <c r="Z117" s="74" t="inlineStr">
        <is>
          <t>Employee</t>
        </is>
      </c>
      <c r="AA117" s="74" t="inlineStr">
        <is>
          <t>Active</t>
        </is>
      </c>
      <c r="AB117" s="74" t="inlineStr">
        <is>
          <t>Amol Keskar</t>
        </is>
      </c>
      <c r="AC117" s="164" t="n">
        <v>40448</v>
      </c>
      <c r="AD117" s="74" t="inlineStr">
        <is>
          <t>Financial Analyst</t>
        </is>
      </c>
      <c r="AE117" s="74" t="inlineStr">
        <is>
          <t>B.Com</t>
        </is>
      </c>
      <c r="AF117" s="74" t="inlineStr">
        <is>
          <t>Vipul Kurhade</t>
        </is>
      </c>
      <c r="AG117" s="74" t="inlineStr">
        <is>
          <t>N-8</t>
        </is>
      </c>
      <c r="AH117" s="74" t="inlineStr">
        <is>
          <t>Individual Contributor</t>
        </is>
      </c>
      <c r="AI117" s="74" t="inlineStr">
        <is>
          <t>0 years, 0 months, 0 days</t>
        </is>
      </c>
      <c r="AJ117" s="74" t="inlineStr">
        <is>
          <t>15 years, 10 months, 29 days</t>
        </is>
      </c>
      <c r="AK117" s="74" t="inlineStr">
        <is>
          <t>Regtech</t>
        </is>
      </c>
      <c r="AL117" s="74" t="inlineStr">
        <is>
          <t>CARBON</t>
        </is>
      </c>
      <c r="AM117" s="74" t="inlineStr">
        <is>
          <t>Services</t>
        </is>
      </c>
      <c r="AN117" s="74" t="inlineStr">
        <is>
          <t>Expert Assisted services</t>
        </is>
      </c>
      <c r="AO117" s="74" t="inlineStr">
        <is>
          <t>No</t>
        </is>
      </c>
      <c r="AP117" s="74" t="inlineStr">
        <is>
          <t>Professional Services</t>
        </is>
      </c>
      <c r="AQ117" s="74" t="inlineStr">
        <is>
          <t>XBRL Domain</t>
        </is>
      </c>
      <c r="AR117" s="74" t="inlineStr">
        <is>
          <t>Non-technical</t>
        </is>
      </c>
      <c r="AS117" s="74" t="n">
        <v>20</v>
      </c>
      <c r="AT117" s="74" t="inlineStr">
        <is>
          <t>Covered</t>
        </is>
      </c>
      <c r="AU117" s="74" t="inlineStr">
        <is>
          <t>IRIS0415</t>
        </is>
      </c>
      <c r="AV117" s="74" t="inlineStr">
        <is>
          <t>Amol Keskar</t>
        </is>
      </c>
      <c r="AW117" s="74" t="inlineStr">
        <is>
          <t>Services</t>
        </is>
      </c>
      <c r="AX117" s="74" t="inlineStr">
        <is>
          <t>Professional Services</t>
        </is>
      </c>
      <c r="AY117" s="74" t="inlineStr">
        <is>
          <t>XBRL / Regulatory Reporting</t>
        </is>
      </c>
      <c r="AZ117" s="74" t="n"/>
      <c r="BA117" s="74" t="n"/>
      <c r="BB117" s="74" t="inlineStr">
        <is>
          <t>Employee</t>
        </is>
      </c>
      <c r="BC117" s="74" t="inlineStr">
        <is>
          <t>Vipul Kurhade</t>
        </is>
      </c>
      <c r="BD117" s="74" t="inlineStr">
        <is>
          <t>Vipul Kurhade</t>
        </is>
      </c>
      <c r="BE117" s="74" t="inlineStr">
        <is>
          <t>No</t>
        </is>
      </c>
      <c r="BF117" s="74" t="inlineStr">
        <is>
          <t>Financial Analyst</t>
        </is>
      </c>
      <c r="BG117" s="74" t="inlineStr">
        <is>
          <t>Services Specialist</t>
        </is>
      </c>
      <c r="BH117" s="74" t="inlineStr">
        <is>
          <t>Yes</t>
        </is>
      </c>
      <c r="BI117" s="74" t="inlineStr">
        <is>
          <t>—</t>
        </is>
      </c>
      <c r="BJ117" s="74" t="inlineStr">
        <is>
          <t>—</t>
        </is>
      </c>
      <c r="BK117" s="74" t="inlineStr">
        <is>
          <t>—</t>
        </is>
      </c>
      <c r="BL117" s="74" t="inlineStr">
        <is>
          <t>Not a manager</t>
        </is>
      </c>
      <c r="BM117" s="74" t="inlineStr">
        <is>
          <t>—</t>
        </is>
      </c>
      <c r="BN117" s="74" t="inlineStr">
        <is>
          <t>—</t>
        </is>
      </c>
      <c r="BO117" s="74" t="inlineStr">
        <is>
          <t>—</t>
        </is>
      </c>
      <c r="BP117" s="74" t="inlineStr">
        <is>
          <t>Not a manager</t>
        </is>
      </c>
      <c r="BQ117" s="74" t="inlineStr">
        <is>
          <t>—</t>
        </is>
      </c>
      <c r="BR117" s="74" t="inlineStr">
        <is>
          <t>L3 – Professional / Associate</t>
        </is>
      </c>
      <c r="BS117" s="74" t="inlineStr">
        <is>
          <t>L2</t>
        </is>
      </c>
      <c r="BT117" s="74" t="inlineStr">
        <is>
          <t>Matched from Title Hierarchy · new designation</t>
        </is>
      </c>
      <c r="BU11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7" s="74" t="n"/>
      <c r="BW117" s="74" t="inlineStr">
        <is>
          <t>UK.</t>
        </is>
      </c>
      <c r="BX117" s="74" t="n"/>
      <c r="BY117" s="74" t="inlineStr">
        <is>
          <t>IRIS0415</t>
        </is>
      </c>
      <c r="BZ117" s="74" t="inlineStr">
        <is>
          <t>Employee</t>
        </is>
      </c>
      <c r="CA117" s="74" t="inlineStr">
        <is>
          <t>Active</t>
        </is>
      </c>
      <c r="CB117" s="74" t="inlineStr">
        <is>
          <t>Amol Keskar</t>
        </is>
      </c>
      <c r="CC117" s="164" t="n">
        <v>40448</v>
      </c>
      <c r="CD117" s="74" t="inlineStr">
        <is>
          <t>Financial Analyst</t>
        </is>
      </c>
      <c r="CE117" s="74" t="n"/>
      <c r="CF117" s="74" t="inlineStr">
        <is>
          <t>Professional Services</t>
        </is>
      </c>
      <c r="CG117" s="74" t="inlineStr">
        <is>
          <t>XBRL / Regulatory Reporting</t>
        </is>
      </c>
      <c r="CH117" s="74" t="inlineStr">
        <is>
          <t>Financial Analyst</t>
        </is>
      </c>
      <c r="CI117" s="74" t="inlineStr">
        <is>
          <t>L3 – Professional / Associate</t>
        </is>
      </c>
      <c r="CJ117" s="74" t="inlineStr">
        <is>
          <t>Vipul Kurhade</t>
        </is>
      </c>
      <c r="CK117" s="74" t="inlineStr">
        <is>
          <t>N-8</t>
        </is>
      </c>
      <c r="CL117" s="74" t="inlineStr">
        <is>
          <t>Individual Contributor</t>
        </is>
      </c>
      <c r="CM117" s="74" t="inlineStr">
        <is>
          <t>Regtech</t>
        </is>
      </c>
      <c r="CN117" s="74" t="inlineStr">
        <is>
          <t>Services</t>
        </is>
      </c>
      <c r="CO117" s="74" t="inlineStr">
        <is>
          <t>15 years, 8 months, 24 days</t>
        </is>
      </c>
      <c r="CP117" s="74" t="inlineStr">
        <is>
          <t>Services Specialist</t>
        </is>
      </c>
      <c r="CQ117" s="74" t="n"/>
      <c r="CR117" s="74" t="n">
        <v>3</v>
      </c>
      <c r="CS117" s="74" t="inlineStr">
        <is>
          <t>Medium</t>
        </is>
      </c>
      <c r="CT117" s="74" t="inlineStr">
        <is>
          <t>Core Contributor</t>
        </is>
      </c>
      <c r="CU117" s="74" t="inlineStr">
        <is>
          <t>No</t>
        </is>
      </c>
      <c r="CV117" s="74" t="inlineStr">
        <is>
          <t>No</t>
        </is>
      </c>
      <c r="CW117" s="74" t="inlineStr">
        <is>
          <t>Yes</t>
        </is>
      </c>
      <c r="CX117" s="74" t="n"/>
      <c r="CY117" s="74" t="n"/>
      <c r="CZ117" s="74" t="n"/>
      <c r="DA117" s="74" t="inlineStr">
        <is>
          <t>Title to be standardized to : Services Specialist</t>
        </is>
      </c>
      <c r="DB117" s="74" t="n"/>
      <c r="DC117" s="74" t="n"/>
      <c r="DD117" s="74" t="n"/>
      <c r="DE117" s="74" t="n"/>
      <c r="DF117" s="74" t="n"/>
      <c r="DG117" s="74" t="n"/>
      <c r="DH117" s="74" t="n"/>
      <c r="DI117" s="74" t="n"/>
      <c r="DJ117" s="74" t="n"/>
      <c r="DK117" s="74" t="n"/>
      <c r="DL117" s="74" t="n"/>
      <c r="DM117" s="74" t="n"/>
      <c r="DN117" s="74" t="n"/>
      <c r="DO117" s="74" t="n"/>
      <c r="DP117" s="74" t="n"/>
      <c r="DQ117" s="74" t="n"/>
      <c r="DR117" s="74" t="n"/>
      <c r="DS117" s="74" t="n"/>
      <c r="DT117" s="74" t="n"/>
      <c r="DU117" s="74" t="n"/>
      <c r="DV117" s="74" t="n"/>
      <c r="DW117" s="74" t="n"/>
      <c r="DX117" s="74" t="n"/>
      <c r="DY117" s="74" t="n"/>
      <c r="DZ117" s="74" t="n"/>
      <c r="EA117" s="74" t="n"/>
      <c r="EB117" s="74" t="n"/>
      <c r="EC117" s="74" t="n"/>
      <c r="ED117" s="74" t="n"/>
      <c r="EE117" s="74" t="n"/>
      <c r="EF117" s="74" t="n"/>
      <c r="EG117" s="74" t="n"/>
      <c r="EH117" s="74" t="n"/>
      <c r="EI117" s="74" t="n"/>
      <c r="EJ117" s="74" t="n"/>
      <c r="EK117" s="74" t="n"/>
      <c r="EL117" s="74" t="n"/>
      <c r="EM117" s="74" t="n"/>
      <c r="EN117" s="74" t="n"/>
      <c r="EO117" s="74" t="n"/>
      <c r="EP117" s="74" t="n"/>
      <c r="EQ117" s="74" t="n"/>
      <c r="ER117" s="74" t="n"/>
      <c r="ES117" s="74" t="n"/>
      <c r="ET117" s="74" t="n"/>
      <c r="EU117" s="74" t="n"/>
      <c r="EV117" s="130" t="n"/>
      <c r="EW117" s="131"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EX117" s="131"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EY117" s="131" t="inlineStr">
        <is>
          <t>• Current capabilities: Using xbrl taxonomies.
• Tools / software used: Carbon Tool.
• Workload: Rated a moderate load · 3/5 in a typical week.
• Judgment/way of working: Same as everyone else.</t>
        </is>
      </c>
      <c r="EZ117" s="131" t="inlineStr">
        <is>
          <t>• Development priorities: Knowledge of different xbrl taxonomies which are used for tagging.
• Learning and Development Need: Training of xbrl taxonomy. Same as everyone else; NA.
• Role evolving toward: Different tools.</t>
        </is>
      </c>
      <c r="FA117" s="131" t="inlineStr">
        <is>
          <t>• Key challenges: NA.
• Support required: It is perfect.</t>
        </is>
      </c>
      <c r="FB117" s="131" t="n"/>
      <c r="FC117" s="131" t="n"/>
    </row>
    <row r="118" ht="250" customHeight="1">
      <c r="A118" s="109" t="inlineStr">
        <is>
          <t>Mapped</t>
        </is>
      </c>
      <c r="B118" s="109" t="inlineStr">
        <is>
          <t>CARBON</t>
        </is>
      </c>
      <c r="C118" s="110" t="inlineStr">
        <is>
          <t>IRIS0621</t>
        </is>
      </c>
      <c r="D118" s="110" t="inlineStr">
        <is>
          <t>Anjum Shaikh</t>
        </is>
      </c>
      <c r="E118" s="110" t="inlineStr">
        <is>
          <t>Services</t>
        </is>
      </c>
      <c r="F118" s="110" t="inlineStr">
        <is>
          <t>Senior Financial Analyst</t>
        </is>
      </c>
      <c r="G118" s="110" t="inlineStr">
        <is>
          <t>Senior Financial Analyst</t>
        </is>
      </c>
      <c r="H118" s="110" t="inlineStr">
        <is>
          <t>L4 – Senior</t>
        </is>
      </c>
      <c r="I118" s="151" t="inlineStr">
        <is>
          <t>A3</t>
        </is>
      </c>
      <c r="J118" s="110" t="inlineStr">
        <is>
          <t>• Same level</t>
        </is>
      </c>
      <c r="K118" s="110" t="inlineStr">
        <is>
          <t>Consulting &amp; Professional Services</t>
        </is>
      </c>
      <c r="L118" s="110" t="inlineStr">
        <is>
          <t>XBRL Tagging, Conversion &amp; Filing</t>
        </is>
      </c>
      <c r="M118" s="110" t="n"/>
      <c r="N118" s="110" t="n">
        <v>20</v>
      </c>
      <c r="O118" s="109" t="inlineStr">
        <is>
          <t>P2</t>
        </is>
      </c>
      <c r="P118" s="110" t="inlineStr">
        <is>
          <t>Developing</t>
        </is>
      </c>
      <c r="Q118" s="110" t="inlineStr">
        <is>
          <t>3 Apply</t>
        </is>
      </c>
      <c r="R118" s="110" t="inlineStr">
        <is>
          <t>2–4 yrs</t>
        </is>
      </c>
      <c r="S118" s="110" t="inlineStr">
        <is>
          <t>3–5 · 2–5</t>
        </is>
      </c>
      <c r="T118" s="110" t="inlineStr">
        <is>
          <t>Senior Analyst / Associate</t>
        </is>
      </c>
      <c r="U118" s="110" t="inlineStr">
        <is>
          <t>DataTracks: Senior Associate · 2–5 yrs · Big Four: Consultant · IRIS Vs Market Benchmark — XBRL US credential pathway: XBRL US GAAP Certificate</t>
        </is>
      </c>
      <c r="V118" s="110" t="inlineStr">
        <is>
          <t>XBRL US GAAP Certificate · AICPA &amp; XBRL US; XBRL International specifications; IFRS / US GAAP / Ind AS</t>
        </is>
      </c>
      <c r="W118" s="110" t="inlineStr">
        <is>
          <t>Core 2 · Future 2 · Functional 3 · Leadership not scored</t>
        </is>
      </c>
      <c r="X118" s="73" t="n">
        <v>82</v>
      </c>
      <c r="Y118" s="74" t="inlineStr">
        <is>
          <t>IRIS0621</t>
        </is>
      </c>
      <c r="Z118" s="74" t="inlineStr">
        <is>
          <t>Employee</t>
        </is>
      </c>
      <c r="AA118" s="74" t="inlineStr">
        <is>
          <t>Active</t>
        </is>
      </c>
      <c r="AB118" s="74" t="inlineStr">
        <is>
          <t>Anjum Ali</t>
        </is>
      </c>
      <c r="AC118" s="164" t="n">
        <v>40669</v>
      </c>
      <c r="AD118" s="74" t="inlineStr">
        <is>
          <t>Senior Financial Analyst</t>
        </is>
      </c>
      <c r="AE118" s="74" t="inlineStr">
        <is>
          <t>B.Com</t>
        </is>
      </c>
      <c r="AF118" s="74" t="inlineStr">
        <is>
          <t>Mohammed Sameer Shamsudin</t>
        </is>
      </c>
      <c r="AG118" s="74" t="inlineStr">
        <is>
          <t>N-7</t>
        </is>
      </c>
      <c r="AH118" s="74" t="inlineStr">
        <is>
          <t>Individual Contributor</t>
        </is>
      </c>
      <c r="AI118" s="74" t="inlineStr">
        <is>
          <t>1 years, 7 months, 0 days</t>
        </is>
      </c>
      <c r="AJ118" s="74" t="inlineStr">
        <is>
          <t>15 years, 3 months, 19 days</t>
        </is>
      </c>
      <c r="AK118" s="74" t="inlineStr">
        <is>
          <t>Regtech</t>
        </is>
      </c>
      <c r="AL118" s="74" t="inlineStr">
        <is>
          <t>CARBON</t>
        </is>
      </c>
      <c r="AM118" s="74" t="inlineStr">
        <is>
          <t>Services</t>
        </is>
      </c>
      <c r="AN118" s="74" t="inlineStr">
        <is>
          <t>Expert Assisted services</t>
        </is>
      </c>
      <c r="AO118" s="74" t="inlineStr">
        <is>
          <t>No</t>
        </is>
      </c>
      <c r="AP118" s="74" t="inlineStr">
        <is>
          <t>Professional Services</t>
        </is>
      </c>
      <c r="AQ118" s="74" t="inlineStr">
        <is>
          <t>XBRL Domain</t>
        </is>
      </c>
      <c r="AR118" s="74" t="inlineStr">
        <is>
          <t>Non-technical</t>
        </is>
      </c>
      <c r="AS118" s="74" t="n">
        <v>20</v>
      </c>
      <c r="AT118" s="74" t="inlineStr">
        <is>
          <t>Covered</t>
        </is>
      </c>
      <c r="AU118" s="74" t="inlineStr">
        <is>
          <t>IRIS0621</t>
        </is>
      </c>
      <c r="AV118" s="74" t="inlineStr">
        <is>
          <t>Anjum Ali</t>
        </is>
      </c>
      <c r="AW118" s="74" t="inlineStr">
        <is>
          <t>Services</t>
        </is>
      </c>
      <c r="AX118" s="74" t="inlineStr">
        <is>
          <t>Professional Services</t>
        </is>
      </c>
      <c r="AY118" s="74" t="inlineStr">
        <is>
          <t>XBRL / Regulatory Reporting</t>
        </is>
      </c>
      <c r="AZ118" s="74" t="n"/>
      <c r="BA118" s="74" t="n"/>
      <c r="BB118" s="74" t="inlineStr">
        <is>
          <t>Employee</t>
        </is>
      </c>
      <c r="BC118" s="74" t="inlineStr">
        <is>
          <t>Mohammed Sameer Shamsudin</t>
        </is>
      </c>
      <c r="BD118" s="74" t="inlineStr">
        <is>
          <t>Mohammed Sameer Shamsudin</t>
        </is>
      </c>
      <c r="BE118" s="74" t="inlineStr">
        <is>
          <t>No</t>
        </is>
      </c>
      <c r="BF118" s="74" t="inlineStr">
        <is>
          <t>Senior Financial Analyst</t>
        </is>
      </c>
      <c r="BG118" s="74" t="inlineStr">
        <is>
          <t>Senior Services Specialist</t>
        </is>
      </c>
      <c r="BH118" s="74" t="inlineStr">
        <is>
          <t>Yes</t>
        </is>
      </c>
      <c r="BI118" s="74" t="inlineStr">
        <is>
          <t>—</t>
        </is>
      </c>
      <c r="BJ118" s="74" t="inlineStr">
        <is>
          <t>—</t>
        </is>
      </c>
      <c r="BK118" s="74" t="inlineStr">
        <is>
          <t>—</t>
        </is>
      </c>
      <c r="BL118" s="74" t="inlineStr">
        <is>
          <t>Not a manager</t>
        </is>
      </c>
      <c r="BM118" s="74" t="inlineStr">
        <is>
          <t>—</t>
        </is>
      </c>
      <c r="BN118" s="74" t="inlineStr">
        <is>
          <t>—</t>
        </is>
      </c>
      <c r="BO118" s="74" t="inlineStr">
        <is>
          <t>—</t>
        </is>
      </c>
      <c r="BP118" s="74" t="inlineStr">
        <is>
          <t>Not a manager</t>
        </is>
      </c>
      <c r="BQ118" s="74" t="inlineStr">
        <is>
          <t>—</t>
        </is>
      </c>
      <c r="BR118" s="74" t="inlineStr">
        <is>
          <t>L4 – Senior</t>
        </is>
      </c>
      <c r="BS118" s="74" t="inlineStr">
        <is>
          <t>L4 – Senior</t>
        </is>
      </c>
      <c r="BT118" s="74" t="inlineStr">
        <is>
          <t>Designation refined from Raw tab Comments column · this update</t>
        </is>
      </c>
      <c r="BU11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8" s="74" t="n"/>
      <c r="BW118" s="74" t="inlineStr">
        <is>
          <t>UK - HMRC; Netherland - KVK; Europe - ESEF.</t>
        </is>
      </c>
      <c r="BX118" s="74" t="n"/>
      <c r="BY118" s="74" t="inlineStr">
        <is>
          <t>IRIS0621</t>
        </is>
      </c>
      <c r="BZ118" s="74" t="inlineStr">
        <is>
          <t>Employee</t>
        </is>
      </c>
      <c r="CA118" s="74" t="inlineStr">
        <is>
          <t>Active</t>
        </is>
      </c>
      <c r="CB118" s="74" t="inlineStr">
        <is>
          <t>Anjum Ali</t>
        </is>
      </c>
      <c r="CC118" s="164" t="n">
        <v>40669</v>
      </c>
      <c r="CD118" s="74" t="inlineStr">
        <is>
          <t>Senior Financial Analyst</t>
        </is>
      </c>
      <c r="CE118" s="74" t="n"/>
      <c r="CF118" s="74" t="inlineStr">
        <is>
          <t>Professional Services</t>
        </is>
      </c>
      <c r="CG118" s="74" t="inlineStr">
        <is>
          <t>XBRL / Regulatory Reporting</t>
        </is>
      </c>
      <c r="CH118" s="74" t="inlineStr">
        <is>
          <t>Senior Financial Analyst</t>
        </is>
      </c>
      <c r="CI118" s="74" t="inlineStr">
        <is>
          <t>L4 – Senior</t>
        </is>
      </c>
      <c r="CJ118" s="74" t="inlineStr">
        <is>
          <t>Mohammed Sameer Shamsudin</t>
        </is>
      </c>
      <c r="CK118" s="74" t="inlineStr">
        <is>
          <t>N-7</t>
        </is>
      </c>
      <c r="CL118" s="74" t="inlineStr">
        <is>
          <t>Individual Contributor</t>
        </is>
      </c>
      <c r="CM118" s="74" t="inlineStr">
        <is>
          <t>Regtech</t>
        </is>
      </c>
      <c r="CN118" s="74" t="inlineStr">
        <is>
          <t>Services</t>
        </is>
      </c>
      <c r="CO118" s="74" t="inlineStr">
        <is>
          <t>16 years, 8 months, 14 days</t>
        </is>
      </c>
      <c r="CP118" s="74" t="inlineStr">
        <is>
          <t>Senior Services Specialst</t>
        </is>
      </c>
      <c r="CQ118" s="74" t="n"/>
      <c r="CR118" s="74" t="n">
        <v>3</v>
      </c>
      <c r="CS118" s="74" t="inlineStr">
        <is>
          <t>Medium</t>
        </is>
      </c>
      <c r="CT118" s="74" t="inlineStr">
        <is>
          <t>Core Contributor</t>
        </is>
      </c>
      <c r="CU118" s="74" t="inlineStr">
        <is>
          <t>No</t>
        </is>
      </c>
      <c r="CV118" s="74" t="inlineStr">
        <is>
          <t>No</t>
        </is>
      </c>
      <c r="CW118" s="74" t="inlineStr">
        <is>
          <t>Yes</t>
        </is>
      </c>
      <c r="CX118" s="74" t="n"/>
      <c r="CY118" s="74" t="n"/>
      <c r="CZ118" s="74" t="n"/>
      <c r="DA118" s="74" t="inlineStr">
        <is>
          <t>Title to be standardized to: Senior Services Specialist</t>
        </is>
      </c>
      <c r="DB118" s="74" t="n"/>
      <c r="DC118" s="74" t="n"/>
      <c r="DD118" s="74" t="n"/>
      <c r="DE118" s="74" t="n"/>
      <c r="DF118" s="74" t="n"/>
      <c r="DG118" s="74" t="n"/>
      <c r="DH118" s="74" t="n"/>
      <c r="DI118" s="74" t="n"/>
      <c r="DJ118" s="74" t="n"/>
      <c r="DK118" s="74" t="n"/>
      <c r="DL118" s="74" t="n"/>
      <c r="DM118" s="74" t="n"/>
      <c r="DN118" s="74" t="n"/>
      <c r="DO118" s="74" t="n"/>
      <c r="DP118" s="74" t="n"/>
      <c r="DQ118" s="74" t="n"/>
      <c r="DR118" s="74" t="n"/>
      <c r="DS118" s="74" t="n"/>
      <c r="DT118" s="74" t="n"/>
      <c r="DU118" s="74" t="n"/>
      <c r="DV118" s="74" t="n"/>
      <c r="DW118" s="74" t="n"/>
      <c r="DX118" s="74" t="n"/>
      <c r="DY118" s="74" t="n"/>
      <c r="DZ118" s="74" t="n"/>
      <c r="EA118" s="74" t="n"/>
      <c r="EB118" s="74" t="n"/>
      <c r="EC118" s="74" t="n"/>
      <c r="ED118" s="74" t="n"/>
      <c r="EE118" s="74" t="n"/>
      <c r="EF118" s="74" t="n"/>
      <c r="EG118" s="74" t="n"/>
      <c r="EH118" s="74" t="n"/>
      <c r="EI118" s="74" t="n"/>
      <c r="EJ118" s="74" t="n"/>
      <c r="EK118" s="74" t="n"/>
      <c r="EL118" s="74" t="n"/>
      <c r="EM118" s="74" t="n"/>
      <c r="EN118" s="74" t="n"/>
      <c r="EO118" s="74" t="n"/>
      <c r="EP118" s="74" t="n"/>
      <c r="EQ118" s="74" t="n"/>
      <c r="ER118" s="74" t="n"/>
      <c r="ES118" s="74" t="n"/>
      <c r="ET118" s="74" t="n"/>
      <c r="EU118" s="74" t="n"/>
      <c r="EV118" s="130" t="n"/>
      <c r="EW118" s="131" t="inlineStr">
        <is>
          <t>• Role / sub-team: XBRL Conversion Service.</t>
        </is>
      </c>
      <c r="EX118" s="131" t="inlineStr">
        <is>
          <t>• Key responsibilities include: Tagging; Tagging and QC of ESMA, KVK and ESG.
• Reported deliverables and outcomes include: CEM · Customer engagement manager.</t>
        </is>
      </c>
      <c r="EY118" s="131" t="inlineStr">
        <is>
          <t>• Current capabilities: Communication; Tools / software used: HTML - Editor.</t>
        </is>
      </c>
      <c r="EZ118" s="131" t="inlineStr">
        <is>
          <t>• Development priorities: No input received.
• Learning and Development Need: Time management.</t>
        </is>
      </c>
      <c r="FA118" s="131" t="inlineStr">
        <is>
          <t>• Key challenges: While using VPN.
• Support required: No input received.</t>
        </is>
      </c>
      <c r="FB118" s="131" t="n"/>
      <c r="FC118" s="131" t="n"/>
    </row>
    <row r="119" ht="250" customHeight="1">
      <c r="A119" s="109" t="inlineStr">
        <is>
          <t>Mapped</t>
        </is>
      </c>
      <c r="B119" s="109" t="inlineStr">
        <is>
          <t>CARBON</t>
        </is>
      </c>
      <c r="C119" s="110" t="inlineStr">
        <is>
          <t>IRIS0135</t>
        </is>
      </c>
      <c r="D119" s="110" t="inlineStr">
        <is>
          <t>Ashok Yadav</t>
        </is>
      </c>
      <c r="E119" s="110" t="inlineStr">
        <is>
          <t>Services</t>
        </is>
      </c>
      <c r="F119" s="110" t="inlineStr">
        <is>
          <t>Senior Financial Analyst</t>
        </is>
      </c>
      <c r="G119" s="110" t="inlineStr">
        <is>
          <t>Senior Financial Analyst</t>
        </is>
      </c>
      <c r="H119" s="110" t="inlineStr">
        <is>
          <t>L4 – Senior</t>
        </is>
      </c>
      <c r="I119" s="151" t="inlineStr">
        <is>
          <t>A3</t>
        </is>
      </c>
      <c r="J119" s="110" t="inlineStr">
        <is>
          <t>• Same level</t>
        </is>
      </c>
      <c r="K119" s="110" t="inlineStr">
        <is>
          <t>Consulting &amp; Professional Services</t>
        </is>
      </c>
      <c r="L119" s="110" t="inlineStr">
        <is>
          <t>XBRL Tagging, Conversion &amp; Filing</t>
        </is>
      </c>
      <c r="M119" s="110" t="n"/>
      <c r="N119" s="110" t="n">
        <v>19</v>
      </c>
      <c r="O119" s="109" t="inlineStr">
        <is>
          <t>P2</t>
        </is>
      </c>
      <c r="P119" s="110" t="inlineStr">
        <is>
          <t>Developing</t>
        </is>
      </c>
      <c r="Q119" s="110" t="inlineStr">
        <is>
          <t>3 Apply</t>
        </is>
      </c>
      <c r="R119" s="110" t="inlineStr">
        <is>
          <t>2–4 yrs</t>
        </is>
      </c>
      <c r="S119" s="110" t="inlineStr">
        <is>
          <t>3–5 · 2–5</t>
        </is>
      </c>
      <c r="T119" s="110" t="inlineStr">
        <is>
          <t>Senior Analyst / Associate</t>
        </is>
      </c>
      <c r="U119" s="110" t="inlineStr">
        <is>
          <t>DataTracks: Senior Associate · 2–5 yrs · Big Four: Consultant · IRIS Vs Market Benchmark — XBRL US credential pathway: XBRL US GAAP Certificate</t>
        </is>
      </c>
      <c r="V119" s="110" t="inlineStr">
        <is>
          <t>XBRL US GAAP Certificate · AICPA &amp; XBRL US; XBRL International specifications; IFRS / US GAAP / Ind AS</t>
        </is>
      </c>
      <c r="W119" s="110" t="inlineStr">
        <is>
          <t>Core 2 · Future 2 · Functional 3 · Leadership not scored</t>
        </is>
      </c>
      <c r="X119" s="73" t="n">
        <v>30</v>
      </c>
      <c r="Y119" s="74" t="inlineStr">
        <is>
          <t>IRIS0135</t>
        </is>
      </c>
      <c r="Z119" s="74" t="inlineStr">
        <is>
          <t>Employee</t>
        </is>
      </c>
      <c r="AA119" s="74" t="inlineStr">
        <is>
          <t>Active</t>
        </is>
      </c>
      <c r="AB119" s="74" t="inlineStr">
        <is>
          <t>Ashok Yadav</t>
        </is>
      </c>
      <c r="AC119" s="164" t="n">
        <v>39391</v>
      </c>
      <c r="AD119" s="74" t="inlineStr">
        <is>
          <t>Senior Financial Analyst</t>
        </is>
      </c>
      <c r="AE119" s="74" t="inlineStr">
        <is>
          <t>B.Com</t>
        </is>
      </c>
      <c r="AF119" s="74" t="inlineStr">
        <is>
          <t>Jinesh Kumar S</t>
        </is>
      </c>
      <c r="AG119" s="74" t="inlineStr">
        <is>
          <t>N-7</t>
        </is>
      </c>
      <c r="AH119" s="74" t="inlineStr">
        <is>
          <t>Individual Contributor</t>
        </is>
      </c>
      <c r="AI119" s="74" t="inlineStr">
        <is>
          <t>0 years, 0 months, 0 days</t>
        </is>
      </c>
      <c r="AJ119" s="74" t="inlineStr">
        <is>
          <t>18 years, 9 months, 20 days</t>
        </is>
      </c>
      <c r="AK119" s="74" t="inlineStr">
        <is>
          <t>Regtech</t>
        </is>
      </c>
      <c r="AL119" s="74" t="inlineStr">
        <is>
          <t>CARBON</t>
        </is>
      </c>
      <c r="AM119" s="74" t="inlineStr">
        <is>
          <t>Services</t>
        </is>
      </c>
      <c r="AN119" s="74" t="inlineStr">
        <is>
          <t>Expert Assisted services</t>
        </is>
      </c>
      <c r="AO119" s="74" t="inlineStr">
        <is>
          <t>No</t>
        </is>
      </c>
      <c r="AP119" s="74" t="inlineStr">
        <is>
          <t>Professional Services</t>
        </is>
      </c>
      <c r="AQ119" s="74" t="inlineStr">
        <is>
          <t>XBRL Domain</t>
        </is>
      </c>
      <c r="AR119" s="74" t="inlineStr">
        <is>
          <t>Non-technical</t>
        </is>
      </c>
      <c r="AS119" s="74" t="n">
        <v>20</v>
      </c>
      <c r="AT119" s="74" t="inlineStr">
        <is>
          <t>Covered</t>
        </is>
      </c>
      <c r="AU119" s="74" t="inlineStr">
        <is>
          <t>IRIS0135</t>
        </is>
      </c>
      <c r="AV119" s="74" t="inlineStr">
        <is>
          <t>Ashok Yadav</t>
        </is>
      </c>
      <c r="AW119" s="74" t="inlineStr">
        <is>
          <t>Services</t>
        </is>
      </c>
      <c r="AX119" s="74" t="inlineStr">
        <is>
          <t>Professional Services</t>
        </is>
      </c>
      <c r="AY119" s="74" t="inlineStr">
        <is>
          <t>XBRL / Regulatory Reporting</t>
        </is>
      </c>
      <c r="AZ119" s="74" t="n"/>
      <c r="BA119" s="74" t="n"/>
      <c r="BB119" s="74" t="inlineStr">
        <is>
          <t>Employee</t>
        </is>
      </c>
      <c r="BC119" s="74" t="inlineStr">
        <is>
          <t>Jinesh Kumar S</t>
        </is>
      </c>
      <c r="BD119" s="74" t="inlineStr">
        <is>
          <t>Jinesh Kumar S</t>
        </is>
      </c>
      <c r="BE119" s="74" t="inlineStr">
        <is>
          <t>No</t>
        </is>
      </c>
      <c r="BF119" s="74" t="inlineStr">
        <is>
          <t>Senior Financial Analyst</t>
        </is>
      </c>
      <c r="BG119" s="74" t="inlineStr">
        <is>
          <t>Senior Services Specialist</t>
        </is>
      </c>
      <c r="BH119" s="74" t="inlineStr">
        <is>
          <t>Yes</t>
        </is>
      </c>
      <c r="BI119" s="74" t="inlineStr">
        <is>
          <t>—</t>
        </is>
      </c>
      <c r="BJ119" s="74" t="inlineStr">
        <is>
          <t>—</t>
        </is>
      </c>
      <c r="BK119" s="74" t="inlineStr">
        <is>
          <t>—</t>
        </is>
      </c>
      <c r="BL119" s="74" t="inlineStr">
        <is>
          <t>Not a manager</t>
        </is>
      </c>
      <c r="BM119" s="74" t="inlineStr">
        <is>
          <t>—</t>
        </is>
      </c>
      <c r="BN119" s="74" t="inlineStr">
        <is>
          <t>—</t>
        </is>
      </c>
      <c r="BO119" s="74" t="inlineStr">
        <is>
          <t>—</t>
        </is>
      </c>
      <c r="BP119" s="74" t="inlineStr">
        <is>
          <t>Not a manager</t>
        </is>
      </c>
      <c r="BQ119" s="74" t="inlineStr">
        <is>
          <t>—</t>
        </is>
      </c>
      <c r="BR119" s="74" t="inlineStr">
        <is>
          <t>L4 – Senior</t>
        </is>
      </c>
      <c r="BS119" s="74" t="inlineStr">
        <is>
          <t>L4 – Senior</t>
        </is>
      </c>
      <c r="BT119" s="74" t="inlineStr">
        <is>
          <t>Designation refined from Raw tab Comments column · this update</t>
        </is>
      </c>
      <c r="BU11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9" s="74" t="n"/>
      <c r="BW119" s="74" t="inlineStr">
        <is>
          <t>USA - SEC.</t>
        </is>
      </c>
      <c r="BX119" s="74" t="n"/>
      <c r="BY119" s="74" t="inlineStr">
        <is>
          <t>IRIS0135</t>
        </is>
      </c>
      <c r="BZ119" s="74" t="inlineStr">
        <is>
          <t>Employee</t>
        </is>
      </c>
      <c r="CA119" s="74" t="inlineStr">
        <is>
          <t>Active</t>
        </is>
      </c>
      <c r="CB119" s="74" t="inlineStr">
        <is>
          <t>Ashok Yadav</t>
        </is>
      </c>
      <c r="CC119" s="164" t="n">
        <v>39391</v>
      </c>
      <c r="CD119" s="74" t="inlineStr">
        <is>
          <t>Senior Financial Analyst</t>
        </is>
      </c>
      <c r="CE119" s="74" t="n"/>
      <c r="CF119" s="74" t="inlineStr">
        <is>
          <t>Professional Services</t>
        </is>
      </c>
      <c r="CG119" s="74" t="inlineStr">
        <is>
          <t>XBRL / Regulatory Reporting</t>
        </is>
      </c>
      <c r="CH119" s="74" t="inlineStr">
        <is>
          <t>Senior Financial Analyst</t>
        </is>
      </c>
      <c r="CI119" s="74" t="inlineStr">
        <is>
          <t>L4 – Senior</t>
        </is>
      </c>
      <c r="CJ119" s="74" t="inlineStr">
        <is>
          <t>Jinesh Kumar S</t>
        </is>
      </c>
      <c r="CK119" s="74" t="inlineStr">
        <is>
          <t>N-7</t>
        </is>
      </c>
      <c r="CL119" s="74" t="inlineStr">
        <is>
          <t>Individual Contributor</t>
        </is>
      </c>
      <c r="CM119" s="74" t="inlineStr">
        <is>
          <t>Regtech</t>
        </is>
      </c>
      <c r="CN119" s="74" t="inlineStr">
        <is>
          <t>Services</t>
        </is>
      </c>
      <c r="CO119" s="74" t="inlineStr">
        <is>
          <t>18 years, 7 months, 15 days</t>
        </is>
      </c>
      <c r="CP119" s="74" t="inlineStr">
        <is>
          <t>Senior Services Specialst</t>
        </is>
      </c>
      <c r="CQ119" s="74" t="n"/>
      <c r="CR119" s="74" t="n">
        <v>3</v>
      </c>
      <c r="CS119" s="74" t="inlineStr">
        <is>
          <t>Medium</t>
        </is>
      </c>
      <c r="CT119" s="74" t="inlineStr">
        <is>
          <t>Core Contributor</t>
        </is>
      </c>
      <c r="CU119" s="74" t="inlineStr">
        <is>
          <t>No</t>
        </is>
      </c>
      <c r="CV119" s="74" t="inlineStr">
        <is>
          <t>No</t>
        </is>
      </c>
      <c r="CW119" s="74" t="inlineStr">
        <is>
          <t>Yes</t>
        </is>
      </c>
      <c r="CX119" s="74" t="n"/>
      <c r="CY119" s="74" t="n"/>
      <c r="CZ119" s="74" t="n"/>
      <c r="DA119" s="74" t="inlineStr">
        <is>
          <t>Title to be standardized to: Senior Services Specialist</t>
        </is>
      </c>
      <c r="DB119" s="74" t="n"/>
      <c r="DC119" s="74" t="n"/>
      <c r="DD119" s="74" t="n"/>
      <c r="DE119" s="74" t="n"/>
      <c r="DF119" s="74" t="n"/>
      <c r="DG119" s="74" t="n"/>
      <c r="DH119" s="74" t="n"/>
      <c r="DI119" s="74" t="n"/>
      <c r="DJ119" s="74" t="n"/>
      <c r="DK119" s="74" t="n"/>
      <c r="DL119" s="74" t="n"/>
      <c r="DM119" s="74" t="n"/>
      <c r="DN119" s="74" t="n"/>
      <c r="DO119" s="74" t="n"/>
      <c r="DP119" s="74" t="n"/>
      <c r="DQ119" s="74" t="n"/>
      <c r="DR119" s="74" t="n"/>
      <c r="DS119" s="74" t="n"/>
      <c r="DT119" s="74" t="n"/>
      <c r="DU119" s="74" t="n"/>
      <c r="DV119" s="74" t="n"/>
      <c r="DW119" s="74" t="n"/>
      <c r="DX119" s="74" t="n"/>
      <c r="DY119" s="74" t="n"/>
      <c r="DZ119" s="74" t="n"/>
      <c r="EA119" s="74" t="n"/>
      <c r="EB119" s="74" t="n"/>
      <c r="EC119" s="74" t="n"/>
      <c r="ED119" s="74" t="n"/>
      <c r="EE119" s="74" t="n"/>
      <c r="EF119" s="74" t="n"/>
      <c r="EG119" s="74" t="n"/>
      <c r="EH119" s="74" t="n"/>
      <c r="EI119" s="74" t="n"/>
      <c r="EJ119" s="74" t="n"/>
      <c r="EK119" s="74" t="n"/>
      <c r="EL119" s="74" t="n"/>
      <c r="EM119" s="74" t="n"/>
      <c r="EN119" s="74" t="n"/>
      <c r="EO119" s="74" t="n"/>
      <c r="EP119" s="74" t="n"/>
      <c r="EQ119" s="74" t="n"/>
      <c r="ER119" s="74" t="n"/>
      <c r="ES119" s="74" t="n"/>
      <c r="ET119" s="74" t="n"/>
      <c r="EU119" s="74" t="n"/>
      <c r="EV119" s="130" t="n"/>
      <c r="EW119" s="131" t="inlineStr">
        <is>
          <t>• Role / sub-team: XBRL Tagging and QC in US Service Team.</t>
        </is>
      </c>
      <c r="EX119" s="131"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EY119" s="131" t="inlineStr">
        <is>
          <t>• Current capabilities: Good relation with team M; Tools / software used: Both.</t>
        </is>
      </c>
      <c r="EZ119" s="131" t="inlineStr">
        <is>
          <t>• Development priorities: No input received.
• Learning and Development Need: Shift management.</t>
        </is>
      </c>
      <c r="FA119" s="131" t="inlineStr">
        <is>
          <t>• Key challenges: System issue.
• Support required: No input received.</t>
        </is>
      </c>
      <c r="FB119" s="131" t="n"/>
      <c r="FC119" s="131" t="n"/>
    </row>
    <row r="120" ht="250" customHeight="1">
      <c r="A120" s="109" t="inlineStr">
        <is>
          <t>Mapped</t>
        </is>
      </c>
      <c r="B120" s="109" t="inlineStr">
        <is>
          <t>CARBON</t>
        </is>
      </c>
      <c r="C120" s="110" t="inlineStr">
        <is>
          <t>IRIS1703</t>
        </is>
      </c>
      <c r="D120" s="110" t="inlineStr">
        <is>
          <t>Atul Paradkar</t>
        </is>
      </c>
      <c r="E120" s="110" t="inlineStr">
        <is>
          <t>Services</t>
        </is>
      </c>
      <c r="F120" s="162" t="inlineStr">
        <is>
          <t>Financial Analyst</t>
        </is>
      </c>
      <c r="G120" s="162" t="inlineStr">
        <is>
          <t>Senior Financial Analyst</t>
        </is>
      </c>
      <c r="H120" s="162" t="inlineStr">
        <is>
          <t>L3 – Professional / Associate</t>
        </is>
      </c>
      <c r="I120" s="162" t="inlineStr">
        <is>
          <t>A3</t>
        </is>
      </c>
      <c r="J120" s="166" t="inlineStr">
        <is>
          <t>▲ Up</t>
        </is>
      </c>
      <c r="K120" s="110" t="inlineStr">
        <is>
          <t>Consulting &amp; Professional Services</t>
        </is>
      </c>
      <c r="L120" s="110" t="inlineStr">
        <is>
          <t>XBRL Tagging, Conversion &amp; Filing</t>
        </is>
      </c>
      <c r="M120" s="110" t="n"/>
      <c r="N120" s="110" t="n">
        <v>19</v>
      </c>
      <c r="O120" s="109" t="inlineStr">
        <is>
          <t>P2</t>
        </is>
      </c>
      <c r="P120" s="110" t="inlineStr">
        <is>
          <t>Developing</t>
        </is>
      </c>
      <c r="Q120" s="110" t="inlineStr">
        <is>
          <t>3 Apply</t>
        </is>
      </c>
      <c r="R120" s="110" t="inlineStr">
        <is>
          <t>2–4 yrs</t>
        </is>
      </c>
      <c r="S120" s="110" t="inlineStr">
        <is>
          <t>3–5 · 2–5</t>
        </is>
      </c>
      <c r="T120" s="110" t="inlineStr">
        <is>
          <t>Senior Analyst / Associate</t>
        </is>
      </c>
      <c r="U120" s="110" t="inlineStr">
        <is>
          <t>DataTracks: Senior Associate · 2–5 yrs · Big Four: Consultant · IRIS Vs Market Benchmark — XBRL US credential pathway: XBRL US GAAP Certificate</t>
        </is>
      </c>
      <c r="V120" s="110" t="inlineStr">
        <is>
          <t>XBRL US GAAP Certificate · AICPA &amp; XBRL US; XBRL International specifications; IFRS / US GAAP / Ind AS</t>
        </is>
      </c>
      <c r="W120" s="110" t="inlineStr">
        <is>
          <t>Core 2 · Future 2 · Functional 3 · Leadership not scored</t>
        </is>
      </c>
      <c r="X120" s="73" t="n">
        <v>143</v>
      </c>
      <c r="Y120" s="74" t="inlineStr">
        <is>
          <t>IRIS1703</t>
        </is>
      </c>
      <c r="Z120" s="74" t="inlineStr">
        <is>
          <t>Employee</t>
        </is>
      </c>
      <c r="AA120" s="74" t="inlineStr">
        <is>
          <t>Active</t>
        </is>
      </c>
      <c r="AB120" s="74" t="inlineStr">
        <is>
          <t>Atul Paradkar</t>
        </is>
      </c>
      <c r="AC120" s="164" t="n">
        <v>43129</v>
      </c>
      <c r="AD120" s="74" t="inlineStr">
        <is>
          <t>Financial Analyst</t>
        </is>
      </c>
      <c r="AE120" s="74" t="inlineStr">
        <is>
          <t>PGDM</t>
        </is>
      </c>
      <c r="AF120" s="74" t="inlineStr">
        <is>
          <t>Lalita Waghmare</t>
        </is>
      </c>
      <c r="AG120" s="74" t="inlineStr">
        <is>
          <t>N-7</t>
        </is>
      </c>
      <c r="AH120" s="74" t="inlineStr">
        <is>
          <t>Individual Contributor</t>
        </is>
      </c>
      <c r="AI120" s="74" t="inlineStr">
        <is>
          <t>8 years, 7 months, 0 days</t>
        </is>
      </c>
      <c r="AJ120" s="74" t="inlineStr">
        <is>
          <t>8 years, 6 months, 27 days</t>
        </is>
      </c>
      <c r="AK120" s="74" t="inlineStr">
        <is>
          <t>Regtech</t>
        </is>
      </c>
      <c r="AL120" s="74" t="inlineStr">
        <is>
          <t>CARBON</t>
        </is>
      </c>
      <c r="AM120" s="74" t="inlineStr">
        <is>
          <t>Services</t>
        </is>
      </c>
      <c r="AN120" s="74" t="inlineStr">
        <is>
          <t>Expert Assisted services</t>
        </is>
      </c>
      <c r="AO120" s="74" t="inlineStr">
        <is>
          <t>No</t>
        </is>
      </c>
      <c r="AP120" s="74" t="inlineStr">
        <is>
          <t>Professional Services</t>
        </is>
      </c>
      <c r="AQ120" s="74" t="inlineStr">
        <is>
          <t>XBRL Domain</t>
        </is>
      </c>
      <c r="AR120" s="74" t="inlineStr">
        <is>
          <t>Non-technical</t>
        </is>
      </c>
      <c r="AS120" s="74" t="n">
        <v>20</v>
      </c>
      <c r="AT120" s="74" t="inlineStr">
        <is>
          <t>Covered</t>
        </is>
      </c>
      <c r="AU120" s="74" t="inlineStr">
        <is>
          <t>IRIS1703</t>
        </is>
      </c>
      <c r="AV120" s="74" t="inlineStr">
        <is>
          <t>Atul Paradkar</t>
        </is>
      </c>
      <c r="AW120" s="74" t="inlineStr">
        <is>
          <t>Services</t>
        </is>
      </c>
      <c r="AX120" s="74" t="inlineStr">
        <is>
          <t>Professional Services</t>
        </is>
      </c>
      <c r="AY120" s="74" t="inlineStr">
        <is>
          <t>XBRL / Regulatory Reporting</t>
        </is>
      </c>
      <c r="AZ120" s="74" t="n"/>
      <c r="BA120" s="74" t="n"/>
      <c r="BB120" s="74" t="inlineStr">
        <is>
          <t>Employee</t>
        </is>
      </c>
      <c r="BC120" s="74" t="inlineStr">
        <is>
          <t>Lalita Waghmare</t>
        </is>
      </c>
      <c r="BD120" s="74" t="inlineStr">
        <is>
          <t>Lalita Waghmare</t>
        </is>
      </c>
      <c r="BE120" s="74" t="inlineStr">
        <is>
          <t>No</t>
        </is>
      </c>
      <c r="BF120" s="74" t="inlineStr">
        <is>
          <t>Financial Analyst</t>
        </is>
      </c>
      <c r="BG120" s="74" t="inlineStr">
        <is>
          <t>Services Specialist</t>
        </is>
      </c>
      <c r="BH120" s="74" t="inlineStr">
        <is>
          <t>Yes</t>
        </is>
      </c>
      <c r="BI120" s="74" t="inlineStr">
        <is>
          <t>—</t>
        </is>
      </c>
      <c r="BJ120" s="74" t="inlineStr">
        <is>
          <t>—</t>
        </is>
      </c>
      <c r="BK120" s="74" t="inlineStr">
        <is>
          <t>—</t>
        </is>
      </c>
      <c r="BL120" s="74" t="inlineStr">
        <is>
          <t>Not a manager</t>
        </is>
      </c>
      <c r="BM120" s="74" t="inlineStr">
        <is>
          <t>—</t>
        </is>
      </c>
      <c r="BN120" s="74" t="inlineStr">
        <is>
          <t>—</t>
        </is>
      </c>
      <c r="BO120" s="74" t="inlineStr">
        <is>
          <t>—</t>
        </is>
      </c>
      <c r="BP120" s="74" t="inlineStr">
        <is>
          <t>Not a manager</t>
        </is>
      </c>
      <c r="BQ120" s="74" t="inlineStr">
        <is>
          <t>—</t>
        </is>
      </c>
      <c r="BR120" s="74" t="inlineStr">
        <is>
          <t>L3 – Professional / Associate</t>
        </is>
      </c>
      <c r="BS120" s="74" t="inlineStr">
        <is>
          <t>L2</t>
        </is>
      </c>
      <c r="BT120" s="74" t="inlineStr">
        <is>
          <t>Matched from Title Hierarchy · new designation</t>
        </is>
      </c>
      <c r="BU12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0" s="74" t="n"/>
      <c r="BW120" s="74" t="inlineStr">
        <is>
          <t>India - MCA; Europe - ESEF; Netherland - KVK.</t>
        </is>
      </c>
      <c r="BX120" s="74" t="n"/>
      <c r="BY120" s="74" t="inlineStr">
        <is>
          <t>IRIS1703</t>
        </is>
      </c>
      <c r="BZ120" s="74" t="inlineStr">
        <is>
          <t>Employee</t>
        </is>
      </c>
      <c r="CA120" s="74" t="inlineStr">
        <is>
          <t>Active</t>
        </is>
      </c>
      <c r="CB120" s="74" t="inlineStr">
        <is>
          <t>Atul Paradkar</t>
        </is>
      </c>
      <c r="CC120" s="164" t="n">
        <v>43129</v>
      </c>
      <c r="CD120" s="74" t="inlineStr">
        <is>
          <t>Financial Analyst</t>
        </is>
      </c>
      <c r="CE120" s="74" t="n"/>
      <c r="CF120" s="74" t="inlineStr">
        <is>
          <t>Professional Services</t>
        </is>
      </c>
      <c r="CG120" s="74" t="inlineStr">
        <is>
          <t>XBRL / Regulatory Reporting</t>
        </is>
      </c>
      <c r="CH120" s="74" t="inlineStr">
        <is>
          <t>Financial Analyst</t>
        </is>
      </c>
      <c r="CI120" s="74" t="inlineStr">
        <is>
          <t>L3 – Professional / Associate</t>
        </is>
      </c>
      <c r="CJ120" s="74" t="inlineStr">
        <is>
          <t>Lalita Waghmare</t>
        </is>
      </c>
      <c r="CK120" s="74" t="inlineStr">
        <is>
          <t>N-7</t>
        </is>
      </c>
      <c r="CL120" s="74" t="inlineStr">
        <is>
          <t>Individual Contributor</t>
        </is>
      </c>
      <c r="CM120" s="74" t="inlineStr">
        <is>
          <t>Regtech</t>
        </is>
      </c>
      <c r="CN120" s="74" t="inlineStr">
        <is>
          <t>Services</t>
        </is>
      </c>
      <c r="CO120" s="74" t="inlineStr">
        <is>
          <t>16 years, 11 months, 22 days</t>
        </is>
      </c>
      <c r="CP120" s="74" t="inlineStr">
        <is>
          <t>Services Specialist</t>
        </is>
      </c>
      <c r="CQ120" s="74" t="n"/>
      <c r="CR120" s="74" t="n">
        <v>3</v>
      </c>
      <c r="CS120" s="74" t="inlineStr">
        <is>
          <t>Medium</t>
        </is>
      </c>
      <c r="CT120" s="74" t="inlineStr">
        <is>
          <t>Core Contributor</t>
        </is>
      </c>
      <c r="CU120" s="74" t="inlineStr">
        <is>
          <t>No</t>
        </is>
      </c>
      <c r="CV120" s="74" t="inlineStr">
        <is>
          <t>No</t>
        </is>
      </c>
      <c r="CW120" s="74" t="inlineStr">
        <is>
          <t>Yes</t>
        </is>
      </c>
      <c r="CX120" s="74" t="n"/>
      <c r="CY120" s="74" t="n"/>
      <c r="CZ120" s="74" t="n"/>
      <c r="DA120" s="74" t="inlineStr">
        <is>
          <t>Title to be standardized to : Services Specialist</t>
        </is>
      </c>
      <c r="DB120" s="74" t="n"/>
      <c r="DC120" s="74" t="n"/>
      <c r="DD120" s="74" t="n"/>
      <c r="DE120" s="74" t="n"/>
      <c r="DF120" s="74" t="n"/>
      <c r="DG120" s="74" t="n"/>
      <c r="DH120" s="74" t="n"/>
      <c r="DI120" s="74" t="n"/>
      <c r="DJ120" s="74" t="n"/>
      <c r="DK120" s="74" t="n"/>
      <c r="DL120" s="74" t="n"/>
      <c r="DM120" s="74" t="n"/>
      <c r="DN120" s="74" t="n"/>
      <c r="DO120" s="74" t="n"/>
      <c r="DP120" s="74" t="n"/>
      <c r="DQ120" s="74" t="n"/>
      <c r="DR120" s="74" t="n"/>
      <c r="DS120" s="74" t="n"/>
      <c r="DT120" s="74" t="n"/>
      <c r="DU120" s="74" t="n"/>
      <c r="DV120" s="74" t="n"/>
      <c r="DW120" s="74" t="n"/>
      <c r="DX120" s="74" t="n"/>
      <c r="DY120" s="74" t="n"/>
      <c r="DZ120" s="74" t="n"/>
      <c r="EA120" s="74" t="n"/>
      <c r="EB120" s="74" t="n"/>
      <c r="EC120" s="74" t="n"/>
      <c r="ED120" s="74" t="n"/>
      <c r="EE120" s="74" t="n"/>
      <c r="EF120" s="74" t="n"/>
      <c r="EG120" s="74" t="n"/>
      <c r="EH120" s="74" t="n"/>
      <c r="EI120" s="74" t="n"/>
      <c r="EJ120" s="74" t="n"/>
      <c r="EK120" s="74" t="n"/>
      <c r="EL120" s="74" t="n"/>
      <c r="EM120" s="74" t="n"/>
      <c r="EN120" s="74" t="n"/>
      <c r="EO120" s="74" t="n"/>
      <c r="EP120" s="74" t="n"/>
      <c r="EQ120" s="74" t="n"/>
      <c r="ER120" s="74" t="n"/>
      <c r="ES120" s="74" t="n"/>
      <c r="ET120" s="74" t="n"/>
      <c r="EU120" s="74" t="n"/>
      <c r="EV120" s="130" t="n"/>
      <c r="EW120" s="131" t="inlineStr">
        <is>
          <t>• Role / sub-team: Xbrl conversion service.</t>
        </is>
      </c>
      <c r="EX120" s="131" t="inlineStr">
        <is>
          <t>• Key responsibilities include: Tagging and Qc of Mca, Esma and kvk files, client interaction.
• Reported deliverables and outcomes include: Share with client.</t>
        </is>
      </c>
      <c r="EY120" s="131" t="inlineStr">
        <is>
          <t>• Current capabilities: Time management; Tools / software used: Carbon, I-file [Teams chat].</t>
        </is>
      </c>
      <c r="EZ120" s="131" t="inlineStr">
        <is>
          <t>• Development priorities: No input received.
• Learning and Development Need: Time and work management.</t>
        </is>
      </c>
      <c r="FA120" s="131" t="inlineStr">
        <is>
          <t>• Key challenges: Tool issue.
• Support required: No input received.</t>
        </is>
      </c>
      <c r="FB120" s="131" t="n"/>
      <c r="FC120" s="131" t="n"/>
    </row>
    <row r="121" ht="250" customHeight="1">
      <c r="A121" s="109" t="inlineStr">
        <is>
          <t>Mapped</t>
        </is>
      </c>
      <c r="B121" s="109" t="inlineStr">
        <is>
          <t>CARBON</t>
        </is>
      </c>
      <c r="C121" s="110" t="inlineStr">
        <is>
          <t>IRIS0830</t>
        </is>
      </c>
      <c r="D121" s="110" t="inlineStr">
        <is>
          <t>Bhavik Raparka</t>
        </is>
      </c>
      <c r="E121" s="110" t="inlineStr">
        <is>
          <t>Services</t>
        </is>
      </c>
      <c r="F121" s="110" t="inlineStr">
        <is>
          <t>Senior Financial Analyst</t>
        </is>
      </c>
      <c r="G121" s="110" t="inlineStr">
        <is>
          <t>Senior Financial Analyst</t>
        </is>
      </c>
      <c r="H121" s="110" t="inlineStr">
        <is>
          <t>L4 – Senior</t>
        </is>
      </c>
      <c r="I121" s="151" t="inlineStr">
        <is>
          <t>A3</t>
        </is>
      </c>
      <c r="J121" s="110" t="inlineStr">
        <is>
          <t>• Same level</t>
        </is>
      </c>
      <c r="K121" s="110" t="inlineStr">
        <is>
          <t>Consulting &amp; Professional Services</t>
        </is>
      </c>
      <c r="L121" s="110" t="inlineStr">
        <is>
          <t>XBRL Tagging, Conversion &amp; Filing</t>
        </is>
      </c>
      <c r="M121" s="110" t="n"/>
      <c r="N121" s="110" t="n">
        <v>20</v>
      </c>
      <c r="O121" s="109" t="inlineStr">
        <is>
          <t>P2</t>
        </is>
      </c>
      <c r="P121" s="110" t="inlineStr">
        <is>
          <t>Developing</t>
        </is>
      </c>
      <c r="Q121" s="110" t="inlineStr">
        <is>
          <t>3 Apply</t>
        </is>
      </c>
      <c r="R121" s="110" t="inlineStr">
        <is>
          <t>2–4 yrs</t>
        </is>
      </c>
      <c r="S121" s="110" t="inlineStr">
        <is>
          <t>3–5 · 2–5</t>
        </is>
      </c>
      <c r="T121" s="110" t="inlineStr">
        <is>
          <t>Senior Analyst / Associate</t>
        </is>
      </c>
      <c r="U121" s="110" t="inlineStr">
        <is>
          <t>DataTracks: Senior Associate · 2–5 yrs · Big Four: Consultant · IRIS Vs Market Benchmark — XBRL US credential pathway: XBRL US GAAP Certificate</t>
        </is>
      </c>
      <c r="V121" s="110" t="inlineStr">
        <is>
          <t>XBRL US GAAP Certificate · AICPA &amp; XBRL US; XBRL International specifications; IFRS / US GAAP / Ind AS</t>
        </is>
      </c>
      <c r="W121" s="110" t="inlineStr">
        <is>
          <t>Core 2 · Future 2 · Functional 3 · Leadership not scored</t>
        </is>
      </c>
      <c r="X121" s="73" t="n">
        <v>95</v>
      </c>
      <c r="Y121" s="74" t="inlineStr">
        <is>
          <t>IRIS0830</t>
        </is>
      </c>
      <c r="Z121" s="74" t="inlineStr">
        <is>
          <t>Employee</t>
        </is>
      </c>
      <c r="AA121" s="74" t="inlineStr">
        <is>
          <t>Active</t>
        </is>
      </c>
      <c r="AB121" s="74" t="inlineStr">
        <is>
          <t>Bhavik Raparka</t>
        </is>
      </c>
      <c r="AC121" s="164" t="n">
        <v>40777</v>
      </c>
      <c r="AD121" s="74" t="inlineStr">
        <is>
          <t>Senior Financial Analyst</t>
        </is>
      </c>
      <c r="AE121" s="74" t="inlineStr">
        <is>
          <t>B.Com</t>
        </is>
      </c>
      <c r="AF121" s="74" t="inlineStr">
        <is>
          <t>Jinesh Kumar S</t>
        </is>
      </c>
      <c r="AG121" s="74" t="inlineStr">
        <is>
          <t>N-7</t>
        </is>
      </c>
      <c r="AH121" s="74" t="inlineStr">
        <is>
          <t>Individual Contributor</t>
        </is>
      </c>
      <c r="AI121" s="74" t="inlineStr">
        <is>
          <t>0 years, 0 months, 0 days</t>
        </is>
      </c>
      <c r="AJ121" s="74" t="inlineStr">
        <is>
          <t>15 years, 0 months, 3 days</t>
        </is>
      </c>
      <c r="AK121" s="74" t="inlineStr">
        <is>
          <t>Regtech</t>
        </is>
      </c>
      <c r="AL121" s="74" t="inlineStr">
        <is>
          <t>CARBON</t>
        </is>
      </c>
      <c r="AM121" s="74" t="inlineStr">
        <is>
          <t>Services</t>
        </is>
      </c>
      <c r="AN121" s="74" t="inlineStr">
        <is>
          <t>Expert Assisted services</t>
        </is>
      </c>
      <c r="AO121" s="74" t="inlineStr">
        <is>
          <t>No</t>
        </is>
      </c>
      <c r="AP121" s="74" t="inlineStr">
        <is>
          <t>Professional Services</t>
        </is>
      </c>
      <c r="AQ121" s="74" t="inlineStr">
        <is>
          <t>XBRL Domain</t>
        </is>
      </c>
      <c r="AR121" s="74" t="inlineStr">
        <is>
          <t>Non-technical</t>
        </is>
      </c>
      <c r="AS121" s="74" t="n">
        <v>20</v>
      </c>
      <c r="AT121" s="74" t="inlineStr">
        <is>
          <t>Covered</t>
        </is>
      </c>
      <c r="AU121" s="74" t="inlineStr">
        <is>
          <t>IRIS0830</t>
        </is>
      </c>
      <c r="AV121" s="74" t="inlineStr">
        <is>
          <t>Bhavik Raparka</t>
        </is>
      </c>
      <c r="AW121" s="74" t="inlineStr">
        <is>
          <t>Services</t>
        </is>
      </c>
      <c r="AX121" s="74" t="inlineStr">
        <is>
          <t>Professional Services</t>
        </is>
      </c>
      <c r="AY121" s="74" t="inlineStr">
        <is>
          <t>XBRL / Regulatory Reporting</t>
        </is>
      </c>
      <c r="AZ121" s="74" t="n"/>
      <c r="BA121" s="74" t="n"/>
      <c r="BB121" s="74" t="inlineStr">
        <is>
          <t>Employee</t>
        </is>
      </c>
      <c r="BC121" s="74" t="inlineStr">
        <is>
          <t>Jinesh Kumar S</t>
        </is>
      </c>
      <c r="BD121" s="74" t="inlineStr">
        <is>
          <t>Jinesh Kumar S</t>
        </is>
      </c>
      <c r="BE121" s="74" t="inlineStr">
        <is>
          <t>No</t>
        </is>
      </c>
      <c r="BF121" s="74" t="inlineStr">
        <is>
          <t>Senior Financial Analyst</t>
        </is>
      </c>
      <c r="BG121" s="74" t="inlineStr">
        <is>
          <t>Senior Services Specialist</t>
        </is>
      </c>
      <c r="BH121" s="74" t="inlineStr">
        <is>
          <t>Yes</t>
        </is>
      </c>
      <c r="BI121" s="74" t="inlineStr">
        <is>
          <t>—</t>
        </is>
      </c>
      <c r="BJ121" s="74" t="inlineStr">
        <is>
          <t>—</t>
        </is>
      </c>
      <c r="BK121" s="74" t="inlineStr">
        <is>
          <t>—</t>
        </is>
      </c>
      <c r="BL121" s="74" t="inlineStr">
        <is>
          <t>Not a manager</t>
        </is>
      </c>
      <c r="BM121" s="74" t="inlineStr">
        <is>
          <t>—</t>
        </is>
      </c>
      <c r="BN121" s="74" t="inlineStr">
        <is>
          <t>—</t>
        </is>
      </c>
      <c r="BO121" s="74" t="inlineStr">
        <is>
          <t>—</t>
        </is>
      </c>
      <c r="BP121" s="74" t="inlineStr">
        <is>
          <t>Not a manager</t>
        </is>
      </c>
      <c r="BQ121" s="74" t="inlineStr">
        <is>
          <t>—</t>
        </is>
      </c>
      <c r="BR121" s="74" t="inlineStr">
        <is>
          <t>L4 – Senior</t>
        </is>
      </c>
      <c r="BS121" s="74" t="inlineStr">
        <is>
          <t>L4 – Senior</t>
        </is>
      </c>
      <c r="BT121" s="74" t="inlineStr">
        <is>
          <t>Designation refined from Raw tab Comments column · this update</t>
        </is>
      </c>
      <c r="BU12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1" s="74" t="n"/>
      <c r="BW121" s="74" t="inlineStr">
        <is>
          <t>South Africa - CIPC; Nigeria - CBN; USA - SEC.</t>
        </is>
      </c>
      <c r="BX121" s="74" t="n"/>
      <c r="BY121" s="74" t="inlineStr">
        <is>
          <t>IRIS0830</t>
        </is>
      </c>
      <c r="BZ121" s="74" t="inlineStr">
        <is>
          <t>Employee</t>
        </is>
      </c>
      <c r="CA121" s="74" t="inlineStr">
        <is>
          <t>Active</t>
        </is>
      </c>
      <c r="CB121" s="74" t="inlineStr">
        <is>
          <t>Bhavik Raparka</t>
        </is>
      </c>
      <c r="CC121" s="164" t="n">
        <v>40777</v>
      </c>
      <c r="CD121" s="74" t="inlineStr">
        <is>
          <t>Senior Financial Analyst</t>
        </is>
      </c>
      <c r="CE121" s="74" t="n"/>
      <c r="CF121" s="74" t="inlineStr">
        <is>
          <t>Professional Services</t>
        </is>
      </c>
      <c r="CG121" s="74" t="inlineStr">
        <is>
          <t>XBRL / Regulatory Reporting</t>
        </is>
      </c>
      <c r="CH121" s="74" t="inlineStr">
        <is>
          <t>Senior Financial Analyst</t>
        </is>
      </c>
      <c r="CI121" s="74" t="inlineStr">
        <is>
          <t>L4 – Senior</t>
        </is>
      </c>
      <c r="CJ121" s="74" t="inlineStr">
        <is>
          <t>Jinesh Kumar S</t>
        </is>
      </c>
      <c r="CK121" s="74" t="inlineStr">
        <is>
          <t>N-7</t>
        </is>
      </c>
      <c r="CL121" s="74" t="inlineStr">
        <is>
          <t>Individual Contributor</t>
        </is>
      </c>
      <c r="CM121" s="74" t="inlineStr">
        <is>
          <t>Regtech</t>
        </is>
      </c>
      <c r="CN121" s="74" t="inlineStr">
        <is>
          <t>Services</t>
        </is>
      </c>
      <c r="CO121" s="74" t="inlineStr">
        <is>
          <t>14 years, 9 months, 29 days</t>
        </is>
      </c>
      <c r="CP121" s="74" t="inlineStr">
        <is>
          <t>Senior Services Specialst</t>
        </is>
      </c>
      <c r="CQ121" s="74" t="n"/>
      <c r="CR121" s="74" t="n">
        <v>3</v>
      </c>
      <c r="CS121" s="74" t="inlineStr">
        <is>
          <t>Medium</t>
        </is>
      </c>
      <c r="CT121" s="74" t="inlineStr">
        <is>
          <t>Core Contributor</t>
        </is>
      </c>
      <c r="CU121" s="74" t="inlineStr">
        <is>
          <t>No</t>
        </is>
      </c>
      <c r="CV121" s="74" t="inlineStr">
        <is>
          <t>No</t>
        </is>
      </c>
      <c r="CW121" s="74" t="inlineStr">
        <is>
          <t>Yes</t>
        </is>
      </c>
      <c r="CX121" s="74" t="n"/>
      <c r="CY121" s="74" t="n"/>
      <c r="CZ121" s="74" t="n"/>
      <c r="DA121" s="74" t="inlineStr">
        <is>
          <t>Title to be standardized to: Senior Services Specialist</t>
        </is>
      </c>
      <c r="DB121" s="74" t="n"/>
      <c r="DC121" s="74" t="n"/>
      <c r="DD121" s="74" t="n"/>
      <c r="DE121" s="74" t="n"/>
      <c r="DF121" s="74" t="n"/>
      <c r="DG121" s="74" t="n"/>
      <c r="DH121" s="74" t="n"/>
      <c r="DI121" s="74" t="n"/>
      <c r="DJ121" s="74" t="n"/>
      <c r="DK121" s="74" t="n"/>
      <c r="DL121" s="74" t="n"/>
      <c r="DM121" s="74" t="n"/>
      <c r="DN121" s="74" t="n"/>
      <c r="DO121" s="74" t="n"/>
      <c r="DP121" s="74" t="n"/>
      <c r="DQ121" s="74" t="n"/>
      <c r="DR121" s="74" t="n"/>
      <c r="DS121" s="74" t="n"/>
      <c r="DT121" s="74" t="n"/>
      <c r="DU121" s="74" t="n"/>
      <c r="DV121" s="74" t="n"/>
      <c r="DW121" s="74" t="n"/>
      <c r="DX121" s="74" t="n"/>
      <c r="DY121" s="74" t="n"/>
      <c r="DZ121" s="74" t="n"/>
      <c r="EA121" s="74" t="n"/>
      <c r="EB121" s="74" t="n"/>
      <c r="EC121" s="74" t="n"/>
      <c r="ED121" s="74" t="n"/>
      <c r="EE121" s="74" t="n"/>
      <c r="EF121" s="74" t="n"/>
      <c r="EG121" s="74" t="n"/>
      <c r="EH121" s="74" t="n"/>
      <c r="EI121" s="74" t="n"/>
      <c r="EJ121" s="74" t="n"/>
      <c r="EK121" s="74" t="n"/>
      <c r="EL121" s="74" t="n"/>
      <c r="EM121" s="74" t="n"/>
      <c r="EN121" s="74" t="n"/>
      <c r="EO121" s="74" t="n"/>
      <c r="EP121" s="74" t="n"/>
      <c r="EQ121" s="74" t="n"/>
      <c r="ER121" s="74" t="n"/>
      <c r="ES121" s="74" t="n"/>
      <c r="ET121" s="74" t="n"/>
      <c r="EU121" s="74" t="n"/>
      <c r="EV121" s="130" t="n"/>
      <c r="EW121" s="131" t="inlineStr">
        <is>
          <t>• Role / sub-team: XBRL Tagging &amp; QC in US Service Team.</t>
        </is>
      </c>
      <c r="EX121" s="131"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EY121" s="131" t="inlineStr">
        <is>
          <t>• Current capabilities: Staying calm under pressu; Tools / software used: Both.</t>
        </is>
      </c>
      <c r="EZ121" s="131" t="inlineStr">
        <is>
          <t>• Development priorities: No input received.
• Learning and Development Need: Productivity skill.</t>
        </is>
      </c>
      <c r="FA121" s="131" t="inlineStr">
        <is>
          <t>• Key challenges: Tool issue and remote des.
• Support required: No input received.</t>
        </is>
      </c>
      <c r="FB121" s="131" t="n"/>
      <c r="FC121" s="131" t="n"/>
    </row>
    <row r="122" ht="250" customHeight="1">
      <c r="A122" s="109" t="inlineStr">
        <is>
          <t>Mapped</t>
        </is>
      </c>
      <c r="B122" s="109" t="inlineStr">
        <is>
          <t>CARBON</t>
        </is>
      </c>
      <c r="C122" s="110" t="inlineStr">
        <is>
          <t>IRISC267</t>
        </is>
      </c>
      <c r="D122" s="110" t="inlineStr">
        <is>
          <t>Chaitali Chatterjee</t>
        </is>
      </c>
      <c r="E122" s="110" t="inlineStr">
        <is>
          <t>Services</t>
        </is>
      </c>
      <c r="F122" s="162" t="inlineStr">
        <is>
          <t>Consultant</t>
        </is>
      </c>
      <c r="G122" s="162" t="inlineStr">
        <is>
          <t>Senior Financial Analyst</t>
        </is>
      </c>
      <c r="H122" s="162" t="inlineStr">
        <is>
          <t>L3 – Professional / Associate</t>
        </is>
      </c>
      <c r="I122" s="162" t="inlineStr">
        <is>
          <t>A3</t>
        </is>
      </c>
      <c r="J122" s="166" t="inlineStr">
        <is>
          <t>▲ Up</t>
        </is>
      </c>
      <c r="K122" s="110" t="inlineStr">
        <is>
          <t>Consulting &amp; Professional Services</t>
        </is>
      </c>
      <c r="L122" s="110" t="inlineStr">
        <is>
          <t>XBRL Tagging, Conversion &amp; Filing</t>
        </is>
      </c>
      <c r="M122" s="110" t="n"/>
      <c r="N122" s="110" t="n">
        <v>0</v>
      </c>
      <c r="O122" s="109" t="inlineStr">
        <is>
          <t>P2</t>
        </is>
      </c>
      <c r="P122" s="110" t="inlineStr">
        <is>
          <t>Developing</t>
        </is>
      </c>
      <c r="Q122" s="110" t="inlineStr">
        <is>
          <t>3 Apply</t>
        </is>
      </c>
      <c r="R122" s="110" t="inlineStr">
        <is>
          <t>2–4 yrs</t>
        </is>
      </c>
      <c r="S122" s="110" t="inlineStr">
        <is>
          <t>3–5 · 2–5</t>
        </is>
      </c>
      <c r="T122" s="110" t="inlineStr">
        <is>
          <t>Senior Analyst / Associate</t>
        </is>
      </c>
      <c r="U122" s="110" t="inlineStr">
        <is>
          <t>DataTracks: Senior Associate · 2–5 yrs · Big Four: Consultant · IRIS Vs Market Benchmark — XBRL US credential pathway: XBRL US GAAP Certificate</t>
        </is>
      </c>
      <c r="V122" s="110" t="inlineStr">
        <is>
          <t>XBRL US GAAP Certificate · AICPA &amp; XBRL US; XBRL International specifications; IFRS / US GAAP / Ind AS</t>
        </is>
      </c>
      <c r="W122" s="110" t="inlineStr">
        <is>
          <t>Core 2 · Future 2 · Functional 3 · Leadership not scored</t>
        </is>
      </c>
      <c r="X122" s="73" t="n">
        <v>9001</v>
      </c>
      <c r="Y122" s="74" t="inlineStr">
        <is>
          <t>IRISC267</t>
        </is>
      </c>
      <c r="Z122" s="74" t="inlineStr">
        <is>
          <t>On Contract</t>
        </is>
      </c>
      <c r="AA122" s="74" t="n"/>
      <c r="AB122" s="74" t="inlineStr">
        <is>
          <t>Chaitali Chatterjee</t>
        </is>
      </c>
      <c r="AC122" s="74" t="n"/>
      <c r="AD122" s="74" t="inlineStr">
        <is>
          <t>Consultant</t>
        </is>
      </c>
      <c r="AE122" s="74" t="n"/>
      <c r="AF122" s="74" t="inlineStr">
        <is>
          <t>Lalita Waghmare</t>
        </is>
      </c>
      <c r="AG122" s="74" t="n"/>
      <c r="AH122" s="74" t="n"/>
      <c r="AI122" s="74" t="n"/>
      <c r="AJ122" s="74" t="n"/>
      <c r="AK122" s="74" t="n"/>
      <c r="AL122" s="74" t="inlineStr">
        <is>
          <t>CARBON</t>
        </is>
      </c>
      <c r="AM122" s="74" t="inlineStr">
        <is>
          <t>Services</t>
        </is>
      </c>
      <c r="AN122" s="74" t="n"/>
      <c r="AO122" s="74" t="n"/>
      <c r="AP122" s="74" t="n"/>
      <c r="AQ122" s="74" t="n"/>
      <c r="AR122" s="74" t="n"/>
      <c r="AS122" s="74" t="n"/>
      <c r="AT122" s="74" t="n"/>
      <c r="AU122" s="74" t="inlineStr">
        <is>
          <t>IRISC267</t>
        </is>
      </c>
      <c r="AV122" s="74" t="inlineStr">
        <is>
          <t>Chaitali Chatterjee</t>
        </is>
      </c>
      <c r="AW122" s="74" t="inlineStr">
        <is>
          <t>Services</t>
        </is>
      </c>
      <c r="AX122" s="74" t="inlineStr">
        <is>
          <t>Professional Services</t>
        </is>
      </c>
      <c r="AY122" s="74" t="inlineStr">
        <is>
          <t>XBRL / Regulatory Reporting</t>
        </is>
      </c>
      <c r="AZ122" s="74" t="n"/>
      <c r="BA122" s="74" t="n"/>
      <c r="BB122" s="74" t="inlineStr">
        <is>
          <t>On Contract</t>
        </is>
      </c>
      <c r="BC122" s="74" t="inlineStr">
        <is>
          <t>Lalita Waghmare</t>
        </is>
      </c>
      <c r="BD122" s="74" t="inlineStr">
        <is>
          <t>Lalita Waghmare</t>
        </is>
      </c>
      <c r="BE122" s="74" t="inlineStr">
        <is>
          <t>No</t>
        </is>
      </c>
      <c r="BF122" s="74" t="inlineStr">
        <is>
          <t>Consultant</t>
        </is>
      </c>
      <c r="BG122" s="74" t="inlineStr">
        <is>
          <t>Consultant</t>
        </is>
      </c>
      <c r="BH122" s="74" t="inlineStr">
        <is>
          <t>No</t>
        </is>
      </c>
      <c r="BI122" s="74" t="inlineStr">
        <is>
          <t>—</t>
        </is>
      </c>
      <c r="BJ122" s="74" t="inlineStr">
        <is>
          <t>—</t>
        </is>
      </c>
      <c r="BK122" s="74" t="inlineStr">
        <is>
          <t>—</t>
        </is>
      </c>
      <c r="BL122" s="74" t="inlineStr">
        <is>
          <t>Not a manager</t>
        </is>
      </c>
      <c r="BM122" s="74" t="inlineStr">
        <is>
          <t>—</t>
        </is>
      </c>
      <c r="BN122" s="74" t="inlineStr">
        <is>
          <t>—</t>
        </is>
      </c>
      <c r="BO122" s="74" t="inlineStr">
        <is>
          <t>—</t>
        </is>
      </c>
      <c r="BP122" s="74" t="inlineStr">
        <is>
          <t>Not a manager</t>
        </is>
      </c>
      <c r="BQ122" s="74" t="inlineStr">
        <is>
          <t>—</t>
        </is>
      </c>
      <c r="BR122" s="74" t="inlineStr">
        <is>
          <t>L3 – Professional / Associate</t>
        </is>
      </c>
      <c r="BS122" s="74" t="inlineStr">
        <is>
          <t>L3 – Professional / Associate</t>
        </is>
      </c>
      <c r="BT122" s="74" t="inlineStr">
        <is>
          <t>No designation change — current record value carried forward</t>
        </is>
      </c>
      <c r="BU12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2" s="74" t="n"/>
      <c r="BW122" s="74" t="n"/>
      <c r="BX122" s="74" t="n"/>
      <c r="BY122" s="74" t="inlineStr">
        <is>
          <t>IRISC267</t>
        </is>
      </c>
      <c r="BZ122" s="74" t="inlineStr">
        <is>
          <t>On Contract</t>
        </is>
      </c>
      <c r="CA122" s="74" t="inlineStr">
        <is>
          <t>Active</t>
        </is>
      </c>
      <c r="CB122" s="74" t="inlineStr">
        <is>
          <t>Chaitali Chatterjee</t>
        </is>
      </c>
      <c r="CC122" s="164" t="n">
        <v>45148</v>
      </c>
      <c r="CD122" s="74" t="inlineStr">
        <is>
          <t>Consultant</t>
        </is>
      </c>
      <c r="CE122" s="74" t="n"/>
      <c r="CF122" s="74" t="inlineStr">
        <is>
          <t>Professional Services</t>
        </is>
      </c>
      <c r="CG122" s="74" t="inlineStr">
        <is>
          <t>XBRL / Regulatory Reporting</t>
        </is>
      </c>
      <c r="CH122" s="74" t="inlineStr">
        <is>
          <t>Consultant</t>
        </is>
      </c>
      <c r="CI122" s="74" t="inlineStr">
        <is>
          <t>L3 – Professional / Associate</t>
        </is>
      </c>
      <c r="CJ122" s="74" t="inlineStr">
        <is>
          <t>Lalita Waghmare</t>
        </is>
      </c>
      <c r="CK122" s="74" t="inlineStr">
        <is>
          <t>N-7</t>
        </is>
      </c>
      <c r="CL122" s="74" t="inlineStr">
        <is>
          <t>Individual Contributor</t>
        </is>
      </c>
      <c r="CM122" s="74" t="inlineStr">
        <is>
          <t>Regtech</t>
        </is>
      </c>
      <c r="CN122" s="74" t="inlineStr">
        <is>
          <t>Services</t>
        </is>
      </c>
      <c r="CO122" s="74" t="inlineStr">
        <is>
          <t>11 years, 1 months, 10 days</t>
        </is>
      </c>
      <c r="CP122" s="74" t="n"/>
      <c r="CQ122" s="74" t="n"/>
      <c r="CR122" s="74" t="n">
        <v>2</v>
      </c>
      <c r="CS122" s="74" t="inlineStr">
        <is>
          <t>Low</t>
        </is>
      </c>
      <c r="CT122" s="74" t="inlineStr">
        <is>
          <t>Reliable Specialist</t>
        </is>
      </c>
      <c r="CU122" s="74" t="inlineStr">
        <is>
          <t>No</t>
        </is>
      </c>
      <c r="CV122" s="74" t="inlineStr">
        <is>
          <t>No</t>
        </is>
      </c>
      <c r="CW122" s="74" t="inlineStr">
        <is>
          <t>Yes</t>
        </is>
      </c>
      <c r="CX122" s="74" t="n"/>
      <c r="CY122" s="74" t="n"/>
      <c r="CZ122" s="74" t="n"/>
      <c r="DA122" s="74" t="n"/>
      <c r="DB122" s="74" t="n"/>
      <c r="DC122" s="74" t="n"/>
      <c r="DD122" s="74" t="n"/>
      <c r="DE122" s="74" t="n"/>
      <c r="DF122" s="74" t="n"/>
      <c r="DG122" s="74" t="n"/>
      <c r="DH122" s="74" t="n"/>
      <c r="DI122" s="74" t="n"/>
      <c r="DJ122" s="74" t="n"/>
      <c r="DK122" s="74" t="n"/>
      <c r="DL122" s="74" t="n"/>
      <c r="DM122" s="74" t="n"/>
      <c r="DN122" s="74" t="n"/>
      <c r="DO122" s="74" t="n"/>
      <c r="DP122" s="74" t="n"/>
      <c r="DQ122" s="74" t="n"/>
      <c r="DR122" s="74" t="n"/>
      <c r="DS122" s="74" t="n"/>
      <c r="DT122" s="74" t="n"/>
      <c r="DU122" s="74" t="n"/>
      <c r="DV122" s="74" t="n"/>
      <c r="DW122" s="74" t="n"/>
      <c r="DX122" s="74" t="n"/>
      <c r="DY122" s="74" t="n"/>
      <c r="DZ122" s="74" t="n"/>
      <c r="EA122" s="74" t="n"/>
      <c r="EB122" s="74" t="n"/>
      <c r="EC122" s="74" t="n"/>
      <c r="ED122" s="74" t="n"/>
      <c r="EE122" s="74" t="n"/>
      <c r="EF122" s="74" t="n"/>
      <c r="EG122" s="74" t="n"/>
      <c r="EH122" s="74" t="n"/>
      <c r="EI122" s="74" t="n"/>
      <c r="EJ122" s="74" t="n"/>
      <c r="EK122" s="74" t="n"/>
      <c r="EL122" s="74" t="n"/>
      <c r="EM122" s="74" t="n"/>
      <c r="EN122" s="74" t="n"/>
      <c r="EO122" s="74" t="n"/>
      <c r="EP122" s="74" t="n"/>
      <c r="EQ122" s="74" t="n"/>
      <c r="ER122" s="74" t="n"/>
      <c r="ES122" s="74" t="n"/>
      <c r="ET122" s="74" t="n"/>
      <c r="EU122" s="74" t="n"/>
      <c r="EV122" s="130" t="inlineStr">
        <is>
          <t>Demised — excluded from active roster.</t>
        </is>
      </c>
      <c r="EW122" s="131" t="n"/>
      <c r="EX122" s="131" t="n"/>
      <c r="EY122" s="131" t="n"/>
      <c r="EZ122" s="131" t="n"/>
      <c r="FA122" s="131" t="n"/>
      <c r="FB122" s="131" t="n"/>
      <c r="FC122" s="131" t="n"/>
    </row>
    <row r="123" ht="250" customHeight="1">
      <c r="A123" s="109" t="inlineStr">
        <is>
          <t>Mapped</t>
        </is>
      </c>
      <c r="B123" s="109" t="inlineStr">
        <is>
          <t>CARBON</t>
        </is>
      </c>
      <c r="C123" s="110" t="inlineStr">
        <is>
          <t>IRIS0508</t>
        </is>
      </c>
      <c r="D123" s="110" t="inlineStr">
        <is>
          <t>Dhananjay Bavkar</t>
        </is>
      </c>
      <c r="E123" s="110" t="inlineStr">
        <is>
          <t>Services</t>
        </is>
      </c>
      <c r="F123" s="110" t="inlineStr">
        <is>
          <t>Senior Financial Analyst</t>
        </is>
      </c>
      <c r="G123" s="110" t="inlineStr">
        <is>
          <t>Senior Financial Analyst</t>
        </is>
      </c>
      <c r="H123" s="110" t="inlineStr">
        <is>
          <t>L4 – Senior</t>
        </is>
      </c>
      <c r="I123" s="151" t="inlineStr">
        <is>
          <t>A3</t>
        </is>
      </c>
      <c r="J123" s="110" t="inlineStr">
        <is>
          <t>• Same level</t>
        </is>
      </c>
      <c r="K123" s="110" t="inlineStr">
        <is>
          <t>Consulting &amp; Professional Services</t>
        </is>
      </c>
      <c r="L123" s="110" t="inlineStr">
        <is>
          <t>XBRL Tagging, Conversion &amp; Filing</t>
        </is>
      </c>
      <c r="M123" s="110" t="n"/>
      <c r="N123" s="110" t="n">
        <v>18</v>
      </c>
      <c r="O123" s="109" t="inlineStr">
        <is>
          <t>P2</t>
        </is>
      </c>
      <c r="P123" s="110" t="inlineStr">
        <is>
          <t>Developing</t>
        </is>
      </c>
      <c r="Q123" s="110" t="inlineStr">
        <is>
          <t>3 Apply</t>
        </is>
      </c>
      <c r="R123" s="110" t="inlineStr">
        <is>
          <t>2–4 yrs</t>
        </is>
      </c>
      <c r="S123" s="110" t="inlineStr">
        <is>
          <t>3–5 · 2–5</t>
        </is>
      </c>
      <c r="T123" s="110" t="inlineStr">
        <is>
          <t>Senior Analyst / Associate</t>
        </is>
      </c>
      <c r="U123" s="110" t="inlineStr">
        <is>
          <t>DataTracks: Senior Associate · 2–5 yrs · Big Four: Consultant · IRIS Vs Market Benchmark — XBRL US credential pathway: XBRL US GAAP Certificate</t>
        </is>
      </c>
      <c r="V123" s="110" t="inlineStr">
        <is>
          <t>XBRL US GAAP Certificate · AICPA &amp; XBRL US; XBRL International specifications; IFRS / US GAAP / Ind AS</t>
        </is>
      </c>
      <c r="W123" s="110" t="inlineStr">
        <is>
          <t>Core 2 · Future 2 · Functional 3 · Leadership not scored</t>
        </is>
      </c>
      <c r="X123" s="73" t="n">
        <v>67</v>
      </c>
      <c r="Y123" s="74" t="inlineStr">
        <is>
          <t>IRIS0508</t>
        </is>
      </c>
      <c r="Z123" s="74" t="inlineStr">
        <is>
          <t>Employee</t>
        </is>
      </c>
      <c r="AA123" s="74" t="inlineStr">
        <is>
          <t>Active</t>
        </is>
      </c>
      <c r="AB123" s="74" t="inlineStr">
        <is>
          <t>Dhananjay Bavkar</t>
        </is>
      </c>
      <c r="AC123" s="164" t="n">
        <v>40553</v>
      </c>
      <c r="AD123" s="74" t="inlineStr">
        <is>
          <t>Senior Financial Analyst</t>
        </is>
      </c>
      <c r="AE123" s="74" t="inlineStr">
        <is>
          <t>B.Com</t>
        </is>
      </c>
      <c r="AF123" s="74" t="inlineStr">
        <is>
          <t>Mohammed Sameer Shamsudin</t>
        </is>
      </c>
      <c r="AG123" s="74" t="inlineStr">
        <is>
          <t>N-7</t>
        </is>
      </c>
      <c r="AH123" s="74" t="inlineStr">
        <is>
          <t>Individual Contributor</t>
        </is>
      </c>
      <c r="AI123" s="74" t="inlineStr">
        <is>
          <t>0 years, 0 months, 0 days</t>
        </is>
      </c>
      <c r="AJ123" s="74" t="inlineStr">
        <is>
          <t>15 years, 7 months, 15 days</t>
        </is>
      </c>
      <c r="AK123" s="74" t="inlineStr">
        <is>
          <t>Regtech</t>
        </is>
      </c>
      <c r="AL123" s="74" t="inlineStr">
        <is>
          <t>CARBON</t>
        </is>
      </c>
      <c r="AM123" s="74" t="inlineStr">
        <is>
          <t>Services</t>
        </is>
      </c>
      <c r="AN123" s="74" t="inlineStr">
        <is>
          <t>Expert Assisted services</t>
        </is>
      </c>
      <c r="AO123" s="74" t="inlineStr">
        <is>
          <t>No</t>
        </is>
      </c>
      <c r="AP123" s="74" t="inlineStr">
        <is>
          <t>Professional Services</t>
        </is>
      </c>
      <c r="AQ123" s="74" t="inlineStr">
        <is>
          <t>XBRL Domain</t>
        </is>
      </c>
      <c r="AR123" s="74" t="inlineStr">
        <is>
          <t>Non-technical</t>
        </is>
      </c>
      <c r="AS123" s="74" t="n">
        <v>20</v>
      </c>
      <c r="AT123" s="74" t="inlineStr">
        <is>
          <t>Covered</t>
        </is>
      </c>
      <c r="AU123" s="74" t="inlineStr">
        <is>
          <t>IRIS0508</t>
        </is>
      </c>
      <c r="AV123" s="74" t="inlineStr">
        <is>
          <t>Dhananjay Bavkar</t>
        </is>
      </c>
      <c r="AW123" s="74" t="inlineStr">
        <is>
          <t>Services</t>
        </is>
      </c>
      <c r="AX123" s="74" t="inlineStr">
        <is>
          <t>Professional Services</t>
        </is>
      </c>
      <c r="AY123" s="74" t="inlineStr">
        <is>
          <t>XBRL / Regulatory Reporting</t>
        </is>
      </c>
      <c r="AZ123" s="74" t="n"/>
      <c r="BA123" s="74" t="n"/>
      <c r="BB123" s="74" t="inlineStr">
        <is>
          <t>Employee</t>
        </is>
      </c>
      <c r="BC123" s="74" t="inlineStr">
        <is>
          <t>Mohammed Sameer Shamsudin</t>
        </is>
      </c>
      <c r="BD123" s="74" t="inlineStr">
        <is>
          <t>Mohammed Sameer Shamsudin</t>
        </is>
      </c>
      <c r="BE123" s="74" t="inlineStr">
        <is>
          <t>No</t>
        </is>
      </c>
      <c r="BF123" s="74" t="inlineStr">
        <is>
          <t>Senior Financial Analyst</t>
        </is>
      </c>
      <c r="BG123" s="74" t="inlineStr">
        <is>
          <t>Senior Services Specialist</t>
        </is>
      </c>
      <c r="BH123" s="74" t="inlineStr">
        <is>
          <t>Yes</t>
        </is>
      </c>
      <c r="BI123" s="74" t="inlineStr">
        <is>
          <t>—</t>
        </is>
      </c>
      <c r="BJ123" s="74" t="inlineStr">
        <is>
          <t>—</t>
        </is>
      </c>
      <c r="BK123" s="74" t="inlineStr">
        <is>
          <t>—</t>
        </is>
      </c>
      <c r="BL123" s="74" t="inlineStr">
        <is>
          <t>Not a manager</t>
        </is>
      </c>
      <c r="BM123" s="74" t="inlineStr">
        <is>
          <t>—</t>
        </is>
      </c>
      <c r="BN123" s="74" t="inlineStr">
        <is>
          <t>—</t>
        </is>
      </c>
      <c r="BO123" s="74" t="inlineStr">
        <is>
          <t>—</t>
        </is>
      </c>
      <c r="BP123" s="74" t="inlineStr">
        <is>
          <t>Not a manager</t>
        </is>
      </c>
      <c r="BQ123" s="74" t="inlineStr">
        <is>
          <t>—</t>
        </is>
      </c>
      <c r="BR123" s="74" t="inlineStr">
        <is>
          <t>L4 – Senior</t>
        </is>
      </c>
      <c r="BS123" s="74" t="inlineStr">
        <is>
          <t>L4 – Senior</t>
        </is>
      </c>
      <c r="BT123" s="74" t="inlineStr">
        <is>
          <t>Designation refined from Raw tab Comments column · this update</t>
        </is>
      </c>
      <c r="BU12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23" s="74" t="n"/>
      <c r="BW123" s="74" t="inlineStr">
        <is>
          <t>Europe - ESEF; Netherland - KVK; UK - HMRC; Italy - Infocamere.</t>
        </is>
      </c>
      <c r="BX123" s="74" t="n"/>
      <c r="BY123" s="74" t="inlineStr">
        <is>
          <t>IRIS0508</t>
        </is>
      </c>
      <c r="BZ123" s="74" t="inlineStr">
        <is>
          <t>Employee</t>
        </is>
      </c>
      <c r="CA123" s="74" t="inlineStr">
        <is>
          <t>Active</t>
        </is>
      </c>
      <c r="CB123" s="74" t="inlineStr">
        <is>
          <t>Dhananjay Bavkar</t>
        </is>
      </c>
      <c r="CC123" s="164" t="n">
        <v>40553</v>
      </c>
      <c r="CD123" s="74" t="inlineStr">
        <is>
          <t>Senior Financial Analyst</t>
        </is>
      </c>
      <c r="CE123" s="74" t="n"/>
      <c r="CF123" s="74" t="inlineStr">
        <is>
          <t>Professional Services</t>
        </is>
      </c>
      <c r="CG123" s="74" t="inlineStr">
        <is>
          <t>XBRL / Regulatory Reporting</t>
        </is>
      </c>
      <c r="CH123" s="74" t="inlineStr">
        <is>
          <t>Senior Financial Analyst</t>
        </is>
      </c>
      <c r="CI123" s="74" t="inlineStr">
        <is>
          <t>L4 – Senior</t>
        </is>
      </c>
      <c r="CJ123" s="74" t="inlineStr">
        <is>
          <t>Mohammed Sameer Shamsudin</t>
        </is>
      </c>
      <c r="CK123" s="74" t="inlineStr">
        <is>
          <t>N-7</t>
        </is>
      </c>
      <c r="CL123" s="74" t="inlineStr">
        <is>
          <t>Individual Contributor</t>
        </is>
      </c>
      <c r="CM123" s="74" t="inlineStr">
        <is>
          <t>Regtech</t>
        </is>
      </c>
      <c r="CN123" s="74" t="inlineStr">
        <is>
          <t>Services</t>
        </is>
      </c>
      <c r="CO123" s="74" t="inlineStr">
        <is>
          <t>15 years, 5 months, 10 days</t>
        </is>
      </c>
      <c r="CP123" s="74" t="inlineStr">
        <is>
          <t>Senior Services Specialst</t>
        </is>
      </c>
      <c r="CQ123" s="74" t="n"/>
      <c r="CR123" s="74" t="n">
        <v>3</v>
      </c>
      <c r="CS123" s="74" t="inlineStr">
        <is>
          <t>Medium</t>
        </is>
      </c>
      <c r="CT123" s="74" t="inlineStr">
        <is>
          <t>Core Contributor</t>
        </is>
      </c>
      <c r="CU123" s="74" t="inlineStr">
        <is>
          <t>No</t>
        </is>
      </c>
      <c r="CV123" s="74" t="inlineStr">
        <is>
          <t>No</t>
        </is>
      </c>
      <c r="CW123" s="74" t="inlineStr">
        <is>
          <t>Yes</t>
        </is>
      </c>
      <c r="CX123" s="74" t="n"/>
      <c r="CY123" s="74" t="n"/>
      <c r="CZ123" s="74" t="n"/>
      <c r="DA123" s="74" t="inlineStr">
        <is>
          <t>Title to be standardized to: Senior Services Specialist</t>
        </is>
      </c>
      <c r="DB123" s="74" t="n"/>
      <c r="DC123" s="74" t="n"/>
      <c r="DD123" s="74" t="n"/>
      <c r="DE123" s="74" t="n"/>
      <c r="DF123" s="74" t="n"/>
      <c r="DG123" s="74" t="n"/>
      <c r="DH123" s="74" t="n"/>
      <c r="DI123" s="74" t="n"/>
      <c r="DJ123" s="74" t="n"/>
      <c r="DK123" s="74" t="n"/>
      <c r="DL123" s="74" t="n"/>
      <c r="DM123" s="74" t="n"/>
      <c r="DN123" s="74" t="n"/>
      <c r="DO123" s="74" t="n"/>
      <c r="DP123" s="74" t="n"/>
      <c r="DQ123" s="74" t="n"/>
      <c r="DR123" s="74" t="n"/>
      <c r="DS123" s="74" t="n"/>
      <c r="DT123" s="74" t="n"/>
      <c r="DU123" s="74" t="n"/>
      <c r="DV123" s="74" t="n"/>
      <c r="DW123" s="74" t="n"/>
      <c r="DX123" s="74" t="n"/>
      <c r="DY123" s="74" t="n"/>
      <c r="DZ123" s="74" t="n"/>
      <c r="EA123" s="74" t="n"/>
      <c r="EB123" s="74" t="n"/>
      <c r="EC123" s="74" t="n"/>
      <c r="ED123" s="74" t="n"/>
      <c r="EE123" s="74" t="n"/>
      <c r="EF123" s="74" t="n"/>
      <c r="EG123" s="74" t="n"/>
      <c r="EH123" s="74" t="n"/>
      <c r="EI123" s="74" t="n"/>
      <c r="EJ123" s="74" t="n"/>
      <c r="EK123" s="74" t="n"/>
      <c r="EL123" s="74" t="n"/>
      <c r="EM123" s="74" t="n"/>
      <c r="EN123" s="74" t="n"/>
      <c r="EO123" s="74" t="n"/>
      <c r="EP123" s="74" t="n"/>
      <c r="EQ123" s="74" t="n"/>
      <c r="ER123" s="74" t="n"/>
      <c r="ES123" s="74" t="n"/>
      <c r="ET123" s="74" t="n"/>
      <c r="EU123" s="74" t="n"/>
      <c r="EV123" s="130" t="inlineStr">
        <is>
          <t>Also works on the EU-DM · EU Disclosure Management project — not currently reflected in product/role mapping.</t>
        </is>
      </c>
      <c r="EW123" s="131" t="inlineStr">
        <is>
          <t>• Role / sub-team: Quality check Analyst And disclosure management processing.</t>
        </is>
      </c>
      <c r="EX123" s="131" t="inlineStr">
        <is>
          <t>• Key responsibilities include: Esma file Tagging and Quality check, DM File Process, Mail monitor, Infocamere, ESG and KVK Tagging, Product testing.
• Reported deliverables and outcomes include: DM and xrbl file send to CEM.</t>
        </is>
      </c>
      <c r="EY123" s="131" t="inlineStr">
        <is>
          <t>• Current capabilities: Team work; Tools / software used: Both.</t>
        </is>
      </c>
      <c r="EZ123" s="131" t="inlineStr">
        <is>
          <t>• Development priorities: No input received.
• Learning and Development Need: Time management.</t>
        </is>
      </c>
      <c r="FA123" s="131" t="inlineStr">
        <is>
          <t>• Key challenges: Remote desktop issue.
• Support required: No input received.</t>
        </is>
      </c>
      <c r="FB123" s="131" t="n"/>
      <c r="FC123" s="131" t="n"/>
    </row>
    <row r="124" ht="250" customHeight="1">
      <c r="A124" s="109" t="inlineStr">
        <is>
          <t>Mapped</t>
        </is>
      </c>
      <c r="B124" s="109" t="inlineStr">
        <is>
          <t>CARBON</t>
        </is>
      </c>
      <c r="C124" s="110" t="inlineStr">
        <is>
          <t>IRIS0566</t>
        </is>
      </c>
      <c r="D124" s="110" t="inlineStr">
        <is>
          <t>Dipak Warkhade</t>
        </is>
      </c>
      <c r="E124" s="110" t="inlineStr">
        <is>
          <t>Services</t>
        </is>
      </c>
      <c r="F124" s="162" t="inlineStr">
        <is>
          <t>Financial Analyst</t>
        </is>
      </c>
      <c r="G124" s="162" t="inlineStr">
        <is>
          <t>Senior Financial Analyst</t>
        </is>
      </c>
      <c r="H124" s="162" t="inlineStr">
        <is>
          <t>L3 – Professional / Associate</t>
        </is>
      </c>
      <c r="I124" s="162" t="inlineStr">
        <is>
          <t>A3</t>
        </is>
      </c>
      <c r="J124" s="166" t="inlineStr">
        <is>
          <t>▲ Up</t>
        </is>
      </c>
      <c r="K124" s="110" t="inlineStr">
        <is>
          <t>Consulting &amp; Professional Services</t>
        </is>
      </c>
      <c r="L124" s="110" t="inlineStr">
        <is>
          <t>XBRL Tagging, Conversion &amp; Filing</t>
        </is>
      </c>
      <c r="M124" s="110" t="n"/>
      <c r="N124" s="110" t="n">
        <v>20</v>
      </c>
      <c r="O124" s="109" t="inlineStr">
        <is>
          <t>P2</t>
        </is>
      </c>
      <c r="P124" s="110" t="inlineStr">
        <is>
          <t>Developing</t>
        </is>
      </c>
      <c r="Q124" s="110" t="inlineStr">
        <is>
          <t>3 Apply</t>
        </is>
      </c>
      <c r="R124" s="110" t="inlineStr">
        <is>
          <t>2–4 yrs</t>
        </is>
      </c>
      <c r="S124" s="110" t="inlineStr">
        <is>
          <t>3–5 · 2–5</t>
        </is>
      </c>
      <c r="T124" s="110" t="inlineStr">
        <is>
          <t>Senior Analyst / Associate</t>
        </is>
      </c>
      <c r="U124" s="110" t="inlineStr">
        <is>
          <t>DataTracks: Senior Associate · 2–5 yrs · Big Four: Consultant · IRIS Vs Market Benchmark — XBRL US credential pathway: XBRL US GAAP Certificate</t>
        </is>
      </c>
      <c r="V124" s="110" t="inlineStr">
        <is>
          <t>XBRL US GAAP Certificate · AICPA &amp; XBRL US; XBRL International specifications; IFRS / US GAAP / Ind AS</t>
        </is>
      </c>
      <c r="W124" s="110" t="inlineStr">
        <is>
          <t>Core 2 · Future 2 · Functional 3 · Leadership not scored</t>
        </is>
      </c>
      <c r="X124" s="73" t="n">
        <v>75</v>
      </c>
      <c r="Y124" s="74" t="inlineStr">
        <is>
          <t>IRIS0566</t>
        </is>
      </c>
      <c r="Z124" s="74" t="inlineStr">
        <is>
          <t>Employee</t>
        </is>
      </c>
      <c r="AA124" s="74" t="inlineStr">
        <is>
          <t>Active</t>
        </is>
      </c>
      <c r="AB124" s="74" t="inlineStr">
        <is>
          <t>Dipak Warkhade</t>
        </is>
      </c>
      <c r="AC124" s="164" t="n">
        <v>40630</v>
      </c>
      <c r="AD124" s="74" t="inlineStr">
        <is>
          <t>Financial Analyst</t>
        </is>
      </c>
      <c r="AE124" s="74" t="inlineStr">
        <is>
          <t>B.Com</t>
        </is>
      </c>
      <c r="AF124" s="74" t="inlineStr">
        <is>
          <t>Vipul Kurhade</t>
        </is>
      </c>
      <c r="AG124" s="74" t="inlineStr">
        <is>
          <t>N-8</t>
        </is>
      </c>
      <c r="AH124" s="74" t="inlineStr">
        <is>
          <t>Individual Contributor</t>
        </is>
      </c>
      <c r="AI124" s="74" t="inlineStr">
        <is>
          <t>0 years, 0 months, 0 days</t>
        </is>
      </c>
      <c r="AJ124" s="74" t="inlineStr">
        <is>
          <t>15 years, 4 months, 28 days</t>
        </is>
      </c>
      <c r="AK124" s="74" t="inlineStr">
        <is>
          <t>Regtech</t>
        </is>
      </c>
      <c r="AL124" s="74" t="inlineStr">
        <is>
          <t>CARBON</t>
        </is>
      </c>
      <c r="AM124" s="74" t="inlineStr">
        <is>
          <t>Services</t>
        </is>
      </c>
      <c r="AN124" s="74" t="inlineStr">
        <is>
          <t>Expert Assisted services</t>
        </is>
      </c>
      <c r="AO124" s="74" t="inlineStr">
        <is>
          <t>No</t>
        </is>
      </c>
      <c r="AP124" s="74" t="inlineStr">
        <is>
          <t>Professional Services</t>
        </is>
      </c>
      <c r="AQ124" s="74" t="inlineStr">
        <is>
          <t>XBRL Domain</t>
        </is>
      </c>
      <c r="AR124" s="74" t="inlineStr">
        <is>
          <t>Non-technical</t>
        </is>
      </c>
      <c r="AS124" s="74" t="n">
        <v>20</v>
      </c>
      <c r="AT124" s="74" t="inlineStr">
        <is>
          <t>Covered</t>
        </is>
      </c>
      <c r="AU124" s="74" t="inlineStr">
        <is>
          <t>IRIS0566</t>
        </is>
      </c>
      <c r="AV124" s="74" t="inlineStr">
        <is>
          <t>Dipak Warkhade</t>
        </is>
      </c>
      <c r="AW124" s="74" t="inlineStr">
        <is>
          <t>Services</t>
        </is>
      </c>
      <c r="AX124" s="74" t="inlineStr">
        <is>
          <t>Professional Services</t>
        </is>
      </c>
      <c r="AY124" s="74" t="inlineStr">
        <is>
          <t>XBRL / Regulatory Reporting</t>
        </is>
      </c>
      <c r="AZ124" s="74" t="n"/>
      <c r="BA124" s="74" t="n"/>
      <c r="BB124" s="74" t="inlineStr">
        <is>
          <t>Employee</t>
        </is>
      </c>
      <c r="BC124" s="74" t="inlineStr">
        <is>
          <t>Vipul Kurhade</t>
        </is>
      </c>
      <c r="BD124" s="74" t="inlineStr">
        <is>
          <t>Vipul Kurhade</t>
        </is>
      </c>
      <c r="BE124" s="74" t="inlineStr">
        <is>
          <t>No</t>
        </is>
      </c>
      <c r="BF124" s="74" t="inlineStr">
        <is>
          <t>Financial Analyst</t>
        </is>
      </c>
      <c r="BG124" s="74" t="inlineStr">
        <is>
          <t>Services Specialist</t>
        </is>
      </c>
      <c r="BH124" s="74" t="inlineStr">
        <is>
          <t>Yes</t>
        </is>
      </c>
      <c r="BI124" s="74" t="inlineStr">
        <is>
          <t>—</t>
        </is>
      </c>
      <c r="BJ124" s="74" t="inlineStr">
        <is>
          <t>—</t>
        </is>
      </c>
      <c r="BK124" s="74" t="inlineStr">
        <is>
          <t>—</t>
        </is>
      </c>
      <c r="BL124" s="74" t="inlineStr">
        <is>
          <t>Not a manager</t>
        </is>
      </c>
      <c r="BM124" s="74" t="inlineStr">
        <is>
          <t>—</t>
        </is>
      </c>
      <c r="BN124" s="74" t="inlineStr">
        <is>
          <t>—</t>
        </is>
      </c>
      <c r="BO124" s="74" t="inlineStr">
        <is>
          <t>—</t>
        </is>
      </c>
      <c r="BP124" s="74" t="inlineStr">
        <is>
          <t>Not a manager</t>
        </is>
      </c>
      <c r="BQ124" s="74" t="inlineStr">
        <is>
          <t>—</t>
        </is>
      </c>
      <c r="BR124" s="74" t="inlineStr">
        <is>
          <t>L3 – Professional / Associate</t>
        </is>
      </c>
      <c r="BS124" s="74" t="inlineStr">
        <is>
          <t>L2</t>
        </is>
      </c>
      <c r="BT124" s="74" t="inlineStr">
        <is>
          <t>Matched from Title Hierarchy · new designation</t>
        </is>
      </c>
      <c r="BU12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4" s="74" t="n"/>
      <c r="BW124" s="74" t="inlineStr">
        <is>
          <t>Nigeria - CBN; Europe - ESEF; South Africa - CIPC; UK - HMRC.</t>
        </is>
      </c>
      <c r="BX124" s="74" t="n"/>
      <c r="BY124" s="74" t="inlineStr">
        <is>
          <t>IRIS0566</t>
        </is>
      </c>
      <c r="BZ124" s="74" t="inlineStr">
        <is>
          <t>Employee</t>
        </is>
      </c>
      <c r="CA124" s="74" t="inlineStr">
        <is>
          <t>Active</t>
        </is>
      </c>
      <c r="CB124" s="74" t="inlineStr">
        <is>
          <t>Dipak Warkhade</t>
        </is>
      </c>
      <c r="CC124" s="164" t="n">
        <v>40630</v>
      </c>
      <c r="CD124" s="74" t="inlineStr">
        <is>
          <t>Financial Analyst</t>
        </is>
      </c>
      <c r="CE124" s="74" t="n"/>
      <c r="CF124" s="74" t="inlineStr">
        <is>
          <t>Professional Services</t>
        </is>
      </c>
      <c r="CG124" s="74" t="inlineStr">
        <is>
          <t>XBRL / Regulatory Reporting</t>
        </is>
      </c>
      <c r="CH124" s="74" t="inlineStr">
        <is>
          <t>Financial Analyst</t>
        </is>
      </c>
      <c r="CI124" s="74" t="inlineStr">
        <is>
          <t>L3 – Professional / Associate</t>
        </is>
      </c>
      <c r="CJ124" s="74" t="inlineStr">
        <is>
          <t>Vipul Kurhade</t>
        </is>
      </c>
      <c r="CK124" s="74" t="inlineStr">
        <is>
          <t>N-8</t>
        </is>
      </c>
      <c r="CL124" s="74" t="inlineStr">
        <is>
          <t>Individual Contributor</t>
        </is>
      </c>
      <c r="CM124" s="74" t="inlineStr">
        <is>
          <t>Regtech</t>
        </is>
      </c>
      <c r="CN124" s="74" t="inlineStr">
        <is>
          <t>Services</t>
        </is>
      </c>
      <c r="CO124" s="74" t="inlineStr">
        <is>
          <t>15 years, 2 months, 23 days</t>
        </is>
      </c>
      <c r="CP124" s="74" t="inlineStr">
        <is>
          <t>Services Specialist</t>
        </is>
      </c>
      <c r="CQ124" s="74" t="n"/>
      <c r="CR124" s="74" t="n">
        <v>3</v>
      </c>
      <c r="CS124" s="74" t="inlineStr">
        <is>
          <t>Medium</t>
        </is>
      </c>
      <c r="CT124" s="74" t="inlineStr">
        <is>
          <t>Core Contributor</t>
        </is>
      </c>
      <c r="CU124" s="74" t="inlineStr">
        <is>
          <t>No</t>
        </is>
      </c>
      <c r="CV124" s="74" t="inlineStr">
        <is>
          <t>No</t>
        </is>
      </c>
      <c r="CW124" s="74" t="inlineStr">
        <is>
          <t>Yes</t>
        </is>
      </c>
      <c r="CX124" s="74" t="n"/>
      <c r="CY124" s="74" t="n"/>
      <c r="CZ124" s="74" t="n"/>
      <c r="DA124" s="74" t="inlineStr">
        <is>
          <t>Title to be standardized to : Services Specialist</t>
        </is>
      </c>
      <c r="DB124" s="74" t="n"/>
      <c r="DC124" s="74" t="n"/>
      <c r="DD124" s="74" t="n"/>
      <c r="DE124" s="74" t="n"/>
      <c r="DF124" s="74" t="n"/>
      <c r="DG124" s="74" t="n"/>
      <c r="DH124" s="74" t="n"/>
      <c r="DI124" s="74" t="n"/>
      <c r="DJ124" s="74" t="n"/>
      <c r="DK124" s="74" t="n"/>
      <c r="DL124" s="74" t="n"/>
      <c r="DM124" s="74" t="n"/>
      <c r="DN124" s="74" t="n"/>
      <c r="DO124" s="74" t="n"/>
      <c r="DP124" s="74" t="n"/>
      <c r="DQ124" s="74" t="n"/>
      <c r="DR124" s="74" t="n"/>
      <c r="DS124" s="74" t="n"/>
      <c r="DT124" s="74" t="n"/>
      <c r="DU124" s="74" t="n"/>
      <c r="DV124" s="74" t="n"/>
      <c r="DW124" s="74" t="n"/>
      <c r="DX124" s="74" t="n"/>
      <c r="DY124" s="74" t="n"/>
      <c r="DZ124" s="74" t="n"/>
      <c r="EA124" s="74" t="n"/>
      <c r="EB124" s="74" t="n"/>
      <c r="EC124" s="74" t="n"/>
      <c r="ED124" s="74" t="n"/>
      <c r="EE124" s="74" t="n"/>
      <c r="EF124" s="74" t="n"/>
      <c r="EG124" s="74" t="n"/>
      <c r="EH124" s="74" t="n"/>
      <c r="EI124" s="74" t="n"/>
      <c r="EJ124" s="74" t="n"/>
      <c r="EK124" s="74" t="n"/>
      <c r="EL124" s="74" t="n"/>
      <c r="EM124" s="74" t="n"/>
      <c r="EN124" s="74" t="n"/>
      <c r="EO124" s="74" t="n"/>
      <c r="EP124" s="74" t="n"/>
      <c r="EQ124" s="74" t="n"/>
      <c r="ER124" s="74" t="n"/>
      <c r="ES124" s="74" t="n"/>
      <c r="ET124" s="74" t="n"/>
      <c r="EU124" s="74" t="n"/>
      <c r="EV124" s="130" t="n"/>
      <c r="EW124" s="131" t="inlineStr">
        <is>
          <t>• Role / sub-team: ESMA and CIPC.</t>
        </is>
      </c>
      <c r="EX124" s="131" t="inlineStr">
        <is>
          <t>• Key responsibilities include: Formatting, tagging, validation Qc: review, rendering.
• Reported deliverables and outcomes include: After tagging: Qc team Final files: PMO.</t>
        </is>
      </c>
      <c r="EY124" s="131" t="inlineStr">
        <is>
          <t>• Current capabilities: Tagging speed.</t>
        </is>
      </c>
      <c r="EZ124" s="131" t="inlineStr">
        <is>
          <t>• Development priorities: No input received.
• Learning and Development Need: Doubts solving sessions.</t>
        </is>
      </c>
      <c r="FA124" s="131" t="inlineStr">
        <is>
          <t>• Key challenges: No input received.
• Support required: No input received.</t>
        </is>
      </c>
      <c r="FB124" s="131" t="n"/>
      <c r="FC124" s="131" t="n"/>
    </row>
    <row r="125" ht="250" customHeight="1">
      <c r="A125" s="109" t="inlineStr">
        <is>
          <t>Mapped</t>
        </is>
      </c>
      <c r="B125" s="109" t="inlineStr">
        <is>
          <t>CARBON</t>
        </is>
      </c>
      <c r="C125" s="110" t="inlineStr">
        <is>
          <t>IRIS0027</t>
        </is>
      </c>
      <c r="D125" s="110" t="inlineStr">
        <is>
          <t>Haresh Misal</t>
        </is>
      </c>
      <c r="E125" s="110" t="inlineStr">
        <is>
          <t>Services</t>
        </is>
      </c>
      <c r="F125" s="110" t="inlineStr">
        <is>
          <t>Senior Financial Analyst</t>
        </is>
      </c>
      <c r="G125" s="110" t="inlineStr">
        <is>
          <t>Senior Financial Analyst</t>
        </is>
      </c>
      <c r="H125" s="110" t="inlineStr">
        <is>
          <t>L4 – Senior</t>
        </is>
      </c>
      <c r="I125" s="151" t="inlineStr">
        <is>
          <t>A3</t>
        </is>
      </c>
      <c r="J125" s="110" t="inlineStr">
        <is>
          <t>• Same level</t>
        </is>
      </c>
      <c r="K125" s="110" t="inlineStr">
        <is>
          <t>Consulting &amp; Professional Services</t>
        </is>
      </c>
      <c r="L125" s="110" t="inlineStr">
        <is>
          <t>XBRL Tagging, Conversion &amp; Filing</t>
        </is>
      </c>
      <c r="M125" s="110" t="n"/>
      <c r="N125" s="110" t="n">
        <v>20</v>
      </c>
      <c r="O125" s="109" t="inlineStr">
        <is>
          <t>P2</t>
        </is>
      </c>
      <c r="P125" s="110" t="inlineStr">
        <is>
          <t>Developing</t>
        </is>
      </c>
      <c r="Q125" s="110" t="inlineStr">
        <is>
          <t>3 Apply</t>
        </is>
      </c>
      <c r="R125" s="110" t="inlineStr">
        <is>
          <t>2–4 yrs</t>
        </is>
      </c>
      <c r="S125" s="110" t="inlineStr">
        <is>
          <t>3–5 · 2–5</t>
        </is>
      </c>
      <c r="T125" s="110" t="inlineStr">
        <is>
          <t>Senior Analyst / Associate</t>
        </is>
      </c>
      <c r="U125" s="110" t="inlineStr">
        <is>
          <t>DataTracks: Senior Associate · 2–5 yrs · Big Four: Consultant · IRIS Vs Market Benchmark — XBRL US credential pathway: XBRL US GAAP Certificate</t>
        </is>
      </c>
      <c r="V125" s="110" t="inlineStr">
        <is>
          <t>XBRL US GAAP Certificate · AICPA &amp; XBRL US; XBRL International specifications; IFRS / US GAAP / Ind AS</t>
        </is>
      </c>
      <c r="W125" s="110" t="inlineStr">
        <is>
          <t>Core 2 · Future 2 · Functional 3 · Leadership not scored</t>
        </is>
      </c>
      <c r="X125" s="73" t="n">
        <v>13</v>
      </c>
      <c r="Y125" s="74" t="inlineStr">
        <is>
          <t>IRIS0027</t>
        </is>
      </c>
      <c r="Z125" s="74" t="inlineStr">
        <is>
          <t>Employee</t>
        </is>
      </c>
      <c r="AA125" s="74" t="inlineStr">
        <is>
          <t>Active</t>
        </is>
      </c>
      <c r="AB125" s="74" t="inlineStr">
        <is>
          <t>Haresh Misal</t>
        </is>
      </c>
      <c r="AC125" s="164" t="n">
        <v>38558</v>
      </c>
      <c r="AD125" s="74" t="inlineStr">
        <is>
          <t>Senior Financial Analyst</t>
        </is>
      </c>
      <c r="AE125" s="74" t="inlineStr">
        <is>
          <t>B.Com</t>
        </is>
      </c>
      <c r="AF125" s="74" t="inlineStr">
        <is>
          <t>Mohammed Dholkawala</t>
        </is>
      </c>
      <c r="AG125" s="74" t="inlineStr">
        <is>
          <t>N-7</t>
        </is>
      </c>
      <c r="AH125" s="74" t="inlineStr">
        <is>
          <t>Individual Contributor</t>
        </is>
      </c>
      <c r="AI125" s="74" t="inlineStr">
        <is>
          <t>0 years, 0 months, 0 days</t>
        </is>
      </c>
      <c r="AJ125" s="74" t="inlineStr">
        <is>
          <t>21 years, 1 months, 0 days</t>
        </is>
      </c>
      <c r="AK125" s="74" t="inlineStr">
        <is>
          <t>Regtech</t>
        </is>
      </c>
      <c r="AL125" s="74" t="inlineStr">
        <is>
          <t>CARBON</t>
        </is>
      </c>
      <c r="AM125" s="74" t="inlineStr">
        <is>
          <t>Services</t>
        </is>
      </c>
      <c r="AN125" s="74" t="inlineStr">
        <is>
          <t>Expert Assisted services</t>
        </is>
      </c>
      <c r="AO125" s="74" t="inlineStr">
        <is>
          <t>No</t>
        </is>
      </c>
      <c r="AP125" s="74" t="inlineStr">
        <is>
          <t>Professional Services</t>
        </is>
      </c>
      <c r="AQ125" s="74" t="inlineStr">
        <is>
          <t>XBRL Domain</t>
        </is>
      </c>
      <c r="AR125" s="74" t="inlineStr">
        <is>
          <t>Non-technical</t>
        </is>
      </c>
      <c r="AS125" s="74" t="n">
        <v>20</v>
      </c>
      <c r="AT125" s="74" t="inlineStr">
        <is>
          <t>Covered</t>
        </is>
      </c>
      <c r="AU125" s="74" t="inlineStr">
        <is>
          <t>IRIS0027</t>
        </is>
      </c>
      <c r="AV125" s="74" t="inlineStr">
        <is>
          <t>Haresh Misal</t>
        </is>
      </c>
      <c r="AW125" s="74" t="inlineStr">
        <is>
          <t>Services</t>
        </is>
      </c>
      <c r="AX125" s="74" t="inlineStr">
        <is>
          <t>Professional Services</t>
        </is>
      </c>
      <c r="AY125" s="74" t="inlineStr">
        <is>
          <t>XBRL / Regulatory Reporting</t>
        </is>
      </c>
      <c r="AZ125" s="74" t="n"/>
      <c r="BA125" s="74" t="n"/>
      <c r="BB125" s="74" t="inlineStr">
        <is>
          <t>Employee</t>
        </is>
      </c>
      <c r="BC125" s="74" t="inlineStr">
        <is>
          <t>Mohammed Dholkawala</t>
        </is>
      </c>
      <c r="BD125" s="74" t="inlineStr">
        <is>
          <t>Mohammed Dholkawala</t>
        </is>
      </c>
      <c r="BE125" s="74" t="inlineStr">
        <is>
          <t>No</t>
        </is>
      </c>
      <c r="BF125" s="74" t="inlineStr">
        <is>
          <t>Senior Financial Analyst</t>
        </is>
      </c>
      <c r="BG125" s="74" t="inlineStr">
        <is>
          <t>Senior Services Specialist</t>
        </is>
      </c>
      <c r="BH125" s="74" t="inlineStr">
        <is>
          <t>Yes</t>
        </is>
      </c>
      <c r="BI125" s="74" t="inlineStr">
        <is>
          <t>—</t>
        </is>
      </c>
      <c r="BJ125" s="74" t="inlineStr">
        <is>
          <t>—</t>
        </is>
      </c>
      <c r="BK125" s="74" t="inlineStr">
        <is>
          <t>—</t>
        </is>
      </c>
      <c r="BL125" s="74" t="inlineStr">
        <is>
          <t>Not a manager</t>
        </is>
      </c>
      <c r="BM125" s="74" t="inlineStr">
        <is>
          <t>—</t>
        </is>
      </c>
      <c r="BN125" s="74" t="inlineStr">
        <is>
          <t>—</t>
        </is>
      </c>
      <c r="BO125" s="74" t="inlineStr">
        <is>
          <t>—</t>
        </is>
      </c>
      <c r="BP125" s="74" t="inlineStr">
        <is>
          <t>Not a manager</t>
        </is>
      </c>
      <c r="BQ125" s="74" t="inlineStr">
        <is>
          <t>—</t>
        </is>
      </c>
      <c r="BR125" s="74" t="inlineStr">
        <is>
          <t>L4 – Senior</t>
        </is>
      </c>
      <c r="BS125" s="74" t="inlineStr">
        <is>
          <t>L4 – Senior</t>
        </is>
      </c>
      <c r="BT125" s="74" t="inlineStr">
        <is>
          <t>Designation refined from Raw tab Comments column · this update</t>
        </is>
      </c>
      <c r="BU12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5" s="74" t="n"/>
      <c r="BW125" s="74" t="inlineStr">
        <is>
          <t>USA - SEC.</t>
        </is>
      </c>
      <c r="BX125" s="74" t="n"/>
      <c r="BY125" s="74" t="inlineStr">
        <is>
          <t>IRIS0027</t>
        </is>
      </c>
      <c r="BZ125" s="74" t="inlineStr">
        <is>
          <t>Employee</t>
        </is>
      </c>
      <c r="CA125" s="74" t="inlineStr">
        <is>
          <t>Active</t>
        </is>
      </c>
      <c r="CB125" s="74" t="inlineStr">
        <is>
          <t>Haresh Misal</t>
        </is>
      </c>
      <c r="CC125" s="164" t="n">
        <v>38558</v>
      </c>
      <c r="CD125" s="74" t="inlineStr">
        <is>
          <t>Senior Financial Analyst</t>
        </is>
      </c>
      <c r="CE125" s="74" t="n"/>
      <c r="CF125" s="74" t="inlineStr">
        <is>
          <t>Professional Services</t>
        </is>
      </c>
      <c r="CG125" s="74" t="inlineStr">
        <is>
          <t>XBRL / Regulatory Reporting</t>
        </is>
      </c>
      <c r="CH125" s="74" t="inlineStr">
        <is>
          <t>Senior Financial Analyst</t>
        </is>
      </c>
      <c r="CI125" s="74" t="inlineStr">
        <is>
          <t>L4 – Senior</t>
        </is>
      </c>
      <c r="CJ125" s="74" t="inlineStr">
        <is>
          <t>Mohammed Dholkawala</t>
        </is>
      </c>
      <c r="CK125" s="74" t="inlineStr">
        <is>
          <t>N-7</t>
        </is>
      </c>
      <c r="CL125" s="74" t="inlineStr">
        <is>
          <t>Individual Contributor</t>
        </is>
      </c>
      <c r="CM125" s="74" t="inlineStr">
        <is>
          <t>Regtech</t>
        </is>
      </c>
      <c r="CN125" s="74" t="inlineStr">
        <is>
          <t>Services</t>
        </is>
      </c>
      <c r="CO125" s="74" t="inlineStr">
        <is>
          <t>20 years, 10 months, 26 days</t>
        </is>
      </c>
      <c r="CP125" s="74" t="inlineStr">
        <is>
          <t>Senior Services Specialst</t>
        </is>
      </c>
      <c r="CQ125" s="74" t="n"/>
      <c r="CR125" s="74" t="n">
        <v>2</v>
      </c>
      <c r="CS125" s="74" t="inlineStr">
        <is>
          <t>Low</t>
        </is>
      </c>
      <c r="CT125" s="74" t="inlineStr">
        <is>
          <t>Reliable Specialist</t>
        </is>
      </c>
      <c r="CU125" s="74" t="inlineStr">
        <is>
          <t>No</t>
        </is>
      </c>
      <c r="CV125" s="74" t="inlineStr">
        <is>
          <t>No</t>
        </is>
      </c>
      <c r="CW125" s="74" t="inlineStr">
        <is>
          <t>Yes</t>
        </is>
      </c>
      <c r="CX125" s="74" t="n"/>
      <c r="CY125" s="74" t="n"/>
      <c r="CZ125" s="74" t="n"/>
      <c r="DA125" s="74" t="inlineStr">
        <is>
          <t>Title to be standardized to: Senior Services Specialist</t>
        </is>
      </c>
      <c r="DB125" s="74" t="n"/>
      <c r="DC125" s="74" t="n"/>
      <c r="DD125" s="74" t="n"/>
      <c r="DE125" s="74" t="n"/>
      <c r="DF125" s="74" t="n"/>
      <c r="DG125" s="74" t="n"/>
      <c r="DH125" s="74" t="n"/>
      <c r="DI125" s="74" t="n"/>
      <c r="DJ125" s="74" t="n"/>
      <c r="DK125" s="74" t="n"/>
      <c r="DL125" s="74" t="n"/>
      <c r="DM125" s="74" t="n"/>
      <c r="DN125" s="74" t="n"/>
      <c r="DO125" s="74" t="n"/>
      <c r="DP125" s="74" t="n"/>
      <c r="DQ125" s="74" t="n"/>
      <c r="DR125" s="74" t="n"/>
      <c r="DS125" s="74" t="n"/>
      <c r="DT125" s="74" t="n"/>
      <c r="DU125" s="74" t="n"/>
      <c r="DV125" s="74" t="n"/>
      <c r="DW125" s="74" t="n"/>
      <c r="DX125" s="74" t="n"/>
      <c r="DY125" s="74" t="n"/>
      <c r="DZ125" s="74" t="n"/>
      <c r="EA125" s="74" t="n"/>
      <c r="EB125" s="74" t="n"/>
      <c r="EC125" s="74" t="n"/>
      <c r="ED125" s="74" t="n"/>
      <c r="EE125" s="74" t="n"/>
      <c r="EF125" s="74" t="n"/>
      <c r="EG125" s="74" t="n"/>
      <c r="EH125" s="74" t="n"/>
      <c r="EI125" s="74" t="n"/>
      <c r="EJ125" s="74" t="n"/>
      <c r="EK125" s="74" t="n"/>
      <c r="EL125" s="74" t="n"/>
      <c r="EM125" s="74" t="n"/>
      <c r="EN125" s="74" t="n"/>
      <c r="EO125" s="74" t="n"/>
      <c r="EP125" s="74" t="n"/>
      <c r="EQ125" s="74" t="n"/>
      <c r="ER125" s="74" t="n"/>
      <c r="ES125" s="74" t="n"/>
      <c r="ET125" s="74" t="n"/>
      <c r="EU125" s="74" t="n"/>
      <c r="EV125" s="130" t="inlineStr">
        <is>
          <t>Survey response was originally anonymous; manually identified as Haresh Misal · Emp ID IRIS0027 and mapped here on that basis.</t>
        </is>
      </c>
      <c r="EW125" s="131" t="inlineStr">
        <is>
          <t>• Role / sub-team: XBRL Tagging - US Service Team.</t>
        </is>
      </c>
      <c r="EX125" s="131" t="inlineStr">
        <is>
          <t>• Key responsibilities include: XBRL tagging, QC, validation, training, practice.
• Reported deliverables and outcomes include: Informed to shift lead and give hand over to next shift person.</t>
        </is>
      </c>
      <c r="EY125" s="131" t="inlineStr">
        <is>
          <t>• Current capabilities: Time management; Tools / software used: Both.</t>
        </is>
      </c>
      <c r="EZ125" s="131" t="inlineStr">
        <is>
          <t>• Development priorities: No input received.
• Learning and Development Need: Time management.</t>
        </is>
      </c>
      <c r="FA125" s="131" t="inlineStr">
        <is>
          <t>• Key challenges: Remote desktop.
• Support required: No input received.</t>
        </is>
      </c>
      <c r="FB125" s="131" t="n"/>
      <c r="FC125" s="131" t="n"/>
    </row>
    <row r="126" ht="250" customHeight="1">
      <c r="A126" s="109" t="inlineStr">
        <is>
          <t>Mapped</t>
        </is>
      </c>
      <c r="B126" s="109" t="inlineStr">
        <is>
          <t>CARBON</t>
        </is>
      </c>
      <c r="C126" s="110" t="inlineStr">
        <is>
          <t>IRIS0014</t>
        </is>
      </c>
      <c r="D126" s="110" t="inlineStr">
        <is>
          <t>Jayavant Bhabal</t>
        </is>
      </c>
      <c r="E126" s="110" t="inlineStr">
        <is>
          <t>Services</t>
        </is>
      </c>
      <c r="F126" s="162" t="inlineStr">
        <is>
          <t>Financial Analyst</t>
        </is>
      </c>
      <c r="G126" s="162" t="inlineStr">
        <is>
          <t>Senior Service Delivery Analyst</t>
        </is>
      </c>
      <c r="H126" s="162" t="inlineStr">
        <is>
          <t>L3 – Professional / Associate</t>
        </is>
      </c>
      <c r="I126" s="162" t="inlineStr">
        <is>
          <t>A3</t>
        </is>
      </c>
      <c r="J126" s="166" t="inlineStr">
        <is>
          <t>▲ Up</t>
        </is>
      </c>
      <c r="K126" s="110" t="inlineStr">
        <is>
          <t>Consulting &amp; Professional Services</t>
        </is>
      </c>
      <c r="L126" s="110" t="inlineStr">
        <is>
          <t>Service Delivery Operations</t>
        </is>
      </c>
      <c r="M126" s="110" t="n"/>
      <c r="N126" s="110" t="n">
        <v>18</v>
      </c>
      <c r="O126" s="109" t="inlineStr">
        <is>
          <t>P2</t>
        </is>
      </c>
      <c r="P126" s="110" t="inlineStr">
        <is>
          <t>Developing</t>
        </is>
      </c>
      <c r="Q126" s="110" t="inlineStr">
        <is>
          <t>3 Apply</t>
        </is>
      </c>
      <c r="R126" s="110" t="inlineStr">
        <is>
          <t>2–4 yrs</t>
        </is>
      </c>
      <c r="S126" s="110" t="inlineStr">
        <is>
          <t>3–5 · 2–5</t>
        </is>
      </c>
      <c r="T126" s="110" t="inlineStr">
        <is>
          <t>Senior Analyst / Associate</t>
        </is>
      </c>
      <c r="U126" s="110" t="inlineStr">
        <is>
          <t>DataTracks: Senior Associate · 2–5 yrs · Big Four: Consultant · IRIS Vs Market Benchmark — XBRL US credential pathway: XBRL US GAAP Certificate</t>
        </is>
      </c>
      <c r="V126" s="110" t="inlineStr">
        <is>
          <t>XBRL US GAAP Certificate · AICPA &amp; XBRL US; XBRL International specifications; IFRS / US GAAP / Ind AS</t>
        </is>
      </c>
      <c r="W126" s="110" t="inlineStr">
        <is>
          <t>Core 2 · Future 2 · Functional 3 · Leadership not scored</t>
        </is>
      </c>
      <c r="X126" s="73" t="n">
        <v>7</v>
      </c>
      <c r="Y126" s="74" t="inlineStr">
        <is>
          <t>IRIS0014</t>
        </is>
      </c>
      <c r="Z126" s="74" t="inlineStr">
        <is>
          <t>Employee</t>
        </is>
      </c>
      <c r="AA126" s="74" t="inlineStr">
        <is>
          <t>Active</t>
        </is>
      </c>
      <c r="AB126" s="74" t="inlineStr">
        <is>
          <t>Jayavant Bhabal</t>
        </is>
      </c>
      <c r="AC126" s="164" t="n">
        <v>38266</v>
      </c>
      <c r="AD126" s="74" t="inlineStr">
        <is>
          <t>Financial Analyst</t>
        </is>
      </c>
      <c r="AE126" s="74" t="inlineStr">
        <is>
          <t>B.Com</t>
        </is>
      </c>
      <c r="AF126" s="74" t="inlineStr">
        <is>
          <t>Mayur Zope</t>
        </is>
      </c>
      <c r="AG126" s="74" t="inlineStr">
        <is>
          <t>N-6</t>
        </is>
      </c>
      <c r="AH126" s="74" t="inlineStr">
        <is>
          <t>Individual Contributor</t>
        </is>
      </c>
      <c r="AI126" s="74" t="inlineStr">
        <is>
          <t>2 years, 5 months, 0 days</t>
        </is>
      </c>
      <c r="AJ126" s="74" t="inlineStr">
        <is>
          <t>21 years, 10 months, 19 days</t>
        </is>
      </c>
      <c r="AK126" s="74" t="inlineStr">
        <is>
          <t>Regtech</t>
        </is>
      </c>
      <c r="AL126" s="74" t="inlineStr">
        <is>
          <t>CARBON</t>
        </is>
      </c>
      <c r="AM126" s="74" t="inlineStr">
        <is>
          <t>Services</t>
        </is>
      </c>
      <c r="AN126" s="74" t="inlineStr">
        <is>
          <t>Expert Assisted services</t>
        </is>
      </c>
      <c r="AO126" s="74" t="inlineStr">
        <is>
          <t>No</t>
        </is>
      </c>
      <c r="AP126" s="74" t="inlineStr">
        <is>
          <t>Professional Services</t>
        </is>
      </c>
      <c r="AQ126" s="74" t="inlineStr">
        <is>
          <t>XBRL Domain</t>
        </is>
      </c>
      <c r="AR126" s="74" t="inlineStr">
        <is>
          <t>Non-technical</t>
        </is>
      </c>
      <c r="AS126" s="74" t="n">
        <v>20</v>
      </c>
      <c r="AT126" s="74" t="inlineStr">
        <is>
          <t>Covered</t>
        </is>
      </c>
      <c r="AU126" s="74" t="inlineStr">
        <is>
          <t>IRIS0014</t>
        </is>
      </c>
      <c r="AV126" s="74" t="inlineStr">
        <is>
          <t>Jayavant Bhabal</t>
        </is>
      </c>
      <c r="AW126" s="74" t="inlineStr">
        <is>
          <t>Services</t>
        </is>
      </c>
      <c r="AX126" s="74" t="inlineStr">
        <is>
          <t>Professional Services</t>
        </is>
      </c>
      <c r="AY126" s="74" t="inlineStr">
        <is>
          <t>XBRL / Regulatory Reporting</t>
        </is>
      </c>
      <c r="AZ126" s="74" t="n"/>
      <c r="BA126" s="74" t="n"/>
      <c r="BB126" s="74" t="inlineStr">
        <is>
          <t>Employee</t>
        </is>
      </c>
      <c r="BC126" s="74" t="inlineStr">
        <is>
          <t>Mayur Zope</t>
        </is>
      </c>
      <c r="BD126" s="74" t="inlineStr">
        <is>
          <t>Mayur Zope</t>
        </is>
      </c>
      <c r="BE126" s="74" t="inlineStr">
        <is>
          <t>No</t>
        </is>
      </c>
      <c r="BF126" s="74" t="inlineStr">
        <is>
          <t>Financial Analyst</t>
        </is>
      </c>
      <c r="BG126" s="74" t="inlineStr">
        <is>
          <t>Services Specialist</t>
        </is>
      </c>
      <c r="BH126" s="74" t="inlineStr">
        <is>
          <t>Yes</t>
        </is>
      </c>
      <c r="BI126" s="74" t="inlineStr">
        <is>
          <t>—</t>
        </is>
      </c>
      <c r="BJ126" s="74" t="inlineStr">
        <is>
          <t>—</t>
        </is>
      </c>
      <c r="BK126" s="74" t="inlineStr">
        <is>
          <t>—</t>
        </is>
      </c>
      <c r="BL126" s="74" t="inlineStr">
        <is>
          <t>Not a manager</t>
        </is>
      </c>
      <c r="BM126" s="74" t="inlineStr">
        <is>
          <t>—</t>
        </is>
      </c>
      <c r="BN126" s="74" t="inlineStr">
        <is>
          <t>—</t>
        </is>
      </c>
      <c r="BO126" s="74" t="inlineStr">
        <is>
          <t>—</t>
        </is>
      </c>
      <c r="BP126" s="74" t="inlineStr">
        <is>
          <t>Not a manager</t>
        </is>
      </c>
      <c r="BQ126" s="74" t="inlineStr">
        <is>
          <t>—</t>
        </is>
      </c>
      <c r="BR126" s="74" t="inlineStr">
        <is>
          <t>L3 – Professional / Associate</t>
        </is>
      </c>
      <c r="BS126" s="74" t="inlineStr">
        <is>
          <t>L2</t>
        </is>
      </c>
      <c r="BT126" s="74" t="inlineStr">
        <is>
          <t>Matched from Title Hierarchy · new designation</t>
        </is>
      </c>
      <c r="BU126" s="7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126" s="74" t="n"/>
      <c r="BW126" s="74" t="inlineStr">
        <is>
          <t>UK - HMRC; India - MCA; South Africa - CIPC, SARB.</t>
        </is>
      </c>
      <c r="BX126" s="74" t="n"/>
      <c r="BY126" s="74" t="inlineStr">
        <is>
          <t>IRIS0014</t>
        </is>
      </c>
      <c r="BZ126" s="74" t="inlineStr">
        <is>
          <t>Employee</t>
        </is>
      </c>
      <c r="CA126" s="74" t="inlineStr">
        <is>
          <t>Active</t>
        </is>
      </c>
      <c r="CB126" s="74" t="inlineStr">
        <is>
          <t>Jayavant Bhabal</t>
        </is>
      </c>
      <c r="CC126" s="164" t="n">
        <v>38266</v>
      </c>
      <c r="CD126" s="74" t="inlineStr">
        <is>
          <t>Financial Analyst</t>
        </is>
      </c>
      <c r="CE126" s="74" t="n"/>
      <c r="CF126" s="74" t="inlineStr">
        <is>
          <t>Professional Services</t>
        </is>
      </c>
      <c r="CG126" s="74" t="inlineStr">
        <is>
          <t>XBRL / Regulatory Reporting</t>
        </is>
      </c>
      <c r="CH126" s="74" t="inlineStr">
        <is>
          <t>Financial Analyst</t>
        </is>
      </c>
      <c r="CI126" s="74" t="inlineStr">
        <is>
          <t>L3 – Professional / Associate</t>
        </is>
      </c>
      <c r="CJ126" s="74" t="inlineStr">
        <is>
          <t>Mayur Zope</t>
        </is>
      </c>
      <c r="CK126" s="74" t="inlineStr">
        <is>
          <t>N-6</t>
        </is>
      </c>
      <c r="CL126" s="74" t="inlineStr">
        <is>
          <t>Individual Contributor</t>
        </is>
      </c>
      <c r="CM126" s="74" t="inlineStr">
        <is>
          <t>Regtech</t>
        </is>
      </c>
      <c r="CN126" s="74" t="inlineStr">
        <is>
          <t>Services</t>
        </is>
      </c>
      <c r="CO126" s="74" t="inlineStr">
        <is>
          <t>24 years, 1 months, 14 days</t>
        </is>
      </c>
      <c r="CP126" s="74" t="inlineStr">
        <is>
          <t>Services Specialist</t>
        </is>
      </c>
      <c r="CQ126" s="74" t="n"/>
      <c r="CR126" s="74" t="n">
        <v>4</v>
      </c>
      <c r="CS126" s="74" t="inlineStr">
        <is>
          <t>High</t>
        </is>
      </c>
      <c r="CT126" s="74" t="inlineStr">
        <is>
          <t>Core Contributor</t>
        </is>
      </c>
      <c r="CU126" s="74" t="inlineStr">
        <is>
          <t>No</t>
        </is>
      </c>
      <c r="CV126" s="74" t="inlineStr">
        <is>
          <t>No</t>
        </is>
      </c>
      <c r="CW126" s="74" t="inlineStr">
        <is>
          <t>Yes</t>
        </is>
      </c>
      <c r="CX126" s="74" t="n"/>
      <c r="CY126" s="74" t="n"/>
      <c r="CZ126" s="74" t="n"/>
      <c r="DA126" s="74" t="inlineStr">
        <is>
          <t>Title to be standardized to : Services Specialist</t>
        </is>
      </c>
      <c r="DB126" s="74" t="n"/>
      <c r="DC126" s="74" t="n"/>
      <c r="DD126" s="74" t="n"/>
      <c r="DE126" s="74" t="n"/>
      <c r="DF126" s="74" t="n"/>
      <c r="DG126" s="74" t="n"/>
      <c r="DH126" s="74" t="n"/>
      <c r="DI126" s="74" t="n"/>
      <c r="DJ126" s="74" t="n"/>
      <c r="DK126" s="74" t="n"/>
      <c r="DL126" s="74" t="n"/>
      <c r="DM126" s="74" t="n"/>
      <c r="DN126" s="74" t="n"/>
      <c r="DO126" s="74" t="n"/>
      <c r="DP126" s="74" t="n"/>
      <c r="DQ126" s="74" t="n"/>
      <c r="DR126" s="74" t="n"/>
      <c r="DS126" s="74" t="n"/>
      <c r="DT126" s="74" t="n"/>
      <c r="DU126" s="74" t="n"/>
      <c r="DV126" s="74" t="n"/>
      <c r="DW126" s="74" t="n"/>
      <c r="DX126" s="74" t="n"/>
      <c r="DY126" s="74" t="n"/>
      <c r="DZ126" s="74" t="n"/>
      <c r="EA126" s="74" t="n"/>
      <c r="EB126" s="74" t="n"/>
      <c r="EC126" s="74" t="n"/>
      <c r="ED126" s="74" t="n"/>
      <c r="EE126" s="74" t="n"/>
      <c r="EF126" s="74" t="n"/>
      <c r="EG126" s="74" t="n"/>
      <c r="EH126" s="74" t="n"/>
      <c r="EI126" s="74" t="n"/>
      <c r="EJ126" s="74" t="n"/>
      <c r="EK126" s="74" t="n"/>
      <c r="EL126" s="74" t="n"/>
      <c r="EM126" s="74" t="n"/>
      <c r="EN126" s="74" t="n"/>
      <c r="EO126" s="74" t="n"/>
      <c r="EP126" s="74" t="n"/>
      <c r="EQ126" s="74" t="n"/>
      <c r="ER126" s="74" t="n"/>
      <c r="ES126" s="74" t="n"/>
      <c r="ET126" s="74" t="n"/>
      <c r="EU126" s="74" t="n"/>
      <c r="EV126" s="130" t="n"/>
      <c r="EW126" s="131" t="inlineStr">
        <is>
          <t>• Role / sub-team: PMO, MIS and Billing.</t>
        </is>
      </c>
      <c r="EX126" s="131"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EY126" s="131" t="inlineStr">
        <is>
          <t>• Current capabilities: Process optimization; Tools / software used: Excel [Teams chat].</t>
        </is>
      </c>
      <c r="EZ126" s="131" t="inlineStr">
        <is>
          <t>• Development priorities: No input received.
• Learning and Development Need: Client communication.</t>
        </is>
      </c>
      <c r="FA126" s="131" t="inlineStr">
        <is>
          <t>• Key challenges: No input received.
• Support required: No input received.</t>
        </is>
      </c>
      <c r="FB126" s="131" t="n"/>
      <c r="FC126" s="131" t="n"/>
    </row>
    <row r="127" ht="250" customHeight="1">
      <c r="A127" s="109" t="inlineStr">
        <is>
          <t>Mapped</t>
        </is>
      </c>
      <c r="B127" s="109" t="inlineStr">
        <is>
          <t>CARBON</t>
        </is>
      </c>
      <c r="C127" s="110" t="inlineStr">
        <is>
          <t>IRIS1124</t>
        </is>
      </c>
      <c r="D127" s="110" t="inlineStr">
        <is>
          <t>Kamlesh Bomble</t>
        </is>
      </c>
      <c r="E127" s="110" t="inlineStr">
        <is>
          <t>Services</t>
        </is>
      </c>
      <c r="F127" s="110" t="inlineStr">
        <is>
          <t>Senior Financial Analyst</t>
        </is>
      </c>
      <c r="G127" s="110" t="inlineStr">
        <is>
          <t>Senior Financial Analyst</t>
        </is>
      </c>
      <c r="H127" s="110" t="inlineStr">
        <is>
          <t>L4 – Senior</t>
        </is>
      </c>
      <c r="I127" s="151" t="inlineStr">
        <is>
          <t>A3</t>
        </is>
      </c>
      <c r="J127" s="110" t="inlineStr">
        <is>
          <t>• Same level</t>
        </is>
      </c>
      <c r="K127" s="110" t="inlineStr">
        <is>
          <t>Consulting &amp; Professional Services</t>
        </is>
      </c>
      <c r="L127" s="110" t="inlineStr">
        <is>
          <t>XBRL Tagging, Conversion &amp; Filing</t>
        </is>
      </c>
      <c r="M127" s="110" t="n"/>
      <c r="N127" s="110" t="n">
        <v>20</v>
      </c>
      <c r="O127" s="109" t="inlineStr">
        <is>
          <t>P2</t>
        </is>
      </c>
      <c r="P127" s="110" t="inlineStr">
        <is>
          <t>Developing</t>
        </is>
      </c>
      <c r="Q127" s="110" t="inlineStr">
        <is>
          <t>3 Apply</t>
        </is>
      </c>
      <c r="R127" s="110" t="inlineStr">
        <is>
          <t>2–4 yrs</t>
        </is>
      </c>
      <c r="S127" s="110" t="inlineStr">
        <is>
          <t>3–5 · 2–5</t>
        </is>
      </c>
      <c r="T127" s="110" t="inlineStr">
        <is>
          <t>Senior Analyst / Associate</t>
        </is>
      </c>
      <c r="U127" s="110" t="inlineStr">
        <is>
          <t>DataTracks: Senior Associate · 2–5 yrs · Big Four: Consultant · IRIS Vs Market Benchmark — XBRL US credential pathway: XBRL US GAAP Certificate</t>
        </is>
      </c>
      <c r="V127" s="110" t="inlineStr">
        <is>
          <t>XBRL US GAAP Certificate · AICPA &amp; XBRL US; XBRL International specifications; IFRS / US GAAP / Ind AS</t>
        </is>
      </c>
      <c r="W127" s="110" t="inlineStr">
        <is>
          <t>Core 2 · Future 2 · Functional 3 · Leadership not scored</t>
        </is>
      </c>
      <c r="X127" s="73" t="n">
        <v>107</v>
      </c>
      <c r="Y127" s="74" t="inlineStr">
        <is>
          <t>IRIS1124</t>
        </is>
      </c>
      <c r="Z127" s="74" t="inlineStr">
        <is>
          <t>Employee</t>
        </is>
      </c>
      <c r="AA127" s="74" t="inlineStr">
        <is>
          <t>Active</t>
        </is>
      </c>
      <c r="AB127" s="74" t="inlineStr">
        <is>
          <t>Kamlesh Bomble</t>
        </is>
      </c>
      <c r="AC127" s="164" t="n">
        <v>41036</v>
      </c>
      <c r="AD127" s="74" t="inlineStr">
        <is>
          <t>Senior Financial Analyst</t>
        </is>
      </c>
      <c r="AE127" s="74" t="inlineStr">
        <is>
          <t>B.Com</t>
        </is>
      </c>
      <c r="AF127" s="74" t="inlineStr">
        <is>
          <t>Jinesh Kumar S</t>
        </is>
      </c>
      <c r="AG127" s="74" t="inlineStr">
        <is>
          <t>N-7</t>
        </is>
      </c>
      <c r="AH127" s="74" t="inlineStr">
        <is>
          <t>Individual Contributor</t>
        </is>
      </c>
      <c r="AI127" s="74" t="inlineStr">
        <is>
          <t>0 years, 0 months, 0 days</t>
        </is>
      </c>
      <c r="AJ127" s="74" t="inlineStr">
        <is>
          <t>14 years, 3 months, 18 days</t>
        </is>
      </c>
      <c r="AK127" s="74" t="inlineStr">
        <is>
          <t>Regtech</t>
        </is>
      </c>
      <c r="AL127" s="74" t="inlineStr">
        <is>
          <t>CARBON</t>
        </is>
      </c>
      <c r="AM127" s="74" t="inlineStr">
        <is>
          <t>Services</t>
        </is>
      </c>
      <c r="AN127" s="74" t="inlineStr">
        <is>
          <t>Expert Assisted services</t>
        </is>
      </c>
      <c r="AO127" s="74" t="inlineStr">
        <is>
          <t>No</t>
        </is>
      </c>
      <c r="AP127" s="74" t="inlineStr">
        <is>
          <t>Professional Services</t>
        </is>
      </c>
      <c r="AQ127" s="74" t="inlineStr">
        <is>
          <t>XBRL Domain</t>
        </is>
      </c>
      <c r="AR127" s="74" t="inlineStr">
        <is>
          <t>Non-technical</t>
        </is>
      </c>
      <c r="AS127" s="74" t="n">
        <v>20</v>
      </c>
      <c r="AT127" s="74" t="inlineStr">
        <is>
          <t>Covered</t>
        </is>
      </c>
      <c r="AU127" s="74" t="inlineStr">
        <is>
          <t>IRIS1124</t>
        </is>
      </c>
      <c r="AV127" s="74" t="inlineStr">
        <is>
          <t>Kamlesh Bomble</t>
        </is>
      </c>
      <c r="AW127" s="74" t="inlineStr">
        <is>
          <t>Services</t>
        </is>
      </c>
      <c r="AX127" s="74" t="inlineStr">
        <is>
          <t>Professional Services</t>
        </is>
      </c>
      <c r="AY127" s="74" t="inlineStr">
        <is>
          <t>XBRL / Regulatory Reporting</t>
        </is>
      </c>
      <c r="AZ127" s="74" t="n"/>
      <c r="BA127" s="74" t="n"/>
      <c r="BB127" s="74" t="inlineStr">
        <is>
          <t>Employee</t>
        </is>
      </c>
      <c r="BC127" s="74" t="inlineStr">
        <is>
          <t>Jinesh Kumar S</t>
        </is>
      </c>
      <c r="BD127" s="74" t="inlineStr">
        <is>
          <t>Jinesh Kumar S</t>
        </is>
      </c>
      <c r="BE127" s="74" t="inlineStr">
        <is>
          <t>No</t>
        </is>
      </c>
      <c r="BF127" s="74" t="inlineStr">
        <is>
          <t>Senior Financial Analyst</t>
        </is>
      </c>
      <c r="BG127" s="74" t="inlineStr">
        <is>
          <t>Senior Services Specialist</t>
        </is>
      </c>
      <c r="BH127" s="74" t="inlineStr">
        <is>
          <t>Yes</t>
        </is>
      </c>
      <c r="BI127" s="74" t="inlineStr">
        <is>
          <t>—</t>
        </is>
      </c>
      <c r="BJ127" s="74" t="inlineStr">
        <is>
          <t>—</t>
        </is>
      </c>
      <c r="BK127" s="74" t="inlineStr">
        <is>
          <t>—</t>
        </is>
      </c>
      <c r="BL127" s="74" t="inlineStr">
        <is>
          <t>Not a manager</t>
        </is>
      </c>
      <c r="BM127" s="74" t="inlineStr">
        <is>
          <t>—</t>
        </is>
      </c>
      <c r="BN127" s="74" t="inlineStr">
        <is>
          <t>—</t>
        </is>
      </c>
      <c r="BO127" s="74" t="inlineStr">
        <is>
          <t>—</t>
        </is>
      </c>
      <c r="BP127" s="74" t="inlineStr">
        <is>
          <t>Not a manager</t>
        </is>
      </c>
      <c r="BQ127" s="74" t="inlineStr">
        <is>
          <t>—</t>
        </is>
      </c>
      <c r="BR127" s="74" t="inlineStr">
        <is>
          <t>L4 – Senior</t>
        </is>
      </c>
      <c r="BS127" s="74" t="inlineStr">
        <is>
          <t>L4 – Senior</t>
        </is>
      </c>
      <c r="BT127" s="74" t="inlineStr">
        <is>
          <t>Designation refined from Raw tab Comments column · this update</t>
        </is>
      </c>
      <c r="BU12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7" s="74" t="n"/>
      <c r="BW127" s="74" t="inlineStr">
        <is>
          <t>USA - SEC.</t>
        </is>
      </c>
      <c r="BX127" s="74" t="n"/>
      <c r="BY127" s="74" t="inlineStr">
        <is>
          <t>IRIS1124</t>
        </is>
      </c>
      <c r="BZ127" s="74" t="inlineStr">
        <is>
          <t>Employee</t>
        </is>
      </c>
      <c r="CA127" s="74" t="inlineStr">
        <is>
          <t>Active</t>
        </is>
      </c>
      <c r="CB127" s="74" t="inlineStr">
        <is>
          <t>Kamlesh Bomble</t>
        </is>
      </c>
      <c r="CC127" s="164" t="n">
        <v>41036</v>
      </c>
      <c r="CD127" s="74" t="inlineStr">
        <is>
          <t>Senior Financial Analyst</t>
        </is>
      </c>
      <c r="CE127" s="74" t="n"/>
      <c r="CF127" s="74" t="inlineStr">
        <is>
          <t>Professional Services</t>
        </is>
      </c>
      <c r="CG127" s="74" t="inlineStr">
        <is>
          <t>XBRL / Regulatory Reporting</t>
        </is>
      </c>
      <c r="CH127" s="74" t="inlineStr">
        <is>
          <t>Senior Financial Analyst</t>
        </is>
      </c>
      <c r="CI127" s="74" t="inlineStr">
        <is>
          <t>L4 – Senior</t>
        </is>
      </c>
      <c r="CJ127" s="74" t="inlineStr">
        <is>
          <t>Jinesh Kumar S</t>
        </is>
      </c>
      <c r="CK127" s="74" t="inlineStr">
        <is>
          <t>N-7</t>
        </is>
      </c>
      <c r="CL127" s="74" t="inlineStr">
        <is>
          <t>Individual Contributor</t>
        </is>
      </c>
      <c r="CM127" s="74" t="inlineStr">
        <is>
          <t>Regtech</t>
        </is>
      </c>
      <c r="CN127" s="74" t="inlineStr">
        <is>
          <t>Services</t>
        </is>
      </c>
      <c r="CO127" s="74" t="inlineStr">
        <is>
          <t>14 years, 1 months, 13 days</t>
        </is>
      </c>
      <c r="CP127" s="74" t="inlineStr">
        <is>
          <t>Senior Services Specialst</t>
        </is>
      </c>
      <c r="CQ127" s="74" t="n"/>
      <c r="CR127" s="74" t="n">
        <v>3</v>
      </c>
      <c r="CS127" s="74" t="inlineStr">
        <is>
          <t>Medium</t>
        </is>
      </c>
      <c r="CT127" s="74" t="inlineStr">
        <is>
          <t>Core Contributor</t>
        </is>
      </c>
      <c r="CU127" s="74" t="inlineStr">
        <is>
          <t>No</t>
        </is>
      </c>
      <c r="CV127" s="74" t="inlineStr">
        <is>
          <t>No</t>
        </is>
      </c>
      <c r="CW127" s="74" t="inlineStr">
        <is>
          <t>Yes</t>
        </is>
      </c>
      <c r="CX127" s="74" t="n"/>
      <c r="CY127" s="74" t="n"/>
      <c r="CZ127" s="74" t="n"/>
      <c r="DA127" s="74" t="inlineStr">
        <is>
          <t>Title to be standardized to: Senior Services Specialist</t>
        </is>
      </c>
      <c r="DB127" s="74" t="n"/>
      <c r="DC127" s="74" t="n"/>
      <c r="DD127" s="74" t="n"/>
      <c r="DE127" s="74" t="n"/>
      <c r="DF127" s="74" t="n"/>
      <c r="DG127" s="74" t="n"/>
      <c r="DH127" s="74" t="n"/>
      <c r="DI127" s="74" t="n"/>
      <c r="DJ127" s="74" t="n"/>
      <c r="DK127" s="74" t="n"/>
      <c r="DL127" s="74" t="n"/>
      <c r="DM127" s="74" t="n"/>
      <c r="DN127" s="74" t="n"/>
      <c r="DO127" s="74" t="n"/>
      <c r="DP127" s="74" t="n"/>
      <c r="DQ127" s="74" t="n"/>
      <c r="DR127" s="74" t="n"/>
      <c r="DS127" s="74" t="n"/>
      <c r="DT127" s="74" t="n"/>
      <c r="DU127" s="74" t="n"/>
      <c r="DV127" s="74" t="n"/>
      <c r="DW127" s="74" t="n"/>
      <c r="DX127" s="74" t="n"/>
      <c r="DY127" s="74" t="n"/>
      <c r="DZ127" s="74" t="n"/>
      <c r="EA127" s="74" t="n"/>
      <c r="EB127" s="74" t="n"/>
      <c r="EC127" s="74" t="n"/>
      <c r="ED127" s="74" t="n"/>
      <c r="EE127" s="74" t="n"/>
      <c r="EF127" s="74" t="n"/>
      <c r="EG127" s="74" t="n"/>
      <c r="EH127" s="74" t="n"/>
      <c r="EI127" s="74" t="n"/>
      <c r="EJ127" s="74" t="n"/>
      <c r="EK127" s="74" t="n"/>
      <c r="EL127" s="74" t="n"/>
      <c r="EM127" s="74" t="n"/>
      <c r="EN127" s="74" t="n"/>
      <c r="EO127" s="74" t="n"/>
      <c r="EP127" s="74" t="n"/>
      <c r="EQ127" s="74" t="n"/>
      <c r="ER127" s="74" t="n"/>
      <c r="ES127" s="74" t="n"/>
      <c r="ET127" s="74" t="n"/>
      <c r="EU127" s="74" t="n"/>
      <c r="EV127" s="130" t="n"/>
      <c r="EW127" s="131" t="inlineStr">
        <is>
          <t>• Role / sub-team: XBRL tagging - US SEC; XBRL Tagging &amp; Qc.</t>
        </is>
      </c>
      <c r="EX127" s="131" t="inlineStr">
        <is>
          <t>• Key responsibilities include: Tagging, and learning about process and step. Practice.
• Reported deliverables and outcomes include: Handed over to the next process, depending on the work allocated.</t>
        </is>
      </c>
      <c r="EY127" s="131" t="inlineStr">
        <is>
          <t>• Current capabilities: Time management; Tools / software used: Both.</t>
        </is>
      </c>
      <c r="EZ127" s="131" t="inlineStr">
        <is>
          <t>• Development priorities: No input received.
• Learning and Development Need: Time management.</t>
        </is>
      </c>
      <c r="FA127" s="131" t="inlineStr">
        <is>
          <t>• Key challenges: Technical issue tool issu.
• Support required: No input received.</t>
        </is>
      </c>
      <c r="FB127" s="131" t="n"/>
      <c r="FC127" s="131" t="n"/>
    </row>
    <row r="128" ht="250" customHeight="1">
      <c r="A128" s="109" t="inlineStr">
        <is>
          <t>Mapped</t>
        </is>
      </c>
      <c r="B128" s="109" t="inlineStr">
        <is>
          <t>CARBON</t>
        </is>
      </c>
      <c r="C128" s="110" t="inlineStr">
        <is>
          <t>IRIS0474</t>
        </is>
      </c>
      <c r="D128" s="110" t="inlineStr">
        <is>
          <t>Kiran Mane</t>
        </is>
      </c>
      <c r="E128" s="110" t="inlineStr">
        <is>
          <t>Services</t>
        </is>
      </c>
      <c r="F128" s="162" t="inlineStr">
        <is>
          <t>Financial Analyst</t>
        </is>
      </c>
      <c r="G128" s="162" t="inlineStr">
        <is>
          <t>Senior Financial Analyst</t>
        </is>
      </c>
      <c r="H128" s="162" t="inlineStr">
        <is>
          <t>L3 – Professional / Associate</t>
        </is>
      </c>
      <c r="I128" s="162" t="inlineStr">
        <is>
          <t>A3</t>
        </is>
      </c>
      <c r="J128" s="166" t="inlineStr">
        <is>
          <t>▲ Up</t>
        </is>
      </c>
      <c r="K128" s="110" t="inlineStr">
        <is>
          <t>Consulting &amp; Professional Services</t>
        </is>
      </c>
      <c r="L128" s="110" t="inlineStr">
        <is>
          <t>XBRL Tagging, Conversion &amp; Filing</t>
        </is>
      </c>
      <c r="M128" s="110" t="n"/>
      <c r="N128" s="110" t="n">
        <v>20</v>
      </c>
      <c r="O128" s="109" t="inlineStr">
        <is>
          <t>P2</t>
        </is>
      </c>
      <c r="P128" s="110" t="inlineStr">
        <is>
          <t>Developing</t>
        </is>
      </c>
      <c r="Q128" s="110" t="inlineStr">
        <is>
          <t>3 Apply</t>
        </is>
      </c>
      <c r="R128" s="110" t="inlineStr">
        <is>
          <t>2–4 yrs</t>
        </is>
      </c>
      <c r="S128" s="110" t="inlineStr">
        <is>
          <t>3–5 · 2–5</t>
        </is>
      </c>
      <c r="T128" s="110" t="inlineStr">
        <is>
          <t>Senior Analyst / Associate</t>
        </is>
      </c>
      <c r="U128" s="110" t="inlineStr">
        <is>
          <t>DataTracks: Senior Associate · 2–5 yrs · Big Four: Consultant · IRIS Vs Market Benchmark — XBRL US credential pathway: XBRL US GAAP Certificate</t>
        </is>
      </c>
      <c r="V128" s="110" t="inlineStr">
        <is>
          <t>XBRL US GAAP Certificate · AICPA &amp; XBRL US; XBRL International specifications; IFRS / US GAAP / Ind AS</t>
        </is>
      </c>
      <c r="W128" s="110" t="inlineStr">
        <is>
          <t>Core 2 · Future 2 · Functional 3 · Leadership not scored</t>
        </is>
      </c>
      <c r="X128" s="73" t="n">
        <v>64</v>
      </c>
      <c r="Y128" s="74" t="inlineStr">
        <is>
          <t>IRIS0474</t>
        </is>
      </c>
      <c r="Z128" s="74" t="inlineStr">
        <is>
          <t>Employee</t>
        </is>
      </c>
      <c r="AA128" s="74" t="inlineStr">
        <is>
          <t>Active</t>
        </is>
      </c>
      <c r="AB128" s="74" t="inlineStr">
        <is>
          <t>Kiran Mane</t>
        </is>
      </c>
      <c r="AC128" s="164" t="n">
        <v>40512</v>
      </c>
      <c r="AD128" s="74" t="inlineStr">
        <is>
          <t>Financial Analyst</t>
        </is>
      </c>
      <c r="AE128" s="74" t="inlineStr">
        <is>
          <t>B.Com</t>
        </is>
      </c>
      <c r="AF128" s="74" t="inlineStr">
        <is>
          <t>Shailesh Kumar Sharma</t>
        </is>
      </c>
      <c r="AG128" s="74" t="inlineStr">
        <is>
          <t>N-7</t>
        </is>
      </c>
      <c r="AH128" s="74" t="inlineStr">
        <is>
          <t>Individual Contributor</t>
        </is>
      </c>
      <c r="AI128" s="74" t="inlineStr">
        <is>
          <t>0 years, 0 months, 0 days</t>
        </is>
      </c>
      <c r="AJ128" s="74" t="inlineStr">
        <is>
          <t>15 years, 8 months, 26 days</t>
        </is>
      </c>
      <c r="AK128" s="74" t="inlineStr">
        <is>
          <t>Regtech</t>
        </is>
      </c>
      <c r="AL128" s="74" t="inlineStr">
        <is>
          <t>CARBON</t>
        </is>
      </c>
      <c r="AM128" s="74" t="inlineStr">
        <is>
          <t>Services</t>
        </is>
      </c>
      <c r="AN128" s="74" t="inlineStr">
        <is>
          <t>Expert Assisted services</t>
        </is>
      </c>
      <c r="AO128" s="74" t="inlineStr">
        <is>
          <t>No</t>
        </is>
      </c>
      <c r="AP128" s="74" t="inlineStr">
        <is>
          <t>Professional Services</t>
        </is>
      </c>
      <c r="AQ128" s="74" t="inlineStr">
        <is>
          <t>XBRL Domain</t>
        </is>
      </c>
      <c r="AR128" s="74" t="inlineStr">
        <is>
          <t>Non-technical</t>
        </is>
      </c>
      <c r="AS128" s="74" t="n">
        <v>20</v>
      </c>
      <c r="AT128" s="74" t="inlineStr">
        <is>
          <t>Covered</t>
        </is>
      </c>
      <c r="AU128" s="74" t="inlineStr">
        <is>
          <t>IRIS0474</t>
        </is>
      </c>
      <c r="AV128" s="74" t="inlineStr">
        <is>
          <t>Kiran Mane</t>
        </is>
      </c>
      <c r="AW128" s="74" t="inlineStr">
        <is>
          <t>Services</t>
        </is>
      </c>
      <c r="AX128" s="74" t="inlineStr">
        <is>
          <t>Professional Services</t>
        </is>
      </c>
      <c r="AY128" s="74" t="inlineStr">
        <is>
          <t>XBRL / Regulatory Reporting</t>
        </is>
      </c>
      <c r="AZ128" s="74" t="n"/>
      <c r="BA128" s="74" t="n"/>
      <c r="BB128" s="74" t="inlineStr">
        <is>
          <t>Employee</t>
        </is>
      </c>
      <c r="BC128" s="74" t="inlineStr">
        <is>
          <t>Shailesh Kumar Sharma</t>
        </is>
      </c>
      <c r="BD128" s="74" t="inlineStr">
        <is>
          <t>Shailesh Kumar Sharma</t>
        </is>
      </c>
      <c r="BE128" s="74" t="inlineStr">
        <is>
          <t>No</t>
        </is>
      </c>
      <c r="BF128" s="74" t="inlineStr">
        <is>
          <t>Financial Analyst</t>
        </is>
      </c>
      <c r="BG128" s="74" t="inlineStr">
        <is>
          <t>Services Specialist</t>
        </is>
      </c>
      <c r="BH128" s="74" t="inlineStr">
        <is>
          <t>Yes</t>
        </is>
      </c>
      <c r="BI128" s="74" t="inlineStr">
        <is>
          <t>—</t>
        </is>
      </c>
      <c r="BJ128" s="74" t="inlineStr">
        <is>
          <t>—</t>
        </is>
      </c>
      <c r="BK128" s="74" t="inlineStr">
        <is>
          <t>—</t>
        </is>
      </c>
      <c r="BL128" s="74" t="inlineStr">
        <is>
          <t>Not a manager</t>
        </is>
      </c>
      <c r="BM128" s="74" t="inlineStr">
        <is>
          <t>—</t>
        </is>
      </c>
      <c r="BN128" s="74" t="inlineStr">
        <is>
          <t>—</t>
        </is>
      </c>
      <c r="BO128" s="74" t="inlineStr">
        <is>
          <t>—</t>
        </is>
      </c>
      <c r="BP128" s="74" t="inlineStr">
        <is>
          <t>Not a manager</t>
        </is>
      </c>
      <c r="BQ128" s="74" t="inlineStr">
        <is>
          <t>—</t>
        </is>
      </c>
      <c r="BR128" s="74" t="inlineStr">
        <is>
          <t>L3 – Professional / Associate</t>
        </is>
      </c>
      <c r="BS128" s="74" t="inlineStr">
        <is>
          <t>L2</t>
        </is>
      </c>
      <c r="BT128" s="74" t="inlineStr">
        <is>
          <t>Matched from Title Hierarchy · new designation</t>
        </is>
      </c>
      <c r="BU12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8" s="74" t="n"/>
      <c r="BW128" s="74" t="inlineStr">
        <is>
          <t>UK - HMRC; Europe - ESEF.</t>
        </is>
      </c>
      <c r="BX128" s="74" t="n"/>
      <c r="BY128" s="74" t="inlineStr">
        <is>
          <t>IRIS0474</t>
        </is>
      </c>
      <c r="BZ128" s="74" t="inlineStr">
        <is>
          <t>Employee</t>
        </is>
      </c>
      <c r="CA128" s="74" t="inlineStr">
        <is>
          <t>Active</t>
        </is>
      </c>
      <c r="CB128" s="74" t="inlineStr">
        <is>
          <t>Kiran Mane</t>
        </is>
      </c>
      <c r="CC128" s="164" t="n">
        <v>40512</v>
      </c>
      <c r="CD128" s="74" t="inlineStr">
        <is>
          <t>Financial Analyst</t>
        </is>
      </c>
      <c r="CE128" s="74" t="n"/>
      <c r="CF128" s="74" t="inlineStr">
        <is>
          <t>Professional Services</t>
        </is>
      </c>
      <c r="CG128" s="74" t="inlineStr">
        <is>
          <t>XBRL / Regulatory Reporting</t>
        </is>
      </c>
      <c r="CH128" s="74" t="inlineStr">
        <is>
          <t>Financial Analyst</t>
        </is>
      </c>
      <c r="CI128" s="74" t="inlineStr">
        <is>
          <t>L3 – Professional / Associate</t>
        </is>
      </c>
      <c r="CJ128" s="74" t="inlineStr">
        <is>
          <t>Shailesh Kumar Sharma</t>
        </is>
      </c>
      <c r="CK128" s="74" t="inlineStr">
        <is>
          <t>N-7</t>
        </is>
      </c>
      <c r="CL128" s="74" t="inlineStr">
        <is>
          <t>Individual Contributor</t>
        </is>
      </c>
      <c r="CM128" s="74" t="inlineStr">
        <is>
          <t>Regtech</t>
        </is>
      </c>
      <c r="CN128" s="74" t="inlineStr">
        <is>
          <t>Services</t>
        </is>
      </c>
      <c r="CO128" s="74" t="inlineStr">
        <is>
          <t>15 years, 6 months, 21 days</t>
        </is>
      </c>
      <c r="CP128" s="74" t="inlineStr">
        <is>
          <t>Services Specialist</t>
        </is>
      </c>
      <c r="CQ128" s="74" t="n"/>
      <c r="CR128" s="74" t="n">
        <v>3</v>
      </c>
      <c r="CS128" s="74" t="inlineStr">
        <is>
          <t>Medium</t>
        </is>
      </c>
      <c r="CT128" s="74" t="inlineStr">
        <is>
          <t>Core Contributor</t>
        </is>
      </c>
      <c r="CU128" s="74" t="inlineStr">
        <is>
          <t>No</t>
        </is>
      </c>
      <c r="CV128" s="74" t="inlineStr">
        <is>
          <t>No</t>
        </is>
      </c>
      <c r="CW128" s="74" t="inlineStr">
        <is>
          <t>Yes</t>
        </is>
      </c>
      <c r="CX128" s="74" t="n"/>
      <c r="CY128" s="74" t="n"/>
      <c r="CZ128" s="74" t="n"/>
      <c r="DA128" s="74" t="inlineStr">
        <is>
          <t>Title to be standardized to : Services Specialist</t>
        </is>
      </c>
      <c r="DB128" s="74" t="n"/>
      <c r="DC128" s="74" t="n"/>
      <c r="DD128" s="74" t="n"/>
      <c r="DE128" s="74" t="n"/>
      <c r="DF128" s="74" t="n"/>
      <c r="DG128" s="74" t="n"/>
      <c r="DH128" s="74" t="n"/>
      <c r="DI128" s="74" t="n"/>
      <c r="DJ128" s="74" t="n"/>
      <c r="DK128" s="74" t="n"/>
      <c r="DL128" s="74" t="n"/>
      <c r="DM128" s="74" t="n"/>
      <c r="DN128" s="74" t="n"/>
      <c r="DO128" s="74" t="n"/>
      <c r="DP128" s="74" t="n"/>
      <c r="DQ128" s="74" t="n"/>
      <c r="DR128" s="74" t="n"/>
      <c r="DS128" s="74" t="n"/>
      <c r="DT128" s="74" t="n"/>
      <c r="DU128" s="74" t="n"/>
      <c r="DV128" s="74" t="n"/>
      <c r="DW128" s="74" t="n"/>
      <c r="DX128" s="74" t="n"/>
      <c r="DY128" s="74" t="n"/>
      <c r="DZ128" s="74" t="n"/>
      <c r="EA128" s="74" t="n"/>
      <c r="EB128" s="74" t="n"/>
      <c r="EC128" s="74" t="n"/>
      <c r="ED128" s="74" t="n"/>
      <c r="EE128" s="74" t="n"/>
      <c r="EF128" s="74" t="n"/>
      <c r="EG128" s="74" t="n"/>
      <c r="EH128" s="74" t="n"/>
      <c r="EI128" s="74" t="n"/>
      <c r="EJ128" s="74" t="n"/>
      <c r="EK128" s="74" t="n"/>
      <c r="EL128" s="74" t="n"/>
      <c r="EM128" s="74" t="n"/>
      <c r="EN128" s="74" t="n"/>
      <c r="EO128" s="74" t="n"/>
      <c r="EP128" s="74" t="n"/>
      <c r="EQ128" s="74" t="n"/>
      <c r="ER128" s="74" t="n"/>
      <c r="ES128" s="74" t="n"/>
      <c r="ET128" s="74" t="n"/>
      <c r="EU128" s="74" t="n"/>
      <c r="EV128" s="130" t="n"/>
      <c r="EW128" s="131" t="inlineStr">
        <is>
          <t>• Role / sub-team: XBRL Conversion Services.</t>
        </is>
      </c>
      <c r="EX128" s="131" t="inlineStr">
        <is>
          <t>• Key responsibilities include: QC of UK files, ESMA files tagging.
• Reported deliverables and outcomes include: In UK after qc gives changes to tagger. In ESMA handover the file to PMO.</t>
        </is>
      </c>
      <c r="EY128" s="131" t="inlineStr">
        <is>
          <t>• Current capabilities: Team bonding; Tools / software used: Carbon.</t>
        </is>
      </c>
      <c r="EZ128" s="131" t="inlineStr">
        <is>
          <t>• Development priorities: No input received.
• Learning and Development Need: Proper coordination.</t>
        </is>
      </c>
      <c r="FA128" s="131" t="inlineStr">
        <is>
          <t>• Key challenges: No input received.
• Support required: No input received.</t>
        </is>
      </c>
      <c r="FB128" s="131" t="n"/>
      <c r="FC128" s="131" t="n"/>
    </row>
    <row r="129" ht="250" customHeight="1">
      <c r="A129" s="109" t="inlineStr">
        <is>
          <t>Mapped</t>
        </is>
      </c>
      <c r="B129" s="109" t="inlineStr">
        <is>
          <t>CARBON</t>
        </is>
      </c>
      <c r="C129" s="110" t="inlineStr">
        <is>
          <t>IRIS0520</t>
        </is>
      </c>
      <c r="D129" s="110" t="inlineStr">
        <is>
          <t>Mandar Vatare</t>
        </is>
      </c>
      <c r="E129" s="110" t="inlineStr">
        <is>
          <t>Services</t>
        </is>
      </c>
      <c r="F129" s="162" t="inlineStr">
        <is>
          <t>Financial Analyst</t>
        </is>
      </c>
      <c r="G129" s="162" t="inlineStr">
        <is>
          <t>Senior Financial Analyst</t>
        </is>
      </c>
      <c r="H129" s="162" t="inlineStr">
        <is>
          <t>L3 – Professional / Associate</t>
        </is>
      </c>
      <c r="I129" s="162" t="inlineStr">
        <is>
          <t>A3</t>
        </is>
      </c>
      <c r="J129" s="166" t="inlineStr">
        <is>
          <t>▲ Up</t>
        </is>
      </c>
      <c r="K129" s="110" t="inlineStr">
        <is>
          <t>Consulting &amp; Professional Services</t>
        </is>
      </c>
      <c r="L129" s="110" t="inlineStr">
        <is>
          <t>XBRL Tagging, Conversion &amp; Filing</t>
        </is>
      </c>
      <c r="M129" s="110" t="n"/>
      <c r="N129" s="110" t="n">
        <v>20</v>
      </c>
      <c r="O129" s="109" t="inlineStr">
        <is>
          <t>P2</t>
        </is>
      </c>
      <c r="P129" s="110" t="inlineStr">
        <is>
          <t>Developing</t>
        </is>
      </c>
      <c r="Q129" s="110" t="inlineStr">
        <is>
          <t>3 Apply</t>
        </is>
      </c>
      <c r="R129" s="110" t="inlineStr">
        <is>
          <t>2–4 yrs</t>
        </is>
      </c>
      <c r="S129" s="110" t="inlineStr">
        <is>
          <t>3–5 · 2–5</t>
        </is>
      </c>
      <c r="T129" s="110" t="inlineStr">
        <is>
          <t>Senior Analyst / Associate</t>
        </is>
      </c>
      <c r="U129" s="110" t="inlineStr">
        <is>
          <t>DataTracks: Senior Associate · 2–5 yrs · Big Four: Consultant · IRIS Vs Market Benchmark — XBRL US credential pathway: XBRL US GAAP Certificate</t>
        </is>
      </c>
      <c r="V129" s="110" t="inlineStr">
        <is>
          <t>XBRL US GAAP Certificate · AICPA &amp; XBRL US; XBRL International specifications; IFRS / US GAAP / Ind AS</t>
        </is>
      </c>
      <c r="W129" s="110" t="inlineStr">
        <is>
          <t>Core 2 · Future 2 · Functional 3 · Leadership not scored</t>
        </is>
      </c>
      <c r="X129" s="73" t="n">
        <v>55</v>
      </c>
      <c r="Y129" s="74" t="inlineStr">
        <is>
          <t>IRIS0520</t>
        </is>
      </c>
      <c r="Z129" s="74" t="inlineStr">
        <is>
          <t>Employee</t>
        </is>
      </c>
      <c r="AA129" s="74" t="inlineStr">
        <is>
          <t>Active</t>
        </is>
      </c>
      <c r="AB129" s="74" t="inlineStr">
        <is>
          <t>Mandar Vatare</t>
        </is>
      </c>
      <c r="AC129" s="164" t="n">
        <v>40325</v>
      </c>
      <c r="AD129" s="74" t="inlineStr">
        <is>
          <t>Financial Analyst</t>
        </is>
      </c>
      <c r="AE129" s="74" t="inlineStr">
        <is>
          <t>B.Com</t>
        </is>
      </c>
      <c r="AF129" s="74" t="inlineStr">
        <is>
          <t>Shailesh Kumar Sharma</t>
        </is>
      </c>
      <c r="AG129" s="74" t="inlineStr">
        <is>
          <t>N-7</t>
        </is>
      </c>
      <c r="AH129" s="74" t="inlineStr">
        <is>
          <t>Individual Contributor</t>
        </is>
      </c>
      <c r="AI129" s="74" t="inlineStr">
        <is>
          <t>1 years, 0 months, 0 days</t>
        </is>
      </c>
      <c r="AJ129" s="74" t="inlineStr">
        <is>
          <t>16 years, 2 months, 29 days</t>
        </is>
      </c>
      <c r="AK129" s="74" t="inlineStr">
        <is>
          <t>Regtech</t>
        </is>
      </c>
      <c r="AL129" s="74" t="inlineStr">
        <is>
          <t>CARBON</t>
        </is>
      </c>
      <c r="AM129" s="74" t="inlineStr">
        <is>
          <t>Services</t>
        </is>
      </c>
      <c r="AN129" s="74" t="inlineStr">
        <is>
          <t>Expert Assisted services</t>
        </is>
      </c>
      <c r="AO129" s="74" t="inlineStr">
        <is>
          <t>No</t>
        </is>
      </c>
      <c r="AP129" s="74" t="inlineStr">
        <is>
          <t>Professional Services</t>
        </is>
      </c>
      <c r="AQ129" s="74" t="inlineStr">
        <is>
          <t>XBRL Domain</t>
        </is>
      </c>
      <c r="AR129" s="74" t="inlineStr">
        <is>
          <t>Non-technical</t>
        </is>
      </c>
      <c r="AS129" s="74" t="n">
        <v>20</v>
      </c>
      <c r="AT129" s="74" t="inlineStr">
        <is>
          <t>Covered</t>
        </is>
      </c>
      <c r="AU129" s="74" t="inlineStr">
        <is>
          <t>IRIS0520</t>
        </is>
      </c>
      <c r="AV129" s="74" t="inlineStr">
        <is>
          <t>Mandar Vatare</t>
        </is>
      </c>
      <c r="AW129" s="74" t="inlineStr">
        <is>
          <t>Services</t>
        </is>
      </c>
      <c r="AX129" s="74" t="inlineStr">
        <is>
          <t>Professional Services</t>
        </is>
      </c>
      <c r="AY129" s="74" t="inlineStr">
        <is>
          <t>XBRL / Regulatory Reporting</t>
        </is>
      </c>
      <c r="AZ129" s="74" t="n"/>
      <c r="BA129" s="74" t="n"/>
      <c r="BB129" s="74" t="inlineStr">
        <is>
          <t>Employee</t>
        </is>
      </c>
      <c r="BC129" s="74" t="inlineStr">
        <is>
          <t>Shailesh Kumar Sharma</t>
        </is>
      </c>
      <c r="BD129" s="74" t="inlineStr">
        <is>
          <t>Shailesh Kumar Sharma</t>
        </is>
      </c>
      <c r="BE129" s="74" t="inlineStr">
        <is>
          <t>No</t>
        </is>
      </c>
      <c r="BF129" s="74" t="inlineStr">
        <is>
          <t>Financial Analyst</t>
        </is>
      </c>
      <c r="BG129" s="74" t="inlineStr">
        <is>
          <t>Services Specialist</t>
        </is>
      </c>
      <c r="BH129" s="74" t="inlineStr">
        <is>
          <t>Yes</t>
        </is>
      </c>
      <c r="BI129" s="74" t="inlineStr">
        <is>
          <t>—</t>
        </is>
      </c>
      <c r="BJ129" s="74" t="inlineStr">
        <is>
          <t>—</t>
        </is>
      </c>
      <c r="BK129" s="74" t="inlineStr">
        <is>
          <t>—</t>
        </is>
      </c>
      <c r="BL129" s="74" t="inlineStr">
        <is>
          <t>Not a manager</t>
        </is>
      </c>
      <c r="BM129" s="74" t="inlineStr">
        <is>
          <t>—</t>
        </is>
      </c>
      <c r="BN129" s="74" t="inlineStr">
        <is>
          <t>—</t>
        </is>
      </c>
      <c r="BO129" s="74" t="inlineStr">
        <is>
          <t>—</t>
        </is>
      </c>
      <c r="BP129" s="74" t="inlineStr">
        <is>
          <t>Not a manager</t>
        </is>
      </c>
      <c r="BQ129" s="74" t="inlineStr">
        <is>
          <t>—</t>
        </is>
      </c>
      <c r="BR129" s="74" t="inlineStr">
        <is>
          <t>L3 – Professional / Associate</t>
        </is>
      </c>
      <c r="BS129" s="74" t="inlineStr">
        <is>
          <t>L2</t>
        </is>
      </c>
      <c r="BT129" s="74" t="inlineStr">
        <is>
          <t>Matched from Title Hierarchy · new designation</t>
        </is>
      </c>
      <c r="BU12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9" s="74" t="n"/>
      <c r="BW129" s="74" t="inlineStr">
        <is>
          <t>UK - HMRC; Europe - ESEF; Netherland - KVK.</t>
        </is>
      </c>
      <c r="BX129" s="74" t="n"/>
      <c r="BY129" s="74" t="inlineStr">
        <is>
          <t>IRIS0520</t>
        </is>
      </c>
      <c r="BZ129" s="74" t="inlineStr">
        <is>
          <t>Employee</t>
        </is>
      </c>
      <c r="CA129" s="74" t="inlineStr">
        <is>
          <t>Active</t>
        </is>
      </c>
      <c r="CB129" s="74" t="inlineStr">
        <is>
          <t>Mandar Vatare</t>
        </is>
      </c>
      <c r="CC129" s="164" t="n">
        <v>40325</v>
      </c>
      <c r="CD129" s="74" t="inlineStr">
        <is>
          <t>Financial Analyst</t>
        </is>
      </c>
      <c r="CE129" s="74" t="n"/>
      <c r="CF129" s="74" t="inlineStr">
        <is>
          <t>Professional Services</t>
        </is>
      </c>
      <c r="CG129" s="74" t="inlineStr">
        <is>
          <t>XBRL / Regulatory Reporting</t>
        </is>
      </c>
      <c r="CH129" s="74" t="inlineStr">
        <is>
          <t>Financial Analyst</t>
        </is>
      </c>
      <c r="CI129" s="74" t="inlineStr">
        <is>
          <t>L3 – Professional / Associate</t>
        </is>
      </c>
      <c r="CJ129" s="74" t="inlineStr">
        <is>
          <t>Shailesh Kumar Sharma</t>
        </is>
      </c>
      <c r="CK129" s="74" t="inlineStr">
        <is>
          <t>N-7</t>
        </is>
      </c>
      <c r="CL129" s="74" t="inlineStr">
        <is>
          <t>Individual Contributor</t>
        </is>
      </c>
      <c r="CM129" s="74" t="inlineStr">
        <is>
          <t>Regtech</t>
        </is>
      </c>
      <c r="CN129" s="74" t="inlineStr">
        <is>
          <t>Services</t>
        </is>
      </c>
      <c r="CO129" s="74" t="inlineStr">
        <is>
          <t>17 years, 0 months, 24 days</t>
        </is>
      </c>
      <c r="CP129" s="74" t="inlineStr">
        <is>
          <t>Services Specialist</t>
        </is>
      </c>
      <c r="CQ129" s="74" t="n"/>
      <c r="CR129" s="74" t="n">
        <v>3</v>
      </c>
      <c r="CS129" s="74" t="inlineStr">
        <is>
          <t>Medium</t>
        </is>
      </c>
      <c r="CT129" s="74" t="inlineStr">
        <is>
          <t>Core Contributor</t>
        </is>
      </c>
      <c r="CU129" s="74" t="inlineStr">
        <is>
          <t>No</t>
        </is>
      </c>
      <c r="CV129" s="74" t="inlineStr">
        <is>
          <t>No</t>
        </is>
      </c>
      <c r="CW129" s="74" t="inlineStr">
        <is>
          <t>Yes</t>
        </is>
      </c>
      <c r="CX129" s="74" t="n"/>
      <c r="CY129" s="74" t="n"/>
      <c r="CZ129" s="74" t="n"/>
      <c r="DA129" s="74" t="inlineStr">
        <is>
          <t>Title to be standardized to : Services Specialist</t>
        </is>
      </c>
      <c r="DB129" s="74" t="n"/>
      <c r="DC129" s="74" t="n"/>
      <c r="DD129" s="74" t="n"/>
      <c r="DE129" s="74" t="n"/>
      <c r="DF129" s="74" t="n"/>
      <c r="DG129" s="74" t="n"/>
      <c r="DH129" s="74" t="n"/>
      <c r="DI129" s="74" t="n"/>
      <c r="DJ129" s="74" t="n"/>
      <c r="DK129" s="74" t="n"/>
      <c r="DL129" s="74" t="n"/>
      <c r="DM129" s="74" t="n"/>
      <c r="DN129" s="74" t="n"/>
      <c r="DO129" s="74" t="n"/>
      <c r="DP129" s="74" t="n"/>
      <c r="DQ129" s="74" t="n"/>
      <c r="DR129" s="74" t="n"/>
      <c r="DS129" s="74" t="n"/>
      <c r="DT129" s="74" t="n"/>
      <c r="DU129" s="74" t="n"/>
      <c r="DV129" s="74" t="n"/>
      <c r="DW129" s="74" t="n"/>
      <c r="DX129" s="74" t="n"/>
      <c r="DY129" s="74" t="n"/>
      <c r="DZ129" s="74" t="n"/>
      <c r="EA129" s="74" t="n"/>
      <c r="EB129" s="74" t="n"/>
      <c r="EC129" s="74" t="n"/>
      <c r="ED129" s="74" t="n"/>
      <c r="EE129" s="74" t="n"/>
      <c r="EF129" s="74" t="n"/>
      <c r="EG129" s="74" t="n"/>
      <c r="EH129" s="74" t="n"/>
      <c r="EI129" s="74" t="n"/>
      <c r="EJ129" s="74" t="n"/>
      <c r="EK129" s="74" t="n"/>
      <c r="EL129" s="74" t="n"/>
      <c r="EM129" s="74" t="n"/>
      <c r="EN129" s="74" t="n"/>
      <c r="EO129" s="74" t="n"/>
      <c r="EP129" s="74" t="n"/>
      <c r="EQ129" s="74" t="n"/>
      <c r="ER129" s="74" t="n"/>
      <c r="ES129" s="74" t="n"/>
      <c r="ET129" s="74" t="n"/>
      <c r="EU129" s="74" t="n"/>
      <c r="EV129" s="130" t="n"/>
      <c r="EW129" s="131" t="inlineStr">
        <is>
          <t>• Role / sub-team: Quality Check analyst XCS- Uk, XBRL Tagging in EU &amp; KVK.</t>
        </is>
      </c>
      <c r="EX129" s="131" t="inlineStr">
        <is>
          <t>• Key responsibilities include: Tagging, QC &amp; Edits in EU &amp; KVK files.
• Reported deliverables and outcomes include: Email the final files to CEM.</t>
        </is>
      </c>
      <c r="EY129" s="131" t="inlineStr">
        <is>
          <t>• Current capabilities: Time management; Good team communication; Tools / software used: Both.</t>
        </is>
      </c>
      <c r="EZ129" s="131" t="inlineStr">
        <is>
          <t>• Development priorities: No input received.
• Learning and Development Need: Time management.</t>
        </is>
      </c>
      <c r="FA129" s="131" t="inlineStr">
        <is>
          <t>• Key challenges: Remote desktop - VPN.
• Support required: No input received.</t>
        </is>
      </c>
      <c r="FB129" s="131" t="n"/>
      <c r="FC129" s="131" t="n"/>
    </row>
    <row r="130" ht="250" customHeight="1">
      <c r="A130" s="109" t="inlineStr">
        <is>
          <t>Mapped</t>
        </is>
      </c>
      <c r="B130" s="109" t="inlineStr">
        <is>
          <t>CARBON</t>
        </is>
      </c>
      <c r="C130" s="110" t="inlineStr">
        <is>
          <t>IRIS2056</t>
        </is>
      </c>
      <c r="D130" s="110" t="inlineStr">
        <is>
          <t>Monica Patel</t>
        </is>
      </c>
      <c r="E130" s="110" t="inlineStr">
        <is>
          <t>Services</t>
        </is>
      </c>
      <c r="F130" s="110" t="inlineStr">
        <is>
          <t>Senior Financial Analyst</t>
        </is>
      </c>
      <c r="G130" s="110" t="inlineStr">
        <is>
          <t>Senior Financial Analyst</t>
        </is>
      </c>
      <c r="H130" s="110" t="inlineStr">
        <is>
          <t>L4 – Senior</t>
        </is>
      </c>
      <c r="I130" s="151" t="inlineStr">
        <is>
          <t>A3</t>
        </is>
      </c>
      <c r="J130" s="110" t="inlineStr">
        <is>
          <t>• Same level</t>
        </is>
      </c>
      <c r="K130" s="110" t="inlineStr">
        <is>
          <t>Consulting &amp; Professional Services</t>
        </is>
      </c>
      <c r="L130" s="110" t="inlineStr">
        <is>
          <t>XBRL Tagging, Conversion &amp; Filing</t>
        </is>
      </c>
      <c r="M130" s="163" t="inlineStr">
        <is>
          <t>• Confirm the reporting line — Manager</t>
        </is>
      </c>
      <c r="N130" s="110" t="n">
        <v>20</v>
      </c>
      <c r="O130" s="109" t="inlineStr">
        <is>
          <t>P2</t>
        </is>
      </c>
      <c r="P130" s="110" t="inlineStr">
        <is>
          <t>Developing</t>
        </is>
      </c>
      <c r="Q130" s="110" t="inlineStr">
        <is>
          <t>3 Apply</t>
        </is>
      </c>
      <c r="R130" s="110" t="inlineStr">
        <is>
          <t>2–4 yrs</t>
        </is>
      </c>
      <c r="S130" s="110" t="inlineStr">
        <is>
          <t>3–5 · 2–5</t>
        </is>
      </c>
      <c r="T130" s="110" t="inlineStr">
        <is>
          <t>Senior Analyst / Associate</t>
        </is>
      </c>
      <c r="U130" s="110" t="inlineStr">
        <is>
          <t>DataTracks: Senior Associate · 2–5 yrs · Big Four: Consultant · IRIS Vs Market Benchmark — XBRL US credential pathway: XBRL US GAAP Certificate</t>
        </is>
      </c>
      <c r="V130" s="110" t="inlineStr">
        <is>
          <t>XBRL US GAAP Certificate · AICPA &amp; XBRL US; XBRL International specifications; IFRS / US GAAP / Ind AS</t>
        </is>
      </c>
      <c r="W130" s="110" t="inlineStr">
        <is>
          <t>Core 2 · Future 2 · Functional 3 · Leadership not scored</t>
        </is>
      </c>
      <c r="X130" s="73" t="n">
        <v>238</v>
      </c>
      <c r="Y130" s="74" t="inlineStr">
        <is>
          <t>IRIS2056</t>
        </is>
      </c>
      <c r="Z130" s="74" t="inlineStr">
        <is>
          <t>Employee</t>
        </is>
      </c>
      <c r="AA130" s="74" t="inlineStr">
        <is>
          <t>Active</t>
        </is>
      </c>
      <c r="AB130" s="74" t="inlineStr">
        <is>
          <t>Monica Patel</t>
        </is>
      </c>
      <c r="AC130" s="164" t="n">
        <v>44785</v>
      </c>
      <c r="AD130" s="74" t="inlineStr">
        <is>
          <t>Senior Financial Analyst</t>
        </is>
      </c>
      <c r="AE130" s="74" t="inlineStr">
        <is>
          <t>BMS</t>
        </is>
      </c>
      <c r="AF130" s="74" t="inlineStr">
        <is>
          <t>Mohammed Dholkawala</t>
        </is>
      </c>
      <c r="AG130" s="74" t="inlineStr">
        <is>
          <t>N-7</t>
        </is>
      </c>
      <c r="AH130" s="74" t="inlineStr">
        <is>
          <t>Individual Contributor</t>
        </is>
      </c>
      <c r="AI130" s="74" t="inlineStr">
        <is>
          <t>7 years, 2 months, 0 days</t>
        </is>
      </c>
      <c r="AJ130" s="74" t="inlineStr">
        <is>
          <t>4 years, 0 months, 13 days</t>
        </is>
      </c>
      <c r="AK130" s="74" t="inlineStr">
        <is>
          <t>Regtech</t>
        </is>
      </c>
      <c r="AL130" s="74" t="inlineStr">
        <is>
          <t>CARBON</t>
        </is>
      </c>
      <c r="AM130" s="74" t="inlineStr">
        <is>
          <t>Services</t>
        </is>
      </c>
      <c r="AN130" s="74" t="inlineStr">
        <is>
          <t>Expert Assisted services</t>
        </is>
      </c>
      <c r="AO130" s="74" t="inlineStr">
        <is>
          <t>No</t>
        </is>
      </c>
      <c r="AP130" s="74" t="inlineStr">
        <is>
          <t>Professional Services</t>
        </is>
      </c>
      <c r="AQ130" s="74" t="inlineStr">
        <is>
          <t>XBRL Domain</t>
        </is>
      </c>
      <c r="AR130" s="74" t="inlineStr">
        <is>
          <t>Non-technical</t>
        </is>
      </c>
      <c r="AS130" s="74" t="n">
        <v>20</v>
      </c>
      <c r="AT130" s="74" t="inlineStr">
        <is>
          <t>Covered</t>
        </is>
      </c>
      <c r="AU130" s="74" t="inlineStr">
        <is>
          <t>IRIS2056</t>
        </is>
      </c>
      <c r="AV130" s="74" t="inlineStr">
        <is>
          <t>Monica Patel</t>
        </is>
      </c>
      <c r="AW130" s="74" t="inlineStr">
        <is>
          <t>Services</t>
        </is>
      </c>
      <c r="AX130" s="74" t="inlineStr">
        <is>
          <t>Professional Services</t>
        </is>
      </c>
      <c r="AY130" s="74" t="inlineStr">
        <is>
          <t>XBRL / Regulatory Reporting</t>
        </is>
      </c>
      <c r="AZ130" s="74" t="n"/>
      <c r="BA130" s="74" t="n"/>
      <c r="BB130" s="74" t="inlineStr">
        <is>
          <t>Employee</t>
        </is>
      </c>
      <c r="BC130" s="74" t="inlineStr">
        <is>
          <t>Mohammed Dholkawala</t>
        </is>
      </c>
      <c r="BD130" s="74" t="inlineStr">
        <is>
          <t>Mohammed Dholkawala</t>
        </is>
      </c>
      <c r="BE130" s="74" t="inlineStr">
        <is>
          <t>No</t>
        </is>
      </c>
      <c r="BF130" s="74" t="inlineStr">
        <is>
          <t>Senior Financial Analyst</t>
        </is>
      </c>
      <c r="BG130" s="74" t="inlineStr">
        <is>
          <t>Senior Services Specialist</t>
        </is>
      </c>
      <c r="BH130" s="74" t="inlineStr">
        <is>
          <t>Yes</t>
        </is>
      </c>
      <c r="BI130" s="74" t="inlineStr">
        <is>
          <t>—</t>
        </is>
      </c>
      <c r="BJ130" s="74" t="inlineStr">
        <is>
          <t>—</t>
        </is>
      </c>
      <c r="BK130" s="74" t="inlineStr">
        <is>
          <t>—</t>
        </is>
      </c>
      <c r="BL130" s="74" t="inlineStr">
        <is>
          <t>Not a manager</t>
        </is>
      </c>
      <c r="BM130" s="74" t="inlineStr">
        <is>
          <t>—</t>
        </is>
      </c>
      <c r="BN130" s="74" t="inlineStr">
        <is>
          <t>—</t>
        </is>
      </c>
      <c r="BO130" s="74" t="inlineStr">
        <is>
          <t>—</t>
        </is>
      </c>
      <c r="BP130" s="74" t="inlineStr">
        <is>
          <t>Not a manager</t>
        </is>
      </c>
      <c r="BQ130" s="74" t="inlineStr">
        <is>
          <t>—</t>
        </is>
      </c>
      <c r="BR130" s="74" t="inlineStr">
        <is>
          <t>L4 – Senior</t>
        </is>
      </c>
      <c r="BS130" s="74" t="inlineStr">
        <is>
          <t>L4 – Senior</t>
        </is>
      </c>
      <c r="BT130" s="74" t="inlineStr">
        <is>
          <t>Designation refined from Raw tab Comments column · this update</t>
        </is>
      </c>
      <c r="BU13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0" s="74" t="n"/>
      <c r="BW130" s="74" t="inlineStr">
        <is>
          <t>USA - SEC.</t>
        </is>
      </c>
      <c r="BX130" s="74" t="n"/>
      <c r="BY130" s="74" t="inlineStr">
        <is>
          <t>IRIS2056</t>
        </is>
      </c>
      <c r="BZ130" s="74" t="inlineStr">
        <is>
          <t>Employee</t>
        </is>
      </c>
      <c r="CA130" s="74" t="inlineStr">
        <is>
          <t>Active</t>
        </is>
      </c>
      <c r="CB130" s="74" t="inlineStr">
        <is>
          <t>Monica Patel</t>
        </is>
      </c>
      <c r="CC130" s="164" t="n">
        <v>44785</v>
      </c>
      <c r="CD130" s="74" t="inlineStr">
        <is>
          <t>Senior Financial Analyst</t>
        </is>
      </c>
      <c r="CE130" s="74" t="n"/>
      <c r="CF130" s="74" t="inlineStr">
        <is>
          <t>Professional Services</t>
        </is>
      </c>
      <c r="CG130" s="74" t="inlineStr">
        <is>
          <t>XBRL / Regulatory Reporting</t>
        </is>
      </c>
      <c r="CH130" s="74" t="inlineStr">
        <is>
          <t>Senior Financial Analyst</t>
        </is>
      </c>
      <c r="CI130" s="74" t="inlineStr">
        <is>
          <t>L4 – Senior</t>
        </is>
      </c>
      <c r="CJ130" s="74" t="inlineStr">
        <is>
          <t>Mohammed Dholkawala</t>
        </is>
      </c>
      <c r="CK130" s="74" t="inlineStr">
        <is>
          <t>N-7</t>
        </is>
      </c>
      <c r="CL130" s="74" t="inlineStr">
        <is>
          <t>Individual Contributor</t>
        </is>
      </c>
      <c r="CM130" s="74" t="inlineStr">
        <is>
          <t>Regtech</t>
        </is>
      </c>
      <c r="CN130" s="74" t="inlineStr">
        <is>
          <t>Services</t>
        </is>
      </c>
      <c r="CO130" s="74" t="inlineStr">
        <is>
          <t>11 years, 0 months, 8 days</t>
        </is>
      </c>
      <c r="CP130" s="74" t="inlineStr">
        <is>
          <t>Senior Services Specialst</t>
        </is>
      </c>
      <c r="CQ130" s="74" t="n"/>
      <c r="CR130" s="74" t="n">
        <v>3</v>
      </c>
      <c r="CS130" s="74" t="inlineStr">
        <is>
          <t>High</t>
        </is>
      </c>
      <c r="CT130" s="74" t="inlineStr">
        <is>
          <t>Core Contributor</t>
        </is>
      </c>
      <c r="CU130" s="74" t="inlineStr">
        <is>
          <t>Yes</t>
        </is>
      </c>
      <c r="CV130" s="74" t="inlineStr">
        <is>
          <t>No</t>
        </is>
      </c>
      <c r="CW130" s="74" t="inlineStr">
        <is>
          <t>Yes</t>
        </is>
      </c>
      <c r="CX130" s="74" t="n"/>
      <c r="CY130" s="74" t="n"/>
      <c r="CZ130" s="74" t="n"/>
      <c r="DA130" s="74" t="inlineStr">
        <is>
          <t>Title to be standardized to: Senior Services Specialist</t>
        </is>
      </c>
      <c r="DB130" s="74" t="n"/>
      <c r="DC130" s="74" t="n"/>
      <c r="DD130" s="74" t="n"/>
      <c r="DE130" s="74" t="n"/>
      <c r="DF130" s="74" t="n"/>
      <c r="DG130" s="74" t="n"/>
      <c r="DH130" s="74" t="n"/>
      <c r="DI130" s="74" t="n"/>
      <c r="DJ130" s="74" t="n"/>
      <c r="DK130" s="74" t="n"/>
      <c r="DL130" s="74" t="n"/>
      <c r="DM130" s="74" t="n"/>
      <c r="DN130" s="74" t="n"/>
      <c r="DO130" s="74" t="n"/>
      <c r="DP130" s="74" t="n"/>
      <c r="DQ130" s="74" t="n"/>
      <c r="DR130" s="74" t="n"/>
      <c r="DS130" s="74" t="n"/>
      <c r="DT130" s="74" t="n"/>
      <c r="DU130" s="74" t="n"/>
      <c r="DV130" s="74" t="n"/>
      <c r="DW130" s="74" t="n"/>
      <c r="DX130" s="74" t="n"/>
      <c r="DY130" s="74" t="n"/>
      <c r="DZ130" s="74" t="n"/>
      <c r="EA130" s="74" t="n"/>
      <c r="EB130" s="74" t="n"/>
      <c r="EC130" s="74" t="n"/>
      <c r="ED130" s="74" t="n"/>
      <c r="EE130" s="74" t="n"/>
      <c r="EF130" s="74" t="n"/>
      <c r="EG130" s="74" t="n"/>
      <c r="EH130" s="74" t="n"/>
      <c r="EI130" s="74" t="n"/>
      <c r="EJ130" s="74" t="n"/>
      <c r="EK130" s="74" t="n"/>
      <c r="EL130" s="74" t="n"/>
      <c r="EM130" s="74" t="n"/>
      <c r="EN130" s="74" t="n"/>
      <c r="EO130" s="74" t="n"/>
      <c r="EP130" s="74" t="n"/>
      <c r="EQ130" s="74" t="n"/>
      <c r="ER130" s="74" t="n"/>
      <c r="ES130" s="74" t="n"/>
      <c r="ET130" s="74" t="n"/>
      <c r="EU130" s="74" t="n"/>
      <c r="EV130" s="130" t="inlineStr">
        <is>
          <t>Survey response was filed but the exported file came back blank — profile data still needs to be collected.</t>
        </is>
      </c>
      <c r="EW130" s="131" t="inlineStr">
        <is>
          <t>• Role / sub-team: XBRL tagging in Us service team; US XBRL tagging.</t>
        </is>
      </c>
      <c r="EX130" s="131" t="inlineStr">
        <is>
          <t>• Key responsibilities include: Tagging, and QC.
• Reported deliverables and outcomes include: Handed over to the next process, depending on the work allocated.</t>
        </is>
      </c>
      <c r="EY130" s="131" t="inlineStr">
        <is>
          <t>• Current capabilities: Input not given by Participant; Tools / software used: Ifile.</t>
        </is>
      </c>
      <c r="EZ130" s="131" t="inlineStr">
        <is>
          <t>• Development priorities: No input received.
• Learning and Development Need: No input received.</t>
        </is>
      </c>
      <c r="FA130" s="131" t="inlineStr">
        <is>
          <t>• Key challenges: No input received.
• Support required: No input received.</t>
        </is>
      </c>
      <c r="FB130" s="131" t="n"/>
      <c r="FC130" s="131" t="n"/>
    </row>
    <row r="131" ht="250" customHeight="1">
      <c r="A131" s="109" t="inlineStr">
        <is>
          <t>Mapped</t>
        </is>
      </c>
      <c r="B131" s="109" t="inlineStr">
        <is>
          <t>CARBON</t>
        </is>
      </c>
      <c r="C131" s="110" t="inlineStr">
        <is>
          <t>IRIS2328</t>
        </is>
      </c>
      <c r="D131" s="110" t="inlineStr">
        <is>
          <t>Namrata Juvekar</t>
        </is>
      </c>
      <c r="E131" s="110" t="inlineStr">
        <is>
          <t>Services</t>
        </is>
      </c>
      <c r="F131" s="162" t="inlineStr">
        <is>
          <t>Financial Analyst</t>
        </is>
      </c>
      <c r="G131" s="162" t="inlineStr">
        <is>
          <t>Senior Financial Analyst</t>
        </is>
      </c>
      <c r="H131" s="162" t="inlineStr">
        <is>
          <t>L3 – Professional / Associate</t>
        </is>
      </c>
      <c r="I131" s="162" t="inlineStr">
        <is>
          <t>A3</t>
        </is>
      </c>
      <c r="J131" s="166" t="inlineStr">
        <is>
          <t>▲ Up</t>
        </is>
      </c>
      <c r="K131" s="110" t="inlineStr">
        <is>
          <t>Consulting &amp; Professional Services</t>
        </is>
      </c>
      <c r="L131" s="110" t="inlineStr">
        <is>
          <t>XBRL Tagging, Conversion &amp; Filing</t>
        </is>
      </c>
      <c r="M131" s="163" t="inlineStr">
        <is>
          <t>• Confirm the reporting line — Manager</t>
        </is>
      </c>
      <c r="N131" s="110" t="n">
        <v>20</v>
      </c>
      <c r="O131" s="109" t="inlineStr">
        <is>
          <t>P2</t>
        </is>
      </c>
      <c r="P131" s="110" t="inlineStr">
        <is>
          <t>Developing</t>
        </is>
      </c>
      <c r="Q131" s="110" t="inlineStr">
        <is>
          <t>3 Apply</t>
        </is>
      </c>
      <c r="R131" s="110" t="inlineStr">
        <is>
          <t>2–4 yrs</t>
        </is>
      </c>
      <c r="S131" s="110" t="inlineStr">
        <is>
          <t>3–5 · 2–5</t>
        </is>
      </c>
      <c r="T131" s="110" t="inlineStr">
        <is>
          <t>Senior Analyst / Associate</t>
        </is>
      </c>
      <c r="U131" s="110" t="inlineStr">
        <is>
          <t>DataTracks: Senior Associate · 2–5 yrs · Big Four: Consultant · IRIS Vs Market Benchmark — XBRL US credential pathway: XBRL US GAAP Certificate</t>
        </is>
      </c>
      <c r="V131" s="110" t="inlineStr">
        <is>
          <t>XBRL US GAAP Certificate · AICPA &amp; XBRL US; XBRL International specifications; IFRS / US GAAP / Ind AS</t>
        </is>
      </c>
      <c r="W131" s="110" t="inlineStr">
        <is>
          <t>Core 2 · Future 2 · Functional 3 · Leadership not scored</t>
        </is>
      </c>
      <c r="X131" s="73" t="n">
        <v>354</v>
      </c>
      <c r="Y131" s="74" t="inlineStr">
        <is>
          <t>IRIS2328</t>
        </is>
      </c>
      <c r="Z131" s="74" t="inlineStr">
        <is>
          <t>Employee</t>
        </is>
      </c>
      <c r="AA131" s="74" t="inlineStr">
        <is>
          <t>Active</t>
        </is>
      </c>
      <c r="AB131" s="74" t="inlineStr">
        <is>
          <t>Namrata Juvekar</t>
        </is>
      </c>
      <c r="AC131" s="164" t="n">
        <v>45658</v>
      </c>
      <c r="AD131" s="74" t="inlineStr">
        <is>
          <t>Financial Analyst</t>
        </is>
      </c>
      <c r="AE131" s="74" t="inlineStr">
        <is>
          <t>B.Com</t>
        </is>
      </c>
      <c r="AF131" s="74" t="inlineStr">
        <is>
          <t>Jinesh Kumar S</t>
        </is>
      </c>
      <c r="AG131" s="74" t="inlineStr">
        <is>
          <t>N-7</t>
        </is>
      </c>
      <c r="AH131" s="74" t="inlineStr">
        <is>
          <t>Individual Contributor</t>
        </is>
      </c>
      <c r="AI131" s="74" t="inlineStr">
        <is>
          <t>0 years, 0 months, 0 days</t>
        </is>
      </c>
      <c r="AJ131" s="74" t="inlineStr">
        <is>
          <t>1 years, 7 months, 24 days</t>
        </is>
      </c>
      <c r="AK131" s="74" t="inlineStr">
        <is>
          <t>Regtech</t>
        </is>
      </c>
      <c r="AL131" s="74" t="inlineStr">
        <is>
          <t>CARBON</t>
        </is>
      </c>
      <c r="AM131" s="74" t="inlineStr">
        <is>
          <t>Services</t>
        </is>
      </c>
      <c r="AN131" s="74" t="inlineStr">
        <is>
          <t>Expert Assisted services</t>
        </is>
      </c>
      <c r="AO131" s="74" t="inlineStr">
        <is>
          <t>No</t>
        </is>
      </c>
      <c r="AP131" s="74" t="inlineStr">
        <is>
          <t>Professional Services</t>
        </is>
      </c>
      <c r="AQ131" s="74" t="inlineStr">
        <is>
          <t>XBRL Domain</t>
        </is>
      </c>
      <c r="AR131" s="74" t="inlineStr">
        <is>
          <t>Non-technical</t>
        </is>
      </c>
      <c r="AS131" s="74" t="n">
        <v>20</v>
      </c>
      <c r="AT131" s="74" t="inlineStr">
        <is>
          <t>Covered</t>
        </is>
      </c>
      <c r="AU131" s="74" t="inlineStr">
        <is>
          <t>IRIS2328</t>
        </is>
      </c>
      <c r="AV131" s="74" t="inlineStr">
        <is>
          <t>Namrata Juvekar</t>
        </is>
      </c>
      <c r="AW131" s="74" t="inlineStr">
        <is>
          <t>Services</t>
        </is>
      </c>
      <c r="AX131" s="74" t="inlineStr">
        <is>
          <t>Professional Services</t>
        </is>
      </c>
      <c r="AY131" s="74" t="inlineStr">
        <is>
          <t>XBRL / Regulatory Reporting</t>
        </is>
      </c>
      <c r="AZ131" s="74" t="n"/>
      <c r="BA131" s="74" t="n"/>
      <c r="BB131" s="74" t="inlineStr">
        <is>
          <t>Employee</t>
        </is>
      </c>
      <c r="BC131" s="74" t="inlineStr">
        <is>
          <t>Jinesh Kumar S</t>
        </is>
      </c>
      <c r="BD131" s="74" t="inlineStr">
        <is>
          <t>Jinesh Kumar S</t>
        </is>
      </c>
      <c r="BE131" s="74" t="inlineStr">
        <is>
          <t>No</t>
        </is>
      </c>
      <c r="BF131" s="74" t="inlineStr">
        <is>
          <t>Financial Analyst</t>
        </is>
      </c>
      <c r="BG131" s="74" t="inlineStr">
        <is>
          <t>Services Associate</t>
        </is>
      </c>
      <c r="BH131" s="74" t="inlineStr">
        <is>
          <t>Yes</t>
        </is>
      </c>
      <c r="BI131" s="74" t="inlineStr">
        <is>
          <t>—</t>
        </is>
      </c>
      <c r="BJ131" s="74" t="inlineStr">
        <is>
          <t>—</t>
        </is>
      </c>
      <c r="BK131" s="74" t="inlineStr">
        <is>
          <t>—</t>
        </is>
      </c>
      <c r="BL131" s="74" t="inlineStr">
        <is>
          <t>Not a manager</t>
        </is>
      </c>
      <c r="BM131" s="74" t="inlineStr">
        <is>
          <t>—</t>
        </is>
      </c>
      <c r="BN131" s="74" t="inlineStr">
        <is>
          <t>—</t>
        </is>
      </c>
      <c r="BO131" s="74" t="inlineStr">
        <is>
          <t>—</t>
        </is>
      </c>
      <c r="BP131" s="74" t="inlineStr">
        <is>
          <t>Not a manager</t>
        </is>
      </c>
      <c r="BQ131" s="74" t="inlineStr">
        <is>
          <t>—</t>
        </is>
      </c>
      <c r="BR131" s="74" t="inlineStr">
        <is>
          <t>L3 – Professional / Associate</t>
        </is>
      </c>
      <c r="BS131" s="74" t="inlineStr">
        <is>
          <t>L1</t>
        </is>
      </c>
      <c r="BT131" s="74" t="inlineStr">
        <is>
          <t>Matched from Title Hierarchy · new designation</t>
        </is>
      </c>
      <c r="BU13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1" s="74" t="n"/>
      <c r="BW131" s="74" t="inlineStr">
        <is>
          <t>USA - SEC.</t>
        </is>
      </c>
      <c r="BX131" s="74" t="n"/>
      <c r="BY131" s="74" t="inlineStr">
        <is>
          <t>IRIS2328</t>
        </is>
      </c>
      <c r="BZ131" s="74" t="inlineStr">
        <is>
          <t>Employee</t>
        </is>
      </c>
      <c r="CA131" s="74" t="inlineStr">
        <is>
          <t>Active</t>
        </is>
      </c>
      <c r="CB131" s="74" t="inlineStr">
        <is>
          <t>Namrata Juvekar</t>
        </is>
      </c>
      <c r="CC131" s="164" t="n">
        <v>45658</v>
      </c>
      <c r="CD131" s="74" t="inlineStr">
        <is>
          <t>Financial Analyst</t>
        </is>
      </c>
      <c r="CE131" s="74" t="n"/>
      <c r="CF131" s="74" t="inlineStr">
        <is>
          <t>Professional Services</t>
        </is>
      </c>
      <c r="CG131" s="74" t="inlineStr">
        <is>
          <t>XBRL / Regulatory Reporting</t>
        </is>
      </c>
      <c r="CH131" s="74" t="inlineStr">
        <is>
          <t>Financial Analyst</t>
        </is>
      </c>
      <c r="CI131" s="74" t="inlineStr">
        <is>
          <t>L3 – Professional / Associate</t>
        </is>
      </c>
      <c r="CJ131" s="74" t="inlineStr">
        <is>
          <t>Jinesh Kumar S</t>
        </is>
      </c>
      <c r="CK131" s="74" t="inlineStr">
        <is>
          <t>N-7</t>
        </is>
      </c>
      <c r="CL131" s="74" t="inlineStr">
        <is>
          <t>Individual Contributor</t>
        </is>
      </c>
      <c r="CM131" s="74" t="inlineStr">
        <is>
          <t>Regtech</t>
        </is>
      </c>
      <c r="CN131" s="74" t="inlineStr">
        <is>
          <t>Services</t>
        </is>
      </c>
      <c r="CO131" s="74" t="inlineStr">
        <is>
          <t>1 years, 5 months, 19 days</t>
        </is>
      </c>
      <c r="CP131" s="74" t="inlineStr">
        <is>
          <t>Services Associate</t>
        </is>
      </c>
      <c r="CQ131" s="74" t="n"/>
      <c r="CR131" s="74" t="n">
        <v>4</v>
      </c>
      <c r="CS131" s="74" t="inlineStr">
        <is>
          <t>High</t>
        </is>
      </c>
      <c r="CT131" s="74" t="inlineStr">
        <is>
          <t>Core Contributor</t>
        </is>
      </c>
      <c r="CU131" s="74" t="inlineStr">
        <is>
          <t>Yes</t>
        </is>
      </c>
      <c r="CV131" s="74" t="inlineStr">
        <is>
          <t>No</t>
        </is>
      </c>
      <c r="CW131" s="74" t="inlineStr">
        <is>
          <t>Yes</t>
        </is>
      </c>
      <c r="CX131" s="74" t="n"/>
      <c r="CY131" s="74" t="n"/>
      <c r="CZ131" s="74" t="n"/>
      <c r="DA131" s="74" t="inlineStr">
        <is>
          <t>Title to be standardized to : Services Associate</t>
        </is>
      </c>
      <c r="DB131" s="74" t="n"/>
      <c r="DC131" s="74" t="n"/>
      <c r="DD131" s="74" t="n"/>
      <c r="DE131" s="74" t="n"/>
      <c r="DF131" s="74" t="n"/>
      <c r="DG131" s="74" t="n"/>
      <c r="DH131" s="74" t="n"/>
      <c r="DI131" s="74" t="n"/>
      <c r="DJ131" s="74" t="n"/>
      <c r="DK131" s="74" t="n"/>
      <c r="DL131" s="74" t="n"/>
      <c r="DM131" s="74" t="n"/>
      <c r="DN131" s="74" t="n"/>
      <c r="DO131" s="74" t="n"/>
      <c r="DP131" s="74" t="n"/>
      <c r="DQ131" s="74" t="n"/>
      <c r="DR131" s="74" t="n"/>
      <c r="DS131" s="74" t="n"/>
      <c r="DT131" s="74" t="n"/>
      <c r="DU131" s="74" t="n"/>
      <c r="DV131" s="74" t="n"/>
      <c r="DW131" s="74" t="n"/>
      <c r="DX131" s="74" t="n"/>
      <c r="DY131" s="74" t="n"/>
      <c r="DZ131" s="74" t="n"/>
      <c r="EA131" s="74" t="n"/>
      <c r="EB131" s="74" t="n"/>
      <c r="EC131" s="74" t="n"/>
      <c r="ED131" s="74" t="n"/>
      <c r="EE131" s="74" t="n"/>
      <c r="EF131" s="74" t="n"/>
      <c r="EG131" s="74" t="n"/>
      <c r="EH131" s="74" t="n"/>
      <c r="EI131" s="74" t="n"/>
      <c r="EJ131" s="74" t="n"/>
      <c r="EK131" s="74" t="n"/>
      <c r="EL131" s="74" t="n"/>
      <c r="EM131" s="74" t="n"/>
      <c r="EN131" s="74" t="n"/>
      <c r="EO131" s="74" t="n"/>
      <c r="EP131" s="74" t="n"/>
      <c r="EQ131" s="74" t="n"/>
      <c r="ER131" s="74" t="n"/>
      <c r="ES131" s="74" t="n"/>
      <c r="ET131" s="74" t="n"/>
      <c r="EU131" s="74" t="n"/>
      <c r="EV131" s="130" t="n"/>
      <c r="EW131" s="131" t="inlineStr">
        <is>
          <t>• Role / sub-team: Xbrl tagging and Quality Check in US Service Team.</t>
        </is>
      </c>
      <c r="EX131" s="131"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EY131" s="131" t="inlineStr">
        <is>
          <t>• Current capabilities: Staying calm under pressu; Tools / software used: Both.</t>
        </is>
      </c>
      <c r="EZ131" s="131" t="inlineStr">
        <is>
          <t>• Development priorities: No input received.
• Learning and Development Need: Time management flexibili.</t>
        </is>
      </c>
      <c r="FA131" s="131" t="inlineStr">
        <is>
          <t>• Key challenges: Technical issue.
• Support required: No input received.</t>
        </is>
      </c>
      <c r="FB131" s="131" t="n"/>
      <c r="FC131" s="131" t="n"/>
    </row>
    <row r="132" ht="250" customHeight="1">
      <c r="A132" s="109" t="inlineStr">
        <is>
          <t>Mapped</t>
        </is>
      </c>
      <c r="B132" s="109" t="inlineStr">
        <is>
          <t>CARBON</t>
        </is>
      </c>
      <c r="C132" s="110" t="inlineStr">
        <is>
          <t>IRIS0466</t>
        </is>
      </c>
      <c r="D132" s="110" t="inlineStr">
        <is>
          <t>Nirmala Kalyadappu</t>
        </is>
      </c>
      <c r="E132" s="110" t="inlineStr">
        <is>
          <t>Services</t>
        </is>
      </c>
      <c r="F132" s="162" t="inlineStr">
        <is>
          <t>Financial Analyst</t>
        </is>
      </c>
      <c r="G132" s="162" t="inlineStr">
        <is>
          <t>Senior Financial Analyst</t>
        </is>
      </c>
      <c r="H132" s="162" t="inlineStr">
        <is>
          <t>L3 – Professional / Associate</t>
        </is>
      </c>
      <c r="I132" s="162" t="inlineStr">
        <is>
          <t>A3</t>
        </is>
      </c>
      <c r="J132" s="166" t="inlineStr">
        <is>
          <t>▲ Up</t>
        </is>
      </c>
      <c r="K132" s="110" t="inlineStr">
        <is>
          <t>Consulting &amp; Professional Services</t>
        </is>
      </c>
      <c r="L132" s="110" t="inlineStr">
        <is>
          <t>XBRL Tagging, Conversion &amp; Filing</t>
        </is>
      </c>
      <c r="M132" s="110" t="n"/>
      <c r="N132" s="110" t="n">
        <v>20</v>
      </c>
      <c r="O132" s="109" t="inlineStr">
        <is>
          <t>P2</t>
        </is>
      </c>
      <c r="P132" s="110" t="inlineStr">
        <is>
          <t>Developing</t>
        </is>
      </c>
      <c r="Q132" s="110" t="inlineStr">
        <is>
          <t>3 Apply</t>
        </is>
      </c>
      <c r="R132" s="110" t="inlineStr">
        <is>
          <t>2–4 yrs</t>
        </is>
      </c>
      <c r="S132" s="110" t="inlineStr">
        <is>
          <t>3–5 · 2–5</t>
        </is>
      </c>
      <c r="T132" s="110" t="inlineStr">
        <is>
          <t>Senior Analyst / Associate</t>
        </is>
      </c>
      <c r="U132" s="110" t="inlineStr">
        <is>
          <t>DataTracks: Senior Associate · 2–5 yrs · Big Four: Consultant · IRIS Vs Market Benchmark — XBRL US credential pathway: XBRL US GAAP Certificate</t>
        </is>
      </c>
      <c r="V132" s="110" t="inlineStr">
        <is>
          <t>XBRL US GAAP Certificate · AICPA &amp; XBRL US; XBRL International specifications; IFRS / US GAAP / Ind AS</t>
        </is>
      </c>
      <c r="W132" s="110" t="inlineStr">
        <is>
          <t>Core 2 · Future 2 · Functional 3 · Leadership not scored</t>
        </is>
      </c>
      <c r="X132" s="73" t="n">
        <v>62</v>
      </c>
      <c r="Y132" s="74" t="inlineStr">
        <is>
          <t>IRIS0466</t>
        </is>
      </c>
      <c r="Z132" s="74" t="inlineStr">
        <is>
          <t>Employee</t>
        </is>
      </c>
      <c r="AA132" s="74" t="inlineStr">
        <is>
          <t>Active</t>
        </is>
      </c>
      <c r="AB132" s="74" t="inlineStr">
        <is>
          <t>Nirmala Kalyadappu</t>
        </is>
      </c>
      <c r="AC132" s="164" t="n">
        <v>40511</v>
      </c>
      <c r="AD132" s="74" t="inlineStr">
        <is>
          <t>Financial Analyst</t>
        </is>
      </c>
      <c r="AE132" s="74" t="inlineStr">
        <is>
          <t>B.Com</t>
        </is>
      </c>
      <c r="AF132" s="74" t="inlineStr">
        <is>
          <t>Shailesh Kumar Sharma</t>
        </is>
      </c>
      <c r="AG132" s="74" t="inlineStr">
        <is>
          <t>N-7</t>
        </is>
      </c>
      <c r="AH132" s="74" t="inlineStr">
        <is>
          <t>Individual Contributor</t>
        </is>
      </c>
      <c r="AI132" s="74" t="inlineStr">
        <is>
          <t>1 years, 1 months, 0 days</t>
        </is>
      </c>
      <c r="AJ132" s="74" t="inlineStr">
        <is>
          <t>15 years, 8 months, 27 days</t>
        </is>
      </c>
      <c r="AK132" s="74" t="inlineStr">
        <is>
          <t>Regtech</t>
        </is>
      </c>
      <c r="AL132" s="74" t="inlineStr">
        <is>
          <t>CARBON</t>
        </is>
      </c>
      <c r="AM132" s="74" t="inlineStr">
        <is>
          <t>Services</t>
        </is>
      </c>
      <c r="AN132" s="74" t="inlineStr">
        <is>
          <t>Expert Assisted services</t>
        </is>
      </c>
      <c r="AO132" s="74" t="inlineStr">
        <is>
          <t>No</t>
        </is>
      </c>
      <c r="AP132" s="74" t="inlineStr">
        <is>
          <t>Professional Services</t>
        </is>
      </c>
      <c r="AQ132" s="74" t="inlineStr">
        <is>
          <t>XBRL Domain</t>
        </is>
      </c>
      <c r="AR132" s="74" t="inlineStr">
        <is>
          <t>Non-technical</t>
        </is>
      </c>
      <c r="AS132" s="74" t="n">
        <v>20</v>
      </c>
      <c r="AT132" s="74" t="inlineStr">
        <is>
          <t>Covered</t>
        </is>
      </c>
      <c r="AU132" s="74" t="inlineStr">
        <is>
          <t>IRIS0466</t>
        </is>
      </c>
      <c r="AV132" s="74" t="inlineStr">
        <is>
          <t>Nirmala Kalyadappu</t>
        </is>
      </c>
      <c r="AW132" s="74" t="inlineStr">
        <is>
          <t>Services</t>
        </is>
      </c>
      <c r="AX132" s="74" t="inlineStr">
        <is>
          <t>Professional Services</t>
        </is>
      </c>
      <c r="AY132" s="74" t="inlineStr">
        <is>
          <t>XBRL / Regulatory Reporting</t>
        </is>
      </c>
      <c r="AZ132" s="74" t="n"/>
      <c r="BA132" s="74" t="n"/>
      <c r="BB132" s="74" t="inlineStr">
        <is>
          <t>Employee</t>
        </is>
      </c>
      <c r="BC132" s="74" t="inlineStr">
        <is>
          <t>Shailesh Kumar Sharma</t>
        </is>
      </c>
      <c r="BD132" s="74" t="inlineStr">
        <is>
          <t>Shailesh Kumar Sharma</t>
        </is>
      </c>
      <c r="BE132" s="74" t="inlineStr">
        <is>
          <t>No</t>
        </is>
      </c>
      <c r="BF132" s="74" t="inlineStr">
        <is>
          <t>Financial Analyst</t>
        </is>
      </c>
      <c r="BG132" s="74" t="inlineStr">
        <is>
          <t>Services Specialist</t>
        </is>
      </c>
      <c r="BH132" s="74" t="inlineStr">
        <is>
          <t>Yes</t>
        </is>
      </c>
      <c r="BI132" s="74" t="inlineStr">
        <is>
          <t>—</t>
        </is>
      </c>
      <c r="BJ132" s="74" t="inlineStr">
        <is>
          <t>—</t>
        </is>
      </c>
      <c r="BK132" s="74" t="inlineStr">
        <is>
          <t>—</t>
        </is>
      </c>
      <c r="BL132" s="74" t="inlineStr">
        <is>
          <t>Not a manager</t>
        </is>
      </c>
      <c r="BM132" s="74" t="inlineStr">
        <is>
          <t>—</t>
        </is>
      </c>
      <c r="BN132" s="74" t="inlineStr">
        <is>
          <t>—</t>
        </is>
      </c>
      <c r="BO132" s="74" t="inlineStr">
        <is>
          <t>—</t>
        </is>
      </c>
      <c r="BP132" s="74" t="inlineStr">
        <is>
          <t>Not a manager</t>
        </is>
      </c>
      <c r="BQ132" s="74" t="inlineStr">
        <is>
          <t>—</t>
        </is>
      </c>
      <c r="BR132" s="74" t="inlineStr">
        <is>
          <t>L3 – Professional / Associate</t>
        </is>
      </c>
      <c r="BS132" s="74" t="inlineStr">
        <is>
          <t>L2</t>
        </is>
      </c>
      <c r="BT132" s="74" t="inlineStr">
        <is>
          <t>Matched from Title Hierarchy · new designation</t>
        </is>
      </c>
      <c r="BU13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2" s="74" t="n"/>
      <c r="BW132" s="74" t="inlineStr">
        <is>
          <t>Europe - ESEF; UK - HMRC.</t>
        </is>
      </c>
      <c r="BX132" s="74" t="n"/>
      <c r="BY132" s="74" t="inlineStr">
        <is>
          <t>IRIS0466</t>
        </is>
      </c>
      <c r="BZ132" s="74" t="inlineStr">
        <is>
          <t>Employee</t>
        </is>
      </c>
      <c r="CA132" s="74" t="inlineStr">
        <is>
          <t>Active</t>
        </is>
      </c>
      <c r="CB132" s="74" t="inlineStr">
        <is>
          <t>Nirmala Kalyadappu</t>
        </is>
      </c>
      <c r="CC132" s="164" t="n">
        <v>40511</v>
      </c>
      <c r="CD132" s="74" t="inlineStr">
        <is>
          <t>Financial Analyst</t>
        </is>
      </c>
      <c r="CE132" s="74" t="n"/>
      <c r="CF132" s="74" t="inlineStr">
        <is>
          <t>Professional Services</t>
        </is>
      </c>
      <c r="CG132" s="74" t="inlineStr">
        <is>
          <t>XBRL / Regulatory Reporting</t>
        </is>
      </c>
      <c r="CH132" s="74" t="inlineStr">
        <is>
          <t>Financial Analyst</t>
        </is>
      </c>
      <c r="CI132" s="74" t="inlineStr">
        <is>
          <t>L3 – Professional / Associate</t>
        </is>
      </c>
      <c r="CJ132" s="74" t="inlineStr">
        <is>
          <t>Shailesh Kumar Sharma</t>
        </is>
      </c>
      <c r="CK132" s="74" t="inlineStr">
        <is>
          <t>N-7</t>
        </is>
      </c>
      <c r="CL132" s="74" t="inlineStr">
        <is>
          <t>Individual Contributor</t>
        </is>
      </c>
      <c r="CM132" s="74" t="inlineStr">
        <is>
          <t>Regtech</t>
        </is>
      </c>
      <c r="CN132" s="74" t="inlineStr">
        <is>
          <t>Services</t>
        </is>
      </c>
      <c r="CO132" s="74" t="inlineStr">
        <is>
          <t>16 years, 7 months, 22 days</t>
        </is>
      </c>
      <c r="CP132" s="74" t="inlineStr">
        <is>
          <t>Services Specialist</t>
        </is>
      </c>
      <c r="CQ132" s="74" t="n"/>
      <c r="CR132" s="74" t="n">
        <v>4</v>
      </c>
      <c r="CS132" s="74" t="inlineStr">
        <is>
          <t>High</t>
        </is>
      </c>
      <c r="CT132" s="74" t="inlineStr">
        <is>
          <t>Core Contributor</t>
        </is>
      </c>
      <c r="CU132" s="74" t="inlineStr">
        <is>
          <t>Yes</t>
        </is>
      </c>
      <c r="CV132" s="74" t="inlineStr">
        <is>
          <t>No</t>
        </is>
      </c>
      <c r="CW132" s="74" t="inlineStr">
        <is>
          <t>Yes</t>
        </is>
      </c>
      <c r="CX132" s="74" t="n"/>
      <c r="CY132" s="74" t="n"/>
      <c r="CZ132" s="74" t="n"/>
      <c r="DA132" s="74" t="inlineStr">
        <is>
          <t>Title to be standardized to : Services Specialist</t>
        </is>
      </c>
      <c r="DB132" s="74" t="n"/>
      <c r="DC132" s="74" t="n"/>
      <c r="DD132" s="74" t="n"/>
      <c r="DE132" s="74" t="n"/>
      <c r="DF132" s="74" t="n"/>
      <c r="DG132" s="74" t="n"/>
      <c r="DH132" s="74" t="n"/>
      <c r="DI132" s="74" t="n"/>
      <c r="DJ132" s="74" t="n"/>
      <c r="DK132" s="74" t="n"/>
      <c r="DL132" s="74" t="n"/>
      <c r="DM132" s="74" t="n"/>
      <c r="DN132" s="74" t="n"/>
      <c r="DO132" s="74" t="n"/>
      <c r="DP132" s="74" t="n"/>
      <c r="DQ132" s="74" t="n"/>
      <c r="DR132" s="74" t="n"/>
      <c r="DS132" s="74" t="n"/>
      <c r="DT132" s="74" t="n"/>
      <c r="DU132" s="74" t="n"/>
      <c r="DV132" s="74" t="n"/>
      <c r="DW132" s="74" t="n"/>
      <c r="DX132" s="74" t="n"/>
      <c r="DY132" s="74" t="n"/>
      <c r="DZ132" s="74" t="n"/>
      <c r="EA132" s="74" t="n"/>
      <c r="EB132" s="74" t="n"/>
      <c r="EC132" s="74" t="n"/>
      <c r="ED132" s="74" t="n"/>
      <c r="EE132" s="74" t="n"/>
      <c r="EF132" s="74" t="n"/>
      <c r="EG132" s="74" t="n"/>
      <c r="EH132" s="74" t="n"/>
      <c r="EI132" s="74" t="n"/>
      <c r="EJ132" s="74" t="n"/>
      <c r="EK132" s="74" t="n"/>
      <c r="EL132" s="74" t="n"/>
      <c r="EM132" s="74" t="n"/>
      <c r="EN132" s="74" t="n"/>
      <c r="EO132" s="74" t="n"/>
      <c r="EP132" s="74" t="n"/>
      <c r="EQ132" s="74" t="n"/>
      <c r="ER132" s="74" t="n"/>
      <c r="ES132" s="74" t="n"/>
      <c r="ET132" s="74" t="n"/>
      <c r="EU132" s="74" t="n"/>
      <c r="EV132" s="130" t="n"/>
      <c r="EW132" s="131" t="inlineStr">
        <is>
          <t>• Role / sub-team: XBRL Conversion Services.</t>
        </is>
      </c>
      <c r="EX132" s="131" t="inlineStr">
        <is>
          <t>• Key responsibilities include: QC of UK files,ESMA files tagging.
• Reported deliverables and outcomes include: After completing QC it is handover to PMO.</t>
        </is>
      </c>
      <c r="EY132" s="131" t="inlineStr">
        <is>
          <t>• Current capabilities: Time management; Tools / software used: Carbon [Teams chat].</t>
        </is>
      </c>
      <c r="EZ132" s="131" t="inlineStr">
        <is>
          <t>• Development priorities: No input received.
• Learning and Development Need: Proper planning.</t>
        </is>
      </c>
      <c r="FA132" s="131" t="inlineStr">
        <is>
          <t>• Key challenges: No input received.
• Support required: No input received.</t>
        </is>
      </c>
      <c r="FB132" s="131" t="n"/>
      <c r="FC132" s="131" t="n"/>
    </row>
    <row r="133" ht="250" customHeight="1">
      <c r="A133" s="109" t="inlineStr">
        <is>
          <t>Mapped</t>
        </is>
      </c>
      <c r="B133" s="109" t="inlineStr">
        <is>
          <t>CARBON</t>
        </is>
      </c>
      <c r="C133" s="110" t="inlineStr">
        <is>
          <t>IRIS2230</t>
        </is>
      </c>
      <c r="D133" s="110" t="inlineStr">
        <is>
          <t>Palak Verma</t>
        </is>
      </c>
      <c r="E133" s="110" t="inlineStr">
        <is>
          <t>Services</t>
        </is>
      </c>
      <c r="F133" s="162" t="inlineStr">
        <is>
          <t>Financial Analyst</t>
        </is>
      </c>
      <c r="G133" s="162" t="inlineStr">
        <is>
          <t>Senior Financial Analyst</t>
        </is>
      </c>
      <c r="H133" s="162" t="inlineStr">
        <is>
          <t>L3 – Professional / Associate</t>
        </is>
      </c>
      <c r="I133" s="162" t="inlineStr">
        <is>
          <t>A3</t>
        </is>
      </c>
      <c r="J133" s="166" t="inlineStr">
        <is>
          <t>▲ Up</t>
        </is>
      </c>
      <c r="K133" s="110" t="inlineStr">
        <is>
          <t>Consulting &amp; Professional Services</t>
        </is>
      </c>
      <c r="L133" s="110" t="inlineStr">
        <is>
          <t>XBRL Tagging, Conversion &amp; Filing</t>
        </is>
      </c>
      <c r="M133" s="110" t="n"/>
      <c r="N133" s="110" t="n">
        <v>0</v>
      </c>
      <c r="O133" s="109" t="inlineStr">
        <is>
          <t>P2</t>
        </is>
      </c>
      <c r="P133" s="110" t="inlineStr">
        <is>
          <t>Developing</t>
        </is>
      </c>
      <c r="Q133" s="110" t="inlineStr">
        <is>
          <t>3 Apply</t>
        </is>
      </c>
      <c r="R133" s="110" t="inlineStr">
        <is>
          <t>2–4 yrs</t>
        </is>
      </c>
      <c r="S133" s="110" t="inlineStr">
        <is>
          <t>3–5 · 2–5</t>
        </is>
      </c>
      <c r="T133" s="110" t="inlineStr">
        <is>
          <t>Senior Analyst / Associate</t>
        </is>
      </c>
      <c r="U133" s="110" t="inlineStr">
        <is>
          <t>DataTracks: Senior Associate · 2–5 yrs · Big Four: Consultant · IRIS Vs Market Benchmark — XBRL US credential pathway: XBRL US GAAP Certificate</t>
        </is>
      </c>
      <c r="V133" s="110" t="inlineStr">
        <is>
          <t>XBRL US GAAP Certificate · AICPA &amp; XBRL US; XBRL International specifications; IFRS / US GAAP / Ind AS</t>
        </is>
      </c>
      <c r="W133" s="110" t="inlineStr">
        <is>
          <t>Core 2 · Future 2 · Functional 3 · Leadership not scored</t>
        </is>
      </c>
      <c r="X133" s="73" t="n">
        <v>310</v>
      </c>
      <c r="Y133" s="74" t="inlineStr">
        <is>
          <t>IRIS2230</t>
        </is>
      </c>
      <c r="Z133" s="74" t="inlineStr">
        <is>
          <t>Employee</t>
        </is>
      </c>
      <c r="AA133" s="74" t="inlineStr">
        <is>
          <t>Active</t>
        </is>
      </c>
      <c r="AB133" s="74" t="inlineStr">
        <is>
          <t>Palak Verma</t>
        </is>
      </c>
      <c r="AC133" s="164" t="n">
        <v>45362</v>
      </c>
      <c r="AD133" s="74" t="inlineStr">
        <is>
          <t>Financial Analyst</t>
        </is>
      </c>
      <c r="AE133" s="74" t="inlineStr">
        <is>
          <t>B.Com</t>
        </is>
      </c>
      <c r="AF133" s="74" t="inlineStr">
        <is>
          <t>Priyanka Mehra</t>
        </is>
      </c>
      <c r="AG133" s="74" t="inlineStr">
        <is>
          <t>N-7</t>
        </is>
      </c>
      <c r="AH133" s="74" t="inlineStr">
        <is>
          <t>Individual Contributor</t>
        </is>
      </c>
      <c r="AI133" s="74" t="inlineStr">
        <is>
          <t>3 years, 0 months, 0 days</t>
        </is>
      </c>
      <c r="AJ133" s="74" t="inlineStr">
        <is>
          <t>2 years, 5 months, 14 days</t>
        </is>
      </c>
      <c r="AK133" s="74" t="inlineStr">
        <is>
          <t>Regtech</t>
        </is>
      </c>
      <c r="AL133" s="74" t="inlineStr">
        <is>
          <t>CARBON</t>
        </is>
      </c>
      <c r="AM133" s="74" t="inlineStr">
        <is>
          <t>Services</t>
        </is>
      </c>
      <c r="AN133" s="74" t="inlineStr">
        <is>
          <t>Expert Assisted services</t>
        </is>
      </c>
      <c r="AO133" s="74" t="inlineStr">
        <is>
          <t>No</t>
        </is>
      </c>
      <c r="AP133" s="74" t="inlineStr">
        <is>
          <t>Professional Services</t>
        </is>
      </c>
      <c r="AQ133" s="74" t="inlineStr">
        <is>
          <t>XBRL Domain</t>
        </is>
      </c>
      <c r="AR133" s="74" t="inlineStr">
        <is>
          <t>Non-technical</t>
        </is>
      </c>
      <c r="AS133" s="74" t="n">
        <v>0</v>
      </c>
      <c r="AT133" s="74" t="inlineStr">
        <is>
          <t>E-Maternity</t>
        </is>
      </c>
      <c r="AU133" s="74" t="inlineStr">
        <is>
          <t>IRIS2230</t>
        </is>
      </c>
      <c r="AV133" s="74" t="inlineStr">
        <is>
          <t>Palak Verma</t>
        </is>
      </c>
      <c r="AW133" s="74" t="inlineStr">
        <is>
          <t>Services</t>
        </is>
      </c>
      <c r="AX133" s="74" t="inlineStr">
        <is>
          <t>Professional Services</t>
        </is>
      </c>
      <c r="AY133" s="74" t="inlineStr">
        <is>
          <t>XBRL / Regulatory Reporting</t>
        </is>
      </c>
      <c r="AZ133" s="74" t="n"/>
      <c r="BA133" s="74" t="n"/>
      <c r="BB133" s="74" t="inlineStr">
        <is>
          <t>Employee</t>
        </is>
      </c>
      <c r="BC133" s="74" t="inlineStr">
        <is>
          <t>Mohammed Dholkawala</t>
        </is>
      </c>
      <c r="BD133" s="74" t="inlineStr">
        <is>
          <t>Mohammed Dholkawala</t>
        </is>
      </c>
      <c r="BE133" s="74" t="inlineStr">
        <is>
          <t>No</t>
        </is>
      </c>
      <c r="BF133" s="74" t="inlineStr">
        <is>
          <t>Financial Analyst</t>
        </is>
      </c>
      <c r="BG133" s="74" t="inlineStr">
        <is>
          <t>Services Associate</t>
        </is>
      </c>
      <c r="BH133" s="74" t="inlineStr">
        <is>
          <t>Yes</t>
        </is>
      </c>
      <c r="BI133" s="74" t="inlineStr">
        <is>
          <t>—</t>
        </is>
      </c>
      <c r="BJ133" s="74" t="inlineStr">
        <is>
          <t>—</t>
        </is>
      </c>
      <c r="BK133" s="74" t="inlineStr">
        <is>
          <t>—</t>
        </is>
      </c>
      <c r="BL133" s="74" t="inlineStr">
        <is>
          <t>Not a manager</t>
        </is>
      </c>
      <c r="BM133" s="74" t="inlineStr">
        <is>
          <t>—</t>
        </is>
      </c>
      <c r="BN133" s="74" t="inlineStr">
        <is>
          <t>—</t>
        </is>
      </c>
      <c r="BO133" s="74" t="inlineStr">
        <is>
          <t>—</t>
        </is>
      </c>
      <c r="BP133" s="74" t="inlineStr">
        <is>
          <t>Not a manager</t>
        </is>
      </c>
      <c r="BQ133" s="74" t="inlineStr">
        <is>
          <t>—</t>
        </is>
      </c>
      <c r="BR133" s="74" t="inlineStr">
        <is>
          <t>L3 – Professional / Associate</t>
        </is>
      </c>
      <c r="BS133" s="74" t="inlineStr">
        <is>
          <t>L1</t>
        </is>
      </c>
      <c r="BT133" s="74" t="inlineStr">
        <is>
          <t>Matched from Title Hierarchy · new designation</t>
        </is>
      </c>
      <c r="BU13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3" s="74" t="n"/>
      <c r="BW133" s="74" t="inlineStr">
        <is>
          <t>South Africa - CIPC.</t>
        </is>
      </c>
      <c r="BX133" s="74" t="n"/>
      <c r="BY133" s="74" t="inlineStr">
        <is>
          <t>IRIS2230</t>
        </is>
      </c>
      <c r="BZ133" s="74" t="inlineStr">
        <is>
          <t>Employee</t>
        </is>
      </c>
      <c r="CA133" s="74" t="inlineStr">
        <is>
          <t>Active</t>
        </is>
      </c>
      <c r="CB133" s="74" t="inlineStr">
        <is>
          <t>Palak Verma</t>
        </is>
      </c>
      <c r="CC133" s="164" t="n">
        <v>45362</v>
      </c>
      <c r="CD133" s="74" t="inlineStr">
        <is>
          <t>Financial Analyst</t>
        </is>
      </c>
      <c r="CE133" s="74" t="n"/>
      <c r="CF133" s="74" t="inlineStr">
        <is>
          <t>Professional Services</t>
        </is>
      </c>
      <c r="CG133" s="74" t="inlineStr">
        <is>
          <t>XBRL / Regulatory Reporting</t>
        </is>
      </c>
      <c r="CH133" s="74" t="inlineStr">
        <is>
          <t>Financial Analyst</t>
        </is>
      </c>
      <c r="CI133" s="74" t="inlineStr">
        <is>
          <t>L3 – Professional / Associate</t>
        </is>
      </c>
      <c r="CJ133" s="74" t="inlineStr">
        <is>
          <t>Mohammed Dholkawala</t>
        </is>
      </c>
      <c r="CK133" s="74" t="inlineStr">
        <is>
          <t>N-7</t>
        </is>
      </c>
      <c r="CL133" s="74" t="inlineStr">
        <is>
          <t>Individual Contributor</t>
        </is>
      </c>
      <c r="CM133" s="74" t="inlineStr">
        <is>
          <t>Regtech</t>
        </is>
      </c>
      <c r="CN133" s="74" t="inlineStr">
        <is>
          <t>Services</t>
        </is>
      </c>
      <c r="CO133" s="74" t="inlineStr">
        <is>
          <t>5 years, 3 months, 9 days</t>
        </is>
      </c>
      <c r="CP133" s="74" t="inlineStr">
        <is>
          <t>Services Associate</t>
        </is>
      </c>
      <c r="CQ133" s="74" t="n"/>
      <c r="CR133" s="74" t="n">
        <v>3</v>
      </c>
      <c r="CS133" s="74" t="inlineStr">
        <is>
          <t>Medium</t>
        </is>
      </c>
      <c r="CT133" s="74" t="inlineStr">
        <is>
          <t>Core Contributor</t>
        </is>
      </c>
      <c r="CU133" s="74" t="inlineStr">
        <is>
          <t>No</t>
        </is>
      </c>
      <c r="CV133" s="74" t="inlineStr">
        <is>
          <t>No</t>
        </is>
      </c>
      <c r="CW133" s="74" t="inlineStr">
        <is>
          <t>Yes</t>
        </is>
      </c>
      <c r="CX133" s="74" t="n"/>
      <c r="CY133" s="74" t="n"/>
      <c r="CZ133" s="74" t="n"/>
      <c r="DA133" s="74" t="inlineStr">
        <is>
          <t>Title to be standardized to : Services Associate</t>
        </is>
      </c>
      <c r="DB133" s="74" t="n"/>
      <c r="DC133" s="74" t="n"/>
      <c r="DD133" s="74" t="n"/>
      <c r="DE133" s="74" t="n"/>
      <c r="DF133" s="74" t="n"/>
      <c r="DG133" s="74" t="n"/>
      <c r="DH133" s="74" t="n"/>
      <c r="DI133" s="74" t="n"/>
      <c r="DJ133" s="74" t="n"/>
      <c r="DK133" s="74" t="n"/>
      <c r="DL133" s="74" t="n"/>
      <c r="DM133" s="74" t="n"/>
      <c r="DN133" s="74" t="n"/>
      <c r="DO133" s="74" t="n"/>
      <c r="DP133" s="74" t="n"/>
      <c r="DQ133" s="74" t="n"/>
      <c r="DR133" s="74" t="n"/>
      <c r="DS133" s="74" t="n"/>
      <c r="DT133" s="74" t="n"/>
      <c r="DU133" s="74" t="n"/>
      <c r="DV133" s="74" t="n"/>
      <c r="DW133" s="74" t="n"/>
      <c r="DX133" s="74" t="n"/>
      <c r="DY133" s="74" t="n"/>
      <c r="DZ133" s="74" t="n"/>
      <c r="EA133" s="74" t="n"/>
      <c r="EB133" s="74" t="n"/>
      <c r="EC133" s="74" t="n"/>
      <c r="ED133" s="74" t="n"/>
      <c r="EE133" s="74" t="n"/>
      <c r="EF133" s="74" t="n"/>
      <c r="EG133" s="74" t="n"/>
      <c r="EH133" s="74" t="n"/>
      <c r="EI133" s="74" t="n"/>
      <c r="EJ133" s="74" t="n"/>
      <c r="EK133" s="74" t="n"/>
      <c r="EL133" s="74" t="n"/>
      <c r="EM133" s="74" t="n"/>
      <c r="EN133" s="74" t="n"/>
      <c r="EO133" s="74" t="n"/>
      <c r="EP133" s="74" t="n"/>
      <c r="EQ133" s="74" t="n"/>
      <c r="ER133" s="74" t="n"/>
      <c r="ES133" s="74" t="n"/>
      <c r="ET133" s="74" t="n"/>
      <c r="EU133" s="74" t="n"/>
      <c r="EV133" s="130" t="n"/>
      <c r="EW133" s="131" t="inlineStr">
        <is>
          <t>• Role / sub-team: CIPC tagging.</t>
        </is>
      </c>
      <c r="EX133" s="131"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EY133" s="131" t="inlineStr">
        <is>
          <t>• Current capabilities: Good communication skills; Punctuality and availabil; Tools / software used: HTML editor.</t>
        </is>
      </c>
      <c r="EZ133" s="131" t="inlineStr">
        <is>
          <t>• Development priorities: No input received.
• Learning and Development Need: Sincerity, Time Management.</t>
        </is>
      </c>
      <c r="FA133" s="131" t="inlineStr">
        <is>
          <t>• Key challenges: No input received.
• Support required: No input received.</t>
        </is>
      </c>
      <c r="FB133" s="131" t="n"/>
      <c r="FC133" s="131" t="n"/>
    </row>
    <row r="134" ht="250" customHeight="1">
      <c r="A134" s="109" t="inlineStr">
        <is>
          <t>Mapped</t>
        </is>
      </c>
      <c r="B134" s="109" t="inlineStr">
        <is>
          <t>CARBON</t>
        </is>
      </c>
      <c r="C134" s="110" t="inlineStr">
        <is>
          <t>IRIS1607</t>
        </is>
      </c>
      <c r="D134" s="110" t="inlineStr">
        <is>
          <t>Payal Gala</t>
        </is>
      </c>
      <c r="E134" s="110" t="inlineStr">
        <is>
          <t>Services</t>
        </is>
      </c>
      <c r="F134" s="110" t="inlineStr">
        <is>
          <t>Senior Financial Analyst</t>
        </is>
      </c>
      <c r="G134" s="110" t="inlineStr">
        <is>
          <t>Senior Financial Analyst</t>
        </is>
      </c>
      <c r="H134" s="110" t="inlineStr">
        <is>
          <t>L4 – Senior</t>
        </is>
      </c>
      <c r="I134" s="151" t="inlineStr">
        <is>
          <t>A3</t>
        </is>
      </c>
      <c r="J134" s="110" t="inlineStr">
        <is>
          <t>• Same level</t>
        </is>
      </c>
      <c r="K134" s="110" t="inlineStr">
        <is>
          <t>Consulting &amp; Professional Services</t>
        </is>
      </c>
      <c r="L134" s="110" t="inlineStr">
        <is>
          <t>XBRL Tagging, Conversion &amp; Filing</t>
        </is>
      </c>
      <c r="M134" s="110" t="n"/>
      <c r="N134" s="110" t="n">
        <v>20</v>
      </c>
      <c r="O134" s="109" t="inlineStr">
        <is>
          <t>P2</t>
        </is>
      </c>
      <c r="P134" s="110" t="inlineStr">
        <is>
          <t>Developing</t>
        </is>
      </c>
      <c r="Q134" s="110" t="inlineStr">
        <is>
          <t>3 Apply</t>
        </is>
      </c>
      <c r="R134" s="110" t="inlineStr">
        <is>
          <t>2–4 yrs</t>
        </is>
      </c>
      <c r="S134" s="110" t="inlineStr">
        <is>
          <t>3–5 · 2–5</t>
        </is>
      </c>
      <c r="T134" s="110" t="inlineStr">
        <is>
          <t>Senior Analyst / Associate</t>
        </is>
      </c>
      <c r="U134" s="110" t="inlineStr">
        <is>
          <t>DataTracks: Senior Associate · 2–5 yrs · Big Four: Consultant · IRIS Vs Market Benchmark — XBRL US credential pathway: XBRL US GAAP Certificate</t>
        </is>
      </c>
      <c r="V134" s="110" t="inlineStr">
        <is>
          <t>XBRL US GAAP Certificate · AICPA &amp; XBRL US; XBRL International specifications; IFRS / US GAAP / Ind AS</t>
        </is>
      </c>
      <c r="W134" s="110" t="inlineStr">
        <is>
          <t>Core 2 · Future 2 · Functional 3 · Leadership not scored</t>
        </is>
      </c>
      <c r="X134" s="73" t="n">
        <v>131</v>
      </c>
      <c r="Y134" s="74" t="inlineStr">
        <is>
          <t>IRIS1607</t>
        </is>
      </c>
      <c r="Z134" s="74" t="inlineStr">
        <is>
          <t>Employee</t>
        </is>
      </c>
      <c r="AA134" s="74" t="inlineStr">
        <is>
          <t>Active</t>
        </is>
      </c>
      <c r="AB134" s="74" t="inlineStr">
        <is>
          <t>Payal Gala</t>
        </is>
      </c>
      <c r="AC134" s="164" t="n">
        <v>42697</v>
      </c>
      <c r="AD134" s="74" t="inlineStr">
        <is>
          <t>Senior Financial Analyst</t>
        </is>
      </c>
      <c r="AE134" s="74" t="inlineStr">
        <is>
          <t>B.Com</t>
        </is>
      </c>
      <c r="AF134" s="74" t="inlineStr">
        <is>
          <t>Vipul Kurhade</t>
        </is>
      </c>
      <c r="AG134" s="74" t="inlineStr">
        <is>
          <t>N-8</t>
        </is>
      </c>
      <c r="AH134" s="74" t="inlineStr">
        <is>
          <t>Individual Contributor</t>
        </is>
      </c>
      <c r="AI134" s="74" t="inlineStr">
        <is>
          <t>6 years, 0 months, 0 days</t>
        </is>
      </c>
      <c r="AJ134" s="74" t="inlineStr">
        <is>
          <t>9 years, 9 months, 2 days</t>
        </is>
      </c>
      <c r="AK134" s="74" t="inlineStr">
        <is>
          <t>Regtech</t>
        </is>
      </c>
      <c r="AL134" s="74" t="inlineStr">
        <is>
          <t>CARBON</t>
        </is>
      </c>
      <c r="AM134" s="74" t="inlineStr">
        <is>
          <t>Services</t>
        </is>
      </c>
      <c r="AN134" s="74" t="inlineStr">
        <is>
          <t>Expert Assisted services</t>
        </is>
      </c>
      <c r="AO134" s="74" t="inlineStr">
        <is>
          <t>No</t>
        </is>
      </c>
      <c r="AP134" s="74" t="inlineStr">
        <is>
          <t>Professional Services</t>
        </is>
      </c>
      <c r="AQ134" s="74" t="inlineStr">
        <is>
          <t>XBRL Domain</t>
        </is>
      </c>
      <c r="AR134" s="74" t="inlineStr">
        <is>
          <t>Non-technical</t>
        </is>
      </c>
      <c r="AS134" s="74" t="n">
        <v>20</v>
      </c>
      <c r="AT134" s="74" t="inlineStr">
        <is>
          <t>Covered</t>
        </is>
      </c>
      <c r="AU134" s="74" t="inlineStr">
        <is>
          <t>IRIS1607</t>
        </is>
      </c>
      <c r="AV134" s="74" t="inlineStr">
        <is>
          <t>Payal Gala</t>
        </is>
      </c>
      <c r="AW134" s="74" t="inlineStr">
        <is>
          <t>Services</t>
        </is>
      </c>
      <c r="AX134" s="74" t="inlineStr">
        <is>
          <t>Professional Services</t>
        </is>
      </c>
      <c r="AY134" s="74" t="inlineStr">
        <is>
          <t>XBRL / Regulatory Reporting</t>
        </is>
      </c>
      <c r="AZ134" s="74" t="n"/>
      <c r="BA134" s="74" t="n"/>
      <c r="BB134" s="74" t="inlineStr">
        <is>
          <t>Employee</t>
        </is>
      </c>
      <c r="BC134" s="74" t="inlineStr">
        <is>
          <t>Vipul Kurhade</t>
        </is>
      </c>
      <c r="BD134" s="74" t="inlineStr">
        <is>
          <t>Vipul Kurhade</t>
        </is>
      </c>
      <c r="BE134" s="74" t="inlineStr">
        <is>
          <t>No</t>
        </is>
      </c>
      <c r="BF134" s="74" t="inlineStr">
        <is>
          <t>Senior Financial Analyst</t>
        </is>
      </c>
      <c r="BG134" s="74" t="inlineStr">
        <is>
          <t>Senior Services Specialist</t>
        </is>
      </c>
      <c r="BH134" s="74" t="inlineStr">
        <is>
          <t>Yes</t>
        </is>
      </c>
      <c r="BI134" s="74" t="inlineStr">
        <is>
          <t>—</t>
        </is>
      </c>
      <c r="BJ134" s="74" t="inlineStr">
        <is>
          <t>—</t>
        </is>
      </c>
      <c r="BK134" s="74" t="inlineStr">
        <is>
          <t>—</t>
        </is>
      </c>
      <c r="BL134" s="74" t="inlineStr">
        <is>
          <t>Not a manager</t>
        </is>
      </c>
      <c r="BM134" s="74" t="inlineStr">
        <is>
          <t>—</t>
        </is>
      </c>
      <c r="BN134" s="74" t="inlineStr">
        <is>
          <t>—</t>
        </is>
      </c>
      <c r="BO134" s="74" t="inlineStr">
        <is>
          <t>—</t>
        </is>
      </c>
      <c r="BP134" s="74" t="inlineStr">
        <is>
          <t>Not a manager</t>
        </is>
      </c>
      <c r="BQ134" s="74" t="inlineStr">
        <is>
          <t>—</t>
        </is>
      </c>
      <c r="BR134" s="74" t="inlineStr">
        <is>
          <t>L4 – Senior</t>
        </is>
      </c>
      <c r="BS134" s="74" t="inlineStr">
        <is>
          <t>L4 – Senior</t>
        </is>
      </c>
      <c r="BT134" s="74" t="inlineStr">
        <is>
          <t>Designation refined from Raw tab Comments column · this update</t>
        </is>
      </c>
      <c r="BU13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4" s="74" t="n"/>
      <c r="BW134" s="74" t="inlineStr">
        <is>
          <t>No input received.</t>
        </is>
      </c>
      <c r="BX134" s="74" t="n"/>
      <c r="BY134" s="74" t="inlineStr">
        <is>
          <t>IRIS1607</t>
        </is>
      </c>
      <c r="BZ134" s="74" t="inlineStr">
        <is>
          <t>Employee</t>
        </is>
      </c>
      <c r="CA134" s="74" t="inlineStr">
        <is>
          <t>Active</t>
        </is>
      </c>
      <c r="CB134" s="74" t="inlineStr">
        <is>
          <t>Payal Gala</t>
        </is>
      </c>
      <c r="CC134" s="164" t="n">
        <v>42697</v>
      </c>
      <c r="CD134" s="74" t="inlineStr">
        <is>
          <t>Senior Financial Analyst</t>
        </is>
      </c>
      <c r="CE134" s="74" t="n"/>
      <c r="CF134" s="74" t="inlineStr">
        <is>
          <t>Professional Services</t>
        </is>
      </c>
      <c r="CG134" s="74" t="inlineStr">
        <is>
          <t>XBRL / Regulatory Reporting</t>
        </is>
      </c>
      <c r="CH134" s="74" t="inlineStr">
        <is>
          <t>Senior Financial Analyst</t>
        </is>
      </c>
      <c r="CI134" s="74" t="inlineStr">
        <is>
          <t>L4 – Senior</t>
        </is>
      </c>
      <c r="CJ134" s="74" t="inlineStr">
        <is>
          <t>Vipul Kurhade</t>
        </is>
      </c>
      <c r="CK134" s="74" t="inlineStr">
        <is>
          <t>N-8</t>
        </is>
      </c>
      <c r="CL134" s="74" t="inlineStr">
        <is>
          <t>Individual Contributor</t>
        </is>
      </c>
      <c r="CM134" s="74" t="inlineStr">
        <is>
          <t>Regtech</t>
        </is>
      </c>
      <c r="CN134" s="74" t="inlineStr">
        <is>
          <t>Services</t>
        </is>
      </c>
      <c r="CO134" s="74" t="inlineStr">
        <is>
          <t>15 years, 6 months, 28 days</t>
        </is>
      </c>
      <c r="CP134" s="74" t="inlineStr">
        <is>
          <t>Senior Services Specialst</t>
        </is>
      </c>
      <c r="CQ134" s="74" t="n"/>
      <c r="CR134" s="74" t="n">
        <v>3</v>
      </c>
      <c r="CS134" s="74" t="inlineStr">
        <is>
          <t>Medium</t>
        </is>
      </c>
      <c r="CT134" s="74" t="inlineStr">
        <is>
          <t>Core Contributor</t>
        </is>
      </c>
      <c r="CU134" s="74" t="inlineStr">
        <is>
          <t>No</t>
        </is>
      </c>
      <c r="CV134" s="74" t="inlineStr">
        <is>
          <t>No</t>
        </is>
      </c>
      <c r="CW134" s="74" t="inlineStr">
        <is>
          <t>Yes</t>
        </is>
      </c>
      <c r="CX134" s="74" t="n"/>
      <c r="CY134" s="74" t="n"/>
      <c r="CZ134" s="74" t="n"/>
      <c r="DA134" s="74" t="inlineStr">
        <is>
          <t>Title to be standardized to: Senior Services Specialist</t>
        </is>
      </c>
      <c r="DB134" s="74" t="n"/>
      <c r="DC134" s="74" t="n"/>
      <c r="DD134" s="74" t="n"/>
      <c r="DE134" s="74" t="n"/>
      <c r="DF134" s="74" t="n"/>
      <c r="DG134" s="74" t="n"/>
      <c r="DH134" s="74" t="n"/>
      <c r="DI134" s="74" t="n"/>
      <c r="DJ134" s="74" t="n"/>
      <c r="DK134" s="74" t="n"/>
      <c r="DL134" s="74" t="n"/>
      <c r="DM134" s="74" t="n"/>
      <c r="DN134" s="74" t="n"/>
      <c r="DO134" s="74" t="n"/>
      <c r="DP134" s="74" t="n"/>
      <c r="DQ134" s="74" t="n"/>
      <c r="DR134" s="74" t="n"/>
      <c r="DS134" s="74" t="n"/>
      <c r="DT134" s="74" t="n"/>
      <c r="DU134" s="74" t="n"/>
      <c r="DV134" s="74" t="n"/>
      <c r="DW134" s="74" t="n"/>
      <c r="DX134" s="74" t="n"/>
      <c r="DY134" s="74" t="n"/>
      <c r="DZ134" s="74" t="n"/>
      <c r="EA134" s="74" t="n"/>
      <c r="EB134" s="74" t="n"/>
      <c r="EC134" s="74" t="n"/>
      <c r="ED134" s="74" t="n"/>
      <c r="EE134" s="74" t="n"/>
      <c r="EF134" s="74" t="n"/>
      <c r="EG134" s="74" t="n"/>
      <c r="EH134" s="74" t="n"/>
      <c r="EI134" s="74" t="n"/>
      <c r="EJ134" s="74" t="n"/>
      <c r="EK134" s="74" t="n"/>
      <c r="EL134" s="74" t="n"/>
      <c r="EM134" s="74" t="n"/>
      <c r="EN134" s="74" t="n"/>
      <c r="EO134" s="74" t="n"/>
      <c r="EP134" s="74" t="n"/>
      <c r="EQ134" s="74" t="n"/>
      <c r="ER134" s="74" t="n"/>
      <c r="ES134" s="74" t="n"/>
      <c r="ET134" s="74" t="n"/>
      <c r="EU134" s="74" t="n"/>
      <c r="EV134" s="130" t="n"/>
      <c r="EW134" s="131" t="inlineStr">
        <is>
          <t>• No input received.</t>
        </is>
      </c>
      <c r="EX134" s="131" t="inlineStr">
        <is>
          <t>• No input received.</t>
        </is>
      </c>
      <c r="EY134" s="131" t="inlineStr">
        <is>
          <t>• Current capabilities: Input not given by Participant; Tools / software used: Carbon.</t>
        </is>
      </c>
      <c r="EZ134" s="131" t="inlineStr">
        <is>
          <t>• Development priorities: No input received.
• Learning and Development Need: No input received.</t>
        </is>
      </c>
      <c r="FA134" s="131" t="inlineStr">
        <is>
          <t>• Key challenges: No input received.
• Support required: No input received.</t>
        </is>
      </c>
      <c r="FB134" s="131" t="n"/>
      <c r="FC134" s="131" t="n"/>
    </row>
    <row r="135" ht="250" customHeight="1">
      <c r="A135" s="109" t="inlineStr">
        <is>
          <t>Mapped</t>
        </is>
      </c>
      <c r="B135" s="109" t="inlineStr">
        <is>
          <t>CARBON</t>
        </is>
      </c>
      <c r="C135" s="110" t="inlineStr">
        <is>
          <t>IRIS0222</t>
        </is>
      </c>
      <c r="D135" s="110" t="inlineStr">
        <is>
          <t>Prerna Savaratkar</t>
        </is>
      </c>
      <c r="E135" s="110" t="inlineStr">
        <is>
          <t>Services</t>
        </is>
      </c>
      <c r="F135" s="162" t="inlineStr">
        <is>
          <t>Financial Analyst</t>
        </is>
      </c>
      <c r="G135" s="162" t="inlineStr">
        <is>
          <t>Senior Financial Analyst</t>
        </is>
      </c>
      <c r="H135" s="162" t="inlineStr">
        <is>
          <t>L3 – Professional / Associate</t>
        </is>
      </c>
      <c r="I135" s="162" t="inlineStr">
        <is>
          <t>A3</t>
        </is>
      </c>
      <c r="J135" s="166" t="inlineStr">
        <is>
          <t>▲ Up</t>
        </is>
      </c>
      <c r="K135" s="110" t="inlineStr">
        <is>
          <t>Consulting &amp; Professional Services</t>
        </is>
      </c>
      <c r="L135" s="110" t="inlineStr">
        <is>
          <t>XBRL Tagging, Conversion &amp; Filing</t>
        </is>
      </c>
      <c r="M135" s="110" t="n"/>
      <c r="N135" s="110" t="n">
        <v>19</v>
      </c>
      <c r="O135" s="109" t="inlineStr">
        <is>
          <t>P2</t>
        </is>
      </c>
      <c r="P135" s="110" t="inlineStr">
        <is>
          <t>Developing</t>
        </is>
      </c>
      <c r="Q135" s="110" t="inlineStr">
        <is>
          <t>3 Apply</t>
        </is>
      </c>
      <c r="R135" s="110" t="inlineStr">
        <is>
          <t>2–4 yrs</t>
        </is>
      </c>
      <c r="S135" s="110" t="inlineStr">
        <is>
          <t>3–5 · 2–5</t>
        </is>
      </c>
      <c r="T135" s="110" t="inlineStr">
        <is>
          <t>Senior Analyst / Associate</t>
        </is>
      </c>
      <c r="U135" s="110" t="inlineStr">
        <is>
          <t>DataTracks: Senior Associate · 2–5 yrs · Big Four: Consultant · IRIS Vs Market Benchmark — XBRL US credential pathway: XBRL US GAAP Certificate</t>
        </is>
      </c>
      <c r="V135" s="110" t="inlineStr">
        <is>
          <t>XBRL US GAAP Certificate · AICPA &amp; XBRL US; XBRL International specifications; IFRS / US GAAP / Ind AS</t>
        </is>
      </c>
      <c r="W135" s="110" t="inlineStr">
        <is>
          <t>Core 2 · Future 2 · Functional 3 · Leadership not scored</t>
        </is>
      </c>
      <c r="X135" s="73" t="n">
        <v>40</v>
      </c>
      <c r="Y135" s="74" t="inlineStr">
        <is>
          <t>IRIS0222</t>
        </is>
      </c>
      <c r="Z135" s="74" t="inlineStr">
        <is>
          <t>Employee</t>
        </is>
      </c>
      <c r="AA135" s="74" t="inlineStr">
        <is>
          <t>Active</t>
        </is>
      </c>
      <c r="AB135" s="74" t="inlineStr">
        <is>
          <t>Prerna Savaratkar</t>
        </is>
      </c>
      <c r="AC135" s="164" t="n">
        <v>39722</v>
      </c>
      <c r="AD135" s="74" t="inlineStr">
        <is>
          <t>Financial Analyst</t>
        </is>
      </c>
      <c r="AE135" s="74" t="inlineStr">
        <is>
          <t>B.Com</t>
        </is>
      </c>
      <c r="AF135" s="74" t="inlineStr">
        <is>
          <t>Vipul Kurhade</t>
        </is>
      </c>
      <c r="AG135" s="74" t="inlineStr">
        <is>
          <t>N-8</t>
        </is>
      </c>
      <c r="AH135" s="74" t="inlineStr">
        <is>
          <t>Individual Contributor</t>
        </is>
      </c>
      <c r="AI135" s="74" t="inlineStr">
        <is>
          <t>0 years, 0 months, 0 days</t>
        </is>
      </c>
      <c r="AJ135" s="74" t="inlineStr">
        <is>
          <t>17 years, 10 months, 24 days</t>
        </is>
      </c>
      <c r="AK135" s="74" t="inlineStr">
        <is>
          <t>Regtech</t>
        </is>
      </c>
      <c r="AL135" s="74" t="inlineStr">
        <is>
          <t>CARBON</t>
        </is>
      </c>
      <c r="AM135" s="74" t="inlineStr">
        <is>
          <t>Services</t>
        </is>
      </c>
      <c r="AN135" s="74" t="inlineStr">
        <is>
          <t>Expert Assisted services</t>
        </is>
      </c>
      <c r="AO135" s="74" t="inlineStr">
        <is>
          <t>No</t>
        </is>
      </c>
      <c r="AP135" s="74" t="inlineStr">
        <is>
          <t>Professional Services</t>
        </is>
      </c>
      <c r="AQ135" s="74" t="inlineStr">
        <is>
          <t>XBRL Domain</t>
        </is>
      </c>
      <c r="AR135" s="74" t="inlineStr">
        <is>
          <t>Non-technical</t>
        </is>
      </c>
      <c r="AS135" s="74" t="n">
        <v>20</v>
      </c>
      <c r="AT135" s="74" t="inlineStr">
        <is>
          <t>Covered</t>
        </is>
      </c>
      <c r="AU135" s="74" t="inlineStr">
        <is>
          <t>IRIS0222</t>
        </is>
      </c>
      <c r="AV135" s="74" t="inlineStr">
        <is>
          <t>Prerna Savaratkar</t>
        </is>
      </c>
      <c r="AW135" s="74" t="inlineStr">
        <is>
          <t>Services</t>
        </is>
      </c>
      <c r="AX135" s="74" t="inlineStr">
        <is>
          <t>Professional Services</t>
        </is>
      </c>
      <c r="AY135" s="74" t="inlineStr">
        <is>
          <t>XBRL / Regulatory Reporting</t>
        </is>
      </c>
      <c r="AZ135" s="74" t="n"/>
      <c r="BA135" s="74" t="n"/>
      <c r="BB135" s="74" t="inlineStr">
        <is>
          <t>Employee</t>
        </is>
      </c>
      <c r="BC135" s="74" t="inlineStr">
        <is>
          <t>Vipul Kurhade</t>
        </is>
      </c>
      <c r="BD135" s="74" t="inlineStr">
        <is>
          <t>Vipul Kurhade</t>
        </is>
      </c>
      <c r="BE135" s="74" t="inlineStr">
        <is>
          <t>No</t>
        </is>
      </c>
      <c r="BF135" s="74" t="inlineStr">
        <is>
          <t>Financial Analyst</t>
        </is>
      </c>
      <c r="BG135" s="74" t="inlineStr">
        <is>
          <t>Services Specialist</t>
        </is>
      </c>
      <c r="BH135" s="74" t="inlineStr">
        <is>
          <t>Yes</t>
        </is>
      </c>
      <c r="BI135" s="74" t="inlineStr">
        <is>
          <t>—</t>
        </is>
      </c>
      <c r="BJ135" s="74" t="inlineStr">
        <is>
          <t>—</t>
        </is>
      </c>
      <c r="BK135" s="74" t="inlineStr">
        <is>
          <t>—</t>
        </is>
      </c>
      <c r="BL135" s="74" t="inlineStr">
        <is>
          <t>Not a manager</t>
        </is>
      </c>
      <c r="BM135" s="74" t="inlineStr">
        <is>
          <t>—</t>
        </is>
      </c>
      <c r="BN135" s="74" t="inlineStr">
        <is>
          <t>—</t>
        </is>
      </c>
      <c r="BO135" s="74" t="inlineStr">
        <is>
          <t>—</t>
        </is>
      </c>
      <c r="BP135" s="74" t="inlineStr">
        <is>
          <t>Not a manager</t>
        </is>
      </c>
      <c r="BQ135" s="74" t="inlineStr">
        <is>
          <t>—</t>
        </is>
      </c>
      <c r="BR135" s="74" t="inlineStr">
        <is>
          <t>L3 – Professional / Associate</t>
        </is>
      </c>
      <c r="BS135" s="74" t="inlineStr">
        <is>
          <t>L2</t>
        </is>
      </c>
      <c r="BT135" s="74" t="inlineStr">
        <is>
          <t>Matched from Title Hierarchy · new designation</t>
        </is>
      </c>
      <c r="BU13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5" s="74" t="n"/>
      <c r="BW135" s="74" t="inlineStr">
        <is>
          <t>UK - HMRC.</t>
        </is>
      </c>
      <c r="BX135" s="74" t="n"/>
      <c r="BY135" s="74" t="inlineStr">
        <is>
          <t>IRIS0222</t>
        </is>
      </c>
      <c r="BZ135" s="74" t="inlineStr">
        <is>
          <t>Employee</t>
        </is>
      </c>
      <c r="CA135" s="74" t="inlineStr">
        <is>
          <t>Active</t>
        </is>
      </c>
      <c r="CB135" s="74" t="inlineStr">
        <is>
          <t>Prerna Savaratkar</t>
        </is>
      </c>
      <c r="CC135" s="164" t="n">
        <v>39722</v>
      </c>
      <c r="CD135" s="74" t="inlineStr">
        <is>
          <t>Financial Analyst</t>
        </is>
      </c>
      <c r="CE135" s="74" t="n"/>
      <c r="CF135" s="74" t="inlineStr">
        <is>
          <t>Professional Services</t>
        </is>
      </c>
      <c r="CG135" s="74" t="inlineStr">
        <is>
          <t>XBRL / Regulatory Reporting</t>
        </is>
      </c>
      <c r="CH135" s="74" t="inlineStr">
        <is>
          <t>Financial Analyst</t>
        </is>
      </c>
      <c r="CI135" s="74" t="inlineStr">
        <is>
          <t>L3 – Professional / Associate</t>
        </is>
      </c>
      <c r="CJ135" s="74" t="inlineStr">
        <is>
          <t>Vipul Kurhade</t>
        </is>
      </c>
      <c r="CK135" s="74" t="inlineStr">
        <is>
          <t>N-8</t>
        </is>
      </c>
      <c r="CL135" s="74" t="inlineStr">
        <is>
          <t>Individual Contributor</t>
        </is>
      </c>
      <c r="CM135" s="74" t="inlineStr">
        <is>
          <t>Regtech</t>
        </is>
      </c>
      <c r="CN135" s="74" t="inlineStr">
        <is>
          <t>Services</t>
        </is>
      </c>
      <c r="CO135" s="74" t="inlineStr">
        <is>
          <t>17 years, 8 months, 19 days</t>
        </is>
      </c>
      <c r="CP135" s="74" t="inlineStr">
        <is>
          <t>Services Specialist</t>
        </is>
      </c>
      <c r="CQ135" s="74" t="n"/>
      <c r="CR135" s="74" t="n">
        <v>3</v>
      </c>
      <c r="CS135" s="74" t="inlineStr">
        <is>
          <t>Medium</t>
        </is>
      </c>
      <c r="CT135" s="74" t="inlineStr">
        <is>
          <t>Core Contributor</t>
        </is>
      </c>
      <c r="CU135" s="74" t="inlineStr">
        <is>
          <t>No</t>
        </is>
      </c>
      <c r="CV135" s="74" t="inlineStr">
        <is>
          <t>No</t>
        </is>
      </c>
      <c r="CW135" s="74" t="inlineStr">
        <is>
          <t>Yes</t>
        </is>
      </c>
      <c r="CX135" s="74" t="n"/>
      <c r="CY135" s="74" t="n"/>
      <c r="CZ135" s="74" t="n"/>
      <c r="DA135" s="74" t="inlineStr">
        <is>
          <t>Title to be standardized to : Services Specialist</t>
        </is>
      </c>
      <c r="DB135" s="74" t="n"/>
      <c r="DC135" s="74" t="n"/>
      <c r="DD135" s="74" t="n"/>
      <c r="DE135" s="74" t="n"/>
      <c r="DF135" s="74" t="n"/>
      <c r="DG135" s="74" t="n"/>
      <c r="DH135" s="74" t="n"/>
      <c r="DI135" s="74" t="n"/>
      <c r="DJ135" s="74" t="n"/>
      <c r="DK135" s="74" t="n"/>
      <c r="DL135" s="74" t="n"/>
      <c r="DM135" s="74" t="n"/>
      <c r="DN135" s="74" t="n"/>
      <c r="DO135" s="74" t="n"/>
      <c r="DP135" s="74" t="n"/>
      <c r="DQ135" s="74" t="n"/>
      <c r="DR135" s="74" t="n"/>
      <c r="DS135" s="74" t="n"/>
      <c r="DT135" s="74" t="n"/>
      <c r="DU135" s="74" t="n"/>
      <c r="DV135" s="74" t="n"/>
      <c r="DW135" s="74" t="n"/>
      <c r="DX135" s="74" t="n"/>
      <c r="DY135" s="74" t="n"/>
      <c r="DZ135" s="74" t="n"/>
      <c r="EA135" s="74" t="n"/>
      <c r="EB135" s="74" t="n"/>
      <c r="EC135" s="74" t="n"/>
      <c r="ED135" s="74" t="n"/>
      <c r="EE135" s="74" t="n"/>
      <c r="EF135" s="74" t="n"/>
      <c r="EG135" s="74" t="n"/>
      <c r="EH135" s="74" t="n"/>
      <c r="EI135" s="74" t="n"/>
      <c r="EJ135" s="74" t="n"/>
      <c r="EK135" s="74" t="n"/>
      <c r="EL135" s="74" t="n"/>
      <c r="EM135" s="74" t="n"/>
      <c r="EN135" s="74" t="n"/>
      <c r="EO135" s="74" t="n"/>
      <c r="EP135" s="74" t="n"/>
      <c r="EQ135" s="74" t="n"/>
      <c r="ER135" s="74" t="n"/>
      <c r="ES135" s="74" t="n"/>
      <c r="ET135" s="74" t="n"/>
      <c r="EU135" s="74" t="n"/>
      <c r="EV135" s="130" t="n"/>
      <c r="EW135" s="131" t="inlineStr">
        <is>
          <t>• Role / sub-team: Tagging Ixbrl - uk.</t>
        </is>
      </c>
      <c r="EX135" s="131" t="inlineStr">
        <is>
          <t>• Key responsibilities include: Downloads allocated files, loads and formats them in Carbon, completes tagging, and forwards to QC.
• Reported deliverables and outcomes include: After Tagging don, files share with QC analysts.</t>
        </is>
      </c>
      <c r="EY135" s="131" t="inlineStr">
        <is>
          <t>• Current capabilities: Time management; Tools / software used: HTML - Editor | Carbon [Teams chat].</t>
        </is>
      </c>
      <c r="EZ135" s="131" t="inlineStr">
        <is>
          <t>• Development priorities: No input received.
• Learning and Development Need: Setting a realistic goal.</t>
        </is>
      </c>
      <c r="FA135" s="131" t="inlineStr">
        <is>
          <t>• Key challenges: No input received.
• Support required: No input received.</t>
        </is>
      </c>
      <c r="FB135" s="131" t="n"/>
      <c r="FC135" s="131" t="n"/>
    </row>
    <row r="136" ht="250" customHeight="1">
      <c r="A136" s="109" t="inlineStr">
        <is>
          <t>Mapped</t>
        </is>
      </c>
      <c r="B136" s="109" t="inlineStr">
        <is>
          <t>CARBON</t>
        </is>
      </c>
      <c r="C136" s="110" t="inlineStr">
        <is>
          <t>IRISC330</t>
        </is>
      </c>
      <c r="D136" s="110" t="inlineStr">
        <is>
          <t>Raj Ratnakar Kumbhar</t>
        </is>
      </c>
      <c r="E136" s="110" t="inlineStr">
        <is>
          <t>Services</t>
        </is>
      </c>
      <c r="F136" s="162" t="inlineStr">
        <is>
          <t>Consultant</t>
        </is>
      </c>
      <c r="G136" s="162" t="inlineStr">
        <is>
          <t>Senior Financial Analyst</t>
        </is>
      </c>
      <c r="H136" s="162" t="inlineStr">
        <is>
          <t>L3 – Professional / Associate</t>
        </is>
      </c>
      <c r="I136" s="162" t="inlineStr">
        <is>
          <t>A3</t>
        </is>
      </c>
      <c r="J136" s="166" t="inlineStr">
        <is>
          <t>▲ Up</t>
        </is>
      </c>
      <c r="K136" s="110" t="inlineStr">
        <is>
          <t>Consulting &amp; Professional Services</t>
        </is>
      </c>
      <c r="L136" s="110" t="inlineStr">
        <is>
          <t>XBRL Tagging, Conversion &amp; Filing</t>
        </is>
      </c>
      <c r="M136" s="110" t="n"/>
      <c r="N136" s="110" t="n">
        <v>20</v>
      </c>
      <c r="O136" s="109" t="inlineStr">
        <is>
          <t>P2</t>
        </is>
      </c>
      <c r="P136" s="110" t="inlineStr">
        <is>
          <t>Developing</t>
        </is>
      </c>
      <c r="Q136" s="110" t="inlineStr">
        <is>
          <t>3 Apply</t>
        </is>
      </c>
      <c r="R136" s="110" t="inlineStr">
        <is>
          <t>2–4 yrs</t>
        </is>
      </c>
      <c r="S136" s="110" t="inlineStr">
        <is>
          <t>3–5 · 2–5</t>
        </is>
      </c>
      <c r="T136" s="110" t="inlineStr">
        <is>
          <t>Senior Analyst / Associate</t>
        </is>
      </c>
      <c r="U136" s="110" t="inlineStr">
        <is>
          <t>DataTracks: Senior Associate · 2–5 yrs · Big Four: Consultant · IRIS Vs Market Benchmark — XBRL US credential pathway: XBRL US GAAP Certificate</t>
        </is>
      </c>
      <c r="V136" s="110" t="inlineStr">
        <is>
          <t>XBRL US GAAP Certificate · AICPA &amp; XBRL US; XBRL International specifications; IFRS / US GAAP / Ind AS</t>
        </is>
      </c>
      <c r="W136" s="110" t="inlineStr">
        <is>
          <t>Core 2 · Future 2 · Functional 3 · Leadership not scored</t>
        </is>
      </c>
      <c r="X136" s="73" t="n">
        <v>432</v>
      </c>
      <c r="Y136" s="74" t="inlineStr">
        <is>
          <t>IRISC330</t>
        </is>
      </c>
      <c r="Z136" s="74" t="inlineStr">
        <is>
          <t>On Contract</t>
        </is>
      </c>
      <c r="AA136" s="74" t="inlineStr">
        <is>
          <t>Active</t>
        </is>
      </c>
      <c r="AB136" s="74" t="inlineStr">
        <is>
          <t>Raj Ratnakar Kumbhar</t>
        </is>
      </c>
      <c r="AC136" s="164" t="n">
        <v>46027</v>
      </c>
      <c r="AD136" s="74" t="inlineStr">
        <is>
          <t>Consultant</t>
        </is>
      </c>
      <c r="AE136" s="74" t="inlineStr">
        <is>
          <t>B.Com</t>
        </is>
      </c>
      <c r="AF136" s="74" t="inlineStr">
        <is>
          <t>Jinesh Kumar S</t>
        </is>
      </c>
      <c r="AG136" s="74" t="inlineStr">
        <is>
          <t>N-7</t>
        </is>
      </c>
      <c r="AH136" s="74" t="inlineStr">
        <is>
          <t>Individual Contributor</t>
        </is>
      </c>
      <c r="AI136" s="74" t="inlineStr">
        <is>
          <t>3 years, 8 months, 0 days</t>
        </is>
      </c>
      <c r="AJ136" s="74" t="inlineStr">
        <is>
          <t>0 years, 7 months, 20 days</t>
        </is>
      </c>
      <c r="AK136" s="74" t="inlineStr">
        <is>
          <t>Regtech</t>
        </is>
      </c>
      <c r="AL136" s="74" t="inlineStr">
        <is>
          <t>CARBON</t>
        </is>
      </c>
      <c r="AM136" s="74" t="inlineStr">
        <is>
          <t>Services</t>
        </is>
      </c>
      <c r="AN136" s="74" t="inlineStr">
        <is>
          <t>Expert Assisted services</t>
        </is>
      </c>
      <c r="AO136" s="74" t="inlineStr">
        <is>
          <t>No</t>
        </is>
      </c>
      <c r="AP136" s="74" t="inlineStr">
        <is>
          <t>Professional Services</t>
        </is>
      </c>
      <c r="AQ136" s="74" t="inlineStr">
        <is>
          <t>XBRL Domain</t>
        </is>
      </c>
      <c r="AR136" s="74" t="inlineStr">
        <is>
          <t>Non-technical</t>
        </is>
      </c>
      <c r="AS136" s="74" t="n">
        <v>20</v>
      </c>
      <c r="AT136" s="74" t="inlineStr">
        <is>
          <t>Covered</t>
        </is>
      </c>
      <c r="AU136" s="74" t="inlineStr">
        <is>
          <t>IRISC330</t>
        </is>
      </c>
      <c r="AV136" s="74" t="inlineStr">
        <is>
          <t>Raj Ratnakar Kumbhar</t>
        </is>
      </c>
      <c r="AW136" s="74" t="inlineStr">
        <is>
          <t>Services</t>
        </is>
      </c>
      <c r="AX136" s="74" t="inlineStr">
        <is>
          <t>Professional Services</t>
        </is>
      </c>
      <c r="AY136" s="74" t="inlineStr">
        <is>
          <t>XBRL / Regulatory Reporting</t>
        </is>
      </c>
      <c r="AZ136" s="74" t="n"/>
      <c r="BA136" s="74" t="n"/>
      <c r="BB136" s="74" t="inlineStr">
        <is>
          <t>On Contract</t>
        </is>
      </c>
      <c r="BC136" s="74" t="inlineStr">
        <is>
          <t>Jinesh Kumar S</t>
        </is>
      </c>
      <c r="BD136" s="74" t="inlineStr">
        <is>
          <t>Jinesh Kumar S</t>
        </is>
      </c>
      <c r="BE136" s="74" t="inlineStr">
        <is>
          <t>No</t>
        </is>
      </c>
      <c r="BF136" s="74" t="inlineStr">
        <is>
          <t>Consultant</t>
        </is>
      </c>
      <c r="BG136" s="74" t="inlineStr">
        <is>
          <t>Consultant</t>
        </is>
      </c>
      <c r="BH136" s="74" t="inlineStr">
        <is>
          <t>No</t>
        </is>
      </c>
      <c r="BI136" s="74" t="inlineStr">
        <is>
          <t>—</t>
        </is>
      </c>
      <c r="BJ136" s="74" t="inlineStr">
        <is>
          <t>—</t>
        </is>
      </c>
      <c r="BK136" s="74" t="inlineStr">
        <is>
          <t>—</t>
        </is>
      </c>
      <c r="BL136" s="74" t="inlineStr">
        <is>
          <t>Not a manager</t>
        </is>
      </c>
      <c r="BM136" s="74" t="inlineStr">
        <is>
          <t>—</t>
        </is>
      </c>
      <c r="BN136" s="74" t="inlineStr">
        <is>
          <t>—</t>
        </is>
      </c>
      <c r="BO136" s="74" t="inlineStr">
        <is>
          <t>—</t>
        </is>
      </c>
      <c r="BP136" s="74" t="inlineStr">
        <is>
          <t>Not a manager</t>
        </is>
      </c>
      <c r="BQ136" s="74" t="inlineStr">
        <is>
          <t>—</t>
        </is>
      </c>
      <c r="BR136" s="74" t="inlineStr">
        <is>
          <t>L3 – Professional / Associate</t>
        </is>
      </c>
      <c r="BS136" s="74" t="inlineStr">
        <is>
          <t>L3 – Professional / Associate</t>
        </is>
      </c>
      <c r="BT136" s="74" t="inlineStr">
        <is>
          <t>No designation change — current record value carried forward</t>
        </is>
      </c>
      <c r="BU13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6" s="74" t="n"/>
      <c r="BW136" s="74" t="inlineStr">
        <is>
          <t>USA - SEC · On Contract.</t>
        </is>
      </c>
      <c r="BX136" s="74" t="n"/>
      <c r="BY136" s="74" t="inlineStr">
        <is>
          <t>IRISC330</t>
        </is>
      </c>
      <c r="BZ136" s="74" t="inlineStr">
        <is>
          <t>On Contract</t>
        </is>
      </c>
      <c r="CA136" s="74" t="inlineStr">
        <is>
          <t>Active</t>
        </is>
      </c>
      <c r="CB136" s="74" t="inlineStr">
        <is>
          <t>Raj Ratnakar Kumbhar</t>
        </is>
      </c>
      <c r="CC136" s="164" t="n">
        <v>46027</v>
      </c>
      <c r="CD136" s="74" t="inlineStr">
        <is>
          <t>Consultant</t>
        </is>
      </c>
      <c r="CE136" s="74" t="n"/>
      <c r="CF136" s="74" t="inlineStr">
        <is>
          <t>Professional Services</t>
        </is>
      </c>
      <c r="CG136" s="74" t="inlineStr">
        <is>
          <t>XBRL / Regulatory Reporting</t>
        </is>
      </c>
      <c r="CH136" s="74" t="inlineStr">
        <is>
          <t>Consultant</t>
        </is>
      </c>
      <c r="CI136" s="74" t="inlineStr">
        <is>
          <t>L3 – Professional / Associate</t>
        </is>
      </c>
      <c r="CJ136" s="74" t="inlineStr">
        <is>
          <t>Jinesh Kumar S</t>
        </is>
      </c>
      <c r="CK136" s="74" t="inlineStr">
        <is>
          <t>N-7</t>
        </is>
      </c>
      <c r="CL136" s="74" t="inlineStr">
        <is>
          <t>Individual Contributor</t>
        </is>
      </c>
      <c r="CM136" s="74" t="inlineStr">
        <is>
          <t>Regtech</t>
        </is>
      </c>
      <c r="CN136" s="74" t="inlineStr">
        <is>
          <t>Services</t>
        </is>
      </c>
      <c r="CO136" s="74" t="inlineStr">
        <is>
          <t>4 years, 1 months, 15 days</t>
        </is>
      </c>
      <c r="CP136" s="74" t="n"/>
      <c r="CQ136" s="74" t="n"/>
      <c r="CR136" s="74" t="n">
        <v>3</v>
      </c>
      <c r="CS136" s="74" t="inlineStr">
        <is>
          <t>Medium</t>
        </is>
      </c>
      <c r="CT136" s="74" t="inlineStr">
        <is>
          <t>Core Contributor</t>
        </is>
      </c>
      <c r="CU136" s="74" t="inlineStr">
        <is>
          <t>No</t>
        </is>
      </c>
      <c r="CV136" s="74" t="inlineStr">
        <is>
          <t>No</t>
        </is>
      </c>
      <c r="CW136" s="74" t="inlineStr">
        <is>
          <t>Yes</t>
        </is>
      </c>
      <c r="CX136" s="74" t="n"/>
      <c r="CY136" s="74" t="n"/>
      <c r="CZ136" s="74" t="n"/>
      <c r="DA136" s="74" t="n"/>
      <c r="DB136" s="74" t="n"/>
      <c r="DC136" s="74" t="n"/>
      <c r="DD136" s="74" t="n"/>
      <c r="DE136" s="74" t="n"/>
      <c r="DF136" s="74" t="n"/>
      <c r="DG136" s="74" t="n"/>
      <c r="DH136" s="74" t="n"/>
      <c r="DI136" s="74" t="n"/>
      <c r="DJ136" s="74" t="n"/>
      <c r="DK136" s="74" t="n"/>
      <c r="DL136" s="74" t="n"/>
      <c r="DM136" s="74" t="n"/>
      <c r="DN136" s="74" t="n"/>
      <c r="DO136" s="74" t="n"/>
      <c r="DP136" s="74" t="n"/>
      <c r="DQ136" s="74" t="n"/>
      <c r="DR136" s="74" t="n"/>
      <c r="DS136" s="74" t="n"/>
      <c r="DT136" s="74" t="n"/>
      <c r="DU136" s="74" t="n"/>
      <c r="DV136" s="74" t="n"/>
      <c r="DW136" s="74" t="n"/>
      <c r="DX136" s="74" t="n"/>
      <c r="DY136" s="74" t="n"/>
      <c r="DZ136" s="74" t="n"/>
      <c r="EA136" s="74" t="n"/>
      <c r="EB136" s="74" t="n"/>
      <c r="EC136" s="74" t="n"/>
      <c r="ED136" s="74" t="n"/>
      <c r="EE136" s="74" t="n"/>
      <c r="EF136" s="74" t="n"/>
      <c r="EG136" s="74" t="n"/>
      <c r="EH136" s="74" t="n"/>
      <c r="EI136" s="74" t="n"/>
      <c r="EJ136" s="74" t="n"/>
      <c r="EK136" s="74" t="n"/>
      <c r="EL136" s="74" t="n"/>
      <c r="EM136" s="74" t="n"/>
      <c r="EN136" s="74" t="n"/>
      <c r="EO136" s="74" t="n"/>
      <c r="EP136" s="74" t="n"/>
      <c r="EQ136" s="74" t="n"/>
      <c r="ER136" s="74" t="n"/>
      <c r="ES136" s="74" t="n"/>
      <c r="ET136" s="74" t="n"/>
      <c r="EU136" s="74" t="n"/>
      <c r="EV136" s="130" t="n"/>
      <c r="EW136" s="131" t="inlineStr">
        <is>
          <t>• Role / sub-team: XBRL-Tagging in Us Service team.</t>
        </is>
      </c>
      <c r="EX136" s="131" t="inlineStr">
        <is>
          <t>• Key responsibilities include: XBRL Tagging, Validations, Version compare, Mail Monitoring, Training, Practice.
• Reported deliverables and outcomes include: After work informed to shift leads and give handover to next shift person.</t>
        </is>
      </c>
      <c r="EY136" s="131" t="inlineStr">
        <is>
          <t>• Current capabilities: Time management; Tools / software used: Both.</t>
        </is>
      </c>
      <c r="EZ136" s="131" t="inlineStr">
        <is>
          <t>• Development priorities: No input received.
• Learning and Development Need: Time management.</t>
        </is>
      </c>
      <c r="FA136" s="131" t="inlineStr">
        <is>
          <t>• Key challenges: System issues.
• Support required: No input received.</t>
        </is>
      </c>
      <c r="FB136" s="131" t="n"/>
      <c r="FC136" s="131" t="n"/>
    </row>
    <row r="137" ht="250" customHeight="1">
      <c r="A137" s="109" t="inlineStr">
        <is>
          <t>Mapped</t>
        </is>
      </c>
      <c r="B137" s="109" t="inlineStr">
        <is>
          <t>CARBON</t>
        </is>
      </c>
      <c r="C137" s="110" t="inlineStr">
        <is>
          <t>IRIS1340</t>
        </is>
      </c>
      <c r="D137" s="110" t="inlineStr">
        <is>
          <t>Rajendra Gupta</t>
        </is>
      </c>
      <c r="E137" s="110" t="inlineStr">
        <is>
          <t>Services</t>
        </is>
      </c>
      <c r="F137" s="162" t="inlineStr">
        <is>
          <t>Financial Analyst</t>
        </is>
      </c>
      <c r="G137" s="162" t="inlineStr">
        <is>
          <t>Senior Financial Analyst</t>
        </is>
      </c>
      <c r="H137" s="162" t="inlineStr">
        <is>
          <t>L3 – Professional / Associate</t>
        </is>
      </c>
      <c r="I137" s="162" t="inlineStr">
        <is>
          <t>A3</t>
        </is>
      </c>
      <c r="J137" s="166" t="inlineStr">
        <is>
          <t>▲ Up</t>
        </is>
      </c>
      <c r="K137" s="110" t="inlineStr">
        <is>
          <t>Consulting &amp; Professional Services</t>
        </is>
      </c>
      <c r="L137" s="110" t="inlineStr">
        <is>
          <t>XBRL Tagging, Conversion &amp; Filing</t>
        </is>
      </c>
      <c r="M137" s="110" t="n"/>
      <c r="N137" s="110" t="n">
        <v>20</v>
      </c>
      <c r="O137" s="109" t="inlineStr">
        <is>
          <t>P2</t>
        </is>
      </c>
      <c r="P137" s="110" t="inlineStr">
        <is>
          <t>Developing</t>
        </is>
      </c>
      <c r="Q137" s="110" t="inlineStr">
        <is>
          <t>3 Apply</t>
        </is>
      </c>
      <c r="R137" s="110" t="inlineStr">
        <is>
          <t>2–4 yrs</t>
        </is>
      </c>
      <c r="S137" s="110" t="inlineStr">
        <is>
          <t>3–5 · 2–5</t>
        </is>
      </c>
      <c r="T137" s="110" t="inlineStr">
        <is>
          <t>Senior Analyst / Associate</t>
        </is>
      </c>
      <c r="U137" s="110" t="inlineStr">
        <is>
          <t>DataTracks: Senior Associate · 2–5 yrs · Big Four: Consultant · IRIS Vs Market Benchmark — XBRL US credential pathway: XBRL US GAAP Certificate</t>
        </is>
      </c>
      <c r="V137" s="110" t="inlineStr">
        <is>
          <t>XBRL US GAAP Certificate · AICPA &amp; XBRL US; XBRL International specifications; IFRS / US GAAP / Ind AS</t>
        </is>
      </c>
      <c r="W137" s="110" t="inlineStr">
        <is>
          <t>Core 2 · Future 2 · Functional 3 · Leadership not scored</t>
        </is>
      </c>
      <c r="X137" s="73" t="n">
        <v>118</v>
      </c>
      <c r="Y137" s="74" t="inlineStr">
        <is>
          <t>IRIS1340</t>
        </is>
      </c>
      <c r="Z137" s="74" t="inlineStr">
        <is>
          <t>Employee</t>
        </is>
      </c>
      <c r="AA137" s="74" t="inlineStr">
        <is>
          <t>Active</t>
        </is>
      </c>
      <c r="AB137" s="74" t="inlineStr">
        <is>
          <t>Rajendra Gupta</t>
        </is>
      </c>
      <c r="AC137" s="164" t="n">
        <v>41437</v>
      </c>
      <c r="AD137" s="74" t="inlineStr">
        <is>
          <t>Financial Analyst</t>
        </is>
      </c>
      <c r="AE137" s="74" t="inlineStr">
        <is>
          <t>MBA</t>
        </is>
      </c>
      <c r="AF137" s="74" t="inlineStr">
        <is>
          <t>Priyanka Mehra</t>
        </is>
      </c>
      <c r="AG137" s="74" t="inlineStr">
        <is>
          <t>N-7</t>
        </is>
      </c>
      <c r="AH137" s="74" t="inlineStr">
        <is>
          <t>Individual Contributor</t>
        </is>
      </c>
      <c r="AI137" s="74" t="inlineStr">
        <is>
          <t>1 years, 0 months, 0 days</t>
        </is>
      </c>
      <c r="AJ137" s="74" t="inlineStr">
        <is>
          <t>13 years, 2 months, 13 days</t>
        </is>
      </c>
      <c r="AK137" s="74" t="inlineStr">
        <is>
          <t>Regtech</t>
        </is>
      </c>
      <c r="AL137" s="74" t="inlineStr">
        <is>
          <t>CARBON</t>
        </is>
      </c>
      <c r="AM137" s="74" t="inlineStr">
        <is>
          <t>Services</t>
        </is>
      </c>
      <c r="AN137" s="74" t="inlineStr">
        <is>
          <t>Expert Assisted services</t>
        </is>
      </c>
      <c r="AO137" s="74" t="inlineStr">
        <is>
          <t>No</t>
        </is>
      </c>
      <c r="AP137" s="74" t="inlineStr">
        <is>
          <t>Professional Services</t>
        </is>
      </c>
      <c r="AQ137" s="74" t="inlineStr">
        <is>
          <t>XBRL Domain</t>
        </is>
      </c>
      <c r="AR137" s="74" t="inlineStr">
        <is>
          <t>Non-technical</t>
        </is>
      </c>
      <c r="AS137" s="74" t="n">
        <v>20</v>
      </c>
      <c r="AT137" s="74" t="inlineStr">
        <is>
          <t>Covered</t>
        </is>
      </c>
      <c r="AU137" s="74" t="inlineStr">
        <is>
          <t>IRIS1340</t>
        </is>
      </c>
      <c r="AV137" s="74" t="inlineStr">
        <is>
          <t>Rajendra Gupta</t>
        </is>
      </c>
      <c r="AW137" s="74" t="inlineStr">
        <is>
          <t>Services</t>
        </is>
      </c>
      <c r="AX137" s="74" t="inlineStr">
        <is>
          <t>Professional Services</t>
        </is>
      </c>
      <c r="AY137" s="74" t="inlineStr">
        <is>
          <t>XBRL / Regulatory Reporting</t>
        </is>
      </c>
      <c r="AZ137" s="74" t="n"/>
      <c r="BA137" s="74" t="n"/>
      <c r="BB137" s="74" t="inlineStr">
        <is>
          <t>Employee</t>
        </is>
      </c>
      <c r="BC137" s="74" t="inlineStr">
        <is>
          <t>Priyanka Mehra</t>
        </is>
      </c>
      <c r="BD137" s="74" t="inlineStr">
        <is>
          <t>Priyanka Mehra</t>
        </is>
      </c>
      <c r="BE137" s="74" t="inlineStr">
        <is>
          <t>No</t>
        </is>
      </c>
      <c r="BF137" s="74" t="inlineStr">
        <is>
          <t>Financial Analyst</t>
        </is>
      </c>
      <c r="BG137" s="74" t="inlineStr">
        <is>
          <t>Services Specialist</t>
        </is>
      </c>
      <c r="BH137" s="74" t="inlineStr">
        <is>
          <t>Yes</t>
        </is>
      </c>
      <c r="BI137" s="74" t="inlineStr">
        <is>
          <t>—</t>
        </is>
      </c>
      <c r="BJ137" s="74" t="inlineStr">
        <is>
          <t>—</t>
        </is>
      </c>
      <c r="BK137" s="74" t="inlineStr">
        <is>
          <t>—</t>
        </is>
      </c>
      <c r="BL137" s="74" t="inlineStr">
        <is>
          <t>Not a manager</t>
        </is>
      </c>
      <c r="BM137" s="74" t="inlineStr">
        <is>
          <t>—</t>
        </is>
      </c>
      <c r="BN137" s="74" t="inlineStr">
        <is>
          <t>—</t>
        </is>
      </c>
      <c r="BO137" s="74" t="inlineStr">
        <is>
          <t>—</t>
        </is>
      </c>
      <c r="BP137" s="74" t="inlineStr">
        <is>
          <t>Not a manager</t>
        </is>
      </c>
      <c r="BQ137" s="74" t="inlineStr">
        <is>
          <t>—</t>
        </is>
      </c>
      <c r="BR137" s="74" t="inlineStr">
        <is>
          <t>L3 – Professional / Associate</t>
        </is>
      </c>
      <c r="BS137" s="74" t="inlineStr">
        <is>
          <t>L2</t>
        </is>
      </c>
      <c r="BT137" s="74" t="inlineStr">
        <is>
          <t>Matched from Title Hierarchy · new designation</t>
        </is>
      </c>
      <c r="BU13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7" s="74" t="n"/>
      <c r="BW137" s="74" t="inlineStr">
        <is>
          <t>South Africa - CIPC; India - MCA.</t>
        </is>
      </c>
      <c r="BX137" s="74" t="n"/>
      <c r="BY137" s="74" t="inlineStr">
        <is>
          <t>IRIS1340</t>
        </is>
      </c>
      <c r="BZ137" s="74" t="inlineStr">
        <is>
          <t>Employee</t>
        </is>
      </c>
      <c r="CA137" s="74" t="inlineStr">
        <is>
          <t>Active</t>
        </is>
      </c>
      <c r="CB137" s="74" t="inlineStr">
        <is>
          <t>Rajendra Gupta</t>
        </is>
      </c>
      <c r="CC137" s="164" t="n">
        <v>41437</v>
      </c>
      <c r="CD137" s="74" t="inlineStr">
        <is>
          <t>Financial Analyst</t>
        </is>
      </c>
      <c r="CE137" s="74" t="n"/>
      <c r="CF137" s="74" t="inlineStr">
        <is>
          <t>Professional Services</t>
        </is>
      </c>
      <c r="CG137" s="74" t="inlineStr">
        <is>
          <t>XBRL / Regulatory Reporting</t>
        </is>
      </c>
      <c r="CH137" s="74" t="inlineStr">
        <is>
          <t>Financial Analyst</t>
        </is>
      </c>
      <c r="CI137" s="74" t="inlineStr">
        <is>
          <t>L3 – Professional / Associate</t>
        </is>
      </c>
      <c r="CJ137" s="74" t="inlineStr">
        <is>
          <t>Priyanka Mehra</t>
        </is>
      </c>
      <c r="CK137" s="74" t="inlineStr">
        <is>
          <t>N-7</t>
        </is>
      </c>
      <c r="CL137" s="74" t="inlineStr">
        <is>
          <t>Individual Contributor</t>
        </is>
      </c>
      <c r="CM137" s="74" t="inlineStr">
        <is>
          <t>Regtech</t>
        </is>
      </c>
      <c r="CN137" s="74" t="inlineStr">
        <is>
          <t>Services</t>
        </is>
      </c>
      <c r="CO137" s="74" t="inlineStr">
        <is>
          <t>14 years, 0 months, 8 days</t>
        </is>
      </c>
      <c r="CP137" s="74" t="inlineStr">
        <is>
          <t>Services Specialist</t>
        </is>
      </c>
      <c r="CQ137" s="74" t="n"/>
      <c r="CR137" s="74" t="n">
        <v>3</v>
      </c>
      <c r="CS137" s="74" t="inlineStr">
        <is>
          <t>Medium</t>
        </is>
      </c>
      <c r="CT137" s="74" t="inlineStr">
        <is>
          <t>Core Contributor</t>
        </is>
      </c>
      <c r="CU137" s="74" t="inlineStr">
        <is>
          <t>No</t>
        </is>
      </c>
      <c r="CV137" s="74" t="inlineStr">
        <is>
          <t>No</t>
        </is>
      </c>
      <c r="CW137" s="74" t="inlineStr">
        <is>
          <t>Yes</t>
        </is>
      </c>
      <c r="CX137" s="74" t="n"/>
      <c r="CY137" s="74" t="n"/>
      <c r="CZ137" s="74" t="n"/>
      <c r="DA137" s="74" t="inlineStr">
        <is>
          <t>Title to be standardized to : Services Specialist</t>
        </is>
      </c>
      <c r="DB137" s="74" t="n"/>
      <c r="DC137" s="74" t="n"/>
      <c r="DD137" s="74" t="n"/>
      <c r="DE137" s="74" t="n"/>
      <c r="DF137" s="74" t="n"/>
      <c r="DG137" s="74" t="n"/>
      <c r="DH137" s="74" t="n"/>
      <c r="DI137" s="74" t="n"/>
      <c r="DJ137" s="74" t="n"/>
      <c r="DK137" s="74" t="n"/>
      <c r="DL137" s="74" t="n"/>
      <c r="DM137" s="74" t="n"/>
      <c r="DN137" s="74" t="n"/>
      <c r="DO137" s="74" t="n"/>
      <c r="DP137" s="74" t="n"/>
      <c r="DQ137" s="74" t="n"/>
      <c r="DR137" s="74" t="n"/>
      <c r="DS137" s="74" t="n"/>
      <c r="DT137" s="74" t="n"/>
      <c r="DU137" s="74" t="n"/>
      <c r="DV137" s="74" t="n"/>
      <c r="DW137" s="74" t="n"/>
      <c r="DX137" s="74" t="n"/>
      <c r="DY137" s="74" t="n"/>
      <c r="DZ137" s="74" t="n"/>
      <c r="EA137" s="74" t="n"/>
      <c r="EB137" s="74" t="n"/>
      <c r="EC137" s="74" t="n"/>
      <c r="ED137" s="74" t="n"/>
      <c r="EE137" s="74" t="n"/>
      <c r="EF137" s="74" t="n"/>
      <c r="EG137" s="74" t="n"/>
      <c r="EH137" s="74" t="n"/>
      <c r="EI137" s="74" t="n"/>
      <c r="EJ137" s="74" t="n"/>
      <c r="EK137" s="74" t="n"/>
      <c r="EL137" s="74" t="n"/>
      <c r="EM137" s="74" t="n"/>
      <c r="EN137" s="74" t="n"/>
      <c r="EO137" s="74" t="n"/>
      <c r="EP137" s="74" t="n"/>
      <c r="EQ137" s="74" t="n"/>
      <c r="ER137" s="74" t="n"/>
      <c r="ES137" s="74" t="n"/>
      <c r="ET137" s="74" t="n"/>
      <c r="EU137" s="74" t="n"/>
      <c r="EV137" s="130" t="n"/>
      <c r="EW137" s="131" t="inlineStr">
        <is>
          <t>• Role / sub-team: Tagging.</t>
        </is>
      </c>
      <c r="EX137" s="131"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EY137" s="131" t="inlineStr">
        <is>
          <t>• Current capabilities: Coordination.</t>
        </is>
      </c>
      <c r="EZ137" s="131" t="inlineStr">
        <is>
          <t>• Development priorities: No input received.
• Learning and Development Need: No input received.</t>
        </is>
      </c>
      <c r="FA137" s="131"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FB137" s="131" t="n"/>
      <c r="FC137" s="131" t="n"/>
    </row>
    <row r="138" ht="250" customHeight="1">
      <c r="A138" s="109" t="inlineStr">
        <is>
          <t>Mapped</t>
        </is>
      </c>
      <c r="B138" s="109" t="inlineStr">
        <is>
          <t>CARBON</t>
        </is>
      </c>
      <c r="C138" s="110" t="inlineStr">
        <is>
          <t>IRIS2120</t>
        </is>
      </c>
      <c r="D138" s="110" t="inlineStr">
        <is>
          <t>Rohit Sawant</t>
        </is>
      </c>
      <c r="E138" s="110" t="inlineStr">
        <is>
          <t>Services</t>
        </is>
      </c>
      <c r="F138" s="162" t="inlineStr">
        <is>
          <t>Financial Analyst</t>
        </is>
      </c>
      <c r="G138" s="162" t="inlineStr">
        <is>
          <t>Senior Financial Analyst</t>
        </is>
      </c>
      <c r="H138" s="162" t="inlineStr">
        <is>
          <t>L3 – Professional / Associate</t>
        </is>
      </c>
      <c r="I138" s="162" t="inlineStr">
        <is>
          <t>A3</t>
        </is>
      </c>
      <c r="J138" s="166" t="inlineStr">
        <is>
          <t>▲ Up</t>
        </is>
      </c>
      <c r="K138" s="110" t="inlineStr">
        <is>
          <t>Consulting &amp; Professional Services</t>
        </is>
      </c>
      <c r="L138" s="110" t="inlineStr">
        <is>
          <t>XBRL Tagging, Conversion &amp; Filing</t>
        </is>
      </c>
      <c r="M138" s="110" t="n"/>
      <c r="N138" s="110" t="n">
        <v>19</v>
      </c>
      <c r="O138" s="109" t="inlineStr">
        <is>
          <t>P2</t>
        </is>
      </c>
      <c r="P138" s="110" t="inlineStr">
        <is>
          <t>Developing</t>
        </is>
      </c>
      <c r="Q138" s="110" t="inlineStr">
        <is>
          <t>3 Apply</t>
        </is>
      </c>
      <c r="R138" s="110" t="inlineStr">
        <is>
          <t>2–4 yrs</t>
        </is>
      </c>
      <c r="S138" s="110" t="inlineStr">
        <is>
          <t>3–5 · 2–5</t>
        </is>
      </c>
      <c r="T138" s="110" t="inlineStr">
        <is>
          <t>Senior Analyst / Associate</t>
        </is>
      </c>
      <c r="U138" s="110" t="inlineStr">
        <is>
          <t>DataTracks: Senior Associate · 2–5 yrs · Big Four: Consultant · IRIS Vs Market Benchmark — XBRL US credential pathway: XBRL US GAAP Certificate</t>
        </is>
      </c>
      <c r="V138" s="110" t="inlineStr">
        <is>
          <t>XBRL US GAAP Certificate · AICPA &amp; XBRL US; XBRL International specifications; IFRS / US GAAP / Ind AS</t>
        </is>
      </c>
      <c r="W138" s="110" t="inlineStr">
        <is>
          <t>Core 2 · Future 2 · Functional 3 · Leadership not scored</t>
        </is>
      </c>
      <c r="X138" s="73" t="n">
        <v>270</v>
      </c>
      <c r="Y138" s="74" t="inlineStr">
        <is>
          <t>IRIS2120</t>
        </is>
      </c>
      <c r="Z138" s="74" t="inlineStr">
        <is>
          <t>Employee</t>
        </is>
      </c>
      <c r="AA138" s="74" t="inlineStr">
        <is>
          <t>Active</t>
        </is>
      </c>
      <c r="AB138" s="74" t="inlineStr">
        <is>
          <t>Rohit Sawant</t>
        </is>
      </c>
      <c r="AC138" s="164" t="n">
        <v>45033</v>
      </c>
      <c r="AD138" s="74" t="inlineStr">
        <is>
          <t>Financial Analyst</t>
        </is>
      </c>
      <c r="AE138" s="74" t="inlineStr">
        <is>
          <t>B.Com</t>
        </is>
      </c>
      <c r="AF138" s="74" t="inlineStr">
        <is>
          <t>Mohammed Dholkawala</t>
        </is>
      </c>
      <c r="AG138" s="74" t="inlineStr">
        <is>
          <t>N-7</t>
        </is>
      </c>
      <c r="AH138" s="74" t="inlineStr">
        <is>
          <t>Individual Contributor</t>
        </is>
      </c>
      <c r="AI138" s="74" t="inlineStr">
        <is>
          <t>4 years, 0 months, 0 days</t>
        </is>
      </c>
      <c r="AJ138" s="74" t="inlineStr">
        <is>
          <t>3 years, 4 months, 8 days</t>
        </is>
      </c>
      <c r="AK138" s="74" t="inlineStr">
        <is>
          <t>Regtech</t>
        </is>
      </c>
      <c r="AL138" s="74" t="inlineStr">
        <is>
          <t>CARBON</t>
        </is>
      </c>
      <c r="AM138" s="74" t="inlineStr">
        <is>
          <t>Services</t>
        </is>
      </c>
      <c r="AN138" s="74" t="inlineStr">
        <is>
          <t>Expert Assisted services</t>
        </is>
      </c>
      <c r="AO138" s="74" t="inlineStr">
        <is>
          <t>No</t>
        </is>
      </c>
      <c r="AP138" s="74" t="inlineStr">
        <is>
          <t>Professional Services</t>
        </is>
      </c>
      <c r="AQ138" s="74" t="inlineStr">
        <is>
          <t>XBRL Domain</t>
        </is>
      </c>
      <c r="AR138" s="74" t="inlineStr">
        <is>
          <t>Non-technical</t>
        </is>
      </c>
      <c r="AS138" s="74" t="n">
        <v>20</v>
      </c>
      <c r="AT138" s="74" t="inlineStr">
        <is>
          <t>Covered</t>
        </is>
      </c>
      <c r="AU138" s="74" t="inlineStr">
        <is>
          <t>IRIS2120</t>
        </is>
      </c>
      <c r="AV138" s="74" t="inlineStr">
        <is>
          <t>Rohit Sawant</t>
        </is>
      </c>
      <c r="AW138" s="74" t="inlineStr">
        <is>
          <t>Services</t>
        </is>
      </c>
      <c r="AX138" s="74" t="inlineStr">
        <is>
          <t>Professional Services</t>
        </is>
      </c>
      <c r="AY138" s="74" t="inlineStr">
        <is>
          <t>XBRL / Regulatory Reporting</t>
        </is>
      </c>
      <c r="AZ138" s="74" t="n"/>
      <c r="BA138" s="74" t="n"/>
      <c r="BB138" s="74" t="inlineStr">
        <is>
          <t>Employee</t>
        </is>
      </c>
      <c r="BC138" s="74" t="inlineStr">
        <is>
          <t>Mohammed Dholkawala</t>
        </is>
      </c>
      <c r="BD138" s="74" t="inlineStr">
        <is>
          <t>Mohammed Dholkawala</t>
        </is>
      </c>
      <c r="BE138" s="74" t="inlineStr">
        <is>
          <t>No</t>
        </is>
      </c>
      <c r="BF138" s="74" t="inlineStr">
        <is>
          <t>Financial Analyst</t>
        </is>
      </c>
      <c r="BG138" s="74" t="inlineStr">
        <is>
          <t>Services Specialist</t>
        </is>
      </c>
      <c r="BH138" s="74" t="inlineStr">
        <is>
          <t>Yes</t>
        </is>
      </c>
      <c r="BI138" s="74" t="inlineStr">
        <is>
          <t>—</t>
        </is>
      </c>
      <c r="BJ138" s="74" t="inlineStr">
        <is>
          <t>—</t>
        </is>
      </c>
      <c r="BK138" s="74" t="inlineStr">
        <is>
          <t>—</t>
        </is>
      </c>
      <c r="BL138" s="74" t="inlineStr">
        <is>
          <t>Not a manager</t>
        </is>
      </c>
      <c r="BM138" s="74" t="inlineStr">
        <is>
          <t>—</t>
        </is>
      </c>
      <c r="BN138" s="74" t="inlineStr">
        <is>
          <t>—</t>
        </is>
      </c>
      <c r="BO138" s="74" t="inlineStr">
        <is>
          <t>—</t>
        </is>
      </c>
      <c r="BP138" s="74" t="inlineStr">
        <is>
          <t>Not a manager</t>
        </is>
      </c>
      <c r="BQ138" s="74" t="inlineStr">
        <is>
          <t>—</t>
        </is>
      </c>
      <c r="BR138" s="74" t="inlineStr">
        <is>
          <t>L3 – Professional / Associate</t>
        </is>
      </c>
      <c r="BS138" s="74" t="inlineStr">
        <is>
          <t>L2</t>
        </is>
      </c>
      <c r="BT138" s="74" t="inlineStr">
        <is>
          <t>Matched from Title Hierarchy · new designation</t>
        </is>
      </c>
      <c r="BU13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8" s="74" t="n"/>
      <c r="BW138" s="74" t="inlineStr">
        <is>
          <t>USA - SEC.</t>
        </is>
      </c>
      <c r="BX138" s="74" t="n"/>
      <c r="BY138" s="74" t="inlineStr">
        <is>
          <t>IRIS2120</t>
        </is>
      </c>
      <c r="BZ138" s="74" t="inlineStr">
        <is>
          <t>Employee</t>
        </is>
      </c>
      <c r="CA138" s="74" t="inlineStr">
        <is>
          <t>Active</t>
        </is>
      </c>
      <c r="CB138" s="74" t="inlineStr">
        <is>
          <t>Rohit Sawant</t>
        </is>
      </c>
      <c r="CC138" s="164" t="n">
        <v>45033</v>
      </c>
      <c r="CD138" s="74" t="inlineStr">
        <is>
          <t>Financial Analyst</t>
        </is>
      </c>
      <c r="CE138" s="74" t="n"/>
      <c r="CF138" s="74" t="inlineStr">
        <is>
          <t>Professional Services</t>
        </is>
      </c>
      <c r="CG138" s="74" t="inlineStr">
        <is>
          <t>XBRL / Regulatory Reporting</t>
        </is>
      </c>
      <c r="CH138" s="74" t="inlineStr">
        <is>
          <t>Financial Analyst</t>
        </is>
      </c>
      <c r="CI138" s="74" t="inlineStr">
        <is>
          <t>L3 – Professional / Associate</t>
        </is>
      </c>
      <c r="CJ138" s="74" t="inlineStr">
        <is>
          <t>Mohammed Dholkawala</t>
        </is>
      </c>
      <c r="CK138" s="74" t="inlineStr">
        <is>
          <t>N-7</t>
        </is>
      </c>
      <c r="CL138" s="74" t="inlineStr">
        <is>
          <t>Individual Contributor</t>
        </is>
      </c>
      <c r="CM138" s="74" t="inlineStr">
        <is>
          <t>Regtech</t>
        </is>
      </c>
      <c r="CN138" s="74" t="inlineStr">
        <is>
          <t>Services</t>
        </is>
      </c>
      <c r="CO138" s="74" t="inlineStr">
        <is>
          <t>7 years, 2 months, 3 days</t>
        </is>
      </c>
      <c r="CP138" s="74" t="inlineStr">
        <is>
          <t>Services Specialist</t>
        </is>
      </c>
      <c r="CQ138" s="74" t="n"/>
      <c r="CR138" s="74" t="n">
        <v>2</v>
      </c>
      <c r="CS138" s="74" t="inlineStr">
        <is>
          <t>Low</t>
        </is>
      </c>
      <c r="CT138" s="74" t="inlineStr">
        <is>
          <t>Reliable Specialist</t>
        </is>
      </c>
      <c r="CU138" s="74" t="inlineStr">
        <is>
          <t>No</t>
        </is>
      </c>
      <c r="CV138" s="74" t="inlineStr">
        <is>
          <t>No</t>
        </is>
      </c>
      <c r="CW138" s="74" t="inlineStr">
        <is>
          <t>Yes</t>
        </is>
      </c>
      <c r="CX138" s="74" t="n"/>
      <c r="CY138" s="74" t="n"/>
      <c r="CZ138" s="74" t="n"/>
      <c r="DA138" s="74" t="inlineStr">
        <is>
          <t>Title to be standardized to : Services Specialist</t>
        </is>
      </c>
      <c r="DB138" s="74" t="n"/>
      <c r="DC138" s="74" t="n"/>
      <c r="DD138" s="74" t="n"/>
      <c r="DE138" s="74" t="n"/>
      <c r="DF138" s="74" t="n"/>
      <c r="DG138" s="74" t="n"/>
      <c r="DH138" s="74" t="n"/>
      <c r="DI138" s="74" t="n"/>
      <c r="DJ138" s="74" t="n"/>
      <c r="DK138" s="74" t="n"/>
      <c r="DL138" s="74" t="n"/>
      <c r="DM138" s="74" t="n"/>
      <c r="DN138" s="74" t="n"/>
      <c r="DO138" s="74" t="n"/>
      <c r="DP138" s="74" t="n"/>
      <c r="DQ138" s="74" t="n"/>
      <c r="DR138" s="74" t="n"/>
      <c r="DS138" s="74" t="n"/>
      <c r="DT138" s="74" t="n"/>
      <c r="DU138" s="74" t="n"/>
      <c r="DV138" s="74" t="n"/>
      <c r="DW138" s="74" t="n"/>
      <c r="DX138" s="74" t="n"/>
      <c r="DY138" s="74" t="n"/>
      <c r="DZ138" s="74" t="n"/>
      <c r="EA138" s="74" t="n"/>
      <c r="EB138" s="74" t="n"/>
      <c r="EC138" s="74" t="n"/>
      <c r="ED138" s="74" t="n"/>
      <c r="EE138" s="74" t="n"/>
      <c r="EF138" s="74" t="n"/>
      <c r="EG138" s="74" t="n"/>
      <c r="EH138" s="74" t="n"/>
      <c r="EI138" s="74" t="n"/>
      <c r="EJ138" s="74" t="n"/>
      <c r="EK138" s="74" t="n"/>
      <c r="EL138" s="74" t="n"/>
      <c r="EM138" s="74" t="n"/>
      <c r="EN138" s="74" t="n"/>
      <c r="EO138" s="74" t="n"/>
      <c r="EP138" s="74" t="n"/>
      <c r="EQ138" s="74" t="n"/>
      <c r="ER138" s="74" t="n"/>
      <c r="ES138" s="74" t="n"/>
      <c r="ET138" s="74" t="n"/>
      <c r="EU138" s="74" t="n"/>
      <c r="EV138" s="130" t="inlineStr">
        <is>
          <t>Survey response was filed but the exported file came back blank — profile data still needs to be collected.</t>
        </is>
      </c>
      <c r="EW138" s="131" t="inlineStr">
        <is>
          <t>• Role / sub-team: XBRL tagging in Us service team; US XBRL tagging.</t>
        </is>
      </c>
      <c r="EX138" s="131" t="inlineStr">
        <is>
          <t>• Key responsibilities include: Tagging, and QC.
• Reported deliverables and outcomes include: Handed over to the next process, depending on the work allocated.</t>
        </is>
      </c>
      <c r="EY138" s="131" t="inlineStr">
        <is>
          <t>• Current capabilities: Input not given by Participant.</t>
        </is>
      </c>
      <c r="EZ138" s="131" t="inlineStr">
        <is>
          <t>• Development priorities: Input not given by Participant.
• Learning and Development Need: Input not given by Participant.</t>
        </is>
      </c>
      <c r="FA138" s="131" t="inlineStr">
        <is>
          <t>• Key challenges: Input not given by Participant.
• Support required: Input not given by Participant.</t>
        </is>
      </c>
      <c r="FB138" s="131" t="n"/>
      <c r="FC138" s="131" t="n"/>
    </row>
    <row r="139" ht="250" customHeight="1">
      <c r="A139" s="109" t="inlineStr">
        <is>
          <t>Mapped</t>
        </is>
      </c>
      <c r="B139" s="109" t="inlineStr">
        <is>
          <t>CARBON</t>
        </is>
      </c>
      <c r="C139" s="110" t="inlineStr">
        <is>
          <t>IRISC265</t>
        </is>
      </c>
      <c r="D139" s="110" t="inlineStr">
        <is>
          <t>Roshni Surve</t>
        </is>
      </c>
      <c r="E139" s="110" t="inlineStr">
        <is>
          <t>Services</t>
        </is>
      </c>
      <c r="F139" s="162" t="inlineStr">
        <is>
          <t>Consultant</t>
        </is>
      </c>
      <c r="G139" s="162" t="inlineStr">
        <is>
          <t>Senior Financial Analyst</t>
        </is>
      </c>
      <c r="H139" s="162" t="inlineStr">
        <is>
          <t>L3 – Professional / Associate</t>
        </is>
      </c>
      <c r="I139" s="162" t="inlineStr">
        <is>
          <t>A3</t>
        </is>
      </c>
      <c r="J139" s="166" t="inlineStr">
        <is>
          <t>▲ Up</t>
        </is>
      </c>
      <c r="K139" s="110" t="inlineStr">
        <is>
          <t>Consulting &amp; Professional Services</t>
        </is>
      </c>
      <c r="L139" s="110" t="inlineStr">
        <is>
          <t>XBRL Tagging, Conversion &amp; Filing</t>
        </is>
      </c>
      <c r="M139" s="110" t="n"/>
      <c r="N139" s="110" t="n">
        <v>20</v>
      </c>
      <c r="O139" s="109" t="inlineStr">
        <is>
          <t>P2</t>
        </is>
      </c>
      <c r="P139" s="110" t="inlineStr">
        <is>
          <t>Developing</t>
        </is>
      </c>
      <c r="Q139" s="110" t="inlineStr">
        <is>
          <t>3 Apply</t>
        </is>
      </c>
      <c r="R139" s="110" t="inlineStr">
        <is>
          <t>2–4 yrs</t>
        </is>
      </c>
      <c r="S139" s="110" t="inlineStr">
        <is>
          <t>3–5 · 2–5</t>
        </is>
      </c>
      <c r="T139" s="110" t="inlineStr">
        <is>
          <t>Senior Analyst / Associate</t>
        </is>
      </c>
      <c r="U139" s="110" t="inlineStr">
        <is>
          <t>DataTracks: Senior Associate · 2–5 yrs · Big Four: Consultant · IRIS Vs Market Benchmark — XBRL US credential pathway: XBRL US GAAP Certificate</t>
        </is>
      </c>
      <c r="V139" s="110" t="inlineStr">
        <is>
          <t>XBRL US GAAP Certificate · AICPA &amp; XBRL US; XBRL International specifications; IFRS / US GAAP / Ind AS</t>
        </is>
      </c>
      <c r="W139" s="110" t="inlineStr">
        <is>
          <t>Core 2 · Future 2 · Functional 3 · Leadership not scored</t>
        </is>
      </c>
      <c r="X139" s="73" t="n">
        <v>280</v>
      </c>
      <c r="Y139" s="74" t="inlineStr">
        <is>
          <t>IRISC265</t>
        </is>
      </c>
      <c r="Z139" s="74" t="inlineStr">
        <is>
          <t>On Contract</t>
        </is>
      </c>
      <c r="AA139" s="74" t="inlineStr">
        <is>
          <t>Active</t>
        </is>
      </c>
      <c r="AB139" s="74" t="inlineStr">
        <is>
          <t>Roshni Surve</t>
        </is>
      </c>
      <c r="AC139" s="164" t="n">
        <v>45084</v>
      </c>
      <c r="AD139" s="74" t="inlineStr">
        <is>
          <t>Consultant</t>
        </is>
      </c>
      <c r="AE139" s="74" t="inlineStr">
        <is>
          <t>B.Com</t>
        </is>
      </c>
      <c r="AF139" s="74" t="inlineStr">
        <is>
          <t>Lucy Fernandes</t>
        </is>
      </c>
      <c r="AG139" s="74" t="inlineStr">
        <is>
          <t>N-7</t>
        </is>
      </c>
      <c r="AH139" s="74" t="inlineStr">
        <is>
          <t>Individual Contributor</t>
        </is>
      </c>
      <c r="AI139" s="74" t="inlineStr">
        <is>
          <t>0 years, 0 months, 0 days</t>
        </is>
      </c>
      <c r="AJ139" s="74" t="inlineStr">
        <is>
          <t>3 years, 2 months, 18 days</t>
        </is>
      </c>
      <c r="AK139" s="74" t="inlineStr">
        <is>
          <t>Regtech</t>
        </is>
      </c>
      <c r="AL139" s="74" t="inlineStr">
        <is>
          <t>CARBON</t>
        </is>
      </c>
      <c r="AM139" s="74" t="inlineStr">
        <is>
          <t>Services</t>
        </is>
      </c>
      <c r="AN139" s="74" t="inlineStr">
        <is>
          <t>Expert Assisted services</t>
        </is>
      </c>
      <c r="AO139" s="74" t="inlineStr">
        <is>
          <t>No</t>
        </is>
      </c>
      <c r="AP139" s="74" t="inlineStr">
        <is>
          <t>Professional Services</t>
        </is>
      </c>
      <c r="AQ139" s="74" t="inlineStr">
        <is>
          <t>XBRL Domain</t>
        </is>
      </c>
      <c r="AR139" s="74" t="inlineStr">
        <is>
          <t>Non-technical</t>
        </is>
      </c>
      <c r="AS139" s="74" t="n">
        <v>20</v>
      </c>
      <c r="AT139" s="74" t="inlineStr">
        <is>
          <t>Covered</t>
        </is>
      </c>
      <c r="AU139" s="74" t="inlineStr">
        <is>
          <t>IRISC265</t>
        </is>
      </c>
      <c r="AV139" s="74" t="inlineStr">
        <is>
          <t>Roshni Surve</t>
        </is>
      </c>
      <c r="AW139" s="74" t="inlineStr">
        <is>
          <t>Services</t>
        </is>
      </c>
      <c r="AX139" s="74" t="inlineStr">
        <is>
          <t>Professional Services</t>
        </is>
      </c>
      <c r="AY139" s="74" t="inlineStr">
        <is>
          <t>XBRL / Regulatory Reporting</t>
        </is>
      </c>
      <c r="AZ139" s="74" t="n"/>
      <c r="BA139" s="74" t="n"/>
      <c r="BB139" s="74" t="inlineStr">
        <is>
          <t>On Contract</t>
        </is>
      </c>
      <c r="BC139" s="74" t="inlineStr">
        <is>
          <t>Lucy Fernandes</t>
        </is>
      </c>
      <c r="BD139" s="74" t="inlineStr">
        <is>
          <t>Lucy Fernandes</t>
        </is>
      </c>
      <c r="BE139" s="74" t="inlineStr">
        <is>
          <t>No</t>
        </is>
      </c>
      <c r="BF139" s="74" t="inlineStr">
        <is>
          <t>Consultant</t>
        </is>
      </c>
      <c r="BG139" s="74" t="inlineStr">
        <is>
          <t>Consultant</t>
        </is>
      </c>
      <c r="BH139" s="74" t="inlineStr">
        <is>
          <t>No</t>
        </is>
      </c>
      <c r="BI139" s="74" t="inlineStr">
        <is>
          <t>—</t>
        </is>
      </c>
      <c r="BJ139" s="74" t="inlineStr">
        <is>
          <t>—</t>
        </is>
      </c>
      <c r="BK139" s="74" t="inlineStr">
        <is>
          <t>—</t>
        </is>
      </c>
      <c r="BL139" s="74" t="inlineStr">
        <is>
          <t>Not a manager</t>
        </is>
      </c>
      <c r="BM139" s="74" t="inlineStr">
        <is>
          <t>—</t>
        </is>
      </c>
      <c r="BN139" s="74" t="inlineStr">
        <is>
          <t>—</t>
        </is>
      </c>
      <c r="BO139" s="74" t="inlineStr">
        <is>
          <t>—</t>
        </is>
      </c>
      <c r="BP139" s="74" t="inlineStr">
        <is>
          <t>Not a manager</t>
        </is>
      </c>
      <c r="BQ139" s="74" t="inlineStr">
        <is>
          <t>—</t>
        </is>
      </c>
      <c r="BR139" s="74" t="inlineStr">
        <is>
          <t>L3 – Professional / Associate</t>
        </is>
      </c>
      <c r="BS139" s="74" t="inlineStr">
        <is>
          <t>L3 – Professional / Associate</t>
        </is>
      </c>
      <c r="BT139" s="74" t="inlineStr">
        <is>
          <t>No designation change — current record value carried forward</t>
        </is>
      </c>
      <c r="BU13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9" s="74" t="n"/>
      <c r="BW139" s="74" t="inlineStr">
        <is>
          <t>India - MCA; Europe - ESEF; Netherland - KVK · On Contract.</t>
        </is>
      </c>
      <c r="BX139" s="74" t="n"/>
      <c r="BY139" s="74" t="inlineStr">
        <is>
          <t>IRISC265</t>
        </is>
      </c>
      <c r="BZ139" s="74" t="inlineStr">
        <is>
          <t>On Contract</t>
        </is>
      </c>
      <c r="CA139" s="74" t="inlineStr">
        <is>
          <t>Active</t>
        </is>
      </c>
      <c r="CB139" s="74" t="inlineStr">
        <is>
          <t>Roshni Surve</t>
        </is>
      </c>
      <c r="CC139" s="164" t="n">
        <v>45084</v>
      </c>
      <c r="CD139" s="74" t="inlineStr">
        <is>
          <t>Consultant</t>
        </is>
      </c>
      <c r="CE139" s="74" t="n"/>
      <c r="CF139" s="74" t="inlineStr">
        <is>
          <t>Professional Services</t>
        </is>
      </c>
      <c r="CG139" s="74" t="inlineStr">
        <is>
          <t>XBRL / Regulatory Reporting</t>
        </is>
      </c>
      <c r="CH139" s="74" t="inlineStr">
        <is>
          <t>Consultant</t>
        </is>
      </c>
      <c r="CI139" s="74" t="inlineStr">
        <is>
          <t>L3 – Professional / Associate</t>
        </is>
      </c>
      <c r="CJ139" s="74" t="inlineStr">
        <is>
          <t>Lucy Fernandes</t>
        </is>
      </c>
      <c r="CK139" s="74" t="inlineStr">
        <is>
          <t>N-7</t>
        </is>
      </c>
      <c r="CL139" s="74" t="inlineStr">
        <is>
          <t>Individual Contributor</t>
        </is>
      </c>
      <c r="CM139" s="74" t="inlineStr">
        <is>
          <t>Regtech</t>
        </is>
      </c>
      <c r="CN139" s="74" t="inlineStr">
        <is>
          <t>Services</t>
        </is>
      </c>
      <c r="CO139" s="74" t="inlineStr">
        <is>
          <t>3 years, 0 months, 13 days</t>
        </is>
      </c>
      <c r="CP139" s="74" t="n"/>
      <c r="CQ139" s="74" t="n"/>
      <c r="CR139" s="74" t="n">
        <v>4</v>
      </c>
      <c r="CS139" s="74" t="inlineStr">
        <is>
          <t>High</t>
        </is>
      </c>
      <c r="CT139" s="74" t="inlineStr">
        <is>
          <t>Core Contributor</t>
        </is>
      </c>
      <c r="CU139" s="74" t="inlineStr">
        <is>
          <t>No</t>
        </is>
      </c>
      <c r="CV139" s="74" t="inlineStr">
        <is>
          <t>No</t>
        </is>
      </c>
      <c r="CW139" s="74" t="inlineStr">
        <is>
          <t>Yes</t>
        </is>
      </c>
      <c r="CX139" s="74" t="n"/>
      <c r="CY139" s="74" t="n"/>
      <c r="CZ139" s="74" t="n"/>
      <c r="DA139" s="74" t="n"/>
      <c r="DB139" s="74" t="n"/>
      <c r="DC139" s="74" t="n"/>
      <c r="DD139" s="74" t="n"/>
      <c r="DE139" s="74" t="n"/>
      <c r="DF139" s="74" t="n"/>
      <c r="DG139" s="74" t="n"/>
      <c r="DH139" s="74" t="n"/>
      <c r="DI139" s="74" t="n"/>
      <c r="DJ139" s="74" t="n"/>
      <c r="DK139" s="74" t="n"/>
      <c r="DL139" s="74" t="n"/>
      <c r="DM139" s="74" t="n"/>
      <c r="DN139" s="74" t="n"/>
      <c r="DO139" s="74" t="n"/>
      <c r="DP139" s="74" t="n"/>
      <c r="DQ139" s="74" t="n"/>
      <c r="DR139" s="74" t="n"/>
      <c r="DS139" s="74" t="n"/>
      <c r="DT139" s="74" t="n"/>
      <c r="DU139" s="74" t="n"/>
      <c r="DV139" s="74" t="n"/>
      <c r="DW139" s="74" t="n"/>
      <c r="DX139" s="74" t="n"/>
      <c r="DY139" s="74" t="n"/>
      <c r="DZ139" s="74" t="n"/>
      <c r="EA139" s="74" t="n"/>
      <c r="EB139" s="74" t="n"/>
      <c r="EC139" s="74" t="n"/>
      <c r="ED139" s="74" t="n"/>
      <c r="EE139" s="74" t="n"/>
      <c r="EF139" s="74" t="n"/>
      <c r="EG139" s="74" t="n"/>
      <c r="EH139" s="74" t="n"/>
      <c r="EI139" s="74" t="n"/>
      <c r="EJ139" s="74" t="n"/>
      <c r="EK139" s="74" t="n"/>
      <c r="EL139" s="74" t="n"/>
      <c r="EM139" s="74" t="n"/>
      <c r="EN139" s="74" t="n"/>
      <c r="EO139" s="74" t="n"/>
      <c r="EP139" s="74" t="n"/>
      <c r="EQ139" s="74" t="n"/>
      <c r="ER139" s="74" t="n"/>
      <c r="ES139" s="74" t="n"/>
      <c r="ET139" s="74" t="n"/>
      <c r="EU139" s="74" t="n"/>
      <c r="EV139" s="130" t="n"/>
      <c r="EW139" s="131" t="inlineStr">
        <is>
          <t>• Role / sub-team: Xbrl tagging in EU and MCA.</t>
        </is>
      </c>
      <c r="EX139" s="131" t="inlineStr">
        <is>
          <t>• Key responsibilities include: Xbrl tagging.
• Reported deliverables and outcomes include: Deliverables sent directly to Client.</t>
        </is>
      </c>
      <c r="EY139" s="131" t="inlineStr">
        <is>
          <t>• Current capabilities: Time management; Tools / software used: Carbon, Ifile [Teams chat].</t>
        </is>
      </c>
      <c r="EZ139" s="131" t="inlineStr">
        <is>
          <t>• Development priorities: No input received.
• Learning and Development Need: Time management.</t>
        </is>
      </c>
      <c r="FA139" s="131" t="inlineStr">
        <is>
          <t>• Key challenges: No input received.
• Support required: No input received.</t>
        </is>
      </c>
      <c r="FB139" s="131" t="n"/>
      <c r="FC139" s="131" t="n"/>
    </row>
    <row r="140" ht="250" customHeight="1">
      <c r="A140" s="109" t="inlineStr">
        <is>
          <t>Mapped</t>
        </is>
      </c>
      <c r="B140" s="109" t="inlineStr">
        <is>
          <t>CARBON</t>
        </is>
      </c>
      <c r="C140" s="110" t="inlineStr">
        <is>
          <t>IRIS2050</t>
        </is>
      </c>
      <c r="D140" s="110" t="inlineStr">
        <is>
          <t>Ruhee Chita</t>
        </is>
      </c>
      <c r="E140" s="110" t="inlineStr">
        <is>
          <t>Services</t>
        </is>
      </c>
      <c r="F140" s="162" t="inlineStr">
        <is>
          <t>Senior Financial Analyst</t>
        </is>
      </c>
      <c r="G140" s="162" t="inlineStr">
        <is>
          <t>XBRL Specialist</t>
        </is>
      </c>
      <c r="H140" s="162" t="inlineStr">
        <is>
          <t>L4 – Senior</t>
        </is>
      </c>
      <c r="I140" s="162" t="inlineStr">
        <is>
          <t>A3</t>
        </is>
      </c>
      <c r="J140" s="166" t="inlineStr">
        <is>
          <t>▲ Up</t>
        </is>
      </c>
      <c r="K140" s="110" t="inlineStr">
        <is>
          <t>Consulting &amp; Professional Services</t>
        </is>
      </c>
      <c r="L140" s="110" t="inlineStr">
        <is>
          <t>XBRL Tagging, Conversion &amp; Filing</t>
        </is>
      </c>
      <c r="M140" s="110" t="n"/>
      <c r="N140" s="110" t="n">
        <v>20</v>
      </c>
      <c r="O140" s="109" t="inlineStr">
        <is>
          <t>P2</t>
        </is>
      </c>
      <c r="P140" s="110" t="inlineStr">
        <is>
          <t>Developing</t>
        </is>
      </c>
      <c r="Q140" s="110" t="inlineStr">
        <is>
          <t>3 Apply</t>
        </is>
      </c>
      <c r="R140" s="110" t="inlineStr">
        <is>
          <t>2–4 yrs</t>
        </is>
      </c>
      <c r="S140" s="110" t="inlineStr">
        <is>
          <t>3–5 · 2–5</t>
        </is>
      </c>
      <c r="T140" s="110" t="inlineStr">
        <is>
          <t>Consultant / Senior Associate</t>
        </is>
      </c>
      <c r="U140" s="110" t="inlineStr">
        <is>
          <t>DataTracks: Senior Associate · 2–5 yrs · Big Four: Consultant · IRIS Vs Market Benchmark — XBRL US credential pathway: XBRL US GAAP Certificate</t>
        </is>
      </c>
      <c r="V140" s="110" t="inlineStr">
        <is>
          <t>XBRL US GAAP Certificate · AICPA &amp; XBRL US; XBRL International specifications; IFRS / US GAAP / Ind AS</t>
        </is>
      </c>
      <c r="W140" s="110" t="inlineStr">
        <is>
          <t>Core 2 · Future 2 · Functional 3 · Leadership not scored</t>
        </is>
      </c>
      <c r="X140" s="73" t="n">
        <v>235</v>
      </c>
      <c r="Y140" s="74" t="inlineStr">
        <is>
          <t>IRIS2050</t>
        </is>
      </c>
      <c r="Z140" s="74" t="inlineStr">
        <is>
          <t>Employee</t>
        </is>
      </c>
      <c r="AA140" s="74" t="inlineStr">
        <is>
          <t>Active</t>
        </is>
      </c>
      <c r="AB140" s="74" t="inlineStr">
        <is>
          <t>Ruhee Chita</t>
        </is>
      </c>
      <c r="AC140" s="164" t="n">
        <v>44774</v>
      </c>
      <c r="AD140" s="74" t="inlineStr">
        <is>
          <t>Senior Financial Analyst</t>
        </is>
      </c>
      <c r="AE140" s="74" t="inlineStr">
        <is>
          <t>CMA</t>
        </is>
      </c>
      <c r="AF140" s="74" t="inlineStr">
        <is>
          <t>Jivika Wadhwani</t>
        </is>
      </c>
      <c r="AG140" s="74" t="inlineStr">
        <is>
          <t>N-7</t>
        </is>
      </c>
      <c r="AH140" s="74" t="inlineStr">
        <is>
          <t>Individual Contributor</t>
        </is>
      </c>
      <c r="AI140" s="74" t="inlineStr">
        <is>
          <t>3 years, 7 months, 0 days</t>
        </is>
      </c>
      <c r="AJ140" s="74" t="inlineStr">
        <is>
          <t>4 years, 0 months, 24 days</t>
        </is>
      </c>
      <c r="AK140" s="74" t="inlineStr">
        <is>
          <t>Regtech</t>
        </is>
      </c>
      <c r="AL140" s="74" t="inlineStr">
        <is>
          <t>CARBON</t>
        </is>
      </c>
      <c r="AM140" s="74" t="inlineStr">
        <is>
          <t>Services</t>
        </is>
      </c>
      <c r="AN140" s="74" t="inlineStr">
        <is>
          <t>Expert Assisted services</t>
        </is>
      </c>
      <c r="AO140" s="74" t="inlineStr">
        <is>
          <t>No</t>
        </is>
      </c>
      <c r="AP140" s="74" t="inlineStr">
        <is>
          <t>Professional Services</t>
        </is>
      </c>
      <c r="AQ140" s="74" t="inlineStr">
        <is>
          <t>XBRL Domain</t>
        </is>
      </c>
      <c r="AR140" s="74" t="inlineStr">
        <is>
          <t>Non-technical</t>
        </is>
      </c>
      <c r="AS140" s="74" t="n">
        <v>20</v>
      </c>
      <c r="AT140" s="74" t="inlineStr">
        <is>
          <t>Covered</t>
        </is>
      </c>
      <c r="AU140" s="74" t="inlineStr">
        <is>
          <t>IRIS2050</t>
        </is>
      </c>
      <c r="AV140" s="74" t="inlineStr">
        <is>
          <t>Ruhee Chita</t>
        </is>
      </c>
      <c r="AW140" s="74" t="inlineStr">
        <is>
          <t>Services</t>
        </is>
      </c>
      <c r="AX140" s="74" t="inlineStr">
        <is>
          <t>Professional Services</t>
        </is>
      </c>
      <c r="AY140" s="74" t="inlineStr">
        <is>
          <t>XBRL / Regulatory Reporting</t>
        </is>
      </c>
      <c r="AZ140" s="74" t="n"/>
      <c r="BA140" s="74" t="n"/>
      <c r="BB140" s="74" t="inlineStr">
        <is>
          <t>Employee</t>
        </is>
      </c>
      <c r="BC140" s="74" t="inlineStr">
        <is>
          <t>Jivika Wadhwani</t>
        </is>
      </c>
      <c r="BD140" s="74" t="inlineStr">
        <is>
          <t>Jivika Wadhwani</t>
        </is>
      </c>
      <c r="BE140" s="74" t="inlineStr">
        <is>
          <t>No</t>
        </is>
      </c>
      <c r="BF140" s="74" t="inlineStr">
        <is>
          <t>Senior Financial Analyst</t>
        </is>
      </c>
      <c r="BG140" s="74" t="inlineStr">
        <is>
          <t>Senior Services Specialist</t>
        </is>
      </c>
      <c r="BH140" s="74" t="inlineStr">
        <is>
          <t>Yes</t>
        </is>
      </c>
      <c r="BI140" s="74" t="inlineStr">
        <is>
          <t>—</t>
        </is>
      </c>
      <c r="BJ140" s="74" t="inlineStr">
        <is>
          <t>—</t>
        </is>
      </c>
      <c r="BK140" s="74" t="inlineStr">
        <is>
          <t>—</t>
        </is>
      </c>
      <c r="BL140" s="74" t="inlineStr">
        <is>
          <t>Not a manager</t>
        </is>
      </c>
      <c r="BM140" s="74" t="inlineStr">
        <is>
          <t>—</t>
        </is>
      </c>
      <c r="BN140" s="74" t="inlineStr">
        <is>
          <t>—</t>
        </is>
      </c>
      <c r="BO140" s="74" t="inlineStr">
        <is>
          <t>—</t>
        </is>
      </c>
      <c r="BP140" s="74" t="inlineStr">
        <is>
          <t>Not a manager</t>
        </is>
      </c>
      <c r="BQ140" s="74" t="inlineStr">
        <is>
          <t>—</t>
        </is>
      </c>
      <c r="BR140" s="74" t="inlineStr">
        <is>
          <t>L4 – Senior</t>
        </is>
      </c>
      <c r="BS140" s="74" t="inlineStr">
        <is>
          <t>L4 – Senior</t>
        </is>
      </c>
      <c r="BT140" s="74" t="inlineStr">
        <is>
          <t>Designation refined from Raw tab Comments column · this update</t>
        </is>
      </c>
      <c r="BU140"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0" s="74" t="n"/>
      <c r="BW140" s="74" t="inlineStr">
        <is>
          <t>UK - HMRC; Netherland - KVK; Nigeria - CBN; Europe - ESEF.</t>
        </is>
      </c>
      <c r="BX140" s="74" t="n"/>
      <c r="BY140" s="74" t="inlineStr">
        <is>
          <t>IRIS2050</t>
        </is>
      </c>
      <c r="BZ140" s="74" t="inlineStr">
        <is>
          <t>Employee</t>
        </is>
      </c>
      <c r="CA140" s="74" t="inlineStr">
        <is>
          <t>Active</t>
        </is>
      </c>
      <c r="CB140" s="74" t="inlineStr">
        <is>
          <t>Ruhee Chita</t>
        </is>
      </c>
      <c r="CC140" s="164" t="n">
        <v>44774</v>
      </c>
      <c r="CD140" s="74" t="inlineStr">
        <is>
          <t>Senior Financial Analyst</t>
        </is>
      </c>
      <c r="CE140" s="74" t="n"/>
      <c r="CF140" s="74" t="inlineStr">
        <is>
          <t>Professional Services</t>
        </is>
      </c>
      <c r="CG140" s="74" t="inlineStr">
        <is>
          <t>XBRL / Regulatory Reporting</t>
        </is>
      </c>
      <c r="CH140" s="74" t="inlineStr">
        <is>
          <t>Senior Financial Analyst</t>
        </is>
      </c>
      <c r="CI140" s="74" t="inlineStr">
        <is>
          <t>L4 – Senior</t>
        </is>
      </c>
      <c r="CJ140" s="74" t="inlineStr">
        <is>
          <t>Jivika Wadhwani</t>
        </is>
      </c>
      <c r="CK140" s="74" t="inlineStr">
        <is>
          <t>N-7</t>
        </is>
      </c>
      <c r="CL140" s="74" t="inlineStr">
        <is>
          <t>Individual Contributor</t>
        </is>
      </c>
      <c r="CM140" s="74" t="inlineStr">
        <is>
          <t>Regtech</t>
        </is>
      </c>
      <c r="CN140" s="74" t="inlineStr">
        <is>
          <t>Services</t>
        </is>
      </c>
      <c r="CO140" s="74" t="inlineStr">
        <is>
          <t>7 years, 5 months, 19 days</t>
        </is>
      </c>
      <c r="CP140" s="74" t="inlineStr">
        <is>
          <t>Senior Services Specialst</t>
        </is>
      </c>
      <c r="CQ140" s="74" t="n"/>
      <c r="CR140" s="74" t="n">
        <v>3</v>
      </c>
      <c r="CS140" s="74" t="inlineStr">
        <is>
          <t>Medium</t>
        </is>
      </c>
      <c r="CT140" s="74" t="inlineStr">
        <is>
          <t>Core Contributor</t>
        </is>
      </c>
      <c r="CU140" s="74" t="inlineStr">
        <is>
          <t>No</t>
        </is>
      </c>
      <c r="CV140" s="74" t="inlineStr">
        <is>
          <t>No</t>
        </is>
      </c>
      <c r="CW140" s="74" t="inlineStr">
        <is>
          <t>Yes</t>
        </is>
      </c>
      <c r="CX140" s="74" t="n"/>
      <c r="CY140" s="74" t="n"/>
      <c r="CZ140" s="74" t="n"/>
      <c r="DA140" s="74" t="inlineStr">
        <is>
          <t>Title to be standardized to: Senior Services Specialist</t>
        </is>
      </c>
      <c r="DB140" s="74" t="n"/>
      <c r="DC140" s="74" t="n"/>
      <c r="DD140" s="74" t="n"/>
      <c r="DE140" s="74" t="n"/>
      <c r="DF140" s="74" t="n"/>
      <c r="DG140" s="74" t="n"/>
      <c r="DH140" s="74" t="n"/>
      <c r="DI140" s="74" t="n"/>
      <c r="DJ140" s="74" t="n"/>
      <c r="DK140" s="74" t="n"/>
      <c r="DL140" s="74" t="n"/>
      <c r="DM140" s="74" t="n"/>
      <c r="DN140" s="74" t="n"/>
      <c r="DO140" s="74" t="n"/>
      <c r="DP140" s="74" t="n"/>
      <c r="DQ140" s="74" t="n"/>
      <c r="DR140" s="74" t="n"/>
      <c r="DS140" s="74" t="n"/>
      <c r="DT140" s="74" t="n"/>
      <c r="DU140" s="74" t="n"/>
      <c r="DV140" s="74" t="n"/>
      <c r="DW140" s="74" t="n"/>
      <c r="DX140" s="74" t="n"/>
      <c r="DY140" s="74" t="n"/>
      <c r="DZ140" s="74" t="n"/>
      <c r="EA140" s="74" t="n"/>
      <c r="EB140" s="74" t="n"/>
      <c r="EC140" s="74" t="n"/>
      <c r="ED140" s="74" t="n"/>
      <c r="EE140" s="74" t="n"/>
      <c r="EF140" s="74" t="n"/>
      <c r="EG140" s="74" t="n"/>
      <c r="EH140" s="74" t="n"/>
      <c r="EI140" s="74" t="n"/>
      <c r="EJ140" s="74" t="n"/>
      <c r="EK140" s="74" t="n"/>
      <c r="EL140" s="74" t="n"/>
      <c r="EM140" s="74" t="n"/>
      <c r="EN140" s="74" t="n"/>
      <c r="EO140" s="74" t="n"/>
      <c r="EP140" s="74" t="n"/>
      <c r="EQ140" s="74" t="n"/>
      <c r="ER140" s="74" t="n"/>
      <c r="ES140" s="74" t="n"/>
      <c r="ET140" s="74" t="n"/>
      <c r="EU140" s="74" t="n"/>
      <c r="EV140" s="130" t="n"/>
      <c r="EW140" s="131" t="inlineStr">
        <is>
          <t>• Role / sub-team: Service team: Mapping.</t>
        </is>
      </c>
      <c r="EX140" s="131" t="inlineStr">
        <is>
          <t>• Key responsibilities include: Provide mapping for different projects.; Quality analysis.
• Reported deliverables and outcomes include: Tagging team and sometimes directly to the CEM.</t>
        </is>
      </c>
      <c r="EY140" s="131" t="inlineStr">
        <is>
          <t>• Current capabilities: Team collaboration.</t>
        </is>
      </c>
      <c r="EZ140" s="131" t="inlineStr">
        <is>
          <t>• Development priorities: No input received.
• Learning and Development Need: Planning of work.</t>
        </is>
      </c>
      <c r="FA140" s="131" t="inlineStr">
        <is>
          <t>• Key challenges: No input received.
• Support required: No input received.</t>
        </is>
      </c>
      <c r="FB140" s="131" t="n"/>
      <c r="FC140" s="131" t="n"/>
    </row>
    <row r="141" ht="250" customHeight="1">
      <c r="A141" s="109" t="inlineStr">
        <is>
          <t>Mapped</t>
        </is>
      </c>
      <c r="B141" s="109" t="inlineStr">
        <is>
          <t>CARBON</t>
        </is>
      </c>
      <c r="C141" s="110" t="inlineStr">
        <is>
          <t>IRIS1934</t>
        </is>
      </c>
      <c r="D141" s="110" t="inlineStr">
        <is>
          <t>Sagar Barbade</t>
        </is>
      </c>
      <c r="E141" s="110" t="inlineStr">
        <is>
          <t>Services</t>
        </is>
      </c>
      <c r="F141" s="162" t="inlineStr">
        <is>
          <t>Senior Financial Analyst</t>
        </is>
      </c>
      <c r="G141" s="162" t="inlineStr">
        <is>
          <t>XBRL Specialist</t>
        </is>
      </c>
      <c r="H141" s="162" t="inlineStr">
        <is>
          <t>L4 – Senior</t>
        </is>
      </c>
      <c r="I141" s="162" t="inlineStr">
        <is>
          <t>A3</t>
        </is>
      </c>
      <c r="J141" s="166" t="inlineStr">
        <is>
          <t>▲ Up</t>
        </is>
      </c>
      <c r="K141" s="110" t="inlineStr">
        <is>
          <t>Consulting &amp; Professional Services</t>
        </is>
      </c>
      <c r="L141" s="110" t="inlineStr">
        <is>
          <t>XBRL Tagging, Conversion &amp; Filing</t>
        </is>
      </c>
      <c r="M141" s="163" t="inlineStr">
        <is>
          <t>• Confirm the reporting line — Manager</t>
        </is>
      </c>
      <c r="N141" s="110" t="n">
        <v>20</v>
      </c>
      <c r="O141" s="109" t="inlineStr">
        <is>
          <t>P2</t>
        </is>
      </c>
      <c r="P141" s="110" t="inlineStr">
        <is>
          <t>Developing</t>
        </is>
      </c>
      <c r="Q141" s="110" t="inlineStr">
        <is>
          <t>3 Apply</t>
        </is>
      </c>
      <c r="R141" s="110" t="inlineStr">
        <is>
          <t>2–4 yrs</t>
        </is>
      </c>
      <c r="S141" s="110" t="inlineStr">
        <is>
          <t>3–5 · 2–5</t>
        </is>
      </c>
      <c r="T141" s="110" t="inlineStr">
        <is>
          <t>Consultant / Senior Associate</t>
        </is>
      </c>
      <c r="U141" s="110" t="inlineStr">
        <is>
          <t>DataTracks: Senior Associate · 2–5 yrs · Big Four: Consultant · IRIS Vs Market Benchmark — XBRL US credential pathway: XBRL US GAAP Certificate</t>
        </is>
      </c>
      <c r="V141" s="110" t="inlineStr">
        <is>
          <t>XBRL US GAAP Certificate · AICPA &amp; XBRL US; XBRL International specifications; IFRS / US GAAP / Ind AS</t>
        </is>
      </c>
      <c r="W141" s="110" t="inlineStr">
        <is>
          <t>Core 2 · Future 2 · Functional 3 · Leadership not scored</t>
        </is>
      </c>
      <c r="X141" s="73" t="n">
        <v>190</v>
      </c>
      <c r="Y141" s="74" t="inlineStr">
        <is>
          <t>IRIS1934</t>
        </is>
      </c>
      <c r="Z141" s="74" t="inlineStr">
        <is>
          <t>Employee</t>
        </is>
      </c>
      <c r="AA141" s="74" t="inlineStr">
        <is>
          <t>Active</t>
        </is>
      </c>
      <c r="AB141" s="74" t="inlineStr">
        <is>
          <t>Sagar Barbade</t>
        </is>
      </c>
      <c r="AC141" s="164" t="n">
        <v>44403</v>
      </c>
      <c r="AD141" s="74" t="inlineStr">
        <is>
          <t>Senior Financial Analyst</t>
        </is>
      </c>
      <c r="AE141" s="74" t="inlineStr">
        <is>
          <t>MBA</t>
        </is>
      </c>
      <c r="AF141" s="74" t="inlineStr">
        <is>
          <t>Mohammed Dholkawala</t>
        </is>
      </c>
      <c r="AG141" s="74" t="inlineStr">
        <is>
          <t>N-7</t>
        </is>
      </c>
      <c r="AH141" s="74" t="inlineStr">
        <is>
          <t>Individual Contributor</t>
        </is>
      </c>
      <c r="AI141" s="74" t="inlineStr">
        <is>
          <t>4 years, 0 months, 0 days</t>
        </is>
      </c>
      <c r="AJ141" s="74" t="inlineStr">
        <is>
          <t>5 years, 0 months, 30 days</t>
        </is>
      </c>
      <c r="AK141" s="74" t="inlineStr">
        <is>
          <t>Regtech</t>
        </is>
      </c>
      <c r="AL141" s="74" t="inlineStr">
        <is>
          <t>CARBON</t>
        </is>
      </c>
      <c r="AM141" s="74" t="inlineStr">
        <is>
          <t>Services</t>
        </is>
      </c>
      <c r="AN141" s="74" t="inlineStr">
        <is>
          <t>Expert Assisted services</t>
        </is>
      </c>
      <c r="AO141" s="74" t="inlineStr">
        <is>
          <t>No</t>
        </is>
      </c>
      <c r="AP141" s="74" t="inlineStr">
        <is>
          <t>Professional Services</t>
        </is>
      </c>
      <c r="AQ141" s="74" t="inlineStr">
        <is>
          <t>XBRL Domain</t>
        </is>
      </c>
      <c r="AR141" s="74" t="inlineStr">
        <is>
          <t>Non-technical</t>
        </is>
      </c>
      <c r="AS141" s="74" t="n">
        <v>20</v>
      </c>
      <c r="AT141" s="74" t="inlineStr">
        <is>
          <t>Covered</t>
        </is>
      </c>
      <c r="AU141" s="74" t="inlineStr">
        <is>
          <t>IRIS1934</t>
        </is>
      </c>
      <c r="AV141" s="74" t="inlineStr">
        <is>
          <t>Sagar Barbade</t>
        </is>
      </c>
      <c r="AW141" s="74" t="inlineStr">
        <is>
          <t>Services</t>
        </is>
      </c>
      <c r="AX141" s="74" t="inlineStr">
        <is>
          <t>Professional Services</t>
        </is>
      </c>
      <c r="AY141" s="74" t="inlineStr">
        <is>
          <t>XBRL / Regulatory Reporting</t>
        </is>
      </c>
      <c r="AZ141" s="74" t="n"/>
      <c r="BA141" s="74" t="n"/>
      <c r="BB141" s="74" t="inlineStr">
        <is>
          <t>Employee</t>
        </is>
      </c>
      <c r="BC141" s="74" t="inlineStr">
        <is>
          <t>Mohammed Dholkawala</t>
        </is>
      </c>
      <c r="BD141" s="74" t="inlineStr">
        <is>
          <t>Mohammed Dholkawala</t>
        </is>
      </c>
      <c r="BE141" s="74" t="inlineStr">
        <is>
          <t>No</t>
        </is>
      </c>
      <c r="BF141" s="74" t="inlineStr">
        <is>
          <t>Senior Financial Analyst</t>
        </is>
      </c>
      <c r="BG141" s="74" t="inlineStr">
        <is>
          <t>Senior Services Specialist</t>
        </is>
      </c>
      <c r="BH141" s="74" t="inlineStr">
        <is>
          <t>Yes</t>
        </is>
      </c>
      <c r="BI141" s="74" t="inlineStr">
        <is>
          <t>—</t>
        </is>
      </c>
      <c r="BJ141" s="74" t="inlineStr">
        <is>
          <t>—</t>
        </is>
      </c>
      <c r="BK141" s="74" t="inlineStr">
        <is>
          <t>—</t>
        </is>
      </c>
      <c r="BL141" s="74" t="inlineStr">
        <is>
          <t>Not a manager</t>
        </is>
      </c>
      <c r="BM141" s="74" t="inlineStr">
        <is>
          <t>—</t>
        </is>
      </c>
      <c r="BN141" s="74" t="inlineStr">
        <is>
          <t>—</t>
        </is>
      </c>
      <c r="BO141" s="74" t="inlineStr">
        <is>
          <t>—</t>
        </is>
      </c>
      <c r="BP141" s="74" t="inlineStr">
        <is>
          <t>Not a manager</t>
        </is>
      </c>
      <c r="BQ141" s="74" t="inlineStr">
        <is>
          <t>—</t>
        </is>
      </c>
      <c r="BR141" s="74" t="inlineStr">
        <is>
          <t>L4 – Senior</t>
        </is>
      </c>
      <c r="BS141" s="74" t="inlineStr">
        <is>
          <t>L4 – Senior</t>
        </is>
      </c>
      <c r="BT141" s="74" t="inlineStr">
        <is>
          <t>Designation refined from Raw tab Comments column · this update</t>
        </is>
      </c>
      <c r="BU14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41" s="74" t="n"/>
      <c r="BW141" s="74" t="inlineStr">
        <is>
          <t>USA - SEC.</t>
        </is>
      </c>
      <c r="BX141" s="74" t="n"/>
      <c r="BY141" s="74" t="inlineStr">
        <is>
          <t>IRIS1934</t>
        </is>
      </c>
      <c r="BZ141" s="74" t="inlineStr">
        <is>
          <t>Employee</t>
        </is>
      </c>
      <c r="CA141" s="74" t="inlineStr">
        <is>
          <t>Active</t>
        </is>
      </c>
      <c r="CB141" s="74" t="inlineStr">
        <is>
          <t>Sagar Barbade</t>
        </is>
      </c>
      <c r="CC141" s="164" t="n">
        <v>44403</v>
      </c>
      <c r="CD141" s="74" t="inlineStr">
        <is>
          <t>Senior Financial Analyst</t>
        </is>
      </c>
      <c r="CE141" s="74" t="n"/>
      <c r="CF141" s="74" t="inlineStr">
        <is>
          <t>Professional Services</t>
        </is>
      </c>
      <c r="CG141" s="74" t="inlineStr">
        <is>
          <t>XBRL / Regulatory Reporting</t>
        </is>
      </c>
      <c r="CH141" s="74" t="inlineStr">
        <is>
          <t>Senior Financial Analyst</t>
        </is>
      </c>
      <c r="CI141" s="74" t="inlineStr">
        <is>
          <t>L4 – Senior</t>
        </is>
      </c>
      <c r="CJ141" s="74" t="inlineStr">
        <is>
          <t>Mohammed Dholkawala</t>
        </is>
      </c>
      <c r="CK141" s="74" t="inlineStr">
        <is>
          <t>N-7</t>
        </is>
      </c>
      <c r="CL141" s="74" t="inlineStr">
        <is>
          <t>Individual Contributor</t>
        </is>
      </c>
      <c r="CM141" s="74" t="inlineStr">
        <is>
          <t>Regtech</t>
        </is>
      </c>
      <c r="CN141" s="74" t="inlineStr">
        <is>
          <t>Services</t>
        </is>
      </c>
      <c r="CO141" s="74" t="inlineStr">
        <is>
          <t>8 years, 10 months, 25 days</t>
        </is>
      </c>
      <c r="CP141" s="74" t="inlineStr">
        <is>
          <t>Senior Services Specialst</t>
        </is>
      </c>
      <c r="CQ141" s="74" t="n"/>
      <c r="CR141" s="74" t="n">
        <v>4</v>
      </c>
      <c r="CS141" s="74" t="inlineStr">
        <is>
          <t>High</t>
        </is>
      </c>
      <c r="CT141" s="74" t="inlineStr">
        <is>
          <t>Core Contributor</t>
        </is>
      </c>
      <c r="CU141" s="74" t="inlineStr">
        <is>
          <t>Yes</t>
        </is>
      </c>
      <c r="CV141" s="74" t="inlineStr">
        <is>
          <t>No</t>
        </is>
      </c>
      <c r="CW141" s="74" t="inlineStr">
        <is>
          <t>Yes</t>
        </is>
      </c>
      <c r="CX141" s="74" t="n"/>
      <c r="CY141" s="74" t="n"/>
      <c r="CZ141" s="74" t="n"/>
      <c r="DA141" s="74" t="inlineStr">
        <is>
          <t>Title to be standardized to: Senior Services Specialist</t>
        </is>
      </c>
      <c r="DB141" s="74" t="n"/>
      <c r="DC141" s="74" t="n"/>
      <c r="DD141" s="74" t="n"/>
      <c r="DE141" s="74" t="n"/>
      <c r="DF141" s="74" t="n"/>
      <c r="DG141" s="74" t="n"/>
      <c r="DH141" s="74" t="n"/>
      <c r="DI141" s="74" t="n"/>
      <c r="DJ141" s="74" t="n"/>
      <c r="DK141" s="74" t="n"/>
      <c r="DL141" s="74" t="n"/>
      <c r="DM141" s="74" t="n"/>
      <c r="DN141" s="74" t="n"/>
      <c r="DO141" s="74" t="n"/>
      <c r="DP141" s="74" t="n"/>
      <c r="DQ141" s="74" t="n"/>
      <c r="DR141" s="74" t="n"/>
      <c r="DS141" s="74" t="n"/>
      <c r="DT141" s="74" t="n"/>
      <c r="DU141" s="74" t="n"/>
      <c r="DV141" s="74" t="n"/>
      <c r="DW141" s="74" t="n"/>
      <c r="DX141" s="74" t="n"/>
      <c r="DY141" s="74" t="n"/>
      <c r="DZ141" s="74" t="n"/>
      <c r="EA141" s="74" t="n"/>
      <c r="EB141" s="74" t="n"/>
      <c r="EC141" s="74" t="n"/>
      <c r="ED141" s="74" t="n"/>
      <c r="EE141" s="74" t="n"/>
      <c r="EF141" s="74" t="n"/>
      <c r="EG141" s="74" t="n"/>
      <c r="EH141" s="74" t="n"/>
      <c r="EI141" s="74" t="n"/>
      <c r="EJ141" s="74" t="n"/>
      <c r="EK141" s="74" t="n"/>
      <c r="EL141" s="74" t="n"/>
      <c r="EM141" s="74" t="n"/>
      <c r="EN141" s="74" t="n"/>
      <c r="EO141" s="74" t="n"/>
      <c r="EP141" s="74" t="n"/>
      <c r="EQ141" s="74" t="n"/>
      <c r="ER141" s="74" t="n"/>
      <c r="ES141" s="74" t="n"/>
      <c r="ET141" s="74" t="n"/>
      <c r="EU141" s="74" t="n"/>
      <c r="EV141" s="130" t="n"/>
      <c r="EW141" s="131" t="inlineStr">
        <is>
          <t>• Role / sub-team: XBRL tagging in Us service team; US XBRL tagging.</t>
        </is>
      </c>
      <c r="EX141" s="131"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EY141" s="131" t="inlineStr">
        <is>
          <t>• Current capabilities: Time management; Team work; Problem solving; Decision making; Attention to details; Tools / software used: Both.</t>
        </is>
      </c>
      <c r="EZ141" s="131" t="inlineStr">
        <is>
          <t>• Development priorities: No input received.
• Learning and Development Need: No input received.</t>
        </is>
      </c>
      <c r="FA141" s="131" t="inlineStr">
        <is>
          <t>• Key challenges: Tool issue; Too many meeting; Wait for other teams.
• Support required: No input received.</t>
        </is>
      </c>
      <c r="FB141" s="131" t="n"/>
      <c r="FC141" s="131" t="n"/>
    </row>
    <row r="142" ht="250" customHeight="1">
      <c r="A142" s="109" t="inlineStr">
        <is>
          <t>Mapped</t>
        </is>
      </c>
      <c r="B142" s="109" t="inlineStr">
        <is>
          <t>CARBON</t>
        </is>
      </c>
      <c r="C142" s="110" t="inlineStr">
        <is>
          <t>IRISC240</t>
        </is>
      </c>
      <c r="D142" s="110" t="inlineStr">
        <is>
          <t>Sakina Dholkawala</t>
        </is>
      </c>
      <c r="E142" s="110" t="inlineStr">
        <is>
          <t>Services</t>
        </is>
      </c>
      <c r="F142" s="162" t="inlineStr">
        <is>
          <t>Consultant</t>
        </is>
      </c>
      <c r="G142" s="162" t="inlineStr">
        <is>
          <t>Senior Financial Analyst</t>
        </is>
      </c>
      <c r="H142" s="162" t="inlineStr">
        <is>
          <t>L3 – Professional / Associate</t>
        </is>
      </c>
      <c r="I142" s="162" t="inlineStr">
        <is>
          <t>A3</t>
        </is>
      </c>
      <c r="J142" s="166" t="inlineStr">
        <is>
          <t>▲ Up</t>
        </is>
      </c>
      <c r="K142" s="110" t="inlineStr">
        <is>
          <t>Consulting &amp; Professional Services</t>
        </is>
      </c>
      <c r="L142" s="110" t="inlineStr">
        <is>
          <t>XBRL Tagging, Conversion &amp; Filing</t>
        </is>
      </c>
      <c r="M142" s="110" t="n"/>
      <c r="N142" s="110" t="n">
        <v>19</v>
      </c>
      <c r="O142" s="109" t="inlineStr">
        <is>
          <t>P2</t>
        </is>
      </c>
      <c r="P142" s="110" t="inlineStr">
        <is>
          <t>Developing</t>
        </is>
      </c>
      <c r="Q142" s="110" t="inlineStr">
        <is>
          <t>3 Apply</t>
        </is>
      </c>
      <c r="R142" s="110" t="inlineStr">
        <is>
          <t>2–4 yrs</t>
        </is>
      </c>
      <c r="S142" s="110" t="inlineStr">
        <is>
          <t>3–5 · 2–5</t>
        </is>
      </c>
      <c r="T142" s="110" t="inlineStr">
        <is>
          <t>Senior Analyst / Associate</t>
        </is>
      </c>
      <c r="U142" s="110" t="inlineStr">
        <is>
          <t>DataTracks: Senior Associate · 2–5 yrs · Big Four: Consultant · IRIS Vs Market Benchmark — XBRL US credential pathway: XBRL US GAAP Certificate</t>
        </is>
      </c>
      <c r="V142" s="110" t="inlineStr">
        <is>
          <t>XBRL US GAAP Certificate · AICPA &amp; XBRL US; XBRL International specifications; IFRS / US GAAP / Ind AS</t>
        </is>
      </c>
      <c r="W142" s="110" t="inlineStr">
        <is>
          <t>Core 2 · Future 2 · Functional 3 · Leadership not scored</t>
        </is>
      </c>
      <c r="X142" s="73" t="n">
        <v>253</v>
      </c>
      <c r="Y142" s="74" t="inlineStr">
        <is>
          <t>IRISC240</t>
        </is>
      </c>
      <c r="Z142" s="74" t="inlineStr">
        <is>
          <t>On Contract</t>
        </is>
      </c>
      <c r="AA142" s="74" t="inlineStr">
        <is>
          <t>Active</t>
        </is>
      </c>
      <c r="AB142" s="74" t="inlineStr">
        <is>
          <t>Sakina Dholkawala</t>
        </is>
      </c>
      <c r="AC142" s="164" t="n">
        <v>44887</v>
      </c>
      <c r="AD142" s="74" t="inlineStr">
        <is>
          <t>Consultant</t>
        </is>
      </c>
      <c r="AE142" s="74" t="inlineStr">
        <is>
          <t>B.Com</t>
        </is>
      </c>
      <c r="AF142" s="74" t="inlineStr">
        <is>
          <t>Jinesh Kumar S</t>
        </is>
      </c>
      <c r="AG142" s="74" t="inlineStr">
        <is>
          <t>N-7</t>
        </is>
      </c>
      <c r="AH142" s="74" t="inlineStr">
        <is>
          <t>Individual Contributor</t>
        </is>
      </c>
      <c r="AI142" s="74" t="inlineStr">
        <is>
          <t>0 years, 0 months, 0 days</t>
        </is>
      </c>
      <c r="AJ142" s="74" t="inlineStr">
        <is>
          <t>3 years, 9 months, 3 days</t>
        </is>
      </c>
      <c r="AK142" s="74" t="inlineStr">
        <is>
          <t>Regtech</t>
        </is>
      </c>
      <c r="AL142" s="74" t="inlineStr">
        <is>
          <t>CARBON</t>
        </is>
      </c>
      <c r="AM142" s="74" t="inlineStr">
        <is>
          <t>Services</t>
        </is>
      </c>
      <c r="AN142" s="74" t="inlineStr">
        <is>
          <t>Expert Assisted services</t>
        </is>
      </c>
      <c r="AO142" s="74" t="inlineStr">
        <is>
          <t>No</t>
        </is>
      </c>
      <c r="AP142" s="74" t="inlineStr">
        <is>
          <t>Professional Services</t>
        </is>
      </c>
      <c r="AQ142" s="74" t="inlineStr">
        <is>
          <t>XBRL Domain</t>
        </is>
      </c>
      <c r="AR142" s="74" t="inlineStr">
        <is>
          <t>Non-technical</t>
        </is>
      </c>
      <c r="AS142" s="74" t="n">
        <v>20</v>
      </c>
      <c r="AT142" s="74" t="inlineStr">
        <is>
          <t>Covered</t>
        </is>
      </c>
      <c r="AU142" s="74" t="inlineStr">
        <is>
          <t>IRISC240</t>
        </is>
      </c>
      <c r="AV142" s="74" t="inlineStr">
        <is>
          <t>Sakina Dholkawala</t>
        </is>
      </c>
      <c r="AW142" s="74" t="inlineStr">
        <is>
          <t>Services</t>
        </is>
      </c>
      <c r="AX142" s="74" t="inlineStr">
        <is>
          <t>Professional Services</t>
        </is>
      </c>
      <c r="AY142" s="74" t="inlineStr">
        <is>
          <t>XBRL / Regulatory Reporting</t>
        </is>
      </c>
      <c r="AZ142" s="74" t="n"/>
      <c r="BA142" s="74" t="n"/>
      <c r="BB142" s="74" t="inlineStr">
        <is>
          <t>On Contract</t>
        </is>
      </c>
      <c r="BC142" s="74" t="inlineStr">
        <is>
          <t>Jinesh Kumar S</t>
        </is>
      </c>
      <c r="BD142" s="74" t="inlineStr">
        <is>
          <t>Jinesh Kumar S</t>
        </is>
      </c>
      <c r="BE142" s="74" t="inlineStr">
        <is>
          <t>No</t>
        </is>
      </c>
      <c r="BF142" s="74" t="inlineStr">
        <is>
          <t>Consultant</t>
        </is>
      </c>
      <c r="BG142" s="74" t="inlineStr">
        <is>
          <t>Consultant</t>
        </is>
      </c>
      <c r="BH142" s="74" t="inlineStr">
        <is>
          <t>No</t>
        </is>
      </c>
      <c r="BI142" s="74" t="inlineStr">
        <is>
          <t>—</t>
        </is>
      </c>
      <c r="BJ142" s="74" t="inlineStr">
        <is>
          <t>—</t>
        </is>
      </c>
      <c r="BK142" s="74" t="inlineStr">
        <is>
          <t>—</t>
        </is>
      </c>
      <c r="BL142" s="74" t="inlineStr">
        <is>
          <t>Not a manager</t>
        </is>
      </c>
      <c r="BM142" s="74" t="inlineStr">
        <is>
          <t>—</t>
        </is>
      </c>
      <c r="BN142" s="74" t="inlineStr">
        <is>
          <t>—</t>
        </is>
      </c>
      <c r="BO142" s="74" t="inlineStr">
        <is>
          <t>—</t>
        </is>
      </c>
      <c r="BP142" s="74" t="inlineStr">
        <is>
          <t>Not a manager</t>
        </is>
      </c>
      <c r="BQ142" s="74" t="inlineStr">
        <is>
          <t>—</t>
        </is>
      </c>
      <c r="BR142" s="74" t="inlineStr">
        <is>
          <t>L3 – Professional / Associate</t>
        </is>
      </c>
      <c r="BS142" s="74" t="inlineStr">
        <is>
          <t>L3 – Professional / Associate</t>
        </is>
      </c>
      <c r="BT142" s="74" t="inlineStr">
        <is>
          <t>No designation change — current record value carried forward</t>
        </is>
      </c>
      <c r="BU14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2" s="74" t="n"/>
      <c r="BW142" s="74" t="inlineStr">
        <is>
          <t>USA - SEC · On Contract.</t>
        </is>
      </c>
      <c r="BX142" s="74" t="n"/>
      <c r="BY142" s="74" t="inlineStr">
        <is>
          <t>IRISC240</t>
        </is>
      </c>
      <c r="BZ142" s="74" t="inlineStr">
        <is>
          <t>On Contract</t>
        </is>
      </c>
      <c r="CA142" s="74" t="inlineStr">
        <is>
          <t>Active</t>
        </is>
      </c>
      <c r="CB142" s="74" t="inlineStr">
        <is>
          <t>Sakina Dholkawala</t>
        </is>
      </c>
      <c r="CC142" s="164" t="n">
        <v>44887</v>
      </c>
      <c r="CD142" s="74" t="inlineStr">
        <is>
          <t>Consultant</t>
        </is>
      </c>
      <c r="CE142" s="74" t="n"/>
      <c r="CF142" s="74" t="inlineStr">
        <is>
          <t>Professional Services</t>
        </is>
      </c>
      <c r="CG142" s="74" t="inlineStr">
        <is>
          <t>Digitization &amp; Image Processing</t>
        </is>
      </c>
      <c r="CH142" s="74" t="inlineStr">
        <is>
          <t>Consultant</t>
        </is>
      </c>
      <c r="CI142" s="74" t="inlineStr">
        <is>
          <t>L3 – Professional / Associate</t>
        </is>
      </c>
      <c r="CJ142" s="74" t="inlineStr">
        <is>
          <t>Jinesh Kumar S</t>
        </is>
      </c>
      <c r="CK142" s="74" t="inlineStr">
        <is>
          <t>N-7</t>
        </is>
      </c>
      <c r="CL142" s="74" t="inlineStr">
        <is>
          <t>Individual Contributor</t>
        </is>
      </c>
      <c r="CM142" s="74" t="inlineStr">
        <is>
          <t>Regtech</t>
        </is>
      </c>
      <c r="CN142" s="74" t="inlineStr">
        <is>
          <t>Digitizing</t>
        </is>
      </c>
      <c r="CO142" s="74" t="inlineStr">
        <is>
          <t>3 years, 6 months, 29 days</t>
        </is>
      </c>
      <c r="CP142" s="74" t="inlineStr">
        <is>
          <t>Consultant</t>
        </is>
      </c>
      <c r="CQ142" s="74" t="n"/>
      <c r="CR142" s="74" t="n">
        <v>3</v>
      </c>
      <c r="CS142" s="74" t="inlineStr">
        <is>
          <t>Medium</t>
        </is>
      </c>
      <c r="CT142" s="74" t="inlineStr">
        <is>
          <t>Core Contributor</t>
        </is>
      </c>
      <c r="CU142" s="74" t="inlineStr">
        <is>
          <t>No</t>
        </is>
      </c>
      <c r="CV142" s="74" t="inlineStr">
        <is>
          <t>No</t>
        </is>
      </c>
      <c r="CW142" s="74" t="inlineStr">
        <is>
          <t>Yes</t>
        </is>
      </c>
      <c r="CX142" s="74" t="n"/>
      <c r="CY142" s="74" t="n"/>
      <c r="CZ142" s="74" t="n"/>
      <c r="DA142" s="74" t="inlineStr">
        <is>
          <t>Moved to Tagging Team</t>
        </is>
      </c>
      <c r="DB142" s="74" t="n"/>
      <c r="DC142" s="74" t="n"/>
      <c r="DD142" s="74" t="n"/>
      <c r="DE142" s="74" t="n"/>
      <c r="DF142" s="74" t="n"/>
      <c r="DG142" s="74" t="n"/>
      <c r="DH142" s="74" t="n"/>
      <c r="DI142" s="74" t="n"/>
      <c r="DJ142" s="74" t="n"/>
      <c r="DK142" s="74" t="n"/>
      <c r="DL142" s="74" t="n"/>
      <c r="DM142" s="74" t="n"/>
      <c r="DN142" s="74" t="n"/>
      <c r="DO142" s="74" t="n"/>
      <c r="DP142" s="74" t="n"/>
      <c r="DQ142" s="74" t="n"/>
      <c r="DR142" s="74" t="n"/>
      <c r="DS142" s="74" t="n"/>
      <c r="DT142" s="74" t="n"/>
      <c r="DU142" s="74" t="n"/>
      <c r="DV142" s="74" t="n"/>
      <c r="DW142" s="74" t="n"/>
      <c r="DX142" s="74" t="n"/>
      <c r="DY142" s="74" t="n"/>
      <c r="DZ142" s="74" t="n"/>
      <c r="EA142" s="74" t="n"/>
      <c r="EB142" s="74" t="n"/>
      <c r="EC142" s="74" t="n"/>
      <c r="ED142" s="74" t="n"/>
      <c r="EE142" s="74" t="n"/>
      <c r="EF142" s="74" t="n"/>
      <c r="EG142" s="74" t="n"/>
      <c r="EH142" s="74" t="n"/>
      <c r="EI142" s="74" t="n"/>
      <c r="EJ142" s="74" t="n"/>
      <c r="EK142" s="74" t="n"/>
      <c r="EL142" s="74" t="n"/>
      <c r="EM142" s="74" t="n"/>
      <c r="EN142" s="74" t="n"/>
      <c r="EO142" s="74" t="n"/>
      <c r="EP142" s="74" t="n"/>
      <c r="EQ142" s="74" t="n"/>
      <c r="ER142" s="74" t="n"/>
      <c r="ES142" s="74" t="n"/>
      <c r="ET142" s="74" t="n"/>
      <c r="EU142" s="74" t="n"/>
      <c r="EV142" s="130" t="n"/>
      <c r="EW142" s="131" t="inlineStr">
        <is>
          <t>• Role / sub-team: Xbrl tagging in US Service team.</t>
        </is>
      </c>
      <c r="EX142" s="131" t="inlineStr">
        <is>
          <t>• Key responsibilities include: Xbrl tagging, training, practice.
• Reported deliverables and outcomes include: Leads and clients.</t>
        </is>
      </c>
      <c r="EY142" s="131" t="inlineStr">
        <is>
          <t>• Current capabilities: Good communication; Tools / software used: Both.</t>
        </is>
      </c>
      <c r="EZ142" s="131" t="inlineStr">
        <is>
          <t>• Development priorities: No input received.
• Learning and Development Need: No input received.</t>
        </is>
      </c>
      <c r="FA142" s="131" t="inlineStr">
        <is>
          <t>• Key challenges: Remote Desktop; Technical issue.
• Support required: No input received.</t>
        </is>
      </c>
      <c r="FB142" s="131" t="n"/>
      <c r="FC142" s="131" t="n"/>
    </row>
    <row r="143" ht="250" customHeight="1">
      <c r="A143" s="109" t="inlineStr">
        <is>
          <t>Mapped</t>
        </is>
      </c>
      <c r="B143" s="109" t="inlineStr">
        <is>
          <t>CARBON</t>
        </is>
      </c>
      <c r="C143" s="110" t="inlineStr">
        <is>
          <t>IRIS0075</t>
        </is>
      </c>
      <c r="D143" s="110" t="inlineStr">
        <is>
          <t>Sudarshan Vichare</t>
        </is>
      </c>
      <c r="E143" s="110" t="inlineStr">
        <is>
          <t>Services</t>
        </is>
      </c>
      <c r="F143" s="162" t="inlineStr">
        <is>
          <t>Junior Financial Analyst</t>
        </is>
      </c>
      <c r="G143" s="162" t="inlineStr">
        <is>
          <t>Senior Financial Analyst</t>
        </is>
      </c>
      <c r="H143" s="162" t="inlineStr">
        <is>
          <t>L3 – Professional / Associate</t>
        </is>
      </c>
      <c r="I143" s="162" t="inlineStr">
        <is>
          <t>A3</t>
        </is>
      </c>
      <c r="J143" s="166" t="inlineStr">
        <is>
          <t>▲ Up</t>
        </is>
      </c>
      <c r="K143" s="110" t="inlineStr">
        <is>
          <t>Consulting &amp; Professional Services</t>
        </is>
      </c>
      <c r="L143" s="110" t="inlineStr">
        <is>
          <t>XBRL Tagging, Conversion &amp; Filing</t>
        </is>
      </c>
      <c r="M143" s="110" t="n"/>
      <c r="N143" s="110" t="n">
        <v>20</v>
      </c>
      <c r="O143" s="109" t="inlineStr">
        <is>
          <t>P2</t>
        </is>
      </c>
      <c r="P143" s="110" t="inlineStr">
        <is>
          <t>Developing</t>
        </is>
      </c>
      <c r="Q143" s="110" t="inlineStr">
        <is>
          <t>3 Apply</t>
        </is>
      </c>
      <c r="R143" s="110" t="inlineStr">
        <is>
          <t>2–4 yrs</t>
        </is>
      </c>
      <c r="S143" s="110" t="inlineStr">
        <is>
          <t>3–5 · 2–5</t>
        </is>
      </c>
      <c r="T143" s="110" t="inlineStr">
        <is>
          <t>Senior Analyst / Associate</t>
        </is>
      </c>
      <c r="U143" s="110" t="inlineStr">
        <is>
          <t>DataTracks: Senior Associate · 2–5 yrs · Big Four: Consultant · IRIS Vs Market Benchmark — XBRL US credential pathway: XBRL US GAAP Certificate</t>
        </is>
      </c>
      <c r="V143" s="110" t="inlineStr">
        <is>
          <t>XBRL US GAAP Certificate · AICPA &amp; XBRL US; XBRL International specifications; IFRS / US GAAP / Ind AS</t>
        </is>
      </c>
      <c r="W143" s="110" t="inlineStr">
        <is>
          <t>Core 2 · Future 2 · Functional 3 · Leadership not scored</t>
        </is>
      </c>
      <c r="X143" s="73" t="n">
        <v>21</v>
      </c>
      <c r="Y143" s="74" t="inlineStr">
        <is>
          <t>IRIS0075</t>
        </is>
      </c>
      <c r="Z143" s="74" t="inlineStr">
        <is>
          <t>Employee</t>
        </is>
      </c>
      <c r="AA143" s="74" t="inlineStr">
        <is>
          <t>Active</t>
        </is>
      </c>
      <c r="AB143" s="74" t="inlineStr">
        <is>
          <t>Sudarshan Vichare</t>
        </is>
      </c>
      <c r="AC143" s="164" t="n">
        <v>39142</v>
      </c>
      <c r="AD143" s="74" t="inlineStr">
        <is>
          <t>Junior Financial Analyst</t>
        </is>
      </c>
      <c r="AE143" s="74" t="inlineStr">
        <is>
          <t>B.Com</t>
        </is>
      </c>
      <c r="AF143" s="74" t="inlineStr">
        <is>
          <t>Priyanka Mehra</t>
        </is>
      </c>
      <c r="AG143" s="74" t="inlineStr">
        <is>
          <t>N-7</t>
        </is>
      </c>
      <c r="AH143" s="74" t="inlineStr">
        <is>
          <t>Individual Contributor</t>
        </is>
      </c>
      <c r="AI143" s="74" t="inlineStr">
        <is>
          <t>0 years, 0 months, 0 days</t>
        </is>
      </c>
      <c r="AJ143" s="74" t="inlineStr">
        <is>
          <t>19 years, 5 months, 24 days</t>
        </is>
      </c>
      <c r="AK143" s="74" t="inlineStr">
        <is>
          <t>Regtech</t>
        </is>
      </c>
      <c r="AL143" s="74" t="inlineStr">
        <is>
          <t>CARBON</t>
        </is>
      </c>
      <c r="AM143" s="74" t="inlineStr">
        <is>
          <t>Services</t>
        </is>
      </c>
      <c r="AN143" s="74" t="inlineStr">
        <is>
          <t>Expert Assisted services</t>
        </is>
      </c>
      <c r="AO143" s="74" t="inlineStr">
        <is>
          <t>No</t>
        </is>
      </c>
      <c r="AP143" s="74" t="inlineStr">
        <is>
          <t>Professional Services</t>
        </is>
      </c>
      <c r="AQ143" s="74" t="inlineStr">
        <is>
          <t>XBRL Domain</t>
        </is>
      </c>
      <c r="AR143" s="74" t="inlineStr">
        <is>
          <t>Non-technical</t>
        </is>
      </c>
      <c r="AS143" s="74" t="n">
        <v>20</v>
      </c>
      <c r="AT143" s="74" t="inlineStr">
        <is>
          <t>Covered</t>
        </is>
      </c>
      <c r="AU143" s="74" t="inlineStr">
        <is>
          <t>IRIS0075</t>
        </is>
      </c>
      <c r="AV143" s="74" t="inlineStr">
        <is>
          <t>Sudarshan Vichare</t>
        </is>
      </c>
      <c r="AW143" s="74" t="inlineStr">
        <is>
          <t>Services</t>
        </is>
      </c>
      <c r="AX143" s="74" t="inlineStr">
        <is>
          <t>Professional Services</t>
        </is>
      </c>
      <c r="AY143" s="74" t="inlineStr">
        <is>
          <t>XBRL / Regulatory Reporting</t>
        </is>
      </c>
      <c r="AZ143" s="74" t="n"/>
      <c r="BA143" s="74" t="n"/>
      <c r="BB143" s="74" t="inlineStr">
        <is>
          <t>Employee</t>
        </is>
      </c>
      <c r="BC143" s="74" t="inlineStr">
        <is>
          <t>Priyanka Mehra</t>
        </is>
      </c>
      <c r="BD143" s="74" t="inlineStr">
        <is>
          <t>Priyanka Mehra</t>
        </is>
      </c>
      <c r="BE143" s="74" t="inlineStr">
        <is>
          <t>No</t>
        </is>
      </c>
      <c r="BF143" s="74" t="inlineStr">
        <is>
          <t>Junior Financial Analyst</t>
        </is>
      </c>
      <c r="BG143" s="74" t="inlineStr">
        <is>
          <t>Senior Services Specialist</t>
        </is>
      </c>
      <c r="BH143" s="74" t="inlineStr">
        <is>
          <t>Yes</t>
        </is>
      </c>
      <c r="BI143" s="74" t="inlineStr">
        <is>
          <t>—</t>
        </is>
      </c>
      <c r="BJ143" s="74" t="inlineStr">
        <is>
          <t>—</t>
        </is>
      </c>
      <c r="BK143" s="74" t="inlineStr">
        <is>
          <t>—</t>
        </is>
      </c>
      <c r="BL143" s="74" t="inlineStr">
        <is>
          <t>Not a manager</t>
        </is>
      </c>
      <c r="BM143" s="74" t="inlineStr">
        <is>
          <t>—</t>
        </is>
      </c>
      <c r="BN143" s="74" t="inlineStr">
        <is>
          <t>—</t>
        </is>
      </c>
      <c r="BO143" s="74" t="inlineStr">
        <is>
          <t>—</t>
        </is>
      </c>
      <c r="BP143" s="74" t="inlineStr">
        <is>
          <t>Not a manager</t>
        </is>
      </c>
      <c r="BQ143" s="74" t="inlineStr">
        <is>
          <t>—</t>
        </is>
      </c>
      <c r="BR143" s="74" t="inlineStr">
        <is>
          <t>L3 – Professional / Associate</t>
        </is>
      </c>
      <c r="BS143" s="74" t="inlineStr">
        <is>
          <t>L2</t>
        </is>
      </c>
      <c r="BT143" s="74" t="inlineStr">
        <is>
          <t>Matched from Title Hierarchy · new designation</t>
        </is>
      </c>
      <c r="BU14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3" s="74" t="n"/>
      <c r="BW143" s="74" t="inlineStr">
        <is>
          <t>South Africa - CIPC</t>
        </is>
      </c>
      <c r="BX143" s="74" t="n"/>
      <c r="BY143" s="74" t="inlineStr">
        <is>
          <t>IRIS0075</t>
        </is>
      </c>
      <c r="BZ143" s="74" t="inlineStr">
        <is>
          <t>Employee</t>
        </is>
      </c>
      <c r="CA143" s="74" t="inlineStr">
        <is>
          <t>Active</t>
        </is>
      </c>
      <c r="CB143" s="74" t="inlineStr">
        <is>
          <t>Sudarshan Vichare</t>
        </is>
      </c>
      <c r="CC143" s="164" t="n">
        <v>39142</v>
      </c>
      <c r="CD143" s="74" t="inlineStr">
        <is>
          <t>Junior Financial Analyst</t>
        </is>
      </c>
      <c r="CE143" s="74" t="n"/>
      <c r="CF143" s="74" t="inlineStr">
        <is>
          <t>Professional Services</t>
        </is>
      </c>
      <c r="CG143" s="74" t="inlineStr">
        <is>
          <t>Digitization &amp; Image Processing</t>
        </is>
      </c>
      <c r="CH143" s="74" t="inlineStr">
        <is>
          <t>Junior Financial Analyst</t>
        </is>
      </c>
      <c r="CI143" s="74" t="inlineStr">
        <is>
          <t>L3 – Professional / Associate</t>
        </is>
      </c>
      <c r="CJ143" s="74" t="inlineStr">
        <is>
          <t>Priyanka Mehra</t>
        </is>
      </c>
      <c r="CK143" s="74" t="inlineStr">
        <is>
          <t>N-7</t>
        </is>
      </c>
      <c r="CL143" s="74" t="inlineStr">
        <is>
          <t>Individual Contributor</t>
        </is>
      </c>
      <c r="CM143" s="74" t="inlineStr">
        <is>
          <t>Regtech</t>
        </is>
      </c>
      <c r="CN143" s="74" t="inlineStr">
        <is>
          <t>Digitizing</t>
        </is>
      </c>
      <c r="CO143" s="74" t="inlineStr">
        <is>
          <t>19 years, 3 months, 19 days</t>
        </is>
      </c>
      <c r="CP143" s="74" t="inlineStr">
        <is>
          <t>Senior Services Specialist</t>
        </is>
      </c>
      <c r="CQ143" s="74" t="n"/>
      <c r="CR143" s="74" t="n">
        <v>3</v>
      </c>
      <c r="CS143" s="74" t="inlineStr">
        <is>
          <t>Medium</t>
        </is>
      </c>
      <c r="CT143" s="74" t="inlineStr">
        <is>
          <t>Core Contributor</t>
        </is>
      </c>
      <c r="CU143" s="74" t="inlineStr">
        <is>
          <t>No</t>
        </is>
      </c>
      <c r="CV143" s="74" t="inlineStr">
        <is>
          <t>No</t>
        </is>
      </c>
      <c r="CW143" s="74" t="inlineStr">
        <is>
          <t>Yes</t>
        </is>
      </c>
      <c r="CX143" s="74" t="n"/>
      <c r="CY143" s="74" t="n"/>
      <c r="CZ143" s="74" t="n"/>
      <c r="DA143" s="74" t="inlineStr">
        <is>
          <t>Moved to Tagging Team &amp; Title standardized to: Senior Services Specialist</t>
        </is>
      </c>
      <c r="DB143" s="74" t="n"/>
      <c r="DC143" s="74" t="n"/>
      <c r="DD143" s="74" t="n"/>
      <c r="DE143" s="74" t="n"/>
      <c r="DF143" s="74" t="n"/>
      <c r="DG143" s="74" t="n"/>
      <c r="DH143" s="74" t="n"/>
      <c r="DI143" s="74" t="n"/>
      <c r="DJ143" s="74" t="n"/>
      <c r="DK143" s="74" t="n"/>
      <c r="DL143" s="74" t="n"/>
      <c r="DM143" s="74" t="n"/>
      <c r="DN143" s="74" t="n"/>
      <c r="DO143" s="74" t="n"/>
      <c r="DP143" s="74" t="n"/>
      <c r="DQ143" s="74" t="n"/>
      <c r="DR143" s="74" t="n"/>
      <c r="DS143" s="74" t="n"/>
      <c r="DT143" s="74" t="n"/>
      <c r="DU143" s="74" t="n"/>
      <c r="DV143" s="74" t="n"/>
      <c r="DW143" s="74" t="n"/>
      <c r="DX143" s="74" t="n"/>
      <c r="DY143" s="74" t="n"/>
      <c r="DZ143" s="74" t="n"/>
      <c r="EA143" s="74" t="n"/>
      <c r="EB143" s="74" t="n"/>
      <c r="EC143" s="74" t="n"/>
      <c r="ED143" s="74" t="n"/>
      <c r="EE143" s="74" t="n"/>
      <c r="EF143" s="74" t="n"/>
      <c r="EG143" s="74" t="n"/>
      <c r="EH143" s="74" t="n"/>
      <c r="EI143" s="74" t="n"/>
      <c r="EJ143" s="74" t="n"/>
      <c r="EK143" s="74" t="n"/>
      <c r="EL143" s="74" t="n"/>
      <c r="EM143" s="74" t="n"/>
      <c r="EN143" s="74" t="n"/>
      <c r="EO143" s="74" t="n"/>
      <c r="EP143" s="74" t="n"/>
      <c r="EQ143" s="74" t="n"/>
      <c r="ER143" s="74" t="n"/>
      <c r="ES143" s="74" t="n"/>
      <c r="ET143" s="74" t="n"/>
      <c r="EU143" s="74" t="n"/>
      <c r="EV143" s="130" t="n"/>
      <c r="EW143" s="131" t="inlineStr">
        <is>
          <t>• Role / sub-team: CIPC Conversion Team and CIPC Tagging [Teams chat].</t>
        </is>
      </c>
      <c r="EX143" s="131" t="inlineStr">
        <is>
          <t>• Key responsibilities include: Cipc Tagging ., Conversion related issue.
• Reported deliverables and outcomes include: Files are mailed to the PMO for upload.</t>
        </is>
      </c>
      <c r="EY143" s="131" t="inlineStr">
        <is>
          <t>• Current capabilities: Excel word knowledge; Tools / software used: Carbon [Teams chat].</t>
        </is>
      </c>
      <c r="EZ143" s="131" t="inlineStr">
        <is>
          <t>• Development priorities: No input received.
• Learning and Development Need: Tool knowledge.</t>
        </is>
      </c>
      <c r="FA143" s="131" t="inlineStr">
        <is>
          <t>• Key challenges: No input received.
• Support required: No input received.</t>
        </is>
      </c>
      <c r="FB143" s="131" t="n"/>
      <c r="FC143" s="131" t="n"/>
    </row>
    <row r="144" ht="250" customHeight="1">
      <c r="A144" s="109" t="inlineStr">
        <is>
          <t>Mapped</t>
        </is>
      </c>
      <c r="B144" s="109" t="inlineStr">
        <is>
          <t>CARBON</t>
        </is>
      </c>
      <c r="C144" s="110" t="inlineStr">
        <is>
          <t>IRIS1897</t>
        </is>
      </c>
      <c r="D144" s="110" t="inlineStr">
        <is>
          <t>Sunil Bist</t>
        </is>
      </c>
      <c r="E144" s="110" t="inlineStr">
        <is>
          <t>Services</t>
        </is>
      </c>
      <c r="F144" s="162" t="inlineStr">
        <is>
          <t>Financial Analyst</t>
        </is>
      </c>
      <c r="G144" s="162" t="inlineStr">
        <is>
          <t>Senior Financial Analyst</t>
        </is>
      </c>
      <c r="H144" s="162" t="inlineStr">
        <is>
          <t>L3 – Professional / Associate</t>
        </is>
      </c>
      <c r="I144" s="162" t="inlineStr">
        <is>
          <t>A3</t>
        </is>
      </c>
      <c r="J144" s="166" t="inlineStr">
        <is>
          <t>▲ Up</t>
        </is>
      </c>
      <c r="K144" s="110" t="inlineStr">
        <is>
          <t>Consulting &amp; Professional Services</t>
        </is>
      </c>
      <c r="L144" s="110" t="inlineStr">
        <is>
          <t>XBRL Tagging, Conversion &amp; Filing</t>
        </is>
      </c>
      <c r="M144" s="110" t="n"/>
      <c r="N144" s="110" t="n">
        <v>20</v>
      </c>
      <c r="O144" s="109" t="inlineStr">
        <is>
          <t>P2</t>
        </is>
      </c>
      <c r="P144" s="110" t="inlineStr">
        <is>
          <t>Developing</t>
        </is>
      </c>
      <c r="Q144" s="110" t="inlineStr">
        <is>
          <t>3 Apply</t>
        </is>
      </c>
      <c r="R144" s="110" t="inlineStr">
        <is>
          <t>2–4 yrs</t>
        </is>
      </c>
      <c r="S144" s="110" t="inlineStr">
        <is>
          <t>3–5 · 2–5</t>
        </is>
      </c>
      <c r="T144" s="110" t="inlineStr">
        <is>
          <t>Senior Analyst / Associate</t>
        </is>
      </c>
      <c r="U144" s="110" t="inlineStr">
        <is>
          <t>DataTracks: Senior Associate · 2–5 yrs · Big Four: Consultant · IRIS Vs Market Benchmark — XBRL US credential pathway: XBRL US GAAP Certificate</t>
        </is>
      </c>
      <c r="V144" s="110" t="inlineStr">
        <is>
          <t>XBRL US GAAP Certificate · AICPA &amp; XBRL US; XBRL International specifications; IFRS / US GAAP / Ind AS</t>
        </is>
      </c>
      <c r="W144" s="110" t="inlineStr">
        <is>
          <t>Core 2 · Future 2 · Functional 3 · Leadership not scored</t>
        </is>
      </c>
      <c r="X144" s="73" t="n">
        <v>176</v>
      </c>
      <c r="Y144" s="74" t="inlineStr">
        <is>
          <t>IRIS1897</t>
        </is>
      </c>
      <c r="Z144" s="74" t="inlineStr">
        <is>
          <t>Employee</t>
        </is>
      </c>
      <c r="AA144" s="74" t="inlineStr">
        <is>
          <t>Active</t>
        </is>
      </c>
      <c r="AB144" s="74" t="inlineStr">
        <is>
          <t>Sunil Bist</t>
        </is>
      </c>
      <c r="AC144" s="164" t="n">
        <v>44228</v>
      </c>
      <c r="AD144" s="74" t="inlineStr">
        <is>
          <t>Financial Analyst</t>
        </is>
      </c>
      <c r="AE144" s="74" t="inlineStr">
        <is>
          <t>B.Com</t>
        </is>
      </c>
      <c r="AF144" s="74" t="inlineStr">
        <is>
          <t>Priyanka Mehra</t>
        </is>
      </c>
      <c r="AG144" s="74" t="inlineStr">
        <is>
          <t>N-7</t>
        </is>
      </c>
      <c r="AH144" s="74" t="inlineStr">
        <is>
          <t>Individual Contributor</t>
        </is>
      </c>
      <c r="AI144" s="74" t="inlineStr">
        <is>
          <t>8 years, 5 months, 0 days</t>
        </is>
      </c>
      <c r="AJ144" s="74" t="inlineStr">
        <is>
          <t>5 years, 6 months, 24 days</t>
        </is>
      </c>
      <c r="AK144" s="74" t="inlineStr">
        <is>
          <t>Regtech</t>
        </is>
      </c>
      <c r="AL144" s="74" t="inlineStr">
        <is>
          <t>CARBON</t>
        </is>
      </c>
      <c r="AM144" s="74" t="inlineStr">
        <is>
          <t>Services</t>
        </is>
      </c>
      <c r="AN144" s="74" t="inlineStr">
        <is>
          <t>Expert Assisted services</t>
        </is>
      </c>
      <c r="AO144" s="74" t="inlineStr">
        <is>
          <t>No</t>
        </is>
      </c>
      <c r="AP144" s="74" t="inlineStr">
        <is>
          <t>Professional Services</t>
        </is>
      </c>
      <c r="AQ144" s="74" t="inlineStr">
        <is>
          <t>XBRL Domain</t>
        </is>
      </c>
      <c r="AR144" s="74" t="inlineStr">
        <is>
          <t>Non-technical</t>
        </is>
      </c>
      <c r="AS144" s="74" t="n">
        <v>20</v>
      </c>
      <c r="AT144" s="74" t="inlineStr">
        <is>
          <t>Covered</t>
        </is>
      </c>
      <c r="AU144" s="74" t="inlineStr">
        <is>
          <t>IRIS1897</t>
        </is>
      </c>
      <c r="AV144" s="74" t="inlineStr">
        <is>
          <t>Sunil Bist</t>
        </is>
      </c>
      <c r="AW144" s="74" t="inlineStr">
        <is>
          <t>Services</t>
        </is>
      </c>
      <c r="AX144" s="74" t="inlineStr">
        <is>
          <t>Professional Services</t>
        </is>
      </c>
      <c r="AY144" s="74" t="inlineStr">
        <is>
          <t>XBRL / Regulatory Reporting</t>
        </is>
      </c>
      <c r="AZ144" s="74" t="n"/>
      <c r="BA144" s="74" t="n"/>
      <c r="BB144" s="74" t="inlineStr">
        <is>
          <t>Employee</t>
        </is>
      </c>
      <c r="BC144" s="74" t="inlineStr">
        <is>
          <t>Priyanka Mehra</t>
        </is>
      </c>
      <c r="BD144" s="74" t="inlineStr">
        <is>
          <t>Priyanka Mehra</t>
        </is>
      </c>
      <c r="BE144" s="74" t="inlineStr">
        <is>
          <t>No</t>
        </is>
      </c>
      <c r="BF144" s="74" t="inlineStr">
        <is>
          <t>Financial Analyst</t>
        </is>
      </c>
      <c r="BG144" s="74" t="inlineStr">
        <is>
          <t>Services Specialist</t>
        </is>
      </c>
      <c r="BH144" s="74" t="inlineStr">
        <is>
          <t>Yes</t>
        </is>
      </c>
      <c r="BI144" s="74" t="inlineStr">
        <is>
          <t>—</t>
        </is>
      </c>
      <c r="BJ144" s="74" t="inlineStr">
        <is>
          <t>—</t>
        </is>
      </c>
      <c r="BK144" s="74" t="inlineStr">
        <is>
          <t>—</t>
        </is>
      </c>
      <c r="BL144" s="74" t="inlineStr">
        <is>
          <t>Not a manager</t>
        </is>
      </c>
      <c r="BM144" s="74" t="inlineStr">
        <is>
          <t>—</t>
        </is>
      </c>
      <c r="BN144" s="74" t="inlineStr">
        <is>
          <t>—</t>
        </is>
      </c>
      <c r="BO144" s="74" t="inlineStr">
        <is>
          <t>—</t>
        </is>
      </c>
      <c r="BP144" s="74" t="inlineStr">
        <is>
          <t>Not a manager</t>
        </is>
      </c>
      <c r="BQ144" s="74" t="inlineStr">
        <is>
          <t>—</t>
        </is>
      </c>
      <c r="BR144" s="74" t="inlineStr">
        <is>
          <t>L3 – Professional / Associate</t>
        </is>
      </c>
      <c r="BS144" s="74" t="inlineStr">
        <is>
          <t>L2</t>
        </is>
      </c>
      <c r="BT144" s="74" t="inlineStr">
        <is>
          <t>Matched from Title Hierarchy · new designation</t>
        </is>
      </c>
      <c r="BU14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4" s="74" t="n"/>
      <c r="BW144" s="74" t="inlineStr">
        <is>
          <t>South Africa - CIPC.</t>
        </is>
      </c>
      <c r="BX144" s="74" t="n"/>
      <c r="BY144" s="74" t="inlineStr">
        <is>
          <t>IRIS1897</t>
        </is>
      </c>
      <c r="BZ144" s="74" t="inlineStr">
        <is>
          <t>Employee</t>
        </is>
      </c>
      <c r="CA144" s="74" t="inlineStr">
        <is>
          <t>Active</t>
        </is>
      </c>
      <c r="CB144" s="74" t="inlineStr">
        <is>
          <t>Sunil Bist</t>
        </is>
      </c>
      <c r="CC144" s="164" t="n">
        <v>44228</v>
      </c>
      <c r="CD144" s="74" t="inlineStr">
        <is>
          <t>Financial Analyst</t>
        </is>
      </c>
      <c r="CE144" s="74" t="n"/>
      <c r="CF144" s="74" t="inlineStr">
        <is>
          <t>Professional Services</t>
        </is>
      </c>
      <c r="CG144" s="74" t="inlineStr">
        <is>
          <t>XBRL / Regulatory Reporting</t>
        </is>
      </c>
      <c r="CH144" s="74" t="inlineStr">
        <is>
          <t>Financial Analyst</t>
        </is>
      </c>
      <c r="CI144" s="74" t="inlineStr">
        <is>
          <t>L3 – Professional / Associate</t>
        </is>
      </c>
      <c r="CJ144" s="74" t="inlineStr">
        <is>
          <t>Priyanka Mehra</t>
        </is>
      </c>
      <c r="CK144" s="74" t="inlineStr">
        <is>
          <t>N-7</t>
        </is>
      </c>
      <c r="CL144" s="74" t="inlineStr">
        <is>
          <t>Individual Contributor</t>
        </is>
      </c>
      <c r="CM144" s="74" t="inlineStr">
        <is>
          <t>Regtech</t>
        </is>
      </c>
      <c r="CN144" s="74" t="inlineStr">
        <is>
          <t>Services</t>
        </is>
      </c>
      <c r="CO144" s="74" t="inlineStr">
        <is>
          <t>13 years, 9 months, 19 days</t>
        </is>
      </c>
      <c r="CP144" s="74" t="inlineStr">
        <is>
          <t>Services Specialist</t>
        </is>
      </c>
      <c r="CQ144" s="74" t="n"/>
      <c r="CR144" s="74" t="n">
        <v>4</v>
      </c>
      <c r="CS144" s="74" t="inlineStr">
        <is>
          <t>High</t>
        </is>
      </c>
      <c r="CT144" s="74" t="inlineStr">
        <is>
          <t>Core Contributor</t>
        </is>
      </c>
      <c r="CU144" s="74" t="inlineStr">
        <is>
          <t>Yes</t>
        </is>
      </c>
      <c r="CV144" s="74" t="inlineStr">
        <is>
          <t>No</t>
        </is>
      </c>
      <c r="CW144" s="74" t="inlineStr">
        <is>
          <t>Yes</t>
        </is>
      </c>
      <c r="CX144" s="74" t="n"/>
      <c r="CY144" s="74" t="n"/>
      <c r="CZ144" s="74" t="n"/>
      <c r="DA144" s="74" t="inlineStr">
        <is>
          <t>Title to be standardized to : Services Specialist</t>
        </is>
      </c>
      <c r="DB144" s="74" t="n"/>
      <c r="DC144" s="74" t="n"/>
      <c r="DD144" s="74" t="n"/>
      <c r="DE144" s="74" t="n"/>
      <c r="DF144" s="74" t="n"/>
      <c r="DG144" s="74" t="n"/>
      <c r="DH144" s="74" t="n"/>
      <c r="DI144" s="74" t="n"/>
      <c r="DJ144" s="74" t="n"/>
      <c r="DK144" s="74" t="n"/>
      <c r="DL144" s="74" t="n"/>
      <c r="DM144" s="74" t="n"/>
      <c r="DN144" s="74" t="n"/>
      <c r="DO144" s="74" t="n"/>
      <c r="DP144" s="74" t="n"/>
      <c r="DQ144" s="74" t="n"/>
      <c r="DR144" s="74" t="n"/>
      <c r="DS144" s="74" t="n"/>
      <c r="DT144" s="74" t="n"/>
      <c r="DU144" s="74" t="n"/>
      <c r="DV144" s="74" t="n"/>
      <c r="DW144" s="74" t="n"/>
      <c r="DX144" s="74" t="n"/>
      <c r="DY144" s="74" t="n"/>
      <c r="DZ144" s="74" t="n"/>
      <c r="EA144" s="74" t="n"/>
      <c r="EB144" s="74" t="n"/>
      <c r="EC144" s="74" t="n"/>
      <c r="ED144" s="74" t="n"/>
      <c r="EE144" s="74" t="n"/>
      <c r="EF144" s="74" t="n"/>
      <c r="EG144" s="74" t="n"/>
      <c r="EH144" s="74" t="n"/>
      <c r="EI144" s="74" t="n"/>
      <c r="EJ144" s="74" t="n"/>
      <c r="EK144" s="74" t="n"/>
      <c r="EL144" s="74" t="n"/>
      <c r="EM144" s="74" t="n"/>
      <c r="EN144" s="74" t="n"/>
      <c r="EO144" s="74" t="n"/>
      <c r="EP144" s="74" t="n"/>
      <c r="EQ144" s="74" t="n"/>
      <c r="ER144" s="74" t="n"/>
      <c r="ES144" s="74" t="n"/>
      <c r="ET144" s="74" t="n"/>
      <c r="EU144" s="74" t="n"/>
      <c r="EV144" s="130" t="n"/>
      <c r="EW144" s="131" t="inlineStr">
        <is>
          <t>• Role / sub-team: CIPC · Carbon Service Department.</t>
        </is>
      </c>
      <c r="EX144" s="131" t="inlineStr">
        <is>
          <t>• Key responsibilities include: Tagging and QC of files, Doubt Solving of Tagging query , Solving client queries when it is raised.
• Reported deliverables and outcomes include: Completed files are mailed to the Carbon SA PMO.</t>
        </is>
      </c>
      <c r="EY144" s="131" t="inlineStr">
        <is>
          <t>• Current capabilities: Communication; Tools / software used: HTML - Editor.</t>
        </is>
      </c>
      <c r="EZ144" s="131" t="inlineStr">
        <is>
          <t>• Development priorities: No input received.
• Learning and Development Need: Focus on time management.</t>
        </is>
      </c>
      <c r="FA144" s="131" t="inlineStr">
        <is>
          <t>• Key challenges: No input received.
• Support required: No input received.</t>
        </is>
      </c>
      <c r="FB144" s="131" t="n"/>
      <c r="FC144" s="131" t="n"/>
    </row>
    <row r="145" ht="250" customHeight="1">
      <c r="A145" s="109" t="inlineStr">
        <is>
          <t>Mapped</t>
        </is>
      </c>
      <c r="B145" s="109" t="inlineStr">
        <is>
          <t>CARBON</t>
        </is>
      </c>
      <c r="C145" s="110" t="inlineStr">
        <is>
          <t>IRIS0145</t>
        </is>
      </c>
      <c r="D145" s="110" t="inlineStr">
        <is>
          <t>Sunita Ram Singh</t>
        </is>
      </c>
      <c r="E145" s="110" t="inlineStr">
        <is>
          <t>Services</t>
        </is>
      </c>
      <c r="F145" s="110" t="inlineStr">
        <is>
          <t>Senior Financial Analyst</t>
        </is>
      </c>
      <c r="G145" s="110" t="inlineStr">
        <is>
          <t>Senior Financial Analyst</t>
        </is>
      </c>
      <c r="H145" s="110" t="inlineStr">
        <is>
          <t>L4 – Senior</t>
        </is>
      </c>
      <c r="I145" s="151" t="inlineStr">
        <is>
          <t>A3</t>
        </is>
      </c>
      <c r="J145" s="110" t="inlineStr">
        <is>
          <t>• Same level</t>
        </is>
      </c>
      <c r="K145" s="110" t="inlineStr">
        <is>
          <t>Consulting &amp; Professional Services</t>
        </is>
      </c>
      <c r="L145" s="110" t="inlineStr">
        <is>
          <t>XBRL Tagging, Conversion &amp; Filing</t>
        </is>
      </c>
      <c r="M145" s="110" t="n"/>
      <c r="N145" s="110" t="n">
        <v>20</v>
      </c>
      <c r="O145" s="109" t="inlineStr">
        <is>
          <t>P2</t>
        </is>
      </c>
      <c r="P145" s="110" t="inlineStr">
        <is>
          <t>Developing</t>
        </is>
      </c>
      <c r="Q145" s="110" t="inlineStr">
        <is>
          <t>3 Apply</t>
        </is>
      </c>
      <c r="R145" s="110" t="inlineStr">
        <is>
          <t>2–4 yrs</t>
        </is>
      </c>
      <c r="S145" s="110" t="inlineStr">
        <is>
          <t>3–5 · 2–5</t>
        </is>
      </c>
      <c r="T145" s="110" t="inlineStr">
        <is>
          <t>Senior Analyst / Associate</t>
        </is>
      </c>
      <c r="U145" s="110" t="inlineStr">
        <is>
          <t>DataTracks: Senior Associate · 2–5 yrs · Big Four: Consultant · IRIS Vs Market Benchmark — XBRL US credential pathway: XBRL US GAAP Certificate</t>
        </is>
      </c>
      <c r="V145" s="110" t="inlineStr">
        <is>
          <t>XBRL US GAAP Certificate · AICPA &amp; XBRL US; XBRL International specifications; IFRS / US GAAP / Ind AS</t>
        </is>
      </c>
      <c r="W145" s="110" t="inlineStr">
        <is>
          <t>Core 2 · Future 2 · Functional 3 · Leadership not scored</t>
        </is>
      </c>
      <c r="X145" s="73" t="n">
        <v>32</v>
      </c>
      <c r="Y145" s="74" t="inlineStr">
        <is>
          <t>IRIS0145</t>
        </is>
      </c>
      <c r="Z145" s="74" t="inlineStr">
        <is>
          <t>Employee</t>
        </is>
      </c>
      <c r="AA145" s="74" t="inlineStr">
        <is>
          <t>Active</t>
        </is>
      </c>
      <c r="AB145" s="74" t="inlineStr">
        <is>
          <t>Sunita Ram Singh</t>
        </is>
      </c>
      <c r="AC145" s="164" t="n">
        <v>39419</v>
      </c>
      <c r="AD145" s="74" t="inlineStr">
        <is>
          <t>Senior Financial Analyst</t>
        </is>
      </c>
      <c r="AE145" s="74" t="inlineStr">
        <is>
          <t>B.Com</t>
        </is>
      </c>
      <c r="AF145" s="74" t="inlineStr">
        <is>
          <t>Priyanka Jadhav</t>
        </is>
      </c>
      <c r="AG145" s="74" t="inlineStr">
        <is>
          <t>N-7</t>
        </is>
      </c>
      <c r="AH145" s="74" t="inlineStr">
        <is>
          <t>Individual Contributor</t>
        </is>
      </c>
      <c r="AI145" s="74" t="inlineStr">
        <is>
          <t>0 years, 0 months, 0 days</t>
        </is>
      </c>
      <c r="AJ145" s="74" t="inlineStr">
        <is>
          <t>18 years, 8 months, 22 days</t>
        </is>
      </c>
      <c r="AK145" s="74" t="inlineStr">
        <is>
          <t>Regtech</t>
        </is>
      </c>
      <c r="AL145" s="74" t="inlineStr">
        <is>
          <t>CARBON</t>
        </is>
      </c>
      <c r="AM145" s="74" t="inlineStr">
        <is>
          <t>Services</t>
        </is>
      </c>
      <c r="AN145" s="74" t="inlineStr">
        <is>
          <t>Expert Assisted services</t>
        </is>
      </c>
      <c r="AO145" s="74" t="inlineStr">
        <is>
          <t>No</t>
        </is>
      </c>
      <c r="AP145" s="74" t="inlineStr">
        <is>
          <t>Professional Services</t>
        </is>
      </c>
      <c r="AQ145" s="74" t="inlineStr">
        <is>
          <t>XBRL Domain</t>
        </is>
      </c>
      <c r="AR145" s="74" t="inlineStr">
        <is>
          <t>Non-technical</t>
        </is>
      </c>
      <c r="AS145" s="74" t="n">
        <v>20</v>
      </c>
      <c r="AT145" s="74" t="inlineStr">
        <is>
          <t>Covered</t>
        </is>
      </c>
      <c r="AU145" s="74" t="inlineStr">
        <is>
          <t>IRIS0145</t>
        </is>
      </c>
      <c r="AV145" s="74" t="inlineStr">
        <is>
          <t>Sunita Ram Singh</t>
        </is>
      </c>
      <c r="AW145" s="74" t="inlineStr">
        <is>
          <t>Services</t>
        </is>
      </c>
      <c r="AX145" s="74" t="inlineStr">
        <is>
          <t>Professional Services</t>
        </is>
      </c>
      <c r="AY145" s="74" t="inlineStr">
        <is>
          <t>XBRL / Regulatory Reporting</t>
        </is>
      </c>
      <c r="AZ145" s="74" t="n"/>
      <c r="BA145" s="74" t="n"/>
      <c r="BB145" s="74" t="inlineStr">
        <is>
          <t>Employee</t>
        </is>
      </c>
      <c r="BC145" s="74" t="inlineStr">
        <is>
          <t>Priyanka Jadhav</t>
        </is>
      </c>
      <c r="BD145" s="74" t="inlineStr">
        <is>
          <t>Priyanka Jadhav</t>
        </is>
      </c>
      <c r="BE145" s="74" t="inlineStr">
        <is>
          <t>No</t>
        </is>
      </c>
      <c r="BF145" s="74" t="inlineStr">
        <is>
          <t>Senior Financial Analyst</t>
        </is>
      </c>
      <c r="BG145" s="74" t="inlineStr">
        <is>
          <t>Senior Services Specialist</t>
        </is>
      </c>
      <c r="BH145" s="74" t="inlineStr">
        <is>
          <t>Yes</t>
        </is>
      </c>
      <c r="BI145" s="74" t="inlineStr">
        <is>
          <t>—</t>
        </is>
      </c>
      <c r="BJ145" s="74" t="inlineStr">
        <is>
          <t>—</t>
        </is>
      </c>
      <c r="BK145" s="74" t="inlineStr">
        <is>
          <t>—</t>
        </is>
      </c>
      <c r="BL145" s="74" t="inlineStr">
        <is>
          <t>Not a manager</t>
        </is>
      </c>
      <c r="BM145" s="74" t="inlineStr">
        <is>
          <t>—</t>
        </is>
      </c>
      <c r="BN145" s="74" t="inlineStr">
        <is>
          <t>—</t>
        </is>
      </c>
      <c r="BO145" s="74" t="inlineStr">
        <is>
          <t>—</t>
        </is>
      </c>
      <c r="BP145" s="74" t="inlineStr">
        <is>
          <t>Not a manager</t>
        </is>
      </c>
      <c r="BQ145" s="74" t="inlineStr">
        <is>
          <t>—</t>
        </is>
      </c>
      <c r="BR145" s="74" t="inlineStr">
        <is>
          <t>L4 – Senior</t>
        </is>
      </c>
      <c r="BS145" s="74" t="inlineStr">
        <is>
          <t>L4 – Senior</t>
        </is>
      </c>
      <c r="BT145" s="74" t="inlineStr">
        <is>
          <t>Designation refined from Raw tab Comments column · this update</t>
        </is>
      </c>
      <c r="BU14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5" s="74" t="n"/>
      <c r="BW145" s="74" t="inlineStr">
        <is>
          <t>Europe - ESEF.</t>
        </is>
      </c>
      <c r="BX145" s="74" t="n"/>
      <c r="BY145" s="74" t="inlineStr">
        <is>
          <t>IRIS0145</t>
        </is>
      </c>
      <c r="BZ145" s="74" t="inlineStr">
        <is>
          <t>Employee</t>
        </is>
      </c>
      <c r="CA145" s="74" t="inlineStr">
        <is>
          <t>Active</t>
        </is>
      </c>
      <c r="CB145" s="74" t="inlineStr">
        <is>
          <t>Sunita Ram Singh</t>
        </is>
      </c>
      <c r="CC145" s="164" t="n">
        <v>39419</v>
      </c>
      <c r="CD145" s="74" t="inlineStr">
        <is>
          <t>Senior Financial Analyst</t>
        </is>
      </c>
      <c r="CE145" s="74" t="n"/>
      <c r="CF145" s="74" t="inlineStr">
        <is>
          <t>Professional Services</t>
        </is>
      </c>
      <c r="CG145" s="74" t="inlineStr">
        <is>
          <t>XBRL / Regulatory Reporting</t>
        </is>
      </c>
      <c r="CH145" s="74" t="inlineStr">
        <is>
          <t>Senior Financial Analyst</t>
        </is>
      </c>
      <c r="CI145" s="74" t="inlineStr">
        <is>
          <t>L4 – Senior</t>
        </is>
      </c>
      <c r="CJ145" s="74" t="inlineStr">
        <is>
          <t>Priyanka Jadhav</t>
        </is>
      </c>
      <c r="CK145" s="74" t="inlineStr">
        <is>
          <t>N-7</t>
        </is>
      </c>
      <c r="CL145" s="74" t="inlineStr">
        <is>
          <t>Individual Contributor</t>
        </is>
      </c>
      <c r="CM145" s="74" t="inlineStr">
        <is>
          <t>Regtech</t>
        </is>
      </c>
      <c r="CN145" s="74" t="inlineStr">
        <is>
          <t>Services</t>
        </is>
      </c>
      <c r="CO145" s="74" t="inlineStr">
        <is>
          <t>18 years, 6 months, 17 days</t>
        </is>
      </c>
      <c r="CP145" s="74" t="inlineStr">
        <is>
          <t>Senior Services Specialst</t>
        </is>
      </c>
      <c r="CQ145" s="74" t="n"/>
      <c r="CR145" s="74" t="n">
        <v>3</v>
      </c>
      <c r="CS145" s="74" t="inlineStr">
        <is>
          <t>Medium</t>
        </is>
      </c>
      <c r="CT145" s="74" t="inlineStr">
        <is>
          <t>Core Contributor</t>
        </is>
      </c>
      <c r="CU145" s="74" t="inlineStr">
        <is>
          <t>No</t>
        </is>
      </c>
      <c r="CV145" s="74" t="inlineStr">
        <is>
          <t>No</t>
        </is>
      </c>
      <c r="CW145" s="74" t="inlineStr">
        <is>
          <t>Yes</t>
        </is>
      </c>
      <c r="CX145" s="74" t="n"/>
      <c r="CY145" s="74" t="n"/>
      <c r="CZ145" s="74" t="n"/>
      <c r="DA145" s="74" t="inlineStr">
        <is>
          <t>Title to be standardized to: Senior Services Specialist</t>
        </is>
      </c>
      <c r="DB145" s="74" t="n"/>
      <c r="DC145" s="74" t="n"/>
      <c r="DD145" s="74" t="n"/>
      <c r="DE145" s="74" t="n"/>
      <c r="DF145" s="74" t="n"/>
      <c r="DG145" s="74" t="n"/>
      <c r="DH145" s="74" t="n"/>
      <c r="DI145" s="74" t="n"/>
      <c r="DJ145" s="74" t="n"/>
      <c r="DK145" s="74" t="n"/>
      <c r="DL145" s="74" t="n"/>
      <c r="DM145" s="74" t="n"/>
      <c r="DN145" s="74" t="n"/>
      <c r="DO145" s="74" t="n"/>
      <c r="DP145" s="74" t="n"/>
      <c r="DQ145" s="74" t="n"/>
      <c r="DR145" s="74" t="n"/>
      <c r="DS145" s="74" t="n"/>
      <c r="DT145" s="74" t="n"/>
      <c r="DU145" s="74" t="n"/>
      <c r="DV145" s="74" t="n"/>
      <c r="DW145" s="74" t="n"/>
      <c r="DX145" s="74" t="n"/>
      <c r="DY145" s="74" t="n"/>
      <c r="DZ145" s="74" t="n"/>
      <c r="EA145" s="74" t="n"/>
      <c r="EB145" s="74" t="n"/>
      <c r="EC145" s="74" t="n"/>
      <c r="ED145" s="74" t="n"/>
      <c r="EE145" s="74" t="n"/>
      <c r="EF145" s="74" t="n"/>
      <c r="EG145" s="74" t="n"/>
      <c r="EH145" s="74" t="n"/>
      <c r="EI145" s="74" t="n"/>
      <c r="EJ145" s="74" t="n"/>
      <c r="EK145" s="74" t="n"/>
      <c r="EL145" s="74" t="n"/>
      <c r="EM145" s="74" t="n"/>
      <c r="EN145" s="74" t="n"/>
      <c r="EO145" s="74" t="n"/>
      <c r="EP145" s="74" t="n"/>
      <c r="EQ145" s="74" t="n"/>
      <c r="ER145" s="74" t="n"/>
      <c r="ES145" s="74" t="n"/>
      <c r="ET145" s="74" t="n"/>
      <c r="EU145" s="74" t="n"/>
      <c r="EV145" s="130" t="inlineStr">
        <is>
          <t>Survey response was originally anonymous; manually identified as Sunita Ram Singh · Emp ID IRIS0145 and mapped here on that basis. Also works on the EU-DM · EU Disclosure Management project — not currently reflected in product/role mapping.</t>
        </is>
      </c>
      <c r="EW145" s="131" t="inlineStr">
        <is>
          <t>• No input received.</t>
        </is>
      </c>
      <c r="EX145" s="131"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EY145" s="131" t="inlineStr">
        <is>
          <t>• Current capabilities: Accuracy of work time; Tools / software used: Disclosure Management - DM - Word editor.</t>
        </is>
      </c>
      <c r="EZ145" s="131" t="inlineStr">
        <is>
          <t>• Development priorities: No input received.
• Learning and Development Need: No input received.</t>
        </is>
      </c>
      <c r="FA145" s="131" t="inlineStr">
        <is>
          <t>• Key challenges: No input received.
• Support required: No input received.</t>
        </is>
      </c>
      <c r="FB145" s="131" t="n"/>
      <c r="FC145" s="131" t="n"/>
    </row>
    <row r="146" ht="250" customHeight="1">
      <c r="A146" s="109" t="inlineStr">
        <is>
          <t>Mapped</t>
        </is>
      </c>
      <c r="B146" s="109" t="inlineStr">
        <is>
          <t>CARBON</t>
        </is>
      </c>
      <c r="C146" s="110" t="inlineStr">
        <is>
          <t>IRIS0149</t>
        </is>
      </c>
      <c r="D146" s="110" t="inlineStr">
        <is>
          <t>Sunny Kirtane</t>
        </is>
      </c>
      <c r="E146" s="110" t="inlineStr">
        <is>
          <t>Services</t>
        </is>
      </c>
      <c r="F146" s="110" t="inlineStr">
        <is>
          <t>Senior Financial Analyst</t>
        </is>
      </c>
      <c r="G146" s="110" t="inlineStr">
        <is>
          <t>Senior Financial Analyst</t>
        </is>
      </c>
      <c r="H146" s="110" t="inlineStr">
        <is>
          <t>L4 – Senior</t>
        </is>
      </c>
      <c r="I146" s="151" t="inlineStr">
        <is>
          <t>A3</t>
        </is>
      </c>
      <c r="J146" s="110" t="inlineStr">
        <is>
          <t>• Same level</t>
        </is>
      </c>
      <c r="K146" s="110" t="inlineStr">
        <is>
          <t>Consulting &amp; Professional Services</t>
        </is>
      </c>
      <c r="L146" s="110" t="inlineStr">
        <is>
          <t>XBRL Tagging, Conversion &amp; Filing</t>
        </is>
      </c>
      <c r="M146" s="110" t="n"/>
      <c r="N146" s="110" t="n">
        <v>20</v>
      </c>
      <c r="O146" s="109" t="inlineStr">
        <is>
          <t>P2</t>
        </is>
      </c>
      <c r="P146" s="110" t="inlineStr">
        <is>
          <t>Developing</t>
        </is>
      </c>
      <c r="Q146" s="110" t="inlineStr">
        <is>
          <t>3 Apply</t>
        </is>
      </c>
      <c r="R146" s="110" t="inlineStr">
        <is>
          <t>2–4 yrs</t>
        </is>
      </c>
      <c r="S146" s="110" t="inlineStr">
        <is>
          <t>3–5 · 2–5</t>
        </is>
      </c>
      <c r="T146" s="110" t="inlineStr">
        <is>
          <t>Senior Analyst / Associate</t>
        </is>
      </c>
      <c r="U146" s="110" t="inlineStr">
        <is>
          <t>DataTracks: Senior Associate · 2–5 yrs · Big Four: Consultant · IRIS Vs Market Benchmark — XBRL US credential pathway: XBRL US GAAP Certificate</t>
        </is>
      </c>
      <c r="V146" s="110" t="inlineStr">
        <is>
          <t>XBRL US GAAP Certificate · AICPA &amp; XBRL US; XBRL International specifications; IFRS / US GAAP / Ind AS</t>
        </is>
      </c>
      <c r="W146" s="110" t="inlineStr">
        <is>
          <t>Core 2 · Future 2 · Functional 3 · Leadership not scored</t>
        </is>
      </c>
      <c r="X146" s="73" t="n">
        <v>33</v>
      </c>
      <c r="Y146" s="74" t="inlineStr">
        <is>
          <t>IRIS0149</t>
        </is>
      </c>
      <c r="Z146" s="74" t="inlineStr">
        <is>
          <t>Employee</t>
        </is>
      </c>
      <c r="AA146" s="74" t="inlineStr">
        <is>
          <t>Active</t>
        </is>
      </c>
      <c r="AB146" s="74" t="inlineStr">
        <is>
          <t>Sunny Kirtane</t>
        </is>
      </c>
      <c r="AC146" s="164" t="n">
        <v>39426</v>
      </c>
      <c r="AD146" s="74" t="inlineStr">
        <is>
          <t>Senior Financial Analyst</t>
        </is>
      </c>
      <c r="AE146" s="74" t="inlineStr">
        <is>
          <t>B.Com</t>
        </is>
      </c>
      <c r="AF146" s="74" t="inlineStr">
        <is>
          <t>Shailesh Kumar Sharma</t>
        </is>
      </c>
      <c r="AG146" s="74" t="inlineStr">
        <is>
          <t>N-7</t>
        </is>
      </c>
      <c r="AH146" s="74" t="inlineStr">
        <is>
          <t>Individual Contributor</t>
        </is>
      </c>
      <c r="AI146" s="74" t="inlineStr">
        <is>
          <t>0 years, 0 months, 0 days</t>
        </is>
      </c>
      <c r="AJ146" s="74" t="inlineStr">
        <is>
          <t>18 years, 8 months, 15 days</t>
        </is>
      </c>
      <c r="AK146" s="74" t="inlineStr">
        <is>
          <t>Regtech</t>
        </is>
      </c>
      <c r="AL146" s="74" t="inlineStr">
        <is>
          <t>CARBON</t>
        </is>
      </c>
      <c r="AM146" s="74" t="inlineStr">
        <is>
          <t>Services</t>
        </is>
      </c>
      <c r="AN146" s="74" t="inlineStr">
        <is>
          <t>Expert Assisted services</t>
        </is>
      </c>
      <c r="AO146" s="74" t="inlineStr">
        <is>
          <t>No</t>
        </is>
      </c>
      <c r="AP146" s="74" t="inlineStr">
        <is>
          <t>Professional Services</t>
        </is>
      </c>
      <c r="AQ146" s="74" t="inlineStr">
        <is>
          <t>XBRL Domain</t>
        </is>
      </c>
      <c r="AR146" s="74" t="inlineStr">
        <is>
          <t>Non-technical</t>
        </is>
      </c>
      <c r="AS146" s="74" t="n">
        <v>20</v>
      </c>
      <c r="AT146" s="74" t="inlineStr">
        <is>
          <t>Covered</t>
        </is>
      </c>
      <c r="AU146" s="74" t="inlineStr">
        <is>
          <t>IRIS0149</t>
        </is>
      </c>
      <c r="AV146" s="74" t="inlineStr">
        <is>
          <t>Sunny Kirtane</t>
        </is>
      </c>
      <c r="AW146" s="74" t="inlineStr">
        <is>
          <t>Services</t>
        </is>
      </c>
      <c r="AX146" s="74" t="inlineStr">
        <is>
          <t>Professional Services</t>
        </is>
      </c>
      <c r="AY146" s="74" t="inlineStr">
        <is>
          <t>XBRL / Regulatory Reporting</t>
        </is>
      </c>
      <c r="AZ146" s="74" t="n"/>
      <c r="BA146" s="74" t="n"/>
      <c r="BB146" s="74" t="inlineStr">
        <is>
          <t>Employee</t>
        </is>
      </c>
      <c r="BC146" s="74" t="inlineStr">
        <is>
          <t>Shailesh Kumar Sharma</t>
        </is>
      </c>
      <c r="BD146" s="74" t="inlineStr">
        <is>
          <t>Shailesh Kumar Sharma</t>
        </is>
      </c>
      <c r="BE146" s="74" t="inlineStr">
        <is>
          <t>No</t>
        </is>
      </c>
      <c r="BF146" s="74" t="inlineStr">
        <is>
          <t>Senior Financial Analyst</t>
        </is>
      </c>
      <c r="BG146" s="74" t="inlineStr">
        <is>
          <t>Senior Services Specialist</t>
        </is>
      </c>
      <c r="BH146" s="74" t="inlineStr">
        <is>
          <t>Yes</t>
        </is>
      </c>
      <c r="BI146" s="74" t="inlineStr">
        <is>
          <t>—</t>
        </is>
      </c>
      <c r="BJ146" s="74" t="inlineStr">
        <is>
          <t>—</t>
        </is>
      </c>
      <c r="BK146" s="74" t="inlineStr">
        <is>
          <t>—</t>
        </is>
      </c>
      <c r="BL146" s="74" t="inlineStr">
        <is>
          <t>Not a manager</t>
        </is>
      </c>
      <c r="BM146" s="74" t="inlineStr">
        <is>
          <t>—</t>
        </is>
      </c>
      <c r="BN146" s="74" t="inlineStr">
        <is>
          <t>—</t>
        </is>
      </c>
      <c r="BO146" s="74" t="inlineStr">
        <is>
          <t>—</t>
        </is>
      </c>
      <c r="BP146" s="74" t="inlineStr">
        <is>
          <t>Not a manager</t>
        </is>
      </c>
      <c r="BQ146" s="74" t="inlineStr">
        <is>
          <t>—</t>
        </is>
      </c>
      <c r="BR146" s="74" t="inlineStr">
        <is>
          <t>L4 – Senior</t>
        </is>
      </c>
      <c r="BS146" s="74" t="inlineStr">
        <is>
          <t>L4 – Senior</t>
        </is>
      </c>
      <c r="BT146" s="74" t="inlineStr">
        <is>
          <t>Designation refined from Raw tab Comments column · this update</t>
        </is>
      </c>
      <c r="BU14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6" s="74" t="n"/>
      <c r="BW146" s="74" t="inlineStr">
        <is>
          <t>South Africa - CIPC; UK - HMRC; Europe - ESEF.</t>
        </is>
      </c>
      <c r="BX146" s="74" t="n"/>
      <c r="BY146" s="74" t="inlineStr">
        <is>
          <t>IRIS0149</t>
        </is>
      </c>
      <c r="BZ146" s="74" t="inlineStr">
        <is>
          <t>Employee</t>
        </is>
      </c>
      <c r="CA146" s="74" t="inlineStr">
        <is>
          <t>Active</t>
        </is>
      </c>
      <c r="CB146" s="74" t="inlineStr">
        <is>
          <t>Sunny Kirtane</t>
        </is>
      </c>
      <c r="CC146" s="164" t="n">
        <v>39426</v>
      </c>
      <c r="CD146" s="74" t="inlineStr">
        <is>
          <t>Senior Financial Analyst</t>
        </is>
      </c>
      <c r="CE146" s="74" t="n"/>
      <c r="CF146" s="74" t="inlineStr">
        <is>
          <t>Professional Services</t>
        </is>
      </c>
      <c r="CG146" s="74" t="inlineStr">
        <is>
          <t>XBRL / Regulatory Reporting</t>
        </is>
      </c>
      <c r="CH146" s="74" t="inlineStr">
        <is>
          <t>Senior Financial Analyst</t>
        </is>
      </c>
      <c r="CI146" s="74" t="inlineStr">
        <is>
          <t>L4 – Senior</t>
        </is>
      </c>
      <c r="CJ146" s="74" t="inlineStr">
        <is>
          <t>Shailesh Kumar Sharma</t>
        </is>
      </c>
      <c r="CK146" s="74" t="inlineStr">
        <is>
          <t>N-7</t>
        </is>
      </c>
      <c r="CL146" s="74" t="inlineStr">
        <is>
          <t>Individual Contributor</t>
        </is>
      </c>
      <c r="CM146" s="74" t="inlineStr">
        <is>
          <t>Regtech</t>
        </is>
      </c>
      <c r="CN146" s="74" t="inlineStr">
        <is>
          <t>Services</t>
        </is>
      </c>
      <c r="CO146" s="74" t="inlineStr">
        <is>
          <t>18 years, 6 months, 10 days</t>
        </is>
      </c>
      <c r="CP146" s="74" t="inlineStr">
        <is>
          <t>Senior Services Specialst</t>
        </is>
      </c>
      <c r="CQ146" s="74" t="n"/>
      <c r="CR146" s="74" t="n">
        <v>3</v>
      </c>
      <c r="CS146" s="74" t="inlineStr">
        <is>
          <t>Medium</t>
        </is>
      </c>
      <c r="CT146" s="74" t="inlineStr">
        <is>
          <t>Core Contributor</t>
        </is>
      </c>
      <c r="CU146" s="74" t="inlineStr">
        <is>
          <t>No</t>
        </is>
      </c>
      <c r="CV146" s="74" t="inlineStr">
        <is>
          <t>No</t>
        </is>
      </c>
      <c r="CW146" s="74" t="inlineStr">
        <is>
          <t>Yes</t>
        </is>
      </c>
      <c r="CX146" s="74" t="n"/>
      <c r="CY146" s="74" t="n"/>
      <c r="CZ146" s="74" t="n"/>
      <c r="DA146" s="74" t="inlineStr">
        <is>
          <t>Title to be standardized to: Senior Services Specialist</t>
        </is>
      </c>
      <c r="DB146" s="74" t="n"/>
      <c r="DC146" s="74" t="n"/>
      <c r="DD146" s="74" t="n"/>
      <c r="DE146" s="74" t="n"/>
      <c r="DF146" s="74" t="n"/>
      <c r="DG146" s="74" t="n"/>
      <c r="DH146" s="74" t="n"/>
      <c r="DI146" s="74" t="n"/>
      <c r="DJ146" s="74" t="n"/>
      <c r="DK146" s="74" t="n"/>
      <c r="DL146" s="74" t="n"/>
      <c r="DM146" s="74" t="n"/>
      <c r="DN146" s="74" t="n"/>
      <c r="DO146" s="74" t="n"/>
      <c r="DP146" s="74" t="n"/>
      <c r="DQ146" s="74" t="n"/>
      <c r="DR146" s="74" t="n"/>
      <c r="DS146" s="74" t="n"/>
      <c r="DT146" s="74" t="n"/>
      <c r="DU146" s="74" t="n"/>
      <c r="DV146" s="74" t="n"/>
      <c r="DW146" s="74" t="n"/>
      <c r="DX146" s="74" t="n"/>
      <c r="DY146" s="74" t="n"/>
      <c r="DZ146" s="74" t="n"/>
      <c r="EA146" s="74" t="n"/>
      <c r="EB146" s="74" t="n"/>
      <c r="EC146" s="74" t="n"/>
      <c r="ED146" s="74" t="n"/>
      <c r="EE146" s="74" t="n"/>
      <c r="EF146" s="74" t="n"/>
      <c r="EG146" s="74" t="n"/>
      <c r="EH146" s="74" t="n"/>
      <c r="EI146" s="74" t="n"/>
      <c r="EJ146" s="74" t="n"/>
      <c r="EK146" s="74" t="n"/>
      <c r="EL146" s="74" t="n"/>
      <c r="EM146" s="74" t="n"/>
      <c r="EN146" s="74" t="n"/>
      <c r="EO146" s="74" t="n"/>
      <c r="EP146" s="74" t="n"/>
      <c r="EQ146" s="74" t="n"/>
      <c r="ER146" s="74" t="n"/>
      <c r="ES146" s="74" t="n"/>
      <c r="ET146" s="74" t="n"/>
      <c r="EU146" s="74" t="n"/>
      <c r="EV146" s="130" t="n"/>
      <c r="EW146" s="131" t="inlineStr">
        <is>
          <t>• Role / sub-team: UK ESMA CIPC.</t>
        </is>
      </c>
      <c r="EX146" s="131" t="inlineStr">
        <is>
          <t>• Key responsibilities include: Formatting, tagging and quality analysis of allotted files.
• Reported deliverables and outcomes include: On ESMA, completed work with pending-task details is handed over to whoever is on the next shift.</t>
        </is>
      </c>
      <c r="EY146" s="131" t="inlineStr">
        <is>
          <t>• Current capabilities: Adaptability of work; Tools / software used: HTML - Editor.</t>
        </is>
      </c>
      <c r="EZ146" s="131" t="inlineStr">
        <is>
          <t>• Development priorities: No input received.
• Learning and Development Need: Work efficiently.</t>
        </is>
      </c>
      <c r="FA146" s="131" t="inlineStr">
        <is>
          <t>• Key challenges: No input received.
• Support required: No input received.</t>
        </is>
      </c>
      <c r="FB146" s="131" t="n"/>
      <c r="FC146" s="131" t="n"/>
    </row>
    <row r="147" ht="250" customHeight="1">
      <c r="A147" s="109" t="inlineStr">
        <is>
          <t>Mapped</t>
        </is>
      </c>
      <c r="B147" s="109" t="inlineStr">
        <is>
          <t>CARBON</t>
        </is>
      </c>
      <c r="C147" s="110" t="inlineStr">
        <is>
          <t>IRIS0128</t>
        </is>
      </c>
      <c r="D147" s="110" t="inlineStr">
        <is>
          <t>Supriya Thakur</t>
        </is>
      </c>
      <c r="E147" s="110" t="inlineStr">
        <is>
          <t>Services</t>
        </is>
      </c>
      <c r="F147" s="162" t="inlineStr">
        <is>
          <t>Financial Analyst</t>
        </is>
      </c>
      <c r="G147" s="162" t="inlineStr">
        <is>
          <t>Senior Financial Analyst</t>
        </is>
      </c>
      <c r="H147" s="162" t="inlineStr">
        <is>
          <t>L3 – Professional / Associate</t>
        </is>
      </c>
      <c r="I147" s="162" t="inlineStr">
        <is>
          <t>A3</t>
        </is>
      </c>
      <c r="J147" s="166" t="inlineStr">
        <is>
          <t>▲ Up</t>
        </is>
      </c>
      <c r="K147" s="110" t="inlineStr">
        <is>
          <t>Consulting &amp; Professional Services</t>
        </is>
      </c>
      <c r="L147" s="110" t="inlineStr">
        <is>
          <t>XBRL Tagging, Conversion &amp; Filing</t>
        </is>
      </c>
      <c r="M147" s="110" t="n"/>
      <c r="N147" s="110" t="n">
        <v>19</v>
      </c>
      <c r="O147" s="109" t="inlineStr">
        <is>
          <t>P2</t>
        </is>
      </c>
      <c r="P147" s="110" t="inlineStr">
        <is>
          <t>Developing</t>
        </is>
      </c>
      <c r="Q147" s="110" t="inlineStr">
        <is>
          <t>3 Apply</t>
        </is>
      </c>
      <c r="R147" s="110" t="inlineStr">
        <is>
          <t>2–4 yrs</t>
        </is>
      </c>
      <c r="S147" s="110" t="inlineStr">
        <is>
          <t>3–5 · 2–5</t>
        </is>
      </c>
      <c r="T147" s="110" t="inlineStr">
        <is>
          <t>Senior Analyst / Associate</t>
        </is>
      </c>
      <c r="U147" s="110" t="inlineStr">
        <is>
          <t>DataTracks: Senior Associate · 2–5 yrs · Big Four: Consultant · IRIS Vs Market Benchmark — XBRL US credential pathway: XBRL US GAAP Certificate</t>
        </is>
      </c>
      <c r="V147" s="110" t="inlineStr">
        <is>
          <t>XBRL US GAAP Certificate · AICPA &amp; XBRL US; XBRL International specifications; IFRS / US GAAP / Ind AS</t>
        </is>
      </c>
      <c r="W147" s="110" t="inlineStr">
        <is>
          <t>Core 2 · Future 2 · Functional 3 · Leadership not scored</t>
        </is>
      </c>
      <c r="X147" s="73" t="n">
        <v>29</v>
      </c>
      <c r="Y147" s="74" t="inlineStr">
        <is>
          <t>IRIS0128</t>
        </is>
      </c>
      <c r="Z147" s="74" t="inlineStr">
        <is>
          <t>Employee</t>
        </is>
      </c>
      <c r="AA147" s="74" t="inlineStr">
        <is>
          <t>Active</t>
        </is>
      </c>
      <c r="AB147" s="74" t="inlineStr">
        <is>
          <t>Supriya Thakur</t>
        </is>
      </c>
      <c r="AC147" s="164" t="n">
        <v>39377</v>
      </c>
      <c r="AD147" s="74" t="inlineStr">
        <is>
          <t>Financial Analyst</t>
        </is>
      </c>
      <c r="AE147" s="74" t="inlineStr">
        <is>
          <t>B.Com</t>
        </is>
      </c>
      <c r="AF147" s="74" t="inlineStr">
        <is>
          <t>Priyanka Jadhav</t>
        </is>
      </c>
      <c r="AG147" s="74" t="inlineStr">
        <is>
          <t>N-7</t>
        </is>
      </c>
      <c r="AH147" s="74" t="inlineStr">
        <is>
          <t>Individual Contributor</t>
        </is>
      </c>
      <c r="AI147" s="74" t="inlineStr">
        <is>
          <t>0 years, 0 months, 0 days</t>
        </is>
      </c>
      <c r="AJ147" s="74" t="inlineStr">
        <is>
          <t>18 years, 10 months, 3 days</t>
        </is>
      </c>
      <c r="AK147" s="74" t="inlineStr">
        <is>
          <t>Regtech</t>
        </is>
      </c>
      <c r="AL147" s="74" t="inlineStr">
        <is>
          <t>CARBON</t>
        </is>
      </c>
      <c r="AM147" s="74" t="inlineStr">
        <is>
          <t>Services</t>
        </is>
      </c>
      <c r="AN147" s="74" t="inlineStr">
        <is>
          <t>Expert Assisted services</t>
        </is>
      </c>
      <c r="AO147" s="74" t="inlineStr">
        <is>
          <t>No</t>
        </is>
      </c>
      <c r="AP147" s="74" t="inlineStr">
        <is>
          <t>Professional Services</t>
        </is>
      </c>
      <c r="AQ147" s="74" t="inlineStr">
        <is>
          <t>XBRL Domain</t>
        </is>
      </c>
      <c r="AR147" s="74" t="inlineStr">
        <is>
          <t>Non-technical</t>
        </is>
      </c>
      <c r="AS147" s="74" t="n">
        <v>20</v>
      </c>
      <c r="AT147" s="74" t="inlineStr">
        <is>
          <t>Covered</t>
        </is>
      </c>
      <c r="AU147" s="74" t="inlineStr">
        <is>
          <t>IRIS0128</t>
        </is>
      </c>
      <c r="AV147" s="74" t="inlineStr">
        <is>
          <t>Supriya Thakur</t>
        </is>
      </c>
      <c r="AW147" s="74" t="inlineStr">
        <is>
          <t>Services</t>
        </is>
      </c>
      <c r="AX147" s="74" t="inlineStr">
        <is>
          <t>Professional Services</t>
        </is>
      </c>
      <c r="AY147" s="74" t="inlineStr">
        <is>
          <t>XBRL / Regulatory Reporting</t>
        </is>
      </c>
      <c r="AZ147" s="74" t="n"/>
      <c r="BA147" s="74" t="n"/>
      <c r="BB147" s="74" t="inlineStr">
        <is>
          <t>Employee</t>
        </is>
      </c>
      <c r="BC147" s="74" t="inlineStr">
        <is>
          <t>Priyanka Jadhav</t>
        </is>
      </c>
      <c r="BD147" s="74" t="inlineStr">
        <is>
          <t>Priyanka Jadhav</t>
        </is>
      </c>
      <c r="BE147" s="74" t="inlineStr">
        <is>
          <t>No</t>
        </is>
      </c>
      <c r="BF147" s="74" t="inlineStr">
        <is>
          <t>Financial Analyst</t>
        </is>
      </c>
      <c r="BG147" s="74" t="inlineStr">
        <is>
          <t>Services Specialist</t>
        </is>
      </c>
      <c r="BH147" s="74" t="inlineStr">
        <is>
          <t>Yes</t>
        </is>
      </c>
      <c r="BI147" s="74" t="inlineStr">
        <is>
          <t>—</t>
        </is>
      </c>
      <c r="BJ147" s="74" t="inlineStr">
        <is>
          <t>—</t>
        </is>
      </c>
      <c r="BK147" s="74" t="inlineStr">
        <is>
          <t>—</t>
        </is>
      </c>
      <c r="BL147" s="74" t="inlineStr">
        <is>
          <t>Not a manager</t>
        </is>
      </c>
      <c r="BM147" s="74" t="inlineStr">
        <is>
          <t>—</t>
        </is>
      </c>
      <c r="BN147" s="74" t="inlineStr">
        <is>
          <t>—</t>
        </is>
      </c>
      <c r="BO147" s="74" t="inlineStr">
        <is>
          <t>—</t>
        </is>
      </c>
      <c r="BP147" s="74" t="inlineStr">
        <is>
          <t>Not a manager</t>
        </is>
      </c>
      <c r="BQ147" s="74" t="inlineStr">
        <is>
          <t>—</t>
        </is>
      </c>
      <c r="BR147" s="74" t="inlineStr">
        <is>
          <t>L3 – Professional / Associate</t>
        </is>
      </c>
      <c r="BS147" s="74" t="inlineStr">
        <is>
          <t>L2</t>
        </is>
      </c>
      <c r="BT147" s="74" t="inlineStr">
        <is>
          <t>Matched from Title Hierarchy · new designation</t>
        </is>
      </c>
      <c r="BU14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7" s="74" t="n"/>
      <c r="BW147" s="74" t="inlineStr">
        <is>
          <t>Europe - ESEF; Netherland - KVK; India - MCA.</t>
        </is>
      </c>
      <c r="BX147" s="74" t="n"/>
      <c r="BY147" s="74" t="inlineStr">
        <is>
          <t>IRIS0128</t>
        </is>
      </c>
      <c r="BZ147" s="74" t="inlineStr">
        <is>
          <t>Employee</t>
        </is>
      </c>
      <c r="CA147" s="74" t="inlineStr">
        <is>
          <t>Active</t>
        </is>
      </c>
      <c r="CB147" s="74" t="inlineStr">
        <is>
          <t>Supriya Thakur</t>
        </is>
      </c>
      <c r="CC147" s="164" t="n">
        <v>39377</v>
      </c>
      <c r="CD147" s="74" t="inlineStr">
        <is>
          <t>Financial Analyst</t>
        </is>
      </c>
      <c r="CE147" s="74" t="n"/>
      <c r="CF147" s="74" t="inlineStr">
        <is>
          <t>Professional Services</t>
        </is>
      </c>
      <c r="CG147" s="74" t="inlineStr">
        <is>
          <t>XBRL / Regulatory Reporting</t>
        </is>
      </c>
      <c r="CH147" s="74" t="inlineStr">
        <is>
          <t>Financial Analyst</t>
        </is>
      </c>
      <c r="CI147" s="74" t="inlineStr">
        <is>
          <t>L3 – Professional / Associate</t>
        </is>
      </c>
      <c r="CJ147" s="74" t="inlineStr">
        <is>
          <t>Priyanka Jadhav</t>
        </is>
      </c>
      <c r="CK147" s="74" t="inlineStr">
        <is>
          <t>N-7</t>
        </is>
      </c>
      <c r="CL147" s="74" t="inlineStr">
        <is>
          <t>Individual Contributor</t>
        </is>
      </c>
      <c r="CM147" s="74" t="inlineStr">
        <is>
          <t>Regtech</t>
        </is>
      </c>
      <c r="CN147" s="74" t="inlineStr">
        <is>
          <t>Services</t>
        </is>
      </c>
      <c r="CO147" s="74" t="inlineStr">
        <is>
          <t>18 years, 7 months, 29 days</t>
        </is>
      </c>
      <c r="CP147" s="74" t="inlineStr">
        <is>
          <t>Services Specialist</t>
        </is>
      </c>
      <c r="CQ147" s="74" t="n"/>
      <c r="CR147" s="74" t="n">
        <v>3</v>
      </c>
      <c r="CS147" s="74" t="inlineStr">
        <is>
          <t>Medium</t>
        </is>
      </c>
      <c r="CT147" s="74" t="inlineStr">
        <is>
          <t>Core Contributor</t>
        </is>
      </c>
      <c r="CU147" s="74" t="inlineStr">
        <is>
          <t>No</t>
        </is>
      </c>
      <c r="CV147" s="74" t="inlineStr">
        <is>
          <t>No</t>
        </is>
      </c>
      <c r="CW147" s="74" t="inlineStr">
        <is>
          <t>Yes</t>
        </is>
      </c>
      <c r="CX147" s="74" t="n"/>
      <c r="CY147" s="74" t="n"/>
      <c r="CZ147" s="74" t="n"/>
      <c r="DA147" s="74" t="inlineStr">
        <is>
          <t>Title to be standardized to : Services Specialist</t>
        </is>
      </c>
      <c r="DB147" s="74" t="n"/>
      <c r="DC147" s="74" t="n"/>
      <c r="DD147" s="74" t="n"/>
      <c r="DE147" s="74" t="n"/>
      <c r="DF147" s="74" t="n"/>
      <c r="DG147" s="74" t="n"/>
      <c r="DH147" s="74" t="n"/>
      <c r="DI147" s="74" t="n"/>
      <c r="DJ147" s="74" t="n"/>
      <c r="DK147" s="74" t="n"/>
      <c r="DL147" s="74" t="n"/>
      <c r="DM147" s="74" t="n"/>
      <c r="DN147" s="74" t="n"/>
      <c r="DO147" s="74" t="n"/>
      <c r="DP147" s="74" t="n"/>
      <c r="DQ147" s="74" t="n"/>
      <c r="DR147" s="74" t="n"/>
      <c r="DS147" s="74" t="n"/>
      <c r="DT147" s="74" t="n"/>
      <c r="DU147" s="74" t="n"/>
      <c r="DV147" s="74" t="n"/>
      <c r="DW147" s="74" t="n"/>
      <c r="DX147" s="74" t="n"/>
      <c r="DY147" s="74" t="n"/>
      <c r="DZ147" s="74" t="n"/>
      <c r="EA147" s="74" t="n"/>
      <c r="EB147" s="74" t="n"/>
      <c r="EC147" s="74" t="n"/>
      <c r="ED147" s="74" t="n"/>
      <c r="EE147" s="74" t="n"/>
      <c r="EF147" s="74" t="n"/>
      <c r="EG147" s="74" t="n"/>
      <c r="EH147" s="74" t="n"/>
      <c r="EI147" s="74" t="n"/>
      <c r="EJ147" s="74" t="n"/>
      <c r="EK147" s="74" t="n"/>
      <c r="EL147" s="74" t="n"/>
      <c r="EM147" s="74" t="n"/>
      <c r="EN147" s="74" t="n"/>
      <c r="EO147" s="74" t="n"/>
      <c r="EP147" s="74" t="n"/>
      <c r="EQ147" s="74" t="n"/>
      <c r="ER147" s="74" t="n"/>
      <c r="ES147" s="74" t="n"/>
      <c r="ET147" s="74" t="n"/>
      <c r="EU147" s="74" t="n"/>
      <c r="EV147" s="130" t="n"/>
      <c r="EW147" s="131" t="inlineStr">
        <is>
          <t>• Role / sub-team: XBRL Conversion Service.</t>
        </is>
      </c>
      <c r="EX147" s="131" t="inlineStr">
        <is>
          <t>• Key responsibilities include: Tagging and QC of ESMA, KVK and MCA.
• Reported deliverables and outcomes include: Share with client.</t>
        </is>
      </c>
      <c r="EY147" s="131" t="inlineStr">
        <is>
          <t>• Current capabilities: Time management; Tools / software used: Carbon [Teams chat].</t>
        </is>
      </c>
      <c r="EZ147" s="131" t="inlineStr">
        <is>
          <t>• Development priorities: No input received.
• Learning and Development Need: Time and work management.</t>
        </is>
      </c>
      <c r="FA147" s="131" t="inlineStr">
        <is>
          <t>• Key challenges: Tool issue.
• Support required: No input received.</t>
        </is>
      </c>
      <c r="FB147" s="131" t="n"/>
      <c r="FC147" s="131" t="n"/>
    </row>
    <row r="148" ht="250" customHeight="1">
      <c r="A148" s="109" t="inlineStr">
        <is>
          <t>Mapped</t>
        </is>
      </c>
      <c r="B148" s="109" t="inlineStr">
        <is>
          <t>CARBON</t>
        </is>
      </c>
      <c r="C148" s="110" t="inlineStr">
        <is>
          <t>IRIS1247</t>
        </is>
      </c>
      <c r="D148" s="110" t="inlineStr">
        <is>
          <t>Sushma Shinde</t>
        </is>
      </c>
      <c r="E148" s="110" t="inlineStr">
        <is>
          <t>Services</t>
        </is>
      </c>
      <c r="F148" s="162" t="inlineStr">
        <is>
          <t>Financial Analyst</t>
        </is>
      </c>
      <c r="G148" s="162" t="inlineStr">
        <is>
          <t>Senior Financial Analyst</t>
        </is>
      </c>
      <c r="H148" s="162" t="inlineStr">
        <is>
          <t>L3 – Professional / Associate</t>
        </is>
      </c>
      <c r="I148" s="162" t="inlineStr">
        <is>
          <t>A3</t>
        </is>
      </c>
      <c r="J148" s="166" t="inlineStr">
        <is>
          <t>▲ Up</t>
        </is>
      </c>
      <c r="K148" s="110" t="inlineStr">
        <is>
          <t>Consulting &amp; Professional Services</t>
        </is>
      </c>
      <c r="L148" s="110" t="inlineStr">
        <is>
          <t>XBRL Tagging, Conversion &amp; Filing</t>
        </is>
      </c>
      <c r="M148" s="110" t="n"/>
      <c r="N148" s="110" t="n">
        <v>18</v>
      </c>
      <c r="O148" s="109" t="inlineStr">
        <is>
          <t>P2</t>
        </is>
      </c>
      <c r="P148" s="110" t="inlineStr">
        <is>
          <t>Developing</t>
        </is>
      </c>
      <c r="Q148" s="110" t="inlineStr">
        <is>
          <t>3 Apply</t>
        </is>
      </c>
      <c r="R148" s="110" t="inlineStr">
        <is>
          <t>2–4 yrs</t>
        </is>
      </c>
      <c r="S148" s="110" t="inlineStr">
        <is>
          <t>3–5 · 2–5</t>
        </is>
      </c>
      <c r="T148" s="110" t="inlineStr">
        <is>
          <t>Senior Analyst / Associate</t>
        </is>
      </c>
      <c r="U148" s="110" t="inlineStr">
        <is>
          <t>DataTracks: Senior Associate · 2–5 yrs · Big Four: Consultant · IRIS Vs Market Benchmark — XBRL US credential pathway: XBRL US GAAP Certificate</t>
        </is>
      </c>
      <c r="V148" s="110" t="inlineStr">
        <is>
          <t>XBRL US GAAP Certificate · AICPA &amp; XBRL US; XBRL International specifications; IFRS / US GAAP / Ind AS</t>
        </is>
      </c>
      <c r="W148" s="110" t="inlineStr">
        <is>
          <t>Core 2 · Future 2 · Functional 3 · Leadership not scored</t>
        </is>
      </c>
      <c r="X148" s="73" t="n">
        <v>113</v>
      </c>
      <c r="Y148" s="74" t="inlineStr">
        <is>
          <t>IRIS1247</t>
        </is>
      </c>
      <c r="Z148" s="74" t="inlineStr">
        <is>
          <t>Employee</t>
        </is>
      </c>
      <c r="AA148" s="74" t="inlineStr">
        <is>
          <t>Active</t>
        </is>
      </c>
      <c r="AB148" s="74" t="inlineStr">
        <is>
          <t>Sushma Shinde</t>
        </is>
      </c>
      <c r="AC148" s="164" t="n">
        <v>41134</v>
      </c>
      <c r="AD148" s="74" t="inlineStr">
        <is>
          <t>Financial Analyst</t>
        </is>
      </c>
      <c r="AE148" s="74" t="inlineStr">
        <is>
          <t>M.Com</t>
        </is>
      </c>
      <c r="AF148" s="74" t="inlineStr">
        <is>
          <t>Lalita Waghmare</t>
        </is>
      </c>
      <c r="AG148" s="74" t="inlineStr">
        <is>
          <t>N-7</t>
        </is>
      </c>
      <c r="AH148" s="74" t="inlineStr">
        <is>
          <t>Individual Contributor</t>
        </is>
      </c>
      <c r="AI148" s="74" t="inlineStr">
        <is>
          <t>0 years, 0 months, 0 days</t>
        </is>
      </c>
      <c r="AJ148" s="74" t="inlineStr">
        <is>
          <t>14 years, 0 months, 12 days</t>
        </is>
      </c>
      <c r="AK148" s="74" t="inlineStr">
        <is>
          <t>Regtech</t>
        </is>
      </c>
      <c r="AL148" s="74" t="inlineStr">
        <is>
          <t>CARBON</t>
        </is>
      </c>
      <c r="AM148" s="74" t="inlineStr">
        <is>
          <t>Services</t>
        </is>
      </c>
      <c r="AN148" s="74" t="inlineStr">
        <is>
          <t>Expert Assisted services</t>
        </is>
      </c>
      <c r="AO148" s="74" t="inlineStr">
        <is>
          <t>No</t>
        </is>
      </c>
      <c r="AP148" s="74" t="inlineStr">
        <is>
          <t>Professional Services</t>
        </is>
      </c>
      <c r="AQ148" s="74" t="inlineStr">
        <is>
          <t>XBRL Domain</t>
        </is>
      </c>
      <c r="AR148" s="74" t="inlineStr">
        <is>
          <t>Non-technical</t>
        </is>
      </c>
      <c r="AS148" s="74" t="n">
        <v>20</v>
      </c>
      <c r="AT148" s="74" t="inlineStr">
        <is>
          <t>Covered</t>
        </is>
      </c>
      <c r="AU148" s="74" t="inlineStr">
        <is>
          <t>IRIS1247</t>
        </is>
      </c>
      <c r="AV148" s="74" t="inlineStr">
        <is>
          <t>Sushma Shinde</t>
        </is>
      </c>
      <c r="AW148" s="74" t="inlineStr">
        <is>
          <t>Services</t>
        </is>
      </c>
      <c r="AX148" s="74" t="inlineStr">
        <is>
          <t>Professional Services</t>
        </is>
      </c>
      <c r="AY148" s="74" t="inlineStr">
        <is>
          <t>XBRL / Regulatory Reporting</t>
        </is>
      </c>
      <c r="AZ148" s="74" t="n"/>
      <c r="BA148" s="74" t="n"/>
      <c r="BB148" s="74" t="inlineStr">
        <is>
          <t>Employee</t>
        </is>
      </c>
      <c r="BC148" s="74" t="inlineStr">
        <is>
          <t>Lalita Waghmare</t>
        </is>
      </c>
      <c r="BD148" s="74" t="inlineStr">
        <is>
          <t>Lalita Waghmare</t>
        </is>
      </c>
      <c r="BE148" s="74" t="inlineStr">
        <is>
          <t>No</t>
        </is>
      </c>
      <c r="BF148" s="74" t="inlineStr">
        <is>
          <t>Financial Analyst</t>
        </is>
      </c>
      <c r="BG148" s="74" t="inlineStr">
        <is>
          <t>Services Specialist</t>
        </is>
      </c>
      <c r="BH148" s="74" t="inlineStr">
        <is>
          <t>Yes</t>
        </is>
      </c>
      <c r="BI148" s="74" t="inlineStr">
        <is>
          <t>—</t>
        </is>
      </c>
      <c r="BJ148" s="74" t="inlineStr">
        <is>
          <t>—</t>
        </is>
      </c>
      <c r="BK148" s="74" t="inlineStr">
        <is>
          <t>—</t>
        </is>
      </c>
      <c r="BL148" s="74" t="inlineStr">
        <is>
          <t>Not a manager</t>
        </is>
      </c>
      <c r="BM148" s="74" t="inlineStr">
        <is>
          <t>—</t>
        </is>
      </c>
      <c r="BN148" s="74" t="inlineStr">
        <is>
          <t>—</t>
        </is>
      </c>
      <c r="BO148" s="74" t="inlineStr">
        <is>
          <t>—</t>
        </is>
      </c>
      <c r="BP148" s="74" t="inlineStr">
        <is>
          <t>Not a manager</t>
        </is>
      </c>
      <c r="BQ148" s="74" t="inlineStr">
        <is>
          <t>—</t>
        </is>
      </c>
      <c r="BR148" s="74" t="inlineStr">
        <is>
          <t>L3 – Professional / Associate</t>
        </is>
      </c>
      <c r="BS148" s="74" t="inlineStr">
        <is>
          <t>L2</t>
        </is>
      </c>
      <c r="BT148" s="74" t="inlineStr">
        <is>
          <t>Matched from Title Hierarchy · new designation</t>
        </is>
      </c>
      <c r="BU14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8" s="74" t="n"/>
      <c r="BW148" s="74" t="inlineStr">
        <is>
          <t>India - MCA; Netherland - KVK, Europe - ESEF.</t>
        </is>
      </c>
      <c r="BX148" s="74" t="n"/>
      <c r="BY148" s="74" t="inlineStr">
        <is>
          <t>IRIS1247</t>
        </is>
      </c>
      <c r="BZ148" s="74" t="inlineStr">
        <is>
          <t>Employee</t>
        </is>
      </c>
      <c r="CA148" s="74" t="inlineStr">
        <is>
          <t>Active</t>
        </is>
      </c>
      <c r="CB148" s="74" t="inlineStr">
        <is>
          <t>Sushma Shinde</t>
        </is>
      </c>
      <c r="CC148" s="164" t="n">
        <v>41134</v>
      </c>
      <c r="CD148" s="74" t="inlineStr">
        <is>
          <t>Financial Analyst</t>
        </is>
      </c>
      <c r="CE148" s="74" t="n"/>
      <c r="CF148" s="74" t="inlineStr">
        <is>
          <t>Professional Services</t>
        </is>
      </c>
      <c r="CG148" s="74" t="inlineStr">
        <is>
          <t>XBRL / Regulatory Reporting</t>
        </is>
      </c>
      <c r="CH148" s="74" t="inlineStr">
        <is>
          <t>Financial Analyst</t>
        </is>
      </c>
      <c r="CI148" s="74" t="inlineStr">
        <is>
          <t>L3 – Professional / Associate</t>
        </is>
      </c>
      <c r="CJ148" s="74" t="inlineStr">
        <is>
          <t>Lalita Waghmare</t>
        </is>
      </c>
      <c r="CK148" s="74" t="inlineStr">
        <is>
          <t>N-7</t>
        </is>
      </c>
      <c r="CL148" s="74" t="inlineStr">
        <is>
          <t>Individual Contributor</t>
        </is>
      </c>
      <c r="CM148" s="74" t="inlineStr">
        <is>
          <t>Regtech</t>
        </is>
      </c>
      <c r="CN148" s="74" t="inlineStr">
        <is>
          <t>Services</t>
        </is>
      </c>
      <c r="CO148" s="74" t="inlineStr">
        <is>
          <t>13 years, 10 months, 7 days</t>
        </is>
      </c>
      <c r="CP148" s="74" t="inlineStr">
        <is>
          <t>Services Specialist</t>
        </is>
      </c>
      <c r="CQ148" s="74" t="n"/>
      <c r="CR148" s="74" t="n">
        <v>5</v>
      </c>
      <c r="CS148" s="74" t="inlineStr">
        <is>
          <t>High</t>
        </is>
      </c>
      <c r="CT148" s="74" t="inlineStr">
        <is>
          <t>Emerging Talent</t>
        </is>
      </c>
      <c r="CU148" s="74" t="inlineStr">
        <is>
          <t>No</t>
        </is>
      </c>
      <c r="CV148" s="74" t="inlineStr">
        <is>
          <t>Yes</t>
        </is>
      </c>
      <c r="CW148" s="74" t="inlineStr">
        <is>
          <t>Yes</t>
        </is>
      </c>
      <c r="CX148" s="74" t="n"/>
      <c r="CY148" s="74" t="n"/>
      <c r="CZ148" s="74" t="n"/>
      <c r="DA148" s="74" t="inlineStr">
        <is>
          <t>Title to be standardized to : Services Specialist</t>
        </is>
      </c>
      <c r="DB148" s="74" t="n"/>
      <c r="DC148" s="74" t="n"/>
      <c r="DD148" s="74" t="n"/>
      <c r="DE148" s="74" t="n"/>
      <c r="DF148" s="74" t="n"/>
      <c r="DG148" s="74" t="n"/>
      <c r="DH148" s="74" t="n"/>
      <c r="DI148" s="74" t="n"/>
      <c r="DJ148" s="74" t="n"/>
      <c r="DK148" s="74" t="n"/>
      <c r="DL148" s="74" t="n"/>
      <c r="DM148" s="74" t="n"/>
      <c r="DN148" s="74" t="n"/>
      <c r="DO148" s="74" t="n"/>
      <c r="DP148" s="74" t="n"/>
      <c r="DQ148" s="74" t="n"/>
      <c r="DR148" s="74" t="n"/>
      <c r="DS148" s="74" t="n"/>
      <c r="DT148" s="74" t="n"/>
      <c r="DU148" s="74" t="n"/>
      <c r="DV148" s="74" t="n"/>
      <c r="DW148" s="74" t="n"/>
      <c r="DX148" s="74" t="n"/>
      <c r="DY148" s="74" t="n"/>
      <c r="DZ148" s="74" t="n"/>
      <c r="EA148" s="74" t="n"/>
      <c r="EB148" s="74" t="n"/>
      <c r="EC148" s="74" t="n"/>
      <c r="ED148" s="74" t="n"/>
      <c r="EE148" s="74" t="n"/>
      <c r="EF148" s="74" t="n"/>
      <c r="EG148" s="74" t="n"/>
      <c r="EH148" s="74" t="n"/>
      <c r="EI148" s="74" t="n"/>
      <c r="EJ148" s="74" t="n"/>
      <c r="EK148" s="74" t="n"/>
      <c r="EL148" s="74" t="n"/>
      <c r="EM148" s="74" t="n"/>
      <c r="EN148" s="74" t="n"/>
      <c r="EO148" s="74" t="n"/>
      <c r="EP148" s="74" t="n"/>
      <c r="EQ148" s="74" t="n"/>
      <c r="ER148" s="74" t="n"/>
      <c r="ES148" s="74" t="n"/>
      <c r="ET148" s="74" t="n"/>
      <c r="EU148" s="74" t="n"/>
      <c r="EV148" s="130" t="n"/>
      <c r="EW148" s="131" t="inlineStr">
        <is>
          <t>• Role / sub-team: Tagging Analyst</t>
        </is>
      </c>
      <c r="EX148" s="131" t="inlineStr">
        <is>
          <t>• Key responsibilities include: Tagging of the files, QC of the file, Client changes, Client interaction etc.
• Reported deliverables and outcomes include: MCA - output file direct send to the client.</t>
        </is>
      </c>
      <c r="EY148" s="131" t="inlineStr">
        <is>
          <t>• Current capabilities: Handel multiple things; Tools / software used: Disclosure Management - DM - Word editor | Ifile [Teams chat], HTML Editor.</t>
        </is>
      </c>
      <c r="EZ148" s="131" t="inlineStr">
        <is>
          <t>• Development priorities: No input received.
• Learning and Development Need: Time and work management.</t>
        </is>
      </c>
      <c r="FA148" s="131" t="inlineStr">
        <is>
          <t>• Key challenges: No input received.
• Support required: No input received.</t>
        </is>
      </c>
      <c r="FB148" s="131" t="n"/>
      <c r="FC148" s="131" t="n"/>
    </row>
    <row r="149" ht="250" customHeight="1">
      <c r="A149" s="109" t="inlineStr">
        <is>
          <t>Mapped</t>
        </is>
      </c>
      <c r="B149" s="109" t="inlineStr">
        <is>
          <t>CARBON</t>
        </is>
      </c>
      <c r="C149" s="110" t="inlineStr">
        <is>
          <t>IRIS0819</t>
        </is>
      </c>
      <c r="D149" s="110" t="inlineStr">
        <is>
          <t>Vikram Bangera</t>
        </is>
      </c>
      <c r="E149" s="110" t="inlineStr">
        <is>
          <t>Services</t>
        </is>
      </c>
      <c r="F149" s="110" t="inlineStr">
        <is>
          <t>Senior Financial Analyst</t>
        </is>
      </c>
      <c r="G149" s="110" t="inlineStr">
        <is>
          <t>Senior Financial Analyst</t>
        </is>
      </c>
      <c r="H149" s="110" t="inlineStr">
        <is>
          <t>L4 – Senior</t>
        </is>
      </c>
      <c r="I149" s="151" t="inlineStr">
        <is>
          <t>A3</t>
        </is>
      </c>
      <c r="J149" s="110" t="inlineStr">
        <is>
          <t>• Same level</t>
        </is>
      </c>
      <c r="K149" s="110" t="inlineStr">
        <is>
          <t>Consulting &amp; Professional Services</t>
        </is>
      </c>
      <c r="L149" s="110" t="inlineStr">
        <is>
          <t>XBRL Tagging, Conversion &amp; Filing</t>
        </is>
      </c>
      <c r="M149" s="163" t="inlineStr">
        <is>
          <t>• Confirm the reporting line — Manager</t>
        </is>
      </c>
      <c r="N149" s="110" t="n">
        <v>18</v>
      </c>
      <c r="O149" s="109" t="inlineStr">
        <is>
          <t>P2</t>
        </is>
      </c>
      <c r="P149" s="110" t="inlineStr">
        <is>
          <t>Developing</t>
        </is>
      </c>
      <c r="Q149" s="110" t="inlineStr">
        <is>
          <t>3 Apply</t>
        </is>
      </c>
      <c r="R149" s="110" t="inlineStr">
        <is>
          <t>2–4 yrs</t>
        </is>
      </c>
      <c r="S149" s="110" t="inlineStr">
        <is>
          <t>3–5 · 2–5</t>
        </is>
      </c>
      <c r="T149" s="110" t="inlineStr">
        <is>
          <t>Senior Analyst / Associate</t>
        </is>
      </c>
      <c r="U149" s="110" t="inlineStr">
        <is>
          <t>DataTracks: Senior Associate · 2–5 yrs · Big Four: Consultant · IRIS Vs Market Benchmark — XBRL US credential pathway: XBRL US GAAP Certificate</t>
        </is>
      </c>
      <c r="V149" s="110" t="inlineStr">
        <is>
          <t>XBRL US GAAP Certificate · AICPA &amp; XBRL US; XBRL International specifications; IFRS / US GAAP / Ind AS</t>
        </is>
      </c>
      <c r="W149" s="110" t="inlineStr">
        <is>
          <t>Core 2 · Future 2 · Functional 3 · Leadership not scored</t>
        </is>
      </c>
      <c r="X149" s="73" t="n">
        <v>93</v>
      </c>
      <c r="Y149" s="74" t="inlineStr">
        <is>
          <t>IRIS0819</t>
        </is>
      </c>
      <c r="Z149" s="74" t="inlineStr">
        <is>
          <t>Employee</t>
        </is>
      </c>
      <c r="AA149" s="74" t="inlineStr">
        <is>
          <t>Active</t>
        </is>
      </c>
      <c r="AB149" s="74" t="inlineStr">
        <is>
          <t>Vikram Bangera</t>
        </is>
      </c>
      <c r="AC149" s="164" t="n">
        <v>40771</v>
      </c>
      <c r="AD149" s="74" t="inlineStr">
        <is>
          <t>Senior Financial Analyst</t>
        </is>
      </c>
      <c r="AE149" s="74" t="inlineStr">
        <is>
          <t>B.Com</t>
        </is>
      </c>
      <c r="AF149" s="74" t="inlineStr">
        <is>
          <t>Priyanka Jadhav</t>
        </is>
      </c>
      <c r="AG149" s="74" t="inlineStr">
        <is>
          <t>N-7</t>
        </is>
      </c>
      <c r="AH149" s="74" t="inlineStr">
        <is>
          <t>Individual Contributor</t>
        </is>
      </c>
      <c r="AI149" s="74" t="inlineStr">
        <is>
          <t>0 years, 6 months, 0 days</t>
        </is>
      </c>
      <c r="AJ149" s="74" t="inlineStr">
        <is>
          <t>15 years, 0 months, 9 days</t>
        </is>
      </c>
      <c r="AK149" s="74" t="inlineStr">
        <is>
          <t>Regtech</t>
        </is>
      </c>
      <c r="AL149" s="74" t="inlineStr">
        <is>
          <t>CARBON</t>
        </is>
      </c>
      <c r="AM149" s="74" t="inlineStr">
        <is>
          <t>Services</t>
        </is>
      </c>
      <c r="AN149" s="74" t="inlineStr">
        <is>
          <t>Expert Assisted services</t>
        </is>
      </c>
      <c r="AO149" s="74" t="inlineStr">
        <is>
          <t>No</t>
        </is>
      </c>
      <c r="AP149" s="74" t="inlineStr">
        <is>
          <t>Professional Services</t>
        </is>
      </c>
      <c r="AQ149" s="74" t="inlineStr">
        <is>
          <t>XBRL Domain</t>
        </is>
      </c>
      <c r="AR149" s="74" t="inlineStr">
        <is>
          <t>Non-technical</t>
        </is>
      </c>
      <c r="AS149" s="74" t="n">
        <v>20</v>
      </c>
      <c r="AT149" s="74" t="inlineStr">
        <is>
          <t>Covered</t>
        </is>
      </c>
      <c r="AU149" s="74" t="inlineStr">
        <is>
          <t>IRIS0819</t>
        </is>
      </c>
      <c r="AV149" s="74" t="inlineStr">
        <is>
          <t>Vikram Bangera</t>
        </is>
      </c>
      <c r="AW149" s="74" t="inlineStr">
        <is>
          <t>Services</t>
        </is>
      </c>
      <c r="AX149" s="74" t="inlineStr">
        <is>
          <t>Professional Services</t>
        </is>
      </c>
      <c r="AY149" s="74" t="inlineStr">
        <is>
          <t>XBRL / Regulatory Reporting</t>
        </is>
      </c>
      <c r="AZ149" s="74" t="n"/>
      <c r="BA149" s="74" t="n"/>
      <c r="BB149" s="74" t="inlineStr">
        <is>
          <t>Employee</t>
        </is>
      </c>
      <c r="BC149" s="74" t="inlineStr">
        <is>
          <t>Priyanka Jadhav</t>
        </is>
      </c>
      <c r="BD149" s="74" t="inlineStr">
        <is>
          <t>Priyanka Jadhav</t>
        </is>
      </c>
      <c r="BE149" s="74" t="inlineStr">
        <is>
          <t>No</t>
        </is>
      </c>
      <c r="BF149" s="74" t="inlineStr">
        <is>
          <t>Senior Financial Analyst</t>
        </is>
      </c>
      <c r="BG149" s="74" t="inlineStr">
        <is>
          <t>Senior Services Specialist</t>
        </is>
      </c>
      <c r="BH149" s="74" t="inlineStr">
        <is>
          <t>Yes</t>
        </is>
      </c>
      <c r="BI149" s="74" t="inlineStr">
        <is>
          <t>—</t>
        </is>
      </c>
      <c r="BJ149" s="74" t="inlineStr">
        <is>
          <t>—</t>
        </is>
      </c>
      <c r="BK149" s="74" t="inlineStr">
        <is>
          <t>—</t>
        </is>
      </c>
      <c r="BL149" s="74" t="inlineStr">
        <is>
          <t>Not a manager</t>
        </is>
      </c>
      <c r="BM149" s="74" t="inlineStr">
        <is>
          <t>—</t>
        </is>
      </c>
      <c r="BN149" s="74" t="inlineStr">
        <is>
          <t>—</t>
        </is>
      </c>
      <c r="BO149" s="74" t="inlineStr">
        <is>
          <t>—</t>
        </is>
      </c>
      <c r="BP149" s="74" t="inlineStr">
        <is>
          <t>Not a manager</t>
        </is>
      </c>
      <c r="BQ149" s="74" t="inlineStr">
        <is>
          <t>—</t>
        </is>
      </c>
      <c r="BR149" s="74" t="inlineStr">
        <is>
          <t>L4 – Senior</t>
        </is>
      </c>
      <c r="BS149" s="74" t="inlineStr">
        <is>
          <t>L4 – Senior</t>
        </is>
      </c>
      <c r="BT149" s="74" t="inlineStr">
        <is>
          <t>Designation refined from Raw tab Comments column · this update</t>
        </is>
      </c>
      <c r="BU14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49" s="74" t="n"/>
      <c r="BW149" s="74" t="inlineStr">
        <is>
          <t>Europe - ESEF; UK - HMRC; Netherland - KVK.</t>
        </is>
      </c>
      <c r="BX149" s="74" t="n"/>
      <c r="BY149" s="74" t="inlineStr">
        <is>
          <t>IRIS0819</t>
        </is>
      </c>
      <c r="BZ149" s="74" t="inlineStr">
        <is>
          <t>Employee</t>
        </is>
      </c>
      <c r="CA149" s="74" t="inlineStr">
        <is>
          <t>Active</t>
        </is>
      </c>
      <c r="CB149" s="74" t="inlineStr">
        <is>
          <t>Vikram Bangera</t>
        </is>
      </c>
      <c r="CC149" s="164" t="n">
        <v>40771</v>
      </c>
      <c r="CD149" s="74" t="inlineStr">
        <is>
          <t>Senior Financial Analyst</t>
        </is>
      </c>
      <c r="CE149" s="74" t="n"/>
      <c r="CF149" s="74" t="inlineStr">
        <is>
          <t>Professional Services</t>
        </is>
      </c>
      <c r="CG149" s="74" t="inlineStr">
        <is>
          <t>XBRL / Regulatory Reporting</t>
        </is>
      </c>
      <c r="CH149" s="74" t="inlineStr">
        <is>
          <t>Senior Financial Analyst</t>
        </is>
      </c>
      <c r="CI149" s="74" t="inlineStr">
        <is>
          <t>L4 – Senior</t>
        </is>
      </c>
      <c r="CJ149" s="74" t="inlineStr">
        <is>
          <t>Priyanka Jadhav</t>
        </is>
      </c>
      <c r="CK149" s="74" t="inlineStr">
        <is>
          <t>N-7</t>
        </is>
      </c>
      <c r="CL149" s="74" t="inlineStr">
        <is>
          <t>Individual Contributor</t>
        </is>
      </c>
      <c r="CM149" s="74" t="inlineStr">
        <is>
          <t>Regtech</t>
        </is>
      </c>
      <c r="CN149" s="74" t="inlineStr">
        <is>
          <t>Services</t>
        </is>
      </c>
      <c r="CO149" s="74" t="inlineStr">
        <is>
          <t>15 years, 4 months, 4 days</t>
        </is>
      </c>
      <c r="CP149" s="74" t="inlineStr">
        <is>
          <t>Senior Services Specialst</t>
        </is>
      </c>
      <c r="CQ149" s="74" t="n"/>
      <c r="CR149" s="74" t="n">
        <v>3</v>
      </c>
      <c r="CS149" s="74" t="inlineStr">
        <is>
          <t>High</t>
        </is>
      </c>
      <c r="CT149" s="74" t="inlineStr">
        <is>
          <t>Core Contributor</t>
        </is>
      </c>
      <c r="CU149" s="74" t="inlineStr">
        <is>
          <t>Yes</t>
        </is>
      </c>
      <c r="CV149" s="74" t="inlineStr">
        <is>
          <t>No</t>
        </is>
      </c>
      <c r="CW149" s="74" t="inlineStr">
        <is>
          <t>Yes</t>
        </is>
      </c>
      <c r="CX149" s="74" t="n"/>
      <c r="CY149" s="74" t="n"/>
      <c r="CZ149" s="74" t="n"/>
      <c r="DA149" s="74" t="inlineStr">
        <is>
          <t>Title to be standardized to: Senior Services Specialist</t>
        </is>
      </c>
      <c r="DB149" s="74" t="n"/>
      <c r="DC149" s="74" t="n"/>
      <c r="DD149" s="74" t="n"/>
      <c r="DE149" s="74" t="n"/>
      <c r="DF149" s="74" t="n"/>
      <c r="DG149" s="74" t="n"/>
      <c r="DH149" s="74" t="n"/>
      <c r="DI149" s="74" t="n"/>
      <c r="DJ149" s="74" t="n"/>
      <c r="DK149" s="74" t="n"/>
      <c r="DL149" s="74" t="n"/>
      <c r="DM149" s="74" t="n"/>
      <c r="DN149" s="74" t="n"/>
      <c r="DO149" s="74" t="n"/>
      <c r="DP149" s="74" t="n"/>
      <c r="DQ149" s="74" t="n"/>
      <c r="DR149" s="74" t="n"/>
      <c r="DS149" s="74" t="n"/>
      <c r="DT149" s="74" t="n"/>
      <c r="DU149" s="74" t="n"/>
      <c r="DV149" s="74" t="n"/>
      <c r="DW149" s="74" t="n"/>
      <c r="DX149" s="74" t="n"/>
      <c r="DY149" s="74" t="n"/>
      <c r="DZ149" s="74" t="n"/>
      <c r="EA149" s="74" t="n"/>
      <c r="EB149" s="74" t="n"/>
      <c r="EC149" s="74" t="n"/>
      <c r="ED149" s="74" t="n"/>
      <c r="EE149" s="74" t="n"/>
      <c r="EF149" s="74" t="n"/>
      <c r="EG149" s="74" t="n"/>
      <c r="EH149" s="74" t="n"/>
      <c r="EI149" s="74" t="n"/>
      <c r="EJ149" s="74" t="n"/>
      <c r="EK149" s="74" t="n"/>
      <c r="EL149" s="74" t="n"/>
      <c r="EM149" s="74" t="n"/>
      <c r="EN149" s="74" t="n"/>
      <c r="EO149" s="74" t="n"/>
      <c r="EP149" s="74" t="n"/>
      <c r="EQ149" s="74" t="n"/>
      <c r="ER149" s="74" t="n"/>
      <c r="ES149" s="74" t="n"/>
      <c r="ET149" s="74" t="n"/>
      <c r="EU149" s="74" t="n"/>
      <c r="EV149" s="130" t="inlineStr">
        <is>
          <t>Also works on the EU-DM · EU Disclosure Management project — not currently reflected in product/role mapping.</t>
        </is>
      </c>
      <c r="EW149" s="131" t="inlineStr">
        <is>
          <t>• Role / sub-team: Tagging Analyst, Disclosure management.</t>
        </is>
      </c>
      <c r="EX149" s="131" t="inlineStr">
        <is>
          <t>• Key responsibilities include: DM file process, Tagging, Mail Monitoring, Testing Activity.
• Reported deliverables and outcomes include: DM file or Xbrl file to Customer Engagement team.</t>
        </is>
      </c>
      <c r="EY149" s="131" t="inlineStr">
        <is>
          <t>• Current capabilities: Team Work; Tools / software used: Both.</t>
        </is>
      </c>
      <c r="EZ149" s="131" t="inlineStr">
        <is>
          <t>• Development priorities: No input received.
• Learning and Development Need: Time Management skills.</t>
        </is>
      </c>
      <c r="FA149" s="131" t="inlineStr">
        <is>
          <t>• Key challenges: Remote desktop applicatio.
• Support required: No input received.</t>
        </is>
      </c>
      <c r="FB149" s="131" t="n"/>
      <c r="FC149" s="131" t="n"/>
    </row>
    <row r="150" ht="250" customHeight="1">
      <c r="A150" s="109" t="inlineStr">
        <is>
          <t>Mapped</t>
        </is>
      </c>
      <c r="B150" s="109" t="inlineStr">
        <is>
          <t>CARBON</t>
        </is>
      </c>
      <c r="C150" s="110" t="inlineStr">
        <is>
          <t>IRISC212</t>
        </is>
      </c>
      <c r="D150" s="110" t="inlineStr">
        <is>
          <t>Vishakha Vitmal</t>
        </is>
      </c>
      <c r="E150" s="110" t="inlineStr">
        <is>
          <t>Services</t>
        </is>
      </c>
      <c r="F150" s="162" t="inlineStr">
        <is>
          <t>Consultant</t>
        </is>
      </c>
      <c r="G150" s="162" t="inlineStr">
        <is>
          <t>Senior Financial Analyst</t>
        </is>
      </c>
      <c r="H150" s="162" t="inlineStr">
        <is>
          <t>L3 – Professional / Associate</t>
        </is>
      </c>
      <c r="I150" s="162" t="inlineStr">
        <is>
          <t>A3</t>
        </is>
      </c>
      <c r="J150" s="166" t="inlineStr">
        <is>
          <t>▲ Up</t>
        </is>
      </c>
      <c r="K150" s="110" t="inlineStr">
        <is>
          <t>Consulting &amp; Professional Services</t>
        </is>
      </c>
      <c r="L150" s="110" t="inlineStr">
        <is>
          <t>XBRL Tagging, Conversion &amp; Filing</t>
        </is>
      </c>
      <c r="M150" s="163" t="inlineStr">
        <is>
          <t>• Correct the experience record — HR</t>
        </is>
      </c>
      <c r="N150" s="110" t="n">
        <v>19</v>
      </c>
      <c r="O150" s="109" t="inlineStr">
        <is>
          <t>P2</t>
        </is>
      </c>
      <c r="P150" s="110" t="inlineStr">
        <is>
          <t>Developing</t>
        </is>
      </c>
      <c r="Q150" s="110" t="inlineStr">
        <is>
          <t>3 Apply</t>
        </is>
      </c>
      <c r="R150" s="110" t="inlineStr">
        <is>
          <t>2–4 yrs</t>
        </is>
      </c>
      <c r="S150" s="110" t="inlineStr">
        <is>
          <t>3–5 · 2–5</t>
        </is>
      </c>
      <c r="T150" s="110" t="inlineStr">
        <is>
          <t>Senior Analyst / Associate</t>
        </is>
      </c>
      <c r="U150" s="110" t="inlineStr">
        <is>
          <t>DataTracks: Senior Associate · 2–5 yrs · Big Four: Consultant · IRIS Vs Market Benchmark — XBRL US credential pathway: XBRL US GAAP Certificate</t>
        </is>
      </c>
      <c r="V150" s="110" t="inlineStr">
        <is>
          <t>XBRL US GAAP Certificate · AICPA &amp; XBRL US; XBRL International specifications; IFRS / US GAAP / Ind AS</t>
        </is>
      </c>
      <c r="W150" s="110" t="inlineStr">
        <is>
          <t>Core 2 · Future 2 · Functional 3 · Leadership not scored</t>
        </is>
      </c>
      <c r="X150" s="73" t="n">
        <v>188</v>
      </c>
      <c r="Y150" s="74" t="inlineStr">
        <is>
          <t>IRISC212</t>
        </is>
      </c>
      <c r="Z150" s="74" t="inlineStr">
        <is>
          <t>On Contract</t>
        </is>
      </c>
      <c r="AA150" s="74" t="inlineStr">
        <is>
          <t>Active</t>
        </is>
      </c>
      <c r="AB150" s="74" t="inlineStr">
        <is>
          <t>Vishakha Vitmal</t>
        </is>
      </c>
      <c r="AC150" s="164" t="n">
        <v>44385</v>
      </c>
      <c r="AD150" s="74" t="inlineStr">
        <is>
          <t>Consultant</t>
        </is>
      </c>
      <c r="AE150" s="74" t="inlineStr">
        <is>
          <t>B.Com</t>
        </is>
      </c>
      <c r="AF150" s="74" t="inlineStr">
        <is>
          <t>Priyanka Mehra</t>
        </is>
      </c>
      <c r="AG150" s="74" t="inlineStr">
        <is>
          <t>N-7</t>
        </is>
      </c>
      <c r="AH150" s="74" t="inlineStr">
        <is>
          <t>Individual Contributor</t>
        </is>
      </c>
      <c r="AI150" s="74" t="inlineStr">
        <is>
          <t>0 years, 0 months, 0 days</t>
        </is>
      </c>
      <c r="AJ150" s="74" t="inlineStr">
        <is>
          <t>5 years, 1 months, 17 days</t>
        </is>
      </c>
      <c r="AK150" s="74" t="inlineStr">
        <is>
          <t>Regtech</t>
        </is>
      </c>
      <c r="AL150" s="74" t="inlineStr">
        <is>
          <t>CARBON</t>
        </is>
      </c>
      <c r="AM150" s="74" t="inlineStr">
        <is>
          <t>Services</t>
        </is>
      </c>
      <c r="AN150" s="74" t="inlineStr">
        <is>
          <t>Expert Assisted services</t>
        </is>
      </c>
      <c r="AO150" s="74" t="inlineStr">
        <is>
          <t>No</t>
        </is>
      </c>
      <c r="AP150" s="74" t="inlineStr">
        <is>
          <t>Professional Services</t>
        </is>
      </c>
      <c r="AQ150" s="74" t="inlineStr">
        <is>
          <t>XBRL Domain</t>
        </is>
      </c>
      <c r="AR150" s="74" t="inlineStr">
        <is>
          <t>Non-technical</t>
        </is>
      </c>
      <c r="AS150" s="74" t="n">
        <v>20</v>
      </c>
      <c r="AT150" s="74" t="inlineStr">
        <is>
          <t>Covered</t>
        </is>
      </c>
      <c r="AU150" s="74" t="inlineStr">
        <is>
          <t>IRISC212</t>
        </is>
      </c>
      <c r="AV150" s="74" t="inlineStr">
        <is>
          <t>Vishakha Vitmal</t>
        </is>
      </c>
      <c r="AW150" s="74" t="inlineStr">
        <is>
          <t>Services</t>
        </is>
      </c>
      <c r="AX150" s="74" t="inlineStr">
        <is>
          <t>Professional Services</t>
        </is>
      </c>
      <c r="AY150" s="74" t="inlineStr">
        <is>
          <t>XBRL / Regulatory Reporting</t>
        </is>
      </c>
      <c r="AZ150" s="74" t="n"/>
      <c r="BA150" s="74" t="n"/>
      <c r="BB150" s="74" t="inlineStr">
        <is>
          <t>On Contract</t>
        </is>
      </c>
      <c r="BC150" s="74" t="inlineStr">
        <is>
          <t>Priyanka Mehra</t>
        </is>
      </c>
      <c r="BD150" s="74" t="inlineStr">
        <is>
          <t>Priyanka Mehra</t>
        </is>
      </c>
      <c r="BE150" s="74" t="inlineStr">
        <is>
          <t>No</t>
        </is>
      </c>
      <c r="BF150" s="74" t="inlineStr">
        <is>
          <t>Consultant</t>
        </is>
      </c>
      <c r="BG150" s="74" t="inlineStr">
        <is>
          <t>Consultant</t>
        </is>
      </c>
      <c r="BH150" s="74" t="inlineStr">
        <is>
          <t>No</t>
        </is>
      </c>
      <c r="BI150" s="74" t="inlineStr">
        <is>
          <t>—</t>
        </is>
      </c>
      <c r="BJ150" s="74" t="inlineStr">
        <is>
          <t>—</t>
        </is>
      </c>
      <c r="BK150" s="74" t="inlineStr">
        <is>
          <t>—</t>
        </is>
      </c>
      <c r="BL150" s="74" t="inlineStr">
        <is>
          <t>Not a manager</t>
        </is>
      </c>
      <c r="BM150" s="74" t="inlineStr">
        <is>
          <t>—</t>
        </is>
      </c>
      <c r="BN150" s="74" t="inlineStr">
        <is>
          <t>—</t>
        </is>
      </c>
      <c r="BO150" s="74" t="inlineStr">
        <is>
          <t>—</t>
        </is>
      </c>
      <c r="BP150" s="74" t="inlineStr">
        <is>
          <t>Not a manager</t>
        </is>
      </c>
      <c r="BQ150" s="74" t="inlineStr">
        <is>
          <t>—</t>
        </is>
      </c>
      <c r="BR150" s="74" t="inlineStr">
        <is>
          <t>L3 – Professional / Associate</t>
        </is>
      </c>
      <c r="BS150" s="74" t="inlineStr">
        <is>
          <t>L3 – Professional / Associate</t>
        </is>
      </c>
      <c r="BT150" s="74" t="inlineStr">
        <is>
          <t>No designation change — current record value carried forward</t>
        </is>
      </c>
      <c r="BU15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50" s="74" t="n"/>
      <c r="BW150" s="74" t="inlineStr">
        <is>
          <t>South Africa - CIPC; India - MCA.</t>
        </is>
      </c>
      <c r="BX150" s="74" t="n"/>
      <c r="BY150" s="74" t="inlineStr">
        <is>
          <t>IRISC212</t>
        </is>
      </c>
      <c r="BZ150" s="74" t="inlineStr">
        <is>
          <t>On Contract</t>
        </is>
      </c>
      <c r="CA150" s="74" t="inlineStr">
        <is>
          <t>Active</t>
        </is>
      </c>
      <c r="CB150" s="74" t="inlineStr">
        <is>
          <t>Vishakha Vitmal</t>
        </is>
      </c>
      <c r="CC150" s="164" t="n">
        <v>44385</v>
      </c>
      <c r="CD150" s="74" t="inlineStr">
        <is>
          <t>Consultant</t>
        </is>
      </c>
      <c r="CE150" s="74" t="inlineStr">
        <is>
          <t>Tagging</t>
        </is>
      </c>
      <c r="CF150" s="74" t="inlineStr">
        <is>
          <t>Professional Services</t>
        </is>
      </c>
      <c r="CG150" s="74" t="inlineStr">
        <is>
          <t>XBRL / Regulatory Reporting</t>
        </is>
      </c>
      <c r="CH150" s="74" t="inlineStr">
        <is>
          <t>Consultant</t>
        </is>
      </c>
      <c r="CI150" s="74" t="inlineStr">
        <is>
          <t>L3 – Professional / Associate</t>
        </is>
      </c>
      <c r="CJ150" s="74" t="inlineStr">
        <is>
          <t>Priyanka Mehra</t>
        </is>
      </c>
      <c r="CK150" s="74" t="inlineStr">
        <is>
          <t>N-7</t>
        </is>
      </c>
      <c r="CL150" s="74" t="inlineStr">
        <is>
          <t>Individual Contributor</t>
        </is>
      </c>
      <c r="CM150" s="74" t="inlineStr">
        <is>
          <t>Regtech</t>
        </is>
      </c>
      <c r="CN150" s="74" t="inlineStr">
        <is>
          <t>Services</t>
        </is>
      </c>
      <c r="CO150" s="74" t="inlineStr">
        <is>
          <t>4 years, 11 months, 12 days</t>
        </is>
      </c>
      <c r="CP150" s="74" t="n"/>
      <c r="CQ150" s="74" t="n"/>
      <c r="CR150" s="74" t="n">
        <v>3</v>
      </c>
      <c r="CS150" s="74" t="inlineStr">
        <is>
          <t>Medium</t>
        </is>
      </c>
      <c r="CT150" s="74" t="inlineStr">
        <is>
          <t>Core Contributor</t>
        </is>
      </c>
      <c r="CU150" s="74" t="inlineStr">
        <is>
          <t>No</t>
        </is>
      </c>
      <c r="CV150" s="74" t="inlineStr">
        <is>
          <t>No</t>
        </is>
      </c>
      <c r="CW150" s="74" t="inlineStr">
        <is>
          <t>Yes</t>
        </is>
      </c>
      <c r="CX150" s="74" t="n"/>
      <c r="CY150" s="74" t="n"/>
      <c r="CZ150" s="74" t="n"/>
      <c r="DA150" s="74" t="n"/>
      <c r="DB150" s="74" t="n"/>
      <c r="DC150" s="74" t="n"/>
      <c r="DD150" s="74" t="n"/>
      <c r="DE150" s="74" t="n"/>
      <c r="DF150" s="74" t="n"/>
      <c r="DG150" s="74" t="n"/>
      <c r="DH150" s="74" t="n"/>
      <c r="DI150" s="74" t="n"/>
      <c r="DJ150" s="74" t="n"/>
      <c r="DK150" s="74" t="n"/>
      <c r="DL150" s="74" t="n"/>
      <c r="DM150" s="74" t="n"/>
      <c r="DN150" s="74" t="n"/>
      <c r="DO150" s="74" t="n"/>
      <c r="DP150" s="74" t="n"/>
      <c r="DQ150" s="74" t="n"/>
      <c r="DR150" s="74" t="n"/>
      <c r="DS150" s="74" t="n"/>
      <c r="DT150" s="74" t="n"/>
      <c r="DU150" s="74" t="n"/>
      <c r="DV150" s="74" t="n"/>
      <c r="DW150" s="74" t="n"/>
      <c r="DX150" s="74" t="n"/>
      <c r="DY150" s="74" t="n"/>
      <c r="DZ150" s="74" t="n"/>
      <c r="EA150" s="74" t="n"/>
      <c r="EB150" s="74" t="n"/>
      <c r="EC150" s="74" t="n"/>
      <c r="ED150" s="74" t="n"/>
      <c r="EE150" s="74" t="n"/>
      <c r="EF150" s="74" t="n"/>
      <c r="EG150" s="74" t="n"/>
      <c r="EH150" s="74" t="n"/>
      <c r="EI150" s="74" t="n"/>
      <c r="EJ150" s="74" t="n"/>
      <c r="EK150" s="74" t="n"/>
      <c r="EL150" s="74" t="n"/>
      <c r="EM150" s="74" t="n"/>
      <c r="EN150" s="74" t="n"/>
      <c r="EO150" s="74" t="n"/>
      <c r="EP150" s="74" t="n"/>
      <c r="EQ150" s="74" t="n"/>
      <c r="ER150" s="74" t="n"/>
      <c r="ES150" s="74" t="n"/>
      <c r="ET150" s="74" t="n"/>
      <c r="EU150" s="74" t="n"/>
      <c r="EV150" s="130" t="n"/>
      <c r="EW150" s="131" t="inlineStr">
        <is>
          <t>• Role / sub-team: Tagging.</t>
        </is>
      </c>
      <c r="EX150" s="131"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EY150" s="131" t="inlineStr">
        <is>
          <t>• Current capabilities: Coordination.</t>
        </is>
      </c>
      <c r="EZ150" s="131" t="inlineStr">
        <is>
          <t>• Development priorities: No input received.
• Learning and Development Need: No input received.</t>
        </is>
      </c>
      <c r="FA150" s="131" t="inlineStr">
        <is>
          <t>• Key challenges: When 5-6 files are uploaded in a single day there is a delay in work, because the team is on continuous client calls.
• Support required: No input received.</t>
        </is>
      </c>
      <c r="FB150" s="131" t="n"/>
      <c r="FC150" s="131" t="n"/>
    </row>
    <row r="151" ht="250" customHeight="1">
      <c r="A151" s="109" t="inlineStr">
        <is>
          <t>Mapped</t>
        </is>
      </c>
      <c r="B151" s="109" t="inlineStr">
        <is>
          <t>CARBON</t>
        </is>
      </c>
      <c r="C151" s="110" t="inlineStr">
        <is>
          <t>IRIS2475</t>
        </is>
      </c>
      <c r="D151" s="110" t="inlineStr">
        <is>
          <t>Yadavar Velumurgan S.</t>
        </is>
      </c>
      <c r="E151" s="110" t="inlineStr">
        <is>
          <t>Services</t>
        </is>
      </c>
      <c r="F151" s="162" t="inlineStr">
        <is>
          <t>Senior Financial Analyst</t>
        </is>
      </c>
      <c r="G151" s="162" t="inlineStr">
        <is>
          <t>Senior QA Engineer</t>
        </is>
      </c>
      <c r="H151" s="110" t="inlineStr">
        <is>
          <t>L4 – Senior</t>
        </is>
      </c>
      <c r="I151" s="151" t="inlineStr">
        <is>
          <t>A3</t>
        </is>
      </c>
      <c r="J151" s="110" t="inlineStr">
        <is>
          <t>• Same level</t>
        </is>
      </c>
      <c r="K151" s="110" t="inlineStr">
        <is>
          <t>Quality Assurance</t>
        </is>
      </c>
      <c r="L151" s="110" t="inlineStr">
        <is>
          <t>Functional &amp; Domain Testing</t>
        </is>
      </c>
      <c r="M151" s="163" t="inlineStr">
        <is>
          <t>• Correct the experience record — HR</t>
        </is>
      </c>
      <c r="N151" s="110" t="n">
        <v>20</v>
      </c>
      <c r="O151" s="109" t="inlineStr">
        <is>
          <t>P2</t>
        </is>
      </c>
      <c r="P151" s="110" t="inlineStr">
        <is>
          <t>Developing</t>
        </is>
      </c>
      <c r="Q151" s="110" t="inlineStr">
        <is>
          <t>3 Apply</t>
        </is>
      </c>
      <c r="R151" s="110" t="inlineStr">
        <is>
          <t>2–4 yrs</t>
        </is>
      </c>
      <c r="S151" s="110" t="inlineStr">
        <is>
          <t>3–5 · 2–5</t>
        </is>
      </c>
      <c r="T151" s="110" t="inlineStr">
        <is>
          <t>QA Engineer</t>
        </is>
      </c>
      <c r="U151" s="110" t="inlineStr">
        <is>
          <t>Workiva: SE · Broadridge India: SE · Nasdaq / AxiomSL: SE · IRIS Vs Market Benchmark — ISTQB certification pathway: Foundation</t>
        </is>
      </c>
      <c r="V151" s="110" t="inlineStr">
        <is>
          <t>ISTQB Foundation → Advanced → Expert; SFIA testing</t>
        </is>
      </c>
      <c r="W151" s="110" t="inlineStr">
        <is>
          <t>Core 2 · Future 2 · Functional 3 · Leadership not scored</t>
        </is>
      </c>
      <c r="X151" s="73" t="n">
        <v>450</v>
      </c>
      <c r="Y151" s="74" t="inlineStr">
        <is>
          <t>IRIS2475</t>
        </is>
      </c>
      <c r="Z151" s="74" t="inlineStr">
        <is>
          <t>Employee</t>
        </is>
      </c>
      <c r="AA151" s="74" t="inlineStr">
        <is>
          <t>Active</t>
        </is>
      </c>
      <c r="AB151" s="74" t="inlineStr">
        <is>
          <t>Yadavar Velumurgan S.</t>
        </is>
      </c>
      <c r="AC151" s="164" t="n">
        <v>46058</v>
      </c>
      <c r="AD151" s="74" t="inlineStr">
        <is>
          <t>Senior Financial Analyst</t>
        </is>
      </c>
      <c r="AE151" s="74" t="inlineStr">
        <is>
          <t>B.Com</t>
        </is>
      </c>
      <c r="AF151" s="74" t="inlineStr">
        <is>
          <t>K Ashok Kumar</t>
        </is>
      </c>
      <c r="AG151" s="74" t="inlineStr">
        <is>
          <t>N-5</t>
        </is>
      </c>
      <c r="AH151" s="74" t="inlineStr">
        <is>
          <t>Individual Contributor</t>
        </is>
      </c>
      <c r="AI151" s="74" t="inlineStr">
        <is>
          <t>2 years, 8 months, 0 days</t>
        </is>
      </c>
      <c r="AJ151" s="74" t="inlineStr">
        <is>
          <t>0 years, 6 months, 20 days</t>
        </is>
      </c>
      <c r="AK151" s="74" t="inlineStr">
        <is>
          <t>Regtech</t>
        </is>
      </c>
      <c r="AL151" s="74" t="inlineStr">
        <is>
          <t>CARBON</t>
        </is>
      </c>
      <c r="AM151" s="74" t="inlineStr">
        <is>
          <t>Services</t>
        </is>
      </c>
      <c r="AN151" s="74" t="inlineStr">
        <is>
          <t>Expert Assisted services</t>
        </is>
      </c>
      <c r="AO151" s="74" t="inlineStr">
        <is>
          <t>No</t>
        </is>
      </c>
      <c r="AP151" s="74" t="inlineStr">
        <is>
          <t>Professional Services</t>
        </is>
      </c>
      <c r="AQ151" s="74" t="inlineStr">
        <is>
          <t>XBRL Domain</t>
        </is>
      </c>
      <c r="AR151" s="74" t="inlineStr">
        <is>
          <t>Non-technical</t>
        </is>
      </c>
      <c r="AS151" s="74" t="n">
        <v>20</v>
      </c>
      <c r="AT151" s="74" t="inlineStr">
        <is>
          <t>Covered</t>
        </is>
      </c>
      <c r="AU151" s="74" t="inlineStr">
        <is>
          <t>IRIS2475</t>
        </is>
      </c>
      <c r="AV151" s="74" t="inlineStr">
        <is>
          <t>Yadavar Velumurgan S.</t>
        </is>
      </c>
      <c r="AW151" s="74" t="inlineStr">
        <is>
          <t>Services</t>
        </is>
      </c>
      <c r="AX151" s="74" t="inlineStr">
        <is>
          <t>Professional Services</t>
        </is>
      </c>
      <c r="AY151" s="74" t="inlineStr">
        <is>
          <t>AI /Domain Testing</t>
        </is>
      </c>
      <c r="AZ151" s="74" t="n"/>
      <c r="BA151" s="74" t="n"/>
      <c r="BB151" s="74" t="inlineStr">
        <is>
          <t>Employee</t>
        </is>
      </c>
      <c r="BC151" s="74" t="inlineStr">
        <is>
          <t>Mohammed Sameer Shamsudin</t>
        </is>
      </c>
      <c r="BD151" s="74" t="inlineStr">
        <is>
          <t>Mohammed Sameer Shamsudin</t>
        </is>
      </c>
      <c r="BE151" s="74" t="inlineStr">
        <is>
          <t>No</t>
        </is>
      </c>
      <c r="BF151" s="74" t="inlineStr">
        <is>
          <t>Senior Financial Analyst</t>
        </is>
      </c>
      <c r="BG151" s="74" t="inlineStr">
        <is>
          <t>Senior Services Specialist</t>
        </is>
      </c>
      <c r="BH151" s="74" t="inlineStr">
        <is>
          <t>Yes</t>
        </is>
      </c>
      <c r="BI151" s="74" t="inlineStr">
        <is>
          <t>—</t>
        </is>
      </c>
      <c r="BJ151" s="74" t="inlineStr">
        <is>
          <t>—</t>
        </is>
      </c>
      <c r="BK151" s="74" t="inlineStr">
        <is>
          <t>—</t>
        </is>
      </c>
      <c r="BL151" s="74" t="inlineStr">
        <is>
          <t>Not a manager</t>
        </is>
      </c>
      <c r="BM151" s="74" t="inlineStr">
        <is>
          <t>—</t>
        </is>
      </c>
      <c r="BN151" s="74" t="inlineStr">
        <is>
          <t>—</t>
        </is>
      </c>
      <c r="BO151" s="74" t="inlineStr">
        <is>
          <t>—</t>
        </is>
      </c>
      <c r="BP151" s="74" t="inlineStr">
        <is>
          <t>Not a manager</t>
        </is>
      </c>
      <c r="BQ151" s="74" t="inlineStr">
        <is>
          <t>—</t>
        </is>
      </c>
      <c r="BR151" s="74" t="inlineStr">
        <is>
          <t>L4 – Senior</t>
        </is>
      </c>
      <c r="BS151" s="74" t="inlineStr">
        <is>
          <t>L4 – Senior</t>
        </is>
      </c>
      <c r="BT151" s="74" t="inlineStr">
        <is>
          <t>Designation refined from Raw tab Comments column · this update</t>
        </is>
      </c>
      <c r="BU151" s="74"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BV151" s="74" t="n"/>
      <c r="BW151" s="74" t="inlineStr">
        <is>
          <t>India - MCA; UK - HMRC; Europe - ESEF; USA - SEC.</t>
        </is>
      </c>
      <c r="BX151" s="74" t="inlineStr">
        <is>
          <t>Ashok Kumar</t>
        </is>
      </c>
      <c r="BY151" s="74" t="inlineStr">
        <is>
          <t>IRIS2475</t>
        </is>
      </c>
      <c r="BZ151" s="74" t="inlineStr">
        <is>
          <t>Employee</t>
        </is>
      </c>
      <c r="CA151" s="74" t="inlineStr">
        <is>
          <t>Active</t>
        </is>
      </c>
      <c r="CB151" s="74" t="inlineStr">
        <is>
          <t>Yadavar Velumurgan S.</t>
        </is>
      </c>
      <c r="CC151" s="164" t="n">
        <v>46058</v>
      </c>
      <c r="CD151" s="74" t="inlineStr">
        <is>
          <t>Senior Financial Analyst</t>
        </is>
      </c>
      <c r="CE151" s="74" t="n"/>
      <c r="CF151" s="74" t="inlineStr">
        <is>
          <t>Professional Services</t>
        </is>
      </c>
      <c r="CG151" s="74" t="inlineStr">
        <is>
          <t>XBRL / Regulatory Reporting</t>
        </is>
      </c>
      <c r="CH151" s="74" t="inlineStr">
        <is>
          <t>Senior Financial Analyst</t>
        </is>
      </c>
      <c r="CI151" s="74" t="inlineStr">
        <is>
          <t>L4 – Senior</t>
        </is>
      </c>
      <c r="CJ151" s="74" t="inlineStr">
        <is>
          <t>Mohammed Sameer Shamsudin</t>
        </is>
      </c>
      <c r="CK151" s="74" t="inlineStr">
        <is>
          <t>N-7</t>
        </is>
      </c>
      <c r="CL151" s="74" t="inlineStr">
        <is>
          <t>Individual Contributor</t>
        </is>
      </c>
      <c r="CM151" s="74" t="inlineStr">
        <is>
          <t>Regtech</t>
        </is>
      </c>
      <c r="CN151" s="74" t="inlineStr">
        <is>
          <t>Services</t>
        </is>
      </c>
      <c r="CO151" s="74" t="inlineStr">
        <is>
          <t>3 years, 0 months, 15 days</t>
        </is>
      </c>
      <c r="CP151" s="74" t="inlineStr">
        <is>
          <t>Senior Services Specialst</t>
        </is>
      </c>
      <c r="CQ151" s="74" t="n"/>
      <c r="CR151" s="74" t="n">
        <v>3</v>
      </c>
      <c r="CS151" s="74" t="inlineStr">
        <is>
          <t>Medium</t>
        </is>
      </c>
      <c r="CT151" s="74" t="inlineStr">
        <is>
          <t>Core Contributor</t>
        </is>
      </c>
      <c r="CU151" s="74" t="inlineStr">
        <is>
          <t>No</t>
        </is>
      </c>
      <c r="CV151" s="74" t="inlineStr">
        <is>
          <t>No</t>
        </is>
      </c>
      <c r="CW151" s="74" t="inlineStr">
        <is>
          <t>Yes</t>
        </is>
      </c>
      <c r="CX151" s="74" t="n"/>
      <c r="CY151" s="74" t="n"/>
      <c r="CZ151" s="74" t="n"/>
      <c r="DA151" s="74" t="inlineStr">
        <is>
          <t>Title to be standardized to: Senior Services Specialist</t>
        </is>
      </c>
      <c r="DB151" s="74" t="n"/>
      <c r="DC151" s="74" t="n"/>
      <c r="DD151" s="74" t="n"/>
      <c r="DE151" s="74" t="n"/>
      <c r="DF151" s="74" t="n"/>
      <c r="DG151" s="74" t="n"/>
      <c r="DH151" s="74" t="n"/>
      <c r="DI151" s="74" t="n"/>
      <c r="DJ151" s="74" t="n"/>
      <c r="DK151" s="74" t="n"/>
      <c r="DL151" s="74" t="n"/>
      <c r="DM151" s="74" t="n"/>
      <c r="DN151" s="74" t="n"/>
      <c r="DO151" s="74" t="n"/>
      <c r="DP151" s="74" t="n"/>
      <c r="DQ151" s="74" t="n"/>
      <c r="DR151" s="74" t="n"/>
      <c r="DS151" s="74" t="n"/>
      <c r="DT151" s="74" t="n"/>
      <c r="DU151" s="74" t="n"/>
      <c r="DV151" s="74" t="n"/>
      <c r="DW151" s="74" t="n"/>
      <c r="DX151" s="74" t="n"/>
      <c r="DY151" s="74" t="n"/>
      <c r="DZ151" s="74" t="n"/>
      <c r="EA151" s="74" t="n"/>
      <c r="EB151" s="74" t="n"/>
      <c r="EC151" s="74" t="n"/>
      <c r="ED151" s="74" t="n"/>
      <c r="EE151" s="74" t="n"/>
      <c r="EF151" s="74" t="n"/>
      <c r="EG151" s="74" t="n"/>
      <c r="EH151" s="74" t="n"/>
      <c r="EI151" s="74" t="n"/>
      <c r="EJ151" s="74" t="n"/>
      <c r="EK151" s="74" t="n"/>
      <c r="EL151" s="74" t="n"/>
      <c r="EM151" s="74" t="n"/>
      <c r="EN151" s="74" t="n"/>
      <c r="EO151" s="74" t="n"/>
      <c r="EP151" s="74" t="n"/>
      <c r="EQ151" s="74" t="n"/>
      <c r="ER151" s="74" t="n"/>
      <c r="ES151" s="74" t="n"/>
      <c r="ET151" s="74" t="n"/>
      <c r="EU151" s="74" t="n"/>
      <c r="EV151" s="130" t="n"/>
      <c r="EW151" s="131" t="inlineStr">
        <is>
          <t>• Role / sub-team: AI Testing.</t>
        </is>
      </c>
      <c r="EX151" s="131"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EY151" s="131" t="inlineStr">
        <is>
          <t>• Current capabilities: I am patient and detail; oriented which helps me; Tools / software used: HTML - Editor.</t>
        </is>
      </c>
      <c r="EZ151" s="131"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FA151" s="131" t="inlineStr">
        <is>
          <t>• Key challenges: Yes sometimes work gets; delayed while waiting; for issue fixes updated; builds or clarification; from the team.
• Support required: No input received.</t>
        </is>
      </c>
      <c r="FB151" s="131" t="n"/>
      <c r="FC151" s="131" t="n"/>
    </row>
    <row r="152" ht="250" customHeight="1">
      <c r="A152" s="109" t="inlineStr">
        <is>
          <t>Mapped</t>
        </is>
      </c>
      <c r="B152" s="109" t="inlineStr">
        <is>
          <t>CARBON</t>
        </is>
      </c>
      <c r="C152" s="110" t="inlineStr">
        <is>
          <t>IRISC341</t>
        </is>
      </c>
      <c r="D152" s="110" t="inlineStr">
        <is>
          <t>Anjali Singh</t>
        </is>
      </c>
      <c r="E152" s="110" t="inlineStr">
        <is>
          <t>Services</t>
        </is>
      </c>
      <c r="F152" s="162" t="inlineStr">
        <is>
          <t>Consultant</t>
        </is>
      </c>
      <c r="G152" s="162" t="inlineStr">
        <is>
          <t>Financial Analyst</t>
        </is>
      </c>
      <c r="H152" s="110" t="inlineStr">
        <is>
          <t>L3 – Professional / Associate</t>
        </is>
      </c>
      <c r="I152" s="151" t="inlineStr">
        <is>
          <t>A2</t>
        </is>
      </c>
      <c r="J152" s="110" t="inlineStr">
        <is>
          <t>• Same level</t>
        </is>
      </c>
      <c r="K152" s="110" t="inlineStr">
        <is>
          <t>Consulting &amp; Professional Services</t>
        </is>
      </c>
      <c r="L152" s="110" t="inlineStr">
        <is>
          <t>XBRL Tagging, Conversion &amp; Filing</t>
        </is>
      </c>
      <c r="M152" s="110" t="n"/>
      <c r="N152" s="110" t="n">
        <v>20</v>
      </c>
      <c r="O152" s="109" t="inlineStr">
        <is>
          <t>P1–P2</t>
        </is>
      </c>
      <c r="P152" s="110" t="inlineStr">
        <is>
          <t>Entry / Developing</t>
        </is>
      </c>
      <c r="Q152" s="110" t="inlineStr">
        <is>
          <t>2 Assist</t>
        </is>
      </c>
      <c r="R152" s="110" t="inlineStr">
        <is>
          <t>0–2 yrs</t>
        </is>
      </c>
      <c r="S152" s="110" t="inlineStr">
        <is>
          <t>1–3 · 0–3</t>
        </is>
      </c>
      <c r="T152" s="110" t="inlineStr">
        <is>
          <t>Analyst / Senior Analyst / Associate</t>
        </is>
      </c>
      <c r="U152" s="110" t="inlineStr">
        <is>
          <t>Toppan Merrill: XBRL Financial Analyst, Associate · DataTracks: Associate · Big Four: Analyst</t>
        </is>
      </c>
      <c r="V152" s="110" t="inlineStr">
        <is>
          <t>XBRL US GAAP Certificate · AICPA &amp; XBRL US; XBRL International specifications; IFRS / US GAAP / Ind AS</t>
        </is>
      </c>
      <c r="W152" s="110" t="inlineStr">
        <is>
          <t>Core 2 · Future 2 · Functional 2 · Leadership not scored</t>
        </is>
      </c>
      <c r="X152" s="73" t="n">
        <v>449</v>
      </c>
      <c r="Y152" s="74" t="inlineStr">
        <is>
          <t>IRISC341</t>
        </is>
      </c>
      <c r="Z152" s="74" t="inlineStr">
        <is>
          <t>On Contract</t>
        </is>
      </c>
      <c r="AA152" s="74" t="inlineStr">
        <is>
          <t>Active</t>
        </is>
      </c>
      <c r="AB152" s="74" t="inlineStr">
        <is>
          <t>Anjali Singh</t>
        </is>
      </c>
      <c r="AC152" s="164" t="n">
        <v>46056</v>
      </c>
      <c r="AD152" s="74" t="inlineStr">
        <is>
          <t>Consultant</t>
        </is>
      </c>
      <c r="AE152" s="74" t="inlineStr">
        <is>
          <t>M.Com</t>
        </is>
      </c>
      <c r="AF152" s="74" t="inlineStr">
        <is>
          <t>Priyanka Mehra</t>
        </is>
      </c>
      <c r="AG152" s="74" t="inlineStr">
        <is>
          <t>N-7</t>
        </is>
      </c>
      <c r="AH152" s="74" t="inlineStr">
        <is>
          <t>Individual Contributor</t>
        </is>
      </c>
      <c r="AI152" s="74" t="inlineStr">
        <is>
          <t>0 years, 8 months, 0 days</t>
        </is>
      </c>
      <c r="AJ152" s="74" t="inlineStr">
        <is>
          <t>0 years, 6 months, 22 days</t>
        </is>
      </c>
      <c r="AK152" s="74" t="inlineStr">
        <is>
          <t>Regtech</t>
        </is>
      </c>
      <c r="AL152" s="74" t="inlineStr">
        <is>
          <t>CARBON</t>
        </is>
      </c>
      <c r="AM152" s="74" t="inlineStr">
        <is>
          <t>Services</t>
        </is>
      </c>
      <c r="AN152" s="74" t="inlineStr">
        <is>
          <t>Expert Assisted services</t>
        </is>
      </c>
      <c r="AO152" s="74" t="inlineStr">
        <is>
          <t>No</t>
        </is>
      </c>
      <c r="AP152" s="74" t="inlineStr">
        <is>
          <t>Professional Services</t>
        </is>
      </c>
      <c r="AQ152" s="74" t="inlineStr">
        <is>
          <t>XBRL Domain</t>
        </is>
      </c>
      <c r="AR152" s="74" t="inlineStr">
        <is>
          <t>Non-technical</t>
        </is>
      </c>
      <c r="AS152" s="74" t="n">
        <v>20</v>
      </c>
      <c r="AT152" s="74" t="inlineStr">
        <is>
          <t>Covered</t>
        </is>
      </c>
      <c r="AU152" s="74" t="inlineStr">
        <is>
          <t>IRISC341</t>
        </is>
      </c>
      <c r="AV152" s="74" t="inlineStr">
        <is>
          <t>Anjali Singh</t>
        </is>
      </c>
      <c r="AW152" s="74" t="inlineStr">
        <is>
          <t>Services</t>
        </is>
      </c>
      <c r="AX152" s="74" t="inlineStr">
        <is>
          <t>Professional Services</t>
        </is>
      </c>
      <c r="AY152" s="74" t="inlineStr">
        <is>
          <t>XBRL / Regulatory Reporting</t>
        </is>
      </c>
      <c r="AZ152" s="74" t="n"/>
      <c r="BA152" s="74" t="n"/>
      <c r="BB152" s="74" t="inlineStr">
        <is>
          <t>On Contract</t>
        </is>
      </c>
      <c r="BC152" s="74" t="inlineStr">
        <is>
          <t>Priyanka Mehra</t>
        </is>
      </c>
      <c r="BD152" s="74" t="inlineStr">
        <is>
          <t>Priyanka Mehra</t>
        </is>
      </c>
      <c r="BE152" s="74" t="inlineStr">
        <is>
          <t>No</t>
        </is>
      </c>
      <c r="BF152" s="74" t="inlineStr">
        <is>
          <t>Consultant</t>
        </is>
      </c>
      <c r="BG152" s="74" t="inlineStr">
        <is>
          <t>Consultant</t>
        </is>
      </c>
      <c r="BH152" s="74" t="inlineStr">
        <is>
          <t>No</t>
        </is>
      </c>
      <c r="BI152" s="74" t="inlineStr">
        <is>
          <t>—</t>
        </is>
      </c>
      <c r="BJ152" s="74" t="inlineStr">
        <is>
          <t>—</t>
        </is>
      </c>
      <c r="BK152" s="74" t="inlineStr">
        <is>
          <t>—</t>
        </is>
      </c>
      <c r="BL152" s="74" t="inlineStr">
        <is>
          <t>Not a manager</t>
        </is>
      </c>
      <c r="BM152" s="74" t="inlineStr">
        <is>
          <t>—</t>
        </is>
      </c>
      <c r="BN152" s="74" t="inlineStr">
        <is>
          <t>—</t>
        </is>
      </c>
      <c r="BO152" s="74" t="inlineStr">
        <is>
          <t>—</t>
        </is>
      </c>
      <c r="BP152" s="74" t="inlineStr">
        <is>
          <t>Not a manager</t>
        </is>
      </c>
      <c r="BQ152" s="74" t="inlineStr">
        <is>
          <t>—</t>
        </is>
      </c>
      <c r="BR152" s="74" t="inlineStr">
        <is>
          <t>L3 – Professional / Associate</t>
        </is>
      </c>
      <c r="BS152" s="74" t="inlineStr">
        <is>
          <t>L3 – Professional / Associate</t>
        </is>
      </c>
      <c r="BT152" s="74" t="inlineStr">
        <is>
          <t>No designation change — current record value carried forward</t>
        </is>
      </c>
      <c r="BU15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52" s="74" t="n"/>
      <c r="BW152" s="74" t="inlineStr">
        <is>
          <t>South Africa - CIPC · On Contract.</t>
        </is>
      </c>
      <c r="BX152" s="74" t="n"/>
      <c r="BY152" s="74" t="inlineStr">
        <is>
          <t>IRISC341</t>
        </is>
      </c>
      <c r="BZ152" s="74" t="inlineStr">
        <is>
          <t>On Contract</t>
        </is>
      </c>
      <c r="CA152" s="74" t="inlineStr">
        <is>
          <t>Active</t>
        </is>
      </c>
      <c r="CB152" s="74" t="inlineStr">
        <is>
          <t>Anjali Singh</t>
        </is>
      </c>
      <c r="CC152" s="164" t="n">
        <v>46056</v>
      </c>
      <c r="CD152" s="74" t="inlineStr">
        <is>
          <t>Consultant</t>
        </is>
      </c>
      <c r="CE152" s="74" t="n"/>
      <c r="CF152" s="74" t="inlineStr">
        <is>
          <t>Professional Services</t>
        </is>
      </c>
      <c r="CG152" s="74" t="inlineStr">
        <is>
          <t>XBRL / Regulatory Reporting</t>
        </is>
      </c>
      <c r="CH152" s="74" t="inlineStr">
        <is>
          <t>Consultant</t>
        </is>
      </c>
      <c r="CI152" s="74" t="inlineStr">
        <is>
          <t>L3 – Professional / Associate</t>
        </is>
      </c>
      <c r="CJ152" s="74" t="inlineStr">
        <is>
          <t>Priyanka Mehra</t>
        </is>
      </c>
      <c r="CK152" s="74" t="inlineStr">
        <is>
          <t>N-7</t>
        </is>
      </c>
      <c r="CL152" s="74" t="inlineStr">
        <is>
          <t>Individual Contributor</t>
        </is>
      </c>
      <c r="CM152" s="74" t="inlineStr">
        <is>
          <t>Regtech</t>
        </is>
      </c>
      <c r="CN152" s="74" t="inlineStr">
        <is>
          <t>Services</t>
        </is>
      </c>
      <c r="CO152" s="74" t="inlineStr">
        <is>
          <t>1 years, 0 months, 17 days</t>
        </is>
      </c>
      <c r="CP152" s="74" t="n"/>
      <c r="CQ152" s="74" t="n"/>
      <c r="CR152" s="74" t="n">
        <v>2</v>
      </c>
      <c r="CS152" s="74" t="inlineStr">
        <is>
          <t>Low</t>
        </is>
      </c>
      <c r="CT152" s="74" t="inlineStr">
        <is>
          <t>Reliable Specialist</t>
        </is>
      </c>
      <c r="CU152" s="74" t="inlineStr">
        <is>
          <t>No</t>
        </is>
      </c>
      <c r="CV152" s="74" t="inlineStr">
        <is>
          <t>No</t>
        </is>
      </c>
      <c r="CW152" s="74" t="inlineStr">
        <is>
          <t>Yes</t>
        </is>
      </c>
      <c r="CX152" s="74" t="n"/>
      <c r="CY152" s="74" t="n"/>
      <c r="CZ152" s="74" t="n"/>
      <c r="DA152" s="74" t="n"/>
      <c r="DB152" s="74" t="n"/>
      <c r="DC152" s="74" t="n"/>
      <c r="DD152" s="74" t="n"/>
      <c r="DE152" s="74" t="n"/>
      <c r="DF152" s="74" t="n"/>
      <c r="DG152" s="74" t="n"/>
      <c r="DH152" s="74" t="n"/>
      <c r="DI152" s="74" t="n"/>
      <c r="DJ152" s="74" t="n"/>
      <c r="DK152" s="74" t="n"/>
      <c r="DL152" s="74" t="n"/>
      <c r="DM152" s="74" t="n"/>
      <c r="DN152" s="74" t="n"/>
      <c r="DO152" s="74" t="n"/>
      <c r="DP152" s="74" t="n"/>
      <c r="DQ152" s="74" t="n"/>
      <c r="DR152" s="74" t="n"/>
      <c r="DS152" s="74" t="n"/>
      <c r="DT152" s="74" t="n"/>
      <c r="DU152" s="74" t="n"/>
      <c r="DV152" s="74" t="n"/>
      <c r="DW152" s="74" t="n"/>
      <c r="DX152" s="74" t="n"/>
      <c r="DY152" s="74" t="n"/>
      <c r="DZ152" s="74" t="n"/>
      <c r="EA152" s="74" t="n"/>
      <c r="EB152" s="74" t="n"/>
      <c r="EC152" s="74" t="n"/>
      <c r="ED152" s="74" t="n"/>
      <c r="EE152" s="74" t="n"/>
      <c r="EF152" s="74" t="n"/>
      <c r="EG152" s="74" t="n"/>
      <c r="EH152" s="74" t="n"/>
      <c r="EI152" s="74" t="n"/>
      <c r="EJ152" s="74" t="n"/>
      <c r="EK152" s="74" t="n"/>
      <c r="EL152" s="74" t="n"/>
      <c r="EM152" s="74" t="n"/>
      <c r="EN152" s="74" t="n"/>
      <c r="EO152" s="74" t="n"/>
      <c r="EP152" s="74" t="n"/>
      <c r="EQ152" s="74" t="n"/>
      <c r="ER152" s="74" t="n"/>
      <c r="ES152" s="74" t="n"/>
      <c r="ET152" s="74" t="n"/>
      <c r="EU152" s="74" t="n"/>
      <c r="EV152" s="130" t="inlineStr">
        <is>
          <t>Last working month is October — exiting; flag for handover before departure.</t>
        </is>
      </c>
      <c r="EW152" s="131" t="inlineStr">
        <is>
          <t>• Role / sub-team: CIPC.</t>
        </is>
      </c>
      <c r="EX152" s="131" t="inlineStr">
        <is>
          <t>• Key responsibilities include: Formatting, tagging, validation.
• Reported deliverables and outcomes include: Mail the final file to PMO.</t>
        </is>
      </c>
      <c r="EY152" s="131" t="inlineStr">
        <is>
          <t>• Current capabilities: No input received.</t>
        </is>
      </c>
      <c r="EZ152" s="131" t="inlineStr">
        <is>
          <t>• Development priorities: No input received.
• Learning and Development Need: Time management.</t>
        </is>
      </c>
      <c r="FA152" s="131" t="inlineStr">
        <is>
          <t>• Key challenges: No input received.
• Support required: No input received.</t>
        </is>
      </c>
      <c r="FB152" s="131" t="n"/>
      <c r="FC152" s="131" t="n"/>
    </row>
    <row r="153" ht="250" customHeight="1">
      <c r="A153" s="109" t="inlineStr">
        <is>
          <t>Mapped</t>
        </is>
      </c>
      <c r="B153" s="109" t="inlineStr">
        <is>
          <t>CARBON</t>
        </is>
      </c>
      <c r="C153" s="110" t="inlineStr">
        <is>
          <t>IRIS1335</t>
        </is>
      </c>
      <c r="D153" s="110" t="inlineStr">
        <is>
          <t>Anushree Aparajit</t>
        </is>
      </c>
      <c r="E153" s="110" t="inlineStr">
        <is>
          <t>Support</t>
        </is>
      </c>
      <c r="F153" s="162" t="inlineStr">
        <is>
          <t>Global Customer Success Head</t>
        </is>
      </c>
      <c r="G153" s="162" t="inlineStr">
        <is>
          <t>Associate Head – Customer Success</t>
        </is>
      </c>
      <c r="H153" s="162" t="inlineStr">
        <is>
          <t>L7 – Head / Sr Director</t>
        </is>
      </c>
      <c r="I153" s="162" t="inlineStr">
        <is>
          <t>C1</t>
        </is>
      </c>
      <c r="J153" s="165" t="inlineStr">
        <is>
          <t>▼ Down · protected</t>
        </is>
      </c>
      <c r="K153" s="162" t="inlineStr">
        <is>
          <t>Customer Success &amp; Support</t>
        </is>
      </c>
      <c r="L153" s="162" t="inlineStr">
        <is>
          <t>Customer Success Leadership</t>
        </is>
      </c>
      <c r="M153" s="163" t="inlineStr">
        <is>
          <t>• Confirm structure behind the senior title · org chart — Business head</t>
        </is>
      </c>
      <c r="N153" s="110" t="n">
        <v>0</v>
      </c>
      <c r="O153" s="109" t="inlineStr">
        <is>
          <t>P6 / M5</t>
        </is>
      </c>
      <c r="P153" s="110" t="inlineStr">
        <is>
          <t>Principal / Director</t>
        </is>
      </c>
      <c r="Q153" s="110" t="inlineStr">
        <is>
          <t>5–6</t>
        </is>
      </c>
      <c r="R153" s="110" t="inlineStr">
        <is>
          <t>10–14 yrs</t>
        </is>
      </c>
      <c r="S153" s="110" t="inlineStr">
        <is>
          <t>12–16 · 12–18</t>
        </is>
      </c>
      <c r="T153" s="110" t="inlineStr">
        <is>
          <t>Head of Function / AGM</t>
        </is>
      </c>
      <c r="U153" s="110" t="inlineStr">
        <is>
          <t>IRIS Vs Competitor Benchmark — SaaS customer-success ladder: Senior Manager CS</t>
        </is>
      </c>
      <c r="V153" s="110" t="inlineStr">
        <is>
          <t>TSIA frameworks and benchmarks; ITIL 4 service desk; Gainsight customer-success practice</t>
        </is>
      </c>
      <c r="W153" s="110" t="inlineStr">
        <is>
          <t>Core 4 · Future 4 · Functional 4 · Leadership 4</t>
        </is>
      </c>
      <c r="X153" s="73" t="n">
        <v>117</v>
      </c>
      <c r="Y153" s="74" t="inlineStr">
        <is>
          <t>IRIS1335</t>
        </is>
      </c>
      <c r="Z153" s="74" t="inlineStr">
        <is>
          <t>Employee</t>
        </is>
      </c>
      <c r="AA153" s="74" t="inlineStr">
        <is>
          <t>Active</t>
        </is>
      </c>
      <c r="AB153" s="74" t="inlineStr">
        <is>
          <t>Anushree Aparajit</t>
        </is>
      </c>
      <c r="AC153" s="164" t="n">
        <v>41428</v>
      </c>
      <c r="AD153" s="74" t="inlineStr">
        <is>
          <t>Global Customer Success Head</t>
        </is>
      </c>
      <c r="AE153" s="74" t="inlineStr">
        <is>
          <t>CA</t>
        </is>
      </c>
      <c r="AF153" s="74" t="inlineStr">
        <is>
          <t>Suman Adhikary</t>
        </is>
      </c>
      <c r="AG153" s="74" t="inlineStr">
        <is>
          <t>N-4</t>
        </is>
      </c>
      <c r="AH153" s="74" t="inlineStr">
        <is>
          <t>Manager</t>
        </is>
      </c>
      <c r="AI153" s="74" t="inlineStr">
        <is>
          <t>1 years, 4 months, 0 days</t>
        </is>
      </c>
      <c r="AJ153" s="74" t="inlineStr">
        <is>
          <t>13 years, 2 months, 22 days</t>
        </is>
      </c>
      <c r="AK153" s="74" t="inlineStr">
        <is>
          <t>Regtech</t>
        </is>
      </c>
      <c r="AL153" s="74" t="inlineStr">
        <is>
          <t>CARBON</t>
        </is>
      </c>
      <c r="AM153" s="74" t="inlineStr">
        <is>
          <t>Support</t>
        </is>
      </c>
      <c r="AN153" s="74" t="inlineStr">
        <is>
          <t>Client Engagement</t>
        </is>
      </c>
      <c r="AO153" s="74" t="inlineStr">
        <is>
          <t>No</t>
        </is>
      </c>
      <c r="AP153" s="74" t="inlineStr">
        <is>
          <t>Client Engagement</t>
        </is>
      </c>
      <c r="AQ153" s="74" t="inlineStr">
        <is>
          <t>XBRL Domain</t>
        </is>
      </c>
      <c r="AR153" s="74" t="inlineStr">
        <is>
          <t>Non-technical</t>
        </is>
      </c>
      <c r="AS153" s="74" t="n">
        <v>0</v>
      </c>
      <c r="AT153" s="74" t="inlineStr">
        <is>
          <t>E-Top management</t>
        </is>
      </c>
      <c r="AU153" s="74" t="inlineStr">
        <is>
          <t>IRIS1335</t>
        </is>
      </c>
      <c r="AV153" s="74" t="inlineStr">
        <is>
          <t>Anushree Aparajit</t>
        </is>
      </c>
      <c r="AW153" s="74" t="inlineStr">
        <is>
          <t>Support</t>
        </is>
      </c>
      <c r="AX153" s="74" t="inlineStr">
        <is>
          <t>Customer Success &amp; Support</t>
        </is>
      </c>
      <c r="AY153" s="74" t="inlineStr">
        <is>
          <t>Customer Success</t>
        </is>
      </c>
      <c r="AZ153" s="74" t="n"/>
      <c r="BA153" s="74" t="n"/>
      <c r="BB153" s="74" t="inlineStr">
        <is>
          <t>Employee</t>
        </is>
      </c>
      <c r="BC153" s="74" t="inlineStr">
        <is>
          <t>Suman Adhikary</t>
        </is>
      </c>
      <c r="BD153" s="74" t="inlineStr">
        <is>
          <t>Suman Adhikary</t>
        </is>
      </c>
      <c r="BE153" s="74" t="inlineStr">
        <is>
          <t>No</t>
        </is>
      </c>
      <c r="BF153" s="74" t="inlineStr">
        <is>
          <t>Global Customer Success Head</t>
        </is>
      </c>
      <c r="BG153" s="74" t="inlineStr">
        <is>
          <t>Global Customer Success Head</t>
        </is>
      </c>
      <c r="BH153" s="74" t="inlineStr">
        <is>
          <t>No</t>
        </is>
      </c>
      <c r="BI153" s="74" t="n">
        <v>9</v>
      </c>
      <c r="BJ153" s="74" t="n">
        <v>7</v>
      </c>
      <c r="BK153" s="74" t="n">
        <v>2</v>
      </c>
      <c r="BL153" s="74" t="inlineStr">
        <is>
          <t>Healthy</t>
        </is>
      </c>
      <c r="BM153" s="74" t="n">
        <v>9</v>
      </c>
      <c r="BN153" s="74" t="n">
        <v>7</v>
      </c>
      <c r="BO153" s="74" t="n">
        <v>2</v>
      </c>
      <c r="BP153" s="74" t="inlineStr">
        <is>
          <t>Healthy</t>
        </is>
      </c>
      <c r="BQ153" s="74" t="inlineStr">
        <is>
          <t>No</t>
        </is>
      </c>
      <c r="BR153" s="74" t="inlineStr">
        <is>
          <t>L7 – Head / Sr Director</t>
        </is>
      </c>
      <c r="BS153" s="74" t="inlineStr">
        <is>
          <t>L7 – Head / Sr Director</t>
        </is>
      </c>
      <c r="BT153" s="74" t="inlineStr">
        <is>
          <t>No designation change — current record value carried forward</t>
        </is>
      </c>
      <c r="BU153" s="74"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3" s="74" t="n"/>
      <c r="BW153" s="74" t="n"/>
      <c r="BX153" s="74" t="n"/>
      <c r="BY153" s="74" t="inlineStr">
        <is>
          <t>IRIS1335</t>
        </is>
      </c>
      <c r="BZ153" s="74" t="inlineStr">
        <is>
          <t>Employee</t>
        </is>
      </c>
      <c r="CA153" s="74" t="inlineStr">
        <is>
          <t>Active</t>
        </is>
      </c>
      <c r="CB153" s="74" t="inlineStr">
        <is>
          <t>Anushree Aparajit</t>
        </is>
      </c>
      <c r="CC153" s="164" t="n">
        <v>41428</v>
      </c>
      <c r="CD153" s="74" t="inlineStr">
        <is>
          <t>Global Customer Success Head</t>
        </is>
      </c>
      <c r="CE153" s="74" t="inlineStr">
        <is>
          <t>Upsell, cross, improve NPS, follow up with tech team</t>
        </is>
      </c>
      <c r="CF153" s="74" t="inlineStr">
        <is>
          <t>Customer Success &amp; Support</t>
        </is>
      </c>
      <c r="CG153" s="74" t="inlineStr">
        <is>
          <t>Customer Support</t>
        </is>
      </c>
      <c r="CH153" s="74" t="inlineStr">
        <is>
          <t>Global Customer Success Head</t>
        </is>
      </c>
      <c r="CI153" s="74" t="inlineStr">
        <is>
          <t>L7 – Head / Sr Director</t>
        </is>
      </c>
      <c r="CJ153" s="74" t="inlineStr">
        <is>
          <t>Suman Adhikary</t>
        </is>
      </c>
      <c r="CK153" s="74" t="inlineStr">
        <is>
          <t>N-4</t>
        </is>
      </c>
      <c r="CL153" s="74" t="inlineStr">
        <is>
          <t>Manager</t>
        </is>
      </c>
      <c r="CM153" s="74" t="inlineStr">
        <is>
          <t>Regtech</t>
        </is>
      </c>
      <c r="CN153" s="74" t="inlineStr">
        <is>
          <t>Support</t>
        </is>
      </c>
      <c r="CO153" s="74" t="inlineStr">
        <is>
          <t>14 years, 4 months, 17 days</t>
        </is>
      </c>
      <c r="CP153" s="74" t="inlineStr">
        <is>
          <t>Global Customer Success Head</t>
        </is>
      </c>
      <c r="CQ153" s="74" t="inlineStr">
        <is>
          <t>No</t>
        </is>
      </c>
      <c r="CR153" s="74" t="n">
        <v>4</v>
      </c>
      <c r="CS153" s="74" t="inlineStr">
        <is>
          <t>Medium</t>
        </is>
      </c>
      <c r="CT153" s="74" t="inlineStr">
        <is>
          <t>High Impact / Growth Talent</t>
        </is>
      </c>
      <c r="CU153" s="74" t="n"/>
      <c r="CV153" s="74" t="n"/>
      <c r="CW153" s="74" t="inlineStr">
        <is>
          <t>Yes</t>
        </is>
      </c>
      <c r="CX153" s="74" t="n"/>
      <c r="CY153" s="74" t="inlineStr">
        <is>
          <t>XBRL taxonomy &amp; regulatory updates; domain/accounting refreshers; quality &amp; accuracy practices; tooling proficiency | People management: goal-setting &amp; feedback, 1:1 coaching, performance conversations</t>
        </is>
      </c>
      <c r="CZ153" s="74" t="inlineStr">
        <is>
          <t>Leadership development: strategic thinking, cross-functional influence, financial/business acumen, succession &amp; talent development, change management, executive communication</t>
        </is>
      </c>
      <c r="DA153" s="74" t="inlineStr">
        <is>
          <t>Suggested for standard designation like "Sr Director" / "Customer Success Head"</t>
        </is>
      </c>
      <c r="DB153" s="74" t="n"/>
      <c r="DC153" s="74" t="n"/>
      <c r="DD153" s="74" t="n"/>
      <c r="DE153" s="74" t="n"/>
      <c r="DF153" s="74" t="n"/>
      <c r="DG153" s="74" t="n"/>
      <c r="DH153" s="74" t="n"/>
      <c r="DI153" s="74" t="n"/>
      <c r="DJ153" s="74" t="n"/>
      <c r="DK153" s="74" t="n"/>
      <c r="DL153" s="74" t="n"/>
      <c r="DM153" s="74" t="n"/>
      <c r="DN153" s="74" t="n"/>
      <c r="DO153" s="74" t="n"/>
      <c r="DP153" s="74" t="n"/>
      <c r="DQ153" s="74" t="n"/>
      <c r="DR153" s="74" t="n"/>
      <c r="DS153" s="74" t="n"/>
      <c r="DT153" s="74" t="n"/>
      <c r="DU153" s="74" t="n"/>
      <c r="DV153" s="74" t="n"/>
      <c r="DW153" s="74" t="n"/>
      <c r="DX153" s="74" t="n"/>
      <c r="DY153" s="74" t="n"/>
      <c r="DZ153" s="74" t="n"/>
      <c r="EA153" s="74" t="n"/>
      <c r="EB153" s="74" t="n"/>
      <c r="EC153" s="74" t="n"/>
      <c r="ED153" s="74" t="n"/>
      <c r="EE153" s="74" t="n"/>
      <c r="EF153" s="74" t="n"/>
      <c r="EG153" s="74" t="n"/>
      <c r="EH153" s="74" t="n"/>
      <c r="EI153" s="74" t="n"/>
      <c r="EJ153" s="74" t="n"/>
      <c r="EK153" s="74" t="n"/>
      <c r="EL153" s="74" t="n"/>
      <c r="EM153" s="74" t="n"/>
      <c r="EN153" s="74" t="n"/>
      <c r="EO153" s="74" t="n"/>
      <c r="EP153" s="74" t="n"/>
      <c r="EQ153" s="74" t="n"/>
      <c r="ER153" s="74" t="n"/>
      <c r="ES153" s="74" t="n"/>
      <c r="ET153" s="74" t="n"/>
      <c r="EU153" s="74" t="n"/>
      <c r="EV153" s="130" t="n"/>
      <c r="EW153" s="131" t="n"/>
      <c r="EX153" s="131" t="n"/>
      <c r="EY153" s="131" t="n"/>
      <c r="EZ153" s="131" t="n"/>
      <c r="FA153" s="131" t="n"/>
      <c r="FB153" s="131" t="n"/>
      <c r="FC153" s="131" t="n"/>
    </row>
    <row r="154" ht="250" customHeight="1">
      <c r="A154" s="109" t="inlineStr">
        <is>
          <t>Mapped</t>
        </is>
      </c>
      <c r="B154" s="109" t="inlineStr">
        <is>
          <t>CARBON</t>
        </is>
      </c>
      <c r="C154" s="110" t="inlineStr">
        <is>
          <t>IRIS1935</t>
        </is>
      </c>
      <c r="D154" s="110" t="inlineStr">
        <is>
          <t>Chinmayi Patil</t>
        </is>
      </c>
      <c r="E154" s="110" t="inlineStr">
        <is>
          <t>Support</t>
        </is>
      </c>
      <c r="F154" s="162" t="inlineStr">
        <is>
          <t>Customer Success Manager</t>
        </is>
      </c>
      <c r="G154" s="162" t="inlineStr">
        <is>
          <t>Customer Success Specialist</t>
        </is>
      </c>
      <c r="H154" s="162" t="inlineStr">
        <is>
          <t>L5 – Manager</t>
        </is>
      </c>
      <c r="I154" s="162" t="inlineStr">
        <is>
          <t>B2</t>
        </is>
      </c>
      <c r="J154" s="165" t="inlineStr">
        <is>
          <t>▼ Down · protected</t>
        </is>
      </c>
      <c r="K154" s="110" t="inlineStr">
        <is>
          <t>Customer Success &amp; Support</t>
        </is>
      </c>
      <c r="L154" s="110" t="inlineStr">
        <is>
          <t>Customer Success &amp; Account Management</t>
        </is>
      </c>
      <c r="M154" s="110" t="n"/>
      <c r="N154" s="110" t="n">
        <v>20</v>
      </c>
      <c r="O154" s="109" t="inlineStr">
        <is>
          <t>P4 / M3</t>
        </is>
      </c>
      <c r="P154" s="110" t="inlineStr">
        <is>
          <t>Senior / Manager</t>
        </is>
      </c>
      <c r="Q154" s="110" t="inlineStr">
        <is>
          <t>4–5</t>
        </is>
      </c>
      <c r="R154" s="110" t="inlineStr">
        <is>
          <t>6–9 yrs</t>
        </is>
      </c>
      <c r="S154" s="110" t="inlineStr">
        <is>
          <t>7–10 · 6–11</t>
        </is>
      </c>
      <c r="T154" s="110" t="inlineStr">
        <is>
          <t>Senior Executive / CSM</t>
        </is>
      </c>
      <c r="U154" s="110" t="inlineStr">
        <is>
          <t>Workiva: Product Success Manager · IRIS Vs Competitor Benchmark — SaaS customer-success ladder: Senior CSM · IRIS Vs Competitor Benchmark — support tiers: Support Team Manager</t>
        </is>
      </c>
      <c r="V154" s="110" t="inlineStr">
        <is>
          <t>TSIA frameworks and benchmarks; ITIL 4 service desk; Gainsight customer-success practice</t>
        </is>
      </c>
      <c r="W154" s="110" t="inlineStr">
        <is>
          <t>Core 3 · Future 3 · Functional 4 · Leadership 2</t>
        </is>
      </c>
      <c r="X154" s="73" t="n">
        <v>191</v>
      </c>
      <c r="Y154" s="74" t="inlineStr">
        <is>
          <t>IRIS1935</t>
        </is>
      </c>
      <c r="Z154" s="74" t="inlineStr">
        <is>
          <t>Employee</t>
        </is>
      </c>
      <c r="AA154" s="74" t="inlineStr">
        <is>
          <t>Active</t>
        </is>
      </c>
      <c r="AB154" s="74" t="inlineStr">
        <is>
          <t>Chinmayi Patil</t>
        </is>
      </c>
      <c r="AC154" s="164" t="n">
        <v>44403</v>
      </c>
      <c r="AD154" s="74" t="inlineStr">
        <is>
          <t>Customer Success Manager</t>
        </is>
      </c>
      <c r="AE154" s="74" t="inlineStr">
        <is>
          <t>MMS</t>
        </is>
      </c>
      <c r="AF154" s="74" t="inlineStr">
        <is>
          <t>Anushree Aparajit</t>
        </is>
      </c>
      <c r="AG154" s="74" t="inlineStr">
        <is>
          <t>N-5</t>
        </is>
      </c>
      <c r="AH154" s="74" t="inlineStr">
        <is>
          <t>Individual Contributor</t>
        </is>
      </c>
      <c r="AI154" s="74" t="inlineStr">
        <is>
          <t>0 years, 0 months, 0 days</t>
        </is>
      </c>
      <c r="AJ154" s="74" t="inlineStr">
        <is>
          <t>5 years, 0 months, 30 days</t>
        </is>
      </c>
      <c r="AK154" s="74" t="inlineStr">
        <is>
          <t>Regtech</t>
        </is>
      </c>
      <c r="AL154" s="74" t="inlineStr">
        <is>
          <t>CARBON</t>
        </is>
      </c>
      <c r="AM154" s="74" t="inlineStr">
        <is>
          <t>Support</t>
        </is>
      </c>
      <c r="AN154" s="74" t="inlineStr">
        <is>
          <t>Client Engagement</t>
        </is>
      </c>
      <c r="AO154" s="74" t="inlineStr">
        <is>
          <t>No</t>
        </is>
      </c>
      <c r="AP154" s="74" t="inlineStr">
        <is>
          <t>Client Engagement</t>
        </is>
      </c>
      <c r="AQ154" s="74" t="inlineStr">
        <is>
          <t>XBRL Domain</t>
        </is>
      </c>
      <c r="AR154" s="74" t="inlineStr">
        <is>
          <t>Non-technical</t>
        </is>
      </c>
      <c r="AS154" s="74" t="n">
        <v>20</v>
      </c>
      <c r="AT154" s="74" t="inlineStr">
        <is>
          <t>Covered</t>
        </is>
      </c>
      <c r="AU154" s="74" t="inlineStr">
        <is>
          <t>IRIS1935</t>
        </is>
      </c>
      <c r="AV154" s="74" t="inlineStr">
        <is>
          <t>Chinmayi Patil</t>
        </is>
      </c>
      <c r="AW154" s="74" t="inlineStr">
        <is>
          <t>Support</t>
        </is>
      </c>
      <c r="AX154" s="74" t="inlineStr">
        <is>
          <t>Customer Success &amp; Support</t>
        </is>
      </c>
      <c r="AY154" s="74" t="inlineStr">
        <is>
          <t>Customer Success</t>
        </is>
      </c>
      <c r="AZ154" s="74" t="n"/>
      <c r="BA154" s="74" t="n"/>
      <c r="BB154" s="74" t="inlineStr">
        <is>
          <t>Employee</t>
        </is>
      </c>
      <c r="BC154" s="74" t="inlineStr">
        <is>
          <t>Anushree Aparajit</t>
        </is>
      </c>
      <c r="BD154" s="74" t="inlineStr">
        <is>
          <t>Anushree Aparajit</t>
        </is>
      </c>
      <c r="BE154" s="74" t="inlineStr">
        <is>
          <t>No</t>
        </is>
      </c>
      <c r="BF154" s="74" t="inlineStr">
        <is>
          <t>Customer Success Manager</t>
        </is>
      </c>
      <c r="BG154" s="74" t="inlineStr">
        <is>
          <t>Sr.Customer Engagement Manager</t>
        </is>
      </c>
      <c r="BH154" s="74" t="inlineStr">
        <is>
          <t>Yes</t>
        </is>
      </c>
      <c r="BI154" s="74" t="inlineStr">
        <is>
          <t>—</t>
        </is>
      </c>
      <c r="BJ154" s="74" t="inlineStr">
        <is>
          <t>—</t>
        </is>
      </c>
      <c r="BK154" s="74" t="inlineStr">
        <is>
          <t>—</t>
        </is>
      </c>
      <c r="BL154" s="74" t="inlineStr">
        <is>
          <t>Not a manager</t>
        </is>
      </c>
      <c r="BM154" s="74" t="inlineStr">
        <is>
          <t>—</t>
        </is>
      </c>
      <c r="BN154" s="74" t="inlineStr">
        <is>
          <t>—</t>
        </is>
      </c>
      <c r="BO154" s="74" t="inlineStr">
        <is>
          <t>—</t>
        </is>
      </c>
      <c r="BP154" s="74" t="inlineStr">
        <is>
          <t>Not a manager</t>
        </is>
      </c>
      <c r="BQ154" s="74" t="inlineStr">
        <is>
          <t>—</t>
        </is>
      </c>
      <c r="BR154" s="74" t="inlineStr">
        <is>
          <t>L5 – Manager</t>
        </is>
      </c>
      <c r="BS154" s="74" t="inlineStr">
        <is>
          <t>L2</t>
        </is>
      </c>
      <c r="BT154" s="74" t="inlineStr">
        <is>
          <t>Matched from Title Hierarchy · new designation</t>
        </is>
      </c>
      <c r="BU154" s="74"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4" s="74" t="n"/>
      <c r="BW154" s="74" t="inlineStr">
        <is>
          <t>US; Brazil; India.</t>
        </is>
      </c>
      <c r="BX154" s="74" t="n"/>
      <c r="BY154" s="74" t="inlineStr">
        <is>
          <t>IRIS1935</t>
        </is>
      </c>
      <c r="BZ154" s="74" t="inlineStr">
        <is>
          <t>Employee</t>
        </is>
      </c>
      <c r="CA154" s="74" t="inlineStr">
        <is>
          <t>Active</t>
        </is>
      </c>
      <c r="CB154" s="74" t="inlineStr">
        <is>
          <t>Chinmayi Patil</t>
        </is>
      </c>
      <c r="CC154" s="164" t="n">
        <v>44403</v>
      </c>
      <c r="CD154" s="74" t="inlineStr">
        <is>
          <t>Customer Success Manager</t>
        </is>
      </c>
      <c r="CE154" s="74" t="inlineStr">
        <is>
          <t>Upsell, cross, improve NPS, follow up with tech team · USMarket</t>
        </is>
      </c>
      <c r="CF154" s="74" t="inlineStr">
        <is>
          <t>Customer Success &amp; Support</t>
        </is>
      </c>
      <c r="CG154" s="74" t="inlineStr">
        <is>
          <t>Customer Support</t>
        </is>
      </c>
      <c r="CH154" s="74" t="inlineStr">
        <is>
          <t>Customer Engagement Manager</t>
        </is>
      </c>
      <c r="CI154" s="74" t="inlineStr">
        <is>
          <t>L5 – Manager</t>
        </is>
      </c>
      <c r="CJ154" s="74" t="inlineStr">
        <is>
          <t>Anushree Aparajit</t>
        </is>
      </c>
      <c r="CK154" s="74" t="inlineStr">
        <is>
          <t>N-5</t>
        </is>
      </c>
      <c r="CL154" s="74" t="inlineStr">
        <is>
          <t>Individual Contributor</t>
        </is>
      </c>
      <c r="CM154" s="74" t="inlineStr">
        <is>
          <t>Regtech</t>
        </is>
      </c>
      <c r="CN154" s="74" t="inlineStr">
        <is>
          <t>Support</t>
        </is>
      </c>
      <c r="CO154" s="74" t="inlineStr">
        <is>
          <t>4 years, 10 months, 25 days</t>
        </is>
      </c>
      <c r="CP154" s="74" t="inlineStr">
        <is>
          <t>Customer Engagement Manager</t>
        </is>
      </c>
      <c r="CQ154" s="74" t="inlineStr">
        <is>
          <t>No</t>
        </is>
      </c>
      <c r="CR154" s="74" t="n">
        <v>4</v>
      </c>
      <c r="CS154" s="74" t="inlineStr">
        <is>
          <t>High</t>
        </is>
      </c>
      <c r="CT154" s="74" t="inlineStr">
        <is>
          <t>Future Leader</t>
        </is>
      </c>
      <c r="CU154" s="74" t="inlineStr">
        <is>
          <t>Yes</t>
        </is>
      </c>
      <c r="CV154" s="74" t="inlineStr">
        <is>
          <t>Yes</t>
        </is>
      </c>
      <c r="CW154" s="74" t="inlineStr">
        <is>
          <t>Yes</t>
        </is>
      </c>
      <c r="CX154" s="74" t="inlineStr">
        <is>
          <t>Y</t>
        </is>
      </c>
      <c r="CY154" s="74" t="inlineStr">
        <is>
          <t>XBRL taxonomy &amp; regulatory updates; domain/accounting refreshers; quality &amp; accuracy practices; Data security and management</t>
        </is>
      </c>
      <c r="CZ154" s="74"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DA154" s="74" t="inlineStr">
        <is>
          <t>Title to be standardized to: Customer Engagement Manager</t>
        </is>
      </c>
      <c r="DB154" s="74" t="n"/>
      <c r="DC154" s="74" t="n"/>
      <c r="DD154" s="74" t="n"/>
      <c r="DE154" s="74" t="n"/>
      <c r="DF154" s="74" t="n"/>
      <c r="DG154" s="74" t="n"/>
      <c r="DH154" s="74" t="n"/>
      <c r="DI154" s="74" t="n"/>
      <c r="DJ154" s="74" t="n"/>
      <c r="DK154" s="74" t="n"/>
      <c r="DL154" s="74" t="n"/>
      <c r="DM154" s="74" t="n"/>
      <c r="DN154" s="74" t="n"/>
      <c r="DO154" s="74" t="n"/>
      <c r="DP154" s="74" t="n"/>
      <c r="DQ154" s="74" t="n"/>
      <c r="DR154" s="74" t="n"/>
      <c r="DS154" s="74" t="n"/>
      <c r="DT154" s="74" t="n"/>
      <c r="DU154" s="74" t="n"/>
      <c r="DV154" s="74" t="n"/>
      <c r="DW154" s="74" t="n"/>
      <c r="DX154" s="74" t="n"/>
      <c r="DY154" s="74" t="n"/>
      <c r="DZ154" s="74" t="n"/>
      <c r="EA154" s="74" t="n"/>
      <c r="EB154" s="74" t="n"/>
      <c r="EC154" s="74" t="n"/>
      <c r="ED154" s="74" t="n"/>
      <c r="EE154" s="74" t="n"/>
      <c r="EF154" s="74" t="n"/>
      <c r="EG154" s="74" t="n"/>
      <c r="EH154" s="74" t="n"/>
      <c r="EI154" s="74" t="n"/>
      <c r="EJ154" s="74" t="n"/>
      <c r="EK154" s="74" t="n"/>
      <c r="EL154" s="74" t="n"/>
      <c r="EM154" s="74" t="n"/>
      <c r="EN154" s="74" t="n"/>
      <c r="EO154" s="74" t="n"/>
      <c r="EP154" s="74" t="n"/>
      <c r="EQ154" s="74" t="n"/>
      <c r="ER154" s="74" t="n"/>
      <c r="ES154" s="74" t="n"/>
      <c r="ET154" s="74" t="n"/>
      <c r="EU154" s="74" t="n"/>
      <c r="EV154" s="130" t="n"/>
      <c r="EW154" s="131"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EX154" s="131" t="inlineStr">
        <is>
          <t>• Key responsibilities include: Tracker update; Product self help videos.
• Personally accountable for: Account retention &amp; renewal; Invoicing and timely payment.
• Impact if missed or done wrong: Internal review and next steps.
• How measured: Same as everyone.</t>
        </is>
      </c>
      <c r="EY154" s="131" t="inlineStr">
        <is>
          <t>• Current capabilities: Communication; Basic finance knowledge.
• Tools / software used: Excel and Word.
• Workload: Rated a heavy load · 4/5 in a typical week.
• Judgment/way of working: Negotiations.</t>
        </is>
      </c>
      <c r="EZ154" s="131" t="inlineStr">
        <is>
          <t>• Development priorities: PMO certification; Exposure to customer meetings.
• Learning and Development Need: Feedback and acc reviews. Handling tough conversations; Legal negotiations.
• Role evolving toward: New project with advanced deliverables; Sales target.</t>
        </is>
      </c>
      <c r="FA154" s="131" t="inlineStr">
        <is>
          <t>• Key challenges: Clarity and approvals.
• Support required: Defined shift time.</t>
        </is>
      </c>
      <c r="FB154" s="131" t="n"/>
      <c r="FC154" s="131" t="n"/>
    </row>
    <row r="155" ht="250" customHeight="1">
      <c r="A155" s="109" t="inlineStr">
        <is>
          <t>Mapped</t>
        </is>
      </c>
      <c r="B155" s="109" t="inlineStr">
        <is>
          <t>CARBON</t>
        </is>
      </c>
      <c r="C155" s="110" t="inlineStr">
        <is>
          <t>IRIS0662</t>
        </is>
      </c>
      <c r="D155" s="110" t="inlineStr">
        <is>
          <t>Harshal Shah</t>
        </is>
      </c>
      <c r="E155" s="110" t="inlineStr">
        <is>
          <t>Support</t>
        </is>
      </c>
      <c r="F155" s="162" t="inlineStr">
        <is>
          <t>Support Lead</t>
        </is>
      </c>
      <c r="G155" s="162" t="inlineStr">
        <is>
          <t>Support Manager</t>
        </is>
      </c>
      <c r="H155" s="162" t="inlineStr">
        <is>
          <t>L5 – Lead · IC</t>
        </is>
      </c>
      <c r="I155" s="162" t="inlineStr">
        <is>
          <t>B2</t>
        </is>
      </c>
      <c r="J155" s="165" t="inlineStr">
        <is>
          <t>▼ Down · protected</t>
        </is>
      </c>
      <c r="K155" s="110" t="inlineStr">
        <is>
          <t>Customer Success &amp; Support</t>
        </is>
      </c>
      <c r="L155" s="110" t="inlineStr">
        <is>
          <t>Application &amp; Product Support</t>
        </is>
      </c>
      <c r="M155" s="110" t="n"/>
      <c r="N155" s="110" t="n">
        <v>20</v>
      </c>
      <c r="O155" s="109" t="inlineStr">
        <is>
          <t>P4 / M3</t>
        </is>
      </c>
      <c r="P155" s="110" t="inlineStr">
        <is>
          <t>Senior / Manager</t>
        </is>
      </c>
      <c r="Q155" s="110" t="inlineStr">
        <is>
          <t>4–5</t>
        </is>
      </c>
      <c r="R155" s="110" t="inlineStr">
        <is>
          <t>6–9 yrs</t>
        </is>
      </c>
      <c r="S155" s="110" t="inlineStr">
        <is>
          <t>7–10 · 6–11</t>
        </is>
      </c>
      <c r="T155" s="110" t="inlineStr">
        <is>
          <t>Manager</t>
        </is>
      </c>
      <c r="U155" s="110" t="inlineStr">
        <is>
          <t>Workiva: Product Success Manager · IRIS Vs Competitor Benchmark — SaaS customer-success ladder: Senior CSM · IRIS Vs Competitor Benchmark — support tiers: Support Team Manager</t>
        </is>
      </c>
      <c r="V155" s="110" t="inlineStr">
        <is>
          <t>TSIA frameworks and benchmarks; ITIL 4 service desk; Gainsight customer-success practice</t>
        </is>
      </c>
      <c r="W155" s="110" t="inlineStr">
        <is>
          <t>Core 3 · Future 3 · Functional 4 · Leadership 3</t>
        </is>
      </c>
      <c r="X155" s="73" t="n">
        <v>87</v>
      </c>
      <c r="Y155" s="74" t="inlineStr">
        <is>
          <t>IRIS0662</t>
        </is>
      </c>
      <c r="Z155" s="74" t="inlineStr">
        <is>
          <t>Employee</t>
        </is>
      </c>
      <c r="AA155" s="74" t="inlineStr">
        <is>
          <t>Active</t>
        </is>
      </c>
      <c r="AB155" s="74" t="inlineStr">
        <is>
          <t>Harshal Shah</t>
        </is>
      </c>
      <c r="AC155" s="164" t="n">
        <v>40686</v>
      </c>
      <c r="AD155" s="74" t="inlineStr">
        <is>
          <t>Support Lead</t>
        </is>
      </c>
      <c r="AE155" s="74" t="inlineStr">
        <is>
          <t>B.Com</t>
        </is>
      </c>
      <c r="AF155" s="74" t="inlineStr">
        <is>
          <t>Suman Adhikary</t>
        </is>
      </c>
      <c r="AG155" s="74" t="inlineStr">
        <is>
          <t>N-4</t>
        </is>
      </c>
      <c r="AH155" s="74" t="inlineStr">
        <is>
          <t>Manager</t>
        </is>
      </c>
      <c r="AI155" s="74" t="inlineStr">
        <is>
          <t>0 years, 0 months, 0 days</t>
        </is>
      </c>
      <c r="AJ155" s="74" t="inlineStr">
        <is>
          <t>15 years, 3 months, 2 days</t>
        </is>
      </c>
      <c r="AK155" s="74" t="inlineStr">
        <is>
          <t>Regtech</t>
        </is>
      </c>
      <c r="AL155" s="74" t="inlineStr">
        <is>
          <t>CARBON</t>
        </is>
      </c>
      <c r="AM155" s="74" t="inlineStr">
        <is>
          <t>Support</t>
        </is>
      </c>
      <c r="AN155" s="74" t="inlineStr">
        <is>
          <t>Product Support</t>
        </is>
      </c>
      <c r="AO155" s="74" t="inlineStr">
        <is>
          <t>No</t>
        </is>
      </c>
      <c r="AP155" s="74" t="inlineStr">
        <is>
          <t>Product/Project</t>
        </is>
      </c>
      <c r="AQ155" s="74" t="inlineStr">
        <is>
          <t>Domain Support</t>
        </is>
      </c>
      <c r="AR155" s="74" t="inlineStr">
        <is>
          <t>Non-technical</t>
        </is>
      </c>
      <c r="AS155" s="74" t="n">
        <v>20</v>
      </c>
      <c r="AT155" s="74" t="inlineStr">
        <is>
          <t>Covered</t>
        </is>
      </c>
      <c r="AU155" s="74" t="inlineStr">
        <is>
          <t>IRIS0662</t>
        </is>
      </c>
      <c r="AV155" s="74" t="inlineStr">
        <is>
          <t>Harshal Shah</t>
        </is>
      </c>
      <c r="AW155" s="74" t="inlineStr">
        <is>
          <t>Support</t>
        </is>
      </c>
      <c r="AX155" s="74" t="inlineStr">
        <is>
          <t>Customer Success &amp; Support</t>
        </is>
      </c>
      <c r="AY155" s="74" t="inlineStr">
        <is>
          <t>Customer Success</t>
        </is>
      </c>
      <c r="AZ155" s="74" t="n"/>
      <c r="BA155" s="74" t="n"/>
      <c r="BB155" s="74" t="inlineStr">
        <is>
          <t>Employee</t>
        </is>
      </c>
      <c r="BC155" s="74" t="inlineStr">
        <is>
          <t>Suman Adhikary</t>
        </is>
      </c>
      <c r="BD155" s="74" t="inlineStr">
        <is>
          <t>Suman Adhikary</t>
        </is>
      </c>
      <c r="BE155" s="74" t="inlineStr">
        <is>
          <t>No</t>
        </is>
      </c>
      <c r="BF155" s="74" t="inlineStr">
        <is>
          <t>Support Lead</t>
        </is>
      </c>
      <c r="BG155" s="74" t="inlineStr">
        <is>
          <t>Sr. Manager - Customer Support</t>
        </is>
      </c>
      <c r="BH155" s="74" t="inlineStr">
        <is>
          <t>Yes</t>
        </is>
      </c>
      <c r="BI155" s="74" t="n">
        <v>4</v>
      </c>
      <c r="BJ155" s="74" t="n">
        <v>4</v>
      </c>
      <c r="BK155" s="74" t="n">
        <v>0</v>
      </c>
      <c r="BL155" s="74" t="inlineStr">
        <is>
          <t>Review</t>
        </is>
      </c>
      <c r="BM155" s="74" t="n">
        <v>4</v>
      </c>
      <c r="BN155" s="74" t="n">
        <v>4</v>
      </c>
      <c r="BO155" s="74" t="n">
        <v>0</v>
      </c>
      <c r="BP155" s="74" t="inlineStr">
        <is>
          <t>Review</t>
        </is>
      </c>
      <c r="BQ155" s="74" t="inlineStr">
        <is>
          <t>No</t>
        </is>
      </c>
      <c r="BR155" s="74" t="inlineStr">
        <is>
          <t>L5 – Lead · IC</t>
        </is>
      </c>
      <c r="BS155" s="74" t="inlineStr">
        <is>
          <t>L4</t>
        </is>
      </c>
      <c r="BT155" s="74" t="inlineStr">
        <is>
          <t>Matched from Title Hierarchy · new designation</t>
        </is>
      </c>
      <c r="BU155"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55" s="74" t="n"/>
      <c r="BW155" s="74" t="inlineStr">
        <is>
          <t>Global.</t>
        </is>
      </c>
      <c r="BX155" s="74" t="n"/>
      <c r="BY155" s="74" t="inlineStr">
        <is>
          <t>IRIS0662</t>
        </is>
      </c>
      <c r="BZ155" s="74" t="inlineStr">
        <is>
          <t>Employee</t>
        </is>
      </c>
      <c r="CA155" s="74" t="inlineStr">
        <is>
          <t>Active</t>
        </is>
      </c>
      <c r="CB155" s="74" t="inlineStr">
        <is>
          <t>Harshal Shah</t>
        </is>
      </c>
      <c r="CC155" s="164" t="n">
        <v>40686</v>
      </c>
      <c r="CD155" s="74" t="inlineStr">
        <is>
          <t>Support Lead</t>
        </is>
      </c>
      <c r="CE155" s="74" t="inlineStr">
        <is>
          <t>Leads L1 Support</t>
        </is>
      </c>
      <c r="CF155" s="74" t="inlineStr">
        <is>
          <t>Customer Success &amp; Support</t>
        </is>
      </c>
      <c r="CG155" s="74" t="inlineStr">
        <is>
          <t>Customer Support</t>
        </is>
      </c>
      <c r="CH155" s="74" t="inlineStr">
        <is>
          <t>Support Lead</t>
        </is>
      </c>
      <c r="CI155" s="74" t="inlineStr">
        <is>
          <t>L5 – Lead · IC</t>
        </is>
      </c>
      <c r="CJ155" s="74" t="inlineStr">
        <is>
          <t>Suman Adhikary</t>
        </is>
      </c>
      <c r="CK155" s="74" t="inlineStr">
        <is>
          <t>N-4</t>
        </is>
      </c>
      <c r="CL155" s="74" t="inlineStr">
        <is>
          <t>Manager</t>
        </is>
      </c>
      <c r="CM155" s="74" t="inlineStr">
        <is>
          <t>Regtech</t>
        </is>
      </c>
      <c r="CN155" s="74" t="inlineStr">
        <is>
          <t>Support</t>
        </is>
      </c>
      <c r="CO155" s="74" t="inlineStr">
        <is>
          <t>15 years, 0 months, 28 days</t>
        </is>
      </c>
      <c r="CP155" s="74" t="inlineStr">
        <is>
          <t>Sr. Manager - Customer Support</t>
        </is>
      </c>
      <c r="CQ155" s="74" t="inlineStr">
        <is>
          <t>Yes</t>
        </is>
      </c>
      <c r="CR155" s="74" t="n">
        <v>4</v>
      </c>
      <c r="CS155" s="74" t="inlineStr">
        <is>
          <t>Medium</t>
        </is>
      </c>
      <c r="CT155" s="74" t="inlineStr">
        <is>
          <t>High Impact / Growth Talent</t>
        </is>
      </c>
      <c r="CU155" s="74" t="n"/>
      <c r="CV155" s="74" t="n"/>
      <c r="CW155" s="74" t="inlineStr">
        <is>
          <t>Yes</t>
        </is>
      </c>
      <c r="CX155" s="74" t="inlineStr">
        <is>
          <t>Nelson Paul</t>
        </is>
      </c>
      <c r="CY155" s="74" t="inlineStr">
        <is>
          <t>Customer success methods; communication &amp; de-escalation; People management: goal-setting &amp; feedback, 1:1 coaching, performance conversations</t>
        </is>
      </c>
      <c r="CZ155" s="74" t="inlineStr">
        <is>
          <t>Leadership development: strategic thinking, cross-functional influence, financial/business acumen, succession &amp; talent development, change management, client  communication</t>
        </is>
      </c>
      <c r="DA155" s="74" t="inlineStr">
        <is>
          <t>Title to be standardized to:: Sr. Manager - Customer Support</t>
        </is>
      </c>
      <c r="DB155" s="74" t="n"/>
      <c r="DC155" s="74" t="n"/>
      <c r="DD155" s="74" t="n"/>
      <c r="DE155" s="74" t="n"/>
      <c r="DF155" s="74" t="n"/>
      <c r="DG155" s="74" t="n"/>
      <c r="DH155" s="74" t="n"/>
      <c r="DI155" s="74" t="n"/>
      <c r="DJ155" s="74" t="n"/>
      <c r="DK155" s="74" t="n"/>
      <c r="DL155" s="74" t="n"/>
      <c r="DM155" s="74" t="n"/>
      <c r="DN155" s="74" t="n"/>
      <c r="DO155" s="74" t="n"/>
      <c r="DP155" s="74" t="n"/>
      <c r="DQ155" s="74" t="n"/>
      <c r="DR155" s="74" t="n"/>
      <c r="DS155" s="74" t="n"/>
      <c r="DT155" s="74" t="n"/>
      <c r="DU155" s="74" t="n"/>
      <c r="DV155" s="74" t="n"/>
      <c r="DW155" s="74" t="n"/>
      <c r="DX155" s="74" t="n"/>
      <c r="DY155" s="74" t="n"/>
      <c r="DZ155" s="74" t="n"/>
      <c r="EA155" s="74" t="n"/>
      <c r="EB155" s="74" t="n"/>
      <c r="EC155" s="74" t="n"/>
      <c r="ED155" s="74" t="n"/>
      <c r="EE155" s="74" t="n"/>
      <c r="EF155" s="74" t="n"/>
      <c r="EG155" s="74" t="n"/>
      <c r="EH155" s="74" t="n"/>
      <c r="EI155" s="74" t="n"/>
      <c r="EJ155" s="74" t="n"/>
      <c r="EK155" s="74" t="n"/>
      <c r="EL155" s="74" t="n"/>
      <c r="EM155" s="74" t="n"/>
      <c r="EN155" s="74" t="n"/>
      <c r="EO155" s="74" t="n"/>
      <c r="EP155" s="74" t="n"/>
      <c r="EQ155" s="74" t="n"/>
      <c r="ER155" s="74" t="n"/>
      <c r="ES155" s="74" t="n"/>
      <c r="ET155" s="74" t="n"/>
      <c r="EU155" s="74" t="n"/>
      <c r="EV155" s="130" t="n"/>
      <c r="EW155" s="131"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EX155" s="131"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EY155" s="131"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EZ155" s="131"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FA155" s="131" t="inlineStr">
        <is>
          <t>• Key challenges: Cross-team dependencies; lack of AI · tooling; use of multiple RDPs.
• Support required: More automation and streamlined processes.</t>
        </is>
      </c>
      <c r="FB155" s="131" t="n"/>
      <c r="FC155" s="131" t="n"/>
    </row>
    <row r="156" ht="250" customHeight="1">
      <c r="A156" s="109" t="inlineStr">
        <is>
          <t>Mapped</t>
        </is>
      </c>
      <c r="B156" s="109" t="inlineStr">
        <is>
          <t>CARBON</t>
        </is>
      </c>
      <c r="C156" s="110" t="inlineStr">
        <is>
          <t>IRIS1963</t>
        </is>
      </c>
      <c r="D156" s="110" t="inlineStr">
        <is>
          <t>Neha Gajbhiye</t>
        </is>
      </c>
      <c r="E156" s="110" t="inlineStr">
        <is>
          <t>Support</t>
        </is>
      </c>
      <c r="F156" s="162" t="inlineStr">
        <is>
          <t>Manager- Customer Engagement</t>
        </is>
      </c>
      <c r="G156" s="162" t="inlineStr">
        <is>
          <t>Senior Customer Success Specialist – POD Lead</t>
        </is>
      </c>
      <c r="H156" s="110" t="inlineStr">
        <is>
          <t>L5 – Manager</t>
        </is>
      </c>
      <c r="I156" s="110" t="inlineStr">
        <is>
          <t>B2</t>
        </is>
      </c>
      <c r="J156" s="110" t="inlineStr">
        <is>
          <t>• Same level</t>
        </is>
      </c>
      <c r="K156" s="110" t="inlineStr">
        <is>
          <t>Customer Success &amp; Support</t>
        </is>
      </c>
      <c r="L156" s="110" t="inlineStr">
        <is>
          <t>Customer Success &amp; Account Management</t>
        </is>
      </c>
      <c r="M156" s="110" t="n"/>
      <c r="N156" s="110" t="n">
        <v>20</v>
      </c>
      <c r="O156" s="109" t="inlineStr">
        <is>
          <t>P4 / M3</t>
        </is>
      </c>
      <c r="P156" s="110" t="inlineStr">
        <is>
          <t>Senior / Manager</t>
        </is>
      </c>
      <c r="Q156" s="110" t="inlineStr">
        <is>
          <t>4–5</t>
        </is>
      </c>
      <c r="R156" s="110" t="inlineStr">
        <is>
          <t>6–9 yrs</t>
        </is>
      </c>
      <c r="S156" s="110" t="inlineStr">
        <is>
          <t>7–10 · 6–11</t>
        </is>
      </c>
      <c r="T156" s="110" t="inlineStr">
        <is>
          <t>Senior CSM / Support Specialist</t>
        </is>
      </c>
      <c r="U156" s="110" t="inlineStr">
        <is>
          <t>Workiva: Product Success Manager · IRIS Vs Competitor Benchmark — SaaS customer-success ladder: Senior CSM · IRIS Vs Competitor Benchmark — support tiers: Support Team Manager</t>
        </is>
      </c>
      <c r="V156" s="110" t="inlineStr">
        <is>
          <t>TSIA frameworks and benchmarks; ITIL 4 service desk; Gainsight customer-success practice</t>
        </is>
      </c>
      <c r="W156" s="110" t="inlineStr">
        <is>
          <t>Core 3 · Future 3 · Functional 4 · Leadership 3</t>
        </is>
      </c>
      <c r="X156" s="73" t="n">
        <v>202</v>
      </c>
      <c r="Y156" s="74" t="inlineStr">
        <is>
          <t>IRIS1963</t>
        </is>
      </c>
      <c r="Z156" s="74" t="inlineStr">
        <is>
          <t>Employee</t>
        </is>
      </c>
      <c r="AA156" s="74" t="inlineStr">
        <is>
          <t>Active</t>
        </is>
      </c>
      <c r="AB156" s="74" t="inlineStr">
        <is>
          <t>Neha Gajbhiye</t>
        </is>
      </c>
      <c r="AC156" s="164" t="n">
        <v>44494</v>
      </c>
      <c r="AD156" s="74" t="inlineStr">
        <is>
          <t>Manager- Customer Engagement</t>
        </is>
      </c>
      <c r="AE156" s="74" t="inlineStr">
        <is>
          <t>MBA</t>
        </is>
      </c>
      <c r="AF156" s="74" t="inlineStr">
        <is>
          <t>Anushree Aparajit</t>
        </is>
      </c>
      <c r="AG156" s="74" t="inlineStr">
        <is>
          <t>N-5</t>
        </is>
      </c>
      <c r="AH156" s="74" t="inlineStr">
        <is>
          <t>Manager</t>
        </is>
      </c>
      <c r="AI156" s="74" t="inlineStr">
        <is>
          <t>11 years, 4 months, 0 days</t>
        </is>
      </c>
      <c r="AJ156" s="74" t="inlineStr">
        <is>
          <t>4 years, 10 months, 0 days</t>
        </is>
      </c>
      <c r="AK156" s="74" t="inlineStr">
        <is>
          <t>Regtech</t>
        </is>
      </c>
      <c r="AL156" s="74" t="inlineStr">
        <is>
          <t>CARBON</t>
        </is>
      </c>
      <c r="AM156" s="74" t="inlineStr">
        <is>
          <t>Support</t>
        </is>
      </c>
      <c r="AN156" s="74" t="inlineStr">
        <is>
          <t>Client Engagement</t>
        </is>
      </c>
      <c r="AO156" s="74" t="inlineStr">
        <is>
          <t>No</t>
        </is>
      </c>
      <c r="AP156" s="74" t="inlineStr">
        <is>
          <t>Client Engagement</t>
        </is>
      </c>
      <c r="AQ156" s="74" t="inlineStr">
        <is>
          <t>XBRL Domain</t>
        </is>
      </c>
      <c r="AR156" s="74" t="inlineStr">
        <is>
          <t>Non-technical</t>
        </is>
      </c>
      <c r="AS156" s="74" t="n">
        <v>20</v>
      </c>
      <c r="AT156" s="74" t="inlineStr">
        <is>
          <t>Covered</t>
        </is>
      </c>
      <c r="AU156" s="74" t="inlineStr">
        <is>
          <t>IRIS1963</t>
        </is>
      </c>
      <c r="AV156" s="74" t="inlineStr">
        <is>
          <t>Neha Gajbhiye</t>
        </is>
      </c>
      <c r="AW156" s="74" t="inlineStr">
        <is>
          <t>Support</t>
        </is>
      </c>
      <c r="AX156" s="74" t="inlineStr">
        <is>
          <t>Customer Success &amp; Support</t>
        </is>
      </c>
      <c r="AY156" s="74" t="inlineStr">
        <is>
          <t>Customer Success</t>
        </is>
      </c>
      <c r="AZ156" s="74" t="n"/>
      <c r="BA156" s="74" t="n"/>
      <c r="BB156" s="74" t="inlineStr">
        <is>
          <t>Employee</t>
        </is>
      </c>
      <c r="BC156" s="74" t="inlineStr">
        <is>
          <t>Anushree Aparajit</t>
        </is>
      </c>
      <c r="BD156" s="74" t="inlineStr">
        <is>
          <t>Anushree Aparajit</t>
        </is>
      </c>
      <c r="BE156" s="74" t="inlineStr">
        <is>
          <t>No</t>
        </is>
      </c>
      <c r="BF156" s="74" t="inlineStr">
        <is>
          <t>Manager- Customer Engagement</t>
        </is>
      </c>
      <c r="BG156" s="74" t="inlineStr">
        <is>
          <t>Sr.Customer Engagement Manager</t>
        </is>
      </c>
      <c r="BH156" s="74" t="inlineStr">
        <is>
          <t>Yes</t>
        </is>
      </c>
      <c r="BI156" s="74" t="n">
        <v>1</v>
      </c>
      <c r="BJ156" s="74" t="n">
        <v>0</v>
      </c>
      <c r="BK156" s="74" t="n">
        <v>1</v>
      </c>
      <c r="BL156" s="74" t="inlineStr">
        <is>
          <t>Consolidate / flatten</t>
        </is>
      </c>
      <c r="BM156" s="74" t="n">
        <v>1</v>
      </c>
      <c r="BN156" s="74" t="n">
        <v>0</v>
      </c>
      <c r="BO156" s="74" t="n">
        <v>1</v>
      </c>
      <c r="BP156" s="74" t="inlineStr">
        <is>
          <t>Consolidate / flatten</t>
        </is>
      </c>
      <c r="BQ156" s="74" t="inlineStr">
        <is>
          <t>No</t>
        </is>
      </c>
      <c r="BR156" s="74" t="inlineStr">
        <is>
          <t>L5 – Manager</t>
        </is>
      </c>
      <c r="BS156" s="74" t="inlineStr">
        <is>
          <t>L4</t>
        </is>
      </c>
      <c r="BT156" s="74" t="inlineStr">
        <is>
          <t>Matched from Title Hierarchy · new designation</t>
        </is>
      </c>
      <c r="BU156" s="74"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6" s="74" t="n"/>
      <c r="BW156" s="74" t="inlineStr">
        <is>
          <t>Europe; India; Nigeria; Singapore.</t>
        </is>
      </c>
      <c r="BX156" s="74" t="n"/>
      <c r="BY156" s="74" t="inlineStr">
        <is>
          <t>IRIS1963</t>
        </is>
      </c>
      <c r="BZ156" s="74" t="inlineStr">
        <is>
          <t>Employee</t>
        </is>
      </c>
      <c r="CA156" s="74" t="inlineStr">
        <is>
          <t>Active</t>
        </is>
      </c>
      <c r="CB156" s="74" t="inlineStr">
        <is>
          <t>Neha Gajbhiye</t>
        </is>
      </c>
      <c r="CC156" s="164" t="n">
        <v>44494</v>
      </c>
      <c r="CD156" s="74" t="inlineStr">
        <is>
          <t>Manager- Customer Engagement</t>
        </is>
      </c>
      <c r="CE156" s="74" t="inlineStr">
        <is>
          <t>Upsell, cross, improve NPS, follow up with tech team · Non US Market</t>
        </is>
      </c>
      <c r="CF156" s="74" t="inlineStr">
        <is>
          <t>Customer Success &amp; Support</t>
        </is>
      </c>
      <c r="CG156" s="74" t="inlineStr">
        <is>
          <t>Customer Support</t>
        </is>
      </c>
      <c r="CH156" s="74" t="inlineStr">
        <is>
          <t>Customer Engagement Lead</t>
        </is>
      </c>
      <c r="CI156" s="74" t="inlineStr">
        <is>
          <t>L5 – Manager</t>
        </is>
      </c>
      <c r="CJ156" s="74" t="inlineStr">
        <is>
          <t>Anushree Aparajit</t>
        </is>
      </c>
      <c r="CK156" s="74" t="inlineStr">
        <is>
          <t>N-5</t>
        </is>
      </c>
      <c r="CL156" s="74" t="inlineStr">
        <is>
          <t>Player Cum Coach</t>
        </is>
      </c>
      <c r="CM156" s="74" t="inlineStr">
        <is>
          <t>Regtech</t>
        </is>
      </c>
      <c r="CN156" s="74" t="inlineStr">
        <is>
          <t>Support</t>
        </is>
      </c>
      <c r="CO156" s="74" t="inlineStr">
        <is>
          <t>15 years, 11 months, 26 days</t>
        </is>
      </c>
      <c r="CP156" s="74" t="inlineStr">
        <is>
          <t>Customer Engagement Lead</t>
        </is>
      </c>
      <c r="CQ156" s="74" t="inlineStr">
        <is>
          <t>No</t>
        </is>
      </c>
      <c r="CR156" s="74" t="n">
        <v>4</v>
      </c>
      <c r="CS156" s="74" t="inlineStr">
        <is>
          <t>High</t>
        </is>
      </c>
      <c r="CT156" s="74" t="inlineStr">
        <is>
          <t>High Impact / Growth Talent</t>
        </is>
      </c>
      <c r="CU156" s="74" t="inlineStr">
        <is>
          <t>Yes</t>
        </is>
      </c>
      <c r="CV156" s="74" t="inlineStr">
        <is>
          <t>Yes</t>
        </is>
      </c>
      <c r="CW156" s="74" t="inlineStr">
        <is>
          <t>Yes</t>
        </is>
      </c>
      <c r="CX156" s="74" t="inlineStr">
        <is>
          <t>Y</t>
        </is>
      </c>
      <c r="CY156" s="74" t="inlineStr">
        <is>
          <t>Quality &amp; accuracy practices| People management: goal-setting &amp; feedback, 1:1 coaching, performance conversations</t>
        </is>
      </c>
      <c r="CZ156" s="74" t="inlineStr">
        <is>
          <t>Personality Development and C-suite communication for expansion</t>
        </is>
      </c>
      <c r="DA156" s="74" t="inlineStr">
        <is>
          <t>Neha needs extensive Personality and speech training to scale up for c-suite communications and pricing discussions along with standard Contractual clause interpretation and understanding.Title to be standardized to; Customer Engagement Lead</t>
        </is>
      </c>
      <c r="DB156" s="74" t="n"/>
      <c r="DC156" s="74" t="n"/>
      <c r="DD156" s="74" t="n"/>
      <c r="DE156" s="74" t="n"/>
      <c r="DF156" s="74" t="n"/>
      <c r="DG156" s="74" t="n"/>
      <c r="DH156" s="74" t="n"/>
      <c r="DI156" s="74" t="n"/>
      <c r="DJ156" s="74" t="n"/>
      <c r="DK156" s="74" t="n"/>
      <c r="DL156" s="74" t="n"/>
      <c r="DM156" s="74" t="n"/>
      <c r="DN156" s="74" t="n"/>
      <c r="DO156" s="74" t="n"/>
      <c r="DP156" s="74" t="n"/>
      <c r="DQ156" s="74" t="n"/>
      <c r="DR156" s="74" t="n"/>
      <c r="DS156" s="74" t="n"/>
      <c r="DT156" s="74" t="n"/>
      <c r="DU156" s="74" t="n"/>
      <c r="DV156" s="74" t="n"/>
      <c r="DW156" s="74" t="n"/>
      <c r="DX156" s="74" t="n"/>
      <c r="DY156" s="74" t="n"/>
      <c r="DZ156" s="74" t="n"/>
      <c r="EA156" s="74" t="n"/>
      <c r="EB156" s="74" t="n"/>
      <c r="EC156" s="74" t="n"/>
      <c r="ED156" s="74" t="n"/>
      <c r="EE156" s="74" t="n"/>
      <c r="EF156" s="74" t="n"/>
      <c r="EG156" s="74" t="n"/>
      <c r="EH156" s="74" t="n"/>
      <c r="EI156" s="74" t="n"/>
      <c r="EJ156" s="74" t="n"/>
      <c r="EK156" s="74" t="n"/>
      <c r="EL156" s="74" t="n"/>
      <c r="EM156" s="74" t="n"/>
      <c r="EN156" s="74" t="n"/>
      <c r="EO156" s="74" t="n"/>
      <c r="EP156" s="74" t="n"/>
      <c r="EQ156" s="74" t="n"/>
      <c r="ER156" s="74" t="n"/>
      <c r="ES156" s="74" t="n"/>
      <c r="ET156" s="74" t="n"/>
      <c r="EU156" s="74" t="n"/>
      <c r="EV156" s="130" t="n"/>
      <c r="EW156" s="131"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EX156" s="131"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EY156" s="131"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EZ156" s="131"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FA156" s="131" t="inlineStr">
        <is>
          <t>• Key challenges: Approval process; Getting agreements done; Explaining same thing to.
• Support required: Streamlining approval process.</t>
        </is>
      </c>
      <c r="FB156" s="131" t="n"/>
      <c r="FC156" s="131" t="n"/>
    </row>
    <row r="157" ht="250" customHeight="1">
      <c r="A157" s="109" t="inlineStr">
        <is>
          <t>Mapped</t>
        </is>
      </c>
      <c r="B157" s="109" t="inlineStr">
        <is>
          <t>CARBON</t>
        </is>
      </c>
      <c r="C157" s="110" t="inlineStr">
        <is>
          <t>IRIS1959</t>
        </is>
      </c>
      <c r="D157" s="110" t="inlineStr">
        <is>
          <t>Praveen Kumar Rajpurohit</t>
        </is>
      </c>
      <c r="E157" s="110" t="inlineStr">
        <is>
          <t>Support</t>
        </is>
      </c>
      <c r="F157" s="162" t="inlineStr">
        <is>
          <t>Manager- Customer Engagement</t>
        </is>
      </c>
      <c r="G157" s="162" t="inlineStr">
        <is>
          <t>Senior Customer Success Specialist</t>
        </is>
      </c>
      <c r="H157" s="110" t="inlineStr">
        <is>
          <t>L5 – Manager</t>
        </is>
      </c>
      <c r="I157" s="110" t="inlineStr">
        <is>
          <t>B2</t>
        </is>
      </c>
      <c r="J157" s="110" t="inlineStr">
        <is>
          <t>• Same level</t>
        </is>
      </c>
      <c r="K157" s="110" t="inlineStr">
        <is>
          <t>Customer Success &amp; Support</t>
        </is>
      </c>
      <c r="L157" s="110" t="inlineStr">
        <is>
          <t>Customer Success &amp; Account Management</t>
        </is>
      </c>
      <c r="M157" s="110" t="n"/>
      <c r="N157" s="110" t="n">
        <v>20</v>
      </c>
      <c r="O157" s="109" t="inlineStr">
        <is>
          <t>P4 / M3</t>
        </is>
      </c>
      <c r="P157" s="110" t="inlineStr">
        <is>
          <t>Senior / Manager</t>
        </is>
      </c>
      <c r="Q157" s="110" t="inlineStr">
        <is>
          <t>4–5</t>
        </is>
      </c>
      <c r="R157" s="110" t="inlineStr">
        <is>
          <t>6–9 yrs</t>
        </is>
      </c>
      <c r="S157" s="110" t="inlineStr">
        <is>
          <t>7–10 · 6–11</t>
        </is>
      </c>
      <c r="T157" s="110" t="inlineStr">
        <is>
          <t>Senior CSM / Support Specialist</t>
        </is>
      </c>
      <c r="U157" s="110" t="inlineStr">
        <is>
          <t>Workiva: Product Success Manager · IRIS Vs Competitor Benchmark — SaaS customer-success ladder: Senior CSM · IRIS Vs Competitor Benchmark — support tiers: Support Team Manager</t>
        </is>
      </c>
      <c r="V157" s="110" t="inlineStr">
        <is>
          <t>TSIA frameworks and benchmarks; ITIL 4 service desk; Gainsight customer-success practice</t>
        </is>
      </c>
      <c r="W157" s="110" t="inlineStr">
        <is>
          <t>Core 3 · Future 3 · Functional 4 · Leadership 2</t>
        </is>
      </c>
      <c r="X157" s="73" t="n">
        <v>201</v>
      </c>
      <c r="Y157" s="74" t="inlineStr">
        <is>
          <t>IRIS1959</t>
        </is>
      </c>
      <c r="Z157" s="74" t="inlineStr">
        <is>
          <t>Employee</t>
        </is>
      </c>
      <c r="AA157" s="74" t="inlineStr">
        <is>
          <t>Active</t>
        </is>
      </c>
      <c r="AB157" s="74" t="inlineStr">
        <is>
          <t>Praveen Kumar Rajpurohit</t>
        </is>
      </c>
      <c r="AC157" s="164" t="n">
        <v>44473</v>
      </c>
      <c r="AD157" s="74" t="inlineStr">
        <is>
          <t>Manager- Customer Engagement</t>
        </is>
      </c>
      <c r="AE157" s="74" t="inlineStr">
        <is>
          <t>MBA</t>
        </is>
      </c>
      <c r="AF157" s="74" t="inlineStr">
        <is>
          <t>Anushree Aparajit</t>
        </is>
      </c>
      <c r="AG157" s="74" t="inlineStr">
        <is>
          <t>N-5</t>
        </is>
      </c>
      <c r="AH157" s="74" t="inlineStr">
        <is>
          <t>Individual Contributor</t>
        </is>
      </c>
      <c r="AI157" s="74" t="inlineStr">
        <is>
          <t>9 years, 7 months, 0 days</t>
        </is>
      </c>
      <c r="AJ157" s="74" t="inlineStr">
        <is>
          <t>4 years, 10 months, 21 days</t>
        </is>
      </c>
      <c r="AK157" s="74" t="inlineStr">
        <is>
          <t>Regtech</t>
        </is>
      </c>
      <c r="AL157" s="74" t="inlineStr">
        <is>
          <t>CARBON</t>
        </is>
      </c>
      <c r="AM157" s="74" t="inlineStr">
        <is>
          <t>Support</t>
        </is>
      </c>
      <c r="AN157" s="74" t="inlineStr">
        <is>
          <t>Client Engagement</t>
        </is>
      </c>
      <c r="AO157" s="74" t="inlineStr">
        <is>
          <t>No</t>
        </is>
      </c>
      <c r="AP157" s="74" t="inlineStr">
        <is>
          <t>Client Engagement</t>
        </is>
      </c>
      <c r="AQ157" s="74" t="inlineStr">
        <is>
          <t>XBRL Domain</t>
        </is>
      </c>
      <c r="AR157" s="74" t="inlineStr">
        <is>
          <t>Non-technical</t>
        </is>
      </c>
      <c r="AS157" s="74" t="n">
        <v>20</v>
      </c>
      <c r="AT157" s="74" t="inlineStr">
        <is>
          <t>Covered</t>
        </is>
      </c>
      <c r="AU157" s="74" t="inlineStr">
        <is>
          <t>IRIS1959</t>
        </is>
      </c>
      <c r="AV157" s="74" t="inlineStr">
        <is>
          <t>Praveen Kumar Rajpurohit</t>
        </is>
      </c>
      <c r="AW157" s="74" t="inlineStr">
        <is>
          <t>Support</t>
        </is>
      </c>
      <c r="AX157" s="74" t="inlineStr">
        <is>
          <t>Customer Success &amp; Support</t>
        </is>
      </c>
      <c r="AY157" s="74" t="inlineStr">
        <is>
          <t>Customer Success</t>
        </is>
      </c>
      <c r="AZ157" s="74" t="n"/>
      <c r="BA157" s="74" t="n"/>
      <c r="BB157" s="74" t="inlineStr">
        <is>
          <t>Employee</t>
        </is>
      </c>
      <c r="BC157" s="74" t="inlineStr">
        <is>
          <t>Anushree Aparajit</t>
        </is>
      </c>
      <c r="BD157" s="74" t="inlineStr">
        <is>
          <t>Anushree Aparajit</t>
        </is>
      </c>
      <c r="BE157" s="74" t="inlineStr">
        <is>
          <t>No</t>
        </is>
      </c>
      <c r="BF157" s="74" t="inlineStr">
        <is>
          <t>Manager- Customer Engagement</t>
        </is>
      </c>
      <c r="BG157" s="74" t="inlineStr">
        <is>
          <t>Sr.Customer Engagement Manager</t>
        </is>
      </c>
      <c r="BH157" s="74" t="inlineStr">
        <is>
          <t>Yes</t>
        </is>
      </c>
      <c r="BI157" s="74" t="inlineStr">
        <is>
          <t>—</t>
        </is>
      </c>
      <c r="BJ157" s="74" t="inlineStr">
        <is>
          <t>—</t>
        </is>
      </c>
      <c r="BK157" s="74" t="inlineStr">
        <is>
          <t>—</t>
        </is>
      </c>
      <c r="BL157" s="74" t="inlineStr">
        <is>
          <t>Not a manager</t>
        </is>
      </c>
      <c r="BM157" s="74" t="inlineStr">
        <is>
          <t>—</t>
        </is>
      </c>
      <c r="BN157" s="74" t="inlineStr">
        <is>
          <t>—</t>
        </is>
      </c>
      <c r="BO157" s="74" t="inlineStr">
        <is>
          <t>—</t>
        </is>
      </c>
      <c r="BP157" s="74" t="inlineStr">
        <is>
          <t>Not a manager</t>
        </is>
      </c>
      <c r="BQ157" s="74" t="inlineStr">
        <is>
          <t>—</t>
        </is>
      </c>
      <c r="BR157" s="74" t="inlineStr">
        <is>
          <t>L5 – Manager</t>
        </is>
      </c>
      <c r="BS157" s="74" t="inlineStr">
        <is>
          <t>L3</t>
        </is>
      </c>
      <c r="BT157" s="74" t="inlineStr">
        <is>
          <t>Matched from Title Hierarchy · new designation</t>
        </is>
      </c>
      <c r="BU157" s="74"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7" s="74" t="n"/>
      <c r="BW157" s="74" t="inlineStr">
        <is>
          <t>Europe India US.</t>
        </is>
      </c>
      <c r="BX157" s="74" t="n"/>
      <c r="BY157" s="74" t="inlineStr">
        <is>
          <t>IRIS1959</t>
        </is>
      </c>
      <c r="BZ157" s="74" t="inlineStr">
        <is>
          <t>Employee</t>
        </is>
      </c>
      <c r="CA157" s="74" t="inlineStr">
        <is>
          <t>Active</t>
        </is>
      </c>
      <c r="CB157" s="74" t="inlineStr">
        <is>
          <t>Praveen Kumar Rajpurohit</t>
        </is>
      </c>
      <c r="CC157" s="164" t="n">
        <v>44473</v>
      </c>
      <c r="CD157" s="74" t="inlineStr">
        <is>
          <t>Manager- Customer Engagement</t>
        </is>
      </c>
      <c r="CE157" s="74" t="inlineStr">
        <is>
          <t>Upsell, cross, improve NPS, follow up with tech team · Non US Market</t>
        </is>
      </c>
      <c r="CF157" s="74" t="inlineStr">
        <is>
          <t>Customer Success &amp; Support</t>
        </is>
      </c>
      <c r="CG157" s="74" t="inlineStr">
        <is>
          <t>Customer Support</t>
        </is>
      </c>
      <c r="CH157" s="74" t="inlineStr">
        <is>
          <t>Sr.Customer Engagement Manager</t>
        </is>
      </c>
      <c r="CI157" s="74" t="inlineStr">
        <is>
          <t>L5 – Manager</t>
        </is>
      </c>
      <c r="CJ157" s="74" t="inlineStr">
        <is>
          <t>Anushree Aparajit</t>
        </is>
      </c>
      <c r="CK157" s="74" t="inlineStr">
        <is>
          <t>N-5</t>
        </is>
      </c>
      <c r="CL157" s="74" t="inlineStr">
        <is>
          <t>Individual Contributor</t>
        </is>
      </c>
      <c r="CM157" s="74" t="inlineStr">
        <is>
          <t>Regtech</t>
        </is>
      </c>
      <c r="CN157" s="74" t="inlineStr">
        <is>
          <t>Support</t>
        </is>
      </c>
      <c r="CO157" s="74" t="inlineStr">
        <is>
          <t>14 years, 3 months, 16 days</t>
        </is>
      </c>
      <c r="CP157" s="74" t="inlineStr">
        <is>
          <t>Sr.Customer Engagement Manager</t>
        </is>
      </c>
      <c r="CQ157" s="74" t="inlineStr">
        <is>
          <t>No</t>
        </is>
      </c>
      <c r="CR157" s="74" t="n">
        <v>3</v>
      </c>
      <c r="CS157" s="74" t="inlineStr">
        <is>
          <t>Medium</t>
        </is>
      </c>
      <c r="CT157" s="74" t="inlineStr">
        <is>
          <t>Core Contributor</t>
        </is>
      </c>
      <c r="CU157" s="74" t="inlineStr">
        <is>
          <t>No</t>
        </is>
      </c>
      <c r="CV157" s="74" t="inlineStr">
        <is>
          <t>No</t>
        </is>
      </c>
      <c r="CW157" s="74" t="inlineStr">
        <is>
          <t>Yes</t>
        </is>
      </c>
      <c r="CX157" s="74" t="inlineStr">
        <is>
          <t>N</t>
        </is>
      </c>
      <c r="CY157" s="74" t="inlineStr">
        <is>
          <t>XBRL taxonomy &amp; regulatory updates; domain/accounting refreshers; quality &amp; accuracy practices; tooling proficiency</t>
        </is>
      </c>
      <c r="CZ157" s="74" t="n"/>
      <c r="DA157" s="74" t="inlineStr">
        <is>
          <t>Praveen needs training on communication and professional etiquettes. The way of conducting self during in-person meetings, dress code to be followed etc etiquettes and Personality development aspects to be brushed for him to be eligible for promotion. Along with that, proactiveness is lacking.</t>
        </is>
      </c>
      <c r="DB157" s="74" t="n"/>
      <c r="DC157" s="74" t="n"/>
      <c r="DD157" s="74" t="n"/>
      <c r="DE157" s="74" t="n"/>
      <c r="DF157" s="74" t="n"/>
      <c r="DG157" s="74" t="n"/>
      <c r="DH157" s="74" t="n"/>
      <c r="DI157" s="74" t="n"/>
      <c r="DJ157" s="74" t="n"/>
      <c r="DK157" s="74" t="n"/>
      <c r="DL157" s="74" t="n"/>
      <c r="DM157" s="74" t="n"/>
      <c r="DN157" s="74" t="n"/>
      <c r="DO157" s="74" t="n"/>
      <c r="DP157" s="74" t="n"/>
      <c r="DQ157" s="74" t="n"/>
      <c r="DR157" s="74" t="n"/>
      <c r="DS157" s="74" t="n"/>
      <c r="DT157" s="74" t="n"/>
      <c r="DU157" s="74" t="n"/>
      <c r="DV157" s="74" t="n"/>
      <c r="DW157" s="74" t="n"/>
      <c r="DX157" s="74" t="n"/>
      <c r="DY157" s="74" t="n"/>
      <c r="DZ157" s="74" t="n"/>
      <c r="EA157" s="74" t="n"/>
      <c r="EB157" s="74" t="n"/>
      <c r="EC157" s="74" t="n"/>
      <c r="ED157" s="74" t="n"/>
      <c r="EE157" s="74" t="n"/>
      <c r="EF157" s="74" t="n"/>
      <c r="EG157" s="74" t="n"/>
      <c r="EH157" s="74" t="n"/>
      <c r="EI157" s="74" t="n"/>
      <c r="EJ157" s="74" t="n"/>
      <c r="EK157" s="74" t="n"/>
      <c r="EL157" s="74" t="n"/>
      <c r="EM157" s="74" t="n"/>
      <c r="EN157" s="74" t="n"/>
      <c r="EO157" s="74" t="n"/>
      <c r="EP157" s="74" t="n"/>
      <c r="EQ157" s="74" t="n"/>
      <c r="ER157" s="74" t="n"/>
      <c r="ES157" s="74" t="n"/>
      <c r="ET157" s="74" t="n"/>
      <c r="EU157" s="74" t="n"/>
      <c r="EV157" s="130" t="n"/>
      <c r="EW157" s="131"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EX157" s="131"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EY157" s="131" t="inlineStr">
        <is>
          <t>• Current capabilities: XBRL knowledge; Negotiation skills; Patience; Multi tasking.
• Tools / software used: ChatGPT; PPT.
• Workload: Rated a moderate load · 3/5 in a typical week.
• Judgment/way of working: Sales activities.</t>
        </is>
      </c>
      <c r="EZ157" s="131" t="inlineStr">
        <is>
          <t>• Development priorities: Executive communication.
• Learning and Development Need: Rapo with internal teams; Advance Excel training. Nothing specific.
• Role evolving toward: Less collaboration in product development activities.</t>
        </is>
      </c>
      <c r="FA157" s="131" t="inlineStr">
        <is>
          <t>• Key challenges: Pricing approval; Same data in diff excels; Unplanned calls.
• Support required: Sales activities; Remove sales related activities; Ownership to take decisions on pricing.</t>
        </is>
      </c>
      <c r="FB157" s="131" t="n"/>
      <c r="FC157" s="131" t="n"/>
    </row>
    <row r="158" ht="250" customHeight="1">
      <c r="A158" s="109" t="inlineStr">
        <is>
          <t>Mapped</t>
        </is>
      </c>
      <c r="B158" s="109" t="inlineStr">
        <is>
          <t>CARBON</t>
        </is>
      </c>
      <c r="C158" s="110" t="inlineStr">
        <is>
          <t>IRIS1967</t>
        </is>
      </c>
      <c r="D158" s="110" t="inlineStr">
        <is>
          <t>Pritam Agarwal</t>
        </is>
      </c>
      <c r="E158" s="110" t="inlineStr">
        <is>
          <t>Support</t>
        </is>
      </c>
      <c r="F158" s="162" t="inlineStr">
        <is>
          <t>Manager- Customer Engagement</t>
        </is>
      </c>
      <c r="G158" s="162" t="inlineStr">
        <is>
          <t>Senior Customer Success Specialist</t>
        </is>
      </c>
      <c r="H158" s="110" t="inlineStr">
        <is>
          <t>L5 – Manager</t>
        </is>
      </c>
      <c r="I158" s="110" t="inlineStr">
        <is>
          <t>B2</t>
        </is>
      </c>
      <c r="J158" s="110" t="inlineStr">
        <is>
          <t>• Same level</t>
        </is>
      </c>
      <c r="K158" s="110" t="inlineStr">
        <is>
          <t>Customer Success &amp; Support</t>
        </is>
      </c>
      <c r="L158" s="110" t="inlineStr">
        <is>
          <t>Customer Success &amp; Account Management</t>
        </is>
      </c>
      <c r="M158" s="110" t="n"/>
      <c r="N158" s="110" t="n">
        <v>20</v>
      </c>
      <c r="O158" s="109" t="inlineStr">
        <is>
          <t>P4 / M3</t>
        </is>
      </c>
      <c r="P158" s="110" t="inlineStr">
        <is>
          <t>Senior / Manager</t>
        </is>
      </c>
      <c r="Q158" s="110" t="inlineStr">
        <is>
          <t>4–5</t>
        </is>
      </c>
      <c r="R158" s="110" t="inlineStr">
        <is>
          <t>6–9 yrs</t>
        </is>
      </c>
      <c r="S158" s="110" t="inlineStr">
        <is>
          <t>7–10 · 6–11</t>
        </is>
      </c>
      <c r="T158" s="110" t="inlineStr">
        <is>
          <t>Senior CSM / Support Specialist</t>
        </is>
      </c>
      <c r="U158" s="110" t="inlineStr">
        <is>
          <t>Workiva: Product Success Manager · IRIS Vs Competitor Benchmark — SaaS customer-success ladder: Senior CSM · IRIS Vs Competitor Benchmark — support tiers: Support Team Manager</t>
        </is>
      </c>
      <c r="V158" s="110" t="inlineStr">
        <is>
          <t>TSIA frameworks and benchmarks; ITIL 4 service desk; Gainsight customer-success practice</t>
        </is>
      </c>
      <c r="W158" s="110" t="inlineStr">
        <is>
          <t>Core 3 · Future 3 · Functional 4 · Leadership 2</t>
        </is>
      </c>
      <c r="X158" s="73" t="n">
        <v>203</v>
      </c>
      <c r="Y158" s="74" t="inlineStr">
        <is>
          <t>IRIS1967</t>
        </is>
      </c>
      <c r="Z158" s="74" t="inlineStr">
        <is>
          <t>Employee</t>
        </is>
      </c>
      <c r="AA158" s="74" t="inlineStr">
        <is>
          <t>Active</t>
        </is>
      </c>
      <c r="AB158" s="74" t="inlineStr">
        <is>
          <t>Pritam Agarwal</t>
        </is>
      </c>
      <c r="AC158" s="164" t="n">
        <v>44531</v>
      </c>
      <c r="AD158" s="74" t="inlineStr">
        <is>
          <t>Manager- Customer Engagement</t>
        </is>
      </c>
      <c r="AE158" s="74" t="inlineStr">
        <is>
          <t>PGDM</t>
        </is>
      </c>
      <c r="AF158" s="74" t="inlineStr">
        <is>
          <t>Anushree Aparajit</t>
        </is>
      </c>
      <c r="AG158" s="74" t="inlineStr">
        <is>
          <t>N-5</t>
        </is>
      </c>
      <c r="AH158" s="74" t="inlineStr">
        <is>
          <t>Individual Contributor</t>
        </is>
      </c>
      <c r="AI158" s="74" t="inlineStr">
        <is>
          <t>15 years, 4 months, 0 days</t>
        </is>
      </c>
      <c r="AJ158" s="74" t="inlineStr">
        <is>
          <t>4 years, 8 months, 24 days</t>
        </is>
      </c>
      <c r="AK158" s="74" t="inlineStr">
        <is>
          <t>Regtech</t>
        </is>
      </c>
      <c r="AL158" s="74" t="inlineStr">
        <is>
          <t>CARBON</t>
        </is>
      </c>
      <c r="AM158" s="74" t="inlineStr">
        <is>
          <t>Support</t>
        </is>
      </c>
      <c r="AN158" s="74" t="inlineStr">
        <is>
          <t>Client Engagement</t>
        </is>
      </c>
      <c r="AO158" s="74" t="inlineStr">
        <is>
          <t>No</t>
        </is>
      </c>
      <c r="AP158" s="74" t="inlineStr">
        <is>
          <t>Client Engagement</t>
        </is>
      </c>
      <c r="AQ158" s="74" t="inlineStr">
        <is>
          <t>XBRL Domain</t>
        </is>
      </c>
      <c r="AR158" s="74" t="inlineStr">
        <is>
          <t>Non-technical</t>
        </is>
      </c>
      <c r="AS158" s="74" t="n">
        <v>20</v>
      </c>
      <c r="AT158" s="74" t="inlineStr">
        <is>
          <t>Covered</t>
        </is>
      </c>
      <c r="AU158" s="74" t="inlineStr">
        <is>
          <t>IRIS1967</t>
        </is>
      </c>
      <c r="AV158" s="74" t="inlineStr">
        <is>
          <t>Pritam Agarwal</t>
        </is>
      </c>
      <c r="AW158" s="74" t="inlineStr">
        <is>
          <t>Support</t>
        </is>
      </c>
      <c r="AX158" s="74" t="inlineStr">
        <is>
          <t>Customer Success &amp; Support</t>
        </is>
      </c>
      <c r="AY158" s="74" t="inlineStr">
        <is>
          <t>Customer Success</t>
        </is>
      </c>
      <c r="AZ158" s="74" t="n"/>
      <c r="BA158" s="74" t="n"/>
      <c r="BB158" s="74" t="inlineStr">
        <is>
          <t>Employee</t>
        </is>
      </c>
      <c r="BC158" s="74" t="inlineStr">
        <is>
          <t>Anushree Aparajit</t>
        </is>
      </c>
      <c r="BD158" s="74" t="inlineStr">
        <is>
          <t>Anushree Aparajit</t>
        </is>
      </c>
      <c r="BE158" s="74" t="inlineStr">
        <is>
          <t>No</t>
        </is>
      </c>
      <c r="BF158" s="74" t="inlineStr">
        <is>
          <t>Manager- Customer Engagement</t>
        </is>
      </c>
      <c r="BG158" s="74" t="inlineStr">
        <is>
          <t>Sr.Customer Engagement Manager</t>
        </is>
      </c>
      <c r="BH158" s="74" t="inlineStr">
        <is>
          <t>Yes</t>
        </is>
      </c>
      <c r="BI158" s="74" t="inlineStr">
        <is>
          <t>—</t>
        </is>
      </c>
      <c r="BJ158" s="74" t="inlineStr">
        <is>
          <t>—</t>
        </is>
      </c>
      <c r="BK158" s="74" t="inlineStr">
        <is>
          <t>—</t>
        </is>
      </c>
      <c r="BL158" s="74" t="inlineStr">
        <is>
          <t>Not a manager</t>
        </is>
      </c>
      <c r="BM158" s="74" t="inlineStr">
        <is>
          <t>—</t>
        </is>
      </c>
      <c r="BN158" s="74" t="inlineStr">
        <is>
          <t>—</t>
        </is>
      </c>
      <c r="BO158" s="74" t="inlineStr">
        <is>
          <t>—</t>
        </is>
      </c>
      <c r="BP158" s="74" t="inlineStr">
        <is>
          <t>Not a manager</t>
        </is>
      </c>
      <c r="BQ158" s="74" t="inlineStr">
        <is>
          <t>—</t>
        </is>
      </c>
      <c r="BR158" s="74" t="inlineStr">
        <is>
          <t>L5 – Manager</t>
        </is>
      </c>
      <c r="BS158" s="74" t="inlineStr">
        <is>
          <t>L3</t>
        </is>
      </c>
      <c r="BT158" s="74" t="inlineStr">
        <is>
          <t>Matched from Title Hierarchy · new designation</t>
        </is>
      </c>
      <c r="BU158" s="74"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8" s="74" t="n"/>
      <c r="BW158" s="74" t="inlineStr">
        <is>
          <t>Germany and Netherlands.</t>
        </is>
      </c>
      <c r="BX158" s="74" t="n"/>
      <c r="BY158" s="74" t="inlineStr">
        <is>
          <t>IRIS1967</t>
        </is>
      </c>
      <c r="BZ158" s="74" t="inlineStr">
        <is>
          <t>Employee</t>
        </is>
      </c>
      <c r="CA158" s="74" t="inlineStr">
        <is>
          <t>Active</t>
        </is>
      </c>
      <c r="CB158" s="74" t="inlineStr">
        <is>
          <t>Pritam Agarwal</t>
        </is>
      </c>
      <c r="CC158" s="164" t="n">
        <v>44531</v>
      </c>
      <c r="CD158" s="74" t="inlineStr">
        <is>
          <t>Manager- Customer Engagement</t>
        </is>
      </c>
      <c r="CE158" s="74" t="inlineStr">
        <is>
          <t>Upsell, cross, improve NPS, follow up with tech team · Non US Market</t>
        </is>
      </c>
      <c r="CF158" s="74" t="inlineStr">
        <is>
          <t>Customer Success &amp; Support</t>
        </is>
      </c>
      <c r="CG158" s="74" t="inlineStr">
        <is>
          <t>Customer Support</t>
        </is>
      </c>
      <c r="CH158" s="74" t="inlineStr">
        <is>
          <t>Sr.Customer Engagement Manager</t>
        </is>
      </c>
      <c r="CI158" s="74" t="inlineStr">
        <is>
          <t>L5 – Manager</t>
        </is>
      </c>
      <c r="CJ158" s="74" t="inlineStr">
        <is>
          <t>Anushree Aparajit</t>
        </is>
      </c>
      <c r="CK158" s="74" t="inlineStr">
        <is>
          <t>N-5</t>
        </is>
      </c>
      <c r="CL158" s="74" t="inlineStr">
        <is>
          <t>Individual Contributor</t>
        </is>
      </c>
      <c r="CM158" s="74" t="inlineStr">
        <is>
          <t>Regtech</t>
        </is>
      </c>
      <c r="CN158" s="74" t="inlineStr">
        <is>
          <t>Support</t>
        </is>
      </c>
      <c r="CO158" s="74" t="inlineStr">
        <is>
          <t>19 years, 10 months, 19 days</t>
        </is>
      </c>
      <c r="CP158" s="74" t="inlineStr">
        <is>
          <t>Sr.Customer Engagement Manager</t>
        </is>
      </c>
      <c r="CQ158" s="74" t="inlineStr">
        <is>
          <t>No</t>
        </is>
      </c>
      <c r="CR158" s="74" t="n">
        <v>2</v>
      </c>
      <c r="CS158" s="74" t="inlineStr">
        <is>
          <t>Medium</t>
        </is>
      </c>
      <c r="CT158" s="74" t="inlineStr">
        <is>
          <t>Core Contributor</t>
        </is>
      </c>
      <c r="CU158" s="74" t="inlineStr">
        <is>
          <t>No</t>
        </is>
      </c>
      <c r="CV158" s="74" t="inlineStr">
        <is>
          <t>No</t>
        </is>
      </c>
      <c r="CW158" s="74" t="inlineStr">
        <is>
          <t>Yes</t>
        </is>
      </c>
      <c r="CX158" s="74" t="inlineStr">
        <is>
          <t>N</t>
        </is>
      </c>
      <c r="CY158" s="74" t="inlineStr">
        <is>
          <t>XBRL taxonomy &amp; regulatory updates; domain/accounting refreshers; quality &amp; accuracy practices; tooling proficiency</t>
        </is>
      </c>
      <c r="CZ158" s="74" t="n"/>
      <c r="DA158" s="74" t="inlineStr">
        <is>
          <t>Pritam needs to take ownership and work proactively. He is excellent in process driven work but on dynamic workscape, there are aspects of proactive picking up threads, forecasting, price gaze, market study involved, which he needs to pick up.</t>
        </is>
      </c>
      <c r="DB158" s="74" t="n"/>
      <c r="DC158" s="74" t="n"/>
      <c r="DD158" s="74" t="n"/>
      <c r="DE158" s="74" t="n"/>
      <c r="DF158" s="74" t="n"/>
      <c r="DG158" s="74" t="n"/>
      <c r="DH158" s="74" t="n"/>
      <c r="DI158" s="74" t="n"/>
      <c r="DJ158" s="74" t="n"/>
      <c r="DK158" s="74" t="n"/>
      <c r="DL158" s="74" t="n"/>
      <c r="DM158" s="74" t="n"/>
      <c r="DN158" s="74" t="n"/>
      <c r="DO158" s="74" t="n"/>
      <c r="DP158" s="74" t="n"/>
      <c r="DQ158" s="74" t="n"/>
      <c r="DR158" s="74" t="n"/>
      <c r="DS158" s="74" t="n"/>
      <c r="DT158" s="74" t="n"/>
      <c r="DU158" s="74" t="n"/>
      <c r="DV158" s="74" t="n"/>
      <c r="DW158" s="74" t="n"/>
      <c r="DX158" s="74" t="n"/>
      <c r="DY158" s="74" t="n"/>
      <c r="DZ158" s="74" t="n"/>
      <c r="EA158" s="74" t="n"/>
      <c r="EB158" s="74" t="n"/>
      <c r="EC158" s="74" t="n"/>
      <c r="ED158" s="74" t="n"/>
      <c r="EE158" s="74" t="n"/>
      <c r="EF158" s="74" t="n"/>
      <c r="EG158" s="74" t="n"/>
      <c r="EH158" s="74" t="n"/>
      <c r="EI158" s="74" t="n"/>
      <c r="EJ158" s="74" t="n"/>
      <c r="EK158" s="74" t="n"/>
      <c r="EL158" s="74" t="n"/>
      <c r="EM158" s="74" t="n"/>
      <c r="EN158" s="74" t="n"/>
      <c r="EO158" s="74" t="n"/>
      <c r="EP158" s="74" t="n"/>
      <c r="EQ158" s="74" t="n"/>
      <c r="ER158" s="74" t="n"/>
      <c r="ES158" s="74" t="n"/>
      <c r="ET158" s="74" t="n"/>
      <c r="EU158" s="74" t="n"/>
      <c r="EV158" s="130" t="n"/>
      <c r="EW158" s="131"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EX158" s="131" t="inlineStr">
        <is>
          <t>• Key responsibilities include: Hubspot updates.
• Personally accountable for: Maintaining CSAY Score, NPS, Logo Retention, New business.
• Impact if missed or done wrong: Client lost due to loss of care.
• How measured: Same as everyone else’s.</t>
        </is>
      </c>
      <c r="EY158" s="131" t="inlineStr">
        <is>
          <t>• Current capabilities: Client communication.
• Tools / software used: Hubspot and excel.
• Workload: Rated a heavy load · 4/5 in a typical week.
• Judgment/way of working: Email drafting.</t>
        </is>
      </c>
      <c r="EZ158" s="131" t="inlineStr">
        <is>
          <t>• Development priorities: Business Analytics tool learning to forecast things related to client activities.
• Learning and Development Need: Product testing. Raise concerns when needed.
• Role evolving toward: Yes, outside the skill like completely new sales work.</t>
        </is>
      </c>
      <c r="FA158" s="131" t="inlineStr">
        <is>
          <t>• Key challenges: Multiple stage approval.
• Support required: No new account - Sales can handle it better.</t>
        </is>
      </c>
      <c r="FB158" s="131" t="n"/>
      <c r="FC158" s="131" t="n"/>
    </row>
    <row r="159" ht="250" customHeight="1">
      <c r="A159" s="109" t="inlineStr">
        <is>
          <t>Mapped</t>
        </is>
      </c>
      <c r="B159" s="109" t="inlineStr">
        <is>
          <t>CARBON</t>
        </is>
      </c>
      <c r="C159" s="110" t="inlineStr">
        <is>
          <t>IRIS1911</t>
        </is>
      </c>
      <c r="D159" s="110" t="inlineStr">
        <is>
          <t>Varun Bubna</t>
        </is>
      </c>
      <c r="E159" s="110" t="inlineStr">
        <is>
          <t>Support</t>
        </is>
      </c>
      <c r="F159" s="162" t="inlineStr">
        <is>
          <t>Customer Success Manager</t>
        </is>
      </c>
      <c r="G159" s="162" t="inlineStr">
        <is>
          <t>Senior Customer Success Specialist</t>
        </is>
      </c>
      <c r="H159" s="110" t="inlineStr">
        <is>
          <t>L5 – Manager</t>
        </is>
      </c>
      <c r="I159" s="110" t="inlineStr">
        <is>
          <t>B2</t>
        </is>
      </c>
      <c r="J159" s="110" t="inlineStr">
        <is>
          <t>• Same level</t>
        </is>
      </c>
      <c r="K159" s="110" t="inlineStr">
        <is>
          <t>Customer Success &amp; Support</t>
        </is>
      </c>
      <c r="L159" s="110" t="inlineStr">
        <is>
          <t>Customer Success &amp; Account Management</t>
        </is>
      </c>
      <c r="M159" s="163" t="inlineStr">
        <is>
          <t>• Correct the experience record — HR</t>
        </is>
      </c>
      <c r="N159" s="110" t="n">
        <v>20</v>
      </c>
      <c r="O159" s="109" t="inlineStr">
        <is>
          <t>P4 / M3</t>
        </is>
      </c>
      <c r="P159" s="110" t="inlineStr">
        <is>
          <t>Senior / Manager</t>
        </is>
      </c>
      <c r="Q159" s="110" t="inlineStr">
        <is>
          <t>4–5</t>
        </is>
      </c>
      <c r="R159" s="110" t="inlineStr">
        <is>
          <t>6–9 yrs</t>
        </is>
      </c>
      <c r="S159" s="110" t="inlineStr">
        <is>
          <t>7–10 · 6–11</t>
        </is>
      </c>
      <c r="T159" s="110" t="inlineStr">
        <is>
          <t>Senior CSM / Support Specialist</t>
        </is>
      </c>
      <c r="U159" s="110" t="inlineStr">
        <is>
          <t>Workiva: Product Success Manager · IRIS Vs Competitor Benchmark — SaaS customer-success ladder: Senior CSM · IRIS Vs Competitor Benchmark — support tiers: Support Team Manager</t>
        </is>
      </c>
      <c r="V159" s="110" t="inlineStr">
        <is>
          <t>TSIA frameworks and benchmarks; ITIL 4 service desk; Gainsight customer-success practice</t>
        </is>
      </c>
      <c r="W159" s="110" t="inlineStr">
        <is>
          <t>Core 3 · Future 3 · Functional 4 · Leadership 2</t>
        </is>
      </c>
      <c r="X159" s="73" t="n">
        <v>180</v>
      </c>
      <c r="Y159" s="74" t="inlineStr">
        <is>
          <t>IRIS1911</t>
        </is>
      </c>
      <c r="Z159" s="74" t="inlineStr">
        <is>
          <t>Employee</t>
        </is>
      </c>
      <c r="AA159" s="74" t="inlineStr">
        <is>
          <t>Active</t>
        </is>
      </c>
      <c r="AB159" s="74" t="inlineStr">
        <is>
          <t>Varun Bubna</t>
        </is>
      </c>
      <c r="AC159" s="164" t="n">
        <v>44319</v>
      </c>
      <c r="AD159" s="74" t="inlineStr">
        <is>
          <t>Customer Success Manager</t>
        </is>
      </c>
      <c r="AE159" s="74" t="inlineStr">
        <is>
          <t>B.Com</t>
        </is>
      </c>
      <c r="AF159" s="74" t="inlineStr">
        <is>
          <t>Anushree Aparajit</t>
        </is>
      </c>
      <c r="AG159" s="74" t="inlineStr">
        <is>
          <t>N-5</t>
        </is>
      </c>
      <c r="AH159" s="74" t="inlineStr">
        <is>
          <t>Individual Contributor</t>
        </is>
      </c>
      <c r="AI159" s="74" t="inlineStr">
        <is>
          <t>3 years, 0 months, 0 days</t>
        </is>
      </c>
      <c r="AJ159" s="74" t="inlineStr">
        <is>
          <t>5 years, 3 months, 22 days</t>
        </is>
      </c>
      <c r="AK159" s="74" t="inlineStr">
        <is>
          <t>Regtech</t>
        </is>
      </c>
      <c r="AL159" s="74" t="inlineStr">
        <is>
          <t>CARBON</t>
        </is>
      </c>
      <c r="AM159" s="74" t="inlineStr">
        <is>
          <t>Support</t>
        </is>
      </c>
      <c r="AN159" s="74" t="inlineStr">
        <is>
          <t>Client Engagement</t>
        </is>
      </c>
      <c r="AO159" s="74" t="inlineStr">
        <is>
          <t>No</t>
        </is>
      </c>
      <c r="AP159" s="74" t="inlineStr">
        <is>
          <t>Client Engagement</t>
        </is>
      </c>
      <c r="AQ159" s="74" t="inlineStr">
        <is>
          <t>XBRL Domain</t>
        </is>
      </c>
      <c r="AR159" s="74" t="inlineStr">
        <is>
          <t>Non-technical</t>
        </is>
      </c>
      <c r="AS159" s="74" t="n">
        <v>20</v>
      </c>
      <c r="AT159" s="74" t="inlineStr">
        <is>
          <t>Covered</t>
        </is>
      </c>
      <c r="AU159" s="74" t="inlineStr">
        <is>
          <t>IRIS1911</t>
        </is>
      </c>
      <c r="AV159" s="74" t="inlineStr">
        <is>
          <t>Varun Bubna</t>
        </is>
      </c>
      <c r="AW159" s="74" t="inlineStr">
        <is>
          <t>Support</t>
        </is>
      </c>
      <c r="AX159" s="74" t="inlineStr">
        <is>
          <t>Customer Success &amp; Support</t>
        </is>
      </c>
      <c r="AY159" s="74" t="inlineStr">
        <is>
          <t>Customer Success</t>
        </is>
      </c>
      <c r="AZ159" s="74" t="n"/>
      <c r="BA159" s="74" t="n"/>
      <c r="BB159" s="74" t="inlineStr">
        <is>
          <t>Employee</t>
        </is>
      </c>
      <c r="BC159" s="74" t="inlineStr">
        <is>
          <t>Anushree Aparajit</t>
        </is>
      </c>
      <c r="BD159" s="74" t="inlineStr">
        <is>
          <t>Anushree Aparajit</t>
        </is>
      </c>
      <c r="BE159" s="74" t="inlineStr">
        <is>
          <t>No</t>
        </is>
      </c>
      <c r="BF159" s="74" t="inlineStr">
        <is>
          <t>Customer Success Manager</t>
        </is>
      </c>
      <c r="BG159" s="74" t="inlineStr">
        <is>
          <t>Sr.Customer Engagement Manager</t>
        </is>
      </c>
      <c r="BH159" s="74" t="inlineStr">
        <is>
          <t>Yes</t>
        </is>
      </c>
      <c r="BI159" s="74" t="inlineStr">
        <is>
          <t>—</t>
        </is>
      </c>
      <c r="BJ159" s="74" t="inlineStr">
        <is>
          <t>—</t>
        </is>
      </c>
      <c r="BK159" s="74" t="inlineStr">
        <is>
          <t>—</t>
        </is>
      </c>
      <c r="BL159" s="74" t="inlineStr">
        <is>
          <t>Not a manager</t>
        </is>
      </c>
      <c r="BM159" s="74" t="inlineStr">
        <is>
          <t>—</t>
        </is>
      </c>
      <c r="BN159" s="74" t="inlineStr">
        <is>
          <t>—</t>
        </is>
      </c>
      <c r="BO159" s="74" t="inlineStr">
        <is>
          <t>—</t>
        </is>
      </c>
      <c r="BP159" s="74" t="inlineStr">
        <is>
          <t>Not a manager</t>
        </is>
      </c>
      <c r="BQ159" s="74" t="inlineStr">
        <is>
          <t>—</t>
        </is>
      </c>
      <c r="BR159" s="74" t="inlineStr">
        <is>
          <t>L5 – Manager</t>
        </is>
      </c>
      <c r="BS159" s="74" t="inlineStr">
        <is>
          <t>L2</t>
        </is>
      </c>
      <c r="BT159" s="74" t="inlineStr">
        <is>
          <t>Matched from Title Hierarchy · new designation</t>
        </is>
      </c>
      <c r="BU159" s="74"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9" s="74" t="n"/>
      <c r="BW159" s="74" t="inlineStr">
        <is>
          <t>US; Ireland; Argentina; Brazil.</t>
        </is>
      </c>
      <c r="BX159" s="74" t="n"/>
      <c r="BY159" s="74" t="inlineStr">
        <is>
          <t>IRIS1911</t>
        </is>
      </c>
      <c r="BZ159" s="74" t="inlineStr">
        <is>
          <t>Employee</t>
        </is>
      </c>
      <c r="CA159" s="74" t="inlineStr">
        <is>
          <t>Active</t>
        </is>
      </c>
      <c r="CB159" s="74" t="inlineStr">
        <is>
          <t>Varun Bubna</t>
        </is>
      </c>
      <c r="CC159" s="164" t="n">
        <v>44319</v>
      </c>
      <c r="CD159" s="74" t="inlineStr">
        <is>
          <t>Customer Success Manager</t>
        </is>
      </c>
      <c r="CE159" s="74" t="inlineStr">
        <is>
          <t>Upsell, cross, improve NPS, follow up with tech team · US Market</t>
        </is>
      </c>
      <c r="CF159" s="74" t="inlineStr">
        <is>
          <t>Customer Success &amp; Support</t>
        </is>
      </c>
      <c r="CG159" s="74" t="inlineStr">
        <is>
          <t>Customer Support</t>
        </is>
      </c>
      <c r="CH159" s="74" t="inlineStr">
        <is>
          <t>Customer Engagement Manager</t>
        </is>
      </c>
      <c r="CI159" s="74" t="inlineStr">
        <is>
          <t>L5 – Manager</t>
        </is>
      </c>
      <c r="CJ159" s="74" t="inlineStr">
        <is>
          <t>Anushree Aparajit</t>
        </is>
      </c>
      <c r="CK159" s="74" t="inlineStr">
        <is>
          <t>N-5</t>
        </is>
      </c>
      <c r="CL159" s="74" t="inlineStr">
        <is>
          <t>Individual Contributor</t>
        </is>
      </c>
      <c r="CM159" s="74" t="inlineStr">
        <is>
          <t>Regtech</t>
        </is>
      </c>
      <c r="CN159" s="74" t="inlineStr">
        <is>
          <t>Support</t>
        </is>
      </c>
      <c r="CO159" s="74" t="inlineStr">
        <is>
          <t>8 years, 1 months, 17 days</t>
        </is>
      </c>
      <c r="CP159" s="74" t="inlineStr">
        <is>
          <t>Customer Engagement Manager</t>
        </is>
      </c>
      <c r="CQ159" s="74" t="inlineStr">
        <is>
          <t>No</t>
        </is>
      </c>
      <c r="CR159" s="74" t="n">
        <v>4</v>
      </c>
      <c r="CS159" s="74" t="inlineStr">
        <is>
          <t>Medium</t>
        </is>
      </c>
      <c r="CT159" s="74" t="inlineStr">
        <is>
          <t>High Impact / Growth Talent</t>
        </is>
      </c>
      <c r="CU159" s="74" t="n"/>
      <c r="CV159" s="74" t="n"/>
      <c r="CW159" s="74" t="n"/>
      <c r="CX159" s="74" t="n"/>
      <c r="CY159" s="74" t="inlineStr">
        <is>
          <t>Communication, Handling Escalation, AI application</t>
        </is>
      </c>
      <c r="CZ159" s="74" t="n"/>
      <c r="DA159" s="74" t="inlineStr">
        <is>
          <t>Title to be standardized to: Customer Engagement Manager</t>
        </is>
      </c>
      <c r="DB159" s="74" t="n"/>
      <c r="DC159" s="74" t="n"/>
      <c r="DD159" s="74" t="n"/>
      <c r="DE159" s="74" t="n"/>
      <c r="DF159" s="74" t="n"/>
      <c r="DG159" s="74" t="n"/>
      <c r="DH159" s="74" t="n"/>
      <c r="DI159" s="74" t="n"/>
      <c r="DJ159" s="74" t="n"/>
      <c r="DK159" s="74" t="n"/>
      <c r="DL159" s="74" t="n"/>
      <c r="DM159" s="74" t="n"/>
      <c r="DN159" s="74" t="n"/>
      <c r="DO159" s="74" t="n"/>
      <c r="DP159" s="74" t="n"/>
      <c r="DQ159" s="74" t="n"/>
      <c r="DR159" s="74" t="n"/>
      <c r="DS159" s="74" t="n"/>
      <c r="DT159" s="74" t="n"/>
      <c r="DU159" s="74" t="n"/>
      <c r="DV159" s="74" t="n"/>
      <c r="DW159" s="74" t="n"/>
      <c r="DX159" s="74" t="n"/>
      <c r="DY159" s="74" t="n"/>
      <c r="DZ159" s="74" t="n"/>
      <c r="EA159" s="74" t="n"/>
      <c r="EB159" s="74" t="n"/>
      <c r="EC159" s="74" t="n"/>
      <c r="ED159" s="74" t="n"/>
      <c r="EE159" s="74" t="n"/>
      <c r="EF159" s="74" t="n"/>
      <c r="EG159" s="74" t="n"/>
      <c r="EH159" s="74" t="n"/>
      <c r="EI159" s="74" t="n"/>
      <c r="EJ159" s="74" t="n"/>
      <c r="EK159" s="74" t="n"/>
      <c r="EL159" s="74" t="n"/>
      <c r="EM159" s="74" t="n"/>
      <c r="EN159" s="74" t="n"/>
      <c r="EO159" s="74" t="n"/>
      <c r="EP159" s="74" t="n"/>
      <c r="EQ159" s="74" t="n"/>
      <c r="ER159" s="74" t="n"/>
      <c r="ES159" s="74" t="n"/>
      <c r="ET159" s="74" t="n"/>
      <c r="EU159" s="74" t="n"/>
      <c r="EV159" s="130" t="n"/>
      <c r="EW159" s="131"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EX159" s="131"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EY159" s="131"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EZ159" s="131" t="inlineStr">
        <is>
          <t>• Development priorities: Forecasting and data analysis.
• Learning and Development Need: Negotiating; Product planning.
• Role evolving toward: Focus on creating a brand for DM; Lots of new clients for DM with enablement; Revenue targets.</t>
        </is>
      </c>
      <c r="FA159" s="131" t="inlineStr">
        <is>
          <t>• Key challenges: Internal approvals; Invoicing delays; Lack of clarity; Continuous process change.
• Support required: Give more ownership while assigning responsibilities; Provide more authority.</t>
        </is>
      </c>
      <c r="FB159" s="131" t="n"/>
      <c r="FC159" s="131" t="n"/>
    </row>
    <row r="160" ht="250" customHeight="1">
      <c r="A160" s="109" t="inlineStr">
        <is>
          <t>Mapped</t>
        </is>
      </c>
      <c r="B160" s="109" t="inlineStr">
        <is>
          <t>CARBON</t>
        </is>
      </c>
      <c r="C160" s="110" t="inlineStr">
        <is>
          <t>IRIS1939</t>
        </is>
      </c>
      <c r="D160" s="110" t="inlineStr">
        <is>
          <t>Nupur Samantaray</t>
        </is>
      </c>
      <c r="E160" s="110" t="inlineStr">
        <is>
          <t>Support</t>
        </is>
      </c>
      <c r="F160" s="162" t="inlineStr">
        <is>
          <t>Manager- Customer Engagement</t>
        </is>
      </c>
      <c r="G160" s="162" t="inlineStr">
        <is>
          <t>Senior Customer Success Specialist</t>
        </is>
      </c>
      <c r="H160" s="110" t="inlineStr">
        <is>
          <t>L5 – Manager</t>
        </is>
      </c>
      <c r="I160" s="110" t="inlineStr">
        <is>
          <t>B1</t>
        </is>
      </c>
      <c r="J160" s="110" t="inlineStr">
        <is>
          <t>• Same level</t>
        </is>
      </c>
      <c r="K160" s="110" t="inlineStr">
        <is>
          <t>Customer Success &amp; Support</t>
        </is>
      </c>
      <c r="L160" s="110" t="inlineStr">
        <is>
          <t>Customer Success &amp; Account Management</t>
        </is>
      </c>
      <c r="M160" s="110" t="n"/>
      <c r="N160" s="110" t="n">
        <v>20</v>
      </c>
      <c r="O160" s="109" t="inlineStr">
        <is>
          <t>P3 / M2</t>
        </is>
      </c>
      <c r="P160" s="110" t="inlineStr">
        <is>
          <t>Career / · Team Lead</t>
        </is>
      </c>
      <c r="Q160" s="110" t="inlineStr">
        <is>
          <t>4 Enable</t>
        </is>
      </c>
      <c r="R160" s="110" t="inlineStr">
        <is>
          <t>4–7 yrs</t>
        </is>
      </c>
      <c r="S160" s="110" t="inlineStr">
        <is>
          <t>5–8 · 4–8</t>
        </is>
      </c>
      <c r="T160" s="110" t="inlineStr">
        <is>
          <t>Senior CSM / Support Specialist</t>
        </is>
      </c>
      <c r="U160" s="110" t="inlineStr">
        <is>
          <t>Workiva: Customer Success Manager · IRIS Vs Competitor Benchmark — SaaS customer-success ladder: CSM · IRIS Vs Competitor Benchmark — support tiers: L3 / Problem Analyst</t>
        </is>
      </c>
      <c r="V160" s="110" t="inlineStr">
        <is>
          <t>TSIA frameworks and benchmarks; ITIL 4 service desk; Gainsight customer-success practice</t>
        </is>
      </c>
      <c r="W160" s="110" t="inlineStr">
        <is>
          <t>Core 3 · Future 3 · Functional 3 · Leadership 1</t>
        </is>
      </c>
      <c r="X160" s="73" t="n">
        <v>192</v>
      </c>
      <c r="Y160" s="74" t="inlineStr">
        <is>
          <t>IRIS1939</t>
        </is>
      </c>
      <c r="Z160" s="74" t="inlineStr">
        <is>
          <t>Employee</t>
        </is>
      </c>
      <c r="AA160" s="74" t="inlineStr">
        <is>
          <t>Active</t>
        </is>
      </c>
      <c r="AB160" s="74" t="inlineStr">
        <is>
          <t>Nupur Samantaray</t>
        </is>
      </c>
      <c r="AC160" s="164" t="n">
        <v>44410</v>
      </c>
      <c r="AD160" s="74" t="inlineStr">
        <is>
          <t>Manager- Customer Engagement</t>
        </is>
      </c>
      <c r="AE160" s="74" t="inlineStr">
        <is>
          <t>CA</t>
        </is>
      </c>
      <c r="AF160" s="74" t="inlineStr">
        <is>
          <t>Anushree Aparajit</t>
        </is>
      </c>
      <c r="AG160" s="74" t="inlineStr">
        <is>
          <t>N-5</t>
        </is>
      </c>
      <c r="AH160" s="74" t="inlineStr">
        <is>
          <t>Individual Contributor</t>
        </is>
      </c>
      <c r="AI160" s="74" t="inlineStr">
        <is>
          <t>4 years, 0 months, 0 days</t>
        </is>
      </c>
      <c r="AJ160" s="74" t="inlineStr">
        <is>
          <t>5 years, 0 months, 23 days</t>
        </is>
      </c>
      <c r="AK160" s="74" t="inlineStr">
        <is>
          <t>Regtech</t>
        </is>
      </c>
      <c r="AL160" s="74" t="inlineStr">
        <is>
          <t>CARBON</t>
        </is>
      </c>
      <c r="AM160" s="74" t="inlineStr">
        <is>
          <t>Support</t>
        </is>
      </c>
      <c r="AN160" s="74" t="inlineStr">
        <is>
          <t>Client Engagement</t>
        </is>
      </c>
      <c r="AO160" s="74" t="inlineStr">
        <is>
          <t>No</t>
        </is>
      </c>
      <c r="AP160" s="74" t="inlineStr">
        <is>
          <t>Client Engagement</t>
        </is>
      </c>
      <c r="AQ160" s="74" t="inlineStr">
        <is>
          <t>XBRL Domain</t>
        </is>
      </c>
      <c r="AR160" s="74" t="inlineStr">
        <is>
          <t>Non-technical</t>
        </is>
      </c>
      <c r="AS160" s="74" t="n">
        <v>20</v>
      </c>
      <c r="AT160" s="74" t="inlineStr">
        <is>
          <t>Covered</t>
        </is>
      </c>
      <c r="AU160" s="74" t="inlineStr">
        <is>
          <t>IRIS1939</t>
        </is>
      </c>
      <c r="AV160" s="74" t="inlineStr">
        <is>
          <t>Nupur Samantaray</t>
        </is>
      </c>
      <c r="AW160" s="74" t="inlineStr">
        <is>
          <t>Support</t>
        </is>
      </c>
      <c r="AX160" s="74" t="inlineStr">
        <is>
          <t>Customer Success &amp; Support</t>
        </is>
      </c>
      <c r="AY160" s="74" t="inlineStr">
        <is>
          <t>Customer Success</t>
        </is>
      </c>
      <c r="AZ160" s="74" t="n"/>
      <c r="BA160" s="74" t="n"/>
      <c r="BB160" s="74" t="inlineStr">
        <is>
          <t>Employee</t>
        </is>
      </c>
      <c r="BC160" s="74" t="inlineStr">
        <is>
          <t>Anushree Aparajit</t>
        </is>
      </c>
      <c r="BD160" s="74" t="inlineStr">
        <is>
          <t>Anushree Aparajit</t>
        </is>
      </c>
      <c r="BE160" s="74" t="inlineStr">
        <is>
          <t>No</t>
        </is>
      </c>
      <c r="BF160" s="74" t="inlineStr">
        <is>
          <t>Manager- Customer Engagement</t>
        </is>
      </c>
      <c r="BG160" s="74" t="inlineStr">
        <is>
          <t>Sr.Customer Engagement Manager</t>
        </is>
      </c>
      <c r="BH160" s="74" t="inlineStr">
        <is>
          <t>Yes</t>
        </is>
      </c>
      <c r="BI160" s="74" t="inlineStr">
        <is>
          <t>—</t>
        </is>
      </c>
      <c r="BJ160" s="74" t="inlineStr">
        <is>
          <t>—</t>
        </is>
      </c>
      <c r="BK160" s="74" t="inlineStr">
        <is>
          <t>—</t>
        </is>
      </c>
      <c r="BL160" s="74" t="inlineStr">
        <is>
          <t>Not a manager</t>
        </is>
      </c>
      <c r="BM160" s="74" t="inlineStr">
        <is>
          <t>—</t>
        </is>
      </c>
      <c r="BN160" s="74" t="inlineStr">
        <is>
          <t>—</t>
        </is>
      </c>
      <c r="BO160" s="74" t="inlineStr">
        <is>
          <t>—</t>
        </is>
      </c>
      <c r="BP160" s="74" t="inlineStr">
        <is>
          <t>Not a manager</t>
        </is>
      </c>
      <c r="BQ160" s="74" t="inlineStr">
        <is>
          <t>—</t>
        </is>
      </c>
      <c r="BR160" s="74" t="inlineStr">
        <is>
          <t>L5 – Manager</t>
        </is>
      </c>
      <c r="BS160" s="74" t="inlineStr">
        <is>
          <t>L3</t>
        </is>
      </c>
      <c r="BT160" s="74" t="inlineStr">
        <is>
          <t>Matched from Title Hierarchy · new designation</t>
        </is>
      </c>
      <c r="BU160" s="74"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60" s="74" t="n"/>
      <c r="BW160" s="74" t="inlineStr">
        <is>
          <t>Benelux; UK.</t>
        </is>
      </c>
      <c r="BX160" s="74" t="n"/>
      <c r="BY160" s="74" t="inlineStr">
        <is>
          <t>IRIS1939</t>
        </is>
      </c>
      <c r="BZ160" s="74" t="inlineStr">
        <is>
          <t>Employee</t>
        </is>
      </c>
      <c r="CA160" s="74" t="inlineStr">
        <is>
          <t>Active</t>
        </is>
      </c>
      <c r="CB160" s="74" t="inlineStr">
        <is>
          <t>Nupur Samantaray</t>
        </is>
      </c>
      <c r="CC160" s="164" t="n">
        <v>44410</v>
      </c>
      <c r="CD160" s="74" t="inlineStr">
        <is>
          <t>Manager- Customer Engagement</t>
        </is>
      </c>
      <c r="CE160" s="74" t="inlineStr">
        <is>
          <t>Upsell, cross, improve NPS, follow up with tech team · Non US Market</t>
        </is>
      </c>
      <c r="CF160" s="74" t="inlineStr">
        <is>
          <t>Customer Success &amp; Support</t>
        </is>
      </c>
      <c r="CG160" s="74" t="inlineStr">
        <is>
          <t>Customer Support</t>
        </is>
      </c>
      <c r="CH160" s="74" t="inlineStr">
        <is>
          <t>Sr.Customer Engagement Manager</t>
        </is>
      </c>
      <c r="CI160" s="74" t="inlineStr">
        <is>
          <t>L5 – Manager</t>
        </is>
      </c>
      <c r="CJ160" s="74" t="inlineStr">
        <is>
          <t>Anushree Aparajit</t>
        </is>
      </c>
      <c r="CK160" s="74" t="inlineStr">
        <is>
          <t>N-5</t>
        </is>
      </c>
      <c r="CL160" s="74" t="inlineStr">
        <is>
          <t>Individual Contributor</t>
        </is>
      </c>
      <c r="CM160" s="74" t="inlineStr">
        <is>
          <t>Regtech</t>
        </is>
      </c>
      <c r="CN160" s="74" t="inlineStr">
        <is>
          <t>Support</t>
        </is>
      </c>
      <c r="CO160" s="74" t="inlineStr">
        <is>
          <t>8 years, 10 months, 18 days</t>
        </is>
      </c>
      <c r="CP160" s="74" t="inlineStr">
        <is>
          <t>Sr.Customer Engagement Manager</t>
        </is>
      </c>
      <c r="CQ160" s="74" t="inlineStr">
        <is>
          <t>No</t>
        </is>
      </c>
      <c r="CR160" s="74" t="n">
        <v>3</v>
      </c>
      <c r="CS160" s="74" t="inlineStr">
        <is>
          <t>Medium</t>
        </is>
      </c>
      <c r="CT160" s="74" t="inlineStr">
        <is>
          <t>Core Contributor</t>
        </is>
      </c>
      <c r="CU160" s="74" t="inlineStr">
        <is>
          <t>No</t>
        </is>
      </c>
      <c r="CV160" s="74" t="inlineStr">
        <is>
          <t>No</t>
        </is>
      </c>
      <c r="CW160" s="74" t="inlineStr">
        <is>
          <t>Yes</t>
        </is>
      </c>
      <c r="CX160" s="74" t="inlineStr">
        <is>
          <t>N</t>
        </is>
      </c>
      <c r="CY160" s="74" t="inlineStr">
        <is>
          <t>XBRL taxonomy &amp; regulatory updates; domain/accounting refreshers; quality &amp; accuracy practices; tooling proficiency, DM proficiency, in-person meeting gearing up.</t>
        </is>
      </c>
      <c r="CZ160" s="74" t="n"/>
      <c r="DA160" s="74" t="inlineStr">
        <is>
          <t>Title to be Standardized: Sr.Customer Engagement Manager</t>
        </is>
      </c>
      <c r="DB160" s="74" t="n"/>
      <c r="DC160" s="74" t="n"/>
      <c r="DD160" s="74" t="n"/>
      <c r="DE160" s="74" t="n"/>
      <c r="DF160" s="74" t="n"/>
      <c r="DG160" s="74" t="n"/>
      <c r="DH160" s="74" t="n"/>
      <c r="DI160" s="74" t="n"/>
      <c r="DJ160" s="74" t="n"/>
      <c r="DK160" s="74" t="n"/>
      <c r="DL160" s="74" t="n"/>
      <c r="DM160" s="74" t="n"/>
      <c r="DN160" s="74" t="n"/>
      <c r="DO160" s="74" t="n"/>
      <c r="DP160" s="74" t="n"/>
      <c r="DQ160" s="74" t="n"/>
      <c r="DR160" s="74" t="n"/>
      <c r="DS160" s="74" t="n"/>
      <c r="DT160" s="74" t="n"/>
      <c r="DU160" s="74" t="n"/>
      <c r="DV160" s="74" t="n"/>
      <c r="DW160" s="74" t="n"/>
      <c r="DX160" s="74" t="n"/>
      <c r="DY160" s="74" t="n"/>
      <c r="DZ160" s="74" t="n"/>
      <c r="EA160" s="74" t="n"/>
      <c r="EB160" s="74" t="n"/>
      <c r="EC160" s="74" t="n"/>
      <c r="ED160" s="74" t="n"/>
      <c r="EE160" s="74" t="n"/>
      <c r="EF160" s="74" t="n"/>
      <c r="EG160" s="74" t="n"/>
      <c r="EH160" s="74" t="n"/>
      <c r="EI160" s="74" t="n"/>
      <c r="EJ160" s="74" t="n"/>
      <c r="EK160" s="74" t="n"/>
      <c r="EL160" s="74" t="n"/>
      <c r="EM160" s="74" t="n"/>
      <c r="EN160" s="74" t="n"/>
      <c r="EO160" s="74" t="n"/>
      <c r="EP160" s="74" t="n"/>
      <c r="EQ160" s="74" t="n"/>
      <c r="ER160" s="74" t="n"/>
      <c r="ES160" s="74" t="n"/>
      <c r="ET160" s="74" t="n"/>
      <c r="EU160" s="74" t="n"/>
      <c r="EV160" s="130" t="n"/>
      <c r="EW160" s="131"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EX160" s="131"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EY160" s="131" t="inlineStr">
        <is>
          <t>• Current capabilities: Basic excel; Email drafting; Communication.
• Tools / software used: Office 365; IRIS Carbon.
• Workload: Rated a heavy load · 4/5 in a typical week.
• Judgment/way of working: Collaboration with internal team.</t>
        </is>
      </c>
      <c r="EZ160" s="131" t="inlineStr">
        <is>
          <t>• Development priorities: AI certification; PMO certication.
• Learning and Development Need: Product testing; Mandate enablement. Sales activity.
• Role evolving toward: Hubspot; Targets; Introduction of targets.</t>
        </is>
      </c>
      <c r="FA160" s="131" t="inlineStr">
        <is>
          <t>• Key challenges: Internal approvals; Invoicing process.
• Support required: More ownership; Remove sales related activities.</t>
        </is>
      </c>
      <c r="FB160" s="131" t="n"/>
      <c r="FC160" s="131" t="n"/>
    </row>
    <row r="161" ht="250" customHeight="1">
      <c r="A161" s="109" t="inlineStr">
        <is>
          <t>Mapped</t>
        </is>
      </c>
      <c r="B161" s="109" t="inlineStr">
        <is>
          <t>CARBON</t>
        </is>
      </c>
      <c r="C161" s="110" t="inlineStr">
        <is>
          <t>IRIS1878</t>
        </is>
      </c>
      <c r="D161" s="110" t="inlineStr">
        <is>
          <t>Shailesh Koradiya</t>
        </is>
      </c>
      <c r="E161" s="110" t="inlineStr">
        <is>
          <t>Support</t>
        </is>
      </c>
      <c r="F161" s="162" t="inlineStr">
        <is>
          <t>Technical Support Lead</t>
        </is>
      </c>
      <c r="G161" s="162" t="inlineStr">
        <is>
          <t>DevOps Specialist – POD Lead</t>
        </is>
      </c>
      <c r="H161" s="162" t="inlineStr">
        <is>
          <t>L5 – Lead · IC</t>
        </is>
      </c>
      <c r="I161" s="162" t="inlineStr">
        <is>
          <t>B1</t>
        </is>
      </c>
      <c r="J161" s="165" t="inlineStr">
        <is>
          <t>▼ Down · protected</t>
        </is>
      </c>
      <c r="K161" s="110" t="inlineStr">
        <is>
          <t>Engineering &amp; Development</t>
        </is>
      </c>
      <c r="L161" s="110" t="inlineStr">
        <is>
          <t>DevOps &amp; Release Engineering</t>
        </is>
      </c>
      <c r="M161" s="110" t="n"/>
      <c r="N161" s="110" t="n">
        <v>20</v>
      </c>
      <c r="O161" s="109" t="inlineStr">
        <is>
          <t>P3 / M2</t>
        </is>
      </c>
      <c r="P161" s="110" t="inlineStr">
        <is>
          <t>Career / · Team Lead</t>
        </is>
      </c>
      <c r="Q161" s="110" t="inlineStr">
        <is>
          <t>4 Enable</t>
        </is>
      </c>
      <c r="R161" s="110" t="inlineStr">
        <is>
          <t>4–7 yrs</t>
        </is>
      </c>
      <c r="S161" s="110" t="inlineStr">
        <is>
          <t>5–8 · 4–8</t>
        </is>
      </c>
      <c r="T161" s="110" t="inlineStr">
        <is>
          <t>Senior Software Engineer</t>
        </is>
      </c>
      <c r="U161" s="110" t="inlineStr">
        <is>
          <t>Workiva: SE / Senior SE · Broadridge India: Senior SE · Nasdaq / AxiomSL: Senior SE · Salesforce: MTS · Atlassian: P40 · Freshworks: Senior SE</t>
        </is>
      </c>
      <c r="V161" s="110" t="inlineStr">
        <is>
          <t>SFIA 9 · software development, programming; OWASP secure coding; cloud vendor certifications</t>
        </is>
      </c>
      <c r="W161" s="110" t="inlineStr">
        <is>
          <t>Core 3 · Future 3 · Functional 3 · Leadership 2</t>
        </is>
      </c>
      <c r="X161" s="73" t="n">
        <v>173</v>
      </c>
      <c r="Y161" s="74" t="inlineStr">
        <is>
          <t>IRIS1878</t>
        </is>
      </c>
      <c r="Z161" s="74" t="inlineStr">
        <is>
          <t>Employee</t>
        </is>
      </c>
      <c r="AA161" s="74" t="inlineStr">
        <is>
          <t>Active</t>
        </is>
      </c>
      <c r="AB161" s="74" t="inlineStr">
        <is>
          <t>Shailesh Koradiya</t>
        </is>
      </c>
      <c r="AC161" s="164" t="n">
        <v>44137</v>
      </c>
      <c r="AD161" s="74" t="inlineStr">
        <is>
          <t>Technical Support Lead</t>
        </is>
      </c>
      <c r="AE161" s="74" t="inlineStr">
        <is>
          <t>MCA</t>
        </is>
      </c>
      <c r="AF161" s="74" t="inlineStr">
        <is>
          <t>Chetan Kotwal</t>
        </is>
      </c>
      <c r="AG161" s="74" t="inlineStr">
        <is>
          <t>N-3</t>
        </is>
      </c>
      <c r="AH161" s="74" t="inlineStr">
        <is>
          <t>Manager</t>
        </is>
      </c>
      <c r="AI161" s="74" t="inlineStr">
        <is>
          <t>7 years, 3 months, 0 days</t>
        </is>
      </c>
      <c r="AJ161" s="74" t="inlineStr">
        <is>
          <t>5 years, 9 months, 23 days</t>
        </is>
      </c>
      <c r="AK161" s="74" t="inlineStr">
        <is>
          <t>Regtech</t>
        </is>
      </c>
      <c r="AL161" s="74" t="inlineStr">
        <is>
          <t>CARBON</t>
        </is>
      </c>
      <c r="AM161" s="74" t="inlineStr">
        <is>
          <t>Support</t>
        </is>
      </c>
      <c r="AN161" s="74" t="inlineStr">
        <is>
          <t>Tech Support</t>
        </is>
      </c>
      <c r="AO161" s="74" t="inlineStr">
        <is>
          <t>Yes</t>
        </is>
      </c>
      <c r="AP161" s="74" t="inlineStr">
        <is>
          <t>Product/Project</t>
        </is>
      </c>
      <c r="AQ161" s="74" t="inlineStr">
        <is>
          <t>.NET MVC</t>
        </is>
      </c>
      <c r="AR161" s="74" t="inlineStr">
        <is>
          <t>Technical - Developer</t>
        </is>
      </c>
      <c r="AS161" s="74" t="n">
        <v>20</v>
      </c>
      <c r="AT161" s="74" t="inlineStr">
        <is>
          <t>Covered</t>
        </is>
      </c>
      <c r="AU161" s="74" t="inlineStr">
        <is>
          <t>IRIS1878</t>
        </is>
      </c>
      <c r="AV161" s="74" t="inlineStr">
        <is>
          <t>Shailesh Koradiya</t>
        </is>
      </c>
      <c r="AW161" s="74" t="inlineStr">
        <is>
          <t>Technology</t>
        </is>
      </c>
      <c r="AX161" s="74" t="inlineStr">
        <is>
          <t>Engineering &amp; Development</t>
        </is>
      </c>
      <c r="AY161" s="74" t="inlineStr">
        <is>
          <t>DevOps Engineering &amp; Suuport</t>
        </is>
      </c>
      <c r="AZ161" s="74" t="n"/>
      <c r="BA161" s="74" t="n"/>
      <c r="BB161" s="74" t="inlineStr">
        <is>
          <t>Employee</t>
        </is>
      </c>
      <c r="BC161" s="74" t="inlineStr">
        <is>
          <t>Huzefa Petit</t>
        </is>
      </c>
      <c r="BD161" s="74" t="inlineStr">
        <is>
          <t>Huzefa Petit</t>
        </is>
      </c>
      <c r="BE161" s="74" t="inlineStr">
        <is>
          <t>No</t>
        </is>
      </c>
      <c r="BF161" s="74" t="inlineStr">
        <is>
          <t>Technical Support Lead</t>
        </is>
      </c>
      <c r="BG161" s="74" t="inlineStr">
        <is>
          <t>Technical Support Lead</t>
        </is>
      </c>
      <c r="BH161" s="74" t="inlineStr">
        <is>
          <t>No</t>
        </is>
      </c>
      <c r="BI161" s="74" t="inlineStr">
        <is>
          <t>—</t>
        </is>
      </c>
      <c r="BJ161" s="74" t="inlineStr">
        <is>
          <t>—</t>
        </is>
      </c>
      <c r="BK161" s="74" t="inlineStr">
        <is>
          <t>—</t>
        </is>
      </c>
      <c r="BL161" s="74" t="inlineStr">
        <is>
          <t>Not a manager</t>
        </is>
      </c>
      <c r="BM161" s="74" t="inlineStr">
        <is>
          <t>—</t>
        </is>
      </c>
      <c r="BN161" s="74" t="inlineStr">
        <is>
          <t>—</t>
        </is>
      </c>
      <c r="BO161" s="74" t="inlineStr">
        <is>
          <t>—</t>
        </is>
      </c>
      <c r="BP161" s="74" t="inlineStr">
        <is>
          <t>Not a manager</t>
        </is>
      </c>
      <c r="BQ161" s="74" t="inlineStr">
        <is>
          <t>—</t>
        </is>
      </c>
      <c r="BR161" s="74" t="inlineStr">
        <is>
          <t>L5 – Lead · IC</t>
        </is>
      </c>
      <c r="BS161" s="74" t="inlineStr">
        <is>
          <t>L5 – Lead · IC</t>
        </is>
      </c>
      <c r="BT161" s="74" t="inlineStr">
        <is>
          <t>No designation change — current record value carried forward</t>
        </is>
      </c>
      <c r="BU161" s="74"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BV161" s="74" t="n"/>
      <c r="BW161" s="74" t="inlineStr">
        <is>
          <t>Global.</t>
        </is>
      </c>
      <c r="BX161" s="74" t="n"/>
      <c r="BY161" s="74" t="n"/>
      <c r="BZ161" s="74" t="n"/>
      <c r="CA161" s="74" t="n"/>
      <c r="CB161" s="74" t="n"/>
      <c r="CC161" s="74" t="n"/>
      <c r="CD161" s="74" t="n"/>
      <c r="CE161" s="74" t="n"/>
      <c r="CF161" s="74" t="n"/>
      <c r="CG161" s="74" t="n"/>
      <c r="CH161" s="74" t="n"/>
      <c r="CI161" s="74" t="n"/>
      <c r="CJ161" s="74" t="n"/>
      <c r="CK161" s="74" t="n"/>
      <c r="CL161" s="74" t="n"/>
      <c r="CM161" s="74" t="n"/>
      <c r="CN161" s="74" t="n"/>
      <c r="CO161" s="74" t="n"/>
      <c r="CP161" s="74" t="n"/>
      <c r="CQ161" s="74" t="n"/>
      <c r="CR161" s="74" t="n"/>
      <c r="CS161" s="74" t="n"/>
      <c r="CT161" s="74" t="n"/>
      <c r="CU161" s="74" t="n"/>
      <c r="CV161" s="74" t="n"/>
      <c r="CW161" s="74" t="n"/>
      <c r="CX161" s="74" t="n"/>
      <c r="CY161" s="74" t="n"/>
      <c r="CZ161" s="74" t="n"/>
      <c r="DA161" s="74" t="n"/>
      <c r="DB161" s="74" t="n"/>
      <c r="DC161" s="74" t="n"/>
      <c r="DD161" s="74" t="n"/>
      <c r="DE161" s="74" t="n"/>
      <c r="DF161" s="74" t="n"/>
      <c r="DG161" s="74" t="n"/>
      <c r="DH161" s="74" t="n"/>
      <c r="DI161" s="74" t="n"/>
      <c r="DJ161" s="74" t="n"/>
      <c r="DK161" s="74" t="n"/>
      <c r="DL161" s="74" t="n"/>
      <c r="DM161" s="74" t="n"/>
      <c r="DN161" s="74" t="n"/>
      <c r="DO161" s="74" t="n"/>
      <c r="DP161" s="74" t="n"/>
      <c r="DQ161" s="74" t="n"/>
      <c r="DR161" s="74" t="n"/>
      <c r="DS161" s="74" t="n"/>
      <c r="DT161" s="74" t="n"/>
      <c r="DU161" s="74" t="n"/>
      <c r="DV161" s="74" t="n"/>
      <c r="DW161" s="74" t="n"/>
      <c r="DX161" s="74" t="n"/>
      <c r="DY161" s="74" t="n"/>
      <c r="DZ161" s="74" t="n"/>
      <c r="EA161" s="74" t="n"/>
      <c r="EB161" s="74" t="n"/>
      <c r="EC161" s="74" t="n"/>
      <c r="ED161" s="74" t="n"/>
      <c r="EE161" s="74" t="n"/>
      <c r="EF161" s="74" t="n"/>
      <c r="EG161" s="74" t="n"/>
      <c r="EH161" s="74" t="n"/>
      <c r="EI161" s="74" t="n"/>
      <c r="EJ161" s="74" t="n"/>
      <c r="EK161" s="74" t="n"/>
      <c r="EL161" s="74" t="n"/>
      <c r="EM161" s="74" t="n"/>
      <c r="EN161" s="74" t="n"/>
      <c r="EO161" s="74" t="n"/>
      <c r="EP161" s="74" t="n"/>
      <c r="EQ161" s="74" t="n"/>
      <c r="ER161" s="74" t="n"/>
      <c r="ES161" s="74" t="n"/>
      <c r="ET161" s="74" t="n"/>
      <c r="EU161" s="74" t="n"/>
      <c r="EV161" s="130" t="inlineStr">
        <is>
          <t>Job rotation for dev work, Meet, Ayush and Harsh are getting devevloped for Support role</t>
        </is>
      </c>
      <c r="EW161" s="131"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EX161" s="131"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EY161" s="131"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EZ161" s="131"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FA161" s="131" t="inlineStr">
        <is>
          <t>• Key challenges: Workload.
• Support required: Faster decision-making, clearer ownership, and reduced dependency on management approvals.</t>
        </is>
      </c>
      <c r="FB161" s="131" t="n"/>
      <c r="FC161" s="131" t="n"/>
    </row>
    <row r="162" ht="250" customHeight="1">
      <c r="A162" s="109" t="inlineStr">
        <is>
          <t>Mapped</t>
        </is>
      </c>
      <c r="B162" s="109" t="inlineStr">
        <is>
          <t>CARBON</t>
        </is>
      </c>
      <c r="C162" s="110" t="inlineStr">
        <is>
          <t>IRIS2081</t>
        </is>
      </c>
      <c r="D162" s="110" t="inlineStr">
        <is>
          <t>Chandra Sekhar Sahu</t>
        </is>
      </c>
      <c r="E162" s="110" t="inlineStr">
        <is>
          <t>Support</t>
        </is>
      </c>
      <c r="F162" s="162" t="inlineStr">
        <is>
          <t>Executive- Customer Support</t>
        </is>
      </c>
      <c r="G162" s="162" t="inlineStr">
        <is>
          <t>Senior Support Executive</t>
        </is>
      </c>
      <c r="H162" s="162" t="inlineStr">
        <is>
          <t>L3 – Professional / Associate</t>
        </is>
      </c>
      <c r="I162" s="162" t="inlineStr">
        <is>
          <t>A3</t>
        </is>
      </c>
      <c r="J162" s="166" t="inlineStr">
        <is>
          <t>▲ Up</t>
        </is>
      </c>
      <c r="K162" s="110" t="inlineStr">
        <is>
          <t>Customer Success &amp; Support</t>
        </is>
      </c>
      <c r="L162" s="110" t="inlineStr">
        <is>
          <t>Application &amp; Product Support</t>
        </is>
      </c>
      <c r="M162" s="110" t="n"/>
      <c r="N162" s="110" t="n">
        <v>20</v>
      </c>
      <c r="O162" s="109" t="inlineStr">
        <is>
          <t>P2</t>
        </is>
      </c>
      <c r="P162" s="110" t="inlineStr">
        <is>
          <t>Developing</t>
        </is>
      </c>
      <c r="Q162" s="110" t="inlineStr">
        <is>
          <t>3 Apply</t>
        </is>
      </c>
      <c r="R162" s="110" t="inlineStr">
        <is>
          <t>2–4 yrs</t>
        </is>
      </c>
      <c r="S162" s="110" t="inlineStr">
        <is>
          <t>3–5 · 2–5</t>
        </is>
      </c>
      <c r="T162" s="110" t="inlineStr">
        <is>
          <t>Support / CS Executive</t>
        </is>
      </c>
      <c r="U162" s="110" t="inlineStr">
        <is>
          <t>IRIS Vs Competitor Benchmark — SaaS customer-success ladder: Associate CSM · Regnology: Product Support Specialist · Reg Reporting · IRIS Vs Competitor Benchmark — support tiers: L2 Application Support</t>
        </is>
      </c>
      <c r="V162" s="110" t="inlineStr">
        <is>
          <t>TSIA frameworks and benchmarks; ITIL 4 service desk; Gainsight customer-success practice</t>
        </is>
      </c>
      <c r="W162" s="110" t="inlineStr">
        <is>
          <t>Core 2 · Future 2 · Functional 3 · Leadership not scored</t>
        </is>
      </c>
      <c r="X162" s="73" t="n">
        <v>254</v>
      </c>
      <c r="Y162" s="74" t="inlineStr">
        <is>
          <t>IRIS2081</t>
        </is>
      </c>
      <c r="Z162" s="74" t="inlineStr">
        <is>
          <t>Employee</t>
        </is>
      </c>
      <c r="AA162" s="74" t="inlineStr">
        <is>
          <t>Active</t>
        </is>
      </c>
      <c r="AB162" s="74" t="inlineStr">
        <is>
          <t>Chandra Sekhar Sahu</t>
        </is>
      </c>
      <c r="AC162" s="164" t="n">
        <v>44893</v>
      </c>
      <c r="AD162" s="74" t="inlineStr">
        <is>
          <t>Executive- Customer Support</t>
        </is>
      </c>
      <c r="AE162" s="74" t="inlineStr">
        <is>
          <t>B.Com</t>
        </is>
      </c>
      <c r="AF162" s="74" t="inlineStr">
        <is>
          <t>Harshal Shah</t>
        </is>
      </c>
      <c r="AG162" s="74" t="inlineStr">
        <is>
          <t>N-5</t>
        </is>
      </c>
      <c r="AH162" s="74" t="inlineStr">
        <is>
          <t>Individual Contributor</t>
        </is>
      </c>
      <c r="AI162" s="74" t="inlineStr">
        <is>
          <t>1 years, 8 months, 0 days</t>
        </is>
      </c>
      <c r="AJ162" s="74" t="inlineStr">
        <is>
          <t>3 years, 8 months, 28 days</t>
        </is>
      </c>
      <c r="AK162" s="74" t="inlineStr">
        <is>
          <t>Regtech</t>
        </is>
      </c>
      <c r="AL162" s="74" t="inlineStr">
        <is>
          <t>CARBON</t>
        </is>
      </c>
      <c r="AM162" s="74" t="inlineStr">
        <is>
          <t>Support</t>
        </is>
      </c>
      <c r="AN162" s="74" t="inlineStr">
        <is>
          <t>Product Support</t>
        </is>
      </c>
      <c r="AO162" s="74" t="inlineStr">
        <is>
          <t>No</t>
        </is>
      </c>
      <c r="AP162" s="74" t="inlineStr">
        <is>
          <t>Product/Project</t>
        </is>
      </c>
      <c r="AQ162" s="74" t="inlineStr">
        <is>
          <t>Domain Support</t>
        </is>
      </c>
      <c r="AR162" s="74" t="inlineStr">
        <is>
          <t>Non-technical</t>
        </is>
      </c>
      <c r="AS162" s="74" t="n">
        <v>20</v>
      </c>
      <c r="AT162" s="74" t="inlineStr">
        <is>
          <t>Covered</t>
        </is>
      </c>
      <c r="AU162" s="74" t="inlineStr">
        <is>
          <t>IRIS2081</t>
        </is>
      </c>
      <c r="AV162" s="74" t="inlineStr">
        <is>
          <t>Chandra Sekhar Sahu</t>
        </is>
      </c>
      <c r="AW162" s="74" t="inlineStr">
        <is>
          <t>Support</t>
        </is>
      </c>
      <c r="AX162" s="74" t="inlineStr">
        <is>
          <t>Customer Success &amp; Support</t>
        </is>
      </c>
      <c r="AY162" s="74" t="inlineStr">
        <is>
          <t>Customer Support</t>
        </is>
      </c>
      <c r="AZ162" s="74" t="n"/>
      <c r="BA162" s="74" t="n"/>
      <c r="BB162" s="74" t="inlineStr">
        <is>
          <t>Employee</t>
        </is>
      </c>
      <c r="BC162" s="74" t="inlineStr">
        <is>
          <t>Harshal Shah</t>
        </is>
      </c>
      <c r="BD162" s="74" t="inlineStr">
        <is>
          <t>Harshal Shah</t>
        </is>
      </c>
      <c r="BE162" s="74" t="inlineStr">
        <is>
          <t>No</t>
        </is>
      </c>
      <c r="BF162" s="74" t="inlineStr">
        <is>
          <t>Executive- Customer Support</t>
        </is>
      </c>
      <c r="BG162" s="74" t="inlineStr">
        <is>
          <t>Customer Support Specialist</t>
        </is>
      </c>
      <c r="BH162" s="74" t="inlineStr">
        <is>
          <t>Yes</t>
        </is>
      </c>
      <c r="BI162" s="74" t="inlineStr">
        <is>
          <t>—</t>
        </is>
      </c>
      <c r="BJ162" s="74" t="inlineStr">
        <is>
          <t>—</t>
        </is>
      </c>
      <c r="BK162" s="74" t="inlineStr">
        <is>
          <t>—</t>
        </is>
      </c>
      <c r="BL162" s="74" t="inlineStr">
        <is>
          <t>Not a manager</t>
        </is>
      </c>
      <c r="BM162" s="74" t="inlineStr">
        <is>
          <t>—</t>
        </is>
      </c>
      <c r="BN162" s="74" t="inlineStr">
        <is>
          <t>—</t>
        </is>
      </c>
      <c r="BO162" s="74" t="inlineStr">
        <is>
          <t>—</t>
        </is>
      </c>
      <c r="BP162" s="74" t="inlineStr">
        <is>
          <t>Not a manager</t>
        </is>
      </c>
      <c r="BQ162" s="74" t="inlineStr">
        <is>
          <t>—</t>
        </is>
      </c>
      <c r="BR162" s="74" t="inlineStr">
        <is>
          <t>L3 – Professional / Associate</t>
        </is>
      </c>
      <c r="BS162" s="74" t="inlineStr">
        <is>
          <t>L2</t>
        </is>
      </c>
      <c r="BT162" s="74" t="inlineStr">
        <is>
          <t>Matched from Title Hierarchy · new designation</t>
        </is>
      </c>
      <c r="BU162"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2" s="74" t="n"/>
      <c r="BW162" s="74" t="inlineStr">
        <is>
          <t>Global.</t>
        </is>
      </c>
      <c r="BX162" s="74" t="n"/>
      <c r="BY162" s="74" t="inlineStr">
        <is>
          <t>IRIS2081</t>
        </is>
      </c>
      <c r="BZ162" s="74" t="inlineStr">
        <is>
          <t>Employee</t>
        </is>
      </c>
      <c r="CA162" s="74" t="inlineStr">
        <is>
          <t>Active</t>
        </is>
      </c>
      <c r="CB162" s="74" t="inlineStr">
        <is>
          <t>Chandra Sekhar Sahu</t>
        </is>
      </c>
      <c r="CC162" s="164" t="n">
        <v>44893</v>
      </c>
      <c r="CD162" s="74" t="inlineStr">
        <is>
          <t>Executive- Customer Support</t>
        </is>
      </c>
      <c r="CE162" s="74" t="inlineStr">
        <is>
          <t>L1 support</t>
        </is>
      </c>
      <c r="CF162" s="74" t="inlineStr">
        <is>
          <t>Customer Success &amp; Support</t>
        </is>
      </c>
      <c r="CG162" s="74" t="inlineStr">
        <is>
          <t>Customer Support</t>
        </is>
      </c>
      <c r="CH162" s="74" t="inlineStr">
        <is>
          <t>Customer Support Specialist</t>
        </is>
      </c>
      <c r="CI162" s="74" t="inlineStr">
        <is>
          <t>L3 – Professional / Associate</t>
        </is>
      </c>
      <c r="CJ162" s="74" t="inlineStr">
        <is>
          <t>Harshal Shah</t>
        </is>
      </c>
      <c r="CK162" s="74" t="inlineStr">
        <is>
          <t>N-5</t>
        </is>
      </c>
      <c r="CL162" s="74" t="inlineStr">
        <is>
          <t>Individual Contributor</t>
        </is>
      </c>
      <c r="CM162" s="74" t="inlineStr">
        <is>
          <t>Regtech</t>
        </is>
      </c>
      <c r="CN162" s="74" t="inlineStr">
        <is>
          <t>Support</t>
        </is>
      </c>
      <c r="CO162" s="74" t="inlineStr">
        <is>
          <t>5 years, 2 months, 23 days</t>
        </is>
      </c>
      <c r="CP162" s="74" t="inlineStr">
        <is>
          <t>Customer Support Specialist</t>
        </is>
      </c>
      <c r="CQ162" s="74" t="inlineStr">
        <is>
          <t>Yes</t>
        </is>
      </c>
      <c r="CR162" s="74" t="n">
        <v>3</v>
      </c>
      <c r="CS162" s="74" t="inlineStr">
        <is>
          <t>Medium</t>
        </is>
      </c>
      <c r="CT162" s="74" t="inlineStr">
        <is>
          <t>Trusted Professional</t>
        </is>
      </c>
      <c r="CU162" s="74" t="n"/>
      <c r="CV162" s="74" t="n"/>
      <c r="CW162" s="74" t="n"/>
      <c r="CX162" s="74" t="n"/>
      <c r="CY162" s="74" t="inlineStr">
        <is>
          <t>Customer success methods; communication &amp; de-escalation; product/domain depth; ticketing &amp; SLA tools</t>
        </is>
      </c>
      <c r="CZ162" s="74" t="inlineStr">
        <is>
          <t>Transition to leadership: people management &amp; delegation, mentoring/coaching, project ownership &amp; stakeholder management, prioritisation under ambiguity, presentation &amp; influence skills</t>
        </is>
      </c>
      <c r="DA162" s="74" t="inlineStr">
        <is>
          <t>Title to be changed to Customer Support Specialist</t>
        </is>
      </c>
      <c r="DB162" s="74" t="n"/>
      <c r="DC162" s="74" t="n"/>
      <c r="DD162" s="74" t="n"/>
      <c r="DE162" s="74" t="n"/>
      <c r="DF162" s="74" t="n"/>
      <c r="DG162" s="74" t="n"/>
      <c r="DH162" s="74" t="n"/>
      <c r="DI162" s="74" t="n"/>
      <c r="DJ162" s="74" t="n"/>
      <c r="DK162" s="74" t="n"/>
      <c r="DL162" s="74" t="n"/>
      <c r="DM162" s="74" t="n"/>
      <c r="DN162" s="74" t="n"/>
      <c r="DO162" s="74" t="n"/>
      <c r="DP162" s="74" t="n"/>
      <c r="DQ162" s="74" t="n"/>
      <c r="DR162" s="74" t="n"/>
      <c r="DS162" s="74" t="n"/>
      <c r="DT162" s="74" t="n"/>
      <c r="DU162" s="74" t="n"/>
      <c r="DV162" s="74" t="n"/>
      <c r="DW162" s="74" t="n"/>
      <c r="DX162" s="74" t="n"/>
      <c r="DY162" s="74" t="n"/>
      <c r="DZ162" s="74" t="n"/>
      <c r="EA162" s="74" t="n"/>
      <c r="EB162" s="74" t="n"/>
      <c r="EC162" s="74" t="n"/>
      <c r="ED162" s="74" t="n"/>
      <c r="EE162" s="74" t="n"/>
      <c r="EF162" s="74" t="n"/>
      <c r="EG162" s="74" t="n"/>
      <c r="EH162" s="74" t="n"/>
      <c r="EI162" s="74" t="n"/>
      <c r="EJ162" s="74" t="n"/>
      <c r="EK162" s="74" t="n"/>
      <c r="EL162" s="74" t="n"/>
      <c r="EM162" s="74" t="n"/>
      <c r="EN162" s="74" t="n"/>
      <c r="EO162" s="74" t="n"/>
      <c r="EP162" s="74" t="n"/>
      <c r="EQ162" s="74" t="n"/>
      <c r="ER162" s="74" t="n"/>
      <c r="ES162" s="74" t="n"/>
      <c r="ET162" s="74" t="n"/>
      <c r="EU162" s="74" t="n"/>
      <c r="EV162" s="130" t="n"/>
      <c r="EW162" s="131"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EX162" s="131"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EY162" s="131"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EZ162" s="131" t="inlineStr">
        <is>
          <t>• Development priorities: Wants complete XBRL knowledge to move into the next role.
• Learning and Development Need: Building complete product knowledge by learning from seniors, asking questions, and practising regularly cited as making a difference.</t>
        </is>
      </c>
      <c r="FA162" s="131" t="inlineStr">
        <is>
          <t>• Key challenges: Slow laptop; using RDP.
• Support required: Training sessions arranged for product knowledge and personal development.</t>
        </is>
      </c>
      <c r="FB162" s="131" t="n"/>
      <c r="FC162" s="131" t="n"/>
    </row>
    <row r="163" ht="250" customHeight="1">
      <c r="A163" s="109" t="inlineStr">
        <is>
          <t>Mapped</t>
        </is>
      </c>
      <c r="B163" s="109" t="inlineStr">
        <is>
          <t>CARBON</t>
        </is>
      </c>
      <c r="C163" s="110" t="inlineStr">
        <is>
          <t>IRIS1951</t>
        </is>
      </c>
      <c r="D163" s="110" t="inlineStr">
        <is>
          <t>Kiran Pawar</t>
        </is>
      </c>
      <c r="E163" s="110" t="inlineStr">
        <is>
          <t>Support</t>
        </is>
      </c>
      <c r="F163" s="162" t="inlineStr">
        <is>
          <t>Executive- Product Support</t>
        </is>
      </c>
      <c r="G163" s="162" t="inlineStr">
        <is>
          <t>Senior Support Executive</t>
        </is>
      </c>
      <c r="H163" s="162" t="inlineStr">
        <is>
          <t>L3 – Professional / Associate</t>
        </is>
      </c>
      <c r="I163" s="162" t="inlineStr">
        <is>
          <t>A3</t>
        </is>
      </c>
      <c r="J163" s="166" t="inlineStr">
        <is>
          <t>▲ Up</t>
        </is>
      </c>
      <c r="K163" s="110" t="inlineStr">
        <is>
          <t>Customer Success &amp; Support</t>
        </is>
      </c>
      <c r="L163" s="110" t="inlineStr">
        <is>
          <t>Application &amp; Product Support</t>
        </is>
      </c>
      <c r="M163" s="163" t="inlineStr">
        <is>
          <t>• Confirm the reporting line — Manager</t>
        </is>
      </c>
      <c r="N163" s="110" t="n">
        <v>20</v>
      </c>
      <c r="O163" s="109" t="inlineStr">
        <is>
          <t>P2</t>
        </is>
      </c>
      <c r="P163" s="110" t="inlineStr">
        <is>
          <t>Developing</t>
        </is>
      </c>
      <c r="Q163" s="110" t="inlineStr">
        <is>
          <t>3 Apply</t>
        </is>
      </c>
      <c r="R163" s="110" t="inlineStr">
        <is>
          <t>2–4 yrs</t>
        </is>
      </c>
      <c r="S163" s="110" t="inlineStr">
        <is>
          <t>3–5 · 2–5</t>
        </is>
      </c>
      <c r="T163" s="110" t="inlineStr">
        <is>
          <t>Support / CS Executive</t>
        </is>
      </c>
      <c r="U163" s="110" t="inlineStr">
        <is>
          <t>IRIS Vs Competitor Benchmark — SaaS customer-success ladder: Associate CSM · Regnology: Product Support Specialist · Reg Reporting · IRIS Vs Competitor Benchmark — support tiers: L2 Application Support</t>
        </is>
      </c>
      <c r="V163" s="110" t="inlineStr">
        <is>
          <t>TSIA frameworks and benchmarks; ITIL 4 service desk; Gainsight customer-success practice</t>
        </is>
      </c>
      <c r="W163" s="110" t="inlineStr">
        <is>
          <t>Core 2 · Future 2 · Functional 3 · Leadership not scored</t>
        </is>
      </c>
      <c r="X163" s="73" t="n">
        <v>197</v>
      </c>
      <c r="Y163" s="74" t="inlineStr">
        <is>
          <t>IRIS1951</t>
        </is>
      </c>
      <c r="Z163" s="74" t="inlineStr">
        <is>
          <t>Employee</t>
        </is>
      </c>
      <c r="AA163" s="74" t="inlineStr">
        <is>
          <t>Active</t>
        </is>
      </c>
      <c r="AB163" s="74" t="inlineStr">
        <is>
          <t>Kiran Pawar</t>
        </is>
      </c>
      <c r="AC163" s="164" t="n">
        <v>44445</v>
      </c>
      <c r="AD163" s="74" t="inlineStr">
        <is>
          <t>Executive- Product Support</t>
        </is>
      </c>
      <c r="AE163" s="74" t="inlineStr">
        <is>
          <t>B.Com</t>
        </is>
      </c>
      <c r="AF163" s="74" t="inlineStr">
        <is>
          <t>Harshal Shah</t>
        </is>
      </c>
      <c r="AG163" s="74" t="inlineStr">
        <is>
          <t>N-5</t>
        </is>
      </c>
      <c r="AH163" s="74" t="inlineStr">
        <is>
          <t>Manager</t>
        </is>
      </c>
      <c r="AI163" s="74" t="inlineStr">
        <is>
          <t>3 years, 7 months, 0 days</t>
        </is>
      </c>
      <c r="AJ163" s="74" t="inlineStr">
        <is>
          <t>4 years, 11 months, 19 days</t>
        </is>
      </c>
      <c r="AK163" s="74" t="inlineStr">
        <is>
          <t>Regtech</t>
        </is>
      </c>
      <c r="AL163" s="74" t="inlineStr">
        <is>
          <t>CARBON</t>
        </is>
      </c>
      <c r="AM163" s="74" t="inlineStr">
        <is>
          <t>Support</t>
        </is>
      </c>
      <c r="AN163" s="74" t="inlineStr">
        <is>
          <t>Product Support</t>
        </is>
      </c>
      <c r="AO163" s="74" t="inlineStr">
        <is>
          <t>No</t>
        </is>
      </c>
      <c r="AP163" s="74" t="inlineStr">
        <is>
          <t>Product/Project</t>
        </is>
      </c>
      <c r="AQ163" s="74" t="inlineStr">
        <is>
          <t>Domain Support</t>
        </is>
      </c>
      <c r="AR163" s="74" t="inlineStr">
        <is>
          <t>Non-technical</t>
        </is>
      </c>
      <c r="AS163" s="74" t="n">
        <v>20</v>
      </c>
      <c r="AT163" s="74" t="inlineStr">
        <is>
          <t>Covered</t>
        </is>
      </c>
      <c r="AU163" s="74" t="inlineStr">
        <is>
          <t>IRIS1951</t>
        </is>
      </c>
      <c r="AV163" s="74" t="inlineStr">
        <is>
          <t>Kiran Pawar</t>
        </is>
      </c>
      <c r="AW163" s="74" t="inlineStr">
        <is>
          <t>Support</t>
        </is>
      </c>
      <c r="AX163" s="74" t="inlineStr">
        <is>
          <t>Customer Success &amp; Support</t>
        </is>
      </c>
      <c r="AY163" s="74" t="inlineStr">
        <is>
          <t>Customer Success</t>
        </is>
      </c>
      <c r="AZ163" s="74" t="n"/>
      <c r="BA163" s="74" t="n"/>
      <c r="BB163" s="74" t="inlineStr">
        <is>
          <t>Employee</t>
        </is>
      </c>
      <c r="BC163" s="74" t="inlineStr">
        <is>
          <t>Harshal Shah</t>
        </is>
      </c>
      <c r="BD163" s="74" t="inlineStr">
        <is>
          <t>Harshal Shah</t>
        </is>
      </c>
      <c r="BE163" s="74" t="inlineStr">
        <is>
          <t>No</t>
        </is>
      </c>
      <c r="BF163" s="74" t="inlineStr">
        <is>
          <t>Executive- Product Support</t>
        </is>
      </c>
      <c r="BG163" s="74" t="inlineStr">
        <is>
          <t>Sr.Customer Support Specialist</t>
        </is>
      </c>
      <c r="BH163" s="74" t="inlineStr">
        <is>
          <t>Yes</t>
        </is>
      </c>
      <c r="BI163" s="74" t="n">
        <v>1</v>
      </c>
      <c r="BJ163" s="74" t="n">
        <v>1</v>
      </c>
      <c r="BK163" s="74" t="n">
        <v>0</v>
      </c>
      <c r="BL163" s="74" t="inlineStr">
        <is>
          <t>Consolidate / flatten</t>
        </is>
      </c>
      <c r="BM163" s="74" t="n">
        <v>1</v>
      </c>
      <c r="BN163" s="74" t="n">
        <v>1</v>
      </c>
      <c r="BO163" s="74" t="n">
        <v>0</v>
      </c>
      <c r="BP163" s="74" t="inlineStr">
        <is>
          <t>Consolidate / flatten</t>
        </is>
      </c>
      <c r="BQ163" s="74" t="inlineStr">
        <is>
          <t>No</t>
        </is>
      </c>
      <c r="BR163" s="74" t="inlineStr">
        <is>
          <t>L3 – Professional / Associate</t>
        </is>
      </c>
      <c r="BS163" s="74" t="inlineStr">
        <is>
          <t>L2</t>
        </is>
      </c>
      <c r="BT163" s="74" t="inlineStr">
        <is>
          <t>Designation refined from Raw tab Comments column · this update</t>
        </is>
      </c>
      <c r="BU163"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3" s="74" t="n"/>
      <c r="BW163" s="74" t="inlineStr">
        <is>
          <t>Global.</t>
        </is>
      </c>
      <c r="BX163" s="74" t="n"/>
      <c r="BY163" s="74" t="inlineStr">
        <is>
          <t>IRIS1951</t>
        </is>
      </c>
      <c r="BZ163" s="74" t="inlineStr">
        <is>
          <t>Employee</t>
        </is>
      </c>
      <c r="CA163" s="74" t="inlineStr">
        <is>
          <t>Active</t>
        </is>
      </c>
      <c r="CB163" s="74" t="inlineStr">
        <is>
          <t>Kiran Pawar</t>
        </is>
      </c>
      <c r="CC163" s="164" t="n">
        <v>44445</v>
      </c>
      <c r="CD163" s="74" t="inlineStr">
        <is>
          <t>Executive- Product Support</t>
        </is>
      </c>
      <c r="CE163" s="74" t="inlineStr">
        <is>
          <t>L1 support</t>
        </is>
      </c>
      <c r="CF163" s="74" t="inlineStr">
        <is>
          <t>Customer Success &amp; Support</t>
        </is>
      </c>
      <c r="CG163" s="74" t="inlineStr">
        <is>
          <t>Customer Support</t>
        </is>
      </c>
      <c r="CH163" s="74" t="inlineStr">
        <is>
          <t>Sr.Customer Support Specialist</t>
        </is>
      </c>
      <c r="CI163" s="74" t="inlineStr">
        <is>
          <t>L3 – Professional / Associate</t>
        </is>
      </c>
      <c r="CJ163" s="74" t="inlineStr">
        <is>
          <t>Harshal Shah</t>
        </is>
      </c>
      <c r="CK163" s="74" t="inlineStr">
        <is>
          <t>N-5</t>
        </is>
      </c>
      <c r="CL163" s="74" t="inlineStr">
        <is>
          <t>Individual Contributor</t>
        </is>
      </c>
      <c r="CM163" s="74" t="inlineStr">
        <is>
          <t>Regtech</t>
        </is>
      </c>
      <c r="CN163" s="74" t="inlineStr">
        <is>
          <t>Support</t>
        </is>
      </c>
      <c r="CO163" s="74" t="inlineStr">
        <is>
          <t>8 years, 4 months, 14 days</t>
        </is>
      </c>
      <c r="CP163" s="74" t="inlineStr">
        <is>
          <t>Senior Customer Support Specialist</t>
        </is>
      </c>
      <c r="CQ163" s="74" t="inlineStr">
        <is>
          <t>Yes</t>
        </is>
      </c>
      <c r="CR163" s="74" t="n">
        <v>4</v>
      </c>
      <c r="CS163" s="74" t="inlineStr">
        <is>
          <t>Medium</t>
        </is>
      </c>
      <c r="CT163" s="74" t="inlineStr">
        <is>
          <t>High Impact / Growth Talent</t>
        </is>
      </c>
      <c r="CU163" s="74" t="n"/>
      <c r="CV163" s="74" t="inlineStr">
        <is>
          <t>No</t>
        </is>
      </c>
      <c r="CW163" s="74" t="inlineStr">
        <is>
          <t>Yes</t>
        </is>
      </c>
      <c r="CX163" s="74" t="n"/>
      <c r="CY163" s="74" t="inlineStr">
        <is>
          <t>Customer success methods; communication &amp; de-escalation; product/domain depth; ticketing &amp; SLA tools | People management: goal-setting &amp; feedback, 1:1 coaching, performance conversations</t>
        </is>
      </c>
      <c r="CZ163" s="74" t="inlineStr">
        <is>
          <t>Leadership development: strategic thinking, cross-functional influence, financial/business acumen, succession &amp; talent development, change management, executive communication</t>
        </is>
      </c>
      <c r="DA163" s="74" t="inlineStr">
        <is>
          <t>IC Role - Not a MANAGER, He should take up additional responsibilities. Title to be standardized to: Sr.Customer Support Specialist</t>
        </is>
      </c>
      <c r="DB163" s="74" t="n"/>
      <c r="DC163" s="74" t="n"/>
      <c r="DD163" s="74" t="n"/>
      <c r="DE163" s="74" t="n"/>
      <c r="DF163" s="74" t="n"/>
      <c r="DG163" s="74" t="n"/>
      <c r="DH163" s="74" t="n"/>
      <c r="DI163" s="74" t="n"/>
      <c r="DJ163" s="74" t="n"/>
      <c r="DK163" s="74" t="n"/>
      <c r="DL163" s="74" t="n"/>
      <c r="DM163" s="74" t="n"/>
      <c r="DN163" s="74" t="n"/>
      <c r="DO163" s="74" t="n"/>
      <c r="DP163" s="74" t="n"/>
      <c r="DQ163" s="74" t="n"/>
      <c r="DR163" s="74" t="n"/>
      <c r="DS163" s="74" t="n"/>
      <c r="DT163" s="74" t="n"/>
      <c r="DU163" s="74" t="n"/>
      <c r="DV163" s="74" t="n"/>
      <c r="DW163" s="74" t="n"/>
      <c r="DX163" s="74" t="n"/>
      <c r="DY163" s="74" t="n"/>
      <c r="DZ163" s="74" t="n"/>
      <c r="EA163" s="74" t="n"/>
      <c r="EB163" s="74" t="n"/>
      <c r="EC163" s="74" t="n"/>
      <c r="ED163" s="74" t="n"/>
      <c r="EE163" s="74" t="n"/>
      <c r="EF163" s="74" t="n"/>
      <c r="EG163" s="74" t="n"/>
      <c r="EH163" s="74" t="n"/>
      <c r="EI163" s="74" t="n"/>
      <c r="EJ163" s="74" t="n"/>
      <c r="EK163" s="74" t="n"/>
      <c r="EL163" s="74" t="n"/>
      <c r="EM163" s="74" t="n"/>
      <c r="EN163" s="74" t="n"/>
      <c r="EO163" s="74" t="n"/>
      <c r="EP163" s="74" t="n"/>
      <c r="EQ163" s="74" t="n"/>
      <c r="ER163" s="74" t="n"/>
      <c r="ES163" s="74" t="n"/>
      <c r="ET163" s="74" t="n"/>
      <c r="EU163" s="74" t="n"/>
      <c r="EV163" s="130" t="n"/>
      <c r="EW163" s="131"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EX163" s="131"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EY163" s="131"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EZ163" s="131" t="inlineStr">
        <is>
          <t>• Development priorities: Wants faster collaboration and response from dependent teams, and stronger product-process knowledge and proactive communication skills.</t>
        </is>
      </c>
      <c r="FA163" s="131" t="inlineStr">
        <is>
          <t>• Key challenges: Dependency on other teams; supporting new DM product features.
• Support required: Faster collaboration and response from dependent teams.</t>
        </is>
      </c>
      <c r="FB163" s="131" t="n"/>
      <c r="FC163" s="131" t="n"/>
    </row>
    <row r="164" ht="250" customHeight="1">
      <c r="A164" s="109" t="inlineStr">
        <is>
          <t>Mapped</t>
        </is>
      </c>
      <c r="B164" s="109" t="inlineStr">
        <is>
          <t>CARBON</t>
        </is>
      </c>
      <c r="C164" s="110" t="inlineStr">
        <is>
          <t>IRIS0341</t>
        </is>
      </c>
      <c r="D164" s="110" t="inlineStr">
        <is>
          <t>Nelson Paul Koonan</t>
        </is>
      </c>
      <c r="E164" s="110" t="inlineStr">
        <is>
          <t>Support</t>
        </is>
      </c>
      <c r="F164" s="162" t="inlineStr">
        <is>
          <t>Client Solutions Executive</t>
        </is>
      </c>
      <c r="G164" s="162" t="inlineStr">
        <is>
          <t>Senior Support Executive</t>
        </is>
      </c>
      <c r="H164" s="162" t="inlineStr">
        <is>
          <t>L3 – Professional / Associate</t>
        </is>
      </c>
      <c r="I164" s="162" t="inlineStr">
        <is>
          <t>A3</t>
        </is>
      </c>
      <c r="J164" s="166" t="inlineStr">
        <is>
          <t>▲ Up</t>
        </is>
      </c>
      <c r="K164" s="110" t="inlineStr">
        <is>
          <t>Customer Success &amp; Support</t>
        </is>
      </c>
      <c r="L164" s="110" t="inlineStr">
        <is>
          <t>Application &amp; Product Support</t>
        </is>
      </c>
      <c r="M164" s="163" t="inlineStr">
        <is>
          <t>• Confirm the reporting line — Manager</t>
        </is>
      </c>
      <c r="N164" s="110" t="n">
        <v>20</v>
      </c>
      <c r="O164" s="109" t="inlineStr">
        <is>
          <t>P2</t>
        </is>
      </c>
      <c r="P164" s="110" t="inlineStr">
        <is>
          <t>Developing</t>
        </is>
      </c>
      <c r="Q164" s="110" t="inlineStr">
        <is>
          <t>3 Apply</t>
        </is>
      </c>
      <c r="R164" s="110" t="inlineStr">
        <is>
          <t>2–4 yrs</t>
        </is>
      </c>
      <c r="S164" s="110" t="inlineStr">
        <is>
          <t>3–5 · 2–5</t>
        </is>
      </c>
      <c r="T164" s="110" t="inlineStr">
        <is>
          <t>Support / CS Executive</t>
        </is>
      </c>
      <c r="U164" s="110" t="inlineStr">
        <is>
          <t>IRIS Vs Competitor Benchmark — SaaS customer-success ladder: Associate CSM · Regnology: Product Support Specialist · Reg Reporting · IRIS Vs Competitor Benchmark — support tiers: L2 Application Support</t>
        </is>
      </c>
      <c r="V164" s="110" t="inlineStr">
        <is>
          <t>TSIA frameworks and benchmarks; ITIL 4 service desk; Gainsight customer-success practice</t>
        </is>
      </c>
      <c r="W164" s="110" t="inlineStr">
        <is>
          <t>Core 2 · Future 2 · Functional 3 · Leadership not scored</t>
        </is>
      </c>
      <c r="X164" s="73" t="n">
        <v>57</v>
      </c>
      <c r="Y164" s="74" t="inlineStr">
        <is>
          <t>IRIS0341</t>
        </is>
      </c>
      <c r="Z164" s="74" t="inlineStr">
        <is>
          <t>Employee</t>
        </is>
      </c>
      <c r="AA164" s="74" t="inlineStr">
        <is>
          <t>Active</t>
        </is>
      </c>
      <c r="AB164" s="74" t="inlineStr">
        <is>
          <t>Nelson Paul Koonan</t>
        </is>
      </c>
      <c r="AC164" s="164" t="n">
        <v>40329</v>
      </c>
      <c r="AD164" s="74" t="inlineStr">
        <is>
          <t>Client Solutions Executive</t>
        </is>
      </c>
      <c r="AE164" s="74" t="inlineStr">
        <is>
          <t>B.Com</t>
        </is>
      </c>
      <c r="AF164" s="74" t="inlineStr">
        <is>
          <t>Harshal Shah</t>
        </is>
      </c>
      <c r="AG164" s="74" t="inlineStr">
        <is>
          <t>N-5</t>
        </is>
      </c>
      <c r="AH164" s="74" t="inlineStr">
        <is>
          <t>Manager</t>
        </is>
      </c>
      <c r="AI164" s="74" t="inlineStr">
        <is>
          <t>0 years, 0 months, 0 days</t>
        </is>
      </c>
      <c r="AJ164" s="74" t="inlineStr">
        <is>
          <t>16 years, 2 months, 25 days</t>
        </is>
      </c>
      <c r="AK164" s="74" t="inlineStr">
        <is>
          <t>Regtech</t>
        </is>
      </c>
      <c r="AL164" s="74" t="inlineStr">
        <is>
          <t>CARBON</t>
        </is>
      </c>
      <c r="AM164" s="74" t="inlineStr">
        <is>
          <t>Support</t>
        </is>
      </c>
      <c r="AN164" s="74" t="inlineStr">
        <is>
          <t>Product Support</t>
        </is>
      </c>
      <c r="AO164" s="74" t="inlineStr">
        <is>
          <t>No</t>
        </is>
      </c>
      <c r="AP164" s="74" t="inlineStr">
        <is>
          <t>Product/Project</t>
        </is>
      </c>
      <c r="AQ164" s="74" t="inlineStr">
        <is>
          <t>Domain Support</t>
        </is>
      </c>
      <c r="AR164" s="74" t="inlineStr">
        <is>
          <t>Non-technical</t>
        </is>
      </c>
      <c r="AS164" s="74" t="n">
        <v>20</v>
      </c>
      <c r="AT164" s="74" t="inlineStr">
        <is>
          <t>Covered</t>
        </is>
      </c>
      <c r="AU164" s="74" t="inlineStr">
        <is>
          <t>IRIS0341</t>
        </is>
      </c>
      <c r="AV164" s="74" t="inlineStr">
        <is>
          <t>Nelson Paul Koonan</t>
        </is>
      </c>
      <c r="AW164" s="74" t="inlineStr">
        <is>
          <t>Support</t>
        </is>
      </c>
      <c r="AX164" s="74" t="inlineStr">
        <is>
          <t>Customer Success &amp; Support</t>
        </is>
      </c>
      <c r="AY164" s="74" t="inlineStr">
        <is>
          <t>Customer Success</t>
        </is>
      </c>
      <c r="AZ164" s="74" t="n"/>
      <c r="BA164" s="74" t="n"/>
      <c r="BB164" s="74" t="inlineStr">
        <is>
          <t>Employee</t>
        </is>
      </c>
      <c r="BC164" s="74" t="inlineStr">
        <is>
          <t>Harshal Shah</t>
        </is>
      </c>
      <c r="BD164" s="74" t="inlineStr">
        <is>
          <t>Harshal Shah</t>
        </is>
      </c>
      <c r="BE164" s="74" t="inlineStr">
        <is>
          <t>No</t>
        </is>
      </c>
      <c r="BF164" s="74" t="inlineStr">
        <is>
          <t>Client Solutions Executive</t>
        </is>
      </c>
      <c r="BG164" s="74" t="inlineStr">
        <is>
          <t>Manager Customer Support</t>
        </is>
      </c>
      <c r="BH164" s="74" t="inlineStr">
        <is>
          <t>Yes</t>
        </is>
      </c>
      <c r="BI164" s="74" t="n">
        <v>2</v>
      </c>
      <c r="BJ164" s="74" t="n">
        <v>2</v>
      </c>
      <c r="BK164" s="74" t="n">
        <v>0</v>
      </c>
      <c r="BL164" s="74" t="inlineStr">
        <is>
          <t>Consolidate / flatten</t>
        </is>
      </c>
      <c r="BM164" s="74" t="n">
        <v>2</v>
      </c>
      <c r="BN164" s="74" t="n">
        <v>2</v>
      </c>
      <c r="BO164" s="74" t="n">
        <v>0</v>
      </c>
      <c r="BP164" s="74" t="inlineStr">
        <is>
          <t>Consolidate / flatten</t>
        </is>
      </c>
      <c r="BQ164" s="74" t="inlineStr">
        <is>
          <t>No</t>
        </is>
      </c>
      <c r="BR164" s="74" t="inlineStr">
        <is>
          <t>L3 – Professional / Associate</t>
        </is>
      </c>
      <c r="BS164" s="74" t="inlineStr">
        <is>
          <t>L4</t>
        </is>
      </c>
      <c r="BT164" s="74" t="inlineStr">
        <is>
          <t>Matched from Title Hierarchy · new designation</t>
        </is>
      </c>
      <c r="BU164"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4" s="74" t="n"/>
      <c r="BW164" s="74" t="inlineStr">
        <is>
          <t>Global.</t>
        </is>
      </c>
      <c r="BX164" s="74" t="n"/>
      <c r="BY164" s="74" t="inlineStr">
        <is>
          <t>IRIS0341</t>
        </is>
      </c>
      <c r="BZ164" s="74" t="inlineStr">
        <is>
          <t>Employee</t>
        </is>
      </c>
      <c r="CA164" s="74" t="inlineStr">
        <is>
          <t>Active</t>
        </is>
      </c>
      <c r="CB164" s="74" t="inlineStr">
        <is>
          <t>Nelson Paul Koonan</t>
        </is>
      </c>
      <c r="CC164" s="164" t="n">
        <v>40329</v>
      </c>
      <c r="CD164" s="74" t="inlineStr">
        <is>
          <t>Client Solutions Executive</t>
        </is>
      </c>
      <c r="CE164" s="74" t="inlineStr">
        <is>
          <t>L1 support</t>
        </is>
      </c>
      <c r="CF164" s="74" t="inlineStr">
        <is>
          <t>Customer Success &amp; Support</t>
        </is>
      </c>
      <c r="CG164" s="74" t="inlineStr">
        <is>
          <t>Customer Support</t>
        </is>
      </c>
      <c r="CH164" s="74" t="inlineStr">
        <is>
          <t>Customer Support Lead</t>
        </is>
      </c>
      <c r="CI164" s="74" t="inlineStr">
        <is>
          <t>L3 – Professional / Associate</t>
        </is>
      </c>
      <c r="CJ164" s="74" t="inlineStr">
        <is>
          <t>Harshal Shah</t>
        </is>
      </c>
      <c r="CK164" s="74" t="inlineStr">
        <is>
          <t>N-5</t>
        </is>
      </c>
      <c r="CL164" s="74" t="inlineStr">
        <is>
          <t>Player Cum Coach</t>
        </is>
      </c>
      <c r="CM164" s="74" t="inlineStr">
        <is>
          <t>Regtech</t>
        </is>
      </c>
      <c r="CN164" s="74" t="inlineStr">
        <is>
          <t>Support</t>
        </is>
      </c>
      <c r="CO164" s="74" t="inlineStr">
        <is>
          <t>16 years, 0 months, 20 days</t>
        </is>
      </c>
      <c r="CP164" s="74" t="inlineStr">
        <is>
          <t>Customer Support Lead</t>
        </is>
      </c>
      <c r="CQ164" s="74" t="inlineStr">
        <is>
          <t>Yes</t>
        </is>
      </c>
      <c r="CR164" s="74" t="n">
        <v>3</v>
      </c>
      <c r="CS164" s="74" t="inlineStr">
        <is>
          <t>Medium</t>
        </is>
      </c>
      <c r="CT164" s="74" t="inlineStr">
        <is>
          <t>High Impact / Growth Talent</t>
        </is>
      </c>
      <c r="CU164" s="74" t="n"/>
      <c r="CV164" s="74" t="inlineStr">
        <is>
          <t>No</t>
        </is>
      </c>
      <c r="CW164" s="74" t="inlineStr">
        <is>
          <t>Yes</t>
        </is>
      </c>
      <c r="CX164" s="74" t="n"/>
      <c r="CY164" s="74" t="inlineStr">
        <is>
          <t>Customer success methods; communication &amp; de-escalation; product/domain depth; ticketing &amp; SLA tools | People management: goal-setting &amp; feedback, 1:1 coaching, performance conversations</t>
        </is>
      </c>
      <c r="CZ164" s="74" t="inlineStr">
        <is>
          <t>Leadership development: strategic thinking, cross-functional influence, financial/business acumen, succession &amp; talent development, change management, executive communication, Client conversations</t>
        </is>
      </c>
      <c r="DA164" s="74" t="inlineStr">
        <is>
          <t>IC Role - Not a MANAGER, He should take up additional responsibilities. Title to be standardized to: Customer Support Lead</t>
        </is>
      </c>
      <c r="DB164" s="74" t="n"/>
      <c r="DC164" s="74" t="n"/>
      <c r="DD164" s="74" t="n"/>
      <c r="DE164" s="74" t="n"/>
      <c r="DF164" s="74" t="n"/>
      <c r="DG164" s="74" t="n"/>
      <c r="DH164" s="74" t="n"/>
      <c r="DI164" s="74" t="n"/>
      <c r="DJ164" s="74" t="n"/>
      <c r="DK164" s="74" t="n"/>
      <c r="DL164" s="74" t="n"/>
      <c r="DM164" s="74" t="n"/>
      <c r="DN164" s="74" t="n"/>
      <c r="DO164" s="74" t="n"/>
      <c r="DP164" s="74" t="n"/>
      <c r="DQ164" s="74" t="n"/>
      <c r="DR164" s="74" t="n"/>
      <c r="DS164" s="74" t="n"/>
      <c r="DT164" s="74" t="n"/>
      <c r="DU164" s="74" t="n"/>
      <c r="DV164" s="74" t="n"/>
      <c r="DW164" s="74" t="n"/>
      <c r="DX164" s="74" t="n"/>
      <c r="DY164" s="74" t="n"/>
      <c r="DZ164" s="74" t="n"/>
      <c r="EA164" s="74" t="n"/>
      <c r="EB164" s="74" t="n"/>
      <c r="EC164" s="74" t="n"/>
      <c r="ED164" s="74" t="n"/>
      <c r="EE164" s="74" t="n"/>
      <c r="EF164" s="74" t="n"/>
      <c r="EG164" s="74" t="n"/>
      <c r="EH164" s="74" t="n"/>
      <c r="EI164" s="74" t="n"/>
      <c r="EJ164" s="74" t="n"/>
      <c r="EK164" s="74" t="n"/>
      <c r="EL164" s="74" t="n"/>
      <c r="EM164" s="74" t="n"/>
      <c r="EN164" s="74" t="n"/>
      <c r="EO164" s="74" t="n"/>
      <c r="EP164" s="74" t="n"/>
      <c r="EQ164" s="74" t="n"/>
      <c r="ER164" s="74" t="n"/>
      <c r="ES164" s="74" t="n"/>
      <c r="ET164" s="74" t="n"/>
      <c r="EU164" s="74" t="n"/>
      <c r="EV164" s="130" t="n"/>
      <c r="EW164" s="131"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EX164" s="131"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EY164" s="131"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EZ164" s="131" t="inlineStr">
        <is>
          <t>• Development priorities: Wants in-depth product knowledge, more advanced technical skills, and man-management exposure to move into the next role.</t>
        </is>
      </c>
      <c r="FA164" s="131" t="inlineStr">
        <is>
          <t>• Key challenges: System issues; needing a RAM upgrade; cross-team dependency; product upgrades.
• Support required: More fixed/defined roles and responsibilities.</t>
        </is>
      </c>
      <c r="FB164" s="131" t="n"/>
      <c r="FC164" s="131" t="n"/>
    </row>
    <row r="165" ht="250" customHeight="1">
      <c r="A165" s="109" t="inlineStr">
        <is>
          <t>Mapped</t>
        </is>
      </c>
      <c r="B165" s="109" t="inlineStr">
        <is>
          <t>CARBON</t>
        </is>
      </c>
      <c r="C165" s="110" t="inlineStr">
        <is>
          <t>IRIS2331</t>
        </is>
      </c>
      <c r="D165" s="110" t="inlineStr">
        <is>
          <t>Pritam Kadam</t>
        </is>
      </c>
      <c r="E165" s="110" t="inlineStr">
        <is>
          <t>Support</t>
        </is>
      </c>
      <c r="F165" s="162" t="inlineStr">
        <is>
          <t>Client Support Executive</t>
        </is>
      </c>
      <c r="G165" s="162" t="inlineStr">
        <is>
          <t>Senior Support Executive</t>
        </is>
      </c>
      <c r="H165" s="162" t="inlineStr">
        <is>
          <t>L3 – Professional / Associate</t>
        </is>
      </c>
      <c r="I165" s="162" t="inlineStr">
        <is>
          <t>A3</t>
        </is>
      </c>
      <c r="J165" s="166" t="inlineStr">
        <is>
          <t>▲ Up</t>
        </is>
      </c>
      <c r="K165" s="110" t="inlineStr">
        <is>
          <t>Customer Success &amp; Support</t>
        </is>
      </c>
      <c r="L165" s="110" t="inlineStr">
        <is>
          <t>Application &amp; Product Support</t>
        </is>
      </c>
      <c r="M165" s="110" t="n"/>
      <c r="N165" s="110" t="n">
        <v>20</v>
      </c>
      <c r="O165" s="109" t="inlineStr">
        <is>
          <t>P2</t>
        </is>
      </c>
      <c r="P165" s="110" t="inlineStr">
        <is>
          <t>Developing</t>
        </is>
      </c>
      <c r="Q165" s="110" t="inlineStr">
        <is>
          <t>3 Apply</t>
        </is>
      </c>
      <c r="R165" s="110" t="inlineStr">
        <is>
          <t>2–4 yrs</t>
        </is>
      </c>
      <c r="S165" s="110" t="inlineStr">
        <is>
          <t>3–5 · 2–5</t>
        </is>
      </c>
      <c r="T165" s="110" t="inlineStr">
        <is>
          <t>Support / CS Executive</t>
        </is>
      </c>
      <c r="U165" s="110" t="inlineStr">
        <is>
          <t>IRIS Vs Competitor Benchmark — SaaS customer-success ladder: Associate CSM · Regnology: Product Support Specialist · Reg Reporting · IRIS Vs Competitor Benchmark — support tiers: L2 Application Support</t>
        </is>
      </c>
      <c r="V165" s="110" t="inlineStr">
        <is>
          <t>TSIA frameworks and benchmarks; ITIL 4 service desk; Gainsight customer-success practice</t>
        </is>
      </c>
      <c r="W165" s="110" t="inlineStr">
        <is>
          <t>Core 2 · Future 2 · Functional 3 · Leadership not scored</t>
        </is>
      </c>
      <c r="X165" s="73" t="n">
        <v>355</v>
      </c>
      <c r="Y165" s="74" t="inlineStr">
        <is>
          <t>IRIS2331</t>
        </is>
      </c>
      <c r="Z165" s="74" t="inlineStr">
        <is>
          <t>Employee</t>
        </is>
      </c>
      <c r="AA165" s="74" t="inlineStr">
        <is>
          <t>Active</t>
        </is>
      </c>
      <c r="AB165" s="74" t="inlineStr">
        <is>
          <t>Pritam Kadam</t>
        </is>
      </c>
      <c r="AC165" s="164" t="n">
        <v>45663</v>
      </c>
      <c r="AD165" s="74" t="inlineStr">
        <is>
          <t>Client Support Executive</t>
        </is>
      </c>
      <c r="AE165" s="74" t="inlineStr">
        <is>
          <t>MBA</t>
        </is>
      </c>
      <c r="AF165" s="74" t="inlineStr">
        <is>
          <t>Nelson Paul Koonan</t>
        </is>
      </c>
      <c r="AG165" s="74" t="inlineStr">
        <is>
          <t>N-6</t>
        </is>
      </c>
      <c r="AH165" s="74" t="inlineStr">
        <is>
          <t>Individual Contributor</t>
        </is>
      </c>
      <c r="AI165" s="74" t="inlineStr">
        <is>
          <t>4 years, 0 months, 0 days</t>
        </is>
      </c>
      <c r="AJ165" s="74" t="inlineStr">
        <is>
          <t>1 years, 7 months, 19 days</t>
        </is>
      </c>
      <c r="AK165" s="74" t="inlineStr">
        <is>
          <t>Regtech</t>
        </is>
      </c>
      <c r="AL165" s="74" t="inlineStr">
        <is>
          <t>CARBON</t>
        </is>
      </c>
      <c r="AM165" s="74" t="inlineStr">
        <is>
          <t>Support</t>
        </is>
      </c>
      <c r="AN165" s="74" t="inlineStr">
        <is>
          <t>Product Support</t>
        </is>
      </c>
      <c r="AO165" s="74" t="inlineStr">
        <is>
          <t>No</t>
        </is>
      </c>
      <c r="AP165" s="74" t="inlineStr">
        <is>
          <t>Client Engagement</t>
        </is>
      </c>
      <c r="AQ165" s="74" t="inlineStr">
        <is>
          <t>Domain Support</t>
        </is>
      </c>
      <c r="AR165" s="74" t="inlineStr">
        <is>
          <t>Non-technical</t>
        </is>
      </c>
      <c r="AS165" s="74" t="n">
        <v>20</v>
      </c>
      <c r="AT165" s="74" t="inlineStr">
        <is>
          <t>Covered</t>
        </is>
      </c>
      <c r="AU165" s="74" t="inlineStr">
        <is>
          <t>IRIS2331</t>
        </is>
      </c>
      <c r="AV165" s="74" t="inlineStr">
        <is>
          <t>Pritam Kadam</t>
        </is>
      </c>
      <c r="AW165" s="74" t="inlineStr">
        <is>
          <t>Support</t>
        </is>
      </c>
      <c r="AX165" s="74" t="inlineStr">
        <is>
          <t>Customer Success &amp; Support</t>
        </is>
      </c>
      <c r="AY165" s="74" t="inlineStr">
        <is>
          <t>Customer Success</t>
        </is>
      </c>
      <c r="AZ165" s="74" t="n"/>
      <c r="BA165" s="74" t="n"/>
      <c r="BB165" s="74" t="inlineStr">
        <is>
          <t>Employee</t>
        </is>
      </c>
      <c r="BC165" s="74" t="inlineStr">
        <is>
          <t>Nelson Paul Koonan</t>
        </is>
      </c>
      <c r="BD165" s="74" t="inlineStr">
        <is>
          <t>Nelson Paul Koonan</t>
        </is>
      </c>
      <c r="BE165" s="74" t="inlineStr">
        <is>
          <t>No</t>
        </is>
      </c>
      <c r="BF165" s="74" t="inlineStr">
        <is>
          <t>Client Support Executive</t>
        </is>
      </c>
      <c r="BG165" s="74" t="inlineStr">
        <is>
          <t>Customer Support Specialist</t>
        </is>
      </c>
      <c r="BH165" s="74" t="inlineStr">
        <is>
          <t>Yes</t>
        </is>
      </c>
      <c r="BI165" s="74" t="inlineStr">
        <is>
          <t>—</t>
        </is>
      </c>
      <c r="BJ165" s="74" t="inlineStr">
        <is>
          <t>—</t>
        </is>
      </c>
      <c r="BK165" s="74" t="inlineStr">
        <is>
          <t>—</t>
        </is>
      </c>
      <c r="BL165" s="74" t="inlineStr">
        <is>
          <t>Not a manager</t>
        </is>
      </c>
      <c r="BM165" s="74" t="inlineStr">
        <is>
          <t>—</t>
        </is>
      </c>
      <c r="BN165" s="74" t="inlineStr">
        <is>
          <t>—</t>
        </is>
      </c>
      <c r="BO165" s="74" t="inlineStr">
        <is>
          <t>—</t>
        </is>
      </c>
      <c r="BP165" s="74" t="inlineStr">
        <is>
          <t>Not a manager</t>
        </is>
      </c>
      <c r="BQ165" s="74" t="inlineStr">
        <is>
          <t>—</t>
        </is>
      </c>
      <c r="BR165" s="74" t="inlineStr">
        <is>
          <t>L3 – Professional / Associate</t>
        </is>
      </c>
      <c r="BS165" s="74" t="inlineStr">
        <is>
          <t>L2</t>
        </is>
      </c>
      <c r="BT165" s="74" t="inlineStr">
        <is>
          <t>Matched from Title Hierarchy · new designation</t>
        </is>
      </c>
      <c r="BU165"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BV165" s="74" t="n"/>
      <c r="BW165" s="74" t="inlineStr">
        <is>
          <t>Global.</t>
        </is>
      </c>
      <c r="BX165" s="74" t="n"/>
      <c r="BY165" s="74" t="inlineStr">
        <is>
          <t>IRIS2331</t>
        </is>
      </c>
      <c r="BZ165" s="74" t="inlineStr">
        <is>
          <t>Employee</t>
        </is>
      </c>
      <c r="CA165" s="74" t="inlineStr">
        <is>
          <t>Active</t>
        </is>
      </c>
      <c r="CB165" s="74" t="inlineStr">
        <is>
          <t>Pritam Kadam</t>
        </is>
      </c>
      <c r="CC165" s="164" t="n">
        <v>45663</v>
      </c>
      <c r="CD165" s="74" t="inlineStr">
        <is>
          <t>Client Support Executive</t>
        </is>
      </c>
      <c r="CE165" s="74" t="inlineStr">
        <is>
          <t>L1 support</t>
        </is>
      </c>
      <c r="CF165" s="74" t="inlineStr">
        <is>
          <t>Customer Success &amp; Support</t>
        </is>
      </c>
      <c r="CG165" s="74" t="inlineStr">
        <is>
          <t>Customer Support</t>
        </is>
      </c>
      <c r="CH165" s="74" t="inlineStr">
        <is>
          <t>Customer Support Specialist</t>
        </is>
      </c>
      <c r="CI165" s="74" t="inlineStr">
        <is>
          <t>L3 – Professional / Associate</t>
        </is>
      </c>
      <c r="CJ165" s="74" t="inlineStr">
        <is>
          <t>Nelson Paul Koonan</t>
        </is>
      </c>
      <c r="CK165" s="74" t="inlineStr">
        <is>
          <t>N-6</t>
        </is>
      </c>
      <c r="CL165" s="74" t="inlineStr">
        <is>
          <t>Individual Contributor</t>
        </is>
      </c>
      <c r="CM165" s="74" t="inlineStr">
        <is>
          <t>Regtech</t>
        </is>
      </c>
      <c r="CN165" s="74" t="inlineStr">
        <is>
          <t>Support</t>
        </is>
      </c>
      <c r="CO165" s="74" t="inlineStr">
        <is>
          <t>5 years, 5 months, 14 days</t>
        </is>
      </c>
      <c r="CP165" s="74" t="inlineStr">
        <is>
          <t>Customer Support Specialist</t>
        </is>
      </c>
      <c r="CQ165" s="74" t="inlineStr">
        <is>
          <t>Yes</t>
        </is>
      </c>
      <c r="CR165" s="74" t="n">
        <v>3</v>
      </c>
      <c r="CS165" s="74" t="inlineStr">
        <is>
          <t>Medium</t>
        </is>
      </c>
      <c r="CT165" s="74" t="inlineStr">
        <is>
          <t>Core Contributor</t>
        </is>
      </c>
      <c r="CU165" s="74" t="n"/>
      <c r="CV165" s="74" t="n"/>
      <c r="CW165" s="74" t="n"/>
      <c r="CX165" s="74" t="n"/>
      <c r="CY165" s="74" t="inlineStr">
        <is>
          <t>Customer success methods; communication &amp; de-escalation; product/domain depth; ticketing &amp; SLA tools</t>
        </is>
      </c>
      <c r="CZ165" s="74" t="inlineStr">
        <is>
          <t>Transition to leadership: people management &amp; delegation, mentoring/coaching, project ownership &amp; stakeholder management, prioritisation under ambiguity, presentation &amp; influence skills</t>
        </is>
      </c>
      <c r="DA165" s="74" t="inlineStr">
        <is>
          <t>Title to be standardized to: Customer Support Specialist</t>
        </is>
      </c>
      <c r="DB165" s="74" t="n"/>
      <c r="DC165" s="74" t="n"/>
      <c r="DD165" s="74" t="n"/>
      <c r="DE165" s="74" t="n"/>
      <c r="DF165" s="74" t="n"/>
      <c r="DG165" s="74" t="n"/>
      <c r="DH165" s="74" t="n"/>
      <c r="DI165" s="74" t="n"/>
      <c r="DJ165" s="74" t="n"/>
      <c r="DK165" s="74" t="n"/>
      <c r="DL165" s="74" t="n"/>
      <c r="DM165" s="74" t="n"/>
      <c r="DN165" s="74" t="n"/>
      <c r="DO165" s="74" t="n"/>
      <c r="DP165" s="74" t="n"/>
      <c r="DQ165" s="74" t="n"/>
      <c r="DR165" s="74" t="n"/>
      <c r="DS165" s="74" t="n"/>
      <c r="DT165" s="74" t="n"/>
      <c r="DU165" s="74" t="n"/>
      <c r="DV165" s="74" t="n"/>
      <c r="DW165" s="74" t="n"/>
      <c r="DX165" s="74" t="n"/>
      <c r="DY165" s="74" t="n"/>
      <c r="DZ165" s="74" t="n"/>
      <c r="EA165" s="74" t="n"/>
      <c r="EB165" s="74" t="n"/>
      <c r="EC165" s="74" t="n"/>
      <c r="ED165" s="74" t="n"/>
      <c r="EE165" s="74" t="n"/>
      <c r="EF165" s="74" t="n"/>
      <c r="EG165" s="74" t="n"/>
      <c r="EH165" s="74" t="n"/>
      <c r="EI165" s="74" t="n"/>
      <c r="EJ165" s="74" t="n"/>
      <c r="EK165" s="74" t="n"/>
      <c r="EL165" s="74" t="n"/>
      <c r="EM165" s="74" t="n"/>
      <c r="EN165" s="74" t="n"/>
      <c r="EO165" s="74" t="n"/>
      <c r="EP165" s="74" t="n"/>
      <c r="EQ165" s="74" t="n"/>
      <c r="ER165" s="74" t="n"/>
      <c r="ES165" s="74" t="n"/>
      <c r="ET165" s="74" t="n"/>
      <c r="EU165" s="74" t="n"/>
      <c r="EV165" s="130" t="n"/>
      <c r="EW165" s="131"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EX165" s="131" t="inlineStr">
        <is>
          <t>• Key responsibilities include: Resolving common issues.
• How measured: No input received.</t>
        </is>
      </c>
      <c r="EY165" s="131" t="inlineStr">
        <is>
          <t>• Current capabilities: No input received.
• Tools / software used: Faveo.
• Workload: Rated a manageable load · 2/5 in a typical week.</t>
        </is>
      </c>
      <c r="EZ165" s="131" t="inlineStr">
        <is>
          <t>• Learning and Development Need: No input received.</t>
        </is>
      </c>
      <c r="FA165" s="131" t="inlineStr">
        <is>
          <t>• Key challenges: Slow laptop.
• Support required: No input received.</t>
        </is>
      </c>
      <c r="FB165" s="131" t="n"/>
      <c r="FC165" s="131" t="n"/>
    </row>
    <row r="166" ht="250" customHeight="1">
      <c r="A166" s="109" t="inlineStr">
        <is>
          <t>Mapped</t>
        </is>
      </c>
      <c r="B166" s="109" t="inlineStr">
        <is>
          <t>CARBON</t>
        </is>
      </c>
      <c r="C166" s="110" t="inlineStr">
        <is>
          <t>IRIS2346</t>
        </is>
      </c>
      <c r="D166" s="110" t="inlineStr">
        <is>
          <t>Ravindra Kanojiya</t>
        </is>
      </c>
      <c r="E166" s="110" t="inlineStr">
        <is>
          <t>Support</t>
        </is>
      </c>
      <c r="F166" s="162" t="inlineStr">
        <is>
          <t>Client Support Executive</t>
        </is>
      </c>
      <c r="G166" s="162" t="inlineStr">
        <is>
          <t>Senior Support Executive</t>
        </is>
      </c>
      <c r="H166" s="162" t="inlineStr">
        <is>
          <t>L3 – Professional / Associate</t>
        </is>
      </c>
      <c r="I166" s="162" t="inlineStr">
        <is>
          <t>A3</t>
        </is>
      </c>
      <c r="J166" s="166" t="inlineStr">
        <is>
          <t>▲ Up</t>
        </is>
      </c>
      <c r="K166" s="110" t="inlineStr">
        <is>
          <t>Customer Success &amp; Support</t>
        </is>
      </c>
      <c r="L166" s="110" t="inlineStr">
        <is>
          <t>Application &amp; Product Support</t>
        </is>
      </c>
      <c r="M166" s="110" t="n"/>
      <c r="N166" s="110" t="n">
        <v>20</v>
      </c>
      <c r="O166" s="109" t="inlineStr">
        <is>
          <t>P2</t>
        </is>
      </c>
      <c r="P166" s="110" t="inlineStr">
        <is>
          <t>Developing</t>
        </is>
      </c>
      <c r="Q166" s="110" t="inlineStr">
        <is>
          <t>3 Apply</t>
        </is>
      </c>
      <c r="R166" s="110" t="inlineStr">
        <is>
          <t>2–4 yrs</t>
        </is>
      </c>
      <c r="S166" s="110" t="inlineStr">
        <is>
          <t>3–5 · 2–5</t>
        </is>
      </c>
      <c r="T166" s="110" t="inlineStr">
        <is>
          <t>Support / CS Executive</t>
        </is>
      </c>
      <c r="U166" s="110" t="inlineStr">
        <is>
          <t>IRIS Vs Competitor Benchmark — SaaS customer-success ladder: Associate CSM · Regnology: Product Support Specialist · Reg Reporting · IRIS Vs Competitor Benchmark — support tiers: L2 Application Support</t>
        </is>
      </c>
      <c r="V166" s="110" t="inlineStr">
        <is>
          <t>TSIA frameworks and benchmarks; ITIL 4 service desk; Gainsight customer-success practice</t>
        </is>
      </c>
      <c r="W166" s="110" t="inlineStr">
        <is>
          <t>Core 2 · Future 2 · Functional 3 · Leadership not scored</t>
        </is>
      </c>
      <c r="X166" s="73" t="n">
        <v>360</v>
      </c>
      <c r="Y166" s="74" t="inlineStr">
        <is>
          <t>IRIS2346</t>
        </is>
      </c>
      <c r="Z166" s="74" t="inlineStr">
        <is>
          <t>Employee</t>
        </is>
      </c>
      <c r="AA166" s="74" t="inlineStr">
        <is>
          <t>Active</t>
        </is>
      </c>
      <c r="AB166" s="74" t="inlineStr">
        <is>
          <t>Ravindra Kanojiya</t>
        </is>
      </c>
      <c r="AC166" s="164" t="n">
        <v>45719</v>
      </c>
      <c r="AD166" s="74" t="inlineStr">
        <is>
          <t>Client Support Executive</t>
        </is>
      </c>
      <c r="AE166" s="74" t="inlineStr">
        <is>
          <t>MBA</t>
        </is>
      </c>
      <c r="AF166" s="74" t="inlineStr">
        <is>
          <t>Kiran Pawar</t>
        </is>
      </c>
      <c r="AG166" s="74" t="inlineStr">
        <is>
          <t>N-6</t>
        </is>
      </c>
      <c r="AH166" s="74" t="inlineStr">
        <is>
          <t>Individual Contributor</t>
        </is>
      </c>
      <c r="AI166" s="74" t="inlineStr">
        <is>
          <t>6 years, 8 months, 0 days</t>
        </is>
      </c>
      <c r="AJ166" s="74" t="inlineStr">
        <is>
          <t>1 years, 5 months, 22 days</t>
        </is>
      </c>
      <c r="AK166" s="74" t="inlineStr">
        <is>
          <t>Regtech</t>
        </is>
      </c>
      <c r="AL166" s="74" t="inlineStr">
        <is>
          <t>CARBON</t>
        </is>
      </c>
      <c r="AM166" s="74" t="inlineStr">
        <is>
          <t>Support</t>
        </is>
      </c>
      <c r="AN166" s="74" t="inlineStr">
        <is>
          <t>Product Support</t>
        </is>
      </c>
      <c r="AO166" s="74" t="inlineStr">
        <is>
          <t>No</t>
        </is>
      </c>
      <c r="AP166" s="74" t="inlineStr">
        <is>
          <t>Client Engagement</t>
        </is>
      </c>
      <c r="AQ166" s="74" t="inlineStr">
        <is>
          <t>Domain Support</t>
        </is>
      </c>
      <c r="AR166" s="74" t="inlineStr">
        <is>
          <t>Non-technical</t>
        </is>
      </c>
      <c r="AS166" s="74" t="n">
        <v>20</v>
      </c>
      <c r="AT166" s="74" t="inlineStr">
        <is>
          <t>Covered</t>
        </is>
      </c>
      <c r="AU166" s="74" t="inlineStr">
        <is>
          <t>IRIS2346</t>
        </is>
      </c>
      <c r="AV166" s="74" t="inlineStr">
        <is>
          <t>Ravindra Kanojiya</t>
        </is>
      </c>
      <c r="AW166" s="74" t="inlineStr">
        <is>
          <t>Support</t>
        </is>
      </c>
      <c r="AX166" s="74" t="inlineStr">
        <is>
          <t>Customer Success &amp; Support</t>
        </is>
      </c>
      <c r="AY166" s="74" t="inlineStr">
        <is>
          <t>Customer Success</t>
        </is>
      </c>
      <c r="AZ166" s="74" t="n"/>
      <c r="BA166" s="74" t="n"/>
      <c r="BB166" s="74" t="inlineStr">
        <is>
          <t>Employee</t>
        </is>
      </c>
      <c r="BC166" s="74" t="inlineStr">
        <is>
          <t>Kiran Pawar</t>
        </is>
      </c>
      <c r="BD166" s="74" t="inlineStr">
        <is>
          <t>Kiran Pawar</t>
        </is>
      </c>
      <c r="BE166" s="74" t="inlineStr">
        <is>
          <t>No</t>
        </is>
      </c>
      <c r="BF166" s="74" t="inlineStr">
        <is>
          <t>Client Support Executive</t>
        </is>
      </c>
      <c r="BG166" s="74" t="inlineStr">
        <is>
          <t>Customer Support Specialist</t>
        </is>
      </c>
      <c r="BH166" s="74" t="inlineStr">
        <is>
          <t>Yes</t>
        </is>
      </c>
      <c r="BI166" s="74" t="inlineStr">
        <is>
          <t>—</t>
        </is>
      </c>
      <c r="BJ166" s="74" t="inlineStr">
        <is>
          <t>—</t>
        </is>
      </c>
      <c r="BK166" s="74" t="inlineStr">
        <is>
          <t>—</t>
        </is>
      </c>
      <c r="BL166" s="74" t="inlineStr">
        <is>
          <t>Not a manager</t>
        </is>
      </c>
      <c r="BM166" s="74" t="inlineStr">
        <is>
          <t>—</t>
        </is>
      </c>
      <c r="BN166" s="74" t="inlineStr">
        <is>
          <t>—</t>
        </is>
      </c>
      <c r="BO166" s="74" t="inlineStr">
        <is>
          <t>—</t>
        </is>
      </c>
      <c r="BP166" s="74" t="inlineStr">
        <is>
          <t>Not a manager</t>
        </is>
      </c>
      <c r="BQ166" s="74" t="inlineStr">
        <is>
          <t>—</t>
        </is>
      </c>
      <c r="BR166" s="74" t="inlineStr">
        <is>
          <t>L3 – Professional / Associate</t>
        </is>
      </c>
      <c r="BS166" s="74" t="inlineStr">
        <is>
          <t>L2</t>
        </is>
      </c>
      <c r="BT166" s="74" t="inlineStr">
        <is>
          <t>Matched from Title Hierarchy · new designation</t>
        </is>
      </c>
      <c r="BU166"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BV166" s="74" t="n"/>
      <c r="BW166" s="74" t="inlineStr">
        <is>
          <t>Global.</t>
        </is>
      </c>
      <c r="BX166" s="74" t="n"/>
      <c r="BY166" s="74" t="inlineStr">
        <is>
          <t>IRIS2346</t>
        </is>
      </c>
      <c r="BZ166" s="74" t="inlineStr">
        <is>
          <t>Employee</t>
        </is>
      </c>
      <c r="CA166" s="74" t="inlineStr">
        <is>
          <t>Active</t>
        </is>
      </c>
      <c r="CB166" s="74" t="inlineStr">
        <is>
          <t>Ravindra Kanojiya</t>
        </is>
      </c>
      <c r="CC166" s="164" t="n">
        <v>45719</v>
      </c>
      <c r="CD166" s="74" t="inlineStr">
        <is>
          <t>Client Support Executive</t>
        </is>
      </c>
      <c r="CE166" s="74" t="inlineStr">
        <is>
          <t>L1 support</t>
        </is>
      </c>
      <c r="CF166" s="74" t="inlineStr">
        <is>
          <t>Customer Success &amp; Support</t>
        </is>
      </c>
      <c r="CG166" s="74" t="inlineStr">
        <is>
          <t>Customer Support</t>
        </is>
      </c>
      <c r="CH166" s="74" t="inlineStr">
        <is>
          <t>Client Support Executive</t>
        </is>
      </c>
      <c r="CI166" s="74" t="inlineStr">
        <is>
          <t>L3 – Professional / Associate</t>
        </is>
      </c>
      <c r="CJ166" s="74" t="inlineStr">
        <is>
          <t>Kiran Pawar</t>
        </is>
      </c>
      <c r="CK166" s="74" t="inlineStr">
        <is>
          <t>N-6</t>
        </is>
      </c>
      <c r="CL166" s="74" t="inlineStr">
        <is>
          <t>Individual Contributor</t>
        </is>
      </c>
      <c r="CM166" s="74" t="inlineStr">
        <is>
          <t>Regtech</t>
        </is>
      </c>
      <c r="CN166" s="74" t="inlineStr">
        <is>
          <t>Support</t>
        </is>
      </c>
      <c r="CO166" s="74" t="inlineStr">
        <is>
          <t>7 years, 11 months, 17 days</t>
        </is>
      </c>
      <c r="CP166" s="74" t="inlineStr">
        <is>
          <t>Customer Support Specialist</t>
        </is>
      </c>
      <c r="CQ166" s="74" t="inlineStr">
        <is>
          <t>Yes</t>
        </is>
      </c>
      <c r="CR166" s="74" t="n">
        <v>3</v>
      </c>
      <c r="CS166" s="74" t="inlineStr">
        <is>
          <t>Low</t>
        </is>
      </c>
      <c r="CT166" s="74" t="inlineStr">
        <is>
          <t>Core Contributor</t>
        </is>
      </c>
      <c r="CU166" s="74" t="n"/>
      <c r="CV166" s="74" t="n"/>
      <c r="CW166" s="74" t="n"/>
      <c r="CX166" s="74" t="n"/>
      <c r="CY166" s="74" t="inlineStr">
        <is>
          <t>Customer success methods; communication &amp; de-escalation; product/domain depth; ticketing &amp; SLA tools</t>
        </is>
      </c>
      <c r="CZ166" s="74" t="inlineStr">
        <is>
          <t>Transition to leadership: people management &amp; delegation, mentoring/coaching, project ownership &amp; stakeholder management, prioritisation under ambiguity, presentation &amp; influence skills</t>
        </is>
      </c>
      <c r="DA166" s="74" t="inlineStr">
        <is>
          <t>Title to be standardized to: Customer Support Specialist</t>
        </is>
      </c>
      <c r="DB166" s="74" t="n"/>
      <c r="DC166" s="74" t="n"/>
      <c r="DD166" s="74" t="n"/>
      <c r="DE166" s="74" t="n"/>
      <c r="DF166" s="74" t="n"/>
      <c r="DG166" s="74" t="n"/>
      <c r="DH166" s="74" t="n"/>
      <c r="DI166" s="74" t="n"/>
      <c r="DJ166" s="74" t="n"/>
      <c r="DK166" s="74" t="n"/>
      <c r="DL166" s="74" t="n"/>
      <c r="DM166" s="74" t="n"/>
      <c r="DN166" s="74" t="n"/>
      <c r="DO166" s="74" t="n"/>
      <c r="DP166" s="74" t="n"/>
      <c r="DQ166" s="74" t="n"/>
      <c r="DR166" s="74" t="n"/>
      <c r="DS166" s="74" t="n"/>
      <c r="DT166" s="74" t="n"/>
      <c r="DU166" s="74" t="n"/>
      <c r="DV166" s="74" t="n"/>
      <c r="DW166" s="74" t="n"/>
      <c r="DX166" s="74" t="n"/>
      <c r="DY166" s="74" t="n"/>
      <c r="DZ166" s="74" t="n"/>
      <c r="EA166" s="74" t="n"/>
      <c r="EB166" s="74" t="n"/>
      <c r="EC166" s="74" t="n"/>
      <c r="ED166" s="74" t="n"/>
      <c r="EE166" s="74" t="n"/>
      <c r="EF166" s="74" t="n"/>
      <c r="EG166" s="74" t="n"/>
      <c r="EH166" s="74" t="n"/>
      <c r="EI166" s="74" t="n"/>
      <c r="EJ166" s="74" t="n"/>
      <c r="EK166" s="74" t="n"/>
      <c r="EL166" s="74" t="n"/>
      <c r="EM166" s="74" t="n"/>
      <c r="EN166" s="74" t="n"/>
      <c r="EO166" s="74" t="n"/>
      <c r="EP166" s="74" t="n"/>
      <c r="EQ166" s="74" t="n"/>
      <c r="ER166" s="74" t="n"/>
      <c r="ES166" s="74" t="n"/>
      <c r="ET166" s="74" t="n"/>
      <c r="EU166" s="74" t="n"/>
      <c r="EV166" s="130" t="n"/>
      <c r="EW166" s="131"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EX166" s="131"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EY166" s="131"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EZ166" s="131" t="inlineStr">
        <is>
          <t>• Development priorities: Wants better training, and a stronger understanding of processes, tools, and tagging requirements, to move into the next role.</t>
        </is>
      </c>
      <c r="FA166" s="131" t="inlineStr">
        <is>
          <t>• Key challenges: Slow laptop performance; RAM upgrade needed; new tools; evolving XBRL requirements; shifting priorities; product upgrades · DM and Carbon; new SEC form types; using RDP.
• Support required: Fixed roles and responsibilities; better training.</t>
        </is>
      </c>
      <c r="FB166" s="131" t="n"/>
      <c r="FC166" s="131" t="n"/>
    </row>
    <row r="167" ht="250" customHeight="1">
      <c r="A167" s="109" t="inlineStr">
        <is>
          <t>Mapped</t>
        </is>
      </c>
      <c r="B167" s="109" t="inlineStr">
        <is>
          <t>CARBON</t>
        </is>
      </c>
      <c r="C167" s="110" t="inlineStr">
        <is>
          <t>IRIS2448</t>
        </is>
      </c>
      <c r="D167" s="110" t="inlineStr">
        <is>
          <t>Samiksha Kadam</t>
        </is>
      </c>
      <c r="E167" s="110" t="inlineStr">
        <is>
          <t>Support</t>
        </is>
      </c>
      <c r="F167" s="162" t="inlineStr">
        <is>
          <t>Customer Engagement Executive</t>
        </is>
      </c>
      <c r="G167" s="162" t="inlineStr">
        <is>
          <t>Senior Customer Success Executive</t>
        </is>
      </c>
      <c r="H167" s="162" t="inlineStr">
        <is>
          <t>L3 – Professional / Associate</t>
        </is>
      </c>
      <c r="I167" s="162" t="inlineStr">
        <is>
          <t>A3</t>
        </is>
      </c>
      <c r="J167" s="166" t="inlineStr">
        <is>
          <t>▲ Up</t>
        </is>
      </c>
      <c r="K167" s="110" t="inlineStr">
        <is>
          <t>Customer Success &amp; Support</t>
        </is>
      </c>
      <c r="L167" s="110" t="inlineStr">
        <is>
          <t>Customer Success &amp; Account Management</t>
        </is>
      </c>
      <c r="M167" s="110" t="n"/>
      <c r="N167" s="110" t="n">
        <v>20</v>
      </c>
      <c r="O167" s="109" t="inlineStr">
        <is>
          <t>P2</t>
        </is>
      </c>
      <c r="P167" s="110" t="inlineStr">
        <is>
          <t>Developing</t>
        </is>
      </c>
      <c r="Q167" s="110" t="inlineStr">
        <is>
          <t>3 Apply</t>
        </is>
      </c>
      <c r="R167" s="110" t="inlineStr">
        <is>
          <t>2–4 yrs</t>
        </is>
      </c>
      <c r="S167" s="110" t="inlineStr">
        <is>
          <t>3–5 · 2–5</t>
        </is>
      </c>
      <c r="T167" s="110" t="inlineStr">
        <is>
          <t>Support / CS Executive</t>
        </is>
      </c>
      <c r="U167" s="110" t="inlineStr">
        <is>
          <t>IRIS Vs Competitor Benchmark — SaaS customer-success ladder: Associate CSM · Regnology: Product Support Specialist · Reg Reporting · IRIS Vs Competitor Benchmark — support tiers: L2 Application Support</t>
        </is>
      </c>
      <c r="V167" s="110" t="inlineStr">
        <is>
          <t>TSIA frameworks and benchmarks; ITIL 4 service desk; Gainsight customer-success practice</t>
        </is>
      </c>
      <c r="W167" s="110" t="inlineStr">
        <is>
          <t>Core 2 · Future 2 · Functional 3 · Leadership not scored</t>
        </is>
      </c>
      <c r="X167" s="73" t="n">
        <v>415</v>
      </c>
      <c r="Y167" s="74" t="inlineStr">
        <is>
          <t>IRIS2448</t>
        </is>
      </c>
      <c r="Z167" s="74" t="inlineStr">
        <is>
          <t>Employee</t>
        </is>
      </c>
      <c r="AA167" s="74" t="inlineStr">
        <is>
          <t>Serving Notice</t>
        </is>
      </c>
      <c r="AB167" s="74" t="inlineStr">
        <is>
          <t>Samiksha Kadam</t>
        </is>
      </c>
      <c r="AC167" s="164" t="n">
        <v>45992</v>
      </c>
      <c r="AD167" s="74" t="inlineStr">
        <is>
          <t>Customer Engagement Executive</t>
        </is>
      </c>
      <c r="AE167" s="74" t="inlineStr">
        <is>
          <t>BMS</t>
        </is>
      </c>
      <c r="AF167" s="74" t="inlineStr">
        <is>
          <t>Anushree Aparajit</t>
        </is>
      </c>
      <c r="AG167" s="74" t="inlineStr">
        <is>
          <t>N-5</t>
        </is>
      </c>
      <c r="AH167" s="74" t="inlineStr">
        <is>
          <t>Individual Contributor</t>
        </is>
      </c>
      <c r="AI167" s="74" t="inlineStr">
        <is>
          <t>9 years, 0 months, 0 days</t>
        </is>
      </c>
      <c r="AJ167" s="74" t="inlineStr">
        <is>
          <t>0 years, 8 months, 24 days</t>
        </is>
      </c>
      <c r="AK167" s="74" t="inlineStr">
        <is>
          <t>Regtech</t>
        </is>
      </c>
      <c r="AL167" s="74" t="inlineStr">
        <is>
          <t>CARBON</t>
        </is>
      </c>
      <c r="AM167" s="74" t="inlineStr">
        <is>
          <t>Support</t>
        </is>
      </c>
      <c r="AN167" s="74" t="inlineStr">
        <is>
          <t>Client Engagement</t>
        </is>
      </c>
      <c r="AO167" s="74" t="inlineStr">
        <is>
          <t>No</t>
        </is>
      </c>
      <c r="AP167" s="74" t="inlineStr">
        <is>
          <t>Client Engagement</t>
        </is>
      </c>
      <c r="AQ167" s="74" t="inlineStr">
        <is>
          <t>XBRL Domain</t>
        </is>
      </c>
      <c r="AR167" s="74" t="inlineStr">
        <is>
          <t>Non-technical</t>
        </is>
      </c>
      <c r="AS167" s="74" t="n">
        <v>20</v>
      </c>
      <c r="AT167" s="74" t="inlineStr">
        <is>
          <t>Covered</t>
        </is>
      </c>
      <c r="AU167" s="74" t="inlineStr">
        <is>
          <t>IRIS2448</t>
        </is>
      </c>
      <c r="AV167" s="74" t="inlineStr">
        <is>
          <t>Samiksha Kadam</t>
        </is>
      </c>
      <c r="AW167" s="74" t="inlineStr">
        <is>
          <t>Support</t>
        </is>
      </c>
      <c r="AX167" s="74" t="inlineStr">
        <is>
          <t>Customer Success &amp; Support</t>
        </is>
      </c>
      <c r="AY167" s="74" t="inlineStr">
        <is>
          <t>Customer Success</t>
        </is>
      </c>
      <c r="AZ167" s="74" t="n"/>
      <c r="BA167" s="74" t="n"/>
      <c r="BB167" s="74" t="inlineStr">
        <is>
          <t>Employee</t>
        </is>
      </c>
      <c r="BC167" s="74" t="inlineStr">
        <is>
          <t>Anushree Aparajit</t>
        </is>
      </c>
      <c r="BD167" s="74" t="inlineStr">
        <is>
          <t>Anushree Aparajit</t>
        </is>
      </c>
      <c r="BE167" s="74" t="inlineStr">
        <is>
          <t>No</t>
        </is>
      </c>
      <c r="BF167" s="74" t="inlineStr">
        <is>
          <t>Customer Engagement Executive</t>
        </is>
      </c>
      <c r="BG167" s="74" t="inlineStr">
        <is>
          <t>Customer Engagement Executive</t>
        </is>
      </c>
      <c r="BH167" s="74" t="inlineStr">
        <is>
          <t>No</t>
        </is>
      </c>
      <c r="BI167" s="74" t="inlineStr">
        <is>
          <t>—</t>
        </is>
      </c>
      <c r="BJ167" s="74" t="inlineStr">
        <is>
          <t>—</t>
        </is>
      </c>
      <c r="BK167" s="74" t="inlineStr">
        <is>
          <t>—</t>
        </is>
      </c>
      <c r="BL167" s="74" t="inlineStr">
        <is>
          <t>Not a manager</t>
        </is>
      </c>
      <c r="BM167" s="74" t="inlineStr">
        <is>
          <t>—</t>
        </is>
      </c>
      <c r="BN167" s="74" t="inlineStr">
        <is>
          <t>—</t>
        </is>
      </c>
      <c r="BO167" s="74" t="inlineStr">
        <is>
          <t>—</t>
        </is>
      </c>
      <c r="BP167" s="74" t="inlineStr">
        <is>
          <t>Not a manager</t>
        </is>
      </c>
      <c r="BQ167" s="74" t="inlineStr">
        <is>
          <t>—</t>
        </is>
      </c>
      <c r="BR167" s="74" t="inlineStr">
        <is>
          <t>L3 – Professional / Associate</t>
        </is>
      </c>
      <c r="BS167" s="74" t="inlineStr">
        <is>
          <t>L3 – Professional / Associate</t>
        </is>
      </c>
      <c r="BT167" s="74" t="inlineStr">
        <is>
          <t>No designation change — current record value carried forward</t>
        </is>
      </c>
      <c r="BU167" s="74"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67" s="74" t="n"/>
      <c r="BW167" s="74" t="inlineStr">
        <is>
          <t>US.</t>
        </is>
      </c>
      <c r="BX167" s="74" t="n"/>
      <c r="BY167" s="74" t="inlineStr">
        <is>
          <t>IRIS2448</t>
        </is>
      </c>
      <c r="BZ167" s="74" t="inlineStr">
        <is>
          <t>Employee</t>
        </is>
      </c>
      <c r="CA167" s="74" t="inlineStr">
        <is>
          <t>Active</t>
        </is>
      </c>
      <c r="CB167" s="74" t="inlineStr">
        <is>
          <t>Samiksha Kadam</t>
        </is>
      </c>
      <c r="CC167" s="164" t="n">
        <v>45992</v>
      </c>
      <c r="CD167" s="74" t="inlineStr">
        <is>
          <t>Customer Engagement Executive</t>
        </is>
      </c>
      <c r="CE167" s="74" t="inlineStr">
        <is>
          <t>Upsell, cross, improve NPS, follow up with tech team · US Market</t>
        </is>
      </c>
      <c r="CF167" s="74" t="inlineStr">
        <is>
          <t>Customer Success &amp; Support</t>
        </is>
      </c>
      <c r="CG167" s="74" t="inlineStr">
        <is>
          <t>Customer Support</t>
        </is>
      </c>
      <c r="CH167" s="74" t="inlineStr">
        <is>
          <t>Customer Engagement Executive</t>
        </is>
      </c>
      <c r="CI167" s="74" t="inlineStr">
        <is>
          <t>L3 – Professional / Associate</t>
        </is>
      </c>
      <c r="CJ167" s="74" t="inlineStr">
        <is>
          <t>Anushree Aparajit</t>
        </is>
      </c>
      <c r="CK167" s="74" t="inlineStr">
        <is>
          <t>N-5</t>
        </is>
      </c>
      <c r="CL167" s="74" t="inlineStr">
        <is>
          <t>Individual Contributor</t>
        </is>
      </c>
      <c r="CM167" s="74" t="inlineStr">
        <is>
          <t>Regtech</t>
        </is>
      </c>
      <c r="CN167" s="74" t="inlineStr">
        <is>
          <t>Support</t>
        </is>
      </c>
      <c r="CO167" s="74" t="inlineStr">
        <is>
          <t>9 years, 6 months, 19 days</t>
        </is>
      </c>
      <c r="CP167" s="74" t="inlineStr">
        <is>
          <t>Customer Engagement Executive</t>
        </is>
      </c>
      <c r="CQ167" s="74" t="inlineStr">
        <is>
          <t>No</t>
        </is>
      </c>
      <c r="CR167" s="74" t="n">
        <v>3</v>
      </c>
      <c r="CS167" s="74" t="inlineStr">
        <is>
          <t>Medium</t>
        </is>
      </c>
      <c r="CT167" s="74" t="inlineStr">
        <is>
          <t>Core Contributor</t>
        </is>
      </c>
      <c r="CU167" s="74" t="inlineStr">
        <is>
          <t>No</t>
        </is>
      </c>
      <c r="CV167" s="74" t="inlineStr">
        <is>
          <t>No</t>
        </is>
      </c>
      <c r="CW167" s="74" t="inlineStr">
        <is>
          <t>Yes</t>
        </is>
      </c>
      <c r="CX167" s="74" t="inlineStr">
        <is>
          <t>N</t>
        </is>
      </c>
      <c r="CY167" s="74" t="inlineStr">
        <is>
          <t>XBRL taxonomy &amp; regulatory updates; domain/accounting refreshers;</t>
        </is>
      </c>
      <c r="CZ167" s="74" t="inlineStr">
        <is>
          <t>Transition to leadership: people management &amp; delegation, mentoring/coaching, project ownership &amp; stakeholder management, prioritisation under ambiguity, presentation &amp; influence skills</t>
        </is>
      </c>
      <c r="DA167" s="74" t="inlineStr">
        <is>
          <t>Title to be Standardized to: Customer Engagement Executive</t>
        </is>
      </c>
      <c r="DB167" s="74" t="n"/>
      <c r="DC167" s="74" t="n"/>
      <c r="DD167" s="74" t="n"/>
      <c r="DE167" s="74" t="n"/>
      <c r="DF167" s="74" t="n"/>
      <c r="DG167" s="74" t="n"/>
      <c r="DH167" s="74" t="n"/>
      <c r="DI167" s="74" t="n"/>
      <c r="DJ167" s="74" t="n"/>
      <c r="DK167" s="74" t="n"/>
      <c r="DL167" s="74" t="n"/>
      <c r="DM167" s="74" t="n"/>
      <c r="DN167" s="74" t="n"/>
      <c r="DO167" s="74" t="n"/>
      <c r="DP167" s="74" t="n"/>
      <c r="DQ167" s="74" t="n"/>
      <c r="DR167" s="74" t="n"/>
      <c r="DS167" s="74" t="n"/>
      <c r="DT167" s="74" t="n"/>
      <c r="DU167" s="74" t="n"/>
      <c r="DV167" s="74" t="n"/>
      <c r="DW167" s="74" t="n"/>
      <c r="DX167" s="74" t="n"/>
      <c r="DY167" s="74" t="n"/>
      <c r="DZ167" s="74" t="n"/>
      <c r="EA167" s="74" t="n"/>
      <c r="EB167" s="74" t="n"/>
      <c r="EC167" s="74" t="n"/>
      <c r="ED167" s="74" t="n"/>
      <c r="EE167" s="74" t="n"/>
      <c r="EF167" s="74" t="n"/>
      <c r="EG167" s="74" t="n"/>
      <c r="EH167" s="74" t="n"/>
      <c r="EI167" s="74" t="n"/>
      <c r="EJ167" s="74" t="n"/>
      <c r="EK167" s="74" t="n"/>
      <c r="EL167" s="74" t="n"/>
      <c r="EM167" s="74" t="n"/>
      <c r="EN167" s="74" t="n"/>
      <c r="EO167" s="74" t="n"/>
      <c r="EP167" s="74" t="n"/>
      <c r="EQ167" s="74" t="n"/>
      <c r="ER167" s="74" t="n"/>
      <c r="ES167" s="74" t="n"/>
      <c r="ET167" s="74" t="n"/>
      <c r="EU167" s="74" t="n"/>
      <c r="EV167" s="130" t="n"/>
      <c r="EW167" s="131"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EX167" s="131"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EY167" s="131" t="inlineStr">
        <is>
          <t>• Current capabilities: No input received.
• Tools / software used: No input received.
• Workload: Rated a manageable load · 2/5 in a typical week.
• Judgment/way of working: CRM Optimisation.</t>
        </is>
      </c>
      <c r="EZ167" s="131" t="inlineStr">
        <is>
          <t>• Development priorities: Claude certification; Data Analysis and Project Management.
• Learning and Development Need: Vibe coding; Product landscape. Negotiation skills.
• Role evolving toward: Exposure to domain knowledge.</t>
        </is>
      </c>
      <c r="FA167" s="131" t="inlineStr">
        <is>
          <t>• Key challenges: Minimal mentorship.
• Support required: No to less excel files, optimising CRM  and automation to make CEM's life easy and no to less manual data management.</t>
        </is>
      </c>
      <c r="FB167" s="131" t="n"/>
      <c r="FC167" s="131" t="n"/>
    </row>
    <row r="168" ht="250" customHeight="1">
      <c r="A168" s="109" t="inlineStr">
        <is>
          <t>Mapped</t>
        </is>
      </c>
      <c r="B168" s="109" t="inlineStr">
        <is>
          <t>CARBON</t>
        </is>
      </c>
      <c r="C168" s="110" t="inlineStr">
        <is>
          <t>IRIS2494</t>
        </is>
      </c>
      <c r="D168" s="110" t="inlineStr">
        <is>
          <t>Shruti Samant</t>
        </is>
      </c>
      <c r="E168" s="110" t="inlineStr">
        <is>
          <t>Support</t>
        </is>
      </c>
      <c r="F168" s="162" t="inlineStr">
        <is>
          <t>Executive- Customer Support</t>
        </is>
      </c>
      <c r="G168" s="162" t="inlineStr">
        <is>
          <t>Senior Support Executive</t>
        </is>
      </c>
      <c r="H168" s="162" t="inlineStr">
        <is>
          <t>L3 – Professional / Associate</t>
        </is>
      </c>
      <c r="I168" s="162" t="inlineStr">
        <is>
          <t>A3</t>
        </is>
      </c>
      <c r="J168" s="166" t="inlineStr">
        <is>
          <t>▲ Up</t>
        </is>
      </c>
      <c r="K168" s="110" t="inlineStr">
        <is>
          <t>Customer Success &amp; Support</t>
        </is>
      </c>
      <c r="L168" s="110" t="inlineStr">
        <is>
          <t>Application &amp; Product Support</t>
        </is>
      </c>
      <c r="M168" s="110" t="n"/>
      <c r="N168" s="110" t="n">
        <v>19</v>
      </c>
      <c r="O168" s="109" t="inlineStr">
        <is>
          <t>P2</t>
        </is>
      </c>
      <c r="P168" s="110" t="inlineStr">
        <is>
          <t>Developing</t>
        </is>
      </c>
      <c r="Q168" s="110" t="inlineStr">
        <is>
          <t>3 Apply</t>
        </is>
      </c>
      <c r="R168" s="110" t="inlineStr">
        <is>
          <t>2–4 yrs</t>
        </is>
      </c>
      <c r="S168" s="110" t="inlineStr">
        <is>
          <t>3–5 · 2–5</t>
        </is>
      </c>
      <c r="T168" s="110" t="inlineStr">
        <is>
          <t>Support / CS Executive</t>
        </is>
      </c>
      <c r="U168" s="110" t="inlineStr">
        <is>
          <t>IRIS Vs Competitor Benchmark — SaaS customer-success ladder: Associate CSM · Regnology: Product Support Specialist · Reg Reporting · IRIS Vs Competitor Benchmark — support tiers: L2 Application Support</t>
        </is>
      </c>
      <c r="V168" s="110" t="inlineStr">
        <is>
          <t>TSIA frameworks and benchmarks; ITIL 4 service desk; Gainsight customer-success practice</t>
        </is>
      </c>
      <c r="W168" s="110" t="inlineStr">
        <is>
          <t>Core 2 · Future 2 · Functional 3 · Leadership not scored</t>
        </is>
      </c>
      <c r="X168" s="73" t="n">
        <v>467</v>
      </c>
      <c r="Y168" s="74" t="inlineStr">
        <is>
          <t>IRIS2494</t>
        </is>
      </c>
      <c r="Z168" s="74" t="inlineStr">
        <is>
          <t>Employee</t>
        </is>
      </c>
      <c r="AA168" s="74" t="inlineStr">
        <is>
          <t>Active</t>
        </is>
      </c>
      <c r="AB168" s="74" t="inlineStr">
        <is>
          <t>Shruti Samant</t>
        </is>
      </c>
      <c r="AC168" s="164" t="n">
        <v>46097</v>
      </c>
      <c r="AD168" s="74" t="inlineStr">
        <is>
          <t>Executive- Customer Support</t>
        </is>
      </c>
      <c r="AE168" s="74" t="inlineStr">
        <is>
          <t>PGDM</t>
        </is>
      </c>
      <c r="AF168" s="74" t="inlineStr">
        <is>
          <t>Nelson Paul Koonan</t>
        </is>
      </c>
      <c r="AG168" s="74" t="inlineStr">
        <is>
          <t>N-6</t>
        </is>
      </c>
      <c r="AH168" s="74" t="inlineStr">
        <is>
          <t>Individual Contributor</t>
        </is>
      </c>
      <c r="AI168" s="74" t="inlineStr">
        <is>
          <t>3 years, 0 months, 0 days</t>
        </is>
      </c>
      <c r="AJ168" s="74" t="inlineStr">
        <is>
          <t>0 years, 5 months, 9 days</t>
        </is>
      </c>
      <c r="AK168" s="74" t="inlineStr">
        <is>
          <t>Regtech</t>
        </is>
      </c>
      <c r="AL168" s="74" t="inlineStr">
        <is>
          <t>CARBON</t>
        </is>
      </c>
      <c r="AM168" s="74" t="inlineStr">
        <is>
          <t>Support</t>
        </is>
      </c>
      <c r="AN168" s="74" t="inlineStr">
        <is>
          <t>Product Support</t>
        </is>
      </c>
      <c r="AO168" s="74" t="inlineStr">
        <is>
          <t>No</t>
        </is>
      </c>
      <c r="AP168" s="74" t="inlineStr">
        <is>
          <t>Product/Project</t>
        </is>
      </c>
      <c r="AQ168" s="74" t="inlineStr">
        <is>
          <t>Domain Support</t>
        </is>
      </c>
      <c r="AR168" s="74" t="inlineStr">
        <is>
          <t>Non-technical</t>
        </is>
      </c>
      <c r="AS168" s="74" t="n">
        <v>20</v>
      </c>
      <c r="AT168" s="74" t="inlineStr">
        <is>
          <t>Covered</t>
        </is>
      </c>
      <c r="AU168" s="74" t="inlineStr">
        <is>
          <t>IRIS2494</t>
        </is>
      </c>
      <c r="AV168" s="74" t="inlineStr">
        <is>
          <t>Shruti Samant</t>
        </is>
      </c>
      <c r="AW168" s="74" t="inlineStr">
        <is>
          <t>Support</t>
        </is>
      </c>
      <c r="AX168" s="74" t="inlineStr">
        <is>
          <t>Customer Success &amp; Support</t>
        </is>
      </c>
      <c r="AY168" s="74" t="inlineStr">
        <is>
          <t>Customer Success</t>
        </is>
      </c>
      <c r="AZ168" s="74" t="n"/>
      <c r="BA168" s="74" t="n"/>
      <c r="BB168" s="74" t="inlineStr">
        <is>
          <t>Employee</t>
        </is>
      </c>
      <c r="BC168" s="74" t="inlineStr">
        <is>
          <t>Nelson Paul Koonan</t>
        </is>
      </c>
      <c r="BD168" s="74" t="inlineStr">
        <is>
          <t>Nelson Paul Koonan</t>
        </is>
      </c>
      <c r="BE168" s="74" t="inlineStr">
        <is>
          <t>No</t>
        </is>
      </c>
      <c r="BF168" s="74" t="inlineStr">
        <is>
          <t>Executive- Customer Support</t>
        </is>
      </c>
      <c r="BG168" s="74" t="inlineStr">
        <is>
          <t>Customer Support Associate</t>
        </is>
      </c>
      <c r="BH168" s="74" t="inlineStr">
        <is>
          <t>Yes</t>
        </is>
      </c>
      <c r="BI168" s="74" t="inlineStr">
        <is>
          <t>—</t>
        </is>
      </c>
      <c r="BJ168" s="74" t="inlineStr">
        <is>
          <t>—</t>
        </is>
      </c>
      <c r="BK168" s="74" t="inlineStr">
        <is>
          <t>—</t>
        </is>
      </c>
      <c r="BL168" s="74" t="inlineStr">
        <is>
          <t>Not a manager</t>
        </is>
      </c>
      <c r="BM168" s="74" t="inlineStr">
        <is>
          <t>—</t>
        </is>
      </c>
      <c r="BN168" s="74" t="inlineStr">
        <is>
          <t>—</t>
        </is>
      </c>
      <c r="BO168" s="74" t="inlineStr">
        <is>
          <t>—</t>
        </is>
      </c>
      <c r="BP168" s="74" t="inlineStr">
        <is>
          <t>Not a manager</t>
        </is>
      </c>
      <c r="BQ168" s="74" t="inlineStr">
        <is>
          <t>—</t>
        </is>
      </c>
      <c r="BR168" s="74" t="inlineStr">
        <is>
          <t>L3 – Professional / Associate</t>
        </is>
      </c>
      <c r="BS168" s="74" t="inlineStr">
        <is>
          <t>L1</t>
        </is>
      </c>
      <c r="BT168" s="74" t="inlineStr">
        <is>
          <t>Matched from Title Hierarchy · new designation</t>
        </is>
      </c>
      <c r="BU168"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8" s="74" t="n"/>
      <c r="BW168" s="74" t="inlineStr">
        <is>
          <t>Global.</t>
        </is>
      </c>
      <c r="BX168" s="74" t="n"/>
      <c r="BY168" s="74" t="inlineStr">
        <is>
          <t>IRIS2494</t>
        </is>
      </c>
      <c r="BZ168" s="74" t="inlineStr">
        <is>
          <t>Employee</t>
        </is>
      </c>
      <c r="CA168" s="74" t="inlineStr">
        <is>
          <t>Active</t>
        </is>
      </c>
      <c r="CB168" s="74" t="inlineStr">
        <is>
          <t>Shruti Samant</t>
        </is>
      </c>
      <c r="CC168" s="164" t="n">
        <v>46097</v>
      </c>
      <c r="CD168" s="74" t="inlineStr">
        <is>
          <t>Executive- Customer Support</t>
        </is>
      </c>
      <c r="CE168" s="74" t="inlineStr">
        <is>
          <t>L1 support</t>
        </is>
      </c>
      <c r="CF168" s="74" t="inlineStr">
        <is>
          <t>Customer Success &amp; Support</t>
        </is>
      </c>
      <c r="CG168" s="74" t="inlineStr">
        <is>
          <t>Customer Support</t>
        </is>
      </c>
      <c r="CH168" s="74" t="inlineStr">
        <is>
          <t>Customer Support Associate</t>
        </is>
      </c>
      <c r="CI168" s="74" t="inlineStr">
        <is>
          <t>L3 – Professional / Associate</t>
        </is>
      </c>
      <c r="CJ168" s="74" t="inlineStr">
        <is>
          <t>Nelson Paul Koonan</t>
        </is>
      </c>
      <c r="CK168" s="74" t="inlineStr">
        <is>
          <t>N-6</t>
        </is>
      </c>
      <c r="CL168" s="74" t="inlineStr">
        <is>
          <t>Individual Contributor</t>
        </is>
      </c>
      <c r="CM168" s="74" t="inlineStr">
        <is>
          <t>Regtech</t>
        </is>
      </c>
      <c r="CN168" s="74" t="inlineStr">
        <is>
          <t>Support</t>
        </is>
      </c>
      <c r="CO168" s="74" t="inlineStr">
        <is>
          <t>3 years, 3 months, 4 days</t>
        </is>
      </c>
      <c r="CP168" s="74" t="inlineStr">
        <is>
          <t>Customer Support Associate</t>
        </is>
      </c>
      <c r="CQ168" s="74" t="inlineStr">
        <is>
          <t>Yes</t>
        </is>
      </c>
      <c r="CR168" s="74" t="n">
        <v>2</v>
      </c>
      <c r="CS168" s="74" t="inlineStr">
        <is>
          <t>Medium</t>
        </is>
      </c>
      <c r="CT168" s="74" t="inlineStr">
        <is>
          <t>Emerging Talent</t>
        </is>
      </c>
      <c r="CU168" s="74" t="n"/>
      <c r="CV168" s="74" t="n"/>
      <c r="CW168" s="74" t="n"/>
      <c r="CX168" s="74" t="n"/>
      <c r="CY168" s="74" t="inlineStr">
        <is>
          <t>Communication &amp; de-escalation; product/domain depth; ticketing &amp; SLA tools</t>
        </is>
      </c>
      <c r="CZ168" s="74" t="inlineStr">
        <is>
          <t>Transition to leadership: people management &amp; delegation, mentoring/coaching, project ownership &amp; stakeholder management, prioritisation under ambiguity, presentation &amp; influence skills</t>
        </is>
      </c>
      <c r="DA168" s="74" t="inlineStr">
        <is>
          <t>07/16: Joined recently. Title to be standardized to; Customer Support Associate</t>
        </is>
      </c>
      <c r="DB168" s="74" t="n"/>
      <c r="DC168" s="74" t="n"/>
      <c r="DD168" s="74" t="n"/>
      <c r="DE168" s="74" t="n"/>
      <c r="DF168" s="74" t="n"/>
      <c r="DG168" s="74" t="n"/>
      <c r="DH168" s="74" t="n"/>
      <c r="DI168" s="74" t="n"/>
      <c r="DJ168" s="74" t="n"/>
      <c r="DK168" s="74" t="n"/>
      <c r="DL168" s="74" t="n"/>
      <c r="DM168" s="74" t="n"/>
      <c r="DN168" s="74" t="n"/>
      <c r="DO168" s="74" t="n"/>
      <c r="DP168" s="74" t="n"/>
      <c r="DQ168" s="74" t="n"/>
      <c r="DR168" s="74" t="n"/>
      <c r="DS168" s="74" t="n"/>
      <c r="DT168" s="74" t="n"/>
      <c r="DU168" s="74" t="n"/>
      <c r="DV168" s="74" t="n"/>
      <c r="DW168" s="74" t="n"/>
      <c r="DX168" s="74" t="n"/>
      <c r="DY168" s="74" t="n"/>
      <c r="DZ168" s="74" t="n"/>
      <c r="EA168" s="74" t="n"/>
      <c r="EB168" s="74" t="n"/>
      <c r="EC168" s="74" t="n"/>
      <c r="ED168" s="74" t="n"/>
      <c r="EE168" s="74" t="n"/>
      <c r="EF168" s="74" t="n"/>
      <c r="EG168" s="74" t="n"/>
      <c r="EH168" s="74" t="n"/>
      <c r="EI168" s="74" t="n"/>
      <c r="EJ168" s="74" t="n"/>
      <c r="EK168" s="74" t="n"/>
      <c r="EL168" s="74" t="n"/>
      <c r="EM168" s="74" t="n"/>
      <c r="EN168" s="74" t="n"/>
      <c r="EO168" s="74" t="n"/>
      <c r="EP168" s="74" t="n"/>
      <c r="EQ168" s="74" t="n"/>
      <c r="ER168" s="74" t="n"/>
      <c r="ES168" s="74" t="n"/>
      <c r="ET168" s="74" t="n"/>
      <c r="EU168" s="74" t="n"/>
      <c r="EV168" s="130" t="n"/>
      <c r="EW168" s="131"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EX168" s="131"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EY168" s="131"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EZ168" s="131" t="inlineStr">
        <is>
          <t>• Development priorities: Wants advanced product knowledge, technical skills, and leadership experience to move into the next role.</t>
        </is>
      </c>
      <c r="FA168" s="131" t="inlineStr">
        <is>
          <t>• Key challenges: Unclear issue details; changing customer requirements; new platform features.
• Support required: Automating routine responses and ticket categorization; balancing speed and accuracy.</t>
        </is>
      </c>
      <c r="FB168" s="131" t="n"/>
      <c r="FC168" s="131" t="n"/>
    </row>
    <row r="169" ht="250" customHeight="1">
      <c r="A169" s="109" t="inlineStr">
        <is>
          <t>Mapped</t>
        </is>
      </c>
      <c r="B169" s="109" t="inlineStr">
        <is>
          <t>CARBON</t>
        </is>
      </c>
      <c r="C169" s="110" t="inlineStr">
        <is>
          <t>IRIS2096</t>
        </is>
      </c>
      <c r="D169" s="110" t="inlineStr">
        <is>
          <t>Sweety Mukherjee</t>
        </is>
      </c>
      <c r="E169" s="110" t="inlineStr">
        <is>
          <t>Support</t>
        </is>
      </c>
      <c r="F169" s="162" t="inlineStr">
        <is>
          <t>Executive- Customer Support</t>
        </is>
      </c>
      <c r="G169" s="162" t="inlineStr">
        <is>
          <t>Senior Support Executive</t>
        </is>
      </c>
      <c r="H169" s="162" t="inlineStr">
        <is>
          <t>L3 – Professional / Associate</t>
        </is>
      </c>
      <c r="I169" s="162" t="inlineStr">
        <is>
          <t>A3</t>
        </is>
      </c>
      <c r="J169" s="166" t="inlineStr">
        <is>
          <t>▲ Up</t>
        </is>
      </c>
      <c r="K169" s="110" t="inlineStr">
        <is>
          <t>Customer Success &amp; Support</t>
        </is>
      </c>
      <c r="L169" s="110" t="inlineStr">
        <is>
          <t>Application &amp; Product Support</t>
        </is>
      </c>
      <c r="M169" s="110" t="n"/>
      <c r="N169" s="110" t="n">
        <v>20</v>
      </c>
      <c r="O169" s="109" t="inlineStr">
        <is>
          <t>P2</t>
        </is>
      </c>
      <c r="P169" s="110" t="inlineStr">
        <is>
          <t>Developing</t>
        </is>
      </c>
      <c r="Q169" s="110" t="inlineStr">
        <is>
          <t>3 Apply</t>
        </is>
      </c>
      <c r="R169" s="110" t="inlineStr">
        <is>
          <t>2–4 yrs</t>
        </is>
      </c>
      <c r="S169" s="110" t="inlineStr">
        <is>
          <t>3–5 · 2–5</t>
        </is>
      </c>
      <c r="T169" s="110" t="inlineStr">
        <is>
          <t>Support / CS Executive</t>
        </is>
      </c>
      <c r="U169" s="110" t="inlineStr">
        <is>
          <t>IRIS Vs Competitor Benchmark — SaaS customer-success ladder: Associate CSM · Regnology: Product Support Specialist · Reg Reporting · IRIS Vs Competitor Benchmark — support tiers: L2 Application Support</t>
        </is>
      </c>
      <c r="V169" s="110" t="inlineStr">
        <is>
          <t>TSIA frameworks and benchmarks; ITIL 4 service desk; Gainsight customer-success practice</t>
        </is>
      </c>
      <c r="W169" s="110" t="inlineStr">
        <is>
          <t>Core 2 · Future 2 · Functional 3 · Leadership not scored</t>
        </is>
      </c>
      <c r="X169" s="73" t="n">
        <v>259</v>
      </c>
      <c r="Y169" s="74" t="inlineStr">
        <is>
          <t>IRIS2096</t>
        </is>
      </c>
      <c r="Z169" s="74" t="inlineStr">
        <is>
          <t>Employee</t>
        </is>
      </c>
      <c r="AA169" s="74" t="inlineStr">
        <is>
          <t>Active</t>
        </is>
      </c>
      <c r="AB169" s="74" t="inlineStr">
        <is>
          <t>Sweety Mukherjee</t>
        </is>
      </c>
      <c r="AC169" s="164" t="n">
        <v>44949</v>
      </c>
      <c r="AD169" s="74" t="inlineStr">
        <is>
          <t>Executive- Customer Support</t>
        </is>
      </c>
      <c r="AE169" s="74" t="inlineStr">
        <is>
          <t>BCA</t>
        </is>
      </c>
      <c r="AF169" s="74" t="inlineStr">
        <is>
          <t>Harshal Shah</t>
        </is>
      </c>
      <c r="AG169" s="74" t="inlineStr">
        <is>
          <t>N-5</t>
        </is>
      </c>
      <c r="AH169" s="74" t="inlineStr">
        <is>
          <t>Individual Contributor</t>
        </is>
      </c>
      <c r="AI169" s="74" t="inlineStr">
        <is>
          <t>3 years, 4 months, 0 days</t>
        </is>
      </c>
      <c r="AJ169" s="74" t="inlineStr">
        <is>
          <t>3 years, 7 months, 2 days</t>
        </is>
      </c>
      <c r="AK169" s="74" t="inlineStr">
        <is>
          <t>Regtech</t>
        </is>
      </c>
      <c r="AL169" s="74" t="inlineStr">
        <is>
          <t>CARBON</t>
        </is>
      </c>
      <c r="AM169" s="74" t="inlineStr">
        <is>
          <t>Support</t>
        </is>
      </c>
      <c r="AN169" s="74" t="inlineStr">
        <is>
          <t>Product Support</t>
        </is>
      </c>
      <c r="AO169" s="74" t="inlineStr">
        <is>
          <t>No</t>
        </is>
      </c>
      <c r="AP169" s="74" t="inlineStr">
        <is>
          <t>Product/Project</t>
        </is>
      </c>
      <c r="AQ169" s="74" t="inlineStr">
        <is>
          <t>Domain Support</t>
        </is>
      </c>
      <c r="AR169" s="74" t="inlineStr">
        <is>
          <t>Non-technical</t>
        </is>
      </c>
      <c r="AS169" s="74" t="n">
        <v>20</v>
      </c>
      <c r="AT169" s="74" t="inlineStr">
        <is>
          <t>Covered</t>
        </is>
      </c>
      <c r="AU169" s="74" t="inlineStr">
        <is>
          <t>IRIS2096</t>
        </is>
      </c>
      <c r="AV169" s="74" t="inlineStr">
        <is>
          <t>Sweety Mukherjee</t>
        </is>
      </c>
      <c r="AW169" s="74" t="inlineStr">
        <is>
          <t>Support</t>
        </is>
      </c>
      <c r="AX169" s="74" t="inlineStr">
        <is>
          <t>Customer Success &amp; Support</t>
        </is>
      </c>
      <c r="AY169" s="74" t="inlineStr">
        <is>
          <t>Customer Success</t>
        </is>
      </c>
      <c r="AZ169" s="74" t="n"/>
      <c r="BA169" s="74" t="n"/>
      <c r="BB169" s="74" t="inlineStr">
        <is>
          <t>Employee</t>
        </is>
      </c>
      <c r="BC169" s="74" t="inlineStr">
        <is>
          <t>Harshal Shah</t>
        </is>
      </c>
      <c r="BD169" s="74" t="inlineStr">
        <is>
          <t>Harshal Shah</t>
        </is>
      </c>
      <c r="BE169" s="74" t="inlineStr">
        <is>
          <t>No</t>
        </is>
      </c>
      <c r="BF169" s="74" t="inlineStr">
        <is>
          <t>Executive- Customer Support</t>
        </is>
      </c>
      <c r="BG169" s="74" t="inlineStr">
        <is>
          <t>Customer Support Specialist</t>
        </is>
      </c>
      <c r="BH169" s="74" t="inlineStr">
        <is>
          <t>Yes</t>
        </is>
      </c>
      <c r="BI169" s="74" t="inlineStr">
        <is>
          <t>—</t>
        </is>
      </c>
      <c r="BJ169" s="74" t="inlineStr">
        <is>
          <t>—</t>
        </is>
      </c>
      <c r="BK169" s="74" t="inlineStr">
        <is>
          <t>—</t>
        </is>
      </c>
      <c r="BL169" s="74" t="inlineStr">
        <is>
          <t>Not a manager</t>
        </is>
      </c>
      <c r="BM169" s="74" t="inlineStr">
        <is>
          <t>—</t>
        </is>
      </c>
      <c r="BN169" s="74" t="inlineStr">
        <is>
          <t>—</t>
        </is>
      </c>
      <c r="BO169" s="74" t="inlineStr">
        <is>
          <t>—</t>
        </is>
      </c>
      <c r="BP169" s="74" t="inlineStr">
        <is>
          <t>Not a manager</t>
        </is>
      </c>
      <c r="BQ169" s="74" t="inlineStr">
        <is>
          <t>—</t>
        </is>
      </c>
      <c r="BR169" s="74" t="inlineStr">
        <is>
          <t>L3 – Professional / Associate</t>
        </is>
      </c>
      <c r="BS169" s="74" t="inlineStr">
        <is>
          <t>L2</t>
        </is>
      </c>
      <c r="BT169" s="74" t="inlineStr">
        <is>
          <t>Matched from Title Hierarchy · new designation</t>
        </is>
      </c>
      <c r="BU169"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9" s="74" t="n"/>
      <c r="BW169" s="74" t="inlineStr">
        <is>
          <t>No input received.</t>
        </is>
      </c>
      <c r="BX169" s="74" t="n"/>
      <c r="BY169" s="74" t="inlineStr">
        <is>
          <t>IRIS2096</t>
        </is>
      </c>
      <c r="BZ169" s="74" t="inlineStr">
        <is>
          <t>Employee</t>
        </is>
      </c>
      <c r="CA169" s="74" t="inlineStr">
        <is>
          <t>Active</t>
        </is>
      </c>
      <c r="CB169" s="74" t="inlineStr">
        <is>
          <t>Sweety Mukherjee</t>
        </is>
      </c>
      <c r="CC169" s="164" t="n">
        <v>44949</v>
      </c>
      <c r="CD169" s="74" t="inlineStr">
        <is>
          <t>Executive- Customer Support</t>
        </is>
      </c>
      <c r="CE169" s="74" t="inlineStr">
        <is>
          <t>L1 support</t>
        </is>
      </c>
      <c r="CF169" s="74" t="inlineStr">
        <is>
          <t>Customer Success &amp; Support</t>
        </is>
      </c>
      <c r="CG169" s="74" t="inlineStr">
        <is>
          <t>Customer Support</t>
        </is>
      </c>
      <c r="CH169" s="74" t="inlineStr">
        <is>
          <t>Customer Support Specialist</t>
        </is>
      </c>
      <c r="CI169" s="74" t="inlineStr">
        <is>
          <t>L3 – Professional / Associate</t>
        </is>
      </c>
      <c r="CJ169" s="74" t="inlineStr">
        <is>
          <t>Harshal Shah</t>
        </is>
      </c>
      <c r="CK169" s="74" t="inlineStr">
        <is>
          <t>N-5</t>
        </is>
      </c>
      <c r="CL169" s="74" t="inlineStr">
        <is>
          <t>Individual Contributor</t>
        </is>
      </c>
      <c r="CM169" s="74" t="inlineStr">
        <is>
          <t>Regtech</t>
        </is>
      </c>
      <c r="CN169" s="74" t="inlineStr">
        <is>
          <t>Support</t>
        </is>
      </c>
      <c r="CO169" s="74" t="inlineStr">
        <is>
          <t>6 years, 8 months, 28 days</t>
        </is>
      </c>
      <c r="CP169" s="74" t="inlineStr">
        <is>
          <t>Customer Support Specialist</t>
        </is>
      </c>
      <c r="CQ169" s="74" t="inlineStr">
        <is>
          <t>Yes</t>
        </is>
      </c>
      <c r="CR169" s="74" t="n">
        <v>3</v>
      </c>
      <c r="CS169" s="74" t="inlineStr">
        <is>
          <t>Medium</t>
        </is>
      </c>
      <c r="CT169" s="74" t="inlineStr">
        <is>
          <t>Core Contributor</t>
        </is>
      </c>
      <c r="CU169" s="74" t="n"/>
      <c r="CV169" s="74" t="n"/>
      <c r="CW169" s="74" t="n"/>
      <c r="CX169" s="74" t="n"/>
      <c r="CY169" s="74" t="inlineStr">
        <is>
          <t>Customer success methods; communication &amp; de-escalation; product/domain depth; ticketing &amp; SLA tools</t>
        </is>
      </c>
      <c r="CZ169" s="74" t="inlineStr">
        <is>
          <t>Transition to leadership: people management &amp; delegation, mentoring/coaching, project ownership &amp; stakeholder management, prioritisation under ambiguity, presentation &amp; influence skills</t>
        </is>
      </c>
      <c r="DA169" s="74" t="inlineStr">
        <is>
          <t>Title to be changed to Customer Support Specialist</t>
        </is>
      </c>
      <c r="DB169" s="74" t="n"/>
      <c r="DC169" s="74" t="n"/>
      <c r="DD169" s="74" t="n"/>
      <c r="DE169" s="74" t="n"/>
      <c r="DF169" s="74" t="n"/>
      <c r="DG169" s="74" t="n"/>
      <c r="DH169" s="74" t="n"/>
      <c r="DI169" s="74" t="n"/>
      <c r="DJ169" s="74" t="n"/>
      <c r="DK169" s="74" t="n"/>
      <c r="DL169" s="74" t="n"/>
      <c r="DM169" s="74" t="n"/>
      <c r="DN169" s="74" t="n"/>
      <c r="DO169" s="74" t="n"/>
      <c r="DP169" s="74" t="n"/>
      <c r="DQ169" s="74" t="n"/>
      <c r="DR169" s="74" t="n"/>
      <c r="DS169" s="74" t="n"/>
      <c r="DT169" s="74" t="n"/>
      <c r="DU169" s="74" t="n"/>
      <c r="DV169" s="74" t="n"/>
      <c r="DW169" s="74" t="n"/>
      <c r="DX169" s="74" t="n"/>
      <c r="DY169" s="74" t="n"/>
      <c r="DZ169" s="74" t="n"/>
      <c r="EA169" s="74" t="n"/>
      <c r="EB169" s="74" t="n"/>
      <c r="EC169" s="74" t="n"/>
      <c r="ED169" s="74" t="n"/>
      <c r="EE169" s="74" t="n"/>
      <c r="EF169" s="74" t="n"/>
      <c r="EG169" s="74" t="n"/>
      <c r="EH169" s="74" t="n"/>
      <c r="EI169" s="74" t="n"/>
      <c r="EJ169" s="74" t="n"/>
      <c r="EK169" s="74" t="n"/>
      <c r="EL169" s="74" t="n"/>
      <c r="EM169" s="74" t="n"/>
      <c r="EN169" s="74" t="n"/>
      <c r="EO169" s="74" t="n"/>
      <c r="EP169" s="74" t="n"/>
      <c r="EQ169" s="74" t="n"/>
      <c r="ER169" s="74" t="n"/>
      <c r="ES169" s="74" t="n"/>
      <c r="ET169" s="74" t="n"/>
      <c r="EU169" s="74" t="n"/>
      <c r="EV169" s="130" t="n"/>
      <c r="EW169" s="131"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EX169" s="131"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EY169" s="131"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EZ169" s="131"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FA169" s="131" t="inlineStr">
        <is>
          <t>• Support required: No input received.</t>
        </is>
      </c>
      <c r="FB169" s="131" t="n"/>
      <c r="FC169" s="131" t="n"/>
    </row>
    <row r="170" ht="215.5" customHeight="1">
      <c r="A170" s="109" t="inlineStr">
        <is>
          <t>Mapped</t>
        </is>
      </c>
      <c r="B170" s="109" t="inlineStr">
        <is>
          <t>CARBON</t>
        </is>
      </c>
      <c r="C170" s="110" t="inlineStr">
        <is>
          <t>IRISC184</t>
        </is>
      </c>
      <c r="D170" s="110" t="inlineStr">
        <is>
          <t>Tanya Dhere</t>
        </is>
      </c>
      <c r="E170" s="110" t="inlineStr">
        <is>
          <t>Support</t>
        </is>
      </c>
      <c r="F170" s="162" t="inlineStr">
        <is>
          <t>Consultant</t>
        </is>
      </c>
      <c r="G170" s="162" t="inlineStr">
        <is>
          <t>Senior Customer Success Executive</t>
        </is>
      </c>
      <c r="H170" s="162" t="inlineStr">
        <is>
          <t>L3 – Professional / Associate</t>
        </is>
      </c>
      <c r="I170" s="162" t="inlineStr">
        <is>
          <t>A3</t>
        </is>
      </c>
      <c r="J170" s="166" t="inlineStr">
        <is>
          <t>▲ Up</t>
        </is>
      </c>
      <c r="K170" s="110" t="inlineStr">
        <is>
          <t>Customer Success &amp; Support</t>
        </is>
      </c>
      <c r="L170" s="110" t="inlineStr">
        <is>
          <t>Customer Success &amp; Account Management</t>
        </is>
      </c>
      <c r="M170" s="110" t="n"/>
      <c r="N170" s="110" t="n">
        <v>19</v>
      </c>
      <c r="O170" s="109" t="inlineStr">
        <is>
          <t>P2</t>
        </is>
      </c>
      <c r="P170" s="110" t="inlineStr">
        <is>
          <t>Developing</t>
        </is>
      </c>
      <c r="Q170" s="110" t="inlineStr">
        <is>
          <t>3 Apply</t>
        </is>
      </c>
      <c r="R170" s="110" t="inlineStr">
        <is>
          <t>2–4 yrs</t>
        </is>
      </c>
      <c r="S170" s="110" t="inlineStr">
        <is>
          <t>3–5 · 2–5</t>
        </is>
      </c>
      <c r="T170" s="110" t="inlineStr">
        <is>
          <t>Support / CS Executive</t>
        </is>
      </c>
      <c r="U170" s="110" t="inlineStr">
        <is>
          <t>IRIS Vs Competitor Benchmark — SaaS customer-success ladder: Associate CSM · Regnology: Product Support Specialist · Reg Reporting · IRIS Vs Competitor Benchmark — support tiers: L2 Application Support</t>
        </is>
      </c>
      <c r="V170" s="110" t="inlineStr">
        <is>
          <t>TSIA frameworks and benchmarks; ITIL 4 service desk; Gainsight customer-success practice</t>
        </is>
      </c>
      <c r="W170" s="110" t="inlineStr">
        <is>
          <t>Core 2 · Future 2 · Functional 3 · Leadership not scored</t>
        </is>
      </c>
      <c r="X170" s="73" t="n">
        <v>170</v>
      </c>
      <c r="Y170" s="74" t="inlineStr">
        <is>
          <t>IRISC184</t>
        </is>
      </c>
      <c r="Z170" s="74" t="inlineStr">
        <is>
          <t>On Contract</t>
        </is>
      </c>
      <c r="AA170" s="74" t="inlineStr">
        <is>
          <t>Active</t>
        </is>
      </c>
      <c r="AB170" s="74" t="inlineStr">
        <is>
          <t>Tanya Dhere</t>
        </is>
      </c>
      <c r="AC170" s="164" t="n">
        <v>44095</v>
      </c>
      <c r="AD170" s="74" t="inlineStr">
        <is>
          <t>Consultant</t>
        </is>
      </c>
      <c r="AE170" s="74" t="inlineStr">
        <is>
          <t>B.Com</t>
        </is>
      </c>
      <c r="AF170" s="74" t="inlineStr">
        <is>
          <t>Neha Gajbhiye</t>
        </is>
      </c>
      <c r="AG170" s="74" t="inlineStr">
        <is>
          <t>N-6</t>
        </is>
      </c>
      <c r="AH170" s="74" t="inlineStr">
        <is>
          <t>Individual Contributor</t>
        </is>
      </c>
      <c r="AI170" s="74" t="inlineStr">
        <is>
          <t>7 years, 0 months, 0 days</t>
        </is>
      </c>
      <c r="AJ170" s="74" t="inlineStr">
        <is>
          <t>5 years, 11 months, 4 days</t>
        </is>
      </c>
      <c r="AK170" s="74" t="inlineStr">
        <is>
          <t>Regtech</t>
        </is>
      </c>
      <c r="AL170" s="74" t="inlineStr">
        <is>
          <t>CARBON</t>
        </is>
      </c>
      <c r="AM170" s="74" t="inlineStr">
        <is>
          <t>Support</t>
        </is>
      </c>
      <c r="AN170" s="74" t="inlineStr">
        <is>
          <t>Client Engagement</t>
        </is>
      </c>
      <c r="AO170" s="74" t="inlineStr">
        <is>
          <t>No</t>
        </is>
      </c>
      <c r="AP170" s="74" t="inlineStr">
        <is>
          <t>Client Engagement</t>
        </is>
      </c>
      <c r="AQ170" s="74" t="inlineStr">
        <is>
          <t>XBRL Domain</t>
        </is>
      </c>
      <c r="AR170" s="74" t="inlineStr">
        <is>
          <t>Non-technical</t>
        </is>
      </c>
      <c r="AS170" s="74" t="n">
        <v>20</v>
      </c>
      <c r="AT170" s="74" t="inlineStr">
        <is>
          <t>Covered</t>
        </is>
      </c>
      <c r="AU170" s="74" t="inlineStr">
        <is>
          <t>IRISC184</t>
        </is>
      </c>
      <c r="AV170" s="74" t="inlineStr">
        <is>
          <t>Tanya Dhere</t>
        </is>
      </c>
      <c r="AW170" s="74" t="inlineStr">
        <is>
          <t>Functional</t>
        </is>
      </c>
      <c r="AX170" s="74" t="inlineStr">
        <is>
          <t>Client Engagement</t>
        </is>
      </c>
      <c r="AY170" s="74" t="inlineStr">
        <is>
          <t>Client Engagement</t>
        </is>
      </c>
      <c r="AZ170" s="74" t="n"/>
      <c r="BA170" s="74" t="n"/>
      <c r="BB170" s="74" t="inlineStr">
        <is>
          <t>On Contract</t>
        </is>
      </c>
      <c r="BC170" s="74" t="inlineStr">
        <is>
          <t>Neha Gajbhiye</t>
        </is>
      </c>
      <c r="BD170" s="74" t="inlineStr">
        <is>
          <t>Neha Gajbhiye</t>
        </is>
      </c>
      <c r="BE170" s="74" t="inlineStr">
        <is>
          <t>No</t>
        </is>
      </c>
      <c r="BF170" s="74" t="inlineStr">
        <is>
          <t>Consultant</t>
        </is>
      </c>
      <c r="BG170" s="74" t="inlineStr">
        <is>
          <t>Senior Services Specialist</t>
        </is>
      </c>
      <c r="BH170" s="74" t="inlineStr">
        <is>
          <t>Yes</t>
        </is>
      </c>
      <c r="BI170" s="74" t="inlineStr">
        <is>
          <t>—</t>
        </is>
      </c>
      <c r="BJ170" s="74" t="inlineStr">
        <is>
          <t>—</t>
        </is>
      </c>
      <c r="BK170" s="74" t="inlineStr">
        <is>
          <t>—</t>
        </is>
      </c>
      <c r="BL170" s="74" t="inlineStr">
        <is>
          <t>Not a manager</t>
        </is>
      </c>
      <c r="BM170" s="74" t="inlineStr">
        <is>
          <t>—</t>
        </is>
      </c>
      <c r="BN170" s="74" t="inlineStr">
        <is>
          <t>—</t>
        </is>
      </c>
      <c r="BO170" s="74" t="inlineStr">
        <is>
          <t>—</t>
        </is>
      </c>
      <c r="BP170" s="74" t="inlineStr">
        <is>
          <t>Not a manager</t>
        </is>
      </c>
      <c r="BQ170" s="74" t="inlineStr">
        <is>
          <t>—</t>
        </is>
      </c>
      <c r="BR170" s="74" t="inlineStr">
        <is>
          <t>L3 – Professional / Associate</t>
        </is>
      </c>
      <c r="BS170" s="74" t="inlineStr">
        <is>
          <t>L3 – Professional / Associate</t>
        </is>
      </c>
      <c r="BT170" s="74" t="inlineStr">
        <is>
          <t>Designation refined from Raw tab Comments column · this update</t>
        </is>
      </c>
      <c r="BU170" s="74" t="n"/>
      <c r="BV170" s="74" t="n"/>
      <c r="BW170" s="74" t="inlineStr">
        <is>
          <t>India - MCA; Europe - ESEF · On Contract.</t>
        </is>
      </c>
      <c r="BX170" s="74" t="n"/>
      <c r="BY170" s="74" t="inlineStr">
        <is>
          <t>IRISC184</t>
        </is>
      </c>
      <c r="BZ170" s="74" t="inlineStr">
        <is>
          <t>On Contract</t>
        </is>
      </c>
      <c r="CA170" s="74" t="inlineStr">
        <is>
          <t>Active</t>
        </is>
      </c>
      <c r="CB170" s="74" t="inlineStr">
        <is>
          <t>Tanya Dhere</t>
        </is>
      </c>
      <c r="CC170" s="164" t="n">
        <v>44095</v>
      </c>
      <c r="CD170" s="74" t="inlineStr">
        <is>
          <t>Consultant</t>
        </is>
      </c>
      <c r="CE170" s="74" t="n"/>
      <c r="CF170" s="74" t="inlineStr">
        <is>
          <t>Professional Services</t>
        </is>
      </c>
      <c r="CG170" s="74" t="inlineStr">
        <is>
          <t>XBRL / Regulatory Reporting</t>
        </is>
      </c>
      <c r="CH170" s="74" t="inlineStr">
        <is>
          <t>Consultant</t>
        </is>
      </c>
      <c r="CI170" s="74" t="inlineStr">
        <is>
          <t>L3 – Professional / Associate</t>
        </is>
      </c>
      <c r="CJ170" s="74" t="inlineStr">
        <is>
          <t>Neha Gajbhiye</t>
        </is>
      </c>
      <c r="CK170" s="74" t="inlineStr">
        <is>
          <t>N-6</t>
        </is>
      </c>
      <c r="CL170" s="74" t="inlineStr">
        <is>
          <t>Individual Contributor</t>
        </is>
      </c>
      <c r="CM170" s="74" t="inlineStr">
        <is>
          <t>Regtech</t>
        </is>
      </c>
      <c r="CN170" s="74" t="inlineStr">
        <is>
          <t>Services</t>
        </is>
      </c>
      <c r="CO170" s="74" t="inlineStr">
        <is>
          <t>12 years, 8 months, 30 days</t>
        </is>
      </c>
      <c r="CP170" s="74" t="inlineStr">
        <is>
          <t>Senior Consultant · review – experience supports senior band</t>
        </is>
      </c>
      <c r="CQ170" s="74" t="inlineStr">
        <is>
          <t>No</t>
        </is>
      </c>
      <c r="CR170" s="74" t="n">
        <v>3</v>
      </c>
      <c r="CS170" s="74" t="inlineStr">
        <is>
          <t>Low</t>
        </is>
      </c>
      <c r="CT170" s="74" t="inlineStr">
        <is>
          <t>Reliable Specialist</t>
        </is>
      </c>
      <c r="CU170" s="74" t="n"/>
      <c r="CV170" s="74" t="n"/>
      <c r="CW170" s="74" t="n"/>
      <c r="CX170" s="74" t="n"/>
      <c r="CY170" s="74" t="inlineStr">
        <is>
          <t>XBRL taxonomy &amp; regulatory updates; domain/accounting refreshers; quality &amp; accuracy practices; tooling proficiency</t>
        </is>
      </c>
      <c r="CZ170" s="74" t="inlineStr">
        <is>
          <t>Transition to leadership: people management &amp; delegation, mentoring/coaching, project ownership &amp; stakeholder management, prioritisation under ambiguity, presentation &amp; influence skills</t>
        </is>
      </c>
      <c r="DA170" s="74" t="inlineStr">
        <is>
          <t>07/16 - She is a contractor. Title to be changed to Senior Services Specialist</t>
        </is>
      </c>
      <c r="DB170" s="74" t="n"/>
      <c r="DC170" s="74" t="n"/>
      <c r="DD170" s="74" t="n"/>
      <c r="DE170" s="74" t="n"/>
      <c r="DF170" s="74" t="n"/>
      <c r="DG170" s="74" t="n"/>
      <c r="DH170" s="74" t="n"/>
      <c r="DI170" s="74" t="n"/>
      <c r="DJ170" s="74" t="n"/>
      <c r="DK170" s="74" t="n"/>
      <c r="DL170" s="74" t="n"/>
      <c r="DM170" s="74" t="n"/>
      <c r="DN170" s="74" t="n"/>
      <c r="DO170" s="74" t="n"/>
      <c r="DP170" s="74" t="n"/>
      <c r="DQ170" s="74" t="n"/>
      <c r="DR170" s="74" t="n"/>
      <c r="DS170" s="74" t="n"/>
      <c r="DT170" s="74" t="n"/>
      <c r="DU170" s="74" t="n"/>
      <c r="DV170" s="74" t="n"/>
      <c r="DW170" s="74" t="n"/>
      <c r="DX170" s="74" t="n"/>
      <c r="DY170" s="74" t="n"/>
      <c r="DZ170" s="74" t="n"/>
      <c r="EA170" s="74" t="n"/>
      <c r="EB170" s="74" t="n"/>
      <c r="EC170" s="74" t="n"/>
      <c r="ED170" s="74" t="n"/>
      <c r="EE170" s="74" t="n"/>
      <c r="EF170" s="74" t="n"/>
      <c r="EG170" s="74" t="n"/>
      <c r="EH170" s="74" t="n"/>
      <c r="EI170" s="74" t="n"/>
      <c r="EJ170" s="74" t="n"/>
      <c r="EK170" s="74" t="n"/>
      <c r="EL170" s="74" t="n"/>
      <c r="EM170" s="74" t="n"/>
      <c r="EN170" s="74" t="n"/>
      <c r="EO170" s="74" t="n"/>
      <c r="EP170" s="74" t="n"/>
      <c r="EQ170" s="74" t="n"/>
      <c r="ER170" s="74" t="n"/>
      <c r="ES170" s="74" t="n"/>
      <c r="ET170" s="74" t="n"/>
      <c r="EU170" s="74" t="n"/>
      <c r="EV170" s="130" t="inlineStr">
        <is>
          <t>Shifted from XBRL / Regulatory Reporting to the CEM · Client Engagement team; Department/Role Family/Sub-Family updated accordingly · Department mapped to existing CARBON Client Engagement precedent.</t>
        </is>
      </c>
      <c r="EW170" s="131" t="inlineStr">
        <is>
          <t>• Role / sub-team: PMO Activity, AI Testing.</t>
        </is>
      </c>
      <c r="EX170" s="131"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EY170" s="131" t="inlineStr">
        <is>
          <t>• Current capabilities: Quick resolutions; NEW WAYS OF WORKING OUT T.</t>
        </is>
      </c>
      <c r="EZ170" s="131" t="inlineStr">
        <is>
          <t>• Development priorities: No input received.
• Learning and Development Need: Past experiences.
• AI Enablement Need: AI prompt engineering and using AI to increase efficiency, given their reported use of AI.</t>
        </is>
      </c>
      <c r="FA170" s="131" t="inlineStr">
        <is>
          <t>• Key challenges: Net Access Approvals; tools not working.
• Support required: No input received.</t>
        </is>
      </c>
      <c r="FB170" s="131" t="n"/>
      <c r="FC170" s="131" t="n"/>
    </row>
    <row r="171" ht="203" customHeight="1">
      <c r="A171" s="109" t="inlineStr">
        <is>
          <t>Mapped</t>
        </is>
      </c>
      <c r="B171" s="109" t="inlineStr">
        <is>
          <t>CARBON</t>
        </is>
      </c>
      <c r="C171" s="110" t="inlineStr">
        <is>
          <t>IRIS0118</t>
        </is>
      </c>
      <c r="D171" s="110" t="inlineStr">
        <is>
          <t>Mayur Narvekar</t>
        </is>
      </c>
      <c r="E171" s="110" t="inlineStr">
        <is>
          <t>Support</t>
        </is>
      </c>
      <c r="F171" s="162" t="inlineStr">
        <is>
          <t>Image Processing Specialist</t>
        </is>
      </c>
      <c r="G171" s="162" t="inlineStr">
        <is>
          <t>MIS Specialist</t>
        </is>
      </c>
      <c r="H171" s="162" t="inlineStr">
        <is>
          <t>L3 – Professional / Associate</t>
        </is>
      </c>
      <c r="I171" s="162" t="inlineStr">
        <is>
          <t>A3</t>
        </is>
      </c>
      <c r="J171" s="166" t="inlineStr">
        <is>
          <t>▲ Up</t>
        </is>
      </c>
      <c r="K171" s="110" t="inlineStr">
        <is>
          <t>Data &amp; Analytics</t>
        </is>
      </c>
      <c r="L171" s="110" t="inlineStr">
        <is>
          <t>MIS &amp; Business Reporting</t>
        </is>
      </c>
      <c r="M171" s="110" t="n"/>
      <c r="N171" s="110" t="n">
        <v>18</v>
      </c>
      <c r="O171" s="109" t="inlineStr">
        <is>
          <t>P2</t>
        </is>
      </c>
      <c r="P171" s="110" t="inlineStr">
        <is>
          <t>Developing</t>
        </is>
      </c>
      <c r="Q171" s="110" t="inlineStr">
        <is>
          <t>3 Apply</t>
        </is>
      </c>
      <c r="R171" s="110" t="inlineStr">
        <is>
          <t>2–4 yrs</t>
        </is>
      </c>
      <c r="S171" s="110" t="inlineStr">
        <is>
          <t>3–5 · 2–5</t>
        </is>
      </c>
      <c r="T171" s="110" t="inlineStr">
        <is>
          <t>Senior Data Analyst</t>
        </is>
      </c>
      <c r="U171" s="110" t="inlineStr">
        <is>
          <t>Atlassian company-wide P-levels: P40 Analyst · IRIS Vs Competitor Benchmark — data analyst ladder: Data Analyst II</t>
        </is>
      </c>
      <c r="V171" s="110" t="inlineStr">
        <is>
          <t>DAMA-DMBOK · 11 knowledge areas around data governance</t>
        </is>
      </c>
      <c r="W171" s="110" t="inlineStr">
        <is>
          <t>Core 2 · Future 2 · Functional 3 · Leadership not scored</t>
        </is>
      </c>
      <c r="X171" s="73" t="n">
        <v>27</v>
      </c>
      <c r="Y171" s="74" t="inlineStr">
        <is>
          <t>IRIS0118</t>
        </is>
      </c>
      <c r="Z171" s="74" t="inlineStr">
        <is>
          <t>Employee</t>
        </is>
      </c>
      <c r="AA171" s="74" t="inlineStr">
        <is>
          <t>Active</t>
        </is>
      </c>
      <c r="AB171" s="74" t="inlineStr">
        <is>
          <t>Mayur Narvekar</t>
        </is>
      </c>
      <c r="AC171" s="164" t="n">
        <v>39326</v>
      </c>
      <c r="AD171" s="74" t="inlineStr">
        <is>
          <t>Image Processing Specialist</t>
        </is>
      </c>
      <c r="AE171" s="74" t="inlineStr">
        <is>
          <t>B.Com</t>
        </is>
      </c>
      <c r="AF171" s="74" t="inlineStr">
        <is>
          <t>Aniket Das</t>
        </is>
      </c>
      <c r="AG171" s="74" t="inlineStr">
        <is>
          <t>N-4</t>
        </is>
      </c>
      <c r="AH171" s="74" t="inlineStr">
        <is>
          <t>Individual Contributor</t>
        </is>
      </c>
      <c r="AI171" s="74" t="inlineStr">
        <is>
          <t>0 years, 0 months, 0 days</t>
        </is>
      </c>
      <c r="AJ171" s="74" t="inlineStr">
        <is>
          <t>18 years, 11 months, 24 days</t>
        </is>
      </c>
      <c r="AK171" s="74" t="inlineStr">
        <is>
          <t>Regtech</t>
        </is>
      </c>
      <c r="AL171" s="74" t="inlineStr">
        <is>
          <t>CARBON</t>
        </is>
      </c>
      <c r="AM171" s="74" t="inlineStr">
        <is>
          <t>Support</t>
        </is>
      </c>
      <c r="AN171" s="74" t="inlineStr">
        <is>
          <t>Sales Support</t>
        </is>
      </c>
      <c r="AO171" s="74" t="inlineStr">
        <is>
          <t>No</t>
        </is>
      </c>
      <c r="AP171" s="74" t="inlineStr">
        <is>
          <t>Sales, Marketing &amp; Support</t>
        </is>
      </c>
      <c r="AQ171" s="74" t="inlineStr">
        <is>
          <t>OCR/Image procesing</t>
        </is>
      </c>
      <c r="AR171" s="74" t="inlineStr">
        <is>
          <t>Non-technical</t>
        </is>
      </c>
      <c r="AS171" s="74" t="n">
        <v>20</v>
      </c>
      <c r="AT171" s="74" t="inlineStr">
        <is>
          <t>Covered</t>
        </is>
      </c>
      <c r="AU171" s="74" t="inlineStr">
        <is>
          <t>IRIS0118</t>
        </is>
      </c>
      <c r="AV171" s="74" t="inlineStr">
        <is>
          <t>Mayur Narvekar</t>
        </is>
      </c>
      <c r="AW171" s="74" t="inlineStr">
        <is>
          <t>Sales</t>
        </is>
      </c>
      <c r="AX171" s="74" t="inlineStr">
        <is>
          <t>Sales &amp; Business Development</t>
        </is>
      </c>
      <c r="AY171" s="74" t="inlineStr">
        <is>
          <t>Sales Operations - MIS Analytics</t>
        </is>
      </c>
      <c r="AZ171" s="74" t="n"/>
      <c r="BA171" s="74" t="n"/>
      <c r="BB171" s="74" t="inlineStr">
        <is>
          <t>Employee</t>
        </is>
      </c>
      <c r="BC171" s="74" t="inlineStr">
        <is>
          <t>K Ashok Kumar</t>
        </is>
      </c>
      <c r="BD171" s="74" t="inlineStr">
        <is>
          <t>Aniket Das</t>
        </is>
      </c>
      <c r="BE171" s="74" t="inlineStr">
        <is>
          <t>Yes</t>
        </is>
      </c>
      <c r="BF171" s="74" t="inlineStr">
        <is>
          <t>Image Processing Specialist</t>
        </is>
      </c>
      <c r="BG171" s="74" t="inlineStr">
        <is>
          <t>MIS Analyst</t>
        </is>
      </c>
      <c r="BH171" s="74" t="inlineStr">
        <is>
          <t>Yes</t>
        </is>
      </c>
      <c r="BI171" s="74" t="inlineStr">
        <is>
          <t>—</t>
        </is>
      </c>
      <c r="BJ171" s="74" t="inlineStr">
        <is>
          <t>—</t>
        </is>
      </c>
      <c r="BK171" s="74" t="inlineStr">
        <is>
          <t>—</t>
        </is>
      </c>
      <c r="BL171" s="74" t="inlineStr">
        <is>
          <t>Not a manager</t>
        </is>
      </c>
      <c r="BM171" s="74" t="inlineStr">
        <is>
          <t>—</t>
        </is>
      </c>
      <c r="BN171" s="74" t="inlineStr">
        <is>
          <t>—</t>
        </is>
      </c>
      <c r="BO171" s="74" t="inlineStr">
        <is>
          <t>—</t>
        </is>
      </c>
      <c r="BP171" s="74" t="inlineStr">
        <is>
          <t>Not a manager</t>
        </is>
      </c>
      <c r="BQ171" s="74" t="inlineStr">
        <is>
          <t>—</t>
        </is>
      </c>
      <c r="BR171" s="74" t="inlineStr">
        <is>
          <t>L3 – Professional / Associate</t>
        </is>
      </c>
      <c r="BS171" s="74" t="inlineStr">
        <is>
          <t>L2</t>
        </is>
      </c>
      <c r="BT171" s="74" t="inlineStr">
        <is>
          <t>Matched from Title Hierarchy · new designation</t>
        </is>
      </c>
      <c r="BU171" s="74" t="n"/>
      <c r="BV171" s="74" t="n"/>
      <c r="BW171" s="74" t="inlineStr">
        <is>
          <t>Global.</t>
        </is>
      </c>
      <c r="BX171" s="74" t="n"/>
      <c r="BY171" s="74" t="inlineStr">
        <is>
          <t>IRIS0118</t>
        </is>
      </c>
      <c r="BZ171" s="74" t="inlineStr">
        <is>
          <t>Employee</t>
        </is>
      </c>
      <c r="CA171" s="74" t="inlineStr">
        <is>
          <t>Active</t>
        </is>
      </c>
      <c r="CB171" s="74" t="inlineStr">
        <is>
          <t>Mayur Narvekar</t>
        </is>
      </c>
      <c r="CC171" s="164" t="n">
        <v>39326</v>
      </c>
      <c r="CD171" s="74" t="inlineStr">
        <is>
          <t>Image Processing Specialist</t>
        </is>
      </c>
      <c r="CE171" s="74" t="n"/>
      <c r="CF171" s="74" t="inlineStr">
        <is>
          <t>Professional Services</t>
        </is>
      </c>
      <c r="CG171" s="74" t="inlineStr">
        <is>
          <t>Digitization &amp; Image Processing</t>
        </is>
      </c>
      <c r="CH171" s="74" t="inlineStr">
        <is>
          <t>Image Processing Specialist</t>
        </is>
      </c>
      <c r="CI171" s="74" t="inlineStr">
        <is>
          <t>L3 – Professional / Associate</t>
        </is>
      </c>
      <c r="CJ171" s="74" t="inlineStr">
        <is>
          <t>K Ashok Kumar</t>
        </is>
      </c>
      <c r="CK171" s="74" t="inlineStr">
        <is>
          <t>N-5</t>
        </is>
      </c>
      <c r="CL171" s="74" t="inlineStr">
        <is>
          <t>Individual Contributor</t>
        </is>
      </c>
      <c r="CM171" s="74" t="inlineStr">
        <is>
          <t>Regtech</t>
        </is>
      </c>
      <c r="CN171" s="74" t="inlineStr">
        <is>
          <t>Support</t>
        </is>
      </c>
      <c r="CO171" s="74" t="inlineStr">
        <is>
          <t>18 years, 9 months, 19 days</t>
        </is>
      </c>
      <c r="CP171" s="74" t="inlineStr">
        <is>
          <t>Sr.Services Specialist</t>
        </is>
      </c>
      <c r="CQ171" s="74" t="n"/>
      <c r="CR171" s="74" t="n"/>
      <c r="CS171" s="74" t="n"/>
      <c r="CT171" s="74" t="n"/>
      <c r="CU171" s="74" t="n"/>
      <c r="CV171" s="74" t="n"/>
      <c r="CW171" s="74" t="n"/>
      <c r="CX171" s="74" t="n"/>
      <c r="CY171" s="74" t="n"/>
      <c r="CZ171" s="74" t="n"/>
      <c r="DA171" s="74" t="inlineStr">
        <is>
          <t>He is not part of Assisted services team and currently working with Suman and Anu. Title to be Standardized to: Sr.Services Specialist</t>
        </is>
      </c>
      <c r="DB171" s="74" t="n"/>
      <c r="DC171" s="74" t="n"/>
      <c r="DD171" s="74" t="n"/>
      <c r="DE171" s="74" t="n"/>
      <c r="DF171" s="74" t="n"/>
      <c r="DG171" s="74" t="n"/>
      <c r="DH171" s="74" t="n"/>
      <c r="DI171" s="74" t="n"/>
      <c r="DJ171" s="74" t="n"/>
      <c r="DK171" s="74" t="n"/>
      <c r="DL171" s="74" t="n"/>
      <c r="DM171" s="74" t="n"/>
      <c r="DN171" s="74" t="n"/>
      <c r="DO171" s="74" t="n"/>
      <c r="DP171" s="74" t="n"/>
      <c r="DQ171" s="74" t="n"/>
      <c r="DR171" s="74" t="n"/>
      <c r="DS171" s="74" t="n"/>
      <c r="DT171" s="74" t="n"/>
      <c r="DU171" s="74" t="n"/>
      <c r="DV171" s="74" t="n"/>
      <c r="DW171" s="74" t="n"/>
      <c r="DX171" s="74" t="n"/>
      <c r="DY171" s="74" t="n"/>
      <c r="DZ171" s="74" t="n"/>
      <c r="EA171" s="74" t="n"/>
      <c r="EB171" s="74" t="n"/>
      <c r="EC171" s="74" t="n"/>
      <c r="ED171" s="74" t="n"/>
      <c r="EE171" s="74" t="n"/>
      <c r="EF171" s="74" t="n"/>
      <c r="EG171" s="74" t="n"/>
      <c r="EH171" s="74" t="n"/>
      <c r="EI171" s="74" t="n"/>
      <c r="EJ171" s="74" t="n"/>
      <c r="EK171" s="74" t="n"/>
      <c r="EL171" s="74" t="n"/>
      <c r="EM171" s="74" t="n"/>
      <c r="EN171" s="74" t="n"/>
      <c r="EO171" s="74" t="n"/>
      <c r="EP171" s="74" t="n"/>
      <c r="EQ171" s="74" t="n"/>
      <c r="ER171" s="74" t="n"/>
      <c r="ES171" s="74" t="n"/>
      <c r="ET171" s="74" t="n"/>
      <c r="EU171" s="74" t="n"/>
      <c r="EV171" s="130" t="n"/>
      <c r="EW171" s="131"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EX171" s="131"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EY171" s="131" t="inlineStr">
        <is>
          <t>• Current capabilities: Data collection; adaptability.
• Tools / software used: MS Office; PDF Professional.
• Workload: Rated a moderate load · 3/5 in a typical week.
• Judgment/way of working: Budget creation.</t>
        </is>
      </c>
      <c r="EZ171" s="131" t="inlineStr">
        <is>
          <t>• Learning and Development Need: Training on other tasks cited as making a difference.</t>
        </is>
      </c>
      <c r="FA171" s="131" t="inlineStr">
        <is>
          <t>• Key challenges: New tasks added over the last 3 months.
• Support required: Better scheduling and time-framing of work.</t>
        </is>
      </c>
      <c r="FB171" s="131" t="n"/>
      <c r="FC171" s="131" t="n"/>
    </row>
    <row r="172" ht="250" customHeight="1">
      <c r="A172" s="109" t="inlineStr">
        <is>
          <t>Mapped</t>
        </is>
      </c>
      <c r="B172" s="109" t="inlineStr">
        <is>
          <t>CARBON</t>
        </is>
      </c>
      <c r="C172" s="110" t="inlineStr">
        <is>
          <t>IRIS2048</t>
        </is>
      </c>
      <c r="D172" s="110" t="inlineStr">
        <is>
          <t>Gajanan Vadekar</t>
        </is>
      </c>
      <c r="E172" s="110" t="inlineStr">
        <is>
          <t>Support</t>
        </is>
      </c>
      <c r="F172" s="162" t="inlineStr">
        <is>
          <t>Software Engineer</t>
        </is>
      </c>
      <c r="G172" s="162" t="inlineStr">
        <is>
          <t>Senior Software Engineer</t>
        </is>
      </c>
      <c r="H172" s="162" t="inlineStr">
        <is>
          <t>L3 – Professional / Associate</t>
        </is>
      </c>
      <c r="I172" s="162" t="inlineStr">
        <is>
          <t>A3</t>
        </is>
      </c>
      <c r="J172" s="166" t="inlineStr">
        <is>
          <t>▲ Up</t>
        </is>
      </c>
      <c r="K172" s="110" t="inlineStr">
        <is>
          <t>Engineering &amp; Development</t>
        </is>
      </c>
      <c r="L172" s="110" t="inlineStr">
        <is>
          <t>Application Maintenance &amp; Production Support</t>
        </is>
      </c>
      <c r="M172" s="110" t="n"/>
      <c r="N172" s="110" t="n">
        <v>20</v>
      </c>
      <c r="O172" s="109" t="inlineStr">
        <is>
          <t>P2</t>
        </is>
      </c>
      <c r="P172" s="110" t="inlineStr">
        <is>
          <t>Developing</t>
        </is>
      </c>
      <c r="Q172" s="110" t="inlineStr">
        <is>
          <t>3 Apply</t>
        </is>
      </c>
      <c r="R172" s="110" t="inlineStr">
        <is>
          <t>2–4 yrs</t>
        </is>
      </c>
      <c r="S172" s="110" t="inlineStr">
        <is>
          <t>3–5 · 2–5</t>
        </is>
      </c>
      <c r="T172" s="110" t="inlineStr">
        <is>
          <t>Software Engineer</t>
        </is>
      </c>
      <c r="U172" s="110" t="inlineStr">
        <is>
          <t>Workiva: SE · Broadridge India: SE · Nasdaq / AxiomSL: SE · Salesforce: MTS · Atlassian: P40 · 3–7 yrs · Freshworks: Senior SE</t>
        </is>
      </c>
      <c r="V172" s="110" t="inlineStr">
        <is>
          <t>SFIA 9 · software development, programming; OWASP secure coding; cloud vendor certifications</t>
        </is>
      </c>
      <c r="W172" s="110" t="inlineStr">
        <is>
          <t>Core 2 · Future 2 · Functional 3 · Leadership not scored</t>
        </is>
      </c>
      <c r="X172" s="73" t="n">
        <v>234</v>
      </c>
      <c r="Y172" s="74" t="inlineStr">
        <is>
          <t>IRIS2048</t>
        </is>
      </c>
      <c r="Z172" s="74" t="inlineStr">
        <is>
          <t>Employee</t>
        </is>
      </c>
      <c r="AA172" s="74" t="inlineStr">
        <is>
          <t>Active</t>
        </is>
      </c>
      <c r="AB172" s="74" t="inlineStr">
        <is>
          <t>Gajanan Vadekar</t>
        </is>
      </c>
      <c r="AC172" s="164" t="n">
        <v>44774</v>
      </c>
      <c r="AD172" s="74" t="inlineStr">
        <is>
          <t>Software Engineer</t>
        </is>
      </c>
      <c r="AE172" s="74" t="inlineStr">
        <is>
          <t>B.Tech</t>
        </is>
      </c>
      <c r="AF172" s="74" t="inlineStr">
        <is>
          <t>Jayshiv Patel</t>
        </is>
      </c>
      <c r="AG172" s="74" t="inlineStr">
        <is>
          <t>N-4</t>
        </is>
      </c>
      <c r="AH172" s="74" t="inlineStr">
        <is>
          <t>Individual Contributor</t>
        </is>
      </c>
      <c r="AI172" s="74" t="inlineStr">
        <is>
          <t>0 years, 0 months, 0 days</t>
        </is>
      </c>
      <c r="AJ172" s="74" t="inlineStr">
        <is>
          <t>4 years, 0 months, 24 days</t>
        </is>
      </c>
      <c r="AK172" s="74" t="inlineStr">
        <is>
          <t>Regtech</t>
        </is>
      </c>
      <c r="AL172" s="74" t="inlineStr">
        <is>
          <t>CARBON</t>
        </is>
      </c>
      <c r="AM172" s="74" t="inlineStr">
        <is>
          <t>Support</t>
        </is>
      </c>
      <c r="AN172" s="74" t="inlineStr">
        <is>
          <t>Tech Support</t>
        </is>
      </c>
      <c r="AO172" s="74" t="inlineStr">
        <is>
          <t>Yes</t>
        </is>
      </c>
      <c r="AP172" s="74" t="inlineStr">
        <is>
          <t>Product/Project</t>
        </is>
      </c>
      <c r="AQ172" s="74" t="inlineStr">
        <is>
          <t>.NET MVC</t>
        </is>
      </c>
      <c r="AR172" s="74" t="inlineStr">
        <is>
          <t>Technical - Developer</t>
        </is>
      </c>
      <c r="AS172" s="74" t="n">
        <v>20</v>
      </c>
      <c r="AT172" s="74" t="inlineStr">
        <is>
          <t>Covered</t>
        </is>
      </c>
      <c r="AU172" s="74" t="inlineStr">
        <is>
          <t>IRIS2048</t>
        </is>
      </c>
      <c r="AV172" s="74" t="inlineStr">
        <is>
          <t>Gajanan Vadekar</t>
        </is>
      </c>
      <c r="AW172" s="74" t="inlineStr">
        <is>
          <t>Technology</t>
        </is>
      </c>
      <c r="AX172" s="74" t="inlineStr">
        <is>
          <t>Engineering &amp; Development</t>
        </is>
      </c>
      <c r="AY172" s="74" t="inlineStr">
        <is>
          <t>Application / Production Support</t>
        </is>
      </c>
      <c r="AZ172" s="74" t="n"/>
      <c r="BA172" s="74" t="n"/>
      <c r="BB172" s="74" t="inlineStr">
        <is>
          <t>Employee</t>
        </is>
      </c>
      <c r="BC172" s="74" t="inlineStr">
        <is>
          <t>Jayshiv Patel</t>
        </is>
      </c>
      <c r="BD172" s="74" t="inlineStr">
        <is>
          <t>Jayshiv Patel</t>
        </is>
      </c>
      <c r="BE172" s="74" t="inlineStr">
        <is>
          <t>No</t>
        </is>
      </c>
      <c r="BF172" s="74" t="inlineStr">
        <is>
          <t>Software Engineer</t>
        </is>
      </c>
      <c r="BG172" s="74" t="inlineStr">
        <is>
          <t>Software Engineer - Platform / Integration Support Engineer</t>
        </is>
      </c>
      <c r="BH172" s="74" t="inlineStr">
        <is>
          <t>Check</t>
        </is>
      </c>
      <c r="BI172" s="74" t="inlineStr">
        <is>
          <t>—</t>
        </is>
      </c>
      <c r="BJ172" s="74" t="inlineStr">
        <is>
          <t>—</t>
        </is>
      </c>
      <c r="BK172" s="74" t="inlineStr">
        <is>
          <t>—</t>
        </is>
      </c>
      <c r="BL172" s="74" t="inlineStr">
        <is>
          <t>Not a manager</t>
        </is>
      </c>
      <c r="BM172" s="74" t="inlineStr">
        <is>
          <t>—</t>
        </is>
      </c>
      <c r="BN172" s="74" t="inlineStr">
        <is>
          <t>—</t>
        </is>
      </c>
      <c r="BO172" s="74" t="inlineStr">
        <is>
          <t>—</t>
        </is>
      </c>
      <c r="BP172" s="74" t="inlineStr">
        <is>
          <t>Not a manager</t>
        </is>
      </c>
      <c r="BQ172" s="74" t="inlineStr">
        <is>
          <t>—</t>
        </is>
      </c>
      <c r="BR172" s="74" t="inlineStr">
        <is>
          <t>L3 – Professional / Associate</t>
        </is>
      </c>
      <c r="BS172" s="74" t="inlineStr">
        <is>
          <t>L3 – Professional / Associate</t>
        </is>
      </c>
      <c r="BT172" s="74" t="inlineStr">
        <is>
          <t>No designation change — current record value carried forward</t>
        </is>
      </c>
      <c r="BU172" s="74"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BV172" s="74" t="n"/>
      <c r="BW172" s="74" t="inlineStr">
        <is>
          <t>Internal.</t>
        </is>
      </c>
      <c r="BX172" s="74" t="n"/>
      <c r="BY172" s="74" t="n"/>
      <c r="BZ172" s="74" t="n"/>
      <c r="CA172" s="74" t="n"/>
      <c r="CB172" s="74" t="n"/>
      <c r="CC172" s="74" t="n"/>
      <c r="CD172" s="74" t="n"/>
      <c r="CE172" s="74" t="n"/>
      <c r="CF172" s="74" t="n"/>
      <c r="CG172" s="74" t="n"/>
      <c r="CH172" s="74" t="n"/>
      <c r="CI172" s="74" t="n"/>
      <c r="CJ172" s="74" t="n"/>
      <c r="CK172" s="74" t="n"/>
      <c r="CL172" s="74" t="n"/>
      <c r="CM172" s="74" t="n"/>
      <c r="CN172" s="74" t="n"/>
      <c r="CO172" s="74" t="n"/>
      <c r="CP172" s="74" t="n"/>
      <c r="CQ172" s="74" t="n"/>
      <c r="CR172" s="74" t="n"/>
      <c r="CS172" s="74" t="n"/>
      <c r="CT172" s="74" t="n"/>
      <c r="CU172" s="74" t="n"/>
      <c r="CV172" s="74" t="n"/>
      <c r="CW172" s="74" t="n"/>
      <c r="CX172" s="74" t="n"/>
      <c r="CY172" s="74" t="n"/>
      <c r="CZ172" s="74" t="n"/>
      <c r="DA172" s="74" t="n"/>
      <c r="DB172" s="74" t="n"/>
      <c r="DC172" s="74" t="n"/>
      <c r="DD172" s="74" t="n"/>
      <c r="DE172" s="74" t="n"/>
      <c r="DF172" s="74" t="n"/>
      <c r="DG172" s="74" t="n"/>
      <c r="DH172" s="74" t="n"/>
      <c r="DI172" s="74" t="n"/>
      <c r="DJ172" s="74" t="n"/>
      <c r="DK172" s="74" t="n"/>
      <c r="DL172" s="74" t="n"/>
      <c r="DM172" s="74" t="n"/>
      <c r="DN172" s="74" t="n"/>
      <c r="DO172" s="74" t="n"/>
      <c r="DP172" s="74" t="n"/>
      <c r="DQ172" s="74" t="n"/>
      <c r="DR172" s="74" t="n"/>
      <c r="DS172" s="74" t="n"/>
      <c r="DT172" s="74" t="n"/>
      <c r="DU172" s="74" t="n"/>
      <c r="DV172" s="74" t="n"/>
      <c r="DW172" s="74" t="n"/>
      <c r="DX172" s="74" t="n"/>
      <c r="DY172" s="74" t="n"/>
      <c r="DZ172" s="74" t="n"/>
      <c r="EA172" s="74" t="n"/>
      <c r="EB172" s="74" t="n"/>
      <c r="EC172" s="74" t="n"/>
      <c r="ED172" s="74" t="n"/>
      <c r="EE172" s="74" t="n"/>
      <c r="EF172" s="74" t="n"/>
      <c r="EG172" s="74" t="n"/>
      <c r="EH172" s="74" t="n"/>
      <c r="EI172" s="74" t="n"/>
      <c r="EJ172" s="74" t="n"/>
      <c r="EK172" s="74" t="n"/>
      <c r="EL172" s="74" t="n"/>
      <c r="EM172" s="74" t="n"/>
      <c r="EN172" s="74" t="n"/>
      <c r="EO172" s="74" t="n"/>
      <c r="EP172" s="74" t="n"/>
      <c r="EQ172" s="74" t="n"/>
      <c r="ER172" s="74" t="n"/>
      <c r="ES172" s="74" t="n"/>
      <c r="ET172" s="74" t="n"/>
      <c r="EU172" s="74" t="n"/>
      <c r="EV172" s="130" t="inlineStr">
        <is>
          <t>Job rotation for dev work</t>
        </is>
      </c>
      <c r="EW172" s="131"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EX172" s="131"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EY172" s="131"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EZ172" s="131"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FA172" s="131" t="inlineStr">
        <is>
          <t>• Key challenges: Changing requirements.
• Support required: Better documentation, clearer requirements, and faster access to required tools and support would reduce delays and help deliver features more efficiently and reliably.</t>
        </is>
      </c>
      <c r="FB172" s="131" t="n"/>
      <c r="FC172" s="131" t="n"/>
    </row>
    <row r="173" ht="250" customHeight="1">
      <c r="A173" s="109" t="inlineStr">
        <is>
          <t>Mapped</t>
        </is>
      </c>
      <c r="B173" s="109" t="inlineStr">
        <is>
          <t>CARBON</t>
        </is>
      </c>
      <c r="C173" s="110" t="inlineStr">
        <is>
          <t>IRIS1941</t>
        </is>
      </c>
      <c r="D173" s="110" t="inlineStr">
        <is>
          <t>Manish Yadav</t>
        </is>
      </c>
      <c r="E173" s="110" t="inlineStr">
        <is>
          <t>Support</t>
        </is>
      </c>
      <c r="F173" s="162" t="inlineStr">
        <is>
          <t>Software Engineer</t>
        </is>
      </c>
      <c r="G173" s="162" t="inlineStr">
        <is>
          <t>Senior Software Engineer</t>
        </is>
      </c>
      <c r="H173" s="162" t="inlineStr">
        <is>
          <t>L3 – Professional / Associate</t>
        </is>
      </c>
      <c r="I173" s="162" t="inlineStr">
        <is>
          <t>A3</t>
        </is>
      </c>
      <c r="J173" s="166" t="inlineStr">
        <is>
          <t>▲ Up</t>
        </is>
      </c>
      <c r="K173" s="110" t="inlineStr">
        <is>
          <t>Engineering &amp; Development</t>
        </is>
      </c>
      <c r="L173" s="110" t="inlineStr">
        <is>
          <t>Application Maintenance &amp; Production Support</t>
        </is>
      </c>
      <c r="M173" s="110" t="n"/>
      <c r="N173" s="110" t="n">
        <v>20</v>
      </c>
      <c r="O173" s="109" t="inlineStr">
        <is>
          <t>P2</t>
        </is>
      </c>
      <c r="P173" s="110" t="inlineStr">
        <is>
          <t>Developing</t>
        </is>
      </c>
      <c r="Q173" s="110" t="inlineStr">
        <is>
          <t>3 Apply</t>
        </is>
      </c>
      <c r="R173" s="110" t="inlineStr">
        <is>
          <t>2–4 yrs</t>
        </is>
      </c>
      <c r="S173" s="110" t="inlineStr">
        <is>
          <t>3–5 · 2–5</t>
        </is>
      </c>
      <c r="T173" s="110" t="inlineStr">
        <is>
          <t>Software Engineer</t>
        </is>
      </c>
      <c r="U173" s="110" t="inlineStr">
        <is>
          <t>Workiva: SE · Broadridge India: SE · Nasdaq / AxiomSL: SE · Salesforce: MTS · Atlassian: P40 · 3–7 yrs · Freshworks: Senior SE</t>
        </is>
      </c>
      <c r="V173" s="110" t="inlineStr">
        <is>
          <t>SFIA 9 · software development, programming; OWASP secure coding; cloud vendor certifications</t>
        </is>
      </c>
      <c r="W173" s="110" t="inlineStr">
        <is>
          <t>Core 2 · Future 2 · Functional 3 · Leadership not scored</t>
        </is>
      </c>
      <c r="X173" s="73" t="n">
        <v>193</v>
      </c>
      <c r="Y173" s="74" t="inlineStr">
        <is>
          <t>IRIS1941</t>
        </is>
      </c>
      <c r="Z173" s="74" t="inlineStr">
        <is>
          <t>Employee</t>
        </is>
      </c>
      <c r="AA173" s="74" t="inlineStr">
        <is>
          <t>Active</t>
        </is>
      </c>
      <c r="AB173" s="74" t="inlineStr">
        <is>
          <t>Manish Yadav</t>
        </is>
      </c>
      <c r="AC173" s="164" t="n">
        <v>44410</v>
      </c>
      <c r="AD173" s="74" t="inlineStr">
        <is>
          <t>Software Engineer</t>
        </is>
      </c>
      <c r="AE173" s="74" t="inlineStr">
        <is>
          <t>B.E</t>
        </is>
      </c>
      <c r="AF173" s="74" t="inlineStr">
        <is>
          <t>Shailesh Koradiya</t>
        </is>
      </c>
      <c r="AG173" s="74" t="inlineStr">
        <is>
          <t>N-4</t>
        </is>
      </c>
      <c r="AH173" s="74" t="inlineStr">
        <is>
          <t>Individual Contributor</t>
        </is>
      </c>
      <c r="AI173" s="74" t="inlineStr">
        <is>
          <t>0 years, 3 months, 0 days</t>
        </is>
      </c>
      <c r="AJ173" s="74" t="inlineStr">
        <is>
          <t>5 years, 0 months, 23 days</t>
        </is>
      </c>
      <c r="AK173" s="74" t="inlineStr">
        <is>
          <t>Regtech</t>
        </is>
      </c>
      <c r="AL173" s="74" t="inlineStr">
        <is>
          <t>CARBON</t>
        </is>
      </c>
      <c r="AM173" s="74" t="inlineStr">
        <is>
          <t>Support</t>
        </is>
      </c>
      <c r="AN173" s="74" t="inlineStr">
        <is>
          <t>Tech Support</t>
        </is>
      </c>
      <c r="AO173" s="74" t="inlineStr">
        <is>
          <t>Yes</t>
        </is>
      </c>
      <c r="AP173" s="74" t="inlineStr">
        <is>
          <t>Product/Project</t>
        </is>
      </c>
      <c r="AQ173" s="74" t="inlineStr">
        <is>
          <t>.NET MVC</t>
        </is>
      </c>
      <c r="AR173" s="74" t="inlineStr">
        <is>
          <t>Technical - Developer</t>
        </is>
      </c>
      <c r="AS173" s="74" t="n">
        <v>20</v>
      </c>
      <c r="AT173" s="74" t="inlineStr">
        <is>
          <t>Covered</t>
        </is>
      </c>
      <c r="AU173" s="74" t="inlineStr">
        <is>
          <t>IRIS1941</t>
        </is>
      </c>
      <c r="AV173" s="74" t="inlineStr">
        <is>
          <t>Manish Yadav</t>
        </is>
      </c>
      <c r="AW173" s="74" t="inlineStr">
        <is>
          <t>Technology</t>
        </is>
      </c>
      <c r="AX173" s="74" t="inlineStr">
        <is>
          <t>Engineering &amp; Development</t>
        </is>
      </c>
      <c r="AY173" s="74" t="inlineStr">
        <is>
          <t>Application / Production Support</t>
        </is>
      </c>
      <c r="AZ173" s="74" t="n"/>
      <c r="BA173" s="74" t="n"/>
      <c r="BB173" s="74" t="inlineStr">
        <is>
          <t>Employee</t>
        </is>
      </c>
      <c r="BC173" s="74" t="inlineStr">
        <is>
          <t>Huzefa Petit</t>
        </is>
      </c>
      <c r="BD173" s="74" t="inlineStr">
        <is>
          <t>Huzefa Petit</t>
        </is>
      </c>
      <c r="BE173" s="74" t="inlineStr">
        <is>
          <t>No</t>
        </is>
      </c>
      <c r="BF173" s="74" t="inlineStr">
        <is>
          <t>Software Engineer</t>
        </is>
      </c>
      <c r="BG173" s="74" t="inlineStr">
        <is>
          <t>Software Engineer</t>
        </is>
      </c>
      <c r="BH173" s="74" t="inlineStr">
        <is>
          <t>No</t>
        </is>
      </c>
      <c r="BI173" s="74" t="inlineStr">
        <is>
          <t>—</t>
        </is>
      </c>
      <c r="BJ173" s="74" t="inlineStr">
        <is>
          <t>—</t>
        </is>
      </c>
      <c r="BK173" s="74" t="inlineStr">
        <is>
          <t>—</t>
        </is>
      </c>
      <c r="BL173" s="74" t="inlineStr">
        <is>
          <t>Not a manager</t>
        </is>
      </c>
      <c r="BM173" s="74" t="inlineStr">
        <is>
          <t>—</t>
        </is>
      </c>
      <c r="BN173" s="74" t="inlineStr">
        <is>
          <t>—</t>
        </is>
      </c>
      <c r="BO173" s="74" t="inlineStr">
        <is>
          <t>—</t>
        </is>
      </c>
      <c r="BP173" s="74" t="inlineStr">
        <is>
          <t>Not a manager</t>
        </is>
      </c>
      <c r="BQ173" s="74" t="inlineStr">
        <is>
          <t>—</t>
        </is>
      </c>
      <c r="BR173" s="74" t="inlineStr">
        <is>
          <t>L3 – Professional / Associate</t>
        </is>
      </c>
      <c r="BS173" s="74" t="inlineStr">
        <is>
          <t>L3 – Professional / Associate</t>
        </is>
      </c>
      <c r="BT173" s="74" t="inlineStr">
        <is>
          <t>No designation change — current record value carried forward</t>
        </is>
      </c>
      <c r="BU173" s="74"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BV173" s="74" t="n"/>
      <c r="BW173" s="74" t="inlineStr">
        <is>
          <t>Global.</t>
        </is>
      </c>
      <c r="BX173" s="74" t="n"/>
      <c r="BY173" s="74" t="n"/>
      <c r="BZ173" s="74" t="n"/>
      <c r="CA173" s="74" t="n"/>
      <c r="CB173" s="74" t="n"/>
      <c r="CC173" s="74" t="n"/>
      <c r="CD173" s="74" t="n"/>
      <c r="CE173" s="74" t="n"/>
      <c r="CF173" s="74" t="n"/>
      <c r="CG173" s="74" t="n"/>
      <c r="CH173" s="74" t="n"/>
      <c r="CI173" s="74" t="n"/>
      <c r="CJ173" s="74" t="n"/>
      <c r="CK173" s="74" t="n"/>
      <c r="CL173" s="74" t="n"/>
      <c r="CM173" s="74" t="n"/>
      <c r="CN173" s="74" t="n"/>
      <c r="CO173" s="74" t="n"/>
      <c r="CP173" s="74" t="n"/>
      <c r="CQ173" s="74" t="n"/>
      <c r="CR173" s="74" t="n"/>
      <c r="CS173" s="74" t="n"/>
      <c r="CT173" s="74" t="n"/>
      <c r="CU173" s="74" t="n"/>
      <c r="CV173" s="74" t="n"/>
      <c r="CW173" s="74" t="n"/>
      <c r="CX173" s="74" t="n"/>
      <c r="CY173" s="74" t="n"/>
      <c r="CZ173" s="74" t="n"/>
      <c r="DA173" s="74" t="n"/>
      <c r="DB173" s="74" t="n"/>
      <c r="DC173" s="74" t="n"/>
      <c r="DD173" s="74" t="n"/>
      <c r="DE173" s="74" t="n"/>
      <c r="DF173" s="74" t="n"/>
      <c r="DG173" s="74" t="n"/>
      <c r="DH173" s="74" t="n"/>
      <c r="DI173" s="74" t="n"/>
      <c r="DJ173" s="74" t="n"/>
      <c r="DK173" s="74" t="n"/>
      <c r="DL173" s="74" t="n"/>
      <c r="DM173" s="74" t="n"/>
      <c r="DN173" s="74" t="n"/>
      <c r="DO173" s="74" t="n"/>
      <c r="DP173" s="74" t="n"/>
      <c r="DQ173" s="74" t="n"/>
      <c r="DR173" s="74" t="n"/>
      <c r="DS173" s="74" t="n"/>
      <c r="DT173" s="74" t="n"/>
      <c r="DU173" s="74" t="n"/>
      <c r="DV173" s="74" t="n"/>
      <c r="DW173" s="74" t="n"/>
      <c r="DX173" s="74" t="n"/>
      <c r="DY173" s="74" t="n"/>
      <c r="DZ173" s="74" t="n"/>
      <c r="EA173" s="74" t="n"/>
      <c r="EB173" s="74" t="n"/>
      <c r="EC173" s="74" t="n"/>
      <c r="ED173" s="74" t="n"/>
      <c r="EE173" s="74" t="n"/>
      <c r="EF173" s="74" t="n"/>
      <c r="EG173" s="74" t="n"/>
      <c r="EH173" s="74" t="n"/>
      <c r="EI173" s="74" t="n"/>
      <c r="EJ173" s="74" t="n"/>
      <c r="EK173" s="74" t="n"/>
      <c r="EL173" s="74" t="n"/>
      <c r="EM173" s="74" t="n"/>
      <c r="EN173" s="74" t="n"/>
      <c r="EO173" s="74" t="n"/>
      <c r="EP173" s="74" t="n"/>
      <c r="EQ173" s="74" t="n"/>
      <c r="ER173" s="74" t="n"/>
      <c r="ES173" s="74" t="n"/>
      <c r="ET173" s="74" t="n"/>
      <c r="EU173" s="74" t="n"/>
      <c r="EV173" s="130" t="inlineStr">
        <is>
          <t>Job rotation for dev work</t>
        </is>
      </c>
      <c r="EW173" s="131"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EX173" s="131"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EY173" s="131" t="inlineStr">
        <is>
          <t>• Current capabilities: XBRL knowledge.
• Tools / software used: Visual Studio; VS Code; MongoDB; MS Office; debugging tools.
• Workload: Rated a moderate load · 3/5 in a typical week.
• Judgment/way of working: Writing scripts to solve issues as soon as possible.</t>
        </is>
      </c>
      <c r="EZ173" s="131" t="inlineStr">
        <is>
          <t>• Learning and Development Need: No input received.</t>
        </is>
      </c>
      <c r="FA173" s="131" t="inlineStr">
        <is>
          <t>• Support required: No input received.</t>
        </is>
      </c>
      <c r="FB173" s="131" t="n"/>
      <c r="FC173" s="131" t="n"/>
    </row>
    <row r="174" ht="153" customHeight="1">
      <c r="A174" s="109" t="inlineStr">
        <is>
          <t>Mapped</t>
        </is>
      </c>
      <c r="B174" s="109" t="inlineStr">
        <is>
          <t>CARBON</t>
        </is>
      </c>
      <c r="C174" s="110" t="inlineStr">
        <is>
          <t>No Emp ID · in-house consultant</t>
        </is>
      </c>
      <c r="D174" s="110" t="inlineStr">
        <is>
          <t>Kanika Jain</t>
        </is>
      </c>
      <c r="E174" s="110" t="inlineStr">
        <is>
          <t>Support</t>
        </is>
      </c>
      <c r="F174" s="162" t="inlineStr">
        <is>
          <t>Consultant</t>
        </is>
      </c>
      <c r="G174" s="162" t="inlineStr">
        <is>
          <t>Associate Consultant – Customer Success &amp; Account Management</t>
        </is>
      </c>
      <c r="H174" s="110" t="inlineStr">
        <is>
          <t>L3 – Professional / Associate</t>
        </is>
      </c>
      <c r="I174" s="110" t="inlineStr">
        <is>
          <t>X1</t>
        </is>
      </c>
      <c r="J174" s="110" t="inlineStr">
        <is>
          <t>• Same level</t>
        </is>
      </c>
      <c r="K174" s="110" t="inlineStr">
        <is>
          <t>Customer Success &amp; Support</t>
        </is>
      </c>
      <c r="L174" s="110" t="inlineStr">
        <is>
          <t>Customer Success &amp; Account Management</t>
        </is>
      </c>
      <c r="M174" s="110" t="n"/>
      <c r="N174" s="110" t="n">
        <v>0</v>
      </c>
      <c r="O174" s="109" t="inlineStr">
        <is>
          <t>Contractor</t>
        </is>
      </c>
      <c r="P174" s="110" t="inlineStr">
        <is>
          <t>—</t>
        </is>
      </c>
      <c r="Q174" s="110" t="inlineStr">
        <is>
          <t>—</t>
        </is>
      </c>
      <c r="R174" s="110" t="inlineStr">
        <is>
          <t>0–5 yrs</t>
        </is>
      </c>
      <c r="S174" s="110" t="inlineStr">
        <is>
          <t>—</t>
        </is>
      </c>
      <c r="T174" s="110" t="inlineStr">
        <is>
          <t>Contractor · rate card</t>
        </is>
      </c>
      <c r="U174" s="110" t="inlineStr">
        <is>
          <t>—</t>
        </is>
      </c>
      <c r="V174" s="110" t="inlineStr">
        <is>
          <t>TSIA frameworks and benchmarks; ITIL 4 service desk; Gainsight customer-success practice</t>
        </is>
      </c>
      <c r="W174" s="110" t="inlineStr">
        <is>
          <t>Per statement of work</t>
        </is>
      </c>
      <c r="X174" s="73" t="n">
        <v>580</v>
      </c>
      <c r="Y174" s="74" t="n"/>
      <c r="Z174" s="74" t="inlineStr">
        <is>
          <t>In-House Consultant</t>
        </is>
      </c>
      <c r="AA174" s="74" t="inlineStr">
        <is>
          <t>Active</t>
        </is>
      </c>
      <c r="AB174" s="74" t="inlineStr">
        <is>
          <t>Kanika Jain</t>
        </is>
      </c>
      <c r="AC174" s="164" t="n">
        <v>45461</v>
      </c>
      <c r="AD174" s="74" t="inlineStr">
        <is>
          <t>Consultant</t>
        </is>
      </c>
      <c r="AE174" s="74" t="n"/>
      <c r="AF174" s="74" t="n"/>
      <c r="AG174" s="74" t="n"/>
      <c r="AH174" s="74" t="inlineStr">
        <is>
          <t>Individual Contributor</t>
        </is>
      </c>
      <c r="AI174" s="74" t="n"/>
      <c r="AJ174" s="74" t="n"/>
      <c r="AK174" s="74" t="n"/>
      <c r="AL174" s="74" t="inlineStr">
        <is>
          <t>CARBON</t>
        </is>
      </c>
      <c r="AM174" s="74" t="inlineStr">
        <is>
          <t>Support</t>
        </is>
      </c>
      <c r="AN174" s="74" t="inlineStr">
        <is>
          <t>Client Engagement</t>
        </is>
      </c>
      <c r="AO174" s="74" t="inlineStr">
        <is>
          <t>No</t>
        </is>
      </c>
      <c r="AP174" s="74" t="inlineStr">
        <is>
          <t>Client Engagement</t>
        </is>
      </c>
      <c r="AQ174" s="74" t="n"/>
      <c r="AR174" s="74" t="inlineStr">
        <is>
          <t>Non-technical</t>
        </is>
      </c>
      <c r="AS174" s="74" t="n">
        <v>0</v>
      </c>
      <c r="AT174" s="74" t="inlineStr">
        <is>
          <t>E-External Consultant</t>
        </is>
      </c>
      <c r="AU174" s="74" t="inlineStr">
        <is>
          <t>IRISC295</t>
        </is>
      </c>
      <c r="AV174" s="74" t="inlineStr">
        <is>
          <t>Kanika Jain</t>
        </is>
      </c>
      <c r="AW174" s="74" t="inlineStr">
        <is>
          <t>Support</t>
        </is>
      </c>
      <c r="AX174" s="74" t="inlineStr">
        <is>
          <t>Customer Success &amp; Support</t>
        </is>
      </c>
      <c r="AY174" s="74" t="inlineStr">
        <is>
          <t>Customer Success</t>
        </is>
      </c>
      <c r="AZ174" s="74" t="n"/>
      <c r="BA174" s="74" t="n"/>
      <c r="BB174" s="74" t="inlineStr">
        <is>
          <t>Full Time Consultant</t>
        </is>
      </c>
      <c r="BC174" s="74" t="inlineStr">
        <is>
          <t>Anushree Aparajit</t>
        </is>
      </c>
      <c r="BD174" s="74" t="inlineStr">
        <is>
          <t>Anushree Aparajit</t>
        </is>
      </c>
      <c r="BE174" s="74" t="inlineStr">
        <is>
          <t>No</t>
        </is>
      </c>
      <c r="BF174" s="74" t="inlineStr">
        <is>
          <t>Consultant</t>
        </is>
      </c>
      <c r="BG174" s="74" t="inlineStr">
        <is>
          <t>Senior Consultant</t>
        </is>
      </c>
      <c r="BH174" s="74" t="inlineStr">
        <is>
          <t>Yes</t>
        </is>
      </c>
      <c r="BI174" s="74" t="inlineStr">
        <is>
          <t>—</t>
        </is>
      </c>
      <c r="BJ174" s="74" t="inlineStr">
        <is>
          <t>—</t>
        </is>
      </c>
      <c r="BK174" s="74" t="inlineStr">
        <is>
          <t>—</t>
        </is>
      </c>
      <c r="BL174" s="74" t="inlineStr">
        <is>
          <t>Not a manager</t>
        </is>
      </c>
      <c r="BM174" s="74" t="inlineStr">
        <is>
          <t>—</t>
        </is>
      </c>
      <c r="BN174" s="74" t="inlineStr">
        <is>
          <t>—</t>
        </is>
      </c>
      <c r="BO174" s="74" t="inlineStr">
        <is>
          <t>—</t>
        </is>
      </c>
      <c r="BP174" s="74" t="inlineStr">
        <is>
          <t>Not a manager</t>
        </is>
      </c>
      <c r="BQ174" s="74" t="inlineStr">
        <is>
          <t>—</t>
        </is>
      </c>
      <c r="BR174" s="74" t="inlineStr">
        <is>
          <t>L3 – Professional / Associate</t>
        </is>
      </c>
      <c r="BS174" s="74" t="inlineStr">
        <is>
          <t>L3 – Professional / Associate</t>
        </is>
      </c>
      <c r="BT174" s="74" t="inlineStr">
        <is>
          <t>Designation refined from Raw tab Comments column · this update</t>
        </is>
      </c>
      <c r="BU174" s="74" t="n"/>
      <c r="BV174" s="74" t="n"/>
      <c r="BW174" s="74" t="n"/>
      <c r="BX174" s="74" t="n"/>
      <c r="BY174" s="74" t="inlineStr">
        <is>
          <t>IRISC295</t>
        </is>
      </c>
      <c r="BZ174" s="74" t="inlineStr">
        <is>
          <t>Full Time Consultant</t>
        </is>
      </c>
      <c r="CA174" s="74" t="inlineStr">
        <is>
          <t>Active</t>
        </is>
      </c>
      <c r="CB174" s="74" t="inlineStr">
        <is>
          <t>Kanika Jain</t>
        </is>
      </c>
      <c r="CC174" s="164" t="n">
        <v>45461</v>
      </c>
      <c r="CD174" s="74" t="inlineStr">
        <is>
          <t>Consultant</t>
        </is>
      </c>
      <c r="CE174" s="74" t="inlineStr">
        <is>
          <t>Helps Anushree in agreement review etc</t>
        </is>
      </c>
      <c r="CF174" s="74" t="inlineStr">
        <is>
          <t>Customer Success &amp; Support</t>
        </is>
      </c>
      <c r="CG174" s="74" t="inlineStr">
        <is>
          <t>Customer Support</t>
        </is>
      </c>
      <c r="CH174" s="74" t="inlineStr">
        <is>
          <t>Senior Consultant</t>
        </is>
      </c>
      <c r="CI174" s="74" t="inlineStr">
        <is>
          <t>L3 – Professional / Associate</t>
        </is>
      </c>
      <c r="CJ174" s="74" t="inlineStr">
        <is>
          <t>Anushree Aparajit</t>
        </is>
      </c>
      <c r="CK174" s="74" t="inlineStr">
        <is>
          <t>N-5</t>
        </is>
      </c>
      <c r="CL174" s="74" t="inlineStr">
        <is>
          <t>Individual Contributor</t>
        </is>
      </c>
      <c r="CM174" s="74" t="inlineStr">
        <is>
          <t>Regtech</t>
        </is>
      </c>
      <c r="CN174" s="74" t="inlineStr">
        <is>
          <t>Support</t>
        </is>
      </c>
      <c r="CO174" s="74" t="inlineStr">
        <is>
          <t>8 years, 5 months, 2 days</t>
        </is>
      </c>
      <c r="CP174" s="74" t="inlineStr">
        <is>
          <t>Senior Consultant · review – experience supports senior band</t>
        </is>
      </c>
      <c r="CQ174" s="74" t="n"/>
      <c r="CR174" s="74" t="n"/>
      <c r="CS174" s="74" t="n"/>
      <c r="CT174" s="74" t="n"/>
      <c r="CU174" s="74" t="n"/>
      <c r="CV174" s="74" t="n"/>
      <c r="CW174" s="74" t="n"/>
      <c r="CX174" s="74" t="n"/>
      <c r="CY174" s="74" t="inlineStr">
        <is>
          <t>XBRL taxonomy &amp; regulatory updates; domain/accounting refreshers; quality &amp; accuracy practices; tooling proficiency</t>
        </is>
      </c>
      <c r="CZ174" s="74" t="inlineStr">
        <is>
          <t>Transition to leadership: people management &amp; delegation, mentoring/coaching, project ownership &amp; stakeholder management, prioritisation under ambiguity, presentation &amp; influence skills</t>
        </is>
      </c>
      <c r="DA174" s="74" t="inlineStr">
        <is>
          <t>NA - Contractor. Title to be standardized to : Senior Consultant</t>
        </is>
      </c>
      <c r="DB174" s="74" t="n"/>
      <c r="DC174" s="74" t="n"/>
      <c r="DD174" s="74" t="n"/>
      <c r="DE174" s="74" t="n"/>
      <c r="DF174" s="74" t="n"/>
      <c r="DG174" s="74" t="n"/>
      <c r="DH174" s="74" t="n"/>
      <c r="DI174" s="74" t="n"/>
      <c r="DJ174" s="74" t="n"/>
      <c r="DK174" s="74" t="n"/>
      <c r="DL174" s="74" t="n"/>
      <c r="DM174" s="74" t="n"/>
      <c r="DN174" s="74" t="n"/>
      <c r="DO174" s="74" t="n"/>
      <c r="DP174" s="74" t="n"/>
      <c r="DQ174" s="74" t="n"/>
      <c r="DR174" s="74" t="n"/>
      <c r="DS174" s="74" t="n"/>
      <c r="DT174" s="74" t="n"/>
      <c r="DU174" s="74" t="n"/>
      <c r="DV174" s="74" t="n"/>
      <c r="DW174" s="74" t="n"/>
      <c r="DX174" s="74" t="n"/>
      <c r="DY174" s="74" t="n"/>
      <c r="DZ174" s="74" t="n"/>
      <c r="EA174" s="74" t="n"/>
      <c r="EB174" s="74" t="n"/>
      <c r="EC174" s="74" t="n"/>
      <c r="ED174" s="74" t="n"/>
      <c r="EE174" s="74" t="n"/>
      <c r="EF174" s="74" t="n"/>
      <c r="EG174" s="74" t="n"/>
      <c r="EH174" s="74" t="n"/>
      <c r="EI174" s="74" t="n"/>
      <c r="EJ174" s="74" t="n"/>
      <c r="EK174" s="74" t="n"/>
      <c r="EL174" s="74" t="n"/>
      <c r="EM174" s="74" t="n"/>
      <c r="EN174" s="74" t="n"/>
      <c r="EO174" s="74" t="n"/>
      <c r="EP174" s="74" t="n"/>
      <c r="EQ174" s="74" t="n"/>
      <c r="ER174" s="74" t="n"/>
      <c r="ES174" s="74" t="n"/>
      <c r="ET174" s="74" t="n"/>
      <c r="EU174" s="74" t="n"/>
      <c r="EV174" s="130" t="n"/>
      <c r="EW174" s="131" t="n"/>
      <c r="EX174" s="131" t="n"/>
      <c r="EY174" s="131" t="n"/>
      <c r="EZ174" s="131" t="n"/>
      <c r="FA174" s="131" t="n"/>
      <c r="FB174" s="131" t="n"/>
      <c r="FC174" s="131" t="inlineStr">
        <is>
          <t>IRISC295</t>
        </is>
      </c>
    </row>
    <row r="175" ht="178" customHeight="1">
      <c r="A175" s="109" t="inlineStr">
        <is>
          <t>Mapped</t>
        </is>
      </c>
      <c r="B175" s="109" t="inlineStr">
        <is>
          <t>CARBON</t>
        </is>
      </c>
      <c r="C175" s="110" t="inlineStr">
        <is>
          <t>IRIS0249</t>
        </is>
      </c>
      <c r="D175" s="110" t="inlineStr">
        <is>
          <t>Ashish Singhvi</t>
        </is>
      </c>
      <c r="E175" s="110" t="inlineStr">
        <is>
          <t>Technology</t>
        </is>
      </c>
      <c r="F175" s="162" t="inlineStr">
        <is>
          <t>Product Engineering Head</t>
        </is>
      </c>
      <c r="G175" s="162" t="inlineStr">
        <is>
          <t>Head – Product Engineering</t>
        </is>
      </c>
      <c r="H175" s="162" t="inlineStr">
        <is>
          <t>Not in current mapping files</t>
        </is>
      </c>
      <c r="I175" s="162" t="inlineStr">
        <is>
          <t>C2</t>
        </is>
      </c>
      <c r="J175" s="151" t="inlineStr">
        <is>
          <t>● Newly mapped</t>
        </is>
      </c>
      <c r="K175" s="162" t="inlineStr">
        <is>
          <t>Engineering &amp; Development</t>
        </is>
      </c>
      <c r="L175" s="162" t="inlineStr">
        <is>
          <t>Engineering Leadership</t>
        </is>
      </c>
      <c r="M175" s="163" t="inlineStr">
        <is>
          <t>• Survey response or KRAs describing the work · nothing on file — Employee + manager</t>
        </is>
      </c>
      <c r="N175" s="110" t="n">
        <v>0</v>
      </c>
      <c r="O175" s="109" t="inlineStr">
        <is>
          <t>P7 / M6</t>
        </is>
      </c>
      <c r="P175" s="110" t="inlineStr">
        <is>
          <t>— / Senior Director</t>
        </is>
      </c>
      <c r="Q175" s="110" t="inlineStr">
        <is>
          <t>6 Initiate, influence</t>
        </is>
      </c>
      <c r="R175" s="110" t="inlineStr">
        <is>
          <t>12–17 yrs</t>
        </is>
      </c>
      <c r="S175" s="110" t="inlineStr">
        <is>
          <t>—</t>
        </is>
      </c>
      <c r="T175" s="110" t="inlineStr">
        <is>
          <t>Senior Head / General Manager</t>
        </is>
      </c>
      <c r="U175" s="110" t="inlineStr">
        <is>
          <t>Salesforce: Architect / Principal Architect · Atlassian: P70 · Freshworks: Principal Engineer · IRIS Vs Competitor Benchmark — engineering managers: Director Engineering</t>
        </is>
      </c>
      <c r="V175" s="110" t="inlineStr">
        <is>
          <t>SFIA 9 · software development, programming; OWASP secure coding; cloud vendor certifications</t>
        </is>
      </c>
      <c r="W175" s="110" t="inlineStr">
        <is>
          <t>Core 4 · Future 4 · Functional 5 · Leadership 4</t>
        </is>
      </c>
      <c r="X175" s="73" t="n">
        <v>45</v>
      </c>
      <c r="Y175" s="74" t="inlineStr">
        <is>
          <t>IRIS0249</t>
        </is>
      </c>
      <c r="Z175" s="74" t="inlineStr">
        <is>
          <t>Employee</t>
        </is>
      </c>
      <c r="AA175" s="74" t="inlineStr">
        <is>
          <t>Active</t>
        </is>
      </c>
      <c r="AB175" s="74" t="inlineStr">
        <is>
          <t>Ashish Singhvi</t>
        </is>
      </c>
      <c r="AC175" s="164" t="n">
        <v>39834</v>
      </c>
      <c r="AD175" s="74" t="inlineStr">
        <is>
          <t>Product Engineering Head</t>
        </is>
      </c>
      <c r="AE175" s="74" t="inlineStr">
        <is>
          <t>MCA</t>
        </is>
      </c>
      <c r="AF175" s="74" t="inlineStr">
        <is>
          <t>P K X Thomas</t>
        </is>
      </c>
      <c r="AG175" s="74" t="inlineStr">
        <is>
          <t>N-1</t>
        </is>
      </c>
      <c r="AH175" s="74" t="inlineStr">
        <is>
          <t>Manager</t>
        </is>
      </c>
      <c r="AI175" s="74" t="inlineStr">
        <is>
          <t>0 years, 0 months, 0 days</t>
        </is>
      </c>
      <c r="AJ175" s="74" t="inlineStr">
        <is>
          <t>17 years, 7 months, 4 days</t>
        </is>
      </c>
      <c r="AK175" s="74" t="inlineStr">
        <is>
          <t>Regtech</t>
        </is>
      </c>
      <c r="AL175" s="74" t="inlineStr">
        <is>
          <t>CARBON</t>
        </is>
      </c>
      <c r="AM175" s="74" t="inlineStr">
        <is>
          <t>Technology</t>
        </is>
      </c>
      <c r="AN175" s="74" t="inlineStr">
        <is>
          <t>Development</t>
        </is>
      </c>
      <c r="AO175" s="74" t="inlineStr">
        <is>
          <t>Yes</t>
        </is>
      </c>
      <c r="AP175" s="74" t="inlineStr">
        <is>
          <t>Product/Project</t>
        </is>
      </c>
      <c r="AQ175" s="74" t="inlineStr">
        <is>
          <t>.NET MVC</t>
        </is>
      </c>
      <c r="AR175" s="74" t="inlineStr">
        <is>
          <t>Technical - Developer</t>
        </is>
      </c>
      <c r="AS175" s="74" t="n">
        <v>0</v>
      </c>
      <c r="AT175" s="74" t="inlineStr">
        <is>
          <t>E-Top management</t>
        </is>
      </c>
      <c r="AU175" s="74" t="n"/>
      <c r="AV175" s="74" t="n"/>
      <c r="AW175" s="74" t="n"/>
      <c r="AX175" s="74" t="n"/>
      <c r="AY175" s="74" t="n"/>
      <c r="AZ175" s="74" t="n"/>
      <c r="BA175" s="74" t="n"/>
      <c r="BB175" s="74" t="n"/>
      <c r="BC175" s="74" t="n"/>
      <c r="BD175" s="74" t="n"/>
      <c r="BE175" s="74" t="n"/>
      <c r="BF175" s="74" t="n"/>
      <c r="BG175" s="74" t="n"/>
      <c r="BH175" s="74" t="n"/>
      <c r="BI175" s="74" t="n"/>
      <c r="BJ175" s="74" t="n"/>
      <c r="BK175" s="74" t="n"/>
      <c r="BL175" s="74" t="n"/>
      <c r="BM175" s="74" t="n"/>
      <c r="BN175" s="74" t="n"/>
      <c r="BO175" s="74" t="n"/>
      <c r="BP175" s="74" t="n"/>
      <c r="BQ175" s="74" t="n"/>
      <c r="BR175" s="74" t="n"/>
      <c r="BS175" s="74" t="n"/>
      <c r="BT175" s="74" t="n"/>
      <c r="BU175" s="74" t="n"/>
      <c r="BV175" s="74" t="n"/>
      <c r="BW175" s="74" t="n"/>
      <c r="BX175" s="74" t="n"/>
      <c r="BY175" s="74" t="n"/>
      <c r="BZ175" s="74" t="n"/>
      <c r="CA175" s="74" t="n"/>
      <c r="CB175" s="74" t="n"/>
      <c r="CC175" s="74" t="n"/>
      <c r="CD175" s="74" t="n"/>
      <c r="CE175" s="74" t="n"/>
      <c r="CF175" s="74" t="n"/>
      <c r="CG175" s="74" t="n"/>
      <c r="CH175" s="74" t="n"/>
      <c r="CI175" s="74" t="n"/>
      <c r="CJ175" s="74" t="n"/>
      <c r="CK175" s="74" t="n"/>
      <c r="CL175" s="74" t="n"/>
      <c r="CM175" s="74" t="n"/>
      <c r="CN175" s="74" t="n"/>
      <c r="CO175" s="74" t="n"/>
      <c r="CP175" s="74" t="n"/>
      <c r="CQ175" s="74" t="n"/>
      <c r="CR175" s="74" t="n"/>
      <c r="CS175" s="74" t="n"/>
      <c r="CT175" s="74" t="n"/>
      <c r="CU175" s="74" t="n"/>
      <c r="CV175" s="74" t="n"/>
      <c r="CW175" s="74" t="n"/>
      <c r="CX175" s="74" t="n"/>
      <c r="CY175" s="74" t="n"/>
      <c r="CZ175" s="74" t="n"/>
      <c r="DA175" s="74" t="n"/>
      <c r="DB175" s="74" t="n"/>
      <c r="DC175" s="74" t="n"/>
      <c r="DD175" s="74" t="n"/>
      <c r="DE175" s="74" t="n"/>
      <c r="DF175" s="74" t="n"/>
      <c r="DG175" s="74" t="n"/>
      <c r="DH175" s="74" t="n"/>
      <c r="DI175" s="74" t="n"/>
      <c r="DJ175" s="74" t="n"/>
      <c r="DK175" s="74" t="n"/>
      <c r="DL175" s="74" t="n"/>
      <c r="DM175" s="74" t="n"/>
      <c r="DN175" s="74" t="n"/>
      <c r="DO175" s="74" t="n"/>
      <c r="DP175" s="74" t="n"/>
      <c r="DQ175" s="74" t="n"/>
      <c r="DR175" s="74" t="n"/>
      <c r="DS175" s="74" t="n"/>
      <c r="DT175" s="74" t="n"/>
      <c r="DU175" s="74" t="n"/>
      <c r="DV175" s="74" t="n"/>
      <c r="DW175" s="74" t="n"/>
      <c r="DX175" s="74" t="n"/>
      <c r="DY175" s="74" t="n"/>
      <c r="DZ175" s="74" t="n"/>
      <c r="EA175" s="74" t="n"/>
      <c r="EB175" s="74" t="n"/>
      <c r="EC175" s="74" t="n"/>
      <c r="ED175" s="74" t="n"/>
      <c r="EE175" s="74" t="n"/>
      <c r="EF175" s="74" t="n"/>
      <c r="EG175" s="74" t="n"/>
      <c r="EH175" s="74" t="n"/>
      <c r="EI175" s="74" t="n"/>
      <c r="EJ175" s="74" t="n"/>
      <c r="EK175" s="74" t="n"/>
      <c r="EL175" s="74" t="n"/>
      <c r="EM175" s="74" t="n"/>
      <c r="EN175" s="74" t="n"/>
      <c r="EO175" s="74" t="n"/>
      <c r="EP175" s="74" t="n"/>
      <c r="EQ175" s="74" t="n"/>
      <c r="ER175" s="74" t="n"/>
      <c r="ES175" s="74" t="n"/>
      <c r="ET175" s="74" t="n"/>
      <c r="EU175" s="74" t="n"/>
      <c r="EV175" s="130" t="n"/>
      <c r="EW175" s="131" t="n"/>
      <c r="EX175" s="131" t="n"/>
      <c r="EY175" s="131" t="n"/>
      <c r="EZ175" s="131" t="n"/>
      <c r="FA175" s="131" t="n"/>
      <c r="FB175" s="131" t="n"/>
      <c r="FC175" s="131" t="n"/>
    </row>
    <row r="176" ht="250" customHeight="1">
      <c r="A176" s="109" t="inlineStr">
        <is>
          <t>Mapped</t>
        </is>
      </c>
      <c r="B176" s="109" t="inlineStr">
        <is>
          <t>CARBON</t>
        </is>
      </c>
      <c r="C176" s="110" t="inlineStr">
        <is>
          <t>IRIS1832</t>
        </is>
      </c>
      <c r="D176" s="110" t="inlineStr">
        <is>
          <t>Chetan Kotwal</t>
        </is>
      </c>
      <c r="E176" s="110" t="inlineStr">
        <is>
          <t>Technology</t>
        </is>
      </c>
      <c r="F176" s="162" t="inlineStr">
        <is>
          <t>Lead Software Engineer</t>
        </is>
      </c>
      <c r="G176" s="162" t="inlineStr">
        <is>
          <t>Senior Engineering Manager</t>
        </is>
      </c>
      <c r="H176" s="110" t="inlineStr">
        <is>
          <t>L5 – Lead · IC</t>
        </is>
      </c>
      <c r="I176" s="110" t="inlineStr">
        <is>
          <t>B3</t>
        </is>
      </c>
      <c r="J176" s="110" t="inlineStr">
        <is>
          <t>• Same level</t>
        </is>
      </c>
      <c r="K176" s="110" t="inlineStr">
        <is>
          <t>Engineering &amp; Development</t>
        </is>
      </c>
      <c r="L176" s="110" t="inlineStr">
        <is>
          <t>Backend Development</t>
        </is>
      </c>
      <c r="M176" s="110" t="n"/>
      <c r="N176" s="110" t="n">
        <v>20</v>
      </c>
      <c r="O176" s="109" t="inlineStr">
        <is>
          <t>P5 / M4</t>
        </is>
      </c>
      <c r="P176" s="110" t="inlineStr">
        <is>
          <t>Expert / Senior Manager</t>
        </is>
      </c>
      <c r="Q176" s="110" t="inlineStr">
        <is>
          <t>5 Ensure, advise</t>
        </is>
      </c>
      <c r="R176" s="110" t="inlineStr">
        <is>
          <t>8–12 yrs</t>
        </is>
      </c>
      <c r="S176" s="110" t="inlineStr">
        <is>
          <t>9–13 · 9–14</t>
        </is>
      </c>
      <c r="T176" s="110" t="inlineStr">
        <is>
          <t>Senior Manager</t>
        </is>
      </c>
      <c r="U176" s="110" t="inlineStr">
        <is>
          <t>Workiva: Staff SE · Broadridge India: Senior Lead SE · Nasdaq / AxiomSL: Lead SE · Salesforce: LMTS · Atlassian: P50 Senior · Freshworks: Staff SE</t>
        </is>
      </c>
      <c r="V176" s="110" t="inlineStr">
        <is>
          <t>SFIA 9 · software development, programming; OWASP secure coding; cloud vendor certifications</t>
        </is>
      </c>
      <c r="W176" s="110" t="inlineStr">
        <is>
          <t>Core 4 · Future 3 · Functional 4 · Leadership 4</t>
        </is>
      </c>
      <c r="X176" s="73" t="n">
        <v>163</v>
      </c>
      <c r="Y176" s="74" t="inlineStr">
        <is>
          <t>IRIS1832</t>
        </is>
      </c>
      <c r="Z176" s="74" t="inlineStr">
        <is>
          <t>Employee</t>
        </is>
      </c>
      <c r="AA176" s="74" t="inlineStr">
        <is>
          <t>Active</t>
        </is>
      </c>
      <c r="AB176" s="74" t="inlineStr">
        <is>
          <t>Chetan Kotwal</t>
        </is>
      </c>
      <c r="AC176" s="164" t="n">
        <v>43825</v>
      </c>
      <c r="AD176" s="74" t="inlineStr">
        <is>
          <t>Lead Software Engineer</t>
        </is>
      </c>
      <c r="AE176" s="74" t="inlineStr">
        <is>
          <t>B.E</t>
        </is>
      </c>
      <c r="AF176" s="74" t="inlineStr">
        <is>
          <t>Ashish Singhvi</t>
        </is>
      </c>
      <c r="AG176" s="74" t="inlineStr">
        <is>
          <t>N-2</t>
        </is>
      </c>
      <c r="AH176" s="74" t="inlineStr">
        <is>
          <t>Manager</t>
        </is>
      </c>
      <c r="AI176" s="74" t="inlineStr">
        <is>
          <t>7 years, 0 months, 0 days</t>
        </is>
      </c>
      <c r="AJ176" s="74" t="inlineStr">
        <is>
          <t>6 years, 7 months, 30 days</t>
        </is>
      </c>
      <c r="AK176" s="74" t="inlineStr">
        <is>
          <t>Regtech</t>
        </is>
      </c>
      <c r="AL176" s="74" t="inlineStr">
        <is>
          <t>CARBON</t>
        </is>
      </c>
      <c r="AM176" s="74" t="inlineStr">
        <is>
          <t>Technology</t>
        </is>
      </c>
      <c r="AN176" s="74" t="inlineStr">
        <is>
          <t>Development</t>
        </is>
      </c>
      <c r="AO176" s="74" t="inlineStr">
        <is>
          <t>Yes</t>
        </is>
      </c>
      <c r="AP176" s="74" t="inlineStr">
        <is>
          <t>Product/Project</t>
        </is>
      </c>
      <c r="AQ176" s="74" t="inlineStr">
        <is>
          <t>.NET MVC</t>
        </is>
      </c>
      <c r="AR176" s="74" t="inlineStr">
        <is>
          <t>Technical - Developer</t>
        </is>
      </c>
      <c r="AS176" s="74" t="n">
        <v>20</v>
      </c>
      <c r="AT176" s="74" t="inlineStr">
        <is>
          <t>Covered</t>
        </is>
      </c>
      <c r="AU176" s="74" t="inlineStr">
        <is>
          <t>IRIS1832</t>
        </is>
      </c>
      <c r="AV176" s="74" t="inlineStr">
        <is>
          <t>Chetan Kotwal</t>
        </is>
      </c>
      <c r="AW176" s="74" t="inlineStr">
        <is>
          <t>Technology</t>
        </is>
      </c>
      <c r="AX176" s="74" t="inlineStr">
        <is>
          <t>Engineering &amp; Development</t>
        </is>
      </c>
      <c r="AY176" s="74" t="inlineStr">
        <is>
          <t>Full-Stack Engineering</t>
        </is>
      </c>
      <c r="AZ176" s="74" t="n"/>
      <c r="BA176" s="74" t="n"/>
      <c r="BB176" s="74" t="inlineStr">
        <is>
          <t>Employee</t>
        </is>
      </c>
      <c r="BC176" s="74" t="inlineStr">
        <is>
          <t>Ashish Singhvi</t>
        </is>
      </c>
      <c r="BD176" s="74" t="inlineStr">
        <is>
          <t>Ashish Singhvi</t>
        </is>
      </c>
      <c r="BE176" s="74" t="inlineStr">
        <is>
          <t>No</t>
        </is>
      </c>
      <c r="BF176" s="74" t="inlineStr">
        <is>
          <t>Lead Software Engineer</t>
        </is>
      </c>
      <c r="BG176" s="74" t="inlineStr">
        <is>
          <t>Lead Software Engineer</t>
        </is>
      </c>
      <c r="BH176" s="74" t="inlineStr">
        <is>
          <t>No</t>
        </is>
      </c>
      <c r="BI176" s="74" t="n">
        <v>3</v>
      </c>
      <c r="BJ176" s="74" t="n">
        <v>3</v>
      </c>
      <c r="BK176" s="74" t="n">
        <v>0</v>
      </c>
      <c r="BL176" s="74" t="inlineStr">
        <is>
          <t>Review</t>
        </is>
      </c>
      <c r="BM176" s="74" t="n">
        <v>3</v>
      </c>
      <c r="BN176" s="74" t="n">
        <v>3</v>
      </c>
      <c r="BO176" s="74" t="n">
        <v>0</v>
      </c>
      <c r="BP176" s="74" t="inlineStr">
        <is>
          <t>Review</t>
        </is>
      </c>
      <c r="BQ176" s="74" t="inlineStr">
        <is>
          <t>No</t>
        </is>
      </c>
      <c r="BR176" s="74" t="inlineStr">
        <is>
          <t>L5 – Lead · IC</t>
        </is>
      </c>
      <c r="BS176" s="74" t="inlineStr">
        <is>
          <t>L5 – Lead · IC</t>
        </is>
      </c>
      <c r="BT176" s="74" t="inlineStr">
        <is>
          <t>No designation change — current record value carried forward</t>
        </is>
      </c>
      <c r="BU176" s="74"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BV176" s="74" t="n"/>
      <c r="BW176" s="74" t="inlineStr">
        <is>
          <t>Global.</t>
        </is>
      </c>
      <c r="BX176" s="74" t="n"/>
      <c r="BY176" s="74" t="n"/>
      <c r="BZ176" s="74" t="n"/>
      <c r="CA176" s="74" t="n"/>
      <c r="CB176" s="74" t="n"/>
      <c r="CC176" s="74" t="n"/>
      <c r="CD176" s="74" t="n"/>
      <c r="CE176" s="74" t="n"/>
      <c r="CF176" s="74" t="n"/>
      <c r="CG176" s="74" t="n"/>
      <c r="CH176" s="74" t="n"/>
      <c r="CI176" s="74" t="n"/>
      <c r="CJ176" s="74" t="n"/>
      <c r="CK176" s="74" t="n"/>
      <c r="CL176" s="74" t="n"/>
      <c r="CM176" s="74" t="n"/>
      <c r="CN176" s="74" t="n"/>
      <c r="CO176" s="74" t="n"/>
      <c r="CP176" s="74" t="n"/>
      <c r="CQ176" s="74" t="n"/>
      <c r="CR176" s="74" t="n"/>
      <c r="CS176" s="74" t="n"/>
      <c r="CT176" s="74" t="n"/>
      <c r="CU176" s="74" t="n"/>
      <c r="CV176" s="74" t="n"/>
      <c r="CW176" s="74" t="n"/>
      <c r="CX176" s="74" t="n"/>
      <c r="CY176" s="74" t="n"/>
      <c r="CZ176" s="74" t="n"/>
      <c r="DA176" s="74" t="n"/>
      <c r="DB176" s="74" t="n"/>
      <c r="DC176" s="74" t="n"/>
      <c r="DD176" s="74" t="n"/>
      <c r="DE176" s="74" t="n"/>
      <c r="DF176" s="74" t="n"/>
      <c r="DG176" s="74" t="n"/>
      <c r="DH176" s="74" t="n"/>
      <c r="DI176" s="74" t="n"/>
      <c r="DJ176" s="74" t="n"/>
      <c r="DK176" s="74" t="n"/>
      <c r="DL176" s="74" t="n"/>
      <c r="DM176" s="74" t="n"/>
      <c r="DN176" s="74" t="n"/>
      <c r="DO176" s="74" t="n"/>
      <c r="DP176" s="74" t="n"/>
      <c r="DQ176" s="74" t="n"/>
      <c r="DR176" s="74" t="n"/>
      <c r="DS176" s="74" t="n"/>
      <c r="DT176" s="74" t="n"/>
      <c r="DU176" s="74" t="n"/>
      <c r="DV176" s="74" t="n"/>
      <c r="DW176" s="74" t="n"/>
      <c r="DX176" s="74" t="n"/>
      <c r="DY176" s="74" t="n"/>
      <c r="DZ176" s="74" t="n"/>
      <c r="EA176" s="74" t="n"/>
      <c r="EB176" s="74" t="n"/>
      <c r="EC176" s="74" t="n"/>
      <c r="ED176" s="74" t="n"/>
      <c r="EE176" s="74" t="n"/>
      <c r="EF176" s="74" t="n"/>
      <c r="EG176" s="74" t="n"/>
      <c r="EH176" s="74" t="n"/>
      <c r="EI176" s="74" t="n"/>
      <c r="EJ176" s="74" t="n"/>
      <c r="EK176" s="74" t="n"/>
      <c r="EL176" s="74" t="n"/>
      <c r="EM176" s="74" t="n"/>
      <c r="EN176" s="74" t="n"/>
      <c r="EO176" s="74" t="n"/>
      <c r="EP176" s="74" t="n"/>
      <c r="EQ176" s="74" t="n"/>
      <c r="ER176" s="74" t="n"/>
      <c r="ES176" s="74" t="n"/>
      <c r="ET176" s="74" t="n"/>
      <c r="EU176" s="74" t="n"/>
      <c r="EV176" s="130" t="n"/>
      <c r="EW176" s="131"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EX176" s="131"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EY176" s="131"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EZ176" s="131"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FA176" s="131" t="inlineStr">
        <is>
          <t>• Key challenges: Ad-hoc requirements; AI credits.
• Support required: More opportunities to contribute to architecture and long-term technical strategy.</t>
        </is>
      </c>
      <c r="FB176" s="131" t="n"/>
      <c r="FC176" s="131" t="n"/>
    </row>
    <row r="177" ht="250" customHeight="1">
      <c r="A177" s="109" t="inlineStr">
        <is>
          <t>Mapped</t>
        </is>
      </c>
      <c r="B177" s="109" t="inlineStr">
        <is>
          <t>CARBON</t>
        </is>
      </c>
      <c r="C177" s="110" t="inlineStr">
        <is>
          <t>IRIS0622</t>
        </is>
      </c>
      <c r="D177" s="110" t="inlineStr">
        <is>
          <t>Prasad Shirke</t>
        </is>
      </c>
      <c r="E177" s="110" t="inlineStr">
        <is>
          <t>Technology</t>
        </is>
      </c>
      <c r="F177" s="162" t="inlineStr">
        <is>
          <t>Senior Business Analyst</t>
        </is>
      </c>
      <c r="G177" s="162" t="inlineStr">
        <is>
          <t>Senior Business Analysis Specialist – POD Lead</t>
        </is>
      </c>
      <c r="H177" s="162" t="inlineStr">
        <is>
          <t>L4 – Senior</t>
        </is>
      </c>
      <c r="I177" s="162" t="inlineStr">
        <is>
          <t>B2</t>
        </is>
      </c>
      <c r="J177" s="166" t="inlineStr">
        <is>
          <t>▲ Up</t>
        </is>
      </c>
      <c r="K177" s="110" t="inlineStr">
        <is>
          <t>Business Analysis</t>
        </is>
      </c>
      <c r="L177" s="110" t="inlineStr">
        <is>
          <t>Business Analysis</t>
        </is>
      </c>
      <c r="M177" s="163" t="inlineStr">
        <is>
          <t>• Confirm the reporting line — Manager</t>
        </is>
      </c>
      <c r="N177" s="110" t="n">
        <v>20</v>
      </c>
      <c r="O177" s="109" t="inlineStr">
        <is>
          <t>P4 / M3</t>
        </is>
      </c>
      <c r="P177" s="110" t="inlineStr">
        <is>
          <t>Senior / Manager</t>
        </is>
      </c>
      <c r="Q177" s="110" t="inlineStr">
        <is>
          <t>4–5</t>
        </is>
      </c>
      <c r="R177" s="110" t="inlineStr">
        <is>
          <t>6–9 yrs</t>
        </is>
      </c>
      <c r="S177" s="110" t="inlineStr">
        <is>
          <t>7–10 · 6–11</t>
        </is>
      </c>
      <c r="T177" s="110" t="inlineStr">
        <is>
          <t>Lead Business Analyst</t>
        </is>
      </c>
      <c r="U177" s="110" t="inlineStr">
        <is>
          <t>Regnology — regulatory reporting: Senior BA · Reg Reporting · Big Four consulting: Manager · IRIS Vs Market Benchmark — IIBA certification pathway: CBAP · Infosys / Accenture: JL5 · L8 Associate Manager</t>
        </is>
      </c>
      <c r="V177" s="110" t="inlineStr">
        <is>
          <t>IIBA BABOK v3; certifications ECBA · entry → CCBA → CBAP · senior</t>
        </is>
      </c>
      <c r="W177" s="110" t="inlineStr">
        <is>
          <t>Core 3 · Future 3 · Functional 4 · Leadership 3</t>
        </is>
      </c>
      <c r="X177" s="73" t="n">
        <v>83</v>
      </c>
      <c r="Y177" s="74" t="inlineStr">
        <is>
          <t>IRIS0622</t>
        </is>
      </c>
      <c r="Z177" s="74" t="inlineStr">
        <is>
          <t>Employee</t>
        </is>
      </c>
      <c r="AA177" s="74" t="inlineStr">
        <is>
          <t>Active</t>
        </is>
      </c>
      <c r="AB177" s="74" t="inlineStr">
        <is>
          <t>Prasad Shirke</t>
        </is>
      </c>
      <c r="AC177" s="164" t="n">
        <v>40669</v>
      </c>
      <c r="AD177" s="74" t="inlineStr">
        <is>
          <t>Senior Business Analyst</t>
        </is>
      </c>
      <c r="AE177" s="74" t="inlineStr">
        <is>
          <t>B.Com</t>
        </is>
      </c>
      <c r="AF177" s="74" t="inlineStr">
        <is>
          <t>Ashish Singhvi</t>
        </is>
      </c>
      <c r="AG177" s="74" t="inlineStr">
        <is>
          <t>N-2</t>
        </is>
      </c>
      <c r="AH177" s="74" t="inlineStr">
        <is>
          <t>Manager</t>
        </is>
      </c>
      <c r="AI177" s="74" t="inlineStr">
        <is>
          <t>0 years, 0 months, 0 days</t>
        </is>
      </c>
      <c r="AJ177" s="74" t="inlineStr">
        <is>
          <t>15 years, 3 months, 19 days</t>
        </is>
      </c>
      <c r="AK177" s="74" t="inlineStr">
        <is>
          <t>Regtech</t>
        </is>
      </c>
      <c r="AL177" s="74" t="inlineStr">
        <is>
          <t>CARBON</t>
        </is>
      </c>
      <c r="AM177" s="74" t="inlineStr">
        <is>
          <t>Technology</t>
        </is>
      </c>
      <c r="AN177" s="74" t="inlineStr">
        <is>
          <t>Business Analysis</t>
        </is>
      </c>
      <c r="AO177" s="74" t="inlineStr">
        <is>
          <t>No</t>
        </is>
      </c>
      <c r="AP177" s="74" t="inlineStr">
        <is>
          <t>Product/Project</t>
        </is>
      </c>
      <c r="AQ177" s="74" t="inlineStr">
        <is>
          <t>Business Analysis</t>
        </is>
      </c>
      <c r="AR177" s="74" t="inlineStr">
        <is>
          <t>Technical · BA, PM and QA</t>
        </is>
      </c>
      <c r="AS177" s="74" t="n">
        <v>20</v>
      </c>
      <c r="AT177" s="74" t="inlineStr">
        <is>
          <t>Covered</t>
        </is>
      </c>
      <c r="AU177" s="74" t="inlineStr">
        <is>
          <t>IRIS0622</t>
        </is>
      </c>
      <c r="AV177" s="74" t="inlineStr">
        <is>
          <t>Prasad Shirke</t>
        </is>
      </c>
      <c r="AW177" s="74" t="inlineStr">
        <is>
          <t>Technology</t>
        </is>
      </c>
      <c r="AX177" s="74" t="inlineStr">
        <is>
          <t>Business Analysis</t>
        </is>
      </c>
      <c r="AY177" s="74" t="inlineStr">
        <is>
          <t>Product / Technology Business Analysis</t>
        </is>
      </c>
      <c r="AZ177" s="74" t="n"/>
      <c r="BA177" s="74" t="n"/>
      <c r="BB177" s="74" t="inlineStr">
        <is>
          <t>Employee</t>
        </is>
      </c>
      <c r="BC177" s="74" t="inlineStr">
        <is>
          <t>Ashish Singhvi</t>
        </is>
      </c>
      <c r="BD177" s="74" t="inlineStr">
        <is>
          <t>Ashish Singhvi</t>
        </is>
      </c>
      <c r="BE177" s="74" t="inlineStr">
        <is>
          <t>No</t>
        </is>
      </c>
      <c r="BF177" s="74" t="inlineStr">
        <is>
          <t>Senior Business Analyst</t>
        </is>
      </c>
      <c r="BG177" s="74" t="inlineStr">
        <is>
          <t>Senior Business Analyst</t>
        </is>
      </c>
      <c r="BH177" s="74" t="inlineStr">
        <is>
          <t>No</t>
        </is>
      </c>
      <c r="BI177" s="74" t="n">
        <v>3</v>
      </c>
      <c r="BJ177" s="74" t="n">
        <v>3</v>
      </c>
      <c r="BK177" s="74" t="n">
        <v>0</v>
      </c>
      <c r="BL177" s="74" t="inlineStr">
        <is>
          <t>Review</t>
        </is>
      </c>
      <c r="BM177" s="74" t="n">
        <v>3</v>
      </c>
      <c r="BN177" s="74" t="n">
        <v>3</v>
      </c>
      <c r="BO177" s="74" t="n">
        <v>0</v>
      </c>
      <c r="BP177" s="74" t="inlineStr">
        <is>
          <t>Review</t>
        </is>
      </c>
      <c r="BQ177" s="74" t="inlineStr">
        <is>
          <t>No</t>
        </is>
      </c>
      <c r="BR177" s="74" t="inlineStr">
        <is>
          <t>L4 – Senior</t>
        </is>
      </c>
      <c r="BS177" s="74" t="inlineStr">
        <is>
          <t>L4 – Senior</t>
        </is>
      </c>
      <c r="BT177" s="74" t="inlineStr">
        <is>
          <t>No designation change — current record value carried forward</t>
        </is>
      </c>
      <c r="BU177" s="74"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BV177" s="74" t="n"/>
      <c r="BW177" s="74" t="inlineStr">
        <is>
          <t>US EU South Africa Brazil</t>
        </is>
      </c>
      <c r="BX177" s="74" t="n"/>
      <c r="BY177" s="74" t="n"/>
      <c r="BZ177" s="74" t="n"/>
      <c r="CA177" s="74" t="n"/>
      <c r="CB177" s="74" t="n"/>
      <c r="CC177" s="74" t="n"/>
      <c r="CD177" s="74" t="n"/>
      <c r="CE177" s="74" t="n"/>
      <c r="CF177" s="74" t="n"/>
      <c r="CG177" s="74" t="n"/>
      <c r="CH177" s="74" t="n"/>
      <c r="CI177" s="74" t="n"/>
      <c r="CJ177" s="74" t="n"/>
      <c r="CK177" s="74" t="n"/>
      <c r="CL177" s="74" t="n"/>
      <c r="CM177" s="74" t="n"/>
      <c r="CN177" s="74" t="n"/>
      <c r="CO177" s="74" t="n"/>
      <c r="CP177" s="74" t="n"/>
      <c r="CQ177" s="74" t="n"/>
      <c r="CR177" s="74" t="n"/>
      <c r="CS177" s="74" t="n"/>
      <c r="CT177" s="74" t="n"/>
      <c r="CU177" s="74" t="n"/>
      <c r="CV177" s="74" t="n"/>
      <c r="CW177" s="74" t="n"/>
      <c r="CX177" s="74" t="n"/>
      <c r="CY177" s="74" t="n"/>
      <c r="CZ177" s="74" t="n"/>
      <c r="DA177" s="74" t="n"/>
      <c r="DB177" s="74" t="n"/>
      <c r="DC177" s="74" t="n"/>
      <c r="DD177" s="74" t="n"/>
      <c r="DE177" s="74" t="n"/>
      <c r="DF177" s="74" t="n"/>
      <c r="DG177" s="74" t="n"/>
      <c r="DH177" s="74" t="n"/>
      <c r="DI177" s="74" t="n"/>
      <c r="DJ177" s="74" t="n"/>
      <c r="DK177" s="74" t="n"/>
      <c r="DL177" s="74" t="n"/>
      <c r="DM177" s="74" t="n"/>
      <c r="DN177" s="74" t="n"/>
      <c r="DO177" s="74" t="n"/>
      <c r="DP177" s="74" t="n"/>
      <c r="DQ177" s="74" t="n"/>
      <c r="DR177" s="74" t="n"/>
      <c r="DS177" s="74" t="n"/>
      <c r="DT177" s="74" t="n"/>
      <c r="DU177" s="74" t="n"/>
      <c r="DV177" s="74" t="n"/>
      <c r="DW177" s="74" t="n"/>
      <c r="DX177" s="74" t="n"/>
      <c r="DY177" s="74" t="n"/>
      <c r="DZ177" s="74" t="n"/>
      <c r="EA177" s="74" t="n"/>
      <c r="EB177" s="74" t="n"/>
      <c r="EC177" s="74" t="n"/>
      <c r="ED177" s="74" t="n"/>
      <c r="EE177" s="74" t="n"/>
      <c r="EF177" s="74" t="n"/>
      <c r="EG177" s="74" t="n"/>
      <c r="EH177" s="74" t="n"/>
      <c r="EI177" s="74" t="n"/>
      <c r="EJ177" s="74" t="n"/>
      <c r="EK177" s="74" t="n"/>
      <c r="EL177" s="74" t="n"/>
      <c r="EM177" s="74" t="n"/>
      <c r="EN177" s="74" t="n"/>
      <c r="EO177" s="74" t="n"/>
      <c r="EP177" s="74" t="n"/>
      <c r="EQ177" s="74" t="n"/>
      <c r="ER177" s="74" t="n"/>
      <c r="ES177" s="74" t="n"/>
      <c r="ET177" s="74" t="n"/>
      <c r="EU177" s="74" t="n"/>
      <c r="EV177" s="130" t="inlineStr">
        <is>
          <t>Needs more time to develop - plus headcount itself is small - Can be developed for project management role.</t>
        </is>
      </c>
      <c r="EW177" s="131" t="inlineStr">
        <is>
          <t>To bridge business needs and product development by turning requirements into valuable, user-focused solutions.; Requirements priorities</t>
        </is>
      </c>
      <c r="EX177" s="131"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EY177" s="131"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EZ177" s="131"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FA177" s="131" t="inlineStr">
        <is>
          <t>Changing requirements; I would improve cross team coordination, establish clearer priorities, reduce dependency related delays, and ensure faster stakeholder decisions to support smoother and more predictable delivery.</t>
        </is>
      </c>
      <c r="FB177" s="131" t="n"/>
      <c r="FC177" s="131" t="n"/>
    </row>
    <row r="178" ht="250" customHeight="1">
      <c r="A178" s="109" t="inlineStr">
        <is>
          <t>Mapped</t>
        </is>
      </c>
      <c r="B178" s="109" t="inlineStr">
        <is>
          <t>CARBON</t>
        </is>
      </c>
      <c r="C178" s="110" t="inlineStr">
        <is>
          <t>IRIS1477</t>
        </is>
      </c>
      <c r="D178" s="110" t="inlineStr">
        <is>
          <t>Dhiraj Suryawanshi</t>
        </is>
      </c>
      <c r="E178" s="110" t="inlineStr">
        <is>
          <t>Technology</t>
        </is>
      </c>
      <c r="F178" s="162" t="inlineStr">
        <is>
          <t>Lead Software Engineer</t>
        </is>
      </c>
      <c r="G178" s="162" t="inlineStr">
        <is>
          <t>Lead Software Engineer – POD Lead</t>
        </is>
      </c>
      <c r="H178" s="110" t="inlineStr">
        <is>
          <t>L5 – Lead · IC</t>
        </is>
      </c>
      <c r="I178" s="110" t="inlineStr">
        <is>
          <t>B2</t>
        </is>
      </c>
      <c r="J178" s="110" t="inlineStr">
        <is>
          <t>• Same level</t>
        </is>
      </c>
      <c r="K178" s="110" t="inlineStr">
        <is>
          <t>Engineering &amp; Development</t>
        </is>
      </c>
      <c r="L178" s="110" t="inlineStr">
        <is>
          <t>Full-Stack Development</t>
        </is>
      </c>
      <c r="M178" s="110" t="n"/>
      <c r="N178" s="110" t="n">
        <v>20</v>
      </c>
      <c r="O178" s="109" t="inlineStr">
        <is>
          <t>P4 / M3</t>
        </is>
      </c>
      <c r="P178" s="110" t="inlineStr">
        <is>
          <t>Senior / Manager</t>
        </is>
      </c>
      <c r="Q178" s="110" t="inlineStr">
        <is>
          <t>4–5</t>
        </is>
      </c>
      <c r="R178" s="110" t="inlineStr">
        <is>
          <t>6–9 yrs</t>
        </is>
      </c>
      <c r="S178" s="110" t="inlineStr">
        <is>
          <t>7–10 · 6–11</t>
        </is>
      </c>
      <c r="T178" s="110" t="inlineStr">
        <is>
          <t>Principal Engineer</t>
        </is>
      </c>
      <c r="U178" s="110" t="inlineStr">
        <is>
          <t>Workiva: Senior SE · Broadridge India: Lead SE · Nasdaq / AxiomSL: Senior SE · Salesforce: SMTS · Atlassian: P50 Senior · 6–12 yrs · Freshworks: Lead SE</t>
        </is>
      </c>
      <c r="V178" s="110" t="inlineStr">
        <is>
          <t>SFIA 9 · software development, programming; OWASP secure coding; cloud vendor certifications</t>
        </is>
      </c>
      <c r="W178" s="110" t="inlineStr">
        <is>
          <t>Core 3 · Future 3 · Functional 4 · Leadership 3</t>
        </is>
      </c>
      <c r="X178" s="73" t="n">
        <v>123</v>
      </c>
      <c r="Y178" s="74" t="inlineStr">
        <is>
          <t>IRIS1477</t>
        </is>
      </c>
      <c r="Z178" s="74" t="inlineStr">
        <is>
          <t>Employee</t>
        </is>
      </c>
      <c r="AA178" s="74" t="inlineStr">
        <is>
          <t>Active</t>
        </is>
      </c>
      <c r="AB178" s="74" t="inlineStr">
        <is>
          <t>Dhiraj Suryawanshi</t>
        </is>
      </c>
      <c r="AC178" s="164" t="n">
        <v>41869</v>
      </c>
      <c r="AD178" s="74" t="inlineStr">
        <is>
          <t>Lead Software Engineer</t>
        </is>
      </c>
      <c r="AE178" s="74" t="inlineStr">
        <is>
          <t>B.E</t>
        </is>
      </c>
      <c r="AF178" s="74" t="inlineStr">
        <is>
          <t>Ashish Singhvi</t>
        </is>
      </c>
      <c r="AG178" s="74" t="inlineStr">
        <is>
          <t>N-2</t>
        </is>
      </c>
      <c r="AH178" s="74" t="inlineStr">
        <is>
          <t>Manager</t>
        </is>
      </c>
      <c r="AI178" s="74" t="inlineStr">
        <is>
          <t>2 years, 4 months, 0 days</t>
        </is>
      </c>
      <c r="AJ178" s="74" t="inlineStr">
        <is>
          <t>12 years, 0 months, 7 days</t>
        </is>
      </c>
      <c r="AK178" s="74" t="inlineStr">
        <is>
          <t>Regtech</t>
        </is>
      </c>
      <c r="AL178" s="74" t="inlineStr">
        <is>
          <t>CARBON</t>
        </is>
      </c>
      <c r="AM178" s="74" t="inlineStr">
        <is>
          <t>Technology</t>
        </is>
      </c>
      <c r="AN178" s="74" t="inlineStr">
        <is>
          <t>Development</t>
        </is>
      </c>
      <c r="AO178" s="74" t="inlineStr">
        <is>
          <t>Yes</t>
        </is>
      </c>
      <c r="AP178" s="74" t="inlineStr">
        <is>
          <t>Product/Project</t>
        </is>
      </c>
      <c r="AQ178" s="74" t="inlineStr">
        <is>
          <t>.NET MVC</t>
        </is>
      </c>
      <c r="AR178" s="74" t="inlineStr">
        <is>
          <t>Technical - Developer</t>
        </is>
      </c>
      <c r="AS178" s="74" t="n">
        <v>20</v>
      </c>
      <c r="AT178" s="74" t="inlineStr">
        <is>
          <t>Covered</t>
        </is>
      </c>
      <c r="AU178" s="74" t="inlineStr">
        <is>
          <t>IRIS1477</t>
        </is>
      </c>
      <c r="AV178" s="74" t="inlineStr">
        <is>
          <t>Dhiraj Suryawanshi</t>
        </is>
      </c>
      <c r="AW178" s="74" t="inlineStr">
        <is>
          <t>Technology</t>
        </is>
      </c>
      <c r="AX178" s="74" t="inlineStr">
        <is>
          <t>Engineering &amp; Development</t>
        </is>
      </c>
      <c r="AY178" s="74" t="inlineStr">
        <is>
          <t>Full-Stack Engineering</t>
        </is>
      </c>
      <c r="AZ178" s="74" t="n"/>
      <c r="BA178" s="74" t="n"/>
      <c r="BB178" s="74" t="inlineStr">
        <is>
          <t>Employee</t>
        </is>
      </c>
      <c r="BC178" s="74" t="inlineStr">
        <is>
          <t>Ashish Singhvi</t>
        </is>
      </c>
      <c r="BD178" s="74" t="inlineStr">
        <is>
          <t>Ashish Singhvi</t>
        </is>
      </c>
      <c r="BE178" s="74" t="inlineStr">
        <is>
          <t>No</t>
        </is>
      </c>
      <c r="BF178" s="74" t="inlineStr">
        <is>
          <t>Lead Software Engineer</t>
        </is>
      </c>
      <c r="BG178" s="74" t="inlineStr">
        <is>
          <t>Lead Software Engineer</t>
        </is>
      </c>
      <c r="BH178" s="74" t="inlineStr">
        <is>
          <t>No</t>
        </is>
      </c>
      <c r="BI178" s="74" t="n">
        <v>3</v>
      </c>
      <c r="BJ178" s="74" t="n">
        <v>3</v>
      </c>
      <c r="BK178" s="74" t="n">
        <v>0</v>
      </c>
      <c r="BL178" s="74" t="inlineStr">
        <is>
          <t>Review</t>
        </is>
      </c>
      <c r="BM178" s="74" t="n">
        <v>3</v>
      </c>
      <c r="BN178" s="74" t="n">
        <v>3</v>
      </c>
      <c r="BO178" s="74" t="n">
        <v>0</v>
      </c>
      <c r="BP178" s="74" t="inlineStr">
        <is>
          <t>Review</t>
        </is>
      </c>
      <c r="BQ178" s="74" t="inlineStr">
        <is>
          <t>No</t>
        </is>
      </c>
      <c r="BR178" s="74" t="inlineStr">
        <is>
          <t>L5 – Lead · IC</t>
        </is>
      </c>
      <c r="BS178" s="74" t="inlineStr">
        <is>
          <t>L5 – Lead · IC</t>
        </is>
      </c>
      <c r="BT178" s="74" t="inlineStr">
        <is>
          <t>No designation change — current record value carried forward</t>
        </is>
      </c>
      <c r="BU178" s="74"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BV178" s="74" t="n"/>
      <c r="BW178" s="74" t="inlineStr">
        <is>
          <t>ALL.</t>
        </is>
      </c>
      <c r="BX178" s="74" t="n"/>
      <c r="BY178" s="74" t="n"/>
      <c r="BZ178" s="74" t="n"/>
      <c r="CA178" s="74" t="n"/>
      <c r="CB178" s="74" t="n"/>
      <c r="CC178" s="74" t="n"/>
      <c r="CD178" s="74" t="n"/>
      <c r="CE178" s="74" t="n"/>
      <c r="CF178" s="74" t="n"/>
      <c r="CG178" s="74" t="n"/>
      <c r="CH178" s="74" t="n"/>
      <c r="CI178" s="74" t="n"/>
      <c r="CJ178" s="74" t="n"/>
      <c r="CK178" s="74" t="n"/>
      <c r="CL178" s="74" t="n"/>
      <c r="CM178" s="74" t="n"/>
      <c r="CN178" s="74" t="n"/>
      <c r="CO178" s="74" t="n"/>
      <c r="CP178" s="74" t="n"/>
      <c r="CQ178" s="74" t="n"/>
      <c r="CR178" s="74" t="n"/>
      <c r="CS178" s="74" t="n"/>
      <c r="CT178" s="74" t="n"/>
      <c r="CU178" s="74" t="n"/>
      <c r="CV178" s="74" t="n"/>
      <c r="CW178" s="74" t="n"/>
      <c r="CX178" s="74" t="n"/>
      <c r="CY178" s="74" t="n"/>
      <c r="CZ178" s="74" t="n"/>
      <c r="DA178" s="74" t="n"/>
      <c r="DB178" s="74" t="n"/>
      <c r="DC178" s="74" t="n"/>
      <c r="DD178" s="74" t="n"/>
      <c r="DE178" s="74" t="n"/>
      <c r="DF178" s="74" t="n"/>
      <c r="DG178" s="74" t="n"/>
      <c r="DH178" s="74" t="n"/>
      <c r="DI178" s="74" t="n"/>
      <c r="DJ178" s="74" t="n"/>
      <c r="DK178" s="74" t="n"/>
      <c r="DL178" s="74" t="n"/>
      <c r="DM178" s="74" t="n"/>
      <c r="DN178" s="74" t="n"/>
      <c r="DO178" s="74" t="n"/>
      <c r="DP178" s="74" t="n"/>
      <c r="DQ178" s="74" t="n"/>
      <c r="DR178" s="74" t="n"/>
      <c r="DS178" s="74" t="n"/>
      <c r="DT178" s="74" t="n"/>
      <c r="DU178" s="74" t="n"/>
      <c r="DV178" s="74" t="n"/>
      <c r="DW178" s="74" t="n"/>
      <c r="DX178" s="74" t="n"/>
      <c r="DY178" s="74" t="n"/>
      <c r="DZ178" s="74" t="n"/>
      <c r="EA178" s="74" t="n"/>
      <c r="EB178" s="74" t="n"/>
      <c r="EC178" s="74" t="n"/>
      <c r="ED178" s="74" t="n"/>
      <c r="EE178" s="74" t="n"/>
      <c r="EF178" s="74" t="n"/>
      <c r="EG178" s="74" t="n"/>
      <c r="EH178" s="74" t="n"/>
      <c r="EI178" s="74" t="n"/>
      <c r="EJ178" s="74" t="n"/>
      <c r="EK178" s="74" t="n"/>
      <c r="EL178" s="74" t="n"/>
      <c r="EM178" s="74" t="n"/>
      <c r="EN178" s="74" t="n"/>
      <c r="EO178" s="74" t="n"/>
      <c r="EP178" s="74" t="n"/>
      <c r="EQ178" s="74" t="n"/>
      <c r="ER178" s="74" t="n"/>
      <c r="ES178" s="74" t="n"/>
      <c r="ET178" s="74" t="n"/>
      <c r="EU178" s="74" t="n"/>
      <c r="EV178" s="130" t="n"/>
      <c r="EW178" s="131"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EX178" s="131"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EY178" s="131" t="inlineStr">
        <is>
          <t>• Current capabilities: React; Microservices architectur.
• Tools / software used: GitHub Copilot; DOT NET CLI tools; Azure cloud services.
• Workload: Rated a moderate load · 3/5 in a typical week.
• Judgment/way of working: AI-first approach.</t>
        </is>
      </c>
      <c r="EZ178" s="131"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FA178" s="131" t="inlineStr">
        <is>
          <t>• Key challenges: Requirement changes.
• Support required: Continuous AI upskilling program.</t>
        </is>
      </c>
      <c r="FB178" s="131" t="n"/>
      <c r="FC178" s="131" t="n"/>
    </row>
    <row r="179" ht="250" customHeight="1">
      <c r="A179" s="109" t="inlineStr">
        <is>
          <t>Mapped</t>
        </is>
      </c>
      <c r="B179" s="109" t="inlineStr">
        <is>
          <t>CARBON</t>
        </is>
      </c>
      <c r="C179" s="110" t="inlineStr">
        <is>
          <t>IRIS1986</t>
        </is>
      </c>
      <c r="D179" s="110" t="inlineStr">
        <is>
          <t>Sarfaraz Badi</t>
        </is>
      </c>
      <c r="E179" s="110" t="inlineStr">
        <is>
          <t>Technology</t>
        </is>
      </c>
      <c r="F179" s="162" t="inlineStr">
        <is>
          <t>Lead Software Engineer</t>
        </is>
      </c>
      <c r="G179" s="162" t="inlineStr">
        <is>
          <t>Lead Software Engineer – POD Lead</t>
        </is>
      </c>
      <c r="H179" s="110" t="inlineStr">
        <is>
          <t>L5 – Lead · IC</t>
        </is>
      </c>
      <c r="I179" s="110" t="inlineStr">
        <is>
          <t>B2</t>
        </is>
      </c>
      <c r="J179" s="110" t="inlineStr">
        <is>
          <t>• Same level</t>
        </is>
      </c>
      <c r="K179" s="110" t="inlineStr">
        <is>
          <t>Engineering &amp; Development</t>
        </is>
      </c>
      <c r="L179" s="110" t="inlineStr">
        <is>
          <t>Backend Development</t>
        </is>
      </c>
      <c r="M179" s="110" t="n"/>
      <c r="N179" s="110" t="n">
        <v>20</v>
      </c>
      <c r="O179" s="109" t="inlineStr">
        <is>
          <t>P4 / M3</t>
        </is>
      </c>
      <c r="P179" s="110" t="inlineStr">
        <is>
          <t>Senior / Manager</t>
        </is>
      </c>
      <c r="Q179" s="110" t="inlineStr">
        <is>
          <t>4–5</t>
        </is>
      </c>
      <c r="R179" s="110" t="inlineStr">
        <is>
          <t>6–9 yrs</t>
        </is>
      </c>
      <c r="S179" s="110" t="inlineStr">
        <is>
          <t>7–10 · 6–11</t>
        </is>
      </c>
      <c r="T179" s="110" t="inlineStr">
        <is>
          <t>Principal Engineer</t>
        </is>
      </c>
      <c r="U179" s="110" t="inlineStr">
        <is>
          <t>Workiva: Senior SE · Broadridge India: Lead SE · Nasdaq / AxiomSL: Senior SE · Salesforce: SMTS · Atlassian: P50 Senior · 6–12 yrs · Freshworks: Lead SE</t>
        </is>
      </c>
      <c r="V179" s="110" t="inlineStr">
        <is>
          <t>SFIA 9 · software development, programming; OWASP secure coding; cloud vendor certifications</t>
        </is>
      </c>
      <c r="W179" s="110" t="inlineStr">
        <is>
          <t>Core 3 · Future 3 · Functional 4 · Leadership 3</t>
        </is>
      </c>
      <c r="X179" s="73" t="n">
        <v>208</v>
      </c>
      <c r="Y179" s="74" t="inlineStr">
        <is>
          <t>IRIS1986</t>
        </is>
      </c>
      <c r="Z179" s="74" t="inlineStr">
        <is>
          <t>Employee</t>
        </is>
      </c>
      <c r="AA179" s="74" t="inlineStr">
        <is>
          <t>Active</t>
        </is>
      </c>
      <c r="AB179" s="74" t="inlineStr">
        <is>
          <t>Sarfaraz Badi</t>
        </is>
      </c>
      <c r="AC179" s="164" t="n">
        <v>44593</v>
      </c>
      <c r="AD179" s="74" t="inlineStr">
        <is>
          <t>Lead Software Engineer</t>
        </is>
      </c>
      <c r="AE179" s="74" t="inlineStr">
        <is>
          <t>MCA</t>
        </is>
      </c>
      <c r="AF179" s="74" t="inlineStr">
        <is>
          <t>Ashish Singhvi</t>
        </is>
      </c>
      <c r="AG179" s="74" t="inlineStr">
        <is>
          <t>N-2</t>
        </is>
      </c>
      <c r="AH179" s="74" t="inlineStr">
        <is>
          <t>Manager</t>
        </is>
      </c>
      <c r="AI179" s="74" t="inlineStr">
        <is>
          <t>9 years, 0 months, 0 days</t>
        </is>
      </c>
      <c r="AJ179" s="74" t="inlineStr">
        <is>
          <t>4 years, 6 months, 24 days</t>
        </is>
      </c>
      <c r="AK179" s="74" t="inlineStr">
        <is>
          <t>Regtech</t>
        </is>
      </c>
      <c r="AL179" s="74" t="inlineStr">
        <is>
          <t>CARBON</t>
        </is>
      </c>
      <c r="AM179" s="74" t="inlineStr">
        <is>
          <t>Technology</t>
        </is>
      </c>
      <c r="AN179" s="74" t="inlineStr">
        <is>
          <t>Development</t>
        </is>
      </c>
      <c r="AO179" s="74" t="inlineStr">
        <is>
          <t>Yes</t>
        </is>
      </c>
      <c r="AP179" s="74" t="inlineStr">
        <is>
          <t>Product/Project</t>
        </is>
      </c>
      <c r="AQ179" s="74" t="inlineStr">
        <is>
          <t>.NET MVC</t>
        </is>
      </c>
      <c r="AR179" s="74" t="inlineStr">
        <is>
          <t>Technical - Developer</t>
        </is>
      </c>
      <c r="AS179" s="74" t="n">
        <v>20</v>
      </c>
      <c r="AT179" s="74" t="inlineStr">
        <is>
          <t>Covered</t>
        </is>
      </c>
      <c r="AU179" s="74" t="inlineStr">
        <is>
          <t>IRIS1986</t>
        </is>
      </c>
      <c r="AV179" s="74" t="inlineStr">
        <is>
          <t>Sarfaraz Badi</t>
        </is>
      </c>
      <c r="AW179" s="74" t="inlineStr">
        <is>
          <t>Technology</t>
        </is>
      </c>
      <c r="AX179" s="74" t="inlineStr">
        <is>
          <t>Engineering &amp; Development</t>
        </is>
      </c>
      <c r="AY179" s="74" t="inlineStr">
        <is>
          <t>Full-Stack Engineering</t>
        </is>
      </c>
      <c r="AZ179" s="74" t="n"/>
      <c r="BA179" s="74" t="n"/>
      <c r="BB179" s="74" t="inlineStr">
        <is>
          <t>Employee</t>
        </is>
      </c>
      <c r="BC179" s="74" t="inlineStr">
        <is>
          <t>Ashish Singhvi</t>
        </is>
      </c>
      <c r="BD179" s="74" t="inlineStr">
        <is>
          <t>Ashish Singhvi</t>
        </is>
      </c>
      <c r="BE179" s="74" t="inlineStr">
        <is>
          <t>No</t>
        </is>
      </c>
      <c r="BF179" s="74" t="inlineStr">
        <is>
          <t>Lead Software Engineer</t>
        </is>
      </c>
      <c r="BG179" s="74" t="inlineStr">
        <is>
          <t>Lead Software Engineer</t>
        </is>
      </c>
      <c r="BH179" s="74" t="inlineStr">
        <is>
          <t>No</t>
        </is>
      </c>
      <c r="BI179" s="74" t="n">
        <v>4</v>
      </c>
      <c r="BJ179" s="74" t="n">
        <v>4</v>
      </c>
      <c r="BK179" s="74" t="n">
        <v>0</v>
      </c>
      <c r="BL179" s="74" t="inlineStr">
        <is>
          <t>Review</t>
        </is>
      </c>
      <c r="BM179" s="74" t="n">
        <v>4</v>
      </c>
      <c r="BN179" s="74" t="n">
        <v>4</v>
      </c>
      <c r="BO179" s="74" t="n">
        <v>0</v>
      </c>
      <c r="BP179" s="74" t="inlineStr">
        <is>
          <t>Review</t>
        </is>
      </c>
      <c r="BQ179" s="74" t="inlineStr">
        <is>
          <t>No</t>
        </is>
      </c>
      <c r="BR179" s="74" t="inlineStr">
        <is>
          <t>L5 – Lead · IC</t>
        </is>
      </c>
      <c r="BS179" s="74" t="inlineStr">
        <is>
          <t>L5 – Lead · IC</t>
        </is>
      </c>
      <c r="BT179" s="74" t="inlineStr">
        <is>
          <t>No designation change — current record value carried forward</t>
        </is>
      </c>
      <c r="BU179" s="74"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BV179" s="74" t="n"/>
      <c r="BW179" s="74" t="inlineStr">
        <is>
          <t>Global.</t>
        </is>
      </c>
      <c r="BX179" s="74" t="n"/>
      <c r="BY179" s="74" t="n"/>
      <c r="BZ179" s="74" t="n"/>
      <c r="CA179" s="74" t="n"/>
      <c r="CB179" s="74" t="n"/>
      <c r="CC179" s="74" t="n"/>
      <c r="CD179" s="74" t="n"/>
      <c r="CE179" s="74" t="n"/>
      <c r="CF179" s="74" t="n"/>
      <c r="CG179" s="74" t="n"/>
      <c r="CH179" s="74" t="n"/>
      <c r="CI179" s="74" t="n"/>
      <c r="CJ179" s="74" t="n"/>
      <c r="CK179" s="74" t="n"/>
      <c r="CL179" s="74" t="n"/>
      <c r="CM179" s="74" t="n"/>
      <c r="CN179" s="74" t="n"/>
      <c r="CO179" s="74" t="n"/>
      <c r="CP179" s="74" t="n"/>
      <c r="CQ179" s="74" t="n"/>
      <c r="CR179" s="74" t="n"/>
      <c r="CS179" s="74" t="n"/>
      <c r="CT179" s="74" t="n"/>
      <c r="CU179" s="74" t="n"/>
      <c r="CV179" s="74" t="n"/>
      <c r="CW179" s="74" t="n"/>
      <c r="CX179" s="74" t="n"/>
      <c r="CY179" s="74" t="n"/>
      <c r="CZ179" s="74" t="n"/>
      <c r="DA179" s="74" t="n"/>
      <c r="DB179" s="74" t="n"/>
      <c r="DC179" s="74" t="n"/>
      <c r="DD179" s="74" t="n"/>
      <c r="DE179" s="74" t="n"/>
      <c r="DF179" s="74" t="n"/>
      <c r="DG179" s="74" t="n"/>
      <c r="DH179" s="74" t="n"/>
      <c r="DI179" s="74" t="n"/>
      <c r="DJ179" s="74" t="n"/>
      <c r="DK179" s="74" t="n"/>
      <c r="DL179" s="74" t="n"/>
      <c r="DM179" s="74" t="n"/>
      <c r="DN179" s="74" t="n"/>
      <c r="DO179" s="74" t="n"/>
      <c r="DP179" s="74" t="n"/>
      <c r="DQ179" s="74" t="n"/>
      <c r="DR179" s="74" t="n"/>
      <c r="DS179" s="74" t="n"/>
      <c r="DT179" s="74" t="n"/>
      <c r="DU179" s="74" t="n"/>
      <c r="DV179" s="74" t="n"/>
      <c r="DW179" s="74" t="n"/>
      <c r="DX179" s="74" t="n"/>
      <c r="DY179" s="74" t="n"/>
      <c r="DZ179" s="74" t="n"/>
      <c r="EA179" s="74" t="n"/>
      <c r="EB179" s="74" t="n"/>
      <c r="EC179" s="74" t="n"/>
      <c r="ED179" s="74" t="n"/>
      <c r="EE179" s="74" t="n"/>
      <c r="EF179" s="74" t="n"/>
      <c r="EG179" s="74" t="n"/>
      <c r="EH179" s="74" t="n"/>
      <c r="EI179" s="74" t="n"/>
      <c r="EJ179" s="74" t="n"/>
      <c r="EK179" s="74" t="n"/>
      <c r="EL179" s="74" t="n"/>
      <c r="EM179" s="74" t="n"/>
      <c r="EN179" s="74" t="n"/>
      <c r="EO179" s="74" t="n"/>
      <c r="EP179" s="74" t="n"/>
      <c r="EQ179" s="74" t="n"/>
      <c r="ER179" s="74" t="n"/>
      <c r="ES179" s="74" t="n"/>
      <c r="ET179" s="74" t="n"/>
      <c r="EU179" s="74" t="n"/>
      <c r="EV179" s="130" t="n"/>
      <c r="EW179" s="131"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EX179" s="131"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EY179" s="131"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EZ179" s="131"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FA179" s="131" t="inlineStr">
        <is>
          <t>• Key challenges: Unclear requirements; Manual processes; Context switching.
• Support required: AI based training; Clearer ownership, stronger decision-making authority; streamlined processes.</t>
        </is>
      </c>
      <c r="FB179" s="131" t="n"/>
      <c r="FC179" s="131" t="n"/>
    </row>
    <row r="180" ht="250" customHeight="1">
      <c r="A180" s="109" t="inlineStr">
        <is>
          <t>Mapped</t>
        </is>
      </c>
      <c r="B180" s="109" t="inlineStr">
        <is>
          <t>CARBON</t>
        </is>
      </c>
      <c r="C180" s="110" t="inlineStr">
        <is>
          <t>IRIS1535</t>
        </is>
      </c>
      <c r="D180" s="110" t="inlineStr">
        <is>
          <t>Siddhesh Kadam</t>
        </is>
      </c>
      <c r="E180" s="110" t="inlineStr">
        <is>
          <t>Technology</t>
        </is>
      </c>
      <c r="F180" s="162" t="inlineStr">
        <is>
          <t>Senior Software Engineer</t>
        </is>
      </c>
      <c r="G180" s="162" t="inlineStr">
        <is>
          <t>Senior Technical Specialist – POD Lead</t>
        </is>
      </c>
      <c r="H180" s="162" t="inlineStr">
        <is>
          <t>L4 – Senior</t>
        </is>
      </c>
      <c r="I180" s="162" t="inlineStr">
        <is>
          <t>B2</t>
        </is>
      </c>
      <c r="J180" s="166" t="inlineStr">
        <is>
          <t>▲ Up</t>
        </is>
      </c>
      <c r="K180" s="110" t="inlineStr">
        <is>
          <t>Engineering &amp; Development</t>
        </is>
      </c>
      <c r="L180" s="110" t="inlineStr">
        <is>
          <t>Backend Development</t>
        </is>
      </c>
      <c r="M180" s="163" t="inlineStr">
        <is>
          <t>• Confirm the reporting line — Manager</t>
        </is>
      </c>
      <c r="N180" s="110" t="n">
        <v>20</v>
      </c>
      <c r="O180" s="109" t="inlineStr">
        <is>
          <t>P4 / M3</t>
        </is>
      </c>
      <c r="P180" s="110" t="inlineStr">
        <is>
          <t>Senior / Manager</t>
        </is>
      </c>
      <c r="Q180" s="110" t="inlineStr">
        <is>
          <t>4–5</t>
        </is>
      </c>
      <c r="R180" s="110" t="inlineStr">
        <is>
          <t>6–9 yrs</t>
        </is>
      </c>
      <c r="S180" s="110" t="inlineStr">
        <is>
          <t>7–10 · 6–11</t>
        </is>
      </c>
      <c r="T180" s="110" t="inlineStr">
        <is>
          <t>Lead / Staff Engineer</t>
        </is>
      </c>
      <c r="U180" s="110" t="inlineStr">
        <is>
          <t>Workiva: Senior SE · Broadridge India: Lead SE · Nasdaq / AxiomSL: Senior SE · Salesforce: SMTS · Atlassian: P50 Senior · 6–12 yrs · Freshworks: Lead SE</t>
        </is>
      </c>
      <c r="V180" s="110" t="inlineStr">
        <is>
          <t>SFIA 9 · software development, programming; OWASP secure coding; cloud vendor certifications</t>
        </is>
      </c>
      <c r="W180" s="110" t="inlineStr">
        <is>
          <t>Core 3 · Future 3 · Functional 4 · Leadership 3</t>
        </is>
      </c>
      <c r="X180" s="73" t="n">
        <v>125</v>
      </c>
      <c r="Y180" s="74" t="inlineStr">
        <is>
          <t>IRIS1535</t>
        </is>
      </c>
      <c r="Z180" s="74" t="inlineStr">
        <is>
          <t>Employee</t>
        </is>
      </c>
      <c r="AA180" s="74" t="inlineStr">
        <is>
          <t>Active</t>
        </is>
      </c>
      <c r="AB180" s="74" t="inlineStr">
        <is>
          <t>Siddhesh Kadam</t>
        </is>
      </c>
      <c r="AC180" s="164" t="n">
        <v>42115</v>
      </c>
      <c r="AD180" s="74" t="inlineStr">
        <is>
          <t>Senior Software Engineer</t>
        </is>
      </c>
      <c r="AE180" s="74" t="inlineStr">
        <is>
          <t>B.E</t>
        </is>
      </c>
      <c r="AF180" s="74" t="inlineStr">
        <is>
          <t>Ashish Singhvi</t>
        </is>
      </c>
      <c r="AG180" s="74" t="inlineStr">
        <is>
          <t>N-2</t>
        </is>
      </c>
      <c r="AH180" s="74" t="inlineStr">
        <is>
          <t>Manager</t>
        </is>
      </c>
      <c r="AI180" s="74" t="inlineStr">
        <is>
          <t>0 years, 0 months, 0 days</t>
        </is>
      </c>
      <c r="AJ180" s="74" t="inlineStr">
        <is>
          <t>11 years, 4 months, 4 days</t>
        </is>
      </c>
      <c r="AK180" s="74" t="inlineStr">
        <is>
          <t>Regtech</t>
        </is>
      </c>
      <c r="AL180" s="74" t="inlineStr">
        <is>
          <t>CARBON</t>
        </is>
      </c>
      <c r="AM180" s="74" t="inlineStr">
        <is>
          <t>Technology</t>
        </is>
      </c>
      <c r="AN180" s="74" t="inlineStr">
        <is>
          <t>Development</t>
        </is>
      </c>
      <c r="AO180" s="74" t="inlineStr">
        <is>
          <t>Yes</t>
        </is>
      </c>
      <c r="AP180" s="74" t="inlineStr">
        <is>
          <t>Product/Project</t>
        </is>
      </c>
      <c r="AQ180" s="74" t="inlineStr">
        <is>
          <t>.NET MVC</t>
        </is>
      </c>
      <c r="AR180" s="74" t="inlineStr">
        <is>
          <t>Technical - Developer</t>
        </is>
      </c>
      <c r="AS180" s="74" t="n">
        <v>20</v>
      </c>
      <c r="AT180" s="74" t="inlineStr">
        <is>
          <t>Covered</t>
        </is>
      </c>
      <c r="AU180" s="74" t="inlineStr">
        <is>
          <t>IRIS1535</t>
        </is>
      </c>
      <c r="AV180" s="74" t="inlineStr">
        <is>
          <t>Siddhesh Kadam</t>
        </is>
      </c>
      <c r="AW180" s="74" t="inlineStr">
        <is>
          <t>Technology</t>
        </is>
      </c>
      <c r="AX180" s="74" t="inlineStr">
        <is>
          <t>Engineering &amp; Development</t>
        </is>
      </c>
      <c r="AY180" s="74" t="inlineStr">
        <is>
          <t>Full-Stack Engineering</t>
        </is>
      </c>
      <c r="AZ180" s="74" t="n"/>
      <c r="BA180" s="74" t="n"/>
      <c r="BB180" s="74" t="inlineStr">
        <is>
          <t>Employee</t>
        </is>
      </c>
      <c r="BC180" s="74" t="inlineStr">
        <is>
          <t>Ashish Singhvi</t>
        </is>
      </c>
      <c r="BD180" s="74" t="inlineStr">
        <is>
          <t>Ashish Singhvi</t>
        </is>
      </c>
      <c r="BE180" s="74" t="inlineStr">
        <is>
          <t>No</t>
        </is>
      </c>
      <c r="BF180" s="74" t="inlineStr">
        <is>
          <t>Senior Software Engineer</t>
        </is>
      </c>
      <c r="BG180" s="74" t="inlineStr">
        <is>
          <t>Senior Software Engineer</t>
        </is>
      </c>
      <c r="BH180" s="74" t="inlineStr">
        <is>
          <t>No</t>
        </is>
      </c>
      <c r="BI180" s="74" t="n">
        <v>2</v>
      </c>
      <c r="BJ180" s="74" t="n">
        <v>2</v>
      </c>
      <c r="BK180" s="74" t="n">
        <v>0</v>
      </c>
      <c r="BL180" s="74" t="inlineStr">
        <is>
          <t>Consolidate / flatten</t>
        </is>
      </c>
      <c r="BM180" s="74" t="n">
        <v>2</v>
      </c>
      <c r="BN180" s="74" t="n">
        <v>2</v>
      </c>
      <c r="BO180" s="74" t="n">
        <v>0</v>
      </c>
      <c r="BP180" s="74" t="inlineStr">
        <is>
          <t>Consolidate / flatten</t>
        </is>
      </c>
      <c r="BQ180" s="74" t="inlineStr">
        <is>
          <t>No</t>
        </is>
      </c>
      <c r="BR180" s="74" t="inlineStr">
        <is>
          <t>L4 – Senior</t>
        </is>
      </c>
      <c r="BS180" s="74" t="inlineStr">
        <is>
          <t>L4 – Senior</t>
        </is>
      </c>
      <c r="BT180" s="74" t="inlineStr">
        <is>
          <t>No designation change — current record value carried forward</t>
        </is>
      </c>
      <c r="BU180" s="74"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BV180" s="74" t="n"/>
      <c r="BW180" s="74" t="inlineStr">
        <is>
          <t>Golbal.</t>
        </is>
      </c>
      <c r="BX180" s="74" t="n"/>
      <c r="BY180" s="74" t="n"/>
      <c r="BZ180" s="74" t="n"/>
      <c r="CA180" s="74" t="n"/>
      <c r="CB180" s="74" t="n"/>
      <c r="CC180" s="74" t="n"/>
      <c r="CD180" s="74" t="n"/>
      <c r="CE180" s="74" t="n"/>
      <c r="CF180" s="74" t="n"/>
      <c r="CG180" s="74" t="n"/>
      <c r="CH180" s="74" t="n"/>
      <c r="CI180" s="74" t="n"/>
      <c r="CJ180" s="74" t="n"/>
      <c r="CK180" s="74" t="n"/>
      <c r="CL180" s="74" t="n"/>
      <c r="CM180" s="74" t="n"/>
      <c r="CN180" s="74" t="n"/>
      <c r="CO180" s="74" t="n"/>
      <c r="CP180" s="74" t="n"/>
      <c r="CQ180" s="74" t="n"/>
      <c r="CR180" s="74" t="n"/>
      <c r="CS180" s="74" t="n"/>
      <c r="CT180" s="74" t="n"/>
      <c r="CU180" s="74" t="n"/>
      <c r="CV180" s="74" t="n"/>
      <c r="CW180" s="74" t="n"/>
      <c r="CX180" s="74" t="n"/>
      <c r="CY180" s="74" t="n"/>
      <c r="CZ180" s="74" t="n"/>
      <c r="DA180" s="74" t="n"/>
      <c r="DB180" s="74" t="n"/>
      <c r="DC180" s="74" t="n"/>
      <c r="DD180" s="74" t="n"/>
      <c r="DE180" s="74" t="n"/>
      <c r="DF180" s="74" t="n"/>
      <c r="DG180" s="74" t="n"/>
      <c r="DH180" s="74" t="n"/>
      <c r="DI180" s="74" t="n"/>
      <c r="DJ180" s="74" t="n"/>
      <c r="DK180" s="74" t="n"/>
      <c r="DL180" s="74" t="n"/>
      <c r="DM180" s="74" t="n"/>
      <c r="DN180" s="74" t="n"/>
      <c r="DO180" s="74" t="n"/>
      <c r="DP180" s="74" t="n"/>
      <c r="DQ180" s="74" t="n"/>
      <c r="DR180" s="74" t="n"/>
      <c r="DS180" s="74" t="n"/>
      <c r="DT180" s="74" t="n"/>
      <c r="DU180" s="74" t="n"/>
      <c r="DV180" s="74" t="n"/>
      <c r="DW180" s="74" t="n"/>
      <c r="DX180" s="74" t="n"/>
      <c r="DY180" s="74" t="n"/>
      <c r="DZ180" s="74" t="n"/>
      <c r="EA180" s="74" t="n"/>
      <c r="EB180" s="74" t="n"/>
      <c r="EC180" s="74" t="n"/>
      <c r="ED180" s="74" t="n"/>
      <c r="EE180" s="74" t="n"/>
      <c r="EF180" s="74" t="n"/>
      <c r="EG180" s="74" t="n"/>
      <c r="EH180" s="74" t="n"/>
      <c r="EI180" s="74" t="n"/>
      <c r="EJ180" s="74" t="n"/>
      <c r="EK180" s="74" t="n"/>
      <c r="EL180" s="74" t="n"/>
      <c r="EM180" s="74" t="n"/>
      <c r="EN180" s="74" t="n"/>
      <c r="EO180" s="74" t="n"/>
      <c r="EP180" s="74" t="n"/>
      <c r="EQ180" s="74" t="n"/>
      <c r="ER180" s="74" t="n"/>
      <c r="ES180" s="74" t="n"/>
      <c r="ET180" s="74" t="n"/>
      <c r="EU180" s="74" t="n"/>
      <c r="EV180" s="130" t="n"/>
      <c r="EW180" s="131"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EX180" s="131"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EY180" s="131"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EZ180" s="131"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FA180" s="131" t="inlineStr">
        <is>
          <t>• Key challenges: Changing priorities; unclear requirements; cross-team dependencies.
• Support required: Clearer requirements, better documentation, and faster cross-team communication.</t>
        </is>
      </c>
      <c r="FB180" s="131" t="n"/>
      <c r="FC180" s="131" t="n"/>
    </row>
    <row r="181" ht="250" customHeight="1">
      <c r="A181" s="109" t="inlineStr">
        <is>
          <t>Mapped</t>
        </is>
      </c>
      <c r="B181" s="109" t="inlineStr">
        <is>
          <t>CARBON</t>
        </is>
      </c>
      <c r="C181" s="110" t="inlineStr">
        <is>
          <t>IRIS1272</t>
        </is>
      </c>
      <c r="D181" s="110" t="inlineStr">
        <is>
          <t>Aaron Michael</t>
        </is>
      </c>
      <c r="E181" s="110" t="inlineStr">
        <is>
          <t>Technology</t>
        </is>
      </c>
      <c r="F181" s="110" t="inlineStr">
        <is>
          <t>Project Manager</t>
        </is>
      </c>
      <c r="G181" s="110" t="inlineStr">
        <is>
          <t>Project Manager</t>
        </is>
      </c>
      <c r="H181" s="110" t="inlineStr">
        <is>
          <t>L5 – Manager</t>
        </is>
      </c>
      <c r="I181" s="110" t="inlineStr">
        <is>
          <t>B2</t>
        </is>
      </c>
      <c r="J181" s="110" t="inlineStr">
        <is>
          <t>• Same level</t>
        </is>
      </c>
      <c r="K181" s="110" t="inlineStr">
        <is>
          <t>Project &amp; Program Management</t>
        </is>
      </c>
      <c r="L181" s="110" t="inlineStr">
        <is>
          <t>Project &amp; Program Delivery</t>
        </is>
      </c>
      <c r="M181" s="163" t="inlineStr">
        <is>
          <t>• Confirm the reporting line — Manager</t>
        </is>
      </c>
      <c r="N181" s="110" t="n">
        <v>20</v>
      </c>
      <c r="O181" s="109" t="inlineStr">
        <is>
          <t>P4 / M3</t>
        </is>
      </c>
      <c r="P181" s="110" t="inlineStr">
        <is>
          <t>Senior / Manager</t>
        </is>
      </c>
      <c r="Q181" s="110" t="inlineStr">
        <is>
          <t>4–5</t>
        </is>
      </c>
      <c r="R181" s="110" t="inlineStr">
        <is>
          <t>6–9 yrs</t>
        </is>
      </c>
      <c r="S181" s="110" t="inlineStr">
        <is>
          <t>7–10 · 6–11</t>
        </is>
      </c>
      <c r="T181" s="110" t="inlineStr">
        <is>
          <t>Senior Project / Program Manager</t>
        </is>
      </c>
      <c r="U181" s="110" t="inlineStr">
        <is>
          <t>IRIS Vs Competitor Benchmark — PMI pathway + SaaS delivery ladder: Senior PM</t>
        </is>
      </c>
      <c r="V181" s="110" t="inlineStr">
        <is>
          <t>PMI PMBOK and Talent Triangle; CAPM · entry → PMP → PgMP; Scrum / SAFe</t>
        </is>
      </c>
      <c r="W181" s="110" t="inlineStr">
        <is>
          <t>Core 3 · Future 3 · Functional 4 · Leadership 2</t>
        </is>
      </c>
      <c r="X181" s="73" t="n">
        <v>115</v>
      </c>
      <c r="Y181" s="74" t="inlineStr">
        <is>
          <t>IRIS1272</t>
        </is>
      </c>
      <c r="Z181" s="74" t="inlineStr">
        <is>
          <t>Employee</t>
        </is>
      </c>
      <c r="AA181" s="74" t="inlineStr">
        <is>
          <t>Active</t>
        </is>
      </c>
      <c r="AB181" s="74" t="inlineStr">
        <is>
          <t>Aaron Michael</t>
        </is>
      </c>
      <c r="AC181" s="164" t="n">
        <v>41162</v>
      </c>
      <c r="AD181" s="74" t="inlineStr">
        <is>
          <t>Project Manager</t>
        </is>
      </c>
      <c r="AE181" s="74" t="inlineStr">
        <is>
          <t>MMS</t>
        </is>
      </c>
      <c r="AF181" s="74" t="inlineStr">
        <is>
          <t>Suman Adhikary</t>
        </is>
      </c>
      <c r="AG181" s="74" t="inlineStr">
        <is>
          <t>N-4</t>
        </is>
      </c>
      <c r="AH181" s="74" t="inlineStr">
        <is>
          <t>Individual Contributor</t>
        </is>
      </c>
      <c r="AI181" s="74" t="inlineStr">
        <is>
          <t>1 years, 5 months, 0 days</t>
        </is>
      </c>
      <c r="AJ181" s="74" t="inlineStr">
        <is>
          <t>13 years, 11 months, 15 days</t>
        </is>
      </c>
      <c r="AK181" s="74" t="inlineStr">
        <is>
          <t>Regtech</t>
        </is>
      </c>
      <c r="AL181" s="74" t="inlineStr">
        <is>
          <t>CARBON</t>
        </is>
      </c>
      <c r="AM181" s="74" t="inlineStr">
        <is>
          <t>Technology</t>
        </is>
      </c>
      <c r="AN181" s="74" t="inlineStr">
        <is>
          <t>Project Management</t>
        </is>
      </c>
      <c r="AO181" s="74" t="inlineStr">
        <is>
          <t>No</t>
        </is>
      </c>
      <c r="AP181" s="74" t="inlineStr">
        <is>
          <t>Product/Project</t>
        </is>
      </c>
      <c r="AQ181" s="74" t="inlineStr">
        <is>
          <t>Project Management</t>
        </is>
      </c>
      <c r="AR181" s="74" t="inlineStr">
        <is>
          <t>Technical · BA, PM and QA</t>
        </is>
      </c>
      <c r="AS181" s="74" t="n">
        <v>20</v>
      </c>
      <c r="AT181" s="74" t="inlineStr">
        <is>
          <t>Covered</t>
        </is>
      </c>
      <c r="AU181" s="74" t="inlineStr">
        <is>
          <t>IRIS1272</t>
        </is>
      </c>
      <c r="AV181" s="74" t="inlineStr">
        <is>
          <t>Aaron Michael</t>
        </is>
      </c>
      <c r="AW181" s="74" t="inlineStr">
        <is>
          <t>Functional</t>
        </is>
      </c>
      <c r="AX181" s="74" t="inlineStr">
        <is>
          <t>Consulting</t>
        </is>
      </c>
      <c r="AY181" s="74" t="inlineStr">
        <is>
          <t>Project Management</t>
        </is>
      </c>
      <c r="AZ181" s="74" t="inlineStr">
        <is>
          <t>Consulting</t>
        </is>
      </c>
      <c r="BA181" s="74" t="n"/>
      <c r="BB181" s="74" t="inlineStr">
        <is>
          <t>Employee</t>
        </is>
      </c>
      <c r="BC181" s="74" t="inlineStr">
        <is>
          <t>Suman Adhikary</t>
        </is>
      </c>
      <c r="BD181" s="74" t="inlineStr">
        <is>
          <t>Suman Adhikary</t>
        </is>
      </c>
      <c r="BE181" s="74" t="inlineStr">
        <is>
          <t>Yes</t>
        </is>
      </c>
      <c r="BF181" s="74" t="inlineStr">
        <is>
          <t>Project Manager</t>
        </is>
      </c>
      <c r="BG181" s="74" t="inlineStr">
        <is>
          <t>Project Manager</t>
        </is>
      </c>
      <c r="BH181" s="74" t="inlineStr">
        <is>
          <t>No</t>
        </is>
      </c>
      <c r="BI181" s="74" t="inlineStr">
        <is>
          <t>—</t>
        </is>
      </c>
      <c r="BJ181" s="74" t="inlineStr">
        <is>
          <t>—</t>
        </is>
      </c>
      <c r="BK181" s="74" t="inlineStr">
        <is>
          <t>—</t>
        </is>
      </c>
      <c r="BL181" s="74" t="inlineStr">
        <is>
          <t>Not a manager</t>
        </is>
      </c>
      <c r="BM181" s="74" t="inlineStr">
        <is>
          <t>—</t>
        </is>
      </c>
      <c r="BN181" s="74" t="inlineStr">
        <is>
          <t>—</t>
        </is>
      </c>
      <c r="BO181" s="74" t="inlineStr">
        <is>
          <t>—</t>
        </is>
      </c>
      <c r="BP181" s="74" t="inlineStr">
        <is>
          <t>Not a manager</t>
        </is>
      </c>
      <c r="BQ181" s="74" t="inlineStr">
        <is>
          <t>—</t>
        </is>
      </c>
      <c r="BR181" s="74" t="inlineStr">
        <is>
          <t>L5 – Manager</t>
        </is>
      </c>
      <c r="BS181" s="74" t="inlineStr">
        <is>
          <t>L5 – Manager</t>
        </is>
      </c>
      <c r="BT181" s="74" t="inlineStr">
        <is>
          <t>No designation change — current record value carried forward</t>
        </is>
      </c>
      <c r="BU181" s="74"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BV181" s="74" t="n"/>
      <c r="BW181" s="74" t="inlineStr">
        <is>
          <t>Europe and LATAM.</t>
        </is>
      </c>
      <c r="BX181" s="74" t="n"/>
      <c r="BY181" s="74" t="inlineStr">
        <is>
          <t>IRIS1272</t>
        </is>
      </c>
      <c r="BZ181" s="74" t="inlineStr">
        <is>
          <t>Employee</t>
        </is>
      </c>
      <c r="CA181" s="74" t="inlineStr">
        <is>
          <t>Active</t>
        </is>
      </c>
      <c r="CB181" s="74" t="inlineStr">
        <is>
          <t>Aaron Michael</t>
        </is>
      </c>
      <c r="CC181" s="164" t="n">
        <v>41162</v>
      </c>
      <c r="CD181" s="74" t="inlineStr">
        <is>
          <t>Project Manager</t>
        </is>
      </c>
      <c r="CE181" s="74" t="inlineStr">
        <is>
          <t>Project Manager</t>
        </is>
      </c>
      <c r="CF181" s="74" t="inlineStr">
        <is>
          <t>Consulting  Services</t>
        </is>
      </c>
      <c r="CG181" s="74" t="inlineStr">
        <is>
          <t>Financial Reporting Advisory</t>
        </is>
      </c>
      <c r="CH181" s="74" t="inlineStr">
        <is>
          <t>Project Manager</t>
        </is>
      </c>
      <c r="CI181" s="74" t="inlineStr">
        <is>
          <t>L5 – Manager</t>
        </is>
      </c>
      <c r="CJ181" s="74" t="inlineStr">
        <is>
          <t>Anuradha RK</t>
        </is>
      </c>
      <c r="CK181" s="74" t="inlineStr">
        <is>
          <t>N-4</t>
        </is>
      </c>
      <c r="CL181" s="74" t="inlineStr">
        <is>
          <t>Individual Contributor</t>
        </is>
      </c>
      <c r="CM181" s="74" t="inlineStr">
        <is>
          <t>Regtech</t>
        </is>
      </c>
      <c r="CN181" s="74" t="inlineStr">
        <is>
          <t>Functional</t>
        </is>
      </c>
      <c r="CO181" s="74" t="inlineStr">
        <is>
          <t>15 years, 2 months, 10 days</t>
        </is>
      </c>
      <c r="CP181" s="74" t="inlineStr">
        <is>
          <t>Project Manager</t>
        </is>
      </c>
      <c r="CQ181" s="74" t="inlineStr">
        <is>
          <t>No</t>
        </is>
      </c>
      <c r="CR181" s="74" t="n">
        <v>3</v>
      </c>
      <c r="CS181" s="74" t="inlineStr">
        <is>
          <t>Medium</t>
        </is>
      </c>
      <c r="CT181" s="74" t="inlineStr">
        <is>
          <t>Core Contributor</t>
        </is>
      </c>
      <c r="CU181" s="74" t="n"/>
      <c r="CV181" s="74" t="n"/>
      <c r="CW181" s="74" t="inlineStr">
        <is>
          <t>Yes</t>
        </is>
      </c>
      <c r="CX181" s="74" t="n"/>
      <c r="CY181" s="74" t="inlineStr">
        <is>
          <t>Agile/Scrum &amp; PMP fundamentals; risk &amp; stakeholder management; estimation; reporting/governance tools</t>
        </is>
      </c>
      <c r="CZ181" s="74" t="inlineStr">
        <is>
          <t>Transition to leadership: people management &amp; delegation, mentoring/coaching, project ownership &amp; stakeholder management, prioritisation under ambiguity, presentation &amp; influence skills</t>
        </is>
      </c>
      <c r="DA181" s="74" t="n"/>
      <c r="DB181" s="74" t="n"/>
      <c r="DC181" s="74" t="n"/>
      <c r="DD181" s="74" t="n"/>
      <c r="DE181" s="74" t="n"/>
      <c r="DF181" s="74" t="n"/>
      <c r="DG181" s="74" t="n"/>
      <c r="DH181" s="74" t="n"/>
      <c r="DI181" s="74" t="n"/>
      <c r="DJ181" s="74" t="n"/>
      <c r="DK181" s="74" t="n"/>
      <c r="DL181" s="74" t="n"/>
      <c r="DM181" s="74" t="n"/>
      <c r="DN181" s="74" t="n"/>
      <c r="DO181" s="74" t="n"/>
      <c r="DP181" s="74" t="n"/>
      <c r="DQ181" s="74" t="n"/>
      <c r="DR181" s="74" t="n"/>
      <c r="DS181" s="74" t="n"/>
      <c r="DT181" s="74" t="n"/>
      <c r="DU181" s="74" t="n"/>
      <c r="DV181" s="74" t="n"/>
      <c r="DW181" s="74" t="n"/>
      <c r="DX181" s="74" t="n"/>
      <c r="DY181" s="74" t="n"/>
      <c r="DZ181" s="74" t="n"/>
      <c r="EA181" s="74" t="n"/>
      <c r="EB181" s="74" t="n"/>
      <c r="EC181" s="74" t="n"/>
      <c r="ED181" s="74" t="n"/>
      <c r="EE181" s="74" t="n"/>
      <c r="EF181" s="74" t="n"/>
      <c r="EG181" s="74" t="n"/>
      <c r="EH181" s="74" t="n"/>
      <c r="EI181" s="74" t="n"/>
      <c r="EJ181" s="74" t="n"/>
      <c r="EK181" s="74" t="n"/>
      <c r="EL181" s="74" t="n"/>
      <c r="EM181" s="74" t="n"/>
      <c r="EN181" s="74" t="n"/>
      <c r="EO181" s="74" t="n"/>
      <c r="EP181" s="74" t="n"/>
      <c r="EQ181" s="74" t="n"/>
      <c r="ER181" s="74" t="n"/>
      <c r="ES181" s="74" t="n"/>
      <c r="ET181" s="74" t="n"/>
      <c r="EU181" s="74" t="n"/>
      <c r="EV181" s="130" t="n"/>
      <c r="EW181" s="131"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EX181" s="131"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EY181" s="131"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EZ181" s="131"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FA181" s="131"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FB181" s="131" t="n"/>
      <c r="FC181" s="131" t="n"/>
    </row>
    <row r="182" ht="250" customHeight="1">
      <c r="A182" s="109" t="inlineStr">
        <is>
          <t>Mapped</t>
        </is>
      </c>
      <c r="B182" s="109" t="inlineStr">
        <is>
          <t>CARBON</t>
        </is>
      </c>
      <c r="C182" s="110" t="inlineStr">
        <is>
          <t>IRIS2153</t>
        </is>
      </c>
      <c r="D182" s="110" t="inlineStr">
        <is>
          <t>Dhaval Lotwala</t>
        </is>
      </c>
      <c r="E182" s="110" t="inlineStr">
        <is>
          <t>Technology</t>
        </is>
      </c>
      <c r="F182" s="162" t="inlineStr">
        <is>
          <t>Senior Business Analyst</t>
        </is>
      </c>
      <c r="G182" s="162" t="inlineStr">
        <is>
          <t>Business Analysis Specialist</t>
        </is>
      </c>
      <c r="H182" s="162" t="inlineStr">
        <is>
          <t>L4 – Senior</t>
        </is>
      </c>
      <c r="I182" s="162" t="inlineStr">
        <is>
          <t>B1</t>
        </is>
      </c>
      <c r="J182" s="166" t="inlineStr">
        <is>
          <t>▲ Up</t>
        </is>
      </c>
      <c r="K182" s="110" t="inlineStr">
        <is>
          <t>Business Analysis</t>
        </is>
      </c>
      <c r="L182" s="110" t="inlineStr">
        <is>
          <t>Business Analysis</t>
        </is>
      </c>
      <c r="M182" s="110" t="n"/>
      <c r="N182" s="110" t="n">
        <v>20</v>
      </c>
      <c r="O182" s="109" t="inlineStr">
        <is>
          <t>P3 / M2</t>
        </is>
      </c>
      <c r="P182" s="110" t="inlineStr">
        <is>
          <t>Career / · Team Lead</t>
        </is>
      </c>
      <c r="Q182" s="110" t="inlineStr">
        <is>
          <t>4 Enable</t>
        </is>
      </c>
      <c r="R182" s="110" t="inlineStr">
        <is>
          <t>4–7 yrs</t>
        </is>
      </c>
      <c r="S182" s="110" t="inlineStr">
        <is>
          <t>5–8 · 4–8</t>
        </is>
      </c>
      <c r="T182" s="110" t="inlineStr">
        <is>
          <t>Senior Business Analyst</t>
        </is>
      </c>
      <c r="U182" s="110" t="inlineStr">
        <is>
          <t>Regnology — regulatory reporting: BA · Reg Reporting · Big Four consulting: Senior Consultant · IRIS Vs Market Benchmark — IIBA certification pathway: CCBA · Infosys / Accenture: JL4 · L9 Consultant</t>
        </is>
      </c>
      <c r="V182" s="110" t="inlineStr">
        <is>
          <t>IIBA BABOK v3; certifications ECBA · entry → CCBA → CBAP · senior</t>
        </is>
      </c>
      <c r="W182" s="110" t="inlineStr">
        <is>
          <t>Core 3 · Future 3 · Functional 3 · Leadership 1</t>
        </is>
      </c>
      <c r="X182" s="73" t="n">
        <v>283</v>
      </c>
      <c r="Y182" s="74" t="inlineStr">
        <is>
          <t>IRIS2153</t>
        </is>
      </c>
      <c r="Z182" s="74" t="inlineStr">
        <is>
          <t>Employee</t>
        </is>
      </c>
      <c r="AA182" s="74" t="inlineStr">
        <is>
          <t>Active</t>
        </is>
      </c>
      <c r="AB182" s="74" t="inlineStr">
        <is>
          <t>Dhaval Lotwala</t>
        </is>
      </c>
      <c r="AC182" s="164" t="n">
        <v>45110</v>
      </c>
      <c r="AD182" s="74" t="inlineStr">
        <is>
          <t>Senior Business Analyst</t>
        </is>
      </c>
      <c r="AE182" s="74" t="inlineStr">
        <is>
          <t>B.E</t>
        </is>
      </c>
      <c r="AF182" s="74" t="inlineStr">
        <is>
          <t>Prasad Shirke</t>
        </is>
      </c>
      <c r="AG182" s="74" t="inlineStr">
        <is>
          <t>N-3</t>
        </is>
      </c>
      <c r="AH182" s="74" t="inlineStr">
        <is>
          <t>Individual Contributor</t>
        </is>
      </c>
      <c r="AI182" s="74" t="inlineStr">
        <is>
          <t>8 years, 5 months, 0 days</t>
        </is>
      </c>
      <c r="AJ182" s="74" t="inlineStr">
        <is>
          <t>3 years, 1 months, 22 days</t>
        </is>
      </c>
      <c r="AK182" s="74" t="inlineStr">
        <is>
          <t>Regtech</t>
        </is>
      </c>
      <c r="AL182" s="74" t="inlineStr">
        <is>
          <t>CARBON</t>
        </is>
      </c>
      <c r="AM182" s="74" t="inlineStr">
        <is>
          <t>Technology</t>
        </is>
      </c>
      <c r="AN182" s="74" t="inlineStr">
        <is>
          <t>Business Analysis</t>
        </is>
      </c>
      <c r="AO182" s="74" t="inlineStr">
        <is>
          <t>No</t>
        </is>
      </c>
      <c r="AP182" s="74" t="inlineStr">
        <is>
          <t>Product/Project</t>
        </is>
      </c>
      <c r="AQ182" s="74" t="inlineStr">
        <is>
          <t>Business Analysis</t>
        </is>
      </c>
      <c r="AR182" s="74" t="inlineStr">
        <is>
          <t>Technical · BA, PM and QA</t>
        </is>
      </c>
      <c r="AS182" s="74" t="n">
        <v>20</v>
      </c>
      <c r="AT182" s="74" t="inlineStr">
        <is>
          <t>Covered</t>
        </is>
      </c>
      <c r="AU182" s="74" t="inlineStr">
        <is>
          <t>IRIS2153</t>
        </is>
      </c>
      <c r="AV182" s="74" t="inlineStr">
        <is>
          <t>Dhaval Lotwala</t>
        </is>
      </c>
      <c r="AW182" s="74" t="inlineStr">
        <is>
          <t>Technology</t>
        </is>
      </c>
      <c r="AX182" s="74" t="inlineStr">
        <is>
          <t>Business Analysis</t>
        </is>
      </c>
      <c r="AY182" s="74" t="inlineStr">
        <is>
          <t>Product / Technology Business Analysis</t>
        </is>
      </c>
      <c r="AZ182" s="74" t="n"/>
      <c r="BA182" s="74" t="n"/>
      <c r="BB182" s="74" t="inlineStr">
        <is>
          <t>Employee</t>
        </is>
      </c>
      <c r="BC182" s="74" t="inlineStr">
        <is>
          <t>Prasad Shirke</t>
        </is>
      </c>
      <c r="BD182" s="74" t="inlineStr">
        <is>
          <t>Prasad Shirke</t>
        </is>
      </c>
      <c r="BE182" s="74" t="inlineStr">
        <is>
          <t>No</t>
        </is>
      </c>
      <c r="BF182" s="74" t="inlineStr">
        <is>
          <t>Senior Business Analyst</t>
        </is>
      </c>
      <c r="BG182" s="74" t="inlineStr">
        <is>
          <t>Senior Business Analyst</t>
        </is>
      </c>
      <c r="BH182" s="74" t="inlineStr">
        <is>
          <t>No</t>
        </is>
      </c>
      <c r="BI182" s="74" t="inlineStr">
        <is>
          <t>—</t>
        </is>
      </c>
      <c r="BJ182" s="74" t="inlineStr">
        <is>
          <t>—</t>
        </is>
      </c>
      <c r="BK182" s="74" t="inlineStr">
        <is>
          <t>—</t>
        </is>
      </c>
      <c r="BL182" s="74" t="inlineStr">
        <is>
          <t>Not a manager</t>
        </is>
      </c>
      <c r="BM182" s="74" t="inlineStr">
        <is>
          <t>—</t>
        </is>
      </c>
      <c r="BN182" s="74" t="inlineStr">
        <is>
          <t>—</t>
        </is>
      </c>
      <c r="BO182" s="74" t="inlineStr">
        <is>
          <t>—</t>
        </is>
      </c>
      <c r="BP182" s="74" t="inlineStr">
        <is>
          <t>Not a manager</t>
        </is>
      </c>
      <c r="BQ182" s="74" t="inlineStr">
        <is>
          <t>—</t>
        </is>
      </c>
      <c r="BR182" s="74" t="inlineStr">
        <is>
          <t>L4 – Senior</t>
        </is>
      </c>
      <c r="BS182" s="74" t="inlineStr">
        <is>
          <t>L4 – Senior</t>
        </is>
      </c>
      <c r="BT182" s="74" t="inlineStr">
        <is>
          <t>No designation change — current record value carried forward</t>
        </is>
      </c>
      <c r="BU182" s="74"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BV182" s="74" t="n"/>
      <c r="BW182" s="74" t="inlineStr">
        <is>
          <t>Global.</t>
        </is>
      </c>
      <c r="BX182" s="74" t="n"/>
      <c r="BY182" s="74" t="n"/>
      <c r="BZ182" s="74" t="n"/>
      <c r="CA182" s="74" t="n"/>
      <c r="CB182" s="74" t="n"/>
      <c r="CC182" s="74" t="n"/>
      <c r="CD182" s="74" t="n"/>
      <c r="CE182" s="74" t="n"/>
      <c r="CF182" s="74" t="n"/>
      <c r="CG182" s="74" t="n"/>
      <c r="CH182" s="74" t="n"/>
      <c r="CI182" s="74" t="n"/>
      <c r="CJ182" s="74" t="n"/>
      <c r="CK182" s="74" t="n"/>
      <c r="CL182" s="74" t="n"/>
      <c r="CM182" s="74" t="n"/>
      <c r="CN182" s="74" t="n"/>
      <c r="CO182" s="74" t="n"/>
      <c r="CP182" s="74" t="n"/>
      <c r="CQ182" s="74" t="n"/>
      <c r="CR182" s="74" t="n"/>
      <c r="CS182" s="74" t="n"/>
      <c r="CT182" s="74" t="n"/>
      <c r="CU182" s="74" t="n"/>
      <c r="CV182" s="74" t="n"/>
      <c r="CW182" s="74" t="n"/>
      <c r="CX182" s="74" t="n"/>
      <c r="CY182" s="74" t="n"/>
      <c r="CZ182" s="74" t="n"/>
      <c r="DA182" s="74" t="n"/>
      <c r="DB182" s="74" t="n"/>
      <c r="DC182" s="74" t="n"/>
      <c r="DD182" s="74" t="n"/>
      <c r="DE182" s="74" t="n"/>
      <c r="DF182" s="74" t="n"/>
      <c r="DG182" s="74" t="n"/>
      <c r="DH182" s="74" t="n"/>
      <c r="DI182" s="74" t="n"/>
      <c r="DJ182" s="74" t="n"/>
      <c r="DK182" s="74" t="n"/>
      <c r="DL182" s="74" t="n"/>
      <c r="DM182" s="74" t="n"/>
      <c r="DN182" s="74" t="n"/>
      <c r="DO182" s="74" t="n"/>
      <c r="DP182" s="74" t="n"/>
      <c r="DQ182" s="74" t="n"/>
      <c r="DR182" s="74" t="n"/>
      <c r="DS182" s="74" t="n"/>
      <c r="DT182" s="74" t="n"/>
      <c r="DU182" s="74" t="n"/>
      <c r="DV182" s="74" t="n"/>
      <c r="DW182" s="74" t="n"/>
      <c r="DX182" s="74" t="n"/>
      <c r="DY182" s="74" t="n"/>
      <c r="DZ182" s="74" t="n"/>
      <c r="EA182" s="74" t="n"/>
      <c r="EB182" s="74" t="n"/>
      <c r="EC182" s="74" t="n"/>
      <c r="ED182" s="74" t="n"/>
      <c r="EE182" s="74" t="n"/>
      <c r="EF182" s="74" t="n"/>
      <c r="EG182" s="74" t="n"/>
      <c r="EH182" s="74" t="n"/>
      <c r="EI182" s="74" t="n"/>
      <c r="EJ182" s="74" t="n"/>
      <c r="EK182" s="74" t="n"/>
      <c r="EL182" s="74" t="n"/>
      <c r="EM182" s="74" t="n"/>
      <c r="EN182" s="74" t="n"/>
      <c r="EO182" s="74" t="n"/>
      <c r="EP182" s="74" t="n"/>
      <c r="EQ182" s="74" t="n"/>
      <c r="ER182" s="74" t="n"/>
      <c r="ES182" s="74" t="n"/>
      <c r="ET182" s="74" t="n"/>
      <c r="EU182" s="74" t="n"/>
      <c r="EV182" s="130" t="n"/>
      <c r="EW182" s="131"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EX182" s="131"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EY182" s="131"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EZ182" s="131" t="inlineStr">
        <is>
          <t>• Development priorities: CSPO Certification.
• Learning and Development Need: Domain. Domain knowledge.
• Role evolving toward: Yes AI tools help me to present clear requirement to the team.</t>
        </is>
      </c>
      <c r="FA182" s="131" t="inlineStr">
        <is>
          <t>• Key challenges: Thinking of developers.
• Support required: Think before start working.</t>
        </is>
      </c>
      <c r="FB182" s="131" t="n"/>
      <c r="FC182" s="131" t="n"/>
    </row>
    <row r="183" ht="250" customHeight="1">
      <c r="A183" s="109" t="inlineStr">
        <is>
          <t>Mapped</t>
        </is>
      </c>
      <c r="B183" s="109" t="inlineStr">
        <is>
          <t>CARBON</t>
        </is>
      </c>
      <c r="C183" s="110" t="inlineStr">
        <is>
          <t>IRIS1890</t>
        </is>
      </c>
      <c r="D183" s="110" t="inlineStr">
        <is>
          <t>Hetal Chauhan</t>
        </is>
      </c>
      <c r="E183" s="110" t="inlineStr">
        <is>
          <t>Technology</t>
        </is>
      </c>
      <c r="F183" s="162" t="inlineStr">
        <is>
          <t>Software Engineer</t>
        </is>
      </c>
      <c r="G183" s="162" t="inlineStr">
        <is>
          <t>Technical Specialist – POD Lead</t>
        </is>
      </c>
      <c r="H183" s="162" t="inlineStr">
        <is>
          <t>L3 – Professional / Associate</t>
        </is>
      </c>
      <c r="I183" s="162" t="inlineStr">
        <is>
          <t>B1</t>
        </is>
      </c>
      <c r="J183" s="166" t="inlineStr">
        <is>
          <t>▲ Up</t>
        </is>
      </c>
      <c r="K183" s="110" t="inlineStr">
        <is>
          <t>Engineering &amp; Development</t>
        </is>
      </c>
      <c r="L183" s="110" t="inlineStr">
        <is>
          <t>Backend Development</t>
        </is>
      </c>
      <c r="M183" s="163" t="inlineStr">
        <is>
          <t>• Confirm the reporting line — Manager</t>
        </is>
      </c>
      <c r="N183" s="110" t="n">
        <v>19</v>
      </c>
      <c r="O183" s="109" t="inlineStr">
        <is>
          <t>P3 / M2</t>
        </is>
      </c>
      <c r="P183" s="110" t="inlineStr">
        <is>
          <t>Career / · Team Lead</t>
        </is>
      </c>
      <c r="Q183" s="110" t="inlineStr">
        <is>
          <t>4 Enable</t>
        </is>
      </c>
      <c r="R183" s="110" t="inlineStr">
        <is>
          <t>4–7 yrs</t>
        </is>
      </c>
      <c r="S183" s="110" t="inlineStr">
        <is>
          <t>5–8 · 4–8</t>
        </is>
      </c>
      <c r="T183" s="110" t="inlineStr">
        <is>
          <t>Senior Software Engineer</t>
        </is>
      </c>
      <c r="U183" s="110" t="inlineStr">
        <is>
          <t>Workiva: SE / Senior SE · Broadridge India: Senior SE · Nasdaq / AxiomSL: Senior SE · Salesforce: MTS · Atlassian: P40 · Freshworks: Senior SE</t>
        </is>
      </c>
      <c r="V183" s="110" t="inlineStr">
        <is>
          <t>SFIA 9 · software development, programming; OWASP secure coding; cloud vendor certifications</t>
        </is>
      </c>
      <c r="W183" s="110" t="inlineStr">
        <is>
          <t>Core 3 · Future 3 · Functional 3 · Leadership 2</t>
        </is>
      </c>
      <c r="X183" s="73" t="n">
        <v>175</v>
      </c>
      <c r="Y183" s="74" t="inlineStr">
        <is>
          <t>IRIS1890</t>
        </is>
      </c>
      <c r="Z183" s="74" t="inlineStr">
        <is>
          <t>Employee</t>
        </is>
      </c>
      <c r="AA183" s="74" t="inlineStr">
        <is>
          <t>Active</t>
        </is>
      </c>
      <c r="AB183" s="74" t="inlineStr">
        <is>
          <t>Hetal Chauhan</t>
        </is>
      </c>
      <c r="AC183" s="164" t="n">
        <v>44200</v>
      </c>
      <c r="AD183" s="74" t="inlineStr">
        <is>
          <t>Software Engineer</t>
        </is>
      </c>
      <c r="AE183" s="74" t="inlineStr">
        <is>
          <t>MCA</t>
        </is>
      </c>
      <c r="AF183" s="74" t="inlineStr">
        <is>
          <t>Siddhesh Kadam</t>
        </is>
      </c>
      <c r="AG183" s="74" t="inlineStr">
        <is>
          <t>N-3</t>
        </is>
      </c>
      <c r="AH183" s="74" t="inlineStr">
        <is>
          <t>Manager</t>
        </is>
      </c>
      <c r="AI183" s="74" t="inlineStr">
        <is>
          <t>11 years, 1 months, 0 days</t>
        </is>
      </c>
      <c r="AJ183" s="74" t="inlineStr">
        <is>
          <t>5 years, 7 months, 21 days</t>
        </is>
      </c>
      <c r="AK183" s="74" t="inlineStr">
        <is>
          <t>Regtech</t>
        </is>
      </c>
      <c r="AL183" s="74" t="inlineStr">
        <is>
          <t>CARBON</t>
        </is>
      </c>
      <c r="AM183" s="74" t="inlineStr">
        <is>
          <t>Technology</t>
        </is>
      </c>
      <c r="AN183" s="74" t="inlineStr">
        <is>
          <t>Development</t>
        </is>
      </c>
      <c r="AO183" s="74" t="inlineStr">
        <is>
          <t>Yes</t>
        </is>
      </c>
      <c r="AP183" s="74" t="inlineStr">
        <is>
          <t>Product/Project</t>
        </is>
      </c>
      <c r="AQ183" s="74" t="inlineStr">
        <is>
          <t>.NET MVC</t>
        </is>
      </c>
      <c r="AR183" s="74" t="inlineStr">
        <is>
          <t>Technical - Developer</t>
        </is>
      </c>
      <c r="AS183" s="74" t="n">
        <v>20</v>
      </c>
      <c r="AT183" s="74" t="inlineStr">
        <is>
          <t>Covered</t>
        </is>
      </c>
      <c r="AU183" s="74" t="inlineStr">
        <is>
          <t>IRIS1890</t>
        </is>
      </c>
      <c r="AV183" s="74" t="inlineStr">
        <is>
          <t>Hetal Chauhan</t>
        </is>
      </c>
      <c r="AW183" s="74" t="inlineStr">
        <is>
          <t>Technology</t>
        </is>
      </c>
      <c r="AX183" s="74" t="inlineStr">
        <is>
          <t>Engineering &amp; Development</t>
        </is>
      </c>
      <c r="AY183" s="74" t="inlineStr">
        <is>
          <t>Backend Engineering ·.NET</t>
        </is>
      </c>
      <c r="AZ183" s="74" t="n"/>
      <c r="BA183" s="74" t="n"/>
      <c r="BB183" s="74" t="inlineStr">
        <is>
          <t>Employee</t>
        </is>
      </c>
      <c r="BC183" s="74" t="inlineStr">
        <is>
          <t>Siddhesh Kadam</t>
        </is>
      </c>
      <c r="BD183" s="74" t="inlineStr">
        <is>
          <t>Siddhesh Kadam</t>
        </is>
      </c>
      <c r="BE183" s="74" t="inlineStr">
        <is>
          <t>No</t>
        </is>
      </c>
      <c r="BF183" s="74" t="inlineStr">
        <is>
          <t>Software Engineer</t>
        </is>
      </c>
      <c r="BG183" s="74" t="inlineStr">
        <is>
          <t>Software Engineer</t>
        </is>
      </c>
      <c r="BH183" s="74" t="inlineStr">
        <is>
          <t>No</t>
        </is>
      </c>
      <c r="BI183" s="74" t="n">
        <v>3</v>
      </c>
      <c r="BJ183" s="74" t="n">
        <v>3</v>
      </c>
      <c r="BK183" s="74" t="n">
        <v>0</v>
      </c>
      <c r="BL183" s="74" t="inlineStr">
        <is>
          <t>Review</t>
        </is>
      </c>
      <c r="BM183" s="74" t="n">
        <v>3</v>
      </c>
      <c r="BN183" s="74" t="n">
        <v>3</v>
      </c>
      <c r="BO183" s="74" t="n">
        <v>0</v>
      </c>
      <c r="BP183" s="74" t="inlineStr">
        <is>
          <t>Review</t>
        </is>
      </c>
      <c r="BQ183" s="74" t="inlineStr">
        <is>
          <t>No</t>
        </is>
      </c>
      <c r="BR183" s="74" t="inlineStr">
        <is>
          <t>L3 – Professional / Associate</t>
        </is>
      </c>
      <c r="BS183" s="74" t="inlineStr">
        <is>
          <t>L3 – Professional / Associate</t>
        </is>
      </c>
      <c r="BT183" s="74" t="inlineStr">
        <is>
          <t>No designation change — current record value carried forward</t>
        </is>
      </c>
      <c r="BU183" s="74"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BV183" s="74" t="n"/>
      <c r="BW183" s="74" t="inlineStr">
        <is>
          <t>No input received — attended/was listed as a respondent but did not provide answers to any of the survey questions.</t>
        </is>
      </c>
      <c r="BX183" s="74" t="n"/>
      <c r="BY183" s="74" t="n"/>
      <c r="BZ183" s="74" t="n"/>
      <c r="CA183" s="74" t="n"/>
      <c r="CB183" s="74" t="n"/>
      <c r="CC183" s="74" t="n"/>
      <c r="CD183" s="74" t="n"/>
      <c r="CE183" s="74" t="n"/>
      <c r="CF183" s="74" t="n"/>
      <c r="CG183" s="74" t="n"/>
      <c r="CH183" s="74" t="n"/>
      <c r="CI183" s="74" t="n"/>
      <c r="CJ183" s="74" t="n"/>
      <c r="CK183" s="74" t="n"/>
      <c r="CL183" s="74" t="n"/>
      <c r="CM183" s="74" t="n"/>
      <c r="CN183" s="74" t="n"/>
      <c r="CO183" s="74" t="n"/>
      <c r="CP183" s="74" t="n"/>
      <c r="CQ183" s="74" t="n"/>
      <c r="CR183" s="74" t="n"/>
      <c r="CS183" s="74" t="n"/>
      <c r="CT183" s="74" t="n"/>
      <c r="CU183" s="74" t="n"/>
      <c r="CV183" s="74" t="n"/>
      <c r="CW183" s="74" t="n"/>
      <c r="CX183" s="74" t="n"/>
      <c r="CY183" s="74" t="n"/>
      <c r="CZ183" s="74" t="n"/>
      <c r="DA183" s="74" t="n"/>
      <c r="DB183" s="74" t="n"/>
      <c r="DC183" s="74" t="n"/>
      <c r="DD183" s="74" t="n"/>
      <c r="DE183" s="74" t="n"/>
      <c r="DF183" s="74" t="n"/>
      <c r="DG183" s="74" t="n"/>
      <c r="DH183" s="74" t="n"/>
      <c r="DI183" s="74" t="n"/>
      <c r="DJ183" s="74" t="n"/>
      <c r="DK183" s="74" t="n"/>
      <c r="DL183" s="74" t="n"/>
      <c r="DM183" s="74" t="n"/>
      <c r="DN183" s="74" t="n"/>
      <c r="DO183" s="74" t="n"/>
      <c r="DP183" s="74" t="n"/>
      <c r="DQ183" s="74" t="n"/>
      <c r="DR183" s="74" t="n"/>
      <c r="DS183" s="74" t="n"/>
      <c r="DT183" s="74" t="n"/>
      <c r="DU183" s="74" t="n"/>
      <c r="DV183" s="74" t="n"/>
      <c r="DW183" s="74" t="n"/>
      <c r="DX183" s="74" t="n"/>
      <c r="DY183" s="74" t="n"/>
      <c r="DZ183" s="74" t="n"/>
      <c r="EA183" s="74" t="n"/>
      <c r="EB183" s="74" t="n"/>
      <c r="EC183" s="74" t="n"/>
      <c r="ED183" s="74" t="n"/>
      <c r="EE183" s="74" t="n"/>
      <c r="EF183" s="74" t="n"/>
      <c r="EG183" s="74" t="n"/>
      <c r="EH183" s="74" t="n"/>
      <c r="EI183" s="74" t="n"/>
      <c r="EJ183" s="74" t="n"/>
      <c r="EK183" s="74" t="n"/>
      <c r="EL183" s="74" t="n"/>
      <c r="EM183" s="74" t="n"/>
      <c r="EN183" s="74" t="n"/>
      <c r="EO183" s="74" t="n"/>
      <c r="EP183" s="74" t="n"/>
      <c r="EQ183" s="74" t="n"/>
      <c r="ER183" s="74" t="n"/>
      <c r="ES183" s="74" t="n"/>
      <c r="ET183" s="74" t="n"/>
      <c r="EU183" s="74" t="n"/>
      <c r="EV183" s="130" t="n"/>
      <c r="EW183" s="131" t="inlineStr">
        <is>
          <t>• Role / sub-team: Technology — Software Engineer.
• Core purpose: Input not given by Participant.
• Decision-making autonomy: Input not given by Participant.
• Is this something only they do: Input not given by Participant.</t>
        </is>
      </c>
      <c r="EX183" s="131" t="inlineStr">
        <is>
          <t>• Key responsibilities include: Input not given by Participant.
• Impact if missed or done wrong: Input not given by Participant.
• How measured: Input not given by Participant.</t>
        </is>
      </c>
      <c r="EY183" s="131" t="inlineStr">
        <is>
          <t>• Current capabilities: Input not given by Participant.
• Tools / software used: Input not given by Participant.</t>
        </is>
      </c>
      <c r="EZ183" s="131" t="inlineStr">
        <is>
          <t>• Development priorities: Input not given by Participant.</t>
        </is>
      </c>
      <c r="FA183" s="131" t="inlineStr">
        <is>
          <t>• Key challenges: Input not given by Participant.
• Support required: Input not given by Participant.</t>
        </is>
      </c>
      <c r="FB183" s="131" t="n"/>
      <c r="FC183" s="131" t="n"/>
    </row>
    <row r="184" ht="250" customHeight="1">
      <c r="A184" s="109" t="inlineStr">
        <is>
          <t>Mapped</t>
        </is>
      </c>
      <c r="B184" s="109" t="inlineStr">
        <is>
          <t>CARBON</t>
        </is>
      </c>
      <c r="C184" s="110" t="inlineStr">
        <is>
          <t>IRIS2374</t>
        </is>
      </c>
      <c r="D184" s="110" t="inlineStr">
        <is>
          <t>Huzefa Petit</t>
        </is>
      </c>
      <c r="E184" s="110" t="inlineStr">
        <is>
          <t>Technology</t>
        </is>
      </c>
      <c r="F184" s="162" t="inlineStr">
        <is>
          <t>Technical Support Lead</t>
        </is>
      </c>
      <c r="G184" s="162" t="inlineStr">
        <is>
          <t>Technical Specialist</t>
        </is>
      </c>
      <c r="H184" s="162" t="inlineStr">
        <is>
          <t>L5 – Lead · IC</t>
        </is>
      </c>
      <c r="I184" s="162" t="inlineStr">
        <is>
          <t>B1</t>
        </is>
      </c>
      <c r="J184" s="165" t="inlineStr">
        <is>
          <t>▼ Down · protected</t>
        </is>
      </c>
      <c r="K184" s="110" t="inlineStr">
        <is>
          <t>Engineering &amp; Development</t>
        </is>
      </c>
      <c r="L184" s="110" t="inlineStr">
        <is>
          <t>Backend Development</t>
        </is>
      </c>
      <c r="M184" s="163" t="inlineStr">
        <is>
          <t>• Confirm the reporting line — Manager</t>
        </is>
      </c>
      <c r="N184" s="110" t="n">
        <v>20</v>
      </c>
      <c r="O184" s="109" t="inlineStr">
        <is>
          <t>P3 / M2</t>
        </is>
      </c>
      <c r="P184" s="110" t="inlineStr">
        <is>
          <t>Career / · Team Lead</t>
        </is>
      </c>
      <c r="Q184" s="110" t="inlineStr">
        <is>
          <t>4 Enable</t>
        </is>
      </c>
      <c r="R184" s="110" t="inlineStr">
        <is>
          <t>4–7 yrs</t>
        </is>
      </c>
      <c r="S184" s="110" t="inlineStr">
        <is>
          <t>5–8 · 4–8</t>
        </is>
      </c>
      <c r="T184" s="110" t="inlineStr">
        <is>
          <t>Senior Software Engineer</t>
        </is>
      </c>
      <c r="U184" s="110" t="inlineStr">
        <is>
          <t>Workiva: SE / Senior SE · Broadridge India: Senior SE · Nasdaq / AxiomSL: Senior SE · Salesforce: MTS · Atlassian: P40 · Freshworks: Senior SE</t>
        </is>
      </c>
      <c r="V184" s="110" t="inlineStr">
        <is>
          <t>SFIA 9 · software development, programming; OWASP secure coding; cloud vendor certifications</t>
        </is>
      </c>
      <c r="W184" s="110" t="inlineStr">
        <is>
          <t>Core 3 · Future 3 · Functional 3 · Leadership 1</t>
        </is>
      </c>
      <c r="X184" s="73" t="n">
        <v>370</v>
      </c>
      <c r="Y184" s="74" t="inlineStr">
        <is>
          <t>IRIS2374</t>
        </is>
      </c>
      <c r="Z184" s="74" t="inlineStr">
        <is>
          <t>Employee</t>
        </is>
      </c>
      <c r="AA184" s="74" t="inlineStr">
        <is>
          <t>Active</t>
        </is>
      </c>
      <c r="AB184" s="74" t="inlineStr">
        <is>
          <t>Huzefa Petit</t>
        </is>
      </c>
      <c r="AC184" s="164" t="n">
        <v>45789</v>
      </c>
      <c r="AD184" s="74" t="inlineStr">
        <is>
          <t>Technical Support Lead</t>
        </is>
      </c>
      <c r="AE184" s="74" t="inlineStr">
        <is>
          <t>MCA</t>
        </is>
      </c>
      <c r="AF184" s="74" t="inlineStr">
        <is>
          <t>Vinod Katekar</t>
        </is>
      </c>
      <c r="AG184" s="74" t="inlineStr">
        <is>
          <t>N-4</t>
        </is>
      </c>
      <c r="AH184" s="74" t="inlineStr">
        <is>
          <t>Individual Contributor</t>
        </is>
      </c>
      <c r="AI184" s="74" t="inlineStr">
        <is>
          <t>15 years, 0 months, 0 days</t>
        </is>
      </c>
      <c r="AJ184" s="74" t="inlineStr">
        <is>
          <t>1 years, 3 months, 13 days</t>
        </is>
      </c>
      <c r="AK184" s="74" t="inlineStr">
        <is>
          <t>Regtech</t>
        </is>
      </c>
      <c r="AL184" s="74" t="inlineStr">
        <is>
          <t>CARBON</t>
        </is>
      </c>
      <c r="AM184" s="74" t="inlineStr">
        <is>
          <t>Technology</t>
        </is>
      </c>
      <c r="AN184" s="74" t="inlineStr">
        <is>
          <t>Development</t>
        </is>
      </c>
      <c r="AO184" s="74" t="inlineStr">
        <is>
          <t>Yes</t>
        </is>
      </c>
      <c r="AP184" s="74" t="inlineStr">
        <is>
          <t>Product/Project</t>
        </is>
      </c>
      <c r="AQ184" s="74" t="inlineStr">
        <is>
          <t>.NET MVC</t>
        </is>
      </c>
      <c r="AR184" s="74" t="inlineStr">
        <is>
          <t>Technical - Developer</t>
        </is>
      </c>
      <c r="AS184" s="74" t="n">
        <v>20</v>
      </c>
      <c r="AT184" s="74" t="inlineStr">
        <is>
          <t>Covered</t>
        </is>
      </c>
      <c r="AU184" s="74" t="inlineStr">
        <is>
          <t>IRIS2374</t>
        </is>
      </c>
      <c r="AV184" s="74" t="inlineStr">
        <is>
          <t>Huzefa Petit</t>
        </is>
      </c>
      <c r="AW184" s="74" t="inlineStr">
        <is>
          <t>Technology</t>
        </is>
      </c>
      <c r="AX184" s="74" t="inlineStr">
        <is>
          <t>Quality Assurance</t>
        </is>
      </c>
      <c r="AY184" s="74" t="inlineStr">
        <is>
          <t>QA Automation</t>
        </is>
      </c>
      <c r="AZ184" s="74" t="n"/>
      <c r="BA184" s="74" t="n"/>
      <c r="BB184" s="74" t="inlineStr">
        <is>
          <t>Employee</t>
        </is>
      </c>
      <c r="BC184" s="74" t="inlineStr">
        <is>
          <t>Ashish Singhvi</t>
        </is>
      </c>
      <c r="BD184" s="74" t="inlineStr">
        <is>
          <t>Ashish Singhvi</t>
        </is>
      </c>
      <c r="BE184" s="74" t="inlineStr">
        <is>
          <t>No</t>
        </is>
      </c>
      <c r="BF184" s="74" t="inlineStr">
        <is>
          <t>Technical Support Lead</t>
        </is>
      </c>
      <c r="BG184" s="74" t="inlineStr">
        <is>
          <t>Technical Support Lead - Test Automation Lead</t>
        </is>
      </c>
      <c r="BH184" s="74" t="inlineStr">
        <is>
          <t>Check</t>
        </is>
      </c>
      <c r="BI184" s="74" t="n">
        <v>2</v>
      </c>
      <c r="BJ184" s="74" t="n">
        <v>2</v>
      </c>
      <c r="BK184" s="74" t="n">
        <v>0</v>
      </c>
      <c r="BL184" s="74" t="inlineStr">
        <is>
          <t>Consolidate / flatten</t>
        </is>
      </c>
      <c r="BM184" s="74" t="n">
        <v>2</v>
      </c>
      <c r="BN184" s="74" t="n">
        <v>2</v>
      </c>
      <c r="BO184" s="74" t="n">
        <v>0</v>
      </c>
      <c r="BP184" s="74" t="inlineStr">
        <is>
          <t>Consolidate / flatten</t>
        </is>
      </c>
      <c r="BQ184" s="74" t="inlineStr">
        <is>
          <t>No</t>
        </is>
      </c>
      <c r="BR184" s="74" t="inlineStr">
        <is>
          <t>L5 – Lead · IC</t>
        </is>
      </c>
      <c r="BS184" s="74" t="inlineStr">
        <is>
          <t>L5 – Lead · IC</t>
        </is>
      </c>
      <c r="BT184" s="74" t="inlineStr">
        <is>
          <t>No designation change — current record value carried forward</t>
        </is>
      </c>
      <c r="BU184" s="74"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BV184" s="74" t="n"/>
      <c r="BW184" s="74" t="inlineStr">
        <is>
          <t>Internal; All.</t>
        </is>
      </c>
      <c r="BX184" s="74" t="n"/>
      <c r="BY184" s="74" t="n"/>
      <c r="BZ184" s="74" t="n"/>
      <c r="CA184" s="74" t="n"/>
      <c r="CB184" s="74" t="n"/>
      <c r="CC184" s="74" t="n"/>
      <c r="CD184" s="74" t="n"/>
      <c r="CE184" s="74" t="n"/>
      <c r="CF184" s="74" t="n"/>
      <c r="CG184" s="74" t="n"/>
      <c r="CH184" s="74" t="n"/>
      <c r="CI184" s="74" t="n"/>
      <c r="CJ184" s="74" t="n"/>
      <c r="CK184" s="74" t="n"/>
      <c r="CL184" s="74" t="n"/>
      <c r="CM184" s="74" t="n"/>
      <c r="CN184" s="74" t="n"/>
      <c r="CO184" s="74" t="n"/>
      <c r="CP184" s="74" t="n"/>
      <c r="CQ184" s="74" t="n"/>
      <c r="CR184" s="74" t="n"/>
      <c r="CS184" s="74" t="n"/>
      <c r="CT184" s="74" t="n"/>
      <c r="CU184" s="74" t="n"/>
      <c r="CV184" s="74" t="n"/>
      <c r="CW184" s="74" t="n"/>
      <c r="CX184" s="74" t="n"/>
      <c r="CY184" s="74" t="n"/>
      <c r="CZ184" s="74" t="n"/>
      <c r="DA184" s="74" t="n"/>
      <c r="DB184" s="74" t="n"/>
      <c r="DC184" s="74" t="n"/>
      <c r="DD184" s="74" t="n"/>
      <c r="DE184" s="74" t="n"/>
      <c r="DF184" s="74" t="n"/>
      <c r="DG184" s="74" t="n"/>
      <c r="DH184" s="74" t="n"/>
      <c r="DI184" s="74" t="n"/>
      <c r="DJ184" s="74" t="n"/>
      <c r="DK184" s="74" t="n"/>
      <c r="DL184" s="74" t="n"/>
      <c r="DM184" s="74" t="n"/>
      <c r="DN184" s="74" t="n"/>
      <c r="DO184" s="74" t="n"/>
      <c r="DP184" s="74" t="n"/>
      <c r="DQ184" s="74" t="n"/>
      <c r="DR184" s="74" t="n"/>
      <c r="DS184" s="74" t="n"/>
      <c r="DT184" s="74" t="n"/>
      <c r="DU184" s="74" t="n"/>
      <c r="DV184" s="74" t="n"/>
      <c r="DW184" s="74" t="n"/>
      <c r="DX184" s="74" t="n"/>
      <c r="DY184" s="74" t="n"/>
      <c r="DZ184" s="74" t="n"/>
      <c r="EA184" s="74" t="n"/>
      <c r="EB184" s="74" t="n"/>
      <c r="EC184" s="74" t="n"/>
      <c r="ED184" s="74" t="n"/>
      <c r="EE184" s="74" t="n"/>
      <c r="EF184" s="74" t="n"/>
      <c r="EG184" s="74" t="n"/>
      <c r="EH184" s="74" t="n"/>
      <c r="EI184" s="74" t="n"/>
      <c r="EJ184" s="74" t="n"/>
      <c r="EK184" s="74" t="n"/>
      <c r="EL184" s="74" t="n"/>
      <c r="EM184" s="74" t="n"/>
      <c r="EN184" s="74" t="n"/>
      <c r="EO184" s="74" t="n"/>
      <c r="EP184" s="74" t="n"/>
      <c r="EQ184" s="74" t="n"/>
      <c r="ER184" s="74" t="n"/>
      <c r="ES184" s="74" t="n"/>
      <c r="ET184" s="74" t="n"/>
      <c r="EU184" s="74" t="n"/>
      <c r="EV184" s="130" t="n"/>
      <c r="EW184" s="131"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EX184" s="131"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EY184" s="131"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EZ184" s="131"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FA184" s="131" t="inlineStr">
        <is>
          <t>• Key challenges: Learning new skills; More dependency on AI; Bug fixing.
• Support required: More work flexibility; IT team support; Clear requirements; Team building exercises to be implemented; Long team meetings.</t>
        </is>
      </c>
      <c r="FB184" s="131" t="n"/>
      <c r="FC184" s="131" t="n"/>
    </row>
    <row r="185" ht="250" customHeight="1">
      <c r="A185" s="109" t="inlineStr">
        <is>
          <t>Mapped</t>
        </is>
      </c>
      <c r="B185" s="109" t="inlineStr">
        <is>
          <t>CARBON</t>
        </is>
      </c>
      <c r="C185" s="110" t="inlineStr">
        <is>
          <t>IRIS2495</t>
        </is>
      </c>
      <c r="D185" s="110" t="inlineStr">
        <is>
          <t>Manasvi Sharma</t>
        </is>
      </c>
      <c r="E185" s="110" t="inlineStr">
        <is>
          <t>Technology</t>
        </is>
      </c>
      <c r="F185" s="162" t="inlineStr">
        <is>
          <t>Senior Software Engineer - AI/ML</t>
        </is>
      </c>
      <c r="G185" s="162" t="inlineStr">
        <is>
          <t>AI/ML Specialist – POD Lead</t>
        </is>
      </c>
      <c r="H185" s="162" t="inlineStr">
        <is>
          <t>L4 – Senior</t>
        </is>
      </c>
      <c r="I185" s="162" t="inlineStr">
        <is>
          <t>B1</t>
        </is>
      </c>
      <c r="J185" s="166" t="inlineStr">
        <is>
          <t>▲ Up</t>
        </is>
      </c>
      <c r="K185" s="110" t="inlineStr">
        <is>
          <t>Engineering &amp; Development</t>
        </is>
      </c>
      <c r="L185" s="110" t="inlineStr">
        <is>
          <t>AI / ML &amp; GenAI Engineering</t>
        </is>
      </c>
      <c r="M185" s="110" t="n"/>
      <c r="N185" s="110" t="n">
        <v>20</v>
      </c>
      <c r="O185" s="109" t="inlineStr">
        <is>
          <t>P3 / M2</t>
        </is>
      </c>
      <c r="P185" s="110" t="inlineStr">
        <is>
          <t>Career / · Team Lead</t>
        </is>
      </c>
      <c r="Q185" s="110" t="inlineStr">
        <is>
          <t>4 Enable</t>
        </is>
      </c>
      <c r="R185" s="110" t="inlineStr">
        <is>
          <t>4–7 yrs</t>
        </is>
      </c>
      <c r="S185" s="110" t="inlineStr">
        <is>
          <t>5–8 · 4–8</t>
        </is>
      </c>
      <c r="T185" s="110" t="inlineStr">
        <is>
          <t>Senior Software Engineer</t>
        </is>
      </c>
      <c r="U185" s="110" t="inlineStr">
        <is>
          <t>Workiva: SE / Senior SE · Broadridge India: Senior SE · Nasdaq / AxiomSL: Senior SE · Salesforce: MTS · Atlassian: P40 · Freshworks: Senior SE</t>
        </is>
      </c>
      <c r="V185" s="110" t="inlineStr">
        <is>
          <t>SFIA 9 · software development, programming; OWASP secure coding; cloud vendor certifications</t>
        </is>
      </c>
      <c r="W185" s="110" t="inlineStr">
        <is>
          <t>Core 3 · Future 3 · Functional 3 · Leadership 2</t>
        </is>
      </c>
      <c r="X185" s="73" t="n">
        <v>468</v>
      </c>
      <c r="Y185" s="74" t="inlineStr">
        <is>
          <t>IRIS2495</t>
        </is>
      </c>
      <c r="Z185" s="74" t="inlineStr">
        <is>
          <t>Employee</t>
        </is>
      </c>
      <c r="AA185" s="74" t="inlineStr">
        <is>
          <t>Active</t>
        </is>
      </c>
      <c r="AB185" s="74" t="inlineStr">
        <is>
          <t>Manasvi Sharma</t>
        </is>
      </c>
      <c r="AC185" s="164" t="n">
        <v>46097</v>
      </c>
      <c r="AD185" s="74" t="inlineStr">
        <is>
          <t>Senior Software Engineer - AI/ML</t>
        </is>
      </c>
      <c r="AE185" s="74" t="inlineStr">
        <is>
          <t>B.Sc</t>
        </is>
      </c>
      <c r="AF185" s="74" t="inlineStr">
        <is>
          <t>Ashish Singhvi</t>
        </is>
      </c>
      <c r="AG185" s="74" t="inlineStr">
        <is>
          <t>N-2</t>
        </is>
      </c>
      <c r="AH185" s="74" t="inlineStr">
        <is>
          <t>Manager</t>
        </is>
      </c>
      <c r="AI185" s="74" t="inlineStr">
        <is>
          <t>7 years, 0 months, 0 days</t>
        </is>
      </c>
      <c r="AJ185" s="74" t="inlineStr">
        <is>
          <t>0 years, 5 months, 9 days</t>
        </is>
      </c>
      <c r="AK185" s="74" t="inlineStr">
        <is>
          <t>Regtech</t>
        </is>
      </c>
      <c r="AL185" s="74" t="inlineStr">
        <is>
          <t>CARBON</t>
        </is>
      </c>
      <c r="AM185" s="74" t="inlineStr">
        <is>
          <t>Technology</t>
        </is>
      </c>
      <c r="AN185" s="74" t="inlineStr">
        <is>
          <t>Development</t>
        </is>
      </c>
      <c r="AO185" s="74" t="inlineStr">
        <is>
          <t>Yes</t>
        </is>
      </c>
      <c r="AP185" s="74" t="inlineStr">
        <is>
          <t>Product/Project</t>
        </is>
      </c>
      <c r="AQ185" s="74" t="inlineStr">
        <is>
          <t>AI/ML</t>
        </is>
      </c>
      <c r="AR185" s="74" t="inlineStr">
        <is>
          <t>Technical - Developer</t>
        </is>
      </c>
      <c r="AS185" s="74" t="n">
        <v>20</v>
      </c>
      <c r="AT185" s="74" t="inlineStr">
        <is>
          <t>Covered</t>
        </is>
      </c>
      <c r="AU185" s="74" t="inlineStr">
        <is>
          <t>IRIS2495</t>
        </is>
      </c>
      <c r="AV185" s="74" t="inlineStr">
        <is>
          <t>Manasvi Sharma</t>
        </is>
      </c>
      <c r="AW185" s="74" t="inlineStr">
        <is>
          <t>Technology</t>
        </is>
      </c>
      <c r="AX185" s="74" t="inlineStr">
        <is>
          <t>Engineering &amp; Development</t>
        </is>
      </c>
      <c r="AY185" s="74" t="inlineStr">
        <is>
          <t>AI / ML Engineering</t>
        </is>
      </c>
      <c r="AZ185" s="74" t="n"/>
      <c r="BA185" s="74" t="n"/>
      <c r="BB185" s="74" t="inlineStr">
        <is>
          <t>Employee</t>
        </is>
      </c>
      <c r="BC185" s="74" t="inlineStr">
        <is>
          <t>Ashish Singhvi</t>
        </is>
      </c>
      <c r="BD185" s="74" t="inlineStr">
        <is>
          <t>Ashish Singhvi</t>
        </is>
      </c>
      <c r="BE185" s="74" t="inlineStr">
        <is>
          <t>No</t>
        </is>
      </c>
      <c r="BF185" s="74" t="inlineStr">
        <is>
          <t>Senior Software Engineer - AI/ML</t>
        </is>
      </c>
      <c r="BG185" s="74" t="inlineStr">
        <is>
          <t>Senior Software Engineer - AI/ML</t>
        </is>
      </c>
      <c r="BH185" s="74" t="inlineStr">
        <is>
          <t>No</t>
        </is>
      </c>
      <c r="BI185" s="74" t="n">
        <v>1</v>
      </c>
      <c r="BJ185" s="74" t="n">
        <v>1</v>
      </c>
      <c r="BK185" s="74" t="n">
        <v>0</v>
      </c>
      <c r="BL185" s="74" t="inlineStr">
        <is>
          <t>Consolidate / flatten</t>
        </is>
      </c>
      <c r="BM185" s="74" t="n">
        <v>1</v>
      </c>
      <c r="BN185" s="74" t="n">
        <v>1</v>
      </c>
      <c r="BO185" s="74" t="n">
        <v>0</v>
      </c>
      <c r="BP185" s="74" t="inlineStr">
        <is>
          <t>Consolidate / flatten</t>
        </is>
      </c>
      <c r="BQ185" s="74" t="inlineStr">
        <is>
          <t>No</t>
        </is>
      </c>
      <c r="BR185" s="74" t="inlineStr">
        <is>
          <t>L4 – Senior</t>
        </is>
      </c>
      <c r="BS185" s="74" t="inlineStr">
        <is>
          <t>L4 – Senior</t>
        </is>
      </c>
      <c r="BT185" s="74" t="inlineStr">
        <is>
          <t>No designation change — current record value carried forward</t>
        </is>
      </c>
      <c r="BU185" s="7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BV185" s="74" t="n"/>
      <c r="BW185" s="74" t="inlineStr">
        <is>
          <t>All; Internal.</t>
        </is>
      </c>
      <c r="BX185" s="74" t="n"/>
      <c r="BY185" s="74" t="n"/>
      <c r="BZ185" s="74" t="n"/>
      <c r="CA185" s="74" t="n"/>
      <c r="CB185" s="74" t="n"/>
      <c r="CC185" s="74" t="n"/>
      <c r="CD185" s="74" t="n"/>
      <c r="CE185" s="74" t="n"/>
      <c r="CF185" s="74" t="n"/>
      <c r="CG185" s="74" t="n"/>
      <c r="CH185" s="74" t="n"/>
      <c r="CI185" s="74" t="n"/>
      <c r="CJ185" s="74" t="n"/>
      <c r="CK185" s="74" t="n"/>
      <c r="CL185" s="74" t="n"/>
      <c r="CM185" s="74" t="n"/>
      <c r="CN185" s="74" t="n"/>
      <c r="CO185" s="74" t="n"/>
      <c r="CP185" s="74" t="n"/>
      <c r="CQ185" s="74" t="n"/>
      <c r="CR185" s="74" t="n"/>
      <c r="CS185" s="74" t="n"/>
      <c r="CT185" s="74" t="n"/>
      <c r="CU185" s="74" t="n"/>
      <c r="CV185" s="74" t="n"/>
      <c r="CW185" s="74" t="n"/>
      <c r="CX185" s="74" t="n"/>
      <c r="CY185" s="74" t="n"/>
      <c r="CZ185" s="74" t="n"/>
      <c r="DA185" s="74" t="n"/>
      <c r="DB185" s="74" t="n"/>
      <c r="DC185" s="74" t="n"/>
      <c r="DD185" s="74" t="n"/>
      <c r="DE185" s="74" t="n"/>
      <c r="DF185" s="74" t="n"/>
      <c r="DG185" s="74" t="n"/>
      <c r="DH185" s="74" t="n"/>
      <c r="DI185" s="74" t="n"/>
      <c r="DJ185" s="74" t="n"/>
      <c r="DK185" s="74" t="n"/>
      <c r="DL185" s="74" t="n"/>
      <c r="DM185" s="74" t="n"/>
      <c r="DN185" s="74" t="n"/>
      <c r="DO185" s="74" t="n"/>
      <c r="DP185" s="74" t="n"/>
      <c r="DQ185" s="74" t="n"/>
      <c r="DR185" s="74" t="n"/>
      <c r="DS185" s="74" t="n"/>
      <c r="DT185" s="74" t="n"/>
      <c r="DU185" s="74" t="n"/>
      <c r="DV185" s="74" t="n"/>
      <c r="DW185" s="74" t="n"/>
      <c r="DX185" s="74" t="n"/>
      <c r="DY185" s="74" t="n"/>
      <c r="DZ185" s="74" t="n"/>
      <c r="EA185" s="74" t="n"/>
      <c r="EB185" s="74" t="n"/>
      <c r="EC185" s="74" t="n"/>
      <c r="ED185" s="74" t="n"/>
      <c r="EE185" s="74" t="n"/>
      <c r="EF185" s="74" t="n"/>
      <c r="EG185" s="74" t="n"/>
      <c r="EH185" s="74" t="n"/>
      <c r="EI185" s="74" t="n"/>
      <c r="EJ185" s="74" t="n"/>
      <c r="EK185" s="74" t="n"/>
      <c r="EL185" s="74" t="n"/>
      <c r="EM185" s="74" t="n"/>
      <c r="EN185" s="74" t="n"/>
      <c r="EO185" s="74" t="n"/>
      <c r="EP185" s="74" t="n"/>
      <c r="EQ185" s="74" t="n"/>
      <c r="ER185" s="74" t="n"/>
      <c r="ES185" s="74" t="n"/>
      <c r="ET185" s="74" t="n"/>
      <c r="EU185" s="74" t="n"/>
      <c r="EV185" s="130" t="n"/>
      <c r="EW185" s="131"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EX185" s="131"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EY185" s="131"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EZ185" s="131"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FA185" s="131"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FB185" s="131" t="n"/>
      <c r="FC185" s="131" t="n"/>
    </row>
    <row r="186" ht="250" customHeight="1">
      <c r="A186" s="109" t="inlineStr">
        <is>
          <t>Mapped</t>
        </is>
      </c>
      <c r="B186" s="109" t="inlineStr">
        <is>
          <t>CARBON</t>
        </is>
      </c>
      <c r="C186" s="110" t="inlineStr">
        <is>
          <t>IRIS2491</t>
        </is>
      </c>
      <c r="D186" s="110" t="inlineStr">
        <is>
          <t>Ritik Wadje</t>
        </is>
      </c>
      <c r="E186" s="110" t="inlineStr">
        <is>
          <t>Technology</t>
        </is>
      </c>
      <c r="F186" s="162" t="inlineStr">
        <is>
          <t>Product Designer</t>
        </is>
      </c>
      <c r="G186" s="162" t="inlineStr">
        <is>
          <t>Senior Product Designer</t>
        </is>
      </c>
      <c r="H186" s="162" t="inlineStr">
        <is>
          <t>L3 – Professional / Associate</t>
        </is>
      </c>
      <c r="I186" s="162" t="inlineStr">
        <is>
          <t>A3</t>
        </is>
      </c>
      <c r="J186" s="166" t="inlineStr">
        <is>
          <t>▲ Up</t>
        </is>
      </c>
      <c r="K186" s="110" t="inlineStr">
        <is>
          <t>Design &amp; Creative</t>
        </is>
      </c>
      <c r="L186" s="110" t="inlineStr">
        <is>
          <t>UX / UI Design</t>
        </is>
      </c>
      <c r="M186" s="110" t="n"/>
      <c r="N186" s="110" t="n">
        <v>20</v>
      </c>
      <c r="O186" s="109" t="inlineStr">
        <is>
          <t>P2</t>
        </is>
      </c>
      <c r="P186" s="110" t="inlineStr">
        <is>
          <t>Developing</t>
        </is>
      </c>
      <c r="Q186" s="110" t="inlineStr">
        <is>
          <t>3 Apply</t>
        </is>
      </c>
      <c r="R186" s="110" t="inlineStr">
        <is>
          <t>2–4 yrs</t>
        </is>
      </c>
      <c r="S186" s="110" t="inlineStr">
        <is>
          <t>3–5 · 2–5</t>
        </is>
      </c>
      <c r="T186" s="110" t="inlineStr">
        <is>
          <t>Designer</t>
        </is>
      </c>
      <c r="U186" s="110" t="inlineStr">
        <is>
          <t>IRIS Vs Competitor Benchmark — UX / design ladder: Designer</t>
        </is>
      </c>
      <c r="V186" s="110" t="inlineStr">
        <is>
          <t>UX career ladder Junior → Designer → Senior → Lead → Principal; WCAG accessibility</t>
        </is>
      </c>
      <c r="W186" s="110" t="inlineStr">
        <is>
          <t>Core 2 · Future 2 · Functional 3 · Leadership not scored</t>
        </is>
      </c>
      <c r="X186" s="73" t="n">
        <v>464</v>
      </c>
      <c r="Y186" s="74" t="inlineStr">
        <is>
          <t>IRIS2491</t>
        </is>
      </c>
      <c r="Z186" s="74" t="inlineStr">
        <is>
          <t>Employee</t>
        </is>
      </c>
      <c r="AA186" s="74" t="inlineStr">
        <is>
          <t>Active</t>
        </is>
      </c>
      <c r="AB186" s="74" t="inlineStr">
        <is>
          <t>Ritik Wadje</t>
        </is>
      </c>
      <c r="AC186" s="164" t="n">
        <v>46090</v>
      </c>
      <c r="AD186" s="74" t="inlineStr">
        <is>
          <t>Product Designer</t>
        </is>
      </c>
      <c r="AE186" s="74" t="inlineStr">
        <is>
          <t>B.E</t>
        </is>
      </c>
      <c r="AF186" s="74" t="inlineStr">
        <is>
          <t>Farzad Wadia</t>
        </is>
      </c>
      <c r="AG186" s="74" t="inlineStr">
        <is>
          <t>N-4</t>
        </is>
      </c>
      <c r="AH186" s="74" t="inlineStr">
        <is>
          <t>Individual Contributor</t>
        </is>
      </c>
      <c r="AI186" s="74" t="inlineStr">
        <is>
          <t>3 years, 5 months, 0 days</t>
        </is>
      </c>
      <c r="AJ186" s="74" t="inlineStr">
        <is>
          <t>0 years, 5 months, 16 days</t>
        </is>
      </c>
      <c r="AK186" s="74" t="inlineStr">
        <is>
          <t>Regtech</t>
        </is>
      </c>
      <c r="AL186" s="74" t="inlineStr">
        <is>
          <t>CARBON</t>
        </is>
      </c>
      <c r="AM186" s="74" t="inlineStr">
        <is>
          <t>Technology</t>
        </is>
      </c>
      <c r="AN186" s="74" t="inlineStr">
        <is>
          <t>Development</t>
        </is>
      </c>
      <c r="AO186" s="74" t="inlineStr">
        <is>
          <t>Yes</t>
        </is>
      </c>
      <c r="AP186" s="74" t="inlineStr">
        <is>
          <t>Product/Project</t>
        </is>
      </c>
      <c r="AQ186" s="74" t="inlineStr">
        <is>
          <t>UI/UX Designer</t>
        </is>
      </c>
      <c r="AR186" s="74" t="inlineStr">
        <is>
          <t>Technical - Developer</t>
        </is>
      </c>
      <c r="AS186" s="74" t="n">
        <v>20</v>
      </c>
      <c r="AT186" s="74" t="inlineStr">
        <is>
          <t>Covered</t>
        </is>
      </c>
      <c r="AU186" s="74" t="inlineStr">
        <is>
          <t>IRIS2491</t>
        </is>
      </c>
      <c r="AV186" s="74" t="inlineStr">
        <is>
          <t>Ritik Wadje</t>
        </is>
      </c>
      <c r="AW186" s="74" t="inlineStr">
        <is>
          <t>Functional</t>
        </is>
      </c>
      <c r="AX186" s="74" t="inlineStr">
        <is>
          <t>Product &amp; Design</t>
        </is>
      </c>
      <c r="AY186" s="74" t="inlineStr">
        <is>
          <t>Product Design / UI-UX</t>
        </is>
      </c>
      <c r="AZ186" s="74" t="inlineStr">
        <is>
          <t>Consulting</t>
        </is>
      </c>
      <c r="BA186" s="74" t="n"/>
      <c r="BB186" s="74" t="inlineStr">
        <is>
          <t>Employee</t>
        </is>
      </c>
      <c r="BC186" s="74" t="inlineStr">
        <is>
          <t>Farzad Wadia</t>
        </is>
      </c>
      <c r="BD186" s="74" t="inlineStr">
        <is>
          <t>Farzad Wadia</t>
        </is>
      </c>
      <c r="BE186" s="74" t="inlineStr">
        <is>
          <t>No</t>
        </is>
      </c>
      <c r="BF186" s="74" t="inlineStr">
        <is>
          <t>Product Designer</t>
        </is>
      </c>
      <c r="BG186" s="74" t="inlineStr">
        <is>
          <t>Product Specialist - UI &amp; UX</t>
        </is>
      </c>
      <c r="BH186" s="74" t="inlineStr">
        <is>
          <t>Yes</t>
        </is>
      </c>
      <c r="BI186" s="74" t="inlineStr">
        <is>
          <t>—</t>
        </is>
      </c>
      <c r="BJ186" s="74" t="inlineStr">
        <is>
          <t>—</t>
        </is>
      </c>
      <c r="BK186" s="74" t="inlineStr">
        <is>
          <t>—</t>
        </is>
      </c>
      <c r="BL186" s="74" t="inlineStr">
        <is>
          <t>Not a manager</t>
        </is>
      </c>
      <c r="BM186" s="74" t="inlineStr">
        <is>
          <t>—</t>
        </is>
      </c>
      <c r="BN186" s="74" t="inlineStr">
        <is>
          <t>—</t>
        </is>
      </c>
      <c r="BO186" s="74" t="inlineStr">
        <is>
          <t>—</t>
        </is>
      </c>
      <c r="BP186" s="74" t="inlineStr">
        <is>
          <t>Not a manager</t>
        </is>
      </c>
      <c r="BQ186" s="74" t="inlineStr">
        <is>
          <t>—</t>
        </is>
      </c>
      <c r="BR186" s="74" t="inlineStr">
        <is>
          <t>L3 – Professional / Associate</t>
        </is>
      </c>
      <c r="BS186" s="74" t="inlineStr">
        <is>
          <t>L3 – Professional / Associate</t>
        </is>
      </c>
      <c r="BT186" s="74" t="inlineStr">
        <is>
          <t>No exact Title Hierarchy match — retained current record value</t>
        </is>
      </c>
      <c r="BU186" s="74" t="inlineStr">
        <is>
          <t>Refer to a separate sheet</t>
        </is>
      </c>
      <c r="BV186" s="74" t="n"/>
      <c r="BW186" s="74" t="inlineStr">
        <is>
          <t>All; Global.</t>
        </is>
      </c>
      <c r="BX186" s="74" t="n"/>
      <c r="BY186" s="74" t="inlineStr">
        <is>
          <t>IRIS2491</t>
        </is>
      </c>
      <c r="BZ186" s="74" t="inlineStr">
        <is>
          <t>Employee</t>
        </is>
      </c>
      <c r="CA186" s="74" t="inlineStr">
        <is>
          <t>Active</t>
        </is>
      </c>
      <c r="CB186" s="74" t="inlineStr">
        <is>
          <t>Ritik Wadje</t>
        </is>
      </c>
      <c r="CC186" s="164" t="n">
        <v>46090</v>
      </c>
      <c r="CD186" s="74" t="inlineStr">
        <is>
          <t>Product Designer</t>
        </is>
      </c>
      <c r="CE186" s="74" t="inlineStr">
        <is>
          <t>UI/UX produc designing</t>
        </is>
      </c>
      <c r="CF186" s="74" t="inlineStr">
        <is>
          <t>Consulting  Services</t>
        </is>
      </c>
      <c r="CG186" s="74" t="inlineStr">
        <is>
          <t>ESG Advisory</t>
        </is>
      </c>
      <c r="CH186" s="74" t="inlineStr">
        <is>
          <t>Product Designer</t>
        </is>
      </c>
      <c r="CI186" s="74" t="inlineStr">
        <is>
          <t>L3 – Professional / Associate</t>
        </is>
      </c>
      <c r="CJ186" s="74" t="inlineStr">
        <is>
          <t>Farzad Wadia</t>
        </is>
      </c>
      <c r="CK186" s="74" t="inlineStr">
        <is>
          <t>N-4</t>
        </is>
      </c>
      <c r="CL186" s="74" t="inlineStr">
        <is>
          <t>Individual Contributor</t>
        </is>
      </c>
      <c r="CM186" s="74" t="inlineStr">
        <is>
          <t>Regtech</t>
        </is>
      </c>
      <c r="CN186" s="74" t="inlineStr">
        <is>
          <t>Functional</t>
        </is>
      </c>
      <c r="CO186" s="74" t="inlineStr">
        <is>
          <t>3 years, 8 months, 11 days</t>
        </is>
      </c>
      <c r="CP186" s="74" t="inlineStr">
        <is>
          <t>Product Specialist - UI &amp; UX</t>
        </is>
      </c>
      <c r="CQ186" s="74" t="inlineStr">
        <is>
          <t>Yes - in the long term.</t>
        </is>
      </c>
      <c r="CR186" s="74" t="n">
        <v>4</v>
      </c>
      <c r="CS186" s="74" t="inlineStr">
        <is>
          <t>High</t>
        </is>
      </c>
      <c r="CT186" s="74" t="inlineStr">
        <is>
          <t>High Impact / Growth Talent</t>
        </is>
      </c>
      <c r="CU186" s="74" t="inlineStr">
        <is>
          <t>No</t>
        </is>
      </c>
      <c r="CV186" s="74" t="inlineStr">
        <is>
          <t>No</t>
        </is>
      </c>
      <c r="CW186" s="74" t="inlineStr">
        <is>
          <t>Yes</t>
        </is>
      </c>
      <c r="CX186" s="74" t="n"/>
      <c r="CY186" s="74" t="inlineStr">
        <is>
          <t>-None at this time</t>
        </is>
      </c>
      <c r="CZ186" s="74" t="n"/>
      <c r="DA186" s="74" t="n"/>
      <c r="DB186" s="74" t="n"/>
      <c r="DC186" s="74" t="n"/>
      <c r="DD186" s="74" t="n"/>
      <c r="DE186" s="74" t="n"/>
      <c r="DF186" s="74" t="n"/>
      <c r="DG186" s="74" t="n"/>
      <c r="DH186" s="74" t="n"/>
      <c r="DI186" s="74" t="n"/>
      <c r="DJ186" s="74" t="n"/>
      <c r="DK186" s="74" t="n"/>
      <c r="DL186" s="74" t="n"/>
      <c r="DM186" s="74" t="n"/>
      <c r="DN186" s="74" t="n"/>
      <c r="DO186" s="74" t="n"/>
      <c r="DP186" s="74" t="n"/>
      <c r="DQ186" s="74" t="n"/>
      <c r="DR186" s="74" t="n"/>
      <c r="DS186" s="74" t="n"/>
      <c r="DT186" s="74" t="n"/>
      <c r="DU186" s="74" t="n"/>
      <c r="DV186" s="74" t="n"/>
      <c r="DW186" s="74" t="n"/>
      <c r="DX186" s="74" t="n"/>
      <c r="DY186" s="74" t="n"/>
      <c r="DZ186" s="74" t="n"/>
      <c r="EA186" s="74" t="n"/>
      <c r="EB186" s="74" t="n"/>
      <c r="EC186" s="74" t="n"/>
      <c r="ED186" s="74" t="n"/>
      <c r="EE186" s="74" t="n"/>
      <c r="EF186" s="74" t="n"/>
      <c r="EG186" s="74" t="n"/>
      <c r="EH186" s="74" t="n"/>
      <c r="EI186" s="74" t="n"/>
      <c r="EJ186" s="74" t="n"/>
      <c r="EK186" s="74" t="n"/>
      <c r="EL186" s="74" t="n"/>
      <c r="EM186" s="74" t="n"/>
      <c r="EN186" s="74" t="n"/>
      <c r="EO186" s="74" t="n"/>
      <c r="EP186" s="74" t="n"/>
      <c r="EQ186" s="74" t="n"/>
      <c r="ER186" s="74" t="n"/>
      <c r="ES186" s="74" t="n"/>
      <c r="ET186" s="74" t="n"/>
      <c r="EU186" s="74" t="n"/>
      <c r="EV186" s="130" t="n"/>
      <c r="EW186" s="131"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EX186" s="131"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EY186" s="131"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EZ186" s="131"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FA186" s="131"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FB186" s="131" t="n"/>
      <c r="FC186" s="131" t="n"/>
    </row>
    <row r="187" ht="250" customHeight="1">
      <c r="A187" s="109" t="inlineStr">
        <is>
          <t>Mapped</t>
        </is>
      </c>
      <c r="B187" s="109" t="inlineStr">
        <is>
          <t>CARBON</t>
        </is>
      </c>
      <c r="C187" s="110" t="inlineStr">
        <is>
          <t>IRIS2021</t>
        </is>
      </c>
      <c r="D187" s="110" t="inlineStr">
        <is>
          <t>Alpesh Chaudhari</t>
        </is>
      </c>
      <c r="E187" s="110" t="inlineStr">
        <is>
          <t>Technology</t>
        </is>
      </c>
      <c r="F187" s="162" t="inlineStr">
        <is>
          <t>Software Engineer</t>
        </is>
      </c>
      <c r="G187" s="162" t="inlineStr">
        <is>
          <t>Senior Software Engineer</t>
        </is>
      </c>
      <c r="H187" s="162" t="inlineStr">
        <is>
          <t>L3 – Professional / Associate</t>
        </is>
      </c>
      <c r="I187" s="162" t="inlineStr">
        <is>
          <t>A3</t>
        </is>
      </c>
      <c r="J187" s="166" t="inlineStr">
        <is>
          <t>▲ Up</t>
        </is>
      </c>
      <c r="K187" s="110" t="inlineStr">
        <is>
          <t>Engineering &amp; Development</t>
        </is>
      </c>
      <c r="L187" s="110" t="inlineStr">
        <is>
          <t>Backend Development</t>
        </is>
      </c>
      <c r="M187" s="163" t="inlineStr">
        <is>
          <t>• Confirm the reporting line — Manager</t>
        </is>
      </c>
      <c r="N187" s="110" t="n">
        <v>20</v>
      </c>
      <c r="O187" s="109" t="inlineStr">
        <is>
          <t>P2</t>
        </is>
      </c>
      <c r="P187" s="110" t="inlineStr">
        <is>
          <t>Developing</t>
        </is>
      </c>
      <c r="Q187" s="110" t="inlineStr">
        <is>
          <t>3 Apply</t>
        </is>
      </c>
      <c r="R187" s="110" t="inlineStr">
        <is>
          <t>2–4 yrs</t>
        </is>
      </c>
      <c r="S187" s="110" t="inlineStr">
        <is>
          <t>3–5 · 2–5</t>
        </is>
      </c>
      <c r="T187" s="110" t="inlineStr">
        <is>
          <t>Software Engineer</t>
        </is>
      </c>
      <c r="U187" s="110" t="inlineStr">
        <is>
          <t>Workiva: SE · Broadridge India: SE · Nasdaq / AxiomSL: SE · Salesforce: MTS · Atlassian: P40 · 3–7 yrs · Freshworks: Senior SE</t>
        </is>
      </c>
      <c r="V187" s="110" t="inlineStr">
        <is>
          <t>SFIA 9 · software development, programming; OWASP secure coding; cloud vendor certifications</t>
        </is>
      </c>
      <c r="W187" s="110" t="inlineStr">
        <is>
          <t>Core 2 · Future 2 · Functional 3 · Leadership not scored</t>
        </is>
      </c>
      <c r="X187" s="73" t="n">
        <v>220</v>
      </c>
      <c r="Y187" s="74" t="inlineStr">
        <is>
          <t>IRIS2021</t>
        </is>
      </c>
      <c r="Z187" s="74" t="inlineStr">
        <is>
          <t>Employee</t>
        </is>
      </c>
      <c r="AA187" s="74" t="inlineStr">
        <is>
          <t>Active</t>
        </is>
      </c>
      <c r="AB187" s="74" t="inlineStr">
        <is>
          <t>Alpesh Chaudhari</t>
        </is>
      </c>
      <c r="AC187" s="164" t="n">
        <v>44713</v>
      </c>
      <c r="AD187" s="74" t="inlineStr">
        <is>
          <t>Software Engineer</t>
        </is>
      </c>
      <c r="AE187" s="74" t="inlineStr">
        <is>
          <t>MCA</t>
        </is>
      </c>
      <c r="AF187" s="74" t="inlineStr">
        <is>
          <t>Dhiraj Suryawanshi</t>
        </is>
      </c>
      <c r="AG187" s="74" t="inlineStr">
        <is>
          <t>N-3</t>
        </is>
      </c>
      <c r="AH187" s="74" t="inlineStr">
        <is>
          <t>Manager</t>
        </is>
      </c>
      <c r="AI187" s="74" t="inlineStr">
        <is>
          <t>0 years, 4 months, 0 days</t>
        </is>
      </c>
      <c r="AJ187" s="74" t="inlineStr">
        <is>
          <t>4 years, 2 months, 24 days</t>
        </is>
      </c>
      <c r="AK187" s="74" t="inlineStr">
        <is>
          <t>Regtech</t>
        </is>
      </c>
      <c r="AL187" s="74" t="inlineStr">
        <is>
          <t>CARBON</t>
        </is>
      </c>
      <c r="AM187" s="74" t="inlineStr">
        <is>
          <t>Technology</t>
        </is>
      </c>
      <c r="AN187" s="74" t="inlineStr">
        <is>
          <t>Development</t>
        </is>
      </c>
      <c r="AO187" s="74" t="inlineStr">
        <is>
          <t>Yes</t>
        </is>
      </c>
      <c r="AP187" s="74" t="inlineStr">
        <is>
          <t>Product/Project</t>
        </is>
      </c>
      <c r="AQ187" s="74" t="inlineStr">
        <is>
          <t>.NET MVC</t>
        </is>
      </c>
      <c r="AR187" s="74" t="inlineStr">
        <is>
          <t>Technical - Developer</t>
        </is>
      </c>
      <c r="AS187" s="74" t="n">
        <v>20</v>
      </c>
      <c r="AT187" s="74" t="inlineStr">
        <is>
          <t>Covered</t>
        </is>
      </c>
      <c r="AU187" s="74" t="inlineStr">
        <is>
          <t>IRIS2021</t>
        </is>
      </c>
      <c r="AV187" s="74" t="inlineStr">
        <is>
          <t>Alpesh Chaudhari</t>
        </is>
      </c>
      <c r="AW187" s="74" t="inlineStr">
        <is>
          <t>Technology</t>
        </is>
      </c>
      <c r="AX187" s="74" t="inlineStr">
        <is>
          <t>Engineering &amp; Development</t>
        </is>
      </c>
      <c r="AY187" s="74" t="inlineStr">
        <is>
          <t>AI / ML Engineering</t>
        </is>
      </c>
      <c r="AZ187" s="74" t="n"/>
      <c r="BA187" s="74" t="n"/>
      <c r="BB187" s="74" t="inlineStr">
        <is>
          <t>Employee</t>
        </is>
      </c>
      <c r="BC187" s="74" t="inlineStr">
        <is>
          <t>Dhiraj Suryawanshi</t>
        </is>
      </c>
      <c r="BD187" s="74" t="inlineStr">
        <is>
          <t>Dhiraj Suryawanshi</t>
        </is>
      </c>
      <c r="BE187" s="74" t="inlineStr">
        <is>
          <t>No</t>
        </is>
      </c>
      <c r="BF187" s="74" t="inlineStr">
        <is>
          <t>Software Engineer</t>
        </is>
      </c>
      <c r="BG187" s="74" t="inlineStr">
        <is>
          <t>Software Engineer</t>
        </is>
      </c>
      <c r="BH187" s="74" t="inlineStr">
        <is>
          <t>No</t>
        </is>
      </c>
      <c r="BI187" s="74" t="n">
        <v>3</v>
      </c>
      <c r="BJ187" s="74" t="n">
        <v>3</v>
      </c>
      <c r="BK187" s="74" t="n">
        <v>0</v>
      </c>
      <c r="BL187" s="74" t="inlineStr">
        <is>
          <t>Review</t>
        </is>
      </c>
      <c r="BM187" s="74" t="n">
        <v>3</v>
      </c>
      <c r="BN187" s="74" t="n">
        <v>3</v>
      </c>
      <c r="BO187" s="74" t="n">
        <v>0</v>
      </c>
      <c r="BP187" s="74" t="inlineStr">
        <is>
          <t>Review</t>
        </is>
      </c>
      <c r="BQ187" s="74" t="inlineStr">
        <is>
          <t>No</t>
        </is>
      </c>
      <c r="BR187" s="74" t="inlineStr">
        <is>
          <t>L3 – Professional / Associate</t>
        </is>
      </c>
      <c r="BS187" s="74" t="inlineStr">
        <is>
          <t>L3 – Professional / Associate</t>
        </is>
      </c>
      <c r="BT187" s="74" t="inlineStr">
        <is>
          <t>No designation change — current record value carried forward</t>
        </is>
      </c>
      <c r="BU187" s="74"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BV187" s="74" t="n"/>
      <c r="BW187" s="74" t="inlineStr">
        <is>
          <t>USA; Europe; Brazil.</t>
        </is>
      </c>
      <c r="BX187" s="74" t="n"/>
      <c r="BY187" s="74" t="n"/>
      <c r="BZ187" s="74" t="n"/>
      <c r="CA187" s="74" t="n"/>
      <c r="CB187" s="74" t="n"/>
      <c r="CC187" s="74" t="n"/>
      <c r="CD187" s="74" t="n"/>
      <c r="CE187" s="74" t="n"/>
      <c r="CF187" s="74" t="n"/>
      <c r="CG187" s="74" t="n"/>
      <c r="CH187" s="74" t="n"/>
      <c r="CI187" s="74" t="n"/>
      <c r="CJ187" s="74" t="n"/>
      <c r="CK187" s="74" t="n"/>
      <c r="CL187" s="74" t="n"/>
      <c r="CM187" s="74" t="n"/>
      <c r="CN187" s="74" t="n"/>
      <c r="CO187" s="74" t="n"/>
      <c r="CP187" s="74" t="n"/>
      <c r="CQ187" s="74" t="n"/>
      <c r="CR187" s="74" t="n"/>
      <c r="CS187" s="74" t="n"/>
      <c r="CT187" s="74" t="n"/>
      <c r="CU187" s="74" t="n"/>
      <c r="CV187" s="74" t="n"/>
      <c r="CW187" s="74" t="n"/>
      <c r="CX187" s="74" t="n"/>
      <c r="CY187" s="74" t="n"/>
      <c r="CZ187" s="74" t="n"/>
      <c r="DA187" s="74" t="n"/>
      <c r="DB187" s="74" t="n"/>
      <c r="DC187" s="74" t="n"/>
      <c r="DD187" s="74" t="n"/>
      <c r="DE187" s="74" t="n"/>
      <c r="DF187" s="74" t="n"/>
      <c r="DG187" s="74" t="n"/>
      <c r="DH187" s="74" t="n"/>
      <c r="DI187" s="74" t="n"/>
      <c r="DJ187" s="74" t="n"/>
      <c r="DK187" s="74" t="n"/>
      <c r="DL187" s="74" t="n"/>
      <c r="DM187" s="74" t="n"/>
      <c r="DN187" s="74" t="n"/>
      <c r="DO187" s="74" t="n"/>
      <c r="DP187" s="74" t="n"/>
      <c r="DQ187" s="74" t="n"/>
      <c r="DR187" s="74" t="n"/>
      <c r="DS187" s="74" t="n"/>
      <c r="DT187" s="74" t="n"/>
      <c r="DU187" s="74" t="n"/>
      <c r="DV187" s="74" t="n"/>
      <c r="DW187" s="74" t="n"/>
      <c r="DX187" s="74" t="n"/>
      <c r="DY187" s="74" t="n"/>
      <c r="DZ187" s="74" t="n"/>
      <c r="EA187" s="74" t="n"/>
      <c r="EB187" s="74" t="n"/>
      <c r="EC187" s="74" t="n"/>
      <c r="ED187" s="74" t="n"/>
      <c r="EE187" s="74" t="n"/>
      <c r="EF187" s="74" t="n"/>
      <c r="EG187" s="74" t="n"/>
      <c r="EH187" s="74" t="n"/>
      <c r="EI187" s="74" t="n"/>
      <c r="EJ187" s="74" t="n"/>
      <c r="EK187" s="74" t="n"/>
      <c r="EL187" s="74" t="n"/>
      <c r="EM187" s="74" t="n"/>
      <c r="EN187" s="74" t="n"/>
      <c r="EO187" s="74" t="n"/>
      <c r="EP187" s="74" t="n"/>
      <c r="EQ187" s="74" t="n"/>
      <c r="ER187" s="74" t="n"/>
      <c r="ES187" s="74" t="n"/>
      <c r="ET187" s="74" t="n"/>
      <c r="EU187" s="74" t="n"/>
      <c r="EV187" s="130" t="n"/>
      <c r="EW187" s="131"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EX187" s="131"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EY187" s="131"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EZ187" s="131"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FA187" s="131"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FB187" s="131" t="n"/>
      <c r="FC187" s="131" t="n"/>
    </row>
    <row r="188" ht="250" customHeight="1">
      <c r="A188" s="109" t="inlineStr">
        <is>
          <t>Mapped</t>
        </is>
      </c>
      <c r="B188" s="109" t="inlineStr">
        <is>
          <t>CARBON</t>
        </is>
      </c>
      <c r="C188" s="110" t="inlineStr">
        <is>
          <t>IRIS2440</t>
        </is>
      </c>
      <c r="D188" s="110" t="inlineStr">
        <is>
          <t>Aniket Kale</t>
        </is>
      </c>
      <c r="E188" s="110" t="inlineStr">
        <is>
          <t>Technology</t>
        </is>
      </c>
      <c r="F188" s="110" t="inlineStr">
        <is>
          <t>Senior Software Engineer</t>
        </is>
      </c>
      <c r="G188" s="110" t="inlineStr">
        <is>
          <t>Senior Software Engineer</t>
        </is>
      </c>
      <c r="H188" s="110" t="inlineStr">
        <is>
          <t>L4 – Senior</t>
        </is>
      </c>
      <c r="I188" s="151" t="inlineStr">
        <is>
          <t>A3</t>
        </is>
      </c>
      <c r="J188" s="110" t="inlineStr">
        <is>
          <t>• Same level</t>
        </is>
      </c>
      <c r="K188" s="110" t="inlineStr">
        <is>
          <t>Engineering &amp; Development</t>
        </is>
      </c>
      <c r="L188" s="110" t="inlineStr">
        <is>
          <t>Backend Development</t>
        </is>
      </c>
      <c r="M188" s="110" t="n"/>
      <c r="N188" s="110" t="n">
        <v>20</v>
      </c>
      <c r="O188" s="109" t="inlineStr">
        <is>
          <t>P2</t>
        </is>
      </c>
      <c r="P188" s="110" t="inlineStr">
        <is>
          <t>Developing</t>
        </is>
      </c>
      <c r="Q188" s="110" t="inlineStr">
        <is>
          <t>3 Apply</t>
        </is>
      </c>
      <c r="R188" s="110" t="inlineStr">
        <is>
          <t>2–4 yrs</t>
        </is>
      </c>
      <c r="S188" s="110" t="inlineStr">
        <is>
          <t>3–5 · 2–5</t>
        </is>
      </c>
      <c r="T188" s="110" t="inlineStr">
        <is>
          <t>Software Engineer</t>
        </is>
      </c>
      <c r="U188" s="110" t="inlineStr">
        <is>
          <t>Workiva: SE · Broadridge India: SE · Nasdaq / AxiomSL: SE · Salesforce: MTS · Atlassian: P40 · 3–7 yrs · Freshworks: Senior SE</t>
        </is>
      </c>
      <c r="V188" s="110" t="inlineStr">
        <is>
          <t>SFIA 9 · software development, programming; OWASP secure coding; cloud vendor certifications</t>
        </is>
      </c>
      <c r="W188" s="110" t="inlineStr">
        <is>
          <t>Core 2 · Future 2 · Functional 3 · Leadership not scored</t>
        </is>
      </c>
      <c r="X188" s="73" t="n">
        <v>407</v>
      </c>
      <c r="Y188" s="74" t="inlineStr">
        <is>
          <t>IRIS2440</t>
        </is>
      </c>
      <c r="Z188" s="74" t="inlineStr">
        <is>
          <t>Employee</t>
        </is>
      </c>
      <c r="AA188" s="74" t="inlineStr">
        <is>
          <t>Active</t>
        </is>
      </c>
      <c r="AB188" s="74" t="inlineStr">
        <is>
          <t>Aniket Kale</t>
        </is>
      </c>
      <c r="AC188" s="164" t="n">
        <v>45952</v>
      </c>
      <c r="AD188" s="74" t="inlineStr">
        <is>
          <t>Senior Software Engineer</t>
        </is>
      </c>
      <c r="AE188" s="74" t="inlineStr">
        <is>
          <t>B.E</t>
        </is>
      </c>
      <c r="AF188" s="74" t="inlineStr">
        <is>
          <t>Sarfaraz Badi</t>
        </is>
      </c>
      <c r="AG188" s="74" t="inlineStr">
        <is>
          <t>N-3</t>
        </is>
      </c>
      <c r="AH188" s="74" t="inlineStr">
        <is>
          <t>Individual Contributor</t>
        </is>
      </c>
      <c r="AI188" s="74" t="inlineStr">
        <is>
          <t>6 years, 0 months, 0 days</t>
        </is>
      </c>
      <c r="AJ188" s="74" t="inlineStr">
        <is>
          <t>0 years, 10 months, 3 days</t>
        </is>
      </c>
      <c r="AK188" s="74" t="inlineStr">
        <is>
          <t>Regtech</t>
        </is>
      </c>
      <c r="AL188" s="74" t="inlineStr">
        <is>
          <t>CARBON</t>
        </is>
      </c>
      <c r="AM188" s="74" t="inlineStr">
        <is>
          <t>Technology</t>
        </is>
      </c>
      <c r="AN188" s="74" t="inlineStr">
        <is>
          <t>Development</t>
        </is>
      </c>
      <c r="AO188" s="74" t="inlineStr">
        <is>
          <t>Yes</t>
        </is>
      </c>
      <c r="AP188" s="74" t="inlineStr">
        <is>
          <t>Product/Project</t>
        </is>
      </c>
      <c r="AQ188" s="74" t="inlineStr">
        <is>
          <t>.NET MVC</t>
        </is>
      </c>
      <c r="AR188" s="74" t="inlineStr">
        <is>
          <t>Technical - Developer</t>
        </is>
      </c>
      <c r="AS188" s="74" t="n">
        <v>20</v>
      </c>
      <c r="AT188" s="74" t="inlineStr">
        <is>
          <t>Covered</t>
        </is>
      </c>
      <c r="AU188" s="74" t="inlineStr">
        <is>
          <t>IRIS2440</t>
        </is>
      </c>
      <c r="AV188" s="74" t="inlineStr">
        <is>
          <t>Aniket Kale</t>
        </is>
      </c>
      <c r="AW188" s="74" t="inlineStr">
        <is>
          <t>Technology</t>
        </is>
      </c>
      <c r="AX188" s="74" t="inlineStr">
        <is>
          <t>Engineering &amp; Development</t>
        </is>
      </c>
      <c r="AY188" s="74" t="inlineStr">
        <is>
          <t>Full-Stack Engineering</t>
        </is>
      </c>
      <c r="AZ188" s="74" t="n"/>
      <c r="BA188" s="74" t="n"/>
      <c r="BB188" s="74" t="inlineStr">
        <is>
          <t>Employee</t>
        </is>
      </c>
      <c r="BC188" s="74" t="inlineStr">
        <is>
          <t>Sarfaraz Badi</t>
        </is>
      </c>
      <c r="BD188" s="74" t="inlineStr">
        <is>
          <t>Sarfaraz Badi</t>
        </is>
      </c>
      <c r="BE188" s="74" t="inlineStr">
        <is>
          <t>No</t>
        </is>
      </c>
      <c r="BF188" s="74" t="inlineStr">
        <is>
          <t>Senior Software Engineer</t>
        </is>
      </c>
      <c r="BG188" s="74" t="inlineStr">
        <is>
          <t>Senior Software Engineer</t>
        </is>
      </c>
      <c r="BH188" s="74" t="inlineStr">
        <is>
          <t>No</t>
        </is>
      </c>
      <c r="BI188" s="74" t="inlineStr">
        <is>
          <t>—</t>
        </is>
      </c>
      <c r="BJ188" s="74" t="inlineStr">
        <is>
          <t>—</t>
        </is>
      </c>
      <c r="BK188" s="74" t="inlineStr">
        <is>
          <t>—</t>
        </is>
      </c>
      <c r="BL188" s="74" t="inlineStr">
        <is>
          <t>Not a manager</t>
        </is>
      </c>
      <c r="BM188" s="74" t="inlineStr">
        <is>
          <t>—</t>
        </is>
      </c>
      <c r="BN188" s="74" t="inlineStr">
        <is>
          <t>—</t>
        </is>
      </c>
      <c r="BO188" s="74" t="inlineStr">
        <is>
          <t>—</t>
        </is>
      </c>
      <c r="BP188" s="74" t="inlineStr">
        <is>
          <t>Not a manager</t>
        </is>
      </c>
      <c r="BQ188" s="74" t="inlineStr">
        <is>
          <t>—</t>
        </is>
      </c>
      <c r="BR188" s="74" t="inlineStr">
        <is>
          <t>L4 – Senior</t>
        </is>
      </c>
      <c r="BS188" s="74" t="inlineStr">
        <is>
          <t>L4 – Senior</t>
        </is>
      </c>
      <c r="BT188" s="74" t="inlineStr">
        <is>
          <t>No designation change — current record value carried forward</t>
        </is>
      </c>
      <c r="BU188" s="74"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BV188" s="74" t="n"/>
      <c r="BW188" s="74" t="inlineStr">
        <is>
          <t>Global.</t>
        </is>
      </c>
      <c r="BX188" s="74" t="n"/>
      <c r="BY188" s="74" t="n"/>
      <c r="BZ188" s="74" t="n"/>
      <c r="CA188" s="74" t="n"/>
      <c r="CB188" s="74" t="n"/>
      <c r="CC188" s="74" t="n"/>
      <c r="CD188" s="74" t="n"/>
      <c r="CE188" s="74" t="n"/>
      <c r="CF188" s="74" t="n"/>
      <c r="CG188" s="74" t="n"/>
      <c r="CH188" s="74" t="n"/>
      <c r="CI188" s="74" t="n"/>
      <c r="CJ188" s="74" t="n"/>
      <c r="CK188" s="74" t="n"/>
      <c r="CL188" s="74" t="n"/>
      <c r="CM188" s="74" t="n"/>
      <c r="CN188" s="74" t="n"/>
      <c r="CO188" s="74" t="n"/>
      <c r="CP188" s="74" t="n"/>
      <c r="CQ188" s="74" t="n"/>
      <c r="CR188" s="74" t="n"/>
      <c r="CS188" s="74" t="n"/>
      <c r="CT188" s="74" t="n"/>
      <c r="CU188" s="74" t="n"/>
      <c r="CV188" s="74" t="n"/>
      <c r="CW188" s="74" t="n"/>
      <c r="CX188" s="74" t="n"/>
      <c r="CY188" s="74" t="n"/>
      <c r="CZ188" s="74" t="n"/>
      <c r="DA188" s="74" t="n"/>
      <c r="DB188" s="74" t="n"/>
      <c r="DC188" s="74" t="n"/>
      <c r="DD188" s="74" t="n"/>
      <c r="DE188" s="74" t="n"/>
      <c r="DF188" s="74" t="n"/>
      <c r="DG188" s="74" t="n"/>
      <c r="DH188" s="74" t="n"/>
      <c r="DI188" s="74" t="n"/>
      <c r="DJ188" s="74" t="n"/>
      <c r="DK188" s="74" t="n"/>
      <c r="DL188" s="74" t="n"/>
      <c r="DM188" s="74" t="n"/>
      <c r="DN188" s="74" t="n"/>
      <c r="DO188" s="74" t="n"/>
      <c r="DP188" s="74" t="n"/>
      <c r="DQ188" s="74" t="n"/>
      <c r="DR188" s="74" t="n"/>
      <c r="DS188" s="74" t="n"/>
      <c r="DT188" s="74" t="n"/>
      <c r="DU188" s="74" t="n"/>
      <c r="DV188" s="74" t="n"/>
      <c r="DW188" s="74" t="n"/>
      <c r="DX188" s="74" t="n"/>
      <c r="DY188" s="74" t="n"/>
      <c r="DZ188" s="74" t="n"/>
      <c r="EA188" s="74" t="n"/>
      <c r="EB188" s="74" t="n"/>
      <c r="EC188" s="74" t="n"/>
      <c r="ED188" s="74" t="n"/>
      <c r="EE188" s="74" t="n"/>
      <c r="EF188" s="74" t="n"/>
      <c r="EG188" s="74" t="n"/>
      <c r="EH188" s="74" t="n"/>
      <c r="EI188" s="74" t="n"/>
      <c r="EJ188" s="74" t="n"/>
      <c r="EK188" s="74" t="n"/>
      <c r="EL188" s="74" t="n"/>
      <c r="EM188" s="74" t="n"/>
      <c r="EN188" s="74" t="n"/>
      <c r="EO188" s="74" t="n"/>
      <c r="EP188" s="74" t="n"/>
      <c r="EQ188" s="74" t="n"/>
      <c r="ER188" s="74" t="n"/>
      <c r="ES188" s="74" t="n"/>
      <c r="ET188" s="74" t="n"/>
      <c r="EU188" s="74" t="n"/>
      <c r="EV188" s="130" t="n"/>
      <c r="EW188" s="131"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EX188" s="131"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EY188" s="131" t="inlineStr">
        <is>
          <t>• Current capabilities: Scalability; Technical knowledge.
• Tools / software used: VS code AI tools VS.
• Workload: Rated a moderate load · 3/5 in a typical week.
• Judgment/way of working: Team Coordination.</t>
        </is>
      </c>
      <c r="EZ188" s="131" t="inlineStr">
        <is>
          <t>• Development priorities: More exposure to DevOps and AI.
• Learning and Development Need: Handling people at workplace with better communication.</t>
        </is>
      </c>
      <c r="FA188" s="131" t="inlineStr">
        <is>
          <t>• Key challenges: No input received.
• Support required: More Work Flexibility; Better AI tools.</t>
        </is>
      </c>
      <c r="FB188" s="131" t="n"/>
      <c r="FC188" s="131" t="n"/>
    </row>
    <row r="189" ht="250" customHeight="1">
      <c r="A189" s="109" t="inlineStr">
        <is>
          <t>Mapped</t>
        </is>
      </c>
      <c r="B189" s="109" t="inlineStr">
        <is>
          <t>CARBON</t>
        </is>
      </c>
      <c r="C189" s="110" t="inlineStr">
        <is>
          <t>IRIS2473</t>
        </is>
      </c>
      <c r="D189" s="110" t="inlineStr">
        <is>
          <t>Anuj Pardeshi</t>
        </is>
      </c>
      <c r="E189" s="110" t="inlineStr">
        <is>
          <t>Technology</t>
        </is>
      </c>
      <c r="F189" s="162" t="inlineStr">
        <is>
          <t>Software Engineer</t>
        </is>
      </c>
      <c r="G189" s="162" t="inlineStr">
        <is>
          <t>Senior Software Engineer</t>
        </is>
      </c>
      <c r="H189" s="162" t="inlineStr">
        <is>
          <t>L3 – Professional / Associate</t>
        </is>
      </c>
      <c r="I189" s="162" t="inlineStr">
        <is>
          <t>A3</t>
        </is>
      </c>
      <c r="J189" s="166" t="inlineStr">
        <is>
          <t>▲ Up</t>
        </is>
      </c>
      <c r="K189" s="110" t="inlineStr">
        <is>
          <t>Engineering &amp; Development</t>
        </is>
      </c>
      <c r="L189" s="110" t="inlineStr">
        <is>
          <t>Full-Stack Development</t>
        </is>
      </c>
      <c r="M189" s="110" t="n"/>
      <c r="N189" s="110" t="n">
        <v>20</v>
      </c>
      <c r="O189" s="109" t="inlineStr">
        <is>
          <t>P2</t>
        </is>
      </c>
      <c r="P189" s="110" t="inlineStr">
        <is>
          <t>Developing</t>
        </is>
      </c>
      <c r="Q189" s="110" t="inlineStr">
        <is>
          <t>3 Apply</t>
        </is>
      </c>
      <c r="R189" s="110" t="inlineStr">
        <is>
          <t>2–4 yrs</t>
        </is>
      </c>
      <c r="S189" s="110" t="inlineStr">
        <is>
          <t>3–5 · 2–5</t>
        </is>
      </c>
      <c r="T189" s="110" t="inlineStr">
        <is>
          <t>Software Engineer</t>
        </is>
      </c>
      <c r="U189" s="110" t="inlineStr">
        <is>
          <t>Workiva: SE · Broadridge India: SE · Nasdaq / AxiomSL: SE · Salesforce: MTS · Atlassian: P40 · 3–7 yrs · Freshworks: Senior SE</t>
        </is>
      </c>
      <c r="V189" s="110" t="inlineStr">
        <is>
          <t>SFIA 9 · software development, programming; OWASP secure coding; cloud vendor certifications</t>
        </is>
      </c>
      <c r="W189" s="110" t="inlineStr">
        <is>
          <t>Core 2 · Future 2 · Functional 3 · Leadership not scored</t>
        </is>
      </c>
      <c r="X189" s="73" t="n">
        <v>446</v>
      </c>
      <c r="Y189" s="74" t="inlineStr">
        <is>
          <t>IRIS2473</t>
        </is>
      </c>
      <c r="Z189" s="74" t="inlineStr">
        <is>
          <t>Employee</t>
        </is>
      </c>
      <c r="AA189" s="74" t="inlineStr">
        <is>
          <t>Serving Notice</t>
        </is>
      </c>
      <c r="AB189" s="74" t="inlineStr">
        <is>
          <t>Anuj Pardeshi</t>
        </is>
      </c>
      <c r="AC189" s="164" t="n">
        <v>46055</v>
      </c>
      <c r="AD189" s="74" t="inlineStr">
        <is>
          <t>Software Engineer</t>
        </is>
      </c>
      <c r="AE189" s="74" t="inlineStr">
        <is>
          <t>B.Tech</t>
        </is>
      </c>
      <c r="AF189" s="74" t="inlineStr">
        <is>
          <t>Prachi Digambar Raut</t>
        </is>
      </c>
      <c r="AG189" s="74" t="inlineStr">
        <is>
          <t>N-4</t>
        </is>
      </c>
      <c r="AH189" s="74" t="inlineStr">
        <is>
          <t>Individual Contributor</t>
        </is>
      </c>
      <c r="AI189" s="74" t="inlineStr">
        <is>
          <t>3 years, 5 months, 0 days</t>
        </is>
      </c>
      <c r="AJ189" s="74" t="inlineStr">
        <is>
          <t>0 years, 6 months, 23 days</t>
        </is>
      </c>
      <c r="AK189" s="74" t="inlineStr">
        <is>
          <t>Regtech</t>
        </is>
      </c>
      <c r="AL189" s="74" t="inlineStr">
        <is>
          <t>CARBON</t>
        </is>
      </c>
      <c r="AM189" s="74" t="inlineStr">
        <is>
          <t>Technology</t>
        </is>
      </c>
      <c r="AN189" s="74" t="inlineStr">
        <is>
          <t>Development</t>
        </is>
      </c>
      <c r="AO189" s="74" t="inlineStr">
        <is>
          <t>Yes</t>
        </is>
      </c>
      <c r="AP189" s="74" t="inlineStr">
        <is>
          <t>Product/Project</t>
        </is>
      </c>
      <c r="AQ189" s="74" t="inlineStr">
        <is>
          <t>.NET MVC + React</t>
        </is>
      </c>
      <c r="AR189" s="74" t="inlineStr">
        <is>
          <t>Technical - Developer</t>
        </is>
      </c>
      <c r="AS189" s="74" t="n">
        <v>20</v>
      </c>
      <c r="AT189" s="74" t="inlineStr">
        <is>
          <t>Covered</t>
        </is>
      </c>
      <c r="AU189" s="74" t="inlineStr">
        <is>
          <t>IRIS2473</t>
        </is>
      </c>
      <c r="AV189" s="74" t="inlineStr">
        <is>
          <t>Anuj Pardeshi</t>
        </is>
      </c>
      <c r="AW189" s="74" t="inlineStr">
        <is>
          <t>Technology</t>
        </is>
      </c>
      <c r="AX189" s="74" t="inlineStr">
        <is>
          <t>Engineering &amp; Development</t>
        </is>
      </c>
      <c r="AY189" s="74" t="inlineStr">
        <is>
          <t>Backend Engineering ·.NET</t>
        </is>
      </c>
      <c r="AZ189" s="74" t="n"/>
      <c r="BA189" s="74" t="n"/>
      <c r="BB189" s="74" t="inlineStr">
        <is>
          <t>Employee</t>
        </is>
      </c>
      <c r="BC189" s="74" t="inlineStr">
        <is>
          <t>Prachi Digambar Raut</t>
        </is>
      </c>
      <c r="BD189" s="74" t="inlineStr">
        <is>
          <t>Prachi Digambar Raut</t>
        </is>
      </c>
      <c r="BE189" s="74" t="inlineStr">
        <is>
          <t>No</t>
        </is>
      </c>
      <c r="BF189" s="74" t="inlineStr">
        <is>
          <t>Software Engineer</t>
        </is>
      </c>
      <c r="BG189" s="74" t="inlineStr">
        <is>
          <t>Software Engineer</t>
        </is>
      </c>
      <c r="BH189" s="74" t="inlineStr">
        <is>
          <t>No</t>
        </is>
      </c>
      <c r="BI189" s="74" t="inlineStr">
        <is>
          <t>—</t>
        </is>
      </c>
      <c r="BJ189" s="74" t="inlineStr">
        <is>
          <t>—</t>
        </is>
      </c>
      <c r="BK189" s="74" t="inlineStr">
        <is>
          <t>—</t>
        </is>
      </c>
      <c r="BL189" s="74" t="inlineStr">
        <is>
          <t>Not a manager</t>
        </is>
      </c>
      <c r="BM189" s="74" t="inlineStr">
        <is>
          <t>—</t>
        </is>
      </c>
      <c r="BN189" s="74" t="inlineStr">
        <is>
          <t>—</t>
        </is>
      </c>
      <c r="BO189" s="74" t="inlineStr">
        <is>
          <t>—</t>
        </is>
      </c>
      <c r="BP189" s="74" t="inlineStr">
        <is>
          <t>Not a manager</t>
        </is>
      </c>
      <c r="BQ189" s="74" t="inlineStr">
        <is>
          <t>—</t>
        </is>
      </c>
      <c r="BR189" s="74" t="inlineStr">
        <is>
          <t>L3 – Professional / Associate</t>
        </is>
      </c>
      <c r="BS189" s="74" t="inlineStr">
        <is>
          <t>L3 – Professional / Associate</t>
        </is>
      </c>
      <c r="BT189" s="74" t="inlineStr">
        <is>
          <t>No designation change — current record value carried forward</t>
        </is>
      </c>
      <c r="BU189" s="74"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BV189" s="74" t="n"/>
      <c r="BW189" s="74" t="inlineStr">
        <is>
          <t>India</t>
        </is>
      </c>
      <c r="BX189" s="74" t="n"/>
      <c r="BY189" s="74" t="n"/>
      <c r="BZ189" s="74" t="n"/>
      <c r="CA189" s="74" t="n"/>
      <c r="CB189" s="74" t="n"/>
      <c r="CC189" s="74" t="n"/>
      <c r="CD189" s="74" t="n"/>
      <c r="CE189" s="74" t="n"/>
      <c r="CF189" s="74" t="n"/>
      <c r="CG189" s="74" t="n"/>
      <c r="CH189" s="74" t="n"/>
      <c r="CI189" s="74" t="n"/>
      <c r="CJ189" s="74" t="n"/>
      <c r="CK189" s="74" t="n"/>
      <c r="CL189" s="74" t="n"/>
      <c r="CM189" s="74" t="n"/>
      <c r="CN189" s="74" t="n"/>
      <c r="CO189" s="74" t="n"/>
      <c r="CP189" s="74" t="n"/>
      <c r="CQ189" s="74" t="n"/>
      <c r="CR189" s="74" t="n"/>
      <c r="CS189" s="74" t="n"/>
      <c r="CT189" s="74" t="n"/>
      <c r="CU189" s="74" t="n"/>
      <c r="CV189" s="74" t="n"/>
      <c r="CW189" s="74" t="n"/>
      <c r="CX189" s="74" t="n"/>
      <c r="CY189" s="74" t="n"/>
      <c r="CZ189" s="74" t="n"/>
      <c r="DA189" s="74" t="n"/>
      <c r="DB189" s="74" t="n"/>
      <c r="DC189" s="74" t="n"/>
      <c r="DD189" s="74" t="n"/>
      <c r="DE189" s="74" t="n"/>
      <c r="DF189" s="74" t="n"/>
      <c r="DG189" s="74" t="n"/>
      <c r="DH189" s="74" t="n"/>
      <c r="DI189" s="74" t="n"/>
      <c r="DJ189" s="74" t="n"/>
      <c r="DK189" s="74" t="n"/>
      <c r="DL189" s="74" t="n"/>
      <c r="DM189" s="74" t="n"/>
      <c r="DN189" s="74" t="n"/>
      <c r="DO189" s="74" t="n"/>
      <c r="DP189" s="74" t="n"/>
      <c r="DQ189" s="74" t="n"/>
      <c r="DR189" s="74" t="n"/>
      <c r="DS189" s="74" t="n"/>
      <c r="DT189" s="74" t="n"/>
      <c r="DU189" s="74" t="n"/>
      <c r="DV189" s="74" t="n"/>
      <c r="DW189" s="74" t="n"/>
      <c r="DX189" s="74" t="n"/>
      <c r="DY189" s="74" t="n"/>
      <c r="DZ189" s="74" t="n"/>
      <c r="EA189" s="74" t="n"/>
      <c r="EB189" s="74" t="n"/>
      <c r="EC189" s="74" t="n"/>
      <c r="ED189" s="74" t="n"/>
      <c r="EE189" s="74" t="n"/>
      <c r="EF189" s="74" t="n"/>
      <c r="EG189" s="74" t="n"/>
      <c r="EH189" s="74" t="n"/>
      <c r="EI189" s="74" t="n"/>
      <c r="EJ189" s="74" t="n"/>
      <c r="EK189" s="74" t="n"/>
      <c r="EL189" s="74" t="n"/>
      <c r="EM189" s="74" t="n"/>
      <c r="EN189" s="74" t="n"/>
      <c r="EO189" s="74" t="n"/>
      <c r="EP189" s="74" t="n"/>
      <c r="EQ189" s="74" t="n"/>
      <c r="ER189" s="74" t="n"/>
      <c r="ES189" s="74" t="n"/>
      <c r="ET189" s="74" t="n"/>
      <c r="EU189" s="74" t="n"/>
      <c r="EV189" s="130" t="n"/>
      <c r="EW189" s="131" t="inlineStr">
        <is>
          <t>Im a software engineer at iris developing and Maintaining esg product.; I connot</t>
        </is>
      </c>
      <c r="EX189" s="131" t="inlineStr">
        <is>
          <t>Product Features; Module of Carbon Calculator, Reports; Deployment support Backend model creation Database changes; Database changes</t>
        </is>
      </c>
      <c r="EY189" s="131" t="inlineStr">
        <is>
          <t>NET Development Angular React Javascript; Github Copilot Cursor; Impact analysis even for small changes</t>
        </is>
      </c>
      <c r="EZ189" s="131"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FA189" s="131" t="inlineStr">
        <is>
          <t>Backlog of existing featu; more automated tools for routine data so the team can spend more time on high-impact strategy.</t>
        </is>
      </c>
      <c r="FB189" s="131" t="n"/>
      <c r="FC189" s="131" t="n"/>
    </row>
    <row r="190" ht="250" customHeight="1">
      <c r="A190" s="109" t="inlineStr">
        <is>
          <t>Mapped</t>
        </is>
      </c>
      <c r="B190" s="109" t="inlineStr">
        <is>
          <t>CARBON</t>
        </is>
      </c>
      <c r="C190" s="110" t="inlineStr">
        <is>
          <t>IRIS2031</t>
        </is>
      </c>
      <c r="D190" s="110" t="inlineStr">
        <is>
          <t>Bansi Amipara</t>
        </is>
      </c>
      <c r="E190" s="110" t="inlineStr">
        <is>
          <t>Technology</t>
        </is>
      </c>
      <c r="F190" s="162" t="inlineStr">
        <is>
          <t>Software Engineer</t>
        </is>
      </c>
      <c r="G190" s="162" t="inlineStr">
        <is>
          <t>Senior Software Engineer</t>
        </is>
      </c>
      <c r="H190" s="162" t="inlineStr">
        <is>
          <t>L3 – Professional / Associate</t>
        </is>
      </c>
      <c r="I190" s="162" t="inlineStr">
        <is>
          <t>A3</t>
        </is>
      </c>
      <c r="J190" s="166" t="inlineStr">
        <is>
          <t>▲ Up</t>
        </is>
      </c>
      <c r="K190" s="110" t="inlineStr">
        <is>
          <t>Engineering &amp; Development</t>
        </is>
      </c>
      <c r="L190" s="110" t="inlineStr">
        <is>
          <t>Backend Development</t>
        </is>
      </c>
      <c r="M190" s="110" t="n"/>
      <c r="N190" s="110" t="n">
        <v>20</v>
      </c>
      <c r="O190" s="109" t="inlineStr">
        <is>
          <t>P2</t>
        </is>
      </c>
      <c r="P190" s="110" t="inlineStr">
        <is>
          <t>Developing</t>
        </is>
      </c>
      <c r="Q190" s="110" t="inlineStr">
        <is>
          <t>3 Apply</t>
        </is>
      </c>
      <c r="R190" s="110" t="inlineStr">
        <is>
          <t>2–4 yrs</t>
        </is>
      </c>
      <c r="S190" s="110" t="inlineStr">
        <is>
          <t>3–5 · 2–5</t>
        </is>
      </c>
      <c r="T190" s="110" t="inlineStr">
        <is>
          <t>Software Engineer</t>
        </is>
      </c>
      <c r="U190" s="110" t="inlineStr">
        <is>
          <t>Workiva: SE · Broadridge India: SE · Nasdaq / AxiomSL: SE · Salesforce: MTS · Atlassian: P40 · 3–7 yrs · Freshworks: Senior SE</t>
        </is>
      </c>
      <c r="V190" s="110" t="inlineStr">
        <is>
          <t>SFIA 9 · software development, programming; OWASP secure coding; cloud vendor certifications</t>
        </is>
      </c>
      <c r="W190" s="110" t="inlineStr">
        <is>
          <t>Core 2 · Future 2 · Functional 3 · Leadership not scored</t>
        </is>
      </c>
      <c r="X190" s="73" t="n">
        <v>225</v>
      </c>
      <c r="Y190" s="74" t="inlineStr">
        <is>
          <t>IRIS2031</t>
        </is>
      </c>
      <c r="Z190" s="74" t="inlineStr">
        <is>
          <t>Employee</t>
        </is>
      </c>
      <c r="AA190" s="74" t="inlineStr">
        <is>
          <t>Active</t>
        </is>
      </c>
      <c r="AB190" s="74" t="inlineStr">
        <is>
          <t>Bansi Amipara</t>
        </is>
      </c>
      <c r="AC190" s="164" t="n">
        <v>44743</v>
      </c>
      <c r="AD190" s="74" t="inlineStr">
        <is>
          <t>Software Engineer</t>
        </is>
      </c>
      <c r="AE190" s="74" t="inlineStr">
        <is>
          <t>MSC-ICT</t>
        </is>
      </c>
      <c r="AF190" s="74" t="inlineStr">
        <is>
          <t>Parth Jitendrabhai Parmar</t>
        </is>
      </c>
      <c r="AG190" s="74" t="inlineStr">
        <is>
          <t>N-5</t>
        </is>
      </c>
      <c r="AH190" s="74" t="inlineStr">
        <is>
          <t>Individual Contributor</t>
        </is>
      </c>
      <c r="AI190" s="74" t="inlineStr">
        <is>
          <t>0 years, 0 months, 0 days</t>
        </is>
      </c>
      <c r="AJ190" s="74" t="inlineStr">
        <is>
          <t>4 years, 1 months, 24 days</t>
        </is>
      </c>
      <c r="AK190" s="74" t="inlineStr">
        <is>
          <t>Regtech</t>
        </is>
      </c>
      <c r="AL190" s="74" t="inlineStr">
        <is>
          <t>CARBON</t>
        </is>
      </c>
      <c r="AM190" s="74" t="inlineStr">
        <is>
          <t>Technology</t>
        </is>
      </c>
      <c r="AN190" s="74" t="inlineStr">
        <is>
          <t>Development</t>
        </is>
      </c>
      <c r="AO190" s="74" t="inlineStr">
        <is>
          <t>Yes</t>
        </is>
      </c>
      <c r="AP190" s="74" t="inlineStr">
        <is>
          <t>Product/Project</t>
        </is>
      </c>
      <c r="AQ190" s="74" t="inlineStr">
        <is>
          <t>.NET MVC</t>
        </is>
      </c>
      <c r="AR190" s="74" t="inlineStr">
        <is>
          <t>Technical - Developer</t>
        </is>
      </c>
      <c r="AS190" s="74" t="n">
        <v>20</v>
      </c>
      <c r="AT190" s="74" t="inlineStr">
        <is>
          <t>Covered</t>
        </is>
      </c>
      <c r="AU190" s="74" t="inlineStr">
        <is>
          <t>IRIS2031</t>
        </is>
      </c>
      <c r="AV190" s="74" t="inlineStr">
        <is>
          <t>Bansi Amipara</t>
        </is>
      </c>
      <c r="AW190" s="74" t="inlineStr">
        <is>
          <t>Technology</t>
        </is>
      </c>
      <c r="AX190" s="74" t="inlineStr">
        <is>
          <t>Engineering &amp; Development</t>
        </is>
      </c>
      <c r="AY190" s="74" t="inlineStr">
        <is>
          <t>Frontend / UI Engineering</t>
        </is>
      </c>
      <c r="AZ190" s="74" t="n"/>
      <c r="BA190" s="74" t="n"/>
      <c r="BB190" s="74" t="inlineStr">
        <is>
          <t>Employee</t>
        </is>
      </c>
      <c r="BC190" s="74" t="inlineStr">
        <is>
          <t>Parth Jitendrabhai Parmar</t>
        </is>
      </c>
      <c r="BD190" s="74" t="inlineStr">
        <is>
          <t>Parth Jitendrabhai Parmar</t>
        </is>
      </c>
      <c r="BE190" s="74" t="inlineStr">
        <is>
          <t>No</t>
        </is>
      </c>
      <c r="BF190" s="74" t="inlineStr">
        <is>
          <t>Software Engineer</t>
        </is>
      </c>
      <c r="BG190" s="74" t="inlineStr">
        <is>
          <t>Software Engineer</t>
        </is>
      </c>
      <c r="BH190" s="74" t="inlineStr">
        <is>
          <t>No</t>
        </is>
      </c>
      <c r="BI190" s="74" t="inlineStr">
        <is>
          <t>—</t>
        </is>
      </c>
      <c r="BJ190" s="74" t="inlineStr">
        <is>
          <t>—</t>
        </is>
      </c>
      <c r="BK190" s="74" t="inlineStr">
        <is>
          <t>—</t>
        </is>
      </c>
      <c r="BL190" s="74" t="inlineStr">
        <is>
          <t>Not a manager</t>
        </is>
      </c>
      <c r="BM190" s="74" t="inlineStr">
        <is>
          <t>—</t>
        </is>
      </c>
      <c r="BN190" s="74" t="inlineStr">
        <is>
          <t>—</t>
        </is>
      </c>
      <c r="BO190" s="74" t="inlineStr">
        <is>
          <t>—</t>
        </is>
      </c>
      <c r="BP190" s="74" t="inlineStr">
        <is>
          <t>Not a manager</t>
        </is>
      </c>
      <c r="BQ190" s="74" t="inlineStr">
        <is>
          <t>—</t>
        </is>
      </c>
      <c r="BR190" s="74" t="inlineStr">
        <is>
          <t>L3 – Professional / Associate</t>
        </is>
      </c>
      <c r="BS190" s="74" t="inlineStr">
        <is>
          <t>L3 – Professional / Associate</t>
        </is>
      </c>
      <c r="BT190" s="74" t="inlineStr">
        <is>
          <t>No designation change — current record value carried forward</t>
        </is>
      </c>
      <c r="BU190" s="74"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BV190" s="74" t="n"/>
      <c r="BW190" s="74" t="inlineStr">
        <is>
          <t>Global.</t>
        </is>
      </c>
      <c r="BX190" s="74" t="n"/>
      <c r="BY190" s="74" t="n"/>
      <c r="BZ190" s="74" t="n"/>
      <c r="CA190" s="74" t="n"/>
      <c r="CB190" s="74" t="n"/>
      <c r="CC190" s="74" t="n"/>
      <c r="CD190" s="74" t="n"/>
      <c r="CE190" s="74" t="n"/>
      <c r="CF190" s="74" t="n"/>
      <c r="CG190" s="74" t="n"/>
      <c r="CH190" s="74" t="n"/>
      <c r="CI190" s="74" t="n"/>
      <c r="CJ190" s="74" t="n"/>
      <c r="CK190" s="74" t="n"/>
      <c r="CL190" s="74" t="n"/>
      <c r="CM190" s="74" t="n"/>
      <c r="CN190" s="74" t="n"/>
      <c r="CO190" s="74" t="n"/>
      <c r="CP190" s="74" t="n"/>
      <c r="CQ190" s="74" t="n"/>
      <c r="CR190" s="74" t="n"/>
      <c r="CS190" s="74" t="n"/>
      <c r="CT190" s="74" t="n"/>
      <c r="CU190" s="74" t="n"/>
      <c r="CV190" s="74" t="n"/>
      <c r="CW190" s="74" t="n"/>
      <c r="CX190" s="74" t="n"/>
      <c r="CY190" s="74" t="n"/>
      <c r="CZ190" s="74" t="n"/>
      <c r="DA190" s="74" t="n"/>
      <c r="DB190" s="74" t="n"/>
      <c r="DC190" s="74" t="n"/>
      <c r="DD190" s="74" t="n"/>
      <c r="DE190" s="74" t="n"/>
      <c r="DF190" s="74" t="n"/>
      <c r="DG190" s="74" t="n"/>
      <c r="DH190" s="74" t="n"/>
      <c r="DI190" s="74" t="n"/>
      <c r="DJ190" s="74" t="n"/>
      <c r="DK190" s="74" t="n"/>
      <c r="DL190" s="74" t="n"/>
      <c r="DM190" s="74" t="n"/>
      <c r="DN190" s="74" t="n"/>
      <c r="DO190" s="74" t="n"/>
      <c r="DP190" s="74" t="n"/>
      <c r="DQ190" s="74" t="n"/>
      <c r="DR190" s="74" t="n"/>
      <c r="DS190" s="74" t="n"/>
      <c r="DT190" s="74" t="n"/>
      <c r="DU190" s="74" t="n"/>
      <c r="DV190" s="74" t="n"/>
      <c r="DW190" s="74" t="n"/>
      <c r="DX190" s="74" t="n"/>
      <c r="DY190" s="74" t="n"/>
      <c r="DZ190" s="74" t="n"/>
      <c r="EA190" s="74" t="n"/>
      <c r="EB190" s="74" t="n"/>
      <c r="EC190" s="74" t="n"/>
      <c r="ED190" s="74" t="n"/>
      <c r="EE190" s="74" t="n"/>
      <c r="EF190" s="74" t="n"/>
      <c r="EG190" s="74" t="n"/>
      <c r="EH190" s="74" t="n"/>
      <c r="EI190" s="74" t="n"/>
      <c r="EJ190" s="74" t="n"/>
      <c r="EK190" s="74" t="n"/>
      <c r="EL190" s="74" t="n"/>
      <c r="EM190" s="74" t="n"/>
      <c r="EN190" s="74" t="n"/>
      <c r="EO190" s="74" t="n"/>
      <c r="EP190" s="74" t="n"/>
      <c r="EQ190" s="74" t="n"/>
      <c r="ER190" s="74" t="n"/>
      <c r="ES190" s="74" t="n"/>
      <c r="ET190" s="74" t="n"/>
      <c r="EU190" s="74" t="n"/>
      <c r="EV190" s="130" t="n"/>
      <c r="EW190" s="131"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EX190" s="131"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EY190" s="131" t="inlineStr">
        <is>
          <t>• Current capabilities: How to devide problems.
• Tools / software used: Vs code; Copilot.
• Workload: Rated a heavy load · 4/5 in a typical week.
• Judgment/way of working: Quick learner; AI first approch, flexibility.</t>
        </is>
      </c>
      <c r="EZ190" s="131"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FA190" s="131" t="inlineStr">
        <is>
          <t>• Key challenges: Unclear requirements.
• Support required: Need to clear requirement before develop any features.</t>
        </is>
      </c>
      <c r="FB190" s="131" t="n"/>
      <c r="FC190" s="131" t="n"/>
    </row>
    <row r="191" ht="250" customHeight="1">
      <c r="A191" s="109" t="inlineStr">
        <is>
          <t>Mapped</t>
        </is>
      </c>
      <c r="B191" s="109" t="inlineStr">
        <is>
          <t>CARBON</t>
        </is>
      </c>
      <c r="C191" s="110" t="inlineStr">
        <is>
          <t>IRIS1883</t>
        </is>
      </c>
      <c r="D191" s="110" t="inlineStr">
        <is>
          <t>Bikram Prasad</t>
        </is>
      </c>
      <c r="E191" s="110" t="inlineStr">
        <is>
          <t>Technology</t>
        </is>
      </c>
      <c r="F191" s="162" t="inlineStr">
        <is>
          <t>Software Engineer</t>
        </is>
      </c>
      <c r="G191" s="162" t="inlineStr">
        <is>
          <t>Senior Software Engineer</t>
        </is>
      </c>
      <c r="H191" s="162" t="inlineStr">
        <is>
          <t>L3 – Professional / Associate</t>
        </is>
      </c>
      <c r="I191" s="162" t="inlineStr">
        <is>
          <t>A3</t>
        </is>
      </c>
      <c r="J191" s="166" t="inlineStr">
        <is>
          <t>▲ Up</t>
        </is>
      </c>
      <c r="K191" s="110" t="inlineStr">
        <is>
          <t>Engineering &amp; Development</t>
        </is>
      </c>
      <c r="L191" s="110" t="inlineStr">
        <is>
          <t>Backend Development</t>
        </is>
      </c>
      <c r="M191" s="163" t="inlineStr">
        <is>
          <t>• Confirm the reporting line — Manager</t>
        </is>
      </c>
      <c r="N191" s="110" t="n">
        <v>20</v>
      </c>
      <c r="O191" s="109" t="inlineStr">
        <is>
          <t>P2</t>
        </is>
      </c>
      <c r="P191" s="110" t="inlineStr">
        <is>
          <t>Developing</t>
        </is>
      </c>
      <c r="Q191" s="110" t="inlineStr">
        <is>
          <t>3 Apply</t>
        </is>
      </c>
      <c r="R191" s="110" t="inlineStr">
        <is>
          <t>2–4 yrs</t>
        </is>
      </c>
      <c r="S191" s="110" t="inlineStr">
        <is>
          <t>3–5 · 2–5</t>
        </is>
      </c>
      <c r="T191" s="110" t="inlineStr">
        <is>
          <t>Software Engineer</t>
        </is>
      </c>
      <c r="U191" s="110" t="inlineStr">
        <is>
          <t>Workiva: SE · Broadridge India: SE · Nasdaq / AxiomSL: SE · Salesforce: MTS · Atlassian: P40 · 3–7 yrs · Freshworks: Senior SE</t>
        </is>
      </c>
      <c r="V191" s="110" t="inlineStr">
        <is>
          <t>SFIA 9 · software development, programming; OWASP secure coding; cloud vendor certifications</t>
        </is>
      </c>
      <c r="W191" s="110" t="inlineStr">
        <is>
          <t>Core 2 · Future 2 · Functional 3 · Leadership not scored</t>
        </is>
      </c>
      <c r="X191" s="73" t="n">
        <v>174</v>
      </c>
      <c r="Y191" s="74" t="inlineStr">
        <is>
          <t>IRIS1883</t>
        </is>
      </c>
      <c r="Z191" s="74" t="inlineStr">
        <is>
          <t>Employee</t>
        </is>
      </c>
      <c r="AA191" s="74" t="inlineStr">
        <is>
          <t>Active</t>
        </is>
      </c>
      <c r="AB191" s="74" t="inlineStr">
        <is>
          <t>Bikram Prasad</t>
        </is>
      </c>
      <c r="AC191" s="164" t="n">
        <v>44158</v>
      </c>
      <c r="AD191" s="74" t="inlineStr">
        <is>
          <t>Software Engineer</t>
        </is>
      </c>
      <c r="AE191" s="74" t="inlineStr">
        <is>
          <t>B.Tech</t>
        </is>
      </c>
      <c r="AF191" s="74" t="inlineStr">
        <is>
          <t>Chetan Kotwal</t>
        </is>
      </c>
      <c r="AG191" s="74" t="inlineStr">
        <is>
          <t>N-3</t>
        </is>
      </c>
      <c r="AH191" s="74" t="inlineStr">
        <is>
          <t>Manager</t>
        </is>
      </c>
      <c r="AI191" s="74" t="inlineStr">
        <is>
          <t>0 years, 0 months, 0 days</t>
        </is>
      </c>
      <c r="AJ191" s="74" t="inlineStr">
        <is>
          <t>5 years, 9 months, 2 days</t>
        </is>
      </c>
      <c r="AK191" s="74" t="inlineStr">
        <is>
          <t>Regtech</t>
        </is>
      </c>
      <c r="AL191" s="74" t="inlineStr">
        <is>
          <t>CARBON</t>
        </is>
      </c>
      <c r="AM191" s="74" t="inlineStr">
        <is>
          <t>Technology</t>
        </is>
      </c>
      <c r="AN191" s="74" t="inlineStr">
        <is>
          <t>Development</t>
        </is>
      </c>
      <c r="AO191" s="74" t="inlineStr">
        <is>
          <t>Yes</t>
        </is>
      </c>
      <c r="AP191" s="74" t="inlineStr">
        <is>
          <t>Product/Project</t>
        </is>
      </c>
      <c r="AQ191" s="74" t="inlineStr">
        <is>
          <t>.NET MVC</t>
        </is>
      </c>
      <c r="AR191" s="74" t="inlineStr">
        <is>
          <t>Technical - Developer</t>
        </is>
      </c>
      <c r="AS191" s="74" t="n">
        <v>20</v>
      </c>
      <c r="AT191" s="74" t="inlineStr">
        <is>
          <t>Covered</t>
        </is>
      </c>
      <c r="AU191" s="74" t="inlineStr">
        <is>
          <t>IRIS1883</t>
        </is>
      </c>
      <c r="AV191" s="74" t="inlineStr">
        <is>
          <t>Bikram Prasad</t>
        </is>
      </c>
      <c r="AW191" s="74" t="inlineStr">
        <is>
          <t>Technology</t>
        </is>
      </c>
      <c r="AX191" s="74" t="inlineStr">
        <is>
          <t>Engineering &amp; Development</t>
        </is>
      </c>
      <c r="AY191" s="74" t="inlineStr">
        <is>
          <t>DevOps Engineering</t>
        </is>
      </c>
      <c r="AZ191" s="74" t="n"/>
      <c r="BA191" s="74" t="n"/>
      <c r="BB191" s="74" t="inlineStr">
        <is>
          <t>Employee</t>
        </is>
      </c>
      <c r="BC191" s="74" t="inlineStr">
        <is>
          <t>Chetan Kotwal</t>
        </is>
      </c>
      <c r="BD191" s="74" t="inlineStr">
        <is>
          <t>Chetan Kotwal</t>
        </is>
      </c>
      <c r="BE191" s="74" t="inlineStr">
        <is>
          <t>No</t>
        </is>
      </c>
      <c r="BF191" s="74" t="inlineStr">
        <is>
          <t>Software Engineer</t>
        </is>
      </c>
      <c r="BG191" s="74" t="inlineStr">
        <is>
          <t>Software Engineer</t>
        </is>
      </c>
      <c r="BH191" s="74" t="inlineStr">
        <is>
          <t>No</t>
        </is>
      </c>
      <c r="BI191" s="74" t="n">
        <v>1</v>
      </c>
      <c r="BJ191" s="74" t="n">
        <v>1</v>
      </c>
      <c r="BK191" s="74" t="n">
        <v>0</v>
      </c>
      <c r="BL191" s="74" t="inlineStr">
        <is>
          <t>Consolidate / flatten</t>
        </is>
      </c>
      <c r="BM191" s="74" t="n">
        <v>1</v>
      </c>
      <c r="BN191" s="74" t="n">
        <v>1</v>
      </c>
      <c r="BO191" s="74" t="n">
        <v>0</v>
      </c>
      <c r="BP191" s="74" t="inlineStr">
        <is>
          <t>Consolidate / flatten</t>
        </is>
      </c>
      <c r="BQ191" s="74" t="inlineStr">
        <is>
          <t>No</t>
        </is>
      </c>
      <c r="BR191" s="74" t="inlineStr">
        <is>
          <t>L3 – Professional / Associate</t>
        </is>
      </c>
      <c r="BS191" s="74" t="inlineStr">
        <is>
          <t>L3 – Professional / Associate</t>
        </is>
      </c>
      <c r="BT191" s="74" t="inlineStr">
        <is>
          <t>No designation change — current record value carried forward</t>
        </is>
      </c>
      <c r="BU191" s="74"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BV191" s="74" t="n"/>
      <c r="BW191" s="74" t="inlineStr">
        <is>
          <t>No input received — attended/was listed as a respondent but did not provide answers to any of the survey questions.</t>
        </is>
      </c>
      <c r="BX191" s="74" t="n"/>
      <c r="BY191" s="74" t="n"/>
      <c r="BZ191" s="74" t="n"/>
      <c r="CA191" s="74" t="n"/>
      <c r="CB191" s="74" t="n"/>
      <c r="CC191" s="74" t="n"/>
      <c r="CD191" s="74" t="n"/>
      <c r="CE191" s="74" t="n"/>
      <c r="CF191" s="74" t="n"/>
      <c r="CG191" s="74" t="n"/>
      <c r="CH191" s="74" t="n"/>
      <c r="CI191" s="74" t="n"/>
      <c r="CJ191" s="74" t="n"/>
      <c r="CK191" s="74" t="n"/>
      <c r="CL191" s="74" t="n"/>
      <c r="CM191" s="74" t="n"/>
      <c r="CN191" s="74" t="n"/>
      <c r="CO191" s="74" t="n"/>
      <c r="CP191" s="74" t="n"/>
      <c r="CQ191" s="74" t="n"/>
      <c r="CR191" s="74" t="n"/>
      <c r="CS191" s="74" t="n"/>
      <c r="CT191" s="74" t="n"/>
      <c r="CU191" s="74" t="n"/>
      <c r="CV191" s="74" t="n"/>
      <c r="CW191" s="74" t="n"/>
      <c r="CX191" s="74" t="n"/>
      <c r="CY191" s="74" t="n"/>
      <c r="CZ191" s="74" t="n"/>
      <c r="DA191" s="74" t="n"/>
      <c r="DB191" s="74" t="n"/>
      <c r="DC191" s="74" t="n"/>
      <c r="DD191" s="74" t="n"/>
      <c r="DE191" s="74" t="n"/>
      <c r="DF191" s="74" t="n"/>
      <c r="DG191" s="74" t="n"/>
      <c r="DH191" s="74" t="n"/>
      <c r="DI191" s="74" t="n"/>
      <c r="DJ191" s="74" t="n"/>
      <c r="DK191" s="74" t="n"/>
      <c r="DL191" s="74" t="n"/>
      <c r="DM191" s="74" t="n"/>
      <c r="DN191" s="74" t="n"/>
      <c r="DO191" s="74" t="n"/>
      <c r="DP191" s="74" t="n"/>
      <c r="DQ191" s="74" t="n"/>
      <c r="DR191" s="74" t="n"/>
      <c r="DS191" s="74" t="n"/>
      <c r="DT191" s="74" t="n"/>
      <c r="DU191" s="74" t="n"/>
      <c r="DV191" s="74" t="n"/>
      <c r="DW191" s="74" t="n"/>
      <c r="DX191" s="74" t="n"/>
      <c r="DY191" s="74" t="n"/>
      <c r="DZ191" s="74" t="n"/>
      <c r="EA191" s="74" t="n"/>
      <c r="EB191" s="74" t="n"/>
      <c r="EC191" s="74" t="n"/>
      <c r="ED191" s="74" t="n"/>
      <c r="EE191" s="74" t="n"/>
      <c r="EF191" s="74" t="n"/>
      <c r="EG191" s="74" t="n"/>
      <c r="EH191" s="74" t="n"/>
      <c r="EI191" s="74" t="n"/>
      <c r="EJ191" s="74" t="n"/>
      <c r="EK191" s="74" t="n"/>
      <c r="EL191" s="74" t="n"/>
      <c r="EM191" s="74" t="n"/>
      <c r="EN191" s="74" t="n"/>
      <c r="EO191" s="74" t="n"/>
      <c r="EP191" s="74" t="n"/>
      <c r="EQ191" s="74" t="n"/>
      <c r="ER191" s="74" t="n"/>
      <c r="ES191" s="74" t="n"/>
      <c r="ET191" s="74" t="n"/>
      <c r="EU191" s="74" t="n"/>
      <c r="EV191" s="130" t="n"/>
      <c r="EW191" s="131" t="inlineStr">
        <is>
          <t>• Role / sub-team: Technology — Software Engineer.
• Core purpose: Input not given by Participant.
• Decision-making autonomy: Input not given by Participant.
• Is this something only they do: Input not given by Participant.</t>
        </is>
      </c>
      <c r="EX191" s="131" t="inlineStr">
        <is>
          <t>• Key responsibilities include: Input not given by Participant.
• Impact if missed or done wrong: Input not given by Participant.
• How measured: Input not given by Participant.</t>
        </is>
      </c>
      <c r="EY191" s="131" t="inlineStr">
        <is>
          <t>• Current capabilities: Input not given by Participant.
• Tools / software used: Input not given by Participant.</t>
        </is>
      </c>
      <c r="EZ191" s="131" t="inlineStr">
        <is>
          <t>• Development priorities: Input not given by Participant.</t>
        </is>
      </c>
      <c r="FA191" s="131" t="inlineStr">
        <is>
          <t>• Key challenges: Input not given by Participant.
• Support required: Input not given by Participant.</t>
        </is>
      </c>
      <c r="FB191" s="131" t="n"/>
      <c r="FC191" s="131" t="n"/>
    </row>
    <row r="192" ht="250" customHeight="1">
      <c r="A192" s="109" t="inlineStr">
        <is>
          <t>Mapped</t>
        </is>
      </c>
      <c r="B192" s="109" t="inlineStr">
        <is>
          <t>CARBON</t>
        </is>
      </c>
      <c r="C192" s="110" t="inlineStr">
        <is>
          <t>IRIS2280</t>
        </is>
      </c>
      <c r="D192" s="110" t="inlineStr">
        <is>
          <t>Harsh Borad</t>
        </is>
      </c>
      <c r="E192" s="110" t="inlineStr">
        <is>
          <t>Technology</t>
        </is>
      </c>
      <c r="F192" s="162" t="inlineStr">
        <is>
          <t>Software Engineer</t>
        </is>
      </c>
      <c r="G192" s="162" t="inlineStr">
        <is>
          <t>Senior Software Engineer</t>
        </is>
      </c>
      <c r="H192" s="162" t="inlineStr">
        <is>
          <t>L3 – Professional / Associate</t>
        </is>
      </c>
      <c r="I192" s="162" t="inlineStr">
        <is>
          <t>A3</t>
        </is>
      </c>
      <c r="J192" s="166" t="inlineStr">
        <is>
          <t>▲ Up</t>
        </is>
      </c>
      <c r="K192" s="110" t="inlineStr">
        <is>
          <t>Engineering &amp; Development</t>
        </is>
      </c>
      <c r="L192" s="110" t="inlineStr">
        <is>
          <t>Full-Stack Development</t>
        </is>
      </c>
      <c r="M192" s="110" t="n"/>
      <c r="N192" s="110" t="n">
        <v>20</v>
      </c>
      <c r="O192" s="109" t="inlineStr">
        <is>
          <t>P2</t>
        </is>
      </c>
      <c r="P192" s="110" t="inlineStr">
        <is>
          <t>Developing</t>
        </is>
      </c>
      <c r="Q192" s="110" t="inlineStr">
        <is>
          <t>3 Apply</t>
        </is>
      </c>
      <c r="R192" s="110" t="inlineStr">
        <is>
          <t>2–4 yrs</t>
        </is>
      </c>
      <c r="S192" s="110" t="inlineStr">
        <is>
          <t>3–5 · 2–5</t>
        </is>
      </c>
      <c r="T192" s="110" t="inlineStr">
        <is>
          <t>Software Engineer</t>
        </is>
      </c>
      <c r="U192" s="110" t="inlineStr">
        <is>
          <t>Workiva: SE · Broadridge India: SE · Nasdaq / AxiomSL: SE · Salesforce: MTS · Atlassian: P40 · 3–7 yrs · Freshworks: Senior SE</t>
        </is>
      </c>
      <c r="V192" s="110" t="inlineStr">
        <is>
          <t>SFIA 9 · software development, programming; OWASP secure coding; cloud vendor certifications</t>
        </is>
      </c>
      <c r="W192" s="110" t="inlineStr">
        <is>
          <t>Core 2 · Future 2 · Functional 3 · Leadership not scored</t>
        </is>
      </c>
      <c r="X192" s="73" t="n">
        <v>326</v>
      </c>
      <c r="Y192" s="74" t="inlineStr">
        <is>
          <t>IRIS2280</t>
        </is>
      </c>
      <c r="Z192" s="74" t="inlineStr">
        <is>
          <t>Employee</t>
        </is>
      </c>
      <c r="AA192" s="74" t="inlineStr">
        <is>
          <t>Active</t>
        </is>
      </c>
      <c r="AB192" s="74" t="inlineStr">
        <is>
          <t>Harsh Borad</t>
        </is>
      </c>
      <c r="AC192" s="164" t="n">
        <v>45474</v>
      </c>
      <c r="AD192" s="74" t="inlineStr">
        <is>
          <t>Software Engineer</t>
        </is>
      </c>
      <c r="AE192" s="74" t="inlineStr">
        <is>
          <t>B.Tech</t>
        </is>
      </c>
      <c r="AF192" s="74" t="inlineStr">
        <is>
          <t>Hetal Chauhan</t>
        </is>
      </c>
      <c r="AG192" s="74" t="inlineStr">
        <is>
          <t>N-4</t>
        </is>
      </c>
      <c r="AH192" s="74" t="inlineStr">
        <is>
          <t>Individual Contributor</t>
        </is>
      </c>
      <c r="AI192" s="74" t="inlineStr">
        <is>
          <t>0 years, 2 months, 0 days</t>
        </is>
      </c>
      <c r="AJ192" s="74" t="inlineStr">
        <is>
          <t>2 years, 1 months, 24 days</t>
        </is>
      </c>
      <c r="AK192" s="74" t="inlineStr">
        <is>
          <t>Regtech</t>
        </is>
      </c>
      <c r="AL192" s="74" t="inlineStr">
        <is>
          <t>CARBON</t>
        </is>
      </c>
      <c r="AM192" s="74" t="inlineStr">
        <is>
          <t>Technology</t>
        </is>
      </c>
      <c r="AN192" s="74" t="inlineStr">
        <is>
          <t>Development</t>
        </is>
      </c>
      <c r="AO192" s="74" t="inlineStr">
        <is>
          <t>Yes</t>
        </is>
      </c>
      <c r="AP192" s="74" t="inlineStr">
        <is>
          <t>Product/Project</t>
        </is>
      </c>
      <c r="AQ192" s="74" t="inlineStr">
        <is>
          <t>.NET MVC + Angular</t>
        </is>
      </c>
      <c r="AR192" s="74" t="inlineStr">
        <is>
          <t>Technical - Developer</t>
        </is>
      </c>
      <c r="AS192" s="74" t="n">
        <v>20</v>
      </c>
      <c r="AT192" s="74" t="inlineStr">
        <is>
          <t>Covered</t>
        </is>
      </c>
      <c r="AU192" s="74" t="inlineStr">
        <is>
          <t>IRIS2280</t>
        </is>
      </c>
      <c r="AV192" s="74" t="inlineStr">
        <is>
          <t>Harsh Borad</t>
        </is>
      </c>
      <c r="AW192" s="74" t="inlineStr">
        <is>
          <t>Technology</t>
        </is>
      </c>
      <c r="AX192" s="74" t="inlineStr">
        <is>
          <t>Engineering &amp; Development</t>
        </is>
      </c>
      <c r="AY192" s="74" t="inlineStr">
        <is>
          <t>Frontend / UI Engineering</t>
        </is>
      </c>
      <c r="AZ192" s="74" t="n"/>
      <c r="BA192" s="74" t="n"/>
      <c r="BB192" s="74" t="inlineStr">
        <is>
          <t>Employee</t>
        </is>
      </c>
      <c r="BC192" s="74" t="inlineStr">
        <is>
          <t>Hetal Chauhan</t>
        </is>
      </c>
      <c r="BD192" s="74" t="inlineStr">
        <is>
          <t>Hetal Chauhan</t>
        </is>
      </c>
      <c r="BE192" s="74" t="inlineStr">
        <is>
          <t>No</t>
        </is>
      </c>
      <c r="BF192" s="74" t="inlineStr">
        <is>
          <t>Software Engineer</t>
        </is>
      </c>
      <c r="BG192" s="74" t="inlineStr">
        <is>
          <t>Software Engineer</t>
        </is>
      </c>
      <c r="BH192" s="74" t="inlineStr">
        <is>
          <t>No</t>
        </is>
      </c>
      <c r="BI192" s="74" t="inlineStr">
        <is>
          <t>—</t>
        </is>
      </c>
      <c r="BJ192" s="74" t="inlineStr">
        <is>
          <t>—</t>
        </is>
      </c>
      <c r="BK192" s="74" t="inlineStr">
        <is>
          <t>—</t>
        </is>
      </c>
      <c r="BL192" s="74" t="inlineStr">
        <is>
          <t>Not a manager</t>
        </is>
      </c>
      <c r="BM192" s="74" t="inlineStr">
        <is>
          <t>—</t>
        </is>
      </c>
      <c r="BN192" s="74" t="inlineStr">
        <is>
          <t>—</t>
        </is>
      </c>
      <c r="BO192" s="74" t="inlineStr">
        <is>
          <t>—</t>
        </is>
      </c>
      <c r="BP192" s="74" t="inlineStr">
        <is>
          <t>Not a manager</t>
        </is>
      </c>
      <c r="BQ192" s="74" t="inlineStr">
        <is>
          <t>—</t>
        </is>
      </c>
      <c r="BR192" s="74" t="inlineStr">
        <is>
          <t>L3 – Professional / Associate</t>
        </is>
      </c>
      <c r="BS192" s="74" t="inlineStr">
        <is>
          <t>L3 – Professional / Associate</t>
        </is>
      </c>
      <c r="BT192" s="74" t="inlineStr">
        <is>
          <t>No designation change — current record value carried forward</t>
        </is>
      </c>
      <c r="BU192" s="74"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BV192" s="74" t="n"/>
      <c r="BW192" s="74" t="inlineStr">
        <is>
          <t>US - ESMA; Global.</t>
        </is>
      </c>
      <c r="BX192" s="74" t="n"/>
      <c r="BY192" s="74" t="n"/>
      <c r="BZ192" s="74" t="n"/>
      <c r="CA192" s="74" t="n"/>
      <c r="CB192" s="74" t="n"/>
      <c r="CC192" s="74" t="n"/>
      <c r="CD192" s="74" t="n"/>
      <c r="CE192" s="74" t="n"/>
      <c r="CF192" s="74" t="n"/>
      <c r="CG192" s="74" t="n"/>
      <c r="CH192" s="74" t="n"/>
      <c r="CI192" s="74" t="n"/>
      <c r="CJ192" s="74" t="n"/>
      <c r="CK192" s="74" t="n"/>
      <c r="CL192" s="74" t="n"/>
      <c r="CM192" s="74" t="n"/>
      <c r="CN192" s="74" t="n"/>
      <c r="CO192" s="74" t="n"/>
      <c r="CP192" s="74" t="n"/>
      <c r="CQ192" s="74" t="n"/>
      <c r="CR192" s="74" t="n"/>
      <c r="CS192" s="74" t="n"/>
      <c r="CT192" s="74" t="n"/>
      <c r="CU192" s="74" t="n"/>
      <c r="CV192" s="74" t="n"/>
      <c r="CW192" s="74" t="n"/>
      <c r="CX192" s="74" t="n"/>
      <c r="CY192" s="74" t="n"/>
      <c r="CZ192" s="74" t="n"/>
      <c r="DA192" s="74" t="n"/>
      <c r="DB192" s="74" t="n"/>
      <c r="DC192" s="74" t="n"/>
      <c r="DD192" s="74" t="n"/>
      <c r="DE192" s="74" t="n"/>
      <c r="DF192" s="74" t="n"/>
      <c r="DG192" s="74" t="n"/>
      <c r="DH192" s="74" t="n"/>
      <c r="DI192" s="74" t="n"/>
      <c r="DJ192" s="74" t="n"/>
      <c r="DK192" s="74" t="n"/>
      <c r="DL192" s="74" t="n"/>
      <c r="DM192" s="74" t="n"/>
      <c r="DN192" s="74" t="n"/>
      <c r="DO192" s="74" t="n"/>
      <c r="DP192" s="74" t="n"/>
      <c r="DQ192" s="74" t="n"/>
      <c r="DR192" s="74" t="n"/>
      <c r="DS192" s="74" t="n"/>
      <c r="DT192" s="74" t="n"/>
      <c r="DU192" s="74" t="n"/>
      <c r="DV192" s="74" t="n"/>
      <c r="DW192" s="74" t="n"/>
      <c r="DX192" s="74" t="n"/>
      <c r="DY192" s="74" t="n"/>
      <c r="DZ192" s="74" t="n"/>
      <c r="EA192" s="74" t="n"/>
      <c r="EB192" s="74" t="n"/>
      <c r="EC192" s="74" t="n"/>
      <c r="ED192" s="74" t="n"/>
      <c r="EE192" s="74" t="n"/>
      <c r="EF192" s="74" t="n"/>
      <c r="EG192" s="74" t="n"/>
      <c r="EH192" s="74" t="n"/>
      <c r="EI192" s="74" t="n"/>
      <c r="EJ192" s="74" t="n"/>
      <c r="EK192" s="74" t="n"/>
      <c r="EL192" s="74" t="n"/>
      <c r="EM192" s="74" t="n"/>
      <c r="EN192" s="74" t="n"/>
      <c r="EO192" s="74" t="n"/>
      <c r="EP192" s="74" t="n"/>
      <c r="EQ192" s="74" t="n"/>
      <c r="ER192" s="74" t="n"/>
      <c r="ES192" s="74" t="n"/>
      <c r="ET192" s="74" t="n"/>
      <c r="EU192" s="74" t="n"/>
      <c r="EV192" s="130" t="n"/>
      <c r="EW192" s="131"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EX192" s="131"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EY192" s="131"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EZ192" s="131"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FA192" s="131" t="inlineStr">
        <is>
          <t>• Key challenges: AI Credits; Laptop; Ad hoc requirements; No Clarity in requirement; Changing in requirements.
• Support required: Clear Requirements and better AI tools; AI tools usage training; Technical Lead with Better tech knowledge in specific Tech Stack.</t>
        </is>
      </c>
      <c r="FB192" s="131" t="n"/>
      <c r="FC192" s="131" t="n"/>
    </row>
    <row r="193" ht="140.5" customHeight="1">
      <c r="A193" s="109" t="inlineStr">
        <is>
          <t>Mapped</t>
        </is>
      </c>
      <c r="B193" s="109" t="inlineStr">
        <is>
          <t>CARBON</t>
        </is>
      </c>
      <c r="C193" s="110" t="inlineStr">
        <is>
          <t>IRIS2544</t>
        </is>
      </c>
      <c r="D193" s="110" t="inlineStr">
        <is>
          <t>Harsh Icecreamwala</t>
        </is>
      </c>
      <c r="E193" s="110" t="inlineStr">
        <is>
          <t>Technology</t>
        </is>
      </c>
      <c r="F193" s="162" t="inlineStr">
        <is>
          <t>Software Engineer</t>
        </is>
      </c>
      <c r="G193" s="162" t="inlineStr">
        <is>
          <t>Senior Software Engineer</t>
        </is>
      </c>
      <c r="H193" s="162" t="inlineStr">
        <is>
          <t>Not in current mapping files</t>
        </is>
      </c>
      <c r="I193" s="162" t="inlineStr">
        <is>
          <t>A3</t>
        </is>
      </c>
      <c r="J193" s="151" t="inlineStr">
        <is>
          <t>● Newly mapped</t>
        </is>
      </c>
      <c r="K193" s="110" t="inlineStr">
        <is>
          <t>Engineering &amp; Development</t>
        </is>
      </c>
      <c r="L193" s="110" t="inlineStr">
        <is>
          <t>Backend Development</t>
        </is>
      </c>
      <c r="M193" s="110" t="n"/>
      <c r="N193" s="110" t="n">
        <v>20</v>
      </c>
      <c r="O193" s="109" t="inlineStr">
        <is>
          <t>P2</t>
        </is>
      </c>
      <c r="P193" s="110" t="inlineStr">
        <is>
          <t>Developing</t>
        </is>
      </c>
      <c r="Q193" s="110" t="inlineStr">
        <is>
          <t>3 Apply</t>
        </is>
      </c>
      <c r="R193" s="110" t="inlineStr">
        <is>
          <t>2–4 yrs</t>
        </is>
      </c>
      <c r="S193" s="110" t="inlineStr">
        <is>
          <t>3–5 · 2–5</t>
        </is>
      </c>
      <c r="T193" s="110" t="inlineStr">
        <is>
          <t>Software Engineer</t>
        </is>
      </c>
      <c r="U193" s="110" t="inlineStr">
        <is>
          <t>Workiva: SE · Broadridge India: SE · Nasdaq / AxiomSL: SE · Salesforce: MTS · Atlassian: P40 · 3–7 yrs · Freshworks: Senior SE</t>
        </is>
      </c>
      <c r="V193" s="110" t="inlineStr">
        <is>
          <t>SFIA 9 · software development, programming; OWASP secure coding; cloud vendor certifications</t>
        </is>
      </c>
      <c r="W193" s="110" t="inlineStr">
        <is>
          <t>Core 2 · Future 2 · Functional 3 · Leadership not scored</t>
        </is>
      </c>
      <c r="X193" s="73" t="n">
        <v>518</v>
      </c>
      <c r="Y193" s="74" t="inlineStr">
        <is>
          <t>IRIS2544</t>
        </is>
      </c>
      <c r="Z193" s="74" t="inlineStr">
        <is>
          <t>Employee</t>
        </is>
      </c>
      <c r="AA193" s="74" t="inlineStr">
        <is>
          <t>Active</t>
        </is>
      </c>
      <c r="AB193" s="74" t="inlineStr">
        <is>
          <t>Harsh Icecreamwala</t>
        </is>
      </c>
      <c r="AC193" s="164" t="n">
        <v>46217</v>
      </c>
      <c r="AD193" s="74" t="inlineStr">
        <is>
          <t>Software Engineer</t>
        </is>
      </c>
      <c r="AE193" s="74" t="inlineStr">
        <is>
          <t>Master of Science</t>
        </is>
      </c>
      <c r="AF193" s="74" t="inlineStr">
        <is>
          <t>Siddhesh Kadam</t>
        </is>
      </c>
      <c r="AG193" s="74" t="inlineStr">
        <is>
          <t>N-3</t>
        </is>
      </c>
      <c r="AH193" s="74" t="inlineStr">
        <is>
          <t>Individual Contributor</t>
        </is>
      </c>
      <c r="AI193" s="74" t="inlineStr">
        <is>
          <t>2 years, 8 months, 0 days</t>
        </is>
      </c>
      <c r="AJ193" s="74" t="inlineStr">
        <is>
          <t>0 years, 1 months, 11 days</t>
        </is>
      </c>
      <c r="AK193" s="74" t="inlineStr">
        <is>
          <t>Regtech</t>
        </is>
      </c>
      <c r="AL193" s="74" t="inlineStr">
        <is>
          <t>CARBON</t>
        </is>
      </c>
      <c r="AM193" s="74" t="inlineStr">
        <is>
          <t>Technology</t>
        </is>
      </c>
      <c r="AN193" s="74" t="inlineStr">
        <is>
          <t>Development</t>
        </is>
      </c>
      <c r="AO193" s="74" t="inlineStr">
        <is>
          <t>Yes</t>
        </is>
      </c>
      <c r="AP193" s="74" t="inlineStr">
        <is>
          <t>Product/Project</t>
        </is>
      </c>
      <c r="AQ193" s="74" t="inlineStr">
        <is>
          <t>.NET MVC</t>
        </is>
      </c>
      <c r="AR193" s="74" t="inlineStr">
        <is>
          <t>Technical - Developer</t>
        </is>
      </c>
      <c r="AS193" s="74" t="n">
        <v>20</v>
      </c>
      <c r="AT193" s="74" t="inlineStr">
        <is>
          <t>Covered</t>
        </is>
      </c>
      <c r="AU193" s="74" t="n"/>
      <c r="AV193" s="74" t="n"/>
      <c r="AW193" s="74" t="n"/>
      <c r="AX193" s="74" t="n"/>
      <c r="AY193" s="74" t="n"/>
      <c r="AZ193" s="74" t="n"/>
      <c r="BA193" s="74" t="n"/>
      <c r="BB193" s="74" t="n"/>
      <c r="BC193" s="74" t="n"/>
      <c r="BD193" s="74" t="n"/>
      <c r="BE193" s="74" t="n"/>
      <c r="BF193" s="74" t="n"/>
      <c r="BG193" s="74" t="n"/>
      <c r="BH193" s="74" t="n"/>
      <c r="BI193" s="74" t="n"/>
      <c r="BJ193" s="74" t="n"/>
      <c r="BK193" s="74" t="n"/>
      <c r="BL193" s="74" t="n"/>
      <c r="BM193" s="74" t="n"/>
      <c r="BN193" s="74" t="n"/>
      <c r="BO193" s="74" t="n"/>
      <c r="BP193" s="74" t="n"/>
      <c r="BQ193" s="74" t="n"/>
      <c r="BR193" s="74" t="n"/>
      <c r="BS193" s="74" t="n"/>
      <c r="BT193" s="74" t="n"/>
      <c r="BU193" s="74" t="n"/>
      <c r="BV193" s="74" t="n"/>
      <c r="BW193" s="74" t="n"/>
      <c r="BX193" s="74" t="n"/>
      <c r="BY193" s="74" t="n"/>
      <c r="BZ193" s="74" t="n"/>
      <c r="CA193" s="74" t="n"/>
      <c r="CB193" s="74" t="n"/>
      <c r="CC193" s="74" t="n"/>
      <c r="CD193" s="74" t="n"/>
      <c r="CE193" s="74" t="n"/>
      <c r="CF193" s="74" t="n"/>
      <c r="CG193" s="74" t="n"/>
      <c r="CH193" s="74" t="n"/>
      <c r="CI193" s="74" t="n"/>
      <c r="CJ193" s="74" t="n"/>
      <c r="CK193" s="74" t="n"/>
      <c r="CL193" s="74" t="n"/>
      <c r="CM193" s="74" t="n"/>
      <c r="CN193" s="74" t="n"/>
      <c r="CO193" s="74" t="n"/>
      <c r="CP193" s="74" t="n"/>
      <c r="CQ193" s="74" t="n"/>
      <c r="CR193" s="74" t="n"/>
      <c r="CS193" s="74" t="n"/>
      <c r="CT193" s="74" t="n"/>
      <c r="CU193" s="74" t="n"/>
      <c r="CV193" s="74" t="n"/>
      <c r="CW193" s="74" t="n"/>
      <c r="CX193" s="74" t="n"/>
      <c r="CY193" s="74" t="n"/>
      <c r="CZ193" s="74" t="n"/>
      <c r="DA193" s="74" t="n"/>
      <c r="DB193" s="74" t="n"/>
      <c r="DC193" s="74" t="n"/>
      <c r="DD193" s="74" t="n"/>
      <c r="DE193" s="74" t="n"/>
      <c r="DF193" s="74" t="n"/>
      <c r="DG193" s="74" t="n"/>
      <c r="DH193" s="74" t="n"/>
      <c r="DI193" s="74" t="n"/>
      <c r="DJ193" s="74" t="n"/>
      <c r="DK193" s="74" t="n"/>
      <c r="DL193" s="74" t="n"/>
      <c r="DM193" s="74" t="n"/>
      <c r="DN193" s="74" t="n"/>
      <c r="DO193" s="74" t="n"/>
      <c r="DP193" s="74" t="n"/>
      <c r="DQ193" s="74" t="n"/>
      <c r="DR193" s="74" t="n"/>
      <c r="DS193" s="74" t="n"/>
      <c r="DT193" s="74" t="n"/>
      <c r="DU193" s="74" t="n"/>
      <c r="DV193" s="74" t="n"/>
      <c r="DW193" s="74" t="n"/>
      <c r="DX193" s="74" t="n"/>
      <c r="DY193" s="74" t="n"/>
      <c r="DZ193" s="74" t="n"/>
      <c r="EA193" s="74" t="n"/>
      <c r="EB193" s="74" t="n"/>
      <c r="EC193" s="74" t="n"/>
      <c r="ED193" s="74" t="n"/>
      <c r="EE193" s="74" t="n"/>
      <c r="EF193" s="74" t="n"/>
      <c r="EG193" s="74" t="n"/>
      <c r="EH193" s="74" t="n"/>
      <c r="EI193" s="74" t="n"/>
      <c r="EJ193" s="74" t="n"/>
      <c r="EK193" s="74" t="n"/>
      <c r="EL193" s="74" t="n"/>
      <c r="EM193" s="74" t="n"/>
      <c r="EN193" s="74" t="n"/>
      <c r="EO193" s="74" t="n"/>
      <c r="EP193" s="74" t="n"/>
      <c r="EQ193" s="74" t="n"/>
      <c r="ER193" s="74" t="n"/>
      <c r="ES193" s="74" t="n"/>
      <c r="ET193" s="74" t="n"/>
      <c r="EU193" s="74" t="n"/>
      <c r="EV193" s="130" t="n"/>
      <c r="EW193" s="131" t="n"/>
      <c r="EX193" s="131" t="n"/>
      <c r="EY193" s="131" t="n"/>
      <c r="EZ193" s="131" t="n"/>
      <c r="FA193" s="131" t="n"/>
      <c r="FB193" s="131" t="n"/>
      <c r="FC193" s="131" t="n"/>
    </row>
    <row r="194" ht="250" customHeight="1">
      <c r="A194" s="109" t="inlineStr">
        <is>
          <t>Mapped</t>
        </is>
      </c>
      <c r="B194" s="109" t="inlineStr">
        <is>
          <t>CARBON</t>
        </is>
      </c>
      <c r="C194" s="110" t="inlineStr">
        <is>
          <t>IRIS2024</t>
        </is>
      </c>
      <c r="D194" s="110" t="inlineStr">
        <is>
          <t>Imtiyaz Pathan</t>
        </is>
      </c>
      <c r="E194" s="110" t="inlineStr">
        <is>
          <t>Technology</t>
        </is>
      </c>
      <c r="F194" s="162" t="inlineStr">
        <is>
          <t>Software Engineer</t>
        </is>
      </c>
      <c r="G194" s="162" t="inlineStr">
        <is>
          <t>Senior Software Engineer</t>
        </is>
      </c>
      <c r="H194" s="162" t="inlineStr">
        <is>
          <t>L3 – Professional / Associate</t>
        </is>
      </c>
      <c r="I194" s="162" t="inlineStr">
        <is>
          <t>A3</t>
        </is>
      </c>
      <c r="J194" s="166" t="inlineStr">
        <is>
          <t>▲ Up</t>
        </is>
      </c>
      <c r="K194" s="110" t="inlineStr">
        <is>
          <t>Engineering &amp; Development</t>
        </is>
      </c>
      <c r="L194" s="110" t="inlineStr">
        <is>
          <t>Backend Development</t>
        </is>
      </c>
      <c r="M194" s="110" t="n"/>
      <c r="N194" s="110" t="n">
        <v>20</v>
      </c>
      <c r="O194" s="109" t="inlineStr">
        <is>
          <t>P2</t>
        </is>
      </c>
      <c r="P194" s="110" t="inlineStr">
        <is>
          <t>Developing</t>
        </is>
      </c>
      <c r="Q194" s="110" t="inlineStr">
        <is>
          <t>3 Apply</t>
        </is>
      </c>
      <c r="R194" s="110" t="inlineStr">
        <is>
          <t>2–4 yrs</t>
        </is>
      </c>
      <c r="S194" s="110" t="inlineStr">
        <is>
          <t>3–5 · 2–5</t>
        </is>
      </c>
      <c r="T194" s="110" t="inlineStr">
        <is>
          <t>Software Engineer</t>
        </is>
      </c>
      <c r="U194" s="110" t="inlineStr">
        <is>
          <t>Workiva: SE · Broadridge India: SE · Nasdaq / AxiomSL: SE · Salesforce: MTS · Atlassian: P40 · 3–7 yrs · Freshworks: Senior SE</t>
        </is>
      </c>
      <c r="V194" s="110" t="inlineStr">
        <is>
          <t>SFIA 9 · software development, programming; OWASP secure coding; cloud vendor certifications</t>
        </is>
      </c>
      <c r="W194" s="110" t="inlineStr">
        <is>
          <t>Core 2 · Future 2 · Functional 3 · Leadership not scored</t>
        </is>
      </c>
      <c r="X194" s="73" t="n">
        <v>221</v>
      </c>
      <c r="Y194" s="74" t="inlineStr">
        <is>
          <t>IRIS2024</t>
        </is>
      </c>
      <c r="Z194" s="74" t="inlineStr">
        <is>
          <t>Employee</t>
        </is>
      </c>
      <c r="AA194" s="74" t="inlineStr">
        <is>
          <t>Active</t>
        </is>
      </c>
      <c r="AB194" s="74" t="inlineStr">
        <is>
          <t>Imtiyaz Pathan</t>
        </is>
      </c>
      <c r="AC194" s="164" t="n">
        <v>44714</v>
      </c>
      <c r="AD194" s="74" t="inlineStr">
        <is>
          <t>Software Engineer</t>
        </is>
      </c>
      <c r="AE194" s="74" t="inlineStr">
        <is>
          <t>MCA</t>
        </is>
      </c>
      <c r="AF194" s="74" t="inlineStr">
        <is>
          <t>Dhiraj Suryawanshi</t>
        </is>
      </c>
      <c r="AG194" s="74" t="inlineStr">
        <is>
          <t>N-3</t>
        </is>
      </c>
      <c r="AH194" s="74" t="inlineStr">
        <is>
          <t>Individual Contributor</t>
        </is>
      </c>
      <c r="AI194" s="74" t="inlineStr">
        <is>
          <t>0 years, 0 months, 0 days</t>
        </is>
      </c>
      <c r="AJ194" s="74" t="inlineStr">
        <is>
          <t>4 years, 2 months, 23 days</t>
        </is>
      </c>
      <c r="AK194" s="74" t="inlineStr">
        <is>
          <t>Regtech</t>
        </is>
      </c>
      <c r="AL194" s="74" t="inlineStr">
        <is>
          <t>CARBON</t>
        </is>
      </c>
      <c r="AM194" s="74" t="inlineStr">
        <is>
          <t>Technology</t>
        </is>
      </c>
      <c r="AN194" s="74" t="inlineStr">
        <is>
          <t>Development</t>
        </is>
      </c>
      <c r="AO194" s="74" t="inlineStr">
        <is>
          <t>Yes</t>
        </is>
      </c>
      <c r="AP194" s="74" t="inlineStr">
        <is>
          <t>Product/Project</t>
        </is>
      </c>
      <c r="AQ194" s="74" t="inlineStr">
        <is>
          <t>.NET MVC</t>
        </is>
      </c>
      <c r="AR194" s="74" t="inlineStr">
        <is>
          <t>Technical - Developer</t>
        </is>
      </c>
      <c r="AS194" s="74" t="n">
        <v>20</v>
      </c>
      <c r="AT194" s="74" t="inlineStr">
        <is>
          <t>Covered</t>
        </is>
      </c>
      <c r="AU194" s="74" t="inlineStr">
        <is>
          <t>IRIS2024</t>
        </is>
      </c>
      <c r="AV194" s="74" t="inlineStr">
        <is>
          <t>Imtiyaz Pathan</t>
        </is>
      </c>
      <c r="AW194" s="74" t="inlineStr">
        <is>
          <t>Technology</t>
        </is>
      </c>
      <c r="AX194" s="74" t="inlineStr">
        <is>
          <t>Engineering &amp; Development</t>
        </is>
      </c>
      <c r="AY194" s="74" t="inlineStr">
        <is>
          <t>Full-Stack Engineering</t>
        </is>
      </c>
      <c r="AZ194" s="74" t="n"/>
      <c r="BA194" s="74" t="n"/>
      <c r="BB194" s="74" t="inlineStr">
        <is>
          <t>Employee</t>
        </is>
      </c>
      <c r="BC194" s="74" t="inlineStr">
        <is>
          <t>Dhiraj Suryawanshi</t>
        </is>
      </c>
      <c r="BD194" s="74" t="inlineStr">
        <is>
          <t>Dhiraj Suryawanshi</t>
        </is>
      </c>
      <c r="BE194" s="74" t="inlineStr">
        <is>
          <t>No</t>
        </is>
      </c>
      <c r="BF194" s="74" t="inlineStr">
        <is>
          <t>Software Engineer</t>
        </is>
      </c>
      <c r="BG194" s="74" t="inlineStr">
        <is>
          <t>Software Engineer</t>
        </is>
      </c>
      <c r="BH194" s="74" t="inlineStr">
        <is>
          <t>No</t>
        </is>
      </c>
      <c r="BI194" s="74" t="inlineStr">
        <is>
          <t>—</t>
        </is>
      </c>
      <c r="BJ194" s="74" t="inlineStr">
        <is>
          <t>—</t>
        </is>
      </c>
      <c r="BK194" s="74" t="inlineStr">
        <is>
          <t>—</t>
        </is>
      </c>
      <c r="BL194" s="74" t="inlineStr">
        <is>
          <t>Not a manager</t>
        </is>
      </c>
      <c r="BM194" s="74" t="inlineStr">
        <is>
          <t>—</t>
        </is>
      </c>
      <c r="BN194" s="74" t="inlineStr">
        <is>
          <t>—</t>
        </is>
      </c>
      <c r="BO194" s="74" t="inlineStr">
        <is>
          <t>—</t>
        </is>
      </c>
      <c r="BP194" s="74" t="inlineStr">
        <is>
          <t>Not a manager</t>
        </is>
      </c>
      <c r="BQ194" s="74" t="inlineStr">
        <is>
          <t>—</t>
        </is>
      </c>
      <c r="BR194" s="74" t="inlineStr">
        <is>
          <t>L3 – Professional / Associate</t>
        </is>
      </c>
      <c r="BS194" s="74" t="inlineStr">
        <is>
          <t>L3 – Professional / Associate</t>
        </is>
      </c>
      <c r="BT194" s="74" t="inlineStr">
        <is>
          <t>No designation change — current record value carried forward</t>
        </is>
      </c>
      <c r="BU194" s="74"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BV194" s="74" t="n"/>
      <c r="BW194" s="74" t="inlineStr">
        <is>
          <t>Global.</t>
        </is>
      </c>
      <c r="BX194" s="74" t="n"/>
      <c r="BY194" s="74" t="n"/>
      <c r="BZ194" s="74" t="n"/>
      <c r="CA194" s="74" t="n"/>
      <c r="CB194" s="74" t="n"/>
      <c r="CC194" s="74" t="n"/>
      <c r="CD194" s="74" t="n"/>
      <c r="CE194" s="74" t="n"/>
      <c r="CF194" s="74" t="n"/>
      <c r="CG194" s="74" t="n"/>
      <c r="CH194" s="74" t="n"/>
      <c r="CI194" s="74" t="n"/>
      <c r="CJ194" s="74" t="n"/>
      <c r="CK194" s="74" t="n"/>
      <c r="CL194" s="74" t="n"/>
      <c r="CM194" s="74" t="n"/>
      <c r="CN194" s="74" t="n"/>
      <c r="CO194" s="74" t="n"/>
      <c r="CP194" s="74" t="n"/>
      <c r="CQ194" s="74" t="n"/>
      <c r="CR194" s="74" t="n"/>
      <c r="CS194" s="74" t="n"/>
      <c r="CT194" s="74" t="n"/>
      <c r="CU194" s="74" t="n"/>
      <c r="CV194" s="74" t="n"/>
      <c r="CW194" s="74" t="n"/>
      <c r="CX194" s="74" t="n"/>
      <c r="CY194" s="74" t="n"/>
      <c r="CZ194" s="74" t="n"/>
      <c r="DA194" s="74" t="n"/>
      <c r="DB194" s="74" t="n"/>
      <c r="DC194" s="74" t="n"/>
      <c r="DD194" s="74" t="n"/>
      <c r="DE194" s="74" t="n"/>
      <c r="DF194" s="74" t="n"/>
      <c r="DG194" s="74" t="n"/>
      <c r="DH194" s="74" t="n"/>
      <c r="DI194" s="74" t="n"/>
      <c r="DJ194" s="74" t="n"/>
      <c r="DK194" s="74" t="n"/>
      <c r="DL194" s="74" t="n"/>
      <c r="DM194" s="74" t="n"/>
      <c r="DN194" s="74" t="n"/>
      <c r="DO194" s="74" t="n"/>
      <c r="DP194" s="74" t="n"/>
      <c r="DQ194" s="74" t="n"/>
      <c r="DR194" s="74" t="n"/>
      <c r="DS194" s="74" t="n"/>
      <c r="DT194" s="74" t="n"/>
      <c r="DU194" s="74" t="n"/>
      <c r="DV194" s="74" t="n"/>
      <c r="DW194" s="74" t="n"/>
      <c r="DX194" s="74" t="n"/>
      <c r="DY194" s="74" t="n"/>
      <c r="DZ194" s="74" t="n"/>
      <c r="EA194" s="74" t="n"/>
      <c r="EB194" s="74" t="n"/>
      <c r="EC194" s="74" t="n"/>
      <c r="ED194" s="74" t="n"/>
      <c r="EE194" s="74" t="n"/>
      <c r="EF194" s="74" t="n"/>
      <c r="EG194" s="74" t="n"/>
      <c r="EH194" s="74" t="n"/>
      <c r="EI194" s="74" t="n"/>
      <c r="EJ194" s="74" t="n"/>
      <c r="EK194" s="74" t="n"/>
      <c r="EL194" s="74" t="n"/>
      <c r="EM194" s="74" t="n"/>
      <c r="EN194" s="74" t="n"/>
      <c r="EO194" s="74" t="n"/>
      <c r="EP194" s="74" t="n"/>
      <c r="EQ194" s="74" t="n"/>
      <c r="ER194" s="74" t="n"/>
      <c r="ES194" s="74" t="n"/>
      <c r="ET194" s="74" t="n"/>
      <c r="EU194" s="74" t="n"/>
      <c r="EV194" s="130" t="n"/>
      <c r="EW194" s="131"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EX194" s="131"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EY194" s="131" t="inlineStr">
        <is>
          <t>• Current capabilities: Software development.
• Tools / software used: VS Code; Github and Copilot.
• Workload: Rated a moderate load · 3/5 in a typical week.
• Judgment/way of working: Understanding the business requirement.</t>
        </is>
      </c>
      <c r="EZ194" s="131"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FA194" s="131" t="inlineStr">
        <is>
          <t>• Key challenges: Juggling between multiple.
• Support required: Frequent context switching.</t>
        </is>
      </c>
      <c r="FB194" s="131" t="n"/>
      <c r="FC194" s="131" t="n"/>
    </row>
    <row r="195" ht="250" customHeight="1">
      <c r="A195" s="109" t="inlineStr">
        <is>
          <t>Mapped</t>
        </is>
      </c>
      <c r="B195" s="109" t="inlineStr">
        <is>
          <t>CARBON</t>
        </is>
      </c>
      <c r="C195" s="110" t="inlineStr">
        <is>
          <t>IRIS2109</t>
        </is>
      </c>
      <c r="D195" s="110" t="inlineStr">
        <is>
          <t>Jayshiv Patel</t>
        </is>
      </c>
      <c r="E195" s="110" t="inlineStr">
        <is>
          <t>Technology</t>
        </is>
      </c>
      <c r="F195" s="162" t="inlineStr">
        <is>
          <t>Software Engineer</t>
        </is>
      </c>
      <c r="G195" s="162" t="inlineStr">
        <is>
          <t>Senior Software Engineer</t>
        </is>
      </c>
      <c r="H195" s="162" t="inlineStr">
        <is>
          <t>L3 – Professional / Associate</t>
        </is>
      </c>
      <c r="I195" s="162" t="inlineStr">
        <is>
          <t>A3</t>
        </is>
      </c>
      <c r="J195" s="166" t="inlineStr">
        <is>
          <t>▲ Up</t>
        </is>
      </c>
      <c r="K195" s="110" t="inlineStr">
        <is>
          <t>Engineering &amp; Development</t>
        </is>
      </c>
      <c r="L195" s="110" t="inlineStr">
        <is>
          <t>Full-Stack Development</t>
        </is>
      </c>
      <c r="M195" s="163" t="inlineStr">
        <is>
          <t>• Confirm the reporting line — Manager</t>
        </is>
      </c>
      <c r="N195" s="110" t="n">
        <v>20</v>
      </c>
      <c r="O195" s="109" t="inlineStr">
        <is>
          <t>P2</t>
        </is>
      </c>
      <c r="P195" s="110" t="inlineStr">
        <is>
          <t>Developing</t>
        </is>
      </c>
      <c r="Q195" s="110" t="inlineStr">
        <is>
          <t>3 Apply</t>
        </is>
      </c>
      <c r="R195" s="110" t="inlineStr">
        <is>
          <t>2–4 yrs</t>
        </is>
      </c>
      <c r="S195" s="110" t="inlineStr">
        <is>
          <t>3–5 · 2–5</t>
        </is>
      </c>
      <c r="T195" s="110" t="inlineStr">
        <is>
          <t>Software Engineer</t>
        </is>
      </c>
      <c r="U195" s="110" t="inlineStr">
        <is>
          <t>Workiva: SE · Broadridge India: SE · Nasdaq / AxiomSL: SE · Salesforce: MTS · Atlassian: P40 · 3–7 yrs · Freshworks: Senior SE</t>
        </is>
      </c>
      <c r="V195" s="110" t="inlineStr">
        <is>
          <t>SFIA 9 · software development, programming; OWASP secure coding; cloud vendor certifications</t>
        </is>
      </c>
      <c r="W195" s="110" t="inlineStr">
        <is>
          <t>Core 2 · Future 2 · Functional 3 · Leadership not scored</t>
        </is>
      </c>
      <c r="X195" s="73" t="n">
        <v>266</v>
      </c>
      <c r="Y195" s="74" t="inlineStr">
        <is>
          <t>IRIS2109</t>
        </is>
      </c>
      <c r="Z195" s="74" t="inlineStr">
        <is>
          <t>Employee</t>
        </is>
      </c>
      <c r="AA195" s="74" t="inlineStr">
        <is>
          <t>Active</t>
        </is>
      </c>
      <c r="AB195" s="74" t="inlineStr">
        <is>
          <t>Jayshiv Patel</t>
        </is>
      </c>
      <c r="AC195" s="164" t="n">
        <v>45019</v>
      </c>
      <c r="AD195" s="74" t="inlineStr">
        <is>
          <t>Software Engineer</t>
        </is>
      </c>
      <c r="AE195" s="74" t="inlineStr">
        <is>
          <t>Msc</t>
        </is>
      </c>
      <c r="AF195" s="74" t="inlineStr">
        <is>
          <t>Chetan Kotwal</t>
        </is>
      </c>
      <c r="AG195" s="74" t="inlineStr">
        <is>
          <t>N-3</t>
        </is>
      </c>
      <c r="AH195" s="74" t="inlineStr">
        <is>
          <t>Manager</t>
        </is>
      </c>
      <c r="AI195" s="74" t="inlineStr">
        <is>
          <t>0 years, 0 months, 0 days</t>
        </is>
      </c>
      <c r="AJ195" s="74" t="inlineStr">
        <is>
          <t>3 years, 4 months, 22 days</t>
        </is>
      </c>
      <c r="AK195" s="74" t="inlineStr">
        <is>
          <t>Regtech</t>
        </is>
      </c>
      <c r="AL195" s="74" t="inlineStr">
        <is>
          <t>CARBON</t>
        </is>
      </c>
      <c r="AM195" s="74" t="inlineStr">
        <is>
          <t>Technology</t>
        </is>
      </c>
      <c r="AN195" s="74" t="inlineStr">
        <is>
          <t>Development</t>
        </is>
      </c>
      <c r="AO195" s="74" t="inlineStr">
        <is>
          <t>Yes</t>
        </is>
      </c>
      <c r="AP195" s="74" t="inlineStr">
        <is>
          <t>Product/Project</t>
        </is>
      </c>
      <c r="AQ195" s="74" t="inlineStr">
        <is>
          <t>.NET MVC</t>
        </is>
      </c>
      <c r="AR195" s="74" t="inlineStr">
        <is>
          <t>Technical - Developer</t>
        </is>
      </c>
      <c r="AS195" s="74" t="n">
        <v>20</v>
      </c>
      <c r="AT195" s="74" t="inlineStr">
        <is>
          <t>Covered</t>
        </is>
      </c>
      <c r="AU195" s="74" t="inlineStr">
        <is>
          <t>IRIS2109</t>
        </is>
      </c>
      <c r="AV195" s="74" t="inlineStr">
        <is>
          <t>Jayshiv Patel</t>
        </is>
      </c>
      <c r="AW195" s="74" t="inlineStr">
        <is>
          <t>Technology</t>
        </is>
      </c>
      <c r="AX195" s="74" t="inlineStr">
        <is>
          <t>Engineering &amp; Development</t>
        </is>
      </c>
      <c r="AY195" s="74" t="inlineStr">
        <is>
          <t>Full-Stack Engineering</t>
        </is>
      </c>
      <c r="AZ195" s="74" t="n"/>
      <c r="BA195" s="74" t="n"/>
      <c r="BB195" s="74" t="inlineStr">
        <is>
          <t>Employee</t>
        </is>
      </c>
      <c r="BC195" s="74" t="inlineStr">
        <is>
          <t>Chetan Kotwal</t>
        </is>
      </c>
      <c r="BD195" s="74" t="inlineStr">
        <is>
          <t>Chetan Kotwal</t>
        </is>
      </c>
      <c r="BE195" s="74" t="inlineStr">
        <is>
          <t>No</t>
        </is>
      </c>
      <c r="BF195" s="74" t="inlineStr">
        <is>
          <t>Software Engineer</t>
        </is>
      </c>
      <c r="BG195" s="74" t="inlineStr">
        <is>
          <t>Software Engineer</t>
        </is>
      </c>
      <c r="BH195" s="74" t="inlineStr">
        <is>
          <t>No</t>
        </is>
      </c>
      <c r="BI195" s="74" t="n">
        <v>2</v>
      </c>
      <c r="BJ195" s="74" t="n">
        <v>2</v>
      </c>
      <c r="BK195" s="74" t="n">
        <v>0</v>
      </c>
      <c r="BL195" s="74" t="inlineStr">
        <is>
          <t>Consolidate / flatten</t>
        </is>
      </c>
      <c r="BM195" s="74" t="n">
        <v>2</v>
      </c>
      <c r="BN195" s="74" t="n">
        <v>2</v>
      </c>
      <c r="BO195" s="74" t="n">
        <v>0</v>
      </c>
      <c r="BP195" s="74" t="inlineStr">
        <is>
          <t>Consolidate / flatten</t>
        </is>
      </c>
      <c r="BQ195" s="74" t="inlineStr">
        <is>
          <t>No</t>
        </is>
      </c>
      <c r="BR195" s="74" t="inlineStr">
        <is>
          <t>L3 – Professional / Associate</t>
        </is>
      </c>
      <c r="BS195" s="74" t="inlineStr">
        <is>
          <t>L3 – Professional / Associate</t>
        </is>
      </c>
      <c r="BT195" s="74" t="inlineStr">
        <is>
          <t>No designation change — current record value carried forward</t>
        </is>
      </c>
      <c r="BU195" s="74"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BV195" s="74" t="n"/>
      <c r="BW195" s="74" t="inlineStr">
        <is>
          <t>Global.</t>
        </is>
      </c>
      <c r="BX195" s="74" t="n"/>
      <c r="BY195" s="74" t="n"/>
      <c r="BZ195" s="74" t="n"/>
      <c r="CA195" s="74" t="n"/>
      <c r="CB195" s="74" t="n"/>
      <c r="CC195" s="74" t="n"/>
      <c r="CD195" s="74" t="n"/>
      <c r="CE195" s="74" t="n"/>
      <c r="CF195" s="74" t="n"/>
      <c r="CG195" s="74" t="n"/>
      <c r="CH195" s="74" t="n"/>
      <c r="CI195" s="74" t="n"/>
      <c r="CJ195" s="74" t="n"/>
      <c r="CK195" s="74" t="n"/>
      <c r="CL195" s="74" t="n"/>
      <c r="CM195" s="74" t="n"/>
      <c r="CN195" s="74" t="n"/>
      <c r="CO195" s="74" t="n"/>
      <c r="CP195" s="74" t="n"/>
      <c r="CQ195" s="74" t="n"/>
      <c r="CR195" s="74" t="n"/>
      <c r="CS195" s="74" t="n"/>
      <c r="CT195" s="74" t="n"/>
      <c r="CU195" s="74" t="n"/>
      <c r="CV195" s="74" t="n"/>
      <c r="CW195" s="74" t="n"/>
      <c r="CX195" s="74" t="n"/>
      <c r="CY195" s="74" t="n"/>
      <c r="CZ195" s="74" t="n"/>
      <c r="DA195" s="74" t="n"/>
      <c r="DB195" s="74" t="n"/>
      <c r="DC195" s="74" t="n"/>
      <c r="DD195" s="74" t="n"/>
      <c r="DE195" s="74" t="n"/>
      <c r="DF195" s="74" t="n"/>
      <c r="DG195" s="74" t="n"/>
      <c r="DH195" s="74" t="n"/>
      <c r="DI195" s="74" t="n"/>
      <c r="DJ195" s="74" t="n"/>
      <c r="DK195" s="74" t="n"/>
      <c r="DL195" s="74" t="n"/>
      <c r="DM195" s="74" t="n"/>
      <c r="DN195" s="74" t="n"/>
      <c r="DO195" s="74" t="n"/>
      <c r="DP195" s="74" t="n"/>
      <c r="DQ195" s="74" t="n"/>
      <c r="DR195" s="74" t="n"/>
      <c r="DS195" s="74" t="n"/>
      <c r="DT195" s="74" t="n"/>
      <c r="DU195" s="74" t="n"/>
      <c r="DV195" s="74" t="n"/>
      <c r="DW195" s="74" t="n"/>
      <c r="DX195" s="74" t="n"/>
      <c r="DY195" s="74" t="n"/>
      <c r="DZ195" s="74" t="n"/>
      <c r="EA195" s="74" t="n"/>
      <c r="EB195" s="74" t="n"/>
      <c r="EC195" s="74" t="n"/>
      <c r="ED195" s="74" t="n"/>
      <c r="EE195" s="74" t="n"/>
      <c r="EF195" s="74" t="n"/>
      <c r="EG195" s="74" t="n"/>
      <c r="EH195" s="74" t="n"/>
      <c r="EI195" s="74" t="n"/>
      <c r="EJ195" s="74" t="n"/>
      <c r="EK195" s="74" t="n"/>
      <c r="EL195" s="74" t="n"/>
      <c r="EM195" s="74" t="n"/>
      <c r="EN195" s="74" t="n"/>
      <c r="EO195" s="74" t="n"/>
      <c r="EP195" s="74" t="n"/>
      <c r="EQ195" s="74" t="n"/>
      <c r="ER195" s="74" t="n"/>
      <c r="ES195" s="74" t="n"/>
      <c r="ET195" s="74" t="n"/>
      <c r="EU195" s="74" t="n"/>
      <c r="EV195" s="130" t="n"/>
      <c r="EW195" s="131"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EX195" s="131"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EY195" s="131" t="inlineStr">
        <is>
          <t>• Current capabilities: Net - React Development; office js; debugging.
• Tools / software used: VS Code.
• Workload: Rated a heavy load · 4/5 in a typical week.
• Judgment/way of working: Problem Solving.</t>
        </is>
      </c>
      <c r="EZ195" s="131"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FA195" s="131" t="inlineStr">
        <is>
          <t>• Key challenges: Ad hoc requirements; AI credits; Changing Requirements; Unclear Requirements; 3 party tool Dependencies.
• Support required: Clearer Requirements.</t>
        </is>
      </c>
      <c r="FB195" s="131" t="n"/>
      <c r="FC195" s="131" t="n"/>
    </row>
    <row r="196" ht="250" customHeight="1">
      <c r="A196" s="109" t="inlineStr">
        <is>
          <t>Mapped</t>
        </is>
      </c>
      <c r="B196" s="109" t="inlineStr">
        <is>
          <t>CARBON</t>
        </is>
      </c>
      <c r="C196" s="110" t="inlineStr">
        <is>
          <t>IRIS2472</t>
        </is>
      </c>
      <c r="D196" s="110" t="inlineStr">
        <is>
          <t>Karan Kapadia</t>
        </is>
      </c>
      <c r="E196" s="110" t="inlineStr">
        <is>
          <t>Technology</t>
        </is>
      </c>
      <c r="F196" s="162" t="inlineStr">
        <is>
          <t>Software Engineer</t>
        </is>
      </c>
      <c r="G196" s="162" t="inlineStr">
        <is>
          <t>Senior Software Engineer</t>
        </is>
      </c>
      <c r="H196" s="162" t="inlineStr">
        <is>
          <t>L3 – Professional / Associate</t>
        </is>
      </c>
      <c r="I196" s="162" t="inlineStr">
        <is>
          <t>A3</t>
        </is>
      </c>
      <c r="J196" s="166" t="inlineStr">
        <is>
          <t>▲ Up</t>
        </is>
      </c>
      <c r="K196" s="110" t="inlineStr">
        <is>
          <t>Engineering &amp; Development</t>
        </is>
      </c>
      <c r="L196" s="110" t="inlineStr">
        <is>
          <t>Full-Stack Development</t>
        </is>
      </c>
      <c r="M196" s="110" t="n"/>
      <c r="N196" s="110" t="n">
        <v>19</v>
      </c>
      <c r="O196" s="109" t="inlineStr">
        <is>
          <t>P2</t>
        </is>
      </c>
      <c r="P196" s="110" t="inlineStr">
        <is>
          <t>Developing</t>
        </is>
      </c>
      <c r="Q196" s="110" t="inlineStr">
        <is>
          <t>3 Apply</t>
        </is>
      </c>
      <c r="R196" s="110" t="inlineStr">
        <is>
          <t>2–4 yrs</t>
        </is>
      </c>
      <c r="S196" s="110" t="inlineStr">
        <is>
          <t>3–5 · 2–5</t>
        </is>
      </c>
      <c r="T196" s="110" t="inlineStr">
        <is>
          <t>Software Engineer</t>
        </is>
      </c>
      <c r="U196" s="110" t="inlineStr">
        <is>
          <t>Workiva: SE · Broadridge India: SE · Nasdaq / AxiomSL: SE · Salesforce: MTS · Atlassian: P40 · 3–7 yrs · Freshworks: Senior SE</t>
        </is>
      </c>
      <c r="V196" s="110" t="inlineStr">
        <is>
          <t>SFIA 9 · software development, programming; OWASP secure coding; cloud vendor certifications</t>
        </is>
      </c>
      <c r="W196" s="110" t="inlineStr">
        <is>
          <t>Core 2 · Future 2 · Functional 3 · Leadership not scored</t>
        </is>
      </c>
      <c r="X196" s="73" t="n">
        <v>445</v>
      </c>
      <c r="Y196" s="74" t="inlineStr">
        <is>
          <t>IRIS2472</t>
        </is>
      </c>
      <c r="Z196" s="74" t="inlineStr">
        <is>
          <t>Employee</t>
        </is>
      </c>
      <c r="AA196" s="74" t="inlineStr">
        <is>
          <t>Active</t>
        </is>
      </c>
      <c r="AB196" s="74" t="inlineStr">
        <is>
          <t>Karan Kapadia</t>
        </is>
      </c>
      <c r="AC196" s="164" t="n">
        <v>46055</v>
      </c>
      <c r="AD196" s="74" t="inlineStr">
        <is>
          <t>Software Engineer</t>
        </is>
      </c>
      <c r="AE196" s="74" t="inlineStr">
        <is>
          <t>MCA</t>
        </is>
      </c>
      <c r="AF196" s="74" t="inlineStr">
        <is>
          <t>Prachi Digambar Raut</t>
        </is>
      </c>
      <c r="AG196" s="74" t="inlineStr">
        <is>
          <t>N-4</t>
        </is>
      </c>
      <c r="AH196" s="74" t="inlineStr">
        <is>
          <t>Individual Contributor</t>
        </is>
      </c>
      <c r="AI196" s="74" t="inlineStr">
        <is>
          <t>3 years, 10 months, 0 days</t>
        </is>
      </c>
      <c r="AJ196" s="74" t="inlineStr">
        <is>
          <t>0 years, 6 months, 23 days</t>
        </is>
      </c>
      <c r="AK196" s="74" t="inlineStr">
        <is>
          <t>Regtech</t>
        </is>
      </c>
      <c r="AL196" s="74" t="inlineStr">
        <is>
          <t>CARBON</t>
        </is>
      </c>
      <c r="AM196" s="74" t="inlineStr">
        <is>
          <t>Technology</t>
        </is>
      </c>
      <c r="AN196" s="74" t="inlineStr">
        <is>
          <t>Development</t>
        </is>
      </c>
      <c r="AO196" s="74" t="inlineStr">
        <is>
          <t>Yes</t>
        </is>
      </c>
      <c r="AP196" s="74" t="inlineStr">
        <is>
          <t>Product/Project</t>
        </is>
      </c>
      <c r="AQ196" s="74" t="inlineStr">
        <is>
          <t>.NET MVC + React</t>
        </is>
      </c>
      <c r="AR196" s="74" t="inlineStr">
        <is>
          <t>Technical - Developer</t>
        </is>
      </c>
      <c r="AS196" s="74" t="n">
        <v>20</v>
      </c>
      <c r="AT196" s="74" t="inlineStr">
        <is>
          <t>Covered</t>
        </is>
      </c>
      <c r="AU196" s="74" t="inlineStr">
        <is>
          <t>IRIS2472</t>
        </is>
      </c>
      <c r="AV196" s="74" t="inlineStr">
        <is>
          <t>Karan Kapadia</t>
        </is>
      </c>
      <c r="AW196" s="74" t="inlineStr">
        <is>
          <t>Technology</t>
        </is>
      </c>
      <c r="AX196" s="74" t="inlineStr">
        <is>
          <t>Engineering &amp; Development</t>
        </is>
      </c>
      <c r="AY196" s="74" t="inlineStr">
        <is>
          <t>Full-Stack Engineering</t>
        </is>
      </c>
      <c r="AZ196" s="74" t="n"/>
      <c r="BA196" s="74" t="n"/>
      <c r="BB196" s="74" t="inlineStr">
        <is>
          <t>Employee</t>
        </is>
      </c>
      <c r="BC196" s="74" t="inlineStr">
        <is>
          <t>Prachi Digambar Raut</t>
        </is>
      </c>
      <c r="BD196" s="74" t="inlineStr">
        <is>
          <t>Prachi Digambar Raut</t>
        </is>
      </c>
      <c r="BE196" s="74" t="inlineStr">
        <is>
          <t>No</t>
        </is>
      </c>
      <c r="BF196" s="74" t="inlineStr">
        <is>
          <t>Software Engineer</t>
        </is>
      </c>
      <c r="BG196" s="74" t="inlineStr">
        <is>
          <t>Software Engineer</t>
        </is>
      </c>
      <c r="BH196" s="74" t="inlineStr">
        <is>
          <t>No</t>
        </is>
      </c>
      <c r="BI196" s="74" t="inlineStr">
        <is>
          <t>—</t>
        </is>
      </c>
      <c r="BJ196" s="74" t="inlineStr">
        <is>
          <t>—</t>
        </is>
      </c>
      <c r="BK196" s="74" t="inlineStr">
        <is>
          <t>—</t>
        </is>
      </c>
      <c r="BL196" s="74" t="inlineStr">
        <is>
          <t>Not a manager</t>
        </is>
      </c>
      <c r="BM196" s="74" t="inlineStr">
        <is>
          <t>—</t>
        </is>
      </c>
      <c r="BN196" s="74" t="inlineStr">
        <is>
          <t>—</t>
        </is>
      </c>
      <c r="BO196" s="74" t="inlineStr">
        <is>
          <t>—</t>
        </is>
      </c>
      <c r="BP196" s="74" t="inlineStr">
        <is>
          <t>Not a manager</t>
        </is>
      </c>
      <c r="BQ196" s="74" t="inlineStr">
        <is>
          <t>—</t>
        </is>
      </c>
      <c r="BR196" s="74" t="inlineStr">
        <is>
          <t>L3 – Professional / Associate</t>
        </is>
      </c>
      <c r="BS196" s="74" t="inlineStr">
        <is>
          <t>L3 – Professional / Associate</t>
        </is>
      </c>
      <c r="BT196" s="74" t="inlineStr">
        <is>
          <t>No designation change — current record value carried forward</t>
        </is>
      </c>
      <c r="BU196" s="74"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BV196" s="74" t="n"/>
      <c r="BW196" s="74" t="inlineStr">
        <is>
          <t>Global.</t>
        </is>
      </c>
      <c r="BX196" s="74" t="n"/>
      <c r="BY196" s="74" t="n"/>
      <c r="BZ196" s="74" t="n"/>
      <c r="CA196" s="74" t="n"/>
      <c r="CB196" s="74" t="n"/>
      <c r="CC196" s="74" t="n"/>
      <c r="CD196" s="74" t="n"/>
      <c r="CE196" s="74" t="n"/>
      <c r="CF196" s="74" t="n"/>
      <c r="CG196" s="74" t="n"/>
      <c r="CH196" s="74" t="n"/>
      <c r="CI196" s="74" t="n"/>
      <c r="CJ196" s="74" t="n"/>
      <c r="CK196" s="74" t="n"/>
      <c r="CL196" s="74" t="n"/>
      <c r="CM196" s="74" t="n"/>
      <c r="CN196" s="74" t="n"/>
      <c r="CO196" s="74" t="n"/>
      <c r="CP196" s="74" t="n"/>
      <c r="CQ196" s="74" t="n"/>
      <c r="CR196" s="74" t="n"/>
      <c r="CS196" s="74" t="n"/>
      <c r="CT196" s="74" t="n"/>
      <c r="CU196" s="74" t="n"/>
      <c r="CV196" s="74" t="n"/>
      <c r="CW196" s="74" t="n"/>
      <c r="CX196" s="74" t="n"/>
      <c r="CY196" s="74" t="n"/>
      <c r="CZ196" s="74" t="n"/>
      <c r="DA196" s="74" t="n"/>
      <c r="DB196" s="74" t="n"/>
      <c r="DC196" s="74" t="n"/>
      <c r="DD196" s="74" t="n"/>
      <c r="DE196" s="74" t="n"/>
      <c r="DF196" s="74" t="n"/>
      <c r="DG196" s="74" t="n"/>
      <c r="DH196" s="74" t="n"/>
      <c r="DI196" s="74" t="n"/>
      <c r="DJ196" s="74" t="n"/>
      <c r="DK196" s="74" t="n"/>
      <c r="DL196" s="74" t="n"/>
      <c r="DM196" s="74" t="n"/>
      <c r="DN196" s="74" t="n"/>
      <c r="DO196" s="74" t="n"/>
      <c r="DP196" s="74" t="n"/>
      <c r="DQ196" s="74" t="n"/>
      <c r="DR196" s="74" t="n"/>
      <c r="DS196" s="74" t="n"/>
      <c r="DT196" s="74" t="n"/>
      <c r="DU196" s="74" t="n"/>
      <c r="DV196" s="74" t="n"/>
      <c r="DW196" s="74" t="n"/>
      <c r="DX196" s="74" t="n"/>
      <c r="DY196" s="74" t="n"/>
      <c r="DZ196" s="74" t="n"/>
      <c r="EA196" s="74" t="n"/>
      <c r="EB196" s="74" t="n"/>
      <c r="EC196" s="74" t="n"/>
      <c r="ED196" s="74" t="n"/>
      <c r="EE196" s="74" t="n"/>
      <c r="EF196" s="74" t="n"/>
      <c r="EG196" s="74" t="n"/>
      <c r="EH196" s="74" t="n"/>
      <c r="EI196" s="74" t="n"/>
      <c r="EJ196" s="74" t="n"/>
      <c r="EK196" s="74" t="n"/>
      <c r="EL196" s="74" t="n"/>
      <c r="EM196" s="74" t="n"/>
      <c r="EN196" s="74" t="n"/>
      <c r="EO196" s="74" t="n"/>
      <c r="EP196" s="74" t="n"/>
      <c r="EQ196" s="74" t="n"/>
      <c r="ER196" s="74" t="n"/>
      <c r="ES196" s="74" t="n"/>
      <c r="ET196" s="74" t="n"/>
      <c r="EU196" s="74" t="n"/>
      <c r="EV196" s="130" t="n"/>
      <c r="EW196" s="131"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EX196" s="131"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EY196" s="131" t="inlineStr">
        <is>
          <t>• Current capabilities: Dotnet Core; pyhton; Mongo; React.
• Tools / software used: Cursor; Better New Monitor.
• Workload: Rated a heavy load · 4/5 in a typical week.</t>
        </is>
      </c>
      <c r="EZ196" s="131" t="inlineStr">
        <is>
          <t>• Development priorities: Management skills.
• Learning and Development Need: Good Senior Members.</t>
        </is>
      </c>
      <c r="FA196" s="131" t="inlineStr">
        <is>
          <t>• Key challenges: Other task given in betwe; co-pilot over cursor.
• Support required: Sensible Manager.</t>
        </is>
      </c>
      <c r="FB196" s="131" t="n"/>
      <c r="FC196" s="131" t="n"/>
    </row>
    <row r="197" ht="250" customHeight="1">
      <c r="A197" s="109" t="inlineStr">
        <is>
          <t>Mapped</t>
        </is>
      </c>
      <c r="B197" s="109" t="inlineStr">
        <is>
          <t>CARBON</t>
        </is>
      </c>
      <c r="C197" s="110" t="inlineStr">
        <is>
          <t>IRIS2032</t>
        </is>
      </c>
      <c r="D197" s="110" t="inlineStr">
        <is>
          <t>Kinjal Rathod</t>
        </is>
      </c>
      <c r="E197" s="110" t="inlineStr">
        <is>
          <t>Technology</t>
        </is>
      </c>
      <c r="F197" s="162" t="inlineStr">
        <is>
          <t>Software Engineer</t>
        </is>
      </c>
      <c r="G197" s="162" t="inlineStr">
        <is>
          <t>Senior Software Engineer</t>
        </is>
      </c>
      <c r="H197" s="162" t="inlineStr">
        <is>
          <t>L3 – Professional / Associate</t>
        </is>
      </c>
      <c r="I197" s="162" t="inlineStr">
        <is>
          <t>A3</t>
        </is>
      </c>
      <c r="J197" s="166" t="inlineStr">
        <is>
          <t>▲ Up</t>
        </is>
      </c>
      <c r="K197" s="110" t="inlineStr">
        <is>
          <t>Engineering &amp; Development</t>
        </is>
      </c>
      <c r="L197" s="110" t="inlineStr">
        <is>
          <t>Backend Development</t>
        </is>
      </c>
      <c r="M197" s="110" t="n"/>
      <c r="N197" s="110" t="n">
        <v>20</v>
      </c>
      <c r="O197" s="109" t="inlineStr">
        <is>
          <t>P2</t>
        </is>
      </c>
      <c r="P197" s="110" t="inlineStr">
        <is>
          <t>Developing</t>
        </is>
      </c>
      <c r="Q197" s="110" t="inlineStr">
        <is>
          <t>3 Apply</t>
        </is>
      </c>
      <c r="R197" s="110" t="inlineStr">
        <is>
          <t>2–4 yrs</t>
        </is>
      </c>
      <c r="S197" s="110" t="inlineStr">
        <is>
          <t>3–5 · 2–5</t>
        </is>
      </c>
      <c r="T197" s="110" t="inlineStr">
        <is>
          <t>Software Engineer</t>
        </is>
      </c>
      <c r="U197" s="110" t="inlineStr">
        <is>
          <t>Workiva: SE · Broadridge India: SE · Nasdaq / AxiomSL: SE · Salesforce: MTS · Atlassian: P40 · 3–7 yrs · Freshworks: Senior SE</t>
        </is>
      </c>
      <c r="V197" s="110" t="inlineStr">
        <is>
          <t>SFIA 9 · software development, programming; OWASP secure coding; cloud vendor certifications</t>
        </is>
      </c>
      <c r="W197" s="110" t="inlineStr">
        <is>
          <t>Core 2 · Future 2 · Functional 3 · Leadership not scored</t>
        </is>
      </c>
      <c r="X197" s="73" t="n">
        <v>226</v>
      </c>
      <c r="Y197" s="74" t="inlineStr">
        <is>
          <t>IRIS2032</t>
        </is>
      </c>
      <c r="Z197" s="74" t="inlineStr">
        <is>
          <t>Employee</t>
        </is>
      </c>
      <c r="AA197" s="74" t="inlineStr">
        <is>
          <t>Active</t>
        </is>
      </c>
      <c r="AB197" s="74" t="inlineStr">
        <is>
          <t>Kinjal Rathod</t>
        </is>
      </c>
      <c r="AC197" s="164" t="n">
        <v>44743</v>
      </c>
      <c r="AD197" s="74" t="inlineStr">
        <is>
          <t>Software Engineer</t>
        </is>
      </c>
      <c r="AE197" s="74" t="inlineStr">
        <is>
          <t>MSc</t>
        </is>
      </c>
      <c r="AF197" s="74" t="inlineStr">
        <is>
          <t>Raj Chauhan</t>
        </is>
      </c>
      <c r="AG197" s="74" t="inlineStr">
        <is>
          <t>N-4</t>
        </is>
      </c>
      <c r="AH197" s="74" t="inlineStr">
        <is>
          <t>Individual Contributor</t>
        </is>
      </c>
      <c r="AI197" s="74" t="inlineStr">
        <is>
          <t>0 years, 0 months, 0 days</t>
        </is>
      </c>
      <c r="AJ197" s="74" t="inlineStr">
        <is>
          <t>4 years, 1 months, 24 days</t>
        </is>
      </c>
      <c r="AK197" s="74" t="inlineStr">
        <is>
          <t>Regtech</t>
        </is>
      </c>
      <c r="AL197" s="74" t="inlineStr">
        <is>
          <t>CARBON</t>
        </is>
      </c>
      <c r="AM197" s="74" t="inlineStr">
        <is>
          <t>Technology</t>
        </is>
      </c>
      <c r="AN197" s="74" t="inlineStr">
        <is>
          <t>Development</t>
        </is>
      </c>
      <c r="AO197" s="74" t="inlineStr">
        <is>
          <t>Yes</t>
        </is>
      </c>
      <c r="AP197" s="74" t="inlineStr">
        <is>
          <t>Product/Project</t>
        </is>
      </c>
      <c r="AQ197" s="74" t="inlineStr">
        <is>
          <t>.NET MVC</t>
        </is>
      </c>
      <c r="AR197" s="74" t="inlineStr">
        <is>
          <t>Technical - Developer</t>
        </is>
      </c>
      <c r="AS197" s="74" t="n">
        <v>20</v>
      </c>
      <c r="AT197" s="74" t="inlineStr">
        <is>
          <t>Covered</t>
        </is>
      </c>
      <c r="AU197" s="74" t="inlineStr">
        <is>
          <t>IRIS2032</t>
        </is>
      </c>
      <c r="AV197" s="74" t="inlineStr">
        <is>
          <t>Kinjal Rathod</t>
        </is>
      </c>
      <c r="AW197" s="74" t="inlineStr">
        <is>
          <t>Technology</t>
        </is>
      </c>
      <c r="AX197" s="74" t="inlineStr">
        <is>
          <t>Engineering &amp; Development</t>
        </is>
      </c>
      <c r="AY197" s="74" t="inlineStr">
        <is>
          <t>Backend Engineering ·.NET</t>
        </is>
      </c>
      <c r="AZ197" s="74" t="n"/>
      <c r="BA197" s="74" t="n"/>
      <c r="BB197" s="74" t="inlineStr">
        <is>
          <t>Employee</t>
        </is>
      </c>
      <c r="BC197" s="74" t="inlineStr">
        <is>
          <t>Raj Chauhan</t>
        </is>
      </c>
      <c r="BD197" s="74" t="inlineStr">
        <is>
          <t>Raj Chauhan</t>
        </is>
      </c>
      <c r="BE197" s="74" t="inlineStr">
        <is>
          <t>No</t>
        </is>
      </c>
      <c r="BF197" s="74" t="inlineStr">
        <is>
          <t>Software Engineer</t>
        </is>
      </c>
      <c r="BG197" s="74" t="inlineStr">
        <is>
          <t>Software Engineer</t>
        </is>
      </c>
      <c r="BH197" s="74" t="inlineStr">
        <is>
          <t>No</t>
        </is>
      </c>
      <c r="BI197" s="74" t="inlineStr">
        <is>
          <t>—</t>
        </is>
      </c>
      <c r="BJ197" s="74" t="inlineStr">
        <is>
          <t>—</t>
        </is>
      </c>
      <c r="BK197" s="74" t="inlineStr">
        <is>
          <t>—</t>
        </is>
      </c>
      <c r="BL197" s="74" t="inlineStr">
        <is>
          <t>Not a manager</t>
        </is>
      </c>
      <c r="BM197" s="74" t="inlineStr">
        <is>
          <t>—</t>
        </is>
      </c>
      <c r="BN197" s="74" t="inlineStr">
        <is>
          <t>—</t>
        </is>
      </c>
      <c r="BO197" s="74" t="inlineStr">
        <is>
          <t>—</t>
        </is>
      </c>
      <c r="BP197" s="74" t="inlineStr">
        <is>
          <t>Not a manager</t>
        </is>
      </c>
      <c r="BQ197" s="74" t="inlineStr">
        <is>
          <t>—</t>
        </is>
      </c>
      <c r="BR197" s="74" t="inlineStr">
        <is>
          <t>L3 – Professional / Associate</t>
        </is>
      </c>
      <c r="BS197" s="74" t="inlineStr">
        <is>
          <t>L3 – Professional / Associate</t>
        </is>
      </c>
      <c r="BT197" s="74" t="inlineStr">
        <is>
          <t>No designation change — current record value carried forward</t>
        </is>
      </c>
      <c r="BU197" s="74"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BV197" s="74" t="n"/>
      <c r="BW197" s="74" t="inlineStr">
        <is>
          <t>All.</t>
        </is>
      </c>
      <c r="BX197" s="74" t="n"/>
      <c r="BY197" s="74" t="n"/>
      <c r="BZ197" s="74" t="n"/>
      <c r="CA197" s="74" t="n"/>
      <c r="CB197" s="74" t="n"/>
      <c r="CC197" s="74" t="n"/>
      <c r="CD197" s="74" t="n"/>
      <c r="CE197" s="74" t="n"/>
      <c r="CF197" s="74" t="n"/>
      <c r="CG197" s="74" t="n"/>
      <c r="CH197" s="74" t="n"/>
      <c r="CI197" s="74" t="n"/>
      <c r="CJ197" s="74" t="n"/>
      <c r="CK197" s="74" t="n"/>
      <c r="CL197" s="74" t="n"/>
      <c r="CM197" s="74" t="n"/>
      <c r="CN197" s="74" t="n"/>
      <c r="CO197" s="74" t="n"/>
      <c r="CP197" s="74" t="n"/>
      <c r="CQ197" s="74" t="n"/>
      <c r="CR197" s="74" t="n"/>
      <c r="CS197" s="74" t="n"/>
      <c r="CT197" s="74" t="n"/>
      <c r="CU197" s="74" t="n"/>
      <c r="CV197" s="74" t="n"/>
      <c r="CW197" s="74" t="n"/>
      <c r="CX197" s="74" t="n"/>
      <c r="CY197" s="74" t="n"/>
      <c r="CZ197" s="74" t="n"/>
      <c r="DA197" s="74" t="n"/>
      <c r="DB197" s="74" t="n"/>
      <c r="DC197" s="74" t="n"/>
      <c r="DD197" s="74" t="n"/>
      <c r="DE197" s="74" t="n"/>
      <c r="DF197" s="74" t="n"/>
      <c r="DG197" s="74" t="n"/>
      <c r="DH197" s="74" t="n"/>
      <c r="DI197" s="74" t="n"/>
      <c r="DJ197" s="74" t="n"/>
      <c r="DK197" s="74" t="n"/>
      <c r="DL197" s="74" t="n"/>
      <c r="DM197" s="74" t="n"/>
      <c r="DN197" s="74" t="n"/>
      <c r="DO197" s="74" t="n"/>
      <c r="DP197" s="74" t="n"/>
      <c r="DQ197" s="74" t="n"/>
      <c r="DR197" s="74" t="n"/>
      <c r="DS197" s="74" t="n"/>
      <c r="DT197" s="74" t="n"/>
      <c r="DU197" s="74" t="n"/>
      <c r="DV197" s="74" t="n"/>
      <c r="DW197" s="74" t="n"/>
      <c r="DX197" s="74" t="n"/>
      <c r="DY197" s="74" t="n"/>
      <c r="DZ197" s="74" t="n"/>
      <c r="EA197" s="74" t="n"/>
      <c r="EB197" s="74" t="n"/>
      <c r="EC197" s="74" t="n"/>
      <c r="ED197" s="74" t="n"/>
      <c r="EE197" s="74" t="n"/>
      <c r="EF197" s="74" t="n"/>
      <c r="EG197" s="74" t="n"/>
      <c r="EH197" s="74" t="n"/>
      <c r="EI197" s="74" t="n"/>
      <c r="EJ197" s="74" t="n"/>
      <c r="EK197" s="74" t="n"/>
      <c r="EL197" s="74" t="n"/>
      <c r="EM197" s="74" t="n"/>
      <c r="EN197" s="74" t="n"/>
      <c r="EO197" s="74" t="n"/>
      <c r="EP197" s="74" t="n"/>
      <c r="EQ197" s="74" t="n"/>
      <c r="ER197" s="74" t="n"/>
      <c r="ES197" s="74" t="n"/>
      <c r="ET197" s="74" t="n"/>
      <c r="EU197" s="74" t="n"/>
      <c r="EV197" s="130" t="n"/>
      <c r="EW197" s="131"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EX197" s="131"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EY197" s="131" t="inlineStr">
        <is>
          <t>• Current capabilities: Technical architecture.
• Tools / software used: Co-pilot.
• Workload: Rated a heavy load · 4/5 in a typical week.
• Judgment/way of working: Delivered on time.</t>
        </is>
      </c>
      <c r="EZ197" s="131"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FA197" s="131" t="inlineStr">
        <is>
          <t>• Key challenges: Unclear requirements.
• Support required: Clarity of requirements.</t>
        </is>
      </c>
      <c r="FB197" s="131" t="n"/>
      <c r="FC197" s="131" t="n"/>
    </row>
    <row r="198" ht="250" customHeight="1">
      <c r="A198" s="109" t="inlineStr">
        <is>
          <t>Mapped</t>
        </is>
      </c>
      <c r="B198" s="109" t="inlineStr">
        <is>
          <t>CARBON</t>
        </is>
      </c>
      <c r="C198" s="110" t="inlineStr">
        <is>
          <t>IRIS2354</t>
        </is>
      </c>
      <c r="D198" s="110" t="inlineStr">
        <is>
          <t>Kuldip D Shah</t>
        </is>
      </c>
      <c r="E198" s="110" t="inlineStr">
        <is>
          <t>Technology</t>
        </is>
      </c>
      <c r="F198" s="162" t="inlineStr">
        <is>
          <t>Software Engineer</t>
        </is>
      </c>
      <c r="G198" s="162" t="inlineStr">
        <is>
          <t>Senior Software Engineer</t>
        </is>
      </c>
      <c r="H198" s="162" t="inlineStr">
        <is>
          <t>L3 – Professional / Associate</t>
        </is>
      </c>
      <c r="I198" s="162" t="inlineStr">
        <is>
          <t>A3</t>
        </is>
      </c>
      <c r="J198" s="166" t="inlineStr">
        <is>
          <t>▲ Up</t>
        </is>
      </c>
      <c r="K198" s="110" t="inlineStr">
        <is>
          <t>Engineering &amp; Development</t>
        </is>
      </c>
      <c r="L198" s="110" t="inlineStr">
        <is>
          <t>Full-Stack Development</t>
        </is>
      </c>
      <c r="M198" s="110" t="n"/>
      <c r="N198" s="110" t="n">
        <v>20</v>
      </c>
      <c r="O198" s="109" t="inlineStr">
        <is>
          <t>P2</t>
        </is>
      </c>
      <c r="P198" s="110" t="inlineStr">
        <is>
          <t>Developing</t>
        </is>
      </c>
      <c r="Q198" s="110" t="inlineStr">
        <is>
          <t>3 Apply</t>
        </is>
      </c>
      <c r="R198" s="110" t="inlineStr">
        <is>
          <t>2–4 yrs</t>
        </is>
      </c>
      <c r="S198" s="110" t="inlineStr">
        <is>
          <t>3–5 · 2–5</t>
        </is>
      </c>
      <c r="T198" s="110" t="inlineStr">
        <is>
          <t>Software Engineer</t>
        </is>
      </c>
      <c r="U198" s="110" t="inlineStr">
        <is>
          <t>Workiva: SE · Broadridge India: SE · Nasdaq / AxiomSL: SE · Salesforce: MTS · Atlassian: P40 · 3–7 yrs · Freshworks: Senior SE</t>
        </is>
      </c>
      <c r="V198" s="110" t="inlineStr">
        <is>
          <t>SFIA 9 · software development, programming; OWASP secure coding; cloud vendor certifications</t>
        </is>
      </c>
      <c r="W198" s="110" t="inlineStr">
        <is>
          <t>Core 2 · Future 2 · Functional 3 · Leadership not scored</t>
        </is>
      </c>
      <c r="X198" s="73" t="n">
        <v>363</v>
      </c>
      <c r="Y198" s="74" t="inlineStr">
        <is>
          <t>IRIS2354</t>
        </is>
      </c>
      <c r="Z198" s="74" t="inlineStr">
        <is>
          <t>Employee</t>
        </is>
      </c>
      <c r="AA198" s="74" t="inlineStr">
        <is>
          <t>Serving Notice</t>
        </is>
      </c>
      <c r="AB198" s="74" t="inlineStr">
        <is>
          <t>Kuldip D Shah</t>
        </is>
      </c>
      <c r="AC198" s="164" t="n">
        <v>45733</v>
      </c>
      <c r="AD198" s="74" t="inlineStr">
        <is>
          <t>Software Engineer</t>
        </is>
      </c>
      <c r="AE198" s="74" t="inlineStr">
        <is>
          <t>BCA</t>
        </is>
      </c>
      <c r="AF198" s="74" t="inlineStr">
        <is>
          <t>Kunal Jadhav</t>
        </is>
      </c>
      <c r="AG198" s="74" t="inlineStr">
        <is>
          <t>N-5</t>
        </is>
      </c>
      <c r="AH198" s="74" t="inlineStr">
        <is>
          <t>Individual Contributor</t>
        </is>
      </c>
      <c r="AI198" s="74" t="inlineStr">
        <is>
          <t>3 years, 0 months, 0 days</t>
        </is>
      </c>
      <c r="AJ198" s="74" t="inlineStr">
        <is>
          <t>1 years, 5 months, 8 days</t>
        </is>
      </c>
      <c r="AK198" s="74" t="inlineStr">
        <is>
          <t>Regtech</t>
        </is>
      </c>
      <c r="AL198" s="74" t="inlineStr">
        <is>
          <t>CARBON</t>
        </is>
      </c>
      <c r="AM198" s="74" t="inlineStr">
        <is>
          <t>Technology</t>
        </is>
      </c>
      <c r="AN198" s="74" t="inlineStr">
        <is>
          <t>Development</t>
        </is>
      </c>
      <c r="AO198" s="74" t="inlineStr">
        <is>
          <t>Yes</t>
        </is>
      </c>
      <c r="AP198" s="74" t="inlineStr">
        <is>
          <t>Product/Project</t>
        </is>
      </c>
      <c r="AQ198" s="74" t="inlineStr">
        <is>
          <t>.NET MVC + React</t>
        </is>
      </c>
      <c r="AR198" s="74" t="inlineStr">
        <is>
          <t>Technical - Developer</t>
        </is>
      </c>
      <c r="AS198" s="74" t="n">
        <v>20</v>
      </c>
      <c r="AT198" s="74" t="inlineStr">
        <is>
          <t>Covered</t>
        </is>
      </c>
      <c r="AU198" s="74" t="inlineStr">
        <is>
          <t>IRIS2354</t>
        </is>
      </c>
      <c r="AV198" s="74" t="inlineStr">
        <is>
          <t>Kuldip D Shah</t>
        </is>
      </c>
      <c r="AW198" s="74" t="inlineStr">
        <is>
          <t>Technology</t>
        </is>
      </c>
      <c r="AX198" s="74" t="inlineStr">
        <is>
          <t>Engineering &amp; Development</t>
        </is>
      </c>
      <c r="AY198" s="74" t="inlineStr">
        <is>
          <t>Backend Engineering ·.NET</t>
        </is>
      </c>
      <c r="AZ198" s="74" t="n"/>
      <c r="BA198" s="74" t="n"/>
      <c r="BB198" s="74" t="inlineStr">
        <is>
          <t>Employee</t>
        </is>
      </c>
      <c r="BC198" s="74" t="inlineStr">
        <is>
          <t>Kunal Jadhav</t>
        </is>
      </c>
      <c r="BD198" s="74" t="inlineStr">
        <is>
          <t>Kunal Jadhav</t>
        </is>
      </c>
      <c r="BE198" s="74" t="inlineStr">
        <is>
          <t>No</t>
        </is>
      </c>
      <c r="BF198" s="74" t="inlineStr">
        <is>
          <t>Software Engineer</t>
        </is>
      </c>
      <c r="BG198" s="74" t="inlineStr">
        <is>
          <t>Software Engineer</t>
        </is>
      </c>
      <c r="BH198" s="74" t="inlineStr">
        <is>
          <t>No</t>
        </is>
      </c>
      <c r="BI198" s="74" t="inlineStr">
        <is>
          <t>—</t>
        </is>
      </c>
      <c r="BJ198" s="74" t="inlineStr">
        <is>
          <t>—</t>
        </is>
      </c>
      <c r="BK198" s="74" t="inlineStr">
        <is>
          <t>—</t>
        </is>
      </c>
      <c r="BL198" s="74" t="inlineStr">
        <is>
          <t>Not a manager</t>
        </is>
      </c>
      <c r="BM198" s="74" t="inlineStr">
        <is>
          <t>—</t>
        </is>
      </c>
      <c r="BN198" s="74" t="inlineStr">
        <is>
          <t>—</t>
        </is>
      </c>
      <c r="BO198" s="74" t="inlineStr">
        <is>
          <t>—</t>
        </is>
      </c>
      <c r="BP198" s="74" t="inlineStr">
        <is>
          <t>Not a manager</t>
        </is>
      </c>
      <c r="BQ198" s="74" t="inlineStr">
        <is>
          <t>—</t>
        </is>
      </c>
      <c r="BR198" s="74" t="inlineStr">
        <is>
          <t>L3 – Professional / Associate</t>
        </is>
      </c>
      <c r="BS198" s="74" t="inlineStr">
        <is>
          <t>L3 – Professional / Associate</t>
        </is>
      </c>
      <c r="BT198" s="74" t="inlineStr">
        <is>
          <t>No designation change — current record value carried forward</t>
        </is>
      </c>
      <c r="BU198" s="74"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BV198" s="74" t="n"/>
      <c r="BW198" s="74" t="inlineStr">
        <is>
          <t>Global.</t>
        </is>
      </c>
      <c r="BX198" s="74" t="n"/>
      <c r="BY198" s="74" t="n"/>
      <c r="BZ198" s="74" t="n"/>
      <c r="CA198" s="74" t="n"/>
      <c r="CB198" s="74" t="n"/>
      <c r="CC198" s="74" t="n"/>
      <c r="CD198" s="74" t="n"/>
      <c r="CE198" s="74" t="n"/>
      <c r="CF198" s="74" t="n"/>
      <c r="CG198" s="74" t="n"/>
      <c r="CH198" s="74" t="n"/>
      <c r="CI198" s="74" t="n"/>
      <c r="CJ198" s="74" t="n"/>
      <c r="CK198" s="74" t="n"/>
      <c r="CL198" s="74" t="n"/>
      <c r="CM198" s="74" t="n"/>
      <c r="CN198" s="74" t="n"/>
      <c r="CO198" s="74" t="n"/>
      <c r="CP198" s="74" t="n"/>
      <c r="CQ198" s="74" t="n"/>
      <c r="CR198" s="74" t="n"/>
      <c r="CS198" s="74" t="n"/>
      <c r="CT198" s="74" t="n"/>
      <c r="CU198" s="74" t="n"/>
      <c r="CV198" s="74" t="n"/>
      <c r="CW198" s="74" t="n"/>
      <c r="CX198" s="74" t="n"/>
      <c r="CY198" s="74" t="n"/>
      <c r="CZ198" s="74" t="n"/>
      <c r="DA198" s="74" t="n"/>
      <c r="DB198" s="74" t="n"/>
      <c r="DC198" s="74" t="n"/>
      <c r="DD198" s="74" t="n"/>
      <c r="DE198" s="74" t="n"/>
      <c r="DF198" s="74" t="n"/>
      <c r="DG198" s="74" t="n"/>
      <c r="DH198" s="74" t="n"/>
      <c r="DI198" s="74" t="n"/>
      <c r="DJ198" s="74" t="n"/>
      <c r="DK198" s="74" t="n"/>
      <c r="DL198" s="74" t="n"/>
      <c r="DM198" s="74" t="n"/>
      <c r="DN198" s="74" t="n"/>
      <c r="DO198" s="74" t="n"/>
      <c r="DP198" s="74" t="n"/>
      <c r="DQ198" s="74" t="n"/>
      <c r="DR198" s="74" t="n"/>
      <c r="DS198" s="74" t="n"/>
      <c r="DT198" s="74" t="n"/>
      <c r="DU198" s="74" t="n"/>
      <c r="DV198" s="74" t="n"/>
      <c r="DW198" s="74" t="n"/>
      <c r="DX198" s="74" t="n"/>
      <c r="DY198" s="74" t="n"/>
      <c r="DZ198" s="74" t="n"/>
      <c r="EA198" s="74" t="n"/>
      <c r="EB198" s="74" t="n"/>
      <c r="EC198" s="74" t="n"/>
      <c r="ED198" s="74" t="n"/>
      <c r="EE198" s="74" t="n"/>
      <c r="EF198" s="74" t="n"/>
      <c r="EG198" s="74" t="n"/>
      <c r="EH198" s="74" t="n"/>
      <c r="EI198" s="74" t="n"/>
      <c r="EJ198" s="74" t="n"/>
      <c r="EK198" s="74" t="n"/>
      <c r="EL198" s="74" t="n"/>
      <c r="EM198" s="74" t="n"/>
      <c r="EN198" s="74" t="n"/>
      <c r="EO198" s="74" t="n"/>
      <c r="EP198" s="74" t="n"/>
      <c r="EQ198" s="74" t="n"/>
      <c r="ER198" s="74" t="n"/>
      <c r="ES198" s="74" t="n"/>
      <c r="ET198" s="74" t="n"/>
      <c r="EU198" s="74" t="n"/>
      <c r="EV198" s="130" t="n"/>
      <c r="EW198" s="131"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EX198" s="131"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EY198" s="131" t="inlineStr">
        <is>
          <t>• Current capabilities: React.
• Tools / software used: VS code; Visual studio code; Claude; Github Copilot; Quickscram.
• Workload: Rated a heavy load · 4/5 in a typical week.
• Judgment/way of working: Logical thinking.</t>
        </is>
      </c>
      <c r="EZ198" s="131" t="inlineStr">
        <is>
          <t>• Development priorities: I would like to improve my full-stack development skills and communication skills.
• Learning and Development Need: Opportunity to prove. Improve communication and technical skills.
• Role evolving toward: AI based development.</t>
        </is>
      </c>
      <c r="FA198" s="131" t="inlineStr">
        <is>
          <t>• Key challenges: AI credits.
• Support required: Clear requirement and documentation.</t>
        </is>
      </c>
      <c r="FB198" s="131" t="n"/>
      <c r="FC198" s="131" t="n"/>
    </row>
    <row r="199" ht="250" customHeight="1">
      <c r="A199" s="109" t="inlineStr">
        <is>
          <t>Mapped</t>
        </is>
      </c>
      <c r="B199" s="109" t="inlineStr">
        <is>
          <t>CARBON</t>
        </is>
      </c>
      <c r="C199" s="110" t="inlineStr">
        <is>
          <t>IRIS2283</t>
        </is>
      </c>
      <c r="D199" s="110" t="inlineStr">
        <is>
          <t>Kunal Jadhav</t>
        </is>
      </c>
      <c r="E199" s="110" t="inlineStr">
        <is>
          <t>Technology</t>
        </is>
      </c>
      <c r="F199" s="162" t="inlineStr">
        <is>
          <t>Software Engineer</t>
        </is>
      </c>
      <c r="G199" s="162" t="inlineStr">
        <is>
          <t>Senior Software Engineer</t>
        </is>
      </c>
      <c r="H199" s="162" t="inlineStr">
        <is>
          <t>L3 – Professional / Associate</t>
        </is>
      </c>
      <c r="I199" s="162" t="inlineStr">
        <is>
          <t>A3</t>
        </is>
      </c>
      <c r="J199" s="166" t="inlineStr">
        <is>
          <t>▲ Up</t>
        </is>
      </c>
      <c r="K199" s="110" t="inlineStr">
        <is>
          <t>Engineering &amp; Development</t>
        </is>
      </c>
      <c r="L199" s="110" t="inlineStr">
        <is>
          <t>Full-Stack Development</t>
        </is>
      </c>
      <c r="M199" s="163" t="inlineStr">
        <is>
          <t>• Confirm the reporting line — Manager</t>
        </is>
      </c>
      <c r="N199" s="110" t="n">
        <v>20</v>
      </c>
      <c r="O199" s="109" t="inlineStr">
        <is>
          <t>P2</t>
        </is>
      </c>
      <c r="P199" s="110" t="inlineStr">
        <is>
          <t>Developing</t>
        </is>
      </c>
      <c r="Q199" s="110" t="inlineStr">
        <is>
          <t>3 Apply</t>
        </is>
      </c>
      <c r="R199" s="110" t="inlineStr">
        <is>
          <t>2–4 yrs</t>
        </is>
      </c>
      <c r="S199" s="110" t="inlineStr">
        <is>
          <t>3–5 · 2–5</t>
        </is>
      </c>
      <c r="T199" s="110" t="inlineStr">
        <is>
          <t>Software Engineer</t>
        </is>
      </c>
      <c r="U199" s="110" t="inlineStr">
        <is>
          <t>Workiva: SE · Broadridge India: SE · Nasdaq / AxiomSL: SE · Salesforce: MTS · Atlassian: P40 · 3–7 yrs · Freshworks: Senior SE</t>
        </is>
      </c>
      <c r="V199" s="110" t="inlineStr">
        <is>
          <t>SFIA 9 · software development, programming; OWASP secure coding; cloud vendor certifications</t>
        </is>
      </c>
      <c r="W199" s="110" t="inlineStr">
        <is>
          <t>Core 2 · Future 2 · Functional 3 · Leadership not scored</t>
        </is>
      </c>
      <c r="X199" s="73" t="n">
        <v>328</v>
      </c>
      <c r="Y199" s="74" t="inlineStr">
        <is>
          <t>IRIS2283</t>
        </is>
      </c>
      <c r="Z199" s="74" t="inlineStr">
        <is>
          <t>Employee</t>
        </is>
      </c>
      <c r="AA199" s="74" t="inlineStr">
        <is>
          <t>Active</t>
        </is>
      </c>
      <c r="AB199" s="74" t="inlineStr">
        <is>
          <t>Kunal Jadhav</t>
        </is>
      </c>
      <c r="AC199" s="164" t="n">
        <v>45474</v>
      </c>
      <c r="AD199" s="74" t="inlineStr">
        <is>
          <t>Software Engineer</t>
        </is>
      </c>
      <c r="AE199" s="74" t="inlineStr">
        <is>
          <t>Bachelor of Science</t>
        </is>
      </c>
      <c r="AF199" s="74" t="inlineStr">
        <is>
          <t>Bikram Prasad</t>
        </is>
      </c>
      <c r="AG199" s="74" t="inlineStr">
        <is>
          <t>N-4</t>
        </is>
      </c>
      <c r="AH199" s="74" t="inlineStr">
        <is>
          <t>Manager</t>
        </is>
      </c>
      <c r="AI199" s="74" t="inlineStr">
        <is>
          <t>0 years, 0 months, 0 days</t>
        </is>
      </c>
      <c r="AJ199" s="74" t="inlineStr">
        <is>
          <t>2 years, 1 months, 24 days</t>
        </is>
      </c>
      <c r="AK199" s="74" t="inlineStr">
        <is>
          <t>Regtech</t>
        </is>
      </c>
      <c r="AL199" s="74" t="inlineStr">
        <is>
          <t>CARBON</t>
        </is>
      </c>
      <c r="AM199" s="74" t="inlineStr">
        <is>
          <t>Technology</t>
        </is>
      </c>
      <c r="AN199" s="74" t="inlineStr">
        <is>
          <t>Development</t>
        </is>
      </c>
      <c r="AO199" s="74" t="inlineStr">
        <is>
          <t>Yes</t>
        </is>
      </c>
      <c r="AP199" s="74" t="inlineStr">
        <is>
          <t>Product/Project</t>
        </is>
      </c>
      <c r="AQ199" s="74" t="inlineStr">
        <is>
          <t>.NET MVC + Angular</t>
        </is>
      </c>
      <c r="AR199" s="74" t="inlineStr">
        <is>
          <t>Technical - Developer</t>
        </is>
      </c>
      <c r="AS199" s="74" t="n">
        <v>20</v>
      </c>
      <c r="AT199" s="74" t="inlineStr">
        <is>
          <t>Covered</t>
        </is>
      </c>
      <c r="AU199" s="74" t="inlineStr">
        <is>
          <t>IRIS2283</t>
        </is>
      </c>
      <c r="AV199" s="74" t="inlineStr">
        <is>
          <t>Kunal Jadhav</t>
        </is>
      </c>
      <c r="AW199" s="74" t="inlineStr">
        <is>
          <t>Technology</t>
        </is>
      </c>
      <c r="AX199" s="74" t="inlineStr">
        <is>
          <t>Engineering &amp; Development</t>
        </is>
      </c>
      <c r="AY199" s="74" t="inlineStr">
        <is>
          <t>Full-Stack Engineering</t>
        </is>
      </c>
      <c r="AZ199" s="74" t="n"/>
      <c r="BA199" s="74" t="n"/>
      <c r="BB199" s="74" t="inlineStr">
        <is>
          <t>Employee</t>
        </is>
      </c>
      <c r="BC199" s="74" t="inlineStr">
        <is>
          <t>Bikram Prasad</t>
        </is>
      </c>
      <c r="BD199" s="74" t="inlineStr">
        <is>
          <t>Bikram Prasad</t>
        </is>
      </c>
      <c r="BE199" s="74" t="inlineStr">
        <is>
          <t>No</t>
        </is>
      </c>
      <c r="BF199" s="74" t="inlineStr">
        <is>
          <t>Software Engineer</t>
        </is>
      </c>
      <c r="BG199" s="74" t="inlineStr">
        <is>
          <t>Software Engineer</t>
        </is>
      </c>
      <c r="BH199" s="74" t="inlineStr">
        <is>
          <t>No</t>
        </is>
      </c>
      <c r="BI199" s="74" t="n">
        <v>2</v>
      </c>
      <c r="BJ199" s="74" t="n">
        <v>2</v>
      </c>
      <c r="BK199" s="74" t="n">
        <v>0</v>
      </c>
      <c r="BL199" s="74" t="inlineStr">
        <is>
          <t>Consolidate / flatten</t>
        </is>
      </c>
      <c r="BM199" s="74" t="n">
        <v>2</v>
      </c>
      <c r="BN199" s="74" t="n">
        <v>2</v>
      </c>
      <c r="BO199" s="74" t="n">
        <v>0</v>
      </c>
      <c r="BP199" s="74" t="inlineStr">
        <is>
          <t>Consolidate / flatten</t>
        </is>
      </c>
      <c r="BQ199" s="74" t="inlineStr">
        <is>
          <t>No</t>
        </is>
      </c>
      <c r="BR199" s="74" t="inlineStr">
        <is>
          <t>L3 – Professional / Associate</t>
        </is>
      </c>
      <c r="BS199" s="74" t="inlineStr">
        <is>
          <t>L3 – Professional / Associate</t>
        </is>
      </c>
      <c r="BT199" s="74" t="inlineStr">
        <is>
          <t>No designation change — current record value carried forward</t>
        </is>
      </c>
      <c r="BU199" s="74"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BV199" s="74" t="n"/>
      <c r="BW199" s="74" t="inlineStr">
        <is>
          <t>Europe and US; global.</t>
        </is>
      </c>
      <c r="BX199" s="74" t="n"/>
      <c r="BY199" s="74" t="n"/>
      <c r="BZ199" s="74" t="n"/>
      <c r="CA199" s="74" t="n"/>
      <c r="CB199" s="74" t="n"/>
      <c r="CC199" s="74" t="n"/>
      <c r="CD199" s="74" t="n"/>
      <c r="CE199" s="74" t="n"/>
      <c r="CF199" s="74" t="n"/>
      <c r="CG199" s="74" t="n"/>
      <c r="CH199" s="74" t="n"/>
      <c r="CI199" s="74" t="n"/>
      <c r="CJ199" s="74" t="n"/>
      <c r="CK199" s="74" t="n"/>
      <c r="CL199" s="74" t="n"/>
      <c r="CM199" s="74" t="n"/>
      <c r="CN199" s="74" t="n"/>
      <c r="CO199" s="74" t="n"/>
      <c r="CP199" s="74" t="n"/>
      <c r="CQ199" s="74" t="n"/>
      <c r="CR199" s="74" t="n"/>
      <c r="CS199" s="74" t="n"/>
      <c r="CT199" s="74" t="n"/>
      <c r="CU199" s="74" t="n"/>
      <c r="CV199" s="74" t="n"/>
      <c r="CW199" s="74" t="n"/>
      <c r="CX199" s="74" t="n"/>
      <c r="CY199" s="74" t="n"/>
      <c r="CZ199" s="74" t="n"/>
      <c r="DA199" s="74" t="n"/>
      <c r="DB199" s="74" t="n"/>
      <c r="DC199" s="74" t="n"/>
      <c r="DD199" s="74" t="n"/>
      <c r="DE199" s="74" t="n"/>
      <c r="DF199" s="74" t="n"/>
      <c r="DG199" s="74" t="n"/>
      <c r="DH199" s="74" t="n"/>
      <c r="DI199" s="74" t="n"/>
      <c r="DJ199" s="74" t="n"/>
      <c r="DK199" s="74" t="n"/>
      <c r="DL199" s="74" t="n"/>
      <c r="DM199" s="74" t="n"/>
      <c r="DN199" s="74" t="n"/>
      <c r="DO199" s="74" t="n"/>
      <c r="DP199" s="74" t="n"/>
      <c r="DQ199" s="74" t="n"/>
      <c r="DR199" s="74" t="n"/>
      <c r="DS199" s="74" t="n"/>
      <c r="DT199" s="74" t="n"/>
      <c r="DU199" s="74" t="n"/>
      <c r="DV199" s="74" t="n"/>
      <c r="DW199" s="74" t="n"/>
      <c r="DX199" s="74" t="n"/>
      <c r="DY199" s="74" t="n"/>
      <c r="DZ199" s="74" t="n"/>
      <c r="EA199" s="74" t="n"/>
      <c r="EB199" s="74" t="n"/>
      <c r="EC199" s="74" t="n"/>
      <c r="ED199" s="74" t="n"/>
      <c r="EE199" s="74" t="n"/>
      <c r="EF199" s="74" t="n"/>
      <c r="EG199" s="74" t="n"/>
      <c r="EH199" s="74" t="n"/>
      <c r="EI199" s="74" t="n"/>
      <c r="EJ199" s="74" t="n"/>
      <c r="EK199" s="74" t="n"/>
      <c r="EL199" s="74" t="n"/>
      <c r="EM199" s="74" t="n"/>
      <c r="EN199" s="74" t="n"/>
      <c r="EO199" s="74" t="n"/>
      <c r="EP199" s="74" t="n"/>
      <c r="EQ199" s="74" t="n"/>
      <c r="ER199" s="74" t="n"/>
      <c r="ES199" s="74" t="n"/>
      <c r="ET199" s="74" t="n"/>
      <c r="EU199" s="74" t="n"/>
      <c r="EV199" s="130" t="n"/>
      <c r="EW199" s="131"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EX199" s="131"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EY199" s="131"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EZ199" s="131"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FA199" s="131"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FB199" s="131" t="n"/>
      <c r="FC199" s="131" t="n"/>
    </row>
    <row r="200" ht="250" customHeight="1">
      <c r="A200" s="109" t="inlineStr">
        <is>
          <t>Mapped</t>
        </is>
      </c>
      <c r="B200" s="109" t="inlineStr">
        <is>
          <t>CARBON</t>
        </is>
      </c>
      <c r="C200" s="110" t="inlineStr">
        <is>
          <t>IRIS2171</t>
        </is>
      </c>
      <c r="D200" s="110" t="inlineStr">
        <is>
          <t>Kush Govani</t>
        </is>
      </c>
      <c r="E200" s="110" t="inlineStr">
        <is>
          <t>Technology</t>
        </is>
      </c>
      <c r="F200" s="162" t="inlineStr">
        <is>
          <t>Software Engineer</t>
        </is>
      </c>
      <c r="G200" s="162" t="inlineStr">
        <is>
          <t>Senior UI Developer</t>
        </is>
      </c>
      <c r="H200" s="162" t="inlineStr">
        <is>
          <t>L3 – Professional / Associate</t>
        </is>
      </c>
      <c r="I200" s="162" t="inlineStr">
        <is>
          <t>A3</t>
        </is>
      </c>
      <c r="J200" s="166" t="inlineStr">
        <is>
          <t>▲ Up</t>
        </is>
      </c>
      <c r="K200" s="110" t="inlineStr">
        <is>
          <t>Engineering &amp; Development</t>
        </is>
      </c>
      <c r="L200" s="110" t="inlineStr">
        <is>
          <t>Front-End / UI Development</t>
        </is>
      </c>
      <c r="M200" s="110" t="n"/>
      <c r="N200" s="110" t="n">
        <v>20</v>
      </c>
      <c r="O200" s="109" t="inlineStr">
        <is>
          <t>P2</t>
        </is>
      </c>
      <c r="P200" s="110" t="inlineStr">
        <is>
          <t>Developing</t>
        </is>
      </c>
      <c r="Q200" s="110" t="inlineStr">
        <is>
          <t>3 Apply</t>
        </is>
      </c>
      <c r="R200" s="110" t="inlineStr">
        <is>
          <t>2–4 yrs</t>
        </is>
      </c>
      <c r="S200" s="110" t="inlineStr">
        <is>
          <t>3–5 · 2–5</t>
        </is>
      </c>
      <c r="T200" s="110" t="inlineStr">
        <is>
          <t>Software Engineer</t>
        </is>
      </c>
      <c r="U200" s="110" t="inlineStr">
        <is>
          <t>Workiva: SE · Broadridge India: SE · Nasdaq / AxiomSL: SE · Salesforce: MTS · Atlassian: P40 · 3–7 yrs · Freshworks: Senior SE</t>
        </is>
      </c>
      <c r="V200" s="110" t="inlineStr">
        <is>
          <t>SFIA 9 · software development, programming; OWASP secure coding; cloud vendor certifications</t>
        </is>
      </c>
      <c r="W200" s="110" t="inlineStr">
        <is>
          <t>Core 2 · Future 2 · Functional 3 · Leadership not scored</t>
        </is>
      </c>
      <c r="X200" s="73" t="n">
        <v>289</v>
      </c>
      <c r="Y200" s="74" t="inlineStr">
        <is>
          <t>IRIS2171</t>
        </is>
      </c>
      <c r="Z200" s="74" t="inlineStr">
        <is>
          <t>Employee</t>
        </is>
      </c>
      <c r="AA200" s="74" t="inlineStr">
        <is>
          <t>Active</t>
        </is>
      </c>
      <c r="AB200" s="74" t="inlineStr">
        <is>
          <t>Kush Govani</t>
        </is>
      </c>
      <c r="AC200" s="164" t="n">
        <v>45155</v>
      </c>
      <c r="AD200" s="74" t="inlineStr">
        <is>
          <t>Software Engineer</t>
        </is>
      </c>
      <c r="AE200" s="74" t="inlineStr">
        <is>
          <t>B.Com</t>
        </is>
      </c>
      <c r="AF200" s="74" t="inlineStr">
        <is>
          <t>Jayshiv Patel</t>
        </is>
      </c>
      <c r="AG200" s="74" t="inlineStr">
        <is>
          <t>N-4</t>
        </is>
      </c>
      <c r="AH200" s="74" t="inlineStr">
        <is>
          <t>Individual Contributor</t>
        </is>
      </c>
      <c r="AI200" s="74" t="inlineStr">
        <is>
          <t>0 years, 0 months, 0 days</t>
        </is>
      </c>
      <c r="AJ200" s="74" t="inlineStr">
        <is>
          <t>3 years, 0 months, 8 days</t>
        </is>
      </c>
      <c r="AK200" s="74" t="inlineStr">
        <is>
          <t>Regtech</t>
        </is>
      </c>
      <c r="AL200" s="74" t="inlineStr">
        <is>
          <t>CARBON</t>
        </is>
      </c>
      <c r="AM200" s="74" t="inlineStr">
        <is>
          <t>Technology</t>
        </is>
      </c>
      <c r="AN200" s="74" t="inlineStr">
        <is>
          <t>UI</t>
        </is>
      </c>
      <c r="AO200" s="74" t="inlineStr">
        <is>
          <t>Yes</t>
        </is>
      </c>
      <c r="AP200" s="74" t="inlineStr">
        <is>
          <t>Product/Project</t>
        </is>
      </c>
      <c r="AQ200" s="74" t="inlineStr">
        <is>
          <t>UI</t>
        </is>
      </c>
      <c r="AR200" s="74" t="inlineStr">
        <is>
          <t>Technical - Developer</t>
        </is>
      </c>
      <c r="AS200" s="74" t="n">
        <v>20</v>
      </c>
      <c r="AT200" s="74" t="inlineStr">
        <is>
          <t>Covered</t>
        </is>
      </c>
      <c r="AU200" s="74" t="inlineStr">
        <is>
          <t>IRIS2171</t>
        </is>
      </c>
      <c r="AV200" s="74" t="inlineStr">
        <is>
          <t>Kush Govani</t>
        </is>
      </c>
      <c r="AW200" s="74" t="inlineStr">
        <is>
          <t>Technology</t>
        </is>
      </c>
      <c r="AX200" s="74" t="inlineStr">
        <is>
          <t>Engineering &amp; Development</t>
        </is>
      </c>
      <c r="AY200" s="74" t="inlineStr">
        <is>
          <t>Frontend / UI Engineering</t>
        </is>
      </c>
      <c r="AZ200" s="74" t="n"/>
      <c r="BA200" s="74" t="n"/>
      <c r="BB200" s="74" t="inlineStr">
        <is>
          <t>Employee</t>
        </is>
      </c>
      <c r="BC200" s="74" t="inlineStr">
        <is>
          <t>Jayshiv Patel</t>
        </is>
      </c>
      <c r="BD200" s="74" t="inlineStr">
        <is>
          <t>Jayshiv Patel</t>
        </is>
      </c>
      <c r="BE200" s="74" t="inlineStr">
        <is>
          <t>No</t>
        </is>
      </c>
      <c r="BF200" s="74" t="inlineStr">
        <is>
          <t>Software Engineer</t>
        </is>
      </c>
      <c r="BG200" s="74" t="inlineStr">
        <is>
          <t>Software Engineer</t>
        </is>
      </c>
      <c r="BH200" s="74" t="inlineStr">
        <is>
          <t>No</t>
        </is>
      </c>
      <c r="BI200" s="74" t="inlineStr">
        <is>
          <t>—</t>
        </is>
      </c>
      <c r="BJ200" s="74" t="inlineStr">
        <is>
          <t>—</t>
        </is>
      </c>
      <c r="BK200" s="74" t="inlineStr">
        <is>
          <t>—</t>
        </is>
      </c>
      <c r="BL200" s="74" t="inlineStr">
        <is>
          <t>Not a manager</t>
        </is>
      </c>
      <c r="BM200" s="74" t="inlineStr">
        <is>
          <t>—</t>
        </is>
      </c>
      <c r="BN200" s="74" t="inlineStr">
        <is>
          <t>—</t>
        </is>
      </c>
      <c r="BO200" s="74" t="inlineStr">
        <is>
          <t>—</t>
        </is>
      </c>
      <c r="BP200" s="74" t="inlineStr">
        <is>
          <t>Not a manager</t>
        </is>
      </c>
      <c r="BQ200" s="74" t="inlineStr">
        <is>
          <t>—</t>
        </is>
      </c>
      <c r="BR200" s="74" t="inlineStr">
        <is>
          <t>L3 – Professional / Associate</t>
        </is>
      </c>
      <c r="BS200" s="74" t="inlineStr">
        <is>
          <t>L3 – Professional / Associate</t>
        </is>
      </c>
      <c r="BT200" s="74" t="inlineStr">
        <is>
          <t>No designation change — current record value carried forward</t>
        </is>
      </c>
      <c r="BU200" s="74"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BV200" s="74" t="n"/>
      <c r="BW200" s="74" t="inlineStr">
        <is>
          <t>Internally.</t>
        </is>
      </c>
      <c r="BX200" s="74" t="n"/>
      <c r="BY200" s="74" t="n"/>
      <c r="BZ200" s="74" t="n"/>
      <c r="CA200" s="74" t="n"/>
      <c r="CB200" s="74" t="n"/>
      <c r="CC200" s="74" t="n"/>
      <c r="CD200" s="74" t="n"/>
      <c r="CE200" s="74" t="n"/>
      <c r="CF200" s="74" t="n"/>
      <c r="CG200" s="74" t="n"/>
      <c r="CH200" s="74" t="n"/>
      <c r="CI200" s="74" t="n"/>
      <c r="CJ200" s="74" t="n"/>
      <c r="CK200" s="74" t="n"/>
      <c r="CL200" s="74" t="n"/>
      <c r="CM200" s="74" t="n"/>
      <c r="CN200" s="74" t="n"/>
      <c r="CO200" s="74" t="n"/>
      <c r="CP200" s="74" t="n"/>
      <c r="CQ200" s="74" t="n"/>
      <c r="CR200" s="74" t="n"/>
      <c r="CS200" s="74" t="n"/>
      <c r="CT200" s="74" t="n"/>
      <c r="CU200" s="74" t="n"/>
      <c r="CV200" s="74" t="n"/>
      <c r="CW200" s="74" t="n"/>
      <c r="CX200" s="74" t="n"/>
      <c r="CY200" s="74" t="n"/>
      <c r="CZ200" s="74" t="n"/>
      <c r="DA200" s="74" t="n"/>
      <c r="DB200" s="74" t="n"/>
      <c r="DC200" s="74" t="n"/>
      <c r="DD200" s="74" t="n"/>
      <c r="DE200" s="74" t="n"/>
      <c r="DF200" s="74" t="n"/>
      <c r="DG200" s="74" t="n"/>
      <c r="DH200" s="74" t="n"/>
      <c r="DI200" s="74" t="n"/>
      <c r="DJ200" s="74" t="n"/>
      <c r="DK200" s="74" t="n"/>
      <c r="DL200" s="74" t="n"/>
      <c r="DM200" s="74" t="n"/>
      <c r="DN200" s="74" t="n"/>
      <c r="DO200" s="74" t="n"/>
      <c r="DP200" s="74" t="n"/>
      <c r="DQ200" s="74" t="n"/>
      <c r="DR200" s="74" t="n"/>
      <c r="DS200" s="74" t="n"/>
      <c r="DT200" s="74" t="n"/>
      <c r="DU200" s="74" t="n"/>
      <c r="DV200" s="74" t="n"/>
      <c r="DW200" s="74" t="n"/>
      <c r="DX200" s="74" t="n"/>
      <c r="DY200" s="74" t="n"/>
      <c r="DZ200" s="74" t="n"/>
      <c r="EA200" s="74" t="n"/>
      <c r="EB200" s="74" t="n"/>
      <c r="EC200" s="74" t="n"/>
      <c r="ED200" s="74" t="n"/>
      <c r="EE200" s="74" t="n"/>
      <c r="EF200" s="74" t="n"/>
      <c r="EG200" s="74" t="n"/>
      <c r="EH200" s="74" t="n"/>
      <c r="EI200" s="74" t="n"/>
      <c r="EJ200" s="74" t="n"/>
      <c r="EK200" s="74" t="n"/>
      <c r="EL200" s="74" t="n"/>
      <c r="EM200" s="74" t="n"/>
      <c r="EN200" s="74" t="n"/>
      <c r="EO200" s="74" t="n"/>
      <c r="EP200" s="74" t="n"/>
      <c r="EQ200" s="74" t="n"/>
      <c r="ER200" s="74" t="n"/>
      <c r="ES200" s="74" t="n"/>
      <c r="ET200" s="74" t="n"/>
      <c r="EU200" s="74" t="n"/>
      <c r="EV200" s="130" t="n"/>
      <c r="EW200" s="131"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EX200" s="131"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EY200" s="131"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EZ200" s="131" t="inlineStr">
        <is>
          <t>• Development priorities: Learning how to use AI tools and automation effectively.
• Learning and Development Need: AI training.
• Role evolving toward: AI tools and automation are becoming part of the role, along with new ways of working.</t>
        </is>
      </c>
      <c r="FA200" s="131" t="inlineStr">
        <is>
          <t>• Key challenges: Unclear requirements or c; changes at the end.
• Support required: Dedicated Workload.</t>
        </is>
      </c>
      <c r="FB200" s="131" t="n"/>
      <c r="FC200" s="131" t="n"/>
    </row>
    <row r="201" ht="250" customHeight="1">
      <c r="A201" s="109" t="inlineStr">
        <is>
          <t>Mapped</t>
        </is>
      </c>
      <c r="B201" s="109" t="inlineStr">
        <is>
          <t>CARBON</t>
        </is>
      </c>
      <c r="C201" s="110" t="inlineStr">
        <is>
          <t>IRIS2509</t>
        </is>
      </c>
      <c r="D201" s="110" t="inlineStr">
        <is>
          <t>Mandar Ukrulkar</t>
        </is>
      </c>
      <c r="E201" s="110" t="inlineStr">
        <is>
          <t>Technology</t>
        </is>
      </c>
      <c r="F201" s="162" t="inlineStr">
        <is>
          <t>Software Engineer - AI/ML</t>
        </is>
      </c>
      <c r="G201" s="162" t="inlineStr">
        <is>
          <t>Senior AI/ML Engineer</t>
        </is>
      </c>
      <c r="H201" s="162" t="inlineStr">
        <is>
          <t>L3 – Professional / Associate</t>
        </is>
      </c>
      <c r="I201" s="162" t="inlineStr">
        <is>
          <t>A3</t>
        </is>
      </c>
      <c r="J201" s="166" t="inlineStr">
        <is>
          <t>▲ Up</t>
        </is>
      </c>
      <c r="K201" s="110" t="inlineStr">
        <is>
          <t>Engineering &amp; Development</t>
        </is>
      </c>
      <c r="L201" s="110" t="inlineStr">
        <is>
          <t>AI / ML &amp; GenAI Engineering</t>
        </is>
      </c>
      <c r="M201" s="163" t="inlineStr">
        <is>
          <t>• Confirm the reporting line — Manager</t>
        </is>
      </c>
      <c r="N201" s="110" t="n">
        <v>20</v>
      </c>
      <c r="O201" s="109" t="inlineStr">
        <is>
          <t>P2</t>
        </is>
      </c>
      <c r="P201" s="110" t="inlineStr">
        <is>
          <t>Developing</t>
        </is>
      </c>
      <c r="Q201" s="110" t="inlineStr">
        <is>
          <t>3 Apply</t>
        </is>
      </c>
      <c r="R201" s="110" t="inlineStr">
        <is>
          <t>2–4 yrs</t>
        </is>
      </c>
      <c r="S201" s="110" t="inlineStr">
        <is>
          <t>3–5 · 2–5</t>
        </is>
      </c>
      <c r="T201" s="110" t="inlineStr">
        <is>
          <t>Software Engineer</t>
        </is>
      </c>
      <c r="U201" s="110" t="inlineStr">
        <is>
          <t>Workiva: SE · Broadridge India: SE · Nasdaq / AxiomSL: SE · Salesforce: MTS · Atlassian: P40 · 3–7 yrs · Freshworks: Senior SE</t>
        </is>
      </c>
      <c r="V201" s="110" t="inlineStr">
        <is>
          <t>SFIA 9 · software development, programming; OWASP secure coding; cloud vendor certifications</t>
        </is>
      </c>
      <c r="W201" s="110" t="inlineStr">
        <is>
          <t>Core 2 · Future 2 · Functional 3 · Leadership not scored</t>
        </is>
      </c>
      <c r="X201" s="73" t="n">
        <v>480</v>
      </c>
      <c r="Y201" s="74" t="inlineStr">
        <is>
          <t>IRIS2509</t>
        </is>
      </c>
      <c r="Z201" s="74" t="inlineStr">
        <is>
          <t>Employee</t>
        </is>
      </c>
      <c r="AA201" s="74" t="inlineStr">
        <is>
          <t>Active</t>
        </is>
      </c>
      <c r="AB201" s="74" t="inlineStr">
        <is>
          <t>Mandar Ukrulkar</t>
        </is>
      </c>
      <c r="AC201" s="164" t="n">
        <v>46125</v>
      </c>
      <c r="AD201" s="74" t="inlineStr">
        <is>
          <t>Software Engineer - AI/ML</t>
        </is>
      </c>
      <c r="AE201" s="74" t="inlineStr">
        <is>
          <t>B.E</t>
        </is>
      </c>
      <c r="AF201" s="74" t="inlineStr">
        <is>
          <t>Ashish Singhvi</t>
        </is>
      </c>
      <c r="AG201" s="74" t="inlineStr">
        <is>
          <t>N-2</t>
        </is>
      </c>
      <c r="AH201" s="74" t="inlineStr">
        <is>
          <t>Manager</t>
        </is>
      </c>
      <c r="AI201" s="74" t="inlineStr">
        <is>
          <t>4 years, 0 months, 0 days</t>
        </is>
      </c>
      <c r="AJ201" s="74" t="inlineStr">
        <is>
          <t>0 years, 4 months, 12 days</t>
        </is>
      </c>
      <c r="AK201" s="74" t="inlineStr">
        <is>
          <t>Regtech</t>
        </is>
      </c>
      <c r="AL201" s="74" t="inlineStr">
        <is>
          <t>CARBON</t>
        </is>
      </c>
      <c r="AM201" s="74" t="inlineStr">
        <is>
          <t>Technology</t>
        </is>
      </c>
      <c r="AN201" s="74" t="inlineStr">
        <is>
          <t>Development</t>
        </is>
      </c>
      <c r="AO201" s="74" t="inlineStr">
        <is>
          <t>Yes</t>
        </is>
      </c>
      <c r="AP201" s="74" t="inlineStr">
        <is>
          <t>Product/Project</t>
        </is>
      </c>
      <c r="AQ201" s="74" t="inlineStr">
        <is>
          <t>AI/ML</t>
        </is>
      </c>
      <c r="AR201" s="74" t="inlineStr">
        <is>
          <t>Technical - Developer</t>
        </is>
      </c>
      <c r="AS201" s="74" t="n">
        <v>20</v>
      </c>
      <c r="AT201" s="74" t="inlineStr">
        <is>
          <t>Covered</t>
        </is>
      </c>
      <c r="AU201" s="74" t="inlineStr">
        <is>
          <t>IRIS2509</t>
        </is>
      </c>
      <c r="AV201" s="74" t="inlineStr">
        <is>
          <t>Mandar Ukrulkar</t>
        </is>
      </c>
      <c r="AW201" s="74" t="inlineStr">
        <is>
          <t>Technology</t>
        </is>
      </c>
      <c r="AX201" s="74" t="inlineStr">
        <is>
          <t>Engineering &amp; Development</t>
        </is>
      </c>
      <c r="AY201" s="74" t="inlineStr">
        <is>
          <t>AI / ML Engineering</t>
        </is>
      </c>
      <c r="AZ201" s="74" t="n"/>
      <c r="BA201" s="74" t="n"/>
      <c r="BB201" s="74" t="inlineStr">
        <is>
          <t>Employee</t>
        </is>
      </c>
      <c r="BC201" s="74" t="inlineStr">
        <is>
          <t>Ashish Singhvi</t>
        </is>
      </c>
      <c r="BD201" s="74" t="inlineStr">
        <is>
          <t>Ashish Singhvi</t>
        </is>
      </c>
      <c r="BE201" s="74" t="inlineStr">
        <is>
          <t>No</t>
        </is>
      </c>
      <c r="BF201" s="74" t="inlineStr">
        <is>
          <t>Software Engineer - AI/ML</t>
        </is>
      </c>
      <c r="BG201" s="74" t="inlineStr">
        <is>
          <t>Software Engineer - AI/ML</t>
        </is>
      </c>
      <c r="BH201" s="74" t="inlineStr">
        <is>
          <t>No</t>
        </is>
      </c>
      <c r="BI201" s="74" t="n">
        <v>1</v>
      </c>
      <c r="BJ201" s="74" t="n">
        <v>1</v>
      </c>
      <c r="BK201" s="74" t="n">
        <v>0</v>
      </c>
      <c r="BL201" s="74" t="inlineStr">
        <is>
          <t>Consolidate / flatten</t>
        </is>
      </c>
      <c r="BM201" s="74" t="n">
        <v>1</v>
      </c>
      <c r="BN201" s="74" t="n">
        <v>1</v>
      </c>
      <c r="BO201" s="74" t="n">
        <v>0</v>
      </c>
      <c r="BP201" s="74" t="inlineStr">
        <is>
          <t>Consolidate / flatten</t>
        </is>
      </c>
      <c r="BQ201" s="74" t="inlineStr">
        <is>
          <t>No</t>
        </is>
      </c>
      <c r="BR201" s="74" t="inlineStr">
        <is>
          <t>L3 – Professional / Associate</t>
        </is>
      </c>
      <c r="BS201" s="74" t="inlineStr">
        <is>
          <t>L3 – Professional / Associate</t>
        </is>
      </c>
      <c r="BT201" s="74" t="inlineStr">
        <is>
          <t>No designation change — current record value carried forward</t>
        </is>
      </c>
      <c r="BU201" s="7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BV201" s="74" t="n"/>
      <c r="BW201" s="74" t="n"/>
      <c r="BX201" s="74" t="n"/>
      <c r="BY201" s="74" t="n"/>
      <c r="BZ201" s="74" t="n"/>
      <c r="CA201" s="74" t="n"/>
      <c r="CB201" s="74" t="n"/>
      <c r="CC201" s="74" t="n"/>
      <c r="CD201" s="74" t="n"/>
      <c r="CE201" s="74" t="n"/>
      <c r="CF201" s="74" t="n"/>
      <c r="CG201" s="74" t="n"/>
      <c r="CH201" s="74" t="n"/>
      <c r="CI201" s="74" t="n"/>
      <c r="CJ201" s="74" t="n"/>
      <c r="CK201" s="74" t="n"/>
      <c r="CL201" s="74" t="n"/>
      <c r="CM201" s="74" t="n"/>
      <c r="CN201" s="74" t="n"/>
      <c r="CO201" s="74" t="n"/>
      <c r="CP201" s="74" t="n"/>
      <c r="CQ201" s="74" t="n"/>
      <c r="CR201" s="74" t="n"/>
      <c r="CS201" s="74" t="n"/>
      <c r="CT201" s="74" t="n"/>
      <c r="CU201" s="74" t="n"/>
      <c r="CV201" s="74" t="n"/>
      <c r="CW201" s="74" t="n"/>
      <c r="CX201" s="74" t="n"/>
      <c r="CY201" s="74" t="n"/>
      <c r="CZ201" s="74" t="n"/>
      <c r="DA201" s="74" t="n"/>
      <c r="DB201" s="74" t="n"/>
      <c r="DC201" s="74" t="n"/>
      <c r="DD201" s="74" t="n"/>
      <c r="DE201" s="74" t="n"/>
      <c r="DF201" s="74" t="n"/>
      <c r="DG201" s="74" t="n"/>
      <c r="DH201" s="74" t="n"/>
      <c r="DI201" s="74" t="n"/>
      <c r="DJ201" s="74" t="n"/>
      <c r="DK201" s="74" t="n"/>
      <c r="DL201" s="74" t="n"/>
      <c r="DM201" s="74" t="n"/>
      <c r="DN201" s="74" t="n"/>
      <c r="DO201" s="74" t="n"/>
      <c r="DP201" s="74" t="n"/>
      <c r="DQ201" s="74" t="n"/>
      <c r="DR201" s="74" t="n"/>
      <c r="DS201" s="74" t="n"/>
      <c r="DT201" s="74" t="n"/>
      <c r="DU201" s="74" t="n"/>
      <c r="DV201" s="74" t="n"/>
      <c r="DW201" s="74" t="n"/>
      <c r="DX201" s="74" t="n"/>
      <c r="DY201" s="74" t="n"/>
      <c r="DZ201" s="74" t="n"/>
      <c r="EA201" s="74" t="n"/>
      <c r="EB201" s="74" t="n"/>
      <c r="EC201" s="74" t="n"/>
      <c r="ED201" s="74" t="n"/>
      <c r="EE201" s="74" t="n"/>
      <c r="EF201" s="74" t="n"/>
      <c r="EG201" s="74" t="n"/>
      <c r="EH201" s="74" t="n"/>
      <c r="EI201" s="74" t="n"/>
      <c r="EJ201" s="74" t="n"/>
      <c r="EK201" s="74" t="n"/>
      <c r="EL201" s="74" t="n"/>
      <c r="EM201" s="74" t="n"/>
      <c r="EN201" s="74" t="n"/>
      <c r="EO201" s="74" t="n"/>
      <c r="EP201" s="74" t="n"/>
      <c r="EQ201" s="74" t="n"/>
      <c r="ER201" s="74" t="n"/>
      <c r="ES201" s="74" t="n"/>
      <c r="ET201" s="74" t="n"/>
      <c r="EU201" s="74" t="n"/>
      <c r="EV201" s="130" t="inlineStr">
        <is>
          <t>Dhiraj to take over the team in long term - short term arrangemet can be Mandar</t>
        </is>
      </c>
      <c r="EW201" s="131" t="n"/>
      <c r="EX201" s="131" t="n"/>
      <c r="EY201" s="131" t="n"/>
      <c r="EZ201" s="131" t="n"/>
      <c r="FA201" s="131" t="n"/>
      <c r="FB201" s="131" t="n"/>
      <c r="FC201" s="131" t="n"/>
    </row>
    <row r="202" ht="250" customHeight="1">
      <c r="A202" s="109" t="inlineStr">
        <is>
          <t>Mapped</t>
        </is>
      </c>
      <c r="B202" s="109" t="inlineStr">
        <is>
          <t>CARBON</t>
        </is>
      </c>
      <c r="C202" s="110" t="inlineStr">
        <is>
          <t>IRIS2445</t>
        </is>
      </c>
      <c r="D202" s="110" t="inlineStr">
        <is>
          <t>Mohammad Irfan</t>
        </is>
      </c>
      <c r="E202" s="110" t="inlineStr">
        <is>
          <t>Technology</t>
        </is>
      </c>
      <c r="F202" s="162" t="inlineStr">
        <is>
          <t>Senior Software Engineer - AI/ML</t>
        </is>
      </c>
      <c r="G202" s="162" t="inlineStr">
        <is>
          <t>Senior AI/ML Engineer</t>
        </is>
      </c>
      <c r="H202" s="110" t="inlineStr">
        <is>
          <t>L4 – Senior</t>
        </is>
      </c>
      <c r="I202" s="151" t="inlineStr">
        <is>
          <t>A3</t>
        </is>
      </c>
      <c r="J202" s="110" t="inlineStr">
        <is>
          <t>• Same level</t>
        </is>
      </c>
      <c r="K202" s="110" t="inlineStr">
        <is>
          <t>Engineering &amp; Development</t>
        </is>
      </c>
      <c r="L202" s="110" t="inlineStr">
        <is>
          <t>AI / ML &amp; GenAI Engineering</t>
        </is>
      </c>
      <c r="M202" s="110" t="n"/>
      <c r="N202" s="110" t="n">
        <v>20</v>
      </c>
      <c r="O202" s="109" t="inlineStr">
        <is>
          <t>P2</t>
        </is>
      </c>
      <c r="P202" s="110" t="inlineStr">
        <is>
          <t>Developing</t>
        </is>
      </c>
      <c r="Q202" s="110" t="inlineStr">
        <is>
          <t>3 Apply</t>
        </is>
      </c>
      <c r="R202" s="110" t="inlineStr">
        <is>
          <t>2–4 yrs</t>
        </is>
      </c>
      <c r="S202" s="110" t="inlineStr">
        <is>
          <t>3–5 · 2–5</t>
        </is>
      </c>
      <c r="T202" s="110" t="inlineStr">
        <is>
          <t>Software Engineer</t>
        </is>
      </c>
      <c r="U202" s="110" t="inlineStr">
        <is>
          <t>Workiva: SE · Broadridge India: SE · Nasdaq / AxiomSL: SE · Salesforce: MTS · Atlassian: P40 · 3–7 yrs · Freshworks: Senior SE</t>
        </is>
      </c>
      <c r="V202" s="110" t="inlineStr">
        <is>
          <t>SFIA 9 · software development, programming; OWASP secure coding; cloud vendor certifications</t>
        </is>
      </c>
      <c r="W202" s="110" t="inlineStr">
        <is>
          <t>Core 2 · Future 2 · Functional 3 · Leadership not scored</t>
        </is>
      </c>
      <c r="X202" s="73" t="n">
        <v>412</v>
      </c>
      <c r="Y202" s="74" t="inlineStr">
        <is>
          <t>IRIS2445</t>
        </is>
      </c>
      <c r="Z202" s="74" t="inlineStr">
        <is>
          <t>Employee</t>
        </is>
      </c>
      <c r="AA202" s="74" t="inlineStr">
        <is>
          <t>Active</t>
        </is>
      </c>
      <c r="AB202" s="74" t="inlineStr">
        <is>
          <t>Mohammad Irfan</t>
        </is>
      </c>
      <c r="AC202" s="164" t="n">
        <v>45986</v>
      </c>
      <c r="AD202" s="74" t="inlineStr">
        <is>
          <t>Senior Software Engineer - AI/ML</t>
        </is>
      </c>
      <c r="AE202" s="74" t="inlineStr">
        <is>
          <t>M.Sc</t>
        </is>
      </c>
      <c r="AF202" s="74" t="inlineStr">
        <is>
          <t>Ashish Singhvi</t>
        </is>
      </c>
      <c r="AG202" s="74" t="inlineStr">
        <is>
          <t>N-2</t>
        </is>
      </c>
      <c r="AH202" s="74" t="inlineStr">
        <is>
          <t>Individual Contributor</t>
        </is>
      </c>
      <c r="AI202" s="74" t="inlineStr">
        <is>
          <t>3 years, 8 months, 0 days</t>
        </is>
      </c>
      <c r="AJ202" s="74" t="inlineStr">
        <is>
          <t>0 years, 9 months, 0 days</t>
        </is>
      </c>
      <c r="AK202" s="74" t="inlineStr">
        <is>
          <t>Regtech</t>
        </is>
      </c>
      <c r="AL202" s="74" t="inlineStr">
        <is>
          <t>CARBON</t>
        </is>
      </c>
      <c r="AM202" s="74" t="inlineStr">
        <is>
          <t>Technology</t>
        </is>
      </c>
      <c r="AN202" s="74" t="inlineStr">
        <is>
          <t>Development</t>
        </is>
      </c>
      <c r="AO202" s="74" t="inlineStr">
        <is>
          <t>Yes</t>
        </is>
      </c>
      <c r="AP202" s="74" t="inlineStr">
        <is>
          <t>Product/Project</t>
        </is>
      </c>
      <c r="AQ202" s="74" t="inlineStr">
        <is>
          <t>AI/ML</t>
        </is>
      </c>
      <c r="AR202" s="74" t="inlineStr">
        <is>
          <t>Technical - Developer</t>
        </is>
      </c>
      <c r="AS202" s="74" t="n">
        <v>20</v>
      </c>
      <c r="AT202" s="74" t="inlineStr">
        <is>
          <t>Covered</t>
        </is>
      </c>
      <c r="AU202" s="74" t="inlineStr">
        <is>
          <t>IRIS2445</t>
        </is>
      </c>
      <c r="AV202" s="74" t="inlineStr">
        <is>
          <t>Mohammad Irfan</t>
        </is>
      </c>
      <c r="AW202" s="74" t="inlineStr">
        <is>
          <t>Technology</t>
        </is>
      </c>
      <c r="AX202" s="74" t="inlineStr">
        <is>
          <t>Engineering &amp; Development</t>
        </is>
      </c>
      <c r="AY202" s="74" t="inlineStr">
        <is>
          <t>AI / ML Engineering</t>
        </is>
      </c>
      <c r="AZ202" s="74" t="n"/>
      <c r="BA202" s="74" t="n"/>
      <c r="BB202" s="74" t="inlineStr">
        <is>
          <t>Employee</t>
        </is>
      </c>
      <c r="BC202" s="74" t="inlineStr">
        <is>
          <t>Ashish Singhvi</t>
        </is>
      </c>
      <c r="BD202" s="74" t="inlineStr">
        <is>
          <t>Ashish Singhvi</t>
        </is>
      </c>
      <c r="BE202" s="74" t="inlineStr">
        <is>
          <t>No</t>
        </is>
      </c>
      <c r="BF202" s="74" t="inlineStr">
        <is>
          <t>Senior Software Engineer - AI/ML</t>
        </is>
      </c>
      <c r="BG202" s="74" t="inlineStr">
        <is>
          <t>Senior Software Engineer - AI/ML</t>
        </is>
      </c>
      <c r="BH202" s="74" t="inlineStr">
        <is>
          <t>No</t>
        </is>
      </c>
      <c r="BI202" s="74" t="inlineStr">
        <is>
          <t>—</t>
        </is>
      </c>
      <c r="BJ202" s="74" t="inlineStr">
        <is>
          <t>—</t>
        </is>
      </c>
      <c r="BK202" s="74" t="inlineStr">
        <is>
          <t>—</t>
        </is>
      </c>
      <c r="BL202" s="74" t="inlineStr">
        <is>
          <t>Not a manager</t>
        </is>
      </c>
      <c r="BM202" s="74" t="inlineStr">
        <is>
          <t>—</t>
        </is>
      </c>
      <c r="BN202" s="74" t="inlineStr">
        <is>
          <t>—</t>
        </is>
      </c>
      <c r="BO202" s="74" t="inlineStr">
        <is>
          <t>—</t>
        </is>
      </c>
      <c r="BP202" s="74" t="inlineStr">
        <is>
          <t>Not a manager</t>
        </is>
      </c>
      <c r="BQ202" s="74" t="inlineStr">
        <is>
          <t>—</t>
        </is>
      </c>
      <c r="BR202" s="74" t="inlineStr">
        <is>
          <t>L4 – Senior</t>
        </is>
      </c>
      <c r="BS202" s="74" t="inlineStr">
        <is>
          <t>L4 – Senior</t>
        </is>
      </c>
      <c r="BT202" s="74" t="inlineStr">
        <is>
          <t>No designation change — current record value carried forward</t>
        </is>
      </c>
      <c r="BU202" s="74"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BV202" s="74" t="n"/>
      <c r="BW202" s="74" t="inlineStr">
        <is>
          <t>Global.</t>
        </is>
      </c>
      <c r="BX202" s="74" t="n"/>
      <c r="BY202" s="74" t="n"/>
      <c r="BZ202" s="74" t="n"/>
      <c r="CA202" s="74" t="n"/>
      <c r="CB202" s="74" t="n"/>
      <c r="CC202" s="74" t="n"/>
      <c r="CD202" s="74" t="n"/>
      <c r="CE202" s="74" t="n"/>
      <c r="CF202" s="74" t="n"/>
      <c r="CG202" s="74" t="n"/>
      <c r="CH202" s="74" t="n"/>
      <c r="CI202" s="74" t="n"/>
      <c r="CJ202" s="74" t="n"/>
      <c r="CK202" s="74" t="n"/>
      <c r="CL202" s="74" t="n"/>
      <c r="CM202" s="74" t="n"/>
      <c r="CN202" s="74" t="n"/>
      <c r="CO202" s="74" t="n"/>
      <c r="CP202" s="74" t="n"/>
      <c r="CQ202" s="74" t="n"/>
      <c r="CR202" s="74" t="n"/>
      <c r="CS202" s="74" t="n"/>
      <c r="CT202" s="74" t="n"/>
      <c r="CU202" s="74" t="n"/>
      <c r="CV202" s="74" t="n"/>
      <c r="CW202" s="74" t="n"/>
      <c r="CX202" s="74" t="n"/>
      <c r="CY202" s="74" t="n"/>
      <c r="CZ202" s="74" t="n"/>
      <c r="DA202" s="74" t="n"/>
      <c r="DB202" s="74" t="n"/>
      <c r="DC202" s="74" t="n"/>
      <c r="DD202" s="74" t="n"/>
      <c r="DE202" s="74" t="n"/>
      <c r="DF202" s="74" t="n"/>
      <c r="DG202" s="74" t="n"/>
      <c r="DH202" s="74" t="n"/>
      <c r="DI202" s="74" t="n"/>
      <c r="DJ202" s="74" t="n"/>
      <c r="DK202" s="74" t="n"/>
      <c r="DL202" s="74" t="n"/>
      <c r="DM202" s="74" t="n"/>
      <c r="DN202" s="74" t="n"/>
      <c r="DO202" s="74" t="n"/>
      <c r="DP202" s="74" t="n"/>
      <c r="DQ202" s="74" t="n"/>
      <c r="DR202" s="74" t="n"/>
      <c r="DS202" s="74" t="n"/>
      <c r="DT202" s="74" t="n"/>
      <c r="DU202" s="74" t="n"/>
      <c r="DV202" s="74" t="n"/>
      <c r="DW202" s="74" t="n"/>
      <c r="DX202" s="74" t="n"/>
      <c r="DY202" s="74" t="n"/>
      <c r="DZ202" s="74" t="n"/>
      <c r="EA202" s="74" t="n"/>
      <c r="EB202" s="74" t="n"/>
      <c r="EC202" s="74" t="n"/>
      <c r="ED202" s="74" t="n"/>
      <c r="EE202" s="74" t="n"/>
      <c r="EF202" s="74" t="n"/>
      <c r="EG202" s="74" t="n"/>
      <c r="EH202" s="74" t="n"/>
      <c r="EI202" s="74" t="n"/>
      <c r="EJ202" s="74" t="n"/>
      <c r="EK202" s="74" t="n"/>
      <c r="EL202" s="74" t="n"/>
      <c r="EM202" s="74" t="n"/>
      <c r="EN202" s="74" t="n"/>
      <c r="EO202" s="74" t="n"/>
      <c r="EP202" s="74" t="n"/>
      <c r="EQ202" s="74" t="n"/>
      <c r="ER202" s="74" t="n"/>
      <c r="ES202" s="74" t="n"/>
      <c r="ET202" s="74" t="n"/>
      <c r="EU202" s="74" t="n"/>
      <c r="EV202" s="130" t="n"/>
      <c r="EW202" s="131"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EX202" s="131"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EY202" s="131"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EZ202" s="131"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FA202" s="131" t="inlineStr">
        <is>
          <t>• Key challenges: Limited compute and model.
• Support required: Better access to compute, models, tools, and dedicated time for experimentation, proper evaluation frameworks would enable faster development, testing, and improvement of AI solutions.</t>
        </is>
      </c>
      <c r="FB202" s="131" t="n"/>
      <c r="FC202" s="131" t="n"/>
    </row>
    <row r="203" ht="250" customHeight="1">
      <c r="A203" s="109" t="inlineStr">
        <is>
          <t>Mapped</t>
        </is>
      </c>
      <c r="B203" s="109" t="inlineStr">
        <is>
          <t>CARBON</t>
        </is>
      </c>
      <c r="C203" s="110" t="inlineStr">
        <is>
          <t>IRIS2418</t>
        </is>
      </c>
      <c r="D203" s="110" t="inlineStr">
        <is>
          <t>Omkar Dhumal</t>
        </is>
      </c>
      <c r="E203" s="110" t="inlineStr">
        <is>
          <t>Technology</t>
        </is>
      </c>
      <c r="F203" s="162" t="inlineStr">
        <is>
          <t>Software Engineer</t>
        </is>
      </c>
      <c r="G203" s="162" t="inlineStr">
        <is>
          <t>Senior UI Developer</t>
        </is>
      </c>
      <c r="H203" s="162" t="inlineStr">
        <is>
          <t>L3 – Professional / Associate</t>
        </is>
      </c>
      <c r="I203" s="162" t="inlineStr">
        <is>
          <t>A3</t>
        </is>
      </c>
      <c r="J203" s="166" t="inlineStr">
        <is>
          <t>▲ Up</t>
        </is>
      </c>
      <c r="K203" s="110" t="inlineStr">
        <is>
          <t>Engineering &amp; Development</t>
        </is>
      </c>
      <c r="L203" s="110" t="inlineStr">
        <is>
          <t>Front-End / UI Development</t>
        </is>
      </c>
      <c r="M203" s="110" t="n"/>
      <c r="N203" s="110" t="n">
        <v>20</v>
      </c>
      <c r="O203" s="109" t="inlineStr">
        <is>
          <t>P2</t>
        </is>
      </c>
      <c r="P203" s="110" t="inlineStr">
        <is>
          <t>Developing</t>
        </is>
      </c>
      <c r="Q203" s="110" t="inlineStr">
        <is>
          <t>3 Apply</t>
        </is>
      </c>
      <c r="R203" s="110" t="inlineStr">
        <is>
          <t>2–4 yrs</t>
        </is>
      </c>
      <c r="S203" s="110" t="inlineStr">
        <is>
          <t>3–5 · 2–5</t>
        </is>
      </c>
      <c r="T203" s="110" t="inlineStr">
        <is>
          <t>Software Engineer</t>
        </is>
      </c>
      <c r="U203" s="110" t="inlineStr">
        <is>
          <t>Workiva: SE · Broadridge India: SE · Nasdaq / AxiomSL: SE · Salesforce: MTS · Atlassian: P40 · 3–7 yrs · Freshworks: Senior SE</t>
        </is>
      </c>
      <c r="V203" s="110" t="inlineStr">
        <is>
          <t>SFIA 9 · software development, programming; OWASP secure coding; cloud vendor certifications</t>
        </is>
      </c>
      <c r="W203" s="110" t="inlineStr">
        <is>
          <t>Core 2 · Future 2 · Functional 3 · Leadership not scored</t>
        </is>
      </c>
      <c r="X203" s="73" t="n">
        <v>390</v>
      </c>
      <c r="Y203" s="74" t="inlineStr">
        <is>
          <t>IRIS2418</t>
        </is>
      </c>
      <c r="Z203" s="74" t="inlineStr">
        <is>
          <t>Employee</t>
        </is>
      </c>
      <c r="AA203" s="74" t="inlineStr">
        <is>
          <t>Active</t>
        </is>
      </c>
      <c r="AB203" s="74" t="inlineStr">
        <is>
          <t>Omkar Dhumal</t>
        </is>
      </c>
      <c r="AC203" s="164" t="n">
        <v>45880</v>
      </c>
      <c r="AD203" s="74" t="inlineStr">
        <is>
          <t>Software Engineer</t>
        </is>
      </c>
      <c r="AE203" s="74" t="inlineStr">
        <is>
          <t>M.Sc</t>
        </is>
      </c>
      <c r="AF203" s="74" t="inlineStr">
        <is>
          <t>Prachi Digambar Raut</t>
        </is>
      </c>
      <c r="AG203" s="74" t="inlineStr">
        <is>
          <t>N-4</t>
        </is>
      </c>
      <c r="AH203" s="74" t="inlineStr">
        <is>
          <t>Individual Contributor</t>
        </is>
      </c>
      <c r="AI203" s="74" t="inlineStr">
        <is>
          <t>2 years, 3 months, 0 days</t>
        </is>
      </c>
      <c r="AJ203" s="74" t="inlineStr">
        <is>
          <t>1 years, 0 months, 14 days</t>
        </is>
      </c>
      <c r="AK203" s="74" t="inlineStr">
        <is>
          <t>Regtech</t>
        </is>
      </c>
      <c r="AL203" s="74" t="inlineStr">
        <is>
          <t>CARBON</t>
        </is>
      </c>
      <c r="AM203" s="74" t="inlineStr">
        <is>
          <t>Technology</t>
        </is>
      </c>
      <c r="AN203" s="74" t="inlineStr">
        <is>
          <t>Development</t>
        </is>
      </c>
      <c r="AO203" s="74" t="inlineStr">
        <is>
          <t>Yes</t>
        </is>
      </c>
      <c r="AP203" s="74" t="inlineStr">
        <is>
          <t>Product/Project</t>
        </is>
      </c>
      <c r="AQ203" s="74" t="inlineStr">
        <is>
          <t>UI</t>
        </is>
      </c>
      <c r="AR203" s="74" t="inlineStr">
        <is>
          <t>Technical - Developer</t>
        </is>
      </c>
      <c r="AS203" s="74" t="n">
        <v>20</v>
      </c>
      <c r="AT203" s="74" t="inlineStr">
        <is>
          <t>Covered</t>
        </is>
      </c>
      <c r="AU203" s="74" t="inlineStr">
        <is>
          <t>IRIS2418</t>
        </is>
      </c>
      <c r="AV203" s="74" t="inlineStr">
        <is>
          <t>Omkar Dhumal</t>
        </is>
      </c>
      <c r="AW203" s="74" t="inlineStr">
        <is>
          <t>Technology</t>
        </is>
      </c>
      <c r="AX203" s="74" t="inlineStr">
        <is>
          <t>Engineering &amp; Development</t>
        </is>
      </c>
      <c r="AY203" s="74" t="inlineStr">
        <is>
          <t>Frontend / UI Engineering</t>
        </is>
      </c>
      <c r="AZ203" s="74" t="n"/>
      <c r="BA203" s="74" t="n"/>
      <c r="BB203" s="74" t="inlineStr">
        <is>
          <t>Employee</t>
        </is>
      </c>
      <c r="BC203" s="74" t="inlineStr">
        <is>
          <t>Prachi Digambar Raut</t>
        </is>
      </c>
      <c r="BD203" s="74" t="inlineStr">
        <is>
          <t>Prachi Digambar Raut</t>
        </is>
      </c>
      <c r="BE203" s="74" t="inlineStr">
        <is>
          <t>No</t>
        </is>
      </c>
      <c r="BF203" s="74" t="inlineStr">
        <is>
          <t>Software Engineer</t>
        </is>
      </c>
      <c r="BG203" s="74" t="inlineStr">
        <is>
          <t>Software Engineer</t>
        </is>
      </c>
      <c r="BH203" s="74" t="inlineStr">
        <is>
          <t>No</t>
        </is>
      </c>
      <c r="BI203" s="74" t="inlineStr">
        <is>
          <t>—</t>
        </is>
      </c>
      <c r="BJ203" s="74" t="inlineStr">
        <is>
          <t>—</t>
        </is>
      </c>
      <c r="BK203" s="74" t="inlineStr">
        <is>
          <t>—</t>
        </is>
      </c>
      <c r="BL203" s="74" t="inlineStr">
        <is>
          <t>Not a manager</t>
        </is>
      </c>
      <c r="BM203" s="74" t="inlineStr">
        <is>
          <t>—</t>
        </is>
      </c>
      <c r="BN203" s="74" t="inlineStr">
        <is>
          <t>—</t>
        </is>
      </c>
      <c r="BO203" s="74" t="inlineStr">
        <is>
          <t>—</t>
        </is>
      </c>
      <c r="BP203" s="74" t="inlineStr">
        <is>
          <t>Not a manager</t>
        </is>
      </c>
      <c r="BQ203" s="74" t="inlineStr">
        <is>
          <t>—</t>
        </is>
      </c>
      <c r="BR203" s="74" t="inlineStr">
        <is>
          <t>L3 – Professional / Associate</t>
        </is>
      </c>
      <c r="BS203" s="74" t="inlineStr">
        <is>
          <t>L3 – Professional / Associate</t>
        </is>
      </c>
      <c r="BT203" s="74" t="inlineStr">
        <is>
          <t>No designation change — current record value carried forward</t>
        </is>
      </c>
      <c r="BU203" s="74"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BV203" s="74" t="n"/>
      <c r="BW203" s="74" t="inlineStr">
        <is>
          <t>No input received — attended/was listed as a respondent but did not provide answers to any of the survey questions.</t>
        </is>
      </c>
      <c r="BX203" s="74" t="n"/>
      <c r="BY203" s="74" t="n"/>
      <c r="BZ203" s="74" t="n"/>
      <c r="CA203" s="74" t="n"/>
      <c r="CB203" s="74" t="n"/>
      <c r="CC203" s="74" t="n"/>
      <c r="CD203" s="74" t="n"/>
      <c r="CE203" s="74" t="n"/>
      <c r="CF203" s="74" t="n"/>
      <c r="CG203" s="74" t="n"/>
      <c r="CH203" s="74" t="n"/>
      <c r="CI203" s="74" t="n"/>
      <c r="CJ203" s="74" t="n"/>
      <c r="CK203" s="74" t="n"/>
      <c r="CL203" s="74" t="n"/>
      <c r="CM203" s="74" t="n"/>
      <c r="CN203" s="74" t="n"/>
      <c r="CO203" s="74" t="n"/>
      <c r="CP203" s="74" t="n"/>
      <c r="CQ203" s="74" t="n"/>
      <c r="CR203" s="74" t="n"/>
      <c r="CS203" s="74" t="n"/>
      <c r="CT203" s="74" t="n"/>
      <c r="CU203" s="74" t="n"/>
      <c r="CV203" s="74" t="n"/>
      <c r="CW203" s="74" t="n"/>
      <c r="CX203" s="74" t="n"/>
      <c r="CY203" s="74" t="n"/>
      <c r="CZ203" s="74" t="n"/>
      <c r="DA203" s="74" t="n"/>
      <c r="DB203" s="74" t="n"/>
      <c r="DC203" s="74" t="n"/>
      <c r="DD203" s="74" t="n"/>
      <c r="DE203" s="74" t="n"/>
      <c r="DF203" s="74" t="n"/>
      <c r="DG203" s="74" t="n"/>
      <c r="DH203" s="74" t="n"/>
      <c r="DI203" s="74" t="n"/>
      <c r="DJ203" s="74" t="n"/>
      <c r="DK203" s="74" t="n"/>
      <c r="DL203" s="74" t="n"/>
      <c r="DM203" s="74" t="n"/>
      <c r="DN203" s="74" t="n"/>
      <c r="DO203" s="74" t="n"/>
      <c r="DP203" s="74" t="n"/>
      <c r="DQ203" s="74" t="n"/>
      <c r="DR203" s="74" t="n"/>
      <c r="DS203" s="74" t="n"/>
      <c r="DT203" s="74" t="n"/>
      <c r="DU203" s="74" t="n"/>
      <c r="DV203" s="74" t="n"/>
      <c r="DW203" s="74" t="n"/>
      <c r="DX203" s="74" t="n"/>
      <c r="DY203" s="74" t="n"/>
      <c r="DZ203" s="74" t="n"/>
      <c r="EA203" s="74" t="n"/>
      <c r="EB203" s="74" t="n"/>
      <c r="EC203" s="74" t="n"/>
      <c r="ED203" s="74" t="n"/>
      <c r="EE203" s="74" t="n"/>
      <c r="EF203" s="74" t="n"/>
      <c r="EG203" s="74" t="n"/>
      <c r="EH203" s="74" t="n"/>
      <c r="EI203" s="74" t="n"/>
      <c r="EJ203" s="74" t="n"/>
      <c r="EK203" s="74" t="n"/>
      <c r="EL203" s="74" t="n"/>
      <c r="EM203" s="74" t="n"/>
      <c r="EN203" s="74" t="n"/>
      <c r="EO203" s="74" t="n"/>
      <c r="EP203" s="74" t="n"/>
      <c r="EQ203" s="74" t="n"/>
      <c r="ER203" s="74" t="n"/>
      <c r="ES203" s="74" t="n"/>
      <c r="ET203" s="74" t="n"/>
      <c r="EU203" s="74" t="n"/>
      <c r="EV203" s="130" t="n"/>
      <c r="EW203" s="131" t="inlineStr">
        <is>
          <t>• Role / sub-team: Technology — Software Engineer.
• Core purpose: Input not given by Participant.
• Decision-making autonomy: Input not given by Participant.
• Is this something only they do: Input not given by Participant.</t>
        </is>
      </c>
      <c r="EX203" s="131" t="inlineStr">
        <is>
          <t>• Key responsibilities include: Input not given by Participant.
• Impact if missed or done wrong: Input not given by Participant.
• How measured: Input not given by Participant.</t>
        </is>
      </c>
      <c r="EY203" s="131" t="inlineStr">
        <is>
          <t>• Current capabilities: Input not given by Participant.
• Tools / software used: Input not given by Participant.</t>
        </is>
      </c>
      <c r="EZ203" s="131" t="inlineStr">
        <is>
          <t>• Development priorities: Input not given by Participant.</t>
        </is>
      </c>
      <c r="FA203" s="131" t="inlineStr">
        <is>
          <t>• Key challenges: Input not given by Participant.
• Support required: Input not given by Participant.</t>
        </is>
      </c>
      <c r="FB203" s="131" t="n"/>
      <c r="FC203" s="131" t="n"/>
    </row>
    <row r="204" ht="250" customHeight="1">
      <c r="A204" s="109" t="inlineStr">
        <is>
          <t>Mapped</t>
        </is>
      </c>
      <c r="B204" s="109" t="inlineStr">
        <is>
          <t>CARBON</t>
        </is>
      </c>
      <c r="C204" s="110" t="inlineStr">
        <is>
          <t>IRIS2160</t>
        </is>
      </c>
      <c r="D204" s="110" t="inlineStr">
        <is>
          <t>Parth Jitendrabhai Parmar</t>
        </is>
      </c>
      <c r="E204" s="110" t="inlineStr">
        <is>
          <t>Technology</t>
        </is>
      </c>
      <c r="F204" s="162" t="inlineStr">
        <is>
          <t>Software Engineer</t>
        </is>
      </c>
      <c r="G204" s="162" t="inlineStr">
        <is>
          <t>Senior Software Engineer</t>
        </is>
      </c>
      <c r="H204" s="162" t="inlineStr">
        <is>
          <t>L3 – Professional / Associate</t>
        </is>
      </c>
      <c r="I204" s="162" t="inlineStr">
        <is>
          <t>A3</t>
        </is>
      </c>
      <c r="J204" s="166" t="inlineStr">
        <is>
          <t>▲ Up</t>
        </is>
      </c>
      <c r="K204" s="110" t="inlineStr">
        <is>
          <t>Engineering &amp; Development</t>
        </is>
      </c>
      <c r="L204" s="110" t="inlineStr">
        <is>
          <t>Full-Stack Development</t>
        </is>
      </c>
      <c r="M204" s="163" t="inlineStr">
        <is>
          <t>• Confirm the reporting line — Manager</t>
        </is>
      </c>
      <c r="N204" s="110" t="n">
        <v>20</v>
      </c>
      <c r="O204" s="109" t="inlineStr">
        <is>
          <t>P2</t>
        </is>
      </c>
      <c r="P204" s="110" t="inlineStr">
        <is>
          <t>Developing</t>
        </is>
      </c>
      <c r="Q204" s="110" t="inlineStr">
        <is>
          <t>3 Apply</t>
        </is>
      </c>
      <c r="R204" s="110" t="inlineStr">
        <is>
          <t>2–4 yrs</t>
        </is>
      </c>
      <c r="S204" s="110" t="inlineStr">
        <is>
          <t>3–5 · 2–5</t>
        </is>
      </c>
      <c r="T204" s="110" t="inlineStr">
        <is>
          <t>Software Engineer</t>
        </is>
      </c>
      <c r="U204" s="110" t="inlineStr">
        <is>
          <t>Workiva: SE · Broadridge India: SE · Nasdaq / AxiomSL: SE · Salesforce: MTS · Atlassian: P40 · 3–7 yrs · Freshworks: Senior SE</t>
        </is>
      </c>
      <c r="V204" s="110" t="inlineStr">
        <is>
          <t>SFIA 9 · software development, programming; OWASP secure coding; cloud vendor certifications</t>
        </is>
      </c>
      <c r="W204" s="110" t="inlineStr">
        <is>
          <t>Core 2 · Future 2 · Functional 3 · Leadership not scored</t>
        </is>
      </c>
      <c r="X204" s="73" t="n">
        <v>285</v>
      </c>
      <c r="Y204" s="74" t="inlineStr">
        <is>
          <t>IRIS2160</t>
        </is>
      </c>
      <c r="Z204" s="74" t="inlineStr">
        <is>
          <t>Employee</t>
        </is>
      </c>
      <c r="AA204" s="74" t="inlineStr">
        <is>
          <t>Active</t>
        </is>
      </c>
      <c r="AB204" s="74" t="inlineStr">
        <is>
          <t>Parth Jitendrabhai Parmar</t>
        </is>
      </c>
      <c r="AC204" s="164" t="n">
        <v>45131</v>
      </c>
      <c r="AD204" s="74" t="inlineStr">
        <is>
          <t>Software Engineer</t>
        </is>
      </c>
      <c r="AE204" s="74" t="inlineStr">
        <is>
          <t>B.SC</t>
        </is>
      </c>
      <c r="AF204" s="74" t="inlineStr">
        <is>
          <t>Hetal Chauhan</t>
        </is>
      </c>
      <c r="AG204" s="74" t="inlineStr">
        <is>
          <t>N-4</t>
        </is>
      </c>
      <c r="AH204" s="74" t="inlineStr">
        <is>
          <t>Manager</t>
        </is>
      </c>
      <c r="AI204" s="74" t="inlineStr">
        <is>
          <t>1 years, 3 months, 0 days</t>
        </is>
      </c>
      <c r="AJ204" s="74" t="inlineStr">
        <is>
          <t>3 years, 1 months, 1 days</t>
        </is>
      </c>
      <c r="AK204" s="74" t="inlineStr">
        <is>
          <t>Regtech</t>
        </is>
      </c>
      <c r="AL204" s="74" t="inlineStr">
        <is>
          <t>CARBON</t>
        </is>
      </c>
      <c r="AM204" s="74" t="inlineStr">
        <is>
          <t>Technology</t>
        </is>
      </c>
      <c r="AN204" s="74" t="inlineStr">
        <is>
          <t>Development</t>
        </is>
      </c>
      <c r="AO204" s="74" t="inlineStr">
        <is>
          <t>Yes</t>
        </is>
      </c>
      <c r="AP204" s="74" t="inlineStr">
        <is>
          <t>Product/Project</t>
        </is>
      </c>
      <c r="AQ204" s="74" t="inlineStr">
        <is>
          <t>Fullstack</t>
        </is>
      </c>
      <c r="AR204" s="74" t="inlineStr">
        <is>
          <t>Technical - Developer</t>
        </is>
      </c>
      <c r="AS204" s="74" t="n">
        <v>20</v>
      </c>
      <c r="AT204" s="74" t="inlineStr">
        <is>
          <t>Covered</t>
        </is>
      </c>
      <c r="AU204" s="74" t="inlineStr">
        <is>
          <t>IRIS2160</t>
        </is>
      </c>
      <c r="AV204" s="74" t="inlineStr">
        <is>
          <t>Parth Jitendrabhai Parmar</t>
        </is>
      </c>
      <c r="AW204" s="74" t="inlineStr">
        <is>
          <t>Technology</t>
        </is>
      </c>
      <c r="AX204" s="74" t="inlineStr">
        <is>
          <t>Engineering &amp; Development</t>
        </is>
      </c>
      <c r="AY204" s="74" t="inlineStr">
        <is>
          <t>Full-Stack Engineering &amp; Devops</t>
        </is>
      </c>
      <c r="AZ204" s="74" t="n"/>
      <c r="BA204" s="74" t="n"/>
      <c r="BB204" s="74" t="inlineStr">
        <is>
          <t>Employee</t>
        </is>
      </c>
      <c r="BC204" s="74" t="inlineStr">
        <is>
          <t>Hetal Chauhan</t>
        </is>
      </c>
      <c r="BD204" s="74" t="inlineStr">
        <is>
          <t>Hetal Chauhan</t>
        </is>
      </c>
      <c r="BE204" s="74" t="inlineStr">
        <is>
          <t>No</t>
        </is>
      </c>
      <c r="BF204" s="74" t="inlineStr">
        <is>
          <t>Software Engineer</t>
        </is>
      </c>
      <c r="BG204" s="74" t="inlineStr">
        <is>
          <t>Software Engineer</t>
        </is>
      </c>
      <c r="BH204" s="74" t="inlineStr">
        <is>
          <t>No</t>
        </is>
      </c>
      <c r="BI204" s="74" t="n">
        <v>2</v>
      </c>
      <c r="BJ204" s="74" t="n">
        <v>2</v>
      </c>
      <c r="BK204" s="74" t="n">
        <v>0</v>
      </c>
      <c r="BL204" s="74" t="inlineStr">
        <is>
          <t>Consolidate / flatten</t>
        </is>
      </c>
      <c r="BM204" s="74" t="n">
        <v>2</v>
      </c>
      <c r="BN204" s="74" t="n">
        <v>2</v>
      </c>
      <c r="BO204" s="74" t="n">
        <v>0</v>
      </c>
      <c r="BP204" s="74" t="inlineStr">
        <is>
          <t>Consolidate / flatten</t>
        </is>
      </c>
      <c r="BQ204" s="74" t="inlineStr">
        <is>
          <t>No</t>
        </is>
      </c>
      <c r="BR204" s="74" t="inlineStr">
        <is>
          <t>L3 – Professional / Associate</t>
        </is>
      </c>
      <c r="BS204" s="74" t="inlineStr">
        <is>
          <t>L3 – Professional / Associate</t>
        </is>
      </c>
      <c r="BT204" s="74" t="inlineStr">
        <is>
          <t>No designation change — current record value carried forward</t>
        </is>
      </c>
      <c r="BU204" s="74"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BV204" s="74" t="n"/>
      <c r="BW204" s="74" t="inlineStr">
        <is>
          <t>US-FERC.</t>
        </is>
      </c>
      <c r="BX204" s="74" t="n"/>
      <c r="BY204" s="74" t="n"/>
      <c r="BZ204" s="74" t="n"/>
      <c r="CA204" s="74" t="n"/>
      <c r="CB204" s="74" t="n"/>
      <c r="CC204" s="74" t="n"/>
      <c r="CD204" s="74" t="n"/>
      <c r="CE204" s="74" t="n"/>
      <c r="CF204" s="74" t="n"/>
      <c r="CG204" s="74" t="n"/>
      <c r="CH204" s="74" t="n"/>
      <c r="CI204" s="74" t="n"/>
      <c r="CJ204" s="74" t="n"/>
      <c r="CK204" s="74" t="n"/>
      <c r="CL204" s="74" t="n"/>
      <c r="CM204" s="74" t="n"/>
      <c r="CN204" s="74" t="n"/>
      <c r="CO204" s="74" t="n"/>
      <c r="CP204" s="74" t="n"/>
      <c r="CQ204" s="74" t="n"/>
      <c r="CR204" s="74" t="n"/>
      <c r="CS204" s="74" t="n"/>
      <c r="CT204" s="74" t="n"/>
      <c r="CU204" s="74" t="n"/>
      <c r="CV204" s="74" t="n"/>
      <c r="CW204" s="74" t="n"/>
      <c r="CX204" s="74" t="n"/>
      <c r="CY204" s="74" t="n"/>
      <c r="CZ204" s="74" t="n"/>
      <c r="DA204" s="74" t="n"/>
      <c r="DB204" s="74" t="n"/>
      <c r="DC204" s="74" t="n"/>
      <c r="DD204" s="74" t="n"/>
      <c r="DE204" s="74" t="n"/>
      <c r="DF204" s="74" t="n"/>
      <c r="DG204" s="74" t="n"/>
      <c r="DH204" s="74" t="n"/>
      <c r="DI204" s="74" t="n"/>
      <c r="DJ204" s="74" t="n"/>
      <c r="DK204" s="74" t="n"/>
      <c r="DL204" s="74" t="n"/>
      <c r="DM204" s="74" t="n"/>
      <c r="DN204" s="74" t="n"/>
      <c r="DO204" s="74" t="n"/>
      <c r="DP204" s="74" t="n"/>
      <c r="DQ204" s="74" t="n"/>
      <c r="DR204" s="74" t="n"/>
      <c r="DS204" s="74" t="n"/>
      <c r="DT204" s="74" t="n"/>
      <c r="DU204" s="74" t="n"/>
      <c r="DV204" s="74" t="n"/>
      <c r="DW204" s="74" t="n"/>
      <c r="DX204" s="74" t="n"/>
      <c r="DY204" s="74" t="n"/>
      <c r="DZ204" s="74" t="n"/>
      <c r="EA204" s="74" t="n"/>
      <c r="EB204" s="74" t="n"/>
      <c r="EC204" s="74" t="n"/>
      <c r="ED204" s="74" t="n"/>
      <c r="EE204" s="74" t="n"/>
      <c r="EF204" s="74" t="n"/>
      <c r="EG204" s="74" t="n"/>
      <c r="EH204" s="74" t="n"/>
      <c r="EI204" s="74" t="n"/>
      <c r="EJ204" s="74" t="n"/>
      <c r="EK204" s="74" t="n"/>
      <c r="EL204" s="74" t="n"/>
      <c r="EM204" s="74" t="n"/>
      <c r="EN204" s="74" t="n"/>
      <c r="EO204" s="74" t="n"/>
      <c r="EP204" s="74" t="n"/>
      <c r="EQ204" s="74" t="n"/>
      <c r="ER204" s="74" t="n"/>
      <c r="ES204" s="74" t="n"/>
      <c r="ET204" s="74" t="n"/>
      <c r="EU204" s="74" t="n"/>
      <c r="EV204" s="130" t="n"/>
      <c r="EW204" s="131"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EX204" s="131"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EY204" s="131"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EZ204" s="131"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FA204" s="131" t="inlineStr">
        <is>
          <t>• Key challenges: Approval delays; Laptop; AI Credits; Changing Requirements; lenevo laptop.
• Support required: Clear requirements upfront, with no changes during development.</t>
        </is>
      </c>
      <c r="FB204" s="131" t="n"/>
      <c r="FC204" s="131" t="n"/>
    </row>
    <row r="205" ht="250" customHeight="1">
      <c r="A205" s="109" t="inlineStr">
        <is>
          <t>Mapped</t>
        </is>
      </c>
      <c r="B205" s="109" t="inlineStr">
        <is>
          <t>CARBON</t>
        </is>
      </c>
      <c r="C205" s="110" t="inlineStr">
        <is>
          <t>IRIS2146</t>
        </is>
      </c>
      <c r="D205" s="110" t="inlineStr">
        <is>
          <t>Parthviben Mistry</t>
        </is>
      </c>
      <c r="E205" s="110" t="inlineStr">
        <is>
          <t>Technology</t>
        </is>
      </c>
      <c r="F205" s="162" t="inlineStr">
        <is>
          <t>Software Engineer</t>
        </is>
      </c>
      <c r="G205" s="162" t="inlineStr">
        <is>
          <t>Senior Software Engineer</t>
        </is>
      </c>
      <c r="H205" s="162" t="inlineStr">
        <is>
          <t>L3 – Professional / Associate</t>
        </is>
      </c>
      <c r="I205" s="162" t="inlineStr">
        <is>
          <t>A3</t>
        </is>
      </c>
      <c r="J205" s="166" t="inlineStr">
        <is>
          <t>▲ Up</t>
        </is>
      </c>
      <c r="K205" s="110" t="inlineStr">
        <is>
          <t>Engineering &amp; Development</t>
        </is>
      </c>
      <c r="L205" s="110" t="inlineStr">
        <is>
          <t>Full-Stack Development</t>
        </is>
      </c>
      <c r="M205" s="110" t="n"/>
      <c r="N205" s="110" t="n">
        <v>20</v>
      </c>
      <c r="O205" s="109" t="inlineStr">
        <is>
          <t>P2</t>
        </is>
      </c>
      <c r="P205" s="110" t="inlineStr">
        <is>
          <t>Developing</t>
        </is>
      </c>
      <c r="Q205" s="110" t="inlineStr">
        <is>
          <t>3 Apply</t>
        </is>
      </c>
      <c r="R205" s="110" t="inlineStr">
        <is>
          <t>2–4 yrs</t>
        </is>
      </c>
      <c r="S205" s="110" t="inlineStr">
        <is>
          <t>3–5 · 2–5</t>
        </is>
      </c>
      <c r="T205" s="110" t="inlineStr">
        <is>
          <t>Software Engineer</t>
        </is>
      </c>
      <c r="U205" s="110" t="inlineStr">
        <is>
          <t>Workiva: SE · Broadridge India: SE · Nasdaq / AxiomSL: SE · Salesforce: MTS · Atlassian: P40 · 3–7 yrs · Freshworks: Senior SE</t>
        </is>
      </c>
      <c r="V205" s="110" t="inlineStr">
        <is>
          <t>SFIA 9 · software development, programming; OWASP secure coding; cloud vendor certifications</t>
        </is>
      </c>
      <c r="W205" s="110" t="inlineStr">
        <is>
          <t>Core 2 · Future 2 · Functional 3 · Leadership not scored</t>
        </is>
      </c>
      <c r="X205" s="73" t="n">
        <v>281</v>
      </c>
      <c r="Y205" s="74" t="inlineStr">
        <is>
          <t>IRIS2146</t>
        </is>
      </c>
      <c r="Z205" s="74" t="inlineStr">
        <is>
          <t>Employee</t>
        </is>
      </c>
      <c r="AA205" s="74" t="inlineStr">
        <is>
          <t>Active</t>
        </is>
      </c>
      <c r="AB205" s="74" t="inlineStr">
        <is>
          <t>Parthviben Mistry</t>
        </is>
      </c>
      <c r="AC205" s="164" t="n">
        <v>45089</v>
      </c>
      <c r="AD205" s="74" t="inlineStr">
        <is>
          <t>Software Engineer</t>
        </is>
      </c>
      <c r="AE205" s="74" t="inlineStr">
        <is>
          <t>B.Tech</t>
        </is>
      </c>
      <c r="AF205" s="74" t="inlineStr">
        <is>
          <t>Siddhesh Kadam</t>
        </is>
      </c>
      <c r="AG205" s="74" t="inlineStr">
        <is>
          <t>N-3</t>
        </is>
      </c>
      <c r="AH205" s="74" t="inlineStr">
        <is>
          <t>Individual Contributor</t>
        </is>
      </c>
      <c r="AI205" s="74" t="inlineStr">
        <is>
          <t>1 years, 0 months, 0 days</t>
        </is>
      </c>
      <c r="AJ205" s="74" t="inlineStr">
        <is>
          <t>3 years, 2 months, 13 days</t>
        </is>
      </c>
      <c r="AK205" s="74" t="inlineStr">
        <is>
          <t>Regtech</t>
        </is>
      </c>
      <c r="AL205" s="74" t="inlineStr">
        <is>
          <t>CARBON</t>
        </is>
      </c>
      <c r="AM205" s="74" t="inlineStr">
        <is>
          <t>Technology</t>
        </is>
      </c>
      <c r="AN205" s="74" t="inlineStr">
        <is>
          <t>Development</t>
        </is>
      </c>
      <c r="AO205" s="74" t="inlineStr">
        <is>
          <t>Yes</t>
        </is>
      </c>
      <c r="AP205" s="74" t="inlineStr">
        <is>
          <t>Product/Project</t>
        </is>
      </c>
      <c r="AQ205" s="74" t="inlineStr">
        <is>
          <t>Angular</t>
        </is>
      </c>
      <c r="AR205" s="74" t="inlineStr">
        <is>
          <t>Technical - Developer</t>
        </is>
      </c>
      <c r="AS205" s="74" t="n">
        <v>20</v>
      </c>
      <c r="AT205" s="74" t="inlineStr">
        <is>
          <t>Covered</t>
        </is>
      </c>
      <c r="AU205" s="74" t="inlineStr">
        <is>
          <t>IRIS2146</t>
        </is>
      </c>
      <c r="AV205" s="74" t="inlineStr">
        <is>
          <t>Parthviben Mistry</t>
        </is>
      </c>
      <c r="AW205" s="74" t="inlineStr">
        <is>
          <t>Technology</t>
        </is>
      </c>
      <c r="AX205" s="74" t="inlineStr">
        <is>
          <t>Engineering &amp; Development</t>
        </is>
      </c>
      <c r="AY205" s="74" t="inlineStr">
        <is>
          <t>Frontend / UI Engineering</t>
        </is>
      </c>
      <c r="AZ205" s="74" t="n"/>
      <c r="BA205" s="74" t="n"/>
      <c r="BB205" s="74" t="inlineStr">
        <is>
          <t>Employee</t>
        </is>
      </c>
      <c r="BC205" s="74" t="inlineStr">
        <is>
          <t>Siddhesh Kadam</t>
        </is>
      </c>
      <c r="BD205" s="74" t="inlineStr">
        <is>
          <t>Siddhesh Kadam</t>
        </is>
      </c>
      <c r="BE205" s="74" t="inlineStr">
        <is>
          <t>No</t>
        </is>
      </c>
      <c r="BF205" s="74" t="inlineStr">
        <is>
          <t>Software Engineer</t>
        </is>
      </c>
      <c r="BG205" s="74" t="inlineStr">
        <is>
          <t>Software Engineer</t>
        </is>
      </c>
      <c r="BH205" s="74" t="inlineStr">
        <is>
          <t>No</t>
        </is>
      </c>
      <c r="BI205" s="74" t="inlineStr">
        <is>
          <t>—</t>
        </is>
      </c>
      <c r="BJ205" s="74" t="inlineStr">
        <is>
          <t>—</t>
        </is>
      </c>
      <c r="BK205" s="74" t="inlineStr">
        <is>
          <t>—</t>
        </is>
      </c>
      <c r="BL205" s="74" t="inlineStr">
        <is>
          <t>Not a manager</t>
        </is>
      </c>
      <c r="BM205" s="74" t="inlineStr">
        <is>
          <t>—</t>
        </is>
      </c>
      <c r="BN205" s="74" t="inlineStr">
        <is>
          <t>—</t>
        </is>
      </c>
      <c r="BO205" s="74" t="inlineStr">
        <is>
          <t>—</t>
        </is>
      </c>
      <c r="BP205" s="74" t="inlineStr">
        <is>
          <t>Not a manager</t>
        </is>
      </c>
      <c r="BQ205" s="74" t="inlineStr">
        <is>
          <t>—</t>
        </is>
      </c>
      <c r="BR205" s="74" t="inlineStr">
        <is>
          <t>L3 – Professional / Associate</t>
        </is>
      </c>
      <c r="BS205" s="74" t="inlineStr">
        <is>
          <t>L3 – Professional / Associate</t>
        </is>
      </c>
      <c r="BT205" s="74" t="inlineStr">
        <is>
          <t>No designation change — current record value carried forward</t>
        </is>
      </c>
      <c r="BU205" s="74"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BV205" s="74" t="n"/>
      <c r="BW205" s="74" t="inlineStr">
        <is>
          <t>No input received — attended/was listed as a respondent but did not provide answers to any of the survey questions.</t>
        </is>
      </c>
      <c r="BX205" s="74" t="n"/>
      <c r="BY205" s="74" t="n"/>
      <c r="BZ205" s="74" t="n"/>
      <c r="CA205" s="74" t="n"/>
      <c r="CB205" s="74" t="n"/>
      <c r="CC205" s="74" t="n"/>
      <c r="CD205" s="74" t="n"/>
      <c r="CE205" s="74" t="n"/>
      <c r="CF205" s="74" t="n"/>
      <c r="CG205" s="74" t="n"/>
      <c r="CH205" s="74" t="n"/>
      <c r="CI205" s="74" t="n"/>
      <c r="CJ205" s="74" t="n"/>
      <c r="CK205" s="74" t="n"/>
      <c r="CL205" s="74" t="n"/>
      <c r="CM205" s="74" t="n"/>
      <c r="CN205" s="74" t="n"/>
      <c r="CO205" s="74" t="n"/>
      <c r="CP205" s="74" t="n"/>
      <c r="CQ205" s="74" t="n"/>
      <c r="CR205" s="74" t="n"/>
      <c r="CS205" s="74" t="n"/>
      <c r="CT205" s="74" t="n"/>
      <c r="CU205" s="74" t="n"/>
      <c r="CV205" s="74" t="n"/>
      <c r="CW205" s="74" t="n"/>
      <c r="CX205" s="74" t="n"/>
      <c r="CY205" s="74" t="n"/>
      <c r="CZ205" s="74" t="n"/>
      <c r="DA205" s="74" t="n"/>
      <c r="DB205" s="74" t="n"/>
      <c r="DC205" s="74" t="n"/>
      <c r="DD205" s="74" t="n"/>
      <c r="DE205" s="74" t="n"/>
      <c r="DF205" s="74" t="n"/>
      <c r="DG205" s="74" t="n"/>
      <c r="DH205" s="74" t="n"/>
      <c r="DI205" s="74" t="n"/>
      <c r="DJ205" s="74" t="n"/>
      <c r="DK205" s="74" t="n"/>
      <c r="DL205" s="74" t="n"/>
      <c r="DM205" s="74" t="n"/>
      <c r="DN205" s="74" t="n"/>
      <c r="DO205" s="74" t="n"/>
      <c r="DP205" s="74" t="n"/>
      <c r="DQ205" s="74" t="n"/>
      <c r="DR205" s="74" t="n"/>
      <c r="DS205" s="74" t="n"/>
      <c r="DT205" s="74" t="n"/>
      <c r="DU205" s="74" t="n"/>
      <c r="DV205" s="74" t="n"/>
      <c r="DW205" s="74" t="n"/>
      <c r="DX205" s="74" t="n"/>
      <c r="DY205" s="74" t="n"/>
      <c r="DZ205" s="74" t="n"/>
      <c r="EA205" s="74" t="n"/>
      <c r="EB205" s="74" t="n"/>
      <c r="EC205" s="74" t="n"/>
      <c r="ED205" s="74" t="n"/>
      <c r="EE205" s="74" t="n"/>
      <c r="EF205" s="74" t="n"/>
      <c r="EG205" s="74" t="n"/>
      <c r="EH205" s="74" t="n"/>
      <c r="EI205" s="74" t="n"/>
      <c r="EJ205" s="74" t="n"/>
      <c r="EK205" s="74" t="n"/>
      <c r="EL205" s="74" t="n"/>
      <c r="EM205" s="74" t="n"/>
      <c r="EN205" s="74" t="n"/>
      <c r="EO205" s="74" t="n"/>
      <c r="EP205" s="74" t="n"/>
      <c r="EQ205" s="74" t="n"/>
      <c r="ER205" s="74" t="n"/>
      <c r="ES205" s="74" t="n"/>
      <c r="ET205" s="74" t="n"/>
      <c r="EU205" s="74" t="n"/>
      <c r="EV205" s="130" t="n"/>
      <c r="EW205" s="131" t="inlineStr">
        <is>
          <t>• Role / sub-team: Technology — Software Engineer.
• Core purpose: Input not given by Participant.
• Decision-making autonomy: Input not given by Participant.
• Is this something only they do: Input not given by Participant.</t>
        </is>
      </c>
      <c r="EX205" s="131" t="inlineStr">
        <is>
          <t>• Key responsibilities include: Input not given by Participant.
• Impact if missed or done wrong: Input not given by Participant.
• How measured: Input not given by Participant.</t>
        </is>
      </c>
      <c r="EY205" s="131" t="inlineStr">
        <is>
          <t>• Current capabilities: Input not given by Participant.
• Tools / software used: Input not given by Participant.</t>
        </is>
      </c>
      <c r="EZ205" s="131" t="inlineStr">
        <is>
          <t>• Development priorities: Input not given by Participant.</t>
        </is>
      </c>
      <c r="FA205" s="131" t="inlineStr">
        <is>
          <t>• Key challenges: Input not given by Participant.
• Support required: Input not given by Participant.</t>
        </is>
      </c>
      <c r="FB205" s="131" t="n"/>
      <c r="FC205" s="131" t="n"/>
    </row>
    <row r="206" ht="250" customHeight="1">
      <c r="A206" s="109" t="inlineStr">
        <is>
          <t>Mapped</t>
        </is>
      </c>
      <c r="B206" s="109" t="inlineStr">
        <is>
          <t>CARBON</t>
        </is>
      </c>
      <c r="C206" s="110" t="inlineStr">
        <is>
          <t>IRIS2434</t>
        </is>
      </c>
      <c r="D206" s="110" t="inlineStr">
        <is>
          <t>Prachi Digambar Raut</t>
        </is>
      </c>
      <c r="E206" s="110" t="inlineStr">
        <is>
          <t>Technology</t>
        </is>
      </c>
      <c r="F206" s="162" t="inlineStr">
        <is>
          <t>Software Engineer</t>
        </is>
      </c>
      <c r="G206" s="162" t="inlineStr">
        <is>
          <t>Senior Software Engineer</t>
        </is>
      </c>
      <c r="H206" s="162" t="inlineStr">
        <is>
          <t>L3 – Professional / Associate</t>
        </is>
      </c>
      <c r="I206" s="162" t="inlineStr">
        <is>
          <t>A3</t>
        </is>
      </c>
      <c r="J206" s="166" t="inlineStr">
        <is>
          <t>▲ Up</t>
        </is>
      </c>
      <c r="K206" s="110" t="inlineStr">
        <is>
          <t>Engineering &amp; Development</t>
        </is>
      </c>
      <c r="L206" s="110" t="inlineStr">
        <is>
          <t>Full-Stack Development</t>
        </is>
      </c>
      <c r="M206" s="163" t="inlineStr">
        <is>
          <t>• Confirm the reporting line — Manager</t>
        </is>
      </c>
      <c r="N206" s="110" t="n">
        <v>20</v>
      </c>
      <c r="O206" s="109" t="inlineStr">
        <is>
          <t>P2</t>
        </is>
      </c>
      <c r="P206" s="110" t="inlineStr">
        <is>
          <t>Developing</t>
        </is>
      </c>
      <c r="Q206" s="110" t="inlineStr">
        <is>
          <t>3 Apply</t>
        </is>
      </c>
      <c r="R206" s="110" t="inlineStr">
        <is>
          <t>2–4 yrs</t>
        </is>
      </c>
      <c r="S206" s="110" t="inlineStr">
        <is>
          <t>3–5 · 2–5</t>
        </is>
      </c>
      <c r="T206" s="110" t="inlineStr">
        <is>
          <t>Software Engineer</t>
        </is>
      </c>
      <c r="U206" s="110" t="inlineStr">
        <is>
          <t>Workiva: SE · Broadridge India: SE · Nasdaq / AxiomSL: SE · Salesforce: MTS · Atlassian: P40 · 3–7 yrs · Freshworks: Senior SE</t>
        </is>
      </c>
      <c r="V206" s="110" t="inlineStr">
        <is>
          <t>SFIA 9 · software development, programming; OWASP secure coding; cloud vendor certifications</t>
        </is>
      </c>
      <c r="W206" s="110" t="inlineStr">
        <is>
          <t>Core 2 · Future 2 · Functional 3 · Leadership not scored</t>
        </is>
      </c>
      <c r="X206" s="73" t="n">
        <v>402</v>
      </c>
      <c r="Y206" s="74" t="inlineStr">
        <is>
          <t>IRIS2434</t>
        </is>
      </c>
      <c r="Z206" s="74" t="inlineStr">
        <is>
          <t>Employee</t>
        </is>
      </c>
      <c r="AA206" s="74" t="inlineStr">
        <is>
          <t>Active</t>
        </is>
      </c>
      <c r="AB206" s="74" t="inlineStr">
        <is>
          <t>Prachi Digambar Raut</t>
        </is>
      </c>
      <c r="AC206" s="164" t="n">
        <v>45925</v>
      </c>
      <c r="AD206" s="74" t="inlineStr">
        <is>
          <t>Software Engineer</t>
        </is>
      </c>
      <c r="AE206" s="74" t="inlineStr">
        <is>
          <t>BCA</t>
        </is>
      </c>
      <c r="AF206" s="74" t="inlineStr">
        <is>
          <t>Sarfaraz Badi</t>
        </is>
      </c>
      <c r="AG206" s="74" t="inlineStr">
        <is>
          <t>N-3</t>
        </is>
      </c>
      <c r="AH206" s="74" t="inlineStr">
        <is>
          <t>Manager</t>
        </is>
      </c>
      <c r="AI206" s="74" t="inlineStr">
        <is>
          <t>3 years, 2 months, 00 days</t>
        </is>
      </c>
      <c r="AJ206" s="74" t="inlineStr">
        <is>
          <t>0 years, 11 months, 0 days</t>
        </is>
      </c>
      <c r="AK206" s="74" t="inlineStr">
        <is>
          <t>Regtech</t>
        </is>
      </c>
      <c r="AL206" s="74" t="inlineStr">
        <is>
          <t>CARBON</t>
        </is>
      </c>
      <c r="AM206" s="74" t="inlineStr">
        <is>
          <t>Technology</t>
        </is>
      </c>
      <c r="AN206" s="74" t="inlineStr">
        <is>
          <t>Development</t>
        </is>
      </c>
      <c r="AO206" s="74" t="inlineStr">
        <is>
          <t>Yes</t>
        </is>
      </c>
      <c r="AP206" s="74" t="inlineStr">
        <is>
          <t>Product/Project</t>
        </is>
      </c>
      <c r="AQ206" s="74" t="inlineStr">
        <is>
          <t>.NET MVC + React</t>
        </is>
      </c>
      <c r="AR206" s="74" t="inlineStr">
        <is>
          <t>Technical - Developer</t>
        </is>
      </c>
      <c r="AS206" s="74" t="n">
        <v>20</v>
      </c>
      <c r="AT206" s="74" t="inlineStr">
        <is>
          <t>Covered</t>
        </is>
      </c>
      <c r="AU206" s="74" t="inlineStr">
        <is>
          <t>IRIS2434</t>
        </is>
      </c>
      <c r="AV206" s="74" t="inlineStr">
        <is>
          <t>Prachi Digambar Raut</t>
        </is>
      </c>
      <c r="AW206" s="74" t="inlineStr">
        <is>
          <t>Technology</t>
        </is>
      </c>
      <c r="AX206" s="74" t="inlineStr">
        <is>
          <t>Engineering &amp; Development</t>
        </is>
      </c>
      <c r="AY206" s="74" t="inlineStr">
        <is>
          <t>Full-Stack Engineering</t>
        </is>
      </c>
      <c r="AZ206" s="74" t="n"/>
      <c r="BA206" s="74" t="n"/>
      <c r="BB206" s="74" t="inlineStr">
        <is>
          <t>Employee</t>
        </is>
      </c>
      <c r="BC206" s="74" t="inlineStr">
        <is>
          <t>Sarfaraz Badi</t>
        </is>
      </c>
      <c r="BD206" s="74" t="inlineStr">
        <is>
          <t>Sarfaraz Badi</t>
        </is>
      </c>
      <c r="BE206" s="74" t="inlineStr">
        <is>
          <t>No</t>
        </is>
      </c>
      <c r="BF206" s="74" t="inlineStr">
        <is>
          <t>Software Engineer</t>
        </is>
      </c>
      <c r="BG206" s="74" t="inlineStr">
        <is>
          <t>Software Engineer</t>
        </is>
      </c>
      <c r="BH206" s="74" t="inlineStr">
        <is>
          <t>No</t>
        </is>
      </c>
      <c r="BI206" s="74" t="n">
        <v>4</v>
      </c>
      <c r="BJ206" s="74" t="n">
        <v>4</v>
      </c>
      <c r="BK206" s="74" t="n">
        <v>0</v>
      </c>
      <c r="BL206" s="74" t="inlineStr">
        <is>
          <t>Review</t>
        </is>
      </c>
      <c r="BM206" s="74" t="n">
        <v>4</v>
      </c>
      <c r="BN206" s="74" t="n">
        <v>4</v>
      </c>
      <c r="BO206" s="74" t="n">
        <v>0</v>
      </c>
      <c r="BP206" s="74" t="inlineStr">
        <is>
          <t>Review</t>
        </is>
      </c>
      <c r="BQ206" s="74" t="inlineStr">
        <is>
          <t>No</t>
        </is>
      </c>
      <c r="BR206" s="74" t="inlineStr">
        <is>
          <t>L3 – Professional / Associate</t>
        </is>
      </c>
      <c r="BS206" s="74" t="inlineStr">
        <is>
          <t>L3 – Professional / Associate</t>
        </is>
      </c>
      <c r="BT206" s="74" t="inlineStr">
        <is>
          <t>No designation change — current record value carried forward</t>
        </is>
      </c>
      <c r="BU206" s="74"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BV206" s="74" t="n"/>
      <c r="BW206" s="74" t="inlineStr">
        <is>
          <t>India</t>
        </is>
      </c>
      <c r="BX206" s="74" t="n"/>
      <c r="BY206" s="74" t="n"/>
      <c r="BZ206" s="74" t="n"/>
      <c r="CA206" s="74" t="n"/>
      <c r="CB206" s="74" t="n"/>
      <c r="CC206" s="74" t="n"/>
      <c r="CD206" s="74" t="n"/>
      <c r="CE206" s="74" t="n"/>
      <c r="CF206" s="74" t="n"/>
      <c r="CG206" s="74" t="n"/>
      <c r="CH206" s="74" t="n"/>
      <c r="CI206" s="74" t="n"/>
      <c r="CJ206" s="74" t="n"/>
      <c r="CK206" s="74" t="n"/>
      <c r="CL206" s="74" t="n"/>
      <c r="CM206" s="74" t="n"/>
      <c r="CN206" s="74" t="n"/>
      <c r="CO206" s="74" t="n"/>
      <c r="CP206" s="74" t="n"/>
      <c r="CQ206" s="74" t="n"/>
      <c r="CR206" s="74" t="n"/>
      <c r="CS206" s="74" t="n"/>
      <c r="CT206" s="74" t="n"/>
      <c r="CU206" s="74" t="n"/>
      <c r="CV206" s="74" t="n"/>
      <c r="CW206" s="74" t="n"/>
      <c r="CX206" s="74" t="n"/>
      <c r="CY206" s="74" t="n"/>
      <c r="CZ206" s="74" t="n"/>
      <c r="DA206" s="74" t="n"/>
      <c r="DB206" s="74" t="n"/>
      <c r="DC206" s="74" t="n"/>
      <c r="DD206" s="74" t="n"/>
      <c r="DE206" s="74" t="n"/>
      <c r="DF206" s="74" t="n"/>
      <c r="DG206" s="74" t="n"/>
      <c r="DH206" s="74" t="n"/>
      <c r="DI206" s="74" t="n"/>
      <c r="DJ206" s="74" t="n"/>
      <c r="DK206" s="74" t="n"/>
      <c r="DL206" s="74" t="n"/>
      <c r="DM206" s="74" t="n"/>
      <c r="DN206" s="74" t="n"/>
      <c r="DO206" s="74" t="n"/>
      <c r="DP206" s="74" t="n"/>
      <c r="DQ206" s="74" t="n"/>
      <c r="DR206" s="74" t="n"/>
      <c r="DS206" s="74" t="n"/>
      <c r="DT206" s="74" t="n"/>
      <c r="DU206" s="74" t="n"/>
      <c r="DV206" s="74" t="n"/>
      <c r="DW206" s="74" t="n"/>
      <c r="DX206" s="74" t="n"/>
      <c r="DY206" s="74" t="n"/>
      <c r="DZ206" s="74" t="n"/>
      <c r="EA206" s="74" t="n"/>
      <c r="EB206" s="74" t="n"/>
      <c r="EC206" s="74" t="n"/>
      <c r="ED206" s="74" t="n"/>
      <c r="EE206" s="74" t="n"/>
      <c r="EF206" s="74" t="n"/>
      <c r="EG206" s="74" t="n"/>
      <c r="EH206" s="74" t="n"/>
      <c r="EI206" s="74" t="n"/>
      <c r="EJ206" s="74" t="n"/>
      <c r="EK206" s="74" t="n"/>
      <c r="EL206" s="74" t="n"/>
      <c r="EM206" s="74" t="n"/>
      <c r="EN206" s="74" t="n"/>
      <c r="EO206" s="74" t="n"/>
      <c r="EP206" s="74" t="n"/>
      <c r="EQ206" s="74" t="n"/>
      <c r="ER206" s="74" t="n"/>
      <c r="ES206" s="74" t="n"/>
      <c r="ET206" s="74" t="n"/>
      <c r="EU206" s="74" t="n"/>
      <c r="EV206" s="130" t="n"/>
      <c r="EW206" s="131" t="inlineStr">
        <is>
          <t>My current role is Software Engineer, developing features, provide optimized solutions, brainstorming with team members for gathering ideas, Guiding team members as i m in a managerial background also; Brainstorming</t>
        </is>
      </c>
      <c r="EX206" s="131"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EY206" s="131" t="inlineStr">
        <is>
          <t>OOPs and database design; Copilot; Brainstorming with team member coz discussion takes our thinking out of the box or can include the edge cases which we missed</t>
        </is>
      </c>
      <c r="EZ206" s="131" t="inlineStr">
        <is>
          <t>Enhance more managerial skills, time management, Command in any suggestions or task assignments; Appreciation and Guidance; I m already in a managerial role but need to learn more about handling urgent situations, task delegation</t>
        </is>
      </c>
      <c r="FA206" s="131" t="inlineStr">
        <is>
          <t>Many tasks and urgency; Clear Requirements, if major changes in requirement then discuss it and provide proper time to do it, proper discussions with involvement of complete team.</t>
        </is>
      </c>
      <c r="FB206" s="131" t="n"/>
      <c r="FC206" s="131" t="n"/>
    </row>
    <row r="207" ht="250" customHeight="1">
      <c r="A207" s="109" t="inlineStr">
        <is>
          <t>Mapped</t>
        </is>
      </c>
      <c r="B207" s="109" t="inlineStr">
        <is>
          <t>CARBON</t>
        </is>
      </c>
      <c r="C207" s="110" t="inlineStr">
        <is>
          <t>IRIS1920</t>
        </is>
      </c>
      <c r="D207" s="110" t="inlineStr">
        <is>
          <t>Pritesh Wani</t>
        </is>
      </c>
      <c r="E207" s="110" t="inlineStr">
        <is>
          <t>Technology</t>
        </is>
      </c>
      <c r="F207" s="162" t="inlineStr">
        <is>
          <t>Software Engineer</t>
        </is>
      </c>
      <c r="G207" s="162" t="inlineStr">
        <is>
          <t>Senior Software Engineer</t>
        </is>
      </c>
      <c r="H207" s="162" t="inlineStr">
        <is>
          <t>L3 – Professional / Associate</t>
        </is>
      </c>
      <c r="I207" s="162" t="inlineStr">
        <is>
          <t>A3</t>
        </is>
      </c>
      <c r="J207" s="166" t="inlineStr">
        <is>
          <t>▲ Up</t>
        </is>
      </c>
      <c r="K207" s="110" t="inlineStr">
        <is>
          <t>Engineering &amp; Development</t>
        </is>
      </c>
      <c r="L207" s="110" t="inlineStr">
        <is>
          <t>Backend Development</t>
        </is>
      </c>
      <c r="M207" s="163" t="inlineStr">
        <is>
          <t>• Confirm the reporting line — Manager</t>
        </is>
      </c>
      <c r="N207" s="110" t="n">
        <v>20</v>
      </c>
      <c r="O207" s="109" t="inlineStr">
        <is>
          <t>P2</t>
        </is>
      </c>
      <c r="P207" s="110" t="inlineStr">
        <is>
          <t>Developing</t>
        </is>
      </c>
      <c r="Q207" s="110" t="inlineStr">
        <is>
          <t>3 Apply</t>
        </is>
      </c>
      <c r="R207" s="110" t="inlineStr">
        <is>
          <t>2–4 yrs</t>
        </is>
      </c>
      <c r="S207" s="110" t="inlineStr">
        <is>
          <t>3–5 · 2–5</t>
        </is>
      </c>
      <c r="T207" s="110" t="inlineStr">
        <is>
          <t>Software Engineer</t>
        </is>
      </c>
      <c r="U207" s="110" t="inlineStr">
        <is>
          <t>Workiva: SE · Broadridge India: SE · Nasdaq / AxiomSL: SE · Salesforce: MTS · Atlassian: P40 · 3–7 yrs · Freshworks: Senior SE</t>
        </is>
      </c>
      <c r="V207" s="110" t="inlineStr">
        <is>
          <t>SFIA 9 · software development, programming; OWASP secure coding; cloud vendor certifications</t>
        </is>
      </c>
      <c r="W207" s="110" t="inlineStr">
        <is>
          <t>Core 2 · Future 2 · Functional 3 · Leadership not scored</t>
        </is>
      </c>
      <c r="X207" s="73" t="n">
        <v>184</v>
      </c>
      <c r="Y207" s="74" t="inlineStr">
        <is>
          <t>IRIS1920</t>
        </is>
      </c>
      <c r="Z207" s="74" t="inlineStr">
        <is>
          <t>Employee</t>
        </is>
      </c>
      <c r="AA207" s="74" t="inlineStr">
        <is>
          <t>Active</t>
        </is>
      </c>
      <c r="AB207" s="74" t="inlineStr">
        <is>
          <t>Pritesh Wani</t>
        </is>
      </c>
      <c r="AC207" s="164" t="n">
        <v>44368</v>
      </c>
      <c r="AD207" s="74" t="inlineStr">
        <is>
          <t>Software Engineer</t>
        </is>
      </c>
      <c r="AE207" s="74" t="inlineStr">
        <is>
          <t>MCA</t>
        </is>
      </c>
      <c r="AF207" s="74" t="inlineStr">
        <is>
          <t>Dhiraj Suryawanshi</t>
        </is>
      </c>
      <c r="AG207" s="74" t="inlineStr">
        <is>
          <t>N-3</t>
        </is>
      </c>
      <c r="AH207" s="74" t="inlineStr">
        <is>
          <t>Individual Contributor</t>
        </is>
      </c>
      <c r="AI207" s="74" t="inlineStr">
        <is>
          <t>0 years, 0 months, 0 days</t>
        </is>
      </c>
      <c r="AJ207" s="74" t="inlineStr">
        <is>
          <t>5 years, 2 months, 4 days</t>
        </is>
      </c>
      <c r="AK207" s="74" t="inlineStr">
        <is>
          <t>Regtech</t>
        </is>
      </c>
      <c r="AL207" s="74" t="inlineStr">
        <is>
          <t>CARBON</t>
        </is>
      </c>
      <c r="AM207" s="74" t="inlineStr">
        <is>
          <t>Technology</t>
        </is>
      </c>
      <c r="AN207" s="74" t="inlineStr">
        <is>
          <t>Development</t>
        </is>
      </c>
      <c r="AO207" s="74" t="inlineStr">
        <is>
          <t>Yes</t>
        </is>
      </c>
      <c r="AP207" s="74" t="inlineStr">
        <is>
          <t>Product/Project</t>
        </is>
      </c>
      <c r="AQ207" s="74" t="inlineStr">
        <is>
          <t>.NET MVC</t>
        </is>
      </c>
      <c r="AR207" s="74" t="inlineStr">
        <is>
          <t>Technical - Developer</t>
        </is>
      </c>
      <c r="AS207" s="74" t="n">
        <v>20</v>
      </c>
      <c r="AT207" s="74" t="inlineStr">
        <is>
          <t>Covered</t>
        </is>
      </c>
      <c r="AU207" s="74" t="inlineStr">
        <is>
          <t>IRIS1920</t>
        </is>
      </c>
      <c r="AV207" s="74" t="inlineStr">
        <is>
          <t>Pritesh Wani</t>
        </is>
      </c>
      <c r="AW207" s="74" t="inlineStr">
        <is>
          <t>Technology</t>
        </is>
      </c>
      <c r="AX207" s="74" t="inlineStr">
        <is>
          <t>Engineering &amp; Development</t>
        </is>
      </c>
      <c r="AY207" s="74" t="inlineStr">
        <is>
          <t>Full-Stack Engineering</t>
        </is>
      </c>
      <c r="AZ207" s="74" t="n"/>
      <c r="BA207" s="74" t="n"/>
      <c r="BB207" s="74" t="inlineStr">
        <is>
          <t>Employee</t>
        </is>
      </c>
      <c r="BC207" s="74" t="inlineStr">
        <is>
          <t>Dhiraj Suryawanshi</t>
        </is>
      </c>
      <c r="BD207" s="74" t="inlineStr">
        <is>
          <t>Dhiraj Suryawanshi</t>
        </is>
      </c>
      <c r="BE207" s="74" t="inlineStr">
        <is>
          <t>No</t>
        </is>
      </c>
      <c r="BF207" s="74" t="inlineStr">
        <is>
          <t>Software Engineer</t>
        </is>
      </c>
      <c r="BG207" s="74" t="inlineStr">
        <is>
          <t>Software Engineer</t>
        </is>
      </c>
      <c r="BH207" s="74" t="inlineStr">
        <is>
          <t>No</t>
        </is>
      </c>
      <c r="BI207" s="74" t="inlineStr">
        <is>
          <t>—</t>
        </is>
      </c>
      <c r="BJ207" s="74" t="inlineStr">
        <is>
          <t>—</t>
        </is>
      </c>
      <c r="BK207" s="74" t="inlineStr">
        <is>
          <t>—</t>
        </is>
      </c>
      <c r="BL207" s="74" t="inlineStr">
        <is>
          <t>Not a manager</t>
        </is>
      </c>
      <c r="BM207" s="74" t="inlineStr">
        <is>
          <t>—</t>
        </is>
      </c>
      <c r="BN207" s="74" t="inlineStr">
        <is>
          <t>—</t>
        </is>
      </c>
      <c r="BO207" s="74" t="inlineStr">
        <is>
          <t>—</t>
        </is>
      </c>
      <c r="BP207" s="74" t="inlineStr">
        <is>
          <t>Not a manager</t>
        </is>
      </c>
      <c r="BQ207" s="74" t="inlineStr">
        <is>
          <t>—</t>
        </is>
      </c>
      <c r="BR207" s="74" t="inlineStr">
        <is>
          <t>L3 – Professional / Associate</t>
        </is>
      </c>
      <c r="BS207" s="74" t="inlineStr">
        <is>
          <t>L3 – Professional / Associate</t>
        </is>
      </c>
      <c r="BT207" s="74" t="inlineStr">
        <is>
          <t>No designation change — current record value carried forward</t>
        </is>
      </c>
      <c r="BU207" s="74"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BV207" s="74" t="n"/>
      <c r="BW207" s="74" t="inlineStr">
        <is>
          <t>EU; Europian Union.</t>
        </is>
      </c>
      <c r="BX207" s="74" t="n"/>
      <c r="BY207" s="74" t="n"/>
      <c r="BZ207" s="74" t="n"/>
      <c r="CA207" s="74" t="n"/>
      <c r="CB207" s="74" t="n"/>
      <c r="CC207" s="74" t="n"/>
      <c r="CD207" s="74" t="n"/>
      <c r="CE207" s="74" t="n"/>
      <c r="CF207" s="74" t="n"/>
      <c r="CG207" s="74" t="n"/>
      <c r="CH207" s="74" t="n"/>
      <c r="CI207" s="74" t="n"/>
      <c r="CJ207" s="74" t="n"/>
      <c r="CK207" s="74" t="n"/>
      <c r="CL207" s="74" t="n"/>
      <c r="CM207" s="74" t="n"/>
      <c r="CN207" s="74" t="n"/>
      <c r="CO207" s="74" t="n"/>
      <c r="CP207" s="74" t="n"/>
      <c r="CQ207" s="74" t="n"/>
      <c r="CR207" s="74" t="n"/>
      <c r="CS207" s="74" t="n"/>
      <c r="CT207" s="74" t="n"/>
      <c r="CU207" s="74" t="n"/>
      <c r="CV207" s="74" t="n"/>
      <c r="CW207" s="74" t="n"/>
      <c r="CX207" s="74" t="n"/>
      <c r="CY207" s="74" t="n"/>
      <c r="CZ207" s="74" t="n"/>
      <c r="DA207" s="74" t="n"/>
      <c r="DB207" s="74" t="n"/>
      <c r="DC207" s="74" t="n"/>
      <c r="DD207" s="74" t="n"/>
      <c r="DE207" s="74" t="n"/>
      <c r="DF207" s="74" t="n"/>
      <c r="DG207" s="74" t="n"/>
      <c r="DH207" s="74" t="n"/>
      <c r="DI207" s="74" t="n"/>
      <c r="DJ207" s="74" t="n"/>
      <c r="DK207" s="74" t="n"/>
      <c r="DL207" s="74" t="n"/>
      <c r="DM207" s="74" t="n"/>
      <c r="DN207" s="74" t="n"/>
      <c r="DO207" s="74" t="n"/>
      <c r="DP207" s="74" t="n"/>
      <c r="DQ207" s="74" t="n"/>
      <c r="DR207" s="74" t="n"/>
      <c r="DS207" s="74" t="n"/>
      <c r="DT207" s="74" t="n"/>
      <c r="DU207" s="74" t="n"/>
      <c r="DV207" s="74" t="n"/>
      <c r="DW207" s="74" t="n"/>
      <c r="DX207" s="74" t="n"/>
      <c r="DY207" s="74" t="n"/>
      <c r="DZ207" s="74" t="n"/>
      <c r="EA207" s="74" t="n"/>
      <c r="EB207" s="74" t="n"/>
      <c r="EC207" s="74" t="n"/>
      <c r="ED207" s="74" t="n"/>
      <c r="EE207" s="74" t="n"/>
      <c r="EF207" s="74" t="n"/>
      <c r="EG207" s="74" t="n"/>
      <c r="EH207" s="74" t="n"/>
      <c r="EI207" s="74" t="n"/>
      <c r="EJ207" s="74" t="n"/>
      <c r="EK207" s="74" t="n"/>
      <c r="EL207" s="74" t="n"/>
      <c r="EM207" s="74" t="n"/>
      <c r="EN207" s="74" t="n"/>
      <c r="EO207" s="74" t="n"/>
      <c r="EP207" s="74" t="n"/>
      <c r="EQ207" s="74" t="n"/>
      <c r="ER207" s="74" t="n"/>
      <c r="ES207" s="74" t="n"/>
      <c r="ET207" s="74" t="n"/>
      <c r="EU207" s="74" t="n"/>
      <c r="EV207" s="130" t="n"/>
      <c r="EW207" s="131"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EX207" s="131"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EY207" s="131"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EZ207" s="131"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FA207" s="131" t="inlineStr">
        <is>
          <t>• Key challenges: Unclear requirements.
• Support required: Clear requirements that doesn't change on the go, Ai tools using training sessions.</t>
        </is>
      </c>
      <c r="FB207" s="131" t="n"/>
      <c r="FC207" s="131" t="n"/>
    </row>
    <row r="208" ht="250" customHeight="1">
      <c r="A208" s="109" t="inlineStr">
        <is>
          <t>Mapped</t>
        </is>
      </c>
      <c r="B208" s="109" t="inlineStr">
        <is>
          <t>CARBON</t>
        </is>
      </c>
      <c r="C208" s="110" t="inlineStr">
        <is>
          <t>IRIS1797</t>
        </is>
      </c>
      <c r="D208" s="110" t="inlineStr">
        <is>
          <t>Rahul Mejari</t>
        </is>
      </c>
      <c r="E208" s="110" t="inlineStr">
        <is>
          <t>Technology</t>
        </is>
      </c>
      <c r="F208" s="110" t="inlineStr">
        <is>
          <t>Senior UI Developer</t>
        </is>
      </c>
      <c r="G208" s="110" t="inlineStr">
        <is>
          <t>Senior UI Developer</t>
        </is>
      </c>
      <c r="H208" s="110" t="inlineStr">
        <is>
          <t>L4 – Senior</t>
        </is>
      </c>
      <c r="I208" s="151" t="inlineStr">
        <is>
          <t>A3</t>
        </is>
      </c>
      <c r="J208" s="110" t="inlineStr">
        <is>
          <t>• Same level</t>
        </is>
      </c>
      <c r="K208" s="110" t="inlineStr">
        <is>
          <t>Engineering &amp; Development</t>
        </is>
      </c>
      <c r="L208" s="110" t="inlineStr">
        <is>
          <t>Front-End / UI Development</t>
        </is>
      </c>
      <c r="M208" s="110" t="n"/>
      <c r="N208" s="110" t="n">
        <v>20</v>
      </c>
      <c r="O208" s="109" t="inlineStr">
        <is>
          <t>P2</t>
        </is>
      </c>
      <c r="P208" s="110" t="inlineStr">
        <is>
          <t>Developing</t>
        </is>
      </c>
      <c r="Q208" s="110" t="inlineStr">
        <is>
          <t>3 Apply</t>
        </is>
      </c>
      <c r="R208" s="110" t="inlineStr">
        <is>
          <t>2–4 yrs</t>
        </is>
      </c>
      <c r="S208" s="110" t="inlineStr">
        <is>
          <t>3–5 · 2–5</t>
        </is>
      </c>
      <c r="T208" s="110" t="inlineStr">
        <is>
          <t>Software Engineer</t>
        </is>
      </c>
      <c r="U208" s="110" t="inlineStr">
        <is>
          <t>Workiva: SE · Broadridge India: SE · Nasdaq / AxiomSL: SE · Salesforce: MTS · Atlassian: P40 · 3–7 yrs · Freshworks: Senior SE</t>
        </is>
      </c>
      <c r="V208" s="110" t="inlineStr">
        <is>
          <t>SFIA 9 · software development, programming; OWASP secure coding; cloud vendor certifications</t>
        </is>
      </c>
      <c r="W208" s="110" t="inlineStr">
        <is>
          <t>Core 2 · Future 2 · Functional 3 · Leadership not scored</t>
        </is>
      </c>
      <c r="X208" s="73" t="n">
        <v>158</v>
      </c>
      <c r="Y208" s="74" t="inlineStr">
        <is>
          <t>IRIS1797</t>
        </is>
      </c>
      <c r="Z208" s="74" t="inlineStr">
        <is>
          <t>Employee</t>
        </is>
      </c>
      <c r="AA208" s="74" t="inlineStr">
        <is>
          <t>Active</t>
        </is>
      </c>
      <c r="AB208" s="74" t="inlineStr">
        <is>
          <t>Rahul Mejari</t>
        </is>
      </c>
      <c r="AC208" s="164" t="n">
        <v>43668</v>
      </c>
      <c r="AD208" s="74" t="inlineStr">
        <is>
          <t>Senior UI Developer</t>
        </is>
      </c>
      <c r="AE208" s="74" t="inlineStr">
        <is>
          <t>B.E</t>
        </is>
      </c>
      <c r="AF208" s="74" t="inlineStr">
        <is>
          <t>Sarfaraz Badi</t>
        </is>
      </c>
      <c r="AG208" s="74" t="inlineStr">
        <is>
          <t>N-3</t>
        </is>
      </c>
      <c r="AH208" s="74" t="inlineStr">
        <is>
          <t>Individual Contributor</t>
        </is>
      </c>
      <c r="AI208" s="74" t="inlineStr">
        <is>
          <t>6 years, 10 months, 0 days</t>
        </is>
      </c>
      <c r="AJ208" s="74" t="inlineStr">
        <is>
          <t>7 years, 1 months, 3 days</t>
        </is>
      </c>
      <c r="AK208" s="74" t="inlineStr">
        <is>
          <t>Regtech</t>
        </is>
      </c>
      <c r="AL208" s="74" t="inlineStr">
        <is>
          <t>CARBON</t>
        </is>
      </c>
      <c r="AM208" s="74" t="inlineStr">
        <is>
          <t>Technology</t>
        </is>
      </c>
      <c r="AN208" s="74" t="inlineStr">
        <is>
          <t>UI</t>
        </is>
      </c>
      <c r="AO208" s="74" t="inlineStr">
        <is>
          <t>No</t>
        </is>
      </c>
      <c r="AP208" s="74" t="inlineStr">
        <is>
          <t>Product/Project</t>
        </is>
      </c>
      <c r="AQ208" s="74" t="inlineStr">
        <is>
          <t>UI</t>
        </is>
      </c>
      <c r="AR208" s="74" t="inlineStr">
        <is>
          <t>Technical - Developer</t>
        </is>
      </c>
      <c r="AS208" s="74" t="n">
        <v>20</v>
      </c>
      <c r="AT208" s="74" t="inlineStr">
        <is>
          <t>Covered</t>
        </is>
      </c>
      <c r="AU208" s="74" t="inlineStr">
        <is>
          <t>IRIS1797</t>
        </is>
      </c>
      <c r="AV208" s="74" t="inlineStr">
        <is>
          <t>Rahul Mejari</t>
        </is>
      </c>
      <c r="AW208" s="74" t="inlineStr">
        <is>
          <t>Technology</t>
        </is>
      </c>
      <c r="AX208" s="74" t="inlineStr">
        <is>
          <t>Engineering &amp; Development</t>
        </is>
      </c>
      <c r="AY208" s="74" t="inlineStr">
        <is>
          <t>Frontend / UI Engineering</t>
        </is>
      </c>
      <c r="AZ208" s="74" t="n"/>
      <c r="BA208" s="74" t="n"/>
      <c r="BB208" s="74" t="inlineStr">
        <is>
          <t>Employee</t>
        </is>
      </c>
      <c r="BC208" s="74" t="inlineStr">
        <is>
          <t>Sarfaraz Badi</t>
        </is>
      </c>
      <c r="BD208" s="74" t="inlineStr">
        <is>
          <t>Sarfaraz Badi</t>
        </is>
      </c>
      <c r="BE208" s="74" t="inlineStr">
        <is>
          <t>No</t>
        </is>
      </c>
      <c r="BF208" s="74" t="inlineStr">
        <is>
          <t>Senior UI Developer</t>
        </is>
      </c>
      <c r="BG208" s="74" t="inlineStr">
        <is>
          <t>Senior UI Developer</t>
        </is>
      </c>
      <c r="BH208" s="74" t="inlineStr">
        <is>
          <t>No</t>
        </is>
      </c>
      <c r="BI208" s="74" t="inlineStr">
        <is>
          <t>—</t>
        </is>
      </c>
      <c r="BJ208" s="74" t="inlineStr">
        <is>
          <t>—</t>
        </is>
      </c>
      <c r="BK208" s="74" t="inlineStr">
        <is>
          <t>—</t>
        </is>
      </c>
      <c r="BL208" s="74" t="inlineStr">
        <is>
          <t>Not a manager</t>
        </is>
      </c>
      <c r="BM208" s="74" t="inlineStr">
        <is>
          <t>—</t>
        </is>
      </c>
      <c r="BN208" s="74" t="inlineStr">
        <is>
          <t>—</t>
        </is>
      </c>
      <c r="BO208" s="74" t="inlineStr">
        <is>
          <t>—</t>
        </is>
      </c>
      <c r="BP208" s="74" t="inlineStr">
        <is>
          <t>Not a manager</t>
        </is>
      </c>
      <c r="BQ208" s="74" t="inlineStr">
        <is>
          <t>—</t>
        </is>
      </c>
      <c r="BR208" s="74" t="inlineStr">
        <is>
          <t>L4 – Senior</t>
        </is>
      </c>
      <c r="BS208" s="74" t="inlineStr">
        <is>
          <t>L4 – Senior</t>
        </is>
      </c>
      <c r="BT208" s="74" t="inlineStr">
        <is>
          <t>No designation change — current record value carried forward</t>
        </is>
      </c>
      <c r="BU208" s="74"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BV208" s="74" t="n"/>
      <c r="BW208" s="74" t="inlineStr">
        <is>
          <t>Global Multiple Regions</t>
        </is>
      </c>
      <c r="BX208" s="74" t="n"/>
      <c r="BY208" s="74" t="n"/>
      <c r="BZ208" s="74" t="n"/>
      <c r="CA208" s="74" t="n"/>
      <c r="CB208" s="74" t="n"/>
      <c r="CC208" s="74" t="n"/>
      <c r="CD208" s="74" t="n"/>
      <c r="CE208" s="74" t="n"/>
      <c r="CF208" s="74" t="n"/>
      <c r="CG208" s="74" t="n"/>
      <c r="CH208" s="74" t="n"/>
      <c r="CI208" s="74" t="n"/>
      <c r="CJ208" s="74" t="n"/>
      <c r="CK208" s="74" t="n"/>
      <c r="CL208" s="74" t="n"/>
      <c r="CM208" s="74" t="n"/>
      <c r="CN208" s="74" t="n"/>
      <c r="CO208" s="74" t="n"/>
      <c r="CP208" s="74" t="n"/>
      <c r="CQ208" s="74" t="n"/>
      <c r="CR208" s="74" t="n"/>
      <c r="CS208" s="74" t="n"/>
      <c r="CT208" s="74" t="n"/>
      <c r="CU208" s="74" t="n"/>
      <c r="CV208" s="74" t="n"/>
      <c r="CW208" s="74" t="n"/>
      <c r="CX208" s="74" t="n"/>
      <c r="CY208" s="74" t="n"/>
      <c r="CZ208" s="74" t="n"/>
      <c r="DA208" s="74" t="n"/>
      <c r="DB208" s="74" t="n"/>
      <c r="DC208" s="74" t="n"/>
      <c r="DD208" s="74" t="n"/>
      <c r="DE208" s="74" t="n"/>
      <c r="DF208" s="74" t="n"/>
      <c r="DG208" s="74" t="n"/>
      <c r="DH208" s="74" t="n"/>
      <c r="DI208" s="74" t="n"/>
      <c r="DJ208" s="74" t="n"/>
      <c r="DK208" s="74" t="n"/>
      <c r="DL208" s="74" t="n"/>
      <c r="DM208" s="74" t="n"/>
      <c r="DN208" s="74" t="n"/>
      <c r="DO208" s="74" t="n"/>
      <c r="DP208" s="74" t="n"/>
      <c r="DQ208" s="74" t="n"/>
      <c r="DR208" s="74" t="n"/>
      <c r="DS208" s="74" t="n"/>
      <c r="DT208" s="74" t="n"/>
      <c r="DU208" s="74" t="n"/>
      <c r="DV208" s="74" t="n"/>
      <c r="DW208" s="74" t="n"/>
      <c r="DX208" s="74" t="n"/>
      <c r="DY208" s="74" t="n"/>
      <c r="DZ208" s="74" t="n"/>
      <c r="EA208" s="74" t="n"/>
      <c r="EB208" s="74" t="n"/>
      <c r="EC208" s="74" t="n"/>
      <c r="ED208" s="74" t="n"/>
      <c r="EE208" s="74" t="n"/>
      <c r="EF208" s="74" t="n"/>
      <c r="EG208" s="74" t="n"/>
      <c r="EH208" s="74" t="n"/>
      <c r="EI208" s="74" t="n"/>
      <c r="EJ208" s="74" t="n"/>
      <c r="EK208" s="74" t="n"/>
      <c r="EL208" s="74" t="n"/>
      <c r="EM208" s="74" t="n"/>
      <c r="EN208" s="74" t="n"/>
      <c r="EO208" s="74" t="n"/>
      <c r="EP208" s="74" t="n"/>
      <c r="EQ208" s="74" t="n"/>
      <c r="ER208" s="74" t="n"/>
      <c r="ES208" s="74" t="n"/>
      <c r="ET208" s="74" t="n"/>
      <c r="EU208" s="74" t="n"/>
      <c r="EV208" s="130" t="n"/>
      <c r="EW208" s="131" t="inlineStr">
        <is>
          <t>The core purpose of my role is to translate business and user requirements into scalable, high-quality, and user-friendly frontend solutions.; Decide code approach</t>
        </is>
      </c>
      <c r="EX208" s="131"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EY208" s="131" t="inlineStr">
        <is>
          <t>HTML CSS ReactJS; React JS; Yes. Beyond technical skills, the role requires strong judgment in understanding requirements, identifying risks and dependencies</t>
        </is>
      </c>
      <c r="EZ208" s="131"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FA208" s="131" t="inlineStr">
        <is>
          <t>Changing requirements; better technical planning, and earlier coordination across Product, UI, Backend, QA, and DevOps to reduce rework and improve delivery efficiency.</t>
        </is>
      </c>
      <c r="FB208" s="131" t="n"/>
      <c r="FC208" s="131" t="n"/>
    </row>
    <row r="209" ht="250" customHeight="1">
      <c r="A209" s="109" t="inlineStr">
        <is>
          <t>Mapped</t>
        </is>
      </c>
      <c r="B209" s="109" t="inlineStr">
        <is>
          <t>CARBON</t>
        </is>
      </c>
      <c r="C209" s="110" t="inlineStr">
        <is>
          <t>IRIS2054</t>
        </is>
      </c>
      <c r="D209" s="110" t="inlineStr">
        <is>
          <t>Raj Chauhan</t>
        </is>
      </c>
      <c r="E209" s="110" t="inlineStr">
        <is>
          <t>Technology</t>
        </is>
      </c>
      <c r="F209" s="162" t="inlineStr">
        <is>
          <t>Software Engineer</t>
        </is>
      </c>
      <c r="G209" s="162" t="inlineStr">
        <is>
          <t>Senior Software Engineer</t>
        </is>
      </c>
      <c r="H209" s="162" t="inlineStr">
        <is>
          <t>L3 – Professional / Associate</t>
        </is>
      </c>
      <c r="I209" s="162" t="inlineStr">
        <is>
          <t>A3</t>
        </is>
      </c>
      <c r="J209" s="166" t="inlineStr">
        <is>
          <t>▲ Up</t>
        </is>
      </c>
      <c r="K209" s="110" t="inlineStr">
        <is>
          <t>Engineering &amp; Development</t>
        </is>
      </c>
      <c r="L209" s="110" t="inlineStr">
        <is>
          <t>Backend Development</t>
        </is>
      </c>
      <c r="M209" s="163" t="inlineStr">
        <is>
          <t>• Confirm the reporting line — Manager</t>
        </is>
      </c>
      <c r="N209" s="110" t="n">
        <v>20</v>
      </c>
      <c r="O209" s="109" t="inlineStr">
        <is>
          <t>P2</t>
        </is>
      </c>
      <c r="P209" s="110" t="inlineStr">
        <is>
          <t>Developing</t>
        </is>
      </c>
      <c r="Q209" s="110" t="inlineStr">
        <is>
          <t>3 Apply</t>
        </is>
      </c>
      <c r="R209" s="110" t="inlineStr">
        <is>
          <t>2–4 yrs</t>
        </is>
      </c>
      <c r="S209" s="110" t="inlineStr">
        <is>
          <t>3–5 · 2–5</t>
        </is>
      </c>
      <c r="T209" s="110" t="inlineStr">
        <is>
          <t>Software Engineer</t>
        </is>
      </c>
      <c r="U209" s="110" t="inlineStr">
        <is>
          <t>Workiva: SE · Broadridge India: SE · Nasdaq / AxiomSL: SE · Salesforce: MTS · Atlassian: P40 · 3–7 yrs · Freshworks: Senior SE</t>
        </is>
      </c>
      <c r="V209" s="110" t="inlineStr">
        <is>
          <t>SFIA 9 · software development, programming; OWASP secure coding; cloud vendor certifications</t>
        </is>
      </c>
      <c r="W209" s="110" t="inlineStr">
        <is>
          <t>Core 2 · Future 2 · Functional 3 · Leadership not scored</t>
        </is>
      </c>
      <c r="X209" s="73" t="n">
        <v>237</v>
      </c>
      <c r="Y209" s="74" t="inlineStr">
        <is>
          <t>IRIS2054</t>
        </is>
      </c>
      <c r="Z209" s="74" t="inlineStr">
        <is>
          <t>Employee</t>
        </is>
      </c>
      <c r="AA209" s="74" t="inlineStr">
        <is>
          <t>Active</t>
        </is>
      </c>
      <c r="AB209" s="74" t="inlineStr">
        <is>
          <t>Raj Chauhan</t>
        </is>
      </c>
      <c r="AC209" s="164" t="n">
        <v>44774</v>
      </c>
      <c r="AD209" s="74" t="inlineStr">
        <is>
          <t>Software Engineer</t>
        </is>
      </c>
      <c r="AE209" s="74" t="inlineStr">
        <is>
          <t>MSc</t>
        </is>
      </c>
      <c r="AF209" s="74" t="inlineStr">
        <is>
          <t>Chetan Kotwal</t>
        </is>
      </c>
      <c r="AG209" s="74" t="inlineStr">
        <is>
          <t>N-3</t>
        </is>
      </c>
      <c r="AH209" s="74" t="inlineStr">
        <is>
          <t>Manager</t>
        </is>
      </c>
      <c r="AI209" s="74" t="inlineStr">
        <is>
          <t>0 years, 6 months, 0 days</t>
        </is>
      </c>
      <c r="AJ209" s="74" t="inlineStr">
        <is>
          <t>4 years, 0 months, 24 days</t>
        </is>
      </c>
      <c r="AK209" s="74" t="inlineStr">
        <is>
          <t>Regtech</t>
        </is>
      </c>
      <c r="AL209" s="74" t="inlineStr">
        <is>
          <t>CARBON</t>
        </is>
      </c>
      <c r="AM209" s="74" t="inlineStr">
        <is>
          <t>Technology</t>
        </is>
      </c>
      <c r="AN209" s="74" t="inlineStr">
        <is>
          <t>Development</t>
        </is>
      </c>
      <c r="AO209" s="74" t="inlineStr">
        <is>
          <t>Yes</t>
        </is>
      </c>
      <c r="AP209" s="74" t="inlineStr">
        <is>
          <t>Product/Project</t>
        </is>
      </c>
      <c r="AQ209" s="74" t="inlineStr">
        <is>
          <t>.NET MVC</t>
        </is>
      </c>
      <c r="AR209" s="74" t="inlineStr">
        <is>
          <t>Technical - Developer</t>
        </is>
      </c>
      <c r="AS209" s="74" t="n">
        <v>20</v>
      </c>
      <c r="AT209" s="74" t="inlineStr">
        <is>
          <t>Covered</t>
        </is>
      </c>
      <c r="AU209" s="74" t="inlineStr">
        <is>
          <t>IRIS2054</t>
        </is>
      </c>
      <c r="AV209" s="74" t="inlineStr">
        <is>
          <t>Raj Chauhan</t>
        </is>
      </c>
      <c r="AW209" s="74" t="inlineStr">
        <is>
          <t>Technology</t>
        </is>
      </c>
      <c r="AX209" s="74" t="inlineStr">
        <is>
          <t>Engineering &amp; Development</t>
        </is>
      </c>
      <c r="AY209" s="74" t="inlineStr">
        <is>
          <t>Full-Stack Engineering</t>
        </is>
      </c>
      <c r="AZ209" s="74" t="n"/>
      <c r="BA209" s="74" t="n"/>
      <c r="BB209" s="74" t="inlineStr">
        <is>
          <t>Employee</t>
        </is>
      </c>
      <c r="BC209" s="74" t="inlineStr">
        <is>
          <t>Chetan Kotwal</t>
        </is>
      </c>
      <c r="BD209" s="74" t="inlineStr">
        <is>
          <t>Chetan Kotwal</t>
        </is>
      </c>
      <c r="BE209" s="74" t="inlineStr">
        <is>
          <t>No</t>
        </is>
      </c>
      <c r="BF209" s="74" t="inlineStr">
        <is>
          <t>Software Engineer</t>
        </is>
      </c>
      <c r="BG209" s="74" t="inlineStr">
        <is>
          <t>Software Engineer</t>
        </is>
      </c>
      <c r="BH209" s="74" t="inlineStr">
        <is>
          <t>No</t>
        </is>
      </c>
      <c r="BI209" s="74" t="n">
        <v>2</v>
      </c>
      <c r="BJ209" s="74" t="n">
        <v>2</v>
      </c>
      <c r="BK209" s="74" t="n">
        <v>0</v>
      </c>
      <c r="BL209" s="74" t="inlineStr">
        <is>
          <t>Consolidate / flatten</t>
        </is>
      </c>
      <c r="BM209" s="74" t="n">
        <v>2</v>
      </c>
      <c r="BN209" s="74" t="n">
        <v>2</v>
      </c>
      <c r="BO209" s="74" t="n">
        <v>0</v>
      </c>
      <c r="BP209" s="74" t="inlineStr">
        <is>
          <t>Consolidate / flatten</t>
        </is>
      </c>
      <c r="BQ209" s="74" t="inlineStr">
        <is>
          <t>No</t>
        </is>
      </c>
      <c r="BR209" s="74" t="inlineStr">
        <is>
          <t>L3 – Professional / Associate</t>
        </is>
      </c>
      <c r="BS209" s="74" t="inlineStr">
        <is>
          <t>L3 – Professional / Associate</t>
        </is>
      </c>
      <c r="BT209" s="74" t="inlineStr">
        <is>
          <t>No designation change — current record value carried forward</t>
        </is>
      </c>
      <c r="BU209" s="74"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BV209" s="74" t="n"/>
      <c r="BW209" s="74" t="inlineStr">
        <is>
          <t>All.</t>
        </is>
      </c>
      <c r="BX209" s="74" t="n"/>
      <c r="BY209" s="74" t="n"/>
      <c r="BZ209" s="74" t="n"/>
      <c r="CA209" s="74" t="n"/>
      <c r="CB209" s="74" t="n"/>
      <c r="CC209" s="74" t="n"/>
      <c r="CD209" s="74" t="n"/>
      <c r="CE209" s="74" t="n"/>
      <c r="CF209" s="74" t="n"/>
      <c r="CG209" s="74" t="n"/>
      <c r="CH209" s="74" t="n"/>
      <c r="CI209" s="74" t="n"/>
      <c r="CJ209" s="74" t="n"/>
      <c r="CK209" s="74" t="n"/>
      <c r="CL209" s="74" t="n"/>
      <c r="CM209" s="74" t="n"/>
      <c r="CN209" s="74" t="n"/>
      <c r="CO209" s="74" t="n"/>
      <c r="CP209" s="74" t="n"/>
      <c r="CQ209" s="74" t="n"/>
      <c r="CR209" s="74" t="n"/>
      <c r="CS209" s="74" t="n"/>
      <c r="CT209" s="74" t="n"/>
      <c r="CU209" s="74" t="n"/>
      <c r="CV209" s="74" t="n"/>
      <c r="CW209" s="74" t="n"/>
      <c r="CX209" s="74" t="n"/>
      <c r="CY209" s="74" t="n"/>
      <c r="CZ209" s="74" t="n"/>
      <c r="DA209" s="74" t="n"/>
      <c r="DB209" s="74" t="n"/>
      <c r="DC209" s="74" t="n"/>
      <c r="DD209" s="74" t="n"/>
      <c r="DE209" s="74" t="n"/>
      <c r="DF209" s="74" t="n"/>
      <c r="DG209" s="74" t="n"/>
      <c r="DH209" s="74" t="n"/>
      <c r="DI209" s="74" t="n"/>
      <c r="DJ209" s="74" t="n"/>
      <c r="DK209" s="74" t="n"/>
      <c r="DL209" s="74" t="n"/>
      <c r="DM209" s="74" t="n"/>
      <c r="DN209" s="74" t="n"/>
      <c r="DO209" s="74" t="n"/>
      <c r="DP209" s="74" t="n"/>
      <c r="DQ209" s="74" t="n"/>
      <c r="DR209" s="74" t="n"/>
      <c r="DS209" s="74" t="n"/>
      <c r="DT209" s="74" t="n"/>
      <c r="DU209" s="74" t="n"/>
      <c r="DV209" s="74" t="n"/>
      <c r="DW209" s="74" t="n"/>
      <c r="DX209" s="74" t="n"/>
      <c r="DY209" s="74" t="n"/>
      <c r="DZ209" s="74" t="n"/>
      <c r="EA209" s="74" t="n"/>
      <c r="EB209" s="74" t="n"/>
      <c r="EC209" s="74" t="n"/>
      <c r="ED209" s="74" t="n"/>
      <c r="EE209" s="74" t="n"/>
      <c r="EF209" s="74" t="n"/>
      <c r="EG209" s="74" t="n"/>
      <c r="EH209" s="74" t="n"/>
      <c r="EI209" s="74" t="n"/>
      <c r="EJ209" s="74" t="n"/>
      <c r="EK209" s="74" t="n"/>
      <c r="EL209" s="74" t="n"/>
      <c r="EM209" s="74" t="n"/>
      <c r="EN209" s="74" t="n"/>
      <c r="EO209" s="74" t="n"/>
      <c r="EP209" s="74" t="n"/>
      <c r="EQ209" s="74" t="n"/>
      <c r="ER209" s="74" t="n"/>
      <c r="ES209" s="74" t="n"/>
      <c r="ET209" s="74" t="n"/>
      <c r="EU209" s="74" t="n"/>
      <c r="EV209" s="130" t="n"/>
      <c r="EW209" s="131"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EX209" s="131"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EY209" s="131" t="inlineStr">
        <is>
          <t>• Current capabilities: OfficeJS; Product knowledge; Debugging skill.
• Tools / software used: O365 applications; AI.
• Workload: Rated a heavy load · 4/5 in a typical week.
• Judgment/way of working: Team management; Cross team work.</t>
        </is>
      </c>
      <c r="EZ209" s="131" t="inlineStr">
        <is>
          <t>• Development priorities: Team management.
• Learning and Development Need: Guidance from mentors. Smart work.
• Role evolving toward: AI first approach development.</t>
        </is>
      </c>
      <c r="FA209" s="131" t="inlineStr">
        <is>
          <t>• Key challenges: AI token limit; Adhoc requirements.
• Support required: Clear requirements.</t>
        </is>
      </c>
      <c r="FB209" s="131" t="n"/>
      <c r="FC209" s="131" t="n"/>
    </row>
    <row r="210" ht="250" customHeight="1">
      <c r="A210" s="109" t="inlineStr">
        <is>
          <t>Mapped</t>
        </is>
      </c>
      <c r="B210" s="109" t="inlineStr">
        <is>
          <t>CARBON</t>
        </is>
      </c>
      <c r="C210" s="110" t="inlineStr">
        <is>
          <t>IRIS2281</t>
        </is>
      </c>
      <c r="D210" s="110" t="inlineStr">
        <is>
          <t>Riya Parekh</t>
        </is>
      </c>
      <c r="E210" s="110" t="inlineStr">
        <is>
          <t>Technology</t>
        </is>
      </c>
      <c r="F210" s="162" t="inlineStr">
        <is>
          <t>Software Engineer</t>
        </is>
      </c>
      <c r="G210" s="162" t="inlineStr">
        <is>
          <t>Senior Software Engineer</t>
        </is>
      </c>
      <c r="H210" s="162" t="inlineStr">
        <is>
          <t>L3 – Professional / Associate</t>
        </is>
      </c>
      <c r="I210" s="162" t="inlineStr">
        <is>
          <t>A3</t>
        </is>
      </c>
      <c r="J210" s="166" t="inlineStr">
        <is>
          <t>▲ Up</t>
        </is>
      </c>
      <c r="K210" s="110" t="inlineStr">
        <is>
          <t>Engineering &amp; Development</t>
        </is>
      </c>
      <c r="L210" s="110" t="inlineStr">
        <is>
          <t>Full-Stack Development</t>
        </is>
      </c>
      <c r="M210" s="110" t="n"/>
      <c r="N210" s="110" t="n">
        <v>20</v>
      </c>
      <c r="O210" s="109" t="inlineStr">
        <is>
          <t>P2</t>
        </is>
      </c>
      <c r="P210" s="110" t="inlineStr">
        <is>
          <t>Developing</t>
        </is>
      </c>
      <c r="Q210" s="110" t="inlineStr">
        <is>
          <t>3 Apply</t>
        </is>
      </c>
      <c r="R210" s="110" t="inlineStr">
        <is>
          <t>2–4 yrs</t>
        </is>
      </c>
      <c r="S210" s="110" t="inlineStr">
        <is>
          <t>3–5 · 2–5</t>
        </is>
      </c>
      <c r="T210" s="110" t="inlineStr">
        <is>
          <t>Software Engineer</t>
        </is>
      </c>
      <c r="U210" s="110" t="inlineStr">
        <is>
          <t>Workiva: SE · Broadridge India: SE · Nasdaq / AxiomSL: SE · Salesforce: MTS · Atlassian: P40 · 3–7 yrs · Freshworks: Senior SE</t>
        </is>
      </c>
      <c r="V210" s="110" t="inlineStr">
        <is>
          <t>SFIA 9 · software development, programming; OWASP secure coding; cloud vendor certifications</t>
        </is>
      </c>
      <c r="W210" s="110" t="inlineStr">
        <is>
          <t>Core 2 · Future 2 · Functional 3 · Leadership not scored</t>
        </is>
      </c>
      <c r="X210" s="73" t="n">
        <v>327</v>
      </c>
      <c r="Y210" s="74" t="inlineStr">
        <is>
          <t>IRIS2281</t>
        </is>
      </c>
      <c r="Z210" s="74" t="inlineStr">
        <is>
          <t>Employee</t>
        </is>
      </c>
      <c r="AA210" s="74" t="inlineStr">
        <is>
          <t>Active</t>
        </is>
      </c>
      <c r="AB210" s="74" t="inlineStr">
        <is>
          <t>Riya Parekh</t>
        </is>
      </c>
      <c r="AC210" s="164" t="n">
        <v>45474</v>
      </c>
      <c r="AD210" s="74" t="inlineStr">
        <is>
          <t>Software Engineer</t>
        </is>
      </c>
      <c r="AE210" s="74" t="inlineStr">
        <is>
          <t>Bachelor of Science</t>
        </is>
      </c>
      <c r="AF210" s="74" t="inlineStr">
        <is>
          <t>Hetal Chauhan</t>
        </is>
      </c>
      <c r="AG210" s="74" t="inlineStr">
        <is>
          <t>N-4</t>
        </is>
      </c>
      <c r="AH210" s="74" t="inlineStr">
        <is>
          <t>Individual Contributor</t>
        </is>
      </c>
      <c r="AI210" s="74" t="inlineStr">
        <is>
          <t>0 years, 0 months, 0 days</t>
        </is>
      </c>
      <c r="AJ210" s="74" t="inlineStr">
        <is>
          <t>2 years, 1 months, 24 days</t>
        </is>
      </c>
      <c r="AK210" s="74" t="inlineStr">
        <is>
          <t>Regtech</t>
        </is>
      </c>
      <c r="AL210" s="74" t="inlineStr">
        <is>
          <t>CARBON</t>
        </is>
      </c>
      <c r="AM210" s="74" t="inlineStr">
        <is>
          <t>Technology</t>
        </is>
      </c>
      <c r="AN210" s="74" t="inlineStr">
        <is>
          <t>Development</t>
        </is>
      </c>
      <c r="AO210" s="74" t="inlineStr">
        <is>
          <t>Yes</t>
        </is>
      </c>
      <c r="AP210" s="74" t="inlineStr">
        <is>
          <t>Product/Project</t>
        </is>
      </c>
      <c r="AQ210" s="74" t="inlineStr">
        <is>
          <t>.NET MVC + Angular</t>
        </is>
      </c>
      <c r="AR210" s="74" t="inlineStr">
        <is>
          <t>Technical - Developer</t>
        </is>
      </c>
      <c r="AS210" s="74" t="n">
        <v>20</v>
      </c>
      <c r="AT210" s="74" t="inlineStr">
        <is>
          <t>Covered</t>
        </is>
      </c>
      <c r="AU210" s="74" t="inlineStr">
        <is>
          <t>IRIS2281</t>
        </is>
      </c>
      <c r="AV210" s="74" t="inlineStr">
        <is>
          <t>Riya Parekh</t>
        </is>
      </c>
      <c r="AW210" s="74" t="inlineStr">
        <is>
          <t>Technology</t>
        </is>
      </c>
      <c r="AX210" s="74" t="inlineStr">
        <is>
          <t>Engineering &amp; Development</t>
        </is>
      </c>
      <c r="AY210" s="74" t="inlineStr">
        <is>
          <t>Full-Stack Engineering</t>
        </is>
      </c>
      <c r="AZ210" s="74" t="n"/>
      <c r="BA210" s="74" t="n"/>
      <c r="BB210" s="74" t="inlineStr">
        <is>
          <t>Employee</t>
        </is>
      </c>
      <c r="BC210" s="74" t="inlineStr">
        <is>
          <t>Hetal Chauhan</t>
        </is>
      </c>
      <c r="BD210" s="74" t="inlineStr">
        <is>
          <t>Hetal Chauhan</t>
        </is>
      </c>
      <c r="BE210" s="74" t="inlineStr">
        <is>
          <t>No</t>
        </is>
      </c>
      <c r="BF210" s="74" t="inlineStr">
        <is>
          <t>Software Engineer</t>
        </is>
      </c>
      <c r="BG210" s="74" t="inlineStr">
        <is>
          <t>Software Engineer</t>
        </is>
      </c>
      <c r="BH210" s="74" t="inlineStr">
        <is>
          <t>No</t>
        </is>
      </c>
      <c r="BI210" s="74" t="inlineStr">
        <is>
          <t>—</t>
        </is>
      </c>
      <c r="BJ210" s="74" t="inlineStr">
        <is>
          <t>—</t>
        </is>
      </c>
      <c r="BK210" s="74" t="inlineStr">
        <is>
          <t>—</t>
        </is>
      </c>
      <c r="BL210" s="74" t="inlineStr">
        <is>
          <t>Not a manager</t>
        </is>
      </c>
      <c r="BM210" s="74" t="inlineStr">
        <is>
          <t>—</t>
        </is>
      </c>
      <c r="BN210" s="74" t="inlineStr">
        <is>
          <t>—</t>
        </is>
      </c>
      <c r="BO210" s="74" t="inlineStr">
        <is>
          <t>—</t>
        </is>
      </c>
      <c r="BP210" s="74" t="inlineStr">
        <is>
          <t>Not a manager</t>
        </is>
      </c>
      <c r="BQ210" s="74" t="inlineStr">
        <is>
          <t>—</t>
        </is>
      </c>
      <c r="BR210" s="74" t="inlineStr">
        <is>
          <t>L3 – Professional / Associate</t>
        </is>
      </c>
      <c r="BS210" s="74" t="inlineStr">
        <is>
          <t>L3 – Professional / Associate</t>
        </is>
      </c>
      <c r="BT210" s="74" t="inlineStr">
        <is>
          <t>No designation change — current record value carried forward</t>
        </is>
      </c>
      <c r="BU210" s="74" t="inlineStr">
        <is>
          <t>1.Deliver ≥ 95% committed backend/API tasks within agreed timelines with high-quality implementation.
2.Strengthen backend engineering expertise in advanced.NET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BV210" s="74" t="n"/>
      <c r="BW210" s="74" t="inlineStr">
        <is>
          <t>Global.</t>
        </is>
      </c>
      <c r="BX210" s="74" t="n"/>
      <c r="BY210" s="74" t="n"/>
      <c r="BZ210" s="74" t="n"/>
      <c r="CA210" s="74" t="n"/>
      <c r="CB210" s="74" t="n"/>
      <c r="CC210" s="74" t="n"/>
      <c r="CD210" s="74" t="n"/>
      <c r="CE210" s="74" t="n"/>
      <c r="CF210" s="74" t="n"/>
      <c r="CG210" s="74" t="n"/>
      <c r="CH210" s="74" t="n"/>
      <c r="CI210" s="74" t="n"/>
      <c r="CJ210" s="74" t="n"/>
      <c r="CK210" s="74" t="n"/>
      <c r="CL210" s="74" t="n"/>
      <c r="CM210" s="74" t="n"/>
      <c r="CN210" s="74" t="n"/>
      <c r="CO210" s="74" t="n"/>
      <c r="CP210" s="74" t="n"/>
      <c r="CQ210" s="74" t="n"/>
      <c r="CR210" s="74" t="n"/>
      <c r="CS210" s="74" t="n"/>
      <c r="CT210" s="74" t="n"/>
      <c r="CU210" s="74" t="n"/>
      <c r="CV210" s="74" t="n"/>
      <c r="CW210" s="74" t="n"/>
      <c r="CX210" s="74" t="n"/>
      <c r="CY210" s="74" t="n"/>
      <c r="CZ210" s="74" t="n"/>
      <c r="DA210" s="74" t="n"/>
      <c r="DB210" s="74" t="n"/>
      <c r="DC210" s="74" t="n"/>
      <c r="DD210" s="74" t="n"/>
      <c r="DE210" s="74" t="n"/>
      <c r="DF210" s="74" t="n"/>
      <c r="DG210" s="74" t="n"/>
      <c r="DH210" s="74" t="n"/>
      <c r="DI210" s="74" t="n"/>
      <c r="DJ210" s="74" t="n"/>
      <c r="DK210" s="74" t="n"/>
      <c r="DL210" s="74" t="n"/>
      <c r="DM210" s="74" t="n"/>
      <c r="DN210" s="74" t="n"/>
      <c r="DO210" s="74" t="n"/>
      <c r="DP210" s="74" t="n"/>
      <c r="DQ210" s="74" t="n"/>
      <c r="DR210" s="74" t="n"/>
      <c r="DS210" s="74" t="n"/>
      <c r="DT210" s="74" t="n"/>
      <c r="DU210" s="74" t="n"/>
      <c r="DV210" s="74" t="n"/>
      <c r="DW210" s="74" t="n"/>
      <c r="DX210" s="74" t="n"/>
      <c r="DY210" s="74" t="n"/>
      <c r="DZ210" s="74" t="n"/>
      <c r="EA210" s="74" t="n"/>
      <c r="EB210" s="74" t="n"/>
      <c r="EC210" s="74" t="n"/>
      <c r="ED210" s="74" t="n"/>
      <c r="EE210" s="74" t="n"/>
      <c r="EF210" s="74" t="n"/>
      <c r="EG210" s="74" t="n"/>
      <c r="EH210" s="74" t="n"/>
      <c r="EI210" s="74" t="n"/>
      <c r="EJ210" s="74" t="n"/>
      <c r="EK210" s="74" t="n"/>
      <c r="EL210" s="74" t="n"/>
      <c r="EM210" s="74" t="n"/>
      <c r="EN210" s="74" t="n"/>
      <c r="EO210" s="74" t="n"/>
      <c r="EP210" s="74" t="n"/>
      <c r="EQ210" s="74" t="n"/>
      <c r="ER210" s="74" t="n"/>
      <c r="ES210" s="74" t="n"/>
      <c r="ET210" s="74" t="n"/>
      <c r="EU210" s="74" t="n"/>
      <c r="EV210" s="130" t="n"/>
      <c r="EW210" s="131"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EX210" s="131"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EY210" s="131"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EZ210" s="131"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FA210" s="131"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FB210" s="131" t="n"/>
      <c r="FC210" s="131" t="n"/>
    </row>
    <row r="211" ht="250" customHeight="1">
      <c r="A211" s="109" t="inlineStr">
        <is>
          <t>Mapped</t>
        </is>
      </c>
      <c r="B211" s="109" t="inlineStr">
        <is>
          <t>CARBON</t>
        </is>
      </c>
      <c r="C211" s="110" t="inlineStr">
        <is>
          <t>IRIS2159</t>
        </is>
      </c>
      <c r="D211" s="110" t="inlineStr">
        <is>
          <t>Rushali Patel</t>
        </is>
      </c>
      <c r="E211" s="110" t="inlineStr">
        <is>
          <t>Technology</t>
        </is>
      </c>
      <c r="F211" s="162" t="inlineStr">
        <is>
          <t>Software Engineer</t>
        </is>
      </c>
      <c r="G211" s="162" t="inlineStr">
        <is>
          <t>Senior UI Developer</t>
        </is>
      </c>
      <c r="H211" s="162" t="inlineStr">
        <is>
          <t>L3 – Professional / Associate</t>
        </is>
      </c>
      <c r="I211" s="162" t="inlineStr">
        <is>
          <t>A3</t>
        </is>
      </c>
      <c r="J211" s="166" t="inlineStr">
        <is>
          <t>▲ Up</t>
        </is>
      </c>
      <c r="K211" s="110" t="inlineStr">
        <is>
          <t>Engineering &amp; Development</t>
        </is>
      </c>
      <c r="L211" s="110" t="inlineStr">
        <is>
          <t>Front-End / UI Development</t>
        </is>
      </c>
      <c r="M211" s="110" t="n"/>
      <c r="N211" s="110" t="n">
        <v>20</v>
      </c>
      <c r="O211" s="109" t="inlineStr">
        <is>
          <t>P2</t>
        </is>
      </c>
      <c r="P211" s="110" t="inlineStr">
        <is>
          <t>Developing</t>
        </is>
      </c>
      <c r="Q211" s="110" t="inlineStr">
        <is>
          <t>3 Apply</t>
        </is>
      </c>
      <c r="R211" s="110" t="inlineStr">
        <is>
          <t>2–4 yrs</t>
        </is>
      </c>
      <c r="S211" s="110" t="inlineStr">
        <is>
          <t>3–5 · 2–5</t>
        </is>
      </c>
      <c r="T211" s="110" t="inlineStr">
        <is>
          <t>Software Engineer</t>
        </is>
      </c>
      <c r="U211" s="110" t="inlineStr">
        <is>
          <t>Workiva: SE · Broadridge India: SE · Nasdaq / AxiomSL: SE · Salesforce: MTS · Atlassian: P40 · 3–7 yrs · Freshworks: Senior SE</t>
        </is>
      </c>
      <c r="V211" s="110" t="inlineStr">
        <is>
          <t>SFIA 9 · software development, programming; OWASP secure coding; cloud vendor certifications</t>
        </is>
      </c>
      <c r="W211" s="110" t="inlineStr">
        <is>
          <t>Core 2 · Future 2 · Functional 3 · Leadership not scored</t>
        </is>
      </c>
      <c r="X211" s="73" t="n">
        <v>284</v>
      </c>
      <c r="Y211" s="74" t="inlineStr">
        <is>
          <t>IRIS2159</t>
        </is>
      </c>
      <c r="Z211" s="74" t="inlineStr">
        <is>
          <t>Employee</t>
        </is>
      </c>
      <c r="AA211" s="74" t="inlineStr">
        <is>
          <t>Active</t>
        </is>
      </c>
      <c r="AB211" s="74" t="inlineStr">
        <is>
          <t>Rushali Patel</t>
        </is>
      </c>
      <c r="AC211" s="164" t="n">
        <v>45125</v>
      </c>
      <c r="AD211" s="74" t="inlineStr">
        <is>
          <t>Software Engineer</t>
        </is>
      </c>
      <c r="AE211" s="74" t="inlineStr">
        <is>
          <t>MSc</t>
        </is>
      </c>
      <c r="AF211" s="74" t="inlineStr">
        <is>
          <t>Parth Jitendrabhai Parmar</t>
        </is>
      </c>
      <c r="AG211" s="74" t="inlineStr">
        <is>
          <t>N-5</t>
        </is>
      </c>
      <c r="AH211" s="74" t="inlineStr">
        <is>
          <t>Individual Contributor</t>
        </is>
      </c>
      <c r="AI211" s="74" t="inlineStr">
        <is>
          <t>0 years, 0 months, 0 days</t>
        </is>
      </c>
      <c r="AJ211" s="74" t="inlineStr">
        <is>
          <t>3 years, 1 months, 7 days</t>
        </is>
      </c>
      <c r="AK211" s="74" t="inlineStr">
        <is>
          <t>Regtech</t>
        </is>
      </c>
      <c r="AL211" s="74" t="inlineStr">
        <is>
          <t>CARBON</t>
        </is>
      </c>
      <c r="AM211" s="74" t="inlineStr">
        <is>
          <t>Technology</t>
        </is>
      </c>
      <c r="AN211" s="74" t="inlineStr">
        <is>
          <t>UI</t>
        </is>
      </c>
      <c r="AO211" s="74" t="inlineStr">
        <is>
          <t>Yes</t>
        </is>
      </c>
      <c r="AP211" s="74" t="inlineStr">
        <is>
          <t>Product/Project</t>
        </is>
      </c>
      <c r="AQ211" s="74" t="inlineStr">
        <is>
          <t>UI</t>
        </is>
      </c>
      <c r="AR211" s="74" t="inlineStr">
        <is>
          <t>Technical - Developer</t>
        </is>
      </c>
      <c r="AS211" s="74" t="n">
        <v>20</v>
      </c>
      <c r="AT211" s="74" t="inlineStr">
        <is>
          <t>Covered</t>
        </is>
      </c>
      <c r="AU211" s="74" t="inlineStr">
        <is>
          <t>IRIS2159</t>
        </is>
      </c>
      <c r="AV211" s="74" t="inlineStr">
        <is>
          <t>Rushali Patel</t>
        </is>
      </c>
      <c r="AW211" s="74" t="inlineStr">
        <is>
          <t>Technology</t>
        </is>
      </c>
      <c r="AX211" s="74" t="inlineStr">
        <is>
          <t>Engineering &amp; Development</t>
        </is>
      </c>
      <c r="AY211" s="74" t="inlineStr">
        <is>
          <t>Frontend / UI Engineering</t>
        </is>
      </c>
      <c r="AZ211" s="74" t="n"/>
      <c r="BA211" s="74" t="n"/>
      <c r="BB211" s="74" t="inlineStr">
        <is>
          <t>Employee</t>
        </is>
      </c>
      <c r="BC211" s="74" t="inlineStr">
        <is>
          <t>Parth Jitendrabhai Parmar</t>
        </is>
      </c>
      <c r="BD211" s="74" t="inlineStr">
        <is>
          <t>Parth Jitendrabhai Parmar</t>
        </is>
      </c>
      <c r="BE211" s="74" t="inlineStr">
        <is>
          <t>No</t>
        </is>
      </c>
      <c r="BF211" s="74" t="inlineStr">
        <is>
          <t>Software Engineer</t>
        </is>
      </c>
      <c r="BG211" s="74" t="inlineStr">
        <is>
          <t>Software Engineer</t>
        </is>
      </c>
      <c r="BH211" s="74" t="inlineStr">
        <is>
          <t>No</t>
        </is>
      </c>
      <c r="BI211" s="74" t="inlineStr">
        <is>
          <t>—</t>
        </is>
      </c>
      <c r="BJ211" s="74" t="inlineStr">
        <is>
          <t>—</t>
        </is>
      </c>
      <c r="BK211" s="74" t="inlineStr">
        <is>
          <t>—</t>
        </is>
      </c>
      <c r="BL211" s="74" t="inlineStr">
        <is>
          <t>Not a manager</t>
        </is>
      </c>
      <c r="BM211" s="74" t="inlineStr">
        <is>
          <t>—</t>
        </is>
      </c>
      <c r="BN211" s="74" t="inlineStr">
        <is>
          <t>—</t>
        </is>
      </c>
      <c r="BO211" s="74" t="inlineStr">
        <is>
          <t>—</t>
        </is>
      </c>
      <c r="BP211" s="74" t="inlineStr">
        <is>
          <t>Not a manager</t>
        </is>
      </c>
      <c r="BQ211" s="74" t="inlineStr">
        <is>
          <t>—</t>
        </is>
      </c>
      <c r="BR211" s="74" t="inlineStr">
        <is>
          <t>L3 – Professional / Associate</t>
        </is>
      </c>
      <c r="BS211" s="74" t="inlineStr">
        <is>
          <t>L3 – Professional / Associate</t>
        </is>
      </c>
      <c r="BT211" s="74" t="inlineStr">
        <is>
          <t>No designation change — current record value carried forward</t>
        </is>
      </c>
      <c r="BU211" s="74"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BV211" s="74" t="n"/>
      <c r="BW211" s="74" t="inlineStr">
        <is>
          <t>Internal.</t>
        </is>
      </c>
      <c r="BX211" s="74" t="n"/>
      <c r="BY211" s="74" t="n"/>
      <c r="BZ211" s="74" t="n"/>
      <c r="CA211" s="74" t="n"/>
      <c r="CB211" s="74" t="n"/>
      <c r="CC211" s="74" t="n"/>
      <c r="CD211" s="74" t="n"/>
      <c r="CE211" s="74" t="n"/>
      <c r="CF211" s="74" t="n"/>
      <c r="CG211" s="74" t="n"/>
      <c r="CH211" s="74" t="n"/>
      <c r="CI211" s="74" t="n"/>
      <c r="CJ211" s="74" t="n"/>
      <c r="CK211" s="74" t="n"/>
      <c r="CL211" s="74" t="n"/>
      <c r="CM211" s="74" t="n"/>
      <c r="CN211" s="74" t="n"/>
      <c r="CO211" s="74" t="n"/>
      <c r="CP211" s="74" t="n"/>
      <c r="CQ211" s="74" t="n"/>
      <c r="CR211" s="74" t="n"/>
      <c r="CS211" s="74" t="n"/>
      <c r="CT211" s="74" t="n"/>
      <c r="CU211" s="74" t="n"/>
      <c r="CV211" s="74" t="n"/>
      <c r="CW211" s="74" t="n"/>
      <c r="CX211" s="74" t="n"/>
      <c r="CY211" s="74" t="n"/>
      <c r="CZ211" s="74" t="n"/>
      <c r="DA211" s="74" t="n"/>
      <c r="DB211" s="74" t="n"/>
      <c r="DC211" s="74" t="n"/>
      <c r="DD211" s="74" t="n"/>
      <c r="DE211" s="74" t="n"/>
      <c r="DF211" s="74" t="n"/>
      <c r="DG211" s="74" t="n"/>
      <c r="DH211" s="74" t="n"/>
      <c r="DI211" s="74" t="n"/>
      <c r="DJ211" s="74" t="n"/>
      <c r="DK211" s="74" t="n"/>
      <c r="DL211" s="74" t="n"/>
      <c r="DM211" s="74" t="n"/>
      <c r="DN211" s="74" t="n"/>
      <c r="DO211" s="74" t="n"/>
      <c r="DP211" s="74" t="n"/>
      <c r="DQ211" s="74" t="n"/>
      <c r="DR211" s="74" t="n"/>
      <c r="DS211" s="74" t="n"/>
      <c r="DT211" s="74" t="n"/>
      <c r="DU211" s="74" t="n"/>
      <c r="DV211" s="74" t="n"/>
      <c r="DW211" s="74" t="n"/>
      <c r="DX211" s="74" t="n"/>
      <c r="DY211" s="74" t="n"/>
      <c r="DZ211" s="74" t="n"/>
      <c r="EA211" s="74" t="n"/>
      <c r="EB211" s="74" t="n"/>
      <c r="EC211" s="74" t="n"/>
      <c r="ED211" s="74" t="n"/>
      <c r="EE211" s="74" t="n"/>
      <c r="EF211" s="74" t="n"/>
      <c r="EG211" s="74" t="n"/>
      <c r="EH211" s="74" t="n"/>
      <c r="EI211" s="74" t="n"/>
      <c r="EJ211" s="74" t="n"/>
      <c r="EK211" s="74" t="n"/>
      <c r="EL211" s="74" t="n"/>
      <c r="EM211" s="74" t="n"/>
      <c r="EN211" s="74" t="n"/>
      <c r="EO211" s="74" t="n"/>
      <c r="EP211" s="74" t="n"/>
      <c r="EQ211" s="74" t="n"/>
      <c r="ER211" s="74" t="n"/>
      <c r="ES211" s="74" t="n"/>
      <c r="ET211" s="74" t="n"/>
      <c r="EU211" s="74" t="n"/>
      <c r="EV211" s="130" t="n"/>
      <c r="EW211" s="131"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EX211" s="131" t="inlineStr">
        <is>
          <t>• Key responsibilities include: Develop user stories; Bug fixes.
• Personally accountable for: User story development, bug fixes, API development.
• Impact if missed or done wrong: It can cause delay and rework.
• How measured: Same as everyone.</t>
        </is>
      </c>
      <c r="EY211" s="131" t="inlineStr">
        <is>
          <t>• Current capabilities: React js javascript.
• Tools / software used: Vs code.
• Workload: Rated a moderate load · 3/5 in a typical week.
• Judgment/way of working: Understand requirement clearly and deliver quality work.</t>
        </is>
      </c>
      <c r="EZ211" s="131" t="inlineStr">
        <is>
          <t>• Development priorities: AI tools and prompt engineering for better coding standard.
• Learning and Development Need: Prompt Engineering. Learned backend and APIs earlier.
• Role evolving toward: More AI-assisted coding.</t>
        </is>
      </c>
      <c r="FA211" s="131" t="inlineStr">
        <is>
          <t>• Key challenges: Changing requirement.
• Support required: Clear requirements help developers work faster and avoid rework.</t>
        </is>
      </c>
      <c r="FB211" s="131" t="n"/>
      <c r="FC211" s="131" t="n"/>
    </row>
    <row r="212" ht="250" customHeight="1">
      <c r="A212" s="109" t="inlineStr">
        <is>
          <t>Mapped</t>
        </is>
      </c>
      <c r="B212" s="109" t="inlineStr">
        <is>
          <t>CARBON</t>
        </is>
      </c>
      <c r="C212" s="110" t="inlineStr">
        <is>
          <t>IRIS2406</t>
        </is>
      </c>
      <c r="D212" s="110" t="inlineStr">
        <is>
          <t>Saurabh Kadam</t>
        </is>
      </c>
      <c r="E212" s="110" t="inlineStr">
        <is>
          <t>Technology</t>
        </is>
      </c>
      <c r="F212" s="162" t="inlineStr">
        <is>
          <t>Software Engineer - AI/ML</t>
        </is>
      </c>
      <c r="G212" s="162" t="inlineStr">
        <is>
          <t>Senior AI/ML Engineer</t>
        </is>
      </c>
      <c r="H212" s="162" t="inlineStr">
        <is>
          <t>L3 – Professional / Associate</t>
        </is>
      </c>
      <c r="I212" s="162" t="inlineStr">
        <is>
          <t>A3</t>
        </is>
      </c>
      <c r="J212" s="166" t="inlineStr">
        <is>
          <t>▲ Up</t>
        </is>
      </c>
      <c r="K212" s="110" t="inlineStr">
        <is>
          <t>Engineering &amp; Development</t>
        </is>
      </c>
      <c r="L212" s="110" t="inlineStr">
        <is>
          <t>AI / ML &amp; GenAI Engineering</t>
        </is>
      </c>
      <c r="M212" s="110" t="n"/>
      <c r="N212" s="110" t="n">
        <v>0</v>
      </c>
      <c r="O212" s="109" t="inlineStr">
        <is>
          <t>P2</t>
        </is>
      </c>
      <c r="P212" s="110" t="inlineStr">
        <is>
          <t>Developing</t>
        </is>
      </c>
      <c r="Q212" s="110" t="inlineStr">
        <is>
          <t>3 Apply</t>
        </is>
      </c>
      <c r="R212" s="110" t="inlineStr">
        <is>
          <t>2–4 yrs</t>
        </is>
      </c>
      <c r="S212" s="110" t="inlineStr">
        <is>
          <t>3–5 · 2–5</t>
        </is>
      </c>
      <c r="T212" s="110" t="inlineStr">
        <is>
          <t>Software Engineer</t>
        </is>
      </c>
      <c r="U212" s="110" t="inlineStr">
        <is>
          <t>Workiva: SE · Broadridge India: SE · Nasdaq / AxiomSL: SE · Salesforce: MTS · Atlassian: P40 · 3–7 yrs · Freshworks: Senior SE</t>
        </is>
      </c>
      <c r="V212" s="110" t="inlineStr">
        <is>
          <t>SFIA 9 · software development, programming; OWASP secure coding; cloud vendor certifications</t>
        </is>
      </c>
      <c r="W212" s="110" t="inlineStr">
        <is>
          <t>Core 2 · Future 2 · Functional 3 · Leadership not scored</t>
        </is>
      </c>
      <c r="X212" s="73" t="n">
        <v>386</v>
      </c>
      <c r="Y212" s="74" t="inlineStr">
        <is>
          <t>IRIS2406</t>
        </is>
      </c>
      <c r="Z212" s="74" t="inlineStr">
        <is>
          <t>Employee</t>
        </is>
      </c>
      <c r="AA212" s="74" t="inlineStr">
        <is>
          <t>Active</t>
        </is>
      </c>
      <c r="AB212" s="74" t="inlineStr">
        <is>
          <t>Saurabh Kadam</t>
        </is>
      </c>
      <c r="AC212" s="164" t="n">
        <v>45859</v>
      </c>
      <c r="AD212" s="74" t="inlineStr">
        <is>
          <t>Software Engineer - AI/ML</t>
        </is>
      </c>
      <c r="AE212" s="74" t="inlineStr">
        <is>
          <t>M.Sc</t>
        </is>
      </c>
      <c r="AF212" s="74" t="inlineStr">
        <is>
          <t>Mandar Ukrulkar</t>
        </is>
      </c>
      <c r="AG212" s="74" t="inlineStr">
        <is>
          <t>N-3</t>
        </is>
      </c>
      <c r="AH212" s="74" t="inlineStr">
        <is>
          <t>Manager</t>
        </is>
      </c>
      <c r="AI212" s="74" t="inlineStr">
        <is>
          <t>2 years, 0 months, 0 days</t>
        </is>
      </c>
      <c r="AJ212" s="74" t="inlineStr">
        <is>
          <t>1 years, 1 months, 4 days</t>
        </is>
      </c>
      <c r="AK212" s="74" t="inlineStr">
        <is>
          <t>Regtech</t>
        </is>
      </c>
      <c r="AL212" s="74" t="inlineStr">
        <is>
          <t>CARBON</t>
        </is>
      </c>
      <c r="AM212" s="74" t="inlineStr">
        <is>
          <t>Technology</t>
        </is>
      </c>
      <c r="AN212" s="74" t="inlineStr">
        <is>
          <t>Development</t>
        </is>
      </c>
      <c r="AO212" s="74" t="inlineStr">
        <is>
          <t>Yes</t>
        </is>
      </c>
      <c r="AP212" s="74" t="inlineStr">
        <is>
          <t>Product/Project</t>
        </is>
      </c>
      <c r="AQ212" s="74" t="inlineStr">
        <is>
          <t>AI/ML</t>
        </is>
      </c>
      <c r="AR212" s="74" t="inlineStr">
        <is>
          <t>Technical - Developer</t>
        </is>
      </c>
      <c r="AS212" s="74" t="n">
        <v>0</v>
      </c>
      <c r="AT212" s="74" t="inlineStr">
        <is>
          <t>Excluded</t>
        </is>
      </c>
      <c r="AU212" s="74" t="inlineStr">
        <is>
          <t>IRIS2406</t>
        </is>
      </c>
      <c r="AV212" s="74" t="inlineStr">
        <is>
          <t>Saurabh Kadam</t>
        </is>
      </c>
      <c r="AW212" s="74" t="inlineStr">
        <is>
          <t>Technology</t>
        </is>
      </c>
      <c r="AX212" s="74" t="inlineStr">
        <is>
          <t>Engineering &amp; Development</t>
        </is>
      </c>
      <c r="AY212" s="74" t="inlineStr">
        <is>
          <t>AI / ML Engineering</t>
        </is>
      </c>
      <c r="AZ212" s="74" t="n"/>
      <c r="BA212" s="74" t="n"/>
      <c r="BB212" s="74" t="inlineStr">
        <is>
          <t>Employee</t>
        </is>
      </c>
      <c r="BC212" s="74" t="inlineStr">
        <is>
          <t>Mandar Ukrulkar</t>
        </is>
      </c>
      <c r="BD212" s="74" t="inlineStr">
        <is>
          <t>Mandar Ukrulkar</t>
        </is>
      </c>
      <c r="BE212" s="74" t="inlineStr">
        <is>
          <t>No</t>
        </is>
      </c>
      <c r="BF212" s="74" t="inlineStr">
        <is>
          <t>Software Engineer - AI/ML</t>
        </is>
      </c>
      <c r="BG212" s="74" t="inlineStr">
        <is>
          <t>Software Engineer - AI/ML</t>
        </is>
      </c>
      <c r="BH212" s="74" t="inlineStr">
        <is>
          <t>No</t>
        </is>
      </c>
      <c r="BI212" s="74" t="inlineStr">
        <is>
          <t>—</t>
        </is>
      </c>
      <c r="BJ212" s="74" t="inlineStr">
        <is>
          <t>—</t>
        </is>
      </c>
      <c r="BK212" s="74" t="inlineStr">
        <is>
          <t>—</t>
        </is>
      </c>
      <c r="BL212" s="74" t="inlineStr">
        <is>
          <t>Not a manager</t>
        </is>
      </c>
      <c r="BM212" s="74" t="inlineStr">
        <is>
          <t>—</t>
        </is>
      </c>
      <c r="BN212" s="74" t="inlineStr">
        <is>
          <t>—</t>
        </is>
      </c>
      <c r="BO212" s="74" t="inlineStr">
        <is>
          <t>—</t>
        </is>
      </c>
      <c r="BP212" s="74" t="inlineStr">
        <is>
          <t>Not a manager</t>
        </is>
      </c>
      <c r="BQ212" s="74" t="inlineStr">
        <is>
          <t>—</t>
        </is>
      </c>
      <c r="BR212" s="74" t="inlineStr">
        <is>
          <t>L3 – Professional / Associate</t>
        </is>
      </c>
      <c r="BS212" s="74" t="inlineStr">
        <is>
          <t>L3 – Professional / Associate</t>
        </is>
      </c>
      <c r="BT212" s="74" t="inlineStr">
        <is>
          <t>No designation change — current record value carried forward</t>
        </is>
      </c>
      <c r="BU212" s="74"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BV212" s="74" t="n"/>
      <c r="BW212" s="74" t="n"/>
      <c r="BX212" s="74" t="n"/>
      <c r="BY212" s="74" t="n"/>
      <c r="BZ212" s="74" t="n"/>
      <c r="CA212" s="74" t="n"/>
      <c r="CB212" s="74" t="n"/>
      <c r="CC212" s="74" t="n"/>
      <c r="CD212" s="74" t="n"/>
      <c r="CE212" s="74" t="n"/>
      <c r="CF212" s="74" t="n"/>
      <c r="CG212" s="74" t="n"/>
      <c r="CH212" s="74" t="n"/>
      <c r="CI212" s="74" t="n"/>
      <c r="CJ212" s="74" t="n"/>
      <c r="CK212" s="74" t="n"/>
      <c r="CL212" s="74" t="n"/>
      <c r="CM212" s="74" t="n"/>
      <c r="CN212" s="74" t="n"/>
      <c r="CO212" s="74" t="n"/>
      <c r="CP212" s="74" t="n"/>
      <c r="CQ212" s="74" t="n"/>
      <c r="CR212" s="74" t="n"/>
      <c r="CS212" s="74" t="n"/>
      <c r="CT212" s="74" t="n"/>
      <c r="CU212" s="74" t="n"/>
      <c r="CV212" s="74" t="n"/>
      <c r="CW212" s="74" t="n"/>
      <c r="CX212" s="74" t="n"/>
      <c r="CY212" s="74" t="n"/>
      <c r="CZ212" s="74" t="n"/>
      <c r="DA212" s="74" t="n"/>
      <c r="DB212" s="74" t="n"/>
      <c r="DC212" s="74" t="n"/>
      <c r="DD212" s="74" t="n"/>
      <c r="DE212" s="74" t="n"/>
      <c r="DF212" s="74" t="n"/>
      <c r="DG212" s="74" t="n"/>
      <c r="DH212" s="74" t="n"/>
      <c r="DI212" s="74" t="n"/>
      <c r="DJ212" s="74" t="n"/>
      <c r="DK212" s="74" t="n"/>
      <c r="DL212" s="74" t="n"/>
      <c r="DM212" s="74" t="n"/>
      <c r="DN212" s="74" t="n"/>
      <c r="DO212" s="74" t="n"/>
      <c r="DP212" s="74" t="n"/>
      <c r="DQ212" s="74" t="n"/>
      <c r="DR212" s="74" t="n"/>
      <c r="DS212" s="74" t="n"/>
      <c r="DT212" s="74" t="n"/>
      <c r="DU212" s="74" t="n"/>
      <c r="DV212" s="74" t="n"/>
      <c r="DW212" s="74" t="n"/>
      <c r="DX212" s="74" t="n"/>
      <c r="DY212" s="74" t="n"/>
      <c r="DZ212" s="74" t="n"/>
      <c r="EA212" s="74" t="n"/>
      <c r="EB212" s="74" t="n"/>
      <c r="EC212" s="74" t="n"/>
      <c r="ED212" s="74" t="n"/>
      <c r="EE212" s="74" t="n"/>
      <c r="EF212" s="74" t="n"/>
      <c r="EG212" s="74" t="n"/>
      <c r="EH212" s="74" t="n"/>
      <c r="EI212" s="74" t="n"/>
      <c r="EJ212" s="74" t="n"/>
      <c r="EK212" s="74" t="n"/>
      <c r="EL212" s="74" t="n"/>
      <c r="EM212" s="74" t="n"/>
      <c r="EN212" s="74" t="n"/>
      <c r="EO212" s="74" t="n"/>
      <c r="EP212" s="74" t="n"/>
      <c r="EQ212" s="74" t="n"/>
      <c r="ER212" s="74" t="n"/>
      <c r="ES212" s="74" t="n"/>
      <c r="ET212" s="74" t="n"/>
      <c r="EU212" s="74" t="n"/>
      <c r="EV212" s="130" t="n"/>
      <c r="EW212" s="131" t="n"/>
      <c r="EX212" s="131" t="n"/>
      <c r="EY212" s="131" t="n"/>
      <c r="EZ212" s="131" t="n"/>
      <c r="FA212" s="131" t="n"/>
      <c r="FB212" s="131" t="n"/>
      <c r="FC212" s="131" t="n"/>
    </row>
    <row r="213" ht="250" customHeight="1">
      <c r="A213" s="109" t="inlineStr">
        <is>
          <t>Mapped</t>
        </is>
      </c>
      <c r="B213" s="109" t="inlineStr">
        <is>
          <t>CARBON</t>
        </is>
      </c>
      <c r="C213" s="110" t="inlineStr">
        <is>
          <t>IRIS2375</t>
        </is>
      </c>
      <c r="D213" s="110" t="inlineStr">
        <is>
          <t>Shubham Baban Jagtap</t>
        </is>
      </c>
      <c r="E213" s="110" t="inlineStr">
        <is>
          <t>Technology</t>
        </is>
      </c>
      <c r="F213" s="162" t="inlineStr">
        <is>
          <t>Software Engineer</t>
        </is>
      </c>
      <c r="G213" s="162" t="inlineStr">
        <is>
          <t>Senior UI Developer</t>
        </is>
      </c>
      <c r="H213" s="162" t="inlineStr">
        <is>
          <t>L3 – Professional / Associate</t>
        </is>
      </c>
      <c r="I213" s="162" t="inlineStr">
        <is>
          <t>A3</t>
        </is>
      </c>
      <c r="J213" s="166" t="inlineStr">
        <is>
          <t>▲ Up</t>
        </is>
      </c>
      <c r="K213" s="110" t="inlineStr">
        <is>
          <t>Engineering &amp; Development</t>
        </is>
      </c>
      <c r="L213" s="110" t="inlineStr">
        <is>
          <t>Front-End / UI Development</t>
        </is>
      </c>
      <c r="M213" s="110" t="n"/>
      <c r="N213" s="110" t="n">
        <v>19</v>
      </c>
      <c r="O213" s="109" t="inlineStr">
        <is>
          <t>P2</t>
        </is>
      </c>
      <c r="P213" s="110" t="inlineStr">
        <is>
          <t>Developing</t>
        </is>
      </c>
      <c r="Q213" s="110" t="inlineStr">
        <is>
          <t>3 Apply</t>
        </is>
      </c>
      <c r="R213" s="110" t="inlineStr">
        <is>
          <t>2–4 yrs</t>
        </is>
      </c>
      <c r="S213" s="110" t="inlineStr">
        <is>
          <t>3–5 · 2–5</t>
        </is>
      </c>
      <c r="T213" s="110" t="inlineStr">
        <is>
          <t>Software Engineer</t>
        </is>
      </c>
      <c r="U213" s="110" t="inlineStr">
        <is>
          <t>Workiva: SE · Broadridge India: SE · Nasdaq / AxiomSL: SE · Salesforce: MTS · Atlassian: P40 · 3–7 yrs · Freshworks: Senior SE</t>
        </is>
      </c>
      <c r="V213" s="110" t="inlineStr">
        <is>
          <t>SFIA 9 · software development, programming; OWASP secure coding; cloud vendor certifications</t>
        </is>
      </c>
      <c r="W213" s="110" t="inlineStr">
        <is>
          <t>Core 2 · Future 2 · Functional 3 · Leadership not scored</t>
        </is>
      </c>
      <c r="X213" s="73" t="n">
        <v>371</v>
      </c>
      <c r="Y213" s="74" t="inlineStr">
        <is>
          <t>IRIS2375</t>
        </is>
      </c>
      <c r="Z213" s="74" t="inlineStr">
        <is>
          <t>Employee</t>
        </is>
      </c>
      <c r="AA213" s="74" t="inlineStr">
        <is>
          <t>Active</t>
        </is>
      </c>
      <c r="AB213" s="74" t="inlineStr">
        <is>
          <t>Shubham Baban Jagtap</t>
        </is>
      </c>
      <c r="AC213" s="164" t="n">
        <v>45789</v>
      </c>
      <c r="AD213" s="74" t="inlineStr">
        <is>
          <t>Software Engineer</t>
        </is>
      </c>
      <c r="AE213" s="74" t="inlineStr">
        <is>
          <t>B.E</t>
        </is>
      </c>
      <c r="AF213" s="74" t="inlineStr">
        <is>
          <t>Prachi Digambar Raut</t>
        </is>
      </c>
      <c r="AG213" s="74" t="inlineStr">
        <is>
          <t>N-4</t>
        </is>
      </c>
      <c r="AH213" s="74" t="inlineStr">
        <is>
          <t>Individual Contributor</t>
        </is>
      </c>
      <c r="AI213" s="74" t="inlineStr">
        <is>
          <t>3 years, 8 months, 0 days</t>
        </is>
      </c>
      <c r="AJ213" s="74" t="inlineStr">
        <is>
          <t>1 years, 3 months, 13 days</t>
        </is>
      </c>
      <c r="AK213" s="74" t="inlineStr">
        <is>
          <t>Regtech</t>
        </is>
      </c>
      <c r="AL213" s="74" t="inlineStr">
        <is>
          <t>CARBON</t>
        </is>
      </c>
      <c r="AM213" s="74" t="inlineStr">
        <is>
          <t>Technology</t>
        </is>
      </c>
      <c r="AN213" s="74" t="inlineStr">
        <is>
          <t>Development</t>
        </is>
      </c>
      <c r="AO213" s="74" t="inlineStr">
        <is>
          <t>Yes</t>
        </is>
      </c>
      <c r="AP213" s="74" t="inlineStr">
        <is>
          <t>Product/Project</t>
        </is>
      </c>
      <c r="AQ213" s="74" t="inlineStr">
        <is>
          <t>UI</t>
        </is>
      </c>
      <c r="AR213" s="74" t="inlineStr">
        <is>
          <t>Technical - Developer</t>
        </is>
      </c>
      <c r="AS213" s="74" t="n">
        <v>20</v>
      </c>
      <c r="AT213" s="74" t="inlineStr">
        <is>
          <t>Covered</t>
        </is>
      </c>
      <c r="AU213" s="74" t="inlineStr">
        <is>
          <t>IRIS2375</t>
        </is>
      </c>
      <c r="AV213" s="74" t="inlineStr">
        <is>
          <t>Shubham Baban Jagtap</t>
        </is>
      </c>
      <c r="AW213" s="74" t="inlineStr">
        <is>
          <t>Technology</t>
        </is>
      </c>
      <c r="AX213" s="74" t="inlineStr">
        <is>
          <t>Engineering &amp; Development</t>
        </is>
      </c>
      <c r="AY213" s="74" t="inlineStr">
        <is>
          <t>Frontend / UI Engineering</t>
        </is>
      </c>
      <c r="AZ213" s="74" t="n"/>
      <c r="BA213" s="74" t="n"/>
      <c r="BB213" s="74" t="inlineStr">
        <is>
          <t>Employee</t>
        </is>
      </c>
      <c r="BC213" s="74" t="inlineStr">
        <is>
          <t>Prachi Digambar Raut</t>
        </is>
      </c>
      <c r="BD213" s="74" t="inlineStr">
        <is>
          <t>Prachi Digambar Raut</t>
        </is>
      </c>
      <c r="BE213" s="74" t="inlineStr">
        <is>
          <t>No</t>
        </is>
      </c>
      <c r="BF213" s="74" t="inlineStr">
        <is>
          <t>Software Engineer</t>
        </is>
      </c>
      <c r="BG213" s="74" t="inlineStr">
        <is>
          <t>Software Engineer</t>
        </is>
      </c>
      <c r="BH213" s="74" t="inlineStr">
        <is>
          <t>No</t>
        </is>
      </c>
      <c r="BI213" s="74" t="inlineStr">
        <is>
          <t>—</t>
        </is>
      </c>
      <c r="BJ213" s="74" t="inlineStr">
        <is>
          <t>—</t>
        </is>
      </c>
      <c r="BK213" s="74" t="inlineStr">
        <is>
          <t>—</t>
        </is>
      </c>
      <c r="BL213" s="74" t="inlineStr">
        <is>
          <t>Not a manager</t>
        </is>
      </c>
      <c r="BM213" s="74" t="inlineStr">
        <is>
          <t>—</t>
        </is>
      </c>
      <c r="BN213" s="74" t="inlineStr">
        <is>
          <t>—</t>
        </is>
      </c>
      <c r="BO213" s="74" t="inlineStr">
        <is>
          <t>—</t>
        </is>
      </c>
      <c r="BP213" s="74" t="inlineStr">
        <is>
          <t>Not a manager</t>
        </is>
      </c>
      <c r="BQ213" s="74" t="inlineStr">
        <is>
          <t>—</t>
        </is>
      </c>
      <c r="BR213" s="74" t="inlineStr">
        <is>
          <t>L3 – Professional / Associate</t>
        </is>
      </c>
      <c r="BS213" s="74" t="inlineStr">
        <is>
          <t>L3 – Professional / Associate</t>
        </is>
      </c>
      <c r="BT213" s="74" t="inlineStr">
        <is>
          <t>No designation change — current record value carried forward</t>
        </is>
      </c>
      <c r="BU213" s="74"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BV213" s="74" t="n"/>
      <c r="BW213" s="74" t="inlineStr">
        <is>
          <t>Global — no fixed region</t>
        </is>
      </c>
      <c r="BX213" s="74" t="n"/>
      <c r="BY213" s="74" t="n"/>
      <c r="BZ213" s="74" t="n"/>
      <c r="CA213" s="74" t="n"/>
      <c r="CB213" s="74" t="n"/>
      <c r="CC213" s="74" t="n"/>
      <c r="CD213" s="74" t="n"/>
      <c r="CE213" s="74" t="n"/>
      <c r="CF213" s="74" t="n"/>
      <c r="CG213" s="74" t="n"/>
      <c r="CH213" s="74" t="n"/>
      <c r="CI213" s="74" t="n"/>
      <c r="CJ213" s="74" t="n"/>
      <c r="CK213" s="74" t="n"/>
      <c r="CL213" s="74" t="n"/>
      <c r="CM213" s="74" t="n"/>
      <c r="CN213" s="74" t="n"/>
      <c r="CO213" s="74" t="n"/>
      <c r="CP213" s="74" t="n"/>
      <c r="CQ213" s="74" t="n"/>
      <c r="CR213" s="74" t="n"/>
      <c r="CS213" s="74" t="n"/>
      <c r="CT213" s="74" t="n"/>
      <c r="CU213" s="74" t="n"/>
      <c r="CV213" s="74" t="n"/>
      <c r="CW213" s="74" t="n"/>
      <c r="CX213" s="74" t="n"/>
      <c r="CY213" s="74" t="n"/>
      <c r="CZ213" s="74" t="n"/>
      <c r="DA213" s="74" t="n"/>
      <c r="DB213" s="74" t="n"/>
      <c r="DC213" s="74" t="n"/>
      <c r="DD213" s="74" t="n"/>
      <c r="DE213" s="74" t="n"/>
      <c r="DF213" s="74" t="n"/>
      <c r="DG213" s="74" t="n"/>
      <c r="DH213" s="74" t="n"/>
      <c r="DI213" s="74" t="n"/>
      <c r="DJ213" s="74" t="n"/>
      <c r="DK213" s="74" t="n"/>
      <c r="DL213" s="74" t="n"/>
      <c r="DM213" s="74" t="n"/>
      <c r="DN213" s="74" t="n"/>
      <c r="DO213" s="74" t="n"/>
      <c r="DP213" s="74" t="n"/>
      <c r="DQ213" s="74" t="n"/>
      <c r="DR213" s="74" t="n"/>
      <c r="DS213" s="74" t="n"/>
      <c r="DT213" s="74" t="n"/>
      <c r="DU213" s="74" t="n"/>
      <c r="DV213" s="74" t="n"/>
      <c r="DW213" s="74" t="n"/>
      <c r="DX213" s="74" t="n"/>
      <c r="DY213" s="74" t="n"/>
      <c r="DZ213" s="74" t="n"/>
      <c r="EA213" s="74" t="n"/>
      <c r="EB213" s="74" t="n"/>
      <c r="EC213" s="74" t="n"/>
      <c r="ED213" s="74" t="n"/>
      <c r="EE213" s="74" t="n"/>
      <c r="EF213" s="74" t="n"/>
      <c r="EG213" s="74" t="n"/>
      <c r="EH213" s="74" t="n"/>
      <c r="EI213" s="74" t="n"/>
      <c r="EJ213" s="74" t="n"/>
      <c r="EK213" s="74" t="n"/>
      <c r="EL213" s="74" t="n"/>
      <c r="EM213" s="74" t="n"/>
      <c r="EN213" s="74" t="n"/>
      <c r="EO213" s="74" t="n"/>
      <c r="EP213" s="74" t="n"/>
      <c r="EQ213" s="74" t="n"/>
      <c r="ER213" s="74" t="n"/>
      <c r="ES213" s="74" t="n"/>
      <c r="ET213" s="74" t="n"/>
      <c r="EU213" s="74" t="n"/>
      <c r="EV213" s="130" t="n"/>
      <c r="EW213" s="131" t="inlineStr">
        <is>
          <t>Here my role is a software engineer basically a full stack development; shared reusable component</t>
        </is>
      </c>
      <c r="EX213" s="131" t="inlineStr">
        <is>
          <t>ESG; .; UI components; If a decision I made turns out to be wrong, I take ownership, fix it quickly, and loop in the right people so it doesn't repeat.</t>
        </is>
      </c>
      <c r="EY213" s="131" t="inlineStr">
        <is>
          <t>HTML CSS JS React; Git npm DevTools Figma; Anyone can write working code — what separates doing it well is judgment: knowing when a "quick fix" actually needs a second opinion, catching when a design spec doesn't quite make sense</t>
        </is>
      </c>
      <c r="EZ213" s="131"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FA213" s="131" t="inlineStr">
        <is>
          <t>Unclear specs requirement; Getting clearer design specs and requirements upfront — it would cut down on back-and-forth and rework later.</t>
        </is>
      </c>
      <c r="FB213" s="131" t="n"/>
      <c r="FC213" s="131" t="n"/>
    </row>
    <row r="214" ht="250" customHeight="1">
      <c r="A214" s="109" t="inlineStr">
        <is>
          <t>Mapped</t>
        </is>
      </c>
      <c r="B214" s="109" t="inlineStr">
        <is>
          <t>CARBON</t>
        </is>
      </c>
      <c r="C214" s="110" t="inlineStr">
        <is>
          <t>IRIS2500</t>
        </is>
      </c>
      <c r="D214" s="110" t="inlineStr">
        <is>
          <t>Vishal Nanaware</t>
        </is>
      </c>
      <c r="E214" s="110" t="inlineStr">
        <is>
          <t>Technology</t>
        </is>
      </c>
      <c r="F214" s="162" t="inlineStr">
        <is>
          <t>Senior Software Engineer - AI/ML</t>
        </is>
      </c>
      <c r="G214" s="162" t="inlineStr">
        <is>
          <t>Senior AI/ML Engineer</t>
        </is>
      </c>
      <c r="H214" s="110" t="inlineStr">
        <is>
          <t>L4 – Senior</t>
        </is>
      </c>
      <c r="I214" s="151" t="inlineStr">
        <is>
          <t>A3</t>
        </is>
      </c>
      <c r="J214" s="110" t="inlineStr">
        <is>
          <t>• Same level</t>
        </is>
      </c>
      <c r="K214" s="110" t="inlineStr">
        <is>
          <t>Engineering &amp; Development</t>
        </is>
      </c>
      <c r="L214" s="110" t="inlineStr">
        <is>
          <t>AI / ML &amp; GenAI Engineering</t>
        </is>
      </c>
      <c r="M214" s="110" t="n"/>
      <c r="N214" s="110" t="n">
        <v>20</v>
      </c>
      <c r="O214" s="109" t="inlineStr">
        <is>
          <t>P2</t>
        </is>
      </c>
      <c r="P214" s="110" t="inlineStr">
        <is>
          <t>Developing</t>
        </is>
      </c>
      <c r="Q214" s="110" t="inlineStr">
        <is>
          <t>3 Apply</t>
        </is>
      </c>
      <c r="R214" s="110" t="inlineStr">
        <is>
          <t>2–4 yrs</t>
        </is>
      </c>
      <c r="S214" s="110" t="inlineStr">
        <is>
          <t>3–5 · 2–5</t>
        </is>
      </c>
      <c r="T214" s="110" t="inlineStr">
        <is>
          <t>Software Engineer</t>
        </is>
      </c>
      <c r="U214" s="110" t="inlineStr">
        <is>
          <t>Workiva: SE · Broadridge India: SE · Nasdaq / AxiomSL: SE · Salesforce: MTS · Atlassian: P40 · 3–7 yrs · Freshworks: Senior SE</t>
        </is>
      </c>
      <c r="V214" s="110" t="inlineStr">
        <is>
          <t>SFIA 9 · software development, programming; OWASP secure coding; cloud vendor certifications</t>
        </is>
      </c>
      <c r="W214" s="110" t="inlineStr">
        <is>
          <t>Core 2 · Future 2 · Functional 3 · Leadership not scored</t>
        </is>
      </c>
      <c r="X214" s="73" t="n">
        <v>471</v>
      </c>
      <c r="Y214" s="74" t="inlineStr">
        <is>
          <t>IRIS2500</t>
        </is>
      </c>
      <c r="Z214" s="74" t="inlineStr">
        <is>
          <t>Employee</t>
        </is>
      </c>
      <c r="AA214" s="74" t="inlineStr">
        <is>
          <t>Active</t>
        </is>
      </c>
      <c r="AB214" s="74" t="inlineStr">
        <is>
          <t>Vishal Nanaware</t>
        </is>
      </c>
      <c r="AC214" s="164" t="n">
        <v>46101</v>
      </c>
      <c r="AD214" s="74" t="inlineStr">
        <is>
          <t>Senior Software Engineer - AI/ML</t>
        </is>
      </c>
      <c r="AE214" s="74" t="inlineStr">
        <is>
          <t>M.Tech</t>
        </is>
      </c>
      <c r="AF214" s="74" t="inlineStr">
        <is>
          <t>Ashish Singhvi</t>
        </is>
      </c>
      <c r="AG214" s="74" t="inlineStr">
        <is>
          <t>N-2</t>
        </is>
      </c>
      <c r="AH214" s="74" t="inlineStr">
        <is>
          <t>Individual Contributor</t>
        </is>
      </c>
      <c r="AI214" s="74" t="inlineStr">
        <is>
          <t>4 years, 0 months, 0 days</t>
        </is>
      </c>
      <c r="AJ214" s="74" t="inlineStr">
        <is>
          <t>0 years, 5 months, 5 days</t>
        </is>
      </c>
      <c r="AK214" s="74" t="inlineStr">
        <is>
          <t>Regtech</t>
        </is>
      </c>
      <c r="AL214" s="74" t="inlineStr">
        <is>
          <t>CARBON</t>
        </is>
      </c>
      <c r="AM214" s="74" t="inlineStr">
        <is>
          <t>Technology</t>
        </is>
      </c>
      <c r="AN214" s="74" t="inlineStr">
        <is>
          <t>Development</t>
        </is>
      </c>
      <c r="AO214" s="74" t="inlineStr">
        <is>
          <t>Yes</t>
        </is>
      </c>
      <c r="AP214" s="74" t="inlineStr">
        <is>
          <t>Product/Project</t>
        </is>
      </c>
      <c r="AQ214" s="74" t="inlineStr">
        <is>
          <t>AI/ML</t>
        </is>
      </c>
      <c r="AR214" s="74" t="inlineStr">
        <is>
          <t>Technical - Developer</t>
        </is>
      </c>
      <c r="AS214" s="74" t="n">
        <v>20</v>
      </c>
      <c r="AT214" s="74" t="inlineStr">
        <is>
          <t>Covered</t>
        </is>
      </c>
      <c r="AU214" s="74" t="inlineStr">
        <is>
          <t>IRIS2500</t>
        </is>
      </c>
      <c r="AV214" s="74" t="inlineStr">
        <is>
          <t>Vishal Nanaware</t>
        </is>
      </c>
      <c r="AW214" s="74" t="inlineStr">
        <is>
          <t>Technology</t>
        </is>
      </c>
      <c r="AX214" s="74" t="inlineStr">
        <is>
          <t>Engineering &amp; Development</t>
        </is>
      </c>
      <c r="AY214" s="74" t="inlineStr">
        <is>
          <t>AI / ML Engineering</t>
        </is>
      </c>
      <c r="AZ214" s="74" t="n"/>
      <c r="BA214" s="74" t="n"/>
      <c r="BB214" s="74" t="inlineStr">
        <is>
          <t>Employee</t>
        </is>
      </c>
      <c r="BC214" s="74" t="inlineStr">
        <is>
          <t>Ashish Singhvi</t>
        </is>
      </c>
      <c r="BD214" s="74" t="inlineStr">
        <is>
          <t>Ashish Singhvi</t>
        </is>
      </c>
      <c r="BE214" s="74" t="inlineStr">
        <is>
          <t>No</t>
        </is>
      </c>
      <c r="BF214" s="74" t="inlineStr">
        <is>
          <t>Senior Software Engineer - AI/ML</t>
        </is>
      </c>
      <c r="BG214" s="74" t="inlineStr">
        <is>
          <t>Senior Software Engineer - AI/ML</t>
        </is>
      </c>
      <c r="BH214" s="74" t="inlineStr">
        <is>
          <t>No</t>
        </is>
      </c>
      <c r="BI214" s="74" t="inlineStr">
        <is>
          <t>—</t>
        </is>
      </c>
      <c r="BJ214" s="74" t="inlineStr">
        <is>
          <t>—</t>
        </is>
      </c>
      <c r="BK214" s="74" t="inlineStr">
        <is>
          <t>—</t>
        </is>
      </c>
      <c r="BL214" s="74" t="inlineStr">
        <is>
          <t>Not a manager</t>
        </is>
      </c>
      <c r="BM214" s="74" t="inlineStr">
        <is>
          <t>—</t>
        </is>
      </c>
      <c r="BN214" s="74" t="inlineStr">
        <is>
          <t>—</t>
        </is>
      </c>
      <c r="BO214" s="74" t="inlineStr">
        <is>
          <t>—</t>
        </is>
      </c>
      <c r="BP214" s="74" t="inlineStr">
        <is>
          <t>Not a manager</t>
        </is>
      </c>
      <c r="BQ214" s="74" t="inlineStr">
        <is>
          <t>—</t>
        </is>
      </c>
      <c r="BR214" s="74" t="inlineStr">
        <is>
          <t>L4 – Senior</t>
        </is>
      </c>
      <c r="BS214" s="74" t="inlineStr">
        <is>
          <t>L4 – Senior</t>
        </is>
      </c>
      <c r="BT214" s="74" t="inlineStr">
        <is>
          <t>No designation change — current record value carried forward</t>
        </is>
      </c>
      <c r="BU214" s="7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BV214" s="74" t="n"/>
      <c r="BW214" s="74" t="inlineStr">
        <is>
          <t>All.</t>
        </is>
      </c>
      <c r="BX214" s="74" t="n"/>
      <c r="BY214" s="74" t="n"/>
      <c r="BZ214" s="74" t="n"/>
      <c r="CA214" s="74" t="n"/>
      <c r="CB214" s="74" t="n"/>
      <c r="CC214" s="74" t="n"/>
      <c r="CD214" s="74" t="n"/>
      <c r="CE214" s="74" t="n"/>
      <c r="CF214" s="74" t="n"/>
      <c r="CG214" s="74" t="n"/>
      <c r="CH214" s="74" t="n"/>
      <c r="CI214" s="74" t="n"/>
      <c r="CJ214" s="74" t="n"/>
      <c r="CK214" s="74" t="n"/>
      <c r="CL214" s="74" t="n"/>
      <c r="CM214" s="74" t="n"/>
      <c r="CN214" s="74" t="n"/>
      <c r="CO214" s="74" t="n"/>
      <c r="CP214" s="74" t="n"/>
      <c r="CQ214" s="74" t="n"/>
      <c r="CR214" s="74" t="n"/>
      <c r="CS214" s="74" t="n"/>
      <c r="CT214" s="74" t="n"/>
      <c r="CU214" s="74" t="n"/>
      <c r="CV214" s="74" t="n"/>
      <c r="CW214" s="74" t="n"/>
      <c r="CX214" s="74" t="n"/>
      <c r="CY214" s="74" t="n"/>
      <c r="CZ214" s="74" t="n"/>
      <c r="DA214" s="74" t="n"/>
      <c r="DB214" s="74" t="n"/>
      <c r="DC214" s="74" t="n"/>
      <c r="DD214" s="74" t="n"/>
      <c r="DE214" s="74" t="n"/>
      <c r="DF214" s="74" t="n"/>
      <c r="DG214" s="74" t="n"/>
      <c r="DH214" s="74" t="n"/>
      <c r="DI214" s="74" t="n"/>
      <c r="DJ214" s="74" t="n"/>
      <c r="DK214" s="74" t="n"/>
      <c r="DL214" s="74" t="n"/>
      <c r="DM214" s="74" t="n"/>
      <c r="DN214" s="74" t="n"/>
      <c r="DO214" s="74" t="n"/>
      <c r="DP214" s="74" t="n"/>
      <c r="DQ214" s="74" t="n"/>
      <c r="DR214" s="74" t="n"/>
      <c r="DS214" s="74" t="n"/>
      <c r="DT214" s="74" t="n"/>
      <c r="DU214" s="74" t="n"/>
      <c r="DV214" s="74" t="n"/>
      <c r="DW214" s="74" t="n"/>
      <c r="DX214" s="74" t="n"/>
      <c r="DY214" s="74" t="n"/>
      <c r="DZ214" s="74" t="n"/>
      <c r="EA214" s="74" t="n"/>
      <c r="EB214" s="74" t="n"/>
      <c r="EC214" s="74" t="n"/>
      <c r="ED214" s="74" t="n"/>
      <c r="EE214" s="74" t="n"/>
      <c r="EF214" s="74" t="n"/>
      <c r="EG214" s="74" t="n"/>
      <c r="EH214" s="74" t="n"/>
      <c r="EI214" s="74" t="n"/>
      <c r="EJ214" s="74" t="n"/>
      <c r="EK214" s="74" t="n"/>
      <c r="EL214" s="74" t="n"/>
      <c r="EM214" s="74" t="n"/>
      <c r="EN214" s="74" t="n"/>
      <c r="EO214" s="74" t="n"/>
      <c r="EP214" s="74" t="n"/>
      <c r="EQ214" s="74" t="n"/>
      <c r="ER214" s="74" t="n"/>
      <c r="ES214" s="74" t="n"/>
      <c r="ET214" s="74" t="n"/>
      <c r="EU214" s="74" t="n"/>
      <c r="EV214" s="130" t="n"/>
      <c r="EW214" s="131"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EX214" s="131"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EY214" s="131" t="inlineStr">
        <is>
          <t>• Current capabilities: Python and ML; Backend development; RAG pipeline.
• Tools / software used: Azure; Claude; Git.
• Workload: Rated a moderate load · 3/5 in a typical week.
• Judgment/way of working: Deliver within time.</t>
        </is>
      </c>
      <c r="EZ214" s="131" t="inlineStr">
        <is>
          <t>• Development priorities: No input received.</t>
        </is>
      </c>
      <c r="FA214" s="131" t="inlineStr">
        <is>
          <t>• Key challenges: KT.
• Support required: Clear requirements.</t>
        </is>
      </c>
      <c r="FB214" s="131" t="n"/>
      <c r="FC214" s="131" t="n"/>
    </row>
    <row r="215" ht="250" customHeight="1">
      <c r="A215" s="109" t="inlineStr">
        <is>
          <t>Mapped</t>
        </is>
      </c>
      <c r="B215" s="109" t="inlineStr">
        <is>
          <t>CARBON</t>
        </is>
      </c>
      <c r="C215" s="110" t="inlineStr">
        <is>
          <t>IRIS2284</t>
        </is>
      </c>
      <c r="D215" s="110" t="inlineStr">
        <is>
          <t>Saniya Baxi</t>
        </is>
      </c>
      <c r="E215" s="110" t="inlineStr">
        <is>
          <t>Technology</t>
        </is>
      </c>
      <c r="F215" s="162" t="inlineStr">
        <is>
          <t>Trainee Business Analyst</t>
        </is>
      </c>
      <c r="G215" s="162" t="inlineStr">
        <is>
          <t>Business Analyst</t>
        </is>
      </c>
      <c r="H215" s="162" t="inlineStr">
        <is>
          <t>L2 – Trainee</t>
        </is>
      </c>
      <c r="I215" s="162" t="inlineStr">
        <is>
          <t>A2</t>
        </is>
      </c>
      <c r="J215" s="166" t="inlineStr">
        <is>
          <t>▲ Up</t>
        </is>
      </c>
      <c r="K215" s="110" t="inlineStr">
        <is>
          <t>Business Analysis</t>
        </is>
      </c>
      <c r="L215" s="110" t="inlineStr">
        <is>
          <t>Business Analysis</t>
        </is>
      </c>
      <c r="M215" s="110" t="n"/>
      <c r="N215" s="110" t="n">
        <v>20</v>
      </c>
      <c r="O215" s="109" t="inlineStr">
        <is>
          <t>P1–P2</t>
        </is>
      </c>
      <c r="P215" s="110" t="inlineStr">
        <is>
          <t>Entry / Developing</t>
        </is>
      </c>
      <c r="Q215" s="110" t="inlineStr">
        <is>
          <t>2 Assist</t>
        </is>
      </c>
      <c r="R215" s="110" t="inlineStr">
        <is>
          <t>0–2 yrs</t>
        </is>
      </c>
      <c r="S215" s="110" t="inlineStr">
        <is>
          <t>1–3 · 0–3</t>
        </is>
      </c>
      <c r="T215" s="110" t="inlineStr">
        <is>
          <t>Associate Business Analyst / Business Analyst</t>
        </is>
      </c>
      <c r="U215" s="110" t="inlineStr">
        <is>
          <t>Big Four consulting: Analyst · IRIS Vs Market Benchmark — IIBA certification pathway: ECBA · Infosys / Accenture: JL3B · L11 Analyst</t>
        </is>
      </c>
      <c r="V215" s="110" t="inlineStr">
        <is>
          <t>IIBA BABOK v3; certifications ECBA · entry → CCBA → CBAP · senior</t>
        </is>
      </c>
      <c r="W215" s="110" t="inlineStr">
        <is>
          <t>Core 2 · Future 2 · Functional 2 · Leadership not scored</t>
        </is>
      </c>
      <c r="X215" s="73" t="n">
        <v>329</v>
      </c>
      <c r="Y215" s="74" t="inlineStr">
        <is>
          <t>IRIS2284</t>
        </is>
      </c>
      <c r="Z215" s="74" t="inlineStr">
        <is>
          <t>Employee</t>
        </is>
      </c>
      <c r="AA215" s="74" t="inlineStr">
        <is>
          <t>Active</t>
        </is>
      </c>
      <c r="AB215" s="74" t="inlineStr">
        <is>
          <t>Saniya Baxi</t>
        </is>
      </c>
      <c r="AC215" s="164" t="n">
        <v>45474</v>
      </c>
      <c r="AD215" s="74" t="inlineStr">
        <is>
          <t>Trainee Business Analyst</t>
        </is>
      </c>
      <c r="AE215" s="74" t="inlineStr">
        <is>
          <t>Bachelor of Science</t>
        </is>
      </c>
      <c r="AF215" s="74" t="inlineStr">
        <is>
          <t>Prasad Shirke</t>
        </is>
      </c>
      <c r="AG215" s="74" t="inlineStr">
        <is>
          <t>N-3</t>
        </is>
      </c>
      <c r="AH215" s="74" t="inlineStr">
        <is>
          <t>Individual Contributor</t>
        </is>
      </c>
      <c r="AI215" s="74" t="inlineStr">
        <is>
          <t>0 years, 0 months, 0 days</t>
        </is>
      </c>
      <c r="AJ215" s="74" t="inlineStr">
        <is>
          <t>2 years, 1 months, 24 days</t>
        </is>
      </c>
      <c r="AK215" s="74" t="inlineStr">
        <is>
          <t>Regtech</t>
        </is>
      </c>
      <c r="AL215" s="74" t="inlineStr">
        <is>
          <t>CARBON</t>
        </is>
      </c>
      <c r="AM215" s="74" t="inlineStr">
        <is>
          <t>Technology</t>
        </is>
      </c>
      <c r="AN215" s="74" t="inlineStr">
        <is>
          <t>Business Analysis</t>
        </is>
      </c>
      <c r="AO215" s="74" t="inlineStr">
        <is>
          <t>No</t>
        </is>
      </c>
      <c r="AP215" s="74" t="inlineStr">
        <is>
          <t>Product/Project</t>
        </is>
      </c>
      <c r="AQ215" s="74" t="inlineStr">
        <is>
          <t>Business Analysis</t>
        </is>
      </c>
      <c r="AR215" s="74" t="inlineStr">
        <is>
          <t>Technical · BA, PM and QA</t>
        </is>
      </c>
      <c r="AS215" s="74" t="n">
        <v>20</v>
      </c>
      <c r="AT215" s="74" t="inlineStr">
        <is>
          <t>Covered</t>
        </is>
      </c>
      <c r="AU215" s="74" t="inlineStr">
        <is>
          <t>IRIS2284</t>
        </is>
      </c>
      <c r="AV215" s="74" t="inlineStr">
        <is>
          <t>Saniya Baxi</t>
        </is>
      </c>
      <c r="AW215" s="74" t="inlineStr">
        <is>
          <t>Technology</t>
        </is>
      </c>
      <c r="AX215" s="74" t="inlineStr">
        <is>
          <t>Business Analysis</t>
        </is>
      </c>
      <c r="AY215" s="74" t="inlineStr">
        <is>
          <t>Product / Technology Business Analysis</t>
        </is>
      </c>
      <c r="AZ215" s="74" t="n"/>
      <c r="BA215" s="74" t="n"/>
      <c r="BB215" s="74" t="inlineStr">
        <is>
          <t>Employee</t>
        </is>
      </c>
      <c r="BC215" s="74" t="inlineStr">
        <is>
          <t>Prasad Shirke</t>
        </is>
      </c>
      <c r="BD215" s="74" t="inlineStr">
        <is>
          <t>Prasad Shirke</t>
        </is>
      </c>
      <c r="BE215" s="74" t="inlineStr">
        <is>
          <t>No</t>
        </is>
      </c>
      <c r="BF215" s="74" t="inlineStr">
        <is>
          <t>Trainee Business Analyst</t>
        </is>
      </c>
      <c r="BG215" s="74" t="inlineStr">
        <is>
          <t>Trainee Business Analyst</t>
        </is>
      </c>
      <c r="BH215" s="74" t="inlineStr">
        <is>
          <t>No</t>
        </is>
      </c>
      <c r="BI215" s="74" t="inlineStr">
        <is>
          <t>—</t>
        </is>
      </c>
      <c r="BJ215" s="74" t="inlineStr">
        <is>
          <t>—</t>
        </is>
      </c>
      <c r="BK215" s="74" t="inlineStr">
        <is>
          <t>—</t>
        </is>
      </c>
      <c r="BL215" s="74" t="inlineStr">
        <is>
          <t>Not a manager</t>
        </is>
      </c>
      <c r="BM215" s="74" t="inlineStr">
        <is>
          <t>—</t>
        </is>
      </c>
      <c r="BN215" s="74" t="inlineStr">
        <is>
          <t>—</t>
        </is>
      </c>
      <c r="BO215" s="74" t="inlineStr">
        <is>
          <t>—</t>
        </is>
      </c>
      <c r="BP215" s="74" t="inlineStr">
        <is>
          <t>Not a manager</t>
        </is>
      </c>
      <c r="BQ215" s="74" t="inlineStr">
        <is>
          <t>—</t>
        </is>
      </c>
      <c r="BR215" s="74" t="inlineStr">
        <is>
          <t>L2 – Trainee</t>
        </is>
      </c>
      <c r="BS215" s="74" t="inlineStr">
        <is>
          <t>L2 – Trainee</t>
        </is>
      </c>
      <c r="BT215" s="74" t="inlineStr">
        <is>
          <t>No designation change — current record value carried forward</t>
        </is>
      </c>
      <c r="BU215" s="74"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BV215" s="74" t="n"/>
      <c r="BW215" s="74" t="inlineStr">
        <is>
          <t>Global; US EU BR.</t>
        </is>
      </c>
      <c r="BX215" s="74" t="n"/>
      <c r="BY215" s="74" t="n"/>
      <c r="BZ215" s="74" t="n"/>
      <c r="CA215" s="74" t="n"/>
      <c r="CB215" s="74" t="n"/>
      <c r="CC215" s="74" t="n"/>
      <c r="CD215" s="74" t="n"/>
      <c r="CE215" s="74" t="n"/>
      <c r="CF215" s="74" t="n"/>
      <c r="CG215" s="74" t="n"/>
      <c r="CH215" s="74" t="n"/>
      <c r="CI215" s="74" t="n"/>
      <c r="CJ215" s="74" t="n"/>
      <c r="CK215" s="74" t="n"/>
      <c r="CL215" s="74" t="n"/>
      <c r="CM215" s="74" t="n"/>
      <c r="CN215" s="74" t="n"/>
      <c r="CO215" s="74" t="n"/>
      <c r="CP215" s="74" t="n"/>
      <c r="CQ215" s="74" t="n"/>
      <c r="CR215" s="74" t="n"/>
      <c r="CS215" s="74" t="n"/>
      <c r="CT215" s="74" t="n"/>
      <c r="CU215" s="74" t="n"/>
      <c r="CV215" s="74" t="n"/>
      <c r="CW215" s="74" t="n"/>
      <c r="CX215" s="74" t="n"/>
      <c r="CY215" s="74" t="n"/>
      <c r="CZ215" s="74" t="n"/>
      <c r="DA215" s="74" t="n"/>
      <c r="DB215" s="74" t="n"/>
      <c r="DC215" s="74" t="n"/>
      <c r="DD215" s="74" t="n"/>
      <c r="DE215" s="74" t="n"/>
      <c r="DF215" s="74" t="n"/>
      <c r="DG215" s="74" t="n"/>
      <c r="DH215" s="74" t="n"/>
      <c r="DI215" s="74" t="n"/>
      <c r="DJ215" s="74" t="n"/>
      <c r="DK215" s="74" t="n"/>
      <c r="DL215" s="74" t="n"/>
      <c r="DM215" s="74" t="n"/>
      <c r="DN215" s="74" t="n"/>
      <c r="DO215" s="74" t="n"/>
      <c r="DP215" s="74" t="n"/>
      <c r="DQ215" s="74" t="n"/>
      <c r="DR215" s="74" t="n"/>
      <c r="DS215" s="74" t="n"/>
      <c r="DT215" s="74" t="n"/>
      <c r="DU215" s="74" t="n"/>
      <c r="DV215" s="74" t="n"/>
      <c r="DW215" s="74" t="n"/>
      <c r="DX215" s="74" t="n"/>
      <c r="DY215" s="74" t="n"/>
      <c r="DZ215" s="74" t="n"/>
      <c r="EA215" s="74" t="n"/>
      <c r="EB215" s="74" t="n"/>
      <c r="EC215" s="74" t="n"/>
      <c r="ED215" s="74" t="n"/>
      <c r="EE215" s="74" t="n"/>
      <c r="EF215" s="74" t="n"/>
      <c r="EG215" s="74" t="n"/>
      <c r="EH215" s="74" t="n"/>
      <c r="EI215" s="74" t="n"/>
      <c r="EJ215" s="74" t="n"/>
      <c r="EK215" s="74" t="n"/>
      <c r="EL215" s="74" t="n"/>
      <c r="EM215" s="74" t="n"/>
      <c r="EN215" s="74" t="n"/>
      <c r="EO215" s="74" t="n"/>
      <c r="EP215" s="74" t="n"/>
      <c r="EQ215" s="74" t="n"/>
      <c r="ER215" s="74" t="n"/>
      <c r="ES215" s="74" t="n"/>
      <c r="ET215" s="74" t="n"/>
      <c r="EU215" s="74" t="n"/>
      <c r="EV215" s="130" t="n"/>
      <c r="EW215" s="131"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EX215" s="131"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EY215" s="131"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EZ215" s="131"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FA215" s="131"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FB215" s="131" t="n"/>
      <c r="FC215" s="131" t="n"/>
    </row>
    <row r="216" ht="250" customHeight="1">
      <c r="A216" s="109" t="inlineStr">
        <is>
          <t>Mapped</t>
        </is>
      </c>
      <c r="B216" s="109" t="inlineStr">
        <is>
          <t>CARBON</t>
        </is>
      </c>
      <c r="C216" s="110" t="inlineStr">
        <is>
          <t>IRIS2407</t>
        </is>
      </c>
      <c r="D216" s="110" t="inlineStr">
        <is>
          <t>Ayush Dattatraya Tikone</t>
        </is>
      </c>
      <c r="E216" s="110" t="inlineStr">
        <is>
          <t>Technology</t>
        </is>
      </c>
      <c r="F216" s="162" t="inlineStr">
        <is>
          <t>Software Engineer - AI/ML</t>
        </is>
      </c>
      <c r="G216" s="162" t="inlineStr">
        <is>
          <t>AI/ML Engineer</t>
        </is>
      </c>
      <c r="H216" s="110" t="inlineStr">
        <is>
          <t>L3 – Professional / Associate</t>
        </is>
      </c>
      <c r="I216" s="151" t="inlineStr">
        <is>
          <t>A2</t>
        </is>
      </c>
      <c r="J216" s="110" t="inlineStr">
        <is>
          <t>• Same level</t>
        </is>
      </c>
      <c r="K216" s="110" t="inlineStr">
        <is>
          <t>Engineering &amp; Development</t>
        </is>
      </c>
      <c r="L216" s="110" t="inlineStr">
        <is>
          <t>AI / ML &amp; GenAI Engineering</t>
        </is>
      </c>
      <c r="M216" s="110" t="n"/>
      <c r="N216" s="110" t="n">
        <v>20</v>
      </c>
      <c r="O216" s="109" t="inlineStr">
        <is>
          <t>P1–P2</t>
        </is>
      </c>
      <c r="P216" s="110" t="inlineStr">
        <is>
          <t>Entry / Developing</t>
        </is>
      </c>
      <c r="Q216" s="110" t="inlineStr">
        <is>
          <t>2 Assist</t>
        </is>
      </c>
      <c r="R216" s="110" t="inlineStr">
        <is>
          <t>0–2 yrs</t>
        </is>
      </c>
      <c r="S216" s="110" t="inlineStr">
        <is>
          <t>1–3 · 0–3</t>
        </is>
      </c>
      <c r="T216" s="110" t="inlineStr">
        <is>
          <t>Associate Software Engineer / Software Engineer</t>
        </is>
      </c>
      <c r="U216" s="110" t="inlineStr">
        <is>
          <t>Workiva: Associate SE · Broadridge India: SE · Nasdaq / AxiomSL: SE · Salesforce: AMTS · Atlassian: P30 Junior · 0–2 yrs · Freshworks: SE</t>
        </is>
      </c>
      <c r="V216" s="110" t="inlineStr">
        <is>
          <t>SFIA 9 · software development, programming; OWASP secure coding; cloud vendor certifications</t>
        </is>
      </c>
      <c r="W216" s="110" t="inlineStr">
        <is>
          <t>Core 2 · Future 2 · Functional 2 · Leadership not scored</t>
        </is>
      </c>
      <c r="X216" s="73" t="n">
        <v>387</v>
      </c>
      <c r="Y216" s="74" t="inlineStr">
        <is>
          <t>IRIS2407</t>
        </is>
      </c>
      <c r="Z216" s="74" t="inlineStr">
        <is>
          <t>Employee</t>
        </is>
      </c>
      <c r="AA216" s="74" t="inlineStr">
        <is>
          <t>Active</t>
        </is>
      </c>
      <c r="AB216" s="74" t="inlineStr">
        <is>
          <t>Ayush Dattatraya Tikone</t>
        </is>
      </c>
      <c r="AC216" s="164" t="n">
        <v>45859</v>
      </c>
      <c r="AD216" s="74" t="inlineStr">
        <is>
          <t>Software Engineer - AI/ML</t>
        </is>
      </c>
      <c r="AE216" s="74" t="inlineStr">
        <is>
          <t>B.Tech</t>
        </is>
      </c>
      <c r="AF216" s="74" t="inlineStr">
        <is>
          <t>Manasvi Sharma</t>
        </is>
      </c>
      <c r="AG216" s="74" t="inlineStr">
        <is>
          <t>N-3</t>
        </is>
      </c>
      <c r="AH216" s="74" t="inlineStr">
        <is>
          <t>Individual Contributor</t>
        </is>
      </c>
      <c r="AI216" s="74" t="inlineStr">
        <is>
          <t>0 years, 0 months, 0 days</t>
        </is>
      </c>
      <c r="AJ216" s="74" t="inlineStr">
        <is>
          <t>1 years, 1 months, 4 days</t>
        </is>
      </c>
      <c r="AK216" s="74" t="inlineStr">
        <is>
          <t>Regtech</t>
        </is>
      </c>
      <c r="AL216" s="74" t="inlineStr">
        <is>
          <t>CARBON</t>
        </is>
      </c>
      <c r="AM216" s="74" t="inlineStr">
        <is>
          <t>Technology</t>
        </is>
      </c>
      <c r="AN216" s="74" t="inlineStr">
        <is>
          <t>Development</t>
        </is>
      </c>
      <c r="AO216" s="74" t="inlineStr">
        <is>
          <t>Yes</t>
        </is>
      </c>
      <c r="AP216" s="74" t="inlineStr">
        <is>
          <t>Product/Project</t>
        </is>
      </c>
      <c r="AQ216" s="74" t="inlineStr">
        <is>
          <t>AI/ML</t>
        </is>
      </c>
      <c r="AR216" s="74" t="inlineStr">
        <is>
          <t>Technical - Developer</t>
        </is>
      </c>
      <c r="AS216" s="74" t="n">
        <v>20</v>
      </c>
      <c r="AT216" s="74" t="inlineStr">
        <is>
          <t>Covered</t>
        </is>
      </c>
      <c r="AU216" s="74" t="inlineStr">
        <is>
          <t>IRIS2407</t>
        </is>
      </c>
      <c r="AV216" s="74" t="inlineStr">
        <is>
          <t>Ayush Dattatraya Tikone</t>
        </is>
      </c>
      <c r="AW216" s="74" t="inlineStr">
        <is>
          <t>Technology</t>
        </is>
      </c>
      <c r="AX216" s="74" t="inlineStr">
        <is>
          <t>Engineering &amp; Development</t>
        </is>
      </c>
      <c r="AY216" s="74" t="inlineStr">
        <is>
          <t>AI / ML Engineering</t>
        </is>
      </c>
      <c r="AZ216" s="74" t="n"/>
      <c r="BA216" s="74" t="n"/>
      <c r="BB216" s="74" t="inlineStr">
        <is>
          <t>Employee</t>
        </is>
      </c>
      <c r="BC216" s="74" t="inlineStr">
        <is>
          <t>Manasvi Sharma</t>
        </is>
      </c>
      <c r="BD216" s="74" t="inlineStr">
        <is>
          <t>Manasvi Sharma</t>
        </is>
      </c>
      <c r="BE216" s="74" t="inlineStr">
        <is>
          <t>No</t>
        </is>
      </c>
      <c r="BF216" s="74" t="inlineStr">
        <is>
          <t>Software Engineer - AI/ML</t>
        </is>
      </c>
      <c r="BG216" s="74" t="inlineStr">
        <is>
          <t>Software Engineer - AI/ML</t>
        </is>
      </c>
      <c r="BH216" s="74" t="inlineStr">
        <is>
          <t>No</t>
        </is>
      </c>
      <c r="BI216" s="74" t="inlineStr">
        <is>
          <t>—</t>
        </is>
      </c>
      <c r="BJ216" s="74" t="inlineStr">
        <is>
          <t>—</t>
        </is>
      </c>
      <c r="BK216" s="74" t="inlineStr">
        <is>
          <t>—</t>
        </is>
      </c>
      <c r="BL216" s="74" t="inlineStr">
        <is>
          <t>Not a manager</t>
        </is>
      </c>
      <c r="BM216" s="74" t="inlineStr">
        <is>
          <t>—</t>
        </is>
      </c>
      <c r="BN216" s="74" t="inlineStr">
        <is>
          <t>—</t>
        </is>
      </c>
      <c r="BO216" s="74" t="inlineStr">
        <is>
          <t>—</t>
        </is>
      </c>
      <c r="BP216" s="74" t="inlineStr">
        <is>
          <t>Not a manager</t>
        </is>
      </c>
      <c r="BQ216" s="74" t="inlineStr">
        <is>
          <t>—</t>
        </is>
      </c>
      <c r="BR216" s="74" t="inlineStr">
        <is>
          <t>L3 – Professional / Associate</t>
        </is>
      </c>
      <c r="BS216" s="74" t="inlineStr">
        <is>
          <t>L3 – Professional / Associate</t>
        </is>
      </c>
      <c r="BT216" s="74" t="inlineStr">
        <is>
          <t>No designation change — current record value carried forward</t>
        </is>
      </c>
      <c r="BU216" s="74"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BV216" s="74" t="n"/>
      <c r="BW216" s="74" t="n"/>
      <c r="BX216" s="74" t="n"/>
      <c r="BY216" s="74" t="n"/>
      <c r="BZ216" s="74" t="n"/>
      <c r="CA216" s="74" t="n"/>
      <c r="CB216" s="74" t="n"/>
      <c r="CC216" s="74" t="n"/>
      <c r="CD216" s="74" t="n"/>
      <c r="CE216" s="74" t="n"/>
      <c r="CF216" s="74" t="n"/>
      <c r="CG216" s="74" t="n"/>
      <c r="CH216" s="74" t="n"/>
      <c r="CI216" s="74" t="n"/>
      <c r="CJ216" s="74" t="n"/>
      <c r="CK216" s="74" t="n"/>
      <c r="CL216" s="74" t="n"/>
      <c r="CM216" s="74" t="n"/>
      <c r="CN216" s="74" t="n"/>
      <c r="CO216" s="74" t="n"/>
      <c r="CP216" s="74" t="n"/>
      <c r="CQ216" s="74" t="n"/>
      <c r="CR216" s="74" t="n"/>
      <c r="CS216" s="74" t="n"/>
      <c r="CT216" s="74" t="n"/>
      <c r="CU216" s="74" t="n"/>
      <c r="CV216" s="74" t="n"/>
      <c r="CW216" s="74" t="n"/>
      <c r="CX216" s="74" t="n"/>
      <c r="CY216" s="74" t="n"/>
      <c r="CZ216" s="74" t="n"/>
      <c r="DA216" s="74" t="n"/>
      <c r="DB216" s="74" t="n"/>
      <c r="DC216" s="74" t="n"/>
      <c r="DD216" s="74" t="n"/>
      <c r="DE216" s="74" t="n"/>
      <c r="DF216" s="74" t="n"/>
      <c r="DG216" s="74" t="n"/>
      <c r="DH216" s="74" t="n"/>
      <c r="DI216" s="74" t="n"/>
      <c r="DJ216" s="74" t="n"/>
      <c r="DK216" s="74" t="n"/>
      <c r="DL216" s="74" t="n"/>
      <c r="DM216" s="74" t="n"/>
      <c r="DN216" s="74" t="n"/>
      <c r="DO216" s="74" t="n"/>
      <c r="DP216" s="74" t="n"/>
      <c r="DQ216" s="74" t="n"/>
      <c r="DR216" s="74" t="n"/>
      <c r="DS216" s="74" t="n"/>
      <c r="DT216" s="74" t="n"/>
      <c r="DU216" s="74" t="n"/>
      <c r="DV216" s="74" t="n"/>
      <c r="DW216" s="74" t="n"/>
      <c r="DX216" s="74" t="n"/>
      <c r="DY216" s="74" t="n"/>
      <c r="DZ216" s="74" t="n"/>
      <c r="EA216" s="74" t="n"/>
      <c r="EB216" s="74" t="n"/>
      <c r="EC216" s="74" t="n"/>
      <c r="ED216" s="74" t="n"/>
      <c r="EE216" s="74" t="n"/>
      <c r="EF216" s="74" t="n"/>
      <c r="EG216" s="74" t="n"/>
      <c r="EH216" s="74" t="n"/>
      <c r="EI216" s="74" t="n"/>
      <c r="EJ216" s="74" t="n"/>
      <c r="EK216" s="74" t="n"/>
      <c r="EL216" s="74" t="n"/>
      <c r="EM216" s="74" t="n"/>
      <c r="EN216" s="74" t="n"/>
      <c r="EO216" s="74" t="n"/>
      <c r="EP216" s="74" t="n"/>
      <c r="EQ216" s="74" t="n"/>
      <c r="ER216" s="74" t="n"/>
      <c r="ES216" s="74" t="n"/>
      <c r="ET216" s="74" t="n"/>
      <c r="EU216" s="74" t="n"/>
      <c r="EV216" s="130" t="n"/>
      <c r="EW216" s="131" t="n"/>
      <c r="EX216" s="131" t="n"/>
      <c r="EY216" s="131" t="n"/>
      <c r="EZ216" s="131" t="n"/>
      <c r="FA216" s="131" t="n"/>
      <c r="FB216" s="131" t="n"/>
      <c r="FC216" s="131" t="n"/>
    </row>
    <row r="217" ht="250" customHeight="1">
      <c r="A217" s="109" t="inlineStr">
        <is>
          <t>Mapped</t>
        </is>
      </c>
      <c r="B217" s="109" t="inlineStr">
        <is>
          <t>CARBON</t>
        </is>
      </c>
      <c r="C217" s="110" t="inlineStr">
        <is>
          <t>IRIS2395</t>
        </is>
      </c>
      <c r="D217" s="110" t="inlineStr">
        <is>
          <t>Ayushi Prajapati</t>
        </is>
      </c>
      <c r="E217" s="110" t="inlineStr">
        <is>
          <t>Technology</t>
        </is>
      </c>
      <c r="F217" s="162" t="inlineStr">
        <is>
          <t>Trainee Software Engineer</t>
        </is>
      </c>
      <c r="G217" s="162" t="inlineStr">
        <is>
          <t>UI Developer</t>
        </is>
      </c>
      <c r="H217" s="162" t="inlineStr">
        <is>
          <t>L2 – Trainee</t>
        </is>
      </c>
      <c r="I217" s="162" t="inlineStr">
        <is>
          <t>A2</t>
        </is>
      </c>
      <c r="J217" s="166" t="inlineStr">
        <is>
          <t>▲ Up</t>
        </is>
      </c>
      <c r="K217" s="110" t="inlineStr">
        <is>
          <t>Engineering &amp; Development</t>
        </is>
      </c>
      <c r="L217" s="110" t="inlineStr">
        <is>
          <t>Front-End / UI Development</t>
        </is>
      </c>
      <c r="M217" s="110" t="n"/>
      <c r="N217" s="110" t="n">
        <v>20</v>
      </c>
      <c r="O217" s="109" t="inlineStr">
        <is>
          <t>P1–P2</t>
        </is>
      </c>
      <c r="P217" s="110" t="inlineStr">
        <is>
          <t>Entry / Developing</t>
        </is>
      </c>
      <c r="Q217" s="110" t="inlineStr">
        <is>
          <t>2 Assist</t>
        </is>
      </c>
      <c r="R217" s="110" t="inlineStr">
        <is>
          <t>0–2 yrs</t>
        </is>
      </c>
      <c r="S217" s="110" t="inlineStr">
        <is>
          <t>1–3 · 0–3</t>
        </is>
      </c>
      <c r="T217" s="110" t="inlineStr">
        <is>
          <t>Associate Software Engineer / Software Engineer</t>
        </is>
      </c>
      <c r="U217" s="110" t="inlineStr">
        <is>
          <t>Workiva: Associate SE · Broadridge India: SE · Nasdaq / AxiomSL: SE · Salesforce: AMTS · Atlassian: P30 Junior · 0–2 yrs · Freshworks: SE</t>
        </is>
      </c>
      <c r="V217" s="110" t="inlineStr">
        <is>
          <t>SFIA 9 · software development, programming; OWASP secure coding; cloud vendor certifications</t>
        </is>
      </c>
      <c r="W217" s="110" t="inlineStr">
        <is>
          <t>Core 2 · Future 2 · Functional 2 · Leadership not scored</t>
        </is>
      </c>
      <c r="X217" s="73" t="n">
        <v>381</v>
      </c>
      <c r="Y217" s="74" t="inlineStr">
        <is>
          <t>IRIS2395</t>
        </is>
      </c>
      <c r="Z217" s="74" t="inlineStr">
        <is>
          <t>Employee</t>
        </is>
      </c>
      <c r="AA217" s="74" t="inlineStr">
        <is>
          <t>Active</t>
        </is>
      </c>
      <c r="AB217" s="74" t="inlineStr">
        <is>
          <t>Ayushi Prajapati</t>
        </is>
      </c>
      <c r="AC217" s="164" t="n">
        <v>45839</v>
      </c>
      <c r="AD217" s="74" t="inlineStr">
        <is>
          <t>Trainee Software Engineer</t>
        </is>
      </c>
      <c r="AE217" s="74" t="inlineStr">
        <is>
          <t>B.Sc</t>
        </is>
      </c>
      <c r="AF217" s="74" t="inlineStr">
        <is>
          <t>Kunal Jadhav</t>
        </is>
      </c>
      <c r="AG217" s="74" t="inlineStr">
        <is>
          <t>N-5</t>
        </is>
      </c>
      <c r="AH217" s="74" t="inlineStr">
        <is>
          <t>Individual Contributor</t>
        </is>
      </c>
      <c r="AI217" s="74" t="inlineStr">
        <is>
          <t>0 years, 0 months, 0 days</t>
        </is>
      </c>
      <c r="AJ217" s="74" t="inlineStr">
        <is>
          <t>1 years, 1 months, 24 days</t>
        </is>
      </c>
      <c r="AK217" s="74" t="inlineStr">
        <is>
          <t>Regtech</t>
        </is>
      </c>
      <c r="AL217" s="74" t="inlineStr">
        <is>
          <t>CARBON</t>
        </is>
      </c>
      <c r="AM217" s="74" t="inlineStr">
        <is>
          <t>Technology</t>
        </is>
      </c>
      <c r="AN217" s="74" t="inlineStr">
        <is>
          <t>Development</t>
        </is>
      </c>
      <c r="AO217" s="74" t="inlineStr">
        <is>
          <t>Yes</t>
        </is>
      </c>
      <c r="AP217" s="74" t="inlineStr">
        <is>
          <t>Product/Project</t>
        </is>
      </c>
      <c r="AQ217" s="74" t="inlineStr">
        <is>
          <t>React</t>
        </is>
      </c>
      <c r="AR217" s="74" t="inlineStr">
        <is>
          <t>Technical - Developer</t>
        </is>
      </c>
      <c r="AS217" s="74" t="n">
        <v>20</v>
      </c>
      <c r="AT217" s="74" t="inlineStr">
        <is>
          <t>Covered</t>
        </is>
      </c>
      <c r="AU217" s="74" t="inlineStr">
        <is>
          <t>IRIS2395</t>
        </is>
      </c>
      <c r="AV217" s="74" t="inlineStr">
        <is>
          <t>Ayushi Prajapati</t>
        </is>
      </c>
      <c r="AW217" s="74" t="inlineStr">
        <is>
          <t>Technology</t>
        </is>
      </c>
      <c r="AX217" s="74" t="inlineStr">
        <is>
          <t>Engineering &amp; Development</t>
        </is>
      </c>
      <c r="AY217" s="74" t="inlineStr">
        <is>
          <t>Software Engineering</t>
        </is>
      </c>
      <c r="AZ217" s="74" t="n"/>
      <c r="BA217" s="74" t="n"/>
      <c r="BB217" s="74" t="inlineStr">
        <is>
          <t>Employee</t>
        </is>
      </c>
      <c r="BC217" s="74" t="inlineStr">
        <is>
          <t>Kunal Jadhav</t>
        </is>
      </c>
      <c r="BD217" s="74" t="inlineStr">
        <is>
          <t>Kunal Jadhav</t>
        </is>
      </c>
      <c r="BE217" s="74" t="inlineStr">
        <is>
          <t>No</t>
        </is>
      </c>
      <c r="BF217" s="74" t="inlineStr">
        <is>
          <t>Trainee Software Engineer</t>
        </is>
      </c>
      <c r="BG217" s="74" t="inlineStr">
        <is>
          <t>Trainee Software Engineer</t>
        </is>
      </c>
      <c r="BH217" s="74" t="inlineStr">
        <is>
          <t>No</t>
        </is>
      </c>
      <c r="BI217" s="74" t="inlineStr">
        <is>
          <t>—</t>
        </is>
      </c>
      <c r="BJ217" s="74" t="inlineStr">
        <is>
          <t>—</t>
        </is>
      </c>
      <c r="BK217" s="74" t="inlineStr">
        <is>
          <t>—</t>
        </is>
      </c>
      <c r="BL217" s="74" t="inlineStr">
        <is>
          <t>Not a manager</t>
        </is>
      </c>
      <c r="BM217" s="74" t="inlineStr">
        <is>
          <t>—</t>
        </is>
      </c>
      <c r="BN217" s="74" t="inlineStr">
        <is>
          <t>—</t>
        </is>
      </c>
      <c r="BO217" s="74" t="inlineStr">
        <is>
          <t>—</t>
        </is>
      </c>
      <c r="BP217" s="74" t="inlineStr">
        <is>
          <t>Not a manager</t>
        </is>
      </c>
      <c r="BQ217" s="74" t="inlineStr">
        <is>
          <t>—</t>
        </is>
      </c>
      <c r="BR217" s="74" t="inlineStr">
        <is>
          <t>L2 – Trainee</t>
        </is>
      </c>
      <c r="BS217" s="74" t="inlineStr">
        <is>
          <t>L2 – Trainee</t>
        </is>
      </c>
      <c r="BT217" s="74" t="inlineStr">
        <is>
          <t>No designation change — current record value carried forward</t>
        </is>
      </c>
      <c r="BU217" s="74"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BV217" s="74" t="n"/>
      <c r="BW217" s="74" t="inlineStr">
        <is>
          <t>All.</t>
        </is>
      </c>
      <c r="BX217" s="74" t="n"/>
      <c r="BY217" s="74" t="n"/>
      <c r="BZ217" s="74" t="n"/>
      <c r="CA217" s="74" t="n"/>
      <c r="CB217" s="74" t="n"/>
      <c r="CC217" s="74" t="n"/>
      <c r="CD217" s="74" t="n"/>
      <c r="CE217" s="74" t="n"/>
      <c r="CF217" s="74" t="n"/>
      <c r="CG217" s="74" t="n"/>
      <c r="CH217" s="74" t="n"/>
      <c r="CI217" s="74" t="n"/>
      <c r="CJ217" s="74" t="n"/>
      <c r="CK217" s="74" t="n"/>
      <c r="CL217" s="74" t="n"/>
      <c r="CM217" s="74" t="n"/>
      <c r="CN217" s="74" t="n"/>
      <c r="CO217" s="74" t="n"/>
      <c r="CP217" s="74" t="n"/>
      <c r="CQ217" s="74" t="n"/>
      <c r="CR217" s="74" t="n"/>
      <c r="CS217" s="74" t="n"/>
      <c r="CT217" s="74" t="n"/>
      <c r="CU217" s="74" t="n"/>
      <c r="CV217" s="74" t="n"/>
      <c r="CW217" s="74" t="n"/>
      <c r="CX217" s="74" t="n"/>
      <c r="CY217" s="74" t="n"/>
      <c r="CZ217" s="74" t="n"/>
      <c r="DA217" s="74" t="n"/>
      <c r="DB217" s="74" t="n"/>
      <c r="DC217" s="74" t="n"/>
      <c r="DD217" s="74" t="n"/>
      <c r="DE217" s="74" t="n"/>
      <c r="DF217" s="74" t="n"/>
      <c r="DG217" s="74" t="n"/>
      <c r="DH217" s="74" t="n"/>
      <c r="DI217" s="74" t="n"/>
      <c r="DJ217" s="74" t="n"/>
      <c r="DK217" s="74" t="n"/>
      <c r="DL217" s="74" t="n"/>
      <c r="DM217" s="74" t="n"/>
      <c r="DN217" s="74" t="n"/>
      <c r="DO217" s="74" t="n"/>
      <c r="DP217" s="74" t="n"/>
      <c r="DQ217" s="74" t="n"/>
      <c r="DR217" s="74" t="n"/>
      <c r="DS217" s="74" t="n"/>
      <c r="DT217" s="74" t="n"/>
      <c r="DU217" s="74" t="n"/>
      <c r="DV217" s="74" t="n"/>
      <c r="DW217" s="74" t="n"/>
      <c r="DX217" s="74" t="n"/>
      <c r="DY217" s="74" t="n"/>
      <c r="DZ217" s="74" t="n"/>
      <c r="EA217" s="74" t="n"/>
      <c r="EB217" s="74" t="n"/>
      <c r="EC217" s="74" t="n"/>
      <c r="ED217" s="74" t="n"/>
      <c r="EE217" s="74" t="n"/>
      <c r="EF217" s="74" t="n"/>
      <c r="EG217" s="74" t="n"/>
      <c r="EH217" s="74" t="n"/>
      <c r="EI217" s="74" t="n"/>
      <c r="EJ217" s="74" t="n"/>
      <c r="EK217" s="74" t="n"/>
      <c r="EL217" s="74" t="n"/>
      <c r="EM217" s="74" t="n"/>
      <c r="EN217" s="74" t="n"/>
      <c r="EO217" s="74" t="n"/>
      <c r="EP217" s="74" t="n"/>
      <c r="EQ217" s="74" t="n"/>
      <c r="ER217" s="74" t="n"/>
      <c r="ES217" s="74" t="n"/>
      <c r="ET217" s="74" t="n"/>
      <c r="EU217" s="74" t="n"/>
      <c r="EV217" s="130" t="n"/>
      <c r="EW217" s="131"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EX217" s="131"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EY217" s="131" t="inlineStr">
        <is>
          <t>• Current capabilities: Module Federation; Frontend Architecture; React.
• Tools / software used: VsCode; copilot.
• Workload: Rated a moderate load · 3/5 in a typical week.
• Judgment/way of working: Adaptability.</t>
        </is>
      </c>
      <c r="EZ217" s="131"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FA217" s="131" t="inlineStr">
        <is>
          <t>• Key challenges: Changing requirements.
• Support required: Clearer requirements and timely UI decisions.</t>
        </is>
      </c>
      <c r="FB217" s="131" t="n"/>
      <c r="FC217" s="131" t="n"/>
    </row>
    <row r="218" ht="250" customHeight="1">
      <c r="A218" s="109" t="inlineStr">
        <is>
          <t>Mapped</t>
        </is>
      </c>
      <c r="B218" s="109" t="inlineStr">
        <is>
          <t>CARBON</t>
        </is>
      </c>
      <c r="C218" s="110" t="inlineStr">
        <is>
          <t>IRIS2444</t>
        </is>
      </c>
      <c r="D218" s="110" t="inlineStr">
        <is>
          <t>Dev Hinged</t>
        </is>
      </c>
      <c r="E218" s="110" t="inlineStr">
        <is>
          <t>Technology</t>
        </is>
      </c>
      <c r="F218" s="162" t="inlineStr">
        <is>
          <t>Trainee AI Engineer</t>
        </is>
      </c>
      <c r="G218" s="162" t="inlineStr">
        <is>
          <t>AI/ML Engineer</t>
        </is>
      </c>
      <c r="H218" s="162" t="inlineStr">
        <is>
          <t>L2 – Trainee</t>
        </is>
      </c>
      <c r="I218" s="162" t="inlineStr">
        <is>
          <t>A2</t>
        </is>
      </c>
      <c r="J218" s="166" t="inlineStr">
        <is>
          <t>▲ Up</t>
        </is>
      </c>
      <c r="K218" s="110" t="inlineStr">
        <is>
          <t>Engineering &amp; Development</t>
        </is>
      </c>
      <c r="L218" s="110" t="inlineStr">
        <is>
          <t>AI / ML &amp; GenAI Engineering</t>
        </is>
      </c>
      <c r="M218" s="110" t="n"/>
      <c r="N218" s="110" t="n">
        <v>20</v>
      </c>
      <c r="O218" s="109" t="inlineStr">
        <is>
          <t>P1–P2</t>
        </is>
      </c>
      <c r="P218" s="110" t="inlineStr">
        <is>
          <t>Entry / Developing</t>
        </is>
      </c>
      <c r="Q218" s="110" t="inlineStr">
        <is>
          <t>2 Assist</t>
        </is>
      </c>
      <c r="R218" s="110" t="inlineStr">
        <is>
          <t>0–2 yrs</t>
        </is>
      </c>
      <c r="S218" s="110" t="inlineStr">
        <is>
          <t>1–3 · 0–3</t>
        </is>
      </c>
      <c r="T218" s="110" t="inlineStr">
        <is>
          <t>Associate Software Engineer / Software Engineer</t>
        </is>
      </c>
      <c r="U218" s="110" t="inlineStr">
        <is>
          <t>Workiva: Associate SE · Broadridge India: SE · Nasdaq / AxiomSL: SE · Salesforce: AMTS · Atlassian: P30 Junior · 0–2 yrs · Freshworks: SE</t>
        </is>
      </c>
      <c r="V218" s="110" t="inlineStr">
        <is>
          <t>SFIA 9 · software development, programming; OWASP secure coding; cloud vendor certifications</t>
        </is>
      </c>
      <c r="W218" s="110" t="inlineStr">
        <is>
          <t>Core 2 · Future 2 · Functional 2 · Leadership not scored</t>
        </is>
      </c>
      <c r="X218" s="73" t="n">
        <v>411</v>
      </c>
      <c r="Y218" s="74" t="inlineStr">
        <is>
          <t>IRIS2444</t>
        </is>
      </c>
      <c r="Z218" s="74" t="inlineStr">
        <is>
          <t>Employee</t>
        </is>
      </c>
      <c r="AA218" s="74" t="inlineStr">
        <is>
          <t>Active</t>
        </is>
      </c>
      <c r="AB218" s="74" t="inlineStr">
        <is>
          <t>Dev Hinged</t>
        </is>
      </c>
      <c r="AC218" s="164" t="n">
        <v>45972</v>
      </c>
      <c r="AD218" s="74" t="inlineStr">
        <is>
          <t>Trainee AI Engineer</t>
        </is>
      </c>
      <c r="AE218" s="74" t="inlineStr">
        <is>
          <t>B.Tech</t>
        </is>
      </c>
      <c r="AF218" s="74" t="inlineStr">
        <is>
          <t>Alpesh Chaudhari</t>
        </is>
      </c>
      <c r="AG218" s="74" t="inlineStr">
        <is>
          <t>N-4</t>
        </is>
      </c>
      <c r="AH218" s="74" t="inlineStr">
        <is>
          <t>Individual Contributor</t>
        </is>
      </c>
      <c r="AI218" s="74" t="inlineStr">
        <is>
          <t>0 years, 7 months, 0 days</t>
        </is>
      </c>
      <c r="AJ218" s="74" t="inlineStr">
        <is>
          <t>0 years, 9 months, 14 days</t>
        </is>
      </c>
      <c r="AK218" s="74" t="inlineStr">
        <is>
          <t>Regtech</t>
        </is>
      </c>
      <c r="AL218" s="74" t="inlineStr">
        <is>
          <t>CARBON</t>
        </is>
      </c>
      <c r="AM218" s="74" t="inlineStr">
        <is>
          <t>Technology</t>
        </is>
      </c>
      <c r="AN218" s="74" t="inlineStr">
        <is>
          <t>Development</t>
        </is>
      </c>
      <c r="AO218" s="74" t="inlineStr">
        <is>
          <t>Yes</t>
        </is>
      </c>
      <c r="AP218" s="74" t="inlineStr">
        <is>
          <t>Product/Project</t>
        </is>
      </c>
      <c r="AQ218" s="74" t="inlineStr">
        <is>
          <t>AI/ML</t>
        </is>
      </c>
      <c r="AR218" s="74" t="inlineStr">
        <is>
          <t>Technical - Developer</t>
        </is>
      </c>
      <c r="AS218" s="74" t="n">
        <v>20</v>
      </c>
      <c r="AT218" s="74" t="inlineStr">
        <is>
          <t>Covered</t>
        </is>
      </c>
      <c r="AU218" s="74" t="inlineStr">
        <is>
          <t>IRIS2444</t>
        </is>
      </c>
      <c r="AV218" s="74" t="inlineStr">
        <is>
          <t>Dev Hinged</t>
        </is>
      </c>
      <c r="AW218" s="74" t="inlineStr">
        <is>
          <t>Technology</t>
        </is>
      </c>
      <c r="AX218" s="74" t="inlineStr">
        <is>
          <t>Engineering &amp; Development</t>
        </is>
      </c>
      <c r="AY218" s="74" t="inlineStr">
        <is>
          <t>AI / ML Engineering</t>
        </is>
      </c>
      <c r="AZ218" s="74" t="n"/>
      <c r="BA218" s="74" t="n"/>
      <c r="BB218" s="74" t="inlineStr">
        <is>
          <t>Employee</t>
        </is>
      </c>
      <c r="BC218" s="74" t="inlineStr">
        <is>
          <t>Alpesh Chaudhari</t>
        </is>
      </c>
      <c r="BD218" s="74" t="inlineStr">
        <is>
          <t>Alpesh Chaudhari</t>
        </is>
      </c>
      <c r="BE218" s="74" t="inlineStr">
        <is>
          <t>No</t>
        </is>
      </c>
      <c r="BF218" s="74" t="inlineStr">
        <is>
          <t>Trainee AI Engineer</t>
        </is>
      </c>
      <c r="BG218" s="74" t="inlineStr">
        <is>
          <t>Trainee AI Engineer</t>
        </is>
      </c>
      <c r="BH218" s="74" t="inlineStr">
        <is>
          <t>No</t>
        </is>
      </c>
      <c r="BI218" s="74" t="inlineStr">
        <is>
          <t>—</t>
        </is>
      </c>
      <c r="BJ218" s="74" t="inlineStr">
        <is>
          <t>—</t>
        </is>
      </c>
      <c r="BK218" s="74" t="inlineStr">
        <is>
          <t>—</t>
        </is>
      </c>
      <c r="BL218" s="74" t="inlineStr">
        <is>
          <t>Not a manager</t>
        </is>
      </c>
      <c r="BM218" s="74" t="inlineStr">
        <is>
          <t>—</t>
        </is>
      </c>
      <c r="BN218" s="74" t="inlineStr">
        <is>
          <t>—</t>
        </is>
      </c>
      <c r="BO218" s="74" t="inlineStr">
        <is>
          <t>—</t>
        </is>
      </c>
      <c r="BP218" s="74" t="inlineStr">
        <is>
          <t>Not a manager</t>
        </is>
      </c>
      <c r="BQ218" s="74" t="inlineStr">
        <is>
          <t>—</t>
        </is>
      </c>
      <c r="BR218" s="74" t="inlineStr">
        <is>
          <t>L2 – Trainee</t>
        </is>
      </c>
      <c r="BS218" s="74" t="inlineStr">
        <is>
          <t>L2 – Trainee</t>
        </is>
      </c>
      <c r="BT218" s="74" t="inlineStr">
        <is>
          <t>No designation change — current record value carried forward</t>
        </is>
      </c>
      <c r="BU218" s="74"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BV218" s="74" t="n"/>
      <c r="BW218" s="74" t="inlineStr">
        <is>
          <t>Global.</t>
        </is>
      </c>
      <c r="BX218" s="74" t="n"/>
      <c r="BY218" s="74" t="n"/>
      <c r="BZ218" s="74" t="n"/>
      <c r="CA218" s="74" t="n"/>
      <c r="CB218" s="74" t="n"/>
      <c r="CC218" s="74" t="n"/>
      <c r="CD218" s="74" t="n"/>
      <c r="CE218" s="74" t="n"/>
      <c r="CF218" s="74" t="n"/>
      <c r="CG218" s="74" t="n"/>
      <c r="CH218" s="74" t="n"/>
      <c r="CI218" s="74" t="n"/>
      <c r="CJ218" s="74" t="n"/>
      <c r="CK218" s="74" t="n"/>
      <c r="CL218" s="74" t="n"/>
      <c r="CM218" s="74" t="n"/>
      <c r="CN218" s="74" t="n"/>
      <c r="CO218" s="74" t="n"/>
      <c r="CP218" s="74" t="n"/>
      <c r="CQ218" s="74" t="n"/>
      <c r="CR218" s="74" t="n"/>
      <c r="CS218" s="74" t="n"/>
      <c r="CT218" s="74" t="n"/>
      <c r="CU218" s="74" t="n"/>
      <c r="CV218" s="74" t="n"/>
      <c r="CW218" s="74" t="n"/>
      <c r="CX218" s="74" t="n"/>
      <c r="CY218" s="74" t="n"/>
      <c r="CZ218" s="74" t="n"/>
      <c r="DA218" s="74" t="n"/>
      <c r="DB218" s="74" t="n"/>
      <c r="DC218" s="74" t="n"/>
      <c r="DD218" s="74" t="n"/>
      <c r="DE218" s="74" t="n"/>
      <c r="DF218" s="74" t="n"/>
      <c r="DG218" s="74" t="n"/>
      <c r="DH218" s="74" t="n"/>
      <c r="DI218" s="74" t="n"/>
      <c r="DJ218" s="74" t="n"/>
      <c r="DK218" s="74" t="n"/>
      <c r="DL218" s="74" t="n"/>
      <c r="DM218" s="74" t="n"/>
      <c r="DN218" s="74" t="n"/>
      <c r="DO218" s="74" t="n"/>
      <c r="DP218" s="74" t="n"/>
      <c r="DQ218" s="74" t="n"/>
      <c r="DR218" s="74" t="n"/>
      <c r="DS218" s="74" t="n"/>
      <c r="DT218" s="74" t="n"/>
      <c r="DU218" s="74" t="n"/>
      <c r="DV218" s="74" t="n"/>
      <c r="DW218" s="74" t="n"/>
      <c r="DX218" s="74" t="n"/>
      <c r="DY218" s="74" t="n"/>
      <c r="DZ218" s="74" t="n"/>
      <c r="EA218" s="74" t="n"/>
      <c r="EB218" s="74" t="n"/>
      <c r="EC218" s="74" t="n"/>
      <c r="ED218" s="74" t="n"/>
      <c r="EE218" s="74" t="n"/>
      <c r="EF218" s="74" t="n"/>
      <c r="EG218" s="74" t="n"/>
      <c r="EH218" s="74" t="n"/>
      <c r="EI218" s="74" t="n"/>
      <c r="EJ218" s="74" t="n"/>
      <c r="EK218" s="74" t="n"/>
      <c r="EL218" s="74" t="n"/>
      <c r="EM218" s="74" t="n"/>
      <c r="EN218" s="74" t="n"/>
      <c r="EO218" s="74" t="n"/>
      <c r="EP218" s="74" t="n"/>
      <c r="EQ218" s="74" t="n"/>
      <c r="ER218" s="74" t="n"/>
      <c r="ES218" s="74" t="n"/>
      <c r="ET218" s="74" t="n"/>
      <c r="EU218" s="74" t="n"/>
      <c r="EV218" s="130" t="n"/>
      <c r="EW218" s="131"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EX218" s="131"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EY218" s="131"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EZ218" s="131"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FA218" s="131" t="inlineStr">
        <is>
          <t>• Key challenges: Frequent approach changes.
• Support required: Regular training on new AI tools.</t>
        </is>
      </c>
      <c r="FB218" s="131" t="n"/>
      <c r="FC218" s="131" t="n"/>
    </row>
    <row r="219" ht="250" customHeight="1">
      <c r="A219" s="109" t="inlineStr">
        <is>
          <t>Mapped</t>
        </is>
      </c>
      <c r="B219" s="109" t="inlineStr">
        <is>
          <t>CARBON</t>
        </is>
      </c>
      <c r="C219" s="110" t="inlineStr">
        <is>
          <t>IRIS2394</t>
        </is>
      </c>
      <c r="D219" s="110" t="inlineStr">
        <is>
          <t>Meet Patel</t>
        </is>
      </c>
      <c r="E219" s="110" t="inlineStr">
        <is>
          <t>Technology</t>
        </is>
      </c>
      <c r="F219" s="162" t="inlineStr">
        <is>
          <t>Trainee Software Engineer</t>
        </is>
      </c>
      <c r="G219" s="162" t="inlineStr">
        <is>
          <t>Software Engineer</t>
        </is>
      </c>
      <c r="H219" s="162" t="inlineStr">
        <is>
          <t>L2 – Trainee</t>
        </is>
      </c>
      <c r="I219" s="162" t="inlineStr">
        <is>
          <t>A2</t>
        </is>
      </c>
      <c r="J219" s="166" t="inlineStr">
        <is>
          <t>▲ Up</t>
        </is>
      </c>
      <c r="K219" s="110" t="inlineStr">
        <is>
          <t>Engineering &amp; Development</t>
        </is>
      </c>
      <c r="L219" s="110" t="inlineStr">
        <is>
          <t>Backend Development</t>
        </is>
      </c>
      <c r="M219" s="110" t="n"/>
      <c r="N219" s="110" t="n">
        <v>20</v>
      </c>
      <c r="O219" s="109" t="inlineStr">
        <is>
          <t>P1–P2</t>
        </is>
      </c>
      <c r="P219" s="110" t="inlineStr">
        <is>
          <t>Entry / Developing</t>
        </is>
      </c>
      <c r="Q219" s="110" t="inlineStr">
        <is>
          <t>2 Assist</t>
        </is>
      </c>
      <c r="R219" s="110" t="inlineStr">
        <is>
          <t>0–2 yrs</t>
        </is>
      </c>
      <c r="S219" s="110" t="inlineStr">
        <is>
          <t>1–3 · 0–3</t>
        </is>
      </c>
      <c r="T219" s="110" t="inlineStr">
        <is>
          <t>Associate Software Engineer / Software Engineer</t>
        </is>
      </c>
      <c r="U219" s="110" t="inlineStr">
        <is>
          <t>Workiva: Associate SE · Broadridge India: SE · Nasdaq / AxiomSL: SE · Salesforce: AMTS · Atlassian: P30 Junior · 0–2 yrs · Freshworks: SE</t>
        </is>
      </c>
      <c r="V219" s="110" t="inlineStr">
        <is>
          <t>SFIA 9 · software development, programming; OWASP secure coding; cloud vendor certifications</t>
        </is>
      </c>
      <c r="W219" s="110" t="inlineStr">
        <is>
          <t>Core 2 · Future 2 · Functional 2 · Leadership not scored</t>
        </is>
      </c>
      <c r="X219" s="73" t="n">
        <v>380</v>
      </c>
      <c r="Y219" s="74" t="inlineStr">
        <is>
          <t>IRIS2394</t>
        </is>
      </c>
      <c r="Z219" s="74" t="inlineStr">
        <is>
          <t>Employee</t>
        </is>
      </c>
      <c r="AA219" s="74" t="inlineStr">
        <is>
          <t>Active</t>
        </is>
      </c>
      <c r="AB219" s="74" t="inlineStr">
        <is>
          <t>Meet Patel</t>
        </is>
      </c>
      <c r="AC219" s="164" t="n">
        <v>45839</v>
      </c>
      <c r="AD219" s="74" t="inlineStr">
        <is>
          <t>Trainee Software Engineer</t>
        </is>
      </c>
      <c r="AE219" s="74" t="inlineStr">
        <is>
          <t>B.Sc</t>
        </is>
      </c>
      <c r="AF219" s="74" t="inlineStr">
        <is>
          <t>Alpesh Chaudhari</t>
        </is>
      </c>
      <c r="AG219" s="74" t="inlineStr">
        <is>
          <t>N-4</t>
        </is>
      </c>
      <c r="AH219" s="74" t="inlineStr">
        <is>
          <t>Individual Contributor</t>
        </is>
      </c>
      <c r="AI219" s="74" t="inlineStr">
        <is>
          <t>0 years, 0 months, 0 days</t>
        </is>
      </c>
      <c r="AJ219" s="74" t="inlineStr">
        <is>
          <t>1 years, 1 months, 24 days</t>
        </is>
      </c>
      <c r="AK219" s="74" t="inlineStr">
        <is>
          <t>Regtech</t>
        </is>
      </c>
      <c r="AL219" s="74" t="inlineStr">
        <is>
          <t>CARBON</t>
        </is>
      </c>
      <c r="AM219" s="74" t="inlineStr">
        <is>
          <t>Technology</t>
        </is>
      </c>
      <c r="AN219" s="74" t="inlineStr">
        <is>
          <t>Development</t>
        </is>
      </c>
      <c r="AO219" s="74" t="inlineStr">
        <is>
          <t>Yes</t>
        </is>
      </c>
      <c r="AP219" s="74" t="inlineStr">
        <is>
          <t>Product/Project</t>
        </is>
      </c>
      <c r="AQ219" s="74" t="inlineStr">
        <is>
          <t>.NET MVC</t>
        </is>
      </c>
      <c r="AR219" s="74" t="inlineStr">
        <is>
          <t>Technical - Developer</t>
        </is>
      </c>
      <c r="AS219" s="74" t="n">
        <v>20</v>
      </c>
      <c r="AT219" s="74" t="inlineStr">
        <is>
          <t>Covered</t>
        </is>
      </c>
      <c r="AU219" s="74" t="inlineStr">
        <is>
          <t>IRIS2394</t>
        </is>
      </c>
      <c r="AV219" s="74" t="inlineStr">
        <is>
          <t>Meet Patel</t>
        </is>
      </c>
      <c r="AW219" s="74" t="inlineStr">
        <is>
          <t>Technology</t>
        </is>
      </c>
      <c r="AX219" s="74" t="inlineStr">
        <is>
          <t>Engineering &amp; Development</t>
        </is>
      </c>
      <c r="AY219" s="74" t="inlineStr">
        <is>
          <t>Full-Stack Engineering</t>
        </is>
      </c>
      <c r="AZ219" s="74" t="n"/>
      <c r="BA219" s="74" t="n"/>
      <c r="BB219" s="74" t="inlineStr">
        <is>
          <t>Employee</t>
        </is>
      </c>
      <c r="BC219" s="74" t="inlineStr">
        <is>
          <t>Alpesh Chaudhari</t>
        </is>
      </c>
      <c r="BD219" s="74" t="inlineStr">
        <is>
          <t>Alpesh Chaudhari</t>
        </is>
      </c>
      <c r="BE219" s="74" t="inlineStr">
        <is>
          <t>No</t>
        </is>
      </c>
      <c r="BF219" s="74" t="inlineStr">
        <is>
          <t>Trainee Software Engineer</t>
        </is>
      </c>
      <c r="BG219" s="74" t="inlineStr">
        <is>
          <t>Trainee Software Engineer</t>
        </is>
      </c>
      <c r="BH219" s="74" t="inlineStr">
        <is>
          <t>No</t>
        </is>
      </c>
      <c r="BI219" s="74" t="inlineStr">
        <is>
          <t>—</t>
        </is>
      </c>
      <c r="BJ219" s="74" t="inlineStr">
        <is>
          <t>—</t>
        </is>
      </c>
      <c r="BK219" s="74" t="inlineStr">
        <is>
          <t>—</t>
        </is>
      </c>
      <c r="BL219" s="74" t="inlineStr">
        <is>
          <t>Not a manager</t>
        </is>
      </c>
      <c r="BM219" s="74" t="inlineStr">
        <is>
          <t>—</t>
        </is>
      </c>
      <c r="BN219" s="74" t="inlineStr">
        <is>
          <t>—</t>
        </is>
      </c>
      <c r="BO219" s="74" t="inlineStr">
        <is>
          <t>—</t>
        </is>
      </c>
      <c r="BP219" s="74" t="inlineStr">
        <is>
          <t>Not a manager</t>
        </is>
      </c>
      <c r="BQ219" s="74" t="inlineStr">
        <is>
          <t>—</t>
        </is>
      </c>
      <c r="BR219" s="74" t="inlineStr">
        <is>
          <t>L2 – Trainee</t>
        </is>
      </c>
      <c r="BS219" s="74" t="inlineStr">
        <is>
          <t>L2 – Trainee</t>
        </is>
      </c>
      <c r="BT219" s="74" t="inlineStr">
        <is>
          <t>No designation change — current record value carried forward</t>
        </is>
      </c>
      <c r="BU219" s="74" t="inlineStr">
        <is>
          <t>1.Deliver ≥ 90% committed development tasks within agreed timelines with high-quality implementation.
2.Strengthen technical capability in advanced.NET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BV219" s="74" t="n"/>
      <c r="BW219" s="74" t="inlineStr">
        <is>
          <t>Global.</t>
        </is>
      </c>
      <c r="BX219" s="74" t="n"/>
      <c r="BY219" s="74" t="n"/>
      <c r="BZ219" s="74" t="n"/>
      <c r="CA219" s="74" t="n"/>
      <c r="CB219" s="74" t="n"/>
      <c r="CC219" s="74" t="n"/>
      <c r="CD219" s="74" t="n"/>
      <c r="CE219" s="74" t="n"/>
      <c r="CF219" s="74" t="n"/>
      <c r="CG219" s="74" t="n"/>
      <c r="CH219" s="74" t="n"/>
      <c r="CI219" s="74" t="n"/>
      <c r="CJ219" s="74" t="n"/>
      <c r="CK219" s="74" t="n"/>
      <c r="CL219" s="74" t="n"/>
      <c r="CM219" s="74" t="n"/>
      <c r="CN219" s="74" t="n"/>
      <c r="CO219" s="74" t="n"/>
      <c r="CP219" s="74" t="n"/>
      <c r="CQ219" s="74" t="n"/>
      <c r="CR219" s="74" t="n"/>
      <c r="CS219" s="74" t="n"/>
      <c r="CT219" s="74" t="n"/>
      <c r="CU219" s="74" t="n"/>
      <c r="CV219" s="74" t="n"/>
      <c r="CW219" s="74" t="n"/>
      <c r="CX219" s="74" t="n"/>
      <c r="CY219" s="74" t="n"/>
      <c r="CZ219" s="74" t="n"/>
      <c r="DA219" s="74" t="n"/>
      <c r="DB219" s="74" t="n"/>
      <c r="DC219" s="74" t="n"/>
      <c r="DD219" s="74" t="n"/>
      <c r="DE219" s="74" t="n"/>
      <c r="DF219" s="74" t="n"/>
      <c r="DG219" s="74" t="n"/>
      <c r="DH219" s="74" t="n"/>
      <c r="DI219" s="74" t="n"/>
      <c r="DJ219" s="74" t="n"/>
      <c r="DK219" s="74" t="n"/>
      <c r="DL219" s="74" t="n"/>
      <c r="DM219" s="74" t="n"/>
      <c r="DN219" s="74" t="n"/>
      <c r="DO219" s="74" t="n"/>
      <c r="DP219" s="74" t="n"/>
      <c r="DQ219" s="74" t="n"/>
      <c r="DR219" s="74" t="n"/>
      <c r="DS219" s="74" t="n"/>
      <c r="DT219" s="74" t="n"/>
      <c r="DU219" s="74" t="n"/>
      <c r="DV219" s="74" t="n"/>
      <c r="DW219" s="74" t="n"/>
      <c r="DX219" s="74" t="n"/>
      <c r="DY219" s="74" t="n"/>
      <c r="DZ219" s="74" t="n"/>
      <c r="EA219" s="74" t="n"/>
      <c r="EB219" s="74" t="n"/>
      <c r="EC219" s="74" t="n"/>
      <c r="ED219" s="74" t="n"/>
      <c r="EE219" s="74" t="n"/>
      <c r="EF219" s="74" t="n"/>
      <c r="EG219" s="74" t="n"/>
      <c r="EH219" s="74" t="n"/>
      <c r="EI219" s="74" t="n"/>
      <c r="EJ219" s="74" t="n"/>
      <c r="EK219" s="74" t="n"/>
      <c r="EL219" s="74" t="n"/>
      <c r="EM219" s="74" t="n"/>
      <c r="EN219" s="74" t="n"/>
      <c r="EO219" s="74" t="n"/>
      <c r="EP219" s="74" t="n"/>
      <c r="EQ219" s="74" t="n"/>
      <c r="ER219" s="74" t="n"/>
      <c r="ES219" s="74" t="n"/>
      <c r="ET219" s="74" t="n"/>
      <c r="EU219" s="74" t="n"/>
      <c r="EV219" s="130" t="n"/>
      <c r="EW219" s="131"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EX219" s="131"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EY219" s="131" t="inlineStr">
        <is>
          <t>• Current capabilities: Full stack Development; Domain language.
• Tools / software used: Postman; Claude.
• Workload: Rated a heavy load · 4/5 in a typical week.
• Judgment/way of working: AI first approach.</t>
        </is>
      </c>
      <c r="EZ219" s="131" t="inlineStr">
        <is>
          <t>• Development priorities: Leadership experience.
• Learning and Development Need: On the job mentoring. About tech stack used in Carbon...
• Role evolving toward: AI based development.</t>
        </is>
      </c>
      <c r="FA219" s="131" t="inlineStr">
        <is>
          <t>• Key challenges: Ai credits.
• Support required: Clear requirements.</t>
        </is>
      </c>
      <c r="FB219" s="131" t="n"/>
      <c r="FC219" s="131" t="n"/>
    </row>
    <row r="220" ht="250" customHeight="1">
      <c r="A220" s="109" t="inlineStr">
        <is>
          <t>Mapped</t>
        </is>
      </c>
      <c r="B220" s="109" t="inlineStr">
        <is>
          <t>CARBON</t>
        </is>
      </c>
      <c r="C220" s="110" t="inlineStr">
        <is>
          <t>IRIS2454</t>
        </is>
      </c>
      <c r="D220" s="110" t="inlineStr">
        <is>
          <t>Ayush Sharma</t>
        </is>
      </c>
      <c r="E220" s="110" t="inlineStr">
        <is>
          <t>Technology</t>
        </is>
      </c>
      <c r="F220" s="110" t="inlineStr">
        <is>
          <t>Trainee Software Engineer</t>
        </is>
      </c>
      <c r="G220" s="110" t="inlineStr">
        <is>
          <t>Trainee Software Engineer</t>
        </is>
      </c>
      <c r="H220" s="110" t="inlineStr">
        <is>
          <t>L2 – Trainee</t>
        </is>
      </c>
      <c r="I220" s="151" t="inlineStr">
        <is>
          <t>A1</t>
        </is>
      </c>
      <c r="J220" s="110" t="inlineStr">
        <is>
          <t>• Same level</t>
        </is>
      </c>
      <c r="K220" s="110" t="inlineStr">
        <is>
          <t>Engineering &amp; Development</t>
        </is>
      </c>
      <c r="L220" s="110" t="inlineStr">
        <is>
          <t>Backend Development</t>
        </is>
      </c>
      <c r="M220" s="110" t="n"/>
      <c r="N220" s="110" t="n">
        <v>20</v>
      </c>
      <c r="O220" s="109" t="inlineStr">
        <is>
          <t>Entry / P1 · intern</t>
        </is>
      </c>
      <c r="P220" s="110" t="inlineStr">
        <is>
          <t>Entry</t>
        </is>
      </c>
      <c r="Q220" s="110" t="inlineStr">
        <is>
          <t>1 Follow</t>
        </is>
      </c>
      <c r="R220" s="110" t="inlineStr">
        <is>
          <t>0 yrs · fresher / intern</t>
        </is>
      </c>
      <c r="S220" s="110" t="inlineStr">
        <is>
          <t>—</t>
        </is>
      </c>
      <c r="T220" s="110" t="inlineStr">
        <is>
          <t>Associate Software Engineer</t>
        </is>
      </c>
      <c r="U220" s="110" t="inlineStr">
        <is>
          <t>—</t>
        </is>
      </c>
      <c r="V220" s="110" t="inlineStr">
        <is>
          <t>SFIA 9 · software development, programming; OWASP secure coding; cloud vendor certifications</t>
        </is>
      </c>
      <c r="W220" s="110" t="inlineStr">
        <is>
          <t>Core 1 · Future 1 · Functional 1 · Leadership not scored</t>
        </is>
      </c>
      <c r="X220" s="73" t="n">
        <v>420</v>
      </c>
      <c r="Y220" s="74" t="inlineStr">
        <is>
          <t>IRIS2454</t>
        </is>
      </c>
      <c r="Z220" s="74" t="inlineStr">
        <is>
          <t>Employee</t>
        </is>
      </c>
      <c r="AA220" s="74" t="inlineStr">
        <is>
          <t>Active</t>
        </is>
      </c>
      <c r="AB220" s="74" t="inlineStr">
        <is>
          <t>Ayush Sharma</t>
        </is>
      </c>
      <c r="AC220" s="164" t="n">
        <v>45995</v>
      </c>
      <c r="AD220" s="74" t="inlineStr">
        <is>
          <t>Trainee Software Engineer</t>
        </is>
      </c>
      <c r="AE220" s="74" t="inlineStr">
        <is>
          <t>B.Tech</t>
        </is>
      </c>
      <c r="AF220" s="74" t="inlineStr">
        <is>
          <t>Alpesh Chaudhari</t>
        </is>
      </c>
      <c r="AG220" s="74" t="inlineStr">
        <is>
          <t>N-4</t>
        </is>
      </c>
      <c r="AH220" s="74" t="inlineStr">
        <is>
          <t>Individual Contributor</t>
        </is>
      </c>
      <c r="AI220" s="74" t="inlineStr">
        <is>
          <t>0 years, 0 months, 0 days</t>
        </is>
      </c>
      <c r="AJ220" s="74" t="inlineStr">
        <is>
          <t>0 years, 8 months, 21 days</t>
        </is>
      </c>
      <c r="AK220" s="74" t="inlineStr">
        <is>
          <t>Regtech</t>
        </is>
      </c>
      <c r="AL220" s="74" t="inlineStr">
        <is>
          <t>CARBON</t>
        </is>
      </c>
      <c r="AM220" s="74" t="inlineStr">
        <is>
          <t>Technology</t>
        </is>
      </c>
      <c r="AN220" s="74" t="inlineStr">
        <is>
          <t>Development</t>
        </is>
      </c>
      <c r="AO220" s="74" t="inlineStr">
        <is>
          <t>Yes</t>
        </is>
      </c>
      <c r="AP220" s="74" t="inlineStr">
        <is>
          <t>Product/Project</t>
        </is>
      </c>
      <c r="AQ220" s="74" t="inlineStr">
        <is>
          <t>.NET MVC</t>
        </is>
      </c>
      <c r="AR220" s="74" t="inlineStr">
        <is>
          <t>Technical - Developer</t>
        </is>
      </c>
      <c r="AS220" s="74" t="n">
        <v>20</v>
      </c>
      <c r="AT220" s="74" t="inlineStr">
        <is>
          <t>Covered</t>
        </is>
      </c>
      <c r="AU220" s="74" t="inlineStr">
        <is>
          <t>IRIS2454</t>
        </is>
      </c>
      <c r="AV220" s="74" t="inlineStr">
        <is>
          <t>Ayush Sharma</t>
        </is>
      </c>
      <c r="AW220" s="74" t="inlineStr">
        <is>
          <t>Technology</t>
        </is>
      </c>
      <c r="AX220" s="74" t="inlineStr">
        <is>
          <t>Engineering &amp; Development</t>
        </is>
      </c>
      <c r="AY220" s="74" t="inlineStr">
        <is>
          <t>Full-Stack Engineering</t>
        </is>
      </c>
      <c r="AZ220" s="74" t="n"/>
      <c r="BA220" s="74" t="n"/>
      <c r="BB220" s="74" t="inlineStr">
        <is>
          <t>Employee</t>
        </is>
      </c>
      <c r="BC220" s="74" t="inlineStr">
        <is>
          <t>Alpesh Chaudhari</t>
        </is>
      </c>
      <c r="BD220" s="74" t="inlineStr">
        <is>
          <t>Alpesh Chaudhari</t>
        </is>
      </c>
      <c r="BE220" s="74" t="inlineStr">
        <is>
          <t>No</t>
        </is>
      </c>
      <c r="BF220" s="74" t="inlineStr">
        <is>
          <t>Trainee Software Engineer</t>
        </is>
      </c>
      <c r="BG220" s="74" t="inlineStr">
        <is>
          <t>Trainee Software Engineer</t>
        </is>
      </c>
      <c r="BH220" s="74" t="inlineStr">
        <is>
          <t>No</t>
        </is>
      </c>
      <c r="BI220" s="74" t="inlineStr">
        <is>
          <t>—</t>
        </is>
      </c>
      <c r="BJ220" s="74" t="inlineStr">
        <is>
          <t>—</t>
        </is>
      </c>
      <c r="BK220" s="74" t="inlineStr">
        <is>
          <t>—</t>
        </is>
      </c>
      <c r="BL220" s="74" t="inlineStr">
        <is>
          <t>Not a manager</t>
        </is>
      </c>
      <c r="BM220" s="74" t="inlineStr">
        <is>
          <t>—</t>
        </is>
      </c>
      <c r="BN220" s="74" t="inlineStr">
        <is>
          <t>—</t>
        </is>
      </c>
      <c r="BO220" s="74" t="inlineStr">
        <is>
          <t>—</t>
        </is>
      </c>
      <c r="BP220" s="74" t="inlineStr">
        <is>
          <t>Not a manager</t>
        </is>
      </c>
      <c r="BQ220" s="74" t="inlineStr">
        <is>
          <t>—</t>
        </is>
      </c>
      <c r="BR220" s="74" t="inlineStr">
        <is>
          <t>L2 – Trainee</t>
        </is>
      </c>
      <c r="BS220" s="74" t="inlineStr">
        <is>
          <t>L2 – Trainee</t>
        </is>
      </c>
      <c r="BT220" s="74" t="inlineStr">
        <is>
          <t>No designation change — current record value carried forward</t>
        </is>
      </c>
      <c r="BU220" s="74" t="inlineStr">
        <is>
          <t>1.Deliver ≥ 90% committed full-stack tasks within agreed timelines with improved implementation quality and reduced rework.
2.Strengthen technical capability in advanced.NET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BV220" s="74" t="n"/>
      <c r="BW220" s="74" t="inlineStr">
        <is>
          <t>Global</t>
        </is>
      </c>
      <c r="BX220" s="74" t="n"/>
      <c r="BY220" s="74" t="n"/>
      <c r="BZ220" s="74" t="n"/>
      <c r="CA220" s="74" t="n"/>
      <c r="CB220" s="74" t="n"/>
      <c r="CC220" s="74" t="n"/>
      <c r="CD220" s="74" t="n"/>
      <c r="CE220" s="74" t="n"/>
      <c r="CF220" s="74" t="n"/>
      <c r="CG220" s="74" t="n"/>
      <c r="CH220" s="74" t="n"/>
      <c r="CI220" s="74" t="n"/>
      <c r="CJ220" s="74" t="n"/>
      <c r="CK220" s="74" t="n"/>
      <c r="CL220" s="74" t="n"/>
      <c r="CM220" s="74" t="n"/>
      <c r="CN220" s="74" t="n"/>
      <c r="CO220" s="74" t="n"/>
      <c r="CP220" s="74" t="n"/>
      <c r="CQ220" s="74" t="n"/>
      <c r="CR220" s="74" t="n"/>
      <c r="CS220" s="74" t="n"/>
      <c r="CT220" s="74" t="n"/>
      <c r="CU220" s="74" t="n"/>
      <c r="CV220" s="74" t="n"/>
      <c r="CW220" s="74" t="n"/>
      <c r="CX220" s="74" t="n"/>
      <c r="CY220" s="74" t="n"/>
      <c r="CZ220" s="74" t="n"/>
      <c r="DA220" s="74" t="n"/>
      <c r="DB220" s="74" t="n"/>
      <c r="DC220" s="74" t="n"/>
      <c r="DD220" s="74" t="n"/>
      <c r="DE220" s="74" t="n"/>
      <c r="DF220" s="74" t="n"/>
      <c r="DG220" s="74" t="n"/>
      <c r="DH220" s="74" t="n"/>
      <c r="DI220" s="74" t="n"/>
      <c r="DJ220" s="74" t="n"/>
      <c r="DK220" s="74" t="n"/>
      <c r="DL220" s="74" t="n"/>
      <c r="DM220" s="74" t="n"/>
      <c r="DN220" s="74" t="n"/>
      <c r="DO220" s="74" t="n"/>
      <c r="DP220" s="74" t="n"/>
      <c r="DQ220" s="74" t="n"/>
      <c r="DR220" s="74" t="n"/>
      <c r="DS220" s="74" t="n"/>
      <c r="DT220" s="74" t="n"/>
      <c r="DU220" s="74" t="n"/>
      <c r="DV220" s="74" t="n"/>
      <c r="DW220" s="74" t="n"/>
      <c r="DX220" s="74" t="n"/>
      <c r="DY220" s="74" t="n"/>
      <c r="DZ220" s="74" t="n"/>
      <c r="EA220" s="74" t="n"/>
      <c r="EB220" s="74" t="n"/>
      <c r="EC220" s="74" t="n"/>
      <c r="ED220" s="74" t="n"/>
      <c r="EE220" s="74" t="n"/>
      <c r="EF220" s="74" t="n"/>
      <c r="EG220" s="74" t="n"/>
      <c r="EH220" s="74" t="n"/>
      <c r="EI220" s="74" t="n"/>
      <c r="EJ220" s="74" t="n"/>
      <c r="EK220" s="74" t="n"/>
      <c r="EL220" s="74" t="n"/>
      <c r="EM220" s="74" t="n"/>
      <c r="EN220" s="74" t="n"/>
      <c r="EO220" s="74" t="n"/>
      <c r="EP220" s="74" t="n"/>
      <c r="EQ220" s="74" t="n"/>
      <c r="ER220" s="74" t="n"/>
      <c r="ES220" s="74" t="n"/>
      <c r="ET220" s="74" t="n"/>
      <c r="EU220" s="74" t="n"/>
      <c r="EV220" s="130" t="n"/>
      <c r="EW220" s="131"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EX220" s="131" t="inlineStr">
        <is>
          <t>scalable software appln; I’m accountable for the quality, reliability, and timely delivery of the features and software I develop.; Develop Software Features; It can lead to bugs, delays, rework, or production issues.</t>
        </is>
      </c>
      <c r="EY220" s="131" t="inlineStr">
        <is>
          <t>NET Java React; Visual Studio VS Code; Problem-solving, ownership, and sound technical judgment.</t>
        </is>
      </c>
      <c r="EZ220" s="131" t="inlineStr">
        <is>
          <t>System architecture, project workflows, and priorities.; hands-on project expern; System design, cloud technologies, AI/GenAI, and leadership skills.</t>
        </is>
      </c>
      <c r="FA220" s="131" t="inlineStr">
        <is>
          <t>High workload and shift; Better workload planning and clearer priorities.</t>
        </is>
      </c>
      <c r="FB220" s="131" t="n"/>
      <c r="FC220" s="131" t="n"/>
    </row>
    <row r="221" ht="250" customHeight="1">
      <c r="A221" s="109" t="inlineStr">
        <is>
          <t>Mapped</t>
        </is>
      </c>
      <c r="B221" s="109" t="inlineStr">
        <is>
          <t>CARBON</t>
        </is>
      </c>
      <c r="C221" s="110" t="inlineStr">
        <is>
          <t>IRIS2455</t>
        </is>
      </c>
      <c r="D221" s="110" t="inlineStr">
        <is>
          <t>Soniya Paliwal</t>
        </is>
      </c>
      <c r="E221" s="110" t="inlineStr">
        <is>
          <t>Technology</t>
        </is>
      </c>
      <c r="F221" s="110" t="inlineStr">
        <is>
          <t>Trainee Software Engineer</t>
        </is>
      </c>
      <c r="G221" s="110" t="inlineStr">
        <is>
          <t>Trainee Software Engineer</t>
        </is>
      </c>
      <c r="H221" s="110" t="inlineStr">
        <is>
          <t>L2 – Trainee</t>
        </is>
      </c>
      <c r="I221" s="151" t="inlineStr">
        <is>
          <t>A1</t>
        </is>
      </c>
      <c r="J221" s="110" t="inlineStr">
        <is>
          <t>• Same level</t>
        </is>
      </c>
      <c r="K221" s="110" t="inlineStr">
        <is>
          <t>Engineering &amp; Development</t>
        </is>
      </c>
      <c r="L221" s="110" t="inlineStr">
        <is>
          <t>Full-Stack Development</t>
        </is>
      </c>
      <c r="M221" s="110" t="n"/>
      <c r="N221" s="110" t="n">
        <v>20</v>
      </c>
      <c r="O221" s="109" t="inlineStr">
        <is>
          <t>Entry / P1 · intern</t>
        </is>
      </c>
      <c r="P221" s="110" t="inlineStr">
        <is>
          <t>Entry</t>
        </is>
      </c>
      <c r="Q221" s="110" t="inlineStr">
        <is>
          <t>1 Follow</t>
        </is>
      </c>
      <c r="R221" s="110" t="inlineStr">
        <is>
          <t>0 yrs · fresher / intern</t>
        </is>
      </c>
      <c r="S221" s="110" t="inlineStr">
        <is>
          <t>—</t>
        </is>
      </c>
      <c r="T221" s="110" t="inlineStr">
        <is>
          <t>Associate Software Engineer</t>
        </is>
      </c>
      <c r="U221" s="110" t="inlineStr">
        <is>
          <t>—</t>
        </is>
      </c>
      <c r="V221" s="110" t="inlineStr">
        <is>
          <t>SFIA 9 · software development, programming; OWASP secure coding; cloud vendor certifications</t>
        </is>
      </c>
      <c r="W221" s="110" t="inlineStr">
        <is>
          <t>Core 1 · Future 1 · Functional 1 · Leadership not scored</t>
        </is>
      </c>
      <c r="X221" s="73" t="n">
        <v>421</v>
      </c>
      <c r="Y221" s="74" t="inlineStr">
        <is>
          <t>IRIS2455</t>
        </is>
      </c>
      <c r="Z221" s="74" t="inlineStr">
        <is>
          <t>Employee</t>
        </is>
      </c>
      <c r="AA221" s="74" t="inlineStr">
        <is>
          <t>Active</t>
        </is>
      </c>
      <c r="AB221" s="74" t="inlineStr">
        <is>
          <t>Soniya Paliwal</t>
        </is>
      </c>
      <c r="AC221" s="164" t="n">
        <v>45995</v>
      </c>
      <c r="AD221" s="74" t="inlineStr">
        <is>
          <t>Trainee Software Engineer</t>
        </is>
      </c>
      <c r="AE221" s="74" t="inlineStr">
        <is>
          <t>B.Com</t>
        </is>
      </c>
      <c r="AF221" s="74" t="inlineStr">
        <is>
          <t>Raj Chauhan</t>
        </is>
      </c>
      <c r="AG221" s="74" t="inlineStr">
        <is>
          <t>N-4</t>
        </is>
      </c>
      <c r="AH221" s="74" t="inlineStr">
        <is>
          <t>Individual Contributor</t>
        </is>
      </c>
      <c r="AI221" s="74" t="inlineStr">
        <is>
          <t>0 years, 0 months, 0 days</t>
        </is>
      </c>
      <c r="AJ221" s="74" t="inlineStr">
        <is>
          <t>0 years, 8 months, 21 days</t>
        </is>
      </c>
      <c r="AK221" s="74" t="inlineStr">
        <is>
          <t>Regtech</t>
        </is>
      </c>
      <c r="AL221" s="74" t="inlineStr">
        <is>
          <t>CARBON</t>
        </is>
      </c>
      <c r="AM221" s="74" t="inlineStr">
        <is>
          <t>Technology</t>
        </is>
      </c>
      <c r="AN221" s="74" t="inlineStr">
        <is>
          <t>Development</t>
        </is>
      </c>
      <c r="AO221" s="74" t="inlineStr">
        <is>
          <t>Yes</t>
        </is>
      </c>
      <c r="AP221" s="74" t="inlineStr">
        <is>
          <t>Product/Project</t>
        </is>
      </c>
      <c r="AQ221" s="74" t="inlineStr">
        <is>
          <t>.NET MVC</t>
        </is>
      </c>
      <c r="AR221" s="74" t="inlineStr">
        <is>
          <t>Technical - Developer</t>
        </is>
      </c>
      <c r="AS221" s="74" t="n">
        <v>20</v>
      </c>
      <c r="AT221" s="74" t="inlineStr">
        <is>
          <t>Covered</t>
        </is>
      </c>
      <c r="AU221" s="74" t="inlineStr">
        <is>
          <t>IRIS2455</t>
        </is>
      </c>
      <c r="AV221" s="74" t="inlineStr">
        <is>
          <t>Soniya Paliwal</t>
        </is>
      </c>
      <c r="AW221" s="74" t="inlineStr">
        <is>
          <t>Technology</t>
        </is>
      </c>
      <c r="AX221" s="74" t="inlineStr">
        <is>
          <t>Engineering &amp; Development</t>
        </is>
      </c>
      <c r="AY221" s="74" t="inlineStr">
        <is>
          <t>Backend Engineering ·.NET</t>
        </is>
      </c>
      <c r="AZ221" s="74" t="n"/>
      <c r="BA221" s="74" t="n"/>
      <c r="BB221" s="74" t="inlineStr">
        <is>
          <t>Employee</t>
        </is>
      </c>
      <c r="BC221" s="74" t="inlineStr">
        <is>
          <t>Raj Chauhan</t>
        </is>
      </c>
      <c r="BD221" s="74" t="inlineStr">
        <is>
          <t>Raj Chauhan</t>
        </is>
      </c>
      <c r="BE221" s="74" t="inlineStr">
        <is>
          <t>No</t>
        </is>
      </c>
      <c r="BF221" s="74" t="inlineStr">
        <is>
          <t>Trainee Software Engineer</t>
        </is>
      </c>
      <c r="BG221" s="74" t="inlineStr">
        <is>
          <t>Trainee Software Engineer</t>
        </is>
      </c>
      <c r="BH221" s="74" t="inlineStr">
        <is>
          <t>No</t>
        </is>
      </c>
      <c r="BI221" s="74" t="inlineStr">
        <is>
          <t>—</t>
        </is>
      </c>
      <c r="BJ221" s="74" t="inlineStr">
        <is>
          <t>—</t>
        </is>
      </c>
      <c r="BK221" s="74" t="inlineStr">
        <is>
          <t>—</t>
        </is>
      </c>
      <c r="BL221" s="74" t="inlineStr">
        <is>
          <t>Not a manager</t>
        </is>
      </c>
      <c r="BM221" s="74" t="inlineStr">
        <is>
          <t>—</t>
        </is>
      </c>
      <c r="BN221" s="74" t="inlineStr">
        <is>
          <t>—</t>
        </is>
      </c>
      <c r="BO221" s="74" t="inlineStr">
        <is>
          <t>—</t>
        </is>
      </c>
      <c r="BP221" s="74" t="inlineStr">
        <is>
          <t>Not a manager</t>
        </is>
      </c>
      <c r="BQ221" s="74" t="inlineStr">
        <is>
          <t>—</t>
        </is>
      </c>
      <c r="BR221" s="74" t="inlineStr">
        <is>
          <t>L2 – Trainee</t>
        </is>
      </c>
      <c r="BS221" s="74" t="inlineStr">
        <is>
          <t>L2 – Trainee</t>
        </is>
      </c>
      <c r="BT221" s="74" t="inlineStr">
        <is>
          <t>No designation change — current record value carried forward</t>
        </is>
      </c>
      <c r="BU221" s="74"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BV221" s="74" t="n"/>
      <c r="BW221" s="74" t="inlineStr">
        <is>
          <t>All.</t>
        </is>
      </c>
      <c r="BX221" s="74" t="n"/>
      <c r="BY221" s="74" t="n"/>
      <c r="BZ221" s="74" t="n"/>
      <c r="CA221" s="74" t="n"/>
      <c r="CB221" s="74" t="n"/>
      <c r="CC221" s="74" t="n"/>
      <c r="CD221" s="74" t="n"/>
      <c r="CE221" s="74" t="n"/>
      <c r="CF221" s="74" t="n"/>
      <c r="CG221" s="74" t="n"/>
      <c r="CH221" s="74" t="n"/>
      <c r="CI221" s="74" t="n"/>
      <c r="CJ221" s="74" t="n"/>
      <c r="CK221" s="74" t="n"/>
      <c r="CL221" s="74" t="n"/>
      <c r="CM221" s="74" t="n"/>
      <c r="CN221" s="74" t="n"/>
      <c r="CO221" s="74" t="n"/>
      <c r="CP221" s="74" t="n"/>
      <c r="CQ221" s="74" t="n"/>
      <c r="CR221" s="74" t="n"/>
      <c r="CS221" s="74" t="n"/>
      <c r="CT221" s="74" t="n"/>
      <c r="CU221" s="74" t="n"/>
      <c r="CV221" s="74" t="n"/>
      <c r="CW221" s="74" t="n"/>
      <c r="CX221" s="74" t="n"/>
      <c r="CY221" s="74" t="n"/>
      <c r="CZ221" s="74" t="n"/>
      <c r="DA221" s="74" t="n"/>
      <c r="DB221" s="74" t="n"/>
      <c r="DC221" s="74" t="n"/>
      <c r="DD221" s="74" t="n"/>
      <c r="DE221" s="74" t="n"/>
      <c r="DF221" s="74" t="n"/>
      <c r="DG221" s="74" t="n"/>
      <c r="DH221" s="74" t="n"/>
      <c r="DI221" s="74" t="n"/>
      <c r="DJ221" s="74" t="n"/>
      <c r="DK221" s="74" t="n"/>
      <c r="DL221" s="74" t="n"/>
      <c r="DM221" s="74" t="n"/>
      <c r="DN221" s="74" t="n"/>
      <c r="DO221" s="74" t="n"/>
      <c r="DP221" s="74" t="n"/>
      <c r="DQ221" s="74" t="n"/>
      <c r="DR221" s="74" t="n"/>
      <c r="DS221" s="74" t="n"/>
      <c r="DT221" s="74" t="n"/>
      <c r="DU221" s="74" t="n"/>
      <c r="DV221" s="74" t="n"/>
      <c r="DW221" s="74" t="n"/>
      <c r="DX221" s="74" t="n"/>
      <c r="DY221" s="74" t="n"/>
      <c r="DZ221" s="74" t="n"/>
      <c r="EA221" s="74" t="n"/>
      <c r="EB221" s="74" t="n"/>
      <c r="EC221" s="74" t="n"/>
      <c r="ED221" s="74" t="n"/>
      <c r="EE221" s="74" t="n"/>
      <c r="EF221" s="74" t="n"/>
      <c r="EG221" s="74" t="n"/>
      <c r="EH221" s="74" t="n"/>
      <c r="EI221" s="74" t="n"/>
      <c r="EJ221" s="74" t="n"/>
      <c r="EK221" s="74" t="n"/>
      <c r="EL221" s="74" t="n"/>
      <c r="EM221" s="74" t="n"/>
      <c r="EN221" s="74" t="n"/>
      <c r="EO221" s="74" t="n"/>
      <c r="EP221" s="74" t="n"/>
      <c r="EQ221" s="74" t="n"/>
      <c r="ER221" s="74" t="n"/>
      <c r="ES221" s="74" t="n"/>
      <c r="ET221" s="74" t="n"/>
      <c r="EU221" s="74" t="n"/>
      <c r="EV221" s="130" t="n"/>
      <c r="EW221" s="131"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EX221" s="131"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EY221" s="131"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EZ221" s="131" t="inlineStr">
        <is>
          <t>• Development priorities: Upskilling the tech stack.
• Learning and Development Need: Had a Buddy assigned to m. More in depth knowledge of tech stack used here.</t>
        </is>
      </c>
      <c r="FA221" s="131" t="inlineStr">
        <is>
          <t>• Key challenges: Lack of communication; Ai credits; Changes in requirements.
• Support required: Need clear requirements before any feature development; Need better people for mentorship, people who actually know how to lead.</t>
        </is>
      </c>
      <c r="FB221" s="131" t="n"/>
      <c r="FC221" s="131" t="n"/>
    </row>
    <row r="222" ht="250" customHeight="1">
      <c r="A222" s="109" t="inlineStr">
        <is>
          <t>Mapped</t>
        </is>
      </c>
      <c r="B222" s="109" t="inlineStr">
        <is>
          <t>Consume</t>
        </is>
      </c>
      <c r="C222" s="110" t="inlineStr">
        <is>
          <t>IRIS0114</t>
        </is>
      </c>
      <c r="D222" s="110" t="inlineStr">
        <is>
          <t>Shraddha Patil</t>
        </is>
      </c>
      <c r="E222" s="110" t="inlineStr">
        <is>
          <t>Digitizing</t>
        </is>
      </c>
      <c r="F222" s="162" t="inlineStr">
        <is>
          <t>Image Processing Specialist</t>
        </is>
      </c>
      <c r="G222" s="162" t="inlineStr">
        <is>
          <t>Digitization Manager</t>
        </is>
      </c>
      <c r="H222" s="162" t="inlineStr">
        <is>
          <t>L3 – Professional / Associate</t>
        </is>
      </c>
      <c r="I222" s="162" t="inlineStr">
        <is>
          <t>B2</t>
        </is>
      </c>
      <c r="J222" s="166" t="inlineStr">
        <is>
          <t>▲ Up</t>
        </is>
      </c>
      <c r="K222" s="110" t="inlineStr">
        <is>
          <t>Data Operations &amp; Digitization</t>
        </is>
      </c>
      <c r="L222" s="110" t="inlineStr">
        <is>
          <t>Document Conversion, Formatting &amp; Web Publishing</t>
        </is>
      </c>
      <c r="M222" s="163" t="inlineStr">
        <is>
          <t>• Confirm the reporting line — Manager</t>
        </is>
      </c>
      <c r="N222" s="110" t="n">
        <v>20</v>
      </c>
      <c r="O222" s="109" t="inlineStr">
        <is>
          <t>P4 / M3</t>
        </is>
      </c>
      <c r="P222" s="110" t="inlineStr">
        <is>
          <t>Senior / Manager</t>
        </is>
      </c>
      <c r="Q222" s="110" t="inlineStr">
        <is>
          <t>4–5</t>
        </is>
      </c>
      <c r="R222" s="110" t="inlineStr">
        <is>
          <t>6–9 yrs</t>
        </is>
      </c>
      <c r="S222" s="110" t="inlineStr">
        <is>
          <t>7–10 · 6–11</t>
        </is>
      </c>
      <c r="T222" s="110" t="inlineStr">
        <is>
          <t>Manager</t>
        </is>
      </c>
      <c r="U222" s="110" t="inlineStr">
        <is>
          <t>Accenture Operations: L8 Associate Manager · IRIS Vs Competitor Benchmark — operations roles: Operations Manager</t>
        </is>
      </c>
      <c r="V222" s="110" t="inlineStr">
        <is>
          <t>COPC CX Standard · leadership &amp; planning, people, processes, performance; ISO 9001; Lean / Six Sigma</t>
        </is>
      </c>
      <c r="W222" s="110" t="inlineStr">
        <is>
          <t>Core 3 · Future 3 · Functional 4 · Leadership 3</t>
        </is>
      </c>
      <c r="X222" s="73" t="n">
        <v>25</v>
      </c>
      <c r="Y222" s="74" t="inlineStr">
        <is>
          <t>IRIS0114</t>
        </is>
      </c>
      <c r="Z222" s="74" t="inlineStr">
        <is>
          <t>Employee</t>
        </is>
      </c>
      <c r="AA222" s="74" t="inlineStr">
        <is>
          <t>Active</t>
        </is>
      </c>
      <c r="AB222" s="74" t="inlineStr">
        <is>
          <t>Shraddha Patil</t>
        </is>
      </c>
      <c r="AC222" s="164" t="n">
        <v>39326</v>
      </c>
      <c r="AD222" s="74" t="inlineStr">
        <is>
          <t>Image Processing Specialist</t>
        </is>
      </c>
      <c r="AE222" s="74" t="inlineStr">
        <is>
          <t>BA</t>
        </is>
      </c>
      <c r="AF222" s="74" t="inlineStr">
        <is>
          <t>Vijay Parulekar</t>
        </is>
      </c>
      <c r="AG222" s="74" t="inlineStr">
        <is>
          <t>N-6</t>
        </is>
      </c>
      <c r="AH222" s="74" t="inlineStr">
        <is>
          <t>Manager</t>
        </is>
      </c>
      <c r="AI222" s="74" t="inlineStr">
        <is>
          <t>0 years, 0 months, 0 days</t>
        </is>
      </c>
      <c r="AJ222" s="74" t="inlineStr">
        <is>
          <t>18 years, 11 months, 24 days</t>
        </is>
      </c>
      <c r="AK222" s="74" t="inlineStr">
        <is>
          <t>Consume</t>
        </is>
      </c>
      <c r="AL222" s="74" t="inlineStr">
        <is>
          <t>Consume</t>
        </is>
      </c>
      <c r="AM222" s="74" t="inlineStr">
        <is>
          <t>Digitizing</t>
        </is>
      </c>
      <c r="AN222" s="74" t="inlineStr">
        <is>
          <t>Digitizing Assisted services</t>
        </is>
      </c>
      <c r="AO222" s="74" t="inlineStr">
        <is>
          <t>No</t>
        </is>
      </c>
      <c r="AP222" s="74" t="inlineStr">
        <is>
          <t>Professional Services</t>
        </is>
      </c>
      <c r="AQ222" s="74" t="inlineStr">
        <is>
          <t>OCR/Image procesing</t>
        </is>
      </c>
      <c r="AR222" s="74" t="inlineStr">
        <is>
          <t>Non-technical</t>
        </is>
      </c>
      <c r="AS222" s="74" t="n">
        <v>20</v>
      </c>
      <c r="AT222" s="74" t="inlineStr">
        <is>
          <t>Covered</t>
        </is>
      </c>
      <c r="AU222" s="74" t="inlineStr">
        <is>
          <t>IRIS0114</t>
        </is>
      </c>
      <c r="AV222" s="74" t="inlineStr">
        <is>
          <t>Shraddha Patil</t>
        </is>
      </c>
      <c r="AW222" s="74" t="inlineStr">
        <is>
          <t>Digitizing</t>
        </is>
      </c>
      <c r="AX222" s="74" t="inlineStr">
        <is>
          <t>Professional Services</t>
        </is>
      </c>
      <c r="AY222" s="74" t="inlineStr">
        <is>
          <t>Digitization &amp; Image Processing</t>
        </is>
      </c>
      <c r="AZ222" s="74" t="n"/>
      <c r="BA222" s="74" t="n"/>
      <c r="BB222" s="74" t="inlineStr">
        <is>
          <t>Employee</t>
        </is>
      </c>
      <c r="BC222" s="74" t="inlineStr">
        <is>
          <t>Vijay Parulekar</t>
        </is>
      </c>
      <c r="BD222" s="74" t="inlineStr">
        <is>
          <t>Vijay Parulekar</t>
        </is>
      </c>
      <c r="BE222" s="74" t="inlineStr">
        <is>
          <t>No</t>
        </is>
      </c>
      <c r="BF222" s="74" t="inlineStr">
        <is>
          <t>Image Processing Specialist</t>
        </is>
      </c>
      <c r="BG222" s="74" t="inlineStr">
        <is>
          <t>Manager - Digitizing</t>
        </is>
      </c>
      <c r="BH222" s="74" t="inlineStr">
        <is>
          <t>Yes</t>
        </is>
      </c>
      <c r="BI222" s="74" t="n">
        <v>8</v>
      </c>
      <c r="BJ222" s="74" t="n">
        <v>5</v>
      </c>
      <c r="BK222" s="74" t="n">
        <v>5</v>
      </c>
      <c r="BL222" s="74" t="inlineStr">
        <is>
          <t>Healthy</t>
        </is>
      </c>
      <c r="BM222" s="74" t="n">
        <v>10</v>
      </c>
      <c r="BN222" s="74" t="n">
        <v>5</v>
      </c>
      <c r="BO222" s="74" t="n">
        <v>5</v>
      </c>
      <c r="BP222" s="74" t="inlineStr">
        <is>
          <t>Healthy</t>
        </is>
      </c>
      <c r="BQ222" s="74" t="inlineStr">
        <is>
          <t>No</t>
        </is>
      </c>
      <c r="BR222" s="74" t="inlineStr">
        <is>
          <t>L3 – Professional / Associate</t>
        </is>
      </c>
      <c r="BS222" s="74" t="inlineStr">
        <is>
          <t>L4</t>
        </is>
      </c>
      <c r="BT222" s="74" t="inlineStr">
        <is>
          <t>Designation refined from Raw tab Comments column · this update</t>
        </is>
      </c>
      <c r="BU222" s="74"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BV222" s="74" t="n"/>
      <c r="BW222" s="74" t="inlineStr">
        <is>
          <t>No input received.</t>
        </is>
      </c>
      <c r="BX222" s="74" t="n"/>
      <c r="BY222" s="74" t="inlineStr">
        <is>
          <t>IRIS0114</t>
        </is>
      </c>
      <c r="BZ222" s="74" t="inlineStr">
        <is>
          <t>Employee</t>
        </is>
      </c>
      <c r="CA222" s="74" t="inlineStr">
        <is>
          <t>Active</t>
        </is>
      </c>
      <c r="CB222" s="74" t="inlineStr">
        <is>
          <t>Shraddha Patil</t>
        </is>
      </c>
      <c r="CC222" s="164" t="n">
        <v>39326</v>
      </c>
      <c r="CD222" s="74" t="inlineStr">
        <is>
          <t>Image Processing Specialist</t>
        </is>
      </c>
      <c r="CE222" s="74" t="n"/>
      <c r="CF222" s="74" t="inlineStr">
        <is>
          <t>Professional Services</t>
        </is>
      </c>
      <c r="CG222" s="74" t="inlineStr">
        <is>
          <t>Digitization &amp; Image Processing</t>
        </is>
      </c>
      <c r="CH222" s="74" t="inlineStr">
        <is>
          <t>Image Processing Specialist</t>
        </is>
      </c>
      <c r="CI222" s="74" t="inlineStr">
        <is>
          <t>L3 – Professional / Associate</t>
        </is>
      </c>
      <c r="CJ222" s="74" t="inlineStr">
        <is>
          <t>Vijay Parulekar</t>
        </is>
      </c>
      <c r="CK222" s="74" t="inlineStr">
        <is>
          <t>N-6</t>
        </is>
      </c>
      <c r="CL222" s="74" t="inlineStr">
        <is>
          <t>Manager</t>
        </is>
      </c>
      <c r="CM222" s="74" t="inlineStr">
        <is>
          <t>Consume</t>
        </is>
      </c>
      <c r="CN222" s="74" t="inlineStr">
        <is>
          <t>Digitizing</t>
        </is>
      </c>
      <c r="CO222" s="74" t="inlineStr">
        <is>
          <t>18 years, 9 months, 19 days</t>
        </is>
      </c>
      <c r="CP222" s="74" t="inlineStr">
        <is>
          <t>Manager- Digitizing</t>
        </is>
      </c>
      <c r="CQ222" s="74" t="n"/>
      <c r="CR222" s="74" t="n">
        <v>5</v>
      </c>
      <c r="CS222" s="74" t="inlineStr">
        <is>
          <t>High</t>
        </is>
      </c>
      <c r="CT222" s="74" t="inlineStr">
        <is>
          <t>Core Contributor</t>
        </is>
      </c>
      <c r="CU222" s="74" t="inlineStr">
        <is>
          <t>No</t>
        </is>
      </c>
      <c r="CV222" s="74" t="inlineStr">
        <is>
          <t>No</t>
        </is>
      </c>
      <c r="CW222" s="74" t="inlineStr">
        <is>
          <t>Yes</t>
        </is>
      </c>
      <c r="CX222" s="74" t="n"/>
      <c r="CY222" s="74" t="n"/>
      <c r="CZ222" s="74" t="n"/>
      <c r="DA222" s="74" t="inlineStr">
        <is>
          <t>Title to be changed to Manager - Digitizing. Not Carbon employee but to be mapped to iFile</t>
        </is>
      </c>
      <c r="DB222" s="74" t="n"/>
      <c r="DC222" s="74" t="n"/>
      <c r="DD222" s="74" t="n"/>
      <c r="DE222" s="74" t="n"/>
      <c r="DF222" s="74" t="n"/>
      <c r="DG222" s="74" t="n"/>
      <c r="DH222" s="74" t="n"/>
      <c r="DI222" s="74" t="n"/>
      <c r="DJ222" s="74" t="n"/>
      <c r="DK222" s="74" t="n"/>
      <c r="DL222" s="74" t="n"/>
      <c r="DM222" s="74" t="n"/>
      <c r="DN222" s="74" t="n"/>
      <c r="DO222" s="74" t="n"/>
      <c r="DP222" s="74" t="n"/>
      <c r="DQ222" s="74" t="n"/>
      <c r="DR222" s="74" t="n"/>
      <c r="DS222" s="74" t="n"/>
      <c r="DT222" s="74" t="n"/>
      <c r="DU222" s="74" t="n"/>
      <c r="DV222" s="74" t="n"/>
      <c r="DW222" s="74" t="n"/>
      <c r="DX222" s="74" t="n"/>
      <c r="DY222" s="74" t="n"/>
      <c r="DZ222" s="74" t="n"/>
      <c r="EA222" s="74" t="n"/>
      <c r="EB222" s="74" t="n"/>
      <c r="EC222" s="74" t="n"/>
      <c r="ED222" s="74" t="n"/>
      <c r="EE222" s="74" t="n"/>
      <c r="EF222" s="74" t="n"/>
      <c r="EG222" s="74" t="n"/>
      <c r="EH222" s="74" t="n"/>
      <c r="EI222" s="74" t="n"/>
      <c r="EJ222" s="74" t="n"/>
      <c r="EK222" s="74" t="n"/>
      <c r="EL222" s="74" t="n"/>
      <c r="EM222" s="74" t="n"/>
      <c r="EN222" s="74" t="n"/>
      <c r="EO222" s="74" t="n"/>
      <c r="EP222" s="74" t="n"/>
      <c r="EQ222" s="74" t="n"/>
      <c r="ER222" s="74" t="n"/>
      <c r="ES222" s="74" t="n"/>
      <c r="ET222" s="74" t="n"/>
      <c r="EU222" s="74" t="n"/>
      <c r="EV222" s="130" t="n"/>
      <c r="EW222" s="131" t="inlineStr">
        <is>
          <t>• Role / sub-team: Digitizing — Image Processing Specialist.
• Core purpose: My core purpose is to align my team, clear away roadblocks, and drive us together".
• Decision-making autonomy: No input received.
• Is this something only they do: No input received.</t>
        </is>
      </c>
      <c r="EX222" s="131" t="inlineStr">
        <is>
          <t>• Key responsibilities include: Maintain RBI website.
• Impact if missed or done wrong: No input received.
• How measured: No input received.</t>
        </is>
      </c>
      <c r="EY222" s="131" t="inlineStr">
        <is>
          <t>• Current capabilities: No input received.
• Tools / software used: No input received.</t>
        </is>
      </c>
      <c r="EZ222" s="131" t="inlineStr">
        <is>
          <t>• Development priorities: No input received.</t>
        </is>
      </c>
      <c r="FA222" s="131" t="inlineStr">
        <is>
          <t>• Key challenges: No input received.
• Support required: No input received.</t>
        </is>
      </c>
      <c r="FB222" s="131" t="n"/>
      <c r="FC222" s="131" t="n"/>
    </row>
    <row r="223" ht="250" customHeight="1">
      <c r="A223" s="109" t="inlineStr">
        <is>
          <t>Mapped</t>
        </is>
      </c>
      <c r="B223" s="109" t="inlineStr">
        <is>
          <t>Consume</t>
        </is>
      </c>
      <c r="C223" s="110" t="inlineStr">
        <is>
          <t>IRIS0167</t>
        </is>
      </c>
      <c r="D223" s="110" t="inlineStr">
        <is>
          <t>Nitin Bhoir</t>
        </is>
      </c>
      <c r="E223" s="110" t="inlineStr">
        <is>
          <t>Digitizing</t>
        </is>
      </c>
      <c r="F223" s="162" t="inlineStr">
        <is>
          <t>Image Processing Specialist</t>
        </is>
      </c>
      <c r="G223" s="162" t="inlineStr">
        <is>
          <t>Digitization Specialist</t>
        </is>
      </c>
      <c r="H223" s="162" t="inlineStr">
        <is>
          <t>L3 – Professional / Associate</t>
        </is>
      </c>
      <c r="I223" s="162" t="inlineStr">
        <is>
          <t>B1</t>
        </is>
      </c>
      <c r="J223" s="166" t="inlineStr">
        <is>
          <t>▲ Up</t>
        </is>
      </c>
      <c r="K223" s="110" t="inlineStr">
        <is>
          <t>Data Operations &amp; Digitization</t>
        </is>
      </c>
      <c r="L223" s="110" t="inlineStr">
        <is>
          <t>Document Conversion, Formatting &amp; Web Publishing</t>
        </is>
      </c>
      <c r="M223" s="110" t="n"/>
      <c r="N223" s="110" t="n">
        <v>20</v>
      </c>
      <c r="O223" s="109" t="inlineStr">
        <is>
          <t>P3 / M2</t>
        </is>
      </c>
      <c r="P223" s="110" t="inlineStr">
        <is>
          <t>Career / · Team Lead</t>
        </is>
      </c>
      <c r="Q223" s="110" t="inlineStr">
        <is>
          <t>4 Enable</t>
        </is>
      </c>
      <c r="R223" s="110" t="inlineStr">
        <is>
          <t>4–7 yrs</t>
        </is>
      </c>
      <c r="S223" s="110" t="inlineStr">
        <is>
          <t>5–8 · 4–8</t>
        </is>
      </c>
      <c r="T223" s="110" t="inlineStr">
        <is>
          <t>Specialist / QC Analyst</t>
        </is>
      </c>
      <c r="U223" s="110" t="inlineStr">
        <is>
          <t>Accenture Operations: L9 Team Lead · IRIS Vs Competitor Benchmark — operations roles: Team Lead / Quality Lead</t>
        </is>
      </c>
      <c r="V223" s="110" t="inlineStr">
        <is>
          <t>COPC CX Standard · leadership &amp; planning, people, processes, performance; ISO 9001; Lean / Six Sigma</t>
        </is>
      </c>
      <c r="W223" s="110" t="inlineStr">
        <is>
          <t>Core 3 · Future 3 · Functional 3 · Leadership 1</t>
        </is>
      </c>
      <c r="X223" s="73" t="n">
        <v>34</v>
      </c>
      <c r="Y223" s="74" t="inlineStr">
        <is>
          <t>IRIS0167</t>
        </is>
      </c>
      <c r="Z223" s="74" t="inlineStr">
        <is>
          <t>Employee</t>
        </is>
      </c>
      <c r="AA223" s="74" t="inlineStr">
        <is>
          <t>Active</t>
        </is>
      </c>
      <c r="AB223" s="74" t="inlineStr">
        <is>
          <t>Nitin Bhoir</t>
        </is>
      </c>
      <c r="AC223" s="164" t="n">
        <v>39470</v>
      </c>
      <c r="AD223" s="74" t="inlineStr">
        <is>
          <t>Image Processing Specialist</t>
        </is>
      </c>
      <c r="AE223" s="74" t="inlineStr">
        <is>
          <t>BA</t>
        </is>
      </c>
      <c r="AF223" s="74" t="inlineStr">
        <is>
          <t>Shraddha Patil</t>
        </is>
      </c>
      <c r="AG223" s="74" t="inlineStr">
        <is>
          <t>N-7</t>
        </is>
      </c>
      <c r="AH223" s="74" t="inlineStr">
        <is>
          <t>Individual Contributor</t>
        </is>
      </c>
      <c r="AI223" s="74" t="inlineStr">
        <is>
          <t>0 years, 3 months, 0 days</t>
        </is>
      </c>
      <c r="AJ223" s="74" t="inlineStr">
        <is>
          <t>18 years, 7 months, 2 days</t>
        </is>
      </c>
      <c r="AK223" s="74" t="inlineStr">
        <is>
          <t>Consume</t>
        </is>
      </c>
      <c r="AL223" s="74" t="inlineStr">
        <is>
          <t>Consume</t>
        </is>
      </c>
      <c r="AM223" s="74" t="inlineStr">
        <is>
          <t>Digitizing</t>
        </is>
      </c>
      <c r="AN223" s="74" t="inlineStr">
        <is>
          <t>Digitizing Assisted services</t>
        </is>
      </c>
      <c r="AO223" s="74" t="inlineStr">
        <is>
          <t>No</t>
        </is>
      </c>
      <c r="AP223" s="74" t="inlineStr">
        <is>
          <t>Professional Services</t>
        </is>
      </c>
      <c r="AQ223" s="74" t="inlineStr">
        <is>
          <t>OCR/Image procesing</t>
        </is>
      </c>
      <c r="AR223" s="74" t="inlineStr">
        <is>
          <t>Non-technical</t>
        </is>
      </c>
      <c r="AS223" s="74" t="n">
        <v>20</v>
      </c>
      <c r="AT223" s="74" t="inlineStr">
        <is>
          <t>Covered</t>
        </is>
      </c>
      <c r="AU223" s="74" t="inlineStr">
        <is>
          <t>IRIS0167</t>
        </is>
      </c>
      <c r="AV223" s="74" t="inlineStr">
        <is>
          <t>Nitin Bhoir</t>
        </is>
      </c>
      <c r="AW223" s="74" t="inlineStr">
        <is>
          <t>Digitizing</t>
        </is>
      </c>
      <c r="AX223" s="74" t="inlineStr">
        <is>
          <t>Professional Services</t>
        </is>
      </c>
      <c r="AY223" s="74" t="inlineStr">
        <is>
          <t>Regulatory Portal Operations</t>
        </is>
      </c>
      <c r="AZ223" s="74" t="n"/>
      <c r="BA223" s="74" t="n"/>
      <c r="BB223" s="74" t="inlineStr">
        <is>
          <t>Employee</t>
        </is>
      </c>
      <c r="BC223" s="74" t="inlineStr">
        <is>
          <t>Shraddha Patil</t>
        </is>
      </c>
      <c r="BD223" s="74" t="inlineStr">
        <is>
          <t>Shraddha Patil</t>
        </is>
      </c>
      <c r="BE223" s="74" t="inlineStr">
        <is>
          <t>No</t>
        </is>
      </c>
      <c r="BF223" s="74" t="inlineStr">
        <is>
          <t>Image Processing Specialist</t>
        </is>
      </c>
      <c r="BG223" s="74" t="inlineStr">
        <is>
          <t>Sr Regulatory Portal Operations Specialist</t>
        </is>
      </c>
      <c r="BH223" s="74" t="inlineStr">
        <is>
          <t>Yes</t>
        </is>
      </c>
      <c r="BI223" s="74" t="inlineStr">
        <is>
          <t>—</t>
        </is>
      </c>
      <c r="BJ223" s="74" t="inlineStr">
        <is>
          <t>—</t>
        </is>
      </c>
      <c r="BK223" s="74" t="inlineStr">
        <is>
          <t>—</t>
        </is>
      </c>
      <c r="BL223" s="74" t="inlineStr">
        <is>
          <t>Not a manager</t>
        </is>
      </c>
      <c r="BM223" s="74" t="inlineStr">
        <is>
          <t>—</t>
        </is>
      </c>
      <c r="BN223" s="74" t="inlineStr">
        <is>
          <t>—</t>
        </is>
      </c>
      <c r="BO223" s="74" t="inlineStr">
        <is>
          <t>—</t>
        </is>
      </c>
      <c r="BP223" s="74" t="inlineStr">
        <is>
          <t>Not a manager</t>
        </is>
      </c>
      <c r="BQ223" s="74" t="inlineStr">
        <is>
          <t>—</t>
        </is>
      </c>
      <c r="BR223" s="74" t="inlineStr">
        <is>
          <t>L3 – Professional / Associate</t>
        </is>
      </c>
      <c r="BS223" s="74" t="inlineStr">
        <is>
          <t>L3</t>
        </is>
      </c>
      <c r="BT223" s="74" t="inlineStr">
        <is>
          <t>Matched from Title Hierarchy · new designation</t>
        </is>
      </c>
      <c r="BU223"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3" s="74" t="n"/>
      <c r="BW223" s="74" t="inlineStr">
        <is>
          <t>Belapur Data Center India.</t>
        </is>
      </c>
      <c r="BX223" s="74" t="n"/>
      <c r="BY223" s="74" t="inlineStr">
        <is>
          <t>IRIS0167</t>
        </is>
      </c>
      <c r="BZ223" s="74" t="inlineStr">
        <is>
          <t>Employee</t>
        </is>
      </c>
      <c r="CA223" s="74" t="inlineStr">
        <is>
          <t>Active</t>
        </is>
      </c>
      <c r="CB223" s="74" t="inlineStr">
        <is>
          <t>Nitin Bhoir</t>
        </is>
      </c>
      <c r="CC223" s="164" t="n">
        <v>39470</v>
      </c>
      <c r="CD223" s="74" t="inlineStr">
        <is>
          <t>Image Processing Specialist</t>
        </is>
      </c>
      <c r="CE223" s="74" t="n"/>
      <c r="CF223" s="74" t="inlineStr">
        <is>
          <t>Professional Services</t>
        </is>
      </c>
      <c r="CG223" s="74" t="inlineStr">
        <is>
          <t>Digitization &amp; Image Processing</t>
        </is>
      </c>
      <c r="CH223" s="74" t="inlineStr">
        <is>
          <t>Image Processing Specialist</t>
        </is>
      </c>
      <c r="CI223" s="74" t="inlineStr">
        <is>
          <t>L3 – Professional / Associate</t>
        </is>
      </c>
      <c r="CJ223" s="74" t="inlineStr">
        <is>
          <t>Shraddha Patil</t>
        </is>
      </c>
      <c r="CK223" s="74" t="inlineStr">
        <is>
          <t>N-7</t>
        </is>
      </c>
      <c r="CL223" s="74" t="inlineStr">
        <is>
          <t>Individual Contributor</t>
        </is>
      </c>
      <c r="CM223" s="74" t="inlineStr">
        <is>
          <t>Consume</t>
        </is>
      </c>
      <c r="CN223" s="74" t="inlineStr">
        <is>
          <t>Digitizing</t>
        </is>
      </c>
      <c r="CO223" s="74" t="inlineStr">
        <is>
          <t>18 years, 7 months, 28 days</t>
        </is>
      </c>
      <c r="CP223" s="74" t="inlineStr">
        <is>
          <t>Sr.Image Processing Specialist</t>
        </is>
      </c>
      <c r="CQ223" s="74" t="n"/>
      <c r="CR223" s="74" t="n">
        <v>3</v>
      </c>
      <c r="CS223" s="74" t="inlineStr">
        <is>
          <t>Medium</t>
        </is>
      </c>
      <c r="CT223" s="74" t="inlineStr">
        <is>
          <t>Core Contributor</t>
        </is>
      </c>
      <c r="CU223" s="74" t="inlineStr">
        <is>
          <t>No</t>
        </is>
      </c>
      <c r="CV223" s="74" t="inlineStr">
        <is>
          <t>No</t>
        </is>
      </c>
      <c r="CW223" s="74" t="inlineStr">
        <is>
          <t>Yes</t>
        </is>
      </c>
      <c r="CX223" s="74" t="n"/>
      <c r="CY223" s="74" t="n"/>
      <c r="CZ223" s="74" t="n"/>
      <c r="DA223" s="74" t="inlineStr">
        <is>
          <t>Title to be standardized to : Sr.Image Processing Specialist</t>
        </is>
      </c>
      <c r="DB223" s="74" t="n"/>
      <c r="DC223" s="74" t="n"/>
      <c r="DD223" s="74" t="n"/>
      <c r="DE223" s="74" t="n"/>
      <c r="DF223" s="74" t="n"/>
      <c r="DG223" s="74" t="n"/>
      <c r="DH223" s="74" t="n"/>
      <c r="DI223" s="74" t="n"/>
      <c r="DJ223" s="74" t="n"/>
      <c r="DK223" s="74" t="n"/>
      <c r="DL223" s="74" t="n"/>
      <c r="DM223" s="74" t="n"/>
      <c r="DN223" s="74" t="n"/>
      <c r="DO223" s="74" t="n"/>
      <c r="DP223" s="74" t="n"/>
      <c r="DQ223" s="74" t="n"/>
      <c r="DR223" s="74" t="n"/>
      <c r="DS223" s="74" t="n"/>
      <c r="DT223" s="74" t="n"/>
      <c r="DU223" s="74" t="n"/>
      <c r="DV223" s="74" t="n"/>
      <c r="DW223" s="74" t="n"/>
      <c r="DX223" s="74" t="n"/>
      <c r="DY223" s="74" t="n"/>
      <c r="DZ223" s="74" t="n"/>
      <c r="EA223" s="74" t="n"/>
      <c r="EB223" s="74" t="n"/>
      <c r="EC223" s="74" t="n"/>
      <c r="ED223" s="74" t="n"/>
      <c r="EE223" s="74" t="n"/>
      <c r="EF223" s="74" t="n"/>
      <c r="EG223" s="74" t="n"/>
      <c r="EH223" s="74" t="n"/>
      <c r="EI223" s="74" t="n"/>
      <c r="EJ223" s="74" t="n"/>
      <c r="EK223" s="74" t="n"/>
      <c r="EL223" s="74" t="n"/>
      <c r="EM223" s="74" t="n"/>
      <c r="EN223" s="74" t="n"/>
      <c r="EO223" s="74" t="n"/>
      <c r="EP223" s="74" t="n"/>
      <c r="EQ223" s="74" t="n"/>
      <c r="ER223" s="74" t="n"/>
      <c r="ES223" s="74" t="n"/>
      <c r="ET223" s="74" t="n"/>
      <c r="EU223" s="74" t="n"/>
      <c r="EV223" s="130" t="n"/>
      <c r="EW223" s="131"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EX223" s="131"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EY223" s="131" t="inlineStr">
        <is>
          <t>• Current capabilities: No input received.
• Tools / software used: No input received.
• Workload: Rated a very heavy load · 5/5 in a typical week.</t>
        </is>
      </c>
      <c r="EZ223" s="131" t="inlineStr">
        <is>
          <t>• Development priorities: No input received.</t>
        </is>
      </c>
      <c r="FA223" s="131" t="inlineStr">
        <is>
          <t>• Key challenges: No input received.
• Support required: No input received.</t>
        </is>
      </c>
      <c r="FB223" s="131" t="n"/>
      <c r="FC223" s="131" t="n"/>
    </row>
    <row r="224" ht="250" customHeight="1">
      <c r="A224" s="109" t="inlineStr">
        <is>
          <t>Mapped</t>
        </is>
      </c>
      <c r="B224" s="109" t="inlineStr">
        <is>
          <t>Consume</t>
        </is>
      </c>
      <c r="C224" s="110" t="inlineStr">
        <is>
          <t>IRIS0110</t>
        </is>
      </c>
      <c r="D224" s="110" t="inlineStr">
        <is>
          <t>Aniket Manval</t>
        </is>
      </c>
      <c r="E224" s="110" t="inlineStr">
        <is>
          <t>Digitizing</t>
        </is>
      </c>
      <c r="F224" s="162" t="inlineStr">
        <is>
          <t>Image Processing Specialist</t>
        </is>
      </c>
      <c r="G224" s="162" t="inlineStr">
        <is>
          <t>Senior Digitization Associate</t>
        </is>
      </c>
      <c r="H224" s="162" t="inlineStr">
        <is>
          <t>L3 – Professional / Associate</t>
        </is>
      </c>
      <c r="I224" s="162" t="inlineStr">
        <is>
          <t>A3</t>
        </is>
      </c>
      <c r="J224" s="166" t="inlineStr">
        <is>
          <t>▲ Up</t>
        </is>
      </c>
      <c r="K224" s="110" t="inlineStr">
        <is>
          <t>Data Operations &amp; Digitization</t>
        </is>
      </c>
      <c r="L224" s="110" t="inlineStr">
        <is>
          <t>Document Conversion, Formatting &amp; Web Publishing</t>
        </is>
      </c>
      <c r="M224" s="110" t="n"/>
      <c r="N224" s="110" t="n">
        <v>20</v>
      </c>
      <c r="O224" s="109" t="inlineStr">
        <is>
          <t>P2</t>
        </is>
      </c>
      <c r="P224" s="110" t="inlineStr">
        <is>
          <t>Developing</t>
        </is>
      </c>
      <c r="Q224" s="110" t="inlineStr">
        <is>
          <t>3 Apply</t>
        </is>
      </c>
      <c r="R224" s="110" t="inlineStr">
        <is>
          <t>2–4 yrs</t>
        </is>
      </c>
      <c r="S224" s="110" t="inlineStr">
        <is>
          <t>3–5 · 2–5</t>
        </is>
      </c>
      <c r="T224" s="110" t="inlineStr">
        <is>
          <t>Senior Associate</t>
        </is>
      </c>
      <c r="U224" s="110" t="inlineStr">
        <is>
          <t>DataTracks: Senior Associate · 2–5 yrs · Accenture Operations: L10 Senior Analyst · IRIS Vs Competitor Benchmark — operations roles: Senior Processor / QC</t>
        </is>
      </c>
      <c r="V224" s="110" t="inlineStr">
        <is>
          <t>COPC CX Standard · leadership &amp; planning, people, processes, performance; ISO 9001; Lean / Six Sigma</t>
        </is>
      </c>
      <c r="W224" s="110" t="inlineStr">
        <is>
          <t>Core 2 · Future 2 · Functional 3 · Leadership not scored</t>
        </is>
      </c>
      <c r="X224" s="73" t="n">
        <v>24</v>
      </c>
      <c r="Y224" s="74" t="inlineStr">
        <is>
          <t>IRIS0110</t>
        </is>
      </c>
      <c r="Z224" s="74" t="inlineStr">
        <is>
          <t>Employee</t>
        </is>
      </c>
      <c r="AA224" s="74" t="inlineStr">
        <is>
          <t>Active</t>
        </is>
      </c>
      <c r="AB224" s="74" t="inlineStr">
        <is>
          <t>Aniket Manval</t>
        </is>
      </c>
      <c r="AC224" s="164" t="n">
        <v>39326</v>
      </c>
      <c r="AD224" s="74" t="inlineStr">
        <is>
          <t>Image Processing Specialist</t>
        </is>
      </c>
      <c r="AE224" s="74" t="inlineStr">
        <is>
          <t>Undergraduate</t>
        </is>
      </c>
      <c r="AF224" s="74" t="inlineStr">
        <is>
          <t>Shraddha Patil</t>
        </is>
      </c>
      <c r="AG224" s="74" t="inlineStr">
        <is>
          <t>N-7</t>
        </is>
      </c>
      <c r="AH224" s="74" t="inlineStr">
        <is>
          <t>Individual Contributor</t>
        </is>
      </c>
      <c r="AI224" s="74" t="inlineStr">
        <is>
          <t>0 years, 4 months, 0 days</t>
        </is>
      </c>
      <c r="AJ224" s="74" t="inlineStr">
        <is>
          <t>18 years, 11 months, 24 days</t>
        </is>
      </c>
      <c r="AK224" s="74" t="inlineStr">
        <is>
          <t>Consume</t>
        </is>
      </c>
      <c r="AL224" s="74" t="inlineStr">
        <is>
          <t>Consume</t>
        </is>
      </c>
      <c r="AM224" s="74" t="inlineStr">
        <is>
          <t>Digitizing</t>
        </is>
      </c>
      <c r="AN224" s="74" t="inlineStr">
        <is>
          <t>Digitizing Assisted services</t>
        </is>
      </c>
      <c r="AO224" s="74" t="inlineStr">
        <is>
          <t>No</t>
        </is>
      </c>
      <c r="AP224" s="74" t="inlineStr">
        <is>
          <t>Professional Services</t>
        </is>
      </c>
      <c r="AQ224" s="74" t="inlineStr">
        <is>
          <t>OCR/Image procesing</t>
        </is>
      </c>
      <c r="AR224" s="74" t="inlineStr">
        <is>
          <t>Non-technical</t>
        </is>
      </c>
      <c r="AS224" s="74" t="n">
        <v>20</v>
      </c>
      <c r="AT224" s="74" t="inlineStr">
        <is>
          <t>Covered</t>
        </is>
      </c>
      <c r="AU224" s="74" t="inlineStr">
        <is>
          <t>IRIS0110</t>
        </is>
      </c>
      <c r="AV224" s="74" t="inlineStr">
        <is>
          <t>Aniket Manval</t>
        </is>
      </c>
      <c r="AW224" s="74" t="inlineStr">
        <is>
          <t>Digitizing</t>
        </is>
      </c>
      <c r="AX224" s="74" t="inlineStr">
        <is>
          <t>Professional Services</t>
        </is>
      </c>
      <c r="AY224" s="74" t="inlineStr">
        <is>
          <t>Regulatory Portal Operations</t>
        </is>
      </c>
      <c r="AZ224" s="74" t="n"/>
      <c r="BA224" s="74" t="n"/>
      <c r="BB224" s="74" t="inlineStr">
        <is>
          <t>Employee</t>
        </is>
      </c>
      <c r="BC224" s="74" t="inlineStr">
        <is>
          <t>Shraddha Patil</t>
        </is>
      </c>
      <c r="BD224" s="74" t="inlineStr">
        <is>
          <t>Shraddha Patil</t>
        </is>
      </c>
      <c r="BE224" s="74" t="inlineStr">
        <is>
          <t>No</t>
        </is>
      </c>
      <c r="BF224" s="74" t="inlineStr">
        <is>
          <t>Image Processing Specialist</t>
        </is>
      </c>
      <c r="BG224" s="74" t="inlineStr">
        <is>
          <t>Sr Regulatory Portal Operations Specialist</t>
        </is>
      </c>
      <c r="BH224" s="74" t="inlineStr">
        <is>
          <t>Yes</t>
        </is>
      </c>
      <c r="BI224" s="74" t="inlineStr">
        <is>
          <t>—</t>
        </is>
      </c>
      <c r="BJ224" s="74" t="inlineStr">
        <is>
          <t>—</t>
        </is>
      </c>
      <c r="BK224" s="74" t="inlineStr">
        <is>
          <t>—</t>
        </is>
      </c>
      <c r="BL224" s="74" t="inlineStr">
        <is>
          <t>Not a manager</t>
        </is>
      </c>
      <c r="BM224" s="74" t="inlineStr">
        <is>
          <t>—</t>
        </is>
      </c>
      <c r="BN224" s="74" t="inlineStr">
        <is>
          <t>—</t>
        </is>
      </c>
      <c r="BO224" s="74" t="inlineStr">
        <is>
          <t>—</t>
        </is>
      </c>
      <c r="BP224" s="74" t="inlineStr">
        <is>
          <t>Not a manager</t>
        </is>
      </c>
      <c r="BQ224" s="74" t="inlineStr">
        <is>
          <t>—</t>
        </is>
      </c>
      <c r="BR224" s="74" t="inlineStr">
        <is>
          <t>L3 – Professional / Associate</t>
        </is>
      </c>
      <c r="BS224" s="74" t="inlineStr">
        <is>
          <t>L3</t>
        </is>
      </c>
      <c r="BT224" s="74" t="inlineStr">
        <is>
          <t>Matched from Title Hierarchy · new designation</t>
        </is>
      </c>
      <c r="BU224"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4" s="74" t="n"/>
      <c r="BW224" s="74" t="inlineStr">
        <is>
          <t>Indian.</t>
        </is>
      </c>
      <c r="BX224" s="74" t="n"/>
      <c r="BY224" s="74" t="inlineStr">
        <is>
          <t>IRIS0110</t>
        </is>
      </c>
      <c r="BZ224" s="74" t="inlineStr">
        <is>
          <t>Employee</t>
        </is>
      </c>
      <c r="CA224" s="74" t="inlineStr">
        <is>
          <t>Active</t>
        </is>
      </c>
      <c r="CB224" s="74" t="inlineStr">
        <is>
          <t>Aniket Manval</t>
        </is>
      </c>
      <c r="CC224" s="164" t="n">
        <v>39326</v>
      </c>
      <c r="CD224" s="74" t="inlineStr">
        <is>
          <t>Image Processing Specialist</t>
        </is>
      </c>
      <c r="CE224" s="74" t="n"/>
      <c r="CF224" s="74" t="inlineStr">
        <is>
          <t>Professional Services</t>
        </is>
      </c>
      <c r="CG224" s="74" t="inlineStr">
        <is>
          <t>Digitization &amp; Image Processing</t>
        </is>
      </c>
      <c r="CH224" s="74" t="inlineStr">
        <is>
          <t>Image Processing Specialist</t>
        </is>
      </c>
      <c r="CI224" s="74" t="inlineStr">
        <is>
          <t>L3 – Professional / Associate</t>
        </is>
      </c>
      <c r="CJ224" s="74" t="inlineStr">
        <is>
          <t>Shraddha Patil</t>
        </is>
      </c>
      <c r="CK224" s="74" t="inlineStr">
        <is>
          <t>N-7</t>
        </is>
      </c>
      <c r="CL224" s="74" t="inlineStr">
        <is>
          <t>Individual Contributor</t>
        </is>
      </c>
      <c r="CM224" s="74" t="inlineStr">
        <is>
          <t>Consume</t>
        </is>
      </c>
      <c r="CN224" s="74" t="inlineStr">
        <is>
          <t>Digitizing</t>
        </is>
      </c>
      <c r="CO224" s="74" t="inlineStr">
        <is>
          <t>19 years, 1 months, 19 days</t>
        </is>
      </c>
      <c r="CP224" s="74" t="inlineStr">
        <is>
          <t>Sr.Image Processing Specialist</t>
        </is>
      </c>
      <c r="CQ224" s="74" t="n"/>
      <c r="CR224" s="74" t="n">
        <v>4</v>
      </c>
      <c r="CS224" s="74" t="inlineStr">
        <is>
          <t>High</t>
        </is>
      </c>
      <c r="CT224" s="74" t="inlineStr">
        <is>
          <t>Core Contributor</t>
        </is>
      </c>
      <c r="CU224" s="74" t="inlineStr">
        <is>
          <t>No</t>
        </is>
      </c>
      <c r="CV224" s="74" t="inlineStr">
        <is>
          <t>No</t>
        </is>
      </c>
      <c r="CW224" s="74" t="inlineStr">
        <is>
          <t>Yes</t>
        </is>
      </c>
      <c r="CX224" s="74" t="n"/>
      <c r="CY224" s="74" t="n"/>
      <c r="CZ224" s="74" t="n"/>
      <c r="DA224" s="74" t="inlineStr">
        <is>
          <t>Title to be standardized to : Sr.Image Processing Specialist</t>
        </is>
      </c>
      <c r="DB224" s="74" t="n"/>
      <c r="DC224" s="74" t="n"/>
      <c r="DD224" s="74" t="n"/>
      <c r="DE224" s="74" t="n"/>
      <c r="DF224" s="74" t="n"/>
      <c r="DG224" s="74" t="n"/>
      <c r="DH224" s="74" t="n"/>
      <c r="DI224" s="74" t="n"/>
      <c r="DJ224" s="74" t="n"/>
      <c r="DK224" s="74" t="n"/>
      <c r="DL224" s="74" t="n"/>
      <c r="DM224" s="74" t="n"/>
      <c r="DN224" s="74" t="n"/>
      <c r="DO224" s="74" t="n"/>
      <c r="DP224" s="74" t="n"/>
      <c r="DQ224" s="74" t="n"/>
      <c r="DR224" s="74" t="n"/>
      <c r="DS224" s="74" t="n"/>
      <c r="DT224" s="74" t="n"/>
      <c r="DU224" s="74" t="n"/>
      <c r="DV224" s="74" t="n"/>
      <c r="DW224" s="74" t="n"/>
      <c r="DX224" s="74" t="n"/>
      <c r="DY224" s="74" t="n"/>
      <c r="DZ224" s="74" t="n"/>
      <c r="EA224" s="74" t="n"/>
      <c r="EB224" s="74" t="n"/>
      <c r="EC224" s="74" t="n"/>
      <c r="ED224" s="74" t="n"/>
      <c r="EE224" s="74" t="n"/>
      <c r="EF224" s="74" t="n"/>
      <c r="EG224" s="74" t="n"/>
      <c r="EH224" s="74" t="n"/>
      <c r="EI224" s="74" t="n"/>
      <c r="EJ224" s="74" t="n"/>
      <c r="EK224" s="74" t="n"/>
      <c r="EL224" s="74" t="n"/>
      <c r="EM224" s="74" t="n"/>
      <c r="EN224" s="74" t="n"/>
      <c r="EO224" s="74" t="n"/>
      <c r="EP224" s="74" t="n"/>
      <c r="EQ224" s="74" t="n"/>
      <c r="ER224" s="74" t="n"/>
      <c r="ES224" s="74" t="n"/>
      <c r="ET224" s="74" t="n"/>
      <c r="EU224" s="74" t="n"/>
      <c r="EV224" s="130" t="n"/>
      <c r="EW224" s="131"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EX224" s="131"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EY224" s="131"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EZ224" s="131" t="inlineStr">
        <is>
          <t>• Development priorities: I would also like opportunities to lead small teams.
• Learning and Development Need: RBI project experience. I wish i would be the Team leader for my project.</t>
        </is>
      </c>
      <c r="FA224" s="131" t="inlineStr">
        <is>
          <t>• Key challenges: Approval dependencies.
• Support required: Streamline approvals and automate repetitive, low-risk tasks while keeping strong audit and security controls.</t>
        </is>
      </c>
      <c r="FB224" s="131" t="n"/>
      <c r="FC224" s="131" t="n"/>
    </row>
    <row r="225" ht="250" customHeight="1">
      <c r="A225" s="109" t="inlineStr">
        <is>
          <t>Mapped</t>
        </is>
      </c>
      <c r="B225" s="109" t="inlineStr">
        <is>
          <t>Consume</t>
        </is>
      </c>
      <c r="C225" s="110" t="inlineStr">
        <is>
          <t>IRIS0170</t>
        </is>
      </c>
      <c r="D225" s="110" t="inlineStr">
        <is>
          <t>Manish Paithankar</t>
        </is>
      </c>
      <c r="E225" s="110" t="inlineStr">
        <is>
          <t>Digitizing</t>
        </is>
      </c>
      <c r="F225" s="162" t="inlineStr">
        <is>
          <t>Image Processing Specialist</t>
        </is>
      </c>
      <c r="G225" s="162" t="inlineStr">
        <is>
          <t>Senior Digitization Associate</t>
        </is>
      </c>
      <c r="H225" s="162" t="inlineStr">
        <is>
          <t>L3 – Professional / Associate</t>
        </is>
      </c>
      <c r="I225" s="162" t="inlineStr">
        <is>
          <t>A3</t>
        </is>
      </c>
      <c r="J225" s="166" t="inlineStr">
        <is>
          <t>▲ Up</t>
        </is>
      </c>
      <c r="K225" s="110" t="inlineStr">
        <is>
          <t>Data Operations &amp; Digitization</t>
        </is>
      </c>
      <c r="L225" s="110" t="inlineStr">
        <is>
          <t>Document Conversion, Formatting &amp; Web Publishing</t>
        </is>
      </c>
      <c r="M225" s="110" t="n"/>
      <c r="N225" s="110" t="n">
        <v>20</v>
      </c>
      <c r="O225" s="109" t="inlineStr">
        <is>
          <t>P2</t>
        </is>
      </c>
      <c r="P225" s="110" t="inlineStr">
        <is>
          <t>Developing</t>
        </is>
      </c>
      <c r="Q225" s="110" t="inlineStr">
        <is>
          <t>3 Apply</t>
        </is>
      </c>
      <c r="R225" s="110" t="inlineStr">
        <is>
          <t>2–4 yrs</t>
        </is>
      </c>
      <c r="S225" s="110" t="inlineStr">
        <is>
          <t>3–5 · 2–5</t>
        </is>
      </c>
      <c r="T225" s="110" t="inlineStr">
        <is>
          <t>Senior Associate</t>
        </is>
      </c>
      <c r="U225" s="110" t="inlineStr">
        <is>
          <t>DataTracks: Senior Associate · 2–5 yrs · Accenture Operations: L10 Senior Analyst · IRIS Vs Competitor Benchmark — operations roles: Senior Processor / QC</t>
        </is>
      </c>
      <c r="V225" s="110" t="inlineStr">
        <is>
          <t>COPC CX Standard · leadership &amp; planning, people, processes, performance; ISO 9001; Lean / Six Sigma</t>
        </is>
      </c>
      <c r="W225" s="110" t="inlineStr">
        <is>
          <t>Core 2 · Future 2 · Functional 3 · Leadership not scored</t>
        </is>
      </c>
      <c r="X225" s="73" t="n">
        <v>35</v>
      </c>
      <c r="Y225" s="74" t="inlineStr">
        <is>
          <t>IRIS0170</t>
        </is>
      </c>
      <c r="Z225" s="74" t="inlineStr">
        <is>
          <t>Employee</t>
        </is>
      </c>
      <c r="AA225" s="74" t="inlineStr">
        <is>
          <t>Active</t>
        </is>
      </c>
      <c r="AB225" s="74" t="inlineStr">
        <is>
          <t>Manish Paithankar</t>
        </is>
      </c>
      <c r="AC225" s="164" t="n">
        <v>39470</v>
      </c>
      <c r="AD225" s="74" t="inlineStr">
        <is>
          <t>Image Processing Specialist</t>
        </is>
      </c>
      <c r="AE225" s="74" t="inlineStr">
        <is>
          <t>B.Com</t>
        </is>
      </c>
      <c r="AF225" s="74" t="inlineStr">
        <is>
          <t>Shraddha Patil</t>
        </is>
      </c>
      <c r="AG225" s="74" t="inlineStr">
        <is>
          <t>N-7</t>
        </is>
      </c>
      <c r="AH225" s="74" t="inlineStr">
        <is>
          <t>Individual Contributor</t>
        </is>
      </c>
      <c r="AI225" s="74" t="inlineStr">
        <is>
          <t>0 years, 0 months, 0 days</t>
        </is>
      </c>
      <c r="AJ225" s="74" t="inlineStr">
        <is>
          <t>18 years, 7 months, 2 days</t>
        </is>
      </c>
      <c r="AK225" s="74" t="inlineStr">
        <is>
          <t>Consume</t>
        </is>
      </c>
      <c r="AL225" s="74" t="inlineStr">
        <is>
          <t>Consume</t>
        </is>
      </c>
      <c r="AM225" s="74" t="inlineStr">
        <is>
          <t>Digitizing</t>
        </is>
      </c>
      <c r="AN225" s="74" t="inlineStr">
        <is>
          <t>Digitizing Assisted services</t>
        </is>
      </c>
      <c r="AO225" s="74" t="inlineStr">
        <is>
          <t>No</t>
        </is>
      </c>
      <c r="AP225" s="74" t="inlineStr">
        <is>
          <t>Professional Services</t>
        </is>
      </c>
      <c r="AQ225" s="74" t="inlineStr">
        <is>
          <t>OCR/Image procesing</t>
        </is>
      </c>
      <c r="AR225" s="74" t="inlineStr">
        <is>
          <t>Non-technical</t>
        </is>
      </c>
      <c r="AS225" s="74" t="n">
        <v>20</v>
      </c>
      <c r="AT225" s="74" t="inlineStr">
        <is>
          <t>Covered</t>
        </is>
      </c>
      <c r="AU225" s="74" t="inlineStr">
        <is>
          <t>IRIS0170</t>
        </is>
      </c>
      <c r="AV225" s="74" t="inlineStr">
        <is>
          <t>Manish Paithankar</t>
        </is>
      </c>
      <c r="AW225" s="74" t="inlineStr">
        <is>
          <t>Digitizing</t>
        </is>
      </c>
      <c r="AX225" s="74" t="inlineStr">
        <is>
          <t>Professional Services</t>
        </is>
      </c>
      <c r="AY225" s="74" t="inlineStr">
        <is>
          <t>Regulatory Portal Operations</t>
        </is>
      </c>
      <c r="AZ225" s="74" t="n"/>
      <c r="BA225" s="74" t="n"/>
      <c r="BB225" s="74" t="inlineStr">
        <is>
          <t>Employee</t>
        </is>
      </c>
      <c r="BC225" s="74" t="inlineStr">
        <is>
          <t>Shraddha Patil</t>
        </is>
      </c>
      <c r="BD225" s="74" t="inlineStr">
        <is>
          <t>Shraddha Patil</t>
        </is>
      </c>
      <c r="BE225" s="74" t="inlineStr">
        <is>
          <t>No</t>
        </is>
      </c>
      <c r="BF225" s="74" t="inlineStr">
        <is>
          <t>Image Processing Specialist</t>
        </is>
      </c>
      <c r="BG225" s="74" t="inlineStr">
        <is>
          <t>Sr Regulatory Portal Operations Specialist</t>
        </is>
      </c>
      <c r="BH225" s="74" t="inlineStr">
        <is>
          <t>Yes</t>
        </is>
      </c>
      <c r="BI225" s="74" t="inlineStr">
        <is>
          <t>—</t>
        </is>
      </c>
      <c r="BJ225" s="74" t="inlineStr">
        <is>
          <t>—</t>
        </is>
      </c>
      <c r="BK225" s="74" t="inlineStr">
        <is>
          <t>—</t>
        </is>
      </c>
      <c r="BL225" s="74" t="inlineStr">
        <is>
          <t>Not a manager</t>
        </is>
      </c>
      <c r="BM225" s="74" t="inlineStr">
        <is>
          <t>—</t>
        </is>
      </c>
      <c r="BN225" s="74" t="inlineStr">
        <is>
          <t>—</t>
        </is>
      </c>
      <c r="BO225" s="74" t="inlineStr">
        <is>
          <t>—</t>
        </is>
      </c>
      <c r="BP225" s="74" t="inlineStr">
        <is>
          <t>Not a manager</t>
        </is>
      </c>
      <c r="BQ225" s="74" t="inlineStr">
        <is>
          <t>—</t>
        </is>
      </c>
      <c r="BR225" s="74" t="inlineStr">
        <is>
          <t>L3 – Professional / Associate</t>
        </is>
      </c>
      <c r="BS225" s="74" t="inlineStr">
        <is>
          <t>L3</t>
        </is>
      </c>
      <c r="BT225" s="74" t="inlineStr">
        <is>
          <t>Matched from Title Hierarchy · new designation</t>
        </is>
      </c>
      <c r="BU225"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5" s="74" t="n"/>
      <c r="BW225" s="74" t="inlineStr">
        <is>
          <t>No input received — attended/was listed as a respondent but did not provide answers to any of the survey questions.</t>
        </is>
      </c>
      <c r="BX225" s="74" t="n"/>
      <c r="BY225" s="74" t="inlineStr">
        <is>
          <t>IRIS0170</t>
        </is>
      </c>
      <c r="BZ225" s="74" t="inlineStr">
        <is>
          <t>Employee</t>
        </is>
      </c>
      <c r="CA225" s="74" t="inlineStr">
        <is>
          <t>Active</t>
        </is>
      </c>
      <c r="CB225" s="74" t="inlineStr">
        <is>
          <t>Manish Paithankar</t>
        </is>
      </c>
      <c r="CC225" s="164" t="n">
        <v>39470</v>
      </c>
      <c r="CD225" s="74" t="inlineStr">
        <is>
          <t>Image Processing Specialist</t>
        </is>
      </c>
      <c r="CE225" s="74" t="n"/>
      <c r="CF225" s="74" t="inlineStr">
        <is>
          <t>Professional Services</t>
        </is>
      </c>
      <c r="CG225" s="74" t="inlineStr">
        <is>
          <t>Digitization &amp; Image Processing</t>
        </is>
      </c>
      <c r="CH225" s="74" t="inlineStr">
        <is>
          <t>Image Processing Specialist</t>
        </is>
      </c>
      <c r="CI225" s="74" t="inlineStr">
        <is>
          <t>L3 – Professional / Associate</t>
        </is>
      </c>
      <c r="CJ225" s="74" t="inlineStr">
        <is>
          <t>Shraddha Patil</t>
        </is>
      </c>
      <c r="CK225" s="74" t="inlineStr">
        <is>
          <t>N-7</t>
        </is>
      </c>
      <c r="CL225" s="74" t="inlineStr">
        <is>
          <t>Individual Contributor</t>
        </is>
      </c>
      <c r="CM225" s="74" t="inlineStr">
        <is>
          <t>Consume</t>
        </is>
      </c>
      <c r="CN225" s="74" t="inlineStr">
        <is>
          <t>Digitizing</t>
        </is>
      </c>
      <c r="CO225" s="74" t="inlineStr">
        <is>
          <t>18 years, 4 months, 28 days</t>
        </is>
      </c>
      <c r="CP225" s="74" t="inlineStr">
        <is>
          <t>Sr.Image Processing Specialist</t>
        </is>
      </c>
      <c r="CQ225" s="74" t="n"/>
      <c r="CR225" s="74" t="n">
        <v>3</v>
      </c>
      <c r="CS225" s="74" t="inlineStr">
        <is>
          <t>Medium</t>
        </is>
      </c>
      <c r="CT225" s="74" t="inlineStr">
        <is>
          <t>Core Contributor</t>
        </is>
      </c>
      <c r="CU225" s="74" t="inlineStr">
        <is>
          <t>No</t>
        </is>
      </c>
      <c r="CV225" s="74" t="inlineStr">
        <is>
          <t>No</t>
        </is>
      </c>
      <c r="CW225" s="74" t="inlineStr">
        <is>
          <t>Yes</t>
        </is>
      </c>
      <c r="CX225" s="74" t="n"/>
      <c r="CY225" s="74" t="n"/>
      <c r="CZ225" s="74" t="n"/>
      <c r="DA225" s="74" t="inlineStr">
        <is>
          <t>Title to be standardized to : Sr.Image Processing Specialist</t>
        </is>
      </c>
      <c r="DB225" s="74" t="n"/>
      <c r="DC225" s="74" t="n"/>
      <c r="DD225" s="74" t="n"/>
      <c r="DE225" s="74" t="n"/>
      <c r="DF225" s="74" t="n"/>
      <c r="DG225" s="74" t="n"/>
      <c r="DH225" s="74" t="n"/>
      <c r="DI225" s="74" t="n"/>
      <c r="DJ225" s="74" t="n"/>
      <c r="DK225" s="74" t="n"/>
      <c r="DL225" s="74" t="n"/>
      <c r="DM225" s="74" t="n"/>
      <c r="DN225" s="74" t="n"/>
      <c r="DO225" s="74" t="n"/>
      <c r="DP225" s="74" t="n"/>
      <c r="DQ225" s="74" t="n"/>
      <c r="DR225" s="74" t="n"/>
      <c r="DS225" s="74" t="n"/>
      <c r="DT225" s="74" t="n"/>
      <c r="DU225" s="74" t="n"/>
      <c r="DV225" s="74" t="n"/>
      <c r="DW225" s="74" t="n"/>
      <c r="DX225" s="74" t="n"/>
      <c r="DY225" s="74" t="n"/>
      <c r="DZ225" s="74" t="n"/>
      <c r="EA225" s="74" t="n"/>
      <c r="EB225" s="74" t="n"/>
      <c r="EC225" s="74" t="n"/>
      <c r="ED225" s="74" t="n"/>
      <c r="EE225" s="74" t="n"/>
      <c r="EF225" s="74" t="n"/>
      <c r="EG225" s="74" t="n"/>
      <c r="EH225" s="74" t="n"/>
      <c r="EI225" s="74" t="n"/>
      <c r="EJ225" s="74" t="n"/>
      <c r="EK225" s="74" t="n"/>
      <c r="EL225" s="74" t="n"/>
      <c r="EM225" s="74" t="n"/>
      <c r="EN225" s="74" t="n"/>
      <c r="EO225" s="74" t="n"/>
      <c r="EP225" s="74" t="n"/>
      <c r="EQ225" s="74" t="n"/>
      <c r="ER225" s="74" t="n"/>
      <c r="ES225" s="74" t="n"/>
      <c r="ET225" s="74" t="n"/>
      <c r="EU225" s="74" t="n"/>
      <c r="EV225" s="130" t="n"/>
      <c r="EW225" s="131" t="inlineStr">
        <is>
          <t>• Role / sub-team: Digitizing — Image Processing Specialist.
• Core purpose: Input not given by Participant.
• Decision-making autonomy: Input not given by Participant.
• Is this something only they do: Input not given by Participant.</t>
        </is>
      </c>
      <c r="EX225" s="131" t="inlineStr">
        <is>
          <t>• Key responsibilities include: Input not given by Participant.
• Impact if missed or done wrong: Input not given by Participant.
• How measured: Input not given by Participant.</t>
        </is>
      </c>
      <c r="EY225" s="131" t="inlineStr">
        <is>
          <t>• Current capabilities: Input not given by Participant.
• Tools / software used: Input not given by Participant.</t>
        </is>
      </c>
      <c r="EZ225" s="131" t="inlineStr">
        <is>
          <t>• Development priorities: Input not given by Participant.</t>
        </is>
      </c>
      <c r="FA225" s="131" t="inlineStr">
        <is>
          <t>• Key challenges: Input not given by Participant.
• Support required: Input not given by Participant.</t>
        </is>
      </c>
      <c r="FB225" s="131" t="n"/>
      <c r="FC225" s="131" t="n"/>
    </row>
    <row r="226" ht="250" customHeight="1">
      <c r="A226" s="109" t="inlineStr">
        <is>
          <t>Mapped</t>
        </is>
      </c>
      <c r="B226" s="109" t="inlineStr">
        <is>
          <t>Consume</t>
        </is>
      </c>
      <c r="C226" s="110" t="inlineStr">
        <is>
          <t>IRIS1211</t>
        </is>
      </c>
      <c r="D226" s="110" t="inlineStr">
        <is>
          <t>Manoj Ravidas</t>
        </is>
      </c>
      <c r="E226" s="110" t="inlineStr">
        <is>
          <t>Digitizing</t>
        </is>
      </c>
      <c r="F226" s="162" t="inlineStr">
        <is>
          <t>Image Processing Specialist</t>
        </is>
      </c>
      <c r="G226" s="162" t="inlineStr">
        <is>
          <t>Senior Digitization Associate</t>
        </is>
      </c>
      <c r="H226" s="162" t="inlineStr">
        <is>
          <t>L3 – Professional / Associate</t>
        </is>
      </c>
      <c r="I226" s="162" t="inlineStr">
        <is>
          <t>A3</t>
        </is>
      </c>
      <c r="J226" s="166" t="inlineStr">
        <is>
          <t>▲ Up</t>
        </is>
      </c>
      <c r="K226" s="110" t="inlineStr">
        <is>
          <t>Data Operations &amp; Digitization</t>
        </is>
      </c>
      <c r="L226" s="110" t="inlineStr">
        <is>
          <t>Document Conversion, Formatting &amp; Web Publishing</t>
        </is>
      </c>
      <c r="M226" s="110" t="n"/>
      <c r="N226" s="110" t="n">
        <v>20</v>
      </c>
      <c r="O226" s="109" t="inlineStr">
        <is>
          <t>P2</t>
        </is>
      </c>
      <c r="P226" s="110" t="inlineStr">
        <is>
          <t>Developing</t>
        </is>
      </c>
      <c r="Q226" s="110" t="inlineStr">
        <is>
          <t>3 Apply</t>
        </is>
      </c>
      <c r="R226" s="110" t="inlineStr">
        <is>
          <t>2–4 yrs</t>
        </is>
      </c>
      <c r="S226" s="110" t="inlineStr">
        <is>
          <t>3–5 · 2–5</t>
        </is>
      </c>
      <c r="T226" s="110" t="inlineStr">
        <is>
          <t>Senior Associate</t>
        </is>
      </c>
      <c r="U226" s="110" t="inlineStr">
        <is>
          <t>DataTracks: Senior Associate · 2–5 yrs · Accenture Operations: L10 Senior Analyst · IRIS Vs Competitor Benchmark — operations roles: Senior Processor / QC</t>
        </is>
      </c>
      <c r="V226" s="110" t="inlineStr">
        <is>
          <t>COPC CX Standard · leadership &amp; planning, people, processes, performance; ISO 9001; Lean / Six Sigma</t>
        </is>
      </c>
      <c r="W226" s="110" t="inlineStr">
        <is>
          <t>Core 2 · Future 2 · Functional 3 · Leadership not scored</t>
        </is>
      </c>
      <c r="X226" s="73" t="n">
        <v>56</v>
      </c>
      <c r="Y226" s="74" t="inlineStr">
        <is>
          <t>IRIS1211</t>
        </is>
      </c>
      <c r="Z226" s="74" t="inlineStr">
        <is>
          <t>Employee</t>
        </is>
      </c>
      <c r="AA226" s="74" t="inlineStr">
        <is>
          <t>Active</t>
        </is>
      </c>
      <c r="AB226" s="74" t="inlineStr">
        <is>
          <t>Manoj Ravidas</t>
        </is>
      </c>
      <c r="AC226" s="164" t="n">
        <v>40325</v>
      </c>
      <c r="AD226" s="74" t="inlineStr">
        <is>
          <t>Image Processing Specialist</t>
        </is>
      </c>
      <c r="AE226" s="74" t="inlineStr">
        <is>
          <t>B.Com</t>
        </is>
      </c>
      <c r="AF226" s="74" t="inlineStr">
        <is>
          <t>Shraddha Patil</t>
        </is>
      </c>
      <c r="AG226" s="74" t="inlineStr">
        <is>
          <t>N-7</t>
        </is>
      </c>
      <c r="AH226" s="74" t="inlineStr">
        <is>
          <t>Individual Contributor</t>
        </is>
      </c>
      <c r="AI226" s="74" t="inlineStr">
        <is>
          <t>0 years, 0 months, 0 days</t>
        </is>
      </c>
      <c r="AJ226" s="74" t="inlineStr">
        <is>
          <t>16 years, 2 months, 29 days</t>
        </is>
      </c>
      <c r="AK226" s="74" t="inlineStr">
        <is>
          <t>Consume</t>
        </is>
      </c>
      <c r="AL226" s="74" t="inlineStr">
        <is>
          <t>Consume</t>
        </is>
      </c>
      <c r="AM226" s="74" t="inlineStr">
        <is>
          <t>Digitizing</t>
        </is>
      </c>
      <c r="AN226" s="74" t="inlineStr">
        <is>
          <t>Digitizing Assisted services</t>
        </is>
      </c>
      <c r="AO226" s="74" t="inlineStr">
        <is>
          <t>No</t>
        </is>
      </c>
      <c r="AP226" s="74" t="inlineStr">
        <is>
          <t>Professional Services</t>
        </is>
      </c>
      <c r="AQ226" s="74" t="inlineStr">
        <is>
          <t>OCR/Image procesing</t>
        </is>
      </c>
      <c r="AR226" s="74" t="inlineStr">
        <is>
          <t>Non-technical</t>
        </is>
      </c>
      <c r="AS226" s="74" t="n">
        <v>20</v>
      </c>
      <c r="AT226" s="74" t="inlineStr">
        <is>
          <t>Covered</t>
        </is>
      </c>
      <c r="AU226" s="74" t="inlineStr">
        <is>
          <t>IRIS1211</t>
        </is>
      </c>
      <c r="AV226" s="74" t="inlineStr">
        <is>
          <t>Manoj Ravidas</t>
        </is>
      </c>
      <c r="AW226" s="74" t="inlineStr">
        <is>
          <t>Digitizing</t>
        </is>
      </c>
      <c r="AX226" s="74" t="inlineStr">
        <is>
          <t>Professional Services</t>
        </is>
      </c>
      <c r="AY226" s="74" t="inlineStr">
        <is>
          <t>Regulatory Portal Operations</t>
        </is>
      </c>
      <c r="AZ226" s="74" t="n"/>
      <c r="BA226" s="74" t="n"/>
      <c r="BB226" s="74" t="inlineStr">
        <is>
          <t>Employee</t>
        </is>
      </c>
      <c r="BC226" s="74" t="inlineStr">
        <is>
          <t>Shraddha Patil</t>
        </is>
      </c>
      <c r="BD226" s="74" t="inlineStr">
        <is>
          <t>Manoj Tiwari</t>
        </is>
      </c>
      <c r="BE226" s="74" t="inlineStr">
        <is>
          <t>No</t>
        </is>
      </c>
      <c r="BF226" s="74" t="inlineStr">
        <is>
          <t>Image Processing Specialist</t>
        </is>
      </c>
      <c r="BG226" s="74" t="inlineStr">
        <is>
          <t>Sr Regulatory Portal Operations Specialist</t>
        </is>
      </c>
      <c r="BH226" s="74" t="inlineStr">
        <is>
          <t>Yes</t>
        </is>
      </c>
      <c r="BI226" s="74" t="inlineStr">
        <is>
          <t>—</t>
        </is>
      </c>
      <c r="BJ226" s="74" t="inlineStr">
        <is>
          <t>—</t>
        </is>
      </c>
      <c r="BK226" s="74" t="inlineStr">
        <is>
          <t>—</t>
        </is>
      </c>
      <c r="BL226" s="74" t="inlineStr">
        <is>
          <t>Not a manager</t>
        </is>
      </c>
      <c r="BM226" s="74" t="inlineStr">
        <is>
          <t>—</t>
        </is>
      </c>
      <c r="BN226" s="74" t="inlineStr">
        <is>
          <t>—</t>
        </is>
      </c>
      <c r="BO226" s="74" t="inlineStr">
        <is>
          <t>—</t>
        </is>
      </c>
      <c r="BP226" s="74" t="inlineStr">
        <is>
          <t>Not a manager</t>
        </is>
      </c>
      <c r="BQ226" s="74" t="inlineStr">
        <is>
          <t>—</t>
        </is>
      </c>
      <c r="BR226" s="74" t="inlineStr">
        <is>
          <t>L3 – Professional / Associate</t>
        </is>
      </c>
      <c r="BS226" s="74" t="inlineStr">
        <is>
          <t>L3</t>
        </is>
      </c>
      <c r="BT226" s="74" t="inlineStr">
        <is>
          <t>Matched from Title Hierarchy · new designation</t>
        </is>
      </c>
      <c r="BU226"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6" s="74" t="n"/>
      <c r="BW226" s="74" t="inlineStr">
        <is>
          <t>INDIA.</t>
        </is>
      </c>
      <c r="BX226" s="74" t="n"/>
      <c r="BY226" s="74" t="inlineStr">
        <is>
          <t>IRIS1211</t>
        </is>
      </c>
      <c r="BZ226" s="74" t="inlineStr">
        <is>
          <t>Employee</t>
        </is>
      </c>
      <c r="CA226" s="74" t="inlineStr">
        <is>
          <t>Active</t>
        </is>
      </c>
      <c r="CB226" s="74" t="inlineStr">
        <is>
          <t>Manoj Ravidas</t>
        </is>
      </c>
      <c r="CC226" s="164" t="n">
        <v>40325</v>
      </c>
      <c r="CD226" s="74" t="inlineStr">
        <is>
          <t>Image Processing Specialist</t>
        </is>
      </c>
      <c r="CE226" s="74" t="n"/>
      <c r="CF226" s="74" t="inlineStr">
        <is>
          <t>Professional Services</t>
        </is>
      </c>
      <c r="CG226" s="74" t="inlineStr">
        <is>
          <t>Digitization &amp; Image Processing</t>
        </is>
      </c>
      <c r="CH226" s="74" t="inlineStr">
        <is>
          <t>Image Processing Specialist</t>
        </is>
      </c>
      <c r="CI226" s="74" t="inlineStr">
        <is>
          <t>L3 – Professional / Associate</t>
        </is>
      </c>
      <c r="CJ226" s="74" t="inlineStr">
        <is>
          <t>Shraddha Patil</t>
        </is>
      </c>
      <c r="CK226" s="74" t="inlineStr">
        <is>
          <t>N-7</t>
        </is>
      </c>
      <c r="CL226" s="74" t="inlineStr">
        <is>
          <t>Individual Contributor</t>
        </is>
      </c>
      <c r="CM226" s="74" t="inlineStr">
        <is>
          <t>Consume</t>
        </is>
      </c>
      <c r="CN226" s="74" t="inlineStr">
        <is>
          <t>Digitizing</t>
        </is>
      </c>
      <c r="CO226" s="74" t="inlineStr">
        <is>
          <t>16 years, 0 months, 24 days</t>
        </is>
      </c>
      <c r="CP226" s="74" t="inlineStr">
        <is>
          <t>Sr.Image Processing Specialist</t>
        </is>
      </c>
      <c r="CQ226" s="74" t="n"/>
      <c r="CR226" s="74" t="n">
        <v>4</v>
      </c>
      <c r="CS226" s="74" t="inlineStr">
        <is>
          <t>High</t>
        </is>
      </c>
      <c r="CT226" s="74" t="inlineStr">
        <is>
          <t>Core Contributor</t>
        </is>
      </c>
      <c r="CU226" s="74" t="inlineStr">
        <is>
          <t>No</t>
        </is>
      </c>
      <c r="CV226" s="74" t="inlineStr">
        <is>
          <t>No</t>
        </is>
      </c>
      <c r="CW226" s="74" t="inlineStr">
        <is>
          <t>Yes</t>
        </is>
      </c>
      <c r="CX226" s="74" t="n"/>
      <c r="CY226" s="74" t="n"/>
      <c r="CZ226" s="74" t="n"/>
      <c r="DA226" s="74" t="inlineStr">
        <is>
          <t>Title to be standardized to : Sr.Image Processing Specialist</t>
        </is>
      </c>
      <c r="DB226" s="74" t="n"/>
      <c r="DC226" s="74" t="n"/>
      <c r="DD226" s="74" t="n"/>
      <c r="DE226" s="74" t="n"/>
      <c r="DF226" s="74" t="n"/>
      <c r="DG226" s="74" t="n"/>
      <c r="DH226" s="74" t="n"/>
      <c r="DI226" s="74" t="n"/>
      <c r="DJ226" s="74" t="n"/>
      <c r="DK226" s="74" t="n"/>
      <c r="DL226" s="74" t="n"/>
      <c r="DM226" s="74" t="n"/>
      <c r="DN226" s="74" t="n"/>
      <c r="DO226" s="74" t="n"/>
      <c r="DP226" s="74" t="n"/>
      <c r="DQ226" s="74" t="n"/>
      <c r="DR226" s="74" t="n"/>
      <c r="DS226" s="74" t="n"/>
      <c r="DT226" s="74" t="n"/>
      <c r="DU226" s="74" t="n"/>
      <c r="DV226" s="74" t="n"/>
      <c r="DW226" s="74" t="n"/>
      <c r="DX226" s="74" t="n"/>
      <c r="DY226" s="74" t="n"/>
      <c r="DZ226" s="74" t="n"/>
      <c r="EA226" s="74" t="n"/>
      <c r="EB226" s="74" t="n"/>
      <c r="EC226" s="74" t="n"/>
      <c r="ED226" s="74" t="n"/>
      <c r="EE226" s="74" t="n"/>
      <c r="EF226" s="74" t="n"/>
      <c r="EG226" s="74" t="n"/>
      <c r="EH226" s="74" t="n"/>
      <c r="EI226" s="74" t="n"/>
      <c r="EJ226" s="74" t="n"/>
      <c r="EK226" s="74" t="n"/>
      <c r="EL226" s="74" t="n"/>
      <c r="EM226" s="74" t="n"/>
      <c r="EN226" s="74" t="n"/>
      <c r="EO226" s="74" t="n"/>
      <c r="EP226" s="74" t="n"/>
      <c r="EQ226" s="74" t="n"/>
      <c r="ER226" s="74" t="n"/>
      <c r="ES226" s="74" t="n"/>
      <c r="ET226" s="74" t="n"/>
      <c r="EU226" s="74" t="n"/>
      <c r="EV226" s="130" t="n"/>
      <c r="EW226" s="131"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EX226" s="131" t="inlineStr">
        <is>
          <t>• Key responsibilities include: Ensure Data Accuracy.
• Personally accountable for: Ensuring 100% accuracy and timely delivery.
• Impact if missed or done wrong: Impact the overall quality and timely delivery of work.
• How measured: Same as Everyone.</t>
        </is>
      </c>
      <c r="EY226" s="131" t="inlineStr">
        <is>
          <t>• Current capabilities: Knowledge adobe cloud.
• Tools / software used: Adobe cloud tools.
• Workload: Rated a heavy load · 4/5 in a typical week.
• Judgment/way of working: Careful for uploading files in RBI Website.</t>
        </is>
      </c>
      <c r="EZ226" s="131" t="inlineStr">
        <is>
          <t>• Development priorities: Learn AI and Cloud.
• Learning and Development Need: Support Senior member. I could have worked more efficiently and avoided mistakes.
• Role evolving toward: Add additional work for mainten RBI Website.</t>
        </is>
      </c>
      <c r="FA226" s="131" t="inlineStr">
        <is>
          <t>• Key challenges: Heavy work load.
• Support required: Efficient work Management.</t>
        </is>
      </c>
      <c r="FB226" s="131" t="n"/>
      <c r="FC226" s="131" t="n"/>
    </row>
    <row r="227" ht="250" customHeight="1">
      <c r="A227" s="109" t="inlineStr">
        <is>
          <t>Mapped</t>
        </is>
      </c>
      <c r="B227" s="109" t="inlineStr">
        <is>
          <t>Consume</t>
        </is>
      </c>
      <c r="C227" s="110" t="inlineStr">
        <is>
          <t>IRIS1213</t>
        </is>
      </c>
      <c r="D227" s="110" t="inlineStr">
        <is>
          <t>Manoj Tiwari</t>
        </is>
      </c>
      <c r="E227" s="110" t="inlineStr">
        <is>
          <t>Digitizing</t>
        </is>
      </c>
      <c r="F227" s="162" t="inlineStr">
        <is>
          <t>Image Processing Specialist</t>
        </is>
      </c>
      <c r="G227" s="162" t="inlineStr">
        <is>
          <t>Senior Digitization Associate</t>
        </is>
      </c>
      <c r="H227" s="162" t="inlineStr">
        <is>
          <t>L3 – Professional / Associate</t>
        </is>
      </c>
      <c r="I227" s="162" t="inlineStr">
        <is>
          <t>A3</t>
        </is>
      </c>
      <c r="J227" s="166" t="inlineStr">
        <is>
          <t>▲ Up</t>
        </is>
      </c>
      <c r="K227" s="110" t="inlineStr">
        <is>
          <t>Data Operations &amp; Digitization</t>
        </is>
      </c>
      <c r="L227" s="110" t="inlineStr">
        <is>
          <t>Document Conversion, Formatting &amp; Web Publishing</t>
        </is>
      </c>
      <c r="M227" s="110" t="n"/>
      <c r="N227" s="110" t="n">
        <v>20</v>
      </c>
      <c r="O227" s="109" t="inlineStr">
        <is>
          <t>P2</t>
        </is>
      </c>
      <c r="P227" s="110" t="inlineStr">
        <is>
          <t>Developing</t>
        </is>
      </c>
      <c r="Q227" s="110" t="inlineStr">
        <is>
          <t>3 Apply</t>
        </is>
      </c>
      <c r="R227" s="110" t="inlineStr">
        <is>
          <t>2–4 yrs</t>
        </is>
      </c>
      <c r="S227" s="110" t="inlineStr">
        <is>
          <t>3–5 · 2–5</t>
        </is>
      </c>
      <c r="T227" s="110" t="inlineStr">
        <is>
          <t>Senior Associate</t>
        </is>
      </c>
      <c r="U227" s="110" t="inlineStr">
        <is>
          <t>DataTracks: Senior Associate · 2–5 yrs · Accenture Operations: L10 Senior Analyst · IRIS Vs Competitor Benchmark — operations roles: Senior Processor / QC</t>
        </is>
      </c>
      <c r="V227" s="110" t="inlineStr">
        <is>
          <t>COPC CX Standard · leadership &amp; planning, people, processes, performance; ISO 9001; Lean / Six Sigma</t>
        </is>
      </c>
      <c r="W227" s="110" t="inlineStr">
        <is>
          <t>Core 2 · Future 2 · Functional 3 · Leadership not scored</t>
        </is>
      </c>
      <c r="X227" s="73" t="n">
        <v>69</v>
      </c>
      <c r="Y227" s="74" t="inlineStr">
        <is>
          <t>IRIS1213</t>
        </is>
      </c>
      <c r="Z227" s="74" t="inlineStr">
        <is>
          <t>Employee</t>
        </is>
      </c>
      <c r="AA227" s="74" t="inlineStr">
        <is>
          <t>Active</t>
        </is>
      </c>
      <c r="AB227" s="74" t="inlineStr">
        <is>
          <t>Manoj Tiwari</t>
        </is>
      </c>
      <c r="AC227" s="164" t="n">
        <v>40567</v>
      </c>
      <c r="AD227" s="74" t="inlineStr">
        <is>
          <t>Image Processing Specialist</t>
        </is>
      </c>
      <c r="AE227" s="74" t="inlineStr">
        <is>
          <t>B.Com</t>
        </is>
      </c>
      <c r="AF227" s="74" t="inlineStr">
        <is>
          <t>Shraddha Patil</t>
        </is>
      </c>
      <c r="AG227" s="74" t="inlineStr">
        <is>
          <t>N-7</t>
        </is>
      </c>
      <c r="AH227" s="74" t="inlineStr">
        <is>
          <t>Individual Contributor</t>
        </is>
      </c>
      <c r="AI227" s="74" t="inlineStr">
        <is>
          <t>1 years, 0 months, 0 days</t>
        </is>
      </c>
      <c r="AJ227" s="74" t="inlineStr">
        <is>
          <t>15 years, 7 months, 1 days</t>
        </is>
      </c>
      <c r="AK227" s="74" t="inlineStr">
        <is>
          <t>Consume</t>
        </is>
      </c>
      <c r="AL227" s="74" t="inlineStr">
        <is>
          <t>Consume</t>
        </is>
      </c>
      <c r="AM227" s="74" t="inlineStr">
        <is>
          <t>Digitizing</t>
        </is>
      </c>
      <c r="AN227" s="74" t="inlineStr">
        <is>
          <t>Digitizing Assisted services</t>
        </is>
      </c>
      <c r="AO227" s="74" t="inlineStr">
        <is>
          <t>No</t>
        </is>
      </c>
      <c r="AP227" s="74" t="inlineStr">
        <is>
          <t>Professional Services</t>
        </is>
      </c>
      <c r="AQ227" s="74" t="inlineStr">
        <is>
          <t>OCR/Image procesing</t>
        </is>
      </c>
      <c r="AR227" s="74" t="inlineStr">
        <is>
          <t>Non-technical</t>
        </is>
      </c>
      <c r="AS227" s="74" t="n">
        <v>20</v>
      </c>
      <c r="AT227" s="74" t="inlineStr">
        <is>
          <t>Covered</t>
        </is>
      </c>
      <c r="AU227" s="74" t="inlineStr">
        <is>
          <t>IRIS1213</t>
        </is>
      </c>
      <c r="AV227" s="74" t="inlineStr">
        <is>
          <t>Manoj Tiwari</t>
        </is>
      </c>
      <c r="AW227" s="74" t="inlineStr">
        <is>
          <t>Digitizing</t>
        </is>
      </c>
      <c r="AX227" s="74" t="inlineStr">
        <is>
          <t>Professional Services</t>
        </is>
      </c>
      <c r="AY227" s="74" t="inlineStr">
        <is>
          <t>Regulatory Portal Operations</t>
        </is>
      </c>
      <c r="AZ227" s="74" t="n"/>
      <c r="BA227" s="74" t="n"/>
      <c r="BB227" s="74" t="inlineStr">
        <is>
          <t>Employee</t>
        </is>
      </c>
      <c r="BC227" s="74" t="inlineStr">
        <is>
          <t>Shraddha Patil</t>
        </is>
      </c>
      <c r="BD227" s="74" t="inlineStr">
        <is>
          <t>Shraddha Patil</t>
        </is>
      </c>
      <c r="BE227" s="74" t="inlineStr">
        <is>
          <t>No</t>
        </is>
      </c>
      <c r="BF227" s="74" t="inlineStr">
        <is>
          <t>Image Processing Specialist</t>
        </is>
      </c>
      <c r="BG227" s="74" t="inlineStr">
        <is>
          <t>Sr Regulatory Portal Operations Specialist</t>
        </is>
      </c>
      <c r="BH227" s="74" t="inlineStr">
        <is>
          <t>Yes</t>
        </is>
      </c>
      <c r="BI227" s="74" t="inlineStr">
        <is>
          <t>—</t>
        </is>
      </c>
      <c r="BJ227" s="74" t="inlineStr">
        <is>
          <t>—</t>
        </is>
      </c>
      <c r="BK227" s="74" t="inlineStr">
        <is>
          <t>—</t>
        </is>
      </c>
      <c r="BL227" s="74" t="inlineStr">
        <is>
          <t>Not a manager</t>
        </is>
      </c>
      <c r="BM227" s="74" t="inlineStr">
        <is>
          <t>—</t>
        </is>
      </c>
      <c r="BN227" s="74" t="inlineStr">
        <is>
          <t>—</t>
        </is>
      </c>
      <c r="BO227" s="74" t="inlineStr">
        <is>
          <t>—</t>
        </is>
      </c>
      <c r="BP227" s="74" t="inlineStr">
        <is>
          <t>Not a manager</t>
        </is>
      </c>
      <c r="BQ227" s="74" t="inlineStr">
        <is>
          <t>—</t>
        </is>
      </c>
      <c r="BR227" s="74" t="inlineStr">
        <is>
          <t>L3 – Professional / Associate</t>
        </is>
      </c>
      <c r="BS227" s="74" t="inlineStr">
        <is>
          <t>L3</t>
        </is>
      </c>
      <c r="BT227" s="74" t="inlineStr">
        <is>
          <t>Matched from Title Hierarchy · new designation</t>
        </is>
      </c>
      <c r="BU227"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BV227" s="74" t="n"/>
      <c r="BW227" s="74" t="inlineStr">
        <is>
          <t>RBI Belapur Data Center; RBI Data Publishing.</t>
        </is>
      </c>
      <c r="BX227" s="74" t="n"/>
      <c r="BY227" s="74" t="inlineStr">
        <is>
          <t>IRIS1213</t>
        </is>
      </c>
      <c r="BZ227" s="74" t="inlineStr">
        <is>
          <t>Employee</t>
        </is>
      </c>
      <c r="CA227" s="74" t="inlineStr">
        <is>
          <t>Active</t>
        </is>
      </c>
      <c r="CB227" s="74" t="inlineStr">
        <is>
          <t>Manoj Tiwari</t>
        </is>
      </c>
      <c r="CC227" s="164" t="n">
        <v>40567</v>
      </c>
      <c r="CD227" s="74" t="inlineStr">
        <is>
          <t>Image Processing Specialist</t>
        </is>
      </c>
      <c r="CE227" s="74" t="n"/>
      <c r="CF227" s="74" t="inlineStr">
        <is>
          <t>Professional Services</t>
        </is>
      </c>
      <c r="CG227" s="74" t="inlineStr">
        <is>
          <t>Digitization &amp; Image Processing</t>
        </is>
      </c>
      <c r="CH227" s="74" t="inlineStr">
        <is>
          <t>Image Processing Specialist</t>
        </is>
      </c>
      <c r="CI227" s="74" t="inlineStr">
        <is>
          <t>L3 – Professional / Associate</t>
        </is>
      </c>
      <c r="CJ227" s="74" t="inlineStr">
        <is>
          <t>Shraddha Patil</t>
        </is>
      </c>
      <c r="CK227" s="74" t="inlineStr">
        <is>
          <t>N-7</t>
        </is>
      </c>
      <c r="CL227" s="74" t="inlineStr">
        <is>
          <t>Individual Contributor</t>
        </is>
      </c>
      <c r="CM227" s="74" t="inlineStr">
        <is>
          <t>Consume</t>
        </is>
      </c>
      <c r="CN227" s="74" t="inlineStr">
        <is>
          <t>Digitizing</t>
        </is>
      </c>
      <c r="CO227" s="74" t="inlineStr">
        <is>
          <t>16 years, 4 months, 27 days</t>
        </is>
      </c>
      <c r="CP227" s="74" t="inlineStr">
        <is>
          <t>Sr.Image Processing Specialist</t>
        </is>
      </c>
      <c r="CQ227" s="74" t="n"/>
      <c r="CR227" s="74" t="n">
        <v>4</v>
      </c>
      <c r="CS227" s="74" t="inlineStr">
        <is>
          <t>Medium</t>
        </is>
      </c>
      <c r="CT227" s="74" t="inlineStr">
        <is>
          <t>Core Contributor</t>
        </is>
      </c>
      <c r="CU227" s="74" t="inlineStr">
        <is>
          <t>No</t>
        </is>
      </c>
      <c r="CV227" s="74" t="inlineStr">
        <is>
          <t>No</t>
        </is>
      </c>
      <c r="CW227" s="74" t="inlineStr">
        <is>
          <t>Yes</t>
        </is>
      </c>
      <c r="CX227" s="74" t="n"/>
      <c r="CY227" s="74" t="n"/>
      <c r="CZ227" s="74" t="n"/>
      <c r="DA227" s="74" t="inlineStr">
        <is>
          <t>Title to be standardized to : Sr.Image Processing Specialist</t>
        </is>
      </c>
      <c r="DB227" s="74" t="n"/>
      <c r="DC227" s="74" t="n"/>
      <c r="DD227" s="74" t="n"/>
      <c r="DE227" s="74" t="n"/>
      <c r="DF227" s="74" t="n"/>
      <c r="DG227" s="74" t="n"/>
      <c r="DH227" s="74" t="n"/>
      <c r="DI227" s="74" t="n"/>
      <c r="DJ227" s="74" t="n"/>
      <c r="DK227" s="74" t="n"/>
      <c r="DL227" s="74" t="n"/>
      <c r="DM227" s="74" t="n"/>
      <c r="DN227" s="74" t="n"/>
      <c r="DO227" s="74" t="n"/>
      <c r="DP227" s="74" t="n"/>
      <c r="DQ227" s="74" t="n"/>
      <c r="DR227" s="74" t="n"/>
      <c r="DS227" s="74" t="n"/>
      <c r="DT227" s="74" t="n"/>
      <c r="DU227" s="74" t="n"/>
      <c r="DV227" s="74" t="n"/>
      <c r="DW227" s="74" t="n"/>
      <c r="DX227" s="74" t="n"/>
      <c r="DY227" s="74" t="n"/>
      <c r="DZ227" s="74" t="n"/>
      <c r="EA227" s="74" t="n"/>
      <c r="EB227" s="74" t="n"/>
      <c r="EC227" s="74" t="n"/>
      <c r="ED227" s="74" t="n"/>
      <c r="EE227" s="74" t="n"/>
      <c r="EF227" s="74" t="n"/>
      <c r="EG227" s="74" t="n"/>
      <c r="EH227" s="74" t="n"/>
      <c r="EI227" s="74" t="n"/>
      <c r="EJ227" s="74" t="n"/>
      <c r="EK227" s="74" t="n"/>
      <c r="EL227" s="74" t="n"/>
      <c r="EM227" s="74" t="n"/>
      <c r="EN227" s="74" t="n"/>
      <c r="EO227" s="74" t="n"/>
      <c r="EP227" s="74" t="n"/>
      <c r="EQ227" s="74" t="n"/>
      <c r="ER227" s="74" t="n"/>
      <c r="ES227" s="74" t="n"/>
      <c r="ET227" s="74" t="n"/>
      <c r="EU227" s="74" t="n"/>
      <c r="EV227" s="130" t="n"/>
      <c r="EW227" s="131"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EX227" s="131"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EY227" s="131"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EZ227" s="131"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FA227" s="131" t="inlineStr">
        <is>
          <t>• Key challenges: Data clarification; Technical issues.
• Support required: Clearer processes, timely data availability, better coordination, and quicker issue resolution.</t>
        </is>
      </c>
      <c r="FB227" s="131" t="n"/>
      <c r="FC227" s="131" t="n"/>
    </row>
    <row r="228" ht="250" customHeight="1">
      <c r="A228" s="109" t="inlineStr">
        <is>
          <t>Mapped</t>
        </is>
      </c>
      <c r="B228" s="109" t="inlineStr">
        <is>
          <t>Consume</t>
        </is>
      </c>
      <c r="C228" s="110" t="inlineStr">
        <is>
          <t>IRISC283</t>
        </is>
      </c>
      <c r="D228" s="110" t="inlineStr">
        <is>
          <t>Saurav Kamtekar</t>
        </is>
      </c>
      <c r="E228" s="110" t="inlineStr">
        <is>
          <t>Digitizing</t>
        </is>
      </c>
      <c r="F228" s="162" t="inlineStr">
        <is>
          <t>Consultant</t>
        </is>
      </c>
      <c r="G228" s="162" t="inlineStr">
        <is>
          <t>Senior Digitization Associate</t>
        </is>
      </c>
      <c r="H228" s="162" t="inlineStr">
        <is>
          <t>L3 – Professional / Associate</t>
        </is>
      </c>
      <c r="I228" s="162" t="inlineStr">
        <is>
          <t>A3</t>
        </is>
      </c>
      <c r="J228" s="166" t="inlineStr">
        <is>
          <t>▲ Up</t>
        </is>
      </c>
      <c r="K228" s="110" t="inlineStr">
        <is>
          <t>Data Operations &amp; Digitization</t>
        </is>
      </c>
      <c r="L228" s="110" t="inlineStr">
        <is>
          <t>Document Conversion, Formatting &amp; Web Publishing</t>
        </is>
      </c>
      <c r="M228" s="110" t="n"/>
      <c r="N228" s="110" t="n">
        <v>20</v>
      </c>
      <c r="O228" s="109" t="inlineStr">
        <is>
          <t>P2</t>
        </is>
      </c>
      <c r="P228" s="110" t="inlineStr">
        <is>
          <t>Developing</t>
        </is>
      </c>
      <c r="Q228" s="110" t="inlineStr">
        <is>
          <t>3 Apply</t>
        </is>
      </c>
      <c r="R228" s="110" t="inlineStr">
        <is>
          <t>2–4 yrs</t>
        </is>
      </c>
      <c r="S228" s="110" t="inlineStr">
        <is>
          <t>3–5 · 2–5</t>
        </is>
      </c>
      <c r="T228" s="110" t="inlineStr">
        <is>
          <t>Senior Associate</t>
        </is>
      </c>
      <c r="U228" s="110" t="inlineStr">
        <is>
          <t>DataTracks: Senior Associate · 2–5 yrs · Accenture Operations: L10 Senior Analyst · IRIS Vs Competitor Benchmark — operations roles: Senior Processor / QC</t>
        </is>
      </c>
      <c r="V228" s="110" t="inlineStr">
        <is>
          <t>COPC CX Standard · leadership &amp; planning, people, processes, performance; ISO 9001; Lean / Six Sigma</t>
        </is>
      </c>
      <c r="W228" s="110" t="inlineStr">
        <is>
          <t>Core 2 · Future 2 · Functional 3 · Leadership not scored</t>
        </is>
      </c>
      <c r="X228" s="73" t="n">
        <v>306</v>
      </c>
      <c r="Y228" s="74" t="inlineStr">
        <is>
          <t>IRISC283</t>
        </is>
      </c>
      <c r="Z228" s="74" t="inlineStr">
        <is>
          <t>On Contract</t>
        </is>
      </c>
      <c r="AA228" s="74" t="inlineStr">
        <is>
          <t>Active</t>
        </is>
      </c>
      <c r="AB228" s="74" t="inlineStr">
        <is>
          <t>Saurav Kamtekar</t>
        </is>
      </c>
      <c r="AC228" s="164" t="n">
        <v>45337</v>
      </c>
      <c r="AD228" s="74" t="inlineStr">
        <is>
          <t>Consultant</t>
        </is>
      </c>
      <c r="AE228" s="74" t="inlineStr">
        <is>
          <t>Undergraduate</t>
        </is>
      </c>
      <c r="AF228" s="74" t="inlineStr">
        <is>
          <t>Shraddha Patil</t>
        </is>
      </c>
      <c r="AG228" s="74" t="inlineStr">
        <is>
          <t>N-7</t>
        </is>
      </c>
      <c r="AH228" s="74" t="inlineStr">
        <is>
          <t>Individual Contributor</t>
        </is>
      </c>
      <c r="AI228" s="74" t="inlineStr">
        <is>
          <t>0 years, 0 months, 0 days</t>
        </is>
      </c>
      <c r="AJ228" s="74" t="inlineStr">
        <is>
          <t>2 years, 6 months, 10 days</t>
        </is>
      </c>
      <c r="AK228" s="74" t="inlineStr">
        <is>
          <t>Consume</t>
        </is>
      </c>
      <c r="AL228" s="74" t="inlineStr">
        <is>
          <t>Consume</t>
        </is>
      </c>
      <c r="AM228" s="74" t="inlineStr">
        <is>
          <t>Digitizing</t>
        </is>
      </c>
      <c r="AN228" s="74" t="inlineStr">
        <is>
          <t>Digitizing Assisted services</t>
        </is>
      </c>
      <c r="AO228" s="74" t="inlineStr">
        <is>
          <t>No</t>
        </is>
      </c>
      <c r="AP228" s="74" t="inlineStr">
        <is>
          <t>Professional Services</t>
        </is>
      </c>
      <c r="AQ228" s="74" t="inlineStr">
        <is>
          <t>OCR/Image procesing</t>
        </is>
      </c>
      <c r="AR228" s="74" t="inlineStr">
        <is>
          <t>Non-technical</t>
        </is>
      </c>
      <c r="AS228" s="74" t="n">
        <v>20</v>
      </c>
      <c r="AT228" s="74" t="inlineStr">
        <is>
          <t>Covered</t>
        </is>
      </c>
      <c r="AU228" s="74" t="inlineStr">
        <is>
          <t>IRISC283</t>
        </is>
      </c>
      <c r="AV228" s="74" t="inlineStr">
        <is>
          <t>Saurav Kamtekar</t>
        </is>
      </c>
      <c r="AW228" s="74" t="inlineStr">
        <is>
          <t>Digitizing</t>
        </is>
      </c>
      <c r="AX228" s="74" t="inlineStr">
        <is>
          <t>Professional Services</t>
        </is>
      </c>
      <c r="AY228" s="74" t="inlineStr">
        <is>
          <t>Regulatory Portal Operations</t>
        </is>
      </c>
      <c r="AZ228" s="74" t="n"/>
      <c r="BA228" s="74" t="n"/>
      <c r="BB228" s="74" t="inlineStr">
        <is>
          <t>On Contract</t>
        </is>
      </c>
      <c r="BC228" s="74" t="inlineStr">
        <is>
          <t>Shraddha Patil</t>
        </is>
      </c>
      <c r="BD228" s="74" t="inlineStr">
        <is>
          <t>Shraddha Patil</t>
        </is>
      </c>
      <c r="BE228" s="74" t="inlineStr">
        <is>
          <t>No</t>
        </is>
      </c>
      <c r="BF228" s="74" t="inlineStr">
        <is>
          <t>Consultant</t>
        </is>
      </c>
      <c r="BG228" s="74" t="inlineStr">
        <is>
          <t>Regulatory Portal Operations Consultant</t>
        </is>
      </c>
      <c r="BH228" s="74" t="inlineStr">
        <is>
          <t>No</t>
        </is>
      </c>
      <c r="BI228" s="74" t="inlineStr">
        <is>
          <t>—</t>
        </is>
      </c>
      <c r="BJ228" s="74" t="inlineStr">
        <is>
          <t>—</t>
        </is>
      </c>
      <c r="BK228" s="74" t="inlineStr">
        <is>
          <t>—</t>
        </is>
      </c>
      <c r="BL228" s="74" t="inlineStr">
        <is>
          <t>Not a manager</t>
        </is>
      </c>
      <c r="BM228" s="74" t="inlineStr">
        <is>
          <t>—</t>
        </is>
      </c>
      <c r="BN228" s="74" t="inlineStr">
        <is>
          <t>—</t>
        </is>
      </c>
      <c r="BO228" s="74" t="inlineStr">
        <is>
          <t>—</t>
        </is>
      </c>
      <c r="BP228" s="74" t="inlineStr">
        <is>
          <t>Not a manager</t>
        </is>
      </c>
      <c r="BQ228" s="74" t="inlineStr">
        <is>
          <t>—</t>
        </is>
      </c>
      <c r="BR228" s="74" t="inlineStr">
        <is>
          <t>L3 – Professional / Associate</t>
        </is>
      </c>
      <c r="BS228" s="74" t="inlineStr">
        <is>
          <t>L3 – Professional / Associate</t>
        </is>
      </c>
      <c r="BT228" s="74" t="inlineStr">
        <is>
          <t>No designation change — current record value carried forward</t>
        </is>
      </c>
      <c r="BU228"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28" s="74" t="n"/>
      <c r="BW228" s="74" t="inlineStr">
        <is>
          <t>No input received — attended/was listed as a respondent but did not provide answers to any of the survey questions.</t>
        </is>
      </c>
      <c r="BX228" s="74" t="n"/>
      <c r="BY228" s="74" t="inlineStr">
        <is>
          <t>IRISC283</t>
        </is>
      </c>
      <c r="BZ228" s="74" t="inlineStr">
        <is>
          <t>On Contract</t>
        </is>
      </c>
      <c r="CA228" s="74" t="inlineStr">
        <is>
          <t>Active</t>
        </is>
      </c>
      <c r="CB228" s="74" t="inlineStr">
        <is>
          <t>Saurav Kamtekar</t>
        </is>
      </c>
      <c r="CC228" s="164" t="n">
        <v>45337</v>
      </c>
      <c r="CD228" s="74" t="inlineStr">
        <is>
          <t>Consultant</t>
        </is>
      </c>
      <c r="CE228" s="74" t="n"/>
      <c r="CF228" s="74" t="inlineStr">
        <is>
          <t>Professional Services</t>
        </is>
      </c>
      <c r="CG228" s="74" t="inlineStr">
        <is>
          <t>Digitization &amp; Image Processing</t>
        </is>
      </c>
      <c r="CH228" s="74" t="inlineStr">
        <is>
          <t>Consultant</t>
        </is>
      </c>
      <c r="CI228" s="74" t="inlineStr">
        <is>
          <t>L3 – Professional / Associate</t>
        </is>
      </c>
      <c r="CJ228" s="74" t="inlineStr">
        <is>
          <t>Shraddha Patil</t>
        </is>
      </c>
      <c r="CK228" s="74" t="inlineStr">
        <is>
          <t>N-7</t>
        </is>
      </c>
      <c r="CL228" s="74" t="inlineStr">
        <is>
          <t>Individual Contributor</t>
        </is>
      </c>
      <c r="CM228" s="74" t="inlineStr">
        <is>
          <t>Consume</t>
        </is>
      </c>
      <c r="CN228" s="74" t="inlineStr">
        <is>
          <t>Digitizing</t>
        </is>
      </c>
      <c r="CO228" s="74" t="inlineStr">
        <is>
          <t>2 years, 4 months, 5 days</t>
        </is>
      </c>
      <c r="CP228" s="74" t="inlineStr">
        <is>
          <t>Consultant</t>
        </is>
      </c>
      <c r="CQ228" s="74" t="n"/>
      <c r="CR228" s="74" t="n">
        <v>3</v>
      </c>
      <c r="CS228" s="74" t="inlineStr">
        <is>
          <t>Medium</t>
        </is>
      </c>
      <c r="CT228" s="74" t="inlineStr">
        <is>
          <t>Core Contributor</t>
        </is>
      </c>
      <c r="CU228" s="74" t="inlineStr">
        <is>
          <t>No</t>
        </is>
      </c>
      <c r="CV228" s="74" t="inlineStr">
        <is>
          <t>No</t>
        </is>
      </c>
      <c r="CW228" s="74" t="inlineStr">
        <is>
          <t>Yes</t>
        </is>
      </c>
      <c r="CX228" s="74" t="n"/>
      <c r="CY228" s="74" t="n"/>
      <c r="CZ228" s="74" t="n"/>
      <c r="DA228" s="74" t="n"/>
      <c r="DB228" s="74" t="n"/>
      <c r="DC228" s="74" t="n"/>
      <c r="DD228" s="74" t="n"/>
      <c r="DE228" s="74" t="n"/>
      <c r="DF228" s="74" t="n"/>
      <c r="DG228" s="74" t="n"/>
      <c r="DH228" s="74" t="n"/>
      <c r="DI228" s="74" t="n"/>
      <c r="DJ228" s="74" t="n"/>
      <c r="DK228" s="74" t="n"/>
      <c r="DL228" s="74" t="n"/>
      <c r="DM228" s="74" t="n"/>
      <c r="DN228" s="74" t="n"/>
      <c r="DO228" s="74" t="n"/>
      <c r="DP228" s="74" t="n"/>
      <c r="DQ228" s="74" t="n"/>
      <c r="DR228" s="74" t="n"/>
      <c r="DS228" s="74" t="n"/>
      <c r="DT228" s="74" t="n"/>
      <c r="DU228" s="74" t="n"/>
      <c r="DV228" s="74" t="n"/>
      <c r="DW228" s="74" t="n"/>
      <c r="DX228" s="74" t="n"/>
      <c r="DY228" s="74" t="n"/>
      <c r="DZ228" s="74" t="n"/>
      <c r="EA228" s="74" t="n"/>
      <c r="EB228" s="74" t="n"/>
      <c r="EC228" s="74" t="n"/>
      <c r="ED228" s="74" t="n"/>
      <c r="EE228" s="74" t="n"/>
      <c r="EF228" s="74" t="n"/>
      <c r="EG228" s="74" t="n"/>
      <c r="EH228" s="74" t="n"/>
      <c r="EI228" s="74" t="n"/>
      <c r="EJ228" s="74" t="n"/>
      <c r="EK228" s="74" t="n"/>
      <c r="EL228" s="74" t="n"/>
      <c r="EM228" s="74" t="n"/>
      <c r="EN228" s="74" t="n"/>
      <c r="EO228" s="74" t="n"/>
      <c r="EP228" s="74" t="n"/>
      <c r="EQ228" s="74" t="n"/>
      <c r="ER228" s="74" t="n"/>
      <c r="ES228" s="74" t="n"/>
      <c r="ET228" s="74" t="n"/>
      <c r="EU228" s="74" t="n"/>
      <c r="EV228" s="130" t="n"/>
      <c r="EW228" s="131" t="inlineStr">
        <is>
          <t>• Role / sub-team: Digitizing — Consultant.
• Core purpose: Input not given by Participant.
• Decision-making autonomy: Input not given by Participant.
• Is this something only they do: Input not given by Participant.</t>
        </is>
      </c>
      <c r="EX228" s="131" t="inlineStr">
        <is>
          <t>• Key responsibilities include: Input not given by Participant.
• Impact if missed or done wrong: Input not given by Participant.
• How measured: Input not given by Participant.</t>
        </is>
      </c>
      <c r="EY228" s="131" t="inlineStr">
        <is>
          <t>• Current capabilities: Input not given by Participant.
• Tools / software used: Input not given by Participant.</t>
        </is>
      </c>
      <c r="EZ228" s="131" t="inlineStr">
        <is>
          <t>• Development priorities: Input not given by Participant.</t>
        </is>
      </c>
      <c r="FA228" s="131" t="inlineStr">
        <is>
          <t>• Key challenges: Input not given by Participant.
• Support required: Input not given by Participant.</t>
        </is>
      </c>
      <c r="FB228" s="131" t="n"/>
      <c r="FC228" s="131" t="n"/>
    </row>
    <row r="229" ht="250" customHeight="1">
      <c r="A229" s="109" t="inlineStr">
        <is>
          <t>Mapped</t>
        </is>
      </c>
      <c r="B229" s="109" t="inlineStr">
        <is>
          <t>Consume</t>
        </is>
      </c>
      <c r="C229" s="110" t="inlineStr">
        <is>
          <t>IRISC338</t>
        </is>
      </c>
      <c r="D229" s="110" t="inlineStr">
        <is>
          <t>Snehal Bhavesh Farad</t>
        </is>
      </c>
      <c r="E229" s="110" t="inlineStr">
        <is>
          <t>Digitizing</t>
        </is>
      </c>
      <c r="F229" s="162" t="inlineStr">
        <is>
          <t>Consultant</t>
        </is>
      </c>
      <c r="G229" s="162" t="inlineStr">
        <is>
          <t>Senior Digitization Associate</t>
        </is>
      </c>
      <c r="H229" s="162" t="inlineStr">
        <is>
          <t>L3 – Professional / Associate</t>
        </is>
      </c>
      <c r="I229" s="162" t="inlineStr">
        <is>
          <t>A3</t>
        </is>
      </c>
      <c r="J229" s="166" t="inlineStr">
        <is>
          <t>▲ Up</t>
        </is>
      </c>
      <c r="K229" s="110" t="inlineStr">
        <is>
          <t>Data Operations &amp; Digitization</t>
        </is>
      </c>
      <c r="L229" s="110" t="inlineStr">
        <is>
          <t>Document Conversion, Formatting &amp; Web Publishing</t>
        </is>
      </c>
      <c r="M229" s="163" t="inlineStr">
        <is>
          <t>• Correct the experience record — HR</t>
        </is>
      </c>
      <c r="N229" s="110" t="n">
        <v>17</v>
      </c>
      <c r="O229" s="109" t="inlineStr">
        <is>
          <t>P2</t>
        </is>
      </c>
      <c r="P229" s="110" t="inlineStr">
        <is>
          <t>Developing</t>
        </is>
      </c>
      <c r="Q229" s="110" t="inlineStr">
        <is>
          <t>3 Apply</t>
        </is>
      </c>
      <c r="R229" s="110" t="inlineStr">
        <is>
          <t>2–4 yrs</t>
        </is>
      </c>
      <c r="S229" s="110" t="inlineStr">
        <is>
          <t>3–5 · 2–5</t>
        </is>
      </c>
      <c r="T229" s="110" t="inlineStr">
        <is>
          <t>Senior Associate</t>
        </is>
      </c>
      <c r="U229" s="110" t="inlineStr">
        <is>
          <t>DataTracks: Senior Associate · 2–5 yrs · Accenture Operations: L10 Senior Analyst · IRIS Vs Competitor Benchmark — operations roles: Senior Processor / QC</t>
        </is>
      </c>
      <c r="V229" s="110" t="inlineStr">
        <is>
          <t>COPC CX Standard · leadership &amp; planning, people, processes, performance; ISO 9001; Lean / Six Sigma</t>
        </is>
      </c>
      <c r="W229" s="110" t="inlineStr">
        <is>
          <t>Core 2 · Future 2 · Functional 3 · Leadership not scored</t>
        </is>
      </c>
      <c r="X229" s="73" t="n">
        <v>441</v>
      </c>
      <c r="Y229" s="74" t="inlineStr">
        <is>
          <t>IRISC338</t>
        </is>
      </c>
      <c r="Z229" s="74" t="inlineStr">
        <is>
          <t>On Contract</t>
        </is>
      </c>
      <c r="AA229" s="74" t="inlineStr">
        <is>
          <t>Active</t>
        </is>
      </c>
      <c r="AB229" s="74" t="inlineStr">
        <is>
          <t>Snehal Bhavesh Farad</t>
        </is>
      </c>
      <c r="AC229" s="164" t="n">
        <v>46044</v>
      </c>
      <c r="AD229" s="74" t="inlineStr">
        <is>
          <t>Consultant</t>
        </is>
      </c>
      <c r="AE229" s="74" t="inlineStr">
        <is>
          <t>BA</t>
        </is>
      </c>
      <c r="AF229" s="74" t="inlineStr">
        <is>
          <t>Shraddha Patil</t>
        </is>
      </c>
      <c r="AG229" s="74" t="inlineStr">
        <is>
          <t>N-7</t>
        </is>
      </c>
      <c r="AH229" s="74" t="inlineStr">
        <is>
          <t>Individual Contributor</t>
        </is>
      </c>
      <c r="AI229" s="74" t="inlineStr">
        <is>
          <t>4 years, 5 months, 0 days</t>
        </is>
      </c>
      <c r="AJ229" s="74" t="inlineStr">
        <is>
          <t>0 years, 7 months, 3 days</t>
        </is>
      </c>
      <c r="AK229" s="74" t="inlineStr">
        <is>
          <t>Consume</t>
        </is>
      </c>
      <c r="AL229" s="74" t="inlineStr">
        <is>
          <t>Consume</t>
        </is>
      </c>
      <c r="AM229" s="74" t="inlineStr">
        <is>
          <t>Digitizing</t>
        </is>
      </c>
      <c r="AN229" s="74" t="inlineStr">
        <is>
          <t>Digitizing Assisted services</t>
        </is>
      </c>
      <c r="AO229" s="74" t="inlineStr">
        <is>
          <t>No</t>
        </is>
      </c>
      <c r="AP229" s="74" t="inlineStr">
        <is>
          <t>Professional Services</t>
        </is>
      </c>
      <c r="AQ229" s="74" t="inlineStr">
        <is>
          <t>OCR/Image procesing</t>
        </is>
      </c>
      <c r="AR229" s="74" t="inlineStr">
        <is>
          <t>Non-technical</t>
        </is>
      </c>
      <c r="AS229" s="74" t="n">
        <v>20</v>
      </c>
      <c r="AT229" s="74" t="inlineStr">
        <is>
          <t>Covered</t>
        </is>
      </c>
      <c r="AU229" s="74" t="inlineStr">
        <is>
          <t>IRISC338</t>
        </is>
      </c>
      <c r="AV229" s="74" t="inlineStr">
        <is>
          <t>Snehal Bhavesh Farad</t>
        </is>
      </c>
      <c r="AW229" s="74" t="inlineStr">
        <is>
          <t>Digitizing</t>
        </is>
      </c>
      <c r="AX229" s="74" t="inlineStr">
        <is>
          <t>Professional Services</t>
        </is>
      </c>
      <c r="AY229" s="74" t="inlineStr">
        <is>
          <t>Regulatory Portal Operations</t>
        </is>
      </c>
      <c r="AZ229" s="74" t="n"/>
      <c r="BA229" s="74" t="n"/>
      <c r="BB229" s="74" t="inlineStr">
        <is>
          <t>On Contract</t>
        </is>
      </c>
      <c r="BC229" s="74" t="inlineStr">
        <is>
          <t>Shraddha Patil</t>
        </is>
      </c>
      <c r="BD229" s="74" t="inlineStr">
        <is>
          <t>Manoj Tiwari</t>
        </is>
      </c>
      <c r="BE229" s="74" t="inlineStr">
        <is>
          <t>No</t>
        </is>
      </c>
      <c r="BF229" s="74" t="inlineStr">
        <is>
          <t>Consultant</t>
        </is>
      </c>
      <c r="BG229" s="74" t="inlineStr">
        <is>
          <t>Regulatory Portal Operations Consultant</t>
        </is>
      </c>
      <c r="BH229" s="74" t="inlineStr">
        <is>
          <t>No</t>
        </is>
      </c>
      <c r="BI229" s="74" t="inlineStr">
        <is>
          <t>—</t>
        </is>
      </c>
      <c r="BJ229" s="74" t="inlineStr">
        <is>
          <t>—</t>
        </is>
      </c>
      <c r="BK229" s="74" t="inlineStr">
        <is>
          <t>—</t>
        </is>
      </c>
      <c r="BL229" s="74" t="inlineStr">
        <is>
          <t>Not a manager</t>
        </is>
      </c>
      <c r="BM229" s="74" t="inlineStr">
        <is>
          <t>—</t>
        </is>
      </c>
      <c r="BN229" s="74" t="inlineStr">
        <is>
          <t>—</t>
        </is>
      </c>
      <c r="BO229" s="74" t="inlineStr">
        <is>
          <t>—</t>
        </is>
      </c>
      <c r="BP229" s="74" t="inlineStr">
        <is>
          <t>Not a manager</t>
        </is>
      </c>
      <c r="BQ229" s="74" t="inlineStr">
        <is>
          <t>—</t>
        </is>
      </c>
      <c r="BR229" s="74" t="inlineStr">
        <is>
          <t>L3 – Professional / Associate</t>
        </is>
      </c>
      <c r="BS229" s="74" t="inlineStr">
        <is>
          <t>L3 – Professional / Associate</t>
        </is>
      </c>
      <c r="BT229" s="74" t="inlineStr">
        <is>
          <t>No designation change — current record value carried forward</t>
        </is>
      </c>
      <c r="BU229"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29" s="74" t="n"/>
      <c r="BW229" s="74" t="inlineStr">
        <is>
          <t>No input received.</t>
        </is>
      </c>
      <c r="BX229" s="74" t="n"/>
      <c r="BY229" s="74" t="inlineStr">
        <is>
          <t>IRISC338</t>
        </is>
      </c>
      <c r="BZ229" s="74" t="inlineStr">
        <is>
          <t>On Contract</t>
        </is>
      </c>
      <c r="CA229" s="74" t="inlineStr">
        <is>
          <t>Active</t>
        </is>
      </c>
      <c r="CB229" s="74" t="inlineStr">
        <is>
          <t>Snehal Bhavesh Farad</t>
        </is>
      </c>
      <c r="CC229" s="164" t="n">
        <v>46044</v>
      </c>
      <c r="CD229" s="74" t="inlineStr">
        <is>
          <t>Consultant</t>
        </is>
      </c>
      <c r="CE229" s="74" t="n"/>
      <c r="CF229" s="74" t="inlineStr">
        <is>
          <t>Professional Services</t>
        </is>
      </c>
      <c r="CG229" s="74" t="inlineStr">
        <is>
          <t>Digitization &amp; Image Processing</t>
        </is>
      </c>
      <c r="CH229" s="74" t="inlineStr">
        <is>
          <t>Consultant</t>
        </is>
      </c>
      <c r="CI229" s="74" t="inlineStr">
        <is>
          <t>L3 – Professional / Associate</t>
        </is>
      </c>
      <c r="CJ229" s="74" t="inlineStr">
        <is>
          <t>Shraddha Patil</t>
        </is>
      </c>
      <c r="CK229" s="74" t="inlineStr">
        <is>
          <t>N-7</t>
        </is>
      </c>
      <c r="CL229" s="74" t="inlineStr">
        <is>
          <t>Individual Contributor</t>
        </is>
      </c>
      <c r="CM229" s="74" t="inlineStr">
        <is>
          <t>Consume</t>
        </is>
      </c>
      <c r="CN229" s="74" t="inlineStr">
        <is>
          <t>Digitizing</t>
        </is>
      </c>
      <c r="CO229" s="74" t="inlineStr">
        <is>
          <t>4 years, 9 months, 29 days</t>
        </is>
      </c>
      <c r="CP229" s="74" t="inlineStr">
        <is>
          <t>Consultant</t>
        </is>
      </c>
      <c r="CQ229" s="74" t="n"/>
      <c r="CR229" s="74" t="n">
        <v>3</v>
      </c>
      <c r="CS229" s="74" t="inlineStr">
        <is>
          <t>Medium</t>
        </is>
      </c>
      <c r="CT229" s="74" t="inlineStr">
        <is>
          <t>Core Contributor</t>
        </is>
      </c>
      <c r="CU229" s="74" t="inlineStr">
        <is>
          <t>No</t>
        </is>
      </c>
      <c r="CV229" s="74" t="inlineStr">
        <is>
          <t>No</t>
        </is>
      </c>
      <c r="CW229" s="74" t="inlineStr">
        <is>
          <t>Yes</t>
        </is>
      </c>
      <c r="CX229" s="74" t="n"/>
      <c r="CY229" s="74" t="n"/>
      <c r="CZ229" s="74" t="n"/>
      <c r="DA229" s="74" t="n"/>
      <c r="DB229" s="74" t="n"/>
      <c r="DC229" s="74" t="n"/>
      <c r="DD229" s="74" t="n"/>
      <c r="DE229" s="74" t="n"/>
      <c r="DF229" s="74" t="n"/>
      <c r="DG229" s="74" t="n"/>
      <c r="DH229" s="74" t="n"/>
      <c r="DI229" s="74" t="n"/>
      <c r="DJ229" s="74" t="n"/>
      <c r="DK229" s="74" t="n"/>
      <c r="DL229" s="74" t="n"/>
      <c r="DM229" s="74" t="n"/>
      <c r="DN229" s="74" t="n"/>
      <c r="DO229" s="74" t="n"/>
      <c r="DP229" s="74" t="n"/>
      <c r="DQ229" s="74" t="n"/>
      <c r="DR229" s="74" t="n"/>
      <c r="DS229" s="74" t="n"/>
      <c r="DT229" s="74" t="n"/>
      <c r="DU229" s="74" t="n"/>
      <c r="DV229" s="74" t="n"/>
      <c r="DW229" s="74" t="n"/>
      <c r="DX229" s="74" t="n"/>
      <c r="DY229" s="74" t="n"/>
      <c r="DZ229" s="74" t="n"/>
      <c r="EA229" s="74" t="n"/>
      <c r="EB229" s="74" t="n"/>
      <c r="EC229" s="74" t="n"/>
      <c r="ED229" s="74" t="n"/>
      <c r="EE229" s="74" t="n"/>
      <c r="EF229" s="74" t="n"/>
      <c r="EG229" s="74" t="n"/>
      <c r="EH229" s="74" t="n"/>
      <c r="EI229" s="74" t="n"/>
      <c r="EJ229" s="74" t="n"/>
      <c r="EK229" s="74" t="n"/>
      <c r="EL229" s="74" t="n"/>
      <c r="EM229" s="74" t="n"/>
      <c r="EN229" s="74" t="n"/>
      <c r="EO229" s="74" t="n"/>
      <c r="EP229" s="74" t="n"/>
      <c r="EQ229" s="74" t="n"/>
      <c r="ER229" s="74" t="n"/>
      <c r="ES229" s="74" t="n"/>
      <c r="ET229" s="74" t="n"/>
      <c r="EU229" s="74" t="n"/>
      <c r="EV229" s="130" t="n"/>
      <c r="EW229" s="131" t="inlineStr">
        <is>
          <t>• Role / sub-team: Digitizing — Consultant.
• Core purpose: Conversion ms word to html; Daily update excel sheet.
• Decision-making autonomy: No input received.
• Is this something only they do: No input received.</t>
        </is>
      </c>
      <c r="EX229" s="131" t="inlineStr">
        <is>
          <t>• Key responsibilities include: Convert html in Dreamweav.
• Personally accountable for: Wrongly uploaded on client site.
• Impact if missed or done wrong: No input received.
• How measured: No input received.</t>
        </is>
      </c>
      <c r="EY229" s="131" t="inlineStr">
        <is>
          <t>• Current capabilities: No input received.
• Tools / software used: No input received.
• Workload: Rated a manageable load · 2/5 in a typical week.</t>
        </is>
      </c>
      <c r="EZ229" s="131" t="inlineStr">
        <is>
          <t>• Development priorities: No input received.</t>
        </is>
      </c>
      <c r="FA229" s="131" t="inlineStr">
        <is>
          <t>• Key challenges: No input received.
• Support required: No input received.</t>
        </is>
      </c>
      <c r="FB229" s="131" t="n"/>
      <c r="FC229" s="131" t="n"/>
    </row>
    <row r="230" ht="250" customHeight="1">
      <c r="A230" s="109" t="inlineStr">
        <is>
          <t>Mapped</t>
        </is>
      </c>
      <c r="B230" s="109" t="inlineStr">
        <is>
          <t>Consume</t>
        </is>
      </c>
      <c r="C230" s="110" t="inlineStr">
        <is>
          <t>IRISC337</t>
        </is>
      </c>
      <c r="D230" s="110" t="inlineStr">
        <is>
          <t>Siddhesh Harishchandra Mali</t>
        </is>
      </c>
      <c r="E230" s="110" t="inlineStr">
        <is>
          <t>Digitizing</t>
        </is>
      </c>
      <c r="F230" s="162" t="inlineStr">
        <is>
          <t>Consultant</t>
        </is>
      </c>
      <c r="G230" s="162" t="inlineStr">
        <is>
          <t>Digitization Associate</t>
        </is>
      </c>
      <c r="H230" s="110" t="inlineStr">
        <is>
          <t>L3 – Professional / Associate</t>
        </is>
      </c>
      <c r="I230" s="151" t="inlineStr">
        <is>
          <t>A2</t>
        </is>
      </c>
      <c r="J230" s="110" t="inlineStr">
        <is>
          <t>• Same level</t>
        </is>
      </c>
      <c r="K230" s="110" t="inlineStr">
        <is>
          <t>Data Operations &amp; Digitization</t>
        </is>
      </c>
      <c r="L230" s="110" t="inlineStr">
        <is>
          <t>Document Conversion, Formatting &amp; Web Publishing</t>
        </is>
      </c>
      <c r="M230" s="110" t="n"/>
      <c r="N230" s="110" t="n">
        <v>20</v>
      </c>
      <c r="O230" s="109" t="inlineStr">
        <is>
          <t>P1–P2</t>
        </is>
      </c>
      <c r="P230" s="110" t="inlineStr">
        <is>
          <t>Entry / Developing</t>
        </is>
      </c>
      <c r="Q230" s="110" t="inlineStr">
        <is>
          <t>2 Assist</t>
        </is>
      </c>
      <c r="R230" s="110" t="inlineStr">
        <is>
          <t>0–2 yrs</t>
        </is>
      </c>
      <c r="S230" s="110" t="inlineStr">
        <is>
          <t>1–3 · 0–3</t>
        </is>
      </c>
      <c r="T230" s="110" t="inlineStr">
        <is>
          <t>Associate / Processor / Senior Associate</t>
        </is>
      </c>
      <c r="U230" s="110" t="inlineStr">
        <is>
          <t>DataTracks: Associate · Accenture Operations: L11 Analyst · IRIS Vs Competitor Benchmark — operations roles: Processor / Agent</t>
        </is>
      </c>
      <c r="V230" s="110" t="inlineStr">
        <is>
          <t>COPC CX Standard · leadership &amp; planning, people, processes, performance; ISO 9001; Lean / Six Sigma</t>
        </is>
      </c>
      <c r="W230" s="110" t="inlineStr">
        <is>
          <t>Core 2 · Future 2 · Functional 2 · Leadership not scored</t>
        </is>
      </c>
      <c r="X230" s="73" t="n">
        <v>440</v>
      </c>
      <c r="Y230" s="74" t="inlineStr">
        <is>
          <t>IRISC337</t>
        </is>
      </c>
      <c r="Z230" s="74" t="inlineStr">
        <is>
          <t>On Contract</t>
        </is>
      </c>
      <c r="AA230" s="74" t="inlineStr">
        <is>
          <t>Active</t>
        </is>
      </c>
      <c r="AB230" s="74" t="inlineStr">
        <is>
          <t>Siddhesh Harishchandra Mali</t>
        </is>
      </c>
      <c r="AC230" s="164" t="n">
        <v>46044</v>
      </c>
      <c r="AD230" s="74" t="inlineStr">
        <is>
          <t>Consultant</t>
        </is>
      </c>
      <c r="AE230" s="74" t="inlineStr">
        <is>
          <t>B.Sc</t>
        </is>
      </c>
      <c r="AF230" s="74" t="inlineStr">
        <is>
          <t>Shraddha Patil</t>
        </is>
      </c>
      <c r="AG230" s="74" t="inlineStr">
        <is>
          <t>N-7</t>
        </is>
      </c>
      <c r="AH230" s="74" t="inlineStr">
        <is>
          <t>Individual Contributor</t>
        </is>
      </c>
      <c r="AI230" s="74" t="inlineStr">
        <is>
          <t>0 years, 1 months, 0 days</t>
        </is>
      </c>
      <c r="AJ230" s="74" t="inlineStr">
        <is>
          <t>0 years, 7 months, 3 days</t>
        </is>
      </c>
      <c r="AK230" s="74" t="inlineStr">
        <is>
          <t>Consume</t>
        </is>
      </c>
      <c r="AL230" s="74" t="inlineStr">
        <is>
          <t>Consume</t>
        </is>
      </c>
      <c r="AM230" s="74" t="inlineStr">
        <is>
          <t>Digitizing</t>
        </is>
      </c>
      <c r="AN230" s="74" t="inlineStr">
        <is>
          <t>Digitizing Assisted services</t>
        </is>
      </c>
      <c r="AO230" s="74" t="inlineStr">
        <is>
          <t>No</t>
        </is>
      </c>
      <c r="AP230" s="74" t="inlineStr">
        <is>
          <t>Professional Services</t>
        </is>
      </c>
      <c r="AQ230" s="74" t="inlineStr">
        <is>
          <t>OCR/Image procesing</t>
        </is>
      </c>
      <c r="AR230" s="74" t="inlineStr">
        <is>
          <t>Non-technical</t>
        </is>
      </c>
      <c r="AS230" s="74" t="n">
        <v>20</v>
      </c>
      <c r="AT230" s="74" t="inlineStr">
        <is>
          <t>Covered</t>
        </is>
      </c>
      <c r="AU230" s="74" t="inlineStr">
        <is>
          <t>IRISC337</t>
        </is>
      </c>
      <c r="AV230" s="74" t="inlineStr">
        <is>
          <t>Siddhesh Harishchandra Mali</t>
        </is>
      </c>
      <c r="AW230" s="74" t="inlineStr">
        <is>
          <t>Digitizing</t>
        </is>
      </c>
      <c r="AX230" s="74" t="inlineStr">
        <is>
          <t>Professional Services</t>
        </is>
      </c>
      <c r="AY230" s="74" t="inlineStr">
        <is>
          <t>Regulatory Portal Operations</t>
        </is>
      </c>
      <c r="AZ230" s="74" t="n"/>
      <c r="BA230" s="74" t="n"/>
      <c r="BB230" s="74" t="inlineStr">
        <is>
          <t>On Contract</t>
        </is>
      </c>
      <c r="BC230" s="74" t="inlineStr">
        <is>
          <t>Shraddha Patil</t>
        </is>
      </c>
      <c r="BD230" s="74" t="inlineStr">
        <is>
          <t>Manoj Tiwari</t>
        </is>
      </c>
      <c r="BE230" s="74" t="inlineStr">
        <is>
          <t>No</t>
        </is>
      </c>
      <c r="BF230" s="74" t="inlineStr">
        <is>
          <t>Consultant</t>
        </is>
      </c>
      <c r="BG230" s="74" t="inlineStr">
        <is>
          <t>Regulatory Portal Operations Consultant</t>
        </is>
      </c>
      <c r="BH230" s="74" t="inlineStr">
        <is>
          <t>No</t>
        </is>
      </c>
      <c r="BI230" s="74" t="inlineStr">
        <is>
          <t>—</t>
        </is>
      </c>
      <c r="BJ230" s="74" t="inlineStr">
        <is>
          <t>—</t>
        </is>
      </c>
      <c r="BK230" s="74" t="inlineStr">
        <is>
          <t>—</t>
        </is>
      </c>
      <c r="BL230" s="74" t="inlineStr">
        <is>
          <t>Not a manager</t>
        </is>
      </c>
      <c r="BM230" s="74" t="inlineStr">
        <is>
          <t>—</t>
        </is>
      </c>
      <c r="BN230" s="74" t="inlineStr">
        <is>
          <t>—</t>
        </is>
      </c>
      <c r="BO230" s="74" t="inlineStr">
        <is>
          <t>—</t>
        </is>
      </c>
      <c r="BP230" s="74" t="inlineStr">
        <is>
          <t>Not a manager</t>
        </is>
      </c>
      <c r="BQ230" s="74" t="inlineStr">
        <is>
          <t>—</t>
        </is>
      </c>
      <c r="BR230" s="74" t="inlineStr">
        <is>
          <t>L3 – Professional / Associate</t>
        </is>
      </c>
      <c r="BS230" s="74" t="inlineStr">
        <is>
          <t>L3 – Professional / Associate</t>
        </is>
      </c>
      <c r="BT230" s="74" t="inlineStr">
        <is>
          <t>No designation change — current record value carried forward</t>
        </is>
      </c>
      <c r="BU230"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30" s="74" t="n"/>
      <c r="BW230" s="74" t="inlineStr">
        <is>
          <t>No input received.</t>
        </is>
      </c>
      <c r="BX230" s="74" t="n"/>
      <c r="BY230" s="74" t="inlineStr">
        <is>
          <t>IRISC337</t>
        </is>
      </c>
      <c r="BZ230" s="74" t="inlineStr">
        <is>
          <t>On Contract</t>
        </is>
      </c>
      <c r="CA230" s="74" t="inlineStr">
        <is>
          <t>Active</t>
        </is>
      </c>
      <c r="CB230" s="74" t="inlineStr">
        <is>
          <t>Siddhesh Harishchandra Mali</t>
        </is>
      </c>
      <c r="CC230" s="164" t="n">
        <v>46044</v>
      </c>
      <c r="CD230" s="74" t="inlineStr">
        <is>
          <t>Consultant</t>
        </is>
      </c>
      <c r="CE230" s="74" t="n"/>
      <c r="CF230" s="74" t="inlineStr">
        <is>
          <t>Professional Services</t>
        </is>
      </c>
      <c r="CG230" s="74" t="inlineStr">
        <is>
          <t>Digitization &amp; Image Processing</t>
        </is>
      </c>
      <c r="CH230" s="74" t="inlineStr">
        <is>
          <t>Consultant</t>
        </is>
      </c>
      <c r="CI230" s="74" t="inlineStr">
        <is>
          <t>L3 – Professional / Associate</t>
        </is>
      </c>
      <c r="CJ230" s="74" t="inlineStr">
        <is>
          <t>Shraddha Patil</t>
        </is>
      </c>
      <c r="CK230" s="74" t="inlineStr">
        <is>
          <t>N-7</t>
        </is>
      </c>
      <c r="CL230" s="74" t="inlineStr">
        <is>
          <t>Individual Contributor</t>
        </is>
      </c>
      <c r="CM230" s="74" t="inlineStr">
        <is>
          <t>Consume</t>
        </is>
      </c>
      <c r="CN230" s="74" t="inlineStr">
        <is>
          <t>Digitizing</t>
        </is>
      </c>
      <c r="CO230" s="74" t="inlineStr">
        <is>
          <t>0 years, 5 months, 29 days</t>
        </is>
      </c>
      <c r="CP230" s="74" t="inlineStr">
        <is>
          <t>Consultant</t>
        </is>
      </c>
      <c r="CQ230" s="74" t="n"/>
      <c r="CR230" s="74" t="n">
        <v>3</v>
      </c>
      <c r="CS230" s="74" t="inlineStr">
        <is>
          <t>Medium</t>
        </is>
      </c>
      <c r="CT230" s="74" t="inlineStr">
        <is>
          <t>Core Contributor</t>
        </is>
      </c>
      <c r="CU230" s="74" t="inlineStr">
        <is>
          <t>No</t>
        </is>
      </c>
      <c r="CV230" s="74" t="inlineStr">
        <is>
          <t>No</t>
        </is>
      </c>
      <c r="CW230" s="74" t="inlineStr">
        <is>
          <t>Yes</t>
        </is>
      </c>
      <c r="CX230" s="74" t="n"/>
      <c r="CY230" s="74" t="n"/>
      <c r="CZ230" s="74" t="n"/>
      <c r="DA230" s="74" t="n"/>
      <c r="DB230" s="74" t="n"/>
      <c r="DC230" s="74" t="n"/>
      <c r="DD230" s="74" t="n"/>
      <c r="DE230" s="74" t="n"/>
      <c r="DF230" s="74" t="n"/>
      <c r="DG230" s="74" t="n"/>
      <c r="DH230" s="74" t="n"/>
      <c r="DI230" s="74" t="n"/>
      <c r="DJ230" s="74" t="n"/>
      <c r="DK230" s="74" t="n"/>
      <c r="DL230" s="74" t="n"/>
      <c r="DM230" s="74" t="n"/>
      <c r="DN230" s="74" t="n"/>
      <c r="DO230" s="74" t="n"/>
      <c r="DP230" s="74" t="n"/>
      <c r="DQ230" s="74" t="n"/>
      <c r="DR230" s="74" t="n"/>
      <c r="DS230" s="74" t="n"/>
      <c r="DT230" s="74" t="n"/>
      <c r="DU230" s="74" t="n"/>
      <c r="DV230" s="74" t="n"/>
      <c r="DW230" s="74" t="n"/>
      <c r="DX230" s="74" t="n"/>
      <c r="DY230" s="74" t="n"/>
      <c r="DZ230" s="74" t="n"/>
      <c r="EA230" s="74" t="n"/>
      <c r="EB230" s="74" t="n"/>
      <c r="EC230" s="74" t="n"/>
      <c r="ED230" s="74" t="n"/>
      <c r="EE230" s="74" t="n"/>
      <c r="EF230" s="74" t="n"/>
      <c r="EG230" s="74" t="n"/>
      <c r="EH230" s="74" t="n"/>
      <c r="EI230" s="74" t="n"/>
      <c r="EJ230" s="74" t="n"/>
      <c r="EK230" s="74" t="n"/>
      <c r="EL230" s="74" t="n"/>
      <c r="EM230" s="74" t="n"/>
      <c r="EN230" s="74" t="n"/>
      <c r="EO230" s="74" t="n"/>
      <c r="EP230" s="74" t="n"/>
      <c r="EQ230" s="74" t="n"/>
      <c r="ER230" s="74" t="n"/>
      <c r="ES230" s="74" t="n"/>
      <c r="ET230" s="74" t="n"/>
      <c r="EU230" s="74" t="n"/>
      <c r="EV230" s="130" t="n"/>
      <c r="EW230" s="131" t="inlineStr">
        <is>
          <t>• Role / sub-team: Digitizing — Consultant.
• Core purpose: My purpose is to convert word/pdf documents data to html that will be published on RBI Website.
• Decision-making autonomy: No input received.
• Is this something only they do: No input received.</t>
        </is>
      </c>
      <c r="EX230" s="131" t="inlineStr">
        <is>
          <t>• Key responsibilities include: RBI data in form of HTML.
• Impact if missed or done wrong: No input received.
• How measured: No input received.</t>
        </is>
      </c>
      <c r="EY230" s="131" t="inlineStr">
        <is>
          <t>• Current capabilities: No input received.
• Tools / software used: No input received.</t>
        </is>
      </c>
      <c r="EZ230" s="131" t="inlineStr">
        <is>
          <t>• Development priorities: No input received.</t>
        </is>
      </c>
      <c r="FA230" s="131" t="inlineStr">
        <is>
          <t>• Key challenges: No input received.
• Support required: No input received.</t>
        </is>
      </c>
      <c r="FB230" s="131" t="n"/>
      <c r="FC230" s="131" t="n"/>
    </row>
    <row r="231" ht="250" customHeight="1">
      <c r="A231" s="109" t="inlineStr">
        <is>
          <t>Mapped</t>
        </is>
      </c>
      <c r="B231" s="109" t="inlineStr">
        <is>
          <t>Consume</t>
        </is>
      </c>
      <c r="C231" s="110" t="inlineStr">
        <is>
          <t>IRIS0007</t>
        </is>
      </c>
      <c r="D231" s="110" t="inlineStr">
        <is>
          <t>Gopal Krishna Sahu</t>
        </is>
      </c>
      <c r="E231" s="110" t="inlineStr">
        <is>
          <t>India Content</t>
        </is>
      </c>
      <c r="F231" s="162" t="inlineStr">
        <is>
          <t>Data Analyst Manager</t>
        </is>
      </c>
      <c r="G231" s="162" t="inlineStr">
        <is>
          <t>Data Operations Manager</t>
        </is>
      </c>
      <c r="H231" s="110" t="inlineStr">
        <is>
          <t>L5 – Manager</t>
        </is>
      </c>
      <c r="I231" s="110" t="inlineStr">
        <is>
          <t>B2</t>
        </is>
      </c>
      <c r="J231" s="110" t="inlineStr">
        <is>
          <t>• Same level</t>
        </is>
      </c>
      <c r="K231" s="110" t="inlineStr">
        <is>
          <t>Data &amp; Analytics</t>
        </is>
      </c>
      <c r="L231" s="110" t="inlineStr">
        <is>
          <t>Financial Data Processing</t>
        </is>
      </c>
      <c r="M231" s="163" t="inlineStr">
        <is>
          <t>• Confirm structure behind the senior title · org chart — Business head
• Correct the experience record — HR</t>
        </is>
      </c>
      <c r="N231" s="110" t="n">
        <v>20</v>
      </c>
      <c r="O231" s="109" t="inlineStr">
        <is>
          <t>P4 / M3</t>
        </is>
      </c>
      <c r="P231" s="110" t="inlineStr">
        <is>
          <t>Senior / Manager</t>
        </is>
      </c>
      <c r="Q231" s="110" t="inlineStr">
        <is>
          <t>4–5</t>
        </is>
      </c>
      <c r="R231" s="110" t="inlineStr">
        <is>
          <t>6–9 yrs</t>
        </is>
      </c>
      <c r="S231" s="110" t="inlineStr">
        <is>
          <t>7–10 · 6–11</t>
        </is>
      </c>
      <c r="T231" s="110" t="inlineStr">
        <is>
          <t>Manager</t>
        </is>
      </c>
      <c r="U231" s="110" t="inlineStr">
        <is>
          <t>Atlassian company-wide P-levels: P50 Senior Analyst · IRIS Vs Competitor Benchmark — data analyst ladder: Lead Data Analyst</t>
        </is>
      </c>
      <c r="V231" s="110" t="inlineStr">
        <is>
          <t>DAMA-DMBOK · 11 knowledge areas around data governance</t>
        </is>
      </c>
      <c r="W231" s="110" t="inlineStr">
        <is>
          <t>Core 3 · Future 3 · Functional 4 · Leadership 3</t>
        </is>
      </c>
      <c r="X231" s="73" t="n">
        <v>4</v>
      </c>
      <c r="Y231" s="74" t="inlineStr">
        <is>
          <t>IRIS0007</t>
        </is>
      </c>
      <c r="Z231" s="74" t="inlineStr">
        <is>
          <t>Employee</t>
        </is>
      </c>
      <c r="AA231" s="74" t="inlineStr">
        <is>
          <t>Active</t>
        </is>
      </c>
      <c r="AB231" s="74" t="inlineStr">
        <is>
          <t>Gopal Krishna Sahu</t>
        </is>
      </c>
      <c r="AC231" s="164" t="n">
        <v>38200</v>
      </c>
      <c r="AD231" s="74" t="inlineStr">
        <is>
          <t>Data Analyst Manager</t>
        </is>
      </c>
      <c r="AE231" s="74" t="inlineStr">
        <is>
          <t>MBA</t>
        </is>
      </c>
      <c r="AF231" s="74" t="inlineStr">
        <is>
          <t>Arup Ganguly</t>
        </is>
      </c>
      <c r="AG231" s="74" t="inlineStr">
        <is>
          <t>N-3</t>
        </is>
      </c>
      <c r="AH231" s="74" t="inlineStr">
        <is>
          <t>Manager</t>
        </is>
      </c>
      <c r="AI231" s="74" t="inlineStr">
        <is>
          <t>13 years, 1 months, 0 days</t>
        </is>
      </c>
      <c r="AJ231" s="74" t="inlineStr">
        <is>
          <t>22 years, 0 months, 24 days</t>
        </is>
      </c>
      <c r="AK231" s="74" t="inlineStr">
        <is>
          <t>Consume</t>
        </is>
      </c>
      <c r="AL231" s="74" t="inlineStr">
        <is>
          <t>Consume</t>
        </is>
      </c>
      <c r="AM231" s="74" t="inlineStr">
        <is>
          <t>India Content</t>
        </is>
      </c>
      <c r="AN231" s="74" t="inlineStr">
        <is>
          <t>Client Engagement</t>
        </is>
      </c>
      <c r="AO231" s="74" t="inlineStr">
        <is>
          <t>No</t>
        </is>
      </c>
      <c r="AP231" s="74" t="inlineStr">
        <is>
          <t>Client Engagement</t>
        </is>
      </c>
      <c r="AQ231" s="74" t="inlineStr">
        <is>
          <t>Data Processing</t>
        </is>
      </c>
      <c r="AR231" s="74" t="inlineStr">
        <is>
          <t>Non-technical</t>
        </is>
      </c>
      <c r="AS231" s="74" t="n">
        <v>20</v>
      </c>
      <c r="AT231" s="74" t="inlineStr">
        <is>
          <t>Covered</t>
        </is>
      </c>
      <c r="AU231" s="74" t="n"/>
      <c r="AV231" s="74" t="n"/>
      <c r="AW231" s="74" t="n"/>
      <c r="AX231" s="74" t="n"/>
      <c r="AY231" s="74" t="n"/>
      <c r="AZ231" s="74" t="n"/>
      <c r="BA231" s="74" t="n"/>
      <c r="BB231" s="74" t="n"/>
      <c r="BC231" s="74" t="n"/>
      <c r="BD231" s="74" t="n"/>
      <c r="BE231" s="74" t="n"/>
      <c r="BF231" s="74" t="n"/>
      <c r="BG231" s="74" t="n"/>
      <c r="BH231" s="74" t="n"/>
      <c r="BI231" s="74" t="n"/>
      <c r="BJ231" s="74" t="n"/>
      <c r="BK231" s="74" t="n"/>
      <c r="BL231" s="74" t="n"/>
      <c r="BM231" s="74" t="n"/>
      <c r="BN231" s="74" t="n"/>
      <c r="BO231" s="74" t="n"/>
      <c r="BP231" s="74" t="n"/>
      <c r="BQ231" s="74" t="n"/>
      <c r="BR231" s="74" t="n"/>
      <c r="BS231" s="74" t="n"/>
      <c r="BT231" s="74" t="n"/>
      <c r="BU231" s="74" t="n"/>
      <c r="BV231" s="74" t="n"/>
      <c r="BW231" s="74" t="n"/>
      <c r="BX231" s="74" t="n"/>
      <c r="BY231" s="74" t="n"/>
      <c r="BZ231" s="74" t="n"/>
      <c r="CA231" s="74" t="n"/>
      <c r="CB231" s="74" t="n"/>
      <c r="CC231" s="74" t="n"/>
      <c r="CD231" s="74" t="n"/>
      <c r="CE231" s="74" t="n"/>
      <c r="CF231" s="74" t="n"/>
      <c r="CG231" s="74" t="n"/>
      <c r="CH231" s="74" t="n"/>
      <c r="CI231" s="74" t="n"/>
      <c r="CJ231" s="74" t="n"/>
      <c r="CK231" s="74" t="n"/>
      <c r="CL231" s="74" t="n"/>
      <c r="CM231" s="74" t="n"/>
      <c r="CN231" s="74" t="n"/>
      <c r="CO231" s="74" t="n"/>
      <c r="CP231" s="74" t="n"/>
      <c r="CQ231" s="74" t="n"/>
      <c r="CR231" s="74" t="n"/>
      <c r="CS231" s="74" t="n"/>
      <c r="CT231" s="74" t="n"/>
      <c r="CU231" s="74" t="n"/>
      <c r="CV231" s="74" t="n"/>
      <c r="CW231" s="74" t="n"/>
      <c r="CX231" s="74" t="n"/>
      <c r="CY231" s="74" t="n"/>
      <c r="CZ231" s="74" t="n"/>
      <c r="DA231" s="74" t="n"/>
      <c r="DB231" s="74" t="n"/>
      <c r="DC231" s="74" t="inlineStr">
        <is>
          <t>IRIS0007</t>
        </is>
      </c>
      <c r="DD231" s="74" t="inlineStr">
        <is>
          <t>Employee</t>
        </is>
      </c>
      <c r="DE231" s="74" t="inlineStr">
        <is>
          <t>Active</t>
        </is>
      </c>
      <c r="DF231" s="74" t="inlineStr">
        <is>
          <t>Gopal Krishna Sahu</t>
        </is>
      </c>
      <c r="DG231" s="164" t="n">
        <v>38200</v>
      </c>
      <c r="DH231" s="74" t="inlineStr">
        <is>
          <t>Data Analyst Manager</t>
        </is>
      </c>
      <c r="DI231" s="74" t="inlineStr">
        <is>
          <t>Data &amp; Analytics</t>
        </is>
      </c>
      <c r="DJ231" s="74" t="inlineStr">
        <is>
          <t>Data &amp; Analytics</t>
        </is>
      </c>
      <c r="DK231" s="74" t="inlineStr">
        <is>
          <t>Data Analyst Manager</t>
        </is>
      </c>
      <c r="DL231" s="74" t="inlineStr">
        <is>
          <t>L5 – Manager</t>
        </is>
      </c>
      <c r="DM231" s="74" t="inlineStr">
        <is>
          <t>MBA</t>
        </is>
      </c>
      <c r="DN231" s="74" t="inlineStr">
        <is>
          <t>Arup Ganguly</t>
        </is>
      </c>
      <c r="DO231" s="74" t="inlineStr">
        <is>
          <t>N-2</t>
        </is>
      </c>
      <c r="DP231" s="74" t="inlineStr">
        <is>
          <t>Manager</t>
        </is>
      </c>
      <c r="DQ231" s="74" t="inlineStr">
        <is>
          <t>13 years, 1 months, 0 days</t>
        </is>
      </c>
      <c r="DR231" s="74" t="inlineStr">
        <is>
          <t>21 years, 10 months, 19 days</t>
        </is>
      </c>
      <c r="DS231" s="74" t="inlineStr">
        <is>
          <t>34 years, 11 months, 19 days</t>
        </is>
      </c>
      <c r="DT231" s="74" t="n">
        <v>21.8853881278539</v>
      </c>
      <c r="DU231" s="74" t="inlineStr">
        <is>
          <t>Consume</t>
        </is>
      </c>
      <c r="DV231" s="74" t="inlineStr">
        <is>
          <t>Consume</t>
        </is>
      </c>
      <c r="DW231" s="74" t="inlineStr">
        <is>
          <t>India Content</t>
        </is>
      </c>
      <c r="DX231" s="74" t="inlineStr">
        <is>
          <t>Client Engagement</t>
        </is>
      </c>
      <c r="DY231" s="74" t="inlineStr">
        <is>
          <t>No</t>
        </is>
      </c>
      <c r="DZ231" s="74" t="inlineStr">
        <is>
          <t>Client Engagement</t>
        </is>
      </c>
      <c r="EA231" s="74" t="inlineStr">
        <is>
          <t>Data Processing</t>
        </is>
      </c>
      <c r="EB231" s="74" t="inlineStr">
        <is>
          <t>Non-technical</t>
        </is>
      </c>
      <c r="EC231" s="74" t="inlineStr">
        <is>
          <t>Remote - Mumbai</t>
        </is>
      </c>
      <c r="ED231" s="74"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EE231" s="74"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EF231" s="74"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EG231" s="74" t="n">
        <v>4</v>
      </c>
      <c r="EH231" s="74" t="n"/>
      <c r="EI231" s="74" t="inlineStr">
        <is>
          <t>Head of Delivery Content</t>
        </is>
      </c>
      <c r="EJ231" s="74" t="inlineStr">
        <is>
          <t>No</t>
        </is>
      </c>
      <c r="EK231" s="74" t="n">
        <v>4</v>
      </c>
      <c r="EL231" s="74" t="inlineStr">
        <is>
          <t>Medium</t>
        </is>
      </c>
      <c r="EM231" s="74" t="inlineStr">
        <is>
          <t>Emerging Talent</t>
        </is>
      </c>
      <c r="EN231" s="74" t="inlineStr">
        <is>
          <t>No</t>
        </is>
      </c>
      <c r="EO231" s="74" t="inlineStr">
        <is>
          <t>No</t>
        </is>
      </c>
      <c r="EP231" s="74" t="inlineStr">
        <is>
          <t>No</t>
        </is>
      </c>
      <c r="EQ231" s="74" t="inlineStr">
        <is>
          <t>No</t>
        </is>
      </c>
      <c r="ER231" s="74" t="n"/>
      <c r="ES231" s="74" t="n"/>
      <c r="ET231" s="74" t="n"/>
      <c r="EU231" s="74" t="n"/>
      <c r="EV231" s="130" t="n"/>
      <c r="EW231" s="131" t="n"/>
      <c r="EX231" s="131" t="n"/>
      <c r="EY231" s="131" t="n"/>
      <c r="EZ231" s="131" t="n"/>
      <c r="FA231" s="131" t="n"/>
      <c r="FB231" s="131" t="n"/>
      <c r="FC231" s="131" t="n"/>
    </row>
    <row r="232" ht="250" customHeight="1">
      <c r="A232" s="109" t="inlineStr">
        <is>
          <t>Mapped</t>
        </is>
      </c>
      <c r="B232" s="109" t="inlineStr">
        <is>
          <t>Consume</t>
        </is>
      </c>
      <c r="C232" s="110" t="inlineStr">
        <is>
          <t>IRIS0015</t>
        </is>
      </c>
      <c r="D232" s="110" t="inlineStr">
        <is>
          <t>Virendra Borkar</t>
        </is>
      </c>
      <c r="E232" s="110" t="inlineStr">
        <is>
          <t>India Content</t>
        </is>
      </c>
      <c r="F232" s="162" t="inlineStr">
        <is>
          <t>Data Analyst Lead</t>
        </is>
      </c>
      <c r="G232" s="162" t="inlineStr">
        <is>
          <t>Data Specialist</t>
        </is>
      </c>
      <c r="H232" s="162" t="inlineStr">
        <is>
          <t>L5 – Lead · IC</t>
        </is>
      </c>
      <c r="I232" s="162" t="inlineStr">
        <is>
          <t>B1</t>
        </is>
      </c>
      <c r="J232" s="165" t="inlineStr">
        <is>
          <t>▼ Down · protected</t>
        </is>
      </c>
      <c r="K232" s="110" t="inlineStr">
        <is>
          <t>Data &amp; Analytics</t>
        </is>
      </c>
      <c r="L232" s="110" t="inlineStr">
        <is>
          <t>Financial Data Processing</t>
        </is>
      </c>
      <c r="M232" s="110" t="n"/>
      <c r="N232" s="110" t="n">
        <v>20</v>
      </c>
      <c r="O232" s="109" t="inlineStr">
        <is>
          <t>P3 / M2</t>
        </is>
      </c>
      <c r="P232" s="110" t="inlineStr">
        <is>
          <t>Career / · Team Lead</t>
        </is>
      </c>
      <c r="Q232" s="110" t="inlineStr">
        <is>
          <t>4 Enable</t>
        </is>
      </c>
      <c r="R232" s="110" t="inlineStr">
        <is>
          <t>4–7 yrs</t>
        </is>
      </c>
      <c r="S232" s="110" t="inlineStr">
        <is>
          <t>5–8 · 4–8</t>
        </is>
      </c>
      <c r="T232" s="110" t="inlineStr">
        <is>
          <t>Senior Data Analyst</t>
        </is>
      </c>
      <c r="U232" s="110" t="inlineStr">
        <is>
          <t>Atlassian company-wide P-levels: P40 · IRIS Vs Competitor Benchmark — data analyst ladder: Senior Data Analyst</t>
        </is>
      </c>
      <c r="V232" s="110" t="inlineStr">
        <is>
          <t>DAMA-DMBOK · 11 knowledge areas around data governance</t>
        </is>
      </c>
      <c r="W232" s="110" t="inlineStr">
        <is>
          <t>Core 3 · Future 3 · Functional 3 · Leadership 1</t>
        </is>
      </c>
      <c r="X232" s="73" t="n">
        <v>8</v>
      </c>
      <c r="Y232" s="74" t="inlineStr">
        <is>
          <t>IRIS0015</t>
        </is>
      </c>
      <c r="Z232" s="74" t="inlineStr">
        <is>
          <t>Employee</t>
        </is>
      </c>
      <c r="AA232" s="74" t="inlineStr">
        <is>
          <t>Active</t>
        </is>
      </c>
      <c r="AB232" s="74" t="inlineStr">
        <is>
          <t>Virendra Borkar</t>
        </is>
      </c>
      <c r="AC232" s="164" t="n">
        <v>38285</v>
      </c>
      <c r="AD232" s="74" t="inlineStr">
        <is>
          <t>Data Analyst Lead</t>
        </is>
      </c>
      <c r="AE232" s="74" t="inlineStr">
        <is>
          <t>B.Com</t>
        </is>
      </c>
      <c r="AF232" s="74" t="inlineStr">
        <is>
          <t>Gopal Krishna Sahu</t>
        </is>
      </c>
      <c r="AG232" s="74" t="inlineStr">
        <is>
          <t>N-4</t>
        </is>
      </c>
      <c r="AH232" s="74" t="inlineStr">
        <is>
          <t>Individual Contributor</t>
        </is>
      </c>
      <c r="AI232" s="74" t="inlineStr">
        <is>
          <t>0 years, 5 months, 0 days</t>
        </is>
      </c>
      <c r="AJ232" s="74" t="inlineStr">
        <is>
          <t>21 years, 10 months, 0 days</t>
        </is>
      </c>
      <c r="AK232" s="74" t="inlineStr">
        <is>
          <t>Consume</t>
        </is>
      </c>
      <c r="AL232" s="74" t="inlineStr">
        <is>
          <t>Consume</t>
        </is>
      </c>
      <c r="AM232" s="74" t="inlineStr">
        <is>
          <t>India Content</t>
        </is>
      </c>
      <c r="AN232" s="74" t="inlineStr">
        <is>
          <t>Expert Assisted services</t>
        </is>
      </c>
      <c r="AO232" s="74" t="inlineStr">
        <is>
          <t>No</t>
        </is>
      </c>
      <c r="AP232" s="74" t="inlineStr">
        <is>
          <t>Professional Services</t>
        </is>
      </c>
      <c r="AQ232" s="74" t="inlineStr">
        <is>
          <t>Data Processing</t>
        </is>
      </c>
      <c r="AR232" s="74" t="inlineStr">
        <is>
          <t>Non-technical</t>
        </is>
      </c>
      <c r="AS232" s="74" t="n">
        <v>20</v>
      </c>
      <c r="AT232" s="74" t="inlineStr">
        <is>
          <t>Covered</t>
        </is>
      </c>
      <c r="AU232" s="74" t="n"/>
      <c r="AV232" s="74" t="n"/>
      <c r="AW232" s="74" t="n"/>
      <c r="AX232" s="74" t="n"/>
      <c r="AY232" s="74" t="n"/>
      <c r="AZ232" s="74" t="n"/>
      <c r="BA232" s="74" t="n"/>
      <c r="BB232" s="74" t="n"/>
      <c r="BC232" s="74" t="n"/>
      <c r="BD232" s="74" t="n"/>
      <c r="BE232" s="74" t="n"/>
      <c r="BF232" s="74" t="n"/>
      <c r="BG232" s="74" t="n"/>
      <c r="BH232" s="74" t="n"/>
      <c r="BI232" s="74" t="n"/>
      <c r="BJ232" s="74" t="n"/>
      <c r="BK232" s="74" t="n"/>
      <c r="BL232" s="74" t="n"/>
      <c r="BM232" s="74" t="n"/>
      <c r="BN232" s="74" t="n"/>
      <c r="BO232" s="74" t="n"/>
      <c r="BP232" s="74" t="n"/>
      <c r="BQ232" s="74" t="n"/>
      <c r="BR232" s="74" t="n"/>
      <c r="BS232" s="74" t="n"/>
      <c r="BT232" s="74" t="n"/>
      <c r="BU232" s="74" t="n"/>
      <c r="BV232" s="74" t="n"/>
      <c r="BW232" s="74" t="n"/>
      <c r="BX232" s="74" t="n"/>
      <c r="BY232" s="74" t="n"/>
      <c r="BZ232" s="74" t="n"/>
      <c r="CA232" s="74" t="n"/>
      <c r="CB232" s="74" t="n"/>
      <c r="CC232" s="74" t="n"/>
      <c r="CD232" s="74" t="n"/>
      <c r="CE232" s="74" t="n"/>
      <c r="CF232" s="74" t="n"/>
      <c r="CG232" s="74" t="n"/>
      <c r="CH232" s="74" t="n"/>
      <c r="CI232" s="74" t="n"/>
      <c r="CJ232" s="74" t="n"/>
      <c r="CK232" s="74" t="n"/>
      <c r="CL232" s="74" t="n"/>
      <c r="CM232" s="74" t="n"/>
      <c r="CN232" s="74" t="n"/>
      <c r="CO232" s="74" t="n"/>
      <c r="CP232" s="74" t="n"/>
      <c r="CQ232" s="74" t="n"/>
      <c r="CR232" s="74" t="n"/>
      <c r="CS232" s="74" t="n"/>
      <c r="CT232" s="74" t="n"/>
      <c r="CU232" s="74" t="n"/>
      <c r="CV232" s="74" t="n"/>
      <c r="CW232" s="74" t="n"/>
      <c r="CX232" s="74" t="n"/>
      <c r="CY232" s="74" t="n"/>
      <c r="CZ232" s="74" t="n"/>
      <c r="DA232" s="74" t="n"/>
      <c r="DB232" s="74" t="n"/>
      <c r="DC232" s="74" t="inlineStr">
        <is>
          <t>IRIS0015</t>
        </is>
      </c>
      <c r="DD232" s="74" t="inlineStr">
        <is>
          <t>Employee</t>
        </is>
      </c>
      <c r="DE232" s="74" t="inlineStr">
        <is>
          <t>Active</t>
        </is>
      </c>
      <c r="DF232" s="74" t="inlineStr">
        <is>
          <t>Virendra Borkar</t>
        </is>
      </c>
      <c r="DG232" s="164" t="n">
        <v>38285</v>
      </c>
      <c r="DH232" s="74" t="inlineStr">
        <is>
          <t>Data Analyst Lead</t>
        </is>
      </c>
      <c r="DI232" s="74" t="inlineStr">
        <is>
          <t>Consulting &amp; Professional Services</t>
        </is>
      </c>
      <c r="DJ232" s="74" t="inlineStr">
        <is>
          <t>Regulatory Content</t>
        </is>
      </c>
      <c r="DK232" s="74" t="inlineStr">
        <is>
          <t>Data Analyst Lead</t>
        </is>
      </c>
      <c r="DL232" s="74" t="inlineStr">
        <is>
          <t>L5 – Lead · IC</t>
        </is>
      </c>
      <c r="DM232" s="74" t="inlineStr">
        <is>
          <t>B.Com</t>
        </is>
      </c>
      <c r="DN232" s="74" t="inlineStr">
        <is>
          <t>Gopal Krishna Sahu</t>
        </is>
      </c>
      <c r="DO232" s="74" t="inlineStr">
        <is>
          <t>N-3</t>
        </is>
      </c>
      <c r="DP232" s="74" t="inlineStr">
        <is>
          <t>Individual Contributor</t>
        </is>
      </c>
      <c r="DQ232" s="74" t="inlineStr">
        <is>
          <t>0 years, 5 months, 0 days</t>
        </is>
      </c>
      <c r="DR232" s="74" t="inlineStr">
        <is>
          <t>21 years, 7 months, 26 days</t>
        </is>
      </c>
      <c r="DS232" s="74" t="inlineStr">
        <is>
          <t>22 years, 0 months, 26 days</t>
        </is>
      </c>
      <c r="DT232" s="74" t="n"/>
      <c r="DU232" s="74" t="inlineStr">
        <is>
          <t>Consume</t>
        </is>
      </c>
      <c r="DV232" s="74" t="inlineStr">
        <is>
          <t>Consume</t>
        </is>
      </c>
      <c r="DW232" s="74" t="inlineStr">
        <is>
          <t>India Content</t>
        </is>
      </c>
      <c r="DX232" s="74" t="inlineStr">
        <is>
          <t>Expert Assisted services</t>
        </is>
      </c>
      <c r="DY232" s="74" t="inlineStr">
        <is>
          <t>No</t>
        </is>
      </c>
      <c r="DZ232" s="74" t="inlineStr">
        <is>
          <t>Professional Services</t>
        </is>
      </c>
      <c r="EA232" s="74" t="inlineStr">
        <is>
          <t>Data Processing</t>
        </is>
      </c>
      <c r="EB232" s="74" t="inlineStr">
        <is>
          <t>Non-technical</t>
        </is>
      </c>
      <c r="EC232" s="74" t="inlineStr">
        <is>
          <t>Remote - Mumbai</t>
        </is>
      </c>
      <c r="ED232" s="74"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2"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2"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2" s="74" t="n">
        <v>3</v>
      </c>
      <c r="EH232" s="164" t="n">
        <v>45933</v>
      </c>
      <c r="EI232" s="74" t="inlineStr">
        <is>
          <t>Data Analyst Lead</t>
        </is>
      </c>
      <c r="EJ232" s="74" t="inlineStr">
        <is>
          <t>No</t>
        </is>
      </c>
      <c r="EK232" s="74" t="n">
        <v>3</v>
      </c>
      <c r="EL232" s="74" t="inlineStr">
        <is>
          <t>Medium</t>
        </is>
      </c>
      <c r="EM232" s="74" t="inlineStr">
        <is>
          <t>Future Leader</t>
        </is>
      </c>
      <c r="EN232" s="74" t="inlineStr">
        <is>
          <t>Yes</t>
        </is>
      </c>
      <c r="EO232" s="74" t="inlineStr">
        <is>
          <t>Yes</t>
        </is>
      </c>
      <c r="EP232" s="74" t="inlineStr">
        <is>
          <t>Yes</t>
        </is>
      </c>
      <c r="EQ232" s="74" t="inlineStr">
        <is>
          <t>Swapnil Katrat</t>
        </is>
      </c>
      <c r="ER232" s="74" t="inlineStr">
        <is>
          <t>The team needs training for new automation tools.</t>
        </is>
      </c>
      <c r="ES232" s="74" t="inlineStr">
        <is>
          <t>Transition to leadership: people management &amp; delegation, mentoring/coaching, project ownership &amp; stakeholder management, prioritisation under ambiguity, presentation &amp; influence skills</t>
        </is>
      </c>
      <c r="ET232" s="74" t="n"/>
      <c r="EU232" s="74" t="n"/>
      <c r="EV232" s="130" t="n"/>
      <c r="EW232" s="131" t="n"/>
      <c r="EX232" s="131" t="n"/>
      <c r="EY232" s="131" t="n"/>
      <c r="EZ232" s="131" t="n"/>
      <c r="FA232" s="131" t="n"/>
      <c r="FB232" s="131" t="n"/>
      <c r="FC232" s="131" t="n"/>
    </row>
    <row r="233" ht="250" customHeight="1">
      <c r="A233" s="109" t="inlineStr">
        <is>
          <t>Mapped</t>
        </is>
      </c>
      <c r="B233" s="109" t="inlineStr">
        <is>
          <t>Consume</t>
        </is>
      </c>
      <c r="C233" s="110" t="inlineStr">
        <is>
          <t>IRIS1743</t>
        </is>
      </c>
      <c r="D233" s="110" t="inlineStr">
        <is>
          <t>Akash Dubey</t>
        </is>
      </c>
      <c r="E233" s="110" t="inlineStr">
        <is>
          <t>India Content</t>
        </is>
      </c>
      <c r="F233" s="162" t="inlineStr">
        <is>
          <t>Data Analyst</t>
        </is>
      </c>
      <c r="G233" s="162" t="inlineStr">
        <is>
          <t>Senior Data Analyst</t>
        </is>
      </c>
      <c r="H233" s="162" t="inlineStr">
        <is>
          <t>L3 – Professional / Associate</t>
        </is>
      </c>
      <c r="I233" s="162" t="inlineStr">
        <is>
          <t>A3</t>
        </is>
      </c>
      <c r="J233" s="166" t="inlineStr">
        <is>
          <t>▲ Up</t>
        </is>
      </c>
      <c r="K233" s="110" t="inlineStr">
        <is>
          <t>Data &amp; Analytics</t>
        </is>
      </c>
      <c r="L233" s="110" t="inlineStr">
        <is>
          <t>Financial Data Processing</t>
        </is>
      </c>
      <c r="M233" s="110" t="n"/>
      <c r="N233" s="110" t="n">
        <v>20</v>
      </c>
      <c r="O233" s="109" t="inlineStr">
        <is>
          <t>P2</t>
        </is>
      </c>
      <c r="P233" s="110" t="inlineStr">
        <is>
          <t>Developing</t>
        </is>
      </c>
      <c r="Q233" s="110" t="inlineStr">
        <is>
          <t>3 Apply</t>
        </is>
      </c>
      <c r="R233" s="110" t="inlineStr">
        <is>
          <t>2–4 yrs</t>
        </is>
      </c>
      <c r="S233" s="110" t="inlineStr">
        <is>
          <t>3–5 · 2–5</t>
        </is>
      </c>
      <c r="T233" s="110" t="inlineStr">
        <is>
          <t>Data Analyst</t>
        </is>
      </c>
      <c r="U233" s="110" t="inlineStr">
        <is>
          <t>Atlassian company-wide P-levels: P40 Analyst · IRIS Vs Competitor Benchmark — data analyst ladder: Data Analyst II</t>
        </is>
      </c>
      <c r="V233" s="110" t="inlineStr">
        <is>
          <t>DAMA-DMBOK · 11 knowledge areas around data governance</t>
        </is>
      </c>
      <c r="W233" s="110" t="inlineStr">
        <is>
          <t>Core 2 · Future 2 · Functional 3 · Leadership not scored</t>
        </is>
      </c>
      <c r="X233" s="73" t="n">
        <v>151</v>
      </c>
      <c r="Y233" s="74" t="inlineStr">
        <is>
          <t>IRIS1743</t>
        </is>
      </c>
      <c r="Z233" s="74" t="inlineStr">
        <is>
          <t>Employee</t>
        </is>
      </c>
      <c r="AA233" s="74" t="inlineStr">
        <is>
          <t>Active</t>
        </is>
      </c>
      <c r="AB233" s="74" t="inlineStr">
        <is>
          <t>Akash Dubey</t>
        </is>
      </c>
      <c r="AC233" s="164" t="n">
        <v>43346</v>
      </c>
      <c r="AD233" s="74" t="inlineStr">
        <is>
          <t>Data Analyst</t>
        </is>
      </c>
      <c r="AE233" s="74" t="inlineStr">
        <is>
          <t>M.Com</t>
        </is>
      </c>
      <c r="AF233" s="74" t="inlineStr">
        <is>
          <t>Gopal Krishna Sahu</t>
        </is>
      </c>
      <c r="AG233" s="74" t="inlineStr">
        <is>
          <t>N-4</t>
        </is>
      </c>
      <c r="AH233" s="74" t="inlineStr">
        <is>
          <t>Individual Contributor</t>
        </is>
      </c>
      <c r="AI233" s="74" t="inlineStr">
        <is>
          <t>0 years, 0 months, 0 days</t>
        </is>
      </c>
      <c r="AJ233" s="74" t="inlineStr">
        <is>
          <t>7 years, 11 months, 22 days</t>
        </is>
      </c>
      <c r="AK233" s="74" t="inlineStr">
        <is>
          <t>Consume</t>
        </is>
      </c>
      <c r="AL233" s="74" t="inlineStr">
        <is>
          <t>Consume</t>
        </is>
      </c>
      <c r="AM233" s="74" t="inlineStr">
        <is>
          <t>India Content</t>
        </is>
      </c>
      <c r="AN233" s="74" t="inlineStr">
        <is>
          <t>Expert Assisted services</t>
        </is>
      </c>
      <c r="AO233" s="74" t="inlineStr">
        <is>
          <t>No</t>
        </is>
      </c>
      <c r="AP233" s="74" t="inlineStr">
        <is>
          <t>Professional Services</t>
        </is>
      </c>
      <c r="AQ233" s="74" t="inlineStr">
        <is>
          <t>Data Processing</t>
        </is>
      </c>
      <c r="AR233" s="74" t="inlineStr">
        <is>
          <t>Non-technical</t>
        </is>
      </c>
      <c r="AS233" s="74" t="n">
        <v>20</v>
      </c>
      <c r="AT233" s="74" t="inlineStr">
        <is>
          <t>Covered</t>
        </is>
      </c>
      <c r="AU233" s="74" t="n"/>
      <c r="AV233" s="74" t="n"/>
      <c r="AW233" s="74" t="n"/>
      <c r="AX233" s="74" t="n"/>
      <c r="AY233" s="74" t="n"/>
      <c r="AZ233" s="74" t="n"/>
      <c r="BA233" s="74" t="n"/>
      <c r="BB233" s="74" t="n"/>
      <c r="BC233" s="74" t="n"/>
      <c r="BD233" s="74" t="n"/>
      <c r="BE233" s="74" t="n"/>
      <c r="BF233" s="74" t="n"/>
      <c r="BG233" s="74" t="n"/>
      <c r="BH233" s="74" t="n"/>
      <c r="BI233" s="74" t="n"/>
      <c r="BJ233" s="74" t="n"/>
      <c r="BK233" s="74" t="n"/>
      <c r="BL233" s="74" t="n"/>
      <c r="BM233" s="74" t="n"/>
      <c r="BN233" s="74" t="n"/>
      <c r="BO233" s="74" t="n"/>
      <c r="BP233" s="74" t="n"/>
      <c r="BQ233" s="74" t="n"/>
      <c r="BR233" s="74" t="n"/>
      <c r="BS233" s="74" t="n"/>
      <c r="BT233" s="74" t="n"/>
      <c r="BU233" s="74" t="n"/>
      <c r="BV233" s="74" t="n"/>
      <c r="BW233" s="74" t="n"/>
      <c r="BX233" s="74" t="n"/>
      <c r="BY233" s="74" t="n"/>
      <c r="BZ233" s="74" t="n"/>
      <c r="CA233" s="74" t="n"/>
      <c r="CB233" s="74" t="n"/>
      <c r="CC233" s="74" t="n"/>
      <c r="CD233" s="74" t="n"/>
      <c r="CE233" s="74" t="n"/>
      <c r="CF233" s="74" t="n"/>
      <c r="CG233" s="74" t="n"/>
      <c r="CH233" s="74" t="n"/>
      <c r="CI233" s="74" t="n"/>
      <c r="CJ233" s="74" t="n"/>
      <c r="CK233" s="74" t="n"/>
      <c r="CL233" s="74" t="n"/>
      <c r="CM233" s="74" t="n"/>
      <c r="CN233" s="74" t="n"/>
      <c r="CO233" s="74" t="n"/>
      <c r="CP233" s="74" t="n"/>
      <c r="CQ233" s="74" t="n"/>
      <c r="CR233" s="74" t="n"/>
      <c r="CS233" s="74" t="n"/>
      <c r="CT233" s="74" t="n"/>
      <c r="CU233" s="74" t="n"/>
      <c r="CV233" s="74" t="n"/>
      <c r="CW233" s="74" t="n"/>
      <c r="CX233" s="74" t="n"/>
      <c r="CY233" s="74" t="n"/>
      <c r="CZ233" s="74" t="n"/>
      <c r="DA233" s="74" t="n"/>
      <c r="DB233" s="74" t="n"/>
      <c r="DC233" s="74" t="inlineStr">
        <is>
          <t>IRIS1743</t>
        </is>
      </c>
      <c r="DD233" s="74" t="inlineStr">
        <is>
          <t>Employee</t>
        </is>
      </c>
      <c r="DE233" s="74" t="inlineStr">
        <is>
          <t>Active</t>
        </is>
      </c>
      <c r="DF233" s="74" t="inlineStr">
        <is>
          <t>Akash Dubey</t>
        </is>
      </c>
      <c r="DG233" s="164" t="n">
        <v>43346</v>
      </c>
      <c r="DH233" s="74" t="inlineStr">
        <is>
          <t>Data Analyst</t>
        </is>
      </c>
      <c r="DI233" s="74" t="inlineStr">
        <is>
          <t>Consulting &amp; Professional Services</t>
        </is>
      </c>
      <c r="DJ233" s="74" t="inlineStr">
        <is>
          <t>Regulatory Content</t>
        </is>
      </c>
      <c r="DK233" s="74" t="inlineStr">
        <is>
          <t>Data Analyst</t>
        </is>
      </c>
      <c r="DL233" s="74" t="inlineStr">
        <is>
          <t>L3 – Professional / Associate</t>
        </is>
      </c>
      <c r="DM233" s="74" t="inlineStr">
        <is>
          <t>M.Com</t>
        </is>
      </c>
      <c r="DN233" s="74" t="inlineStr">
        <is>
          <t>Gopal Krishna Sahu</t>
        </is>
      </c>
      <c r="DO233" s="74" t="inlineStr">
        <is>
          <t>N-3</t>
        </is>
      </c>
      <c r="DP233" s="74" t="inlineStr">
        <is>
          <t>Individual Contributor</t>
        </is>
      </c>
      <c r="DQ233" s="74" t="inlineStr">
        <is>
          <t>0 years, 0 months, 0 days</t>
        </is>
      </c>
      <c r="DR233" s="74" t="inlineStr">
        <is>
          <t>7 years, 9 months, 17 days</t>
        </is>
      </c>
      <c r="DS233" s="74" t="inlineStr">
        <is>
          <t>7 years, 9 months, 17 days</t>
        </is>
      </c>
      <c r="DT233" s="74" t="n"/>
      <c r="DU233" s="74" t="inlineStr">
        <is>
          <t>Consume</t>
        </is>
      </c>
      <c r="DV233" s="74" t="inlineStr">
        <is>
          <t>Consume</t>
        </is>
      </c>
      <c r="DW233" s="74" t="inlineStr">
        <is>
          <t>India Content</t>
        </is>
      </c>
      <c r="DX233" s="74" t="inlineStr">
        <is>
          <t>Expert Assisted services</t>
        </is>
      </c>
      <c r="DY233" s="74" t="inlineStr">
        <is>
          <t>No</t>
        </is>
      </c>
      <c r="DZ233" s="74" t="inlineStr">
        <is>
          <t>Professional Services</t>
        </is>
      </c>
      <c r="EA233" s="74" t="inlineStr">
        <is>
          <t>Data Processing</t>
        </is>
      </c>
      <c r="EB233" s="74" t="inlineStr">
        <is>
          <t>Non-technical</t>
        </is>
      </c>
      <c r="EC233" s="74" t="inlineStr">
        <is>
          <t>Remote - Mumbai</t>
        </is>
      </c>
      <c r="ED233"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3"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3"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3" s="74" t="n">
        <v>3</v>
      </c>
      <c r="EH233" s="164" t="n">
        <v>45933</v>
      </c>
      <c r="EI233" s="74" t="inlineStr">
        <is>
          <t>Data Analyst</t>
        </is>
      </c>
      <c r="EJ233" s="74" t="inlineStr">
        <is>
          <t>No</t>
        </is>
      </c>
      <c r="EK233" s="74" t="n">
        <v>3</v>
      </c>
      <c r="EL233" s="74" t="inlineStr">
        <is>
          <t>Medium</t>
        </is>
      </c>
      <c r="EM233" s="74" t="inlineStr">
        <is>
          <t>Trusted Professional</t>
        </is>
      </c>
      <c r="EN233" s="74" t="inlineStr">
        <is>
          <t>Yes</t>
        </is>
      </c>
      <c r="EO233" s="74" t="inlineStr">
        <is>
          <t>Yes</t>
        </is>
      </c>
      <c r="EP233" s="74" t="inlineStr">
        <is>
          <t>Yes</t>
        </is>
      </c>
      <c r="EQ233" s="74" t="inlineStr">
        <is>
          <t>John Mariakulandai</t>
        </is>
      </c>
      <c r="ER233" s="74" t="inlineStr">
        <is>
          <t>The team needs training for new automation tools.</t>
        </is>
      </c>
      <c r="ES233" s="74" t="inlineStr">
        <is>
          <t>Transition to leadership: people management &amp; delegation, mentoring/coaching, project ownership &amp; stakeholder management, prioritisation under ambiguity, presentation &amp; influence skills</t>
        </is>
      </c>
      <c r="ET233" s="74" t="n"/>
      <c r="EU233" s="74" t="n"/>
      <c r="EV233" s="130" t="n"/>
      <c r="EW233" s="131" t="n"/>
      <c r="EX233" s="131" t="n"/>
      <c r="EY233" s="131" t="n"/>
      <c r="EZ233" s="131" t="n"/>
      <c r="FA233" s="131" t="n"/>
      <c r="FB233" s="131" t="n"/>
      <c r="FC233" s="131" t="n"/>
    </row>
    <row r="234" ht="250" customHeight="1">
      <c r="A234" s="109" t="inlineStr">
        <is>
          <t>Mapped</t>
        </is>
      </c>
      <c r="B234" s="109" t="inlineStr">
        <is>
          <t>Consume</t>
        </is>
      </c>
      <c r="C234" s="110" t="inlineStr">
        <is>
          <t>IRIS1710</t>
        </is>
      </c>
      <c r="D234" s="110" t="inlineStr">
        <is>
          <t>John Mariakulandai</t>
        </is>
      </c>
      <c r="E234" s="110" t="inlineStr">
        <is>
          <t>India Content</t>
        </is>
      </c>
      <c r="F234" s="162" t="inlineStr">
        <is>
          <t>Data Analyst</t>
        </is>
      </c>
      <c r="G234" s="162" t="inlineStr">
        <is>
          <t>Senior Data Analyst</t>
        </is>
      </c>
      <c r="H234" s="162" t="inlineStr">
        <is>
          <t>L3 – Professional / Associate</t>
        </is>
      </c>
      <c r="I234" s="162" t="inlineStr">
        <is>
          <t>A3</t>
        </is>
      </c>
      <c r="J234" s="166" t="inlineStr">
        <is>
          <t>▲ Up</t>
        </is>
      </c>
      <c r="K234" s="110" t="inlineStr">
        <is>
          <t>Data &amp; Analytics</t>
        </is>
      </c>
      <c r="L234" s="110" t="inlineStr">
        <is>
          <t>Financial Data Processing</t>
        </is>
      </c>
      <c r="M234" s="110" t="n"/>
      <c r="N234" s="110" t="n">
        <v>20</v>
      </c>
      <c r="O234" s="109" t="inlineStr">
        <is>
          <t>P2</t>
        </is>
      </c>
      <c r="P234" s="110" t="inlineStr">
        <is>
          <t>Developing</t>
        </is>
      </c>
      <c r="Q234" s="110" t="inlineStr">
        <is>
          <t>3 Apply</t>
        </is>
      </c>
      <c r="R234" s="110" t="inlineStr">
        <is>
          <t>2–4 yrs</t>
        </is>
      </c>
      <c r="S234" s="110" t="inlineStr">
        <is>
          <t>3–5 · 2–5</t>
        </is>
      </c>
      <c r="T234" s="110" t="inlineStr">
        <is>
          <t>Data Analyst</t>
        </is>
      </c>
      <c r="U234" s="110" t="inlineStr">
        <is>
          <t>Atlassian company-wide P-levels: P40 Analyst · IRIS Vs Competitor Benchmark — data analyst ladder: Data Analyst II</t>
        </is>
      </c>
      <c r="V234" s="110" t="inlineStr">
        <is>
          <t>DAMA-DMBOK · 11 knowledge areas around data governance</t>
        </is>
      </c>
      <c r="W234" s="110" t="inlineStr">
        <is>
          <t>Core 2 · Future 2 · Functional 3 · Leadership not scored</t>
        </is>
      </c>
      <c r="X234" s="73" t="n">
        <v>146</v>
      </c>
      <c r="Y234" s="74" t="inlineStr">
        <is>
          <t>IRIS1710</t>
        </is>
      </c>
      <c r="Z234" s="74" t="inlineStr">
        <is>
          <t>Employee</t>
        </is>
      </c>
      <c r="AA234" s="74" t="inlineStr">
        <is>
          <t>Active</t>
        </is>
      </c>
      <c r="AB234" s="74" t="inlineStr">
        <is>
          <t>John Mariakulandai</t>
        </is>
      </c>
      <c r="AC234" s="164" t="n">
        <v>43150</v>
      </c>
      <c r="AD234" s="74" t="inlineStr">
        <is>
          <t>Data Analyst</t>
        </is>
      </c>
      <c r="AE234" s="74" t="inlineStr">
        <is>
          <t>B.Com</t>
        </is>
      </c>
      <c r="AF234" s="74" t="inlineStr">
        <is>
          <t>Gopal Krishna Sahu</t>
        </is>
      </c>
      <c r="AG234" s="74" t="inlineStr">
        <is>
          <t>N-4</t>
        </is>
      </c>
      <c r="AH234" s="74" t="inlineStr">
        <is>
          <t>Individual Contributor</t>
        </is>
      </c>
      <c r="AI234" s="74" t="inlineStr">
        <is>
          <t>8 years, 9 months, 0 days</t>
        </is>
      </c>
      <c r="AJ234" s="74" t="inlineStr">
        <is>
          <t>8 years, 6 months, 6 days</t>
        </is>
      </c>
      <c r="AK234" s="74" t="inlineStr">
        <is>
          <t>Consume</t>
        </is>
      </c>
      <c r="AL234" s="74" t="inlineStr">
        <is>
          <t>Consume</t>
        </is>
      </c>
      <c r="AM234" s="74" t="inlineStr">
        <is>
          <t>India Content</t>
        </is>
      </c>
      <c r="AN234" s="74" t="inlineStr">
        <is>
          <t>Expert Assisted services</t>
        </is>
      </c>
      <c r="AO234" s="74" t="inlineStr">
        <is>
          <t>No</t>
        </is>
      </c>
      <c r="AP234" s="74" t="inlineStr">
        <is>
          <t>Professional Services</t>
        </is>
      </c>
      <c r="AQ234" s="74" t="inlineStr">
        <is>
          <t>Data Processing</t>
        </is>
      </c>
      <c r="AR234" s="74" t="inlineStr">
        <is>
          <t>Non-technical</t>
        </is>
      </c>
      <c r="AS234" s="74" t="n">
        <v>20</v>
      </c>
      <c r="AT234" s="74" t="inlineStr">
        <is>
          <t>Covered</t>
        </is>
      </c>
      <c r="AU234" s="74" t="n"/>
      <c r="AV234" s="74" t="n"/>
      <c r="AW234" s="74" t="n"/>
      <c r="AX234" s="74" t="n"/>
      <c r="AY234" s="74" t="n"/>
      <c r="AZ234" s="74" t="n"/>
      <c r="BA234" s="74" t="n"/>
      <c r="BB234" s="74" t="n"/>
      <c r="BC234" s="74" t="n"/>
      <c r="BD234" s="74" t="n"/>
      <c r="BE234" s="74" t="n"/>
      <c r="BF234" s="74" t="n"/>
      <c r="BG234" s="74" t="n"/>
      <c r="BH234" s="74" t="n"/>
      <c r="BI234" s="74" t="n"/>
      <c r="BJ234" s="74" t="n"/>
      <c r="BK234" s="74" t="n"/>
      <c r="BL234" s="74" t="n"/>
      <c r="BM234" s="74" t="n"/>
      <c r="BN234" s="74" t="n"/>
      <c r="BO234" s="74" t="n"/>
      <c r="BP234" s="74" t="n"/>
      <c r="BQ234" s="74" t="n"/>
      <c r="BR234" s="74" t="n"/>
      <c r="BS234" s="74" t="n"/>
      <c r="BT234" s="74" t="n"/>
      <c r="BU234" s="74" t="n"/>
      <c r="BV234" s="74" t="n"/>
      <c r="BW234" s="74" t="n"/>
      <c r="BX234" s="74" t="n"/>
      <c r="BY234" s="74" t="n"/>
      <c r="BZ234" s="74" t="n"/>
      <c r="CA234" s="74" t="n"/>
      <c r="CB234" s="74" t="n"/>
      <c r="CC234" s="74" t="n"/>
      <c r="CD234" s="74" t="n"/>
      <c r="CE234" s="74" t="n"/>
      <c r="CF234" s="74" t="n"/>
      <c r="CG234" s="74" t="n"/>
      <c r="CH234" s="74" t="n"/>
      <c r="CI234" s="74" t="n"/>
      <c r="CJ234" s="74" t="n"/>
      <c r="CK234" s="74" t="n"/>
      <c r="CL234" s="74" t="n"/>
      <c r="CM234" s="74" t="n"/>
      <c r="CN234" s="74" t="n"/>
      <c r="CO234" s="74" t="n"/>
      <c r="CP234" s="74" t="n"/>
      <c r="CQ234" s="74" t="n"/>
      <c r="CR234" s="74" t="n"/>
      <c r="CS234" s="74" t="n"/>
      <c r="CT234" s="74" t="n"/>
      <c r="CU234" s="74" t="n"/>
      <c r="CV234" s="74" t="n"/>
      <c r="CW234" s="74" t="n"/>
      <c r="CX234" s="74" t="n"/>
      <c r="CY234" s="74" t="n"/>
      <c r="CZ234" s="74" t="n"/>
      <c r="DA234" s="74" t="n"/>
      <c r="DB234" s="74" t="n"/>
      <c r="DC234" s="74" t="inlineStr">
        <is>
          <t>IRIS1710</t>
        </is>
      </c>
      <c r="DD234" s="74" t="inlineStr">
        <is>
          <t>Employee</t>
        </is>
      </c>
      <c r="DE234" s="74" t="inlineStr">
        <is>
          <t>Active</t>
        </is>
      </c>
      <c r="DF234" s="74" t="inlineStr">
        <is>
          <t>John Mariakulandai</t>
        </is>
      </c>
      <c r="DG234" s="164" t="n">
        <v>43150</v>
      </c>
      <c r="DH234" s="74" t="inlineStr">
        <is>
          <t>Data Analyst</t>
        </is>
      </c>
      <c r="DI234" s="74" t="inlineStr">
        <is>
          <t>Consulting &amp; Professional Services</t>
        </is>
      </c>
      <c r="DJ234" s="74" t="inlineStr">
        <is>
          <t>Regulatory Content</t>
        </is>
      </c>
      <c r="DK234" s="74" t="inlineStr">
        <is>
          <t>Data Analyst</t>
        </is>
      </c>
      <c r="DL234" s="74" t="inlineStr">
        <is>
          <t>L3 – Professional / Associate</t>
        </is>
      </c>
      <c r="DM234" s="74" t="inlineStr">
        <is>
          <t>B.Com</t>
        </is>
      </c>
      <c r="DN234" s="74" t="inlineStr">
        <is>
          <t>Gopal Krishna Sahu</t>
        </is>
      </c>
      <c r="DO234" s="74" t="inlineStr">
        <is>
          <t>N-3</t>
        </is>
      </c>
      <c r="DP234" s="74" t="inlineStr">
        <is>
          <t>Individual Contributor</t>
        </is>
      </c>
      <c r="DQ234" s="74" t="inlineStr">
        <is>
          <t>8 years, 9 months, 0 days</t>
        </is>
      </c>
      <c r="DR234" s="74" t="inlineStr">
        <is>
          <t>8 years, 4 months, 1 days</t>
        </is>
      </c>
      <c r="DS234" s="74" t="inlineStr">
        <is>
          <t>17 years, 1 months, 1 days</t>
        </is>
      </c>
      <c r="DT234" s="74" t="n"/>
      <c r="DU234" s="74" t="inlineStr">
        <is>
          <t>Consume</t>
        </is>
      </c>
      <c r="DV234" s="74" t="inlineStr">
        <is>
          <t>Consume</t>
        </is>
      </c>
      <c r="DW234" s="74" t="inlineStr">
        <is>
          <t>India Content</t>
        </is>
      </c>
      <c r="DX234" s="74" t="inlineStr">
        <is>
          <t>Expert Assisted services</t>
        </is>
      </c>
      <c r="DY234" s="74" t="inlineStr">
        <is>
          <t>No</t>
        </is>
      </c>
      <c r="DZ234" s="74" t="inlineStr">
        <is>
          <t>Professional Services</t>
        </is>
      </c>
      <c r="EA234" s="74" t="inlineStr">
        <is>
          <t>Data Processing</t>
        </is>
      </c>
      <c r="EB234" s="74" t="inlineStr">
        <is>
          <t>Non-technical</t>
        </is>
      </c>
      <c r="EC234" s="74" t="inlineStr">
        <is>
          <t>Remote - Mumbai</t>
        </is>
      </c>
      <c r="ED234"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4"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4"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4" s="74" t="n">
        <v>3</v>
      </c>
      <c r="EH234" s="164" t="n">
        <v>45933</v>
      </c>
      <c r="EI234" s="74" t="inlineStr">
        <is>
          <t>Data Analyst</t>
        </is>
      </c>
      <c r="EJ234" s="74" t="inlineStr">
        <is>
          <t>No</t>
        </is>
      </c>
      <c r="EK234" s="74" t="n">
        <v>3</v>
      </c>
      <c r="EL234" s="74" t="inlineStr">
        <is>
          <t>Medium</t>
        </is>
      </c>
      <c r="EM234" s="74" t="inlineStr">
        <is>
          <t>High Impact / Growth Talent</t>
        </is>
      </c>
      <c r="EN234" s="74" t="inlineStr">
        <is>
          <t>Yes</t>
        </is>
      </c>
      <c r="EO234" s="74" t="inlineStr">
        <is>
          <t>Yes</t>
        </is>
      </c>
      <c r="EP234" s="74" t="inlineStr">
        <is>
          <t>Yes</t>
        </is>
      </c>
      <c r="EQ234" s="74" t="inlineStr">
        <is>
          <t>Palani Kumar, Akash Dubey</t>
        </is>
      </c>
      <c r="ER234" s="74" t="inlineStr">
        <is>
          <t>The team needs training for new automation tools.</t>
        </is>
      </c>
      <c r="ES234" s="74" t="inlineStr">
        <is>
          <t>Transition to leadership: people management &amp; delegation, mentoring/coaching, project ownership &amp; stakeholder management, prioritisation under ambiguity, presentation &amp; influence skills</t>
        </is>
      </c>
      <c r="ET234" s="74" t="n"/>
      <c r="EU234" s="74" t="n"/>
      <c r="EV234" s="130" t="n"/>
      <c r="EW234" s="131" t="n"/>
      <c r="EX234" s="131" t="n"/>
      <c r="EY234" s="131" t="n"/>
      <c r="EZ234" s="131" t="n"/>
      <c r="FA234" s="131" t="n"/>
      <c r="FB234" s="131" t="n"/>
      <c r="FC234" s="131" t="n"/>
    </row>
    <row r="235" ht="250" customHeight="1">
      <c r="A235" s="109" t="inlineStr">
        <is>
          <t>Mapped</t>
        </is>
      </c>
      <c r="B235" s="109" t="inlineStr">
        <is>
          <t>Consume</t>
        </is>
      </c>
      <c r="C235" s="110" t="inlineStr">
        <is>
          <t>IRIS0091</t>
        </is>
      </c>
      <c r="D235" s="110" t="inlineStr">
        <is>
          <t>Neelam Kadam</t>
        </is>
      </c>
      <c r="E235" s="110" t="inlineStr">
        <is>
          <t>India Content</t>
        </is>
      </c>
      <c r="F235" s="162" t="inlineStr">
        <is>
          <t>Data Analyst</t>
        </is>
      </c>
      <c r="G235" s="162" t="inlineStr">
        <is>
          <t>Senior Data Analyst</t>
        </is>
      </c>
      <c r="H235" s="162" t="inlineStr">
        <is>
          <t>L3 – Professional / Associate</t>
        </is>
      </c>
      <c r="I235" s="162" t="inlineStr">
        <is>
          <t>A3</t>
        </is>
      </c>
      <c r="J235" s="166" t="inlineStr">
        <is>
          <t>▲ Up</t>
        </is>
      </c>
      <c r="K235" s="110" t="inlineStr">
        <is>
          <t>Data &amp; Analytics</t>
        </is>
      </c>
      <c r="L235" s="110" t="inlineStr">
        <is>
          <t>Financial Data Processing</t>
        </is>
      </c>
      <c r="M235" s="110" t="n"/>
      <c r="N235" s="110" t="n">
        <v>19</v>
      </c>
      <c r="O235" s="109" t="inlineStr">
        <is>
          <t>P2</t>
        </is>
      </c>
      <c r="P235" s="110" t="inlineStr">
        <is>
          <t>Developing</t>
        </is>
      </c>
      <c r="Q235" s="110" t="inlineStr">
        <is>
          <t>3 Apply</t>
        </is>
      </c>
      <c r="R235" s="110" t="inlineStr">
        <is>
          <t>2–4 yrs</t>
        </is>
      </c>
      <c r="S235" s="110" t="inlineStr">
        <is>
          <t>3–5 · 2–5</t>
        </is>
      </c>
      <c r="T235" s="110" t="inlineStr">
        <is>
          <t>Data Analyst</t>
        </is>
      </c>
      <c r="U235" s="110" t="inlineStr">
        <is>
          <t>Atlassian company-wide P-levels: P40 Analyst · IRIS Vs Competitor Benchmark — data analyst ladder: Data Analyst II</t>
        </is>
      </c>
      <c r="V235" s="110" t="inlineStr">
        <is>
          <t>DAMA-DMBOK · 11 knowledge areas around data governance</t>
        </is>
      </c>
      <c r="W235" s="110" t="inlineStr">
        <is>
          <t>Core 2 · Future 2 · Functional 3 · Leadership not scored</t>
        </is>
      </c>
      <c r="X235" s="73" t="n">
        <v>22</v>
      </c>
      <c r="Y235" s="74" t="inlineStr">
        <is>
          <t>IRIS0091</t>
        </is>
      </c>
      <c r="Z235" s="74" t="inlineStr">
        <is>
          <t>Employee</t>
        </is>
      </c>
      <c r="AA235" s="74" t="inlineStr">
        <is>
          <t>Active</t>
        </is>
      </c>
      <c r="AB235" s="74" t="inlineStr">
        <is>
          <t>Neelam Kadam</t>
        </is>
      </c>
      <c r="AC235" s="164" t="n">
        <v>39217</v>
      </c>
      <c r="AD235" s="74" t="inlineStr">
        <is>
          <t>Data Analyst</t>
        </is>
      </c>
      <c r="AE235" s="74" t="inlineStr">
        <is>
          <t>B.Com</t>
        </is>
      </c>
      <c r="AF235" s="74" t="inlineStr">
        <is>
          <t>Gopal Krishna Sahu</t>
        </is>
      </c>
      <c r="AG235" s="74" t="inlineStr">
        <is>
          <t>N-4</t>
        </is>
      </c>
      <c r="AH235" s="74" t="inlineStr">
        <is>
          <t>Individual Contributor</t>
        </is>
      </c>
      <c r="AI235" s="74" t="inlineStr">
        <is>
          <t>0 years, 0 months, 0 days</t>
        </is>
      </c>
      <c r="AJ235" s="74" t="inlineStr">
        <is>
          <t>19 years, 3 months, 10 days</t>
        </is>
      </c>
      <c r="AK235" s="74" t="inlineStr">
        <is>
          <t>Consume</t>
        </is>
      </c>
      <c r="AL235" s="74" t="inlineStr">
        <is>
          <t>Consume</t>
        </is>
      </c>
      <c r="AM235" s="74" t="inlineStr">
        <is>
          <t>India Content</t>
        </is>
      </c>
      <c r="AN235" s="74" t="inlineStr">
        <is>
          <t>Expert Assisted services</t>
        </is>
      </c>
      <c r="AO235" s="74" t="inlineStr">
        <is>
          <t>No</t>
        </is>
      </c>
      <c r="AP235" s="74" t="inlineStr">
        <is>
          <t>Professional Services</t>
        </is>
      </c>
      <c r="AQ235" s="74" t="inlineStr">
        <is>
          <t>Data Processing</t>
        </is>
      </c>
      <c r="AR235" s="74" t="inlineStr">
        <is>
          <t>Non-technical</t>
        </is>
      </c>
      <c r="AS235" s="74" t="n">
        <v>20</v>
      </c>
      <c r="AT235" s="74" t="inlineStr">
        <is>
          <t>Covered</t>
        </is>
      </c>
      <c r="AU235" s="74" t="n"/>
      <c r="AV235" s="74" t="n"/>
      <c r="AW235" s="74" t="n"/>
      <c r="AX235" s="74" t="n"/>
      <c r="AY235" s="74" t="n"/>
      <c r="AZ235" s="74" t="n"/>
      <c r="BA235" s="74" t="n"/>
      <c r="BB235" s="74" t="n"/>
      <c r="BC235" s="74" t="n"/>
      <c r="BD235" s="74" t="n"/>
      <c r="BE235" s="74" t="n"/>
      <c r="BF235" s="74" t="n"/>
      <c r="BG235" s="74" t="n"/>
      <c r="BH235" s="74" t="n"/>
      <c r="BI235" s="74" t="n"/>
      <c r="BJ235" s="74" t="n"/>
      <c r="BK235" s="74" t="n"/>
      <c r="BL235" s="74" t="n"/>
      <c r="BM235" s="74" t="n"/>
      <c r="BN235" s="74" t="n"/>
      <c r="BO235" s="74" t="n"/>
      <c r="BP235" s="74" t="n"/>
      <c r="BQ235" s="74" t="n"/>
      <c r="BR235" s="74" t="n"/>
      <c r="BS235" s="74" t="n"/>
      <c r="BT235" s="74" t="n"/>
      <c r="BU235" s="74" t="n"/>
      <c r="BV235" s="74" t="n"/>
      <c r="BW235" s="74" t="n"/>
      <c r="BX235" s="74" t="n"/>
      <c r="BY235" s="74" t="n"/>
      <c r="BZ235" s="74" t="n"/>
      <c r="CA235" s="74" t="n"/>
      <c r="CB235" s="74" t="n"/>
      <c r="CC235" s="74" t="n"/>
      <c r="CD235" s="74" t="n"/>
      <c r="CE235" s="74" t="n"/>
      <c r="CF235" s="74" t="n"/>
      <c r="CG235" s="74" t="n"/>
      <c r="CH235" s="74" t="n"/>
      <c r="CI235" s="74" t="n"/>
      <c r="CJ235" s="74" t="n"/>
      <c r="CK235" s="74" t="n"/>
      <c r="CL235" s="74" t="n"/>
      <c r="CM235" s="74" t="n"/>
      <c r="CN235" s="74" t="n"/>
      <c r="CO235" s="74" t="n"/>
      <c r="CP235" s="74" t="n"/>
      <c r="CQ235" s="74" t="n"/>
      <c r="CR235" s="74" t="n"/>
      <c r="CS235" s="74" t="n"/>
      <c r="CT235" s="74" t="n"/>
      <c r="CU235" s="74" t="n"/>
      <c r="CV235" s="74" t="n"/>
      <c r="CW235" s="74" t="n"/>
      <c r="CX235" s="74" t="n"/>
      <c r="CY235" s="74" t="n"/>
      <c r="CZ235" s="74" t="n"/>
      <c r="DA235" s="74" t="n"/>
      <c r="DB235" s="74" t="n"/>
      <c r="DC235" s="74" t="inlineStr">
        <is>
          <t>IRIS0091</t>
        </is>
      </c>
      <c r="DD235" s="74" t="inlineStr">
        <is>
          <t>Employee</t>
        </is>
      </c>
      <c r="DE235" s="74" t="inlineStr">
        <is>
          <t>Active</t>
        </is>
      </c>
      <c r="DF235" s="74" t="inlineStr">
        <is>
          <t>Neelam Kadam</t>
        </is>
      </c>
      <c r="DG235" s="164" t="n">
        <v>39217</v>
      </c>
      <c r="DH235" s="74" t="inlineStr">
        <is>
          <t>Data Analyst</t>
        </is>
      </c>
      <c r="DI235" s="74" t="inlineStr">
        <is>
          <t>Consulting &amp; Professional Services</t>
        </is>
      </c>
      <c r="DJ235" s="74" t="inlineStr">
        <is>
          <t>Regulatory Content</t>
        </is>
      </c>
      <c r="DK235" s="74" t="inlineStr">
        <is>
          <t>Data Analyst</t>
        </is>
      </c>
      <c r="DL235" s="74" t="inlineStr">
        <is>
          <t>L3 – Professional / Associate</t>
        </is>
      </c>
      <c r="DM235" s="74" t="inlineStr">
        <is>
          <t>MBA</t>
        </is>
      </c>
      <c r="DN235" s="74" t="inlineStr">
        <is>
          <t>Gopal Krishna Sahu</t>
        </is>
      </c>
      <c r="DO235" s="74" t="inlineStr">
        <is>
          <t>N-3</t>
        </is>
      </c>
      <c r="DP235" s="74" t="inlineStr">
        <is>
          <t>Individual Contributor</t>
        </is>
      </c>
      <c r="DQ235" s="74" t="inlineStr">
        <is>
          <t>0 years, 0 months, 0 days</t>
        </is>
      </c>
      <c r="DR235" s="74" t="inlineStr">
        <is>
          <t>19 years, 1 months, 5 days</t>
        </is>
      </c>
      <c r="DS235" s="74" t="inlineStr">
        <is>
          <t>19 years, 1 months, 5 days</t>
        </is>
      </c>
      <c r="DT235" s="74" t="n"/>
      <c r="DU235" s="74" t="inlineStr">
        <is>
          <t>Consume</t>
        </is>
      </c>
      <c r="DV235" s="74" t="inlineStr">
        <is>
          <t>Consume</t>
        </is>
      </c>
      <c r="DW235" s="74" t="inlineStr">
        <is>
          <t>India Content</t>
        </is>
      </c>
      <c r="DX235" s="74" t="inlineStr">
        <is>
          <t>Expert Assisted services</t>
        </is>
      </c>
      <c r="DY235" s="74" t="inlineStr">
        <is>
          <t>No</t>
        </is>
      </c>
      <c r="DZ235" s="74" t="inlineStr">
        <is>
          <t>Professional Services</t>
        </is>
      </c>
      <c r="EA235" s="74" t="inlineStr">
        <is>
          <t>Data Processing</t>
        </is>
      </c>
      <c r="EB235" s="74" t="inlineStr">
        <is>
          <t>Non-technical</t>
        </is>
      </c>
      <c r="EC235" s="74" t="inlineStr">
        <is>
          <t>Remote - Mumbai</t>
        </is>
      </c>
      <c r="ED235"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5"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5"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5" s="74" t="n">
        <v>2</v>
      </c>
      <c r="EH235" s="164" t="n">
        <v>45933</v>
      </c>
      <c r="EI235" s="74" t="inlineStr">
        <is>
          <t>Data Analyst</t>
        </is>
      </c>
      <c r="EJ235" s="74" t="inlineStr">
        <is>
          <t>No</t>
        </is>
      </c>
      <c r="EK235" s="74" t="n">
        <v>2</v>
      </c>
      <c r="EL235" s="74" t="inlineStr">
        <is>
          <t>Medium</t>
        </is>
      </c>
      <c r="EM235" s="74" t="inlineStr">
        <is>
          <t>Trusted Professional</t>
        </is>
      </c>
      <c r="EN235" s="74" t="inlineStr">
        <is>
          <t>Yes</t>
        </is>
      </c>
      <c r="EO235" s="74" t="inlineStr">
        <is>
          <t>Yes</t>
        </is>
      </c>
      <c r="EP235" s="74" t="inlineStr">
        <is>
          <t>Yes</t>
        </is>
      </c>
      <c r="EQ235" s="74" t="inlineStr">
        <is>
          <t>Palani Kumar, Virendra Borkar</t>
        </is>
      </c>
      <c r="ER235" s="74" t="inlineStr">
        <is>
          <t>The team needs training for new automation tools.</t>
        </is>
      </c>
      <c r="ES235" s="74" t="inlineStr">
        <is>
          <t>Transition to leadership: people management &amp; delegation, mentoring/coaching, project ownership &amp; stakeholder management, prioritisation under ambiguity, presentation &amp; influence skills</t>
        </is>
      </c>
      <c r="ET235" s="74" t="n"/>
      <c r="EU235" s="74" t="n"/>
      <c r="EV235" s="130" t="n"/>
      <c r="EW235" s="131" t="n"/>
      <c r="EX235" s="131" t="n"/>
      <c r="EY235" s="131" t="n"/>
      <c r="EZ235" s="131" t="n"/>
      <c r="FA235" s="131" t="n"/>
      <c r="FB235" s="131" t="n"/>
      <c r="FC235" s="131" t="n"/>
    </row>
    <row r="236" ht="250" customHeight="1">
      <c r="A236" s="109" t="inlineStr">
        <is>
          <t>Mapped</t>
        </is>
      </c>
      <c r="B236" s="109" t="inlineStr">
        <is>
          <t>Consume</t>
        </is>
      </c>
      <c r="C236" s="110" t="inlineStr">
        <is>
          <t>IRIS0065</t>
        </is>
      </c>
      <c r="D236" s="110" t="inlineStr">
        <is>
          <t>Nishikant Mhatre</t>
        </is>
      </c>
      <c r="E236" s="110" t="inlineStr">
        <is>
          <t>India Content</t>
        </is>
      </c>
      <c r="F236" s="162" t="inlineStr">
        <is>
          <t>Data Analyst</t>
        </is>
      </c>
      <c r="G236" s="162" t="inlineStr">
        <is>
          <t>Senior Data Analyst</t>
        </is>
      </c>
      <c r="H236" s="162" t="inlineStr">
        <is>
          <t>L3 – Professional / Associate</t>
        </is>
      </c>
      <c r="I236" s="162" t="inlineStr">
        <is>
          <t>A3</t>
        </is>
      </c>
      <c r="J236" s="166" t="inlineStr">
        <is>
          <t>▲ Up</t>
        </is>
      </c>
      <c r="K236" s="110" t="inlineStr">
        <is>
          <t>Data &amp; Analytics</t>
        </is>
      </c>
      <c r="L236" s="110" t="inlineStr">
        <is>
          <t>Financial Data Processing</t>
        </is>
      </c>
      <c r="M236" s="110" t="n"/>
      <c r="N236" s="110" t="n">
        <v>20</v>
      </c>
      <c r="O236" s="109" t="inlineStr">
        <is>
          <t>P2</t>
        </is>
      </c>
      <c r="P236" s="110" t="inlineStr">
        <is>
          <t>Developing</t>
        </is>
      </c>
      <c r="Q236" s="110" t="inlineStr">
        <is>
          <t>3 Apply</t>
        </is>
      </c>
      <c r="R236" s="110" t="inlineStr">
        <is>
          <t>2–4 yrs</t>
        </is>
      </c>
      <c r="S236" s="110" t="inlineStr">
        <is>
          <t>3–5 · 2–5</t>
        </is>
      </c>
      <c r="T236" s="110" t="inlineStr">
        <is>
          <t>Data Analyst</t>
        </is>
      </c>
      <c r="U236" s="110" t="inlineStr">
        <is>
          <t>Atlassian company-wide P-levels: P40 Analyst · IRIS Vs Competitor Benchmark — data analyst ladder: Data Analyst II</t>
        </is>
      </c>
      <c r="V236" s="110" t="inlineStr">
        <is>
          <t>DAMA-DMBOK · 11 knowledge areas around data governance</t>
        </is>
      </c>
      <c r="W236" s="110" t="inlineStr">
        <is>
          <t>Core 2 · Future 2 · Functional 3 · Leadership not scored</t>
        </is>
      </c>
      <c r="X236" s="73" t="n">
        <v>20</v>
      </c>
      <c r="Y236" s="74" t="inlineStr">
        <is>
          <t>IRIS0065</t>
        </is>
      </c>
      <c r="Z236" s="74" t="inlineStr">
        <is>
          <t>Employee</t>
        </is>
      </c>
      <c r="AA236" s="74" t="inlineStr">
        <is>
          <t>Active</t>
        </is>
      </c>
      <c r="AB236" s="74" t="inlineStr">
        <is>
          <t>Nishikant Mhatre</t>
        </is>
      </c>
      <c r="AC236" s="164" t="n">
        <v>39097</v>
      </c>
      <c r="AD236" s="74" t="inlineStr">
        <is>
          <t>Data Analyst</t>
        </is>
      </c>
      <c r="AE236" s="74" t="inlineStr">
        <is>
          <t>B.Com</t>
        </is>
      </c>
      <c r="AF236" s="74" t="inlineStr">
        <is>
          <t>Gopal Krishna Sahu</t>
        </is>
      </c>
      <c r="AG236" s="74" t="inlineStr">
        <is>
          <t>N-4</t>
        </is>
      </c>
      <c r="AH236" s="74" t="inlineStr">
        <is>
          <t>Individual Contributor</t>
        </is>
      </c>
      <c r="AI236" s="74" t="inlineStr">
        <is>
          <t>11 years, 0 months, 0 days</t>
        </is>
      </c>
      <c r="AJ236" s="74" t="inlineStr">
        <is>
          <t>19 years, 7 months, 10 days</t>
        </is>
      </c>
      <c r="AK236" s="74" t="inlineStr">
        <is>
          <t>Consume</t>
        </is>
      </c>
      <c r="AL236" s="74" t="inlineStr">
        <is>
          <t>Consume</t>
        </is>
      </c>
      <c r="AM236" s="74" t="inlineStr">
        <is>
          <t>India Content</t>
        </is>
      </c>
      <c r="AN236" s="74" t="inlineStr">
        <is>
          <t>Expert Assisted services</t>
        </is>
      </c>
      <c r="AO236" s="74" t="inlineStr">
        <is>
          <t>No</t>
        </is>
      </c>
      <c r="AP236" s="74" t="inlineStr">
        <is>
          <t>Professional Services</t>
        </is>
      </c>
      <c r="AQ236" s="74" t="inlineStr">
        <is>
          <t>Data Processing</t>
        </is>
      </c>
      <c r="AR236" s="74" t="inlineStr">
        <is>
          <t>Non-technical</t>
        </is>
      </c>
      <c r="AS236" s="74" t="n">
        <v>20</v>
      </c>
      <c r="AT236" s="74" t="inlineStr">
        <is>
          <t>Covered</t>
        </is>
      </c>
      <c r="AU236" s="74" t="n"/>
      <c r="AV236" s="74" t="n"/>
      <c r="AW236" s="74" t="n"/>
      <c r="AX236" s="74" t="n"/>
      <c r="AY236" s="74" t="n"/>
      <c r="AZ236" s="74" t="n"/>
      <c r="BA236" s="74" t="n"/>
      <c r="BB236" s="74" t="n"/>
      <c r="BC236" s="74" t="n"/>
      <c r="BD236" s="74" t="n"/>
      <c r="BE236" s="74" t="n"/>
      <c r="BF236" s="74" t="n"/>
      <c r="BG236" s="74" t="n"/>
      <c r="BH236" s="74" t="n"/>
      <c r="BI236" s="74" t="n"/>
      <c r="BJ236" s="74" t="n"/>
      <c r="BK236" s="74" t="n"/>
      <c r="BL236" s="74" t="n"/>
      <c r="BM236" s="74" t="n"/>
      <c r="BN236" s="74" t="n"/>
      <c r="BO236" s="74" t="n"/>
      <c r="BP236" s="74" t="n"/>
      <c r="BQ236" s="74" t="n"/>
      <c r="BR236" s="74" t="n"/>
      <c r="BS236" s="74" t="n"/>
      <c r="BT236" s="74" t="n"/>
      <c r="BU236" s="74" t="n"/>
      <c r="BV236" s="74" t="n"/>
      <c r="BW236" s="74" t="n"/>
      <c r="BX236" s="74" t="n"/>
      <c r="BY236" s="74" t="n"/>
      <c r="BZ236" s="74" t="n"/>
      <c r="CA236" s="74" t="n"/>
      <c r="CB236" s="74" t="n"/>
      <c r="CC236" s="74" t="n"/>
      <c r="CD236" s="74" t="n"/>
      <c r="CE236" s="74" t="n"/>
      <c r="CF236" s="74" t="n"/>
      <c r="CG236" s="74" t="n"/>
      <c r="CH236" s="74" t="n"/>
      <c r="CI236" s="74" t="n"/>
      <c r="CJ236" s="74" t="n"/>
      <c r="CK236" s="74" t="n"/>
      <c r="CL236" s="74" t="n"/>
      <c r="CM236" s="74" t="n"/>
      <c r="CN236" s="74" t="n"/>
      <c r="CO236" s="74" t="n"/>
      <c r="CP236" s="74" t="n"/>
      <c r="CQ236" s="74" t="n"/>
      <c r="CR236" s="74" t="n"/>
      <c r="CS236" s="74" t="n"/>
      <c r="CT236" s="74" t="n"/>
      <c r="CU236" s="74" t="n"/>
      <c r="CV236" s="74" t="n"/>
      <c r="CW236" s="74" t="n"/>
      <c r="CX236" s="74" t="n"/>
      <c r="CY236" s="74" t="n"/>
      <c r="CZ236" s="74" t="n"/>
      <c r="DA236" s="74" t="n"/>
      <c r="DB236" s="74" t="n"/>
      <c r="DC236" s="74" t="inlineStr">
        <is>
          <t>IRIS0065</t>
        </is>
      </c>
      <c r="DD236" s="74" t="inlineStr">
        <is>
          <t>Employee</t>
        </is>
      </c>
      <c r="DE236" s="74" t="inlineStr">
        <is>
          <t>Active</t>
        </is>
      </c>
      <c r="DF236" s="74" t="inlineStr">
        <is>
          <t>Nishikant Mhatre</t>
        </is>
      </c>
      <c r="DG236" s="164" t="n">
        <v>39097</v>
      </c>
      <c r="DH236" s="74" t="inlineStr">
        <is>
          <t>Data Analyst</t>
        </is>
      </c>
      <c r="DI236" s="74" t="inlineStr">
        <is>
          <t>Consulting &amp; Professional Services</t>
        </is>
      </c>
      <c r="DJ236" s="74" t="inlineStr">
        <is>
          <t>Regulatory Content</t>
        </is>
      </c>
      <c r="DK236" s="74" t="inlineStr">
        <is>
          <t>Data Analyst</t>
        </is>
      </c>
      <c r="DL236" s="74" t="inlineStr">
        <is>
          <t>L3 – Professional / Associate</t>
        </is>
      </c>
      <c r="DM236" s="74" t="inlineStr">
        <is>
          <t>B.Com</t>
        </is>
      </c>
      <c r="DN236" s="74" t="inlineStr">
        <is>
          <t>Gopal Krishna Sahu</t>
        </is>
      </c>
      <c r="DO236" s="74" t="inlineStr">
        <is>
          <t>N-3</t>
        </is>
      </c>
      <c r="DP236" s="74" t="inlineStr">
        <is>
          <t>Individual Contributor</t>
        </is>
      </c>
      <c r="DQ236" s="74" t="inlineStr">
        <is>
          <t>11 years, 0 months, 0 days</t>
        </is>
      </c>
      <c r="DR236" s="74" t="inlineStr">
        <is>
          <t>19 years, 5 months, 5 days</t>
        </is>
      </c>
      <c r="DS236" s="74" t="inlineStr">
        <is>
          <t>30 years, 5 months, 5 days</t>
        </is>
      </c>
      <c r="DT236" s="74" t="n"/>
      <c r="DU236" s="74" t="inlineStr">
        <is>
          <t>Consume</t>
        </is>
      </c>
      <c r="DV236" s="74" t="inlineStr">
        <is>
          <t>Consume</t>
        </is>
      </c>
      <c r="DW236" s="74" t="inlineStr">
        <is>
          <t>India Content</t>
        </is>
      </c>
      <c r="DX236" s="74" t="inlineStr">
        <is>
          <t>Expert Assisted services</t>
        </is>
      </c>
      <c r="DY236" s="74" t="inlineStr">
        <is>
          <t>No</t>
        </is>
      </c>
      <c r="DZ236" s="74" t="inlineStr">
        <is>
          <t>Professional Services</t>
        </is>
      </c>
      <c r="EA236" s="74" t="inlineStr">
        <is>
          <t>Data Processing</t>
        </is>
      </c>
      <c r="EB236" s="74" t="inlineStr">
        <is>
          <t>Non-technical</t>
        </is>
      </c>
      <c r="EC236" s="74" t="inlineStr">
        <is>
          <t>Remote- Outside Mumbai</t>
        </is>
      </c>
      <c r="ED236" s="74"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6"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6"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6" s="74" t="n">
        <v>3</v>
      </c>
      <c r="EH236" s="164" t="n">
        <v>45933</v>
      </c>
      <c r="EI236" s="74" t="inlineStr">
        <is>
          <t>Data Analyst</t>
        </is>
      </c>
      <c r="EJ236" s="74" t="inlineStr">
        <is>
          <t>No</t>
        </is>
      </c>
      <c r="EK236" s="74" t="n">
        <v>3</v>
      </c>
      <c r="EL236" s="74" t="inlineStr">
        <is>
          <t>Medium</t>
        </is>
      </c>
      <c r="EM236" s="74" t="inlineStr">
        <is>
          <t>Trusted Professional</t>
        </is>
      </c>
      <c r="EN236" s="74" t="inlineStr">
        <is>
          <t>Yes</t>
        </is>
      </c>
      <c r="EO236" s="74" t="inlineStr">
        <is>
          <t>No</t>
        </is>
      </c>
      <c r="EP236" s="74" t="inlineStr">
        <is>
          <t>Yes</t>
        </is>
      </c>
      <c r="EQ236" s="74" t="inlineStr">
        <is>
          <t>Virendra Borkar</t>
        </is>
      </c>
      <c r="ER236" s="74" t="inlineStr">
        <is>
          <t>The team needs training for new automation tools.</t>
        </is>
      </c>
      <c r="ES236" s="74" t="inlineStr">
        <is>
          <t>Transition to leadership: people management &amp; delegation, mentoring/coaching, project ownership &amp; stakeholder management, prioritisation under ambiguity, presentation &amp; influence skills</t>
        </is>
      </c>
      <c r="ET236" s="74" t="n"/>
      <c r="EU236" s="74" t="n"/>
      <c r="EV236" s="130" t="n"/>
      <c r="EW236" s="131" t="n"/>
      <c r="EX236" s="131" t="n"/>
      <c r="EY236" s="131" t="n"/>
      <c r="EZ236" s="131" t="n"/>
      <c r="FA236" s="131" t="n"/>
      <c r="FB236" s="131" t="n"/>
      <c r="FC236" s="131" t="n"/>
    </row>
    <row r="237" ht="250" customHeight="1">
      <c r="A237" s="109" t="inlineStr">
        <is>
          <t>Mapped</t>
        </is>
      </c>
      <c r="B237" s="109" t="inlineStr">
        <is>
          <t>Consume</t>
        </is>
      </c>
      <c r="C237" s="110" t="inlineStr">
        <is>
          <t>IRIS0292</t>
        </is>
      </c>
      <c r="D237" s="110" t="inlineStr">
        <is>
          <t>Palanikumar Mooppanar</t>
        </is>
      </c>
      <c r="E237" s="110" t="inlineStr">
        <is>
          <t>India Content</t>
        </is>
      </c>
      <c r="F237" s="162" t="inlineStr">
        <is>
          <t>Data Analyst</t>
        </is>
      </c>
      <c r="G237" s="162" t="inlineStr">
        <is>
          <t>Senior Data Analyst</t>
        </is>
      </c>
      <c r="H237" s="162" t="inlineStr">
        <is>
          <t>L3 – Professional / Associate</t>
        </is>
      </c>
      <c r="I237" s="162" t="inlineStr">
        <is>
          <t>A3</t>
        </is>
      </c>
      <c r="J237" s="166" t="inlineStr">
        <is>
          <t>▲ Up</t>
        </is>
      </c>
      <c r="K237" s="110" t="inlineStr">
        <is>
          <t>Data &amp; Analytics</t>
        </is>
      </c>
      <c r="L237" s="110" t="inlineStr">
        <is>
          <t>Financial Data Processing</t>
        </is>
      </c>
      <c r="M237" s="110" t="n"/>
      <c r="N237" s="110" t="n">
        <v>20</v>
      </c>
      <c r="O237" s="109" t="inlineStr">
        <is>
          <t>P2</t>
        </is>
      </c>
      <c r="P237" s="110" t="inlineStr">
        <is>
          <t>Developing</t>
        </is>
      </c>
      <c r="Q237" s="110" t="inlineStr">
        <is>
          <t>3 Apply</t>
        </is>
      </c>
      <c r="R237" s="110" t="inlineStr">
        <is>
          <t>2–4 yrs</t>
        </is>
      </c>
      <c r="S237" s="110" t="inlineStr">
        <is>
          <t>3–5 · 2–5</t>
        </is>
      </c>
      <c r="T237" s="110" t="inlineStr">
        <is>
          <t>Data Analyst</t>
        </is>
      </c>
      <c r="U237" s="110" t="inlineStr">
        <is>
          <t>Atlassian company-wide P-levels: P40 Analyst · IRIS Vs Competitor Benchmark — data analyst ladder: Data Analyst II</t>
        </is>
      </c>
      <c r="V237" s="110" t="inlineStr">
        <is>
          <t>DAMA-DMBOK · 11 knowledge areas around data governance</t>
        </is>
      </c>
      <c r="W237" s="110" t="inlineStr">
        <is>
          <t>Core 2 · Future 2 · Functional 3 · Leadership not scored</t>
        </is>
      </c>
      <c r="X237" s="73" t="n">
        <v>47</v>
      </c>
      <c r="Y237" s="74" t="inlineStr">
        <is>
          <t>IRIS0292</t>
        </is>
      </c>
      <c r="Z237" s="74" t="inlineStr">
        <is>
          <t>Employee</t>
        </is>
      </c>
      <c r="AA237" s="74" t="inlineStr">
        <is>
          <t>Active</t>
        </is>
      </c>
      <c r="AB237" s="74" t="inlineStr">
        <is>
          <t>Palanikumar Mooppanar</t>
        </is>
      </c>
      <c r="AC237" s="164" t="n">
        <v>40098</v>
      </c>
      <c r="AD237" s="74" t="inlineStr">
        <is>
          <t>Data Analyst</t>
        </is>
      </c>
      <c r="AE237" s="74" t="inlineStr">
        <is>
          <t>B.Com</t>
        </is>
      </c>
      <c r="AF237" s="74" t="inlineStr">
        <is>
          <t>Gopal Krishna Sahu</t>
        </is>
      </c>
      <c r="AG237" s="74" t="inlineStr">
        <is>
          <t>N-4</t>
        </is>
      </c>
      <c r="AH237" s="74" t="inlineStr">
        <is>
          <t>Individual Contributor</t>
        </is>
      </c>
      <c r="AI237" s="74" t="inlineStr">
        <is>
          <t>1 years, 6 months, 0 days</t>
        </is>
      </c>
      <c r="AJ237" s="74" t="inlineStr">
        <is>
          <t>16 years, 10 months, 13 days</t>
        </is>
      </c>
      <c r="AK237" s="74" t="inlineStr">
        <is>
          <t>Consume</t>
        </is>
      </c>
      <c r="AL237" s="74" t="inlineStr">
        <is>
          <t>Consume</t>
        </is>
      </c>
      <c r="AM237" s="74" t="inlineStr">
        <is>
          <t>India Content</t>
        </is>
      </c>
      <c r="AN237" s="74" t="inlineStr">
        <is>
          <t>Expert Assisted services</t>
        </is>
      </c>
      <c r="AO237" s="74" t="inlineStr">
        <is>
          <t>No</t>
        </is>
      </c>
      <c r="AP237" s="74" t="inlineStr">
        <is>
          <t>Professional Services</t>
        </is>
      </c>
      <c r="AQ237" s="74" t="inlineStr">
        <is>
          <t>Data Processing</t>
        </is>
      </c>
      <c r="AR237" s="74" t="inlineStr">
        <is>
          <t>Non-technical</t>
        </is>
      </c>
      <c r="AS237" s="74" t="n">
        <v>20</v>
      </c>
      <c r="AT237" s="74" t="inlineStr">
        <is>
          <t>Covered</t>
        </is>
      </c>
      <c r="AU237" s="74" t="n"/>
      <c r="AV237" s="74" t="n"/>
      <c r="AW237" s="74" t="n"/>
      <c r="AX237" s="74" t="n"/>
      <c r="AY237" s="74" t="n"/>
      <c r="AZ237" s="74" t="n"/>
      <c r="BA237" s="74" t="n"/>
      <c r="BB237" s="74" t="n"/>
      <c r="BC237" s="74" t="n"/>
      <c r="BD237" s="74" t="n"/>
      <c r="BE237" s="74" t="n"/>
      <c r="BF237" s="74" t="n"/>
      <c r="BG237" s="74" t="n"/>
      <c r="BH237" s="74" t="n"/>
      <c r="BI237" s="74" t="n"/>
      <c r="BJ237" s="74" t="n"/>
      <c r="BK237" s="74" t="n"/>
      <c r="BL237" s="74" t="n"/>
      <c r="BM237" s="74" t="n"/>
      <c r="BN237" s="74" t="n"/>
      <c r="BO237" s="74" t="n"/>
      <c r="BP237" s="74" t="n"/>
      <c r="BQ237" s="74" t="n"/>
      <c r="BR237" s="74" t="n"/>
      <c r="BS237" s="74" t="n"/>
      <c r="BT237" s="74" t="n"/>
      <c r="BU237" s="74" t="n"/>
      <c r="BV237" s="74" t="n"/>
      <c r="BW237" s="74" t="n"/>
      <c r="BX237" s="74" t="n"/>
      <c r="BY237" s="74" t="n"/>
      <c r="BZ237" s="74" t="n"/>
      <c r="CA237" s="74" t="n"/>
      <c r="CB237" s="74" t="n"/>
      <c r="CC237" s="74" t="n"/>
      <c r="CD237" s="74" t="n"/>
      <c r="CE237" s="74" t="n"/>
      <c r="CF237" s="74" t="n"/>
      <c r="CG237" s="74" t="n"/>
      <c r="CH237" s="74" t="n"/>
      <c r="CI237" s="74" t="n"/>
      <c r="CJ237" s="74" t="n"/>
      <c r="CK237" s="74" t="n"/>
      <c r="CL237" s="74" t="n"/>
      <c r="CM237" s="74" t="n"/>
      <c r="CN237" s="74" t="n"/>
      <c r="CO237" s="74" t="n"/>
      <c r="CP237" s="74" t="n"/>
      <c r="CQ237" s="74" t="n"/>
      <c r="CR237" s="74" t="n"/>
      <c r="CS237" s="74" t="n"/>
      <c r="CT237" s="74" t="n"/>
      <c r="CU237" s="74" t="n"/>
      <c r="CV237" s="74" t="n"/>
      <c r="CW237" s="74" t="n"/>
      <c r="CX237" s="74" t="n"/>
      <c r="CY237" s="74" t="n"/>
      <c r="CZ237" s="74" t="n"/>
      <c r="DA237" s="74" t="n"/>
      <c r="DB237" s="74" t="n"/>
      <c r="DC237" s="74" t="inlineStr">
        <is>
          <t>IRIS0292</t>
        </is>
      </c>
      <c r="DD237" s="74" t="inlineStr">
        <is>
          <t>Employee</t>
        </is>
      </c>
      <c r="DE237" s="74" t="inlineStr">
        <is>
          <t>Active</t>
        </is>
      </c>
      <c r="DF237" s="74" t="inlineStr">
        <is>
          <t>Palani Kumar</t>
        </is>
      </c>
      <c r="DG237" s="164" t="n">
        <v>40098</v>
      </c>
      <c r="DH237" s="74" t="inlineStr">
        <is>
          <t>Data Analyst</t>
        </is>
      </c>
      <c r="DI237" s="74" t="inlineStr">
        <is>
          <t>Consulting &amp; Professional Services</t>
        </is>
      </c>
      <c r="DJ237" s="74" t="inlineStr">
        <is>
          <t>Regulatory Content</t>
        </is>
      </c>
      <c r="DK237" s="74" t="inlineStr">
        <is>
          <t>Data Analyst</t>
        </is>
      </c>
      <c r="DL237" s="74" t="inlineStr">
        <is>
          <t>L3 – Professional / Associate</t>
        </is>
      </c>
      <c r="DM237" s="74" t="inlineStr">
        <is>
          <t>B.Com</t>
        </is>
      </c>
      <c r="DN237" s="74" t="inlineStr">
        <is>
          <t>Gopal Krishna Sahu</t>
        </is>
      </c>
      <c r="DO237" s="74" t="inlineStr">
        <is>
          <t>N-3</t>
        </is>
      </c>
      <c r="DP237" s="74" t="inlineStr">
        <is>
          <t>Individual Contributor</t>
        </is>
      </c>
      <c r="DQ237" s="74" t="inlineStr">
        <is>
          <t>1 years, 6 months, 0 days</t>
        </is>
      </c>
      <c r="DR237" s="74" t="inlineStr">
        <is>
          <t>16 years, 8 months, 8 days</t>
        </is>
      </c>
      <c r="DS237" s="74" t="inlineStr">
        <is>
          <t>18 years, 2 months, 8 days</t>
        </is>
      </c>
      <c r="DT237" s="74" t="n"/>
      <c r="DU237" s="74" t="inlineStr">
        <is>
          <t>Consume</t>
        </is>
      </c>
      <c r="DV237" s="74" t="inlineStr">
        <is>
          <t>Consume</t>
        </is>
      </c>
      <c r="DW237" s="74" t="inlineStr">
        <is>
          <t>India Content</t>
        </is>
      </c>
      <c r="DX237" s="74" t="inlineStr">
        <is>
          <t>Expert Assisted services</t>
        </is>
      </c>
      <c r="DY237" s="74" t="inlineStr">
        <is>
          <t>No</t>
        </is>
      </c>
      <c r="DZ237" s="74" t="inlineStr">
        <is>
          <t>Professional Services</t>
        </is>
      </c>
      <c r="EA237" s="74" t="inlineStr">
        <is>
          <t>Data Processing</t>
        </is>
      </c>
      <c r="EB237" s="74" t="inlineStr">
        <is>
          <t>Non-technical</t>
        </is>
      </c>
      <c r="EC237" s="74" t="inlineStr">
        <is>
          <t>Remote - Mumbai</t>
        </is>
      </c>
      <c r="ED237"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7"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7"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7" s="74" t="n">
        <v>4</v>
      </c>
      <c r="EH237" s="164" t="n">
        <v>45933</v>
      </c>
      <c r="EI237" s="74" t="inlineStr">
        <is>
          <t>Data Analyst Lead</t>
        </is>
      </c>
      <c r="EJ237" s="74" t="inlineStr">
        <is>
          <t>No</t>
        </is>
      </c>
      <c r="EK237" s="74" t="n">
        <v>4</v>
      </c>
      <c r="EL237" s="74" t="inlineStr">
        <is>
          <t>High</t>
        </is>
      </c>
      <c r="EM237" s="74" t="inlineStr">
        <is>
          <t>Future Leader</t>
        </is>
      </c>
      <c r="EN237" s="74" t="inlineStr">
        <is>
          <t>Yes</t>
        </is>
      </c>
      <c r="EO237" s="74" t="inlineStr">
        <is>
          <t>Yes</t>
        </is>
      </c>
      <c r="EP237" s="74" t="inlineStr">
        <is>
          <t>Yes</t>
        </is>
      </c>
      <c r="EQ237" s="74" t="inlineStr">
        <is>
          <t>Not Identified</t>
        </is>
      </c>
      <c r="ER237" s="74" t="inlineStr">
        <is>
          <t>The team needs training for new automation tools.</t>
        </is>
      </c>
      <c r="ES237" s="74" t="inlineStr">
        <is>
          <t>Transition to leadership: people management &amp; delegation, mentoring/coaching, project ownership &amp; stakeholder management, prioritisation under ambiguity, presentation &amp; influence skills</t>
        </is>
      </c>
      <c r="ET237" s="74" t="n"/>
      <c r="EU237" s="74" t="n"/>
      <c r="EV237" s="130" t="n"/>
      <c r="EW237" s="131" t="n"/>
      <c r="EX237" s="131" t="n"/>
      <c r="EY237" s="131" t="n"/>
      <c r="EZ237" s="131" t="n"/>
      <c r="FA237" s="131" t="n"/>
      <c r="FB237" s="131" t="n"/>
      <c r="FC237" s="131" t="n"/>
    </row>
    <row r="238" ht="250" customHeight="1">
      <c r="A238" s="109" t="inlineStr">
        <is>
          <t>Mapped</t>
        </is>
      </c>
      <c r="B238" s="109" t="inlineStr">
        <is>
          <t>Consume</t>
        </is>
      </c>
      <c r="C238" s="110" t="inlineStr">
        <is>
          <t>IRIS0009</t>
        </is>
      </c>
      <c r="D238" s="110" t="inlineStr">
        <is>
          <t>Prashant Shelar</t>
        </is>
      </c>
      <c r="E238" s="110" t="inlineStr">
        <is>
          <t>India Content</t>
        </is>
      </c>
      <c r="F238" s="162" t="inlineStr">
        <is>
          <t>Data Analyst</t>
        </is>
      </c>
      <c r="G238" s="162" t="inlineStr">
        <is>
          <t>Senior Data Analyst</t>
        </is>
      </c>
      <c r="H238" s="162" t="inlineStr">
        <is>
          <t>L3 – Professional / Associate</t>
        </is>
      </c>
      <c r="I238" s="162" t="inlineStr">
        <is>
          <t>A3</t>
        </is>
      </c>
      <c r="J238" s="166" t="inlineStr">
        <is>
          <t>▲ Up</t>
        </is>
      </c>
      <c r="K238" s="110" t="inlineStr">
        <is>
          <t>Data &amp; Analytics</t>
        </is>
      </c>
      <c r="L238" s="110" t="inlineStr">
        <is>
          <t>Financial Data Processing</t>
        </is>
      </c>
      <c r="M238" s="110" t="n"/>
      <c r="N238" s="110" t="n">
        <v>20</v>
      </c>
      <c r="O238" s="109" t="inlineStr">
        <is>
          <t>P2</t>
        </is>
      </c>
      <c r="P238" s="110" t="inlineStr">
        <is>
          <t>Developing</t>
        </is>
      </c>
      <c r="Q238" s="110" t="inlineStr">
        <is>
          <t>3 Apply</t>
        </is>
      </c>
      <c r="R238" s="110" t="inlineStr">
        <is>
          <t>2–4 yrs</t>
        </is>
      </c>
      <c r="S238" s="110" t="inlineStr">
        <is>
          <t>3–5 · 2–5</t>
        </is>
      </c>
      <c r="T238" s="110" t="inlineStr">
        <is>
          <t>Data Analyst</t>
        </is>
      </c>
      <c r="U238" s="110" t="inlineStr">
        <is>
          <t>Atlassian company-wide P-levels: P40 Analyst · IRIS Vs Competitor Benchmark — data analyst ladder: Data Analyst II</t>
        </is>
      </c>
      <c r="V238" s="110" t="inlineStr">
        <is>
          <t>DAMA-DMBOK · 11 knowledge areas around data governance</t>
        </is>
      </c>
      <c r="W238" s="110" t="inlineStr">
        <is>
          <t>Core 2 · Future 2 · Functional 3 · Leadership not scored</t>
        </is>
      </c>
      <c r="X238" s="73" t="n">
        <v>5</v>
      </c>
      <c r="Y238" s="74" t="inlineStr">
        <is>
          <t>IRIS0009</t>
        </is>
      </c>
      <c r="Z238" s="74" t="inlineStr">
        <is>
          <t>Employee</t>
        </is>
      </c>
      <c r="AA238" s="74" t="inlineStr">
        <is>
          <t>Active</t>
        </is>
      </c>
      <c r="AB238" s="74" t="inlineStr">
        <is>
          <t>Prashant Shelar</t>
        </is>
      </c>
      <c r="AC238" s="164" t="n">
        <v>38200</v>
      </c>
      <c r="AD238" s="74" t="inlineStr">
        <is>
          <t>Data Analyst</t>
        </is>
      </c>
      <c r="AE238" s="74" t="inlineStr">
        <is>
          <t>MBA</t>
        </is>
      </c>
      <c r="AF238" s="74" t="inlineStr">
        <is>
          <t>Gopal Krishna Sahu</t>
        </is>
      </c>
      <c r="AG238" s="74" t="inlineStr">
        <is>
          <t>N-4</t>
        </is>
      </c>
      <c r="AH238" s="74" t="inlineStr">
        <is>
          <t>Individual Contributor</t>
        </is>
      </c>
      <c r="AI238" s="74" t="inlineStr">
        <is>
          <t>0 years, 5 months, 0 days</t>
        </is>
      </c>
      <c r="AJ238" s="74" t="inlineStr">
        <is>
          <t>22 years, 0 months, 24 days</t>
        </is>
      </c>
      <c r="AK238" s="74" t="inlineStr">
        <is>
          <t>Consume</t>
        </is>
      </c>
      <c r="AL238" s="74" t="inlineStr">
        <is>
          <t>Consume</t>
        </is>
      </c>
      <c r="AM238" s="74" t="inlineStr">
        <is>
          <t>India Content</t>
        </is>
      </c>
      <c r="AN238" s="74" t="inlineStr">
        <is>
          <t>Expert Assisted services</t>
        </is>
      </c>
      <c r="AO238" s="74" t="inlineStr">
        <is>
          <t>No</t>
        </is>
      </c>
      <c r="AP238" s="74" t="inlineStr">
        <is>
          <t>Professional Services</t>
        </is>
      </c>
      <c r="AQ238" s="74" t="inlineStr">
        <is>
          <t>Data Processing</t>
        </is>
      </c>
      <c r="AR238" s="74" t="inlineStr">
        <is>
          <t>Non-technical</t>
        </is>
      </c>
      <c r="AS238" s="74" t="n">
        <v>20</v>
      </c>
      <c r="AT238" s="74" t="inlineStr">
        <is>
          <t>Covered</t>
        </is>
      </c>
      <c r="AU238" s="74" t="n"/>
      <c r="AV238" s="74" t="n"/>
      <c r="AW238" s="74" t="n"/>
      <c r="AX238" s="74" t="n"/>
      <c r="AY238" s="74" t="n"/>
      <c r="AZ238" s="74" t="n"/>
      <c r="BA238" s="74" t="n"/>
      <c r="BB238" s="74" t="n"/>
      <c r="BC238" s="74" t="n"/>
      <c r="BD238" s="74" t="n"/>
      <c r="BE238" s="74" t="n"/>
      <c r="BF238" s="74" t="n"/>
      <c r="BG238" s="74" t="n"/>
      <c r="BH238" s="74" t="n"/>
      <c r="BI238" s="74" t="n"/>
      <c r="BJ238" s="74" t="n"/>
      <c r="BK238" s="74" t="n"/>
      <c r="BL238" s="74" t="n"/>
      <c r="BM238" s="74" t="n"/>
      <c r="BN238" s="74" t="n"/>
      <c r="BO238" s="74" t="n"/>
      <c r="BP238" s="74" t="n"/>
      <c r="BQ238" s="74" t="n"/>
      <c r="BR238" s="74" t="n"/>
      <c r="BS238" s="74" t="n"/>
      <c r="BT238" s="74" t="n"/>
      <c r="BU238" s="74" t="n"/>
      <c r="BV238" s="74" t="n"/>
      <c r="BW238" s="74" t="n"/>
      <c r="BX238" s="74" t="n"/>
      <c r="BY238" s="74" t="n"/>
      <c r="BZ238" s="74" t="n"/>
      <c r="CA238" s="74" t="n"/>
      <c r="CB238" s="74" t="n"/>
      <c r="CC238" s="74" t="n"/>
      <c r="CD238" s="74" t="n"/>
      <c r="CE238" s="74" t="n"/>
      <c r="CF238" s="74" t="n"/>
      <c r="CG238" s="74" t="n"/>
      <c r="CH238" s="74" t="n"/>
      <c r="CI238" s="74" t="n"/>
      <c r="CJ238" s="74" t="n"/>
      <c r="CK238" s="74" t="n"/>
      <c r="CL238" s="74" t="n"/>
      <c r="CM238" s="74" t="n"/>
      <c r="CN238" s="74" t="n"/>
      <c r="CO238" s="74" t="n"/>
      <c r="CP238" s="74" t="n"/>
      <c r="CQ238" s="74" t="n"/>
      <c r="CR238" s="74" t="n"/>
      <c r="CS238" s="74" t="n"/>
      <c r="CT238" s="74" t="n"/>
      <c r="CU238" s="74" t="n"/>
      <c r="CV238" s="74" t="n"/>
      <c r="CW238" s="74" t="n"/>
      <c r="CX238" s="74" t="n"/>
      <c r="CY238" s="74" t="n"/>
      <c r="CZ238" s="74" t="n"/>
      <c r="DA238" s="74" t="n"/>
      <c r="DB238" s="74" t="n"/>
      <c r="DC238" s="74" t="inlineStr">
        <is>
          <t>IRIS0009</t>
        </is>
      </c>
      <c r="DD238" s="74" t="inlineStr">
        <is>
          <t>Employee</t>
        </is>
      </c>
      <c r="DE238" s="74" t="inlineStr">
        <is>
          <t>Active</t>
        </is>
      </c>
      <c r="DF238" s="74" t="inlineStr">
        <is>
          <t>Prashant Shelar</t>
        </is>
      </c>
      <c r="DG238" s="164" t="n">
        <v>38200</v>
      </c>
      <c r="DH238" s="74" t="inlineStr">
        <is>
          <t>Data Analyst</t>
        </is>
      </c>
      <c r="DI238" s="74" t="inlineStr">
        <is>
          <t>Consulting &amp; Professional Services</t>
        </is>
      </c>
      <c r="DJ238" s="74" t="inlineStr">
        <is>
          <t>Regulatory Content</t>
        </is>
      </c>
      <c r="DK238" s="74" t="inlineStr">
        <is>
          <t>Data Analyst</t>
        </is>
      </c>
      <c r="DL238" s="74" t="inlineStr">
        <is>
          <t>L3 – Professional / Associate</t>
        </is>
      </c>
      <c r="DM238" s="74" t="inlineStr">
        <is>
          <t>MBA</t>
        </is>
      </c>
      <c r="DN238" s="74" t="inlineStr">
        <is>
          <t>Gopal Krishna Sahu</t>
        </is>
      </c>
      <c r="DO238" s="74" t="inlineStr">
        <is>
          <t>N-3</t>
        </is>
      </c>
      <c r="DP238" s="74" t="inlineStr">
        <is>
          <t>Individual Contributor</t>
        </is>
      </c>
      <c r="DQ238" s="74" t="inlineStr">
        <is>
          <t>0 years, 5 months, 0 days</t>
        </is>
      </c>
      <c r="DR238" s="74" t="inlineStr">
        <is>
          <t>21 years, 10 months, 19 days</t>
        </is>
      </c>
      <c r="DS238" s="74" t="inlineStr">
        <is>
          <t>22 years, 3 months, 19 days</t>
        </is>
      </c>
      <c r="DT238" s="74" t="n"/>
      <c r="DU238" s="74" t="inlineStr">
        <is>
          <t>Consume</t>
        </is>
      </c>
      <c r="DV238" s="74" t="inlineStr">
        <is>
          <t>Consume</t>
        </is>
      </c>
      <c r="DW238" s="74" t="inlineStr">
        <is>
          <t>India Content</t>
        </is>
      </c>
      <c r="DX238" s="74" t="inlineStr">
        <is>
          <t>Expert Assisted services</t>
        </is>
      </c>
      <c r="DY238" s="74" t="inlineStr">
        <is>
          <t>No</t>
        </is>
      </c>
      <c r="DZ238" s="74" t="inlineStr">
        <is>
          <t>Professional Services</t>
        </is>
      </c>
      <c r="EA238" s="74" t="inlineStr">
        <is>
          <t>Data Processing</t>
        </is>
      </c>
      <c r="EB238" s="74" t="inlineStr">
        <is>
          <t>Non-technical</t>
        </is>
      </c>
      <c r="EC238" s="74" t="inlineStr">
        <is>
          <t>Remote - Mumbai</t>
        </is>
      </c>
      <c r="ED238"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8"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8"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8" s="74" t="n">
        <v>1</v>
      </c>
      <c r="EH238" s="164" t="n">
        <v>45929</v>
      </c>
      <c r="EI238" s="74" t="inlineStr">
        <is>
          <t>Data Analyst</t>
        </is>
      </c>
      <c r="EJ238" s="74" t="inlineStr">
        <is>
          <t>No</t>
        </is>
      </c>
      <c r="EK238" s="74" t="n">
        <v>1</v>
      </c>
      <c r="EL238" s="74" t="inlineStr">
        <is>
          <t>Low</t>
        </is>
      </c>
      <c r="EM238" s="74" t="inlineStr">
        <is>
          <t>Misplaced Talent / Enigma</t>
        </is>
      </c>
      <c r="EN238" s="74" t="inlineStr">
        <is>
          <t>No</t>
        </is>
      </c>
      <c r="EO238" s="74" t="inlineStr">
        <is>
          <t>No</t>
        </is>
      </c>
      <c r="EP238" s="74" t="inlineStr">
        <is>
          <t>Yes</t>
        </is>
      </c>
      <c r="EQ238" s="74" t="inlineStr">
        <is>
          <t>Not Identified</t>
        </is>
      </c>
      <c r="ER238" s="74" t="inlineStr">
        <is>
          <t>The team needs training for new automation tools.</t>
        </is>
      </c>
      <c r="ES238" s="74" t="inlineStr">
        <is>
          <t>Transition to leadership: people management &amp; delegation, mentoring/coaching, project ownership &amp; stakeholder management, prioritisation under ambiguity, presentation &amp; influence skills</t>
        </is>
      </c>
      <c r="ET238" s="74" t="n"/>
      <c r="EU238" s="74" t="n"/>
      <c r="EV238" s="130" t="n"/>
      <c r="EW238" s="131" t="n"/>
      <c r="EX238" s="131" t="n"/>
      <c r="EY238" s="131" t="n"/>
      <c r="EZ238" s="131" t="n"/>
      <c r="FA238" s="131" t="n"/>
      <c r="FB238" s="131" t="n"/>
      <c r="FC238" s="131" t="n"/>
    </row>
    <row r="239" ht="250" customHeight="1">
      <c r="A239" s="109" t="inlineStr">
        <is>
          <t>Mapped</t>
        </is>
      </c>
      <c r="B239" s="109" t="inlineStr">
        <is>
          <t>Consume</t>
        </is>
      </c>
      <c r="C239" s="110" t="inlineStr">
        <is>
          <t>IRIS0030</t>
        </is>
      </c>
      <c r="D239" s="110" t="inlineStr">
        <is>
          <t>Swapnil Katrat</t>
        </is>
      </c>
      <c r="E239" s="110" t="inlineStr">
        <is>
          <t>India Content</t>
        </is>
      </c>
      <c r="F239" s="162" t="inlineStr">
        <is>
          <t>Data Analyst</t>
        </is>
      </c>
      <c r="G239" s="162" t="inlineStr">
        <is>
          <t>Senior Data Analyst</t>
        </is>
      </c>
      <c r="H239" s="162" t="inlineStr">
        <is>
          <t>L3 – Professional / Associate</t>
        </is>
      </c>
      <c r="I239" s="162" t="inlineStr">
        <is>
          <t>A3</t>
        </is>
      </c>
      <c r="J239" s="166" t="inlineStr">
        <is>
          <t>▲ Up</t>
        </is>
      </c>
      <c r="K239" s="110" t="inlineStr">
        <is>
          <t>Data &amp; Analytics</t>
        </is>
      </c>
      <c r="L239" s="110" t="inlineStr">
        <is>
          <t>Financial Data Processing</t>
        </is>
      </c>
      <c r="M239" s="110" t="n"/>
      <c r="N239" s="110" t="n">
        <v>7</v>
      </c>
      <c r="O239" s="109" t="inlineStr">
        <is>
          <t>P2</t>
        </is>
      </c>
      <c r="P239" s="110" t="inlineStr">
        <is>
          <t>Developing</t>
        </is>
      </c>
      <c r="Q239" s="110" t="inlineStr">
        <is>
          <t>3 Apply</t>
        </is>
      </c>
      <c r="R239" s="110" t="inlineStr">
        <is>
          <t>2–4 yrs</t>
        </is>
      </c>
      <c r="S239" s="110" t="inlineStr">
        <is>
          <t>3–5 · 2–5</t>
        </is>
      </c>
      <c r="T239" s="110" t="inlineStr">
        <is>
          <t>Data Analyst</t>
        </is>
      </c>
      <c r="U239" s="110" t="inlineStr">
        <is>
          <t>Atlassian company-wide P-levels: P40 Analyst · IRIS Vs Competitor Benchmark — data analyst ladder: Data Analyst II</t>
        </is>
      </c>
      <c r="V239" s="110" t="inlineStr">
        <is>
          <t>DAMA-DMBOK · 11 knowledge areas around data governance</t>
        </is>
      </c>
      <c r="W239" s="110" t="inlineStr">
        <is>
          <t>Core 2 · Future 2 · Functional 3 · Leadership not scored</t>
        </is>
      </c>
      <c r="X239" s="73" t="n">
        <v>15</v>
      </c>
      <c r="Y239" s="74" t="inlineStr">
        <is>
          <t>IRIS0030</t>
        </is>
      </c>
      <c r="Z239" s="74" t="inlineStr">
        <is>
          <t>Employee</t>
        </is>
      </c>
      <c r="AA239" s="74" t="inlineStr">
        <is>
          <t>Active</t>
        </is>
      </c>
      <c r="AB239" s="74" t="inlineStr">
        <is>
          <t>Swapnil Katrat</t>
        </is>
      </c>
      <c r="AC239" s="164" t="n">
        <v>38596</v>
      </c>
      <c r="AD239" s="74" t="inlineStr">
        <is>
          <t>Data Analyst</t>
        </is>
      </c>
      <c r="AE239" s="74" t="inlineStr">
        <is>
          <t>B.Com</t>
        </is>
      </c>
      <c r="AF239" s="74" t="inlineStr">
        <is>
          <t>Gopal Krishna Sahu</t>
        </is>
      </c>
      <c r="AG239" s="74" t="inlineStr">
        <is>
          <t>N-4</t>
        </is>
      </c>
      <c r="AH239" s="74" t="inlineStr">
        <is>
          <t>Individual Contributor</t>
        </is>
      </c>
      <c r="AI239" s="74" t="inlineStr">
        <is>
          <t>0 years, 0 months, 0 days</t>
        </is>
      </c>
      <c r="AJ239" s="74" t="inlineStr">
        <is>
          <t>20 years, 11 months, 24 days</t>
        </is>
      </c>
      <c r="AK239" s="74" t="inlineStr">
        <is>
          <t>Consume</t>
        </is>
      </c>
      <c r="AL239" s="74" t="inlineStr">
        <is>
          <t>Consume</t>
        </is>
      </c>
      <c r="AM239" s="74" t="inlineStr">
        <is>
          <t>India Content</t>
        </is>
      </c>
      <c r="AN239" s="74" t="inlineStr">
        <is>
          <t>Expert Assisted services</t>
        </is>
      </c>
      <c r="AO239" s="74" t="inlineStr">
        <is>
          <t>No</t>
        </is>
      </c>
      <c r="AP239" s="74" t="inlineStr">
        <is>
          <t>Professional Services</t>
        </is>
      </c>
      <c r="AQ239" s="74" t="inlineStr">
        <is>
          <t>Data Processing</t>
        </is>
      </c>
      <c r="AR239" s="74" t="inlineStr">
        <is>
          <t>Non-technical</t>
        </is>
      </c>
      <c r="AS239" s="74" t="n">
        <v>20</v>
      </c>
      <c r="AT239" s="74" t="inlineStr">
        <is>
          <t>Covered</t>
        </is>
      </c>
      <c r="AU239" s="74" t="n"/>
      <c r="AV239" s="74" t="n"/>
      <c r="AW239" s="74" t="n"/>
      <c r="AX239" s="74" t="n"/>
      <c r="AY239" s="74" t="n"/>
      <c r="AZ239" s="74" t="n"/>
      <c r="BA239" s="74" t="n"/>
      <c r="BB239" s="74" t="n"/>
      <c r="BC239" s="74" t="n"/>
      <c r="BD239" s="74" t="n"/>
      <c r="BE239" s="74" t="n"/>
      <c r="BF239" s="74" t="n"/>
      <c r="BG239" s="74" t="n"/>
      <c r="BH239" s="74" t="n"/>
      <c r="BI239" s="74" t="n"/>
      <c r="BJ239" s="74" t="n"/>
      <c r="BK239" s="74" t="n"/>
      <c r="BL239" s="74" t="n"/>
      <c r="BM239" s="74" t="n"/>
      <c r="BN239" s="74" t="n"/>
      <c r="BO239" s="74" t="n"/>
      <c r="BP239" s="74" t="n"/>
      <c r="BQ239" s="74" t="n"/>
      <c r="BR239" s="74" t="n"/>
      <c r="BS239" s="74" t="n"/>
      <c r="BT239" s="74" t="n"/>
      <c r="BU239" s="74" t="n"/>
      <c r="BV239" s="74" t="n"/>
      <c r="BW239" s="74" t="n"/>
      <c r="BX239" s="74" t="n"/>
      <c r="BY239" s="74" t="n"/>
      <c r="BZ239" s="74" t="n"/>
      <c r="CA239" s="74" t="n"/>
      <c r="CB239" s="74" t="n"/>
      <c r="CC239" s="74" t="n"/>
      <c r="CD239" s="74" t="n"/>
      <c r="CE239" s="74" t="n"/>
      <c r="CF239" s="74" t="n"/>
      <c r="CG239" s="74" t="n"/>
      <c r="CH239" s="74" t="n"/>
      <c r="CI239" s="74" t="n"/>
      <c r="CJ239" s="74" t="n"/>
      <c r="CK239" s="74" t="n"/>
      <c r="CL239" s="74" t="n"/>
      <c r="CM239" s="74" t="n"/>
      <c r="CN239" s="74" t="n"/>
      <c r="CO239" s="74" t="n"/>
      <c r="CP239" s="74" t="n"/>
      <c r="CQ239" s="74" t="n"/>
      <c r="CR239" s="74" t="n"/>
      <c r="CS239" s="74" t="n"/>
      <c r="CT239" s="74" t="n"/>
      <c r="CU239" s="74" t="n"/>
      <c r="CV239" s="74" t="n"/>
      <c r="CW239" s="74" t="n"/>
      <c r="CX239" s="74" t="n"/>
      <c r="CY239" s="74" t="n"/>
      <c r="CZ239" s="74" t="n"/>
      <c r="DA239" s="74" t="n"/>
      <c r="DB239" s="74" t="n"/>
      <c r="DC239" s="74" t="inlineStr">
        <is>
          <t>IRIS0030</t>
        </is>
      </c>
      <c r="DD239" s="74" t="inlineStr">
        <is>
          <t>Employee</t>
        </is>
      </c>
      <c r="DE239" s="74" t="inlineStr">
        <is>
          <t>Active</t>
        </is>
      </c>
      <c r="DF239" s="74" t="inlineStr">
        <is>
          <t>Swapnil Katrat</t>
        </is>
      </c>
      <c r="DG239" s="164" t="n">
        <v>38596</v>
      </c>
      <c r="DH239" s="74" t="inlineStr">
        <is>
          <t>Data Analyst</t>
        </is>
      </c>
      <c r="DI239" s="74" t="inlineStr">
        <is>
          <t>Consulting &amp; Professional Services</t>
        </is>
      </c>
      <c r="DJ239" s="74" t="inlineStr">
        <is>
          <t>Regulatory Content</t>
        </is>
      </c>
      <c r="DK239" s="74" t="inlineStr">
        <is>
          <t>Data Analyst</t>
        </is>
      </c>
      <c r="DL239" s="74" t="inlineStr">
        <is>
          <t>L3 – Professional / Associate</t>
        </is>
      </c>
      <c r="DM239" s="74" t="inlineStr">
        <is>
          <t>B.Com</t>
        </is>
      </c>
      <c r="DN239" s="74" t="inlineStr">
        <is>
          <t>Gopal Krishna Sahu</t>
        </is>
      </c>
      <c r="DO239" s="74" t="inlineStr">
        <is>
          <t>N-3</t>
        </is>
      </c>
      <c r="DP239" s="74" t="inlineStr">
        <is>
          <t>Individual Contributor</t>
        </is>
      </c>
      <c r="DQ239" s="74" t="inlineStr">
        <is>
          <t>0 years, 0 months, 0 days</t>
        </is>
      </c>
      <c r="DR239" s="74" t="inlineStr">
        <is>
          <t>20 years, 9 months, 19 days</t>
        </is>
      </c>
      <c r="DS239" s="74" t="inlineStr">
        <is>
          <t>20 years, 9 months, 19 days</t>
        </is>
      </c>
      <c r="DT239" s="74" t="n"/>
      <c r="DU239" s="74" t="inlineStr">
        <is>
          <t>Consume</t>
        </is>
      </c>
      <c r="DV239" s="74" t="inlineStr">
        <is>
          <t>Consume</t>
        </is>
      </c>
      <c r="DW239" s="74" t="inlineStr">
        <is>
          <t>India Content</t>
        </is>
      </c>
      <c r="DX239" s="74" t="inlineStr">
        <is>
          <t>Expert Assisted services</t>
        </is>
      </c>
      <c r="DY239" s="74" t="inlineStr">
        <is>
          <t>No</t>
        </is>
      </c>
      <c r="DZ239" s="74" t="inlineStr">
        <is>
          <t>Professional Services</t>
        </is>
      </c>
      <c r="EA239" s="74" t="inlineStr">
        <is>
          <t>Data Processing</t>
        </is>
      </c>
      <c r="EB239" s="74" t="inlineStr">
        <is>
          <t>Non-technical</t>
        </is>
      </c>
      <c r="EC239" s="74" t="inlineStr">
        <is>
          <t>Remote - Mumbai</t>
        </is>
      </c>
      <c r="ED239" s="74"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9"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9"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9" s="74" t="n">
        <v>3</v>
      </c>
      <c r="EH239" s="164" t="n">
        <v>45933</v>
      </c>
      <c r="EI239" s="74" t="inlineStr">
        <is>
          <t>Data Analyst</t>
        </is>
      </c>
      <c r="EJ239" s="74" t="inlineStr">
        <is>
          <t>No</t>
        </is>
      </c>
      <c r="EK239" s="74" t="n">
        <v>3</v>
      </c>
      <c r="EL239" s="74" t="inlineStr">
        <is>
          <t>Medium</t>
        </is>
      </c>
      <c r="EM239" s="74" t="inlineStr">
        <is>
          <t>Trusted Professional</t>
        </is>
      </c>
      <c r="EN239" s="74" t="inlineStr">
        <is>
          <t>Yes</t>
        </is>
      </c>
      <c r="EO239" s="74" t="inlineStr">
        <is>
          <t>Yes</t>
        </is>
      </c>
      <c r="EP239" s="74" t="inlineStr">
        <is>
          <t>Yes</t>
        </is>
      </c>
      <c r="EQ239" s="74" t="inlineStr">
        <is>
          <t>Virendra Borkar</t>
        </is>
      </c>
      <c r="ER239" s="74" t="inlineStr">
        <is>
          <t>The team needs training for new automation tools.</t>
        </is>
      </c>
      <c r="ES239" s="74" t="inlineStr">
        <is>
          <t>Transition to leadership: people management &amp; delegation, mentoring/coaching, project ownership &amp; stakeholder management, prioritisation under ambiguity, presentation &amp; influence skills</t>
        </is>
      </c>
      <c r="ET239" s="74" t="n"/>
      <c r="EU239" s="74" t="n"/>
      <c r="EV239" s="130" t="n"/>
      <c r="EW239" s="131" t="n"/>
      <c r="EX239" s="131" t="n"/>
      <c r="EY239" s="131" t="n"/>
      <c r="EZ239" s="131" t="n"/>
      <c r="FA239" s="131" t="n"/>
      <c r="FB239" s="131" t="n"/>
      <c r="FC239" s="131" t="n"/>
    </row>
    <row r="240" ht="250" customHeight="1">
      <c r="A240" s="109" t="inlineStr">
        <is>
          <t>Mapped</t>
        </is>
      </c>
      <c r="B240" s="109" t="inlineStr">
        <is>
          <t>Consume</t>
        </is>
      </c>
      <c r="C240" s="110" t="inlineStr">
        <is>
          <t>IRIS0724</t>
        </is>
      </c>
      <c r="D240" s="110" t="inlineStr">
        <is>
          <t>Nishant Kohakade</t>
        </is>
      </c>
      <c r="E240" s="110" t="inlineStr">
        <is>
          <t>Technology</t>
        </is>
      </c>
      <c r="F240" s="110" t="inlineStr">
        <is>
          <t>Lead Software Engineer</t>
        </is>
      </c>
      <c r="G240" s="110" t="inlineStr">
        <is>
          <t>Lead Software Engineer</t>
        </is>
      </c>
      <c r="H240" s="110" t="inlineStr">
        <is>
          <t>L5 – Lead · IC</t>
        </is>
      </c>
      <c r="I240" s="110" t="inlineStr">
        <is>
          <t>B3</t>
        </is>
      </c>
      <c r="J240" s="110" t="inlineStr">
        <is>
          <t>• Same level</t>
        </is>
      </c>
      <c r="K240" s="110" t="inlineStr">
        <is>
          <t>Engineering &amp; Development</t>
        </is>
      </c>
      <c r="L240" s="110" t="inlineStr">
        <is>
          <t>Application Maintenance &amp; Production Support</t>
        </is>
      </c>
      <c r="M240" s="163" t="inlineStr">
        <is>
          <t>• Confirm the reporting line — Manager</t>
        </is>
      </c>
      <c r="N240" s="110" t="n">
        <v>19</v>
      </c>
      <c r="O240" s="109" t="inlineStr">
        <is>
          <t>P5 / M4</t>
        </is>
      </c>
      <c r="P240" s="110" t="inlineStr">
        <is>
          <t>Expert / Senior Manager</t>
        </is>
      </c>
      <c r="Q240" s="110" t="inlineStr">
        <is>
          <t>5 Ensure, advise</t>
        </is>
      </c>
      <c r="R240" s="110" t="inlineStr">
        <is>
          <t>8–12 yrs</t>
        </is>
      </c>
      <c r="S240" s="110" t="inlineStr">
        <is>
          <t>9–13 · 9–14</t>
        </is>
      </c>
      <c r="T240" s="110" t="inlineStr">
        <is>
          <t>Principal Engineer</t>
        </is>
      </c>
      <c r="U240" s="110" t="inlineStr">
        <is>
          <t>Workiva: Staff SE · Broadridge India: Senior Lead SE · Nasdaq / AxiomSL: Lead SE · Salesforce: LMTS · Atlassian: P50 Senior · Freshworks: Staff SE</t>
        </is>
      </c>
      <c r="V240" s="110" t="inlineStr">
        <is>
          <t>SFIA 9 · software development, programming; OWASP secure coding; cloud vendor certifications</t>
        </is>
      </c>
      <c r="W240" s="110" t="inlineStr">
        <is>
          <t>Core 4 · Future 3 · Functional 4 · Leadership 3</t>
        </is>
      </c>
      <c r="X240" s="73" t="n">
        <v>50</v>
      </c>
      <c r="Y240" s="74" t="inlineStr">
        <is>
          <t>IRIS0724</t>
        </is>
      </c>
      <c r="Z240" s="74" t="inlineStr">
        <is>
          <t>Employee</t>
        </is>
      </c>
      <c r="AA240" s="74" t="inlineStr">
        <is>
          <t>Active</t>
        </is>
      </c>
      <c r="AB240" s="74" t="inlineStr">
        <is>
          <t>Nishant Kohakade</t>
        </is>
      </c>
      <c r="AC240" s="164" t="n">
        <v>40252</v>
      </c>
      <c r="AD240" s="74" t="inlineStr">
        <is>
          <t>Lead Software Engineer</t>
        </is>
      </c>
      <c r="AE240" s="74" t="inlineStr">
        <is>
          <t>B.E</t>
        </is>
      </c>
      <c r="AF240" s="74" t="inlineStr">
        <is>
          <t>Zakiruddin Shaikh</t>
        </is>
      </c>
      <c r="AG240" s="74" t="inlineStr">
        <is>
          <t>N-4</t>
        </is>
      </c>
      <c r="AH240" s="74" t="inlineStr">
        <is>
          <t>Individual Contributor</t>
        </is>
      </c>
      <c r="AI240" s="74" t="inlineStr">
        <is>
          <t>3 years, 0 months, 0 days</t>
        </is>
      </c>
      <c r="AJ240" s="74" t="inlineStr">
        <is>
          <t>16 years, 5 months, 10 days</t>
        </is>
      </c>
      <c r="AK240" s="74" t="inlineStr">
        <is>
          <t>Consume</t>
        </is>
      </c>
      <c r="AL240" s="74" t="inlineStr">
        <is>
          <t>Consume</t>
        </is>
      </c>
      <c r="AM240" s="74" t="inlineStr">
        <is>
          <t>Technology</t>
        </is>
      </c>
      <c r="AN240" s="74" t="inlineStr">
        <is>
          <t>Development</t>
        </is>
      </c>
      <c r="AO240" s="74" t="inlineStr">
        <is>
          <t>Yes</t>
        </is>
      </c>
      <c r="AP240" s="74" t="inlineStr">
        <is>
          <t>Product/Project</t>
        </is>
      </c>
      <c r="AQ240" s="74" t="inlineStr">
        <is>
          <t>.NET MVC</t>
        </is>
      </c>
      <c r="AR240" s="74" t="inlineStr">
        <is>
          <t>Technical - Developer</t>
        </is>
      </c>
      <c r="AS240" s="74" t="n">
        <v>20</v>
      </c>
      <c r="AT240" s="74" t="inlineStr">
        <is>
          <t>Covered</t>
        </is>
      </c>
      <c r="AU240" s="74" t="n"/>
      <c r="AV240" s="74" t="n"/>
      <c r="AW240" s="74" t="n"/>
      <c r="AX240" s="74" t="n"/>
      <c r="AY240" s="74" t="n"/>
      <c r="AZ240" s="74" t="n"/>
      <c r="BA240" s="74" t="n"/>
      <c r="BB240" s="74" t="n"/>
      <c r="BC240" s="74" t="n"/>
      <c r="BD240" s="74" t="n"/>
      <c r="BE240" s="74" t="n"/>
      <c r="BF240" s="74" t="n"/>
      <c r="BG240" s="74" t="n"/>
      <c r="BH240" s="74" t="n"/>
      <c r="BI240" s="74" t="n"/>
      <c r="BJ240" s="74" t="n"/>
      <c r="BK240" s="74" t="n"/>
      <c r="BL240" s="74" t="n"/>
      <c r="BM240" s="74" t="n"/>
      <c r="BN240" s="74" t="n"/>
      <c r="BO240" s="74" t="n"/>
      <c r="BP240" s="74" t="n"/>
      <c r="BQ240" s="74" t="n"/>
      <c r="BR240" s="74" t="n"/>
      <c r="BS240" s="74" t="n"/>
      <c r="BT240" s="74" t="n"/>
      <c r="BU240" s="74" t="n"/>
      <c r="BV240" s="74" t="n"/>
      <c r="BW240" s="74" t="n"/>
      <c r="BX240" s="74" t="n"/>
      <c r="BY240" s="74" t="n"/>
      <c r="BZ240" s="74" t="n"/>
      <c r="CA240" s="74" t="n"/>
      <c r="CB240" s="74" t="n"/>
      <c r="CC240" s="74" t="n"/>
      <c r="CD240" s="74" t="n"/>
      <c r="CE240" s="74" t="n"/>
      <c r="CF240" s="74" t="n"/>
      <c r="CG240" s="74" t="n"/>
      <c r="CH240" s="74" t="n"/>
      <c r="CI240" s="74" t="n"/>
      <c r="CJ240" s="74" t="n"/>
      <c r="CK240" s="74" t="n"/>
      <c r="CL240" s="74" t="n"/>
      <c r="CM240" s="74" t="n"/>
      <c r="CN240" s="74" t="n"/>
      <c r="CO240" s="74" t="n"/>
      <c r="CP240" s="74" t="n"/>
      <c r="CQ240" s="74" t="n"/>
      <c r="CR240" s="74" t="n"/>
      <c r="CS240" s="74" t="n"/>
      <c r="CT240" s="74" t="n"/>
      <c r="CU240" s="74" t="n"/>
      <c r="CV240" s="74" t="n"/>
      <c r="CW240" s="74" t="n"/>
      <c r="CX240" s="74" t="n"/>
      <c r="CY240" s="74" t="n"/>
      <c r="CZ240" s="74" t="n"/>
      <c r="DA240" s="74" t="n"/>
      <c r="DB240" s="74" t="n"/>
      <c r="DC240" s="74" t="inlineStr">
        <is>
          <t>IRIS0724</t>
        </is>
      </c>
      <c r="DD240" s="74" t="inlineStr">
        <is>
          <t>Employee</t>
        </is>
      </c>
      <c r="DE240" s="74" t="inlineStr">
        <is>
          <t>Active</t>
        </is>
      </c>
      <c r="DF240" s="74" t="inlineStr">
        <is>
          <t>Nishant Kohakade</t>
        </is>
      </c>
      <c r="DG240" s="164" t="n">
        <v>40252</v>
      </c>
      <c r="DH240" s="74" t="inlineStr">
        <is>
          <t>Lead Software Engineer</t>
        </is>
      </c>
      <c r="DI240" s="74" t="inlineStr">
        <is>
          <t>Engineering &amp; Development</t>
        </is>
      </c>
      <c r="DJ240" s="74" t="inlineStr">
        <is>
          <t>Backend Engineering ·.NET</t>
        </is>
      </c>
      <c r="DK240" s="74" t="inlineStr">
        <is>
          <t>Lead Software Engineer</t>
        </is>
      </c>
      <c r="DL240" s="74" t="inlineStr">
        <is>
          <t>L5 – Lead · IC</t>
        </is>
      </c>
      <c r="DM240" s="74" t="inlineStr">
        <is>
          <t>B.E</t>
        </is>
      </c>
      <c r="DN240" s="74" t="inlineStr">
        <is>
          <t>Zakiruddin Shaikh</t>
        </is>
      </c>
      <c r="DO240" s="74" t="inlineStr">
        <is>
          <t>N-4</t>
        </is>
      </c>
      <c r="DP240" s="74" t="inlineStr">
        <is>
          <t>Individual Contributor</t>
        </is>
      </c>
      <c r="DQ240" s="74" t="inlineStr">
        <is>
          <t>3 years, 0 months, 0 days</t>
        </is>
      </c>
      <c r="DR240" s="74" t="inlineStr">
        <is>
          <t>16 years, 3 months, 5 days</t>
        </is>
      </c>
      <c r="DS240" s="74" t="inlineStr">
        <is>
          <t>19 years, 3 months, 5 days</t>
        </is>
      </c>
      <c r="DT240" s="74" t="n"/>
      <c r="DU240" s="74" t="inlineStr">
        <is>
          <t>Consume</t>
        </is>
      </c>
      <c r="DV240" s="74" t="inlineStr">
        <is>
          <t>Consume</t>
        </is>
      </c>
      <c r="DW240" s="74" t="inlineStr">
        <is>
          <t>Technology</t>
        </is>
      </c>
      <c r="DX240" s="74" t="inlineStr">
        <is>
          <t>Development</t>
        </is>
      </c>
      <c r="DY240" s="74" t="inlineStr">
        <is>
          <t>Yes</t>
        </is>
      </c>
      <c r="DZ240" s="74" t="inlineStr">
        <is>
          <t>Product/Project</t>
        </is>
      </c>
      <c r="EA240" s="74" t="inlineStr">
        <is>
          <t>.NET MVC</t>
        </is>
      </c>
      <c r="EB240" s="74" t="inlineStr">
        <is>
          <t>Technical - Developer</t>
        </is>
      </c>
      <c r="EC240" s="74" t="inlineStr">
        <is>
          <t>Client Side</t>
        </is>
      </c>
      <c r="ED240" s="74" t="n"/>
      <c r="EE24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0" s="74"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EG240" s="74" t="n"/>
      <c r="EH240" s="74" t="n"/>
      <c r="EI240" s="74" t="inlineStr">
        <is>
          <t>Lead Software Engineer</t>
        </is>
      </c>
      <c r="EJ240" s="74" t="inlineStr">
        <is>
          <t>Yes, Potential to work as solution architect</t>
        </is>
      </c>
      <c r="EK240" s="74" t="n">
        <v>5</v>
      </c>
      <c r="EL240" s="74" t="inlineStr">
        <is>
          <t>High</t>
        </is>
      </c>
      <c r="EM240" s="74" t="inlineStr">
        <is>
          <t>Future Leader</t>
        </is>
      </c>
      <c r="EN240" s="74" t="inlineStr">
        <is>
          <t>Yes</t>
        </is>
      </c>
      <c r="EO240" s="74" t="inlineStr">
        <is>
          <t>Yes</t>
        </is>
      </c>
      <c r="EP240" s="74" t="inlineStr">
        <is>
          <t>Yes</t>
        </is>
      </c>
      <c r="EQ240" s="74" t="n"/>
      <c r="ER240" s="74" t="inlineStr">
        <is>
          <t>Advanced .NET MVC; secure coding &amp; code-quality practices; unit/automated testing; system design fundamentals</t>
        </is>
      </c>
      <c r="ES240" s="74" t="inlineStr">
        <is>
          <t>Transition to leadership: people management &amp; delegation, mentoring/coaching, project ownership &amp; stakeholder management, prioritisation under ambiguity, presentation &amp; influence skills</t>
        </is>
      </c>
      <c r="ET240" s="74" t="n"/>
      <c r="EU240" s="74" t="n"/>
      <c r="EV240" s="130" t="n"/>
      <c r="EW240" s="131" t="n"/>
      <c r="EX240" s="131" t="n"/>
      <c r="EY240" s="131" t="n"/>
      <c r="EZ240" s="131" t="n"/>
      <c r="FA240" s="131" t="n"/>
      <c r="FB240" s="131" t="n"/>
      <c r="FC240" s="131" t="n"/>
    </row>
    <row r="241" ht="250" customHeight="1">
      <c r="A241" s="109" t="inlineStr">
        <is>
          <t>Mapped</t>
        </is>
      </c>
      <c r="B241" s="109" t="inlineStr">
        <is>
          <t>Consume</t>
        </is>
      </c>
      <c r="C241" s="110" t="inlineStr">
        <is>
          <t>IRIS1952</t>
        </is>
      </c>
      <c r="D241" s="110" t="inlineStr">
        <is>
          <t>Zakiruddin Shaikh</t>
        </is>
      </c>
      <c r="E241" s="110" t="inlineStr">
        <is>
          <t>Technology</t>
        </is>
      </c>
      <c r="F241" s="110" t="inlineStr">
        <is>
          <t>Project Manager</t>
        </is>
      </c>
      <c r="G241" s="110" t="inlineStr">
        <is>
          <t>Project Manager</t>
        </is>
      </c>
      <c r="H241" s="110" t="inlineStr">
        <is>
          <t>L5 – Manager</t>
        </is>
      </c>
      <c r="I241" s="110" t="inlineStr">
        <is>
          <t>B2</t>
        </is>
      </c>
      <c r="J241" s="110" t="inlineStr">
        <is>
          <t>• Same level</t>
        </is>
      </c>
      <c r="K241" s="110" t="inlineStr">
        <is>
          <t>Project &amp; Program Management</t>
        </is>
      </c>
      <c r="L241" s="110" t="inlineStr">
        <is>
          <t>Project &amp; Program Delivery</t>
        </is>
      </c>
      <c r="M241" s="110" t="n"/>
      <c r="N241" s="110" t="n">
        <v>20</v>
      </c>
      <c r="O241" s="109" t="inlineStr">
        <is>
          <t>P4 / M3</t>
        </is>
      </c>
      <c r="P241" s="110" t="inlineStr">
        <is>
          <t>Senior / Manager</t>
        </is>
      </c>
      <c r="Q241" s="110" t="inlineStr">
        <is>
          <t>4–5</t>
        </is>
      </c>
      <c r="R241" s="110" t="inlineStr">
        <is>
          <t>6–9 yrs</t>
        </is>
      </c>
      <c r="S241" s="110" t="inlineStr">
        <is>
          <t>7–10 · 6–11</t>
        </is>
      </c>
      <c r="T241" s="110" t="inlineStr">
        <is>
          <t>Manager</t>
        </is>
      </c>
      <c r="U241" s="110" t="inlineStr">
        <is>
          <t>IRIS Vs Competitor Benchmark — PMI pathway + SaaS delivery ladder: Senior PM</t>
        </is>
      </c>
      <c r="V241" s="110" t="inlineStr">
        <is>
          <t>PMI PMBOK and Talent Triangle; CAPM · entry → PMP → PgMP; Scrum / SAFe</t>
        </is>
      </c>
      <c r="W241" s="110" t="inlineStr">
        <is>
          <t>Core 3 · Future 3 · Functional 4 · Leadership 3</t>
        </is>
      </c>
      <c r="X241" s="73" t="n">
        <v>198</v>
      </c>
      <c r="Y241" s="74" t="inlineStr">
        <is>
          <t>IRIS1952</t>
        </is>
      </c>
      <c r="Z241" s="74" t="inlineStr">
        <is>
          <t>Employee</t>
        </is>
      </c>
      <c r="AA241" s="74" t="inlineStr">
        <is>
          <t>Active</t>
        </is>
      </c>
      <c r="AB241" s="74" t="inlineStr">
        <is>
          <t>Zakiruddin Shaikh</t>
        </is>
      </c>
      <c r="AC241" s="164" t="n">
        <v>44452</v>
      </c>
      <c r="AD241" s="74" t="inlineStr">
        <is>
          <t>Project Manager</t>
        </is>
      </c>
      <c r="AE241" s="74" t="inlineStr">
        <is>
          <t>MMS</t>
        </is>
      </c>
      <c r="AF241" s="74" t="inlineStr">
        <is>
          <t>Pradip Dey</t>
        </is>
      </c>
      <c r="AG241" s="74" t="inlineStr">
        <is>
          <t>N-3</t>
        </is>
      </c>
      <c r="AH241" s="74" t="inlineStr">
        <is>
          <t>Manager</t>
        </is>
      </c>
      <c r="AI241" s="74" t="inlineStr">
        <is>
          <t>6 years, 1 months, 0 days</t>
        </is>
      </c>
      <c r="AJ241" s="74" t="inlineStr">
        <is>
          <t>4 years, 11 months, 12 days</t>
        </is>
      </c>
      <c r="AK241" s="74" t="inlineStr">
        <is>
          <t>Consume</t>
        </is>
      </c>
      <c r="AL241" s="74" t="inlineStr">
        <is>
          <t>Consume</t>
        </is>
      </c>
      <c r="AM241" s="74" t="inlineStr">
        <is>
          <t>Technology</t>
        </is>
      </c>
      <c r="AN241" s="74" t="inlineStr">
        <is>
          <t>Project Management</t>
        </is>
      </c>
      <c r="AO241" s="74" t="inlineStr">
        <is>
          <t>No</t>
        </is>
      </c>
      <c r="AP241" s="74" t="inlineStr">
        <is>
          <t>Product/Project</t>
        </is>
      </c>
      <c r="AQ241" s="74" t="inlineStr">
        <is>
          <t>Project Management</t>
        </is>
      </c>
      <c r="AR241" s="74" t="inlineStr">
        <is>
          <t>Technical · BA, PM and QA</t>
        </is>
      </c>
      <c r="AS241" s="74" t="n">
        <v>20</v>
      </c>
      <c r="AT241" s="74" t="inlineStr">
        <is>
          <t>Covered</t>
        </is>
      </c>
      <c r="AU241" s="74" t="n"/>
      <c r="AV241" s="74" t="n"/>
      <c r="AW241" s="74" t="n"/>
      <c r="AX241" s="74" t="n"/>
      <c r="AY241" s="74" t="n"/>
      <c r="AZ241" s="74" t="n"/>
      <c r="BA241" s="74" t="n"/>
      <c r="BB241" s="74" t="n"/>
      <c r="BC241" s="74" t="n"/>
      <c r="BD241" s="74" t="n"/>
      <c r="BE241" s="74" t="n"/>
      <c r="BF241" s="74" t="n"/>
      <c r="BG241" s="74" t="n"/>
      <c r="BH241" s="74" t="n"/>
      <c r="BI241" s="74" t="n"/>
      <c r="BJ241" s="74" t="n"/>
      <c r="BK241" s="74" t="n"/>
      <c r="BL241" s="74" t="n"/>
      <c r="BM241" s="74" t="n"/>
      <c r="BN241" s="74" t="n"/>
      <c r="BO241" s="74" t="n"/>
      <c r="BP241" s="74" t="n"/>
      <c r="BQ241" s="74" t="n"/>
      <c r="BR241" s="74" t="n"/>
      <c r="BS241" s="74" t="n"/>
      <c r="BT241" s="74" t="n"/>
      <c r="BU241" s="74" t="n"/>
      <c r="BV241" s="74" t="n"/>
      <c r="BW241" s="74" t="n"/>
      <c r="BX241" s="74" t="n"/>
      <c r="BY241" s="74" t="n"/>
      <c r="BZ241" s="74" t="n"/>
      <c r="CA241" s="74" t="n"/>
      <c r="CB241" s="74" t="n"/>
      <c r="CC241" s="74" t="n"/>
      <c r="CD241" s="74" t="n"/>
      <c r="CE241" s="74" t="n"/>
      <c r="CF241" s="74" t="n"/>
      <c r="CG241" s="74" t="n"/>
      <c r="CH241" s="74" t="n"/>
      <c r="CI241" s="74" t="n"/>
      <c r="CJ241" s="74" t="n"/>
      <c r="CK241" s="74" t="n"/>
      <c r="CL241" s="74" t="n"/>
      <c r="CM241" s="74" t="n"/>
      <c r="CN241" s="74" t="n"/>
      <c r="CO241" s="74" t="n"/>
      <c r="CP241" s="74" t="n"/>
      <c r="CQ241" s="74" t="n"/>
      <c r="CR241" s="74" t="n"/>
      <c r="CS241" s="74" t="n"/>
      <c r="CT241" s="74" t="n"/>
      <c r="CU241" s="74" t="n"/>
      <c r="CV241" s="74" t="n"/>
      <c r="CW241" s="74" t="n"/>
      <c r="CX241" s="74" t="n"/>
      <c r="CY241" s="74" t="n"/>
      <c r="CZ241" s="74" t="n"/>
      <c r="DA241" s="74" t="n"/>
      <c r="DB241" s="74" t="n"/>
      <c r="DC241" s="74" t="inlineStr">
        <is>
          <t>IRIS1952</t>
        </is>
      </c>
      <c r="DD241" s="74" t="inlineStr">
        <is>
          <t>Employee</t>
        </is>
      </c>
      <c r="DE241" s="74" t="inlineStr">
        <is>
          <t>Active</t>
        </is>
      </c>
      <c r="DF241" s="74" t="inlineStr">
        <is>
          <t>Zakiruddin Shaikh</t>
        </is>
      </c>
      <c r="DG241" s="164" t="n">
        <v>44452</v>
      </c>
      <c r="DH241" s="74" t="inlineStr">
        <is>
          <t>Project Manager</t>
        </is>
      </c>
      <c r="DI241" s="74" t="inlineStr">
        <is>
          <t>Project &amp; Program Management</t>
        </is>
      </c>
      <c r="DJ241" s="74" t="inlineStr">
        <is>
          <t>Project Management</t>
        </is>
      </c>
      <c r="DK241" s="74" t="inlineStr">
        <is>
          <t>Project Manager</t>
        </is>
      </c>
      <c r="DL241" s="74" t="inlineStr">
        <is>
          <t>L5 – Manager</t>
        </is>
      </c>
      <c r="DM241" s="74" t="inlineStr">
        <is>
          <t>MMS</t>
        </is>
      </c>
      <c r="DN241" s="74" t="inlineStr">
        <is>
          <t>Izharuddin Shaikh</t>
        </is>
      </c>
      <c r="DO241" s="74" t="inlineStr">
        <is>
          <t>N-3</t>
        </is>
      </c>
      <c r="DP241" s="74" t="inlineStr">
        <is>
          <t>Manager</t>
        </is>
      </c>
      <c r="DQ241" s="74" t="inlineStr">
        <is>
          <t>6 years, 1 months, 0 days</t>
        </is>
      </c>
      <c r="DR241" s="74" t="inlineStr">
        <is>
          <t>4 years, 9 months, 7 days</t>
        </is>
      </c>
      <c r="DS241" s="74" t="inlineStr">
        <is>
          <t>10 years, 10 months, 7 days</t>
        </is>
      </c>
      <c r="DT241" s="74" t="n">
        <v>4.76917808219178</v>
      </c>
      <c r="DU241" s="74" t="inlineStr">
        <is>
          <t>Consume</t>
        </is>
      </c>
      <c r="DV241" s="74" t="inlineStr">
        <is>
          <t>Consume</t>
        </is>
      </c>
      <c r="DW241" s="74" t="inlineStr">
        <is>
          <t>Technology</t>
        </is>
      </c>
      <c r="DX241" s="74" t="inlineStr">
        <is>
          <t>Project Management</t>
        </is>
      </c>
      <c r="DY241" s="74" t="inlineStr">
        <is>
          <t>No</t>
        </is>
      </c>
      <c r="DZ241" s="74" t="inlineStr">
        <is>
          <t>Product/Project</t>
        </is>
      </c>
      <c r="EA241" s="74" t="inlineStr">
        <is>
          <t>Project Management</t>
        </is>
      </c>
      <c r="EB241" s="74" t="inlineStr">
        <is>
          <t>Technical · BA, PM and QA</t>
        </is>
      </c>
      <c r="EC241" s="74" t="inlineStr">
        <is>
          <t>Client Side</t>
        </is>
      </c>
      <c r="ED241" s="74" t="n"/>
      <c r="EE241" s="149"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241" s="74"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EG241" s="74" t="n">
        <v>5</v>
      </c>
      <c r="EH241" s="74" t="n"/>
      <c r="EI241" s="74" t="inlineStr">
        <is>
          <t>Project Manager</t>
        </is>
      </c>
      <c r="EJ241" s="74" t="n"/>
      <c r="EK241" s="74" t="n">
        <v>5</v>
      </c>
      <c r="EL241" s="74" t="inlineStr">
        <is>
          <t>High</t>
        </is>
      </c>
      <c r="EM241" s="74" t="inlineStr">
        <is>
          <t>Future Leader</t>
        </is>
      </c>
      <c r="EN241" s="74" t="inlineStr">
        <is>
          <t>Yes</t>
        </is>
      </c>
      <c r="EO241" s="74" t="inlineStr">
        <is>
          <t>Yes</t>
        </is>
      </c>
      <c r="EP241" s="74" t="inlineStr">
        <is>
          <t>Yes</t>
        </is>
      </c>
      <c r="EQ241" s="74" t="n"/>
      <c r="ER241" s="74" t="inlineStr">
        <is>
          <t>Agile/Scrum &amp; PMP fundamentals; risk &amp; stakeholder management; estimation; reporting/governance tools | People management: goal-setting &amp; feedback, 1:1 coaching, performance conversations</t>
        </is>
      </c>
      <c r="ES241" s="74" t="inlineStr">
        <is>
          <t>Leadership development: strategic thinking, cross-functional influence, financial/business acumen, succession &amp; talent development, change management, executive communication</t>
        </is>
      </c>
      <c r="ET241" s="74" t="n"/>
      <c r="EU241" s="74" t="n"/>
      <c r="EV241" s="130" t="n"/>
      <c r="EW241" s="131" t="n"/>
      <c r="EX241" s="131" t="n"/>
      <c r="EY241" s="131" t="n"/>
      <c r="EZ241" s="131" t="n"/>
      <c r="FA241" s="131" t="n"/>
      <c r="FB241" s="131" t="inlineStr">
        <is>
          <t>Annual KRAs · objective Measurable Minimum 5 - set by Manager</t>
        </is>
      </c>
      <c r="FC241" s="131" t="n"/>
    </row>
    <row r="242" ht="250" customHeight="1">
      <c r="A242" s="109" t="inlineStr">
        <is>
          <t>Mapped</t>
        </is>
      </c>
      <c r="B242" s="109" t="inlineStr">
        <is>
          <t>Consume</t>
        </is>
      </c>
      <c r="C242" s="110" t="inlineStr">
        <is>
          <t>IRIS0538</t>
        </is>
      </c>
      <c r="D242" s="110" t="inlineStr">
        <is>
          <t>Waqar Tarique</t>
        </is>
      </c>
      <c r="E242" s="110" t="inlineStr">
        <is>
          <t>Technology</t>
        </is>
      </c>
      <c r="F242" s="162" t="inlineStr">
        <is>
          <t>Senior Software Engineer</t>
        </is>
      </c>
      <c r="G242" s="162" t="inlineStr">
        <is>
          <t>Technical Specialist</t>
        </is>
      </c>
      <c r="H242" s="162" t="inlineStr">
        <is>
          <t>L4 – Senior</t>
        </is>
      </c>
      <c r="I242" s="162" t="inlineStr">
        <is>
          <t>B1</t>
        </is>
      </c>
      <c r="J242" s="166" t="inlineStr">
        <is>
          <t>▲ Up</t>
        </is>
      </c>
      <c r="K242" s="110" t="inlineStr">
        <is>
          <t>Engineering &amp; Development</t>
        </is>
      </c>
      <c r="L242" s="110" t="inlineStr">
        <is>
          <t>Application Maintenance &amp; Production Support</t>
        </is>
      </c>
      <c r="M242" s="110" t="n"/>
      <c r="N242" s="110" t="n">
        <v>18</v>
      </c>
      <c r="O242" s="109" t="inlineStr">
        <is>
          <t>P3 / M2</t>
        </is>
      </c>
      <c r="P242" s="110" t="inlineStr">
        <is>
          <t>Career / · Team Lead</t>
        </is>
      </c>
      <c r="Q242" s="110" t="inlineStr">
        <is>
          <t>4 Enable</t>
        </is>
      </c>
      <c r="R242" s="110" t="inlineStr">
        <is>
          <t>4–7 yrs</t>
        </is>
      </c>
      <c r="S242" s="110" t="inlineStr">
        <is>
          <t>5–8 · 4–8</t>
        </is>
      </c>
      <c r="T242" s="110" t="inlineStr">
        <is>
          <t>Senior Software Engineer</t>
        </is>
      </c>
      <c r="U242" s="110" t="inlineStr">
        <is>
          <t>Workiva: SE / Senior SE · Broadridge India: Senior SE · Nasdaq / AxiomSL: Senior SE · Salesforce: MTS · Atlassian: P40 · Freshworks: Senior SE</t>
        </is>
      </c>
      <c r="V242" s="110" t="inlineStr">
        <is>
          <t>SFIA 9 · software development, programming; OWASP secure coding; cloud vendor certifications</t>
        </is>
      </c>
      <c r="W242" s="110" t="inlineStr">
        <is>
          <t>Core 3 · Future 3 · Functional 3 · Leadership 1</t>
        </is>
      </c>
      <c r="X242" s="73" t="n">
        <v>71</v>
      </c>
      <c r="Y242" s="74" t="inlineStr">
        <is>
          <t>IRIS0538</t>
        </is>
      </c>
      <c r="Z242" s="74" t="inlineStr">
        <is>
          <t>Employee</t>
        </is>
      </c>
      <c r="AA242" s="74" t="inlineStr">
        <is>
          <t>Active</t>
        </is>
      </c>
      <c r="AB242" s="74" t="inlineStr">
        <is>
          <t>Waqar Tarique</t>
        </is>
      </c>
      <c r="AC242" s="164" t="n">
        <v>40581</v>
      </c>
      <c r="AD242" s="74" t="inlineStr">
        <is>
          <t>Senior Software Engineer</t>
        </is>
      </c>
      <c r="AE242" s="74" t="inlineStr">
        <is>
          <t>MSc</t>
        </is>
      </c>
      <c r="AF242" s="74" t="inlineStr">
        <is>
          <t>Zakiruddin Shaikh</t>
        </is>
      </c>
      <c r="AG242" s="74" t="inlineStr">
        <is>
          <t>N-4</t>
        </is>
      </c>
      <c r="AH242" s="74" t="inlineStr">
        <is>
          <t>Individual Contributor</t>
        </is>
      </c>
      <c r="AI242" s="74" t="inlineStr">
        <is>
          <t>0 years, 9 months, 0 days</t>
        </is>
      </c>
      <c r="AJ242" s="74" t="inlineStr">
        <is>
          <t>15 years, 6 months, 18 days</t>
        </is>
      </c>
      <c r="AK242" s="74" t="inlineStr">
        <is>
          <t>Consume</t>
        </is>
      </c>
      <c r="AL242" s="74" t="inlineStr">
        <is>
          <t>Consume</t>
        </is>
      </c>
      <c r="AM242" s="74" t="inlineStr">
        <is>
          <t>Technology</t>
        </is>
      </c>
      <c r="AN242" s="74" t="inlineStr">
        <is>
          <t>Development</t>
        </is>
      </c>
      <c r="AO242" s="74" t="inlineStr">
        <is>
          <t>Yes</t>
        </is>
      </c>
      <c r="AP242" s="74" t="inlineStr">
        <is>
          <t>Product/Project</t>
        </is>
      </c>
      <c r="AQ242" s="74" t="inlineStr">
        <is>
          <t>.NET MVC</t>
        </is>
      </c>
      <c r="AR242" s="74" t="inlineStr">
        <is>
          <t>Technical - Developer</t>
        </is>
      </c>
      <c r="AS242" s="74" t="n">
        <v>20</v>
      </c>
      <c r="AT242" s="74" t="inlineStr">
        <is>
          <t>Covered</t>
        </is>
      </c>
      <c r="AU242" s="74" t="n"/>
      <c r="AV242" s="74" t="n"/>
      <c r="AW242" s="74" t="n"/>
      <c r="AX242" s="74" t="n"/>
      <c r="AY242" s="74" t="n"/>
      <c r="AZ242" s="74" t="n"/>
      <c r="BA242" s="74" t="n"/>
      <c r="BB242" s="74" t="n"/>
      <c r="BC242" s="74" t="n"/>
      <c r="BD242" s="74" t="n"/>
      <c r="BE242" s="74" t="n"/>
      <c r="BF242" s="74" t="n"/>
      <c r="BG242" s="74" t="n"/>
      <c r="BH242" s="74" t="n"/>
      <c r="BI242" s="74" t="n"/>
      <c r="BJ242" s="74" t="n"/>
      <c r="BK242" s="74" t="n"/>
      <c r="BL242" s="74" t="n"/>
      <c r="BM242" s="74" t="n"/>
      <c r="BN242" s="74" t="n"/>
      <c r="BO242" s="74" t="n"/>
      <c r="BP242" s="74" t="n"/>
      <c r="BQ242" s="74" t="n"/>
      <c r="BR242" s="74" t="n"/>
      <c r="BS242" s="74" t="n"/>
      <c r="BT242" s="74" t="n"/>
      <c r="BU242" s="74" t="n"/>
      <c r="BV242" s="74" t="n"/>
      <c r="BW242" s="74" t="n"/>
      <c r="BX242" s="74" t="n"/>
      <c r="BY242" s="74" t="n"/>
      <c r="BZ242" s="74" t="n"/>
      <c r="CA242" s="74" t="n"/>
      <c r="CB242" s="74" t="n"/>
      <c r="CC242" s="74" t="n"/>
      <c r="CD242" s="74" t="n"/>
      <c r="CE242" s="74" t="n"/>
      <c r="CF242" s="74" t="n"/>
      <c r="CG242" s="74" t="n"/>
      <c r="CH242" s="74" t="n"/>
      <c r="CI242" s="74" t="n"/>
      <c r="CJ242" s="74" t="n"/>
      <c r="CK242" s="74" t="n"/>
      <c r="CL242" s="74" t="n"/>
      <c r="CM242" s="74" t="n"/>
      <c r="CN242" s="74" t="n"/>
      <c r="CO242" s="74" t="n"/>
      <c r="CP242" s="74" t="n"/>
      <c r="CQ242" s="74" t="n"/>
      <c r="CR242" s="74" t="n"/>
      <c r="CS242" s="74" t="n"/>
      <c r="CT242" s="74" t="n"/>
      <c r="CU242" s="74" t="n"/>
      <c r="CV242" s="74" t="n"/>
      <c r="CW242" s="74" t="n"/>
      <c r="CX242" s="74" t="n"/>
      <c r="CY242" s="74" t="n"/>
      <c r="CZ242" s="74" t="n"/>
      <c r="DA242" s="74" t="n"/>
      <c r="DB242" s="74" t="n"/>
      <c r="DC242" s="74" t="inlineStr">
        <is>
          <t>IRIS0538</t>
        </is>
      </c>
      <c r="DD242" s="74" t="inlineStr">
        <is>
          <t>Employee</t>
        </is>
      </c>
      <c r="DE242" s="74" t="inlineStr">
        <is>
          <t>Active</t>
        </is>
      </c>
      <c r="DF242" s="74" t="inlineStr">
        <is>
          <t>Waqar Tarique</t>
        </is>
      </c>
      <c r="DG242" s="164" t="n">
        <v>40581</v>
      </c>
      <c r="DH242" s="74" t="inlineStr">
        <is>
          <t>Senior Software Engineer</t>
        </is>
      </c>
      <c r="DI242" s="74" t="inlineStr">
        <is>
          <t>Engineering &amp; Development</t>
        </is>
      </c>
      <c r="DJ242" s="74" t="inlineStr">
        <is>
          <t>Backend Engineering ·.NET</t>
        </is>
      </c>
      <c r="DK242" s="74" t="inlineStr">
        <is>
          <t>Senior Software Engineer</t>
        </is>
      </c>
      <c r="DL242" s="74" t="inlineStr">
        <is>
          <t>L4 – Senior</t>
        </is>
      </c>
      <c r="DM242" s="74" t="inlineStr">
        <is>
          <t>MSc</t>
        </is>
      </c>
      <c r="DN242" s="74" t="inlineStr">
        <is>
          <t>Zakiruddin Shaikh</t>
        </is>
      </c>
      <c r="DO242" s="74" t="inlineStr">
        <is>
          <t>N-4</t>
        </is>
      </c>
      <c r="DP242" s="74" t="inlineStr">
        <is>
          <t>Individual Contributor</t>
        </is>
      </c>
      <c r="DQ242" s="74" t="inlineStr">
        <is>
          <t>0 years, 9 months, 0 days</t>
        </is>
      </c>
      <c r="DR242" s="74" t="inlineStr">
        <is>
          <t>15 years, 4 months, 13 days</t>
        </is>
      </c>
      <c r="DS242" s="74" t="inlineStr">
        <is>
          <t>16 years, 1 months, 13 days</t>
        </is>
      </c>
      <c r="DT242" s="74" t="n"/>
      <c r="DU242" s="74" t="inlineStr">
        <is>
          <t>Consume</t>
        </is>
      </c>
      <c r="DV242" s="74" t="inlineStr">
        <is>
          <t>Consume</t>
        </is>
      </c>
      <c r="DW242" s="74" t="inlineStr">
        <is>
          <t>Technology</t>
        </is>
      </c>
      <c r="DX242" s="74" t="inlineStr">
        <is>
          <t>Development</t>
        </is>
      </c>
      <c r="DY242" s="74" t="inlineStr">
        <is>
          <t>Yes</t>
        </is>
      </c>
      <c r="DZ242" s="74" t="inlineStr">
        <is>
          <t>Product/Project</t>
        </is>
      </c>
      <c r="EA242" s="74" t="inlineStr">
        <is>
          <t>.NET MVC</t>
        </is>
      </c>
      <c r="EB242" s="74" t="inlineStr">
        <is>
          <t>Technical - Developer</t>
        </is>
      </c>
      <c r="EC242" s="74" t="inlineStr">
        <is>
          <t>Client Side</t>
        </is>
      </c>
      <c r="ED242" s="74" t="n"/>
      <c r="EE24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2" s="74"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EG242" s="74" t="n">
        <v>4</v>
      </c>
      <c r="EH242" s="74" t="n"/>
      <c r="EI242" s="74" t="inlineStr">
        <is>
          <t>Senior Software Engineer</t>
        </is>
      </c>
      <c r="EJ242" s="74" t="n"/>
      <c r="EK242" s="74" t="n">
        <v>4</v>
      </c>
      <c r="EL242" s="74" t="inlineStr">
        <is>
          <t>High</t>
        </is>
      </c>
      <c r="EM242" s="74" t="inlineStr">
        <is>
          <t>Core Contributor</t>
        </is>
      </c>
      <c r="EN242" s="74" t="inlineStr">
        <is>
          <t>Yes</t>
        </is>
      </c>
      <c r="EO242" s="74" t="inlineStr">
        <is>
          <t>Yes</t>
        </is>
      </c>
      <c r="EP242" s="74" t="inlineStr">
        <is>
          <t>Yes</t>
        </is>
      </c>
      <c r="EQ242" s="74" t="n"/>
      <c r="ER242" s="74" t="inlineStr">
        <is>
          <t>Advanced .NET MVC; secure coding &amp; code-quality practices; unit/automated testing; system design fundamentals</t>
        </is>
      </c>
      <c r="ES242" s="74" t="inlineStr">
        <is>
          <t>Transition to leadership: people management &amp; delegation, mentoring/coaching, project ownership &amp; stakeholder management, prioritisation under ambiguity, presentation &amp; influence skills</t>
        </is>
      </c>
      <c r="ET242" s="74" t="n"/>
      <c r="EU242" s="74" t="n"/>
      <c r="EV242" s="130" t="n"/>
      <c r="EW242" s="131" t="n"/>
      <c r="EX242" s="131" t="n"/>
      <c r="EY242" s="131" t="n"/>
      <c r="EZ242" s="131" t="n"/>
      <c r="FA242" s="131" t="n"/>
      <c r="FB242" s="131" t="n"/>
      <c r="FC242" s="131" t="n"/>
    </row>
    <row r="243" ht="250" customHeight="1">
      <c r="A243" s="109" t="inlineStr">
        <is>
          <t>Mapped</t>
        </is>
      </c>
      <c r="B243" s="109" t="inlineStr">
        <is>
          <t>Consume</t>
        </is>
      </c>
      <c r="C243" s="110" t="inlineStr">
        <is>
          <t>IRIS2485</t>
        </is>
      </c>
      <c r="D243" s="110" t="inlineStr">
        <is>
          <t>Safal Gupta</t>
        </is>
      </c>
      <c r="E243" s="110" t="inlineStr">
        <is>
          <t>Technology</t>
        </is>
      </c>
      <c r="F243" s="110" t="inlineStr">
        <is>
          <t>Senior Software Engineer</t>
        </is>
      </c>
      <c r="G243" s="110" t="inlineStr">
        <is>
          <t>Senior Software Engineer</t>
        </is>
      </c>
      <c r="H243" s="110" t="inlineStr">
        <is>
          <t>L4 – Senior</t>
        </is>
      </c>
      <c r="I243" s="151" t="inlineStr">
        <is>
          <t>A3</t>
        </is>
      </c>
      <c r="J243" s="110" t="inlineStr">
        <is>
          <t>• Same level</t>
        </is>
      </c>
      <c r="K243" s="110" t="inlineStr">
        <is>
          <t>Engineering &amp; Development</t>
        </is>
      </c>
      <c r="L243" s="110" t="inlineStr">
        <is>
          <t>Application Maintenance &amp; Production Support</t>
        </is>
      </c>
      <c r="M243" s="110" t="n"/>
      <c r="N243" s="110" t="n">
        <v>20</v>
      </c>
      <c r="O243" s="109" t="inlineStr">
        <is>
          <t>P2</t>
        </is>
      </c>
      <c r="P243" s="110" t="inlineStr">
        <is>
          <t>Developing</t>
        </is>
      </c>
      <c r="Q243" s="110" t="inlineStr">
        <is>
          <t>3 Apply</t>
        </is>
      </c>
      <c r="R243" s="110" t="inlineStr">
        <is>
          <t>2–4 yrs</t>
        </is>
      </c>
      <c r="S243" s="110" t="inlineStr">
        <is>
          <t>3–5 · 2–5</t>
        </is>
      </c>
      <c r="T243" s="110" t="inlineStr">
        <is>
          <t>Software Engineer</t>
        </is>
      </c>
      <c r="U243" s="110" t="inlineStr">
        <is>
          <t>Workiva: SE · Broadridge India: SE · Nasdaq / AxiomSL: SE · Salesforce: MTS · Atlassian: P40 · 3–7 yrs · Freshworks: Senior SE</t>
        </is>
      </c>
      <c r="V243" s="110" t="inlineStr">
        <is>
          <t>SFIA 9 · software development, programming; OWASP secure coding; cloud vendor certifications</t>
        </is>
      </c>
      <c r="W243" s="110" t="inlineStr">
        <is>
          <t>Core 2 · Future 2 · Functional 3 · Leadership not scored</t>
        </is>
      </c>
      <c r="X243" s="73" t="n">
        <v>460</v>
      </c>
      <c r="Y243" s="74" t="inlineStr">
        <is>
          <t>IRIS2485</t>
        </is>
      </c>
      <c r="Z243" s="74" t="inlineStr">
        <is>
          <t>Employee</t>
        </is>
      </c>
      <c r="AA243" s="74" t="inlineStr">
        <is>
          <t>Active</t>
        </is>
      </c>
      <c r="AB243" s="74" t="inlineStr">
        <is>
          <t>Safal Gupta</t>
        </is>
      </c>
      <c r="AC243" s="164" t="n">
        <v>46083</v>
      </c>
      <c r="AD243" s="74" t="inlineStr">
        <is>
          <t>Senior Software Engineer</t>
        </is>
      </c>
      <c r="AE243" s="74" t="inlineStr">
        <is>
          <t>B.E</t>
        </is>
      </c>
      <c r="AF243" s="74" t="inlineStr">
        <is>
          <t>Zakiruddin Shaikh</t>
        </is>
      </c>
      <c r="AG243" s="74" t="inlineStr">
        <is>
          <t>N-4</t>
        </is>
      </c>
      <c r="AH243" s="74" t="inlineStr">
        <is>
          <t>Individual Contributor</t>
        </is>
      </c>
      <c r="AI243" s="74" t="inlineStr">
        <is>
          <t>5 years, 2 months, 0 days</t>
        </is>
      </c>
      <c r="AJ243" s="74" t="inlineStr">
        <is>
          <t>0 years, 5 months, 23 days</t>
        </is>
      </c>
      <c r="AK243" s="74" t="inlineStr">
        <is>
          <t>Consume</t>
        </is>
      </c>
      <c r="AL243" s="74" t="inlineStr">
        <is>
          <t>Consume</t>
        </is>
      </c>
      <c r="AM243" s="74" t="inlineStr">
        <is>
          <t>Technology</t>
        </is>
      </c>
      <c r="AN243" s="74" t="inlineStr">
        <is>
          <t>Development</t>
        </is>
      </c>
      <c r="AO243" s="74" t="inlineStr">
        <is>
          <t>Yes</t>
        </is>
      </c>
      <c r="AP243" s="74" t="inlineStr">
        <is>
          <t>Product/Project</t>
        </is>
      </c>
      <c r="AQ243" s="74" t="inlineStr">
        <is>
          <t>.NET MVC</t>
        </is>
      </c>
      <c r="AR243" s="74" t="inlineStr">
        <is>
          <t>Technical - Developer</t>
        </is>
      </c>
      <c r="AS243" s="74" t="n">
        <v>20</v>
      </c>
      <c r="AT243" s="74" t="inlineStr">
        <is>
          <t>Covered</t>
        </is>
      </c>
      <c r="AU243" s="74" t="n"/>
      <c r="AV243" s="74" t="n"/>
      <c r="AW243" s="74" t="n"/>
      <c r="AX243" s="74" t="n"/>
      <c r="AY243" s="74" t="n"/>
      <c r="AZ243" s="74" t="n"/>
      <c r="BA243" s="74" t="n"/>
      <c r="BB243" s="74" t="n"/>
      <c r="BC243" s="74" t="n"/>
      <c r="BD243" s="74" t="n"/>
      <c r="BE243" s="74" t="n"/>
      <c r="BF243" s="74" t="n"/>
      <c r="BG243" s="74" t="n"/>
      <c r="BH243" s="74" t="n"/>
      <c r="BI243" s="74" t="n"/>
      <c r="BJ243" s="74" t="n"/>
      <c r="BK243" s="74" t="n"/>
      <c r="BL243" s="74" t="n"/>
      <c r="BM243" s="74" t="n"/>
      <c r="BN243" s="74" t="n"/>
      <c r="BO243" s="74" t="n"/>
      <c r="BP243" s="74" t="n"/>
      <c r="BQ243" s="74" t="n"/>
      <c r="BR243" s="74" t="n"/>
      <c r="BS243" s="74" t="n"/>
      <c r="BT243" s="74" t="n"/>
      <c r="BU243" s="74" t="n"/>
      <c r="BV243" s="74" t="n"/>
      <c r="BW243" s="74" t="n"/>
      <c r="BX243" s="74" t="n"/>
      <c r="BY243" s="74" t="n"/>
      <c r="BZ243" s="74" t="n"/>
      <c r="CA243" s="74" t="n"/>
      <c r="CB243" s="74" t="n"/>
      <c r="CC243" s="74" t="n"/>
      <c r="CD243" s="74" t="n"/>
      <c r="CE243" s="74" t="n"/>
      <c r="CF243" s="74" t="n"/>
      <c r="CG243" s="74" t="n"/>
      <c r="CH243" s="74" t="n"/>
      <c r="CI243" s="74" t="n"/>
      <c r="CJ243" s="74" t="n"/>
      <c r="CK243" s="74" t="n"/>
      <c r="CL243" s="74" t="n"/>
      <c r="CM243" s="74" t="n"/>
      <c r="CN243" s="74" t="n"/>
      <c r="CO243" s="74" t="n"/>
      <c r="CP243" s="74" t="n"/>
      <c r="CQ243" s="74" t="n"/>
      <c r="CR243" s="74" t="n"/>
      <c r="CS243" s="74" t="n"/>
      <c r="CT243" s="74" t="n"/>
      <c r="CU243" s="74" t="n"/>
      <c r="CV243" s="74" t="n"/>
      <c r="CW243" s="74" t="n"/>
      <c r="CX243" s="74" t="n"/>
      <c r="CY243" s="74" t="n"/>
      <c r="CZ243" s="74" t="n"/>
      <c r="DA243" s="74" t="n"/>
      <c r="DB243" s="74" t="n"/>
      <c r="DC243" s="74" t="inlineStr">
        <is>
          <t>IRIS2485</t>
        </is>
      </c>
      <c r="DD243" s="74" t="inlineStr">
        <is>
          <t>Employee</t>
        </is>
      </c>
      <c r="DE243" s="74" t="inlineStr">
        <is>
          <t>Active</t>
        </is>
      </c>
      <c r="DF243" s="74" t="inlineStr">
        <is>
          <t>Safal Gupta</t>
        </is>
      </c>
      <c r="DG243" s="164" t="n">
        <v>46083</v>
      </c>
      <c r="DH243" s="74" t="inlineStr">
        <is>
          <t>Senior Software Engineer</t>
        </is>
      </c>
      <c r="DI243" s="74" t="inlineStr">
        <is>
          <t>Engineering &amp; Development</t>
        </is>
      </c>
      <c r="DJ243" s="74" t="inlineStr">
        <is>
          <t>Backend Engineering ·.NET</t>
        </is>
      </c>
      <c r="DK243" s="74" t="inlineStr">
        <is>
          <t>Senior Software Engineer</t>
        </is>
      </c>
      <c r="DL243" s="74" t="inlineStr">
        <is>
          <t>L4 – Senior</t>
        </is>
      </c>
      <c r="DM243" s="74" t="inlineStr">
        <is>
          <t>B.E</t>
        </is>
      </c>
      <c r="DN243" s="74" t="inlineStr">
        <is>
          <t>Zakiruddin Shaikh</t>
        </is>
      </c>
      <c r="DO243" s="74" t="inlineStr">
        <is>
          <t>N-4</t>
        </is>
      </c>
      <c r="DP243" s="74" t="inlineStr">
        <is>
          <t>Individual Contributor</t>
        </is>
      </c>
      <c r="DQ243" s="74" t="inlineStr">
        <is>
          <t>5 years, 2 months, 0 days</t>
        </is>
      </c>
      <c r="DR243" s="74" t="inlineStr">
        <is>
          <t>0 years, 3 months, 18 days</t>
        </is>
      </c>
      <c r="DS243" s="74" t="inlineStr">
        <is>
          <t>5 years, 5 months, 18 days</t>
        </is>
      </c>
      <c r="DT243" s="74" t="n"/>
      <c r="DU243" s="74" t="inlineStr">
        <is>
          <t>Consume</t>
        </is>
      </c>
      <c r="DV243" s="74" t="inlineStr">
        <is>
          <t>Consume</t>
        </is>
      </c>
      <c r="DW243" s="74" t="inlineStr">
        <is>
          <t>Technology</t>
        </is>
      </c>
      <c r="DX243" s="74" t="inlineStr">
        <is>
          <t>Development</t>
        </is>
      </c>
      <c r="DY243" s="74" t="inlineStr">
        <is>
          <t>Yes</t>
        </is>
      </c>
      <c r="DZ243" s="74" t="inlineStr">
        <is>
          <t>Product/Project</t>
        </is>
      </c>
      <c r="EA243" s="74" t="inlineStr">
        <is>
          <t>.Net</t>
        </is>
      </c>
      <c r="EB243" s="74" t="inlineStr">
        <is>
          <t>Technical - Developer</t>
        </is>
      </c>
      <c r="EC243" s="74" t="inlineStr">
        <is>
          <t>Client Side</t>
        </is>
      </c>
      <c r="ED243" s="74" t="n"/>
      <c r="EE24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3" s="74"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EG243" s="74" t="n">
        <v>4</v>
      </c>
      <c r="EH243" s="74" t="n"/>
      <c r="EI243" s="74" t="inlineStr">
        <is>
          <t>Senior Software Engineer</t>
        </is>
      </c>
      <c r="EJ243" s="74" t="n"/>
      <c r="EK243" s="74" t="n">
        <v>4</v>
      </c>
      <c r="EL243" s="74" t="n"/>
      <c r="EM243" s="74" t="inlineStr">
        <is>
          <t>Emerging Talent</t>
        </is>
      </c>
      <c r="EN243" s="74" t="inlineStr">
        <is>
          <t>Yes</t>
        </is>
      </c>
      <c r="EO243" s="74" t="inlineStr">
        <is>
          <t>Yes</t>
        </is>
      </c>
      <c r="EP243" s="74" t="inlineStr">
        <is>
          <t>Yes</t>
        </is>
      </c>
      <c r="EQ243" s="74" t="n"/>
      <c r="ER243" s="74" t="inlineStr">
        <is>
          <t>Advanced .Net; secure coding &amp; code-quality practices; unit/automated testing; system design fundamentals</t>
        </is>
      </c>
      <c r="ES243" s="74" t="inlineStr">
        <is>
          <t>Transition to leadership: people management &amp; delegation, mentoring/coaching, project ownership &amp; stakeholder management, prioritisation under ambiguity, presentation &amp; influence skills</t>
        </is>
      </c>
      <c r="ET243" s="74" t="n"/>
      <c r="EU243" s="74" t="n"/>
      <c r="EV243" s="130" t="n"/>
      <c r="EW243" s="131" t="n"/>
      <c r="EX243" s="131" t="n"/>
      <c r="EY243" s="131" t="n"/>
      <c r="EZ243" s="131" t="n"/>
      <c r="FA243" s="131" t="n"/>
      <c r="FB243" s="131" t="n"/>
      <c r="FC243" s="131" t="n"/>
    </row>
    <row r="244" ht="250" customHeight="1">
      <c r="A244" s="109" t="inlineStr">
        <is>
          <t>Mapped</t>
        </is>
      </c>
      <c r="B244" s="109" t="inlineStr">
        <is>
          <t>Consume</t>
        </is>
      </c>
      <c r="C244" s="110" t="inlineStr">
        <is>
          <t>IRIS1901</t>
        </is>
      </c>
      <c r="D244" s="110" t="inlineStr">
        <is>
          <t>Sharad Mane</t>
        </is>
      </c>
      <c r="E244" s="110" t="inlineStr">
        <is>
          <t>Technology</t>
        </is>
      </c>
      <c r="F244" s="162" t="inlineStr">
        <is>
          <t>Senior Software Engineer</t>
        </is>
      </c>
      <c r="G244" s="162" t="inlineStr">
        <is>
          <t>Technical Specialist</t>
        </is>
      </c>
      <c r="H244" s="162" t="inlineStr">
        <is>
          <t>L4 – Senior</t>
        </is>
      </c>
      <c r="I244" s="162" t="inlineStr">
        <is>
          <t>A3</t>
        </is>
      </c>
      <c r="J244" s="166" t="inlineStr">
        <is>
          <t>▲ Up</t>
        </is>
      </c>
      <c r="K244" s="110" t="inlineStr">
        <is>
          <t>Engineering &amp; Development</t>
        </is>
      </c>
      <c r="L244" s="110" t="inlineStr">
        <is>
          <t>Application Maintenance &amp; Production Support</t>
        </is>
      </c>
      <c r="M244" s="110" t="n"/>
      <c r="N244" s="110" t="n">
        <v>20</v>
      </c>
      <c r="O244" s="109" t="inlineStr">
        <is>
          <t>P2</t>
        </is>
      </c>
      <c r="P244" s="110" t="inlineStr">
        <is>
          <t>Developing</t>
        </is>
      </c>
      <c r="Q244" s="110" t="inlineStr">
        <is>
          <t>3 Apply</t>
        </is>
      </c>
      <c r="R244" s="110" t="inlineStr">
        <is>
          <t>2–4 yrs</t>
        </is>
      </c>
      <c r="S244" s="110" t="inlineStr">
        <is>
          <t>3–5 · 2–5</t>
        </is>
      </c>
      <c r="T244" s="110" t="inlineStr">
        <is>
          <t>Senior Software Engineer</t>
        </is>
      </c>
      <c r="U244" s="110" t="inlineStr">
        <is>
          <t>Workiva: SE · Broadridge India: SE · Nasdaq / AxiomSL: SE · Salesforce: MTS · Atlassian: P40 · 3–7 yrs · Freshworks: Senior SE</t>
        </is>
      </c>
      <c r="V244" s="110" t="inlineStr">
        <is>
          <t>SFIA 9 · software development, programming; OWASP secure coding; cloud vendor certifications</t>
        </is>
      </c>
      <c r="W244" s="110" t="inlineStr">
        <is>
          <t>Core 2 · Future 2 · Functional 3 · Leadership not scored</t>
        </is>
      </c>
      <c r="X244" s="73" t="n">
        <v>177</v>
      </c>
      <c r="Y244" s="74" t="inlineStr">
        <is>
          <t>IRIS1901</t>
        </is>
      </c>
      <c r="Z244" s="74" t="inlineStr">
        <is>
          <t>Employee</t>
        </is>
      </c>
      <c r="AA244" s="74" t="inlineStr">
        <is>
          <t>Active</t>
        </is>
      </c>
      <c r="AB244" s="74" t="inlineStr">
        <is>
          <t>Sharad Mane</t>
        </is>
      </c>
      <c r="AC244" s="164" t="n">
        <v>44259</v>
      </c>
      <c r="AD244" s="74" t="inlineStr">
        <is>
          <t>Senior Software Engineer</t>
        </is>
      </c>
      <c r="AE244" s="74" t="inlineStr">
        <is>
          <t>B.E</t>
        </is>
      </c>
      <c r="AF244" s="74" t="inlineStr">
        <is>
          <t>Zakiruddin Shaikh</t>
        </is>
      </c>
      <c r="AG244" s="74" t="inlineStr">
        <is>
          <t>N-4</t>
        </is>
      </c>
      <c r="AH244" s="74" t="inlineStr">
        <is>
          <t>Individual Contributor</t>
        </is>
      </c>
      <c r="AI244" s="74" t="inlineStr">
        <is>
          <t>5 years, 9 months, 0 days</t>
        </is>
      </c>
      <c r="AJ244" s="74" t="inlineStr">
        <is>
          <t>5 years, 5 months, 21 days</t>
        </is>
      </c>
      <c r="AK244" s="74" t="inlineStr">
        <is>
          <t>Consume</t>
        </is>
      </c>
      <c r="AL244" s="74" t="inlineStr">
        <is>
          <t>Consume</t>
        </is>
      </c>
      <c r="AM244" s="74" t="inlineStr">
        <is>
          <t>Technology</t>
        </is>
      </c>
      <c r="AN244" s="74" t="inlineStr">
        <is>
          <t>Development</t>
        </is>
      </c>
      <c r="AO244" s="74" t="inlineStr">
        <is>
          <t>Yes</t>
        </is>
      </c>
      <c r="AP244" s="74" t="inlineStr">
        <is>
          <t>Product/Project</t>
        </is>
      </c>
      <c r="AQ244" s="74" t="inlineStr">
        <is>
          <t>.NET MVC</t>
        </is>
      </c>
      <c r="AR244" s="74" t="inlineStr">
        <is>
          <t>Technical - Developer</t>
        </is>
      </c>
      <c r="AS244" s="74" t="n">
        <v>20</v>
      </c>
      <c r="AT244" s="74" t="inlineStr">
        <is>
          <t>Covered</t>
        </is>
      </c>
      <c r="AU244" s="74" t="n"/>
      <c r="AV244" s="74" t="n"/>
      <c r="AW244" s="74" t="n"/>
      <c r="AX244" s="74" t="n"/>
      <c r="AY244" s="74" t="n"/>
      <c r="AZ244" s="74" t="n"/>
      <c r="BA244" s="74" t="n"/>
      <c r="BB244" s="74" t="n"/>
      <c r="BC244" s="74" t="n"/>
      <c r="BD244" s="74" t="n"/>
      <c r="BE244" s="74" t="n"/>
      <c r="BF244" s="74" t="n"/>
      <c r="BG244" s="74" t="n"/>
      <c r="BH244" s="74" t="n"/>
      <c r="BI244" s="74" t="n"/>
      <c r="BJ244" s="74" t="n"/>
      <c r="BK244" s="74" t="n"/>
      <c r="BL244" s="74" t="n"/>
      <c r="BM244" s="74" t="n"/>
      <c r="BN244" s="74" t="n"/>
      <c r="BO244" s="74" t="n"/>
      <c r="BP244" s="74" t="n"/>
      <c r="BQ244" s="74" t="n"/>
      <c r="BR244" s="74" t="n"/>
      <c r="BS244" s="74" t="n"/>
      <c r="BT244" s="74" t="n"/>
      <c r="BU244" s="74" t="n"/>
      <c r="BV244" s="74" t="n"/>
      <c r="BW244" s="74" t="n"/>
      <c r="BX244" s="74" t="n"/>
      <c r="BY244" s="74" t="n"/>
      <c r="BZ244" s="74" t="n"/>
      <c r="CA244" s="74" t="n"/>
      <c r="CB244" s="74" t="n"/>
      <c r="CC244" s="74" t="n"/>
      <c r="CD244" s="74" t="n"/>
      <c r="CE244" s="74" t="n"/>
      <c r="CF244" s="74" t="n"/>
      <c r="CG244" s="74" t="n"/>
      <c r="CH244" s="74" t="n"/>
      <c r="CI244" s="74" t="n"/>
      <c r="CJ244" s="74" t="n"/>
      <c r="CK244" s="74" t="n"/>
      <c r="CL244" s="74" t="n"/>
      <c r="CM244" s="74" t="n"/>
      <c r="CN244" s="74" t="n"/>
      <c r="CO244" s="74" t="n"/>
      <c r="CP244" s="74" t="n"/>
      <c r="CQ244" s="74" t="n"/>
      <c r="CR244" s="74" t="n"/>
      <c r="CS244" s="74" t="n"/>
      <c r="CT244" s="74" t="n"/>
      <c r="CU244" s="74" t="n"/>
      <c r="CV244" s="74" t="n"/>
      <c r="CW244" s="74" t="n"/>
      <c r="CX244" s="74" t="n"/>
      <c r="CY244" s="74" t="n"/>
      <c r="CZ244" s="74" t="n"/>
      <c r="DA244" s="74" t="n"/>
      <c r="DB244" s="74" t="n"/>
      <c r="DC244" s="74" t="inlineStr">
        <is>
          <t>IRIS1901</t>
        </is>
      </c>
      <c r="DD244" s="74" t="inlineStr">
        <is>
          <t>Employee</t>
        </is>
      </c>
      <c r="DE244" s="74" t="inlineStr">
        <is>
          <t>Active</t>
        </is>
      </c>
      <c r="DF244" s="74" t="inlineStr">
        <is>
          <t>Sharad Mane</t>
        </is>
      </c>
      <c r="DG244" s="164" t="n">
        <v>44259</v>
      </c>
      <c r="DH244" s="74" t="inlineStr">
        <is>
          <t>Senior Software Engineer</t>
        </is>
      </c>
      <c r="DI244" s="74" t="inlineStr">
        <is>
          <t>Engineering &amp; Development</t>
        </is>
      </c>
      <c r="DJ244" s="74" t="inlineStr">
        <is>
          <t>Backend Engineering ·.NET</t>
        </is>
      </c>
      <c r="DK244" s="74" t="inlineStr">
        <is>
          <t>Senior Software Engineer</t>
        </is>
      </c>
      <c r="DL244" s="74" t="inlineStr">
        <is>
          <t>L4 – Senior</t>
        </is>
      </c>
      <c r="DM244" s="74" t="inlineStr">
        <is>
          <t>B.E</t>
        </is>
      </c>
      <c r="DN244" s="74" t="inlineStr">
        <is>
          <t>Zakiruddin Shaikh</t>
        </is>
      </c>
      <c r="DO244" s="74" t="inlineStr">
        <is>
          <t>N-4</t>
        </is>
      </c>
      <c r="DP244" s="74" t="inlineStr">
        <is>
          <t>Individual Contributor</t>
        </is>
      </c>
      <c r="DQ244" s="74" t="inlineStr">
        <is>
          <t>5 years, 9 months, 0 days</t>
        </is>
      </c>
      <c r="DR244" s="74" t="inlineStr">
        <is>
          <t>5 years, 3 months, 16 days</t>
        </is>
      </c>
      <c r="DS244" s="74" t="inlineStr">
        <is>
          <t>11 years, 0 months, 16 days</t>
        </is>
      </c>
      <c r="DT244" s="74" t="n"/>
      <c r="DU244" s="74" t="inlineStr">
        <is>
          <t>Consume</t>
        </is>
      </c>
      <c r="DV244" s="74" t="inlineStr">
        <is>
          <t>Consume</t>
        </is>
      </c>
      <c r="DW244" s="74" t="inlineStr">
        <is>
          <t>Technology</t>
        </is>
      </c>
      <c r="DX244" s="74" t="inlineStr">
        <is>
          <t>Development</t>
        </is>
      </c>
      <c r="DY244" s="74" t="inlineStr">
        <is>
          <t>Yes</t>
        </is>
      </c>
      <c r="DZ244" s="74" t="inlineStr">
        <is>
          <t>Product/Project</t>
        </is>
      </c>
      <c r="EA244" s="74" t="inlineStr">
        <is>
          <t>.NET MVC</t>
        </is>
      </c>
      <c r="EB244" s="74" t="inlineStr">
        <is>
          <t>Technical - Developer</t>
        </is>
      </c>
      <c r="EC244" s="74" t="inlineStr">
        <is>
          <t>Client Side</t>
        </is>
      </c>
      <c r="ED244" s="74" t="n"/>
      <c r="EE24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4" s="74"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EG244" s="74" t="n">
        <v>4</v>
      </c>
      <c r="EH244" s="74" t="n"/>
      <c r="EI244" s="74" t="inlineStr">
        <is>
          <t>Senior Software Engineer</t>
        </is>
      </c>
      <c r="EJ244" s="74" t="n"/>
      <c r="EK244" s="74" t="n">
        <v>4</v>
      </c>
      <c r="EL244" s="74" t="inlineStr">
        <is>
          <t>High</t>
        </is>
      </c>
      <c r="EM244" s="74" t="inlineStr">
        <is>
          <t>Core Contributor</t>
        </is>
      </c>
      <c r="EN244" s="74" t="inlineStr">
        <is>
          <t>Yes</t>
        </is>
      </c>
      <c r="EO244" s="74" t="inlineStr">
        <is>
          <t>Yes</t>
        </is>
      </c>
      <c r="EP244" s="74" t="n"/>
      <c r="EQ244" s="74" t="n"/>
      <c r="ER244" s="74" t="inlineStr">
        <is>
          <t>Advanced .NET MVC; secure coding &amp; code-quality practices; unit/automated testing; system design fundamentals</t>
        </is>
      </c>
      <c r="ES244" s="74" t="inlineStr">
        <is>
          <t>Transition to leadership: people management &amp; delegation, mentoring/coaching, project ownership &amp; stakeholder management, prioritisation under ambiguity, presentation &amp; influence skills</t>
        </is>
      </c>
      <c r="ET244" s="74" t="n"/>
      <c r="EU244" s="74" t="n"/>
      <c r="EV244" s="130" t="n"/>
      <c r="EW244" s="131" t="n"/>
      <c r="EX244" s="131" t="n"/>
      <c r="EY244" s="131" t="n"/>
      <c r="EZ244" s="131" t="n"/>
      <c r="FA244" s="131" t="n"/>
      <c r="FB244" s="131" t="n"/>
      <c r="FC244" s="131" t="n"/>
    </row>
    <row r="245" ht="90.5" customHeight="1">
      <c r="A245" s="109" t="inlineStr">
        <is>
          <t>Mapped</t>
        </is>
      </c>
      <c r="B245" s="109" t="inlineStr">
        <is>
          <t>Corporate</t>
        </is>
      </c>
      <c r="C245" s="110" t="inlineStr">
        <is>
          <t>IRIS1326</t>
        </is>
      </c>
      <c r="D245" s="110" t="inlineStr">
        <is>
          <t>Sujit Acharya</t>
        </is>
      </c>
      <c r="E245" s="110" t="inlineStr">
        <is>
          <t>Administration</t>
        </is>
      </c>
      <c r="F245" s="110" t="inlineStr">
        <is>
          <t>Manager Administration</t>
        </is>
      </c>
      <c r="G245" s="110" t="inlineStr">
        <is>
          <t>Manager – Administration</t>
        </is>
      </c>
      <c r="H245" s="162" t="inlineStr">
        <is>
          <t>Not in current mapping files</t>
        </is>
      </c>
      <c r="I245" s="162" t="inlineStr">
        <is>
          <t>B2</t>
        </is>
      </c>
      <c r="J245" s="151" t="inlineStr">
        <is>
          <t>● Newly mapped</t>
        </is>
      </c>
      <c r="K245" s="110" t="inlineStr">
        <is>
          <t>Administration, Legal &amp; Secretarial</t>
        </is>
      </c>
      <c r="L245" s="110" t="inlineStr">
        <is>
          <t>Administration &amp; Facilities</t>
        </is>
      </c>
      <c r="M245" s="110" t="n"/>
      <c r="N245" s="110" t="n">
        <v>20</v>
      </c>
      <c r="O245" s="109" t="inlineStr">
        <is>
          <t>P4 / M3</t>
        </is>
      </c>
      <c r="P245" s="110" t="inlineStr">
        <is>
          <t>Senior / Manager</t>
        </is>
      </c>
      <c r="Q245" s="110" t="inlineStr">
        <is>
          <t>4–5</t>
        </is>
      </c>
      <c r="R245" s="110" t="inlineStr">
        <is>
          <t>6–9 yrs</t>
        </is>
      </c>
      <c r="S245" s="110" t="inlineStr">
        <is>
          <t>7–10 · 6–11</t>
        </is>
      </c>
      <c r="T245" s="110" t="inlineStr">
        <is>
          <t>Manager</t>
        </is>
      </c>
      <c r="U245" s="110" t="inlineStr">
        <is>
          <t>IRIS Vs Competitor Benchmark — corporate services ladder: Manager</t>
        </is>
      </c>
      <c r="V245" s="110" t="inlineStr">
        <is>
          <t>ICSI · Company Secretary; Companies Act 2013; IFMA · facilities; CIPS · procurement</t>
        </is>
      </c>
      <c r="W245" s="110" t="inlineStr">
        <is>
          <t>Core 3 · Future 3 · Functional 4 · Leadership 3</t>
        </is>
      </c>
      <c r="X245" s="73" t="n">
        <v>116</v>
      </c>
      <c r="Y245" s="74" t="inlineStr">
        <is>
          <t>IRIS1326</t>
        </is>
      </c>
      <c r="Z245" s="74" t="inlineStr">
        <is>
          <t>Employee</t>
        </is>
      </c>
      <c r="AA245" s="74" t="inlineStr">
        <is>
          <t>Active</t>
        </is>
      </c>
      <c r="AB245" s="74" t="inlineStr">
        <is>
          <t>Sujit Acharya</t>
        </is>
      </c>
      <c r="AC245" s="164" t="n">
        <v>41353</v>
      </c>
      <c r="AD245" s="74" t="inlineStr">
        <is>
          <t>Manager Administration</t>
        </is>
      </c>
      <c r="AE245" s="74" t="inlineStr">
        <is>
          <t>B.Com</t>
        </is>
      </c>
      <c r="AF245" s="74" t="inlineStr">
        <is>
          <t>Sudhakar Sawant</t>
        </is>
      </c>
      <c r="AG245" s="74" t="inlineStr">
        <is>
          <t>N-3</t>
        </is>
      </c>
      <c r="AH245" s="74" t="inlineStr">
        <is>
          <t>Manager</t>
        </is>
      </c>
      <c r="AI245" s="74" t="inlineStr">
        <is>
          <t>8 years, 3 months, 0 days</t>
        </is>
      </c>
      <c r="AJ245" s="74" t="inlineStr">
        <is>
          <t>13 years, 5 months, 5 days</t>
        </is>
      </c>
      <c r="AK245" s="74" t="inlineStr">
        <is>
          <t>Corporate</t>
        </is>
      </c>
      <c r="AL245" s="74" t="inlineStr">
        <is>
          <t>Corporate</t>
        </is>
      </c>
      <c r="AM245" s="74" t="inlineStr">
        <is>
          <t>Administration</t>
        </is>
      </c>
      <c r="AN245" s="74" t="inlineStr">
        <is>
          <t>Administration</t>
        </is>
      </c>
      <c r="AO245" s="74" t="inlineStr">
        <is>
          <t>No</t>
        </is>
      </c>
      <c r="AP245" s="74" t="inlineStr">
        <is>
          <t>General &amp; Admin</t>
        </is>
      </c>
      <c r="AQ245" s="74" t="inlineStr">
        <is>
          <t>Administration</t>
        </is>
      </c>
      <c r="AR245" s="74" t="inlineStr">
        <is>
          <t>Non-technical</t>
        </is>
      </c>
      <c r="AS245" s="74" t="n">
        <v>20</v>
      </c>
      <c r="AT245" s="74" t="inlineStr">
        <is>
          <t>Covered</t>
        </is>
      </c>
      <c r="AU245" s="74" t="n"/>
      <c r="AV245" s="74" t="n"/>
      <c r="AW245" s="74" t="n"/>
      <c r="AX245" s="74" t="n"/>
      <c r="AY245" s="74" t="n"/>
      <c r="AZ245" s="74" t="n"/>
      <c r="BA245" s="74" t="n"/>
      <c r="BB245" s="74" t="n"/>
      <c r="BC245" s="74" t="n"/>
      <c r="BD245" s="74" t="n"/>
      <c r="BE245" s="74" t="n"/>
      <c r="BF245" s="74" t="n"/>
      <c r="BG245" s="74" t="n"/>
      <c r="BH245" s="74" t="n"/>
      <c r="BI245" s="74" t="n"/>
      <c r="BJ245" s="74" t="n"/>
      <c r="BK245" s="74" t="n"/>
      <c r="BL245" s="74" t="n"/>
      <c r="BM245" s="74" t="n"/>
      <c r="BN245" s="74" t="n"/>
      <c r="BO245" s="74" t="n"/>
      <c r="BP245" s="74" t="n"/>
      <c r="BQ245" s="74" t="n"/>
      <c r="BR245" s="74" t="n"/>
      <c r="BS245" s="74" t="n"/>
      <c r="BT245" s="74" t="n"/>
      <c r="BU245" s="74" t="n"/>
      <c r="BV245" s="74" t="n"/>
      <c r="BW245" s="74" t="n"/>
      <c r="BX245" s="74" t="n"/>
      <c r="BY245" s="74" t="n"/>
      <c r="BZ245" s="74" t="n"/>
      <c r="CA245" s="74" t="n"/>
      <c r="CB245" s="74" t="n"/>
      <c r="CC245" s="74" t="n"/>
      <c r="CD245" s="74" t="n"/>
      <c r="CE245" s="74" t="n"/>
      <c r="CF245" s="74" t="n"/>
      <c r="CG245" s="74" t="n"/>
      <c r="CH245" s="74" t="n"/>
      <c r="CI245" s="74" t="n"/>
      <c r="CJ245" s="74" t="n"/>
      <c r="CK245" s="74" t="n"/>
      <c r="CL245" s="74" t="n"/>
      <c r="CM245" s="74" t="n"/>
      <c r="CN245" s="74" t="n"/>
      <c r="CO245" s="74" t="n"/>
      <c r="CP245" s="74" t="n"/>
      <c r="CQ245" s="74" t="n"/>
      <c r="CR245" s="74" t="n"/>
      <c r="CS245" s="74" t="n"/>
      <c r="CT245" s="74" t="n"/>
      <c r="CU245" s="74" t="n"/>
      <c r="CV245" s="74" t="n"/>
      <c r="CW245" s="74" t="n"/>
      <c r="CX245" s="74" t="n"/>
      <c r="CY245" s="74" t="n"/>
      <c r="CZ245" s="74" t="n"/>
      <c r="DA245" s="74" t="n"/>
      <c r="DB245" s="74" t="n"/>
      <c r="DC245" s="74" t="n"/>
      <c r="DD245" s="74" t="n"/>
      <c r="DE245" s="74" t="n"/>
      <c r="DF245" s="74" t="n"/>
      <c r="DG245" s="74" t="n"/>
      <c r="DH245" s="74" t="n"/>
      <c r="DI245" s="74" t="n"/>
      <c r="DJ245" s="74" t="n"/>
      <c r="DK245" s="74" t="n"/>
      <c r="DL245" s="74" t="n"/>
      <c r="DM245" s="74" t="n"/>
      <c r="DN245" s="74" t="n"/>
      <c r="DO245" s="74" t="n"/>
      <c r="DP245" s="74" t="n"/>
      <c r="DQ245" s="74" t="n"/>
      <c r="DR245" s="74" t="n"/>
      <c r="DS245" s="74" t="n"/>
      <c r="DT245" s="74" t="n"/>
      <c r="DU245" s="74" t="n"/>
      <c r="DV245" s="74" t="n"/>
      <c r="DW245" s="74" t="n"/>
      <c r="DX245" s="74" t="n"/>
      <c r="DY245" s="74" t="n"/>
      <c r="DZ245" s="74" t="n"/>
      <c r="EA245" s="74" t="n"/>
      <c r="EB245" s="74" t="n"/>
      <c r="EC245" s="74" t="n"/>
      <c r="ED245" s="74" t="n"/>
      <c r="EE245" s="74" t="n"/>
      <c r="EF245" s="74" t="n"/>
      <c r="EG245" s="74" t="n"/>
      <c r="EH245" s="74" t="n"/>
      <c r="EI245" s="74" t="n"/>
      <c r="EJ245" s="74" t="n"/>
      <c r="EK245" s="74" t="n"/>
      <c r="EL245" s="74" t="n"/>
      <c r="EM245" s="74" t="n"/>
      <c r="EN245" s="74" t="n"/>
      <c r="EO245" s="74" t="n"/>
      <c r="EP245" s="74" t="n"/>
      <c r="EQ245" s="74" t="n"/>
      <c r="ER245" s="74" t="n"/>
      <c r="ES245" s="74" t="n"/>
      <c r="ET245" s="74" t="n"/>
      <c r="EU245" s="74" t="n"/>
      <c r="EV245" s="130" t="n"/>
      <c r="EW245" s="131" t="n"/>
      <c r="EX245" s="131" t="n"/>
      <c r="EY245" s="131" t="n"/>
      <c r="EZ245" s="131" t="n"/>
      <c r="FA245" s="131" t="n"/>
      <c r="FB245" s="131" t="n"/>
      <c r="FC245" s="131" t="n"/>
    </row>
    <row r="246" ht="90.5" customHeight="1">
      <c r="A246" s="109" t="inlineStr">
        <is>
          <t>Mapped</t>
        </is>
      </c>
      <c r="B246" s="109" t="inlineStr">
        <is>
          <t>Corporate</t>
        </is>
      </c>
      <c r="C246" s="110" t="inlineStr">
        <is>
          <t>IRIS2431</t>
        </is>
      </c>
      <c r="D246" s="110" t="inlineStr">
        <is>
          <t>Ashish Pawar</t>
        </is>
      </c>
      <c r="E246" s="110" t="inlineStr">
        <is>
          <t>Administration</t>
        </is>
      </c>
      <c r="F246" s="162" t="inlineStr">
        <is>
          <t>Executive Administration</t>
        </is>
      </c>
      <c r="G246" s="162" t="inlineStr">
        <is>
          <t>Senior Administration Executive</t>
        </is>
      </c>
      <c r="H246" s="162" t="inlineStr">
        <is>
          <t>Not in current mapping files</t>
        </is>
      </c>
      <c r="I246" s="162" t="inlineStr">
        <is>
          <t>A3</t>
        </is>
      </c>
      <c r="J246" s="151" t="inlineStr">
        <is>
          <t>● Newly mapped</t>
        </is>
      </c>
      <c r="K246" s="110" t="inlineStr">
        <is>
          <t>Administration, Legal &amp; Secretarial</t>
        </is>
      </c>
      <c r="L246" s="110" t="inlineStr">
        <is>
          <t>Administration &amp; Facilities</t>
        </is>
      </c>
      <c r="M246" s="110" t="n"/>
      <c r="N246" s="110" t="n">
        <v>19</v>
      </c>
      <c r="O246" s="109" t="inlineStr">
        <is>
          <t>P2</t>
        </is>
      </c>
      <c r="P246" s="110" t="inlineStr">
        <is>
          <t>Developing</t>
        </is>
      </c>
      <c r="Q246" s="110" t="inlineStr">
        <is>
          <t>3 Apply</t>
        </is>
      </c>
      <c r="R246" s="110" t="inlineStr">
        <is>
          <t>2–4 yrs</t>
        </is>
      </c>
      <c r="S246" s="110" t="inlineStr">
        <is>
          <t>3–5 · 2–5</t>
        </is>
      </c>
      <c r="T246" s="110" t="inlineStr">
        <is>
          <t>Admin / Secretarial Executive</t>
        </is>
      </c>
      <c r="U246" s="110" t="inlineStr">
        <is>
          <t>IRIS Vs Competitor Benchmark — corporate services ladder: Senior Executive</t>
        </is>
      </c>
      <c r="V246" s="110" t="inlineStr">
        <is>
          <t>ICSI · Company Secretary; Companies Act 2013; IFMA · facilities; CIPS · procurement</t>
        </is>
      </c>
      <c r="W246" s="110" t="inlineStr">
        <is>
          <t>Core 2 · Future 2 · Functional 3 · Leadership not scored</t>
        </is>
      </c>
      <c r="X246" s="73" t="n">
        <v>400</v>
      </c>
      <c r="Y246" s="74" t="inlineStr">
        <is>
          <t>IRIS2431</t>
        </is>
      </c>
      <c r="Z246" s="74" t="inlineStr">
        <is>
          <t>Employee</t>
        </is>
      </c>
      <c r="AA246" s="74" t="inlineStr">
        <is>
          <t>Active</t>
        </is>
      </c>
      <c r="AB246" s="74" t="inlineStr">
        <is>
          <t>Ashish Pawar</t>
        </is>
      </c>
      <c r="AC246" s="164" t="n">
        <v>45918</v>
      </c>
      <c r="AD246" s="74" t="inlineStr">
        <is>
          <t>Executive Administration</t>
        </is>
      </c>
      <c r="AE246" s="74" t="inlineStr">
        <is>
          <t>BA</t>
        </is>
      </c>
      <c r="AF246" s="74" t="inlineStr">
        <is>
          <t>Sujit Acharya</t>
        </is>
      </c>
      <c r="AG246" s="74" t="inlineStr">
        <is>
          <t>N-4</t>
        </is>
      </c>
      <c r="AH246" s="74" t="inlineStr">
        <is>
          <t>Individual Contributor</t>
        </is>
      </c>
      <c r="AI246" s="74" t="inlineStr">
        <is>
          <t>12 years, 2 months, 0 days</t>
        </is>
      </c>
      <c r="AJ246" s="74" t="inlineStr">
        <is>
          <t>0 years, 11 months, 7 days</t>
        </is>
      </c>
      <c r="AK246" s="74" t="inlineStr">
        <is>
          <t>Corporate</t>
        </is>
      </c>
      <c r="AL246" s="74" t="inlineStr">
        <is>
          <t>Corporate</t>
        </is>
      </c>
      <c r="AM246" s="74" t="inlineStr">
        <is>
          <t>Administration</t>
        </is>
      </c>
      <c r="AN246" s="74" t="inlineStr">
        <is>
          <t>Administration</t>
        </is>
      </c>
      <c r="AO246" s="74" t="inlineStr">
        <is>
          <t>No</t>
        </is>
      </c>
      <c r="AP246" s="74" t="inlineStr">
        <is>
          <t>General &amp; Admin</t>
        </is>
      </c>
      <c r="AQ246" s="74" t="inlineStr">
        <is>
          <t>Administration</t>
        </is>
      </c>
      <c r="AR246" s="74" t="inlineStr">
        <is>
          <t>Non-technical</t>
        </is>
      </c>
      <c r="AS246" s="74" t="n">
        <v>20</v>
      </c>
      <c r="AT246" s="74" t="inlineStr">
        <is>
          <t>Covered</t>
        </is>
      </c>
      <c r="AU246" s="74" t="n"/>
      <c r="AV246" s="74" t="n"/>
      <c r="AW246" s="74" t="n"/>
      <c r="AX246" s="74" t="n"/>
      <c r="AY246" s="74" t="n"/>
      <c r="AZ246" s="74" t="n"/>
      <c r="BA246" s="74" t="n"/>
      <c r="BB246" s="74" t="n"/>
      <c r="BC246" s="74" t="n"/>
      <c r="BD246" s="74" t="n"/>
      <c r="BE246" s="74" t="n"/>
      <c r="BF246" s="74" t="n"/>
      <c r="BG246" s="74" t="n"/>
      <c r="BH246" s="74" t="n"/>
      <c r="BI246" s="74" t="n"/>
      <c r="BJ246" s="74" t="n"/>
      <c r="BK246" s="74" t="n"/>
      <c r="BL246" s="74" t="n"/>
      <c r="BM246" s="74" t="n"/>
      <c r="BN246" s="74" t="n"/>
      <c r="BO246" s="74" t="n"/>
      <c r="BP246" s="74" t="n"/>
      <c r="BQ246" s="74" t="n"/>
      <c r="BR246" s="74" t="n"/>
      <c r="BS246" s="74" t="n"/>
      <c r="BT246" s="74" t="n"/>
      <c r="BU246" s="74" t="n"/>
      <c r="BV246" s="74" t="n"/>
      <c r="BW246" s="74" t="n"/>
      <c r="BX246" s="74" t="n"/>
      <c r="BY246" s="74" t="n"/>
      <c r="BZ246" s="74" t="n"/>
      <c r="CA246" s="74" t="n"/>
      <c r="CB246" s="74" t="n"/>
      <c r="CC246" s="74" t="n"/>
      <c r="CD246" s="74" t="n"/>
      <c r="CE246" s="74" t="n"/>
      <c r="CF246" s="74" t="n"/>
      <c r="CG246" s="74" t="n"/>
      <c r="CH246" s="74" t="n"/>
      <c r="CI246" s="74" t="n"/>
      <c r="CJ246" s="74" t="n"/>
      <c r="CK246" s="74" t="n"/>
      <c r="CL246" s="74" t="n"/>
      <c r="CM246" s="74" t="n"/>
      <c r="CN246" s="74" t="n"/>
      <c r="CO246" s="74" t="n"/>
      <c r="CP246" s="74" t="n"/>
      <c r="CQ246" s="74" t="n"/>
      <c r="CR246" s="74" t="n"/>
      <c r="CS246" s="74" t="n"/>
      <c r="CT246" s="74" t="n"/>
      <c r="CU246" s="74" t="n"/>
      <c r="CV246" s="74" t="n"/>
      <c r="CW246" s="74" t="n"/>
      <c r="CX246" s="74" t="n"/>
      <c r="CY246" s="74" t="n"/>
      <c r="CZ246" s="74" t="n"/>
      <c r="DA246" s="74" t="n"/>
      <c r="DB246" s="74" t="n"/>
      <c r="DC246" s="74" t="n"/>
      <c r="DD246" s="74" t="n"/>
      <c r="DE246" s="74" t="n"/>
      <c r="DF246" s="74" t="n"/>
      <c r="DG246" s="74" t="n"/>
      <c r="DH246" s="74" t="n"/>
      <c r="DI246" s="74" t="n"/>
      <c r="DJ246" s="74" t="n"/>
      <c r="DK246" s="74" t="n"/>
      <c r="DL246" s="74" t="n"/>
      <c r="DM246" s="74" t="n"/>
      <c r="DN246" s="74" t="n"/>
      <c r="DO246" s="74" t="n"/>
      <c r="DP246" s="74" t="n"/>
      <c r="DQ246" s="74" t="n"/>
      <c r="DR246" s="74" t="n"/>
      <c r="DS246" s="74" t="n"/>
      <c r="DT246" s="74" t="n"/>
      <c r="DU246" s="74" t="n"/>
      <c r="DV246" s="74" t="n"/>
      <c r="DW246" s="74" t="n"/>
      <c r="DX246" s="74" t="n"/>
      <c r="DY246" s="74" t="n"/>
      <c r="DZ246" s="74" t="n"/>
      <c r="EA246" s="74" t="n"/>
      <c r="EB246" s="74" t="n"/>
      <c r="EC246" s="74" t="n"/>
      <c r="ED246" s="74" t="n"/>
      <c r="EE246" s="74" t="n"/>
      <c r="EF246" s="74" t="n"/>
      <c r="EG246" s="74" t="n"/>
      <c r="EH246" s="74" t="n"/>
      <c r="EI246" s="74" t="n"/>
      <c r="EJ246" s="74" t="n"/>
      <c r="EK246" s="74" t="n"/>
      <c r="EL246" s="74" t="n"/>
      <c r="EM246" s="74" t="n"/>
      <c r="EN246" s="74" t="n"/>
      <c r="EO246" s="74" t="n"/>
      <c r="EP246" s="74" t="n"/>
      <c r="EQ246" s="74" t="n"/>
      <c r="ER246" s="74" t="n"/>
      <c r="ES246" s="74" t="n"/>
      <c r="ET246" s="74" t="n"/>
      <c r="EU246" s="74" t="n"/>
      <c r="EV246" s="130" t="n"/>
      <c r="EW246" s="131" t="n"/>
      <c r="EX246" s="131" t="n"/>
      <c r="EY246" s="131" t="n"/>
      <c r="EZ246" s="131" t="n"/>
      <c r="FA246" s="131" t="n"/>
      <c r="FB246" s="131" t="n"/>
      <c r="FC246" s="131" t="n"/>
    </row>
    <row r="247" ht="128" customHeight="1">
      <c r="A247" s="109" t="inlineStr">
        <is>
          <t>Mapped</t>
        </is>
      </c>
      <c r="B247" s="109" t="inlineStr">
        <is>
          <t>Corporate</t>
        </is>
      </c>
      <c r="C247" s="110" t="inlineStr">
        <is>
          <t>IRIS0020</t>
        </is>
      </c>
      <c r="D247" s="110" t="inlineStr">
        <is>
          <t>Mangesh Kosty</t>
        </is>
      </c>
      <c r="E247" s="110" t="inlineStr">
        <is>
          <t>Administration</t>
        </is>
      </c>
      <c r="F247" s="162" t="inlineStr">
        <is>
          <t>Executive Administration</t>
        </is>
      </c>
      <c r="G247" s="162" t="inlineStr">
        <is>
          <t>Senior Administration Executive</t>
        </is>
      </c>
      <c r="H247" s="162" t="inlineStr">
        <is>
          <t>Not in current mapping files</t>
        </is>
      </c>
      <c r="I247" s="162" t="inlineStr">
        <is>
          <t>A3</t>
        </is>
      </c>
      <c r="J247" s="151" t="inlineStr">
        <is>
          <t>● Newly mapped</t>
        </is>
      </c>
      <c r="K247" s="110" t="inlineStr">
        <is>
          <t>Administration, Legal &amp; Secretarial</t>
        </is>
      </c>
      <c r="L247" s="110" t="inlineStr">
        <is>
          <t>Administration &amp; Facilities</t>
        </is>
      </c>
      <c r="M247" s="163" t="inlineStr">
        <is>
          <t>• Survey response or KRAs describing the work · nothing on file — Employee + manager
• Correct the experience record — HR</t>
        </is>
      </c>
      <c r="N247" s="110" t="n">
        <v>0</v>
      </c>
      <c r="O247" s="109" t="inlineStr">
        <is>
          <t>P2</t>
        </is>
      </c>
      <c r="P247" s="110" t="inlineStr">
        <is>
          <t>Developing</t>
        </is>
      </c>
      <c r="Q247" s="110" t="inlineStr">
        <is>
          <t>3 Apply</t>
        </is>
      </c>
      <c r="R247" s="110" t="inlineStr">
        <is>
          <t>2–4 yrs</t>
        </is>
      </c>
      <c r="S247" s="110" t="inlineStr">
        <is>
          <t>3–5 · 2–5</t>
        </is>
      </c>
      <c r="T247" s="110" t="inlineStr">
        <is>
          <t>Admin / Secretarial Executive</t>
        </is>
      </c>
      <c r="U247" s="110" t="inlineStr">
        <is>
          <t>IRIS Vs Competitor Benchmark — corporate services ladder: Senior Executive</t>
        </is>
      </c>
      <c r="V247" s="110" t="inlineStr">
        <is>
          <t>ICSI · Company Secretary; Companies Act 2013; IFMA · facilities; CIPS · procurement</t>
        </is>
      </c>
      <c r="W247" s="110" t="inlineStr">
        <is>
          <t>Core 2 · Future 2 · Functional 3 · Leadership not scored</t>
        </is>
      </c>
      <c r="X247" s="73" t="n">
        <v>10</v>
      </c>
      <c r="Y247" s="74" t="inlineStr">
        <is>
          <t>IRIS0020</t>
        </is>
      </c>
      <c r="Z247" s="74" t="inlineStr">
        <is>
          <t>Employee</t>
        </is>
      </c>
      <c r="AA247" s="74" t="inlineStr">
        <is>
          <t>Active</t>
        </is>
      </c>
      <c r="AB247" s="74" t="inlineStr">
        <is>
          <t>Mangesh Kosty</t>
        </is>
      </c>
      <c r="AC247" s="164" t="n">
        <v>38353</v>
      </c>
      <c r="AD247" s="74" t="inlineStr">
        <is>
          <t>Executive Administration</t>
        </is>
      </c>
      <c r="AE247" s="74" t="inlineStr">
        <is>
          <t>Undergraduate</t>
        </is>
      </c>
      <c r="AF247" s="74" t="inlineStr">
        <is>
          <t>Sujit Acharya</t>
        </is>
      </c>
      <c r="AG247" s="74" t="inlineStr">
        <is>
          <t>N-4</t>
        </is>
      </c>
      <c r="AH247" s="74" t="inlineStr">
        <is>
          <t>Individual Contributor</t>
        </is>
      </c>
      <c r="AI247" s="74" t="inlineStr">
        <is>
          <t>0 years, 0 months, 0 days</t>
        </is>
      </c>
      <c r="AJ247" s="74" t="inlineStr">
        <is>
          <t>21 years, 7 months, 24 days</t>
        </is>
      </c>
      <c r="AK247" s="74" t="inlineStr">
        <is>
          <t>Corporate</t>
        </is>
      </c>
      <c r="AL247" s="74" t="inlineStr">
        <is>
          <t>Corporate</t>
        </is>
      </c>
      <c r="AM247" s="74" t="inlineStr">
        <is>
          <t>Administration</t>
        </is>
      </c>
      <c r="AN247" s="74" t="inlineStr">
        <is>
          <t>Administration</t>
        </is>
      </c>
      <c r="AO247" s="74" t="inlineStr">
        <is>
          <t>No</t>
        </is>
      </c>
      <c r="AP247" s="74" t="inlineStr">
        <is>
          <t>General &amp; Admin</t>
        </is>
      </c>
      <c r="AQ247" s="74" t="inlineStr">
        <is>
          <t>Administration</t>
        </is>
      </c>
      <c r="AR247" s="74" t="inlineStr">
        <is>
          <t>Non-technical</t>
        </is>
      </c>
      <c r="AS247" s="74" t="n">
        <v>0</v>
      </c>
      <c r="AT247" s="74" t="inlineStr">
        <is>
          <t>E-Office Boy</t>
        </is>
      </c>
      <c r="AU247" s="74" t="n"/>
      <c r="AV247" s="74" t="n"/>
      <c r="AW247" s="74" t="n"/>
      <c r="AX247" s="74" t="n"/>
      <c r="AY247" s="74" t="n"/>
      <c r="AZ247" s="74" t="n"/>
      <c r="BA247" s="74" t="n"/>
      <c r="BB247" s="74" t="n"/>
      <c r="BC247" s="74" t="n"/>
      <c r="BD247" s="74" t="n"/>
      <c r="BE247" s="74" t="n"/>
      <c r="BF247" s="74" t="n"/>
      <c r="BG247" s="74" t="n"/>
      <c r="BH247" s="74" t="n"/>
      <c r="BI247" s="74" t="n"/>
      <c r="BJ247" s="74" t="n"/>
      <c r="BK247" s="74" t="n"/>
      <c r="BL247" s="74" t="n"/>
      <c r="BM247" s="74" t="n"/>
      <c r="BN247" s="74" t="n"/>
      <c r="BO247" s="74" t="n"/>
      <c r="BP247" s="74" t="n"/>
      <c r="BQ247" s="74" t="n"/>
      <c r="BR247" s="74" t="n"/>
      <c r="BS247" s="74" t="n"/>
      <c r="BT247" s="74" t="n"/>
      <c r="BU247" s="74" t="n"/>
      <c r="BV247" s="74" t="n"/>
      <c r="BW247" s="74" t="n"/>
      <c r="BX247" s="74" t="n"/>
      <c r="BY247" s="74" t="n"/>
      <c r="BZ247" s="74" t="n"/>
      <c r="CA247" s="74" t="n"/>
      <c r="CB247" s="74" t="n"/>
      <c r="CC247" s="74" t="n"/>
      <c r="CD247" s="74" t="n"/>
      <c r="CE247" s="74" t="n"/>
      <c r="CF247" s="74" t="n"/>
      <c r="CG247" s="74" t="n"/>
      <c r="CH247" s="74" t="n"/>
      <c r="CI247" s="74" t="n"/>
      <c r="CJ247" s="74" t="n"/>
      <c r="CK247" s="74" t="n"/>
      <c r="CL247" s="74" t="n"/>
      <c r="CM247" s="74" t="n"/>
      <c r="CN247" s="74" t="n"/>
      <c r="CO247" s="74" t="n"/>
      <c r="CP247" s="74" t="n"/>
      <c r="CQ247" s="74" t="n"/>
      <c r="CR247" s="74" t="n"/>
      <c r="CS247" s="74" t="n"/>
      <c r="CT247" s="74" t="n"/>
      <c r="CU247" s="74" t="n"/>
      <c r="CV247" s="74" t="n"/>
      <c r="CW247" s="74" t="n"/>
      <c r="CX247" s="74" t="n"/>
      <c r="CY247" s="74" t="n"/>
      <c r="CZ247" s="74" t="n"/>
      <c r="DA247" s="74" t="n"/>
      <c r="DB247" s="74" t="n"/>
      <c r="DC247" s="74" t="n"/>
      <c r="DD247" s="74" t="n"/>
      <c r="DE247" s="74" t="n"/>
      <c r="DF247" s="74" t="n"/>
      <c r="DG247" s="74" t="n"/>
      <c r="DH247" s="74" t="n"/>
      <c r="DI247" s="74" t="n"/>
      <c r="DJ247" s="74" t="n"/>
      <c r="DK247" s="74" t="n"/>
      <c r="DL247" s="74" t="n"/>
      <c r="DM247" s="74" t="n"/>
      <c r="DN247" s="74" t="n"/>
      <c r="DO247" s="74" t="n"/>
      <c r="DP247" s="74" t="n"/>
      <c r="DQ247" s="74" t="n"/>
      <c r="DR247" s="74" t="n"/>
      <c r="DS247" s="74" t="n"/>
      <c r="DT247" s="74" t="n"/>
      <c r="DU247" s="74" t="n"/>
      <c r="DV247" s="74" t="n"/>
      <c r="DW247" s="74" t="n"/>
      <c r="DX247" s="74" t="n"/>
      <c r="DY247" s="74" t="n"/>
      <c r="DZ247" s="74" t="n"/>
      <c r="EA247" s="74" t="n"/>
      <c r="EB247" s="74" t="n"/>
      <c r="EC247" s="74" t="n"/>
      <c r="ED247" s="74" t="n"/>
      <c r="EE247" s="74" t="n"/>
      <c r="EF247" s="74" t="n"/>
      <c r="EG247" s="74" t="n"/>
      <c r="EH247" s="74" t="n"/>
      <c r="EI247" s="74" t="n"/>
      <c r="EJ247" s="74" t="n"/>
      <c r="EK247" s="74" t="n"/>
      <c r="EL247" s="74" t="n"/>
      <c r="EM247" s="74" t="n"/>
      <c r="EN247" s="74" t="n"/>
      <c r="EO247" s="74" t="n"/>
      <c r="EP247" s="74" t="n"/>
      <c r="EQ247" s="74" t="n"/>
      <c r="ER247" s="74" t="n"/>
      <c r="ES247" s="74" t="n"/>
      <c r="ET247" s="74" t="n"/>
      <c r="EU247" s="74" t="n"/>
      <c r="EV247" s="130" t="n"/>
      <c r="EW247" s="131" t="n"/>
      <c r="EX247" s="131" t="n"/>
      <c r="EY247" s="131" t="n"/>
      <c r="EZ247" s="131" t="n"/>
      <c r="FA247" s="131" t="n"/>
      <c r="FB247" s="131" t="n"/>
      <c r="FC247" s="131" t="n"/>
    </row>
    <row r="248" ht="128" customHeight="1">
      <c r="A248" s="109" t="inlineStr">
        <is>
          <t>Mapped</t>
        </is>
      </c>
      <c r="B248" s="109" t="inlineStr">
        <is>
          <t>Corporate</t>
        </is>
      </c>
      <c r="C248" s="110" t="inlineStr">
        <is>
          <t>IRIS0021</t>
        </is>
      </c>
      <c r="D248" s="110" t="inlineStr">
        <is>
          <t>Rajesh Khurambe</t>
        </is>
      </c>
      <c r="E248" s="110" t="inlineStr">
        <is>
          <t>Administration</t>
        </is>
      </c>
      <c r="F248" s="162" t="inlineStr">
        <is>
          <t>Executive Administration</t>
        </is>
      </c>
      <c r="G248" s="162" t="inlineStr">
        <is>
          <t>Senior Administration Executive</t>
        </is>
      </c>
      <c r="H248" s="162" t="inlineStr">
        <is>
          <t>Not in current mapping files</t>
        </is>
      </c>
      <c r="I248" s="162" t="inlineStr">
        <is>
          <t>A3</t>
        </is>
      </c>
      <c r="J248" s="151" t="inlineStr">
        <is>
          <t>● Newly mapped</t>
        </is>
      </c>
      <c r="K248" s="110" t="inlineStr">
        <is>
          <t>Administration, Legal &amp; Secretarial</t>
        </is>
      </c>
      <c r="L248" s="110" t="inlineStr">
        <is>
          <t>Administration &amp; Facilities</t>
        </is>
      </c>
      <c r="M248" s="163" t="inlineStr">
        <is>
          <t>• Survey response or KRAs describing the work · nothing on file — Employee + manager
• Correct the experience record — HR</t>
        </is>
      </c>
      <c r="N248" s="110" t="n">
        <v>0</v>
      </c>
      <c r="O248" s="109" t="inlineStr">
        <is>
          <t>P2</t>
        </is>
      </c>
      <c r="P248" s="110" t="inlineStr">
        <is>
          <t>Developing</t>
        </is>
      </c>
      <c r="Q248" s="110" t="inlineStr">
        <is>
          <t>3 Apply</t>
        </is>
      </c>
      <c r="R248" s="110" t="inlineStr">
        <is>
          <t>2–4 yrs</t>
        </is>
      </c>
      <c r="S248" s="110" t="inlineStr">
        <is>
          <t>3–5 · 2–5</t>
        </is>
      </c>
      <c r="T248" s="110" t="inlineStr">
        <is>
          <t>Admin / Secretarial Executive</t>
        </is>
      </c>
      <c r="U248" s="110" t="inlineStr">
        <is>
          <t>IRIS Vs Competitor Benchmark — corporate services ladder: Senior Executive</t>
        </is>
      </c>
      <c r="V248" s="110" t="inlineStr">
        <is>
          <t>ICSI · Company Secretary; Companies Act 2013; IFMA · facilities; CIPS · procurement</t>
        </is>
      </c>
      <c r="W248" s="110" t="inlineStr">
        <is>
          <t>Core 2 · Future 2 · Functional 3 · Leadership not scored</t>
        </is>
      </c>
      <c r="X248" s="73" t="n">
        <v>11</v>
      </c>
      <c r="Y248" s="74" t="inlineStr">
        <is>
          <t>IRIS0021</t>
        </is>
      </c>
      <c r="Z248" s="74" t="inlineStr">
        <is>
          <t>Employee</t>
        </is>
      </c>
      <c r="AA248" s="74" t="inlineStr">
        <is>
          <t>Active</t>
        </is>
      </c>
      <c r="AB248" s="74" t="inlineStr">
        <is>
          <t>Rajesh Khurambe</t>
        </is>
      </c>
      <c r="AC248" s="164" t="n">
        <v>38353</v>
      </c>
      <c r="AD248" s="74" t="inlineStr">
        <is>
          <t>Executive Administration</t>
        </is>
      </c>
      <c r="AE248" s="74" t="inlineStr">
        <is>
          <t>Undergraduate</t>
        </is>
      </c>
      <c r="AF248" s="74" t="inlineStr">
        <is>
          <t>Sujit Acharya</t>
        </is>
      </c>
      <c r="AG248" s="74" t="inlineStr">
        <is>
          <t>N-4</t>
        </is>
      </c>
      <c r="AH248" s="74" t="inlineStr">
        <is>
          <t>Individual Contributor</t>
        </is>
      </c>
      <c r="AI248" s="74" t="inlineStr">
        <is>
          <t>0 years, 0 months, 0 days</t>
        </is>
      </c>
      <c r="AJ248" s="74" t="inlineStr">
        <is>
          <t>21 years, 7 months, 24 days</t>
        </is>
      </c>
      <c r="AK248" s="74" t="inlineStr">
        <is>
          <t>Corporate</t>
        </is>
      </c>
      <c r="AL248" s="74" t="inlineStr">
        <is>
          <t>Corporate</t>
        </is>
      </c>
      <c r="AM248" s="74" t="inlineStr">
        <is>
          <t>Administration</t>
        </is>
      </c>
      <c r="AN248" s="74" t="inlineStr">
        <is>
          <t>Administration</t>
        </is>
      </c>
      <c r="AO248" s="74" t="inlineStr">
        <is>
          <t>No</t>
        </is>
      </c>
      <c r="AP248" s="74" t="inlineStr">
        <is>
          <t>General &amp; Admin</t>
        </is>
      </c>
      <c r="AQ248" s="74" t="inlineStr">
        <is>
          <t>Administration</t>
        </is>
      </c>
      <c r="AR248" s="74" t="inlineStr">
        <is>
          <t>Non-technical</t>
        </is>
      </c>
      <c r="AS248" s="74" t="n">
        <v>0</v>
      </c>
      <c r="AT248" s="74" t="inlineStr">
        <is>
          <t>E-Office Boy</t>
        </is>
      </c>
      <c r="AU248" s="74" t="n"/>
      <c r="AV248" s="74" t="n"/>
      <c r="AW248" s="74" t="n"/>
      <c r="AX248" s="74" t="n"/>
      <c r="AY248" s="74" t="n"/>
      <c r="AZ248" s="74" t="n"/>
      <c r="BA248" s="74" t="n"/>
      <c r="BB248" s="74" t="n"/>
      <c r="BC248" s="74" t="n"/>
      <c r="BD248" s="74" t="n"/>
      <c r="BE248" s="74" t="n"/>
      <c r="BF248" s="74" t="n"/>
      <c r="BG248" s="74" t="n"/>
      <c r="BH248" s="74" t="n"/>
      <c r="BI248" s="74" t="n"/>
      <c r="BJ248" s="74" t="n"/>
      <c r="BK248" s="74" t="n"/>
      <c r="BL248" s="74" t="n"/>
      <c r="BM248" s="74" t="n"/>
      <c r="BN248" s="74" t="n"/>
      <c r="BO248" s="74" t="n"/>
      <c r="BP248" s="74" t="n"/>
      <c r="BQ248" s="74" t="n"/>
      <c r="BR248" s="74" t="n"/>
      <c r="BS248" s="74" t="n"/>
      <c r="BT248" s="74" t="n"/>
      <c r="BU248" s="74" t="n"/>
      <c r="BV248" s="74" t="n"/>
      <c r="BW248" s="74" t="n"/>
      <c r="BX248" s="74" t="n"/>
      <c r="BY248" s="74" t="n"/>
      <c r="BZ248" s="74" t="n"/>
      <c r="CA248" s="74" t="n"/>
      <c r="CB248" s="74" t="n"/>
      <c r="CC248" s="74" t="n"/>
      <c r="CD248" s="74" t="n"/>
      <c r="CE248" s="74" t="n"/>
      <c r="CF248" s="74" t="n"/>
      <c r="CG248" s="74" t="n"/>
      <c r="CH248" s="74" t="n"/>
      <c r="CI248" s="74" t="n"/>
      <c r="CJ248" s="74" t="n"/>
      <c r="CK248" s="74" t="n"/>
      <c r="CL248" s="74" t="n"/>
      <c r="CM248" s="74" t="n"/>
      <c r="CN248" s="74" t="n"/>
      <c r="CO248" s="74" t="n"/>
      <c r="CP248" s="74" t="n"/>
      <c r="CQ248" s="74" t="n"/>
      <c r="CR248" s="74" t="n"/>
      <c r="CS248" s="74" t="n"/>
      <c r="CT248" s="74" t="n"/>
      <c r="CU248" s="74" t="n"/>
      <c r="CV248" s="74" t="n"/>
      <c r="CW248" s="74" t="n"/>
      <c r="CX248" s="74" t="n"/>
      <c r="CY248" s="74" t="n"/>
      <c r="CZ248" s="74" t="n"/>
      <c r="DA248" s="74" t="n"/>
      <c r="DB248" s="74" t="n"/>
      <c r="DC248" s="74" t="n"/>
      <c r="DD248" s="74" t="n"/>
      <c r="DE248" s="74" t="n"/>
      <c r="DF248" s="74" t="n"/>
      <c r="DG248" s="74" t="n"/>
      <c r="DH248" s="74" t="n"/>
      <c r="DI248" s="74" t="n"/>
      <c r="DJ248" s="74" t="n"/>
      <c r="DK248" s="74" t="n"/>
      <c r="DL248" s="74" t="n"/>
      <c r="DM248" s="74" t="n"/>
      <c r="DN248" s="74" t="n"/>
      <c r="DO248" s="74" t="n"/>
      <c r="DP248" s="74" t="n"/>
      <c r="DQ248" s="74" t="n"/>
      <c r="DR248" s="74" t="n"/>
      <c r="DS248" s="74" t="n"/>
      <c r="DT248" s="74" t="n"/>
      <c r="DU248" s="74" t="n"/>
      <c r="DV248" s="74" t="n"/>
      <c r="DW248" s="74" t="n"/>
      <c r="DX248" s="74" t="n"/>
      <c r="DY248" s="74" t="n"/>
      <c r="DZ248" s="74" t="n"/>
      <c r="EA248" s="74" t="n"/>
      <c r="EB248" s="74" t="n"/>
      <c r="EC248" s="74" t="n"/>
      <c r="ED248" s="74" t="n"/>
      <c r="EE248" s="74" t="n"/>
      <c r="EF248" s="74" t="n"/>
      <c r="EG248" s="74" t="n"/>
      <c r="EH248" s="74" t="n"/>
      <c r="EI248" s="74" t="n"/>
      <c r="EJ248" s="74" t="n"/>
      <c r="EK248" s="74" t="n"/>
      <c r="EL248" s="74" t="n"/>
      <c r="EM248" s="74" t="n"/>
      <c r="EN248" s="74" t="n"/>
      <c r="EO248" s="74" t="n"/>
      <c r="EP248" s="74" t="n"/>
      <c r="EQ248" s="74" t="n"/>
      <c r="ER248" s="74" t="n"/>
      <c r="ES248" s="74" t="n"/>
      <c r="ET248" s="74" t="n"/>
      <c r="EU248" s="74" t="n"/>
      <c r="EV248" s="130" t="n"/>
      <c r="EW248" s="131" t="n"/>
      <c r="EX248" s="131" t="n"/>
      <c r="EY248" s="131" t="n"/>
      <c r="EZ248" s="131" t="n"/>
      <c r="FA248" s="131" t="n"/>
      <c r="FB248" s="131" t="n"/>
      <c r="FC248" s="131" t="n"/>
    </row>
    <row r="249" ht="128" customHeight="1">
      <c r="A249" s="109" t="inlineStr">
        <is>
          <t>Mapped</t>
        </is>
      </c>
      <c r="B249" s="109" t="inlineStr">
        <is>
          <t>Corporate</t>
        </is>
      </c>
      <c r="C249" s="110" t="inlineStr">
        <is>
          <t>IRIS1008</t>
        </is>
      </c>
      <c r="D249" s="110" t="inlineStr">
        <is>
          <t>Sunil Pawar</t>
        </is>
      </c>
      <c r="E249" s="110" t="inlineStr">
        <is>
          <t>Administration</t>
        </is>
      </c>
      <c r="F249" s="162" t="inlineStr">
        <is>
          <t>Executive Administration</t>
        </is>
      </c>
      <c r="G249" s="162" t="inlineStr">
        <is>
          <t>Senior Administration Executive</t>
        </is>
      </c>
      <c r="H249" s="162" t="inlineStr">
        <is>
          <t>Not in current mapping files</t>
        </is>
      </c>
      <c r="I249" s="162" t="inlineStr">
        <is>
          <t>A3</t>
        </is>
      </c>
      <c r="J249" s="151" t="inlineStr">
        <is>
          <t>● Newly mapped</t>
        </is>
      </c>
      <c r="K249" s="110" t="inlineStr">
        <is>
          <t>Administration, Legal &amp; Secretarial</t>
        </is>
      </c>
      <c r="L249" s="110" t="inlineStr">
        <is>
          <t>Administration &amp; Facilities</t>
        </is>
      </c>
      <c r="M249" s="163" t="inlineStr">
        <is>
          <t>• Survey response or KRAs describing the work · nothing on file — Employee + manager
• Correct the experience record — HR</t>
        </is>
      </c>
      <c r="N249" s="110" t="n">
        <v>0</v>
      </c>
      <c r="O249" s="109" t="inlineStr">
        <is>
          <t>P2</t>
        </is>
      </c>
      <c r="P249" s="110" t="inlineStr">
        <is>
          <t>Developing</t>
        </is>
      </c>
      <c r="Q249" s="110" t="inlineStr">
        <is>
          <t>3 Apply</t>
        </is>
      </c>
      <c r="R249" s="110" t="inlineStr">
        <is>
          <t>2–4 yrs</t>
        </is>
      </c>
      <c r="S249" s="110" t="inlineStr">
        <is>
          <t>3–5 · 2–5</t>
        </is>
      </c>
      <c r="T249" s="110" t="inlineStr">
        <is>
          <t>Admin / Secretarial Executive</t>
        </is>
      </c>
      <c r="U249" s="110" t="inlineStr">
        <is>
          <t>IRIS Vs Competitor Benchmark — corporate services ladder: Senior Executive</t>
        </is>
      </c>
      <c r="V249" s="110" t="inlineStr">
        <is>
          <t>ICSI · Company Secretary; Companies Act 2013; IFMA · facilities; CIPS · procurement</t>
        </is>
      </c>
      <c r="W249" s="110" t="inlineStr">
        <is>
          <t>Core 2 · Future 2 · Functional 3 · Leadership not scored</t>
        </is>
      </c>
      <c r="X249" s="73" t="n">
        <v>104</v>
      </c>
      <c r="Y249" s="74" t="inlineStr">
        <is>
          <t>IRIS1008</t>
        </is>
      </c>
      <c r="Z249" s="74" t="inlineStr">
        <is>
          <t>Employee</t>
        </is>
      </c>
      <c r="AA249" s="74" t="inlineStr">
        <is>
          <t>Active</t>
        </is>
      </c>
      <c r="AB249" s="74" t="inlineStr">
        <is>
          <t>Sunil Pawar</t>
        </is>
      </c>
      <c r="AC249" s="164" t="n">
        <v>40854</v>
      </c>
      <c r="AD249" s="74" t="inlineStr">
        <is>
          <t>Executive Administration</t>
        </is>
      </c>
      <c r="AE249" s="74" t="inlineStr">
        <is>
          <t>Undergraduate</t>
        </is>
      </c>
      <c r="AF249" s="74" t="inlineStr">
        <is>
          <t>Sujit Acharya</t>
        </is>
      </c>
      <c r="AG249" s="74" t="inlineStr">
        <is>
          <t>N-4</t>
        </is>
      </c>
      <c r="AH249" s="74" t="inlineStr">
        <is>
          <t>Individual Contributor</t>
        </is>
      </c>
      <c r="AI249" s="74" t="inlineStr">
        <is>
          <t>0 years, 0 months, 0 days</t>
        </is>
      </c>
      <c r="AJ249" s="74" t="inlineStr">
        <is>
          <t>14 years, 9 months, 18 days</t>
        </is>
      </c>
      <c r="AK249" s="74" t="inlineStr">
        <is>
          <t>Corporate</t>
        </is>
      </c>
      <c r="AL249" s="74" t="inlineStr">
        <is>
          <t>Corporate</t>
        </is>
      </c>
      <c r="AM249" s="74" t="inlineStr">
        <is>
          <t>Administration</t>
        </is>
      </c>
      <c r="AN249" s="74" t="inlineStr">
        <is>
          <t>Administration</t>
        </is>
      </c>
      <c r="AO249" s="74" t="inlineStr">
        <is>
          <t>No</t>
        </is>
      </c>
      <c r="AP249" s="74" t="inlineStr">
        <is>
          <t>General &amp; Admin</t>
        </is>
      </c>
      <c r="AQ249" s="74" t="inlineStr">
        <is>
          <t>Administration</t>
        </is>
      </c>
      <c r="AR249" s="74" t="inlineStr">
        <is>
          <t>Non-technical</t>
        </is>
      </c>
      <c r="AS249" s="74" t="n">
        <v>0</v>
      </c>
      <c r="AT249" s="74" t="inlineStr">
        <is>
          <t>E-Office Boy</t>
        </is>
      </c>
      <c r="AU249" s="74" t="n"/>
      <c r="AV249" s="74" t="n"/>
      <c r="AW249" s="74" t="n"/>
      <c r="AX249" s="74" t="n"/>
      <c r="AY249" s="74" t="n"/>
      <c r="AZ249" s="74" t="n"/>
      <c r="BA249" s="74" t="n"/>
      <c r="BB249" s="74" t="n"/>
      <c r="BC249" s="74" t="n"/>
      <c r="BD249" s="74" t="n"/>
      <c r="BE249" s="74" t="n"/>
      <c r="BF249" s="74" t="n"/>
      <c r="BG249" s="74" t="n"/>
      <c r="BH249" s="74" t="n"/>
      <c r="BI249" s="74" t="n"/>
      <c r="BJ249" s="74" t="n"/>
      <c r="BK249" s="74" t="n"/>
      <c r="BL249" s="74" t="n"/>
      <c r="BM249" s="74" t="n"/>
      <c r="BN249" s="74" t="n"/>
      <c r="BO249" s="74" t="n"/>
      <c r="BP249" s="74" t="n"/>
      <c r="BQ249" s="74" t="n"/>
      <c r="BR249" s="74" t="n"/>
      <c r="BS249" s="74" t="n"/>
      <c r="BT249" s="74" t="n"/>
      <c r="BU249" s="74" t="n"/>
      <c r="BV249" s="74" t="n"/>
      <c r="BW249" s="74" t="n"/>
      <c r="BX249" s="74" t="n"/>
      <c r="BY249" s="74" t="n"/>
      <c r="BZ249" s="74" t="n"/>
      <c r="CA249" s="74" t="n"/>
      <c r="CB249" s="74" t="n"/>
      <c r="CC249" s="74" t="n"/>
      <c r="CD249" s="74" t="n"/>
      <c r="CE249" s="74" t="n"/>
      <c r="CF249" s="74" t="n"/>
      <c r="CG249" s="74" t="n"/>
      <c r="CH249" s="74" t="n"/>
      <c r="CI249" s="74" t="n"/>
      <c r="CJ249" s="74" t="n"/>
      <c r="CK249" s="74" t="n"/>
      <c r="CL249" s="74" t="n"/>
      <c r="CM249" s="74" t="n"/>
      <c r="CN249" s="74" t="n"/>
      <c r="CO249" s="74" t="n"/>
      <c r="CP249" s="74" t="n"/>
      <c r="CQ249" s="74" t="n"/>
      <c r="CR249" s="74" t="n"/>
      <c r="CS249" s="74" t="n"/>
      <c r="CT249" s="74" t="n"/>
      <c r="CU249" s="74" t="n"/>
      <c r="CV249" s="74" t="n"/>
      <c r="CW249" s="74" t="n"/>
      <c r="CX249" s="74" t="n"/>
      <c r="CY249" s="74" t="n"/>
      <c r="CZ249" s="74" t="n"/>
      <c r="DA249" s="74" t="n"/>
      <c r="DB249" s="74" t="n"/>
      <c r="DC249" s="74" t="n"/>
      <c r="DD249" s="74" t="n"/>
      <c r="DE249" s="74" t="n"/>
      <c r="DF249" s="74" t="n"/>
      <c r="DG249" s="74" t="n"/>
      <c r="DH249" s="74" t="n"/>
      <c r="DI249" s="74" t="n"/>
      <c r="DJ249" s="74" t="n"/>
      <c r="DK249" s="74" t="n"/>
      <c r="DL249" s="74" t="n"/>
      <c r="DM249" s="74" t="n"/>
      <c r="DN249" s="74" t="n"/>
      <c r="DO249" s="74" t="n"/>
      <c r="DP249" s="74" t="n"/>
      <c r="DQ249" s="74" t="n"/>
      <c r="DR249" s="74" t="n"/>
      <c r="DS249" s="74" t="n"/>
      <c r="DT249" s="74" t="n"/>
      <c r="DU249" s="74" t="n"/>
      <c r="DV249" s="74" t="n"/>
      <c r="DW249" s="74" t="n"/>
      <c r="DX249" s="74" t="n"/>
      <c r="DY249" s="74" t="n"/>
      <c r="DZ249" s="74" t="n"/>
      <c r="EA249" s="74" t="n"/>
      <c r="EB249" s="74" t="n"/>
      <c r="EC249" s="74" t="n"/>
      <c r="ED249" s="74" t="n"/>
      <c r="EE249" s="74" t="n"/>
      <c r="EF249" s="74" t="n"/>
      <c r="EG249" s="74" t="n"/>
      <c r="EH249" s="74" t="n"/>
      <c r="EI249" s="74" t="n"/>
      <c r="EJ249" s="74" t="n"/>
      <c r="EK249" s="74" t="n"/>
      <c r="EL249" s="74" t="n"/>
      <c r="EM249" s="74" t="n"/>
      <c r="EN249" s="74" t="n"/>
      <c r="EO249" s="74" t="n"/>
      <c r="EP249" s="74" t="n"/>
      <c r="EQ249" s="74" t="n"/>
      <c r="ER249" s="74" t="n"/>
      <c r="ES249" s="74" t="n"/>
      <c r="ET249" s="74" t="n"/>
      <c r="EU249" s="74" t="n"/>
      <c r="EV249" s="130" t="n"/>
      <c r="EW249" s="131" t="n"/>
      <c r="EX249" s="131" t="n"/>
      <c r="EY249" s="131" t="n"/>
      <c r="EZ249" s="131" t="n"/>
      <c r="FA249" s="131" t="n"/>
      <c r="FB249" s="131" t="n"/>
      <c r="FC249" s="131" t="n"/>
    </row>
    <row r="250" ht="90.5" customHeight="1">
      <c r="A250" s="109" t="inlineStr">
        <is>
          <t>Mapped</t>
        </is>
      </c>
      <c r="B250" s="109" t="inlineStr">
        <is>
          <t>Corporate</t>
        </is>
      </c>
      <c r="C250" s="110" t="inlineStr">
        <is>
          <t>IRISC291</t>
        </is>
      </c>
      <c r="D250" s="110" t="inlineStr">
        <is>
          <t>Ganesh Prabhakar Amrutsagar</t>
        </is>
      </c>
      <c r="E250" s="110" t="inlineStr">
        <is>
          <t>Administration</t>
        </is>
      </c>
      <c r="F250" s="162" t="inlineStr">
        <is>
          <t>Consultant</t>
        </is>
      </c>
      <c r="G250" s="162" t="inlineStr">
        <is>
          <t>Associate Consultant – Administration &amp; Facilities</t>
        </is>
      </c>
      <c r="H250" s="110" t="inlineStr">
        <is>
          <t>—</t>
        </is>
      </c>
      <c r="I250" s="110" t="inlineStr">
        <is>
          <t>X1</t>
        </is>
      </c>
      <c r="J250" s="110" t="inlineStr">
        <is>
          <t>• Same level</t>
        </is>
      </c>
      <c r="K250" s="110" t="inlineStr">
        <is>
          <t>Administration, Legal &amp; Secretarial</t>
        </is>
      </c>
      <c r="L250" s="110" t="inlineStr">
        <is>
          <t>Administration &amp; Facilities</t>
        </is>
      </c>
      <c r="M250" s="110" t="n"/>
      <c r="N250" s="110" t="n">
        <v>0</v>
      </c>
      <c r="O250" s="109" t="inlineStr">
        <is>
          <t>Contractor</t>
        </is>
      </c>
      <c r="P250" s="110" t="inlineStr">
        <is>
          <t>—</t>
        </is>
      </c>
      <c r="Q250" s="110" t="inlineStr">
        <is>
          <t>—</t>
        </is>
      </c>
      <c r="R250" s="110" t="inlineStr">
        <is>
          <t>0–5 yrs</t>
        </is>
      </c>
      <c r="S250" s="110" t="inlineStr">
        <is>
          <t>—</t>
        </is>
      </c>
      <c r="T250" s="110" t="inlineStr">
        <is>
          <t>Contractor · rate card</t>
        </is>
      </c>
      <c r="U250" s="110" t="inlineStr">
        <is>
          <t>—</t>
        </is>
      </c>
      <c r="V250" s="110" t="inlineStr">
        <is>
          <t>ICSI · Company Secretary; Companies Act 2013; IFMA · facilities; CIPS · procurement</t>
        </is>
      </c>
      <c r="W250" s="110" t="inlineStr">
        <is>
          <t>Per statement of work</t>
        </is>
      </c>
      <c r="X250" s="73" t="n">
        <v>305</v>
      </c>
      <c r="Y250" s="74" t="inlineStr">
        <is>
          <t>IRISC291</t>
        </is>
      </c>
      <c r="Z250" s="74" t="inlineStr">
        <is>
          <t>Full Time Consultant</t>
        </is>
      </c>
      <c r="AA250" s="74" t="inlineStr">
        <is>
          <t>Active</t>
        </is>
      </c>
      <c r="AB250" s="74" t="inlineStr">
        <is>
          <t>Ganesh Prabhakar Amrutsagar</t>
        </is>
      </c>
      <c r="AC250" s="164" t="n">
        <v>45327</v>
      </c>
      <c r="AD250" s="74" t="inlineStr">
        <is>
          <t>Consultant</t>
        </is>
      </c>
      <c r="AE250" s="74" t="inlineStr">
        <is>
          <t>Undergraduate</t>
        </is>
      </c>
      <c r="AF250" s="74" t="inlineStr">
        <is>
          <t>Sujit Acharya</t>
        </is>
      </c>
      <c r="AG250" s="74" t="inlineStr">
        <is>
          <t>N-4</t>
        </is>
      </c>
      <c r="AH250" s="74" t="inlineStr">
        <is>
          <t>Individual Contributor</t>
        </is>
      </c>
      <c r="AI250" s="74" t="inlineStr">
        <is>
          <t>0 years, 0 months, 0 days</t>
        </is>
      </c>
      <c r="AJ250" s="74" t="inlineStr">
        <is>
          <t>2 years, 6 months, 20 days</t>
        </is>
      </c>
      <c r="AK250" s="74" t="inlineStr">
        <is>
          <t>Corporate</t>
        </is>
      </c>
      <c r="AL250" s="74" t="inlineStr">
        <is>
          <t>Corporate</t>
        </is>
      </c>
      <c r="AM250" s="74" t="inlineStr">
        <is>
          <t>Administration</t>
        </is>
      </c>
      <c r="AN250" s="74" t="inlineStr">
        <is>
          <t>Administration</t>
        </is>
      </c>
      <c r="AO250" s="74" t="inlineStr">
        <is>
          <t>No</t>
        </is>
      </c>
      <c r="AP250" s="74" t="inlineStr">
        <is>
          <t>General &amp; Admin</t>
        </is>
      </c>
      <c r="AQ250" s="74" t="inlineStr">
        <is>
          <t>Administration</t>
        </is>
      </c>
      <c r="AR250" s="74" t="inlineStr">
        <is>
          <t>Non-technical</t>
        </is>
      </c>
      <c r="AS250" s="74" t="n">
        <v>0</v>
      </c>
      <c r="AT250" s="74" t="inlineStr">
        <is>
          <t>E-Office Boy</t>
        </is>
      </c>
      <c r="AU250" s="74" t="n"/>
      <c r="AV250" s="74" t="n"/>
      <c r="AW250" s="74" t="n"/>
      <c r="AX250" s="74" t="n"/>
      <c r="AY250" s="74" t="n"/>
      <c r="AZ250" s="74" t="n"/>
      <c r="BA250" s="74" t="n"/>
      <c r="BB250" s="74" t="n"/>
      <c r="BC250" s="74" t="n"/>
      <c r="BD250" s="74" t="n"/>
      <c r="BE250" s="74" t="n"/>
      <c r="BF250" s="74" t="n"/>
      <c r="BG250" s="74" t="n"/>
      <c r="BH250" s="74" t="n"/>
      <c r="BI250" s="74" t="n"/>
      <c r="BJ250" s="74" t="n"/>
      <c r="BK250" s="74" t="n"/>
      <c r="BL250" s="74" t="n"/>
      <c r="BM250" s="74" t="n"/>
      <c r="BN250" s="74" t="n"/>
      <c r="BO250" s="74" t="n"/>
      <c r="BP250" s="74" t="n"/>
      <c r="BQ250" s="74" t="n"/>
      <c r="BR250" s="74" t="n"/>
      <c r="BS250" s="74" t="n"/>
      <c r="BT250" s="74" t="n"/>
      <c r="BU250" s="74" t="n"/>
      <c r="BV250" s="74" t="n"/>
      <c r="BW250" s="74" t="n"/>
      <c r="BX250" s="74" t="n"/>
      <c r="BY250" s="74" t="n"/>
      <c r="BZ250" s="74" t="n"/>
      <c r="CA250" s="74" t="n"/>
      <c r="CB250" s="74" t="n"/>
      <c r="CC250" s="74" t="n"/>
      <c r="CD250" s="74" t="n"/>
      <c r="CE250" s="74" t="n"/>
      <c r="CF250" s="74" t="n"/>
      <c r="CG250" s="74" t="n"/>
      <c r="CH250" s="74" t="n"/>
      <c r="CI250" s="74" t="n"/>
      <c r="CJ250" s="74" t="n"/>
      <c r="CK250" s="74" t="n"/>
      <c r="CL250" s="74" t="n"/>
      <c r="CM250" s="74" t="n"/>
      <c r="CN250" s="74" t="n"/>
      <c r="CO250" s="74" t="n"/>
      <c r="CP250" s="74" t="n"/>
      <c r="CQ250" s="74" t="n"/>
      <c r="CR250" s="74" t="n"/>
      <c r="CS250" s="74" t="n"/>
      <c r="CT250" s="74" t="n"/>
      <c r="CU250" s="74" t="n"/>
      <c r="CV250" s="74" t="n"/>
      <c r="CW250" s="74" t="n"/>
      <c r="CX250" s="74" t="n"/>
      <c r="CY250" s="74" t="n"/>
      <c r="CZ250" s="74" t="n"/>
      <c r="DA250" s="74" t="n"/>
      <c r="DB250" s="74" t="n"/>
      <c r="DC250" s="74" t="n"/>
      <c r="DD250" s="74" t="n"/>
      <c r="DE250" s="74" t="n"/>
      <c r="DF250" s="74" t="n"/>
      <c r="DG250" s="74" t="n"/>
      <c r="DH250" s="74" t="n"/>
      <c r="DI250" s="74" t="n"/>
      <c r="DJ250" s="74" t="n"/>
      <c r="DK250" s="74" t="n"/>
      <c r="DL250" s="74" t="n"/>
      <c r="DM250" s="74" t="n"/>
      <c r="DN250" s="74" t="n"/>
      <c r="DO250" s="74" t="n"/>
      <c r="DP250" s="74" t="n"/>
      <c r="DQ250" s="74" t="n"/>
      <c r="DR250" s="74" t="n"/>
      <c r="DS250" s="74" t="n"/>
      <c r="DT250" s="74" t="n"/>
      <c r="DU250" s="74" t="n"/>
      <c r="DV250" s="74" t="n"/>
      <c r="DW250" s="74" t="n"/>
      <c r="DX250" s="74" t="n"/>
      <c r="DY250" s="74" t="n"/>
      <c r="DZ250" s="74" t="n"/>
      <c r="EA250" s="74" t="n"/>
      <c r="EB250" s="74" t="n"/>
      <c r="EC250" s="74" t="n"/>
      <c r="ED250" s="74" t="n"/>
      <c r="EE250" s="74" t="n"/>
      <c r="EF250" s="74" t="n"/>
      <c r="EG250" s="74" t="n"/>
      <c r="EH250" s="74" t="n"/>
      <c r="EI250" s="74" t="n"/>
      <c r="EJ250" s="74" t="n"/>
      <c r="EK250" s="74" t="n"/>
      <c r="EL250" s="74" t="n"/>
      <c r="EM250" s="74" t="n"/>
      <c r="EN250" s="74" t="n"/>
      <c r="EO250" s="74" t="n"/>
      <c r="EP250" s="74" t="n"/>
      <c r="EQ250" s="74" t="n"/>
      <c r="ER250" s="74" t="n"/>
      <c r="ES250" s="74" t="n"/>
      <c r="ET250" s="74" t="n"/>
      <c r="EU250" s="74" t="n"/>
      <c r="EV250" s="130" t="n"/>
      <c r="EW250" s="131" t="n"/>
      <c r="EX250" s="131" t="n"/>
      <c r="EY250" s="131" t="n"/>
      <c r="EZ250" s="131" t="n"/>
      <c r="FA250" s="131" t="n"/>
      <c r="FB250" s="131" t="n"/>
      <c r="FC250" s="131" t="n"/>
    </row>
    <row r="251" ht="190.5" customHeight="1">
      <c r="A251" s="109" t="inlineStr">
        <is>
          <t>Mapped</t>
        </is>
      </c>
      <c r="B251" s="109" t="inlineStr">
        <is>
          <t>Corporate</t>
        </is>
      </c>
      <c r="C251" s="110" t="inlineStr">
        <is>
          <t>IRIS0919</t>
        </is>
      </c>
      <c r="D251" s="110" t="inlineStr">
        <is>
          <t>Vineet Kandoi</t>
        </is>
      </c>
      <c r="E251" s="110" t="inlineStr">
        <is>
          <t>Finance</t>
        </is>
      </c>
      <c r="F251" s="110" t="inlineStr">
        <is>
          <t>Chief Financial Officer</t>
        </is>
      </c>
      <c r="G251" s="110" t="inlineStr">
        <is>
          <t>Chief Financial Officer</t>
        </is>
      </c>
      <c r="H251" s="162" t="inlineStr">
        <is>
          <t>Not in current mapping files</t>
        </is>
      </c>
      <c r="I251" s="162" t="inlineStr">
        <is>
          <t>E1</t>
        </is>
      </c>
      <c r="J251" s="151" t="inlineStr">
        <is>
          <t>● Newly mapped</t>
        </is>
      </c>
      <c r="K251" s="162" t="inlineStr">
        <is>
          <t>Executive Leadership</t>
        </is>
      </c>
      <c r="L251" s="162" t="inlineStr">
        <is>
          <t>Enterprise Leadership</t>
        </is>
      </c>
      <c r="M251" s="163" t="inlineStr">
        <is>
          <t>• Survey response or KRAs describing the work · nothing on file — Employee + manager</t>
        </is>
      </c>
      <c r="N251" s="110" t="n">
        <v>0</v>
      </c>
      <c r="O251" s="109" t="inlineStr">
        <is>
          <t>E5</t>
        </is>
      </c>
      <c r="P251" s="110" t="inlineStr">
        <is>
          <t>C-Level</t>
        </is>
      </c>
      <c r="Q251" s="110" t="inlineStr">
        <is>
          <t>7</t>
        </is>
      </c>
      <c r="R251" s="110" t="inlineStr">
        <is>
          <t>20+ yrs</t>
        </is>
      </c>
      <c r="S251" s="110" t="inlineStr">
        <is>
          <t>—</t>
        </is>
      </c>
      <c r="T251" s="110" t="inlineStr">
        <is>
          <t>CXO · functional chief</t>
        </is>
      </c>
      <c r="U251" s="110" t="inlineStr">
        <is>
          <t>IRIS Vs Market Benchmark — Aon Radford / Mercer executive codes: E5 C-level · functional · IRIS Vs Competitor Benchmark — regtech / SaaS executive titles: CTO · CFO · CRO · CCO · COO</t>
        </is>
      </c>
      <c r="V251" s="110" t="inlineStr">
        <is>
          <t>Aon Radford executive levels E1–E6; Mercer ET1–ET3; Korn Ferry Leadership Architect</t>
        </is>
      </c>
      <c r="W251" s="110" t="inlineStr">
        <is>
          <t>Core 5 · Future 5 · Functional 4 · Leadership 5</t>
        </is>
      </c>
      <c r="X251" s="73" t="n">
        <v>99</v>
      </c>
      <c r="Y251" s="74" t="inlineStr">
        <is>
          <t>IRIS0919</t>
        </is>
      </c>
      <c r="Z251" s="74" t="inlineStr">
        <is>
          <t>Employee</t>
        </is>
      </c>
      <c r="AA251" s="74" t="inlineStr">
        <is>
          <t>Active</t>
        </is>
      </c>
      <c r="AB251" s="74" t="inlineStr">
        <is>
          <t>Vineet Kandoi</t>
        </is>
      </c>
      <c r="AC251" s="164" t="n">
        <v>40806</v>
      </c>
      <c r="AD251" s="74" t="inlineStr">
        <is>
          <t>Chief Financial Officer</t>
        </is>
      </c>
      <c r="AE251" s="74" t="inlineStr">
        <is>
          <t>CA + Senior Management Program</t>
        </is>
      </c>
      <c r="AF251" s="74" t="inlineStr">
        <is>
          <t>Balachandran K</t>
        </is>
      </c>
      <c r="AG251" s="74" t="inlineStr">
        <is>
          <t>N-1</t>
        </is>
      </c>
      <c r="AH251" s="74" t="inlineStr">
        <is>
          <t>Manager</t>
        </is>
      </c>
      <c r="AI251" s="74" t="inlineStr">
        <is>
          <t>0 years, 0 months, 0 days</t>
        </is>
      </c>
      <c r="AJ251" s="74" t="inlineStr">
        <is>
          <t>14 years, 11 months, 5 days</t>
        </is>
      </c>
      <c r="AK251" s="74" t="inlineStr">
        <is>
          <t>Corporate</t>
        </is>
      </c>
      <c r="AL251" s="74" t="inlineStr">
        <is>
          <t>Corporate</t>
        </is>
      </c>
      <c r="AM251" s="74" t="inlineStr">
        <is>
          <t>Finance</t>
        </is>
      </c>
      <c r="AN251" s="74" t="inlineStr">
        <is>
          <t>Accounting</t>
        </is>
      </c>
      <c r="AO251" s="74" t="inlineStr">
        <is>
          <t>No</t>
        </is>
      </c>
      <c r="AP251" s="74" t="inlineStr">
        <is>
          <t>General &amp; Admin</t>
        </is>
      </c>
      <c r="AQ251" s="74" t="inlineStr">
        <is>
          <t>Accounting</t>
        </is>
      </c>
      <c r="AR251" s="74" t="inlineStr">
        <is>
          <t>Non-technical</t>
        </is>
      </c>
      <c r="AS251" s="74" t="n">
        <v>0</v>
      </c>
      <c r="AT251" s="74" t="inlineStr">
        <is>
          <t>E-Top management</t>
        </is>
      </c>
      <c r="AU251" s="74" t="n"/>
      <c r="AV251" s="74" t="n"/>
      <c r="AW251" s="74" t="n"/>
      <c r="AX251" s="74" t="n"/>
      <c r="AY251" s="74" t="n"/>
      <c r="AZ251" s="74" t="n"/>
      <c r="BA251" s="74" t="n"/>
      <c r="BB251" s="74" t="n"/>
      <c r="BC251" s="74" t="n"/>
      <c r="BD251" s="74" t="n"/>
      <c r="BE251" s="74" t="n"/>
      <c r="BF251" s="74" t="n"/>
      <c r="BG251" s="74" t="n"/>
      <c r="BH251" s="74" t="n"/>
      <c r="BI251" s="74" t="n"/>
      <c r="BJ251" s="74" t="n"/>
      <c r="BK251" s="74" t="n"/>
      <c r="BL251" s="74" t="n"/>
      <c r="BM251" s="74" t="n"/>
      <c r="BN251" s="74" t="n"/>
      <c r="BO251" s="74" t="n"/>
      <c r="BP251" s="74" t="n"/>
      <c r="BQ251" s="74" t="n"/>
      <c r="BR251" s="74" t="n"/>
      <c r="BS251" s="74" t="n"/>
      <c r="BT251" s="74" t="n"/>
      <c r="BU251" s="74" t="n"/>
      <c r="BV251" s="74" t="n"/>
      <c r="BW251" s="74" t="n"/>
      <c r="BX251" s="74" t="n"/>
      <c r="BY251" s="74" t="n"/>
      <c r="BZ251" s="74" t="n"/>
      <c r="CA251" s="74" t="n"/>
      <c r="CB251" s="74" t="n"/>
      <c r="CC251" s="74" t="n"/>
      <c r="CD251" s="74" t="n"/>
      <c r="CE251" s="74" t="n"/>
      <c r="CF251" s="74" t="n"/>
      <c r="CG251" s="74" t="n"/>
      <c r="CH251" s="74" t="n"/>
      <c r="CI251" s="74" t="n"/>
      <c r="CJ251" s="74" t="n"/>
      <c r="CK251" s="74" t="n"/>
      <c r="CL251" s="74" t="n"/>
      <c r="CM251" s="74" t="n"/>
      <c r="CN251" s="74" t="n"/>
      <c r="CO251" s="74" t="n"/>
      <c r="CP251" s="74" t="n"/>
      <c r="CQ251" s="74" t="n"/>
      <c r="CR251" s="74" t="n"/>
      <c r="CS251" s="74" t="n"/>
      <c r="CT251" s="74" t="n"/>
      <c r="CU251" s="74" t="n"/>
      <c r="CV251" s="74" t="n"/>
      <c r="CW251" s="74" t="n"/>
      <c r="CX251" s="74" t="n"/>
      <c r="CY251" s="74" t="n"/>
      <c r="CZ251" s="74" t="n"/>
      <c r="DA251" s="74" t="n"/>
      <c r="DB251" s="74" t="n"/>
      <c r="DC251" s="74" t="n"/>
      <c r="DD251" s="74" t="n"/>
      <c r="DE251" s="74" t="n"/>
      <c r="DF251" s="74" t="n"/>
      <c r="DG251" s="74" t="n"/>
      <c r="DH251" s="74" t="n"/>
      <c r="DI251" s="74" t="n"/>
      <c r="DJ251" s="74" t="n"/>
      <c r="DK251" s="74" t="n"/>
      <c r="DL251" s="74" t="n"/>
      <c r="DM251" s="74" t="n"/>
      <c r="DN251" s="74" t="n"/>
      <c r="DO251" s="74" t="n"/>
      <c r="DP251" s="74" t="n"/>
      <c r="DQ251" s="74" t="n"/>
      <c r="DR251" s="74" t="n"/>
      <c r="DS251" s="74" t="n"/>
      <c r="DT251" s="74" t="n"/>
      <c r="DU251" s="74" t="n"/>
      <c r="DV251" s="74" t="n"/>
      <c r="DW251" s="74" t="n"/>
      <c r="DX251" s="74" t="n"/>
      <c r="DY251" s="74" t="n"/>
      <c r="DZ251" s="74" t="n"/>
      <c r="EA251" s="74" t="n"/>
      <c r="EB251" s="74" t="n"/>
      <c r="EC251" s="74" t="n"/>
      <c r="ED251" s="74" t="n"/>
      <c r="EE251" s="74" t="n"/>
      <c r="EF251" s="74" t="n"/>
      <c r="EG251" s="74" t="n"/>
      <c r="EH251" s="74" t="n"/>
      <c r="EI251" s="74" t="n"/>
      <c r="EJ251" s="74" t="n"/>
      <c r="EK251" s="74" t="n"/>
      <c r="EL251" s="74" t="n"/>
      <c r="EM251" s="74" t="n"/>
      <c r="EN251" s="74" t="n"/>
      <c r="EO251" s="74" t="n"/>
      <c r="EP251" s="74" t="n"/>
      <c r="EQ251" s="74" t="n"/>
      <c r="ER251" s="74" t="n"/>
      <c r="ES251" s="74" t="n"/>
      <c r="ET251" s="74" t="n"/>
      <c r="EU251" s="74" t="n"/>
      <c r="EV251" s="130" t="n"/>
      <c r="EW251" s="131" t="n"/>
      <c r="EX251" s="131" t="n"/>
      <c r="EY251" s="131" t="n"/>
      <c r="EZ251" s="131" t="n"/>
      <c r="FA251" s="131" t="n"/>
      <c r="FB251" s="131" t="n"/>
      <c r="FC251" s="131" t="n"/>
    </row>
    <row r="252" ht="140.5" customHeight="1">
      <c r="A252" s="109" t="inlineStr">
        <is>
          <t>Mapped</t>
        </is>
      </c>
      <c r="B252" s="109" t="inlineStr">
        <is>
          <t>Corporate</t>
        </is>
      </c>
      <c r="C252" s="110" t="inlineStr">
        <is>
          <t>IRIS1918</t>
        </is>
      </c>
      <c r="D252" s="110" t="inlineStr">
        <is>
          <t>Nishant Gupta</t>
        </is>
      </c>
      <c r="E252" s="110" t="inlineStr">
        <is>
          <t>Finance</t>
        </is>
      </c>
      <c r="F252" s="162" t="inlineStr">
        <is>
          <t>Head Finance &amp; Accounts</t>
        </is>
      </c>
      <c r="G252" s="162" t="inlineStr">
        <is>
          <t>Associate Head – Finance &amp; Accounts</t>
        </is>
      </c>
      <c r="H252" s="162" t="inlineStr">
        <is>
          <t>Not in current mapping files</t>
        </is>
      </c>
      <c r="I252" s="162" t="inlineStr">
        <is>
          <t>C1</t>
        </is>
      </c>
      <c r="J252" s="151" t="inlineStr">
        <is>
          <t>● Newly mapped</t>
        </is>
      </c>
      <c r="K252" s="110" t="inlineStr">
        <is>
          <t>Finance &amp; Accounts</t>
        </is>
      </c>
      <c r="L252" s="110" t="inlineStr">
        <is>
          <t>Finance Leadership</t>
        </is>
      </c>
      <c r="M252" s="163" t="inlineStr">
        <is>
          <t>• Survey response or KRAs describing the work · nothing on file — Employee + manager</t>
        </is>
      </c>
      <c r="N252" s="110" t="n">
        <v>0</v>
      </c>
      <c r="O252" s="109" t="inlineStr">
        <is>
          <t>P6 / M5</t>
        </is>
      </c>
      <c r="P252" s="110" t="inlineStr">
        <is>
          <t>Principal / Director</t>
        </is>
      </c>
      <c r="Q252" s="110" t="inlineStr">
        <is>
          <t>5–6</t>
        </is>
      </c>
      <c r="R252" s="110" t="inlineStr">
        <is>
          <t>10–14 yrs</t>
        </is>
      </c>
      <c r="S252" s="110" t="inlineStr">
        <is>
          <t>12–16 · 12–18</t>
        </is>
      </c>
      <c r="T252" s="110" t="inlineStr">
        <is>
          <t>Head of Function / AGM</t>
        </is>
      </c>
      <c r="U252" s="110" t="inlineStr">
        <is>
          <t>Atlassian company-wide P-levels: P60 Accountant · Principal · IRIS Vs Competitor Benchmark — finance ladder: Associate Director Finance</t>
        </is>
      </c>
      <c r="V252" s="110" t="inlineStr">
        <is>
          <t>IMA Management Accounting Competency Framework; ICAI / CA; Ind AS</t>
        </is>
      </c>
      <c r="W252" s="110" t="inlineStr">
        <is>
          <t>Core 4 · Future 4 · Functional 4 · Leadership 4</t>
        </is>
      </c>
      <c r="X252" s="73" t="n">
        <v>182</v>
      </c>
      <c r="Y252" s="74" t="inlineStr">
        <is>
          <t>IRIS1918</t>
        </is>
      </c>
      <c r="Z252" s="74" t="inlineStr">
        <is>
          <t>Employee</t>
        </is>
      </c>
      <c r="AA252" s="74" t="inlineStr">
        <is>
          <t>Active</t>
        </is>
      </c>
      <c r="AB252" s="74" t="inlineStr">
        <is>
          <t>Nishant Gupta</t>
        </is>
      </c>
      <c r="AC252" s="164" t="n">
        <v>44357</v>
      </c>
      <c r="AD252" s="74" t="inlineStr">
        <is>
          <t>Head Finance &amp; Accounts</t>
        </is>
      </c>
      <c r="AE252" s="74" t="inlineStr">
        <is>
          <t>CA</t>
        </is>
      </c>
      <c r="AF252" s="74" t="inlineStr">
        <is>
          <t>Vineet Kandoi</t>
        </is>
      </c>
      <c r="AG252" s="74" t="inlineStr">
        <is>
          <t>N-2</t>
        </is>
      </c>
      <c r="AH252" s="74" t="inlineStr">
        <is>
          <t>Manager</t>
        </is>
      </c>
      <c r="AI252" s="74" t="inlineStr">
        <is>
          <t>2 years, 0 months, 0 days</t>
        </is>
      </c>
      <c r="AJ252" s="74" t="inlineStr">
        <is>
          <t>5 years, 2 months, 15 days</t>
        </is>
      </c>
      <c r="AK252" s="74" t="inlineStr">
        <is>
          <t>Corporate</t>
        </is>
      </c>
      <c r="AL252" s="74" t="inlineStr">
        <is>
          <t>Corporate</t>
        </is>
      </c>
      <c r="AM252" s="74" t="inlineStr">
        <is>
          <t>Finance</t>
        </is>
      </c>
      <c r="AN252" s="74" t="inlineStr">
        <is>
          <t>Accounting</t>
        </is>
      </c>
      <c r="AO252" s="74" t="inlineStr">
        <is>
          <t>No</t>
        </is>
      </c>
      <c r="AP252" s="74" t="inlineStr">
        <is>
          <t>General &amp; Admin</t>
        </is>
      </c>
      <c r="AQ252" s="74" t="inlineStr">
        <is>
          <t>Accounting</t>
        </is>
      </c>
      <c r="AR252" s="74" t="inlineStr">
        <is>
          <t>Non-technical</t>
        </is>
      </c>
      <c r="AS252" s="74" t="n">
        <v>0</v>
      </c>
      <c r="AT252" s="74" t="inlineStr">
        <is>
          <t>E-Top management</t>
        </is>
      </c>
      <c r="AU252" s="74" t="n"/>
      <c r="AV252" s="74" t="n"/>
      <c r="AW252" s="74" t="n"/>
      <c r="AX252" s="74" t="n"/>
      <c r="AY252" s="74" t="n"/>
      <c r="AZ252" s="74" t="n"/>
      <c r="BA252" s="74" t="n"/>
      <c r="BB252" s="74" t="n"/>
      <c r="BC252" s="74" t="n"/>
      <c r="BD252" s="74" t="n"/>
      <c r="BE252" s="74" t="n"/>
      <c r="BF252" s="74" t="n"/>
      <c r="BG252" s="74" t="n"/>
      <c r="BH252" s="74" t="n"/>
      <c r="BI252" s="74" t="n"/>
      <c r="BJ252" s="74" t="n"/>
      <c r="BK252" s="74" t="n"/>
      <c r="BL252" s="74" t="n"/>
      <c r="BM252" s="74" t="n"/>
      <c r="BN252" s="74" t="n"/>
      <c r="BO252" s="74" t="n"/>
      <c r="BP252" s="74" t="n"/>
      <c r="BQ252" s="74" t="n"/>
      <c r="BR252" s="74" t="n"/>
      <c r="BS252" s="74" t="n"/>
      <c r="BT252" s="74" t="n"/>
      <c r="BU252" s="74" t="n"/>
      <c r="BV252" s="74" t="n"/>
      <c r="BW252" s="74" t="n"/>
      <c r="BX252" s="74" t="n"/>
      <c r="BY252" s="74" t="n"/>
      <c r="BZ252" s="74" t="n"/>
      <c r="CA252" s="74" t="n"/>
      <c r="CB252" s="74" t="n"/>
      <c r="CC252" s="74" t="n"/>
      <c r="CD252" s="74" t="n"/>
      <c r="CE252" s="74" t="n"/>
      <c r="CF252" s="74" t="n"/>
      <c r="CG252" s="74" t="n"/>
      <c r="CH252" s="74" t="n"/>
      <c r="CI252" s="74" t="n"/>
      <c r="CJ252" s="74" t="n"/>
      <c r="CK252" s="74" t="n"/>
      <c r="CL252" s="74" t="n"/>
      <c r="CM252" s="74" t="n"/>
      <c r="CN252" s="74" t="n"/>
      <c r="CO252" s="74" t="n"/>
      <c r="CP252" s="74" t="n"/>
      <c r="CQ252" s="74" t="n"/>
      <c r="CR252" s="74" t="n"/>
      <c r="CS252" s="74" t="n"/>
      <c r="CT252" s="74" t="n"/>
      <c r="CU252" s="74" t="n"/>
      <c r="CV252" s="74" t="n"/>
      <c r="CW252" s="74" t="n"/>
      <c r="CX252" s="74" t="n"/>
      <c r="CY252" s="74" t="n"/>
      <c r="CZ252" s="74" t="n"/>
      <c r="DA252" s="74" t="n"/>
      <c r="DB252" s="74" t="n"/>
      <c r="DC252" s="74" t="n"/>
      <c r="DD252" s="74" t="n"/>
      <c r="DE252" s="74" t="n"/>
      <c r="DF252" s="74" t="n"/>
      <c r="DG252" s="74" t="n"/>
      <c r="DH252" s="74" t="n"/>
      <c r="DI252" s="74" t="n"/>
      <c r="DJ252" s="74" t="n"/>
      <c r="DK252" s="74" t="n"/>
      <c r="DL252" s="74" t="n"/>
      <c r="DM252" s="74" t="n"/>
      <c r="DN252" s="74" t="n"/>
      <c r="DO252" s="74" t="n"/>
      <c r="DP252" s="74" t="n"/>
      <c r="DQ252" s="74" t="n"/>
      <c r="DR252" s="74" t="n"/>
      <c r="DS252" s="74" t="n"/>
      <c r="DT252" s="74" t="n"/>
      <c r="DU252" s="74" t="n"/>
      <c r="DV252" s="74" t="n"/>
      <c r="DW252" s="74" t="n"/>
      <c r="DX252" s="74" t="n"/>
      <c r="DY252" s="74" t="n"/>
      <c r="DZ252" s="74" t="n"/>
      <c r="EA252" s="74" t="n"/>
      <c r="EB252" s="74" t="n"/>
      <c r="EC252" s="74" t="n"/>
      <c r="ED252" s="74" t="n"/>
      <c r="EE252" s="74" t="n"/>
      <c r="EF252" s="74" t="n"/>
      <c r="EG252" s="74" t="n"/>
      <c r="EH252" s="74" t="n"/>
      <c r="EI252" s="74" t="n"/>
      <c r="EJ252" s="74" t="n"/>
      <c r="EK252" s="74" t="n"/>
      <c r="EL252" s="74" t="n"/>
      <c r="EM252" s="74" t="n"/>
      <c r="EN252" s="74" t="n"/>
      <c r="EO252" s="74" t="n"/>
      <c r="EP252" s="74" t="n"/>
      <c r="EQ252" s="74" t="n"/>
      <c r="ER252" s="74" t="n"/>
      <c r="ES252" s="74" t="n"/>
      <c r="ET252" s="74" t="n"/>
      <c r="EU252" s="74" t="n"/>
      <c r="EV252" s="130" t="n"/>
      <c r="EW252" s="131" t="n"/>
      <c r="EX252" s="131" t="n"/>
      <c r="EY252" s="131" t="n"/>
      <c r="EZ252" s="131" t="n"/>
      <c r="FA252" s="131" t="n"/>
      <c r="FB252" s="131" t="n"/>
      <c r="FC252" s="131" t="n"/>
    </row>
    <row r="253" ht="165.5" customHeight="1">
      <c r="A253" s="109" t="inlineStr">
        <is>
          <t>Mapped</t>
        </is>
      </c>
      <c r="B253" s="109" t="inlineStr">
        <is>
          <t>Corporate</t>
        </is>
      </c>
      <c r="C253" s="110" t="inlineStr">
        <is>
          <t>IRIS0006</t>
        </is>
      </c>
      <c r="D253" s="110" t="inlineStr">
        <is>
          <t>Sudhakar Sawant</t>
        </is>
      </c>
      <c r="E253" s="110" t="inlineStr">
        <is>
          <t>Finance</t>
        </is>
      </c>
      <c r="F253" s="162" t="inlineStr">
        <is>
          <t>Head – Admin &amp; Internal Audit</t>
        </is>
      </c>
      <c r="G253" s="162" t="inlineStr">
        <is>
          <t>Associate Head – Admin &amp; Internal Audit</t>
        </is>
      </c>
      <c r="H253" s="162" t="inlineStr">
        <is>
          <t>Not in current mapping files</t>
        </is>
      </c>
      <c r="I253" s="162" t="inlineStr">
        <is>
          <t>C1</t>
        </is>
      </c>
      <c r="J253" s="151" t="inlineStr">
        <is>
          <t>● Newly mapped</t>
        </is>
      </c>
      <c r="K253" s="110" t="inlineStr">
        <is>
          <t>Finance &amp; Accounts</t>
        </is>
      </c>
      <c r="L253" s="110" t="inlineStr">
        <is>
          <t>Finance Leadership</t>
        </is>
      </c>
      <c r="M253" s="163" t="inlineStr">
        <is>
          <t>• Survey response or KRAs describing the work · nothing on file — Employee + manager
• Confirm structure behind the senior title · org chart — Business head</t>
        </is>
      </c>
      <c r="N253" s="110" t="n">
        <v>0</v>
      </c>
      <c r="O253" s="109" t="inlineStr">
        <is>
          <t>P6 / M5</t>
        </is>
      </c>
      <c r="P253" s="110" t="inlineStr">
        <is>
          <t>Principal / Director</t>
        </is>
      </c>
      <c r="Q253" s="110" t="inlineStr">
        <is>
          <t>5–6</t>
        </is>
      </c>
      <c r="R253" s="110" t="inlineStr">
        <is>
          <t>10–14 yrs</t>
        </is>
      </c>
      <c r="S253" s="110" t="inlineStr">
        <is>
          <t>12–16 · 12–18</t>
        </is>
      </c>
      <c r="T253" s="110" t="inlineStr">
        <is>
          <t>Head of Function / AGM</t>
        </is>
      </c>
      <c r="U253" s="110" t="inlineStr">
        <is>
          <t>Atlassian company-wide P-levels: P60 Accountant · Principal · IRIS Vs Competitor Benchmark — finance ladder: Associate Director Finance</t>
        </is>
      </c>
      <c r="V253" s="110" t="inlineStr">
        <is>
          <t>IMA Management Accounting Competency Framework; ICAI / CA; Ind AS</t>
        </is>
      </c>
      <c r="W253" s="110" t="inlineStr">
        <is>
          <t>Core 4 · Future 4 · Functional 4 · Leadership 4</t>
        </is>
      </c>
      <c r="X253" s="73" t="n">
        <v>3</v>
      </c>
      <c r="Y253" s="74" t="inlineStr">
        <is>
          <t>IRIS0006</t>
        </is>
      </c>
      <c r="Z253" s="74" t="inlineStr">
        <is>
          <t>Employee</t>
        </is>
      </c>
      <c r="AA253" s="74" t="inlineStr">
        <is>
          <t>Active</t>
        </is>
      </c>
      <c r="AB253" s="74" t="inlineStr">
        <is>
          <t>Sudhakar Sawant</t>
        </is>
      </c>
      <c r="AC253" s="164" t="n">
        <v>38200</v>
      </c>
      <c r="AD253" s="74" t="inlineStr">
        <is>
          <t>Head – Admin &amp; Internal Audit</t>
        </is>
      </c>
      <c r="AE253" s="74" t="inlineStr">
        <is>
          <t>B.Com</t>
        </is>
      </c>
      <c r="AF253" s="74" t="inlineStr">
        <is>
          <t>Vineet Kandoi</t>
        </is>
      </c>
      <c r="AG253" s="74" t="inlineStr">
        <is>
          <t>N-2</t>
        </is>
      </c>
      <c r="AH253" s="74" t="inlineStr">
        <is>
          <t>Manager</t>
        </is>
      </c>
      <c r="AI253" s="74" t="inlineStr">
        <is>
          <t>6 years, 3 months, 0 days</t>
        </is>
      </c>
      <c r="AJ253" s="74" t="inlineStr">
        <is>
          <t>22 years, 0 months, 24 days</t>
        </is>
      </c>
      <c r="AK253" s="74" t="inlineStr">
        <is>
          <t>Corporate</t>
        </is>
      </c>
      <c r="AL253" s="74" t="inlineStr">
        <is>
          <t>Corporate</t>
        </is>
      </c>
      <c r="AM253" s="74" t="inlineStr">
        <is>
          <t>Finance</t>
        </is>
      </c>
      <c r="AN253" s="74" t="inlineStr">
        <is>
          <t>Accounting</t>
        </is>
      </c>
      <c r="AO253" s="74" t="inlineStr">
        <is>
          <t>No</t>
        </is>
      </c>
      <c r="AP253" s="74" t="inlineStr">
        <is>
          <t>General &amp; Admin</t>
        </is>
      </c>
      <c r="AQ253" s="74" t="inlineStr">
        <is>
          <t>Accounting</t>
        </is>
      </c>
      <c r="AR253" s="74" t="inlineStr">
        <is>
          <t>Non-technical</t>
        </is>
      </c>
      <c r="AS253" s="74" t="n">
        <v>0</v>
      </c>
      <c r="AT253" s="74" t="inlineStr">
        <is>
          <t>E-Top management</t>
        </is>
      </c>
      <c r="AU253" s="74" t="n"/>
      <c r="AV253" s="74" t="n"/>
      <c r="AW253" s="74" t="n"/>
      <c r="AX253" s="74" t="n"/>
      <c r="AY253" s="74" t="n"/>
      <c r="AZ253" s="74" t="n"/>
      <c r="BA253" s="74" t="n"/>
      <c r="BB253" s="74" t="n"/>
      <c r="BC253" s="74" t="n"/>
      <c r="BD253" s="74" t="n"/>
      <c r="BE253" s="74" t="n"/>
      <c r="BF253" s="74" t="n"/>
      <c r="BG253" s="74" t="n"/>
      <c r="BH253" s="74" t="n"/>
      <c r="BI253" s="74" t="n"/>
      <c r="BJ253" s="74" t="n"/>
      <c r="BK253" s="74" t="n"/>
      <c r="BL253" s="74" t="n"/>
      <c r="BM253" s="74" t="n"/>
      <c r="BN253" s="74" t="n"/>
      <c r="BO253" s="74" t="n"/>
      <c r="BP253" s="74" t="n"/>
      <c r="BQ253" s="74" t="n"/>
      <c r="BR253" s="74" t="n"/>
      <c r="BS253" s="74" t="n"/>
      <c r="BT253" s="74" t="n"/>
      <c r="BU253" s="74" t="n"/>
      <c r="BV253" s="74" t="n"/>
      <c r="BW253" s="74" t="n"/>
      <c r="BX253" s="74" t="n"/>
      <c r="BY253" s="74" t="n"/>
      <c r="BZ253" s="74" t="n"/>
      <c r="CA253" s="74" t="n"/>
      <c r="CB253" s="74" t="n"/>
      <c r="CC253" s="74" t="n"/>
      <c r="CD253" s="74" t="n"/>
      <c r="CE253" s="74" t="n"/>
      <c r="CF253" s="74" t="n"/>
      <c r="CG253" s="74" t="n"/>
      <c r="CH253" s="74" t="n"/>
      <c r="CI253" s="74" t="n"/>
      <c r="CJ253" s="74" t="n"/>
      <c r="CK253" s="74" t="n"/>
      <c r="CL253" s="74" t="n"/>
      <c r="CM253" s="74" t="n"/>
      <c r="CN253" s="74" t="n"/>
      <c r="CO253" s="74" t="n"/>
      <c r="CP253" s="74" t="n"/>
      <c r="CQ253" s="74" t="n"/>
      <c r="CR253" s="74" t="n"/>
      <c r="CS253" s="74" t="n"/>
      <c r="CT253" s="74" t="n"/>
      <c r="CU253" s="74" t="n"/>
      <c r="CV253" s="74" t="n"/>
      <c r="CW253" s="74" t="n"/>
      <c r="CX253" s="74" t="n"/>
      <c r="CY253" s="74" t="n"/>
      <c r="CZ253" s="74" t="n"/>
      <c r="DA253" s="74" t="n"/>
      <c r="DB253" s="74" t="n"/>
      <c r="DC253" s="74" t="n"/>
      <c r="DD253" s="74" t="n"/>
      <c r="DE253" s="74" t="n"/>
      <c r="DF253" s="74" t="n"/>
      <c r="DG253" s="74" t="n"/>
      <c r="DH253" s="74" t="n"/>
      <c r="DI253" s="74" t="n"/>
      <c r="DJ253" s="74" t="n"/>
      <c r="DK253" s="74" t="n"/>
      <c r="DL253" s="74" t="n"/>
      <c r="DM253" s="74" t="n"/>
      <c r="DN253" s="74" t="n"/>
      <c r="DO253" s="74" t="n"/>
      <c r="DP253" s="74" t="n"/>
      <c r="DQ253" s="74" t="n"/>
      <c r="DR253" s="74" t="n"/>
      <c r="DS253" s="74" t="n"/>
      <c r="DT253" s="74" t="n"/>
      <c r="DU253" s="74" t="n"/>
      <c r="DV253" s="74" t="n"/>
      <c r="DW253" s="74" t="n"/>
      <c r="DX253" s="74" t="n"/>
      <c r="DY253" s="74" t="n"/>
      <c r="DZ253" s="74" t="n"/>
      <c r="EA253" s="74" t="n"/>
      <c r="EB253" s="74" t="n"/>
      <c r="EC253" s="74" t="n"/>
      <c r="ED253" s="74" t="n"/>
      <c r="EE253" s="74" t="n"/>
      <c r="EF253" s="74" t="n"/>
      <c r="EG253" s="74" t="n"/>
      <c r="EH253" s="74" t="n"/>
      <c r="EI253" s="74" t="n"/>
      <c r="EJ253" s="74" t="n"/>
      <c r="EK253" s="74" t="n"/>
      <c r="EL253" s="74" t="n"/>
      <c r="EM253" s="74" t="n"/>
      <c r="EN253" s="74" t="n"/>
      <c r="EO253" s="74" t="n"/>
      <c r="EP253" s="74" t="n"/>
      <c r="EQ253" s="74" t="n"/>
      <c r="ER253" s="74" t="n"/>
      <c r="ES253" s="74" t="n"/>
      <c r="ET253" s="74" t="n"/>
      <c r="EU253" s="74" t="n"/>
      <c r="EV253" s="130" t="n"/>
      <c r="EW253" s="131" t="n"/>
      <c r="EX253" s="131" t="n"/>
      <c r="EY253" s="131" t="n"/>
      <c r="EZ253" s="131" t="n"/>
      <c r="FA253" s="131" t="n"/>
      <c r="FB253" s="131" t="n"/>
      <c r="FC253" s="131" t="n"/>
    </row>
    <row r="254" ht="165.5" customHeight="1">
      <c r="A254" s="109" t="inlineStr">
        <is>
          <t>Mapped</t>
        </is>
      </c>
      <c r="B254" s="109" t="inlineStr">
        <is>
          <t>Corporate</t>
        </is>
      </c>
      <c r="C254" s="110" t="inlineStr">
        <is>
          <t>IRIS1508</t>
        </is>
      </c>
      <c r="D254" s="110" t="inlineStr">
        <is>
          <t>Winny Nair</t>
        </is>
      </c>
      <c r="E254" s="110" t="inlineStr">
        <is>
          <t>Finance</t>
        </is>
      </c>
      <c r="F254" s="162" t="inlineStr">
        <is>
          <t>Manager - Finance and Accounts</t>
        </is>
      </c>
      <c r="G254" s="162" t="inlineStr">
        <is>
          <t>Senior Finance Specialist – POD Lead</t>
        </is>
      </c>
      <c r="H254" s="162" t="inlineStr">
        <is>
          <t>Not in current mapping files</t>
        </is>
      </c>
      <c r="I254" s="162" t="inlineStr">
        <is>
          <t>B2</t>
        </is>
      </c>
      <c r="J254" s="151" t="inlineStr">
        <is>
          <t>● Newly mapped</t>
        </is>
      </c>
      <c r="K254" s="110" t="inlineStr">
        <is>
          <t>Finance &amp; Accounts</t>
        </is>
      </c>
      <c r="L254" s="110" t="inlineStr">
        <is>
          <t>Financial Reporting, Compliance &amp; Audit</t>
        </is>
      </c>
      <c r="M254" s="110" t="n"/>
      <c r="N254" s="110" t="n">
        <v>19</v>
      </c>
      <c r="O254" s="109" t="inlineStr">
        <is>
          <t>P4 / M3</t>
        </is>
      </c>
      <c r="P254" s="110" t="inlineStr">
        <is>
          <t>Senior / Manager</t>
        </is>
      </c>
      <c r="Q254" s="110" t="inlineStr">
        <is>
          <t>4–5</t>
        </is>
      </c>
      <c r="R254" s="110" t="inlineStr">
        <is>
          <t>6–9 yrs</t>
        </is>
      </c>
      <c r="S254" s="110" t="inlineStr">
        <is>
          <t>7–10 · 6–11</t>
        </is>
      </c>
      <c r="T254" s="110" t="inlineStr">
        <is>
          <t>Finance Specialist / Asst. Manager</t>
        </is>
      </c>
      <c r="U254" s="110" t="inlineStr">
        <is>
          <t>Atlassian company-wide P-levels: P50 Senior · Toppan Merrill: Senior Financial Analyst · IRIS Vs Competitor Benchmark — finance ladder: Finance Manager</t>
        </is>
      </c>
      <c r="V254" s="110" t="inlineStr">
        <is>
          <t>IMA Management Accounting Competency Framework; ICAI / CA; Ind AS</t>
        </is>
      </c>
      <c r="W254" s="110" t="inlineStr">
        <is>
          <t>Core 3 · Future 3 · Functional 4 · Leadership 3</t>
        </is>
      </c>
      <c r="X254" s="73" t="n">
        <v>124</v>
      </c>
      <c r="Y254" s="74" t="inlineStr">
        <is>
          <t>IRIS1508</t>
        </is>
      </c>
      <c r="Z254" s="74" t="inlineStr">
        <is>
          <t>Employee</t>
        </is>
      </c>
      <c r="AA254" s="74" t="inlineStr">
        <is>
          <t>Active</t>
        </is>
      </c>
      <c r="AB254" s="74" t="inlineStr">
        <is>
          <t>Winny Nair</t>
        </is>
      </c>
      <c r="AC254" s="164" t="n">
        <v>42019</v>
      </c>
      <c r="AD254" s="74" t="inlineStr">
        <is>
          <t>Manager - Finance and Accounts</t>
        </is>
      </c>
      <c r="AE254" s="74" t="inlineStr">
        <is>
          <t>PGDM</t>
        </is>
      </c>
      <c r="AF254" s="74" t="inlineStr">
        <is>
          <t>Nishant Gupta</t>
        </is>
      </c>
      <c r="AG254" s="74" t="inlineStr">
        <is>
          <t>N-3</t>
        </is>
      </c>
      <c r="AH254" s="74" t="inlineStr">
        <is>
          <t>Manager</t>
        </is>
      </c>
      <c r="AI254" s="74" t="inlineStr">
        <is>
          <t>8 years, 2 months, 0 days</t>
        </is>
      </c>
      <c r="AJ254" s="74" t="inlineStr">
        <is>
          <t>11 years, 7 months, 10 days</t>
        </is>
      </c>
      <c r="AK254" s="74" t="inlineStr">
        <is>
          <t>Corporate</t>
        </is>
      </c>
      <c r="AL254" s="74" t="inlineStr">
        <is>
          <t>Corporate</t>
        </is>
      </c>
      <c r="AM254" s="74" t="inlineStr">
        <is>
          <t>Finance</t>
        </is>
      </c>
      <c r="AN254" s="74" t="inlineStr">
        <is>
          <t>Accounting</t>
        </is>
      </c>
      <c r="AO254" s="74" t="inlineStr">
        <is>
          <t>No</t>
        </is>
      </c>
      <c r="AP254" s="74" t="inlineStr">
        <is>
          <t>General &amp; Admin</t>
        </is>
      </c>
      <c r="AQ254" s="74" t="inlineStr">
        <is>
          <t>Accounting</t>
        </is>
      </c>
      <c r="AR254" s="74" t="inlineStr">
        <is>
          <t>Non-technical</t>
        </is>
      </c>
      <c r="AS254" s="74" t="n">
        <v>20</v>
      </c>
      <c r="AT254" s="74" t="inlineStr">
        <is>
          <t>Covered</t>
        </is>
      </c>
      <c r="AU254" s="74" t="n"/>
      <c r="AV254" s="74" t="n"/>
      <c r="AW254" s="74" t="n"/>
      <c r="AX254" s="74" t="n"/>
      <c r="AY254" s="74" t="n"/>
      <c r="AZ254" s="74" t="n"/>
      <c r="BA254" s="74" t="n"/>
      <c r="BB254" s="74" t="n"/>
      <c r="BC254" s="74" t="n"/>
      <c r="BD254" s="74" t="n"/>
      <c r="BE254" s="74" t="n"/>
      <c r="BF254" s="74" t="n"/>
      <c r="BG254" s="74" t="n"/>
      <c r="BH254" s="74" t="n"/>
      <c r="BI254" s="74" t="n"/>
      <c r="BJ254" s="74" t="n"/>
      <c r="BK254" s="74" t="n"/>
      <c r="BL254" s="74" t="n"/>
      <c r="BM254" s="74" t="n"/>
      <c r="BN254" s="74" t="n"/>
      <c r="BO254" s="74" t="n"/>
      <c r="BP254" s="74" t="n"/>
      <c r="BQ254" s="74" t="n"/>
      <c r="BR254" s="74" t="n"/>
      <c r="BS254" s="74" t="n"/>
      <c r="BT254" s="74" t="n"/>
      <c r="BU254" s="74" t="n"/>
      <c r="BV254" s="74" t="n"/>
      <c r="BW254" s="74" t="n"/>
      <c r="BX254" s="74" t="n"/>
      <c r="BY254" s="74" t="n"/>
      <c r="BZ254" s="74" t="n"/>
      <c r="CA254" s="74" t="n"/>
      <c r="CB254" s="74" t="n"/>
      <c r="CC254" s="74" t="n"/>
      <c r="CD254" s="74" t="n"/>
      <c r="CE254" s="74" t="n"/>
      <c r="CF254" s="74" t="n"/>
      <c r="CG254" s="74" t="n"/>
      <c r="CH254" s="74" t="n"/>
      <c r="CI254" s="74" t="n"/>
      <c r="CJ254" s="74" t="n"/>
      <c r="CK254" s="74" t="n"/>
      <c r="CL254" s="74" t="n"/>
      <c r="CM254" s="74" t="n"/>
      <c r="CN254" s="74" t="n"/>
      <c r="CO254" s="74" t="n"/>
      <c r="CP254" s="74" t="n"/>
      <c r="CQ254" s="74" t="n"/>
      <c r="CR254" s="74" t="n"/>
      <c r="CS254" s="74" t="n"/>
      <c r="CT254" s="74" t="n"/>
      <c r="CU254" s="74" t="n"/>
      <c r="CV254" s="74" t="n"/>
      <c r="CW254" s="74" t="n"/>
      <c r="CX254" s="74" t="n"/>
      <c r="CY254" s="74" t="n"/>
      <c r="CZ254" s="74" t="n"/>
      <c r="DA254" s="74" t="n"/>
      <c r="DB254" s="74" t="n"/>
      <c r="DC254" s="74" t="n"/>
      <c r="DD254" s="74" t="n"/>
      <c r="DE254" s="74" t="n"/>
      <c r="DF254" s="74" t="n"/>
      <c r="DG254" s="74" t="n"/>
      <c r="DH254" s="74" t="n"/>
      <c r="DI254" s="74" t="n"/>
      <c r="DJ254" s="74" t="n"/>
      <c r="DK254" s="74" t="n"/>
      <c r="DL254" s="74" t="n"/>
      <c r="DM254" s="74" t="n"/>
      <c r="DN254" s="74" t="n"/>
      <c r="DO254" s="74" t="n"/>
      <c r="DP254" s="74" t="n"/>
      <c r="DQ254" s="74" t="n"/>
      <c r="DR254" s="74" t="n"/>
      <c r="DS254" s="74" t="n"/>
      <c r="DT254" s="74" t="n"/>
      <c r="DU254" s="74" t="n"/>
      <c r="DV254" s="74" t="n"/>
      <c r="DW254" s="74" t="n"/>
      <c r="DX254" s="74" t="n"/>
      <c r="DY254" s="74" t="n"/>
      <c r="DZ254" s="74" t="n"/>
      <c r="EA254" s="74" t="n"/>
      <c r="EB254" s="74" t="n"/>
      <c r="EC254" s="74" t="n"/>
      <c r="ED254" s="74" t="n"/>
      <c r="EE254" s="74" t="n"/>
      <c r="EF254" s="74" t="n"/>
      <c r="EG254" s="74" t="n"/>
      <c r="EH254" s="74" t="n"/>
      <c r="EI254" s="74" t="n"/>
      <c r="EJ254" s="74" t="n"/>
      <c r="EK254" s="74" t="n"/>
      <c r="EL254" s="74" t="n"/>
      <c r="EM254" s="74" t="n"/>
      <c r="EN254" s="74" t="n"/>
      <c r="EO254" s="74" t="n"/>
      <c r="EP254" s="74" t="n"/>
      <c r="EQ254" s="74" t="n"/>
      <c r="ER254" s="74" t="n"/>
      <c r="ES254" s="74" t="n"/>
      <c r="ET254" s="74" t="n"/>
      <c r="EU254" s="74" t="n"/>
      <c r="EV254" s="130" t="n"/>
      <c r="EW254" s="131" t="n"/>
      <c r="EX254" s="131" t="n"/>
      <c r="EY254" s="131" t="n"/>
      <c r="EZ254" s="131" t="n"/>
      <c r="FA254" s="131" t="n"/>
      <c r="FB254" s="131" t="n"/>
      <c r="FC254" s="131" t="n"/>
    </row>
    <row r="255" ht="128" customHeight="1">
      <c r="A255" s="109" t="inlineStr">
        <is>
          <t>Mapped</t>
        </is>
      </c>
      <c r="B255" s="109" t="inlineStr">
        <is>
          <t>Corporate</t>
        </is>
      </c>
      <c r="C255" s="110" t="inlineStr">
        <is>
          <t>IRIS1724</t>
        </is>
      </c>
      <c r="D255" s="110" t="inlineStr">
        <is>
          <t>Anita Chavan</t>
        </is>
      </c>
      <c r="E255" s="110" t="inlineStr">
        <is>
          <t>Finance</t>
        </is>
      </c>
      <c r="F255" s="162" t="inlineStr">
        <is>
          <t>Senior Executive Accounts</t>
        </is>
      </c>
      <c r="G255" s="162" t="inlineStr">
        <is>
          <t>Accounts Specialist – POD Lead</t>
        </is>
      </c>
      <c r="H255" s="162" t="inlineStr">
        <is>
          <t>Not in current mapping files</t>
        </is>
      </c>
      <c r="I255" s="162" t="inlineStr">
        <is>
          <t>B1</t>
        </is>
      </c>
      <c r="J255" s="151" t="inlineStr">
        <is>
          <t>● Newly mapped</t>
        </is>
      </c>
      <c r="K255" s="110" t="inlineStr">
        <is>
          <t>Finance &amp; Accounts</t>
        </is>
      </c>
      <c r="L255" s="110" t="inlineStr">
        <is>
          <t>Accounting &amp; Transaction Processing</t>
        </is>
      </c>
      <c r="M255" s="110" t="n"/>
      <c r="N255" s="110" t="n">
        <v>20</v>
      </c>
      <c r="O255" s="109" t="inlineStr">
        <is>
          <t>P3 / M2</t>
        </is>
      </c>
      <c r="P255" s="110" t="inlineStr">
        <is>
          <t>Career / · Team Lead</t>
        </is>
      </c>
      <c r="Q255" s="110" t="inlineStr">
        <is>
          <t>4 Enable</t>
        </is>
      </c>
      <c r="R255" s="110" t="inlineStr">
        <is>
          <t>4–7 yrs</t>
        </is>
      </c>
      <c r="S255" s="110" t="inlineStr">
        <is>
          <t>5–8 · 4–8</t>
        </is>
      </c>
      <c r="T255" s="110" t="inlineStr">
        <is>
          <t>Senior Accountant</t>
        </is>
      </c>
      <c r="U255" s="110" t="inlineStr">
        <is>
          <t>Toppan Merrill: Senior Accountant · IRIS Vs Competitor Benchmark — finance ladder: Finance Specialist / Asst. Manager</t>
        </is>
      </c>
      <c r="V255" s="110" t="inlineStr">
        <is>
          <t>IMA Management Accounting Competency Framework; ICAI / CA; Ind AS</t>
        </is>
      </c>
      <c r="W255" s="110" t="inlineStr">
        <is>
          <t>Core 3 · Future 3 · Functional 3 · Leadership 2</t>
        </is>
      </c>
      <c r="X255" s="73" t="n">
        <v>148</v>
      </c>
      <c r="Y255" s="74" t="inlineStr">
        <is>
          <t>IRIS1724</t>
        </is>
      </c>
      <c r="Z255" s="74" t="inlineStr">
        <is>
          <t>Employee</t>
        </is>
      </c>
      <c r="AA255" s="74" t="inlineStr">
        <is>
          <t>Active</t>
        </is>
      </c>
      <c r="AB255" s="74" t="inlineStr">
        <is>
          <t>Anita Chavan</t>
        </is>
      </c>
      <c r="AC255" s="164" t="n">
        <v>43262</v>
      </c>
      <c r="AD255" s="74" t="inlineStr">
        <is>
          <t>Senior Executive Accounts</t>
        </is>
      </c>
      <c r="AE255" s="74" t="inlineStr">
        <is>
          <t>B.Com</t>
        </is>
      </c>
      <c r="AF255" s="74" t="inlineStr">
        <is>
          <t>Shreya Singh</t>
        </is>
      </c>
      <c r="AG255" s="74" t="inlineStr">
        <is>
          <t>N-5</t>
        </is>
      </c>
      <c r="AH255" s="74" t="inlineStr">
        <is>
          <t>Manager</t>
        </is>
      </c>
      <c r="AI255" s="74" t="inlineStr">
        <is>
          <t>12 years, 4 months, 0 days</t>
        </is>
      </c>
      <c r="AJ255" s="74" t="inlineStr">
        <is>
          <t>8 years, 2 months, 14 days</t>
        </is>
      </c>
      <c r="AK255" s="74" t="inlineStr">
        <is>
          <t>Corporate</t>
        </is>
      </c>
      <c r="AL255" s="74" t="inlineStr">
        <is>
          <t>Corporate</t>
        </is>
      </c>
      <c r="AM255" s="74" t="inlineStr">
        <is>
          <t>Finance</t>
        </is>
      </c>
      <c r="AN255" s="74" t="inlineStr">
        <is>
          <t>Accounting</t>
        </is>
      </c>
      <c r="AO255" s="74" t="inlineStr">
        <is>
          <t>No</t>
        </is>
      </c>
      <c r="AP255" s="74" t="inlineStr">
        <is>
          <t>General &amp; Admin</t>
        </is>
      </c>
      <c r="AQ255" s="74" t="inlineStr">
        <is>
          <t>Accounting</t>
        </is>
      </c>
      <c r="AR255" s="74" t="inlineStr">
        <is>
          <t>Non-technical</t>
        </is>
      </c>
      <c r="AS255" s="74" t="n">
        <v>20</v>
      </c>
      <c r="AT255" s="74" t="inlineStr">
        <is>
          <t>Covered</t>
        </is>
      </c>
      <c r="AU255" s="74" t="n"/>
      <c r="AV255" s="74" t="n"/>
      <c r="AW255" s="74" t="n"/>
      <c r="AX255" s="74" t="n"/>
      <c r="AY255" s="74" t="n"/>
      <c r="AZ255" s="74" t="n"/>
      <c r="BA255" s="74" t="n"/>
      <c r="BB255" s="74" t="n"/>
      <c r="BC255" s="74" t="n"/>
      <c r="BD255" s="74" t="n"/>
      <c r="BE255" s="74" t="n"/>
      <c r="BF255" s="74" t="n"/>
      <c r="BG255" s="74" t="n"/>
      <c r="BH255" s="74" t="n"/>
      <c r="BI255" s="74" t="n"/>
      <c r="BJ255" s="74" t="n"/>
      <c r="BK255" s="74" t="n"/>
      <c r="BL255" s="74" t="n"/>
      <c r="BM255" s="74" t="n"/>
      <c r="BN255" s="74" t="n"/>
      <c r="BO255" s="74" t="n"/>
      <c r="BP255" s="74" t="n"/>
      <c r="BQ255" s="74" t="n"/>
      <c r="BR255" s="74" t="n"/>
      <c r="BS255" s="74" t="n"/>
      <c r="BT255" s="74" t="n"/>
      <c r="BU255" s="74" t="n"/>
      <c r="BV255" s="74" t="n"/>
      <c r="BW255" s="74" t="n"/>
      <c r="BX255" s="74" t="n"/>
      <c r="BY255" s="74" t="n"/>
      <c r="BZ255" s="74" t="n"/>
      <c r="CA255" s="74" t="n"/>
      <c r="CB255" s="74" t="n"/>
      <c r="CC255" s="74" t="n"/>
      <c r="CD255" s="74" t="n"/>
      <c r="CE255" s="74" t="n"/>
      <c r="CF255" s="74" t="n"/>
      <c r="CG255" s="74" t="n"/>
      <c r="CH255" s="74" t="n"/>
      <c r="CI255" s="74" t="n"/>
      <c r="CJ255" s="74" t="n"/>
      <c r="CK255" s="74" t="n"/>
      <c r="CL255" s="74" t="n"/>
      <c r="CM255" s="74" t="n"/>
      <c r="CN255" s="74" t="n"/>
      <c r="CO255" s="74" t="n"/>
      <c r="CP255" s="74" t="n"/>
      <c r="CQ255" s="74" t="n"/>
      <c r="CR255" s="74" t="n"/>
      <c r="CS255" s="74" t="n"/>
      <c r="CT255" s="74" t="n"/>
      <c r="CU255" s="74" t="n"/>
      <c r="CV255" s="74" t="n"/>
      <c r="CW255" s="74" t="n"/>
      <c r="CX255" s="74" t="n"/>
      <c r="CY255" s="74" t="n"/>
      <c r="CZ255" s="74" t="n"/>
      <c r="DA255" s="74" t="n"/>
      <c r="DB255" s="74" t="n"/>
      <c r="DC255" s="74" t="n"/>
      <c r="DD255" s="74" t="n"/>
      <c r="DE255" s="74" t="n"/>
      <c r="DF255" s="74" t="n"/>
      <c r="DG255" s="74" t="n"/>
      <c r="DH255" s="74" t="n"/>
      <c r="DI255" s="74" t="n"/>
      <c r="DJ255" s="74" t="n"/>
      <c r="DK255" s="74" t="n"/>
      <c r="DL255" s="74" t="n"/>
      <c r="DM255" s="74" t="n"/>
      <c r="DN255" s="74" t="n"/>
      <c r="DO255" s="74" t="n"/>
      <c r="DP255" s="74" t="n"/>
      <c r="DQ255" s="74" t="n"/>
      <c r="DR255" s="74" t="n"/>
      <c r="DS255" s="74" t="n"/>
      <c r="DT255" s="74" t="n"/>
      <c r="DU255" s="74" t="n"/>
      <c r="DV255" s="74" t="n"/>
      <c r="DW255" s="74" t="n"/>
      <c r="DX255" s="74" t="n"/>
      <c r="DY255" s="74" t="n"/>
      <c r="DZ255" s="74" t="n"/>
      <c r="EA255" s="74" t="n"/>
      <c r="EB255" s="74" t="n"/>
      <c r="EC255" s="74" t="n"/>
      <c r="ED255" s="74" t="n"/>
      <c r="EE255" s="74" t="n"/>
      <c r="EF255" s="74" t="n"/>
      <c r="EG255" s="74" t="n"/>
      <c r="EH255" s="74" t="n"/>
      <c r="EI255" s="74" t="n"/>
      <c r="EJ255" s="74" t="n"/>
      <c r="EK255" s="74" t="n"/>
      <c r="EL255" s="74" t="n"/>
      <c r="EM255" s="74" t="n"/>
      <c r="EN255" s="74" t="n"/>
      <c r="EO255" s="74" t="n"/>
      <c r="EP255" s="74" t="n"/>
      <c r="EQ255" s="74" t="n"/>
      <c r="ER255" s="74" t="n"/>
      <c r="ES255" s="74" t="n"/>
      <c r="ET255" s="74" t="n"/>
      <c r="EU255" s="74" t="n"/>
      <c r="EV255" s="130" t="n"/>
      <c r="EW255" s="131" t="n"/>
      <c r="EX255" s="131" t="n"/>
      <c r="EY255" s="131" t="n"/>
      <c r="EZ255" s="131" t="n"/>
      <c r="FA255" s="131" t="n"/>
      <c r="FB255" s="131" t="n"/>
      <c r="FC255" s="131" t="n"/>
    </row>
    <row r="256" ht="128" customHeight="1">
      <c r="A256" s="109" t="inlineStr">
        <is>
          <t>Mapped</t>
        </is>
      </c>
      <c r="B256" s="109" t="inlineStr">
        <is>
          <t>Corporate</t>
        </is>
      </c>
      <c r="C256" s="110" t="inlineStr">
        <is>
          <t>IRIS1557</t>
        </is>
      </c>
      <c r="D256" s="110" t="inlineStr">
        <is>
          <t>Gaurangee Gaurav Tawde</t>
        </is>
      </c>
      <c r="E256" s="110" t="inlineStr">
        <is>
          <t>Finance</t>
        </is>
      </c>
      <c r="F256" s="162" t="inlineStr">
        <is>
          <t>Senior Executive Accounts</t>
        </is>
      </c>
      <c r="G256" s="162" t="inlineStr">
        <is>
          <t>Accounts Specialist – POD Lead</t>
        </is>
      </c>
      <c r="H256" s="162" t="inlineStr">
        <is>
          <t>Not in current mapping files</t>
        </is>
      </c>
      <c r="I256" s="162" t="inlineStr">
        <is>
          <t>B1</t>
        </is>
      </c>
      <c r="J256" s="151" t="inlineStr">
        <is>
          <t>● Newly mapped</t>
        </is>
      </c>
      <c r="K256" s="110" t="inlineStr">
        <is>
          <t>Finance &amp; Accounts</t>
        </is>
      </c>
      <c r="L256" s="110" t="inlineStr">
        <is>
          <t>Accounting &amp; Transaction Processing</t>
        </is>
      </c>
      <c r="M256" s="110" t="n"/>
      <c r="N256" s="110" t="n">
        <v>20</v>
      </c>
      <c r="O256" s="109" t="inlineStr">
        <is>
          <t>P3 / M2</t>
        </is>
      </c>
      <c r="P256" s="110" t="inlineStr">
        <is>
          <t>Career / · Team Lead</t>
        </is>
      </c>
      <c r="Q256" s="110" t="inlineStr">
        <is>
          <t>4 Enable</t>
        </is>
      </c>
      <c r="R256" s="110" t="inlineStr">
        <is>
          <t>4–7 yrs</t>
        </is>
      </c>
      <c r="S256" s="110" t="inlineStr">
        <is>
          <t>5–8 · 4–8</t>
        </is>
      </c>
      <c r="T256" s="110" t="inlineStr">
        <is>
          <t>Senior Accountant</t>
        </is>
      </c>
      <c r="U256" s="110" t="inlineStr">
        <is>
          <t>Toppan Merrill: Senior Accountant · IRIS Vs Competitor Benchmark — finance ladder: Finance Specialist / Asst. Manager</t>
        </is>
      </c>
      <c r="V256" s="110" t="inlineStr">
        <is>
          <t>IMA Management Accounting Competency Framework; ICAI / CA; Ind AS</t>
        </is>
      </c>
      <c r="W256" s="110" t="inlineStr">
        <is>
          <t>Core 3 · Future 3 · Functional 3 · Leadership 2</t>
        </is>
      </c>
      <c r="X256" s="73" t="n">
        <v>127</v>
      </c>
      <c r="Y256" s="74" t="inlineStr">
        <is>
          <t>IRIS1557</t>
        </is>
      </c>
      <c r="Z256" s="74" t="inlineStr">
        <is>
          <t>Employee</t>
        </is>
      </c>
      <c r="AA256" s="74" t="inlineStr">
        <is>
          <t>Active</t>
        </is>
      </c>
      <c r="AB256" s="74" t="inlineStr">
        <is>
          <t>Gaurangee Gaurav Tawde</t>
        </is>
      </c>
      <c r="AC256" s="164" t="n">
        <v>42219</v>
      </c>
      <c r="AD256" s="74" t="inlineStr">
        <is>
          <t>Senior Executive Accounts</t>
        </is>
      </c>
      <c r="AE256" s="74" t="inlineStr">
        <is>
          <t>PGDM</t>
        </is>
      </c>
      <c r="AF256" s="74" t="inlineStr">
        <is>
          <t>Shreya Singh</t>
        </is>
      </c>
      <c r="AG256" s="74" t="inlineStr">
        <is>
          <t>N-5</t>
        </is>
      </c>
      <c r="AH256" s="74" t="inlineStr">
        <is>
          <t>Manager</t>
        </is>
      </c>
      <c r="AI256" s="74" t="inlineStr">
        <is>
          <t>9 years, 0 months, 0 days</t>
        </is>
      </c>
      <c r="AJ256" s="74" t="inlineStr">
        <is>
          <t>11 years, 0 months, 22 days</t>
        </is>
      </c>
      <c r="AK256" s="74" t="inlineStr">
        <is>
          <t>Corporate</t>
        </is>
      </c>
      <c r="AL256" s="74" t="inlineStr">
        <is>
          <t>Corporate</t>
        </is>
      </c>
      <c r="AM256" s="74" t="inlineStr">
        <is>
          <t>Finance</t>
        </is>
      </c>
      <c r="AN256" s="74" t="inlineStr">
        <is>
          <t>Accounting</t>
        </is>
      </c>
      <c r="AO256" s="74" t="inlineStr">
        <is>
          <t>No</t>
        </is>
      </c>
      <c r="AP256" s="74" t="inlineStr">
        <is>
          <t>General &amp; Admin</t>
        </is>
      </c>
      <c r="AQ256" s="74" t="inlineStr">
        <is>
          <t>Accounting</t>
        </is>
      </c>
      <c r="AR256" s="74" t="inlineStr">
        <is>
          <t>Non-technical</t>
        </is>
      </c>
      <c r="AS256" s="74" t="n">
        <v>20</v>
      </c>
      <c r="AT256" s="74" t="inlineStr">
        <is>
          <t>Covered</t>
        </is>
      </c>
      <c r="AU256" s="74" t="n"/>
      <c r="AV256" s="74" t="n"/>
      <c r="AW256" s="74" t="n"/>
      <c r="AX256" s="74" t="n"/>
      <c r="AY256" s="74" t="n"/>
      <c r="AZ256" s="74" t="n"/>
      <c r="BA256" s="74" t="n"/>
      <c r="BB256" s="74" t="n"/>
      <c r="BC256" s="74" t="n"/>
      <c r="BD256" s="74" t="n"/>
      <c r="BE256" s="74" t="n"/>
      <c r="BF256" s="74" t="n"/>
      <c r="BG256" s="74" t="n"/>
      <c r="BH256" s="74" t="n"/>
      <c r="BI256" s="74" t="n"/>
      <c r="BJ256" s="74" t="n"/>
      <c r="BK256" s="74" t="n"/>
      <c r="BL256" s="74" t="n"/>
      <c r="BM256" s="74" t="n"/>
      <c r="BN256" s="74" t="n"/>
      <c r="BO256" s="74" t="n"/>
      <c r="BP256" s="74" t="n"/>
      <c r="BQ256" s="74" t="n"/>
      <c r="BR256" s="74" t="n"/>
      <c r="BS256" s="74" t="n"/>
      <c r="BT256" s="74" t="n"/>
      <c r="BU256" s="74" t="n"/>
      <c r="BV256" s="74" t="n"/>
      <c r="BW256" s="74" t="n"/>
      <c r="BX256" s="74" t="n"/>
      <c r="BY256" s="74" t="n"/>
      <c r="BZ256" s="74" t="n"/>
      <c r="CA256" s="74" t="n"/>
      <c r="CB256" s="74" t="n"/>
      <c r="CC256" s="74" t="n"/>
      <c r="CD256" s="74" t="n"/>
      <c r="CE256" s="74" t="n"/>
      <c r="CF256" s="74" t="n"/>
      <c r="CG256" s="74" t="n"/>
      <c r="CH256" s="74" t="n"/>
      <c r="CI256" s="74" t="n"/>
      <c r="CJ256" s="74" t="n"/>
      <c r="CK256" s="74" t="n"/>
      <c r="CL256" s="74" t="n"/>
      <c r="CM256" s="74" t="n"/>
      <c r="CN256" s="74" t="n"/>
      <c r="CO256" s="74" t="n"/>
      <c r="CP256" s="74" t="n"/>
      <c r="CQ256" s="74" t="n"/>
      <c r="CR256" s="74" t="n"/>
      <c r="CS256" s="74" t="n"/>
      <c r="CT256" s="74" t="n"/>
      <c r="CU256" s="74" t="n"/>
      <c r="CV256" s="74" t="n"/>
      <c r="CW256" s="74" t="n"/>
      <c r="CX256" s="74" t="n"/>
      <c r="CY256" s="74" t="n"/>
      <c r="CZ256" s="74" t="n"/>
      <c r="DA256" s="74" t="n"/>
      <c r="DB256" s="74" t="n"/>
      <c r="DC256" s="74" t="n"/>
      <c r="DD256" s="74" t="n"/>
      <c r="DE256" s="74" t="n"/>
      <c r="DF256" s="74" t="n"/>
      <c r="DG256" s="74" t="n"/>
      <c r="DH256" s="74" t="n"/>
      <c r="DI256" s="74" t="n"/>
      <c r="DJ256" s="74" t="n"/>
      <c r="DK256" s="74" t="n"/>
      <c r="DL256" s="74" t="n"/>
      <c r="DM256" s="74" t="n"/>
      <c r="DN256" s="74" t="n"/>
      <c r="DO256" s="74" t="n"/>
      <c r="DP256" s="74" t="n"/>
      <c r="DQ256" s="74" t="n"/>
      <c r="DR256" s="74" t="n"/>
      <c r="DS256" s="74" t="n"/>
      <c r="DT256" s="74" t="n"/>
      <c r="DU256" s="74" t="n"/>
      <c r="DV256" s="74" t="n"/>
      <c r="DW256" s="74" t="n"/>
      <c r="DX256" s="74" t="n"/>
      <c r="DY256" s="74" t="n"/>
      <c r="DZ256" s="74" t="n"/>
      <c r="EA256" s="74" t="n"/>
      <c r="EB256" s="74" t="n"/>
      <c r="EC256" s="74" t="n"/>
      <c r="ED256" s="74" t="n"/>
      <c r="EE256" s="74" t="n"/>
      <c r="EF256" s="74" t="n"/>
      <c r="EG256" s="74" t="n"/>
      <c r="EH256" s="74" t="n"/>
      <c r="EI256" s="74" t="n"/>
      <c r="EJ256" s="74" t="n"/>
      <c r="EK256" s="74" t="n"/>
      <c r="EL256" s="74" t="n"/>
      <c r="EM256" s="74" t="n"/>
      <c r="EN256" s="74" t="n"/>
      <c r="EO256" s="74" t="n"/>
      <c r="EP256" s="74" t="n"/>
      <c r="EQ256" s="74" t="n"/>
      <c r="ER256" s="74" t="n"/>
      <c r="ES256" s="74" t="n"/>
      <c r="ET256" s="74" t="n"/>
      <c r="EU256" s="74" t="n"/>
      <c r="EV256" s="130" t="n"/>
      <c r="EW256" s="131" t="n"/>
      <c r="EX256" s="131" t="n"/>
      <c r="EY256" s="131" t="n"/>
      <c r="EZ256" s="131" t="n"/>
      <c r="FA256" s="131" t="n"/>
      <c r="FB256" s="131" t="n"/>
      <c r="FC256" s="131" t="n"/>
    </row>
    <row r="257" ht="128" customHeight="1">
      <c r="A257" s="109" t="inlineStr">
        <is>
          <t>Mapped</t>
        </is>
      </c>
      <c r="B257" s="109" t="inlineStr">
        <is>
          <t>Corporate</t>
        </is>
      </c>
      <c r="C257" s="110" t="inlineStr">
        <is>
          <t>IRIS2547</t>
        </is>
      </c>
      <c r="D257" s="110" t="inlineStr">
        <is>
          <t>Lalit Choudhary</t>
        </is>
      </c>
      <c r="E257" s="110" t="inlineStr">
        <is>
          <t>Finance</t>
        </is>
      </c>
      <c r="F257" s="162" t="inlineStr">
        <is>
          <t>Assistant Manager - Finance and Accounts</t>
        </is>
      </c>
      <c r="G257" s="162" t="inlineStr">
        <is>
          <t>Finance Specialist</t>
        </is>
      </c>
      <c r="H257" s="162" t="inlineStr">
        <is>
          <t>Not in current mapping files</t>
        </is>
      </c>
      <c r="I257" s="162" t="inlineStr">
        <is>
          <t>B1</t>
        </is>
      </c>
      <c r="J257" s="151" t="inlineStr">
        <is>
          <t>● Newly mapped</t>
        </is>
      </c>
      <c r="K257" s="110" t="inlineStr">
        <is>
          <t>Finance &amp; Accounts</t>
        </is>
      </c>
      <c r="L257" s="110" t="inlineStr">
        <is>
          <t>Financial Reporting, Compliance &amp; Audit</t>
        </is>
      </c>
      <c r="M257" s="110" t="n"/>
      <c r="N257" s="110" t="n">
        <v>19</v>
      </c>
      <c r="O257" s="109" t="inlineStr">
        <is>
          <t>P3 / M2</t>
        </is>
      </c>
      <c r="P257" s="110" t="inlineStr">
        <is>
          <t>Career / · Team Lead</t>
        </is>
      </c>
      <c r="Q257" s="110" t="inlineStr">
        <is>
          <t>4 Enable</t>
        </is>
      </c>
      <c r="R257" s="110" t="inlineStr">
        <is>
          <t>4–7 yrs</t>
        </is>
      </c>
      <c r="S257" s="110" t="inlineStr">
        <is>
          <t>5–8 · 4–8</t>
        </is>
      </c>
      <c r="T257" s="110" t="inlineStr">
        <is>
          <t>Senior Accountant</t>
        </is>
      </c>
      <c r="U257" s="110" t="inlineStr">
        <is>
          <t>Toppan Merrill: Senior Accountant · IRIS Vs Competitor Benchmark — finance ladder: Finance Specialist / Asst. Manager</t>
        </is>
      </c>
      <c r="V257" s="110" t="inlineStr">
        <is>
          <t>IMA Management Accounting Competency Framework; ICAI / CA; Ind AS</t>
        </is>
      </c>
      <c r="W257" s="110" t="inlineStr">
        <is>
          <t>Core 3 · Future 3 · Functional 3 · Leadership 1</t>
        </is>
      </c>
      <c r="X257" s="73" t="n">
        <v>521</v>
      </c>
      <c r="Y257" s="74" t="inlineStr">
        <is>
          <t>IRIS2547</t>
        </is>
      </c>
      <c r="Z257" s="74" t="inlineStr">
        <is>
          <t>Employee</t>
        </is>
      </c>
      <c r="AA257" s="74" t="inlineStr">
        <is>
          <t>Active</t>
        </is>
      </c>
      <c r="AB257" s="74" t="inlineStr">
        <is>
          <t>Lalit Choudhary</t>
        </is>
      </c>
      <c r="AC257" s="164" t="n">
        <v>46223</v>
      </c>
      <c r="AD257" s="74" t="inlineStr">
        <is>
          <t>Assistant Manager - Finance and Accounts</t>
        </is>
      </c>
      <c r="AE257" s="74" t="inlineStr">
        <is>
          <t>CA</t>
        </is>
      </c>
      <c r="AF257" s="74" t="inlineStr">
        <is>
          <t>Nishant Gupta</t>
        </is>
      </c>
      <c r="AG257" s="74" t="inlineStr">
        <is>
          <t>N-3</t>
        </is>
      </c>
      <c r="AH257" s="74" t="inlineStr">
        <is>
          <t>Individual Contributor</t>
        </is>
      </c>
      <c r="AI257" s="74" t="inlineStr">
        <is>
          <t>4 years, 7 months, 0 days</t>
        </is>
      </c>
      <c r="AJ257" s="74" t="inlineStr">
        <is>
          <t>0 years, 1 months, 5 days</t>
        </is>
      </c>
      <c r="AK257" s="74" t="inlineStr">
        <is>
          <t>Corporate</t>
        </is>
      </c>
      <c r="AL257" s="74" t="inlineStr">
        <is>
          <t>Corporate</t>
        </is>
      </c>
      <c r="AM257" s="74" t="inlineStr">
        <is>
          <t>Finance</t>
        </is>
      </c>
      <c r="AN257" s="74" t="inlineStr">
        <is>
          <t>Accounting</t>
        </is>
      </c>
      <c r="AO257" s="74" t="inlineStr">
        <is>
          <t>No</t>
        </is>
      </c>
      <c r="AP257" s="74" t="inlineStr">
        <is>
          <t>General &amp; Admin</t>
        </is>
      </c>
      <c r="AQ257" s="74" t="inlineStr">
        <is>
          <t>Accounting</t>
        </is>
      </c>
      <c r="AR257" s="74" t="inlineStr">
        <is>
          <t>Non-technical</t>
        </is>
      </c>
      <c r="AS257" s="74" t="n">
        <v>20</v>
      </c>
      <c r="AT257" s="74" t="inlineStr">
        <is>
          <t>Covered</t>
        </is>
      </c>
      <c r="AU257" s="74" t="n"/>
      <c r="AV257" s="74" t="n"/>
      <c r="AW257" s="74" t="n"/>
      <c r="AX257" s="74" t="n"/>
      <c r="AY257" s="74" t="n"/>
      <c r="AZ257" s="74" t="n"/>
      <c r="BA257" s="74" t="n"/>
      <c r="BB257" s="74" t="n"/>
      <c r="BC257" s="74" t="n"/>
      <c r="BD257" s="74" t="n"/>
      <c r="BE257" s="74" t="n"/>
      <c r="BF257" s="74" t="n"/>
      <c r="BG257" s="74" t="n"/>
      <c r="BH257" s="74" t="n"/>
      <c r="BI257" s="74" t="n"/>
      <c r="BJ257" s="74" t="n"/>
      <c r="BK257" s="74" t="n"/>
      <c r="BL257" s="74" t="n"/>
      <c r="BM257" s="74" t="n"/>
      <c r="BN257" s="74" t="n"/>
      <c r="BO257" s="74" t="n"/>
      <c r="BP257" s="74" t="n"/>
      <c r="BQ257" s="74" t="n"/>
      <c r="BR257" s="74" t="n"/>
      <c r="BS257" s="74" t="n"/>
      <c r="BT257" s="74" t="n"/>
      <c r="BU257" s="74" t="n"/>
      <c r="BV257" s="74" t="n"/>
      <c r="BW257" s="74" t="n"/>
      <c r="BX257" s="74" t="n"/>
      <c r="BY257" s="74" t="n"/>
      <c r="BZ257" s="74" t="n"/>
      <c r="CA257" s="74" t="n"/>
      <c r="CB257" s="74" t="n"/>
      <c r="CC257" s="74" t="n"/>
      <c r="CD257" s="74" t="n"/>
      <c r="CE257" s="74" t="n"/>
      <c r="CF257" s="74" t="n"/>
      <c r="CG257" s="74" t="n"/>
      <c r="CH257" s="74" t="n"/>
      <c r="CI257" s="74" t="n"/>
      <c r="CJ257" s="74" t="n"/>
      <c r="CK257" s="74" t="n"/>
      <c r="CL257" s="74" t="n"/>
      <c r="CM257" s="74" t="n"/>
      <c r="CN257" s="74" t="n"/>
      <c r="CO257" s="74" t="n"/>
      <c r="CP257" s="74" t="n"/>
      <c r="CQ257" s="74" t="n"/>
      <c r="CR257" s="74" t="n"/>
      <c r="CS257" s="74" t="n"/>
      <c r="CT257" s="74" t="n"/>
      <c r="CU257" s="74" t="n"/>
      <c r="CV257" s="74" t="n"/>
      <c r="CW257" s="74" t="n"/>
      <c r="CX257" s="74" t="n"/>
      <c r="CY257" s="74" t="n"/>
      <c r="CZ257" s="74" t="n"/>
      <c r="DA257" s="74" t="n"/>
      <c r="DB257" s="74" t="n"/>
      <c r="DC257" s="74" t="n"/>
      <c r="DD257" s="74" t="n"/>
      <c r="DE257" s="74" t="n"/>
      <c r="DF257" s="74" t="n"/>
      <c r="DG257" s="74" t="n"/>
      <c r="DH257" s="74" t="n"/>
      <c r="DI257" s="74" t="n"/>
      <c r="DJ257" s="74" t="n"/>
      <c r="DK257" s="74" t="n"/>
      <c r="DL257" s="74" t="n"/>
      <c r="DM257" s="74" t="n"/>
      <c r="DN257" s="74" t="n"/>
      <c r="DO257" s="74" t="n"/>
      <c r="DP257" s="74" t="n"/>
      <c r="DQ257" s="74" t="n"/>
      <c r="DR257" s="74" t="n"/>
      <c r="DS257" s="74" t="n"/>
      <c r="DT257" s="74" t="n"/>
      <c r="DU257" s="74" t="n"/>
      <c r="DV257" s="74" t="n"/>
      <c r="DW257" s="74" t="n"/>
      <c r="DX257" s="74" t="n"/>
      <c r="DY257" s="74" t="n"/>
      <c r="DZ257" s="74" t="n"/>
      <c r="EA257" s="74" t="n"/>
      <c r="EB257" s="74" t="n"/>
      <c r="EC257" s="74" t="n"/>
      <c r="ED257" s="74" t="n"/>
      <c r="EE257" s="74" t="n"/>
      <c r="EF257" s="74" t="n"/>
      <c r="EG257" s="74" t="n"/>
      <c r="EH257" s="74" t="n"/>
      <c r="EI257" s="74" t="n"/>
      <c r="EJ257" s="74" t="n"/>
      <c r="EK257" s="74" t="n"/>
      <c r="EL257" s="74" t="n"/>
      <c r="EM257" s="74" t="n"/>
      <c r="EN257" s="74" t="n"/>
      <c r="EO257" s="74" t="n"/>
      <c r="EP257" s="74" t="n"/>
      <c r="EQ257" s="74" t="n"/>
      <c r="ER257" s="74" t="n"/>
      <c r="ES257" s="74" t="n"/>
      <c r="ET257" s="74" t="n"/>
      <c r="EU257" s="74" t="n"/>
      <c r="EV257" s="130" t="n"/>
      <c r="EW257" s="131" t="n"/>
      <c r="EX257" s="131" t="n"/>
      <c r="EY257" s="131" t="n"/>
      <c r="EZ257" s="131" t="n"/>
      <c r="FA257" s="131" t="n"/>
      <c r="FB257" s="131" t="n"/>
      <c r="FC257" s="131" t="n"/>
    </row>
    <row r="258" ht="128" customHeight="1">
      <c r="A258" s="109" t="inlineStr">
        <is>
          <t>Mapped</t>
        </is>
      </c>
      <c r="B258" s="109" t="inlineStr">
        <is>
          <t>Corporate</t>
        </is>
      </c>
      <c r="C258" s="110" t="inlineStr">
        <is>
          <t>IRIS2561</t>
        </is>
      </c>
      <c r="D258" s="110" t="inlineStr">
        <is>
          <t>Radhika Karnani</t>
        </is>
      </c>
      <c r="E258" s="110" t="inlineStr">
        <is>
          <t>Finance</t>
        </is>
      </c>
      <c r="F258" s="162" t="inlineStr">
        <is>
          <t>Assistant Manager - Finance and Accounts</t>
        </is>
      </c>
      <c r="G258" s="162" t="inlineStr">
        <is>
          <t>Finance Specialist</t>
        </is>
      </c>
      <c r="H258" s="162" t="inlineStr">
        <is>
          <t>Not in current mapping files</t>
        </is>
      </c>
      <c r="I258" s="162" t="inlineStr">
        <is>
          <t>B1</t>
        </is>
      </c>
      <c r="J258" s="151" t="inlineStr">
        <is>
          <t>● Newly mapped</t>
        </is>
      </c>
      <c r="K258" s="110" t="inlineStr">
        <is>
          <t>Finance &amp; Accounts</t>
        </is>
      </c>
      <c r="L258" s="110" t="inlineStr">
        <is>
          <t>Financial Reporting, Compliance &amp; Audit</t>
        </is>
      </c>
      <c r="M258" s="163" t="inlineStr">
        <is>
          <t>• Total experience · outside + at IRIS — HR — HRIS
• Confirm prior experience · provisional placement — HR</t>
        </is>
      </c>
      <c r="N258" s="110" t="n">
        <v>19</v>
      </c>
      <c r="O258" s="109" t="inlineStr">
        <is>
          <t>P3 / M2</t>
        </is>
      </c>
      <c r="P258" s="110" t="inlineStr">
        <is>
          <t>Career / · Team Lead</t>
        </is>
      </c>
      <c r="Q258" s="110" t="inlineStr">
        <is>
          <t>4 Enable</t>
        </is>
      </c>
      <c r="R258" s="110" t="inlineStr">
        <is>
          <t>4–7 yrs</t>
        </is>
      </c>
      <c r="S258" s="110" t="inlineStr">
        <is>
          <t>5–8 · 4–8</t>
        </is>
      </c>
      <c r="T258" s="110" t="inlineStr">
        <is>
          <t>Senior Accountant</t>
        </is>
      </c>
      <c r="U258" s="110" t="inlineStr">
        <is>
          <t>Toppan Merrill: Senior Accountant · IRIS Vs Competitor Benchmark — finance ladder: Finance Specialist / Asst. Manager</t>
        </is>
      </c>
      <c r="V258" s="110" t="inlineStr">
        <is>
          <t>IMA Management Accounting Competency Framework; ICAI / CA; Ind AS</t>
        </is>
      </c>
      <c r="W258" s="110" t="inlineStr">
        <is>
          <t>Core 3 · Future 3 · Functional 3 · Leadership 1</t>
        </is>
      </c>
      <c r="X258" s="73" t="n">
        <v>534</v>
      </c>
      <c r="Y258" s="74" t="inlineStr">
        <is>
          <t>IRIS2561</t>
        </is>
      </c>
      <c r="Z258" s="74" t="inlineStr">
        <is>
          <t>Employee</t>
        </is>
      </c>
      <c r="AA258" s="74" t="inlineStr">
        <is>
          <t>Active</t>
        </is>
      </c>
      <c r="AB258" s="74" t="inlineStr">
        <is>
          <t>Radhika Karnani</t>
        </is>
      </c>
      <c r="AC258" s="164" t="n">
        <v>46268</v>
      </c>
      <c r="AD258" s="74" t="inlineStr">
        <is>
          <t>Assistant Manager - Finance and Accounts</t>
        </is>
      </c>
      <c r="AE258" s="74" t="inlineStr">
        <is>
          <t>CA</t>
        </is>
      </c>
      <c r="AF258" s="74" t="inlineStr">
        <is>
          <t>Nishant Gupta</t>
        </is>
      </c>
      <c r="AG258" s="74" t="inlineStr">
        <is>
          <t>N-3</t>
        </is>
      </c>
      <c r="AH258" s="74" t="inlineStr">
        <is>
          <t>Individual Contributor</t>
        </is>
      </c>
      <c r="AI258" s="74" t="n"/>
      <c r="AJ258" s="74" t="n"/>
      <c r="AK258" s="74" t="inlineStr">
        <is>
          <t>Corporate</t>
        </is>
      </c>
      <c r="AL258" s="74" t="inlineStr">
        <is>
          <t>Corporate</t>
        </is>
      </c>
      <c r="AM258" s="74" t="inlineStr">
        <is>
          <t>Finance</t>
        </is>
      </c>
      <c r="AN258" s="74" t="inlineStr">
        <is>
          <t>Accounting</t>
        </is>
      </c>
      <c r="AO258" s="74" t="inlineStr">
        <is>
          <t>No</t>
        </is>
      </c>
      <c r="AP258" s="74" t="inlineStr">
        <is>
          <t>General &amp; Admin</t>
        </is>
      </c>
      <c r="AQ258" s="74" t="inlineStr">
        <is>
          <t>Accounting</t>
        </is>
      </c>
      <c r="AR258" s="74" t="inlineStr">
        <is>
          <t>Non-technical</t>
        </is>
      </c>
      <c r="AS258" s="74" t="n">
        <v>20</v>
      </c>
      <c r="AT258" s="74" t="inlineStr">
        <is>
          <t>Covered</t>
        </is>
      </c>
      <c r="AU258" s="74" t="n"/>
      <c r="AV258" s="74" t="n"/>
      <c r="AW258" s="74" t="n"/>
      <c r="AX258" s="74" t="n"/>
      <c r="AY258" s="74" t="n"/>
      <c r="AZ258" s="74" t="n"/>
      <c r="BA258" s="74" t="n"/>
      <c r="BB258" s="74" t="n"/>
      <c r="BC258" s="74" t="n"/>
      <c r="BD258" s="74" t="n"/>
      <c r="BE258" s="74" t="n"/>
      <c r="BF258" s="74" t="n"/>
      <c r="BG258" s="74" t="n"/>
      <c r="BH258" s="74" t="n"/>
      <c r="BI258" s="74" t="n"/>
      <c r="BJ258" s="74" t="n"/>
      <c r="BK258" s="74" t="n"/>
      <c r="BL258" s="74" t="n"/>
      <c r="BM258" s="74" t="n"/>
      <c r="BN258" s="74" t="n"/>
      <c r="BO258" s="74" t="n"/>
      <c r="BP258" s="74" t="n"/>
      <c r="BQ258" s="74" t="n"/>
      <c r="BR258" s="74" t="n"/>
      <c r="BS258" s="74" t="n"/>
      <c r="BT258" s="74" t="n"/>
      <c r="BU258" s="74" t="n"/>
      <c r="BV258" s="74" t="n"/>
      <c r="BW258" s="74" t="n"/>
      <c r="BX258" s="74" t="n"/>
      <c r="BY258" s="74" t="n"/>
      <c r="BZ258" s="74" t="n"/>
      <c r="CA258" s="74" t="n"/>
      <c r="CB258" s="74" t="n"/>
      <c r="CC258" s="74" t="n"/>
      <c r="CD258" s="74" t="n"/>
      <c r="CE258" s="74" t="n"/>
      <c r="CF258" s="74" t="n"/>
      <c r="CG258" s="74" t="n"/>
      <c r="CH258" s="74" t="n"/>
      <c r="CI258" s="74" t="n"/>
      <c r="CJ258" s="74" t="n"/>
      <c r="CK258" s="74" t="n"/>
      <c r="CL258" s="74" t="n"/>
      <c r="CM258" s="74" t="n"/>
      <c r="CN258" s="74" t="n"/>
      <c r="CO258" s="74" t="n"/>
      <c r="CP258" s="74" t="n"/>
      <c r="CQ258" s="74" t="n"/>
      <c r="CR258" s="74" t="n"/>
      <c r="CS258" s="74" t="n"/>
      <c r="CT258" s="74" t="n"/>
      <c r="CU258" s="74" t="n"/>
      <c r="CV258" s="74" t="n"/>
      <c r="CW258" s="74" t="n"/>
      <c r="CX258" s="74" t="n"/>
      <c r="CY258" s="74" t="n"/>
      <c r="CZ258" s="74" t="n"/>
      <c r="DA258" s="74" t="n"/>
      <c r="DB258" s="74" t="n"/>
      <c r="DC258" s="74" t="n"/>
      <c r="DD258" s="74" t="n"/>
      <c r="DE258" s="74" t="n"/>
      <c r="DF258" s="74" t="n"/>
      <c r="DG258" s="74" t="n"/>
      <c r="DH258" s="74" t="n"/>
      <c r="DI258" s="74" t="n"/>
      <c r="DJ258" s="74" t="n"/>
      <c r="DK258" s="74" t="n"/>
      <c r="DL258" s="74" t="n"/>
      <c r="DM258" s="74" t="n"/>
      <c r="DN258" s="74" t="n"/>
      <c r="DO258" s="74" t="n"/>
      <c r="DP258" s="74" t="n"/>
      <c r="DQ258" s="74" t="n"/>
      <c r="DR258" s="74" t="n"/>
      <c r="DS258" s="74" t="n"/>
      <c r="DT258" s="74" t="n"/>
      <c r="DU258" s="74" t="n"/>
      <c r="DV258" s="74" t="n"/>
      <c r="DW258" s="74" t="n"/>
      <c r="DX258" s="74" t="n"/>
      <c r="DY258" s="74" t="n"/>
      <c r="DZ258" s="74" t="n"/>
      <c r="EA258" s="74" t="n"/>
      <c r="EB258" s="74" t="n"/>
      <c r="EC258" s="74" t="n"/>
      <c r="ED258" s="74" t="n"/>
      <c r="EE258" s="74" t="n"/>
      <c r="EF258" s="74" t="n"/>
      <c r="EG258" s="74" t="n"/>
      <c r="EH258" s="74" t="n"/>
      <c r="EI258" s="74" t="n"/>
      <c r="EJ258" s="74" t="n"/>
      <c r="EK258" s="74" t="n"/>
      <c r="EL258" s="74" t="n"/>
      <c r="EM258" s="74" t="n"/>
      <c r="EN258" s="74" t="n"/>
      <c r="EO258" s="74" t="n"/>
      <c r="EP258" s="74" t="n"/>
      <c r="EQ258" s="74" t="n"/>
      <c r="ER258" s="74" t="n"/>
      <c r="ES258" s="74" t="n"/>
      <c r="ET258" s="74" t="n"/>
      <c r="EU258" s="74" t="n"/>
      <c r="EV258" s="130" t="n"/>
      <c r="EW258" s="131" t="n"/>
      <c r="EX258" s="131" t="n"/>
      <c r="EY258" s="131" t="n"/>
      <c r="EZ258" s="131" t="n"/>
      <c r="FA258" s="131" t="n"/>
      <c r="FB258" s="131" t="n"/>
      <c r="FC258" s="131" t="n"/>
    </row>
    <row r="259" ht="128" customHeight="1">
      <c r="A259" s="109" t="inlineStr">
        <is>
          <t>Mapped</t>
        </is>
      </c>
      <c r="B259" s="109" t="inlineStr">
        <is>
          <t>Corporate</t>
        </is>
      </c>
      <c r="C259" s="110" t="inlineStr">
        <is>
          <t>IRIS2214</t>
        </is>
      </c>
      <c r="D259" s="110" t="inlineStr">
        <is>
          <t>Shreya Singh</t>
        </is>
      </c>
      <c r="E259" s="110" t="inlineStr">
        <is>
          <t>Finance</t>
        </is>
      </c>
      <c r="F259" s="162" t="inlineStr">
        <is>
          <t>Assistant Manager - Finance and Accounts</t>
        </is>
      </c>
      <c r="G259" s="162" t="inlineStr">
        <is>
          <t>Finance Specialist – POD Lead</t>
        </is>
      </c>
      <c r="H259" s="162" t="inlineStr">
        <is>
          <t>Not in current mapping files</t>
        </is>
      </c>
      <c r="I259" s="162" t="inlineStr">
        <is>
          <t>B1</t>
        </is>
      </c>
      <c r="J259" s="151" t="inlineStr">
        <is>
          <t>● Newly mapped</t>
        </is>
      </c>
      <c r="K259" s="110" t="inlineStr">
        <is>
          <t>Finance &amp; Accounts</t>
        </is>
      </c>
      <c r="L259" s="110" t="inlineStr">
        <is>
          <t>Financial Reporting, Compliance &amp; Audit</t>
        </is>
      </c>
      <c r="M259" s="110" t="n"/>
      <c r="N259" s="110" t="n">
        <v>20</v>
      </c>
      <c r="O259" s="109" t="inlineStr">
        <is>
          <t>P3 / M2</t>
        </is>
      </c>
      <c r="P259" s="110" t="inlineStr">
        <is>
          <t>Career / · Team Lead</t>
        </is>
      </c>
      <c r="Q259" s="110" t="inlineStr">
        <is>
          <t>4 Enable</t>
        </is>
      </c>
      <c r="R259" s="110" t="inlineStr">
        <is>
          <t>4–7 yrs</t>
        </is>
      </c>
      <c r="S259" s="110" t="inlineStr">
        <is>
          <t>5–8 · 4–8</t>
        </is>
      </c>
      <c r="T259" s="110" t="inlineStr">
        <is>
          <t>Senior Accountant</t>
        </is>
      </c>
      <c r="U259" s="110" t="inlineStr">
        <is>
          <t>Toppan Merrill: Senior Accountant · IRIS Vs Competitor Benchmark — finance ladder: Finance Specialist / Asst. Manager</t>
        </is>
      </c>
      <c r="V259" s="110" t="inlineStr">
        <is>
          <t>IMA Management Accounting Competency Framework; ICAI / CA; Ind AS</t>
        </is>
      </c>
      <c r="W259" s="110" t="inlineStr">
        <is>
          <t>Core 3 · Future 3 · Functional 3 · Leadership 2</t>
        </is>
      </c>
      <c r="X259" s="73" t="n">
        <v>301</v>
      </c>
      <c r="Y259" s="74" t="inlineStr">
        <is>
          <t>IRIS2214</t>
        </is>
      </c>
      <c r="Z259" s="74" t="inlineStr">
        <is>
          <t>Employee</t>
        </is>
      </c>
      <c r="AA259" s="74" t="inlineStr">
        <is>
          <t>Active</t>
        </is>
      </c>
      <c r="AB259" s="74" t="inlineStr">
        <is>
          <t>Shreya Singh</t>
        </is>
      </c>
      <c r="AC259" s="164" t="n">
        <v>45278</v>
      </c>
      <c r="AD259" s="74" t="inlineStr">
        <is>
          <t>Assistant Manager - Finance and Accounts</t>
        </is>
      </c>
      <c r="AE259" s="74" t="inlineStr">
        <is>
          <t>B.Com</t>
        </is>
      </c>
      <c r="AF259" s="74" t="inlineStr">
        <is>
          <t>Winny Nair</t>
        </is>
      </c>
      <c r="AG259" s="74" t="inlineStr">
        <is>
          <t>N-4</t>
        </is>
      </c>
      <c r="AH259" s="74" t="inlineStr">
        <is>
          <t>Manager</t>
        </is>
      </c>
      <c r="AI259" s="74" t="inlineStr">
        <is>
          <t>3 years, 4 months, 0 days</t>
        </is>
      </c>
      <c r="AJ259" s="74" t="inlineStr">
        <is>
          <t>2 years, 8 months, 7 days</t>
        </is>
      </c>
      <c r="AK259" s="74" t="inlineStr">
        <is>
          <t>Corporate</t>
        </is>
      </c>
      <c r="AL259" s="74" t="inlineStr">
        <is>
          <t>Corporate</t>
        </is>
      </c>
      <c r="AM259" s="74" t="inlineStr">
        <is>
          <t>Finance</t>
        </is>
      </c>
      <c r="AN259" s="74" t="inlineStr">
        <is>
          <t>Accounting</t>
        </is>
      </c>
      <c r="AO259" s="74" t="inlineStr">
        <is>
          <t>No</t>
        </is>
      </c>
      <c r="AP259" s="74" t="inlineStr">
        <is>
          <t>General &amp; Admin</t>
        </is>
      </c>
      <c r="AQ259" s="74" t="inlineStr">
        <is>
          <t>Accounting</t>
        </is>
      </c>
      <c r="AR259" s="74" t="inlineStr">
        <is>
          <t>Non-technical</t>
        </is>
      </c>
      <c r="AS259" s="74" t="n">
        <v>20</v>
      </c>
      <c r="AT259" s="74" t="inlineStr">
        <is>
          <t>Covered</t>
        </is>
      </c>
      <c r="AU259" s="74" t="n"/>
      <c r="AV259" s="74" t="n"/>
      <c r="AW259" s="74" t="n"/>
      <c r="AX259" s="74" t="n"/>
      <c r="AY259" s="74" t="n"/>
      <c r="AZ259" s="74" t="n"/>
      <c r="BA259" s="74" t="n"/>
      <c r="BB259" s="74" t="n"/>
      <c r="BC259" s="74" t="n"/>
      <c r="BD259" s="74" t="n"/>
      <c r="BE259" s="74" t="n"/>
      <c r="BF259" s="74" t="n"/>
      <c r="BG259" s="74" t="n"/>
      <c r="BH259" s="74" t="n"/>
      <c r="BI259" s="74" t="n"/>
      <c r="BJ259" s="74" t="n"/>
      <c r="BK259" s="74" t="n"/>
      <c r="BL259" s="74" t="n"/>
      <c r="BM259" s="74" t="n"/>
      <c r="BN259" s="74" t="n"/>
      <c r="BO259" s="74" t="n"/>
      <c r="BP259" s="74" t="n"/>
      <c r="BQ259" s="74" t="n"/>
      <c r="BR259" s="74" t="n"/>
      <c r="BS259" s="74" t="n"/>
      <c r="BT259" s="74" t="n"/>
      <c r="BU259" s="74" t="n"/>
      <c r="BV259" s="74" t="n"/>
      <c r="BW259" s="74" t="n"/>
      <c r="BX259" s="74" t="n"/>
      <c r="BY259" s="74" t="n"/>
      <c r="BZ259" s="74" t="n"/>
      <c r="CA259" s="74" t="n"/>
      <c r="CB259" s="74" t="n"/>
      <c r="CC259" s="74" t="n"/>
      <c r="CD259" s="74" t="n"/>
      <c r="CE259" s="74" t="n"/>
      <c r="CF259" s="74" t="n"/>
      <c r="CG259" s="74" t="n"/>
      <c r="CH259" s="74" t="n"/>
      <c r="CI259" s="74" t="n"/>
      <c r="CJ259" s="74" t="n"/>
      <c r="CK259" s="74" t="n"/>
      <c r="CL259" s="74" t="n"/>
      <c r="CM259" s="74" t="n"/>
      <c r="CN259" s="74" t="n"/>
      <c r="CO259" s="74" t="n"/>
      <c r="CP259" s="74" t="n"/>
      <c r="CQ259" s="74" t="n"/>
      <c r="CR259" s="74" t="n"/>
      <c r="CS259" s="74" t="n"/>
      <c r="CT259" s="74" t="n"/>
      <c r="CU259" s="74" t="n"/>
      <c r="CV259" s="74" t="n"/>
      <c r="CW259" s="74" t="n"/>
      <c r="CX259" s="74" t="n"/>
      <c r="CY259" s="74" t="n"/>
      <c r="CZ259" s="74" t="n"/>
      <c r="DA259" s="74" t="n"/>
      <c r="DB259" s="74" t="n"/>
      <c r="DC259" s="74" t="n"/>
      <c r="DD259" s="74" t="n"/>
      <c r="DE259" s="74" t="n"/>
      <c r="DF259" s="74" t="n"/>
      <c r="DG259" s="74" t="n"/>
      <c r="DH259" s="74" t="n"/>
      <c r="DI259" s="74" t="n"/>
      <c r="DJ259" s="74" t="n"/>
      <c r="DK259" s="74" t="n"/>
      <c r="DL259" s="74" t="n"/>
      <c r="DM259" s="74" t="n"/>
      <c r="DN259" s="74" t="n"/>
      <c r="DO259" s="74" t="n"/>
      <c r="DP259" s="74" t="n"/>
      <c r="DQ259" s="74" t="n"/>
      <c r="DR259" s="74" t="n"/>
      <c r="DS259" s="74" t="n"/>
      <c r="DT259" s="74" t="n"/>
      <c r="DU259" s="74" t="n"/>
      <c r="DV259" s="74" t="n"/>
      <c r="DW259" s="74" t="n"/>
      <c r="DX259" s="74" t="n"/>
      <c r="DY259" s="74" t="n"/>
      <c r="DZ259" s="74" t="n"/>
      <c r="EA259" s="74" t="n"/>
      <c r="EB259" s="74" t="n"/>
      <c r="EC259" s="74" t="n"/>
      <c r="ED259" s="74" t="n"/>
      <c r="EE259" s="74" t="n"/>
      <c r="EF259" s="74" t="n"/>
      <c r="EG259" s="74" t="n"/>
      <c r="EH259" s="74" t="n"/>
      <c r="EI259" s="74" t="n"/>
      <c r="EJ259" s="74" t="n"/>
      <c r="EK259" s="74" t="n"/>
      <c r="EL259" s="74" t="n"/>
      <c r="EM259" s="74" t="n"/>
      <c r="EN259" s="74" t="n"/>
      <c r="EO259" s="74" t="n"/>
      <c r="EP259" s="74" t="n"/>
      <c r="EQ259" s="74" t="n"/>
      <c r="ER259" s="74" t="n"/>
      <c r="ES259" s="74" t="n"/>
      <c r="ET259" s="74" t="n"/>
      <c r="EU259" s="74" t="n"/>
      <c r="EV259" s="130" t="n"/>
      <c r="EW259" s="131" t="n"/>
      <c r="EX259" s="131" t="n"/>
      <c r="EY259" s="131" t="n"/>
      <c r="EZ259" s="131" t="n"/>
      <c r="FA259" s="131" t="n"/>
      <c r="FB259" s="131" t="n"/>
      <c r="FC259" s="131" t="n"/>
    </row>
    <row r="260" ht="115.5" customHeight="1">
      <c r="A260" s="109" t="inlineStr">
        <is>
          <t>Mapped</t>
        </is>
      </c>
      <c r="B260" s="109" t="inlineStr">
        <is>
          <t>Corporate</t>
        </is>
      </c>
      <c r="C260" s="110" t="inlineStr">
        <is>
          <t>IRIS2217</t>
        </is>
      </c>
      <c r="D260" s="110" t="inlineStr">
        <is>
          <t>Bhushan Kashid</t>
        </is>
      </c>
      <c r="E260" s="110" t="inlineStr">
        <is>
          <t>Finance</t>
        </is>
      </c>
      <c r="F260" s="162" t="inlineStr">
        <is>
          <t>Executive Accounts</t>
        </is>
      </c>
      <c r="G260" s="162" t="inlineStr">
        <is>
          <t>Senior Accounts Executive</t>
        </is>
      </c>
      <c r="H260" s="162" t="inlineStr">
        <is>
          <t>Not in current mapping files</t>
        </is>
      </c>
      <c r="I260" s="162" t="inlineStr">
        <is>
          <t>A3</t>
        </is>
      </c>
      <c r="J260" s="151" t="inlineStr">
        <is>
          <t>● Newly mapped</t>
        </is>
      </c>
      <c r="K260" s="110" t="inlineStr">
        <is>
          <t>Finance &amp; Accounts</t>
        </is>
      </c>
      <c r="L260" s="110" t="inlineStr">
        <is>
          <t>Accounting &amp; Transaction Processing</t>
        </is>
      </c>
      <c r="M260" s="110" t="n"/>
      <c r="N260" s="110" t="n">
        <v>19</v>
      </c>
      <c r="O260" s="109" t="inlineStr">
        <is>
          <t>P2</t>
        </is>
      </c>
      <c r="P260" s="110" t="inlineStr">
        <is>
          <t>Developing</t>
        </is>
      </c>
      <c r="Q260" s="110" t="inlineStr">
        <is>
          <t>3 Apply</t>
        </is>
      </c>
      <c r="R260" s="110" t="inlineStr">
        <is>
          <t>2–4 yrs</t>
        </is>
      </c>
      <c r="S260" s="110" t="inlineStr">
        <is>
          <t>3–5 · 2–5</t>
        </is>
      </c>
      <c r="T260" s="110" t="inlineStr">
        <is>
          <t>Accounts Executive</t>
        </is>
      </c>
      <c r="U260" s="110" t="inlineStr">
        <is>
          <t>Atlassian company-wide P-levels: P40 · IRIS Vs Competitor Benchmark — finance ladder: Senior Accountant</t>
        </is>
      </c>
      <c r="V260" s="110" t="inlineStr">
        <is>
          <t>IMA Management Accounting Competency Framework; ICAI / CA; Ind AS</t>
        </is>
      </c>
      <c r="W260" s="110" t="inlineStr">
        <is>
          <t>Core 2 · Future 2 · Functional 3 · Leadership not scored</t>
        </is>
      </c>
      <c r="X260" s="73" t="n">
        <v>303</v>
      </c>
      <c r="Y260" s="74" t="inlineStr">
        <is>
          <t>IRIS2217</t>
        </is>
      </c>
      <c r="Z260" s="74" t="inlineStr">
        <is>
          <t>Employee</t>
        </is>
      </c>
      <c r="AA260" s="74" t="inlineStr">
        <is>
          <t>Active</t>
        </is>
      </c>
      <c r="AB260" s="74" t="inlineStr">
        <is>
          <t>Bhushan Kashid</t>
        </is>
      </c>
      <c r="AC260" s="164" t="n">
        <v>45299</v>
      </c>
      <c r="AD260" s="74" t="inlineStr">
        <is>
          <t>Executive Accounts</t>
        </is>
      </c>
      <c r="AE260" s="74" t="inlineStr">
        <is>
          <t>B.Com</t>
        </is>
      </c>
      <c r="AF260" s="74" t="inlineStr">
        <is>
          <t>Anita Chavan</t>
        </is>
      </c>
      <c r="AG260" s="74" t="inlineStr">
        <is>
          <t>N-6</t>
        </is>
      </c>
      <c r="AH260" s="74" t="inlineStr">
        <is>
          <t>Individual Contributor</t>
        </is>
      </c>
      <c r="AI260" s="74" t="inlineStr">
        <is>
          <t>6 years, 0 months, 0 days</t>
        </is>
      </c>
      <c r="AJ260" s="74" t="inlineStr">
        <is>
          <t>2 years, 7 months, 17 days</t>
        </is>
      </c>
      <c r="AK260" s="74" t="inlineStr">
        <is>
          <t>Corporate</t>
        </is>
      </c>
      <c r="AL260" s="74" t="inlineStr">
        <is>
          <t>Corporate</t>
        </is>
      </c>
      <c r="AM260" s="74" t="inlineStr">
        <is>
          <t>Finance</t>
        </is>
      </c>
      <c r="AN260" s="74" t="inlineStr">
        <is>
          <t>Accounting</t>
        </is>
      </c>
      <c r="AO260" s="74" t="inlineStr">
        <is>
          <t>No</t>
        </is>
      </c>
      <c r="AP260" s="74" t="inlineStr">
        <is>
          <t>General &amp; Admin</t>
        </is>
      </c>
      <c r="AQ260" s="74" t="inlineStr">
        <is>
          <t>Accounting</t>
        </is>
      </c>
      <c r="AR260" s="74" t="inlineStr">
        <is>
          <t>Non-technical</t>
        </is>
      </c>
      <c r="AS260" s="74" t="n">
        <v>20</v>
      </c>
      <c r="AT260" s="74" t="inlineStr">
        <is>
          <t>Covered</t>
        </is>
      </c>
      <c r="AU260" s="74" t="n"/>
      <c r="AV260" s="74" t="n"/>
      <c r="AW260" s="74" t="n"/>
      <c r="AX260" s="74" t="n"/>
      <c r="AY260" s="74" t="n"/>
      <c r="AZ260" s="74" t="n"/>
      <c r="BA260" s="74" t="n"/>
      <c r="BB260" s="74" t="n"/>
      <c r="BC260" s="74" t="n"/>
      <c r="BD260" s="74" t="n"/>
      <c r="BE260" s="74" t="n"/>
      <c r="BF260" s="74" t="n"/>
      <c r="BG260" s="74" t="n"/>
      <c r="BH260" s="74" t="n"/>
      <c r="BI260" s="74" t="n"/>
      <c r="BJ260" s="74" t="n"/>
      <c r="BK260" s="74" t="n"/>
      <c r="BL260" s="74" t="n"/>
      <c r="BM260" s="74" t="n"/>
      <c r="BN260" s="74" t="n"/>
      <c r="BO260" s="74" t="n"/>
      <c r="BP260" s="74" t="n"/>
      <c r="BQ260" s="74" t="n"/>
      <c r="BR260" s="74" t="n"/>
      <c r="BS260" s="74" t="n"/>
      <c r="BT260" s="74" t="n"/>
      <c r="BU260" s="74" t="n"/>
      <c r="BV260" s="74" t="n"/>
      <c r="BW260" s="74" t="n"/>
      <c r="BX260" s="74" t="n"/>
      <c r="BY260" s="74" t="n"/>
      <c r="BZ260" s="74" t="n"/>
      <c r="CA260" s="74" t="n"/>
      <c r="CB260" s="74" t="n"/>
      <c r="CC260" s="74" t="n"/>
      <c r="CD260" s="74" t="n"/>
      <c r="CE260" s="74" t="n"/>
      <c r="CF260" s="74" t="n"/>
      <c r="CG260" s="74" t="n"/>
      <c r="CH260" s="74" t="n"/>
      <c r="CI260" s="74" t="n"/>
      <c r="CJ260" s="74" t="n"/>
      <c r="CK260" s="74" t="n"/>
      <c r="CL260" s="74" t="n"/>
      <c r="CM260" s="74" t="n"/>
      <c r="CN260" s="74" t="n"/>
      <c r="CO260" s="74" t="n"/>
      <c r="CP260" s="74" t="n"/>
      <c r="CQ260" s="74" t="n"/>
      <c r="CR260" s="74" t="n"/>
      <c r="CS260" s="74" t="n"/>
      <c r="CT260" s="74" t="n"/>
      <c r="CU260" s="74" t="n"/>
      <c r="CV260" s="74" t="n"/>
      <c r="CW260" s="74" t="n"/>
      <c r="CX260" s="74" t="n"/>
      <c r="CY260" s="74" t="n"/>
      <c r="CZ260" s="74" t="n"/>
      <c r="DA260" s="74" t="n"/>
      <c r="DB260" s="74" t="n"/>
      <c r="DC260" s="74" t="n"/>
      <c r="DD260" s="74" t="n"/>
      <c r="DE260" s="74" t="n"/>
      <c r="DF260" s="74" t="n"/>
      <c r="DG260" s="74" t="n"/>
      <c r="DH260" s="74" t="n"/>
      <c r="DI260" s="74" t="n"/>
      <c r="DJ260" s="74" t="n"/>
      <c r="DK260" s="74" t="n"/>
      <c r="DL260" s="74" t="n"/>
      <c r="DM260" s="74" t="n"/>
      <c r="DN260" s="74" t="n"/>
      <c r="DO260" s="74" t="n"/>
      <c r="DP260" s="74" t="n"/>
      <c r="DQ260" s="74" t="n"/>
      <c r="DR260" s="74" t="n"/>
      <c r="DS260" s="74" t="n"/>
      <c r="DT260" s="74" t="n"/>
      <c r="DU260" s="74" t="n"/>
      <c r="DV260" s="74" t="n"/>
      <c r="DW260" s="74" t="n"/>
      <c r="DX260" s="74" t="n"/>
      <c r="DY260" s="74" t="n"/>
      <c r="DZ260" s="74" t="n"/>
      <c r="EA260" s="74" t="n"/>
      <c r="EB260" s="74" t="n"/>
      <c r="EC260" s="74" t="n"/>
      <c r="ED260" s="74" t="n"/>
      <c r="EE260" s="74" t="n"/>
      <c r="EF260" s="74" t="n"/>
      <c r="EG260" s="74" t="n"/>
      <c r="EH260" s="74" t="n"/>
      <c r="EI260" s="74" t="n"/>
      <c r="EJ260" s="74" t="n"/>
      <c r="EK260" s="74" t="n"/>
      <c r="EL260" s="74" t="n"/>
      <c r="EM260" s="74" t="n"/>
      <c r="EN260" s="74" t="n"/>
      <c r="EO260" s="74" t="n"/>
      <c r="EP260" s="74" t="n"/>
      <c r="EQ260" s="74" t="n"/>
      <c r="ER260" s="74" t="n"/>
      <c r="ES260" s="74" t="n"/>
      <c r="ET260" s="74" t="n"/>
      <c r="EU260" s="74" t="n"/>
      <c r="EV260" s="130" t="n"/>
      <c r="EW260" s="131" t="n"/>
      <c r="EX260" s="131" t="n"/>
      <c r="EY260" s="131" t="n"/>
      <c r="EZ260" s="131" t="n"/>
      <c r="FA260" s="131" t="n"/>
      <c r="FB260" s="131" t="n"/>
      <c r="FC260" s="131" t="n"/>
    </row>
    <row r="261" ht="115.5" customHeight="1">
      <c r="A261" s="109" t="inlineStr">
        <is>
          <t>Mapped</t>
        </is>
      </c>
      <c r="B261" s="109" t="inlineStr">
        <is>
          <t>Corporate</t>
        </is>
      </c>
      <c r="C261" s="110" t="inlineStr">
        <is>
          <t>IRIS2062</t>
        </is>
      </c>
      <c r="D261" s="110" t="inlineStr">
        <is>
          <t>Riddhi Narkar</t>
        </is>
      </c>
      <c r="E261" s="110" t="inlineStr">
        <is>
          <t>Finance</t>
        </is>
      </c>
      <c r="F261" s="162" t="inlineStr">
        <is>
          <t>Executive Accounts</t>
        </is>
      </c>
      <c r="G261" s="162" t="inlineStr">
        <is>
          <t>Senior Accounts Executive</t>
        </is>
      </c>
      <c r="H261" s="162" t="inlineStr">
        <is>
          <t>Not in current mapping files</t>
        </is>
      </c>
      <c r="I261" s="162" t="inlineStr">
        <is>
          <t>A3</t>
        </is>
      </c>
      <c r="J261" s="151" t="inlineStr">
        <is>
          <t>● Newly mapped</t>
        </is>
      </c>
      <c r="K261" s="110" t="inlineStr">
        <is>
          <t>Finance &amp; Accounts</t>
        </is>
      </c>
      <c r="L261" s="110" t="inlineStr">
        <is>
          <t>Accounting &amp; Transaction Processing</t>
        </is>
      </c>
      <c r="M261" s="110" t="n"/>
      <c r="N261" s="110" t="n">
        <v>19</v>
      </c>
      <c r="O261" s="109" t="inlineStr">
        <is>
          <t>P2</t>
        </is>
      </c>
      <c r="P261" s="110" t="inlineStr">
        <is>
          <t>Developing</t>
        </is>
      </c>
      <c r="Q261" s="110" t="inlineStr">
        <is>
          <t>3 Apply</t>
        </is>
      </c>
      <c r="R261" s="110" t="inlineStr">
        <is>
          <t>2–4 yrs</t>
        </is>
      </c>
      <c r="S261" s="110" t="inlineStr">
        <is>
          <t>3–5 · 2–5</t>
        </is>
      </c>
      <c r="T261" s="110" t="inlineStr">
        <is>
          <t>Accounts Executive</t>
        </is>
      </c>
      <c r="U261" s="110" t="inlineStr">
        <is>
          <t>Atlassian company-wide P-levels: P40 · IRIS Vs Competitor Benchmark — finance ladder: Senior Accountant</t>
        </is>
      </c>
      <c r="V261" s="110" t="inlineStr">
        <is>
          <t>IMA Management Accounting Competency Framework; ICAI / CA; Ind AS</t>
        </is>
      </c>
      <c r="W261" s="110" t="inlineStr">
        <is>
          <t>Core 2 · Future 2 · Functional 3 · Leadership not scored</t>
        </is>
      </c>
      <c r="X261" s="73" t="n">
        <v>241</v>
      </c>
      <c r="Y261" s="74" t="inlineStr">
        <is>
          <t>IRIS2062</t>
        </is>
      </c>
      <c r="Z261" s="74" t="inlineStr">
        <is>
          <t>Employee</t>
        </is>
      </c>
      <c r="AA261" s="74" t="inlineStr">
        <is>
          <t>Active</t>
        </is>
      </c>
      <c r="AB261" s="74" t="inlineStr">
        <is>
          <t>Riddhi Narkar</t>
        </is>
      </c>
      <c r="AC261" s="164" t="n">
        <v>44811</v>
      </c>
      <c r="AD261" s="74" t="inlineStr">
        <is>
          <t>Executive Accounts</t>
        </is>
      </c>
      <c r="AE261" s="74" t="inlineStr">
        <is>
          <t>B.Com</t>
        </is>
      </c>
      <c r="AF261" s="74" t="inlineStr">
        <is>
          <t>Gaurangee Gaurav Tawde</t>
        </is>
      </c>
      <c r="AG261" s="74" t="inlineStr">
        <is>
          <t>N-6</t>
        </is>
      </c>
      <c r="AH261" s="74" t="inlineStr">
        <is>
          <t>Individual Contributor</t>
        </is>
      </c>
      <c r="AI261" s="74" t="inlineStr">
        <is>
          <t>5 years, 10 months, 0 days</t>
        </is>
      </c>
      <c r="AJ261" s="74" t="inlineStr">
        <is>
          <t>3 years, 11 months, 18 days</t>
        </is>
      </c>
      <c r="AK261" s="74" t="inlineStr">
        <is>
          <t>Corporate</t>
        </is>
      </c>
      <c r="AL261" s="74" t="inlineStr">
        <is>
          <t>Corporate</t>
        </is>
      </c>
      <c r="AM261" s="74" t="inlineStr">
        <is>
          <t>Finance</t>
        </is>
      </c>
      <c r="AN261" s="74" t="inlineStr">
        <is>
          <t>Accounting</t>
        </is>
      </c>
      <c r="AO261" s="74" t="inlineStr">
        <is>
          <t>No</t>
        </is>
      </c>
      <c r="AP261" s="74" t="inlineStr">
        <is>
          <t>General &amp; Admin</t>
        </is>
      </c>
      <c r="AQ261" s="74" t="inlineStr">
        <is>
          <t>Accounting</t>
        </is>
      </c>
      <c r="AR261" s="74" t="inlineStr">
        <is>
          <t>Non-technical</t>
        </is>
      </c>
      <c r="AS261" s="74" t="n">
        <v>20</v>
      </c>
      <c r="AT261" s="74" t="inlineStr">
        <is>
          <t>Covered</t>
        </is>
      </c>
      <c r="AU261" s="74" t="n"/>
      <c r="AV261" s="74" t="n"/>
      <c r="AW261" s="74" t="n"/>
      <c r="AX261" s="74" t="n"/>
      <c r="AY261" s="74" t="n"/>
      <c r="AZ261" s="74" t="n"/>
      <c r="BA261" s="74" t="n"/>
      <c r="BB261" s="74" t="n"/>
      <c r="BC261" s="74" t="n"/>
      <c r="BD261" s="74" t="n"/>
      <c r="BE261" s="74" t="n"/>
      <c r="BF261" s="74" t="n"/>
      <c r="BG261" s="74" t="n"/>
      <c r="BH261" s="74" t="n"/>
      <c r="BI261" s="74" t="n"/>
      <c r="BJ261" s="74" t="n"/>
      <c r="BK261" s="74" t="n"/>
      <c r="BL261" s="74" t="n"/>
      <c r="BM261" s="74" t="n"/>
      <c r="BN261" s="74" t="n"/>
      <c r="BO261" s="74" t="n"/>
      <c r="BP261" s="74" t="n"/>
      <c r="BQ261" s="74" t="n"/>
      <c r="BR261" s="74" t="n"/>
      <c r="BS261" s="74" t="n"/>
      <c r="BT261" s="74" t="n"/>
      <c r="BU261" s="74" t="n"/>
      <c r="BV261" s="74" t="n"/>
      <c r="BW261" s="74" t="n"/>
      <c r="BX261" s="74" t="n"/>
      <c r="BY261" s="74" t="n"/>
      <c r="BZ261" s="74" t="n"/>
      <c r="CA261" s="74" t="n"/>
      <c r="CB261" s="74" t="n"/>
      <c r="CC261" s="74" t="n"/>
      <c r="CD261" s="74" t="n"/>
      <c r="CE261" s="74" t="n"/>
      <c r="CF261" s="74" t="n"/>
      <c r="CG261" s="74" t="n"/>
      <c r="CH261" s="74" t="n"/>
      <c r="CI261" s="74" t="n"/>
      <c r="CJ261" s="74" t="n"/>
      <c r="CK261" s="74" t="n"/>
      <c r="CL261" s="74" t="n"/>
      <c r="CM261" s="74" t="n"/>
      <c r="CN261" s="74" t="n"/>
      <c r="CO261" s="74" t="n"/>
      <c r="CP261" s="74" t="n"/>
      <c r="CQ261" s="74" t="n"/>
      <c r="CR261" s="74" t="n"/>
      <c r="CS261" s="74" t="n"/>
      <c r="CT261" s="74" t="n"/>
      <c r="CU261" s="74" t="n"/>
      <c r="CV261" s="74" t="n"/>
      <c r="CW261" s="74" t="n"/>
      <c r="CX261" s="74" t="n"/>
      <c r="CY261" s="74" t="n"/>
      <c r="CZ261" s="74" t="n"/>
      <c r="DA261" s="74" t="n"/>
      <c r="DB261" s="74" t="n"/>
      <c r="DC261" s="74" t="n"/>
      <c r="DD261" s="74" t="n"/>
      <c r="DE261" s="74" t="n"/>
      <c r="DF261" s="74" t="n"/>
      <c r="DG261" s="74" t="n"/>
      <c r="DH261" s="74" t="n"/>
      <c r="DI261" s="74" t="n"/>
      <c r="DJ261" s="74" t="n"/>
      <c r="DK261" s="74" t="n"/>
      <c r="DL261" s="74" t="n"/>
      <c r="DM261" s="74" t="n"/>
      <c r="DN261" s="74" t="n"/>
      <c r="DO261" s="74" t="n"/>
      <c r="DP261" s="74" t="n"/>
      <c r="DQ261" s="74" t="n"/>
      <c r="DR261" s="74" t="n"/>
      <c r="DS261" s="74" t="n"/>
      <c r="DT261" s="74" t="n"/>
      <c r="DU261" s="74" t="n"/>
      <c r="DV261" s="74" t="n"/>
      <c r="DW261" s="74" t="n"/>
      <c r="DX261" s="74" t="n"/>
      <c r="DY261" s="74" t="n"/>
      <c r="DZ261" s="74" t="n"/>
      <c r="EA261" s="74" t="n"/>
      <c r="EB261" s="74" t="n"/>
      <c r="EC261" s="74" t="n"/>
      <c r="ED261" s="74" t="n"/>
      <c r="EE261" s="74" t="n"/>
      <c r="EF261" s="74" t="n"/>
      <c r="EG261" s="74" t="n"/>
      <c r="EH261" s="74" t="n"/>
      <c r="EI261" s="74" t="n"/>
      <c r="EJ261" s="74" t="n"/>
      <c r="EK261" s="74" t="n"/>
      <c r="EL261" s="74" t="n"/>
      <c r="EM261" s="74" t="n"/>
      <c r="EN261" s="74" t="n"/>
      <c r="EO261" s="74" t="n"/>
      <c r="EP261" s="74" t="n"/>
      <c r="EQ261" s="74" t="n"/>
      <c r="ER261" s="74" t="n"/>
      <c r="ES261" s="74" t="n"/>
      <c r="ET261" s="74" t="n"/>
      <c r="EU261" s="74" t="n"/>
      <c r="EV261" s="130" t="n"/>
      <c r="EW261" s="131" t="n"/>
      <c r="EX261" s="131" t="n"/>
      <c r="EY261" s="131" t="n"/>
      <c r="EZ261" s="131" t="n"/>
      <c r="FA261" s="131" t="n"/>
      <c r="FB261" s="131" t="n"/>
      <c r="FC261" s="131" t="n"/>
    </row>
    <row r="262" ht="90.5" customHeight="1">
      <c r="A262" s="109" t="inlineStr">
        <is>
          <t>Mapped</t>
        </is>
      </c>
      <c r="B262" s="109" t="inlineStr">
        <is>
          <t>Corporate</t>
        </is>
      </c>
      <c r="C262" s="110" t="inlineStr">
        <is>
          <t>IRIS2533</t>
        </is>
      </c>
      <c r="D262" s="110" t="inlineStr">
        <is>
          <t>Shweta Jha</t>
        </is>
      </c>
      <c r="E262" s="110" t="inlineStr">
        <is>
          <t>HR</t>
        </is>
      </c>
      <c r="F262" s="162" t="inlineStr">
        <is>
          <t>Vice President - Human Resource</t>
        </is>
      </c>
      <c r="G262" s="162" t="inlineStr">
        <is>
          <t>Vice President – Human Resources</t>
        </is>
      </c>
      <c r="H262" s="162" t="inlineStr">
        <is>
          <t>Not in current mapping files</t>
        </is>
      </c>
      <c r="I262" s="162" t="inlineStr">
        <is>
          <t>D2</t>
        </is>
      </c>
      <c r="J262" s="151" t="inlineStr">
        <is>
          <t>● Newly mapped</t>
        </is>
      </c>
      <c r="K262" s="162" t="inlineStr">
        <is>
          <t>Human Resources</t>
        </is>
      </c>
      <c r="L262" s="162" t="inlineStr">
        <is>
          <t>HR Leadership</t>
        </is>
      </c>
      <c r="M262" s="163" t="inlineStr">
        <is>
          <t>• Survey response or KRAs describing the work · nothing on file — Employee + manager</t>
        </is>
      </c>
      <c r="N262" s="110" t="n">
        <v>0</v>
      </c>
      <c r="O262" s="109" t="inlineStr">
        <is>
          <t>E3–E4</t>
        </is>
      </c>
      <c r="P262" s="110" t="inlineStr">
        <is>
          <t>SVP</t>
        </is>
      </c>
      <c r="Q262" s="110" t="inlineStr">
        <is>
          <t>7 Set strategy</t>
        </is>
      </c>
      <c r="R262" s="110" t="inlineStr">
        <is>
          <t>18–24 yrs</t>
        </is>
      </c>
      <c r="S262" s="110" t="inlineStr">
        <is>
          <t>—</t>
        </is>
      </c>
      <c r="T262" s="110" t="inlineStr">
        <is>
          <t>Vice President / Senior Vice President / Senior Vice President</t>
        </is>
      </c>
      <c r="U262" s="110" t="inlineStr">
        <is>
          <t>IRIS Vs Competitor Benchmark — HR ladder: VP HR</t>
        </is>
      </c>
      <c r="V262" s="110" t="inlineStr">
        <is>
          <t>SHRM BASK · SHRM-CP → SHRM-SCP; CIPD Profession Map</t>
        </is>
      </c>
      <c r="W262" s="110" t="inlineStr">
        <is>
          <t>Core 5 · Future 4 · Functional 4 · Leadership 5</t>
        </is>
      </c>
      <c r="X262" s="73" t="n">
        <v>505</v>
      </c>
      <c r="Y262" s="74" t="inlineStr">
        <is>
          <t>IRIS2533</t>
        </is>
      </c>
      <c r="Z262" s="74" t="inlineStr">
        <is>
          <t>Employee</t>
        </is>
      </c>
      <c r="AA262" s="74" t="inlineStr">
        <is>
          <t>Active</t>
        </is>
      </c>
      <c r="AB262" s="74" t="inlineStr">
        <is>
          <t>Shweta Jha</t>
        </is>
      </c>
      <c r="AC262" s="164" t="n">
        <v>46174</v>
      </c>
      <c r="AD262" s="74" t="inlineStr">
        <is>
          <t>Vice President - Human Resource</t>
        </is>
      </c>
      <c r="AE262" s="74" t="inlineStr">
        <is>
          <t>MBA</t>
        </is>
      </c>
      <c r="AF262" s="74" t="inlineStr">
        <is>
          <t>Deepta Rangarajan</t>
        </is>
      </c>
      <c r="AG262" s="74" t="inlineStr">
        <is>
          <t>N-1</t>
        </is>
      </c>
      <c r="AH262" s="74" t="inlineStr">
        <is>
          <t>Manager</t>
        </is>
      </c>
      <c r="AI262" s="74" t="inlineStr">
        <is>
          <t>17 years, 11 months, 0 days</t>
        </is>
      </c>
      <c r="AJ262" s="74" t="inlineStr">
        <is>
          <t>0 years, 2 months, 24 days</t>
        </is>
      </c>
      <c r="AK262" s="74" t="inlineStr">
        <is>
          <t>Corporate</t>
        </is>
      </c>
      <c r="AL262" s="74" t="inlineStr">
        <is>
          <t>Corporate</t>
        </is>
      </c>
      <c r="AM262" s="74" t="inlineStr">
        <is>
          <t>HR</t>
        </is>
      </c>
      <c r="AN262" s="74" t="inlineStr">
        <is>
          <t>HR</t>
        </is>
      </c>
      <c r="AO262" s="74" t="inlineStr">
        <is>
          <t>No</t>
        </is>
      </c>
      <c r="AP262" s="74" t="inlineStr">
        <is>
          <t>General &amp; Admin</t>
        </is>
      </c>
      <c r="AQ262" s="74" t="inlineStr">
        <is>
          <t>HR</t>
        </is>
      </c>
      <c r="AR262" s="74" t="inlineStr">
        <is>
          <t>Non-technical</t>
        </is>
      </c>
      <c r="AS262" s="74" t="n">
        <v>0</v>
      </c>
      <c r="AT262" s="74" t="inlineStr">
        <is>
          <t>E-Top management</t>
        </is>
      </c>
      <c r="AU262" s="74" t="n"/>
      <c r="AV262" s="74" t="n"/>
      <c r="AW262" s="74" t="n"/>
      <c r="AX262" s="74" t="n"/>
      <c r="AY262" s="74" t="n"/>
      <c r="AZ262" s="74" t="n"/>
      <c r="BA262" s="74" t="n"/>
      <c r="BB262" s="74" t="n"/>
      <c r="BC262" s="74" t="n"/>
      <c r="BD262" s="74" t="n"/>
      <c r="BE262" s="74" t="n"/>
      <c r="BF262" s="74" t="n"/>
      <c r="BG262" s="74" t="n"/>
      <c r="BH262" s="74" t="n"/>
      <c r="BI262" s="74" t="n"/>
      <c r="BJ262" s="74" t="n"/>
      <c r="BK262" s="74" t="n"/>
      <c r="BL262" s="74" t="n"/>
      <c r="BM262" s="74" t="n"/>
      <c r="BN262" s="74" t="n"/>
      <c r="BO262" s="74" t="n"/>
      <c r="BP262" s="74" t="n"/>
      <c r="BQ262" s="74" t="n"/>
      <c r="BR262" s="74" t="n"/>
      <c r="BS262" s="74" t="n"/>
      <c r="BT262" s="74" t="n"/>
      <c r="BU262" s="74" t="n"/>
      <c r="BV262" s="74" t="n"/>
      <c r="BW262" s="74" t="n"/>
      <c r="BX262" s="74" t="n"/>
      <c r="BY262" s="74" t="n"/>
      <c r="BZ262" s="74" t="n"/>
      <c r="CA262" s="74" t="n"/>
      <c r="CB262" s="74" t="n"/>
      <c r="CC262" s="74" t="n"/>
      <c r="CD262" s="74" t="n"/>
      <c r="CE262" s="74" t="n"/>
      <c r="CF262" s="74" t="n"/>
      <c r="CG262" s="74" t="n"/>
      <c r="CH262" s="74" t="n"/>
      <c r="CI262" s="74" t="n"/>
      <c r="CJ262" s="74" t="n"/>
      <c r="CK262" s="74" t="n"/>
      <c r="CL262" s="74" t="n"/>
      <c r="CM262" s="74" t="n"/>
      <c r="CN262" s="74" t="n"/>
      <c r="CO262" s="74" t="n"/>
      <c r="CP262" s="74" t="n"/>
      <c r="CQ262" s="74" t="n"/>
      <c r="CR262" s="74" t="n"/>
      <c r="CS262" s="74" t="n"/>
      <c r="CT262" s="74" t="n"/>
      <c r="CU262" s="74" t="n"/>
      <c r="CV262" s="74" t="n"/>
      <c r="CW262" s="74" t="n"/>
      <c r="CX262" s="74" t="n"/>
      <c r="CY262" s="74" t="n"/>
      <c r="CZ262" s="74" t="n"/>
      <c r="DA262" s="74" t="n"/>
      <c r="DB262" s="74" t="n"/>
      <c r="DC262" s="74" t="n"/>
      <c r="DD262" s="74" t="n"/>
      <c r="DE262" s="74" t="n"/>
      <c r="DF262" s="74" t="n"/>
      <c r="DG262" s="74" t="n"/>
      <c r="DH262" s="74" t="n"/>
      <c r="DI262" s="74" t="n"/>
      <c r="DJ262" s="74" t="n"/>
      <c r="DK262" s="74" t="n"/>
      <c r="DL262" s="74" t="n"/>
      <c r="DM262" s="74" t="n"/>
      <c r="DN262" s="74" t="n"/>
      <c r="DO262" s="74" t="n"/>
      <c r="DP262" s="74" t="n"/>
      <c r="DQ262" s="74" t="n"/>
      <c r="DR262" s="74" t="n"/>
      <c r="DS262" s="74" t="n"/>
      <c r="DT262" s="74" t="n"/>
      <c r="DU262" s="74" t="n"/>
      <c r="DV262" s="74" t="n"/>
      <c r="DW262" s="74" t="n"/>
      <c r="DX262" s="74" t="n"/>
      <c r="DY262" s="74" t="n"/>
      <c r="DZ262" s="74" t="n"/>
      <c r="EA262" s="74" t="n"/>
      <c r="EB262" s="74" t="n"/>
      <c r="EC262" s="74" t="n"/>
      <c r="ED262" s="74" t="n"/>
      <c r="EE262" s="74" t="n"/>
      <c r="EF262" s="74" t="n"/>
      <c r="EG262" s="74" t="n"/>
      <c r="EH262" s="74" t="n"/>
      <c r="EI262" s="74" t="n"/>
      <c r="EJ262" s="74" t="n"/>
      <c r="EK262" s="74" t="n"/>
      <c r="EL262" s="74" t="n"/>
      <c r="EM262" s="74" t="n"/>
      <c r="EN262" s="74" t="n"/>
      <c r="EO262" s="74" t="n"/>
      <c r="EP262" s="74" t="n"/>
      <c r="EQ262" s="74" t="n"/>
      <c r="ER262" s="74" t="n"/>
      <c r="ES262" s="74" t="n"/>
      <c r="ET262" s="74" t="n"/>
      <c r="EU262" s="74" t="n"/>
      <c r="EV262" s="130" t="n"/>
      <c r="EW262" s="131" t="n"/>
      <c r="EX262" s="131" t="n"/>
      <c r="EY262" s="131" t="n"/>
      <c r="EZ262" s="131" t="n"/>
      <c r="FA262" s="131" t="n"/>
      <c r="FB262" s="131" t="n"/>
      <c r="FC262" s="131" t="n"/>
    </row>
    <row r="263" ht="90.5" customHeight="1">
      <c r="A263" s="109" t="inlineStr">
        <is>
          <t>Mapped</t>
        </is>
      </c>
      <c r="B263" s="109" t="inlineStr">
        <is>
          <t>Corporate</t>
        </is>
      </c>
      <c r="C263" s="110" t="inlineStr">
        <is>
          <t>IRIS2556</t>
        </is>
      </c>
      <c r="D263" s="110" t="inlineStr">
        <is>
          <t>Mohammed Hanzala Shaikh</t>
        </is>
      </c>
      <c r="E263" s="110" t="inlineStr">
        <is>
          <t>HR</t>
        </is>
      </c>
      <c r="F263" s="162" t="inlineStr">
        <is>
          <t>Lead HR Transformation</t>
        </is>
      </c>
      <c r="G263" s="162" t="inlineStr">
        <is>
          <t>Lead HR Specialist – Transformation &amp; OD</t>
        </is>
      </c>
      <c r="H263" s="162" t="inlineStr">
        <is>
          <t>Not in current mapping files</t>
        </is>
      </c>
      <c r="I263" s="162" t="inlineStr">
        <is>
          <t>B3</t>
        </is>
      </c>
      <c r="J263" s="151" t="inlineStr">
        <is>
          <t>● Newly mapped</t>
        </is>
      </c>
      <c r="K263" s="110" t="inlineStr">
        <is>
          <t>Human Resources</t>
        </is>
      </c>
      <c r="L263" s="110" t="inlineStr">
        <is>
          <t>HR Transformation &amp; OD</t>
        </is>
      </c>
      <c r="M263" s="163" t="inlineStr">
        <is>
          <t>• Survey response or KRAs describing the work · nothing on file — Employee + manager</t>
        </is>
      </c>
      <c r="N263" s="110" t="n">
        <v>0</v>
      </c>
      <c r="O263" s="109" t="inlineStr">
        <is>
          <t>P5 / M4</t>
        </is>
      </c>
      <c r="P263" s="110" t="inlineStr">
        <is>
          <t>Expert / Senior Manager</t>
        </is>
      </c>
      <c r="Q263" s="110" t="inlineStr">
        <is>
          <t>5 Ensure, advise</t>
        </is>
      </c>
      <c r="R263" s="110" t="inlineStr">
        <is>
          <t>8–12 yrs</t>
        </is>
      </c>
      <c r="S263" s="110" t="inlineStr">
        <is>
          <t>9–13 · 9–14</t>
        </is>
      </c>
      <c r="T263" s="110" t="inlineStr">
        <is>
          <t>HR Specialist / HRBP</t>
        </is>
      </c>
      <c r="U263" s="110" t="inlineStr">
        <is>
          <t>IRIS Vs Competitor Benchmark — HR ladder: Senior HR Manager · SHRM-SCP</t>
        </is>
      </c>
      <c r="V263" s="110" t="inlineStr">
        <is>
          <t>SHRM BASK · SHRM-CP → SHRM-SCP; CIPD Profession Map</t>
        </is>
      </c>
      <c r="W263" s="110" t="inlineStr">
        <is>
          <t>Core 4 · Future 3 · Functional 4 · Leadership 3</t>
        </is>
      </c>
      <c r="X263" s="73" t="n">
        <v>529</v>
      </c>
      <c r="Y263" s="74" t="inlineStr">
        <is>
          <t>IRIS2556</t>
        </is>
      </c>
      <c r="Z263" s="74" t="inlineStr">
        <is>
          <t>Employee</t>
        </is>
      </c>
      <c r="AA263" s="74" t="inlineStr">
        <is>
          <t>Active</t>
        </is>
      </c>
      <c r="AB263" s="74" t="inlineStr">
        <is>
          <t>Mohammed Hanzala Shaikh</t>
        </is>
      </c>
      <c r="AC263" s="164" t="n">
        <v>46258</v>
      </c>
      <c r="AD263" s="74" t="inlineStr">
        <is>
          <t>Lead HR Transformation</t>
        </is>
      </c>
      <c r="AE263" s="74" t="inlineStr">
        <is>
          <t>BMS</t>
        </is>
      </c>
      <c r="AF263" s="74" t="inlineStr">
        <is>
          <t>Shweta Jha</t>
        </is>
      </c>
      <c r="AG263" s="74" t="inlineStr">
        <is>
          <t>N-2</t>
        </is>
      </c>
      <c r="AH263" s="74" t="inlineStr">
        <is>
          <t>Individual Contributor</t>
        </is>
      </c>
      <c r="AI263" s="74" t="n"/>
      <c r="AJ263" s="74" t="inlineStr">
        <is>
          <t>0 years, 0 months, 1 days</t>
        </is>
      </c>
      <c r="AK263" s="74" t="inlineStr">
        <is>
          <t>Corporate</t>
        </is>
      </c>
      <c r="AL263" s="74" t="inlineStr">
        <is>
          <t>Corporate</t>
        </is>
      </c>
      <c r="AM263" s="74" t="inlineStr">
        <is>
          <t>HR</t>
        </is>
      </c>
      <c r="AN263" s="74" t="inlineStr">
        <is>
          <t>HR</t>
        </is>
      </c>
      <c r="AO263" s="74" t="inlineStr">
        <is>
          <t>No</t>
        </is>
      </c>
      <c r="AP263" s="74" t="inlineStr">
        <is>
          <t>General &amp; Admin</t>
        </is>
      </c>
      <c r="AQ263" s="74" t="inlineStr">
        <is>
          <t>HR</t>
        </is>
      </c>
      <c r="AR263" s="74" t="inlineStr">
        <is>
          <t>Non-technical</t>
        </is>
      </c>
      <c r="AS263" s="74" t="n">
        <v>0</v>
      </c>
      <c r="AT263" s="74" t="inlineStr">
        <is>
          <t>Excluded</t>
        </is>
      </c>
      <c r="AU263" s="74" t="n"/>
      <c r="AV263" s="74" t="n"/>
      <c r="AW263" s="74" t="n"/>
      <c r="AX263" s="74" t="n"/>
      <c r="AY263" s="74" t="n"/>
      <c r="AZ263" s="74" t="n"/>
      <c r="BA263" s="74" t="n"/>
      <c r="BB263" s="74" t="n"/>
      <c r="BC263" s="74" t="n"/>
      <c r="BD263" s="74" t="n"/>
      <c r="BE263" s="74" t="n"/>
      <c r="BF263" s="74" t="n"/>
      <c r="BG263" s="74" t="n"/>
      <c r="BH263" s="74" t="n"/>
      <c r="BI263" s="74" t="n"/>
      <c r="BJ263" s="74" t="n"/>
      <c r="BK263" s="74" t="n"/>
      <c r="BL263" s="74" t="n"/>
      <c r="BM263" s="74" t="n"/>
      <c r="BN263" s="74" t="n"/>
      <c r="BO263" s="74" t="n"/>
      <c r="BP263" s="74" t="n"/>
      <c r="BQ263" s="74" t="n"/>
      <c r="BR263" s="74" t="n"/>
      <c r="BS263" s="74" t="n"/>
      <c r="BT263" s="74" t="n"/>
      <c r="BU263" s="74" t="n"/>
      <c r="BV263" s="74" t="n"/>
      <c r="BW263" s="74" t="n"/>
      <c r="BX263" s="74" t="n"/>
      <c r="BY263" s="74" t="n"/>
      <c r="BZ263" s="74" t="n"/>
      <c r="CA263" s="74" t="n"/>
      <c r="CB263" s="74" t="n"/>
      <c r="CC263" s="74" t="n"/>
      <c r="CD263" s="74" t="n"/>
      <c r="CE263" s="74" t="n"/>
      <c r="CF263" s="74" t="n"/>
      <c r="CG263" s="74" t="n"/>
      <c r="CH263" s="74" t="n"/>
      <c r="CI263" s="74" t="n"/>
      <c r="CJ263" s="74" t="n"/>
      <c r="CK263" s="74" t="n"/>
      <c r="CL263" s="74" t="n"/>
      <c r="CM263" s="74" t="n"/>
      <c r="CN263" s="74" t="n"/>
      <c r="CO263" s="74" t="n"/>
      <c r="CP263" s="74" t="n"/>
      <c r="CQ263" s="74" t="n"/>
      <c r="CR263" s="74" t="n"/>
      <c r="CS263" s="74" t="n"/>
      <c r="CT263" s="74" t="n"/>
      <c r="CU263" s="74" t="n"/>
      <c r="CV263" s="74" t="n"/>
      <c r="CW263" s="74" t="n"/>
      <c r="CX263" s="74" t="n"/>
      <c r="CY263" s="74" t="n"/>
      <c r="CZ263" s="74" t="n"/>
      <c r="DA263" s="74" t="n"/>
      <c r="DB263" s="74" t="n"/>
      <c r="DC263" s="74" t="n"/>
      <c r="DD263" s="74" t="n"/>
      <c r="DE263" s="74" t="n"/>
      <c r="DF263" s="74" t="n"/>
      <c r="DG263" s="74" t="n"/>
      <c r="DH263" s="74" t="n"/>
      <c r="DI263" s="74" t="n"/>
      <c r="DJ263" s="74" t="n"/>
      <c r="DK263" s="74" t="n"/>
      <c r="DL263" s="74" t="n"/>
      <c r="DM263" s="74" t="n"/>
      <c r="DN263" s="74" t="n"/>
      <c r="DO263" s="74" t="n"/>
      <c r="DP263" s="74" t="n"/>
      <c r="DQ263" s="74" t="n"/>
      <c r="DR263" s="74" t="n"/>
      <c r="DS263" s="74" t="n"/>
      <c r="DT263" s="74" t="n"/>
      <c r="DU263" s="74" t="n"/>
      <c r="DV263" s="74" t="n"/>
      <c r="DW263" s="74" t="n"/>
      <c r="DX263" s="74" t="n"/>
      <c r="DY263" s="74" t="n"/>
      <c r="DZ263" s="74" t="n"/>
      <c r="EA263" s="74" t="n"/>
      <c r="EB263" s="74" t="n"/>
      <c r="EC263" s="74" t="n"/>
      <c r="ED263" s="74" t="n"/>
      <c r="EE263" s="74" t="n"/>
      <c r="EF263" s="74" t="n"/>
      <c r="EG263" s="74" t="n"/>
      <c r="EH263" s="74" t="n"/>
      <c r="EI263" s="74" t="n"/>
      <c r="EJ263" s="74" t="n"/>
      <c r="EK263" s="74" t="n"/>
      <c r="EL263" s="74" t="n"/>
      <c r="EM263" s="74" t="n"/>
      <c r="EN263" s="74" t="n"/>
      <c r="EO263" s="74" t="n"/>
      <c r="EP263" s="74" t="n"/>
      <c r="EQ263" s="74" t="n"/>
      <c r="ER263" s="74" t="n"/>
      <c r="ES263" s="74" t="n"/>
      <c r="ET263" s="74" t="n"/>
      <c r="EU263" s="74" t="n"/>
      <c r="EV263" s="130" t="n"/>
      <c r="EW263" s="131" t="n"/>
      <c r="EX263" s="131" t="n"/>
      <c r="EY263" s="131" t="n"/>
      <c r="EZ263" s="131" t="n"/>
      <c r="FA263" s="131" t="n"/>
      <c r="FB263" s="131" t="n"/>
      <c r="FC263" s="131" t="n"/>
    </row>
    <row r="264" ht="128" customHeight="1">
      <c r="A264" s="109" t="inlineStr">
        <is>
          <t>Mapped</t>
        </is>
      </c>
      <c r="B264" s="109" t="inlineStr">
        <is>
          <t>Corporate</t>
        </is>
      </c>
      <c r="C264" s="110" t="inlineStr">
        <is>
          <t>IRIS2557</t>
        </is>
      </c>
      <c r="D264" s="110" t="inlineStr">
        <is>
          <t>Simran Kaur Raina</t>
        </is>
      </c>
      <c r="E264" s="110" t="inlineStr">
        <is>
          <t>HR</t>
        </is>
      </c>
      <c r="F264" s="162" t="inlineStr">
        <is>
          <t>Manager- Talent Acquisition</t>
        </is>
      </c>
      <c r="G264" s="162" t="inlineStr">
        <is>
          <t>Senior Talent Acquisition Specialist</t>
        </is>
      </c>
      <c r="H264" s="162" t="inlineStr">
        <is>
          <t>Not in current mapping files</t>
        </is>
      </c>
      <c r="I264" s="162" t="inlineStr">
        <is>
          <t>B2</t>
        </is>
      </c>
      <c r="J264" s="151" t="inlineStr">
        <is>
          <t>● Newly mapped</t>
        </is>
      </c>
      <c r="K264" s="110" t="inlineStr">
        <is>
          <t>Human Resources</t>
        </is>
      </c>
      <c r="L264" s="110" t="inlineStr">
        <is>
          <t>Talent Acquisition</t>
        </is>
      </c>
      <c r="M264" s="163" t="inlineStr">
        <is>
          <t>• Total experience · outside + at IRIS — HR — HRIS
• Confirm prior experience · provisional placement — HR</t>
        </is>
      </c>
      <c r="N264" s="110" t="n">
        <v>14</v>
      </c>
      <c r="O264" s="109" t="inlineStr">
        <is>
          <t>P4 / M3</t>
        </is>
      </c>
      <c r="P264" s="110" t="inlineStr">
        <is>
          <t>Senior / Manager</t>
        </is>
      </c>
      <c r="Q264" s="110" t="inlineStr">
        <is>
          <t>4–5</t>
        </is>
      </c>
      <c r="R264" s="110" t="inlineStr">
        <is>
          <t>6–9 yrs</t>
        </is>
      </c>
      <c r="S264" s="110" t="inlineStr">
        <is>
          <t>7–10 · 6–11</t>
        </is>
      </c>
      <c r="T264" s="110" t="inlineStr">
        <is>
          <t>HR Specialist / HRBP</t>
        </is>
      </c>
      <c r="U264" s="110" t="inlineStr">
        <is>
          <t>IRIS Vs Competitor Benchmark — HR ladder: HR Manager / Senior HRBP</t>
        </is>
      </c>
      <c r="V264" s="110" t="inlineStr">
        <is>
          <t>SHRM BASK · SHRM-CP → SHRM-SCP; CIPD Profession Map</t>
        </is>
      </c>
      <c r="W264" s="110" t="inlineStr">
        <is>
          <t>Core 3 · Future 3 · Functional 4 · Leadership 2</t>
        </is>
      </c>
      <c r="X264" s="73" t="n">
        <v>530</v>
      </c>
      <c r="Y264" s="74" t="inlineStr">
        <is>
          <t>IRIS2557</t>
        </is>
      </c>
      <c r="Z264" s="74" t="inlineStr">
        <is>
          <t>Employee</t>
        </is>
      </c>
      <c r="AA264" s="74" t="inlineStr">
        <is>
          <t>Active</t>
        </is>
      </c>
      <c r="AB264" s="74" t="inlineStr">
        <is>
          <t>Simran Kaur Raina</t>
        </is>
      </c>
      <c r="AC264" s="164" t="n">
        <v>46258</v>
      </c>
      <c r="AD264" s="74" t="inlineStr">
        <is>
          <t>Manager- Talent Acquisition</t>
        </is>
      </c>
      <c r="AE264" s="74" t="inlineStr">
        <is>
          <t>PGDM</t>
        </is>
      </c>
      <c r="AF264" s="74" t="inlineStr">
        <is>
          <t>Shweta Jha</t>
        </is>
      </c>
      <c r="AG264" s="74" t="inlineStr">
        <is>
          <t>N-2</t>
        </is>
      </c>
      <c r="AH264" s="74" t="inlineStr">
        <is>
          <t>Individual Contributor</t>
        </is>
      </c>
      <c r="AI264" s="74" t="n"/>
      <c r="AJ264" s="74" t="inlineStr">
        <is>
          <t>0 years, 0 months, 1 days</t>
        </is>
      </c>
      <c r="AK264" s="74" t="inlineStr">
        <is>
          <t>Corporate</t>
        </is>
      </c>
      <c r="AL264" s="74" t="inlineStr">
        <is>
          <t>Corporate</t>
        </is>
      </c>
      <c r="AM264" s="74" t="inlineStr">
        <is>
          <t>HR</t>
        </is>
      </c>
      <c r="AN264" s="74" t="inlineStr">
        <is>
          <t>HR</t>
        </is>
      </c>
      <c r="AO264" s="74" t="inlineStr">
        <is>
          <t>No</t>
        </is>
      </c>
      <c r="AP264" s="74" t="inlineStr">
        <is>
          <t>General &amp; Admin</t>
        </is>
      </c>
      <c r="AQ264" s="74" t="inlineStr">
        <is>
          <t>HR</t>
        </is>
      </c>
      <c r="AR264" s="74" t="inlineStr">
        <is>
          <t>Non-technical</t>
        </is>
      </c>
      <c r="AS264" s="74" t="n">
        <v>20</v>
      </c>
      <c r="AT264" s="74" t="inlineStr">
        <is>
          <t>Covered</t>
        </is>
      </c>
      <c r="AU264" s="74" t="n"/>
      <c r="AV264" s="74" t="n"/>
      <c r="AW264" s="74" t="n"/>
      <c r="AX264" s="74" t="n"/>
      <c r="AY264" s="74" t="n"/>
      <c r="AZ264" s="74" t="n"/>
      <c r="BA264" s="74" t="n"/>
      <c r="BB264" s="74" t="n"/>
      <c r="BC264" s="74" t="n"/>
      <c r="BD264" s="74" t="n"/>
      <c r="BE264" s="74" t="n"/>
      <c r="BF264" s="74" t="n"/>
      <c r="BG264" s="74" t="n"/>
      <c r="BH264" s="74" t="n"/>
      <c r="BI264" s="74" t="n"/>
      <c r="BJ264" s="74" t="n"/>
      <c r="BK264" s="74" t="n"/>
      <c r="BL264" s="74" t="n"/>
      <c r="BM264" s="74" t="n"/>
      <c r="BN264" s="74" t="n"/>
      <c r="BO264" s="74" t="n"/>
      <c r="BP264" s="74" t="n"/>
      <c r="BQ264" s="74" t="n"/>
      <c r="BR264" s="74" t="n"/>
      <c r="BS264" s="74" t="n"/>
      <c r="BT264" s="74" t="n"/>
      <c r="BU264" s="74" t="n"/>
      <c r="BV264" s="74" t="n"/>
      <c r="BW264" s="74" t="n"/>
      <c r="BX264" s="74" t="n"/>
      <c r="BY264" s="74" t="n"/>
      <c r="BZ264" s="74" t="n"/>
      <c r="CA264" s="74" t="n"/>
      <c r="CB264" s="74" t="n"/>
      <c r="CC264" s="74" t="n"/>
      <c r="CD264" s="74" t="n"/>
      <c r="CE264" s="74" t="n"/>
      <c r="CF264" s="74" t="n"/>
      <c r="CG264" s="74" t="n"/>
      <c r="CH264" s="74" t="n"/>
      <c r="CI264" s="74" t="n"/>
      <c r="CJ264" s="74" t="n"/>
      <c r="CK264" s="74" t="n"/>
      <c r="CL264" s="74" t="n"/>
      <c r="CM264" s="74" t="n"/>
      <c r="CN264" s="74" t="n"/>
      <c r="CO264" s="74" t="n"/>
      <c r="CP264" s="74" t="n"/>
      <c r="CQ264" s="74" t="n"/>
      <c r="CR264" s="74" t="n"/>
      <c r="CS264" s="74" t="n"/>
      <c r="CT264" s="74" t="n"/>
      <c r="CU264" s="74" t="n"/>
      <c r="CV264" s="74" t="n"/>
      <c r="CW264" s="74" t="n"/>
      <c r="CX264" s="74" t="n"/>
      <c r="CY264" s="74" t="n"/>
      <c r="CZ264" s="74" t="n"/>
      <c r="DA264" s="74" t="n"/>
      <c r="DB264" s="74" t="n"/>
      <c r="DC264" s="74" t="n"/>
      <c r="DD264" s="74" t="n"/>
      <c r="DE264" s="74" t="n"/>
      <c r="DF264" s="74" t="n"/>
      <c r="DG264" s="74" t="n"/>
      <c r="DH264" s="74" t="n"/>
      <c r="DI264" s="74" t="n"/>
      <c r="DJ264" s="74" t="n"/>
      <c r="DK264" s="74" t="n"/>
      <c r="DL264" s="74" t="n"/>
      <c r="DM264" s="74" t="n"/>
      <c r="DN264" s="74" t="n"/>
      <c r="DO264" s="74" t="n"/>
      <c r="DP264" s="74" t="n"/>
      <c r="DQ264" s="74" t="n"/>
      <c r="DR264" s="74" t="n"/>
      <c r="DS264" s="74" t="n"/>
      <c r="DT264" s="74" t="n"/>
      <c r="DU264" s="74" t="n"/>
      <c r="DV264" s="74" t="n"/>
      <c r="DW264" s="74" t="n"/>
      <c r="DX264" s="74" t="n"/>
      <c r="DY264" s="74" t="n"/>
      <c r="DZ264" s="74" t="n"/>
      <c r="EA264" s="74" t="n"/>
      <c r="EB264" s="74" t="n"/>
      <c r="EC264" s="74" t="n"/>
      <c r="ED264" s="74" t="n"/>
      <c r="EE264" s="74" t="n"/>
      <c r="EF264" s="74" t="n"/>
      <c r="EG264" s="74" t="n"/>
      <c r="EH264" s="74" t="n"/>
      <c r="EI264" s="74" t="n"/>
      <c r="EJ264" s="74" t="n"/>
      <c r="EK264" s="74" t="n"/>
      <c r="EL264" s="74" t="n"/>
      <c r="EM264" s="74" t="n"/>
      <c r="EN264" s="74" t="n"/>
      <c r="EO264" s="74" t="n"/>
      <c r="EP264" s="74" t="n"/>
      <c r="EQ264" s="74" t="n"/>
      <c r="ER264" s="74" t="n"/>
      <c r="ES264" s="74" t="n"/>
      <c r="ET264" s="74" t="n"/>
      <c r="EU264" s="74" t="n"/>
      <c r="EV264" s="130" t="n"/>
      <c r="EW264" s="131" t="n"/>
      <c r="EX264" s="131" t="n"/>
      <c r="EY264" s="131" t="n"/>
      <c r="EZ264" s="131" t="n"/>
      <c r="FA264" s="131" t="n"/>
      <c r="FB264" s="131" t="n"/>
      <c r="FC264" s="131" t="n"/>
    </row>
    <row r="265" ht="78" customHeight="1">
      <c r="A265" s="109" t="inlineStr">
        <is>
          <t>Mapped</t>
        </is>
      </c>
      <c r="B265" s="109" t="inlineStr">
        <is>
          <t>Corporate</t>
        </is>
      </c>
      <c r="C265" s="110" t="inlineStr">
        <is>
          <t>IRIS0204</t>
        </is>
      </c>
      <c r="D265" s="110" t="inlineStr">
        <is>
          <t>Chandrakumar Moopanar</t>
        </is>
      </c>
      <c r="E265" s="110" t="inlineStr">
        <is>
          <t>HR</t>
        </is>
      </c>
      <c r="F265" s="162" t="inlineStr">
        <is>
          <t>HRIS &amp; Payroll Specialist</t>
        </is>
      </c>
      <c r="G265" s="162" t="inlineStr">
        <is>
          <t>HR Specialist</t>
        </is>
      </c>
      <c r="H265" s="162" t="inlineStr">
        <is>
          <t>Not in current mapping files</t>
        </is>
      </c>
      <c r="I265" s="162" t="inlineStr">
        <is>
          <t>B1</t>
        </is>
      </c>
      <c r="J265" s="151" t="inlineStr">
        <is>
          <t>● Newly mapped</t>
        </is>
      </c>
      <c r="K265" s="110" t="inlineStr">
        <is>
          <t>Human Resources</t>
        </is>
      </c>
      <c r="L265" s="110" t="inlineStr">
        <is>
          <t>HR Operations &amp; Payroll</t>
        </is>
      </c>
      <c r="M265" s="110" t="n"/>
      <c r="N265" s="110" t="n">
        <v>16</v>
      </c>
      <c r="O265" s="109" t="inlineStr">
        <is>
          <t>P3 / M2</t>
        </is>
      </c>
      <c r="P265" s="110" t="inlineStr">
        <is>
          <t>Career / · Team Lead</t>
        </is>
      </c>
      <c r="Q265" s="110" t="inlineStr">
        <is>
          <t>4 Enable</t>
        </is>
      </c>
      <c r="R265" s="110" t="inlineStr">
        <is>
          <t>4–7 yrs</t>
        </is>
      </c>
      <c r="S265" s="110" t="inlineStr">
        <is>
          <t>5–8 · 4–8</t>
        </is>
      </c>
      <c r="T265" s="110" t="inlineStr">
        <is>
          <t>Senior HR Executive</t>
        </is>
      </c>
      <c r="U265" s="110" t="inlineStr">
        <is>
          <t>IRIS Vs Competitor Benchmark — HR ladder: HR Specialist / HRBP</t>
        </is>
      </c>
      <c r="V265" s="110" t="inlineStr">
        <is>
          <t>SHRM BASK · SHRM-CP → SHRM-SCP; CIPD Profession Map</t>
        </is>
      </c>
      <c r="W265" s="110" t="inlineStr">
        <is>
          <t>Core 3 · Future 3 · Functional 3 · Leadership 1</t>
        </is>
      </c>
      <c r="X265" s="73" t="n">
        <v>37</v>
      </c>
      <c r="Y265" s="74" t="inlineStr">
        <is>
          <t>IRIS0204</t>
        </is>
      </c>
      <c r="Z265" s="74" t="inlineStr">
        <is>
          <t>Employee</t>
        </is>
      </c>
      <c r="AA265" s="74" t="inlineStr">
        <is>
          <t>Active</t>
        </is>
      </c>
      <c r="AB265" s="74" t="inlineStr">
        <is>
          <t>Chandrakumar Moopanar</t>
        </is>
      </c>
      <c r="AC265" s="164" t="n">
        <v>39622</v>
      </c>
      <c r="AD265" s="74" t="inlineStr">
        <is>
          <t>HRIS &amp; Payroll Specialist</t>
        </is>
      </c>
      <c r="AE265" s="74" t="inlineStr">
        <is>
          <t>B.Com</t>
        </is>
      </c>
      <c r="AF265" s="74" t="inlineStr">
        <is>
          <t>Shweta Jha</t>
        </is>
      </c>
      <c r="AG265" s="74" t="inlineStr">
        <is>
          <t>N-2</t>
        </is>
      </c>
      <c r="AH265" s="74" t="inlineStr">
        <is>
          <t>Individual Contributor</t>
        </is>
      </c>
      <c r="AI265" s="74" t="inlineStr">
        <is>
          <t>1 years, 0 months, 0 days</t>
        </is>
      </c>
      <c r="AJ265" s="74" t="inlineStr">
        <is>
          <t>18 years, 2 months, 2 days</t>
        </is>
      </c>
      <c r="AK265" s="74" t="inlineStr">
        <is>
          <t>Corporate</t>
        </is>
      </c>
      <c r="AL265" s="74" t="inlineStr">
        <is>
          <t>Corporate</t>
        </is>
      </c>
      <c r="AM265" s="74" t="inlineStr">
        <is>
          <t>HR</t>
        </is>
      </c>
      <c r="AN265" s="74" t="inlineStr">
        <is>
          <t>HR</t>
        </is>
      </c>
      <c r="AO265" s="74" t="inlineStr">
        <is>
          <t>No</t>
        </is>
      </c>
      <c r="AP265" s="74" t="inlineStr">
        <is>
          <t>General &amp; Admin</t>
        </is>
      </c>
      <c r="AQ265" s="74" t="inlineStr">
        <is>
          <t>HR</t>
        </is>
      </c>
      <c r="AR265" s="74" t="inlineStr">
        <is>
          <t>Non-technical</t>
        </is>
      </c>
      <c r="AS265" s="74" t="n">
        <v>16</v>
      </c>
      <c r="AT265" s="74" t="inlineStr">
        <is>
          <t>Partial Response</t>
        </is>
      </c>
      <c r="AU265" s="74" t="n"/>
      <c r="AV265" s="74" t="n"/>
      <c r="AW265" s="74" t="n"/>
      <c r="AX265" s="74" t="n"/>
      <c r="AY265" s="74" t="n"/>
      <c r="AZ265" s="74" t="n"/>
      <c r="BA265" s="74" t="n"/>
      <c r="BB265" s="74" t="n"/>
      <c r="BC265" s="74" t="n"/>
      <c r="BD265" s="74" t="n"/>
      <c r="BE265" s="74" t="n"/>
      <c r="BF265" s="74" t="n"/>
      <c r="BG265" s="74" t="n"/>
      <c r="BH265" s="74" t="n"/>
      <c r="BI265" s="74" t="n"/>
      <c r="BJ265" s="74" t="n"/>
      <c r="BK265" s="74" t="n"/>
      <c r="BL265" s="74" t="n"/>
      <c r="BM265" s="74" t="n"/>
      <c r="BN265" s="74" t="n"/>
      <c r="BO265" s="74" t="n"/>
      <c r="BP265" s="74" t="n"/>
      <c r="BQ265" s="74" t="n"/>
      <c r="BR265" s="74" t="n"/>
      <c r="BS265" s="74" t="n"/>
      <c r="BT265" s="74" t="n"/>
      <c r="BU265" s="74" t="n"/>
      <c r="BV265" s="74" t="n"/>
      <c r="BW265" s="74" t="n"/>
      <c r="BX265" s="74" t="n"/>
      <c r="BY265" s="74" t="n"/>
      <c r="BZ265" s="74" t="n"/>
      <c r="CA265" s="74" t="n"/>
      <c r="CB265" s="74" t="n"/>
      <c r="CC265" s="74" t="n"/>
      <c r="CD265" s="74" t="n"/>
      <c r="CE265" s="74" t="n"/>
      <c r="CF265" s="74" t="n"/>
      <c r="CG265" s="74" t="n"/>
      <c r="CH265" s="74" t="n"/>
      <c r="CI265" s="74" t="n"/>
      <c r="CJ265" s="74" t="n"/>
      <c r="CK265" s="74" t="n"/>
      <c r="CL265" s="74" t="n"/>
      <c r="CM265" s="74" t="n"/>
      <c r="CN265" s="74" t="n"/>
      <c r="CO265" s="74" t="n"/>
      <c r="CP265" s="74" t="n"/>
      <c r="CQ265" s="74" t="n"/>
      <c r="CR265" s="74" t="n"/>
      <c r="CS265" s="74" t="n"/>
      <c r="CT265" s="74" t="n"/>
      <c r="CU265" s="74" t="n"/>
      <c r="CV265" s="74" t="n"/>
      <c r="CW265" s="74" t="n"/>
      <c r="CX265" s="74" t="n"/>
      <c r="CY265" s="74" t="n"/>
      <c r="CZ265" s="74" t="n"/>
      <c r="DA265" s="74" t="n"/>
      <c r="DB265" s="74" t="n"/>
      <c r="DC265" s="74" t="n"/>
      <c r="DD265" s="74" t="n"/>
      <c r="DE265" s="74" t="n"/>
      <c r="DF265" s="74" t="n"/>
      <c r="DG265" s="74" t="n"/>
      <c r="DH265" s="74" t="n"/>
      <c r="DI265" s="74" t="n"/>
      <c r="DJ265" s="74" t="n"/>
      <c r="DK265" s="74" t="n"/>
      <c r="DL265" s="74" t="n"/>
      <c r="DM265" s="74" t="n"/>
      <c r="DN265" s="74" t="n"/>
      <c r="DO265" s="74" t="n"/>
      <c r="DP265" s="74" t="n"/>
      <c r="DQ265" s="74" t="n"/>
      <c r="DR265" s="74" t="n"/>
      <c r="DS265" s="74" t="n"/>
      <c r="DT265" s="74" t="n"/>
      <c r="DU265" s="74" t="n"/>
      <c r="DV265" s="74" t="n"/>
      <c r="DW265" s="74" t="n"/>
      <c r="DX265" s="74" t="n"/>
      <c r="DY265" s="74" t="n"/>
      <c r="DZ265" s="74" t="n"/>
      <c r="EA265" s="74" t="n"/>
      <c r="EB265" s="74" t="n"/>
      <c r="EC265" s="74" t="n"/>
      <c r="ED265" s="74" t="n"/>
      <c r="EE265" s="74" t="n"/>
      <c r="EF265" s="74" t="n"/>
      <c r="EG265" s="74" t="n"/>
      <c r="EH265" s="74" t="n"/>
      <c r="EI265" s="74" t="n"/>
      <c r="EJ265" s="74" t="n"/>
      <c r="EK265" s="74" t="n"/>
      <c r="EL265" s="74" t="n"/>
      <c r="EM265" s="74" t="n"/>
      <c r="EN265" s="74" t="n"/>
      <c r="EO265" s="74" t="n"/>
      <c r="EP265" s="74" t="n"/>
      <c r="EQ265" s="74" t="n"/>
      <c r="ER265" s="74" t="n"/>
      <c r="ES265" s="74" t="n"/>
      <c r="ET265" s="74" t="n"/>
      <c r="EU265" s="74" t="n"/>
      <c r="EV265" s="130" t="n"/>
      <c r="EW265" s="131" t="n"/>
      <c r="EX265" s="131" t="n"/>
      <c r="EY265" s="131" t="n"/>
      <c r="EZ265" s="131" t="n"/>
      <c r="FA265" s="131" t="n"/>
      <c r="FB265" s="131" t="n"/>
      <c r="FC265" s="131" t="n"/>
    </row>
    <row r="266" ht="78" customHeight="1">
      <c r="A266" s="109" t="inlineStr">
        <is>
          <t>Mapped</t>
        </is>
      </c>
      <c r="B266" s="109" t="inlineStr">
        <is>
          <t>Corporate</t>
        </is>
      </c>
      <c r="C266" s="110" t="inlineStr">
        <is>
          <t>IRIS2152</t>
        </is>
      </c>
      <c r="D266" s="110" t="inlineStr">
        <is>
          <t>Nikitha Nair</t>
        </is>
      </c>
      <c r="E266" s="110" t="inlineStr">
        <is>
          <t>HR</t>
        </is>
      </c>
      <c r="F266" s="162" t="inlineStr">
        <is>
          <t>Employee Experience Specialist</t>
        </is>
      </c>
      <c r="G266" s="162" t="inlineStr">
        <is>
          <t>HR Specialist – POD Lead</t>
        </is>
      </c>
      <c r="H266" s="162" t="inlineStr">
        <is>
          <t>Not in current mapping files</t>
        </is>
      </c>
      <c r="I266" s="162" t="inlineStr">
        <is>
          <t>B1</t>
        </is>
      </c>
      <c r="J266" s="151" t="inlineStr">
        <is>
          <t>● Newly mapped</t>
        </is>
      </c>
      <c r="K266" s="110" t="inlineStr">
        <is>
          <t>Human Resources</t>
        </is>
      </c>
      <c r="L266" s="110" t="inlineStr">
        <is>
          <t>HR Operations &amp; Payroll</t>
        </is>
      </c>
      <c r="M266" s="110" t="n"/>
      <c r="N266" s="110" t="n">
        <v>20</v>
      </c>
      <c r="O266" s="109" t="inlineStr">
        <is>
          <t>P3 / M2</t>
        </is>
      </c>
      <c r="P266" s="110" t="inlineStr">
        <is>
          <t>Career / · Team Lead</t>
        </is>
      </c>
      <c r="Q266" s="110" t="inlineStr">
        <is>
          <t>4 Enable</t>
        </is>
      </c>
      <c r="R266" s="110" t="inlineStr">
        <is>
          <t>4–7 yrs</t>
        </is>
      </c>
      <c r="S266" s="110" t="inlineStr">
        <is>
          <t>5–8 · 4–8</t>
        </is>
      </c>
      <c r="T266" s="110" t="inlineStr">
        <is>
          <t>Senior HR Executive</t>
        </is>
      </c>
      <c r="U266" s="110" t="inlineStr">
        <is>
          <t>IRIS Vs Competitor Benchmark — HR ladder: HR Specialist / HRBP</t>
        </is>
      </c>
      <c r="V266" s="110" t="inlineStr">
        <is>
          <t>SHRM BASK · SHRM-CP → SHRM-SCP; CIPD Profession Map</t>
        </is>
      </c>
      <c r="W266" s="110" t="inlineStr">
        <is>
          <t>Core 3 · Future 3 · Functional 3 · Leadership 2</t>
        </is>
      </c>
      <c r="X266" s="73" t="n">
        <v>282</v>
      </c>
      <c r="Y266" s="74" t="inlineStr">
        <is>
          <t>IRIS2152</t>
        </is>
      </c>
      <c r="Z266" s="74" t="inlineStr">
        <is>
          <t>Employee</t>
        </is>
      </c>
      <c r="AA266" s="74" t="inlineStr">
        <is>
          <t>Active</t>
        </is>
      </c>
      <c r="AB266" s="74" t="inlineStr">
        <is>
          <t>Nikitha Nair</t>
        </is>
      </c>
      <c r="AC266" s="164" t="n">
        <v>45110</v>
      </c>
      <c r="AD266" s="74" t="inlineStr">
        <is>
          <t>Employee Experience Specialist</t>
        </is>
      </c>
      <c r="AE266" s="74" t="inlineStr">
        <is>
          <t>MBA</t>
        </is>
      </c>
      <c r="AF266" s="74" t="inlineStr">
        <is>
          <t>Shweta Jha</t>
        </is>
      </c>
      <c r="AG266" s="74" t="inlineStr">
        <is>
          <t>N-2</t>
        </is>
      </c>
      <c r="AH266" s="74" t="inlineStr">
        <is>
          <t>Manager</t>
        </is>
      </c>
      <c r="AI266" s="74" t="inlineStr">
        <is>
          <t>1 years, 0 months, 0 days</t>
        </is>
      </c>
      <c r="AJ266" s="74" t="inlineStr">
        <is>
          <t>3 years, 1 months, 22 days</t>
        </is>
      </c>
      <c r="AK266" s="74" t="inlineStr">
        <is>
          <t>Corporate</t>
        </is>
      </c>
      <c r="AL266" s="74" t="inlineStr">
        <is>
          <t>Corporate</t>
        </is>
      </c>
      <c r="AM266" s="74" t="inlineStr">
        <is>
          <t>HR</t>
        </is>
      </c>
      <c r="AN266" s="74" t="inlineStr">
        <is>
          <t>HR</t>
        </is>
      </c>
      <c r="AO266" s="74" t="inlineStr">
        <is>
          <t>No</t>
        </is>
      </c>
      <c r="AP266" s="74" t="inlineStr">
        <is>
          <t>General &amp; Admin</t>
        </is>
      </c>
      <c r="AQ266" s="74" t="inlineStr">
        <is>
          <t>HR</t>
        </is>
      </c>
      <c r="AR266" s="74" t="inlineStr">
        <is>
          <t>Non-technical</t>
        </is>
      </c>
      <c r="AS266" s="74" t="n">
        <v>20</v>
      </c>
      <c r="AT266" s="74" t="inlineStr">
        <is>
          <t>Covered</t>
        </is>
      </c>
      <c r="AU266" s="74" t="n"/>
      <c r="AV266" s="74" t="n"/>
      <c r="AW266" s="74" t="n"/>
      <c r="AX266" s="74" t="n"/>
      <c r="AY266" s="74" t="n"/>
      <c r="AZ266" s="74" t="n"/>
      <c r="BA266" s="74" t="n"/>
      <c r="BB266" s="74" t="n"/>
      <c r="BC266" s="74" t="n"/>
      <c r="BD266" s="74" t="n"/>
      <c r="BE266" s="74" t="n"/>
      <c r="BF266" s="74" t="n"/>
      <c r="BG266" s="74" t="n"/>
      <c r="BH266" s="74" t="n"/>
      <c r="BI266" s="74" t="n"/>
      <c r="BJ266" s="74" t="n"/>
      <c r="BK266" s="74" t="n"/>
      <c r="BL266" s="74" t="n"/>
      <c r="BM266" s="74" t="n"/>
      <c r="BN266" s="74" t="n"/>
      <c r="BO266" s="74" t="n"/>
      <c r="BP266" s="74" t="n"/>
      <c r="BQ266" s="74" t="n"/>
      <c r="BR266" s="74" t="n"/>
      <c r="BS266" s="74" t="n"/>
      <c r="BT266" s="74" t="n"/>
      <c r="BU266" s="74" t="n"/>
      <c r="BV266" s="74" t="n"/>
      <c r="BW266" s="74" t="n"/>
      <c r="BX266" s="74" t="n"/>
      <c r="BY266" s="74" t="n"/>
      <c r="BZ266" s="74" t="n"/>
      <c r="CA266" s="74" t="n"/>
      <c r="CB266" s="74" t="n"/>
      <c r="CC266" s="74" t="n"/>
      <c r="CD266" s="74" t="n"/>
      <c r="CE266" s="74" t="n"/>
      <c r="CF266" s="74" t="n"/>
      <c r="CG266" s="74" t="n"/>
      <c r="CH266" s="74" t="n"/>
      <c r="CI266" s="74" t="n"/>
      <c r="CJ266" s="74" t="n"/>
      <c r="CK266" s="74" t="n"/>
      <c r="CL266" s="74" t="n"/>
      <c r="CM266" s="74" t="n"/>
      <c r="CN266" s="74" t="n"/>
      <c r="CO266" s="74" t="n"/>
      <c r="CP266" s="74" t="n"/>
      <c r="CQ266" s="74" t="n"/>
      <c r="CR266" s="74" t="n"/>
      <c r="CS266" s="74" t="n"/>
      <c r="CT266" s="74" t="n"/>
      <c r="CU266" s="74" t="n"/>
      <c r="CV266" s="74" t="n"/>
      <c r="CW266" s="74" t="n"/>
      <c r="CX266" s="74" t="n"/>
      <c r="CY266" s="74" t="n"/>
      <c r="CZ266" s="74" t="n"/>
      <c r="DA266" s="74" t="n"/>
      <c r="DB266" s="74" t="n"/>
      <c r="DC266" s="74" t="n"/>
      <c r="DD266" s="74" t="n"/>
      <c r="DE266" s="74" t="n"/>
      <c r="DF266" s="74" t="n"/>
      <c r="DG266" s="74" t="n"/>
      <c r="DH266" s="74" t="n"/>
      <c r="DI266" s="74" t="n"/>
      <c r="DJ266" s="74" t="n"/>
      <c r="DK266" s="74" t="n"/>
      <c r="DL266" s="74" t="n"/>
      <c r="DM266" s="74" t="n"/>
      <c r="DN266" s="74" t="n"/>
      <c r="DO266" s="74" t="n"/>
      <c r="DP266" s="74" t="n"/>
      <c r="DQ266" s="74" t="n"/>
      <c r="DR266" s="74" t="n"/>
      <c r="DS266" s="74" t="n"/>
      <c r="DT266" s="74" t="n"/>
      <c r="DU266" s="74" t="n"/>
      <c r="DV266" s="74" t="n"/>
      <c r="DW266" s="74" t="n"/>
      <c r="DX266" s="74" t="n"/>
      <c r="DY266" s="74" t="n"/>
      <c r="DZ266" s="74" t="n"/>
      <c r="EA266" s="74" t="n"/>
      <c r="EB266" s="74" t="n"/>
      <c r="EC266" s="74" t="n"/>
      <c r="ED266" s="74" t="n"/>
      <c r="EE266" s="74" t="n"/>
      <c r="EF266" s="74" t="n"/>
      <c r="EG266" s="74" t="n"/>
      <c r="EH266" s="74" t="n"/>
      <c r="EI266" s="74" t="n"/>
      <c r="EJ266" s="74" t="n"/>
      <c r="EK266" s="74" t="n"/>
      <c r="EL266" s="74" t="n"/>
      <c r="EM266" s="74" t="n"/>
      <c r="EN266" s="74" t="n"/>
      <c r="EO266" s="74" t="n"/>
      <c r="EP266" s="74" t="n"/>
      <c r="EQ266" s="74" t="n"/>
      <c r="ER266" s="74" t="n"/>
      <c r="ES266" s="74" t="n"/>
      <c r="ET266" s="74" t="n"/>
      <c r="EU266" s="74" t="n"/>
      <c r="EV266" s="130" t="n"/>
      <c r="EW266" s="131" t="n"/>
      <c r="EX266" s="131" t="n"/>
      <c r="EY266" s="131" t="n"/>
      <c r="EZ266" s="131" t="n"/>
      <c r="FA266" s="131" t="n"/>
      <c r="FB266" s="131" t="n"/>
      <c r="FC266" s="131" t="n"/>
    </row>
    <row r="267" ht="78" customHeight="1">
      <c r="A267" s="109" t="inlineStr">
        <is>
          <t>Mapped</t>
        </is>
      </c>
      <c r="B267" s="109" t="inlineStr">
        <is>
          <t>Corporate</t>
        </is>
      </c>
      <c r="C267" s="110" t="inlineStr">
        <is>
          <t>IRIS2402</t>
        </is>
      </c>
      <c r="D267" s="110" t="inlineStr">
        <is>
          <t>Renuka Badhoria</t>
        </is>
      </c>
      <c r="E267" s="110" t="inlineStr">
        <is>
          <t>HR</t>
        </is>
      </c>
      <c r="F267" s="162" t="inlineStr">
        <is>
          <t>Talent Acquisition Specialist</t>
        </is>
      </c>
      <c r="G267" s="162" t="inlineStr">
        <is>
          <t>Senior Talent Acquisition Executive</t>
        </is>
      </c>
      <c r="H267" s="162" t="inlineStr">
        <is>
          <t>Not in current mapping files</t>
        </is>
      </c>
      <c r="I267" s="162" t="inlineStr">
        <is>
          <t>A3</t>
        </is>
      </c>
      <c r="J267" s="151" t="inlineStr">
        <is>
          <t>● Newly mapped</t>
        </is>
      </c>
      <c r="K267" s="110" t="inlineStr">
        <is>
          <t>Human Resources</t>
        </is>
      </c>
      <c r="L267" s="110" t="inlineStr">
        <is>
          <t>Talent Acquisition</t>
        </is>
      </c>
      <c r="M267" s="110" t="n"/>
      <c r="N267" s="110" t="n">
        <v>19</v>
      </c>
      <c r="O267" s="109" t="inlineStr">
        <is>
          <t>P2</t>
        </is>
      </c>
      <c r="P267" s="110" t="inlineStr">
        <is>
          <t>Developing</t>
        </is>
      </c>
      <c r="Q267" s="110" t="inlineStr">
        <is>
          <t>3 Apply</t>
        </is>
      </c>
      <c r="R267" s="110" t="inlineStr">
        <is>
          <t>2–4 yrs</t>
        </is>
      </c>
      <c r="S267" s="110" t="inlineStr">
        <is>
          <t>3–5 · 2–5</t>
        </is>
      </c>
      <c r="T267" s="110" t="inlineStr">
        <is>
          <t>HR Executive</t>
        </is>
      </c>
      <c r="U267" s="110" t="inlineStr">
        <is>
          <t>IRIS Vs Competitor Benchmark — HR ladder: Senior HR Executive · SHRM-CP</t>
        </is>
      </c>
      <c r="V267" s="110" t="inlineStr">
        <is>
          <t>SHRM BASK · SHRM-CP → SHRM-SCP; CIPD Profession Map</t>
        </is>
      </c>
      <c r="W267" s="110" t="inlineStr">
        <is>
          <t>Core 2 · Future 2 · Functional 3 · Leadership not scored</t>
        </is>
      </c>
      <c r="X267" s="73" t="n">
        <v>384</v>
      </c>
      <c r="Y267" s="74" t="inlineStr">
        <is>
          <t>IRIS2402</t>
        </is>
      </c>
      <c r="Z267" s="74" t="inlineStr">
        <is>
          <t>Employee</t>
        </is>
      </c>
      <c r="AA267" s="74" t="inlineStr">
        <is>
          <t>Active</t>
        </is>
      </c>
      <c r="AB267" s="74" t="inlineStr">
        <is>
          <t>Renuka Badhoria</t>
        </is>
      </c>
      <c r="AC267" s="164" t="n">
        <v>45845</v>
      </c>
      <c r="AD267" s="74" t="inlineStr">
        <is>
          <t>Talent Acquisition Specialist</t>
        </is>
      </c>
      <c r="AE267" s="74" t="inlineStr">
        <is>
          <t>MBA PGDM</t>
        </is>
      </c>
      <c r="AF267" s="74" t="inlineStr">
        <is>
          <t>Shweta Jha</t>
        </is>
      </c>
      <c r="AG267" s="74" t="inlineStr">
        <is>
          <t>N-2</t>
        </is>
      </c>
      <c r="AH267" s="74" t="inlineStr">
        <is>
          <t>Individual Contributor</t>
        </is>
      </c>
      <c r="AI267" s="74" t="inlineStr">
        <is>
          <t>2 years, 2 months, 0 days</t>
        </is>
      </c>
      <c r="AJ267" s="74" t="inlineStr">
        <is>
          <t>1 years, 1 months, 18 days</t>
        </is>
      </c>
      <c r="AK267" s="74" t="inlineStr">
        <is>
          <t>Corporate</t>
        </is>
      </c>
      <c r="AL267" s="74" t="inlineStr">
        <is>
          <t>Corporate</t>
        </is>
      </c>
      <c r="AM267" s="74" t="inlineStr">
        <is>
          <t>HR</t>
        </is>
      </c>
      <c r="AN267" s="74" t="inlineStr">
        <is>
          <t>HR</t>
        </is>
      </c>
      <c r="AO267" s="74" t="inlineStr">
        <is>
          <t>No</t>
        </is>
      </c>
      <c r="AP267" s="74" t="inlineStr">
        <is>
          <t>General &amp; Admin</t>
        </is>
      </c>
      <c r="AQ267" s="74" t="inlineStr">
        <is>
          <t>HR</t>
        </is>
      </c>
      <c r="AR267" s="74" t="inlineStr">
        <is>
          <t>Non-technical</t>
        </is>
      </c>
      <c r="AS267" s="74" t="n">
        <v>20</v>
      </c>
      <c r="AT267" s="74" t="inlineStr">
        <is>
          <t>Covered</t>
        </is>
      </c>
      <c r="AU267" s="74" t="n"/>
      <c r="AV267" s="74" t="n"/>
      <c r="AW267" s="74" t="n"/>
      <c r="AX267" s="74" t="n"/>
      <c r="AY267" s="74" t="n"/>
      <c r="AZ267" s="74" t="n"/>
      <c r="BA267" s="74" t="n"/>
      <c r="BB267" s="74" t="n"/>
      <c r="BC267" s="74" t="n"/>
      <c r="BD267" s="74" t="n"/>
      <c r="BE267" s="74" t="n"/>
      <c r="BF267" s="74" t="n"/>
      <c r="BG267" s="74" t="n"/>
      <c r="BH267" s="74" t="n"/>
      <c r="BI267" s="74" t="n"/>
      <c r="BJ267" s="74" t="n"/>
      <c r="BK267" s="74" t="n"/>
      <c r="BL267" s="74" t="n"/>
      <c r="BM267" s="74" t="n"/>
      <c r="BN267" s="74" t="n"/>
      <c r="BO267" s="74" t="n"/>
      <c r="BP267" s="74" t="n"/>
      <c r="BQ267" s="74" t="n"/>
      <c r="BR267" s="74" t="n"/>
      <c r="BS267" s="74" t="n"/>
      <c r="BT267" s="74" t="n"/>
      <c r="BU267" s="74" t="n"/>
      <c r="BV267" s="74" t="n"/>
      <c r="BW267" s="74" t="n"/>
      <c r="BX267" s="74" t="n"/>
      <c r="BY267" s="74" t="n"/>
      <c r="BZ267" s="74" t="n"/>
      <c r="CA267" s="74" t="n"/>
      <c r="CB267" s="74" t="n"/>
      <c r="CC267" s="74" t="n"/>
      <c r="CD267" s="74" t="n"/>
      <c r="CE267" s="74" t="n"/>
      <c r="CF267" s="74" t="n"/>
      <c r="CG267" s="74" t="n"/>
      <c r="CH267" s="74" t="n"/>
      <c r="CI267" s="74" t="n"/>
      <c r="CJ267" s="74" t="n"/>
      <c r="CK267" s="74" t="n"/>
      <c r="CL267" s="74" t="n"/>
      <c r="CM267" s="74" t="n"/>
      <c r="CN267" s="74" t="n"/>
      <c r="CO267" s="74" t="n"/>
      <c r="CP267" s="74" t="n"/>
      <c r="CQ267" s="74" t="n"/>
      <c r="CR267" s="74" t="n"/>
      <c r="CS267" s="74" t="n"/>
      <c r="CT267" s="74" t="n"/>
      <c r="CU267" s="74" t="n"/>
      <c r="CV267" s="74" t="n"/>
      <c r="CW267" s="74" t="n"/>
      <c r="CX267" s="74" t="n"/>
      <c r="CY267" s="74" t="n"/>
      <c r="CZ267" s="74" t="n"/>
      <c r="DA267" s="74" t="n"/>
      <c r="DB267" s="74" t="n"/>
      <c r="DC267" s="74" t="n"/>
      <c r="DD267" s="74" t="n"/>
      <c r="DE267" s="74" t="n"/>
      <c r="DF267" s="74" t="n"/>
      <c r="DG267" s="74" t="n"/>
      <c r="DH267" s="74" t="n"/>
      <c r="DI267" s="74" t="n"/>
      <c r="DJ267" s="74" t="n"/>
      <c r="DK267" s="74" t="n"/>
      <c r="DL267" s="74" t="n"/>
      <c r="DM267" s="74" t="n"/>
      <c r="DN267" s="74" t="n"/>
      <c r="DO267" s="74" t="n"/>
      <c r="DP267" s="74" t="n"/>
      <c r="DQ267" s="74" t="n"/>
      <c r="DR267" s="74" t="n"/>
      <c r="DS267" s="74" t="n"/>
      <c r="DT267" s="74" t="n"/>
      <c r="DU267" s="74" t="n"/>
      <c r="DV267" s="74" t="n"/>
      <c r="DW267" s="74" t="n"/>
      <c r="DX267" s="74" t="n"/>
      <c r="DY267" s="74" t="n"/>
      <c r="DZ267" s="74" t="n"/>
      <c r="EA267" s="74" t="n"/>
      <c r="EB267" s="74" t="n"/>
      <c r="EC267" s="74" t="n"/>
      <c r="ED267" s="74" t="n"/>
      <c r="EE267" s="74" t="n"/>
      <c r="EF267" s="74" t="n"/>
      <c r="EG267" s="74" t="n"/>
      <c r="EH267" s="74" t="n"/>
      <c r="EI267" s="74" t="n"/>
      <c r="EJ267" s="74" t="n"/>
      <c r="EK267" s="74" t="n"/>
      <c r="EL267" s="74" t="n"/>
      <c r="EM267" s="74" t="n"/>
      <c r="EN267" s="74" t="n"/>
      <c r="EO267" s="74" t="n"/>
      <c r="EP267" s="74" t="n"/>
      <c r="EQ267" s="74" t="n"/>
      <c r="ER267" s="74" t="n"/>
      <c r="ES267" s="74" t="n"/>
      <c r="ET267" s="74" t="n"/>
      <c r="EU267" s="74" t="n"/>
      <c r="EV267" s="130" t="n"/>
      <c r="EW267" s="131" t="n"/>
      <c r="EX267" s="131" t="n"/>
      <c r="EY267" s="131" t="n"/>
      <c r="EZ267" s="131" t="n"/>
      <c r="FA267" s="131" t="n"/>
      <c r="FB267" s="131" t="n"/>
      <c r="FC267" s="131" t="n"/>
    </row>
    <row r="268" ht="78" customHeight="1">
      <c r="A268" s="109" t="inlineStr">
        <is>
          <t>Mapped</t>
        </is>
      </c>
      <c r="B268" s="109" t="inlineStr">
        <is>
          <t>Corporate</t>
        </is>
      </c>
      <c r="C268" s="110" t="inlineStr">
        <is>
          <t>IRIS2245</t>
        </is>
      </c>
      <c r="D268" s="110" t="inlineStr">
        <is>
          <t>Shruti Gawas</t>
        </is>
      </c>
      <c r="E268" s="110" t="inlineStr">
        <is>
          <t>HR</t>
        </is>
      </c>
      <c r="F268" s="162" t="inlineStr">
        <is>
          <t>Senior Executive - Talent Acquisition</t>
        </is>
      </c>
      <c r="G268" s="162" t="inlineStr">
        <is>
          <t>Senior Talent Acquisition Executive</t>
        </is>
      </c>
      <c r="H268" s="162" t="inlineStr">
        <is>
          <t>Not in current mapping files</t>
        </is>
      </c>
      <c r="I268" s="162" t="inlineStr">
        <is>
          <t>A3</t>
        </is>
      </c>
      <c r="J268" s="151" t="inlineStr">
        <is>
          <t>● Newly mapped</t>
        </is>
      </c>
      <c r="K268" s="110" t="inlineStr">
        <is>
          <t>Human Resources</t>
        </is>
      </c>
      <c r="L268" s="110" t="inlineStr">
        <is>
          <t>Talent Acquisition</t>
        </is>
      </c>
      <c r="M268" s="110" t="n"/>
      <c r="N268" s="110" t="n">
        <v>19</v>
      </c>
      <c r="O268" s="109" t="inlineStr">
        <is>
          <t>P2</t>
        </is>
      </c>
      <c r="P268" s="110" t="inlineStr">
        <is>
          <t>Developing</t>
        </is>
      </c>
      <c r="Q268" s="110" t="inlineStr">
        <is>
          <t>3 Apply</t>
        </is>
      </c>
      <c r="R268" s="110" t="inlineStr">
        <is>
          <t>2–4 yrs</t>
        </is>
      </c>
      <c r="S268" s="110" t="inlineStr">
        <is>
          <t>3–5 · 2–5</t>
        </is>
      </c>
      <c r="T268" s="110" t="inlineStr">
        <is>
          <t>HR Executive</t>
        </is>
      </c>
      <c r="U268" s="110" t="inlineStr">
        <is>
          <t>IRIS Vs Competitor Benchmark — HR ladder: Senior HR Executive · SHRM-CP</t>
        </is>
      </c>
      <c r="V268" s="110" t="inlineStr">
        <is>
          <t>SHRM BASK · SHRM-CP → SHRM-SCP; CIPD Profession Map</t>
        </is>
      </c>
      <c r="W268" s="110" t="inlineStr">
        <is>
          <t>Core 2 · Future 2 · Functional 3 · Leadership not scored</t>
        </is>
      </c>
      <c r="X268" s="73" t="n">
        <v>314</v>
      </c>
      <c r="Y268" s="74" t="inlineStr">
        <is>
          <t>IRIS2245</t>
        </is>
      </c>
      <c r="Z268" s="74" t="inlineStr">
        <is>
          <t>Employee</t>
        </is>
      </c>
      <c r="AA268" s="74" t="inlineStr">
        <is>
          <t>Active</t>
        </is>
      </c>
      <c r="AB268" s="74" t="inlineStr">
        <is>
          <t>Shruti Gawas</t>
        </is>
      </c>
      <c r="AC268" s="164" t="n">
        <v>45418</v>
      </c>
      <c r="AD268" s="74" t="inlineStr">
        <is>
          <t>Senior Executive - Talent Acquisition</t>
        </is>
      </c>
      <c r="AE268" s="74" t="inlineStr">
        <is>
          <t>MBA</t>
        </is>
      </c>
      <c r="AF268" s="74" t="inlineStr">
        <is>
          <t>Shweta Jha</t>
        </is>
      </c>
      <c r="AG268" s="74" t="inlineStr">
        <is>
          <t>N-2</t>
        </is>
      </c>
      <c r="AH268" s="74" t="inlineStr">
        <is>
          <t>Individual Contributor</t>
        </is>
      </c>
      <c r="AI268" s="74" t="inlineStr">
        <is>
          <t>1 years, 3 months, 0 days</t>
        </is>
      </c>
      <c r="AJ268" s="74" t="inlineStr">
        <is>
          <t>2 years, 3 months, 19 days</t>
        </is>
      </c>
      <c r="AK268" s="74" t="inlineStr">
        <is>
          <t>Corporate</t>
        </is>
      </c>
      <c r="AL268" s="74" t="inlineStr">
        <is>
          <t>Corporate</t>
        </is>
      </c>
      <c r="AM268" s="74" t="inlineStr">
        <is>
          <t>HR</t>
        </is>
      </c>
      <c r="AN268" s="74" t="inlineStr">
        <is>
          <t>HR</t>
        </is>
      </c>
      <c r="AO268" s="74" t="inlineStr">
        <is>
          <t>No</t>
        </is>
      </c>
      <c r="AP268" s="74" t="inlineStr">
        <is>
          <t>General &amp; Admin</t>
        </is>
      </c>
      <c r="AQ268" s="74" t="inlineStr">
        <is>
          <t>HR</t>
        </is>
      </c>
      <c r="AR268" s="74" t="inlineStr">
        <is>
          <t>Non-technical</t>
        </is>
      </c>
      <c r="AS268" s="74" t="n">
        <v>20</v>
      </c>
      <c r="AT268" s="74" t="inlineStr">
        <is>
          <t>Covered</t>
        </is>
      </c>
      <c r="AU268" s="74" t="n"/>
      <c r="AV268" s="74" t="n"/>
      <c r="AW268" s="74" t="n"/>
      <c r="AX268" s="74" t="n"/>
      <c r="AY268" s="74" t="n"/>
      <c r="AZ268" s="74" t="n"/>
      <c r="BA268" s="74" t="n"/>
      <c r="BB268" s="74" t="n"/>
      <c r="BC268" s="74" t="n"/>
      <c r="BD268" s="74" t="n"/>
      <c r="BE268" s="74" t="n"/>
      <c r="BF268" s="74" t="n"/>
      <c r="BG268" s="74" t="n"/>
      <c r="BH268" s="74" t="n"/>
      <c r="BI268" s="74" t="n"/>
      <c r="BJ268" s="74" t="n"/>
      <c r="BK268" s="74" t="n"/>
      <c r="BL268" s="74" t="n"/>
      <c r="BM268" s="74" t="n"/>
      <c r="BN268" s="74" t="n"/>
      <c r="BO268" s="74" t="n"/>
      <c r="BP268" s="74" t="n"/>
      <c r="BQ268" s="74" t="n"/>
      <c r="BR268" s="74" t="n"/>
      <c r="BS268" s="74" t="n"/>
      <c r="BT268" s="74" t="n"/>
      <c r="BU268" s="74" t="n"/>
      <c r="BV268" s="74" t="n"/>
      <c r="BW268" s="74" t="n"/>
      <c r="BX268" s="74" t="n"/>
      <c r="BY268" s="74" t="n"/>
      <c r="BZ268" s="74" t="n"/>
      <c r="CA268" s="74" t="n"/>
      <c r="CB268" s="74" t="n"/>
      <c r="CC268" s="74" t="n"/>
      <c r="CD268" s="74" t="n"/>
      <c r="CE268" s="74" t="n"/>
      <c r="CF268" s="74" t="n"/>
      <c r="CG268" s="74" t="n"/>
      <c r="CH268" s="74" t="n"/>
      <c r="CI268" s="74" t="n"/>
      <c r="CJ268" s="74" t="n"/>
      <c r="CK268" s="74" t="n"/>
      <c r="CL268" s="74" t="n"/>
      <c r="CM268" s="74" t="n"/>
      <c r="CN268" s="74" t="n"/>
      <c r="CO268" s="74" t="n"/>
      <c r="CP268" s="74" t="n"/>
      <c r="CQ268" s="74" t="n"/>
      <c r="CR268" s="74" t="n"/>
      <c r="CS268" s="74" t="n"/>
      <c r="CT268" s="74" t="n"/>
      <c r="CU268" s="74" t="n"/>
      <c r="CV268" s="74" t="n"/>
      <c r="CW268" s="74" t="n"/>
      <c r="CX268" s="74" t="n"/>
      <c r="CY268" s="74" t="n"/>
      <c r="CZ268" s="74" t="n"/>
      <c r="DA268" s="74" t="n"/>
      <c r="DB268" s="74" t="n"/>
      <c r="DC268" s="74" t="n"/>
      <c r="DD268" s="74" t="n"/>
      <c r="DE268" s="74" t="n"/>
      <c r="DF268" s="74" t="n"/>
      <c r="DG268" s="74" t="n"/>
      <c r="DH268" s="74" t="n"/>
      <c r="DI268" s="74" t="n"/>
      <c r="DJ268" s="74" t="n"/>
      <c r="DK268" s="74" t="n"/>
      <c r="DL268" s="74" t="n"/>
      <c r="DM268" s="74" t="n"/>
      <c r="DN268" s="74" t="n"/>
      <c r="DO268" s="74" t="n"/>
      <c r="DP268" s="74" t="n"/>
      <c r="DQ268" s="74" t="n"/>
      <c r="DR268" s="74" t="n"/>
      <c r="DS268" s="74" t="n"/>
      <c r="DT268" s="74" t="n"/>
      <c r="DU268" s="74" t="n"/>
      <c r="DV268" s="74" t="n"/>
      <c r="DW268" s="74" t="n"/>
      <c r="DX268" s="74" t="n"/>
      <c r="DY268" s="74" t="n"/>
      <c r="DZ268" s="74" t="n"/>
      <c r="EA268" s="74" t="n"/>
      <c r="EB268" s="74" t="n"/>
      <c r="EC268" s="74" t="n"/>
      <c r="ED268" s="74" t="n"/>
      <c r="EE268" s="74" t="n"/>
      <c r="EF268" s="74" t="n"/>
      <c r="EG268" s="74" t="n"/>
      <c r="EH268" s="74" t="n"/>
      <c r="EI268" s="74" t="n"/>
      <c r="EJ268" s="74" t="n"/>
      <c r="EK268" s="74" t="n"/>
      <c r="EL268" s="74" t="n"/>
      <c r="EM268" s="74" t="n"/>
      <c r="EN268" s="74" t="n"/>
      <c r="EO268" s="74" t="n"/>
      <c r="EP268" s="74" t="n"/>
      <c r="EQ268" s="74" t="n"/>
      <c r="ER268" s="74" t="n"/>
      <c r="ES268" s="74" t="n"/>
      <c r="ET268" s="74" t="n"/>
      <c r="EU268" s="74" t="n"/>
      <c r="EV268" s="130" t="n"/>
      <c r="EW268" s="131" t="n"/>
      <c r="EX268" s="131" t="n"/>
      <c r="EY268" s="131" t="n"/>
      <c r="EZ268" s="131" t="n"/>
      <c r="FA268" s="131" t="n"/>
      <c r="FB268" s="131" t="n"/>
      <c r="FC268" s="131" t="n"/>
    </row>
    <row r="269" ht="65.5" customHeight="1">
      <c r="A269" s="109" t="inlineStr">
        <is>
          <t>Mapped</t>
        </is>
      </c>
      <c r="B269" s="109" t="inlineStr">
        <is>
          <t>Corporate</t>
        </is>
      </c>
      <c r="C269" s="110" t="inlineStr">
        <is>
          <t>IRIS2558</t>
        </is>
      </c>
      <c r="D269" s="110" t="inlineStr">
        <is>
          <t>Blossom Dsouza</t>
        </is>
      </c>
      <c r="E269" s="110" t="inlineStr">
        <is>
          <t>HR</t>
        </is>
      </c>
      <c r="F269" s="162" t="inlineStr">
        <is>
          <t>Executive -HR</t>
        </is>
      </c>
      <c r="G269" s="162" t="inlineStr">
        <is>
          <t>HR Executive</t>
        </is>
      </c>
      <c r="H269" s="162" t="inlineStr">
        <is>
          <t>Not in current mapping files</t>
        </is>
      </c>
      <c r="I269" s="162" t="inlineStr">
        <is>
          <t>A2</t>
        </is>
      </c>
      <c r="J269" s="151" t="inlineStr">
        <is>
          <t>● Newly mapped</t>
        </is>
      </c>
      <c r="K269" s="110" t="inlineStr">
        <is>
          <t>Human Resources</t>
        </is>
      </c>
      <c r="L269" s="110" t="inlineStr">
        <is>
          <t>HR Operations &amp; Payroll</t>
        </is>
      </c>
      <c r="M269" s="110" t="n"/>
      <c r="N269" s="110" t="n">
        <v>19</v>
      </c>
      <c r="O269" s="109" t="inlineStr">
        <is>
          <t>P1–P2</t>
        </is>
      </c>
      <c r="P269" s="110" t="inlineStr">
        <is>
          <t>Entry / Developing</t>
        </is>
      </c>
      <c r="Q269" s="110" t="inlineStr">
        <is>
          <t>2 Assist</t>
        </is>
      </c>
      <c r="R269" s="110" t="inlineStr">
        <is>
          <t>0–2 yrs</t>
        </is>
      </c>
      <c r="S269" s="110" t="inlineStr">
        <is>
          <t>1–3 · 0–3</t>
        </is>
      </c>
      <c r="T269" s="110" t="inlineStr">
        <is>
          <t>HR Associate / HR Executive</t>
        </is>
      </c>
      <c r="U269" s="110" t="inlineStr">
        <is>
          <t>IRIS Vs Competitor Benchmark — HR ladder: HR Executive</t>
        </is>
      </c>
      <c r="V269" s="110" t="inlineStr">
        <is>
          <t>SHRM BASK · SHRM-CP → SHRM-SCP; CIPD Profession Map</t>
        </is>
      </c>
      <c r="W269" s="110" t="inlineStr">
        <is>
          <t>Core 2 · Future 2 · Functional 2 · Leadership not scored</t>
        </is>
      </c>
      <c r="X269" s="73" t="n">
        <v>531</v>
      </c>
      <c r="Y269" s="74" t="inlineStr">
        <is>
          <t>IRIS2558</t>
        </is>
      </c>
      <c r="Z269" s="74" t="inlineStr">
        <is>
          <t>Employee</t>
        </is>
      </c>
      <c r="AA269" s="74" t="inlineStr">
        <is>
          <t>Active</t>
        </is>
      </c>
      <c r="AB269" s="74" t="inlineStr">
        <is>
          <t>Blossom Dsouza</t>
        </is>
      </c>
      <c r="AC269" s="164" t="n">
        <v>46266</v>
      </c>
      <c r="AD269" s="74" t="inlineStr">
        <is>
          <t>Executive -HR</t>
        </is>
      </c>
      <c r="AE269" s="74" t="inlineStr">
        <is>
          <t>Bachelors</t>
        </is>
      </c>
      <c r="AF269" s="74" t="inlineStr">
        <is>
          <t>Nikitha Nair</t>
        </is>
      </c>
      <c r="AG269" s="74" t="inlineStr">
        <is>
          <t>N-3</t>
        </is>
      </c>
      <c r="AH269" s="74" t="inlineStr">
        <is>
          <t>Individual Contributor</t>
        </is>
      </c>
      <c r="AI269" s="74" t="n"/>
      <c r="AJ269" s="74" t="n"/>
      <c r="AK269" s="74" t="inlineStr">
        <is>
          <t>Corporate</t>
        </is>
      </c>
      <c r="AL269" s="74" t="inlineStr">
        <is>
          <t>Corporate</t>
        </is>
      </c>
      <c r="AM269" s="74" t="inlineStr">
        <is>
          <t>HR</t>
        </is>
      </c>
      <c r="AN269" s="74" t="inlineStr">
        <is>
          <t>HR</t>
        </is>
      </c>
      <c r="AO269" s="74" t="inlineStr">
        <is>
          <t>No</t>
        </is>
      </c>
      <c r="AP269" s="74" t="inlineStr">
        <is>
          <t>General &amp; Admin</t>
        </is>
      </c>
      <c r="AQ269" s="74" t="inlineStr">
        <is>
          <t>HR</t>
        </is>
      </c>
      <c r="AR269" s="74" t="inlineStr">
        <is>
          <t>Non-technical</t>
        </is>
      </c>
      <c r="AS269" s="74" t="n">
        <v>20</v>
      </c>
      <c r="AT269" s="74" t="inlineStr">
        <is>
          <t>Covered</t>
        </is>
      </c>
      <c r="AU269" s="74" t="n"/>
      <c r="AV269" s="74" t="n"/>
      <c r="AW269" s="74" t="n"/>
      <c r="AX269" s="74" t="n"/>
      <c r="AY269" s="74" t="n"/>
      <c r="AZ269" s="74" t="n"/>
      <c r="BA269" s="74" t="n"/>
      <c r="BB269" s="74" t="n"/>
      <c r="BC269" s="74" t="n"/>
      <c r="BD269" s="74" t="n"/>
      <c r="BE269" s="74" t="n"/>
      <c r="BF269" s="74" t="n"/>
      <c r="BG269" s="74" t="n"/>
      <c r="BH269" s="74" t="n"/>
      <c r="BI269" s="74" t="n"/>
      <c r="BJ269" s="74" t="n"/>
      <c r="BK269" s="74" t="n"/>
      <c r="BL269" s="74" t="n"/>
      <c r="BM269" s="74" t="n"/>
      <c r="BN269" s="74" t="n"/>
      <c r="BO269" s="74" t="n"/>
      <c r="BP269" s="74" t="n"/>
      <c r="BQ269" s="74" t="n"/>
      <c r="BR269" s="74" t="n"/>
      <c r="BS269" s="74" t="n"/>
      <c r="BT269" s="74" t="n"/>
      <c r="BU269" s="74" t="n"/>
      <c r="BV269" s="74" t="n"/>
      <c r="BW269" s="74" t="n"/>
      <c r="BX269" s="74" t="n"/>
      <c r="BY269" s="74" t="n"/>
      <c r="BZ269" s="74" t="n"/>
      <c r="CA269" s="74" t="n"/>
      <c r="CB269" s="74" t="n"/>
      <c r="CC269" s="74" t="n"/>
      <c r="CD269" s="74" t="n"/>
      <c r="CE269" s="74" t="n"/>
      <c r="CF269" s="74" t="n"/>
      <c r="CG269" s="74" t="n"/>
      <c r="CH269" s="74" t="n"/>
      <c r="CI269" s="74" t="n"/>
      <c r="CJ269" s="74" t="n"/>
      <c r="CK269" s="74" t="n"/>
      <c r="CL269" s="74" t="n"/>
      <c r="CM269" s="74" t="n"/>
      <c r="CN269" s="74" t="n"/>
      <c r="CO269" s="74" t="n"/>
      <c r="CP269" s="74" t="n"/>
      <c r="CQ269" s="74" t="n"/>
      <c r="CR269" s="74" t="n"/>
      <c r="CS269" s="74" t="n"/>
      <c r="CT269" s="74" t="n"/>
      <c r="CU269" s="74" t="n"/>
      <c r="CV269" s="74" t="n"/>
      <c r="CW269" s="74" t="n"/>
      <c r="CX269" s="74" t="n"/>
      <c r="CY269" s="74" t="n"/>
      <c r="CZ269" s="74" t="n"/>
      <c r="DA269" s="74" t="n"/>
      <c r="DB269" s="74" t="n"/>
      <c r="DC269" s="74" t="n"/>
      <c r="DD269" s="74" t="n"/>
      <c r="DE269" s="74" t="n"/>
      <c r="DF269" s="74" t="n"/>
      <c r="DG269" s="74" t="n"/>
      <c r="DH269" s="74" t="n"/>
      <c r="DI269" s="74" t="n"/>
      <c r="DJ269" s="74" t="n"/>
      <c r="DK269" s="74" t="n"/>
      <c r="DL269" s="74" t="n"/>
      <c r="DM269" s="74" t="n"/>
      <c r="DN269" s="74" t="n"/>
      <c r="DO269" s="74" t="n"/>
      <c r="DP269" s="74" t="n"/>
      <c r="DQ269" s="74" t="n"/>
      <c r="DR269" s="74" t="n"/>
      <c r="DS269" s="74" t="n"/>
      <c r="DT269" s="74" t="n"/>
      <c r="DU269" s="74" t="n"/>
      <c r="DV269" s="74" t="n"/>
      <c r="DW269" s="74" t="n"/>
      <c r="DX269" s="74" t="n"/>
      <c r="DY269" s="74" t="n"/>
      <c r="DZ269" s="74" t="n"/>
      <c r="EA269" s="74" t="n"/>
      <c r="EB269" s="74" t="n"/>
      <c r="EC269" s="74" t="n"/>
      <c r="ED269" s="74" t="n"/>
      <c r="EE269" s="74" t="n"/>
      <c r="EF269" s="74" t="n"/>
      <c r="EG269" s="74" t="n"/>
      <c r="EH269" s="74" t="n"/>
      <c r="EI269" s="74" t="n"/>
      <c r="EJ269" s="74" t="n"/>
      <c r="EK269" s="74" t="n"/>
      <c r="EL269" s="74" t="n"/>
      <c r="EM269" s="74" t="n"/>
      <c r="EN269" s="74" t="n"/>
      <c r="EO269" s="74" t="n"/>
      <c r="EP269" s="74" t="n"/>
      <c r="EQ269" s="74" t="n"/>
      <c r="ER269" s="74" t="n"/>
      <c r="ES269" s="74" t="n"/>
      <c r="ET269" s="74" t="n"/>
      <c r="EU269" s="74" t="n"/>
      <c r="EV269" s="130" t="n"/>
      <c r="EW269" s="131" t="n"/>
      <c r="EX269" s="131" t="n"/>
      <c r="EY269" s="131" t="n"/>
      <c r="EZ269" s="131" t="n"/>
      <c r="FA269" s="131" t="n"/>
      <c r="FB269" s="131" t="n"/>
      <c r="FC269" s="131" t="n"/>
    </row>
    <row r="270" ht="128" customHeight="1">
      <c r="A270" s="109" t="inlineStr">
        <is>
          <t>Mapped</t>
        </is>
      </c>
      <c r="B270" s="109" t="inlineStr">
        <is>
          <t>Corporate</t>
        </is>
      </c>
      <c r="C270" s="110" t="inlineStr">
        <is>
          <t>IRIS2103</t>
        </is>
      </c>
      <c r="D270" s="110" t="inlineStr">
        <is>
          <t>Mahesh Tilave</t>
        </is>
      </c>
      <c r="E270" s="110" t="inlineStr">
        <is>
          <t>IT &amp; Infrastructure</t>
        </is>
      </c>
      <c r="F270" s="162" t="inlineStr">
        <is>
          <t>Team Lead – IT Infrastructure</t>
        </is>
      </c>
      <c r="G270" s="162" t="inlineStr">
        <is>
          <t>Senior IT Manager</t>
        </is>
      </c>
      <c r="H270" s="162" t="inlineStr">
        <is>
          <t>Not in current mapping files</t>
        </is>
      </c>
      <c r="I270" s="162" t="inlineStr">
        <is>
          <t>B2</t>
        </is>
      </c>
      <c r="J270" s="151" t="inlineStr">
        <is>
          <t>● Newly mapped</t>
        </is>
      </c>
      <c r="K270" s="110" t="inlineStr">
        <is>
          <t>IT &amp; Infrastructure</t>
        </is>
      </c>
      <c r="L270" s="110" t="inlineStr">
        <is>
          <t>IT Infrastructure Leadership</t>
        </is>
      </c>
      <c r="M270" s="163" t="inlineStr">
        <is>
          <t>• Confirm the reporting line — Manager</t>
        </is>
      </c>
      <c r="N270" s="110" t="n">
        <v>20</v>
      </c>
      <c r="O270" s="109" t="inlineStr">
        <is>
          <t>P4 / M3</t>
        </is>
      </c>
      <c r="P270" s="110" t="inlineStr">
        <is>
          <t>Senior / Manager</t>
        </is>
      </c>
      <c r="Q270" s="110" t="inlineStr">
        <is>
          <t>4–5</t>
        </is>
      </c>
      <c r="R270" s="110" t="inlineStr">
        <is>
          <t>6–9 yrs</t>
        </is>
      </c>
      <c r="S270" s="110" t="inlineStr">
        <is>
          <t>7–10 · 6–11</t>
        </is>
      </c>
      <c r="T270" s="110" t="inlineStr">
        <is>
          <t>Senior Manager</t>
        </is>
      </c>
      <c r="U270" s="110" t="inlineStr">
        <is>
          <t>Atlassian company-wide P-levels: P50 Senior · IRIS Vs Competitor Benchmark — infrastructure ladder: Infrastructure Lead</t>
        </is>
      </c>
      <c r="V270" s="110" t="inlineStr">
        <is>
          <t>ITIL 4; ISO/IEC 27001:2022; SFIA infrastructure</t>
        </is>
      </c>
      <c r="W270" s="110" t="inlineStr">
        <is>
          <t>Core 3 · Future 3 · Functional 4 · Leadership 3</t>
        </is>
      </c>
      <c r="X270" s="73" t="n">
        <v>263</v>
      </c>
      <c r="Y270" s="74" t="inlineStr">
        <is>
          <t>IRIS2103</t>
        </is>
      </c>
      <c r="Z270" s="74" t="inlineStr">
        <is>
          <t>Employee</t>
        </is>
      </c>
      <c r="AA270" s="74" t="inlineStr">
        <is>
          <t>Active</t>
        </is>
      </c>
      <c r="AB270" s="74" t="inlineStr">
        <is>
          <t>Mahesh Tilave</t>
        </is>
      </c>
      <c r="AC270" s="164" t="n">
        <v>44981</v>
      </c>
      <c r="AD270" s="74" t="inlineStr">
        <is>
          <t>Team Lead – IT Infrastructure</t>
        </is>
      </c>
      <c r="AE270" s="74" t="inlineStr">
        <is>
          <t>BA</t>
        </is>
      </c>
      <c r="AF270" s="74" t="inlineStr">
        <is>
          <t>P K X Thomas</t>
        </is>
      </c>
      <c r="AG270" s="74" t="inlineStr">
        <is>
          <t>N-1</t>
        </is>
      </c>
      <c r="AH270" s="74" t="inlineStr">
        <is>
          <t>Manager</t>
        </is>
      </c>
      <c r="AI270" s="74" t="inlineStr">
        <is>
          <t>17 years, 0 months, 0 days</t>
        </is>
      </c>
      <c r="AJ270" s="74" t="inlineStr">
        <is>
          <t>3 years, 6 months, 1 days</t>
        </is>
      </c>
      <c r="AK270" s="74" t="inlineStr">
        <is>
          <t>Corporate</t>
        </is>
      </c>
      <c r="AL270" s="74" t="inlineStr">
        <is>
          <t>Corporate</t>
        </is>
      </c>
      <c r="AM270" s="74" t="inlineStr">
        <is>
          <t>IT &amp; Infrastructure</t>
        </is>
      </c>
      <c r="AN270" s="74" t="inlineStr">
        <is>
          <t>Infra</t>
        </is>
      </c>
      <c r="AO270" s="74" t="inlineStr">
        <is>
          <t>No</t>
        </is>
      </c>
      <c r="AP270" s="74" t="inlineStr">
        <is>
          <t>General &amp; Admin</t>
        </is>
      </c>
      <c r="AQ270" s="74" t="inlineStr">
        <is>
          <t>Infra</t>
        </is>
      </c>
      <c r="AR270" s="74" t="inlineStr">
        <is>
          <t>Non-technical</t>
        </is>
      </c>
      <c r="AS270" s="74" t="n">
        <v>20</v>
      </c>
      <c r="AT270" s="74" t="inlineStr">
        <is>
          <t>Covered</t>
        </is>
      </c>
      <c r="AU270" s="74" t="n"/>
      <c r="AV270" s="74" t="n"/>
      <c r="AW270" s="74" t="n"/>
      <c r="AX270" s="74" t="n"/>
      <c r="AY270" s="74" t="n"/>
      <c r="AZ270" s="74" t="n"/>
      <c r="BA270" s="74" t="n"/>
      <c r="BB270" s="74" t="n"/>
      <c r="BC270" s="74" t="n"/>
      <c r="BD270" s="74" t="n"/>
      <c r="BE270" s="74" t="n"/>
      <c r="BF270" s="74" t="n"/>
      <c r="BG270" s="74" t="n"/>
      <c r="BH270" s="74" t="n"/>
      <c r="BI270" s="74" t="n"/>
      <c r="BJ270" s="74" t="n"/>
      <c r="BK270" s="74" t="n"/>
      <c r="BL270" s="74" t="n"/>
      <c r="BM270" s="74" t="n"/>
      <c r="BN270" s="74" t="n"/>
      <c r="BO270" s="74" t="n"/>
      <c r="BP270" s="74" t="n"/>
      <c r="BQ270" s="74" t="n"/>
      <c r="BR270" s="74" t="n"/>
      <c r="BS270" s="74" t="n"/>
      <c r="BT270" s="74" t="n"/>
      <c r="BU270" s="74" t="n"/>
      <c r="BV270" s="74" t="n"/>
      <c r="BW270" s="74" t="n"/>
      <c r="BX270" s="74" t="n"/>
      <c r="BY270" s="74" t="n"/>
      <c r="BZ270" s="74" t="n"/>
      <c r="CA270" s="74" t="n"/>
      <c r="CB270" s="74" t="n"/>
      <c r="CC270" s="74" t="n"/>
      <c r="CD270" s="74" t="n"/>
      <c r="CE270" s="74" t="n"/>
      <c r="CF270" s="74" t="n"/>
      <c r="CG270" s="74" t="n"/>
      <c r="CH270" s="74" t="n"/>
      <c r="CI270" s="74" t="n"/>
      <c r="CJ270" s="74" t="n"/>
      <c r="CK270" s="74" t="n"/>
      <c r="CL270" s="74" t="n"/>
      <c r="CM270" s="74" t="n"/>
      <c r="CN270" s="74" t="n"/>
      <c r="CO270" s="74" t="n"/>
      <c r="CP270" s="74" t="n"/>
      <c r="CQ270" s="74" t="n"/>
      <c r="CR270" s="74" t="n"/>
      <c r="CS270" s="74" t="n"/>
      <c r="CT270" s="74" t="n"/>
      <c r="CU270" s="74" t="n"/>
      <c r="CV270" s="74" t="n"/>
      <c r="CW270" s="74" t="n"/>
      <c r="CX270" s="74" t="n"/>
      <c r="CY270" s="74" t="n"/>
      <c r="CZ270" s="74" t="n"/>
      <c r="DA270" s="74" t="n"/>
      <c r="DB270" s="74" t="n"/>
      <c r="DC270" s="74" t="n"/>
      <c r="DD270" s="74" t="n"/>
      <c r="DE270" s="74" t="n"/>
      <c r="DF270" s="74" t="n"/>
      <c r="DG270" s="74" t="n"/>
      <c r="DH270" s="74" t="n"/>
      <c r="DI270" s="74" t="n"/>
      <c r="DJ270" s="74" t="n"/>
      <c r="DK270" s="74" t="n"/>
      <c r="DL270" s="74" t="n"/>
      <c r="DM270" s="74" t="n"/>
      <c r="DN270" s="74" t="n"/>
      <c r="DO270" s="74" t="n"/>
      <c r="DP270" s="74" t="n"/>
      <c r="DQ270" s="74" t="n"/>
      <c r="DR270" s="74" t="n"/>
      <c r="DS270" s="74" t="n"/>
      <c r="DT270" s="74" t="n"/>
      <c r="DU270" s="74" t="n"/>
      <c r="DV270" s="74" t="n"/>
      <c r="DW270" s="74" t="n"/>
      <c r="DX270" s="74" t="n"/>
      <c r="DY270" s="74" t="n"/>
      <c r="DZ270" s="74" t="n"/>
      <c r="EA270" s="74" t="n"/>
      <c r="EB270" s="74" t="n"/>
      <c r="EC270" s="74" t="n"/>
      <c r="ED270" s="74" t="n"/>
      <c r="EE270" s="74" t="n"/>
      <c r="EF270" s="74" t="n"/>
      <c r="EG270" s="74" t="n"/>
      <c r="EH270" s="74" t="n"/>
      <c r="EI270" s="74" t="n"/>
      <c r="EJ270" s="74" t="n"/>
      <c r="EK270" s="74" t="n"/>
      <c r="EL270" s="74" t="n"/>
      <c r="EM270" s="74" t="n"/>
      <c r="EN270" s="74" t="n"/>
      <c r="EO270" s="74" t="n"/>
      <c r="EP270" s="74" t="n"/>
      <c r="EQ270" s="74" t="n"/>
      <c r="ER270" s="74" t="n"/>
      <c r="ES270" s="74" t="n"/>
      <c r="ET270" s="74" t="n"/>
      <c r="EU270" s="74" t="n"/>
      <c r="EV270" s="130" t="n"/>
      <c r="EW270" s="131" t="n"/>
      <c r="EX270" s="131" t="n"/>
      <c r="EY270" s="131" t="n"/>
      <c r="EZ270" s="131" t="n"/>
      <c r="FA270" s="131" t="n"/>
      <c r="FB270" s="131" t="n"/>
      <c r="FC270" s="131" t="n"/>
    </row>
    <row r="271" ht="115.5" customHeight="1">
      <c r="A271" s="109" t="inlineStr">
        <is>
          <t>Mapped</t>
        </is>
      </c>
      <c r="B271" s="109" t="inlineStr">
        <is>
          <t>Corporate</t>
        </is>
      </c>
      <c r="C271" s="110" t="inlineStr">
        <is>
          <t>IRIS0265</t>
        </is>
      </c>
      <c r="D271" s="110" t="inlineStr">
        <is>
          <t>Rajit Kumar Sahu</t>
        </is>
      </c>
      <c r="E271" s="110" t="inlineStr">
        <is>
          <t>IT &amp; Infrastructure</t>
        </is>
      </c>
      <c r="F271" s="162" t="inlineStr">
        <is>
          <t>System Administrator</t>
        </is>
      </c>
      <c r="G271" s="162" t="inlineStr">
        <is>
          <t>Infrastructure Specialist</t>
        </is>
      </c>
      <c r="H271" s="162" t="inlineStr">
        <is>
          <t>Not in current mapping files</t>
        </is>
      </c>
      <c r="I271" s="162" t="inlineStr">
        <is>
          <t>B1</t>
        </is>
      </c>
      <c r="J271" s="151" t="inlineStr">
        <is>
          <t>● Newly mapped</t>
        </is>
      </c>
      <c r="K271" s="110" t="inlineStr">
        <is>
          <t>IT &amp; Infrastructure</t>
        </is>
      </c>
      <c r="L271" s="110" t="inlineStr">
        <is>
          <t>Infrastructure &amp; Cloud Operations</t>
        </is>
      </c>
      <c r="M271" s="110" t="n"/>
      <c r="N271" s="110" t="n">
        <v>20</v>
      </c>
      <c r="O271" s="109" t="inlineStr">
        <is>
          <t>P3 / M2</t>
        </is>
      </c>
      <c r="P271" s="110" t="inlineStr">
        <is>
          <t>Career / · Team Lead</t>
        </is>
      </c>
      <c r="Q271" s="110" t="inlineStr">
        <is>
          <t>4 Enable</t>
        </is>
      </c>
      <c r="R271" s="110" t="inlineStr">
        <is>
          <t>4–7 yrs</t>
        </is>
      </c>
      <c r="S271" s="110" t="inlineStr">
        <is>
          <t>5–8 · 4–8</t>
        </is>
      </c>
      <c r="T271" s="110" t="inlineStr">
        <is>
          <t>Senior System Administrator</t>
        </is>
      </c>
      <c r="U271" s="110" t="inlineStr">
        <is>
          <t>Atlassian company-wide P-levels: P40 · IRIS Vs Competitor Benchmark — infrastructure ladder: Senior SysAdmin</t>
        </is>
      </c>
      <c r="V271" s="110" t="inlineStr">
        <is>
          <t>ITIL 4; ISO/IEC 27001:2022; SFIA infrastructure</t>
        </is>
      </c>
      <c r="W271" s="110" t="inlineStr">
        <is>
          <t>Core 3 · Future 3 · Functional 3 · Leadership 1</t>
        </is>
      </c>
      <c r="X271" s="73" t="n">
        <v>46</v>
      </c>
      <c r="Y271" s="74" t="inlineStr">
        <is>
          <t>IRIS0265</t>
        </is>
      </c>
      <c r="Z271" s="74" t="inlineStr">
        <is>
          <t>Employee</t>
        </is>
      </c>
      <c r="AA271" s="74" t="inlineStr">
        <is>
          <t>Active</t>
        </is>
      </c>
      <c r="AB271" s="74" t="inlineStr">
        <is>
          <t>Rajit Kumar Sahu</t>
        </is>
      </c>
      <c r="AC271" s="164" t="n">
        <v>39867</v>
      </c>
      <c r="AD271" s="74" t="inlineStr">
        <is>
          <t>System Administrator</t>
        </is>
      </c>
      <c r="AE271" s="74" t="inlineStr">
        <is>
          <t>BA</t>
        </is>
      </c>
      <c r="AF271" s="74" t="inlineStr">
        <is>
          <t>Mahesh Tilave</t>
        </is>
      </c>
      <c r="AG271" s="74" t="inlineStr">
        <is>
          <t>N-2</t>
        </is>
      </c>
      <c r="AH271" s="74" t="inlineStr">
        <is>
          <t>Individual Contributor</t>
        </is>
      </c>
      <c r="AI271" s="74" t="inlineStr">
        <is>
          <t>1 years, 5 months, 0 days</t>
        </is>
      </c>
      <c r="AJ271" s="74" t="inlineStr">
        <is>
          <t>17 years, 6 months, 2 days</t>
        </is>
      </c>
      <c r="AK271" s="74" t="inlineStr">
        <is>
          <t>Corporate</t>
        </is>
      </c>
      <c r="AL271" s="74" t="inlineStr">
        <is>
          <t>Corporate</t>
        </is>
      </c>
      <c r="AM271" s="74" t="inlineStr">
        <is>
          <t>IT &amp; Infrastructure</t>
        </is>
      </c>
      <c r="AN271" s="74" t="inlineStr">
        <is>
          <t>Infra</t>
        </is>
      </c>
      <c r="AO271" s="74" t="inlineStr">
        <is>
          <t>No</t>
        </is>
      </c>
      <c r="AP271" s="74" t="inlineStr">
        <is>
          <t>General &amp; Admin</t>
        </is>
      </c>
      <c r="AQ271" s="74" t="inlineStr">
        <is>
          <t>Infra</t>
        </is>
      </c>
      <c r="AR271" s="74" t="inlineStr">
        <is>
          <t>Non-technical</t>
        </is>
      </c>
      <c r="AS271" s="74" t="n">
        <v>20</v>
      </c>
      <c r="AT271" s="74" t="inlineStr">
        <is>
          <t>Covered</t>
        </is>
      </c>
      <c r="AU271" s="74" t="n"/>
      <c r="AV271" s="74" t="n"/>
      <c r="AW271" s="74" t="n"/>
      <c r="AX271" s="74" t="n"/>
      <c r="AY271" s="74" t="n"/>
      <c r="AZ271" s="74" t="n"/>
      <c r="BA271" s="74" t="n"/>
      <c r="BB271" s="74" t="n"/>
      <c r="BC271" s="74" t="n"/>
      <c r="BD271" s="74" t="n"/>
      <c r="BE271" s="74" t="n"/>
      <c r="BF271" s="74" t="n"/>
      <c r="BG271" s="74" t="n"/>
      <c r="BH271" s="74" t="n"/>
      <c r="BI271" s="74" t="n"/>
      <c r="BJ271" s="74" t="n"/>
      <c r="BK271" s="74" t="n"/>
      <c r="BL271" s="74" t="n"/>
      <c r="BM271" s="74" t="n"/>
      <c r="BN271" s="74" t="n"/>
      <c r="BO271" s="74" t="n"/>
      <c r="BP271" s="74" t="n"/>
      <c r="BQ271" s="74" t="n"/>
      <c r="BR271" s="74" t="n"/>
      <c r="BS271" s="74" t="n"/>
      <c r="BT271" s="74" t="n"/>
      <c r="BU271" s="74" t="n"/>
      <c r="BV271" s="74" t="n"/>
      <c r="BW271" s="74" t="n"/>
      <c r="BX271" s="74" t="n"/>
      <c r="BY271" s="74" t="n"/>
      <c r="BZ271" s="74" t="n"/>
      <c r="CA271" s="74" t="n"/>
      <c r="CB271" s="74" t="n"/>
      <c r="CC271" s="74" t="n"/>
      <c r="CD271" s="74" t="n"/>
      <c r="CE271" s="74" t="n"/>
      <c r="CF271" s="74" t="n"/>
      <c r="CG271" s="74" t="n"/>
      <c r="CH271" s="74" t="n"/>
      <c r="CI271" s="74" t="n"/>
      <c r="CJ271" s="74" t="n"/>
      <c r="CK271" s="74" t="n"/>
      <c r="CL271" s="74" t="n"/>
      <c r="CM271" s="74" t="n"/>
      <c r="CN271" s="74" t="n"/>
      <c r="CO271" s="74" t="n"/>
      <c r="CP271" s="74" t="n"/>
      <c r="CQ271" s="74" t="n"/>
      <c r="CR271" s="74" t="n"/>
      <c r="CS271" s="74" t="n"/>
      <c r="CT271" s="74" t="n"/>
      <c r="CU271" s="74" t="n"/>
      <c r="CV271" s="74" t="n"/>
      <c r="CW271" s="74" t="n"/>
      <c r="CX271" s="74" t="n"/>
      <c r="CY271" s="74" t="n"/>
      <c r="CZ271" s="74" t="n"/>
      <c r="DA271" s="74" t="n"/>
      <c r="DB271" s="74" t="n"/>
      <c r="DC271" s="74" t="n"/>
      <c r="DD271" s="74" t="n"/>
      <c r="DE271" s="74" t="n"/>
      <c r="DF271" s="74" t="n"/>
      <c r="DG271" s="74" t="n"/>
      <c r="DH271" s="74" t="n"/>
      <c r="DI271" s="74" t="n"/>
      <c r="DJ271" s="74" t="n"/>
      <c r="DK271" s="74" t="n"/>
      <c r="DL271" s="74" t="n"/>
      <c r="DM271" s="74" t="n"/>
      <c r="DN271" s="74" t="n"/>
      <c r="DO271" s="74" t="n"/>
      <c r="DP271" s="74" t="n"/>
      <c r="DQ271" s="74" t="n"/>
      <c r="DR271" s="74" t="n"/>
      <c r="DS271" s="74" t="n"/>
      <c r="DT271" s="74" t="n"/>
      <c r="DU271" s="74" t="n"/>
      <c r="DV271" s="74" t="n"/>
      <c r="DW271" s="74" t="n"/>
      <c r="DX271" s="74" t="n"/>
      <c r="DY271" s="74" t="n"/>
      <c r="DZ271" s="74" t="n"/>
      <c r="EA271" s="74" t="n"/>
      <c r="EB271" s="74" t="n"/>
      <c r="EC271" s="74" t="n"/>
      <c r="ED271" s="74" t="n"/>
      <c r="EE271" s="74" t="n"/>
      <c r="EF271" s="74" t="n"/>
      <c r="EG271" s="74" t="n"/>
      <c r="EH271" s="74" t="n"/>
      <c r="EI271" s="74" t="n"/>
      <c r="EJ271" s="74" t="n"/>
      <c r="EK271" s="74" t="n"/>
      <c r="EL271" s="74" t="n"/>
      <c r="EM271" s="74" t="n"/>
      <c r="EN271" s="74" t="n"/>
      <c r="EO271" s="74" t="n"/>
      <c r="EP271" s="74" t="n"/>
      <c r="EQ271" s="74" t="n"/>
      <c r="ER271" s="74" t="n"/>
      <c r="ES271" s="74" t="n"/>
      <c r="ET271" s="74" t="n"/>
      <c r="EU271" s="74" t="n"/>
      <c r="EV271" s="130" t="n"/>
      <c r="EW271" s="131" t="n"/>
      <c r="EX271" s="131" t="n"/>
      <c r="EY271" s="131" t="n"/>
      <c r="EZ271" s="131" t="n"/>
      <c r="FA271" s="131" t="n"/>
      <c r="FB271" s="131" t="n"/>
      <c r="FC271" s="131" t="n"/>
    </row>
    <row r="272" ht="115.5" customHeight="1">
      <c r="A272" s="109" t="inlineStr">
        <is>
          <t>Mapped</t>
        </is>
      </c>
      <c r="B272" s="109" t="inlineStr">
        <is>
          <t>Corporate</t>
        </is>
      </c>
      <c r="C272" s="110" t="inlineStr">
        <is>
          <t>IRIS0909</t>
        </is>
      </c>
      <c r="D272" s="110" t="inlineStr">
        <is>
          <t>Ramesh Kone</t>
        </is>
      </c>
      <c r="E272" s="110" t="inlineStr">
        <is>
          <t>IT &amp; Infrastructure</t>
        </is>
      </c>
      <c r="F272" s="162" t="inlineStr">
        <is>
          <t>System Administrator</t>
        </is>
      </c>
      <c r="G272" s="162" t="inlineStr">
        <is>
          <t>Infrastructure Specialist – POD Lead</t>
        </is>
      </c>
      <c r="H272" s="162" t="inlineStr">
        <is>
          <t>Not in current mapping files</t>
        </is>
      </c>
      <c r="I272" s="162" t="inlineStr">
        <is>
          <t>B1</t>
        </is>
      </c>
      <c r="J272" s="151" t="inlineStr">
        <is>
          <t>● Newly mapped</t>
        </is>
      </c>
      <c r="K272" s="110" t="inlineStr">
        <is>
          <t>IT &amp; Infrastructure</t>
        </is>
      </c>
      <c r="L272" s="110" t="inlineStr">
        <is>
          <t>Infrastructure &amp; Cloud Operations</t>
        </is>
      </c>
      <c r="M272" s="110" t="n"/>
      <c r="N272" s="110" t="n">
        <v>20</v>
      </c>
      <c r="O272" s="109" t="inlineStr">
        <is>
          <t>P3 / M2</t>
        </is>
      </c>
      <c r="P272" s="110" t="inlineStr">
        <is>
          <t>Career / · Team Lead</t>
        </is>
      </c>
      <c r="Q272" s="110" t="inlineStr">
        <is>
          <t>4 Enable</t>
        </is>
      </c>
      <c r="R272" s="110" t="inlineStr">
        <is>
          <t>4–7 yrs</t>
        </is>
      </c>
      <c r="S272" s="110" t="inlineStr">
        <is>
          <t>5–8 · 4–8</t>
        </is>
      </c>
      <c r="T272" s="110" t="inlineStr">
        <is>
          <t>Senior System Administrator</t>
        </is>
      </c>
      <c r="U272" s="110" t="inlineStr">
        <is>
          <t>Atlassian company-wide P-levels: P40 · IRIS Vs Competitor Benchmark — infrastructure ladder: Senior SysAdmin</t>
        </is>
      </c>
      <c r="V272" s="110" t="inlineStr">
        <is>
          <t>ITIL 4; ISO/IEC 27001:2022; SFIA infrastructure</t>
        </is>
      </c>
      <c r="W272" s="110" t="inlineStr">
        <is>
          <t>Core 3 · Future 3 · Functional 3 · Leadership 2</t>
        </is>
      </c>
      <c r="X272" s="73" t="n">
        <v>98</v>
      </c>
      <c r="Y272" s="74" t="inlineStr">
        <is>
          <t>IRIS0909</t>
        </is>
      </c>
      <c r="Z272" s="74" t="inlineStr">
        <is>
          <t>Employee</t>
        </is>
      </c>
      <c r="AA272" s="74" t="inlineStr">
        <is>
          <t>Active</t>
        </is>
      </c>
      <c r="AB272" s="74" t="inlineStr">
        <is>
          <t>Ramesh Kone</t>
        </is>
      </c>
      <c r="AC272" s="164" t="n">
        <v>40798</v>
      </c>
      <c r="AD272" s="74" t="inlineStr">
        <is>
          <t>System Administrator</t>
        </is>
      </c>
      <c r="AE272" s="74" t="inlineStr">
        <is>
          <t>B.Com</t>
        </is>
      </c>
      <c r="AF272" s="74" t="inlineStr">
        <is>
          <t>Mahesh Tilave</t>
        </is>
      </c>
      <c r="AG272" s="74" t="inlineStr">
        <is>
          <t>N-2</t>
        </is>
      </c>
      <c r="AH272" s="74" t="inlineStr">
        <is>
          <t>Manager</t>
        </is>
      </c>
      <c r="AI272" s="74" t="inlineStr">
        <is>
          <t>4 years, 1 months, 0 days</t>
        </is>
      </c>
      <c r="AJ272" s="74" t="inlineStr">
        <is>
          <t>14 years, 11 months, 13 days</t>
        </is>
      </c>
      <c r="AK272" s="74" t="inlineStr">
        <is>
          <t>Corporate</t>
        </is>
      </c>
      <c r="AL272" s="74" t="inlineStr">
        <is>
          <t>Corporate</t>
        </is>
      </c>
      <c r="AM272" s="74" t="inlineStr">
        <is>
          <t>IT &amp; Infrastructure</t>
        </is>
      </c>
      <c r="AN272" s="74" t="inlineStr">
        <is>
          <t>Infra</t>
        </is>
      </c>
      <c r="AO272" s="74" t="inlineStr">
        <is>
          <t>No</t>
        </is>
      </c>
      <c r="AP272" s="74" t="inlineStr">
        <is>
          <t>General &amp; Admin</t>
        </is>
      </c>
      <c r="AQ272" s="74" t="inlineStr">
        <is>
          <t>Infra</t>
        </is>
      </c>
      <c r="AR272" s="74" t="inlineStr">
        <is>
          <t>Non-technical</t>
        </is>
      </c>
      <c r="AS272" s="74" t="n">
        <v>20</v>
      </c>
      <c r="AT272" s="74" t="inlineStr">
        <is>
          <t>Covered</t>
        </is>
      </c>
      <c r="AU272" s="74" t="n"/>
      <c r="AV272" s="74" t="n"/>
      <c r="AW272" s="74" t="n"/>
      <c r="AX272" s="74" t="n"/>
      <c r="AY272" s="74" t="n"/>
      <c r="AZ272" s="74" t="n"/>
      <c r="BA272" s="74" t="n"/>
      <c r="BB272" s="74" t="n"/>
      <c r="BC272" s="74" t="n"/>
      <c r="BD272" s="74" t="n"/>
      <c r="BE272" s="74" t="n"/>
      <c r="BF272" s="74" t="n"/>
      <c r="BG272" s="74" t="n"/>
      <c r="BH272" s="74" t="n"/>
      <c r="BI272" s="74" t="n"/>
      <c r="BJ272" s="74" t="n"/>
      <c r="BK272" s="74" t="n"/>
      <c r="BL272" s="74" t="n"/>
      <c r="BM272" s="74" t="n"/>
      <c r="BN272" s="74" t="n"/>
      <c r="BO272" s="74" t="n"/>
      <c r="BP272" s="74" t="n"/>
      <c r="BQ272" s="74" t="n"/>
      <c r="BR272" s="74" t="n"/>
      <c r="BS272" s="74" t="n"/>
      <c r="BT272" s="74" t="n"/>
      <c r="BU272" s="74" t="n"/>
      <c r="BV272" s="74" t="n"/>
      <c r="BW272" s="74" t="n"/>
      <c r="BX272" s="74" t="n"/>
      <c r="BY272" s="74" t="n"/>
      <c r="BZ272" s="74" t="n"/>
      <c r="CA272" s="74" t="n"/>
      <c r="CB272" s="74" t="n"/>
      <c r="CC272" s="74" t="n"/>
      <c r="CD272" s="74" t="n"/>
      <c r="CE272" s="74" t="n"/>
      <c r="CF272" s="74" t="n"/>
      <c r="CG272" s="74" t="n"/>
      <c r="CH272" s="74" t="n"/>
      <c r="CI272" s="74" t="n"/>
      <c r="CJ272" s="74" t="n"/>
      <c r="CK272" s="74" t="n"/>
      <c r="CL272" s="74" t="n"/>
      <c r="CM272" s="74" t="n"/>
      <c r="CN272" s="74" t="n"/>
      <c r="CO272" s="74" t="n"/>
      <c r="CP272" s="74" t="n"/>
      <c r="CQ272" s="74" t="n"/>
      <c r="CR272" s="74" t="n"/>
      <c r="CS272" s="74" t="n"/>
      <c r="CT272" s="74" t="n"/>
      <c r="CU272" s="74" t="n"/>
      <c r="CV272" s="74" t="n"/>
      <c r="CW272" s="74" t="n"/>
      <c r="CX272" s="74" t="n"/>
      <c r="CY272" s="74" t="n"/>
      <c r="CZ272" s="74" t="n"/>
      <c r="DA272" s="74" t="n"/>
      <c r="DB272" s="74" t="n"/>
      <c r="DC272" s="74" t="n"/>
      <c r="DD272" s="74" t="n"/>
      <c r="DE272" s="74" t="n"/>
      <c r="DF272" s="74" t="n"/>
      <c r="DG272" s="74" t="n"/>
      <c r="DH272" s="74" t="n"/>
      <c r="DI272" s="74" t="n"/>
      <c r="DJ272" s="74" t="n"/>
      <c r="DK272" s="74" t="n"/>
      <c r="DL272" s="74" t="n"/>
      <c r="DM272" s="74" t="n"/>
      <c r="DN272" s="74" t="n"/>
      <c r="DO272" s="74" t="n"/>
      <c r="DP272" s="74" t="n"/>
      <c r="DQ272" s="74" t="n"/>
      <c r="DR272" s="74" t="n"/>
      <c r="DS272" s="74" t="n"/>
      <c r="DT272" s="74" t="n"/>
      <c r="DU272" s="74" t="n"/>
      <c r="DV272" s="74" t="n"/>
      <c r="DW272" s="74" t="n"/>
      <c r="DX272" s="74" t="n"/>
      <c r="DY272" s="74" t="n"/>
      <c r="DZ272" s="74" t="n"/>
      <c r="EA272" s="74" t="n"/>
      <c r="EB272" s="74" t="n"/>
      <c r="EC272" s="74" t="n"/>
      <c r="ED272" s="74" t="n"/>
      <c r="EE272" s="74" t="n"/>
      <c r="EF272" s="74" t="n"/>
      <c r="EG272" s="74" t="n"/>
      <c r="EH272" s="74" t="n"/>
      <c r="EI272" s="74" t="n"/>
      <c r="EJ272" s="74" t="n"/>
      <c r="EK272" s="74" t="n"/>
      <c r="EL272" s="74" t="n"/>
      <c r="EM272" s="74" t="n"/>
      <c r="EN272" s="74" t="n"/>
      <c r="EO272" s="74" t="n"/>
      <c r="EP272" s="74" t="n"/>
      <c r="EQ272" s="74" t="n"/>
      <c r="ER272" s="74" t="n"/>
      <c r="ES272" s="74" t="n"/>
      <c r="ET272" s="74" t="n"/>
      <c r="EU272" s="74" t="n"/>
      <c r="EV272" s="130" t="n"/>
      <c r="EW272" s="131" t="n"/>
      <c r="EX272" s="131" t="n"/>
      <c r="EY272" s="131" t="n"/>
      <c r="EZ272" s="131" t="n"/>
      <c r="FA272" s="131" t="n"/>
      <c r="FB272" s="131" t="n"/>
      <c r="FC272" s="131" t="n"/>
    </row>
    <row r="273" ht="115.5" customHeight="1">
      <c r="A273" s="109" t="inlineStr">
        <is>
          <t>Mapped</t>
        </is>
      </c>
      <c r="B273" s="109" t="inlineStr">
        <is>
          <t>Corporate</t>
        </is>
      </c>
      <c r="C273" s="110" t="inlineStr">
        <is>
          <t>IRIS0038</t>
        </is>
      </c>
      <c r="D273" s="110" t="inlineStr">
        <is>
          <t>Vikas Mithbawkar</t>
        </is>
      </c>
      <c r="E273" s="110" t="inlineStr">
        <is>
          <t>IT &amp; Infrastructure</t>
        </is>
      </c>
      <c r="F273" s="162" t="inlineStr">
        <is>
          <t>Senior System Administrator</t>
        </is>
      </c>
      <c r="G273" s="162" t="inlineStr">
        <is>
          <t>IT Infrastructure Manager</t>
        </is>
      </c>
      <c r="H273" s="162" t="inlineStr">
        <is>
          <t>Not in current mapping files</t>
        </is>
      </c>
      <c r="I273" s="162" t="inlineStr">
        <is>
          <t>B1</t>
        </is>
      </c>
      <c r="J273" s="151" t="inlineStr">
        <is>
          <t>● Newly mapped</t>
        </is>
      </c>
      <c r="K273" s="110" t="inlineStr">
        <is>
          <t>IT &amp; Infrastructure</t>
        </is>
      </c>
      <c r="L273" s="110" t="inlineStr">
        <is>
          <t>Infrastructure &amp; Cloud Operations</t>
        </is>
      </c>
      <c r="M273" s="110" t="n"/>
      <c r="N273" s="110" t="n">
        <v>20</v>
      </c>
      <c r="O273" s="109" t="inlineStr">
        <is>
          <t>P3 / M2</t>
        </is>
      </c>
      <c r="P273" s="110" t="inlineStr">
        <is>
          <t>Career / · Team Lead</t>
        </is>
      </c>
      <c r="Q273" s="110" t="inlineStr">
        <is>
          <t>4 Enable</t>
        </is>
      </c>
      <c r="R273" s="110" t="inlineStr">
        <is>
          <t>4–7 yrs</t>
        </is>
      </c>
      <c r="S273" s="110" t="inlineStr">
        <is>
          <t>5–8 · 4–8</t>
        </is>
      </c>
      <c r="T273" s="110" t="inlineStr">
        <is>
          <t>Manager</t>
        </is>
      </c>
      <c r="U273" s="110" t="inlineStr">
        <is>
          <t>Atlassian company-wide P-levels: P40 · IRIS Vs Competitor Benchmark — infrastructure ladder: Senior SysAdmin</t>
        </is>
      </c>
      <c r="V273" s="110" t="inlineStr">
        <is>
          <t>ITIL 4; ISO/IEC 27001:2022; SFIA infrastructure</t>
        </is>
      </c>
      <c r="W273" s="110" t="inlineStr">
        <is>
          <t>Core 3 · Future 3 · Functional 3 · Leadership 2</t>
        </is>
      </c>
      <c r="X273" s="73" t="n">
        <v>16</v>
      </c>
      <c r="Y273" s="74" t="inlineStr">
        <is>
          <t>IRIS0038</t>
        </is>
      </c>
      <c r="Z273" s="74" t="inlineStr">
        <is>
          <t>Employee</t>
        </is>
      </c>
      <c r="AA273" s="74" t="inlineStr">
        <is>
          <t>Active</t>
        </is>
      </c>
      <c r="AB273" s="74" t="inlineStr">
        <is>
          <t>Vikas Mithbawkar</t>
        </is>
      </c>
      <c r="AC273" s="164" t="n">
        <v>38859</v>
      </c>
      <c r="AD273" s="74" t="inlineStr">
        <is>
          <t>Senior System Administrator</t>
        </is>
      </c>
      <c r="AE273" s="74" t="inlineStr">
        <is>
          <t>B.SC</t>
        </is>
      </c>
      <c r="AF273" s="74" t="inlineStr">
        <is>
          <t>Mahesh Tilave</t>
        </is>
      </c>
      <c r="AG273" s="74" t="inlineStr">
        <is>
          <t>N-2</t>
        </is>
      </c>
      <c r="AH273" s="74" t="inlineStr">
        <is>
          <t>Manager</t>
        </is>
      </c>
      <c r="AI273" s="74" t="inlineStr">
        <is>
          <t>2 years, 0 months, 0 days</t>
        </is>
      </c>
      <c r="AJ273" s="74" t="inlineStr">
        <is>
          <t>20 years, 3 months, 3 days</t>
        </is>
      </c>
      <c r="AK273" s="74" t="inlineStr">
        <is>
          <t>Corporate</t>
        </is>
      </c>
      <c r="AL273" s="74" t="inlineStr">
        <is>
          <t>Corporate</t>
        </is>
      </c>
      <c r="AM273" s="74" t="inlineStr">
        <is>
          <t>IT &amp; Infrastructure</t>
        </is>
      </c>
      <c r="AN273" s="74" t="inlineStr">
        <is>
          <t>Infra</t>
        </is>
      </c>
      <c r="AO273" s="74" t="inlineStr">
        <is>
          <t>No</t>
        </is>
      </c>
      <c r="AP273" s="74" t="inlineStr">
        <is>
          <t>General &amp; Admin</t>
        </is>
      </c>
      <c r="AQ273" s="74" t="inlineStr">
        <is>
          <t>Infra</t>
        </is>
      </c>
      <c r="AR273" s="74" t="inlineStr">
        <is>
          <t>Non-technical</t>
        </is>
      </c>
      <c r="AS273" s="74" t="n">
        <v>20</v>
      </c>
      <c r="AT273" s="74" t="inlineStr">
        <is>
          <t>Covered</t>
        </is>
      </c>
      <c r="AU273" s="74" t="n"/>
      <c r="AV273" s="74" t="n"/>
      <c r="AW273" s="74" t="n"/>
      <c r="AX273" s="74" t="n"/>
      <c r="AY273" s="74" t="n"/>
      <c r="AZ273" s="74" t="n"/>
      <c r="BA273" s="74" t="n"/>
      <c r="BB273" s="74" t="n"/>
      <c r="BC273" s="74" t="n"/>
      <c r="BD273" s="74" t="n"/>
      <c r="BE273" s="74" t="n"/>
      <c r="BF273" s="74" t="n"/>
      <c r="BG273" s="74" t="n"/>
      <c r="BH273" s="74" t="n"/>
      <c r="BI273" s="74" t="n"/>
      <c r="BJ273" s="74" t="n"/>
      <c r="BK273" s="74" t="n"/>
      <c r="BL273" s="74" t="n"/>
      <c r="BM273" s="74" t="n"/>
      <c r="BN273" s="74" t="n"/>
      <c r="BO273" s="74" t="n"/>
      <c r="BP273" s="74" t="n"/>
      <c r="BQ273" s="74" t="n"/>
      <c r="BR273" s="74" t="n"/>
      <c r="BS273" s="74" t="n"/>
      <c r="BT273" s="74" t="n"/>
      <c r="BU273" s="74" t="n"/>
      <c r="BV273" s="74" t="n"/>
      <c r="BW273" s="74" t="n"/>
      <c r="BX273" s="74" t="n"/>
      <c r="BY273" s="74" t="n"/>
      <c r="BZ273" s="74" t="n"/>
      <c r="CA273" s="74" t="n"/>
      <c r="CB273" s="74" t="n"/>
      <c r="CC273" s="74" t="n"/>
      <c r="CD273" s="74" t="n"/>
      <c r="CE273" s="74" t="n"/>
      <c r="CF273" s="74" t="n"/>
      <c r="CG273" s="74" t="n"/>
      <c r="CH273" s="74" t="n"/>
      <c r="CI273" s="74" t="n"/>
      <c r="CJ273" s="74" t="n"/>
      <c r="CK273" s="74" t="n"/>
      <c r="CL273" s="74" t="n"/>
      <c r="CM273" s="74" t="n"/>
      <c r="CN273" s="74" t="n"/>
      <c r="CO273" s="74" t="n"/>
      <c r="CP273" s="74" t="n"/>
      <c r="CQ273" s="74" t="n"/>
      <c r="CR273" s="74" t="n"/>
      <c r="CS273" s="74" t="n"/>
      <c r="CT273" s="74" t="n"/>
      <c r="CU273" s="74" t="n"/>
      <c r="CV273" s="74" t="n"/>
      <c r="CW273" s="74" t="n"/>
      <c r="CX273" s="74" t="n"/>
      <c r="CY273" s="74" t="n"/>
      <c r="CZ273" s="74" t="n"/>
      <c r="DA273" s="74" t="n"/>
      <c r="DB273" s="74" t="n"/>
      <c r="DC273" s="74" t="n"/>
      <c r="DD273" s="74" t="n"/>
      <c r="DE273" s="74" t="n"/>
      <c r="DF273" s="74" t="n"/>
      <c r="DG273" s="74" t="n"/>
      <c r="DH273" s="74" t="n"/>
      <c r="DI273" s="74" t="n"/>
      <c r="DJ273" s="74" t="n"/>
      <c r="DK273" s="74" t="n"/>
      <c r="DL273" s="74" t="n"/>
      <c r="DM273" s="74" t="n"/>
      <c r="DN273" s="74" t="n"/>
      <c r="DO273" s="74" t="n"/>
      <c r="DP273" s="74" t="n"/>
      <c r="DQ273" s="74" t="n"/>
      <c r="DR273" s="74" t="n"/>
      <c r="DS273" s="74" t="n"/>
      <c r="DT273" s="74" t="n"/>
      <c r="DU273" s="74" t="n"/>
      <c r="DV273" s="74" t="n"/>
      <c r="DW273" s="74" t="n"/>
      <c r="DX273" s="74" t="n"/>
      <c r="DY273" s="74" t="n"/>
      <c r="DZ273" s="74" t="n"/>
      <c r="EA273" s="74" t="n"/>
      <c r="EB273" s="74" t="n"/>
      <c r="EC273" s="74" t="n"/>
      <c r="ED273" s="74" t="n"/>
      <c r="EE273" s="74" t="n"/>
      <c r="EF273" s="74" t="n"/>
      <c r="EG273" s="74" t="n"/>
      <c r="EH273" s="74" t="n"/>
      <c r="EI273" s="74" t="n"/>
      <c r="EJ273" s="74" t="n"/>
      <c r="EK273" s="74" t="n"/>
      <c r="EL273" s="74" t="n"/>
      <c r="EM273" s="74" t="n"/>
      <c r="EN273" s="74" t="n"/>
      <c r="EO273" s="74" t="n"/>
      <c r="EP273" s="74" t="n"/>
      <c r="EQ273" s="74" t="n"/>
      <c r="ER273" s="74" t="n"/>
      <c r="ES273" s="74" t="n"/>
      <c r="ET273" s="74" t="n"/>
      <c r="EU273" s="74" t="n"/>
      <c r="EV273" s="130" t="n"/>
      <c r="EW273" s="131" t="n"/>
      <c r="EX273" s="131" t="n"/>
      <c r="EY273" s="131" t="n"/>
      <c r="EZ273" s="131" t="n"/>
      <c r="FA273" s="131" t="n"/>
      <c r="FB273" s="131" t="n"/>
      <c r="FC273" s="131" t="n"/>
    </row>
    <row r="274" ht="140.5" customHeight="1">
      <c r="A274" s="109" t="inlineStr">
        <is>
          <t>Mapped</t>
        </is>
      </c>
      <c r="B274" s="109" t="inlineStr">
        <is>
          <t>Corporate</t>
        </is>
      </c>
      <c r="C274" s="110" t="inlineStr">
        <is>
          <t>IRIS2099</t>
        </is>
      </c>
      <c r="D274" s="110" t="inlineStr">
        <is>
          <t>Parthiban Thangaraj</t>
        </is>
      </c>
      <c r="E274" s="110" t="inlineStr">
        <is>
          <t>IT &amp; Infrastructure</t>
        </is>
      </c>
      <c r="F274" s="162" t="inlineStr">
        <is>
          <t>Senior Software Engineer</t>
        </is>
      </c>
      <c r="G274" s="162" t="inlineStr">
        <is>
          <t>Senior DevOps Engineer</t>
        </is>
      </c>
      <c r="H274" s="162" t="inlineStr">
        <is>
          <t>Not in current mapping files</t>
        </is>
      </c>
      <c r="I274" s="162" t="inlineStr">
        <is>
          <t>A3</t>
        </is>
      </c>
      <c r="J274" s="151" t="inlineStr">
        <is>
          <t>● Newly mapped</t>
        </is>
      </c>
      <c r="K274" s="110" t="inlineStr">
        <is>
          <t>Engineering &amp; Development</t>
        </is>
      </c>
      <c r="L274" s="110" t="inlineStr">
        <is>
          <t>DevOps &amp; Release Engineering</t>
        </is>
      </c>
      <c r="M274" s="110" t="n"/>
      <c r="N274" s="110" t="n">
        <v>20</v>
      </c>
      <c r="O274" s="109" t="inlineStr">
        <is>
          <t>P2</t>
        </is>
      </c>
      <c r="P274" s="110" t="inlineStr">
        <is>
          <t>Developing</t>
        </is>
      </c>
      <c r="Q274" s="110" t="inlineStr">
        <is>
          <t>3 Apply</t>
        </is>
      </c>
      <c r="R274" s="110" t="inlineStr">
        <is>
          <t>2–4 yrs</t>
        </is>
      </c>
      <c r="S274" s="110" t="inlineStr">
        <is>
          <t>3–5 · 2–5</t>
        </is>
      </c>
      <c r="T274" s="110" t="inlineStr">
        <is>
          <t>Software Engineer</t>
        </is>
      </c>
      <c r="U274" s="110" t="inlineStr">
        <is>
          <t>Workiva: SE · Broadridge India: SE · Nasdaq / AxiomSL: SE · Salesforce: MTS · Atlassian: P40 · 3–7 yrs · Freshworks: Senior SE</t>
        </is>
      </c>
      <c r="V274" s="110" t="inlineStr">
        <is>
          <t>SFIA 9 · software development, programming; OWASP secure coding; cloud vendor certifications</t>
        </is>
      </c>
      <c r="W274" s="110" t="inlineStr">
        <is>
          <t>Core 2 · Future 2 · Functional 3 · Leadership not scored</t>
        </is>
      </c>
      <c r="X274" s="73" t="n">
        <v>262</v>
      </c>
      <c r="Y274" s="74" t="inlineStr">
        <is>
          <t>IRIS2099</t>
        </is>
      </c>
      <c r="Z274" s="74" t="inlineStr">
        <is>
          <t>Employee</t>
        </is>
      </c>
      <c r="AA274" s="74" t="inlineStr">
        <is>
          <t>Active</t>
        </is>
      </c>
      <c r="AB274" s="74" t="inlineStr">
        <is>
          <t>Parthiban Thangaraj</t>
        </is>
      </c>
      <c r="AC274" s="164" t="n">
        <v>44971</v>
      </c>
      <c r="AD274" s="74" t="inlineStr">
        <is>
          <t>Senior Software Engineer</t>
        </is>
      </c>
      <c r="AE274" s="74" t="inlineStr">
        <is>
          <t>B.Tech</t>
        </is>
      </c>
      <c r="AF274" s="74" t="inlineStr">
        <is>
          <t>Mahesh Tilave</t>
        </is>
      </c>
      <c r="AG274" s="74" t="inlineStr">
        <is>
          <t>N-2</t>
        </is>
      </c>
      <c r="AH274" s="74" t="inlineStr">
        <is>
          <t>Individual Contributor</t>
        </is>
      </c>
      <c r="AI274" s="74" t="inlineStr">
        <is>
          <t>6 years, 3 months, 0 days</t>
        </is>
      </c>
      <c r="AJ274" s="74" t="inlineStr">
        <is>
          <t>3 years, 6 months, 11 days</t>
        </is>
      </c>
      <c r="AK274" s="74" t="inlineStr">
        <is>
          <t>Corporate</t>
        </is>
      </c>
      <c r="AL274" s="74" t="inlineStr">
        <is>
          <t>Corporate</t>
        </is>
      </c>
      <c r="AM274" s="74" t="inlineStr">
        <is>
          <t>IT &amp; Infrastructure</t>
        </is>
      </c>
      <c r="AN274" s="74" t="inlineStr">
        <is>
          <t>Infra</t>
        </is>
      </c>
      <c r="AO274" s="74" t="inlineStr">
        <is>
          <t>No</t>
        </is>
      </c>
      <c r="AP274" s="74" t="inlineStr">
        <is>
          <t>General &amp; Admin</t>
        </is>
      </c>
      <c r="AQ274" s="74" t="inlineStr">
        <is>
          <t>Devops</t>
        </is>
      </c>
      <c r="AR274" s="74" t="inlineStr">
        <is>
          <t>Non-technical</t>
        </is>
      </c>
      <c r="AS274" s="74" t="n">
        <v>20</v>
      </c>
      <c r="AT274" s="74" t="inlineStr">
        <is>
          <t>Covered</t>
        </is>
      </c>
      <c r="AU274" s="74" t="n"/>
      <c r="AV274" s="74" t="n"/>
      <c r="AW274" s="74" t="n"/>
      <c r="AX274" s="74" t="n"/>
      <c r="AY274" s="74" t="n"/>
      <c r="AZ274" s="74" t="n"/>
      <c r="BA274" s="74" t="n"/>
      <c r="BB274" s="74" t="n"/>
      <c r="BC274" s="74" t="n"/>
      <c r="BD274" s="74" t="n"/>
      <c r="BE274" s="74" t="n"/>
      <c r="BF274" s="74" t="n"/>
      <c r="BG274" s="74" t="n"/>
      <c r="BH274" s="74" t="n"/>
      <c r="BI274" s="74" t="n"/>
      <c r="BJ274" s="74" t="n"/>
      <c r="BK274" s="74" t="n"/>
      <c r="BL274" s="74" t="n"/>
      <c r="BM274" s="74" t="n"/>
      <c r="BN274" s="74" t="n"/>
      <c r="BO274" s="74" t="n"/>
      <c r="BP274" s="74" t="n"/>
      <c r="BQ274" s="74" t="n"/>
      <c r="BR274" s="74" t="n"/>
      <c r="BS274" s="74" t="n"/>
      <c r="BT274" s="74" t="n"/>
      <c r="BU274" s="74" t="n"/>
      <c r="BV274" s="74" t="n"/>
      <c r="BW274" s="74" t="n"/>
      <c r="BX274" s="74" t="n"/>
      <c r="BY274" s="74" t="n"/>
      <c r="BZ274" s="74" t="n"/>
      <c r="CA274" s="74" t="n"/>
      <c r="CB274" s="74" t="n"/>
      <c r="CC274" s="74" t="n"/>
      <c r="CD274" s="74" t="n"/>
      <c r="CE274" s="74" t="n"/>
      <c r="CF274" s="74" t="n"/>
      <c r="CG274" s="74" t="n"/>
      <c r="CH274" s="74" t="n"/>
      <c r="CI274" s="74" t="n"/>
      <c r="CJ274" s="74" t="n"/>
      <c r="CK274" s="74" t="n"/>
      <c r="CL274" s="74" t="n"/>
      <c r="CM274" s="74" t="n"/>
      <c r="CN274" s="74" t="n"/>
      <c r="CO274" s="74" t="n"/>
      <c r="CP274" s="74" t="n"/>
      <c r="CQ274" s="74" t="n"/>
      <c r="CR274" s="74" t="n"/>
      <c r="CS274" s="74" t="n"/>
      <c r="CT274" s="74" t="n"/>
      <c r="CU274" s="74" t="n"/>
      <c r="CV274" s="74" t="n"/>
      <c r="CW274" s="74" t="n"/>
      <c r="CX274" s="74" t="n"/>
      <c r="CY274" s="74" t="n"/>
      <c r="CZ274" s="74" t="n"/>
      <c r="DA274" s="74" t="n"/>
      <c r="DB274" s="74" t="n"/>
      <c r="DC274" s="74" t="n"/>
      <c r="DD274" s="74" t="n"/>
      <c r="DE274" s="74" t="n"/>
      <c r="DF274" s="74" t="n"/>
      <c r="DG274" s="74" t="n"/>
      <c r="DH274" s="74" t="n"/>
      <c r="DI274" s="74" t="n"/>
      <c r="DJ274" s="74" t="n"/>
      <c r="DK274" s="74" t="n"/>
      <c r="DL274" s="74" t="n"/>
      <c r="DM274" s="74" t="n"/>
      <c r="DN274" s="74" t="n"/>
      <c r="DO274" s="74" t="n"/>
      <c r="DP274" s="74" t="n"/>
      <c r="DQ274" s="74" t="n"/>
      <c r="DR274" s="74" t="n"/>
      <c r="DS274" s="74" t="n"/>
      <c r="DT274" s="74" t="n"/>
      <c r="DU274" s="74" t="n"/>
      <c r="DV274" s="74" t="n"/>
      <c r="DW274" s="74" t="n"/>
      <c r="DX274" s="74" t="n"/>
      <c r="DY274" s="74" t="n"/>
      <c r="DZ274" s="74" t="n"/>
      <c r="EA274" s="74" t="n"/>
      <c r="EB274" s="74" t="n"/>
      <c r="EC274" s="74" t="n"/>
      <c r="ED274" s="74" t="n"/>
      <c r="EE274" s="74" t="n"/>
      <c r="EF274" s="74" t="n"/>
      <c r="EG274" s="74" t="n"/>
      <c r="EH274" s="74" t="n"/>
      <c r="EI274" s="74" t="n"/>
      <c r="EJ274" s="74" t="n"/>
      <c r="EK274" s="74" t="n"/>
      <c r="EL274" s="74" t="n"/>
      <c r="EM274" s="74" t="n"/>
      <c r="EN274" s="74" t="n"/>
      <c r="EO274" s="74" t="n"/>
      <c r="EP274" s="74" t="n"/>
      <c r="EQ274" s="74" t="n"/>
      <c r="ER274" s="74" t="n"/>
      <c r="ES274" s="74" t="n"/>
      <c r="ET274" s="74" t="n"/>
      <c r="EU274" s="74" t="n"/>
      <c r="EV274" s="130" t="n"/>
      <c r="EW274" s="131" t="n"/>
      <c r="EX274" s="131" t="n"/>
      <c r="EY274" s="131" t="n"/>
      <c r="EZ274" s="131" t="n"/>
      <c r="FA274" s="131" t="n"/>
      <c r="FB274" s="131" t="n"/>
      <c r="FC274" s="131" t="n"/>
    </row>
    <row r="275" ht="128" customHeight="1">
      <c r="A275" s="109" t="inlineStr">
        <is>
          <t>Mapped</t>
        </is>
      </c>
      <c r="B275" s="109" t="inlineStr">
        <is>
          <t>Corporate</t>
        </is>
      </c>
      <c r="C275" s="110" t="inlineStr">
        <is>
          <t>IRIS2468</t>
        </is>
      </c>
      <c r="D275" s="110" t="inlineStr">
        <is>
          <t>Amit Gangaram Kamble</t>
        </is>
      </c>
      <c r="E275" s="110" t="inlineStr">
        <is>
          <t>IT &amp; Infrastructure</t>
        </is>
      </c>
      <c r="F275" s="162" t="inlineStr">
        <is>
          <t>Windows Server Administrator L1</t>
        </is>
      </c>
      <c r="G275" s="162" t="inlineStr">
        <is>
          <t>Senior System Administrator</t>
        </is>
      </c>
      <c r="H275" s="162" t="inlineStr">
        <is>
          <t>Not in current mapping files</t>
        </is>
      </c>
      <c r="I275" s="162" t="inlineStr">
        <is>
          <t>A3</t>
        </is>
      </c>
      <c r="J275" s="151" t="inlineStr">
        <is>
          <t>● Newly mapped</t>
        </is>
      </c>
      <c r="K275" s="110" t="inlineStr">
        <is>
          <t>IT &amp; Infrastructure</t>
        </is>
      </c>
      <c r="L275" s="110" t="inlineStr">
        <is>
          <t>Infrastructure &amp; Cloud Operations</t>
        </is>
      </c>
      <c r="M275" s="163" t="inlineStr">
        <is>
          <t>• Survey response or KRAs describing the work · nothing on file — Employee + manager</t>
        </is>
      </c>
      <c r="N275" s="110" t="n">
        <v>0</v>
      </c>
      <c r="O275" s="109" t="inlineStr">
        <is>
          <t>P2</t>
        </is>
      </c>
      <c r="P275" s="110" t="inlineStr">
        <is>
          <t>Developing</t>
        </is>
      </c>
      <c r="Q275" s="110" t="inlineStr">
        <is>
          <t>3 Apply</t>
        </is>
      </c>
      <c r="R275" s="110" t="inlineStr">
        <is>
          <t>2–4 yrs</t>
        </is>
      </c>
      <c r="S275" s="110" t="inlineStr">
        <is>
          <t>3–5 · 2–5</t>
        </is>
      </c>
      <c r="T275" s="110" t="inlineStr">
        <is>
          <t>System Administrator</t>
        </is>
      </c>
      <c r="U275" s="110" t="inlineStr">
        <is>
          <t>Atlassian company-wide P-levels: P40 · IRIS Vs Competitor Benchmark — infrastructure ladder: System Administrator</t>
        </is>
      </c>
      <c r="V275" s="110" t="inlineStr">
        <is>
          <t>ITIL 4; ISO/IEC 27001:2022; SFIA infrastructure</t>
        </is>
      </c>
      <c r="W275" s="110" t="inlineStr">
        <is>
          <t>Core 2 · Future 2 · Functional 3 · Leadership not scored</t>
        </is>
      </c>
      <c r="X275" s="73" t="n">
        <v>442</v>
      </c>
      <c r="Y275" s="74" t="inlineStr">
        <is>
          <t>IRIS2468</t>
        </is>
      </c>
      <c r="Z275" s="74" t="inlineStr">
        <is>
          <t>Employee</t>
        </is>
      </c>
      <c r="AA275" s="74" t="inlineStr">
        <is>
          <t>Active</t>
        </is>
      </c>
      <c r="AB275" s="74" t="inlineStr">
        <is>
          <t>Amit Gangaram Kamble</t>
        </is>
      </c>
      <c r="AC275" s="164" t="n">
        <v>46055</v>
      </c>
      <c r="AD275" s="74" t="inlineStr">
        <is>
          <t>Windows Server Administrator L1</t>
        </is>
      </c>
      <c r="AE275" s="74" t="inlineStr">
        <is>
          <t>B.Sc</t>
        </is>
      </c>
      <c r="AF275" s="74" t="inlineStr">
        <is>
          <t>Vikas Mithbawkar</t>
        </is>
      </c>
      <c r="AG275" s="74" t="inlineStr">
        <is>
          <t>N-3</t>
        </is>
      </c>
      <c r="AH275" s="74" t="inlineStr">
        <is>
          <t>Individual Contributor</t>
        </is>
      </c>
      <c r="AI275" s="74" t="inlineStr">
        <is>
          <t>3 years, 0 months, 0 days</t>
        </is>
      </c>
      <c r="AJ275" s="74" t="inlineStr">
        <is>
          <t>0 years, 6 months, 23 days</t>
        </is>
      </c>
      <c r="AK275" s="74" t="inlineStr">
        <is>
          <t>Corporate</t>
        </is>
      </c>
      <c r="AL275" s="74" t="inlineStr">
        <is>
          <t>Corporate</t>
        </is>
      </c>
      <c r="AM275" s="74" t="inlineStr">
        <is>
          <t>IT &amp; Infrastructure</t>
        </is>
      </c>
      <c r="AN275" s="74" t="inlineStr">
        <is>
          <t>Infra</t>
        </is>
      </c>
      <c r="AO275" s="74" t="inlineStr">
        <is>
          <t>No</t>
        </is>
      </c>
      <c r="AP275" s="74" t="inlineStr">
        <is>
          <t>General &amp; Admin</t>
        </is>
      </c>
      <c r="AQ275" s="74" t="inlineStr">
        <is>
          <t>Infra</t>
        </is>
      </c>
      <c r="AR275" s="74" t="inlineStr">
        <is>
          <t>Non-technical</t>
        </is>
      </c>
      <c r="AS275" s="74" t="n">
        <v>0</v>
      </c>
      <c r="AT275" s="74" t="inlineStr">
        <is>
          <t>E-Client Side</t>
        </is>
      </c>
      <c r="AU275" s="74" t="n"/>
      <c r="AV275" s="74" t="n"/>
      <c r="AW275" s="74" t="n"/>
      <c r="AX275" s="74" t="n"/>
      <c r="AY275" s="74" t="n"/>
      <c r="AZ275" s="74" t="n"/>
      <c r="BA275" s="74" t="n"/>
      <c r="BB275" s="74" t="n"/>
      <c r="BC275" s="74" t="n"/>
      <c r="BD275" s="74" t="n"/>
      <c r="BE275" s="74" t="n"/>
      <c r="BF275" s="74" t="n"/>
      <c r="BG275" s="74" t="n"/>
      <c r="BH275" s="74" t="n"/>
      <c r="BI275" s="74" t="n"/>
      <c r="BJ275" s="74" t="n"/>
      <c r="BK275" s="74" t="n"/>
      <c r="BL275" s="74" t="n"/>
      <c r="BM275" s="74" t="n"/>
      <c r="BN275" s="74" t="n"/>
      <c r="BO275" s="74" t="n"/>
      <c r="BP275" s="74" t="n"/>
      <c r="BQ275" s="74" t="n"/>
      <c r="BR275" s="74" t="n"/>
      <c r="BS275" s="74" t="n"/>
      <c r="BT275" s="74" t="n"/>
      <c r="BU275" s="74" t="n"/>
      <c r="BV275" s="74" t="n"/>
      <c r="BW275" s="74" t="n"/>
      <c r="BX275" s="74" t="n"/>
      <c r="BY275" s="74" t="n"/>
      <c r="BZ275" s="74" t="n"/>
      <c r="CA275" s="74" t="n"/>
      <c r="CB275" s="74" t="n"/>
      <c r="CC275" s="74" t="n"/>
      <c r="CD275" s="74" t="n"/>
      <c r="CE275" s="74" t="n"/>
      <c r="CF275" s="74" t="n"/>
      <c r="CG275" s="74" t="n"/>
      <c r="CH275" s="74" t="n"/>
      <c r="CI275" s="74" t="n"/>
      <c r="CJ275" s="74" t="n"/>
      <c r="CK275" s="74" t="n"/>
      <c r="CL275" s="74" t="n"/>
      <c r="CM275" s="74" t="n"/>
      <c r="CN275" s="74" t="n"/>
      <c r="CO275" s="74" t="n"/>
      <c r="CP275" s="74" t="n"/>
      <c r="CQ275" s="74" t="n"/>
      <c r="CR275" s="74" t="n"/>
      <c r="CS275" s="74" t="n"/>
      <c r="CT275" s="74" t="n"/>
      <c r="CU275" s="74" t="n"/>
      <c r="CV275" s="74" t="n"/>
      <c r="CW275" s="74" t="n"/>
      <c r="CX275" s="74" t="n"/>
      <c r="CY275" s="74" t="n"/>
      <c r="CZ275" s="74" t="n"/>
      <c r="DA275" s="74" t="n"/>
      <c r="DB275" s="74" t="n"/>
      <c r="DC275" s="74" t="n"/>
      <c r="DD275" s="74" t="n"/>
      <c r="DE275" s="74" t="n"/>
      <c r="DF275" s="74" t="n"/>
      <c r="DG275" s="74" t="n"/>
      <c r="DH275" s="74" t="n"/>
      <c r="DI275" s="74" t="n"/>
      <c r="DJ275" s="74" t="n"/>
      <c r="DK275" s="74" t="n"/>
      <c r="DL275" s="74" t="n"/>
      <c r="DM275" s="74" t="n"/>
      <c r="DN275" s="74" t="n"/>
      <c r="DO275" s="74" t="n"/>
      <c r="DP275" s="74" t="n"/>
      <c r="DQ275" s="74" t="n"/>
      <c r="DR275" s="74" t="n"/>
      <c r="DS275" s="74" t="n"/>
      <c r="DT275" s="74" t="n"/>
      <c r="DU275" s="74" t="n"/>
      <c r="DV275" s="74" t="n"/>
      <c r="DW275" s="74" t="n"/>
      <c r="DX275" s="74" t="n"/>
      <c r="DY275" s="74" t="n"/>
      <c r="DZ275" s="74" t="n"/>
      <c r="EA275" s="74" t="n"/>
      <c r="EB275" s="74" t="n"/>
      <c r="EC275" s="74" t="n"/>
      <c r="ED275" s="74" t="n"/>
      <c r="EE275" s="74" t="n"/>
      <c r="EF275" s="74" t="n"/>
      <c r="EG275" s="74" t="n"/>
      <c r="EH275" s="74" t="n"/>
      <c r="EI275" s="74" t="n"/>
      <c r="EJ275" s="74" t="n"/>
      <c r="EK275" s="74" t="n"/>
      <c r="EL275" s="74" t="n"/>
      <c r="EM275" s="74" t="n"/>
      <c r="EN275" s="74" t="n"/>
      <c r="EO275" s="74" t="n"/>
      <c r="EP275" s="74" t="n"/>
      <c r="EQ275" s="74" t="n"/>
      <c r="ER275" s="74" t="n"/>
      <c r="ES275" s="74" t="n"/>
      <c r="ET275" s="74" t="n"/>
      <c r="EU275" s="74" t="n"/>
      <c r="EV275" s="130" t="n"/>
      <c r="EW275" s="131" t="n"/>
      <c r="EX275" s="131" t="n"/>
      <c r="EY275" s="131" t="n"/>
      <c r="EZ275" s="131" t="n"/>
      <c r="FA275" s="131" t="n"/>
      <c r="FB275" s="131" t="n"/>
      <c r="FC275" s="131" t="n"/>
    </row>
    <row r="276" ht="128" customHeight="1">
      <c r="A276" s="109" t="inlineStr">
        <is>
          <t>Mapped</t>
        </is>
      </c>
      <c r="B276" s="109" t="inlineStr">
        <is>
          <t>Corporate</t>
        </is>
      </c>
      <c r="C276" s="110" t="inlineStr">
        <is>
          <t>IRIS2315</t>
        </is>
      </c>
      <c r="D276" s="110" t="inlineStr">
        <is>
          <t>Gouri Kohale</t>
        </is>
      </c>
      <c r="E276" s="110" t="inlineStr">
        <is>
          <t>IT &amp; Infrastructure</t>
        </is>
      </c>
      <c r="F276" s="162" t="inlineStr">
        <is>
          <t>System Administrator</t>
        </is>
      </c>
      <c r="G276" s="162" t="inlineStr">
        <is>
          <t>Senior System Administrator</t>
        </is>
      </c>
      <c r="H276" s="162" t="inlineStr">
        <is>
          <t>Not in current mapping files</t>
        </is>
      </c>
      <c r="I276" s="162" t="inlineStr">
        <is>
          <t>A3</t>
        </is>
      </c>
      <c r="J276" s="151" t="inlineStr">
        <is>
          <t>● Newly mapped</t>
        </is>
      </c>
      <c r="K276" s="110" t="inlineStr">
        <is>
          <t>IT &amp; Infrastructure</t>
        </is>
      </c>
      <c r="L276" s="110" t="inlineStr">
        <is>
          <t>Infrastructure &amp; Cloud Operations</t>
        </is>
      </c>
      <c r="M276" s="110" t="n"/>
      <c r="N276" s="110" t="n">
        <v>20</v>
      </c>
      <c r="O276" s="109" t="inlineStr">
        <is>
          <t>P2</t>
        </is>
      </c>
      <c r="P276" s="110" t="inlineStr">
        <is>
          <t>Developing</t>
        </is>
      </c>
      <c r="Q276" s="110" t="inlineStr">
        <is>
          <t>3 Apply</t>
        </is>
      </c>
      <c r="R276" s="110" t="inlineStr">
        <is>
          <t>2–4 yrs</t>
        </is>
      </c>
      <c r="S276" s="110" t="inlineStr">
        <is>
          <t>3–5 · 2–5</t>
        </is>
      </c>
      <c r="T276" s="110" t="inlineStr">
        <is>
          <t>System Administrator</t>
        </is>
      </c>
      <c r="U276" s="110" t="inlineStr">
        <is>
          <t>Atlassian company-wide P-levels: P40 · IRIS Vs Competitor Benchmark — infrastructure ladder: System Administrator</t>
        </is>
      </c>
      <c r="V276" s="110" t="inlineStr">
        <is>
          <t>ITIL 4; ISO/IEC 27001:2022; SFIA infrastructure</t>
        </is>
      </c>
      <c r="W276" s="110" t="inlineStr">
        <is>
          <t>Core 2 · Future 2 · Functional 3 · Leadership not scored</t>
        </is>
      </c>
      <c r="X276" s="73" t="n">
        <v>346</v>
      </c>
      <c r="Y276" s="74" t="inlineStr">
        <is>
          <t>IRIS2315</t>
        </is>
      </c>
      <c r="Z276" s="74" t="inlineStr">
        <is>
          <t>Employee</t>
        </is>
      </c>
      <c r="AA276" s="74" t="inlineStr">
        <is>
          <t>Active</t>
        </is>
      </c>
      <c r="AB276" s="74" t="inlineStr">
        <is>
          <t>Gouri Kohale</t>
        </is>
      </c>
      <c r="AC276" s="164" t="n">
        <v>45568</v>
      </c>
      <c r="AD276" s="74" t="inlineStr">
        <is>
          <t>System Administrator</t>
        </is>
      </c>
      <c r="AE276" s="74" t="inlineStr">
        <is>
          <t>B.E</t>
        </is>
      </c>
      <c r="AF276" s="74" t="inlineStr">
        <is>
          <t>Vikas Mithbawkar</t>
        </is>
      </c>
      <c r="AG276" s="74" t="inlineStr">
        <is>
          <t>N-3</t>
        </is>
      </c>
      <c r="AH276" s="74" t="inlineStr">
        <is>
          <t>Individual Contributor</t>
        </is>
      </c>
      <c r="AI276" s="74" t="inlineStr">
        <is>
          <t>3 years, 6 months, 0 days</t>
        </is>
      </c>
      <c r="AJ276" s="74" t="inlineStr">
        <is>
          <t>1 years, 10 months, 22 days</t>
        </is>
      </c>
      <c r="AK276" s="74" t="inlineStr">
        <is>
          <t>Corporate</t>
        </is>
      </c>
      <c r="AL276" s="74" t="inlineStr">
        <is>
          <t>Corporate</t>
        </is>
      </c>
      <c r="AM276" s="74" t="inlineStr">
        <is>
          <t>IT &amp; Infrastructure</t>
        </is>
      </c>
      <c r="AN276" s="74" t="inlineStr">
        <is>
          <t>Infra</t>
        </is>
      </c>
      <c r="AO276" s="74" t="inlineStr">
        <is>
          <t>No</t>
        </is>
      </c>
      <c r="AP276" s="74" t="inlineStr">
        <is>
          <t>General &amp; Admin</t>
        </is>
      </c>
      <c r="AQ276" s="74" t="inlineStr">
        <is>
          <t>Infra</t>
        </is>
      </c>
      <c r="AR276" s="74" t="inlineStr">
        <is>
          <t>Non-technical</t>
        </is>
      </c>
      <c r="AS276" s="74" t="n">
        <v>20</v>
      </c>
      <c r="AT276" s="74" t="inlineStr">
        <is>
          <t>Covered</t>
        </is>
      </c>
      <c r="AU276" s="74" t="n"/>
      <c r="AV276" s="74" t="n"/>
      <c r="AW276" s="74" t="n"/>
      <c r="AX276" s="74" t="n"/>
      <c r="AY276" s="74" t="n"/>
      <c r="AZ276" s="74" t="n"/>
      <c r="BA276" s="74" t="n"/>
      <c r="BB276" s="74" t="n"/>
      <c r="BC276" s="74" t="n"/>
      <c r="BD276" s="74" t="n"/>
      <c r="BE276" s="74" t="n"/>
      <c r="BF276" s="74" t="n"/>
      <c r="BG276" s="74" t="n"/>
      <c r="BH276" s="74" t="n"/>
      <c r="BI276" s="74" t="n"/>
      <c r="BJ276" s="74" t="n"/>
      <c r="BK276" s="74" t="n"/>
      <c r="BL276" s="74" t="n"/>
      <c r="BM276" s="74" t="n"/>
      <c r="BN276" s="74" t="n"/>
      <c r="BO276" s="74" t="n"/>
      <c r="BP276" s="74" t="n"/>
      <c r="BQ276" s="74" t="n"/>
      <c r="BR276" s="74" t="n"/>
      <c r="BS276" s="74" t="n"/>
      <c r="BT276" s="74" t="n"/>
      <c r="BU276" s="74" t="n"/>
      <c r="BV276" s="74" t="n"/>
      <c r="BW276" s="74" t="n"/>
      <c r="BX276" s="74" t="n"/>
      <c r="BY276" s="74" t="n"/>
      <c r="BZ276" s="74" t="n"/>
      <c r="CA276" s="74" t="n"/>
      <c r="CB276" s="74" t="n"/>
      <c r="CC276" s="74" t="n"/>
      <c r="CD276" s="74" t="n"/>
      <c r="CE276" s="74" t="n"/>
      <c r="CF276" s="74" t="n"/>
      <c r="CG276" s="74" t="n"/>
      <c r="CH276" s="74" t="n"/>
      <c r="CI276" s="74" t="n"/>
      <c r="CJ276" s="74" t="n"/>
      <c r="CK276" s="74" t="n"/>
      <c r="CL276" s="74" t="n"/>
      <c r="CM276" s="74" t="n"/>
      <c r="CN276" s="74" t="n"/>
      <c r="CO276" s="74" t="n"/>
      <c r="CP276" s="74" t="n"/>
      <c r="CQ276" s="74" t="n"/>
      <c r="CR276" s="74" t="n"/>
      <c r="CS276" s="74" t="n"/>
      <c r="CT276" s="74" t="n"/>
      <c r="CU276" s="74" t="n"/>
      <c r="CV276" s="74" t="n"/>
      <c r="CW276" s="74" t="n"/>
      <c r="CX276" s="74" t="n"/>
      <c r="CY276" s="74" t="n"/>
      <c r="CZ276" s="74" t="n"/>
      <c r="DA276" s="74" t="n"/>
      <c r="DB276" s="74" t="n"/>
      <c r="DC276" s="74" t="n"/>
      <c r="DD276" s="74" t="n"/>
      <c r="DE276" s="74" t="n"/>
      <c r="DF276" s="74" t="n"/>
      <c r="DG276" s="74" t="n"/>
      <c r="DH276" s="74" t="n"/>
      <c r="DI276" s="74" t="n"/>
      <c r="DJ276" s="74" t="n"/>
      <c r="DK276" s="74" t="n"/>
      <c r="DL276" s="74" t="n"/>
      <c r="DM276" s="74" t="n"/>
      <c r="DN276" s="74" t="n"/>
      <c r="DO276" s="74" t="n"/>
      <c r="DP276" s="74" t="n"/>
      <c r="DQ276" s="74" t="n"/>
      <c r="DR276" s="74" t="n"/>
      <c r="DS276" s="74" t="n"/>
      <c r="DT276" s="74" t="n"/>
      <c r="DU276" s="74" t="n"/>
      <c r="DV276" s="74" t="n"/>
      <c r="DW276" s="74" t="n"/>
      <c r="DX276" s="74" t="n"/>
      <c r="DY276" s="74" t="n"/>
      <c r="DZ276" s="74" t="n"/>
      <c r="EA276" s="74" t="n"/>
      <c r="EB276" s="74" t="n"/>
      <c r="EC276" s="74" t="n"/>
      <c r="ED276" s="74" t="n"/>
      <c r="EE276" s="74" t="n"/>
      <c r="EF276" s="74" t="n"/>
      <c r="EG276" s="74" t="n"/>
      <c r="EH276" s="74" t="n"/>
      <c r="EI276" s="74" t="n"/>
      <c r="EJ276" s="74" t="n"/>
      <c r="EK276" s="74" t="n"/>
      <c r="EL276" s="74" t="n"/>
      <c r="EM276" s="74" t="n"/>
      <c r="EN276" s="74" t="n"/>
      <c r="EO276" s="74" t="n"/>
      <c r="EP276" s="74" t="n"/>
      <c r="EQ276" s="74" t="n"/>
      <c r="ER276" s="74" t="n"/>
      <c r="ES276" s="74" t="n"/>
      <c r="ET276" s="74" t="n"/>
      <c r="EU276" s="74" t="n"/>
      <c r="EV276" s="130" t="n"/>
      <c r="EW276" s="131" t="n"/>
      <c r="EX276" s="131" t="n"/>
      <c r="EY276" s="131" t="n"/>
      <c r="EZ276" s="131" t="n"/>
      <c r="FA276" s="131" t="n"/>
      <c r="FB276" s="131" t="n"/>
      <c r="FC276" s="131" t="n"/>
    </row>
    <row r="277" ht="128" customHeight="1">
      <c r="A277" s="109" t="inlineStr">
        <is>
          <t>Mapped</t>
        </is>
      </c>
      <c r="B277" s="109" t="inlineStr">
        <is>
          <t>Corporate</t>
        </is>
      </c>
      <c r="C277" s="110" t="inlineStr">
        <is>
          <t>IRIS2206</t>
        </is>
      </c>
      <c r="D277" s="110" t="inlineStr">
        <is>
          <t>Hemant Chordekar</t>
        </is>
      </c>
      <c r="E277" s="110" t="inlineStr">
        <is>
          <t>IT &amp; Infrastructure</t>
        </is>
      </c>
      <c r="F277" s="162" t="inlineStr">
        <is>
          <t>System Administrator</t>
        </is>
      </c>
      <c r="G277" s="162" t="inlineStr">
        <is>
          <t>Infrastructure Specialist</t>
        </is>
      </c>
      <c r="H277" s="162" t="inlineStr">
        <is>
          <t>Not in current mapping files</t>
        </is>
      </c>
      <c r="I277" s="162" t="inlineStr">
        <is>
          <t>A3</t>
        </is>
      </c>
      <c r="J277" s="151" t="inlineStr">
        <is>
          <t>● Newly mapped</t>
        </is>
      </c>
      <c r="K277" s="110" t="inlineStr">
        <is>
          <t>IT &amp; Infrastructure</t>
        </is>
      </c>
      <c r="L277" s="110" t="inlineStr">
        <is>
          <t>Infrastructure &amp; Cloud Operations</t>
        </is>
      </c>
      <c r="M277" s="163" t="inlineStr">
        <is>
          <t>• Survey response or KRAs describing the work · nothing on file — Employee + manager</t>
        </is>
      </c>
      <c r="N277" s="110" t="n">
        <v>0</v>
      </c>
      <c r="O277" s="109" t="inlineStr">
        <is>
          <t>P2</t>
        </is>
      </c>
      <c r="P277" s="110" t="inlineStr">
        <is>
          <t>Developing</t>
        </is>
      </c>
      <c r="Q277" s="110" t="inlineStr">
        <is>
          <t>3 Apply</t>
        </is>
      </c>
      <c r="R277" s="110" t="inlineStr">
        <is>
          <t>2–4 yrs</t>
        </is>
      </c>
      <c r="S277" s="110" t="inlineStr">
        <is>
          <t>3–5 · 2–5</t>
        </is>
      </c>
      <c r="T277" s="110" t="inlineStr">
        <is>
          <t>Senior System Administrator</t>
        </is>
      </c>
      <c r="U277" s="110" t="inlineStr">
        <is>
          <t>Atlassian company-wide P-levels: P40 · IRIS Vs Competitor Benchmark — infrastructure ladder: System Administrator</t>
        </is>
      </c>
      <c r="V277" s="110" t="inlineStr">
        <is>
          <t>ITIL 4; ISO/IEC 27001:2022; SFIA infrastructure</t>
        </is>
      </c>
      <c r="W277" s="110" t="inlineStr">
        <is>
          <t>Core 2 · Future 2 · Functional 3 · Leadership not scored</t>
        </is>
      </c>
      <c r="X277" s="73" t="n">
        <v>300</v>
      </c>
      <c r="Y277" s="74" t="inlineStr">
        <is>
          <t>IRIS2206</t>
        </is>
      </c>
      <c r="Z277" s="74" t="inlineStr">
        <is>
          <t>Employee</t>
        </is>
      </c>
      <c r="AA277" s="74" t="inlineStr">
        <is>
          <t>Active</t>
        </is>
      </c>
      <c r="AB277" s="74" t="inlineStr">
        <is>
          <t>Hemant Chordekar</t>
        </is>
      </c>
      <c r="AC277" s="164" t="n">
        <v>45232</v>
      </c>
      <c r="AD277" s="74" t="inlineStr">
        <is>
          <t>System Administrator</t>
        </is>
      </c>
      <c r="AE277" s="74" t="inlineStr">
        <is>
          <t>Undergraduate</t>
        </is>
      </c>
      <c r="AF277" s="74" t="inlineStr">
        <is>
          <t>Vikas Mithbawkar</t>
        </is>
      </c>
      <c r="AG277" s="74" t="inlineStr">
        <is>
          <t>N-3</t>
        </is>
      </c>
      <c r="AH277" s="74" t="inlineStr">
        <is>
          <t>Individual Contributor</t>
        </is>
      </c>
      <c r="AI277" s="74" t="inlineStr">
        <is>
          <t>17 years, 9 months, 0 days</t>
        </is>
      </c>
      <c r="AJ277" s="74" t="inlineStr">
        <is>
          <t>2 years, 9 months, 23 days</t>
        </is>
      </c>
      <c r="AK277" s="74" t="inlineStr">
        <is>
          <t>Corporate</t>
        </is>
      </c>
      <c r="AL277" s="74" t="inlineStr">
        <is>
          <t>Corporate</t>
        </is>
      </c>
      <c r="AM277" s="74" t="inlineStr">
        <is>
          <t>IT &amp; Infrastructure</t>
        </is>
      </c>
      <c r="AN277" s="74" t="inlineStr">
        <is>
          <t>Infra</t>
        </is>
      </c>
      <c r="AO277" s="74" t="inlineStr">
        <is>
          <t>No</t>
        </is>
      </c>
      <c r="AP277" s="74" t="inlineStr">
        <is>
          <t>General &amp; Admin</t>
        </is>
      </c>
      <c r="AQ277" s="74" t="inlineStr">
        <is>
          <t>Infra</t>
        </is>
      </c>
      <c r="AR277" s="74" t="inlineStr">
        <is>
          <t>Non-technical</t>
        </is>
      </c>
      <c r="AS277" s="74" t="n">
        <v>0</v>
      </c>
      <c r="AT277" s="74" t="inlineStr">
        <is>
          <t>E-Client Side</t>
        </is>
      </c>
      <c r="AU277" s="74" t="n"/>
      <c r="AV277" s="74" t="n"/>
      <c r="AW277" s="74" t="n"/>
      <c r="AX277" s="74" t="n"/>
      <c r="AY277" s="74" t="n"/>
      <c r="AZ277" s="74" t="n"/>
      <c r="BA277" s="74" t="n"/>
      <c r="BB277" s="74" t="n"/>
      <c r="BC277" s="74" t="n"/>
      <c r="BD277" s="74" t="n"/>
      <c r="BE277" s="74" t="n"/>
      <c r="BF277" s="74" t="n"/>
      <c r="BG277" s="74" t="n"/>
      <c r="BH277" s="74" t="n"/>
      <c r="BI277" s="74" t="n"/>
      <c r="BJ277" s="74" t="n"/>
      <c r="BK277" s="74" t="n"/>
      <c r="BL277" s="74" t="n"/>
      <c r="BM277" s="74" t="n"/>
      <c r="BN277" s="74" t="n"/>
      <c r="BO277" s="74" t="n"/>
      <c r="BP277" s="74" t="n"/>
      <c r="BQ277" s="74" t="n"/>
      <c r="BR277" s="74" t="n"/>
      <c r="BS277" s="74" t="n"/>
      <c r="BT277" s="74" t="n"/>
      <c r="BU277" s="74" t="n"/>
      <c r="BV277" s="74" t="n"/>
      <c r="BW277" s="74" t="n"/>
      <c r="BX277" s="74" t="n"/>
      <c r="BY277" s="74" t="n"/>
      <c r="BZ277" s="74" t="n"/>
      <c r="CA277" s="74" t="n"/>
      <c r="CB277" s="74" t="n"/>
      <c r="CC277" s="74" t="n"/>
      <c r="CD277" s="74" t="n"/>
      <c r="CE277" s="74" t="n"/>
      <c r="CF277" s="74" t="n"/>
      <c r="CG277" s="74" t="n"/>
      <c r="CH277" s="74" t="n"/>
      <c r="CI277" s="74" t="n"/>
      <c r="CJ277" s="74" t="n"/>
      <c r="CK277" s="74" t="n"/>
      <c r="CL277" s="74" t="n"/>
      <c r="CM277" s="74" t="n"/>
      <c r="CN277" s="74" t="n"/>
      <c r="CO277" s="74" t="n"/>
      <c r="CP277" s="74" t="n"/>
      <c r="CQ277" s="74" t="n"/>
      <c r="CR277" s="74" t="n"/>
      <c r="CS277" s="74" t="n"/>
      <c r="CT277" s="74" t="n"/>
      <c r="CU277" s="74" t="n"/>
      <c r="CV277" s="74" t="n"/>
      <c r="CW277" s="74" t="n"/>
      <c r="CX277" s="74" t="n"/>
      <c r="CY277" s="74" t="n"/>
      <c r="CZ277" s="74" t="n"/>
      <c r="DA277" s="74" t="n"/>
      <c r="DB277" s="74" t="n"/>
      <c r="DC277" s="74" t="n"/>
      <c r="DD277" s="74" t="n"/>
      <c r="DE277" s="74" t="n"/>
      <c r="DF277" s="74" t="n"/>
      <c r="DG277" s="74" t="n"/>
      <c r="DH277" s="74" t="n"/>
      <c r="DI277" s="74" t="n"/>
      <c r="DJ277" s="74" t="n"/>
      <c r="DK277" s="74" t="n"/>
      <c r="DL277" s="74" t="n"/>
      <c r="DM277" s="74" t="n"/>
      <c r="DN277" s="74" t="n"/>
      <c r="DO277" s="74" t="n"/>
      <c r="DP277" s="74" t="n"/>
      <c r="DQ277" s="74" t="n"/>
      <c r="DR277" s="74" t="n"/>
      <c r="DS277" s="74" t="n"/>
      <c r="DT277" s="74" t="n"/>
      <c r="DU277" s="74" t="n"/>
      <c r="DV277" s="74" t="n"/>
      <c r="DW277" s="74" t="n"/>
      <c r="DX277" s="74" t="n"/>
      <c r="DY277" s="74" t="n"/>
      <c r="DZ277" s="74" t="n"/>
      <c r="EA277" s="74" t="n"/>
      <c r="EB277" s="74" t="n"/>
      <c r="EC277" s="74" t="n"/>
      <c r="ED277" s="74" t="n"/>
      <c r="EE277" s="74" t="n"/>
      <c r="EF277" s="74" t="n"/>
      <c r="EG277" s="74" t="n"/>
      <c r="EH277" s="74" t="n"/>
      <c r="EI277" s="74" t="n"/>
      <c r="EJ277" s="74" t="n"/>
      <c r="EK277" s="74" t="n"/>
      <c r="EL277" s="74" t="n"/>
      <c r="EM277" s="74" t="n"/>
      <c r="EN277" s="74" t="n"/>
      <c r="EO277" s="74" t="n"/>
      <c r="EP277" s="74" t="n"/>
      <c r="EQ277" s="74" t="n"/>
      <c r="ER277" s="74" t="n"/>
      <c r="ES277" s="74" t="n"/>
      <c r="ET277" s="74" t="n"/>
      <c r="EU277" s="74" t="n"/>
      <c r="EV277" s="130" t="n"/>
      <c r="EW277" s="131" t="n"/>
      <c r="EX277" s="131" t="n"/>
      <c r="EY277" s="131" t="n"/>
      <c r="EZ277" s="131" t="n"/>
      <c r="FA277" s="131" t="n"/>
      <c r="FB277" s="131" t="n"/>
      <c r="FC277" s="131" t="n"/>
    </row>
    <row r="278" ht="128" customHeight="1">
      <c r="A278" s="109" t="inlineStr">
        <is>
          <t>Mapped</t>
        </is>
      </c>
      <c r="B278" s="109" t="inlineStr">
        <is>
          <t>Corporate</t>
        </is>
      </c>
      <c r="C278" s="110" t="inlineStr">
        <is>
          <t>IRISC298</t>
        </is>
      </c>
      <c r="D278" s="110" t="inlineStr">
        <is>
          <t>Ketan Balbhadra Yadav</t>
        </is>
      </c>
      <c r="E278" s="110" t="inlineStr">
        <is>
          <t>IT &amp; Infrastructure</t>
        </is>
      </c>
      <c r="F278" s="162" t="inlineStr">
        <is>
          <t>Consultant</t>
        </is>
      </c>
      <c r="G278" s="162" t="inlineStr">
        <is>
          <t>Senior System Administrator</t>
        </is>
      </c>
      <c r="H278" s="162" t="inlineStr">
        <is>
          <t>Not in current mapping files</t>
        </is>
      </c>
      <c r="I278" s="162" t="inlineStr">
        <is>
          <t>A3</t>
        </is>
      </c>
      <c r="J278" s="151" t="inlineStr">
        <is>
          <t>● Newly mapped</t>
        </is>
      </c>
      <c r="K278" s="110" t="inlineStr">
        <is>
          <t>IT &amp; Infrastructure</t>
        </is>
      </c>
      <c r="L278" s="110" t="inlineStr">
        <is>
          <t>Infrastructure &amp; Cloud Operations</t>
        </is>
      </c>
      <c r="M278" s="110" t="n"/>
      <c r="N278" s="110" t="n">
        <v>20</v>
      </c>
      <c r="O278" s="109" t="inlineStr">
        <is>
          <t>P2</t>
        </is>
      </c>
      <c r="P278" s="110" t="inlineStr">
        <is>
          <t>Developing</t>
        </is>
      </c>
      <c r="Q278" s="110" t="inlineStr">
        <is>
          <t>3 Apply</t>
        </is>
      </c>
      <c r="R278" s="110" t="inlineStr">
        <is>
          <t>2–4 yrs</t>
        </is>
      </c>
      <c r="S278" s="110" t="inlineStr">
        <is>
          <t>3–5 · 2–5</t>
        </is>
      </c>
      <c r="T278" s="110" t="inlineStr">
        <is>
          <t>System Administrator</t>
        </is>
      </c>
      <c r="U278" s="110" t="inlineStr">
        <is>
          <t>Atlassian company-wide P-levels: P40 · IRIS Vs Competitor Benchmark — infrastructure ladder: System Administrator</t>
        </is>
      </c>
      <c r="V278" s="110" t="inlineStr">
        <is>
          <t>ITIL 4; ISO/IEC 27001:2022; SFIA infrastructure</t>
        </is>
      </c>
      <c r="W278" s="110" t="inlineStr">
        <is>
          <t>Core 2 · Future 2 · Functional 3 · Leadership not scored</t>
        </is>
      </c>
      <c r="X278" s="73" t="n">
        <v>349</v>
      </c>
      <c r="Y278" s="74" t="inlineStr">
        <is>
          <t>IRISC298</t>
        </is>
      </c>
      <c r="Z278" s="74" t="inlineStr">
        <is>
          <t>On Contract</t>
        </is>
      </c>
      <c r="AA278" s="74" t="inlineStr">
        <is>
          <t>Active</t>
        </is>
      </c>
      <c r="AB278" s="74" t="inlineStr">
        <is>
          <t>Ketan Balbhadra Yadav</t>
        </is>
      </c>
      <c r="AC278" s="164" t="n">
        <v>45593</v>
      </c>
      <c r="AD278" s="74" t="inlineStr">
        <is>
          <t>Consultant</t>
        </is>
      </c>
      <c r="AE278" s="74" t="inlineStr">
        <is>
          <t>B.SC</t>
        </is>
      </c>
      <c r="AF278" s="74" t="inlineStr">
        <is>
          <t>Vikas Mithbawkar</t>
        </is>
      </c>
      <c r="AG278" s="74" t="inlineStr">
        <is>
          <t>N-3</t>
        </is>
      </c>
      <c r="AH278" s="74" t="inlineStr">
        <is>
          <t>Individual Contributor</t>
        </is>
      </c>
      <c r="AI278" s="74" t="inlineStr">
        <is>
          <t>1 years, 6 months, 0 days</t>
        </is>
      </c>
      <c r="AJ278" s="74" t="inlineStr">
        <is>
          <t>1 years, 9 months, 28 days</t>
        </is>
      </c>
      <c r="AK278" s="74" t="inlineStr">
        <is>
          <t>Corporate</t>
        </is>
      </c>
      <c r="AL278" s="74" t="inlineStr">
        <is>
          <t>Corporate</t>
        </is>
      </c>
      <c r="AM278" s="74" t="inlineStr">
        <is>
          <t>IT &amp; Infrastructure</t>
        </is>
      </c>
      <c r="AN278" s="74" t="inlineStr">
        <is>
          <t>Infra</t>
        </is>
      </c>
      <c r="AO278" s="74" t="inlineStr">
        <is>
          <t>No</t>
        </is>
      </c>
      <c r="AP278" s="74" t="inlineStr">
        <is>
          <t>General &amp; Admin</t>
        </is>
      </c>
      <c r="AQ278" s="74" t="inlineStr">
        <is>
          <t>Infra</t>
        </is>
      </c>
      <c r="AR278" s="74" t="inlineStr">
        <is>
          <t>Non-technical</t>
        </is>
      </c>
      <c r="AS278" s="74" t="n">
        <v>20</v>
      </c>
      <c r="AT278" s="74" t="inlineStr">
        <is>
          <t>Covered</t>
        </is>
      </c>
      <c r="AU278" s="74" t="n"/>
      <c r="AV278" s="74" t="n"/>
      <c r="AW278" s="74" t="n"/>
      <c r="AX278" s="74" t="n"/>
      <c r="AY278" s="74" t="n"/>
      <c r="AZ278" s="74" t="n"/>
      <c r="BA278" s="74" t="n"/>
      <c r="BB278" s="74" t="n"/>
      <c r="BC278" s="74" t="n"/>
      <c r="BD278" s="74" t="n"/>
      <c r="BE278" s="74" t="n"/>
      <c r="BF278" s="74" t="n"/>
      <c r="BG278" s="74" t="n"/>
      <c r="BH278" s="74" t="n"/>
      <c r="BI278" s="74" t="n"/>
      <c r="BJ278" s="74" t="n"/>
      <c r="BK278" s="74" t="n"/>
      <c r="BL278" s="74" t="n"/>
      <c r="BM278" s="74" t="n"/>
      <c r="BN278" s="74" t="n"/>
      <c r="BO278" s="74" t="n"/>
      <c r="BP278" s="74" t="n"/>
      <c r="BQ278" s="74" t="n"/>
      <c r="BR278" s="74" t="n"/>
      <c r="BS278" s="74" t="n"/>
      <c r="BT278" s="74" t="n"/>
      <c r="BU278" s="74" t="n"/>
      <c r="BV278" s="74" t="n"/>
      <c r="BW278" s="74" t="n"/>
      <c r="BX278" s="74" t="n"/>
      <c r="BY278" s="74" t="n"/>
      <c r="BZ278" s="74" t="n"/>
      <c r="CA278" s="74" t="n"/>
      <c r="CB278" s="74" t="n"/>
      <c r="CC278" s="74" t="n"/>
      <c r="CD278" s="74" t="n"/>
      <c r="CE278" s="74" t="n"/>
      <c r="CF278" s="74" t="n"/>
      <c r="CG278" s="74" t="n"/>
      <c r="CH278" s="74" t="n"/>
      <c r="CI278" s="74" t="n"/>
      <c r="CJ278" s="74" t="n"/>
      <c r="CK278" s="74" t="n"/>
      <c r="CL278" s="74" t="n"/>
      <c r="CM278" s="74" t="n"/>
      <c r="CN278" s="74" t="n"/>
      <c r="CO278" s="74" t="n"/>
      <c r="CP278" s="74" t="n"/>
      <c r="CQ278" s="74" t="n"/>
      <c r="CR278" s="74" t="n"/>
      <c r="CS278" s="74" t="n"/>
      <c r="CT278" s="74" t="n"/>
      <c r="CU278" s="74" t="n"/>
      <c r="CV278" s="74" t="n"/>
      <c r="CW278" s="74" t="n"/>
      <c r="CX278" s="74" t="n"/>
      <c r="CY278" s="74" t="n"/>
      <c r="CZ278" s="74" t="n"/>
      <c r="DA278" s="74" t="n"/>
      <c r="DB278" s="74" t="n"/>
      <c r="DC278" s="74" t="n"/>
      <c r="DD278" s="74" t="n"/>
      <c r="DE278" s="74" t="n"/>
      <c r="DF278" s="74" t="n"/>
      <c r="DG278" s="74" t="n"/>
      <c r="DH278" s="74" t="n"/>
      <c r="DI278" s="74" t="n"/>
      <c r="DJ278" s="74" t="n"/>
      <c r="DK278" s="74" t="n"/>
      <c r="DL278" s="74" t="n"/>
      <c r="DM278" s="74" t="n"/>
      <c r="DN278" s="74" t="n"/>
      <c r="DO278" s="74" t="n"/>
      <c r="DP278" s="74" t="n"/>
      <c r="DQ278" s="74" t="n"/>
      <c r="DR278" s="74" t="n"/>
      <c r="DS278" s="74" t="n"/>
      <c r="DT278" s="74" t="n"/>
      <c r="DU278" s="74" t="n"/>
      <c r="DV278" s="74" t="n"/>
      <c r="DW278" s="74" t="n"/>
      <c r="DX278" s="74" t="n"/>
      <c r="DY278" s="74" t="n"/>
      <c r="DZ278" s="74" t="n"/>
      <c r="EA278" s="74" t="n"/>
      <c r="EB278" s="74" t="n"/>
      <c r="EC278" s="74" t="n"/>
      <c r="ED278" s="74" t="n"/>
      <c r="EE278" s="74" t="n"/>
      <c r="EF278" s="74" t="n"/>
      <c r="EG278" s="74" t="n"/>
      <c r="EH278" s="74" t="n"/>
      <c r="EI278" s="74" t="n"/>
      <c r="EJ278" s="74" t="n"/>
      <c r="EK278" s="74" t="n"/>
      <c r="EL278" s="74" t="n"/>
      <c r="EM278" s="74" t="n"/>
      <c r="EN278" s="74" t="n"/>
      <c r="EO278" s="74" t="n"/>
      <c r="EP278" s="74" t="n"/>
      <c r="EQ278" s="74" t="n"/>
      <c r="ER278" s="74" t="n"/>
      <c r="ES278" s="74" t="n"/>
      <c r="ET278" s="74" t="n"/>
      <c r="EU278" s="74" t="n"/>
      <c r="EV278" s="130" t="n"/>
      <c r="EW278" s="131" t="n"/>
      <c r="EX278" s="131" t="n"/>
      <c r="EY278" s="131" t="n"/>
      <c r="EZ278" s="131" t="n"/>
      <c r="FA278" s="131" t="n"/>
      <c r="FB278" s="131" t="n"/>
      <c r="FC278" s="131" t="n"/>
    </row>
    <row r="279" ht="128" customHeight="1">
      <c r="A279" s="109" t="inlineStr">
        <is>
          <t>Mapped</t>
        </is>
      </c>
      <c r="B279" s="109" t="inlineStr">
        <is>
          <t>Corporate</t>
        </is>
      </c>
      <c r="C279" s="110" t="inlineStr">
        <is>
          <t>IRIS1998</t>
        </is>
      </c>
      <c r="D279" s="110" t="inlineStr">
        <is>
          <t>Nimit Sadafal</t>
        </is>
      </c>
      <c r="E279" s="110" t="inlineStr">
        <is>
          <t>IT &amp; Infrastructure</t>
        </is>
      </c>
      <c r="F279" s="162" t="inlineStr">
        <is>
          <t>System Administrator</t>
        </is>
      </c>
      <c r="G279" s="162" t="inlineStr">
        <is>
          <t>Senior System Administrator</t>
        </is>
      </c>
      <c r="H279" s="162" t="inlineStr">
        <is>
          <t>Not in current mapping files</t>
        </is>
      </c>
      <c r="I279" s="162" t="inlineStr">
        <is>
          <t>A3</t>
        </is>
      </c>
      <c r="J279" s="151" t="inlineStr">
        <is>
          <t>● Newly mapped</t>
        </is>
      </c>
      <c r="K279" s="110" t="inlineStr">
        <is>
          <t>IT &amp; Infrastructure</t>
        </is>
      </c>
      <c r="L279" s="110" t="inlineStr">
        <is>
          <t>Infrastructure &amp; Cloud Operations</t>
        </is>
      </c>
      <c r="M279" s="110" t="n"/>
      <c r="N279" s="110" t="n">
        <v>20</v>
      </c>
      <c r="O279" s="109" t="inlineStr">
        <is>
          <t>P2</t>
        </is>
      </c>
      <c r="P279" s="110" t="inlineStr">
        <is>
          <t>Developing</t>
        </is>
      </c>
      <c r="Q279" s="110" t="inlineStr">
        <is>
          <t>3 Apply</t>
        </is>
      </c>
      <c r="R279" s="110" t="inlineStr">
        <is>
          <t>2–4 yrs</t>
        </is>
      </c>
      <c r="S279" s="110" t="inlineStr">
        <is>
          <t>3–5 · 2–5</t>
        </is>
      </c>
      <c r="T279" s="110" t="inlineStr">
        <is>
          <t>System Administrator</t>
        </is>
      </c>
      <c r="U279" s="110" t="inlineStr">
        <is>
          <t>Atlassian company-wide P-levels: P40 · IRIS Vs Competitor Benchmark — infrastructure ladder: System Administrator</t>
        </is>
      </c>
      <c r="V279" s="110" t="inlineStr">
        <is>
          <t>ITIL 4; ISO/IEC 27001:2022; SFIA infrastructure</t>
        </is>
      </c>
      <c r="W279" s="110" t="inlineStr">
        <is>
          <t>Core 2 · Future 2 · Functional 3 · Leadership not scored</t>
        </is>
      </c>
      <c r="X279" s="73" t="n">
        <v>210</v>
      </c>
      <c r="Y279" s="74" t="inlineStr">
        <is>
          <t>IRIS1998</t>
        </is>
      </c>
      <c r="Z279" s="74" t="inlineStr">
        <is>
          <t>Employee</t>
        </is>
      </c>
      <c r="AA279" s="74" t="inlineStr">
        <is>
          <t>Active</t>
        </is>
      </c>
      <c r="AB279" s="74" t="inlineStr">
        <is>
          <t>Nimit Sadafal</t>
        </is>
      </c>
      <c r="AC279" s="164" t="n">
        <v>44622</v>
      </c>
      <c r="AD279" s="74" t="inlineStr">
        <is>
          <t>System Administrator</t>
        </is>
      </c>
      <c r="AE279" s="74" t="inlineStr">
        <is>
          <t>B.E</t>
        </is>
      </c>
      <c r="AF279" s="74" t="inlineStr">
        <is>
          <t>Vikas Mithbawkar</t>
        </is>
      </c>
      <c r="AG279" s="74" t="inlineStr">
        <is>
          <t>N-3</t>
        </is>
      </c>
      <c r="AH279" s="74" t="inlineStr">
        <is>
          <t>Individual Contributor</t>
        </is>
      </c>
      <c r="AI279" s="74" t="inlineStr">
        <is>
          <t>9 years, 0 months, 0 days</t>
        </is>
      </c>
      <c r="AJ279" s="74" t="inlineStr">
        <is>
          <t>4 years, 5 months, 23 days</t>
        </is>
      </c>
      <c r="AK279" s="74" t="inlineStr">
        <is>
          <t>Corporate</t>
        </is>
      </c>
      <c r="AL279" s="74" t="inlineStr">
        <is>
          <t>Corporate</t>
        </is>
      </c>
      <c r="AM279" s="74" t="inlineStr">
        <is>
          <t>IT &amp; Infrastructure</t>
        </is>
      </c>
      <c r="AN279" s="74" t="inlineStr">
        <is>
          <t>Infra</t>
        </is>
      </c>
      <c r="AO279" s="74" t="inlineStr">
        <is>
          <t>No</t>
        </is>
      </c>
      <c r="AP279" s="74" t="inlineStr">
        <is>
          <t>General &amp; Admin</t>
        </is>
      </c>
      <c r="AQ279" s="74" t="inlineStr">
        <is>
          <t>Infra</t>
        </is>
      </c>
      <c r="AR279" s="74" t="inlineStr">
        <is>
          <t>Non-technical</t>
        </is>
      </c>
      <c r="AS279" s="74" t="n">
        <v>20</v>
      </c>
      <c r="AT279" s="74" t="inlineStr">
        <is>
          <t>Covered</t>
        </is>
      </c>
      <c r="AU279" s="74" t="n"/>
      <c r="AV279" s="74" t="n"/>
      <c r="AW279" s="74" t="n"/>
      <c r="AX279" s="74" t="n"/>
      <c r="AY279" s="74" t="n"/>
      <c r="AZ279" s="74" t="n"/>
      <c r="BA279" s="74" t="n"/>
      <c r="BB279" s="74" t="n"/>
      <c r="BC279" s="74" t="n"/>
      <c r="BD279" s="74" t="n"/>
      <c r="BE279" s="74" t="n"/>
      <c r="BF279" s="74" t="n"/>
      <c r="BG279" s="74" t="n"/>
      <c r="BH279" s="74" t="n"/>
      <c r="BI279" s="74" t="n"/>
      <c r="BJ279" s="74" t="n"/>
      <c r="BK279" s="74" t="n"/>
      <c r="BL279" s="74" t="n"/>
      <c r="BM279" s="74" t="n"/>
      <c r="BN279" s="74" t="n"/>
      <c r="BO279" s="74" t="n"/>
      <c r="BP279" s="74" t="n"/>
      <c r="BQ279" s="74" t="n"/>
      <c r="BR279" s="74" t="n"/>
      <c r="BS279" s="74" t="n"/>
      <c r="BT279" s="74" t="n"/>
      <c r="BU279" s="74" t="n"/>
      <c r="BV279" s="74" t="n"/>
      <c r="BW279" s="74" t="n"/>
      <c r="BX279" s="74" t="n"/>
      <c r="BY279" s="74" t="n"/>
      <c r="BZ279" s="74" t="n"/>
      <c r="CA279" s="74" t="n"/>
      <c r="CB279" s="74" t="n"/>
      <c r="CC279" s="74" t="n"/>
      <c r="CD279" s="74" t="n"/>
      <c r="CE279" s="74" t="n"/>
      <c r="CF279" s="74" t="n"/>
      <c r="CG279" s="74" t="n"/>
      <c r="CH279" s="74" t="n"/>
      <c r="CI279" s="74" t="n"/>
      <c r="CJ279" s="74" t="n"/>
      <c r="CK279" s="74" t="n"/>
      <c r="CL279" s="74" t="n"/>
      <c r="CM279" s="74" t="n"/>
      <c r="CN279" s="74" t="n"/>
      <c r="CO279" s="74" t="n"/>
      <c r="CP279" s="74" t="n"/>
      <c r="CQ279" s="74" t="n"/>
      <c r="CR279" s="74" t="n"/>
      <c r="CS279" s="74" t="n"/>
      <c r="CT279" s="74" t="n"/>
      <c r="CU279" s="74" t="n"/>
      <c r="CV279" s="74" t="n"/>
      <c r="CW279" s="74" t="n"/>
      <c r="CX279" s="74" t="n"/>
      <c r="CY279" s="74" t="n"/>
      <c r="CZ279" s="74" t="n"/>
      <c r="DA279" s="74" t="n"/>
      <c r="DB279" s="74" t="n"/>
      <c r="DC279" s="74" t="n"/>
      <c r="DD279" s="74" t="n"/>
      <c r="DE279" s="74" t="n"/>
      <c r="DF279" s="74" t="n"/>
      <c r="DG279" s="74" t="n"/>
      <c r="DH279" s="74" t="n"/>
      <c r="DI279" s="74" t="n"/>
      <c r="DJ279" s="74" t="n"/>
      <c r="DK279" s="74" t="n"/>
      <c r="DL279" s="74" t="n"/>
      <c r="DM279" s="74" t="n"/>
      <c r="DN279" s="74" t="n"/>
      <c r="DO279" s="74" t="n"/>
      <c r="DP279" s="74" t="n"/>
      <c r="DQ279" s="74" t="n"/>
      <c r="DR279" s="74" t="n"/>
      <c r="DS279" s="74" t="n"/>
      <c r="DT279" s="74" t="n"/>
      <c r="DU279" s="74" t="n"/>
      <c r="DV279" s="74" t="n"/>
      <c r="DW279" s="74" t="n"/>
      <c r="DX279" s="74" t="n"/>
      <c r="DY279" s="74" t="n"/>
      <c r="DZ279" s="74" t="n"/>
      <c r="EA279" s="74" t="n"/>
      <c r="EB279" s="74" t="n"/>
      <c r="EC279" s="74" t="n"/>
      <c r="ED279" s="74" t="n"/>
      <c r="EE279" s="74" t="n"/>
      <c r="EF279" s="74" t="n"/>
      <c r="EG279" s="74" t="n"/>
      <c r="EH279" s="74" t="n"/>
      <c r="EI279" s="74" t="n"/>
      <c r="EJ279" s="74" t="n"/>
      <c r="EK279" s="74" t="n"/>
      <c r="EL279" s="74" t="n"/>
      <c r="EM279" s="74" t="n"/>
      <c r="EN279" s="74" t="n"/>
      <c r="EO279" s="74" t="n"/>
      <c r="EP279" s="74" t="n"/>
      <c r="EQ279" s="74" t="n"/>
      <c r="ER279" s="74" t="n"/>
      <c r="ES279" s="74" t="n"/>
      <c r="ET279" s="74" t="n"/>
      <c r="EU279" s="74" t="n"/>
      <c r="EV279" s="130" t="n"/>
      <c r="EW279" s="131" t="n"/>
      <c r="EX279" s="131" t="n"/>
      <c r="EY279" s="131" t="n"/>
      <c r="EZ279" s="131" t="n"/>
      <c r="FA279" s="131" t="n"/>
      <c r="FB279" s="131" t="n"/>
      <c r="FC279" s="131" t="n"/>
    </row>
    <row r="280" ht="128" customHeight="1">
      <c r="A280" s="109" t="inlineStr">
        <is>
          <t>Mapped</t>
        </is>
      </c>
      <c r="B280" s="109" t="inlineStr">
        <is>
          <t>Corporate</t>
        </is>
      </c>
      <c r="C280" s="110" t="inlineStr">
        <is>
          <t>IRIS2003</t>
        </is>
      </c>
      <c r="D280" s="110" t="inlineStr">
        <is>
          <t>Rajyalakshmi Koyagura</t>
        </is>
      </c>
      <c r="E280" s="110" t="inlineStr">
        <is>
          <t>IT &amp; Infrastructure</t>
        </is>
      </c>
      <c r="F280" s="162" t="inlineStr">
        <is>
          <t>System Administrator</t>
        </is>
      </c>
      <c r="G280" s="162" t="inlineStr">
        <is>
          <t>Senior System Administrator</t>
        </is>
      </c>
      <c r="H280" s="162" t="inlineStr">
        <is>
          <t>Not in current mapping files</t>
        </is>
      </c>
      <c r="I280" s="162" t="inlineStr">
        <is>
          <t>A3</t>
        </is>
      </c>
      <c r="J280" s="151" t="inlineStr">
        <is>
          <t>● Newly mapped</t>
        </is>
      </c>
      <c r="K280" s="110" t="inlineStr">
        <is>
          <t>IT &amp; Infrastructure</t>
        </is>
      </c>
      <c r="L280" s="110" t="inlineStr">
        <is>
          <t>Infrastructure &amp; Cloud Operations</t>
        </is>
      </c>
      <c r="M280" s="110" t="n"/>
      <c r="N280" s="110" t="n">
        <v>19</v>
      </c>
      <c r="O280" s="109" t="inlineStr">
        <is>
          <t>P2</t>
        </is>
      </c>
      <c r="P280" s="110" t="inlineStr">
        <is>
          <t>Developing</t>
        </is>
      </c>
      <c r="Q280" s="110" t="inlineStr">
        <is>
          <t>3 Apply</t>
        </is>
      </c>
      <c r="R280" s="110" t="inlineStr">
        <is>
          <t>2–4 yrs</t>
        </is>
      </c>
      <c r="S280" s="110" t="inlineStr">
        <is>
          <t>3–5 · 2–5</t>
        </is>
      </c>
      <c r="T280" s="110" t="inlineStr">
        <is>
          <t>System Administrator</t>
        </is>
      </c>
      <c r="U280" s="110" t="inlineStr">
        <is>
          <t>Atlassian company-wide P-levels: P40 · IRIS Vs Competitor Benchmark — infrastructure ladder: System Administrator</t>
        </is>
      </c>
      <c r="V280" s="110" t="inlineStr">
        <is>
          <t>ITIL 4; ISO/IEC 27001:2022; SFIA infrastructure</t>
        </is>
      </c>
      <c r="W280" s="110" t="inlineStr">
        <is>
          <t>Core 2 · Future 2 · Functional 3 · Leadership not scored</t>
        </is>
      </c>
      <c r="X280" s="73" t="n">
        <v>212</v>
      </c>
      <c r="Y280" s="74" t="inlineStr">
        <is>
          <t>IRIS2003</t>
        </is>
      </c>
      <c r="Z280" s="74" t="inlineStr">
        <is>
          <t>Employee</t>
        </is>
      </c>
      <c r="AA280" s="74" t="inlineStr">
        <is>
          <t>Active</t>
        </is>
      </c>
      <c r="AB280" s="74" t="inlineStr">
        <is>
          <t>Rajyalakshmi Koyagura</t>
        </is>
      </c>
      <c r="AC280" s="164" t="n">
        <v>44634</v>
      </c>
      <c r="AD280" s="74" t="inlineStr">
        <is>
          <t>System Administrator</t>
        </is>
      </c>
      <c r="AE280" s="74" t="inlineStr">
        <is>
          <t>B.Tech</t>
        </is>
      </c>
      <c r="AF280" s="74" t="inlineStr">
        <is>
          <t>Mahesh Tilave</t>
        </is>
      </c>
      <c r="AG280" s="74" t="inlineStr">
        <is>
          <t>N-2</t>
        </is>
      </c>
      <c r="AH280" s="74" t="inlineStr">
        <is>
          <t>Individual Contributor</t>
        </is>
      </c>
      <c r="AI280" s="74" t="inlineStr">
        <is>
          <t>3 years, 6 months, 0 days</t>
        </is>
      </c>
      <c r="AJ280" s="74" t="inlineStr">
        <is>
          <t>4 years, 5 months, 11 days</t>
        </is>
      </c>
      <c r="AK280" s="74" t="inlineStr">
        <is>
          <t>Corporate</t>
        </is>
      </c>
      <c r="AL280" s="74" t="inlineStr">
        <is>
          <t>Corporate</t>
        </is>
      </c>
      <c r="AM280" s="74" t="inlineStr">
        <is>
          <t>IT &amp; Infrastructure</t>
        </is>
      </c>
      <c r="AN280" s="74" t="inlineStr">
        <is>
          <t>Infra</t>
        </is>
      </c>
      <c r="AO280" s="74" t="inlineStr">
        <is>
          <t>No</t>
        </is>
      </c>
      <c r="AP280" s="74" t="inlineStr">
        <is>
          <t>General &amp; Admin</t>
        </is>
      </c>
      <c r="AQ280" s="74" t="inlineStr">
        <is>
          <t>Infra</t>
        </is>
      </c>
      <c r="AR280" s="74" t="inlineStr">
        <is>
          <t>Non-technical</t>
        </is>
      </c>
      <c r="AS280" s="74" t="n">
        <v>20</v>
      </c>
      <c r="AT280" s="74" t="inlineStr">
        <is>
          <t>Covered</t>
        </is>
      </c>
      <c r="AU280" s="74" t="n"/>
      <c r="AV280" s="74" t="n"/>
      <c r="AW280" s="74" t="n"/>
      <c r="AX280" s="74" t="n"/>
      <c r="AY280" s="74" t="n"/>
      <c r="AZ280" s="74" t="n"/>
      <c r="BA280" s="74" t="n"/>
      <c r="BB280" s="74" t="n"/>
      <c r="BC280" s="74" t="n"/>
      <c r="BD280" s="74" t="n"/>
      <c r="BE280" s="74" t="n"/>
      <c r="BF280" s="74" t="n"/>
      <c r="BG280" s="74" t="n"/>
      <c r="BH280" s="74" t="n"/>
      <c r="BI280" s="74" t="n"/>
      <c r="BJ280" s="74" t="n"/>
      <c r="BK280" s="74" t="n"/>
      <c r="BL280" s="74" t="n"/>
      <c r="BM280" s="74" t="n"/>
      <c r="BN280" s="74" t="n"/>
      <c r="BO280" s="74" t="n"/>
      <c r="BP280" s="74" t="n"/>
      <c r="BQ280" s="74" t="n"/>
      <c r="BR280" s="74" t="n"/>
      <c r="BS280" s="74" t="n"/>
      <c r="BT280" s="74" t="n"/>
      <c r="BU280" s="74" t="n"/>
      <c r="BV280" s="74" t="n"/>
      <c r="BW280" s="74" t="n"/>
      <c r="BX280" s="74" t="n"/>
      <c r="BY280" s="74" t="n"/>
      <c r="BZ280" s="74" t="n"/>
      <c r="CA280" s="74" t="n"/>
      <c r="CB280" s="74" t="n"/>
      <c r="CC280" s="74" t="n"/>
      <c r="CD280" s="74" t="n"/>
      <c r="CE280" s="74" t="n"/>
      <c r="CF280" s="74" t="n"/>
      <c r="CG280" s="74" t="n"/>
      <c r="CH280" s="74" t="n"/>
      <c r="CI280" s="74" t="n"/>
      <c r="CJ280" s="74" t="n"/>
      <c r="CK280" s="74" t="n"/>
      <c r="CL280" s="74" t="n"/>
      <c r="CM280" s="74" t="n"/>
      <c r="CN280" s="74" t="n"/>
      <c r="CO280" s="74" t="n"/>
      <c r="CP280" s="74" t="n"/>
      <c r="CQ280" s="74" t="n"/>
      <c r="CR280" s="74" t="n"/>
      <c r="CS280" s="74" t="n"/>
      <c r="CT280" s="74" t="n"/>
      <c r="CU280" s="74" t="n"/>
      <c r="CV280" s="74" t="n"/>
      <c r="CW280" s="74" t="n"/>
      <c r="CX280" s="74" t="n"/>
      <c r="CY280" s="74" t="n"/>
      <c r="CZ280" s="74" t="n"/>
      <c r="DA280" s="74" t="n"/>
      <c r="DB280" s="74" t="n"/>
      <c r="DC280" s="74" t="n"/>
      <c r="DD280" s="74" t="n"/>
      <c r="DE280" s="74" t="n"/>
      <c r="DF280" s="74" t="n"/>
      <c r="DG280" s="74" t="n"/>
      <c r="DH280" s="74" t="n"/>
      <c r="DI280" s="74" t="n"/>
      <c r="DJ280" s="74" t="n"/>
      <c r="DK280" s="74" t="n"/>
      <c r="DL280" s="74" t="n"/>
      <c r="DM280" s="74" t="n"/>
      <c r="DN280" s="74" t="n"/>
      <c r="DO280" s="74" t="n"/>
      <c r="DP280" s="74" t="n"/>
      <c r="DQ280" s="74" t="n"/>
      <c r="DR280" s="74" t="n"/>
      <c r="DS280" s="74" t="n"/>
      <c r="DT280" s="74" t="n"/>
      <c r="DU280" s="74" t="n"/>
      <c r="DV280" s="74" t="n"/>
      <c r="DW280" s="74" t="n"/>
      <c r="DX280" s="74" t="n"/>
      <c r="DY280" s="74" t="n"/>
      <c r="DZ280" s="74" t="n"/>
      <c r="EA280" s="74" t="n"/>
      <c r="EB280" s="74" t="n"/>
      <c r="EC280" s="74" t="n"/>
      <c r="ED280" s="74" t="n"/>
      <c r="EE280" s="74" t="n"/>
      <c r="EF280" s="74" t="n"/>
      <c r="EG280" s="74" t="n"/>
      <c r="EH280" s="74" t="n"/>
      <c r="EI280" s="74" t="n"/>
      <c r="EJ280" s="74" t="n"/>
      <c r="EK280" s="74" t="n"/>
      <c r="EL280" s="74" t="n"/>
      <c r="EM280" s="74" t="n"/>
      <c r="EN280" s="74" t="n"/>
      <c r="EO280" s="74" t="n"/>
      <c r="EP280" s="74" t="n"/>
      <c r="EQ280" s="74" t="n"/>
      <c r="ER280" s="74" t="n"/>
      <c r="ES280" s="74" t="n"/>
      <c r="ET280" s="74" t="n"/>
      <c r="EU280" s="74" t="n"/>
      <c r="EV280" s="130" t="n"/>
      <c r="EW280" s="131" t="n"/>
      <c r="EX280" s="131" t="n"/>
      <c r="EY280" s="131" t="n"/>
      <c r="EZ280" s="131" t="n"/>
      <c r="FA280" s="131" t="n"/>
      <c r="FB280" s="131" t="n"/>
      <c r="FC280" s="131" t="n"/>
    </row>
    <row r="281" ht="128" customHeight="1">
      <c r="A281" s="109" t="inlineStr">
        <is>
          <t>Mapped</t>
        </is>
      </c>
      <c r="B281" s="109" t="inlineStr">
        <is>
          <t>Corporate</t>
        </is>
      </c>
      <c r="C281" s="110" t="inlineStr">
        <is>
          <t>IRIS2098</t>
        </is>
      </c>
      <c r="D281" s="110" t="inlineStr">
        <is>
          <t>Sagar Jamadar</t>
        </is>
      </c>
      <c r="E281" s="110" t="inlineStr">
        <is>
          <t>IT &amp; Infrastructure</t>
        </is>
      </c>
      <c r="F281" s="162" t="inlineStr">
        <is>
          <t>Desktop Support Engineer</t>
        </is>
      </c>
      <c r="G281" s="162" t="inlineStr">
        <is>
          <t>Senior Desktop Support Engineer</t>
        </is>
      </c>
      <c r="H281" s="162" t="inlineStr">
        <is>
          <t>Not in current mapping files</t>
        </is>
      </c>
      <c r="I281" s="162" t="inlineStr">
        <is>
          <t>A3</t>
        </is>
      </c>
      <c r="J281" s="151" t="inlineStr">
        <is>
          <t>● Newly mapped</t>
        </is>
      </c>
      <c r="K281" s="110" t="inlineStr">
        <is>
          <t>IT &amp; Infrastructure</t>
        </is>
      </c>
      <c r="L281" s="110" t="inlineStr">
        <is>
          <t>End-User Support</t>
        </is>
      </c>
      <c r="M281" s="110" t="n"/>
      <c r="N281" s="110" t="n">
        <v>20</v>
      </c>
      <c r="O281" s="109" t="inlineStr">
        <is>
          <t>P2</t>
        </is>
      </c>
      <c r="P281" s="110" t="inlineStr">
        <is>
          <t>Developing</t>
        </is>
      </c>
      <c r="Q281" s="110" t="inlineStr">
        <is>
          <t>3 Apply</t>
        </is>
      </c>
      <c r="R281" s="110" t="inlineStr">
        <is>
          <t>2–4 yrs</t>
        </is>
      </c>
      <c r="S281" s="110" t="inlineStr">
        <is>
          <t>3–5 · 2–5</t>
        </is>
      </c>
      <c r="T281" s="110" t="inlineStr">
        <is>
          <t>System Administrator</t>
        </is>
      </c>
      <c r="U281" s="110" t="inlineStr">
        <is>
          <t>Atlassian company-wide P-levels: P40 · IRIS Vs Competitor Benchmark — infrastructure ladder: System Administrator</t>
        </is>
      </c>
      <c r="V281" s="110" t="inlineStr">
        <is>
          <t>ITIL 4; ISO/IEC 27001:2022; SFIA infrastructure</t>
        </is>
      </c>
      <c r="W281" s="110" t="inlineStr">
        <is>
          <t>Core 2 · Future 2 · Functional 3 · Leadership not scored</t>
        </is>
      </c>
      <c r="X281" s="73" t="n">
        <v>261</v>
      </c>
      <c r="Y281" s="74" t="inlineStr">
        <is>
          <t>IRIS2098</t>
        </is>
      </c>
      <c r="Z281" s="74" t="inlineStr">
        <is>
          <t>Employee</t>
        </is>
      </c>
      <c r="AA281" s="74" t="inlineStr">
        <is>
          <t>Active</t>
        </is>
      </c>
      <c r="AB281" s="74" t="inlineStr">
        <is>
          <t>Sagar Jamadar</t>
        </is>
      </c>
      <c r="AC281" s="164" t="n">
        <v>44970</v>
      </c>
      <c r="AD281" s="74" t="inlineStr">
        <is>
          <t>Desktop Support Engineer</t>
        </is>
      </c>
      <c r="AE281" s="74" t="inlineStr">
        <is>
          <t>Undergraduate</t>
        </is>
      </c>
      <c r="AF281" s="74" t="inlineStr">
        <is>
          <t>Ramesh Kone</t>
        </is>
      </c>
      <c r="AG281" s="74" t="inlineStr">
        <is>
          <t>N-3</t>
        </is>
      </c>
      <c r="AH281" s="74" t="inlineStr">
        <is>
          <t>Individual Contributor</t>
        </is>
      </c>
      <c r="AI281" s="74" t="inlineStr">
        <is>
          <t>5 years, 0 months, 0 days</t>
        </is>
      </c>
      <c r="AJ281" s="74" t="inlineStr">
        <is>
          <t>3 years, 6 months, 12 days</t>
        </is>
      </c>
      <c r="AK281" s="74" t="inlineStr">
        <is>
          <t>Corporate</t>
        </is>
      </c>
      <c r="AL281" s="74" t="inlineStr">
        <is>
          <t>Corporate</t>
        </is>
      </c>
      <c r="AM281" s="74" t="inlineStr">
        <is>
          <t>IT &amp; Infrastructure</t>
        </is>
      </c>
      <c r="AN281" s="74" t="inlineStr">
        <is>
          <t>Infra</t>
        </is>
      </c>
      <c r="AO281" s="74" t="inlineStr">
        <is>
          <t>No</t>
        </is>
      </c>
      <c r="AP281" s="74" t="inlineStr">
        <is>
          <t>General &amp; Admin</t>
        </is>
      </c>
      <c r="AQ281" s="74" t="inlineStr">
        <is>
          <t>Infra</t>
        </is>
      </c>
      <c r="AR281" s="74" t="inlineStr">
        <is>
          <t>Non-technical</t>
        </is>
      </c>
      <c r="AS281" s="74" t="n">
        <v>20</v>
      </c>
      <c r="AT281" s="74" t="inlineStr">
        <is>
          <t>Covered</t>
        </is>
      </c>
      <c r="AU281" s="74" t="n"/>
      <c r="AV281" s="74" t="n"/>
      <c r="AW281" s="74" t="n"/>
      <c r="AX281" s="74" t="n"/>
      <c r="AY281" s="74" t="n"/>
      <c r="AZ281" s="74" t="n"/>
      <c r="BA281" s="74" t="n"/>
      <c r="BB281" s="74" t="n"/>
      <c r="BC281" s="74" t="n"/>
      <c r="BD281" s="74" t="n"/>
      <c r="BE281" s="74" t="n"/>
      <c r="BF281" s="74" t="n"/>
      <c r="BG281" s="74" t="n"/>
      <c r="BH281" s="74" t="n"/>
      <c r="BI281" s="74" t="n"/>
      <c r="BJ281" s="74" t="n"/>
      <c r="BK281" s="74" t="n"/>
      <c r="BL281" s="74" t="n"/>
      <c r="BM281" s="74" t="n"/>
      <c r="BN281" s="74" t="n"/>
      <c r="BO281" s="74" t="n"/>
      <c r="BP281" s="74" t="n"/>
      <c r="BQ281" s="74" t="n"/>
      <c r="BR281" s="74" t="n"/>
      <c r="BS281" s="74" t="n"/>
      <c r="BT281" s="74" t="n"/>
      <c r="BU281" s="74" t="n"/>
      <c r="BV281" s="74" t="n"/>
      <c r="BW281" s="74" t="n"/>
      <c r="BX281" s="74" t="n"/>
      <c r="BY281" s="74" t="n"/>
      <c r="BZ281" s="74" t="n"/>
      <c r="CA281" s="74" t="n"/>
      <c r="CB281" s="74" t="n"/>
      <c r="CC281" s="74" t="n"/>
      <c r="CD281" s="74" t="n"/>
      <c r="CE281" s="74" t="n"/>
      <c r="CF281" s="74" t="n"/>
      <c r="CG281" s="74" t="n"/>
      <c r="CH281" s="74" t="n"/>
      <c r="CI281" s="74" t="n"/>
      <c r="CJ281" s="74" t="n"/>
      <c r="CK281" s="74" t="n"/>
      <c r="CL281" s="74" t="n"/>
      <c r="CM281" s="74" t="n"/>
      <c r="CN281" s="74" t="n"/>
      <c r="CO281" s="74" t="n"/>
      <c r="CP281" s="74" t="n"/>
      <c r="CQ281" s="74" t="n"/>
      <c r="CR281" s="74" t="n"/>
      <c r="CS281" s="74" t="n"/>
      <c r="CT281" s="74" t="n"/>
      <c r="CU281" s="74" t="n"/>
      <c r="CV281" s="74" t="n"/>
      <c r="CW281" s="74" t="n"/>
      <c r="CX281" s="74" t="n"/>
      <c r="CY281" s="74" t="n"/>
      <c r="CZ281" s="74" t="n"/>
      <c r="DA281" s="74" t="n"/>
      <c r="DB281" s="74" t="n"/>
      <c r="DC281" s="74" t="n"/>
      <c r="DD281" s="74" t="n"/>
      <c r="DE281" s="74" t="n"/>
      <c r="DF281" s="74" t="n"/>
      <c r="DG281" s="74" t="n"/>
      <c r="DH281" s="74" t="n"/>
      <c r="DI281" s="74" t="n"/>
      <c r="DJ281" s="74" t="n"/>
      <c r="DK281" s="74" t="n"/>
      <c r="DL281" s="74" t="n"/>
      <c r="DM281" s="74" t="n"/>
      <c r="DN281" s="74" t="n"/>
      <c r="DO281" s="74" t="n"/>
      <c r="DP281" s="74" t="n"/>
      <c r="DQ281" s="74" t="n"/>
      <c r="DR281" s="74" t="n"/>
      <c r="DS281" s="74" t="n"/>
      <c r="DT281" s="74" t="n"/>
      <c r="DU281" s="74" t="n"/>
      <c r="DV281" s="74" t="n"/>
      <c r="DW281" s="74" t="n"/>
      <c r="DX281" s="74" t="n"/>
      <c r="DY281" s="74" t="n"/>
      <c r="DZ281" s="74" t="n"/>
      <c r="EA281" s="74" t="n"/>
      <c r="EB281" s="74" t="n"/>
      <c r="EC281" s="74" t="n"/>
      <c r="ED281" s="74" t="n"/>
      <c r="EE281" s="74" t="n"/>
      <c r="EF281" s="74" t="n"/>
      <c r="EG281" s="74" t="n"/>
      <c r="EH281" s="74" t="n"/>
      <c r="EI281" s="74" t="n"/>
      <c r="EJ281" s="74" t="n"/>
      <c r="EK281" s="74" t="n"/>
      <c r="EL281" s="74" t="n"/>
      <c r="EM281" s="74" t="n"/>
      <c r="EN281" s="74" t="n"/>
      <c r="EO281" s="74" t="n"/>
      <c r="EP281" s="74" t="n"/>
      <c r="EQ281" s="74" t="n"/>
      <c r="ER281" s="74" t="n"/>
      <c r="ES281" s="74" t="n"/>
      <c r="ET281" s="74" t="n"/>
      <c r="EU281" s="74" t="n"/>
      <c r="EV281" s="130" t="n"/>
      <c r="EW281" s="131" t="n"/>
      <c r="EX281" s="131" t="n"/>
      <c r="EY281" s="131" t="n"/>
      <c r="EZ281" s="131" t="n"/>
      <c r="FA281" s="131" t="n"/>
      <c r="FB281" s="131" t="n"/>
      <c r="FC281" s="131" t="n"/>
    </row>
    <row r="282" ht="128" customHeight="1">
      <c r="A282" s="109" t="inlineStr">
        <is>
          <t>Mapped</t>
        </is>
      </c>
      <c r="B282" s="109" t="inlineStr">
        <is>
          <t>Corporate</t>
        </is>
      </c>
      <c r="C282" s="110" t="inlineStr">
        <is>
          <t>IRIS1958</t>
        </is>
      </c>
      <c r="D282" s="110" t="inlineStr">
        <is>
          <t>Sandip Mane</t>
        </is>
      </c>
      <c r="E282" s="110" t="inlineStr">
        <is>
          <t>IT &amp; Infrastructure</t>
        </is>
      </c>
      <c r="F282" s="162" t="inlineStr">
        <is>
          <t>System Administrator</t>
        </is>
      </c>
      <c r="G282" s="162" t="inlineStr">
        <is>
          <t>Senior System Administrator</t>
        </is>
      </c>
      <c r="H282" s="162" t="inlineStr">
        <is>
          <t>Not in current mapping files</t>
        </is>
      </c>
      <c r="I282" s="162" t="inlineStr">
        <is>
          <t>A3</t>
        </is>
      </c>
      <c r="J282" s="151" t="inlineStr">
        <is>
          <t>● Newly mapped</t>
        </is>
      </c>
      <c r="K282" s="110" t="inlineStr">
        <is>
          <t>IT &amp; Infrastructure</t>
        </is>
      </c>
      <c r="L282" s="110" t="inlineStr">
        <is>
          <t>Infrastructure &amp; Cloud Operations</t>
        </is>
      </c>
      <c r="M282" s="110" t="n"/>
      <c r="N282" s="110" t="n">
        <v>20</v>
      </c>
      <c r="O282" s="109" t="inlineStr">
        <is>
          <t>P2</t>
        </is>
      </c>
      <c r="P282" s="110" t="inlineStr">
        <is>
          <t>Developing</t>
        </is>
      </c>
      <c r="Q282" s="110" t="inlineStr">
        <is>
          <t>3 Apply</t>
        </is>
      </c>
      <c r="R282" s="110" t="inlineStr">
        <is>
          <t>2–4 yrs</t>
        </is>
      </c>
      <c r="S282" s="110" t="inlineStr">
        <is>
          <t>3–5 · 2–5</t>
        </is>
      </c>
      <c r="T282" s="110" t="inlineStr">
        <is>
          <t>System Administrator</t>
        </is>
      </c>
      <c r="U282" s="110" t="inlineStr">
        <is>
          <t>Atlassian company-wide P-levels: P40 · IRIS Vs Competitor Benchmark — infrastructure ladder: System Administrator</t>
        </is>
      </c>
      <c r="V282" s="110" t="inlineStr">
        <is>
          <t>ITIL 4; ISO/IEC 27001:2022; SFIA infrastructure</t>
        </is>
      </c>
      <c r="W282" s="110" t="inlineStr">
        <is>
          <t>Core 2 · Future 2 · Functional 3 · Leadership not scored</t>
        </is>
      </c>
      <c r="X282" s="73" t="n">
        <v>200</v>
      </c>
      <c r="Y282" s="74" t="inlineStr">
        <is>
          <t>IRIS1958</t>
        </is>
      </c>
      <c r="Z282" s="74" t="inlineStr">
        <is>
          <t>Employee</t>
        </is>
      </c>
      <c r="AA282" s="74" t="inlineStr">
        <is>
          <t>Active</t>
        </is>
      </c>
      <c r="AB282" s="74" t="inlineStr">
        <is>
          <t>Sandip Mane</t>
        </is>
      </c>
      <c r="AC282" s="164" t="n">
        <v>44473</v>
      </c>
      <c r="AD282" s="74" t="inlineStr">
        <is>
          <t>System Administrator</t>
        </is>
      </c>
      <c r="AE282" s="74" t="inlineStr">
        <is>
          <t>B.SC</t>
        </is>
      </c>
      <c r="AF282" s="74" t="inlineStr">
        <is>
          <t>Mahesh Tilave</t>
        </is>
      </c>
      <c r="AG282" s="74" t="inlineStr">
        <is>
          <t>N-2</t>
        </is>
      </c>
      <c r="AH282" s="74" t="inlineStr">
        <is>
          <t>Individual Contributor</t>
        </is>
      </c>
      <c r="AI282" s="74" t="inlineStr">
        <is>
          <t>5 years, 7 months, 0 days</t>
        </is>
      </c>
      <c r="AJ282" s="74" t="inlineStr">
        <is>
          <t>4 years, 10 months, 21 days</t>
        </is>
      </c>
      <c r="AK282" s="74" t="inlineStr">
        <is>
          <t>Corporate</t>
        </is>
      </c>
      <c r="AL282" s="74" t="inlineStr">
        <is>
          <t>Corporate</t>
        </is>
      </c>
      <c r="AM282" s="74" t="inlineStr">
        <is>
          <t>IT &amp; Infrastructure</t>
        </is>
      </c>
      <c r="AN282" s="74" t="inlineStr">
        <is>
          <t>Infra</t>
        </is>
      </c>
      <c r="AO282" s="74" t="inlineStr">
        <is>
          <t>No</t>
        </is>
      </c>
      <c r="AP282" s="74" t="inlineStr">
        <is>
          <t>General &amp; Admin</t>
        </is>
      </c>
      <c r="AQ282" s="74" t="inlineStr">
        <is>
          <t>Infra</t>
        </is>
      </c>
      <c r="AR282" s="74" t="inlineStr">
        <is>
          <t>Non-technical</t>
        </is>
      </c>
      <c r="AS282" s="74" t="n">
        <v>20</v>
      </c>
      <c r="AT282" s="74" t="inlineStr">
        <is>
          <t>Covered</t>
        </is>
      </c>
      <c r="AU282" s="74" t="n"/>
      <c r="AV282" s="74" t="n"/>
      <c r="AW282" s="74" t="n"/>
      <c r="AX282" s="74" t="n"/>
      <c r="AY282" s="74" t="n"/>
      <c r="AZ282" s="74" t="n"/>
      <c r="BA282" s="74" t="n"/>
      <c r="BB282" s="74" t="n"/>
      <c r="BC282" s="74" t="n"/>
      <c r="BD282" s="74" t="n"/>
      <c r="BE282" s="74" t="n"/>
      <c r="BF282" s="74" t="n"/>
      <c r="BG282" s="74" t="n"/>
      <c r="BH282" s="74" t="n"/>
      <c r="BI282" s="74" t="n"/>
      <c r="BJ282" s="74" t="n"/>
      <c r="BK282" s="74" t="n"/>
      <c r="BL282" s="74" t="n"/>
      <c r="BM282" s="74" t="n"/>
      <c r="BN282" s="74" t="n"/>
      <c r="BO282" s="74" t="n"/>
      <c r="BP282" s="74" t="n"/>
      <c r="BQ282" s="74" t="n"/>
      <c r="BR282" s="74" t="n"/>
      <c r="BS282" s="74" t="n"/>
      <c r="BT282" s="74" t="n"/>
      <c r="BU282" s="74" t="n"/>
      <c r="BV282" s="74" t="n"/>
      <c r="BW282" s="74" t="n"/>
      <c r="BX282" s="74" t="n"/>
      <c r="BY282" s="74" t="n"/>
      <c r="BZ282" s="74" t="n"/>
      <c r="CA282" s="74" t="n"/>
      <c r="CB282" s="74" t="n"/>
      <c r="CC282" s="74" t="n"/>
      <c r="CD282" s="74" t="n"/>
      <c r="CE282" s="74" t="n"/>
      <c r="CF282" s="74" t="n"/>
      <c r="CG282" s="74" t="n"/>
      <c r="CH282" s="74" t="n"/>
      <c r="CI282" s="74" t="n"/>
      <c r="CJ282" s="74" t="n"/>
      <c r="CK282" s="74" t="n"/>
      <c r="CL282" s="74" t="n"/>
      <c r="CM282" s="74" t="n"/>
      <c r="CN282" s="74" t="n"/>
      <c r="CO282" s="74" t="n"/>
      <c r="CP282" s="74" t="n"/>
      <c r="CQ282" s="74" t="n"/>
      <c r="CR282" s="74" t="n"/>
      <c r="CS282" s="74" t="n"/>
      <c r="CT282" s="74" t="n"/>
      <c r="CU282" s="74" t="n"/>
      <c r="CV282" s="74" t="n"/>
      <c r="CW282" s="74" t="n"/>
      <c r="CX282" s="74" t="n"/>
      <c r="CY282" s="74" t="n"/>
      <c r="CZ282" s="74" t="n"/>
      <c r="DA282" s="74" t="n"/>
      <c r="DB282" s="74" t="n"/>
      <c r="DC282" s="74" t="n"/>
      <c r="DD282" s="74" t="n"/>
      <c r="DE282" s="74" t="n"/>
      <c r="DF282" s="74" t="n"/>
      <c r="DG282" s="74" t="n"/>
      <c r="DH282" s="74" t="n"/>
      <c r="DI282" s="74" t="n"/>
      <c r="DJ282" s="74" t="n"/>
      <c r="DK282" s="74" t="n"/>
      <c r="DL282" s="74" t="n"/>
      <c r="DM282" s="74" t="n"/>
      <c r="DN282" s="74" t="n"/>
      <c r="DO282" s="74" t="n"/>
      <c r="DP282" s="74" t="n"/>
      <c r="DQ282" s="74" t="n"/>
      <c r="DR282" s="74" t="n"/>
      <c r="DS282" s="74" t="n"/>
      <c r="DT282" s="74" t="n"/>
      <c r="DU282" s="74" t="n"/>
      <c r="DV282" s="74" t="n"/>
      <c r="DW282" s="74" t="n"/>
      <c r="DX282" s="74" t="n"/>
      <c r="DY282" s="74" t="n"/>
      <c r="DZ282" s="74" t="n"/>
      <c r="EA282" s="74" t="n"/>
      <c r="EB282" s="74" t="n"/>
      <c r="EC282" s="74" t="n"/>
      <c r="ED282" s="74" t="n"/>
      <c r="EE282" s="74" t="n"/>
      <c r="EF282" s="74" t="n"/>
      <c r="EG282" s="74" t="n"/>
      <c r="EH282" s="74" t="n"/>
      <c r="EI282" s="74" t="n"/>
      <c r="EJ282" s="74" t="n"/>
      <c r="EK282" s="74" t="n"/>
      <c r="EL282" s="74" t="n"/>
      <c r="EM282" s="74" t="n"/>
      <c r="EN282" s="74" t="n"/>
      <c r="EO282" s="74" t="n"/>
      <c r="EP282" s="74" t="n"/>
      <c r="EQ282" s="74" t="n"/>
      <c r="ER282" s="74" t="n"/>
      <c r="ES282" s="74" t="n"/>
      <c r="ET282" s="74" t="n"/>
      <c r="EU282" s="74" t="n"/>
      <c r="EV282" s="130" t="n"/>
      <c r="EW282" s="131" t="n"/>
      <c r="EX282" s="131" t="n"/>
      <c r="EY282" s="131" t="n"/>
      <c r="EZ282" s="131" t="n"/>
      <c r="FA282" s="131" t="n"/>
      <c r="FB282" s="131" t="n"/>
      <c r="FC282" s="131" t="n"/>
    </row>
    <row r="283" ht="128" customHeight="1">
      <c r="A283" s="109" t="inlineStr">
        <is>
          <t>Mapped</t>
        </is>
      </c>
      <c r="B283" s="109" t="inlineStr">
        <is>
          <t>Corporate</t>
        </is>
      </c>
      <c r="C283" s="110" t="inlineStr">
        <is>
          <t>IRIS1581</t>
        </is>
      </c>
      <c r="D283" s="110" t="inlineStr">
        <is>
          <t>Vishal Vare</t>
        </is>
      </c>
      <c r="E283" s="110" t="inlineStr">
        <is>
          <t>IT &amp; Infrastructure</t>
        </is>
      </c>
      <c r="F283" s="110" t="inlineStr">
        <is>
          <t>Senior System Administrator</t>
        </is>
      </c>
      <c r="G283" s="110" t="inlineStr">
        <is>
          <t>Senior System Administrator</t>
        </is>
      </c>
      <c r="H283" s="162" t="inlineStr">
        <is>
          <t>Not in current mapping files</t>
        </is>
      </c>
      <c r="I283" s="162" t="inlineStr">
        <is>
          <t>A3</t>
        </is>
      </c>
      <c r="J283" s="151" t="inlineStr">
        <is>
          <t>● Newly mapped</t>
        </is>
      </c>
      <c r="K283" s="110" t="inlineStr">
        <is>
          <t>IT &amp; Infrastructure</t>
        </is>
      </c>
      <c r="L283" s="110" t="inlineStr">
        <is>
          <t>Infrastructure &amp; Cloud Operations</t>
        </is>
      </c>
      <c r="M283" s="163" t="inlineStr">
        <is>
          <t>• Correct the experience record — HR</t>
        </is>
      </c>
      <c r="N283" s="110" t="n">
        <v>20</v>
      </c>
      <c r="O283" s="109" t="inlineStr">
        <is>
          <t>P2</t>
        </is>
      </c>
      <c r="P283" s="110" t="inlineStr">
        <is>
          <t>Developing</t>
        </is>
      </c>
      <c r="Q283" s="110" t="inlineStr">
        <is>
          <t>3 Apply</t>
        </is>
      </c>
      <c r="R283" s="110" t="inlineStr">
        <is>
          <t>2–4 yrs</t>
        </is>
      </c>
      <c r="S283" s="110" t="inlineStr">
        <is>
          <t>3–5 · 2–5</t>
        </is>
      </c>
      <c r="T283" s="110" t="inlineStr">
        <is>
          <t>System Administrator</t>
        </is>
      </c>
      <c r="U283" s="110" t="inlineStr">
        <is>
          <t>Atlassian company-wide P-levels: P40 · IRIS Vs Competitor Benchmark — infrastructure ladder: System Administrator</t>
        </is>
      </c>
      <c r="V283" s="110" t="inlineStr">
        <is>
          <t>ITIL 4; ISO/IEC 27001:2022; SFIA infrastructure</t>
        </is>
      </c>
      <c r="W283" s="110" t="inlineStr">
        <is>
          <t>Core 2 · Future 2 · Functional 3 · Leadership not scored</t>
        </is>
      </c>
      <c r="X283" s="73" t="n">
        <v>128</v>
      </c>
      <c r="Y283" s="74" t="inlineStr">
        <is>
          <t>IRIS1581</t>
        </is>
      </c>
      <c r="Z283" s="74" t="inlineStr">
        <is>
          <t>Employee</t>
        </is>
      </c>
      <c r="AA283" s="74" t="inlineStr">
        <is>
          <t>Active</t>
        </is>
      </c>
      <c r="AB283" s="74" t="inlineStr">
        <is>
          <t>Vishal Vare</t>
        </is>
      </c>
      <c r="AC283" s="164" t="n">
        <v>42517</v>
      </c>
      <c r="AD283" s="74" t="inlineStr">
        <is>
          <t>Senior System Administrator</t>
        </is>
      </c>
      <c r="AE283" s="74" t="inlineStr">
        <is>
          <t>B.SC</t>
        </is>
      </c>
      <c r="AF283" s="74" t="inlineStr">
        <is>
          <t>Mahesh Tilave</t>
        </is>
      </c>
      <c r="AG283" s="74" t="inlineStr">
        <is>
          <t>N-2</t>
        </is>
      </c>
      <c r="AH283" s="74" t="inlineStr">
        <is>
          <t>Individual Contributor</t>
        </is>
      </c>
      <c r="AI283" s="74" t="inlineStr">
        <is>
          <t>0 years, 0 months, 0 days</t>
        </is>
      </c>
      <c r="AJ283" s="74" t="inlineStr">
        <is>
          <t>10 years, 2 months, 29 days</t>
        </is>
      </c>
      <c r="AK283" s="74" t="inlineStr">
        <is>
          <t>Corporate</t>
        </is>
      </c>
      <c r="AL283" s="74" t="inlineStr">
        <is>
          <t>Corporate</t>
        </is>
      </c>
      <c r="AM283" s="74" t="inlineStr">
        <is>
          <t>IT &amp; Infrastructure</t>
        </is>
      </c>
      <c r="AN283" s="74" t="inlineStr">
        <is>
          <t>Infra</t>
        </is>
      </c>
      <c r="AO283" s="74" t="inlineStr">
        <is>
          <t>No</t>
        </is>
      </c>
      <c r="AP283" s="74" t="inlineStr">
        <is>
          <t>General &amp; Admin</t>
        </is>
      </c>
      <c r="AQ283" s="74" t="inlineStr">
        <is>
          <t>Infra</t>
        </is>
      </c>
      <c r="AR283" s="74" t="inlineStr">
        <is>
          <t>Non-technical</t>
        </is>
      </c>
      <c r="AS283" s="74" t="n">
        <v>20</v>
      </c>
      <c r="AT283" s="74" t="inlineStr">
        <is>
          <t>Covered</t>
        </is>
      </c>
      <c r="AU283" s="74" t="n"/>
      <c r="AV283" s="74" t="n"/>
      <c r="AW283" s="74" t="n"/>
      <c r="AX283" s="74" t="n"/>
      <c r="AY283" s="74" t="n"/>
      <c r="AZ283" s="74" t="n"/>
      <c r="BA283" s="74" t="n"/>
      <c r="BB283" s="74" t="n"/>
      <c r="BC283" s="74" t="n"/>
      <c r="BD283" s="74" t="n"/>
      <c r="BE283" s="74" t="n"/>
      <c r="BF283" s="74" t="n"/>
      <c r="BG283" s="74" t="n"/>
      <c r="BH283" s="74" t="n"/>
      <c r="BI283" s="74" t="n"/>
      <c r="BJ283" s="74" t="n"/>
      <c r="BK283" s="74" t="n"/>
      <c r="BL283" s="74" t="n"/>
      <c r="BM283" s="74" t="n"/>
      <c r="BN283" s="74" t="n"/>
      <c r="BO283" s="74" t="n"/>
      <c r="BP283" s="74" t="n"/>
      <c r="BQ283" s="74" t="n"/>
      <c r="BR283" s="74" t="n"/>
      <c r="BS283" s="74" t="n"/>
      <c r="BT283" s="74" t="n"/>
      <c r="BU283" s="74" t="n"/>
      <c r="BV283" s="74" t="n"/>
      <c r="BW283" s="74" t="n"/>
      <c r="BX283" s="74" t="n"/>
      <c r="BY283" s="74" t="n"/>
      <c r="BZ283" s="74" t="n"/>
      <c r="CA283" s="74" t="n"/>
      <c r="CB283" s="74" t="n"/>
      <c r="CC283" s="74" t="n"/>
      <c r="CD283" s="74" t="n"/>
      <c r="CE283" s="74" t="n"/>
      <c r="CF283" s="74" t="n"/>
      <c r="CG283" s="74" t="n"/>
      <c r="CH283" s="74" t="n"/>
      <c r="CI283" s="74" t="n"/>
      <c r="CJ283" s="74" t="n"/>
      <c r="CK283" s="74" t="n"/>
      <c r="CL283" s="74" t="n"/>
      <c r="CM283" s="74" t="n"/>
      <c r="CN283" s="74" t="n"/>
      <c r="CO283" s="74" t="n"/>
      <c r="CP283" s="74" t="n"/>
      <c r="CQ283" s="74" t="n"/>
      <c r="CR283" s="74" t="n"/>
      <c r="CS283" s="74" t="n"/>
      <c r="CT283" s="74" t="n"/>
      <c r="CU283" s="74" t="n"/>
      <c r="CV283" s="74" t="n"/>
      <c r="CW283" s="74" t="n"/>
      <c r="CX283" s="74" t="n"/>
      <c r="CY283" s="74" t="n"/>
      <c r="CZ283" s="74" t="n"/>
      <c r="DA283" s="74" t="n"/>
      <c r="DB283" s="74" t="n"/>
      <c r="DC283" s="74" t="n"/>
      <c r="DD283" s="74" t="n"/>
      <c r="DE283" s="74" t="n"/>
      <c r="DF283" s="74" t="n"/>
      <c r="DG283" s="74" t="n"/>
      <c r="DH283" s="74" t="n"/>
      <c r="DI283" s="74" t="n"/>
      <c r="DJ283" s="74" t="n"/>
      <c r="DK283" s="74" t="n"/>
      <c r="DL283" s="74" t="n"/>
      <c r="DM283" s="74" t="n"/>
      <c r="DN283" s="74" t="n"/>
      <c r="DO283" s="74" t="n"/>
      <c r="DP283" s="74" t="n"/>
      <c r="DQ283" s="74" t="n"/>
      <c r="DR283" s="74" t="n"/>
      <c r="DS283" s="74" t="n"/>
      <c r="DT283" s="74" t="n"/>
      <c r="DU283" s="74" t="n"/>
      <c r="DV283" s="74" t="n"/>
      <c r="DW283" s="74" t="n"/>
      <c r="DX283" s="74" t="n"/>
      <c r="DY283" s="74" t="n"/>
      <c r="DZ283" s="74" t="n"/>
      <c r="EA283" s="74" t="n"/>
      <c r="EB283" s="74" t="n"/>
      <c r="EC283" s="74" t="n"/>
      <c r="ED283" s="74" t="n"/>
      <c r="EE283" s="74" t="n"/>
      <c r="EF283" s="74" t="n"/>
      <c r="EG283" s="74" t="n"/>
      <c r="EH283" s="74" t="n"/>
      <c r="EI283" s="74" t="n"/>
      <c r="EJ283" s="74" t="n"/>
      <c r="EK283" s="74" t="n"/>
      <c r="EL283" s="74" t="n"/>
      <c r="EM283" s="74" t="n"/>
      <c r="EN283" s="74" t="n"/>
      <c r="EO283" s="74" t="n"/>
      <c r="EP283" s="74" t="n"/>
      <c r="EQ283" s="74" t="n"/>
      <c r="ER283" s="74" t="n"/>
      <c r="ES283" s="74" t="n"/>
      <c r="ET283" s="74" t="n"/>
      <c r="EU283" s="74" t="n"/>
      <c r="EV283" s="130" t="n"/>
      <c r="EW283" s="131" t="n"/>
      <c r="EX283" s="131" t="n"/>
      <c r="EY283" s="131" t="n"/>
      <c r="EZ283" s="131" t="n"/>
      <c r="FA283" s="131" t="n"/>
      <c r="FB283" s="131" t="n"/>
      <c r="FC283" s="131" t="n"/>
    </row>
    <row r="284" ht="153" customHeight="1">
      <c r="A284" s="109" t="inlineStr">
        <is>
          <t>Mapped</t>
        </is>
      </c>
      <c r="B284" s="109" t="inlineStr">
        <is>
          <t>Corporate</t>
        </is>
      </c>
      <c r="C284" s="110" t="inlineStr">
        <is>
          <t>IRIS0001</t>
        </is>
      </c>
      <c r="D284" s="110" t="inlineStr">
        <is>
          <t>Balachandran K</t>
        </is>
      </c>
      <c r="E284" s="110" t="inlineStr">
        <is>
          <t>Management</t>
        </is>
      </c>
      <c r="F284" s="162" t="inlineStr">
        <is>
          <t>CEO</t>
        </is>
      </c>
      <c r="G284" s="162" t="inlineStr">
        <is>
          <t>Chief Executive Officer</t>
        </is>
      </c>
      <c r="H284" s="162" t="inlineStr">
        <is>
          <t>Not in current mapping files</t>
        </is>
      </c>
      <c r="I284" s="162" t="inlineStr">
        <is>
          <t>E2</t>
        </is>
      </c>
      <c r="J284" s="151" t="inlineStr">
        <is>
          <t>● Newly mapped</t>
        </is>
      </c>
      <c r="K284" s="162" t="inlineStr">
        <is>
          <t>Executive Leadership</t>
        </is>
      </c>
      <c r="L284" s="162" t="inlineStr">
        <is>
          <t>Enterprise Leadership</t>
        </is>
      </c>
      <c r="M284" s="163" t="inlineStr">
        <is>
          <t>• Survey response or KRAs describing the work · nothing on file — Employee + manager</t>
        </is>
      </c>
      <c r="N284" s="110" t="n">
        <v>0</v>
      </c>
      <c r="O284" s="109" t="inlineStr">
        <is>
          <t>E6</t>
        </is>
      </c>
      <c r="P284" s="110" t="inlineStr">
        <is>
          <t>C-Level · CEO</t>
        </is>
      </c>
      <c r="Q284" s="110" t="inlineStr">
        <is>
          <t>7</t>
        </is>
      </c>
      <c r="R284" s="110" t="inlineStr">
        <is>
          <t>20+ yrs</t>
        </is>
      </c>
      <c r="S284" s="110" t="inlineStr">
        <is>
          <t>—</t>
        </is>
      </c>
      <c r="T284" s="110" t="inlineStr">
        <is>
          <t>Chief Executive Officer</t>
        </is>
      </c>
      <c r="U284" s="110" t="inlineStr">
        <is>
          <t>IRIS Vs Market Benchmark — Aon Radford / Mercer executive codes: E6 CEO · IRIS Vs Competitor Benchmark — regtech / SaaS executive titles: CEO</t>
        </is>
      </c>
      <c r="V284" s="110" t="inlineStr">
        <is>
          <t>Aon Radford executive levels E1–E6; Mercer ET1–ET3; Korn Ferry Leadership Architect</t>
        </is>
      </c>
      <c r="W284" s="110" t="inlineStr">
        <is>
          <t>Core 5 · Future 5 · Functional 4 · Leadership 5</t>
        </is>
      </c>
      <c r="X284" s="73" t="n">
        <v>1</v>
      </c>
      <c r="Y284" s="74" t="inlineStr">
        <is>
          <t>IRIS0001</t>
        </is>
      </c>
      <c r="Z284" s="74" t="inlineStr">
        <is>
          <t>Employee</t>
        </is>
      </c>
      <c r="AA284" s="74" t="inlineStr">
        <is>
          <t>Active</t>
        </is>
      </c>
      <c r="AB284" s="74" t="inlineStr">
        <is>
          <t>Balachandran K</t>
        </is>
      </c>
      <c r="AC284" s="164" t="n">
        <v>38200</v>
      </c>
      <c r="AD284" s="74" t="inlineStr">
        <is>
          <t>CEO</t>
        </is>
      </c>
      <c r="AE284" s="74" t="inlineStr">
        <is>
          <t>MBA</t>
        </is>
      </c>
      <c r="AF284" s="74" t="inlineStr">
        <is>
          <t>-</t>
        </is>
      </c>
      <c r="AG284" s="74" t="inlineStr">
        <is>
          <t>N</t>
        </is>
      </c>
      <c r="AH284" s="74" t="inlineStr">
        <is>
          <t>Manager</t>
        </is>
      </c>
      <c r="AI284" s="74" t="inlineStr">
        <is>
          <t>10 years, 0 months, 0 days</t>
        </is>
      </c>
      <c r="AJ284" s="74" t="inlineStr">
        <is>
          <t>22 years, 0 months, 24 days</t>
        </is>
      </c>
      <c r="AK284" s="74" t="inlineStr">
        <is>
          <t>Corporate</t>
        </is>
      </c>
      <c r="AL284" s="74" t="inlineStr">
        <is>
          <t>Corporate</t>
        </is>
      </c>
      <c r="AM284" s="74" t="inlineStr">
        <is>
          <t>Management</t>
        </is>
      </c>
      <c r="AN284" s="74" t="inlineStr">
        <is>
          <t>Management</t>
        </is>
      </c>
      <c r="AO284" s="74" t="inlineStr">
        <is>
          <t>No</t>
        </is>
      </c>
      <c r="AP284" s="74" t="inlineStr">
        <is>
          <t>Management</t>
        </is>
      </c>
      <c r="AQ284" s="74" t="inlineStr">
        <is>
          <t>Management</t>
        </is>
      </c>
      <c r="AR284" s="74" t="inlineStr">
        <is>
          <t>Non-technical</t>
        </is>
      </c>
      <c r="AS284" s="74" t="n">
        <v>0</v>
      </c>
      <c r="AT284" s="74" t="inlineStr">
        <is>
          <t>E-Top management</t>
        </is>
      </c>
      <c r="AU284" s="74" t="n"/>
      <c r="AV284" s="74" t="n"/>
      <c r="AW284" s="74" t="n"/>
      <c r="AX284" s="74" t="n"/>
      <c r="AY284" s="74" t="n"/>
      <c r="AZ284" s="74" t="n"/>
      <c r="BA284" s="74" t="n"/>
      <c r="BB284" s="74" t="n"/>
      <c r="BC284" s="74" t="n"/>
      <c r="BD284" s="74" t="n"/>
      <c r="BE284" s="74" t="n"/>
      <c r="BF284" s="74" t="n"/>
      <c r="BG284" s="74" t="n"/>
      <c r="BH284" s="74" t="n"/>
      <c r="BI284" s="74" t="n"/>
      <c r="BJ284" s="74" t="n"/>
      <c r="BK284" s="74" t="n"/>
      <c r="BL284" s="74" t="n"/>
      <c r="BM284" s="74" t="n"/>
      <c r="BN284" s="74" t="n"/>
      <c r="BO284" s="74" t="n"/>
      <c r="BP284" s="74" t="n"/>
      <c r="BQ284" s="74" t="n"/>
      <c r="BR284" s="74" t="n"/>
      <c r="BS284" s="74" t="n"/>
      <c r="BT284" s="74" t="n"/>
      <c r="BU284" s="74" t="n"/>
      <c r="BV284" s="74" t="n"/>
      <c r="BW284" s="74" t="n"/>
      <c r="BX284" s="74" t="n"/>
      <c r="BY284" s="74" t="n"/>
      <c r="BZ284" s="74" t="n"/>
      <c r="CA284" s="74" t="n"/>
      <c r="CB284" s="74" t="n"/>
      <c r="CC284" s="74" t="n"/>
      <c r="CD284" s="74" t="n"/>
      <c r="CE284" s="74" t="n"/>
      <c r="CF284" s="74" t="n"/>
      <c r="CG284" s="74" t="n"/>
      <c r="CH284" s="74" t="n"/>
      <c r="CI284" s="74" t="n"/>
      <c r="CJ284" s="74" t="n"/>
      <c r="CK284" s="74" t="n"/>
      <c r="CL284" s="74" t="n"/>
      <c r="CM284" s="74" t="n"/>
      <c r="CN284" s="74" t="n"/>
      <c r="CO284" s="74" t="n"/>
      <c r="CP284" s="74" t="n"/>
      <c r="CQ284" s="74" t="n"/>
      <c r="CR284" s="74" t="n"/>
      <c r="CS284" s="74" t="n"/>
      <c r="CT284" s="74" t="n"/>
      <c r="CU284" s="74" t="n"/>
      <c r="CV284" s="74" t="n"/>
      <c r="CW284" s="74" t="n"/>
      <c r="CX284" s="74" t="n"/>
      <c r="CY284" s="74" t="n"/>
      <c r="CZ284" s="74" t="n"/>
      <c r="DA284" s="74" t="n"/>
      <c r="DB284" s="74" t="n"/>
      <c r="DC284" s="74" t="n"/>
      <c r="DD284" s="74" t="n"/>
      <c r="DE284" s="74" t="n"/>
      <c r="DF284" s="74" t="n"/>
      <c r="DG284" s="74" t="n"/>
      <c r="DH284" s="74" t="n"/>
      <c r="DI284" s="74" t="n"/>
      <c r="DJ284" s="74" t="n"/>
      <c r="DK284" s="74" t="n"/>
      <c r="DL284" s="74" t="n"/>
      <c r="DM284" s="74" t="n"/>
      <c r="DN284" s="74" t="n"/>
      <c r="DO284" s="74" t="n"/>
      <c r="DP284" s="74" t="n"/>
      <c r="DQ284" s="74" t="n"/>
      <c r="DR284" s="74" t="n"/>
      <c r="DS284" s="74" t="n"/>
      <c r="DT284" s="74" t="n"/>
      <c r="DU284" s="74" t="n"/>
      <c r="DV284" s="74" t="n"/>
      <c r="DW284" s="74" t="n"/>
      <c r="DX284" s="74" t="n"/>
      <c r="DY284" s="74" t="n"/>
      <c r="DZ284" s="74" t="n"/>
      <c r="EA284" s="74" t="n"/>
      <c r="EB284" s="74" t="n"/>
      <c r="EC284" s="74" t="n"/>
      <c r="ED284" s="74" t="n"/>
      <c r="EE284" s="74" t="n"/>
      <c r="EF284" s="74" t="n"/>
      <c r="EG284" s="74" t="n"/>
      <c r="EH284" s="74" t="n"/>
      <c r="EI284" s="74" t="n"/>
      <c r="EJ284" s="74" t="n"/>
      <c r="EK284" s="74" t="n"/>
      <c r="EL284" s="74" t="n"/>
      <c r="EM284" s="74" t="n"/>
      <c r="EN284" s="74" t="n"/>
      <c r="EO284" s="74" t="n"/>
      <c r="EP284" s="74" t="n"/>
      <c r="EQ284" s="74" t="n"/>
      <c r="ER284" s="74" t="n"/>
      <c r="ES284" s="74" t="n"/>
      <c r="ET284" s="74" t="n"/>
      <c r="EU284" s="74" t="n"/>
      <c r="EV284" s="130" t="n"/>
      <c r="EW284" s="131" t="n"/>
      <c r="EX284" s="131" t="n"/>
      <c r="EY284" s="131" t="n"/>
      <c r="EZ284" s="131" t="n"/>
      <c r="FA284" s="131" t="n"/>
      <c r="FB284" s="131" t="n"/>
      <c r="FC284" s="131" t="n"/>
    </row>
    <row r="285" ht="190.5" customHeight="1">
      <c r="A285" s="109" t="inlineStr">
        <is>
          <t>Mapped</t>
        </is>
      </c>
      <c r="B285" s="109" t="inlineStr">
        <is>
          <t>Corporate</t>
        </is>
      </c>
      <c r="C285" s="110" t="inlineStr">
        <is>
          <t>IRIS0002</t>
        </is>
      </c>
      <c r="D285" s="110" t="inlineStr">
        <is>
          <t>Deepta Rangarajan</t>
        </is>
      </c>
      <c r="E285" s="110" t="inlineStr">
        <is>
          <t>Management</t>
        </is>
      </c>
      <c r="F285" s="162" t="inlineStr">
        <is>
          <t>COO, Product Sponsor · Carbon</t>
        </is>
      </c>
      <c r="G285" s="162" t="inlineStr">
        <is>
          <t>Chief Operating Officer</t>
        </is>
      </c>
      <c r="H285" s="162" t="inlineStr">
        <is>
          <t>Not in current mapping files</t>
        </is>
      </c>
      <c r="I285" s="162" t="inlineStr">
        <is>
          <t>E1</t>
        </is>
      </c>
      <c r="J285" s="151" t="inlineStr">
        <is>
          <t>● Newly mapped</t>
        </is>
      </c>
      <c r="K285" s="162" t="inlineStr">
        <is>
          <t>Executive Leadership</t>
        </is>
      </c>
      <c r="L285" s="162" t="inlineStr">
        <is>
          <t>Enterprise Leadership</t>
        </is>
      </c>
      <c r="M285" s="163" t="inlineStr">
        <is>
          <t>• Survey response or KRAs describing the work · nothing on file — Employee + manager</t>
        </is>
      </c>
      <c r="N285" s="110" t="n">
        <v>0</v>
      </c>
      <c r="O285" s="109" t="inlineStr">
        <is>
          <t>E5</t>
        </is>
      </c>
      <c r="P285" s="110" t="inlineStr">
        <is>
          <t>C-Level</t>
        </is>
      </c>
      <c r="Q285" s="110" t="inlineStr">
        <is>
          <t>7</t>
        </is>
      </c>
      <c r="R285" s="110" t="inlineStr">
        <is>
          <t>20+ yrs</t>
        </is>
      </c>
      <c r="S285" s="110" t="inlineStr">
        <is>
          <t>—</t>
        </is>
      </c>
      <c r="T285" s="110" t="inlineStr">
        <is>
          <t>CXO · functional chief</t>
        </is>
      </c>
      <c r="U285" s="110" t="inlineStr">
        <is>
          <t>IRIS Vs Market Benchmark — Aon Radford / Mercer executive codes: E5 C-level · functional · IRIS Vs Competitor Benchmark — regtech / SaaS executive titles: CTO · CFO · CRO · CCO · COO</t>
        </is>
      </c>
      <c r="V285" s="110" t="inlineStr">
        <is>
          <t>Aon Radford executive levels E1–E6; Mercer ET1–ET3; Korn Ferry Leadership Architect</t>
        </is>
      </c>
      <c r="W285" s="110" t="inlineStr">
        <is>
          <t>Core 5 · Future 5 · Functional 4 · Leadership 5</t>
        </is>
      </c>
      <c r="X285" s="73" t="n">
        <v>2</v>
      </c>
      <c r="Y285" s="74" t="inlineStr">
        <is>
          <t>IRIS0002</t>
        </is>
      </c>
      <c r="Z285" s="74" t="inlineStr">
        <is>
          <t>Employee</t>
        </is>
      </c>
      <c r="AA285" s="74" t="inlineStr">
        <is>
          <t>Active</t>
        </is>
      </c>
      <c r="AB285" s="74" t="inlineStr">
        <is>
          <t>Deepta Rangarajan</t>
        </is>
      </c>
      <c r="AC285" s="164" t="n">
        <v>38200</v>
      </c>
      <c r="AD285" s="74" t="inlineStr">
        <is>
          <t>COO, Product Sponsor · Carbon</t>
        </is>
      </c>
      <c r="AE285" s="74" t="inlineStr">
        <is>
          <t>MBA</t>
        </is>
      </c>
      <c r="AF285" s="74" t="inlineStr">
        <is>
          <t>-</t>
        </is>
      </c>
      <c r="AG285" s="74" t="inlineStr">
        <is>
          <t>N</t>
        </is>
      </c>
      <c r="AH285" s="74" t="inlineStr">
        <is>
          <t>Manager</t>
        </is>
      </c>
      <c r="AI285" s="74" t="inlineStr">
        <is>
          <t>10 years, 0 months, 0 days</t>
        </is>
      </c>
      <c r="AJ285" s="74" t="inlineStr">
        <is>
          <t>22 years, 0 months, 24 days</t>
        </is>
      </c>
      <c r="AK285" s="74" t="inlineStr">
        <is>
          <t>Corporate</t>
        </is>
      </c>
      <c r="AL285" s="74" t="inlineStr">
        <is>
          <t>Corporate</t>
        </is>
      </c>
      <c r="AM285" s="74" t="inlineStr">
        <is>
          <t>Management</t>
        </is>
      </c>
      <c r="AN285" s="74" t="inlineStr">
        <is>
          <t>Management</t>
        </is>
      </c>
      <c r="AO285" s="74" t="inlineStr">
        <is>
          <t>No</t>
        </is>
      </c>
      <c r="AP285" s="74" t="inlineStr">
        <is>
          <t>Management</t>
        </is>
      </c>
      <c r="AQ285" s="74" t="inlineStr">
        <is>
          <t>Management</t>
        </is>
      </c>
      <c r="AR285" s="74" t="inlineStr">
        <is>
          <t>Non-technical</t>
        </is>
      </c>
      <c r="AS285" s="74" t="n">
        <v>0</v>
      </c>
      <c r="AT285" s="74" t="inlineStr">
        <is>
          <t>E-Top management</t>
        </is>
      </c>
      <c r="AU285" s="74" t="n"/>
      <c r="AV285" s="74" t="n"/>
      <c r="AW285" s="74" t="n"/>
      <c r="AX285" s="74" t="n"/>
      <c r="AY285" s="74" t="n"/>
      <c r="AZ285" s="74" t="n"/>
      <c r="BA285" s="74" t="n"/>
      <c r="BB285" s="74" t="n"/>
      <c r="BC285" s="74" t="n"/>
      <c r="BD285" s="74" t="n"/>
      <c r="BE285" s="74" t="n"/>
      <c r="BF285" s="74" t="n"/>
      <c r="BG285" s="74" t="n"/>
      <c r="BH285" s="74" t="n"/>
      <c r="BI285" s="74" t="n"/>
      <c r="BJ285" s="74" t="n"/>
      <c r="BK285" s="74" t="n"/>
      <c r="BL285" s="74" t="n"/>
      <c r="BM285" s="74" t="n"/>
      <c r="BN285" s="74" t="n"/>
      <c r="BO285" s="74" t="n"/>
      <c r="BP285" s="74" t="n"/>
      <c r="BQ285" s="74" t="n"/>
      <c r="BR285" s="74" t="n"/>
      <c r="BS285" s="74" t="n"/>
      <c r="BT285" s="74" t="n"/>
      <c r="BU285" s="74" t="n"/>
      <c r="BV285" s="74" t="n"/>
      <c r="BW285" s="74" t="n"/>
      <c r="BX285" s="74" t="n"/>
      <c r="BY285" s="74" t="n"/>
      <c r="BZ285" s="74" t="n"/>
      <c r="CA285" s="74" t="n"/>
      <c r="CB285" s="74" t="n"/>
      <c r="CC285" s="74" t="n"/>
      <c r="CD285" s="74" t="n"/>
      <c r="CE285" s="74" t="n"/>
      <c r="CF285" s="74" t="n"/>
      <c r="CG285" s="74" t="n"/>
      <c r="CH285" s="74" t="n"/>
      <c r="CI285" s="74" t="n"/>
      <c r="CJ285" s="74" t="n"/>
      <c r="CK285" s="74" t="n"/>
      <c r="CL285" s="74" t="n"/>
      <c r="CM285" s="74" t="n"/>
      <c r="CN285" s="74" t="n"/>
      <c r="CO285" s="74" t="n"/>
      <c r="CP285" s="74" t="n"/>
      <c r="CQ285" s="74" t="n"/>
      <c r="CR285" s="74" t="n"/>
      <c r="CS285" s="74" t="n"/>
      <c r="CT285" s="74" t="n"/>
      <c r="CU285" s="74" t="n"/>
      <c r="CV285" s="74" t="n"/>
      <c r="CW285" s="74" t="n"/>
      <c r="CX285" s="74" t="n"/>
      <c r="CY285" s="74" t="n"/>
      <c r="CZ285" s="74" t="n"/>
      <c r="DA285" s="74" t="n"/>
      <c r="DB285" s="74" t="n"/>
      <c r="DC285" s="74" t="n"/>
      <c r="DD285" s="74" t="n"/>
      <c r="DE285" s="74" t="n"/>
      <c r="DF285" s="74" t="n"/>
      <c r="DG285" s="74" t="n"/>
      <c r="DH285" s="74" t="n"/>
      <c r="DI285" s="74" t="n"/>
      <c r="DJ285" s="74" t="n"/>
      <c r="DK285" s="74" t="n"/>
      <c r="DL285" s="74" t="n"/>
      <c r="DM285" s="74" t="n"/>
      <c r="DN285" s="74" t="n"/>
      <c r="DO285" s="74" t="n"/>
      <c r="DP285" s="74" t="n"/>
      <c r="DQ285" s="74" t="n"/>
      <c r="DR285" s="74" t="n"/>
      <c r="DS285" s="74" t="n"/>
      <c r="DT285" s="74" t="n"/>
      <c r="DU285" s="74" t="n"/>
      <c r="DV285" s="74" t="n"/>
      <c r="DW285" s="74" t="n"/>
      <c r="DX285" s="74" t="n"/>
      <c r="DY285" s="74" t="n"/>
      <c r="DZ285" s="74" t="n"/>
      <c r="EA285" s="74" t="n"/>
      <c r="EB285" s="74" t="n"/>
      <c r="EC285" s="74" t="n"/>
      <c r="ED285" s="74" t="n"/>
      <c r="EE285" s="74" t="n"/>
      <c r="EF285" s="74" t="n"/>
      <c r="EG285" s="74" t="n"/>
      <c r="EH285" s="74" t="n"/>
      <c r="EI285" s="74" t="n"/>
      <c r="EJ285" s="74" t="n"/>
      <c r="EK285" s="74" t="n"/>
      <c r="EL285" s="74" t="n"/>
      <c r="EM285" s="74" t="n"/>
      <c r="EN285" s="74" t="n"/>
      <c r="EO285" s="74" t="n"/>
      <c r="EP285" s="74" t="n"/>
      <c r="EQ285" s="74" t="n"/>
      <c r="ER285" s="74" t="n"/>
      <c r="ES285" s="74" t="n"/>
      <c r="ET285" s="74" t="n"/>
      <c r="EU285" s="74" t="n"/>
      <c r="EV285" s="130" t="n"/>
      <c r="EW285" s="131" t="n"/>
      <c r="EX285" s="131" t="n"/>
      <c r="EY285" s="131" t="n"/>
      <c r="EZ285" s="131" t="n"/>
      <c r="FA285" s="131" t="n"/>
      <c r="FB285" s="131" t="n"/>
      <c r="FC285" s="131" t="n"/>
    </row>
    <row r="286" ht="250" customHeight="1">
      <c r="A286" s="109" t="inlineStr">
        <is>
          <t>Mapped</t>
        </is>
      </c>
      <c r="B286" s="109" t="inlineStr">
        <is>
          <t>Corporate</t>
        </is>
      </c>
      <c r="C286" s="110" t="inlineStr">
        <is>
          <t>IRIS2200</t>
        </is>
      </c>
      <c r="D286" s="110" t="inlineStr">
        <is>
          <t>Barsha Gloria Gomes</t>
        </is>
      </c>
      <c r="E286" s="110" t="inlineStr">
        <is>
          <t>Marketing</t>
        </is>
      </c>
      <c r="F286" s="162" t="inlineStr">
        <is>
          <t>Manager-Content</t>
        </is>
      </c>
      <c r="G286" s="162" t="inlineStr">
        <is>
          <t>Senior Content Marketing Specialist</t>
        </is>
      </c>
      <c r="H286" s="110" t="inlineStr">
        <is>
          <t>L5 – Manager</t>
        </is>
      </c>
      <c r="I286" s="110" t="inlineStr">
        <is>
          <t>B2</t>
        </is>
      </c>
      <c r="J286" s="110" t="inlineStr">
        <is>
          <t>• Same level</t>
        </is>
      </c>
      <c r="K286" s="110" t="inlineStr">
        <is>
          <t>Marketing &amp; Communications</t>
        </is>
      </c>
      <c r="L286" s="110" t="inlineStr">
        <is>
          <t>Content Marketing</t>
        </is>
      </c>
      <c r="M286" s="110" t="n"/>
      <c r="N286" s="110" t="n">
        <v>18</v>
      </c>
      <c r="O286" s="109" t="inlineStr">
        <is>
          <t>P4 / M3</t>
        </is>
      </c>
      <c r="P286" s="110" t="inlineStr">
        <is>
          <t>Senior / Manager</t>
        </is>
      </c>
      <c r="Q286" s="110" t="inlineStr">
        <is>
          <t>4–5</t>
        </is>
      </c>
      <c r="R286" s="110" t="inlineStr">
        <is>
          <t>6–9 yrs</t>
        </is>
      </c>
      <c r="S286" s="110" t="inlineStr">
        <is>
          <t>7–10 · 6–11</t>
        </is>
      </c>
      <c r="T286" s="110" t="inlineStr">
        <is>
          <t>Senior Marketing Specialist</t>
        </is>
      </c>
      <c r="U286" s="110" t="inlineStr">
        <is>
          <t>IRIS Vs Market Benchmark — CIM proficiency scale: 3–4 · IRIS Vs Competitor Benchmark — SaaS marketing ladder: Marketing Manager</t>
        </is>
      </c>
      <c r="V286" s="110" t="inlineStr">
        <is>
          <t>CIM Global Professional Marketing Framework — proficiency Aware → Active learner → Able → Accomplished → Authoritative</t>
        </is>
      </c>
      <c r="W286" s="110" t="inlineStr">
        <is>
          <t>Core 3 · Future 3 · Functional 4 · Leadership 2</t>
        </is>
      </c>
      <c r="X286" s="73" t="n">
        <v>297</v>
      </c>
      <c r="Y286" s="74" t="inlineStr">
        <is>
          <t>IRIS2200</t>
        </is>
      </c>
      <c r="Z286" s="74" t="inlineStr">
        <is>
          <t>Employee</t>
        </is>
      </c>
      <c r="AA286" s="74" t="inlineStr">
        <is>
          <t>Active</t>
        </is>
      </c>
      <c r="AB286" s="74" t="inlineStr">
        <is>
          <t>Barsha Gloria Gomes</t>
        </is>
      </c>
      <c r="AC286" s="164" t="n">
        <v>45225</v>
      </c>
      <c r="AD286" s="74" t="inlineStr">
        <is>
          <t>Manager-Content</t>
        </is>
      </c>
      <c r="AE286" s="74" t="inlineStr">
        <is>
          <t>MA</t>
        </is>
      </c>
      <c r="AF286" s="74" t="inlineStr">
        <is>
          <t>Abhilash Menon</t>
        </is>
      </c>
      <c r="AG286" s="74" t="inlineStr">
        <is>
          <t>N-4</t>
        </is>
      </c>
      <c r="AH286" s="74" t="inlineStr">
        <is>
          <t>Individual Contributor</t>
        </is>
      </c>
      <c r="AI286" s="74" t="inlineStr">
        <is>
          <t>7 years, 0 months, 0 days</t>
        </is>
      </c>
      <c r="AJ286" s="74" t="inlineStr">
        <is>
          <t>2 years, 9 months, 30 days</t>
        </is>
      </c>
      <c r="AK286" s="74" t="inlineStr">
        <is>
          <t>Corporate Marketing</t>
        </is>
      </c>
      <c r="AL286" s="74" t="inlineStr">
        <is>
          <t>Corporate - Corporate Marketing</t>
        </is>
      </c>
      <c r="AM286" s="74" t="inlineStr">
        <is>
          <t>Marketing</t>
        </is>
      </c>
      <c r="AN286" s="74" t="inlineStr">
        <is>
          <t>Marketing</t>
        </is>
      </c>
      <c r="AO286" s="74" t="inlineStr">
        <is>
          <t>No</t>
        </is>
      </c>
      <c r="AP286" s="74" t="inlineStr">
        <is>
          <t>Sales, Marketing &amp; Support</t>
        </is>
      </c>
      <c r="AQ286" s="74" t="inlineStr">
        <is>
          <t>Content Writing</t>
        </is>
      </c>
      <c r="AR286" s="74" t="inlineStr">
        <is>
          <t>Non-technical</t>
        </is>
      </c>
      <c r="AS286" s="74" t="n">
        <v>20</v>
      </c>
      <c r="AT286" s="74" t="inlineStr">
        <is>
          <t>Covered</t>
        </is>
      </c>
      <c r="AU286" s="74" t="n"/>
      <c r="AV286" s="74" t="n"/>
      <c r="AW286" s="74" t="n"/>
      <c r="AX286" s="74" t="n"/>
      <c r="AY286" s="74" t="n"/>
      <c r="AZ286" s="74" t="n"/>
      <c r="BA286" s="74" t="n"/>
      <c r="BB286" s="74" t="n"/>
      <c r="BC286" s="74" t="n"/>
      <c r="BD286" s="74" t="n"/>
      <c r="BE286" s="74" t="n"/>
      <c r="BF286" s="74" t="n"/>
      <c r="BG286" s="74" t="n"/>
      <c r="BH286" s="74" t="n"/>
      <c r="BI286" s="74" t="n"/>
      <c r="BJ286" s="74" t="n"/>
      <c r="BK286" s="74" t="n"/>
      <c r="BL286" s="74" t="n"/>
      <c r="BM286" s="74" t="n"/>
      <c r="BN286" s="74" t="n"/>
      <c r="BO286" s="74" t="n"/>
      <c r="BP286" s="74" t="n"/>
      <c r="BQ286" s="74" t="n"/>
      <c r="BR286" s="74" t="n"/>
      <c r="BS286" s="74" t="n"/>
      <c r="BT286" s="74" t="n"/>
      <c r="BU286" s="74" t="n"/>
      <c r="BV286" s="74" t="n"/>
      <c r="BW286" s="74" t="n"/>
      <c r="BX286" s="74" t="n"/>
      <c r="BY286" s="74" t="n"/>
      <c r="BZ286" s="74" t="n"/>
      <c r="CA286" s="74" t="n"/>
      <c r="CB286" s="74" t="n"/>
      <c r="CC286" s="74" t="n"/>
      <c r="CD286" s="74" t="n"/>
      <c r="CE286" s="74" t="n"/>
      <c r="CF286" s="74" t="n"/>
      <c r="CG286" s="74" t="n"/>
      <c r="CH286" s="74" t="n"/>
      <c r="CI286" s="74" t="n"/>
      <c r="CJ286" s="74" t="n"/>
      <c r="CK286" s="74" t="n"/>
      <c r="CL286" s="74" t="n"/>
      <c r="CM286" s="74" t="n"/>
      <c r="CN286" s="74" t="n"/>
      <c r="CO286" s="74" t="n"/>
      <c r="CP286" s="74" t="n"/>
      <c r="CQ286" s="74" t="n"/>
      <c r="CR286" s="74" t="n"/>
      <c r="CS286" s="74" t="n"/>
      <c r="CT286" s="74" t="n"/>
      <c r="CU286" s="74" t="n"/>
      <c r="CV286" s="74" t="n"/>
      <c r="CW286" s="74" t="n"/>
      <c r="CX286" s="74" t="n"/>
      <c r="CY286" s="74" t="n"/>
      <c r="CZ286" s="74" t="n"/>
      <c r="DA286" s="74" t="n"/>
      <c r="DB286" s="74" t="n"/>
      <c r="DC286" s="74" t="inlineStr">
        <is>
          <t>IRIS2200</t>
        </is>
      </c>
      <c r="DD286" s="74" t="inlineStr">
        <is>
          <t>Employee</t>
        </is>
      </c>
      <c r="DE286" s="74" t="inlineStr">
        <is>
          <t>Active</t>
        </is>
      </c>
      <c r="DF286" s="74" t="inlineStr">
        <is>
          <t>Barsha Gloria Gomes</t>
        </is>
      </c>
      <c r="DG286" s="164" t="n">
        <v>45225</v>
      </c>
      <c r="DH286" s="74" t="inlineStr">
        <is>
          <t>Manager-Content</t>
        </is>
      </c>
      <c r="DI286" s="74" t="inlineStr">
        <is>
          <t>Marketing &amp; Communications</t>
        </is>
      </c>
      <c r="DJ286" s="74" t="inlineStr">
        <is>
          <t>Content Marketing</t>
        </is>
      </c>
      <c r="DK286" s="74" t="inlineStr">
        <is>
          <t>Manager-Content</t>
        </is>
      </c>
      <c r="DL286" s="74" t="inlineStr">
        <is>
          <t>L5 – Manager</t>
        </is>
      </c>
      <c r="DM286" s="74" t="inlineStr">
        <is>
          <t>MA</t>
        </is>
      </c>
      <c r="DN286" s="74" t="inlineStr">
        <is>
          <t>Arup Ganguly</t>
        </is>
      </c>
      <c r="DO286" s="74" t="inlineStr">
        <is>
          <t>N-2</t>
        </is>
      </c>
      <c r="DP286" s="74" t="inlineStr">
        <is>
          <t>Individual Contributor</t>
        </is>
      </c>
      <c r="DQ286" s="74" t="inlineStr">
        <is>
          <t>7 years, 0 months, 0 days</t>
        </is>
      </c>
      <c r="DR286" s="74" t="inlineStr">
        <is>
          <t>2 years, 7 months, 25 days</t>
        </is>
      </c>
      <c r="DS286" s="74" t="inlineStr">
        <is>
          <t>9 years, 7 months, 25 days</t>
        </is>
      </c>
      <c r="DT286" s="74" t="n"/>
      <c r="DU286" s="74" t="inlineStr">
        <is>
          <t>Corporate Marketing</t>
        </is>
      </c>
      <c r="DV286" s="74" t="inlineStr">
        <is>
          <t>Others - Corporate Marketing</t>
        </is>
      </c>
      <c r="DW286" s="74" t="inlineStr">
        <is>
          <t>Marketing</t>
        </is>
      </c>
      <c r="DX286" s="74" t="inlineStr">
        <is>
          <t>Marketing</t>
        </is>
      </c>
      <c r="DY286" s="74" t="inlineStr">
        <is>
          <t>No</t>
        </is>
      </c>
      <c r="DZ286" s="74" t="inlineStr">
        <is>
          <t>Sales, Marketing &amp; Support</t>
        </is>
      </c>
      <c r="EA286" s="74" t="inlineStr">
        <is>
          <t>Content Writing</t>
        </is>
      </c>
      <c r="EB286" s="74" t="inlineStr">
        <is>
          <t>Non-technical</t>
        </is>
      </c>
      <c r="EC286" s="74" t="inlineStr">
        <is>
          <t>Remote- Outside Mumbai</t>
        </is>
      </c>
      <c r="ED286" s="74"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EE286" s="7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EF286" s="74"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G286" s="74" t="n">
        <v>3</v>
      </c>
      <c r="EH286" s="74" t="n"/>
      <c r="EI286" s="74" t="n"/>
      <c r="EJ286" s="74" t="n"/>
      <c r="EK286" s="74" t="n">
        <v>3</v>
      </c>
      <c r="EL286" s="74" t="inlineStr">
        <is>
          <t>Medium</t>
        </is>
      </c>
      <c r="EM286" s="74" t="inlineStr">
        <is>
          <t>Core Contributor</t>
        </is>
      </c>
      <c r="EN286" s="74" t="inlineStr">
        <is>
          <t>No</t>
        </is>
      </c>
      <c r="EO286" s="74" t="inlineStr">
        <is>
          <t>No</t>
        </is>
      </c>
      <c r="EP286" s="74" t="inlineStr">
        <is>
          <t>Yes</t>
        </is>
      </c>
      <c r="EQ286" s="74" t="n"/>
      <c r="ER286" s="74" t="n"/>
      <c r="ES286" s="74" t="n"/>
      <c r="ET286" s="74" t="n"/>
      <c r="EU286" s="74" t="n"/>
      <c r="EV286" s="130" t="n"/>
      <c r="EW286" s="131" t="n"/>
      <c r="EX286" s="131" t="n"/>
      <c r="EY286" s="131" t="n"/>
      <c r="EZ286" s="131" t="n"/>
      <c r="FA286" s="131" t="n"/>
      <c r="FB286" s="131" t="n"/>
      <c r="FC286" s="131" t="n"/>
    </row>
    <row r="287" ht="250" customHeight="1">
      <c r="A287" s="109" t="inlineStr">
        <is>
          <t>Mapped</t>
        </is>
      </c>
      <c r="B287" s="109" t="inlineStr">
        <is>
          <t>Corporate</t>
        </is>
      </c>
      <c r="C287" s="110" t="inlineStr">
        <is>
          <t>IRIS2307</t>
        </is>
      </c>
      <c r="D287" s="110" t="inlineStr">
        <is>
          <t>Abhishek Sharma</t>
        </is>
      </c>
      <c r="E287" s="110" t="inlineStr">
        <is>
          <t>Marketing</t>
        </is>
      </c>
      <c r="F287" s="110" t="inlineStr">
        <is>
          <t>Senior Designer</t>
        </is>
      </c>
      <c r="G287" s="110" t="inlineStr">
        <is>
          <t>Senior Designer</t>
        </is>
      </c>
      <c r="H287" s="110" t="inlineStr">
        <is>
          <t>L4 – Senior</t>
        </is>
      </c>
      <c r="I287" s="151" t="inlineStr">
        <is>
          <t>A3</t>
        </is>
      </c>
      <c r="J287" s="110" t="inlineStr">
        <is>
          <t>• Same level</t>
        </is>
      </c>
      <c r="K287" s="110" t="inlineStr">
        <is>
          <t>Design &amp; Creative</t>
        </is>
      </c>
      <c r="L287" s="110" t="inlineStr">
        <is>
          <t>Brand, Graphic &amp; Video Design</t>
        </is>
      </c>
      <c r="M287" s="110" t="n"/>
      <c r="N287" s="110" t="n">
        <v>20</v>
      </c>
      <c r="O287" s="109" t="inlineStr">
        <is>
          <t>P2</t>
        </is>
      </c>
      <c r="P287" s="110" t="inlineStr">
        <is>
          <t>Developing</t>
        </is>
      </c>
      <c r="Q287" s="110" t="inlineStr">
        <is>
          <t>3 Apply</t>
        </is>
      </c>
      <c r="R287" s="110" t="inlineStr">
        <is>
          <t>2–4 yrs</t>
        </is>
      </c>
      <c r="S287" s="110" t="inlineStr">
        <is>
          <t>3–5 · 2–5</t>
        </is>
      </c>
      <c r="T287" s="110" t="inlineStr">
        <is>
          <t>Designer</t>
        </is>
      </c>
      <c r="U287" s="110" t="inlineStr">
        <is>
          <t>IRIS Vs Competitor Benchmark — UX / design ladder: Designer</t>
        </is>
      </c>
      <c r="V287" s="110" t="inlineStr">
        <is>
          <t>UX career ladder Junior → Designer → Senior → Lead → Principal; WCAG accessibility</t>
        </is>
      </c>
      <c r="W287" s="110" t="inlineStr">
        <is>
          <t>Core 2 · Future 2 · Functional 3 · Leadership not scored</t>
        </is>
      </c>
      <c r="X287" s="73" t="n">
        <v>342</v>
      </c>
      <c r="Y287" s="74" t="inlineStr">
        <is>
          <t>IRIS2307</t>
        </is>
      </c>
      <c r="Z287" s="74" t="inlineStr">
        <is>
          <t>Employee</t>
        </is>
      </c>
      <c r="AA287" s="74" t="inlineStr">
        <is>
          <t>Active</t>
        </is>
      </c>
      <c r="AB287" s="74" t="inlineStr">
        <is>
          <t>Abhishek Sharma</t>
        </is>
      </c>
      <c r="AC287" s="164" t="n">
        <v>45551</v>
      </c>
      <c r="AD287" s="74" t="inlineStr">
        <is>
          <t>Senior Designer</t>
        </is>
      </c>
      <c r="AE287" s="74" t="inlineStr">
        <is>
          <t>HSC</t>
        </is>
      </c>
      <c r="AF287" s="74" t="inlineStr">
        <is>
          <t>Abhilash Menon</t>
        </is>
      </c>
      <c r="AG287" s="74" t="inlineStr">
        <is>
          <t>N-4</t>
        </is>
      </c>
      <c r="AH287" s="74" t="inlineStr">
        <is>
          <t>Individual Contributor</t>
        </is>
      </c>
      <c r="AI287" s="74" t="inlineStr">
        <is>
          <t>4 years, 0 months, 0 days</t>
        </is>
      </c>
      <c r="AJ287" s="74" t="inlineStr">
        <is>
          <t>1 years, 11 months, 9 days</t>
        </is>
      </c>
      <c r="AK287" s="74" t="inlineStr">
        <is>
          <t>Corporate Marketing</t>
        </is>
      </c>
      <c r="AL287" s="74" t="inlineStr">
        <is>
          <t>Corporate - Corporate Marketing</t>
        </is>
      </c>
      <c r="AM287" s="74" t="inlineStr">
        <is>
          <t>Marketing</t>
        </is>
      </c>
      <c r="AN287" s="74" t="inlineStr">
        <is>
          <t>Marketing</t>
        </is>
      </c>
      <c r="AO287" s="74" t="inlineStr">
        <is>
          <t>No</t>
        </is>
      </c>
      <c r="AP287" s="74" t="inlineStr">
        <is>
          <t>Sales, Marketing &amp; Support</t>
        </is>
      </c>
      <c r="AQ287" s="74" t="inlineStr">
        <is>
          <t>Graphic design</t>
        </is>
      </c>
      <c r="AR287" s="74" t="inlineStr">
        <is>
          <t>Non-technical</t>
        </is>
      </c>
      <c r="AS287" s="74" t="n">
        <v>20</v>
      </c>
      <c r="AT287" s="74" t="inlineStr">
        <is>
          <t>Covered</t>
        </is>
      </c>
      <c r="AU287" s="74" t="n"/>
      <c r="AV287" s="74" t="n"/>
      <c r="AW287" s="74" t="n"/>
      <c r="AX287" s="74" t="n"/>
      <c r="AY287" s="74" t="n"/>
      <c r="AZ287" s="74" t="n"/>
      <c r="BA287" s="74" t="n"/>
      <c r="BB287" s="74" t="n"/>
      <c r="BC287" s="74" t="n"/>
      <c r="BD287" s="74" t="n"/>
      <c r="BE287" s="74" t="n"/>
      <c r="BF287" s="74" t="n"/>
      <c r="BG287" s="74" t="n"/>
      <c r="BH287" s="74" t="n"/>
      <c r="BI287" s="74" t="n"/>
      <c r="BJ287" s="74" t="n"/>
      <c r="BK287" s="74" t="n"/>
      <c r="BL287" s="74" t="n"/>
      <c r="BM287" s="74" t="n"/>
      <c r="BN287" s="74" t="n"/>
      <c r="BO287" s="74" t="n"/>
      <c r="BP287" s="74" t="n"/>
      <c r="BQ287" s="74" t="n"/>
      <c r="BR287" s="74" t="n"/>
      <c r="BS287" s="74" t="n"/>
      <c r="BT287" s="74" t="n"/>
      <c r="BU287" s="74" t="n"/>
      <c r="BV287" s="74" t="n"/>
      <c r="BW287" s="74" t="n"/>
      <c r="BX287" s="74" t="n"/>
      <c r="BY287" s="74" t="n"/>
      <c r="BZ287" s="74" t="n"/>
      <c r="CA287" s="74" t="n"/>
      <c r="CB287" s="74" t="n"/>
      <c r="CC287" s="74" t="n"/>
      <c r="CD287" s="74" t="n"/>
      <c r="CE287" s="74" t="n"/>
      <c r="CF287" s="74" t="n"/>
      <c r="CG287" s="74" t="n"/>
      <c r="CH287" s="74" t="n"/>
      <c r="CI287" s="74" t="n"/>
      <c r="CJ287" s="74" t="n"/>
      <c r="CK287" s="74" t="n"/>
      <c r="CL287" s="74" t="n"/>
      <c r="CM287" s="74" t="n"/>
      <c r="CN287" s="74" t="n"/>
      <c r="CO287" s="74" t="n"/>
      <c r="CP287" s="74" t="n"/>
      <c r="CQ287" s="74" t="n"/>
      <c r="CR287" s="74" t="n"/>
      <c r="CS287" s="74" t="n"/>
      <c r="CT287" s="74" t="n"/>
      <c r="CU287" s="74" t="n"/>
      <c r="CV287" s="74" t="n"/>
      <c r="CW287" s="74" t="n"/>
      <c r="CX287" s="74" t="n"/>
      <c r="CY287" s="74" t="n"/>
      <c r="CZ287" s="74" t="n"/>
      <c r="DA287" s="74" t="n"/>
      <c r="DB287" s="74" t="n"/>
      <c r="DC287" s="74" t="inlineStr">
        <is>
          <t>IRIS2307</t>
        </is>
      </c>
      <c r="DD287" s="74" t="inlineStr">
        <is>
          <t>Employee</t>
        </is>
      </c>
      <c r="DE287" s="74" t="inlineStr">
        <is>
          <t>Active</t>
        </is>
      </c>
      <c r="DF287" s="74" t="inlineStr">
        <is>
          <t>Abhishek Sharma</t>
        </is>
      </c>
      <c r="DG287" s="164" t="n">
        <v>45551</v>
      </c>
      <c r="DH287" s="74" t="inlineStr">
        <is>
          <t>Senior Designer</t>
        </is>
      </c>
      <c r="DI287" s="74" t="inlineStr">
        <is>
          <t>Design &amp; Creative</t>
        </is>
      </c>
      <c r="DJ287" s="74" t="inlineStr">
        <is>
          <t>Graphic / Visual Design</t>
        </is>
      </c>
      <c r="DK287" s="74" t="inlineStr">
        <is>
          <t>Senior Designer</t>
        </is>
      </c>
      <c r="DL287" s="74" t="inlineStr">
        <is>
          <t>L4 – Senior</t>
        </is>
      </c>
      <c r="DM287" s="74" t="inlineStr">
        <is>
          <t>HSC</t>
        </is>
      </c>
      <c r="DN287" s="74" t="inlineStr">
        <is>
          <t>Arup Ganguly</t>
        </is>
      </c>
      <c r="DO287" s="74" t="inlineStr">
        <is>
          <t>N-2</t>
        </is>
      </c>
      <c r="DP287" s="74" t="inlineStr">
        <is>
          <t>Individual Contributor</t>
        </is>
      </c>
      <c r="DQ287" s="74" t="inlineStr">
        <is>
          <t>4 years, 0 months, 0 days</t>
        </is>
      </c>
      <c r="DR287" s="74" t="inlineStr">
        <is>
          <t>1 years, 9 months, 4 days</t>
        </is>
      </c>
      <c r="DS287" s="74" t="inlineStr">
        <is>
          <t>5 years, 9 months, 4 days</t>
        </is>
      </c>
      <c r="DT287" s="74" t="n"/>
      <c r="DU287" s="74" t="inlineStr">
        <is>
          <t>Corporate Marketing</t>
        </is>
      </c>
      <c r="DV287" s="74" t="inlineStr">
        <is>
          <t>Others - Corporate Marketing</t>
        </is>
      </c>
      <c r="DW287" s="74" t="inlineStr">
        <is>
          <t>Marketing</t>
        </is>
      </c>
      <c r="DX287" s="74" t="inlineStr">
        <is>
          <t>Marketing</t>
        </is>
      </c>
      <c r="DY287" s="74" t="inlineStr">
        <is>
          <t>No</t>
        </is>
      </c>
      <c r="DZ287" s="74" t="inlineStr">
        <is>
          <t>Sales, Marketing &amp; Support</t>
        </is>
      </c>
      <c r="EA287" s="74" t="inlineStr">
        <is>
          <t>Graphic design</t>
        </is>
      </c>
      <c r="EB287" s="74" t="inlineStr">
        <is>
          <t>Non-technical</t>
        </is>
      </c>
      <c r="EC287" s="74" t="inlineStr">
        <is>
          <t>Remote - Mumbai</t>
        </is>
      </c>
      <c r="ED287" s="74"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EE287" s="7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EF287" s="74"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G287" s="74" t="n">
        <v>3</v>
      </c>
      <c r="EH287" s="74" t="n"/>
      <c r="EI287" s="74" t="n"/>
      <c r="EJ287" s="74" t="inlineStr">
        <is>
          <t>No</t>
        </is>
      </c>
      <c r="EK287" s="74" t="n">
        <v>3</v>
      </c>
      <c r="EL287" s="74" t="inlineStr">
        <is>
          <t>Medium</t>
        </is>
      </c>
      <c r="EM287" s="74" t="inlineStr">
        <is>
          <t>Reliable Specialist</t>
        </is>
      </c>
      <c r="EN287" s="74" t="inlineStr">
        <is>
          <t>No</t>
        </is>
      </c>
      <c r="EO287" s="74" t="inlineStr">
        <is>
          <t>No</t>
        </is>
      </c>
      <c r="EP287" s="74" t="inlineStr">
        <is>
          <t>Yes</t>
        </is>
      </c>
      <c r="EQ287" s="74" t="n"/>
      <c r="ER287" s="74" t="inlineStr">
        <is>
          <t>Creative Workshops in the orld of AI , brand &amp; creative best practices. AI tools for design</t>
        </is>
      </c>
      <c r="ES287" s="74" t="n"/>
      <c r="ET287" s="74" t="n"/>
      <c r="EU287" s="74" t="n"/>
      <c r="EV287" s="130" t="n"/>
      <c r="EW287" s="131" t="n"/>
      <c r="EX287" s="131" t="n"/>
      <c r="EY287" s="131" t="n"/>
      <c r="EZ287" s="131" t="n"/>
      <c r="FA287" s="131" t="n"/>
      <c r="FB287" s="131" t="n"/>
      <c r="FC287" s="131" t="n"/>
    </row>
    <row r="288" ht="250" customHeight="1">
      <c r="A288" s="109" t="inlineStr">
        <is>
          <t>Mapped</t>
        </is>
      </c>
      <c r="B288" s="109" t="inlineStr">
        <is>
          <t>Corporate</t>
        </is>
      </c>
      <c r="C288" s="110" t="inlineStr">
        <is>
          <t>IRIS2190</t>
        </is>
      </c>
      <c r="D288" s="110" t="inlineStr">
        <is>
          <t>Esther Kanagaselvam D</t>
        </is>
      </c>
      <c r="E288" s="110" t="inlineStr">
        <is>
          <t>Marketing</t>
        </is>
      </c>
      <c r="F288" s="162" t="inlineStr">
        <is>
          <t>Executive Lead Generation and Database</t>
        </is>
      </c>
      <c r="G288" s="162" t="inlineStr">
        <is>
          <t>Senior Marketing Operations Associate</t>
        </is>
      </c>
      <c r="H288" s="162" t="inlineStr">
        <is>
          <t>L5 – Lead · IC</t>
        </is>
      </c>
      <c r="I288" s="162" t="inlineStr">
        <is>
          <t>A3</t>
        </is>
      </c>
      <c r="J288" s="165" t="inlineStr">
        <is>
          <t>▼ Down · protected</t>
        </is>
      </c>
      <c r="K288" s="110" t="inlineStr">
        <is>
          <t>Marketing &amp; Communications</t>
        </is>
      </c>
      <c r="L288" s="110" t="inlineStr">
        <is>
          <t>Marketing Operations &amp; Automation</t>
        </is>
      </c>
      <c r="M288" s="110" t="n"/>
      <c r="N288" s="110" t="n">
        <v>20</v>
      </c>
      <c r="O288" s="109" t="inlineStr">
        <is>
          <t>P2</t>
        </is>
      </c>
      <c r="P288" s="110" t="inlineStr">
        <is>
          <t>Developing</t>
        </is>
      </c>
      <c r="Q288" s="110" t="inlineStr">
        <is>
          <t>3 Apply</t>
        </is>
      </c>
      <c r="R288" s="110" t="inlineStr">
        <is>
          <t>2–4 yrs</t>
        </is>
      </c>
      <c r="S288" s="110" t="inlineStr">
        <is>
          <t>3–5 · 2–5</t>
        </is>
      </c>
      <c r="T288" s="110" t="inlineStr">
        <is>
          <t>Marketing Executive</t>
        </is>
      </c>
      <c r="U288" s="110" t="inlineStr">
        <is>
          <t>IRIS Vs Market Benchmark — CIM proficiency scale: 2–3 · IRIS Vs Competitor Benchmark — SaaS marketing ladder: Marketing Specialist</t>
        </is>
      </c>
      <c r="V288" s="110" t="inlineStr">
        <is>
          <t>CIM Global Professional Marketing Framework — proficiency Aware → Active learner → Able → Accomplished → Authoritative</t>
        </is>
      </c>
      <c r="W288" s="110" t="inlineStr">
        <is>
          <t>Core 2 · Future 2 · Functional 3 · Leadership not scored</t>
        </is>
      </c>
      <c r="X288" s="73" t="n">
        <v>295</v>
      </c>
      <c r="Y288" s="74" t="inlineStr">
        <is>
          <t>IRIS2190</t>
        </is>
      </c>
      <c r="Z288" s="74" t="inlineStr">
        <is>
          <t>Employee</t>
        </is>
      </c>
      <c r="AA288" s="74" t="inlineStr">
        <is>
          <t>Active</t>
        </is>
      </c>
      <c r="AB288" s="74" t="inlineStr">
        <is>
          <t>Esther Kanagaselvam D</t>
        </is>
      </c>
      <c r="AC288" s="164" t="n">
        <v>45194</v>
      </c>
      <c r="AD288" s="74" t="inlineStr">
        <is>
          <t>Executive Lead Generation and Database</t>
        </is>
      </c>
      <c r="AE288" s="74" t="inlineStr">
        <is>
          <t>B.E</t>
        </is>
      </c>
      <c r="AF288" s="74" t="inlineStr">
        <is>
          <t>Abhilash Menon</t>
        </is>
      </c>
      <c r="AG288" s="74" t="inlineStr">
        <is>
          <t>N-4</t>
        </is>
      </c>
      <c r="AH288" s="74" t="inlineStr">
        <is>
          <t>Individual Contributor</t>
        </is>
      </c>
      <c r="AI288" s="74" t="inlineStr">
        <is>
          <t>2 years, 6 months, 0 days</t>
        </is>
      </c>
      <c r="AJ288" s="74" t="inlineStr">
        <is>
          <t>2 years, 11 months, 0 days</t>
        </is>
      </c>
      <c r="AK288" s="74" t="inlineStr">
        <is>
          <t>Corporate Marketing</t>
        </is>
      </c>
      <c r="AL288" s="74" t="inlineStr">
        <is>
          <t>Corporate - Corporate Marketing</t>
        </is>
      </c>
      <c r="AM288" s="74" t="inlineStr">
        <is>
          <t>Marketing</t>
        </is>
      </c>
      <c r="AN288" s="74" t="inlineStr">
        <is>
          <t>Marketing</t>
        </is>
      </c>
      <c r="AO288" s="74" t="inlineStr">
        <is>
          <t>No</t>
        </is>
      </c>
      <c r="AP288" s="74" t="inlineStr">
        <is>
          <t>Sales, Marketing &amp; Support</t>
        </is>
      </c>
      <c r="AQ288" s="74" t="inlineStr">
        <is>
          <t>Marketing</t>
        </is>
      </c>
      <c r="AR288" s="74" t="inlineStr">
        <is>
          <t>Non-technical</t>
        </is>
      </c>
      <c r="AS288" s="74" t="n">
        <v>20</v>
      </c>
      <c r="AT288" s="74" t="inlineStr">
        <is>
          <t>Covered</t>
        </is>
      </c>
      <c r="AU288" s="74" t="n"/>
      <c r="AV288" s="74" t="n"/>
      <c r="AW288" s="74" t="n"/>
      <c r="AX288" s="74" t="n"/>
      <c r="AY288" s="74" t="n"/>
      <c r="AZ288" s="74" t="n"/>
      <c r="BA288" s="74" t="n"/>
      <c r="BB288" s="74" t="n"/>
      <c r="BC288" s="74" t="n"/>
      <c r="BD288" s="74" t="n"/>
      <c r="BE288" s="74" t="n"/>
      <c r="BF288" s="74" t="n"/>
      <c r="BG288" s="74" t="n"/>
      <c r="BH288" s="74" t="n"/>
      <c r="BI288" s="74" t="n"/>
      <c r="BJ288" s="74" t="n"/>
      <c r="BK288" s="74" t="n"/>
      <c r="BL288" s="74" t="n"/>
      <c r="BM288" s="74" t="n"/>
      <c r="BN288" s="74" t="n"/>
      <c r="BO288" s="74" t="n"/>
      <c r="BP288" s="74" t="n"/>
      <c r="BQ288" s="74" t="n"/>
      <c r="BR288" s="74" t="n"/>
      <c r="BS288" s="74" t="n"/>
      <c r="BT288" s="74" t="n"/>
      <c r="BU288" s="74" t="n"/>
      <c r="BV288" s="74" t="n"/>
      <c r="BW288" s="74" t="n"/>
      <c r="BX288" s="74" t="n"/>
      <c r="BY288" s="74" t="n"/>
      <c r="BZ288" s="74" t="n"/>
      <c r="CA288" s="74" t="n"/>
      <c r="CB288" s="74" t="n"/>
      <c r="CC288" s="74" t="n"/>
      <c r="CD288" s="74" t="n"/>
      <c r="CE288" s="74" t="n"/>
      <c r="CF288" s="74" t="n"/>
      <c r="CG288" s="74" t="n"/>
      <c r="CH288" s="74" t="n"/>
      <c r="CI288" s="74" t="n"/>
      <c r="CJ288" s="74" t="n"/>
      <c r="CK288" s="74" t="n"/>
      <c r="CL288" s="74" t="n"/>
      <c r="CM288" s="74" t="n"/>
      <c r="CN288" s="74" t="n"/>
      <c r="CO288" s="74" t="n"/>
      <c r="CP288" s="74" t="n"/>
      <c r="CQ288" s="74" t="n"/>
      <c r="CR288" s="74" t="n"/>
      <c r="CS288" s="74" t="n"/>
      <c r="CT288" s="74" t="n"/>
      <c r="CU288" s="74" t="n"/>
      <c r="CV288" s="74" t="n"/>
      <c r="CW288" s="74" t="n"/>
      <c r="CX288" s="74" t="n"/>
      <c r="CY288" s="74" t="n"/>
      <c r="CZ288" s="74" t="n"/>
      <c r="DA288" s="74" t="n"/>
      <c r="DB288" s="74" t="n"/>
      <c r="DC288" s="74" t="inlineStr">
        <is>
          <t>IRIS2190</t>
        </is>
      </c>
      <c r="DD288" s="74" t="inlineStr">
        <is>
          <t>Employee</t>
        </is>
      </c>
      <c r="DE288" s="74" t="inlineStr">
        <is>
          <t>Active</t>
        </is>
      </c>
      <c r="DF288" s="74" t="inlineStr">
        <is>
          <t>Esther Kanagaselvam D</t>
        </is>
      </c>
      <c r="DG288" s="164" t="n">
        <v>45194</v>
      </c>
      <c r="DH288" s="74" t="inlineStr">
        <is>
          <t>Executive Lead Generation and Database</t>
        </is>
      </c>
      <c r="DI288" s="74" t="inlineStr">
        <is>
          <t>Data &amp; Analytics</t>
        </is>
      </c>
      <c r="DJ288" s="74" t="inlineStr">
        <is>
          <t>Data &amp; Analytics</t>
        </is>
      </c>
      <c r="DK288" s="74" t="inlineStr">
        <is>
          <t>Executive Lead Generation and Database</t>
        </is>
      </c>
      <c r="DL288" s="74" t="inlineStr">
        <is>
          <t>L5 – Lead · IC</t>
        </is>
      </c>
      <c r="DM288" s="74" t="inlineStr">
        <is>
          <t>B.E</t>
        </is>
      </c>
      <c r="DN288" s="74" t="inlineStr">
        <is>
          <t>Arup Ganguly</t>
        </is>
      </c>
      <c r="DO288" s="74" t="inlineStr">
        <is>
          <t>N-2</t>
        </is>
      </c>
      <c r="DP288" s="74" t="inlineStr">
        <is>
          <t>Individual Contributor</t>
        </is>
      </c>
      <c r="DQ288" s="74" t="inlineStr">
        <is>
          <t>2 years, 6 months, 0 days</t>
        </is>
      </c>
      <c r="DR288" s="74" t="inlineStr">
        <is>
          <t>2 years, 8 months, 26 days</t>
        </is>
      </c>
      <c r="DS288" s="74" t="inlineStr">
        <is>
          <t>5 years, 2 months, 26 days</t>
        </is>
      </c>
      <c r="DT288" s="74" t="n"/>
      <c r="DU288" s="74" t="inlineStr">
        <is>
          <t>Corporate Marketing</t>
        </is>
      </c>
      <c r="DV288" s="74" t="inlineStr">
        <is>
          <t>Others - Corporate Marketing</t>
        </is>
      </c>
      <c r="DW288" s="74" t="inlineStr">
        <is>
          <t>Marketing</t>
        </is>
      </c>
      <c r="DX288" s="74" t="inlineStr">
        <is>
          <t>Marketing</t>
        </is>
      </c>
      <c r="DY288" s="74" t="inlineStr">
        <is>
          <t>No</t>
        </is>
      </c>
      <c r="DZ288" s="74" t="inlineStr">
        <is>
          <t>Sales, Marketing &amp; Support</t>
        </is>
      </c>
      <c r="EA288" s="74" t="inlineStr">
        <is>
          <t>Marketing</t>
        </is>
      </c>
      <c r="EB288" s="74" t="inlineStr">
        <is>
          <t>Non-technical</t>
        </is>
      </c>
      <c r="EC288" s="74" t="inlineStr">
        <is>
          <t>Remote- Outside Mumbai</t>
        </is>
      </c>
      <c r="ED288" s="74"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EE288" s="74"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EF288" s="74"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EG288" s="74" t="n">
        <v>2</v>
      </c>
      <c r="EH288" s="74" t="inlineStr">
        <is>
          <t>June</t>
        </is>
      </c>
      <c r="EI288" s="74" t="n"/>
      <c r="EJ288" s="74" t="inlineStr">
        <is>
          <t>Yes</t>
        </is>
      </c>
      <c r="EK288" s="74" t="n">
        <v>2</v>
      </c>
      <c r="EL288" s="74" t="inlineStr">
        <is>
          <t>Low</t>
        </is>
      </c>
      <c r="EM288" s="74" t="inlineStr">
        <is>
          <t>Performance Risk</t>
        </is>
      </c>
      <c r="EN288" s="74" t="inlineStr">
        <is>
          <t>No</t>
        </is>
      </c>
      <c r="EO288" s="74" t="inlineStr">
        <is>
          <t>No</t>
        </is>
      </c>
      <c r="EP288" s="74" t="inlineStr">
        <is>
          <t>No</t>
        </is>
      </c>
      <c r="EQ288" s="74" t="inlineStr">
        <is>
          <t>In works</t>
        </is>
      </c>
      <c r="ER288" s="74" t="n"/>
      <c r="ES288" s="74" t="n"/>
      <c r="ET288" s="74" t="inlineStr">
        <is>
          <t>Working on a exit plan for her</t>
        </is>
      </c>
      <c r="EU288" s="74" t="n"/>
      <c r="EV288" s="130" t="n"/>
      <c r="EW288" s="131" t="n"/>
      <c r="EX288" s="131" t="n"/>
      <c r="EY288" s="131" t="n"/>
      <c r="EZ288" s="131" t="n"/>
      <c r="FA288" s="131" t="n"/>
      <c r="FB288" s="131" t="n"/>
      <c r="FC288" s="131" t="n"/>
    </row>
    <row r="289" ht="90.5" customHeight="1">
      <c r="A289" s="109" t="inlineStr">
        <is>
          <t>Mapped</t>
        </is>
      </c>
      <c r="B289" s="109" t="inlineStr">
        <is>
          <t>Corporate</t>
        </is>
      </c>
      <c r="C289" s="110" t="inlineStr">
        <is>
          <t>IRIS1914</t>
        </is>
      </c>
      <c r="D289" s="110" t="inlineStr">
        <is>
          <t>Santosh Sharma</t>
        </is>
      </c>
      <c r="E289" s="110" t="inlineStr">
        <is>
          <t>Secretarial &amp; Legal</t>
        </is>
      </c>
      <c r="F289" s="162" t="inlineStr">
        <is>
          <t>Company Secretary</t>
        </is>
      </c>
      <c r="G289" s="162" t="inlineStr">
        <is>
          <t>Company Secretary – POD Lead</t>
        </is>
      </c>
      <c r="H289" s="162" t="inlineStr">
        <is>
          <t>Not in current mapping files</t>
        </is>
      </c>
      <c r="I289" s="162" t="inlineStr">
        <is>
          <t>C1</t>
        </is>
      </c>
      <c r="J289" s="151" t="inlineStr">
        <is>
          <t>● Newly mapped</t>
        </is>
      </c>
      <c r="K289" s="162" t="inlineStr">
        <is>
          <t>Administration, Legal &amp; Secretarial</t>
        </is>
      </c>
      <c r="L289" s="162" t="inlineStr">
        <is>
          <t>Company Secretarial &amp; Legal</t>
        </is>
      </c>
      <c r="M289" s="163" t="inlineStr">
        <is>
          <t>• Survey response or KRAs describing the work · nothing on file — Employee + manager</t>
        </is>
      </c>
      <c r="N289" s="110" t="n">
        <v>0</v>
      </c>
      <c r="O289" s="109" t="inlineStr">
        <is>
          <t>P6 / M5</t>
        </is>
      </c>
      <c r="P289" s="110" t="inlineStr">
        <is>
          <t>Principal / Director</t>
        </is>
      </c>
      <c r="Q289" s="110" t="inlineStr">
        <is>
          <t>5–6</t>
        </is>
      </c>
      <c r="R289" s="110" t="inlineStr">
        <is>
          <t>10–14 yrs</t>
        </is>
      </c>
      <c r="S289" s="110" t="inlineStr">
        <is>
          <t>12–16 · 12–18</t>
        </is>
      </c>
      <c r="T289" s="110" t="inlineStr">
        <is>
          <t>—</t>
        </is>
      </c>
      <c r="U289" s="110" t="inlineStr">
        <is>
          <t>IRIS Vs Competitor Benchmark — corporate services ladder: Company Secretary</t>
        </is>
      </c>
      <c r="V289" s="110" t="inlineStr">
        <is>
          <t>ICSI · Company Secretary; Companies Act 2013; IFMA · facilities; CIPS · procurement</t>
        </is>
      </c>
      <c r="W289" s="110" t="inlineStr">
        <is>
          <t>Core 4 · Future 4 · Functional 4 · Leadership 4</t>
        </is>
      </c>
      <c r="X289" s="73" t="n">
        <v>181</v>
      </c>
      <c r="Y289" s="74" t="inlineStr">
        <is>
          <t>IRIS1914</t>
        </is>
      </c>
      <c r="Z289" s="74" t="inlineStr">
        <is>
          <t>Employee</t>
        </is>
      </c>
      <c r="AA289" s="74" t="inlineStr">
        <is>
          <t>Active</t>
        </is>
      </c>
      <c r="AB289" s="74" t="inlineStr">
        <is>
          <t>Santosh Sharma</t>
        </is>
      </c>
      <c r="AC289" s="164" t="n">
        <v>44343</v>
      </c>
      <c r="AD289" s="74" t="inlineStr">
        <is>
          <t>Company Secretary</t>
        </is>
      </c>
      <c r="AE289" s="74" t="inlineStr">
        <is>
          <t>LLB</t>
        </is>
      </c>
      <c r="AF289" s="74" t="inlineStr">
        <is>
          <t>Balachandran K</t>
        </is>
      </c>
      <c r="AG289" s="74" t="inlineStr">
        <is>
          <t>N-1</t>
        </is>
      </c>
      <c r="AH289" s="74" t="inlineStr">
        <is>
          <t>Manager</t>
        </is>
      </c>
      <c r="AI289" s="74" t="inlineStr">
        <is>
          <t>10 years, 0 months, 0 days</t>
        </is>
      </c>
      <c r="AJ289" s="74" t="inlineStr">
        <is>
          <t>5 years, 2 months, 29 days</t>
        </is>
      </c>
      <c r="AK289" s="74" t="inlineStr">
        <is>
          <t>Corporate</t>
        </is>
      </c>
      <c r="AL289" s="74" t="inlineStr">
        <is>
          <t>Corporate</t>
        </is>
      </c>
      <c r="AM289" s="74" t="inlineStr">
        <is>
          <t>Secretarial &amp; Legal</t>
        </is>
      </c>
      <c r="AN289" s="74" t="inlineStr">
        <is>
          <t>Secretarial and Legal</t>
        </is>
      </c>
      <c r="AO289" s="74" t="inlineStr">
        <is>
          <t>No</t>
        </is>
      </c>
      <c r="AP289" s="74" t="inlineStr">
        <is>
          <t>General &amp; Admin</t>
        </is>
      </c>
      <c r="AQ289" s="74" t="inlineStr">
        <is>
          <t>Secretarial and Legal</t>
        </is>
      </c>
      <c r="AR289" s="74" t="inlineStr">
        <is>
          <t>Non-technical</t>
        </is>
      </c>
      <c r="AS289" s="74" t="n">
        <v>0</v>
      </c>
      <c r="AT289" s="74" t="inlineStr">
        <is>
          <t>E-Top management</t>
        </is>
      </c>
      <c r="AU289" s="74" t="n"/>
      <c r="AV289" s="74" t="n"/>
      <c r="AW289" s="74" t="n"/>
      <c r="AX289" s="74" t="n"/>
      <c r="AY289" s="74" t="n"/>
      <c r="AZ289" s="74" t="n"/>
      <c r="BA289" s="74" t="n"/>
      <c r="BB289" s="74" t="n"/>
      <c r="BC289" s="74" t="n"/>
      <c r="BD289" s="74" t="n"/>
      <c r="BE289" s="74" t="n"/>
      <c r="BF289" s="74" t="n"/>
      <c r="BG289" s="74" t="n"/>
      <c r="BH289" s="74" t="n"/>
      <c r="BI289" s="74" t="n"/>
      <c r="BJ289" s="74" t="n"/>
      <c r="BK289" s="74" t="n"/>
      <c r="BL289" s="74" t="n"/>
      <c r="BM289" s="74" t="n"/>
      <c r="BN289" s="74" t="n"/>
      <c r="BO289" s="74" t="n"/>
      <c r="BP289" s="74" t="n"/>
      <c r="BQ289" s="74" t="n"/>
      <c r="BR289" s="74" t="n"/>
      <c r="BS289" s="74" t="n"/>
      <c r="BT289" s="74" t="n"/>
      <c r="BU289" s="74" t="n"/>
      <c r="BV289" s="74" t="n"/>
      <c r="BW289" s="74" t="n"/>
      <c r="BX289" s="74" t="n"/>
      <c r="BY289" s="74" t="n"/>
      <c r="BZ289" s="74" t="n"/>
      <c r="CA289" s="74" t="n"/>
      <c r="CB289" s="74" t="n"/>
      <c r="CC289" s="74" t="n"/>
      <c r="CD289" s="74" t="n"/>
      <c r="CE289" s="74" t="n"/>
      <c r="CF289" s="74" t="n"/>
      <c r="CG289" s="74" t="n"/>
      <c r="CH289" s="74" t="n"/>
      <c r="CI289" s="74" t="n"/>
      <c r="CJ289" s="74" t="n"/>
      <c r="CK289" s="74" t="n"/>
      <c r="CL289" s="74" t="n"/>
      <c r="CM289" s="74" t="n"/>
      <c r="CN289" s="74" t="n"/>
      <c r="CO289" s="74" t="n"/>
      <c r="CP289" s="74" t="n"/>
      <c r="CQ289" s="74" t="n"/>
      <c r="CR289" s="74" t="n"/>
      <c r="CS289" s="74" t="n"/>
      <c r="CT289" s="74" t="n"/>
      <c r="CU289" s="74" t="n"/>
      <c r="CV289" s="74" t="n"/>
      <c r="CW289" s="74" t="n"/>
      <c r="CX289" s="74" t="n"/>
      <c r="CY289" s="74" t="n"/>
      <c r="CZ289" s="74" t="n"/>
      <c r="DA289" s="74" t="n"/>
      <c r="DB289" s="74" t="n"/>
      <c r="DC289" s="74" t="n"/>
      <c r="DD289" s="74" t="n"/>
      <c r="DE289" s="74" t="n"/>
      <c r="DF289" s="74" t="n"/>
      <c r="DG289" s="74" t="n"/>
      <c r="DH289" s="74" t="n"/>
      <c r="DI289" s="74" t="n"/>
      <c r="DJ289" s="74" t="n"/>
      <c r="DK289" s="74" t="n"/>
      <c r="DL289" s="74" t="n"/>
      <c r="DM289" s="74" t="n"/>
      <c r="DN289" s="74" t="n"/>
      <c r="DO289" s="74" t="n"/>
      <c r="DP289" s="74" t="n"/>
      <c r="DQ289" s="74" t="n"/>
      <c r="DR289" s="74" t="n"/>
      <c r="DS289" s="74" t="n"/>
      <c r="DT289" s="74" t="n"/>
      <c r="DU289" s="74" t="n"/>
      <c r="DV289" s="74" t="n"/>
      <c r="DW289" s="74" t="n"/>
      <c r="DX289" s="74" t="n"/>
      <c r="DY289" s="74" t="n"/>
      <c r="DZ289" s="74" t="n"/>
      <c r="EA289" s="74" t="n"/>
      <c r="EB289" s="74" t="n"/>
      <c r="EC289" s="74" t="n"/>
      <c r="ED289" s="74" t="n"/>
      <c r="EE289" s="74" t="n"/>
      <c r="EF289" s="74" t="n"/>
      <c r="EG289" s="74" t="n"/>
      <c r="EH289" s="74" t="n"/>
      <c r="EI289" s="74" t="n"/>
      <c r="EJ289" s="74" t="n"/>
      <c r="EK289" s="74" t="n"/>
      <c r="EL289" s="74" t="n"/>
      <c r="EM289" s="74" t="n"/>
      <c r="EN289" s="74" t="n"/>
      <c r="EO289" s="74" t="n"/>
      <c r="EP289" s="74" t="n"/>
      <c r="EQ289" s="74" t="n"/>
      <c r="ER289" s="74" t="n"/>
      <c r="ES289" s="74" t="n"/>
      <c r="ET289" s="74" t="n"/>
      <c r="EU289" s="74" t="n"/>
      <c r="EV289" s="130" t="n"/>
      <c r="EW289" s="131" t="n"/>
      <c r="EX289" s="131" t="n"/>
      <c r="EY289" s="131" t="n"/>
      <c r="EZ289" s="131" t="n"/>
      <c r="FA289" s="131" t="n"/>
      <c r="FB289" s="131" t="n"/>
      <c r="FC289" s="131" t="n"/>
    </row>
    <row r="290" ht="90.5" customHeight="1">
      <c r="A290" s="109" t="inlineStr">
        <is>
          <t>Mapped</t>
        </is>
      </c>
      <c r="B290" s="109" t="inlineStr">
        <is>
          <t>Corporate</t>
        </is>
      </c>
      <c r="C290" s="110" t="inlineStr">
        <is>
          <t>IRIS2290</t>
        </is>
      </c>
      <c r="D290" s="110" t="inlineStr">
        <is>
          <t>Melita Suares</t>
        </is>
      </c>
      <c r="E290" s="110" t="inlineStr">
        <is>
          <t>Secretarial &amp; Legal</t>
        </is>
      </c>
      <c r="F290" s="162" t="inlineStr">
        <is>
          <t>Executive - Secretarial and Legal</t>
        </is>
      </c>
      <c r="G290" s="162" t="inlineStr">
        <is>
          <t>Senior Secretarial Executive</t>
        </is>
      </c>
      <c r="H290" s="162" t="inlineStr">
        <is>
          <t>Not in current mapping files</t>
        </is>
      </c>
      <c r="I290" s="162" t="inlineStr">
        <is>
          <t>A3</t>
        </is>
      </c>
      <c r="J290" s="151" t="inlineStr">
        <is>
          <t>● Newly mapped</t>
        </is>
      </c>
      <c r="K290" s="110" t="inlineStr">
        <is>
          <t>Administration, Legal &amp; Secretarial</t>
        </is>
      </c>
      <c r="L290" s="110" t="inlineStr">
        <is>
          <t>Company Secretarial &amp; Legal</t>
        </is>
      </c>
      <c r="M290" s="110" t="n"/>
      <c r="N290" s="110" t="n">
        <v>20</v>
      </c>
      <c r="O290" s="109" t="inlineStr">
        <is>
          <t>P2</t>
        </is>
      </c>
      <c r="P290" s="110" t="inlineStr">
        <is>
          <t>Developing</t>
        </is>
      </c>
      <c r="Q290" s="110" t="inlineStr">
        <is>
          <t>3 Apply</t>
        </is>
      </c>
      <c r="R290" s="110" t="inlineStr">
        <is>
          <t>2–4 yrs</t>
        </is>
      </c>
      <c r="S290" s="110" t="inlineStr">
        <is>
          <t>3–5 · 2–5</t>
        </is>
      </c>
      <c r="T290" s="110" t="inlineStr">
        <is>
          <t>Admin / Secretarial Executive</t>
        </is>
      </c>
      <c r="U290" s="110" t="inlineStr">
        <is>
          <t>IRIS Vs Competitor Benchmark — corporate services ladder: Senior Executive</t>
        </is>
      </c>
      <c r="V290" s="110" t="inlineStr">
        <is>
          <t>ICSI · Company Secretary; Companies Act 2013; IFMA · facilities; CIPS · procurement</t>
        </is>
      </c>
      <c r="W290" s="110" t="inlineStr">
        <is>
          <t>Core 2 · Future 2 · Functional 3 · Leadership not scored</t>
        </is>
      </c>
      <c r="X290" s="73" t="n">
        <v>331</v>
      </c>
      <c r="Y290" s="74" t="inlineStr">
        <is>
          <t>IRIS2290</t>
        </is>
      </c>
      <c r="Z290" s="74" t="inlineStr">
        <is>
          <t>Employee</t>
        </is>
      </c>
      <c r="AA290" s="74" t="inlineStr">
        <is>
          <t>Active</t>
        </is>
      </c>
      <c r="AB290" s="74" t="inlineStr">
        <is>
          <t>Melita Suares</t>
        </is>
      </c>
      <c r="AC290" s="164" t="n">
        <v>45475</v>
      </c>
      <c r="AD290" s="74" t="inlineStr">
        <is>
          <t>Executive - Secretarial and Legal</t>
        </is>
      </c>
      <c r="AE290" s="74" t="inlineStr">
        <is>
          <t>ICSI Marsheets</t>
        </is>
      </c>
      <c r="AF290" s="74" t="inlineStr">
        <is>
          <t>Santosh Sharma</t>
        </is>
      </c>
      <c r="AG290" s="74" t="inlineStr">
        <is>
          <t>N-2</t>
        </is>
      </c>
      <c r="AH290" s="74" t="inlineStr">
        <is>
          <t>Individual Contributor</t>
        </is>
      </c>
      <c r="AI290" s="74" t="inlineStr">
        <is>
          <t>3 years, 2 months, 0 days</t>
        </is>
      </c>
      <c r="AJ290" s="74" t="inlineStr">
        <is>
          <t>2 years, 1 months, 23 days</t>
        </is>
      </c>
      <c r="AK290" s="74" t="inlineStr">
        <is>
          <t>Corporate</t>
        </is>
      </c>
      <c r="AL290" s="74" t="inlineStr">
        <is>
          <t>Corporate</t>
        </is>
      </c>
      <c r="AM290" s="74" t="inlineStr">
        <is>
          <t>Secretarial &amp; Legal</t>
        </is>
      </c>
      <c r="AN290" s="74" t="inlineStr">
        <is>
          <t>Secretarial and Legal</t>
        </is>
      </c>
      <c r="AO290" s="74" t="inlineStr">
        <is>
          <t>No</t>
        </is>
      </c>
      <c r="AP290" s="74" t="inlineStr">
        <is>
          <t>General &amp; Admin</t>
        </is>
      </c>
      <c r="AQ290" s="74" t="inlineStr">
        <is>
          <t>Secretarial and Legal</t>
        </is>
      </c>
      <c r="AR290" s="74" t="inlineStr">
        <is>
          <t>Non-technical</t>
        </is>
      </c>
      <c r="AS290" s="74" t="n">
        <v>20</v>
      </c>
      <c r="AT290" s="74" t="inlineStr">
        <is>
          <t>Covered</t>
        </is>
      </c>
      <c r="AU290" s="74" t="n"/>
      <c r="AV290" s="74" t="n"/>
      <c r="AW290" s="74" t="n"/>
      <c r="AX290" s="74" t="n"/>
      <c r="AY290" s="74" t="n"/>
      <c r="AZ290" s="74" t="n"/>
      <c r="BA290" s="74" t="n"/>
      <c r="BB290" s="74" t="n"/>
      <c r="BC290" s="74" t="n"/>
      <c r="BD290" s="74" t="n"/>
      <c r="BE290" s="74" t="n"/>
      <c r="BF290" s="74" t="n"/>
      <c r="BG290" s="74" t="n"/>
      <c r="BH290" s="74" t="n"/>
      <c r="BI290" s="74" t="n"/>
      <c r="BJ290" s="74" t="n"/>
      <c r="BK290" s="74" t="n"/>
      <c r="BL290" s="74" t="n"/>
      <c r="BM290" s="74" t="n"/>
      <c r="BN290" s="74" t="n"/>
      <c r="BO290" s="74" t="n"/>
      <c r="BP290" s="74" t="n"/>
      <c r="BQ290" s="74" t="n"/>
      <c r="BR290" s="74" t="n"/>
      <c r="BS290" s="74" t="n"/>
      <c r="BT290" s="74" t="n"/>
      <c r="BU290" s="74" t="n"/>
      <c r="BV290" s="74" t="n"/>
      <c r="BW290" s="74" t="n"/>
      <c r="BX290" s="74" t="n"/>
      <c r="BY290" s="74" t="n"/>
      <c r="BZ290" s="74" t="n"/>
      <c r="CA290" s="74" t="n"/>
      <c r="CB290" s="74" t="n"/>
      <c r="CC290" s="74" t="n"/>
      <c r="CD290" s="74" t="n"/>
      <c r="CE290" s="74" t="n"/>
      <c r="CF290" s="74" t="n"/>
      <c r="CG290" s="74" t="n"/>
      <c r="CH290" s="74" t="n"/>
      <c r="CI290" s="74" t="n"/>
      <c r="CJ290" s="74" t="n"/>
      <c r="CK290" s="74" t="n"/>
      <c r="CL290" s="74" t="n"/>
      <c r="CM290" s="74" t="n"/>
      <c r="CN290" s="74" t="n"/>
      <c r="CO290" s="74" t="n"/>
      <c r="CP290" s="74" t="n"/>
      <c r="CQ290" s="74" t="n"/>
      <c r="CR290" s="74" t="n"/>
      <c r="CS290" s="74" t="n"/>
      <c r="CT290" s="74" t="n"/>
      <c r="CU290" s="74" t="n"/>
      <c r="CV290" s="74" t="n"/>
      <c r="CW290" s="74" t="n"/>
      <c r="CX290" s="74" t="n"/>
      <c r="CY290" s="74" t="n"/>
      <c r="CZ290" s="74" t="n"/>
      <c r="DA290" s="74" t="n"/>
      <c r="DB290" s="74" t="n"/>
      <c r="DC290" s="74" t="n"/>
      <c r="DD290" s="74" t="n"/>
      <c r="DE290" s="74" t="n"/>
      <c r="DF290" s="74" t="n"/>
      <c r="DG290" s="74" t="n"/>
      <c r="DH290" s="74" t="n"/>
      <c r="DI290" s="74" t="n"/>
      <c r="DJ290" s="74" t="n"/>
      <c r="DK290" s="74" t="n"/>
      <c r="DL290" s="74" t="n"/>
      <c r="DM290" s="74" t="n"/>
      <c r="DN290" s="74" t="n"/>
      <c r="DO290" s="74" t="n"/>
      <c r="DP290" s="74" t="n"/>
      <c r="DQ290" s="74" t="n"/>
      <c r="DR290" s="74" t="n"/>
      <c r="DS290" s="74" t="n"/>
      <c r="DT290" s="74" t="n"/>
      <c r="DU290" s="74" t="n"/>
      <c r="DV290" s="74" t="n"/>
      <c r="DW290" s="74" t="n"/>
      <c r="DX290" s="74" t="n"/>
      <c r="DY290" s="74" t="n"/>
      <c r="DZ290" s="74" t="n"/>
      <c r="EA290" s="74" t="n"/>
      <c r="EB290" s="74" t="n"/>
      <c r="EC290" s="74" t="n"/>
      <c r="ED290" s="74" t="n"/>
      <c r="EE290" s="74" t="n"/>
      <c r="EF290" s="74" t="n"/>
      <c r="EG290" s="74" t="n"/>
      <c r="EH290" s="74" t="n"/>
      <c r="EI290" s="74" t="n"/>
      <c r="EJ290" s="74" t="n"/>
      <c r="EK290" s="74" t="n"/>
      <c r="EL290" s="74" t="n"/>
      <c r="EM290" s="74" t="n"/>
      <c r="EN290" s="74" t="n"/>
      <c r="EO290" s="74" t="n"/>
      <c r="EP290" s="74" t="n"/>
      <c r="EQ290" s="74" t="n"/>
      <c r="ER290" s="74" t="n"/>
      <c r="ES290" s="74" t="n"/>
      <c r="ET290" s="74" t="n"/>
      <c r="EU290" s="74" t="n"/>
      <c r="EV290" s="130" t="n"/>
      <c r="EW290" s="131" t="n"/>
      <c r="EX290" s="131" t="n"/>
      <c r="EY290" s="131" t="n"/>
      <c r="EZ290" s="131" t="n"/>
      <c r="FA290" s="131" t="n"/>
      <c r="FB290" s="131" t="n"/>
      <c r="FC290" s="131" t="n"/>
    </row>
    <row r="291" ht="90.5" customHeight="1">
      <c r="A291" s="109" t="inlineStr">
        <is>
          <t>Mapped</t>
        </is>
      </c>
      <c r="B291" s="109" t="inlineStr">
        <is>
          <t>Corporate</t>
        </is>
      </c>
      <c r="C291" s="110" t="inlineStr">
        <is>
          <t>INTN0296</t>
        </is>
      </c>
      <c r="D291" s="110" t="inlineStr">
        <is>
          <t>Sneha Pillai</t>
        </is>
      </c>
      <c r="E291" s="110" t="inlineStr">
        <is>
          <t>Secretarial &amp; Legal</t>
        </is>
      </c>
      <c r="F291" s="162" t="inlineStr">
        <is>
          <t>Intern</t>
        </is>
      </c>
      <c r="G291" s="162" t="inlineStr">
        <is>
          <t>Intern – Company Secretarial &amp; Legal</t>
        </is>
      </c>
      <c r="H291" s="162" t="inlineStr">
        <is>
          <t>Not in current mapping files</t>
        </is>
      </c>
      <c r="I291" s="162" t="inlineStr">
        <is>
          <t>A1</t>
        </is>
      </c>
      <c r="J291" s="151" t="inlineStr">
        <is>
          <t>● Newly mapped</t>
        </is>
      </c>
      <c r="K291" s="110" t="inlineStr">
        <is>
          <t>Administration, Legal &amp; Secretarial</t>
        </is>
      </c>
      <c r="L291" s="110" t="inlineStr">
        <is>
          <t>Company Secretarial &amp; Legal</t>
        </is>
      </c>
      <c r="M291" s="110" t="n"/>
      <c r="N291" s="110" t="n">
        <v>20</v>
      </c>
      <c r="O291" s="109" t="inlineStr">
        <is>
          <t>Entry / P1 · intern</t>
        </is>
      </c>
      <c r="P291" s="110" t="inlineStr">
        <is>
          <t>Entry</t>
        </is>
      </c>
      <c r="Q291" s="110" t="inlineStr">
        <is>
          <t>1 Follow</t>
        </is>
      </c>
      <c r="R291" s="110" t="inlineStr">
        <is>
          <t>0 yrs · fresher / intern</t>
        </is>
      </c>
      <c r="S291" s="110" t="inlineStr">
        <is>
          <t>—</t>
        </is>
      </c>
      <c r="T291" s="110" t="inlineStr">
        <is>
          <t>Admin Assistant</t>
        </is>
      </c>
      <c r="U291" s="110" t="inlineStr">
        <is>
          <t>IRIS Vs Competitor Benchmark — corporate services ladder: Trainee</t>
        </is>
      </c>
      <c r="V291" s="110" t="inlineStr">
        <is>
          <t>ICSI · Company Secretary; Companies Act 2013; IFMA · facilities; CIPS · procurement</t>
        </is>
      </c>
      <c r="W291" s="110" t="inlineStr">
        <is>
          <t>Core 1 · Future 1 · Functional 1 · Leadership not scored</t>
        </is>
      </c>
      <c r="X291" s="73" t="n">
        <v>463</v>
      </c>
      <c r="Y291" s="74" t="inlineStr">
        <is>
          <t>INTN0296</t>
        </is>
      </c>
      <c r="Z291" s="74" t="inlineStr">
        <is>
          <t>Intern</t>
        </is>
      </c>
      <c r="AA291" s="74" t="inlineStr">
        <is>
          <t>Active</t>
        </is>
      </c>
      <c r="AB291" s="74" t="inlineStr">
        <is>
          <t>Sneha Pillai</t>
        </is>
      </c>
      <c r="AC291" s="164" t="n">
        <v>46086</v>
      </c>
      <c r="AD291" s="74" t="inlineStr">
        <is>
          <t>Intern</t>
        </is>
      </c>
      <c r="AE291" s="74" t="inlineStr">
        <is>
          <t>B.Com</t>
        </is>
      </c>
      <c r="AF291" s="74" t="inlineStr">
        <is>
          <t>Santosh Sharma</t>
        </is>
      </c>
      <c r="AG291" s="74" t="inlineStr">
        <is>
          <t>N-2</t>
        </is>
      </c>
      <c r="AH291" s="74" t="inlineStr">
        <is>
          <t>Individual Contributor</t>
        </is>
      </c>
      <c r="AI291" s="74" t="inlineStr">
        <is>
          <t>0 years, 0 months, 0 days</t>
        </is>
      </c>
      <c r="AJ291" s="74" t="inlineStr">
        <is>
          <t>0 years, 5 months, 20 days</t>
        </is>
      </c>
      <c r="AK291" s="74" t="inlineStr">
        <is>
          <t>Corporate</t>
        </is>
      </c>
      <c r="AL291" s="74" t="inlineStr">
        <is>
          <t>Corporate</t>
        </is>
      </c>
      <c r="AM291" s="74" t="inlineStr">
        <is>
          <t>Secretarial &amp; Legal</t>
        </is>
      </c>
      <c r="AN291" s="74" t="inlineStr">
        <is>
          <t>Secretarial and Legal</t>
        </is>
      </c>
      <c r="AO291" s="74" t="inlineStr">
        <is>
          <t>No</t>
        </is>
      </c>
      <c r="AP291" s="74" t="inlineStr">
        <is>
          <t>General &amp; Admin</t>
        </is>
      </c>
      <c r="AQ291" s="74" t="inlineStr">
        <is>
          <t>Secretarial and Legal</t>
        </is>
      </c>
      <c r="AR291" s="74" t="inlineStr">
        <is>
          <t>Non-technical</t>
        </is>
      </c>
      <c r="AS291" s="74" t="n">
        <v>20</v>
      </c>
      <c r="AT291" s="74" t="inlineStr">
        <is>
          <t>Covered</t>
        </is>
      </c>
      <c r="AU291" s="74" t="n"/>
      <c r="AV291" s="74" t="n"/>
      <c r="AW291" s="74" t="n"/>
      <c r="AX291" s="74" t="n"/>
      <c r="AY291" s="74" t="n"/>
      <c r="AZ291" s="74" t="n"/>
      <c r="BA291" s="74" t="n"/>
      <c r="BB291" s="74" t="n"/>
      <c r="BC291" s="74" t="n"/>
      <c r="BD291" s="74" t="n"/>
      <c r="BE291" s="74" t="n"/>
      <c r="BF291" s="74" t="n"/>
      <c r="BG291" s="74" t="n"/>
      <c r="BH291" s="74" t="n"/>
      <c r="BI291" s="74" t="n"/>
      <c r="BJ291" s="74" t="n"/>
      <c r="BK291" s="74" t="n"/>
      <c r="BL291" s="74" t="n"/>
      <c r="BM291" s="74" t="n"/>
      <c r="BN291" s="74" t="n"/>
      <c r="BO291" s="74" t="n"/>
      <c r="BP291" s="74" t="n"/>
      <c r="BQ291" s="74" t="n"/>
      <c r="BR291" s="74" t="n"/>
      <c r="BS291" s="74" t="n"/>
      <c r="BT291" s="74" t="n"/>
      <c r="BU291" s="74" t="n"/>
      <c r="BV291" s="74" t="n"/>
      <c r="BW291" s="74" t="n"/>
      <c r="BX291" s="74" t="n"/>
      <c r="BY291" s="74" t="n"/>
      <c r="BZ291" s="74" t="n"/>
      <c r="CA291" s="74" t="n"/>
      <c r="CB291" s="74" t="n"/>
      <c r="CC291" s="74" t="n"/>
      <c r="CD291" s="74" t="n"/>
      <c r="CE291" s="74" t="n"/>
      <c r="CF291" s="74" t="n"/>
      <c r="CG291" s="74" t="n"/>
      <c r="CH291" s="74" t="n"/>
      <c r="CI291" s="74" t="n"/>
      <c r="CJ291" s="74" t="n"/>
      <c r="CK291" s="74" t="n"/>
      <c r="CL291" s="74" t="n"/>
      <c r="CM291" s="74" t="n"/>
      <c r="CN291" s="74" t="n"/>
      <c r="CO291" s="74" t="n"/>
      <c r="CP291" s="74" t="n"/>
      <c r="CQ291" s="74" t="n"/>
      <c r="CR291" s="74" t="n"/>
      <c r="CS291" s="74" t="n"/>
      <c r="CT291" s="74" t="n"/>
      <c r="CU291" s="74" t="n"/>
      <c r="CV291" s="74" t="n"/>
      <c r="CW291" s="74" t="n"/>
      <c r="CX291" s="74" t="n"/>
      <c r="CY291" s="74" t="n"/>
      <c r="CZ291" s="74" t="n"/>
      <c r="DA291" s="74" t="n"/>
      <c r="DB291" s="74" t="n"/>
      <c r="DC291" s="74" t="n"/>
      <c r="DD291" s="74" t="n"/>
      <c r="DE291" s="74" t="n"/>
      <c r="DF291" s="74" t="n"/>
      <c r="DG291" s="74" t="n"/>
      <c r="DH291" s="74" t="n"/>
      <c r="DI291" s="74" t="n"/>
      <c r="DJ291" s="74" t="n"/>
      <c r="DK291" s="74" t="n"/>
      <c r="DL291" s="74" t="n"/>
      <c r="DM291" s="74" t="n"/>
      <c r="DN291" s="74" t="n"/>
      <c r="DO291" s="74" t="n"/>
      <c r="DP291" s="74" t="n"/>
      <c r="DQ291" s="74" t="n"/>
      <c r="DR291" s="74" t="n"/>
      <c r="DS291" s="74" t="n"/>
      <c r="DT291" s="74" t="n"/>
      <c r="DU291" s="74" t="n"/>
      <c r="DV291" s="74" t="n"/>
      <c r="DW291" s="74" t="n"/>
      <c r="DX291" s="74" t="n"/>
      <c r="DY291" s="74" t="n"/>
      <c r="DZ291" s="74" t="n"/>
      <c r="EA291" s="74" t="n"/>
      <c r="EB291" s="74" t="n"/>
      <c r="EC291" s="74" t="n"/>
      <c r="ED291" s="74" t="n"/>
      <c r="EE291" s="74" t="n"/>
      <c r="EF291" s="74" t="n"/>
      <c r="EG291" s="74" t="n"/>
      <c r="EH291" s="74" t="n"/>
      <c r="EI291" s="74" t="n"/>
      <c r="EJ291" s="74" t="n"/>
      <c r="EK291" s="74" t="n"/>
      <c r="EL291" s="74" t="n"/>
      <c r="EM291" s="74" t="n"/>
      <c r="EN291" s="74" t="n"/>
      <c r="EO291" s="74" t="n"/>
      <c r="EP291" s="74" t="n"/>
      <c r="EQ291" s="74" t="n"/>
      <c r="ER291" s="74" t="n"/>
      <c r="ES291" s="74" t="n"/>
      <c r="ET291" s="74" t="n"/>
      <c r="EU291" s="74" t="n"/>
      <c r="EV291" s="130" t="n"/>
      <c r="EW291" s="131" t="n"/>
      <c r="EX291" s="131" t="n"/>
      <c r="EY291" s="131" t="n"/>
      <c r="EZ291" s="131" t="n"/>
      <c r="FA291" s="131" t="n"/>
      <c r="FB291" s="131" t="n"/>
      <c r="FC291" s="131" t="n"/>
    </row>
    <row r="292" ht="190.5" customHeight="1">
      <c r="A292" s="109" t="inlineStr">
        <is>
          <t>Mapped</t>
        </is>
      </c>
      <c r="B292" s="109" t="inlineStr">
        <is>
          <t>Corporate</t>
        </is>
      </c>
      <c r="C292" s="110" t="inlineStr">
        <is>
          <t>IRIS2060</t>
        </is>
      </c>
      <c r="D292" s="110" t="inlineStr">
        <is>
          <t>P K X Thomas</t>
        </is>
      </c>
      <c r="E292" s="110" t="inlineStr">
        <is>
          <t>Technology</t>
        </is>
      </c>
      <c r="F292" s="110" t="inlineStr">
        <is>
          <t>Chief Technology Officer</t>
        </is>
      </c>
      <c r="G292" s="110" t="inlineStr">
        <is>
          <t>Chief Technology Officer</t>
        </is>
      </c>
      <c r="H292" s="162" t="inlineStr">
        <is>
          <t>Not in current mapping files</t>
        </is>
      </c>
      <c r="I292" s="162" t="inlineStr">
        <is>
          <t>E1</t>
        </is>
      </c>
      <c r="J292" s="151" t="inlineStr">
        <is>
          <t>● Newly mapped</t>
        </is>
      </c>
      <c r="K292" s="162" t="inlineStr">
        <is>
          <t>Executive Leadership</t>
        </is>
      </c>
      <c r="L292" s="162" t="inlineStr">
        <is>
          <t>Enterprise Leadership</t>
        </is>
      </c>
      <c r="M292" s="163" t="inlineStr">
        <is>
          <t>• Survey response or KRAs describing the work · nothing on file — Employee + manager</t>
        </is>
      </c>
      <c r="N292" s="110" t="n">
        <v>0</v>
      </c>
      <c r="O292" s="109" t="inlineStr">
        <is>
          <t>E5</t>
        </is>
      </c>
      <c r="P292" s="110" t="inlineStr">
        <is>
          <t>C-Level</t>
        </is>
      </c>
      <c r="Q292" s="110" t="inlineStr">
        <is>
          <t>7</t>
        </is>
      </c>
      <c r="R292" s="110" t="inlineStr">
        <is>
          <t>20+ yrs</t>
        </is>
      </c>
      <c r="S292" s="110" t="inlineStr">
        <is>
          <t>—</t>
        </is>
      </c>
      <c r="T292" s="110" t="inlineStr">
        <is>
          <t>CXO · functional chief</t>
        </is>
      </c>
      <c r="U292" s="110" t="inlineStr">
        <is>
          <t>IRIS Vs Market Benchmark — Aon Radford / Mercer executive codes: E5 C-level · functional · IRIS Vs Competitor Benchmark — regtech / SaaS executive titles: CTO · CFO · CRO · CCO · COO</t>
        </is>
      </c>
      <c r="V292" s="110" t="inlineStr">
        <is>
          <t>Aon Radford executive levels E1–E6; Mercer ET1–ET3; Korn Ferry Leadership Architect</t>
        </is>
      </c>
      <c r="W292" s="110" t="inlineStr">
        <is>
          <t>Core 5 · Future 5 · Functional 4 · Leadership 5</t>
        </is>
      </c>
      <c r="X292" s="73" t="n">
        <v>240</v>
      </c>
      <c r="Y292" s="74" t="inlineStr">
        <is>
          <t>IRIS2060</t>
        </is>
      </c>
      <c r="Z292" s="74" t="inlineStr">
        <is>
          <t>Employee</t>
        </is>
      </c>
      <c r="AA292" s="74" t="inlineStr">
        <is>
          <t>Active</t>
        </is>
      </c>
      <c r="AB292" s="74" t="inlineStr">
        <is>
          <t>P K X Thomas</t>
        </is>
      </c>
      <c r="AC292" s="164" t="n">
        <v>44805</v>
      </c>
      <c r="AD292" s="74" t="inlineStr">
        <is>
          <t>Chief Technology Officer</t>
        </is>
      </c>
      <c r="AE292" s="74" t="inlineStr">
        <is>
          <t>MCA</t>
        </is>
      </c>
      <c r="AF292" s="74" t="inlineStr">
        <is>
          <t>-</t>
        </is>
      </c>
      <c r="AG292" s="74" t="inlineStr">
        <is>
          <t>N</t>
        </is>
      </c>
      <c r="AH292" s="74" t="inlineStr">
        <is>
          <t>Manager</t>
        </is>
      </c>
      <c r="AI292" s="74" t="inlineStr">
        <is>
          <t>30 years, 10 months, 0 days</t>
        </is>
      </c>
      <c r="AJ292" s="74" t="inlineStr">
        <is>
          <t>3 years, 11 months, 24 days</t>
        </is>
      </c>
      <c r="AK292" s="74" t="inlineStr">
        <is>
          <t>Corporate</t>
        </is>
      </c>
      <c r="AL292" s="74" t="inlineStr">
        <is>
          <t>Corporate</t>
        </is>
      </c>
      <c r="AM292" s="74" t="inlineStr">
        <is>
          <t>Technology</t>
        </is>
      </c>
      <c r="AN292" s="74" t="inlineStr">
        <is>
          <t>Management</t>
        </is>
      </c>
      <c r="AO292" s="74" t="inlineStr">
        <is>
          <t>No</t>
        </is>
      </c>
      <c r="AP292" s="74" t="inlineStr">
        <is>
          <t>Management</t>
        </is>
      </c>
      <c r="AQ292" s="74" t="inlineStr">
        <is>
          <t>Management</t>
        </is>
      </c>
      <c r="AR292" s="74" t="inlineStr">
        <is>
          <t>Non-technical</t>
        </is>
      </c>
      <c r="AS292" s="74" t="n">
        <v>0</v>
      </c>
      <c r="AT292" s="74" t="inlineStr">
        <is>
          <t>E-Top management</t>
        </is>
      </c>
      <c r="AU292" s="74" t="n"/>
      <c r="AV292" s="74" t="n"/>
      <c r="AW292" s="74" t="n"/>
      <c r="AX292" s="74" t="n"/>
      <c r="AY292" s="74" t="n"/>
      <c r="AZ292" s="74" t="n"/>
      <c r="BA292" s="74" t="n"/>
      <c r="BB292" s="74" t="n"/>
      <c r="BC292" s="74" t="n"/>
      <c r="BD292" s="74" t="n"/>
      <c r="BE292" s="74" t="n"/>
      <c r="BF292" s="74" t="n"/>
      <c r="BG292" s="74" t="n"/>
      <c r="BH292" s="74" t="n"/>
      <c r="BI292" s="74" t="n"/>
      <c r="BJ292" s="74" t="n"/>
      <c r="BK292" s="74" t="n"/>
      <c r="BL292" s="74" t="n"/>
      <c r="BM292" s="74" t="n"/>
      <c r="BN292" s="74" t="n"/>
      <c r="BO292" s="74" t="n"/>
      <c r="BP292" s="74" t="n"/>
      <c r="BQ292" s="74" t="n"/>
      <c r="BR292" s="74" t="n"/>
      <c r="BS292" s="74" t="n"/>
      <c r="BT292" s="74" t="n"/>
      <c r="BU292" s="74" t="n"/>
      <c r="BV292" s="74" t="n"/>
      <c r="BW292" s="74" t="n"/>
      <c r="BX292" s="74" t="n"/>
      <c r="BY292" s="74" t="n"/>
      <c r="BZ292" s="74" t="n"/>
      <c r="CA292" s="74" t="n"/>
      <c r="CB292" s="74" t="n"/>
      <c r="CC292" s="74" t="n"/>
      <c r="CD292" s="74" t="n"/>
      <c r="CE292" s="74" t="n"/>
      <c r="CF292" s="74" t="n"/>
      <c r="CG292" s="74" t="n"/>
      <c r="CH292" s="74" t="n"/>
      <c r="CI292" s="74" t="n"/>
      <c r="CJ292" s="74" t="n"/>
      <c r="CK292" s="74" t="n"/>
      <c r="CL292" s="74" t="n"/>
      <c r="CM292" s="74" t="n"/>
      <c r="CN292" s="74" t="n"/>
      <c r="CO292" s="74" t="n"/>
      <c r="CP292" s="74" t="n"/>
      <c r="CQ292" s="74" t="n"/>
      <c r="CR292" s="74" t="n"/>
      <c r="CS292" s="74" t="n"/>
      <c r="CT292" s="74" t="n"/>
      <c r="CU292" s="74" t="n"/>
      <c r="CV292" s="74" t="n"/>
      <c r="CW292" s="74" t="n"/>
      <c r="CX292" s="74" t="n"/>
      <c r="CY292" s="74" t="n"/>
      <c r="CZ292" s="74" t="n"/>
      <c r="DA292" s="74" t="n"/>
      <c r="DB292" s="74" t="n"/>
      <c r="DC292" s="74" t="n"/>
      <c r="DD292" s="74" t="n"/>
      <c r="DE292" s="74" t="n"/>
      <c r="DF292" s="74" t="n"/>
      <c r="DG292" s="74" t="n"/>
      <c r="DH292" s="74" t="n"/>
      <c r="DI292" s="74" t="n"/>
      <c r="DJ292" s="74" t="n"/>
      <c r="DK292" s="74" t="n"/>
      <c r="DL292" s="74" t="n"/>
      <c r="DM292" s="74" t="n"/>
      <c r="DN292" s="74" t="n"/>
      <c r="DO292" s="74" t="n"/>
      <c r="DP292" s="74" t="n"/>
      <c r="DQ292" s="74" t="n"/>
      <c r="DR292" s="74" t="n"/>
      <c r="DS292" s="74" t="n"/>
      <c r="DT292" s="74" t="n"/>
      <c r="DU292" s="74" t="n"/>
      <c r="DV292" s="74" t="n"/>
      <c r="DW292" s="74" t="n"/>
      <c r="DX292" s="74" t="n"/>
      <c r="DY292" s="74" t="n"/>
      <c r="DZ292" s="74" t="n"/>
      <c r="EA292" s="74" t="n"/>
      <c r="EB292" s="74" t="n"/>
      <c r="EC292" s="74" t="n"/>
      <c r="ED292" s="74" t="n"/>
      <c r="EE292" s="74" t="n"/>
      <c r="EF292" s="74" t="n"/>
      <c r="EG292" s="74" t="n"/>
      <c r="EH292" s="74" t="n"/>
      <c r="EI292" s="74" t="n"/>
      <c r="EJ292" s="74" t="n"/>
      <c r="EK292" s="74" t="n"/>
      <c r="EL292" s="74" t="n"/>
      <c r="EM292" s="74" t="n"/>
      <c r="EN292" s="74" t="n"/>
      <c r="EO292" s="74" t="n"/>
      <c r="EP292" s="74" t="n"/>
      <c r="EQ292" s="74" t="n"/>
      <c r="ER292" s="74" t="n"/>
      <c r="ES292" s="74" t="n"/>
      <c r="ET292" s="74" t="n"/>
      <c r="EU292" s="74" t="n"/>
      <c r="EV292" s="130" t="n"/>
      <c r="EW292" s="131" t="n"/>
      <c r="EX292" s="131" t="n"/>
      <c r="EY292" s="131" t="n"/>
      <c r="EZ292" s="131" t="n"/>
      <c r="FA292" s="131" t="n"/>
      <c r="FB292" s="131" t="n"/>
      <c r="FC292" s="131" t="n"/>
    </row>
    <row r="293" ht="153" customHeight="1">
      <c r="A293" s="109" t="inlineStr">
        <is>
          <t>Mapped</t>
        </is>
      </c>
      <c r="B293" s="109" t="inlineStr">
        <is>
          <t>Corporate</t>
        </is>
      </c>
      <c r="C293" s="110" t="inlineStr">
        <is>
          <t>IRISC344</t>
        </is>
      </c>
      <c r="D293" s="110" t="inlineStr">
        <is>
          <t>Vikas Thakur</t>
        </is>
      </c>
      <c r="E293" s="110" t="inlineStr">
        <is>
          <t>Technology</t>
        </is>
      </c>
      <c r="F293" s="110" t="inlineStr">
        <is>
          <t>Agile Coach</t>
        </is>
      </c>
      <c r="G293" s="110" t="inlineStr">
        <is>
          <t>Agile Coach</t>
        </is>
      </c>
      <c r="H293" s="162" t="inlineStr">
        <is>
          <t>Not in current mapping files</t>
        </is>
      </c>
      <c r="I293" s="162" t="inlineStr">
        <is>
          <t>B3</t>
        </is>
      </c>
      <c r="J293" s="151" t="inlineStr">
        <is>
          <t>● Newly mapped</t>
        </is>
      </c>
      <c r="K293" s="110" t="inlineStr">
        <is>
          <t>Project &amp; Program Management</t>
        </is>
      </c>
      <c r="L293" s="110" t="inlineStr">
        <is>
          <t>PMO &amp; Delivery Excellence</t>
        </is>
      </c>
      <c r="M293" s="163" t="inlineStr">
        <is>
          <t>• Survey response or KRAs describing the work · nothing on file — Employee + manager</t>
        </is>
      </c>
      <c r="N293" s="110" t="n">
        <v>0</v>
      </c>
      <c r="O293" s="109" t="inlineStr">
        <is>
          <t>P5 / M4</t>
        </is>
      </c>
      <c r="P293" s="110" t="inlineStr">
        <is>
          <t>Expert / Senior Manager</t>
        </is>
      </c>
      <c r="Q293" s="110" t="inlineStr">
        <is>
          <t>5 Ensure, advise</t>
        </is>
      </c>
      <c r="R293" s="110" t="inlineStr">
        <is>
          <t>8–12 yrs</t>
        </is>
      </c>
      <c r="S293" s="110" t="inlineStr">
        <is>
          <t>9–13 · 9–14</t>
        </is>
      </c>
      <c r="T293" s="110" t="inlineStr">
        <is>
          <t>Senior Program Manager</t>
        </is>
      </c>
      <c r="U293" s="110" t="inlineStr">
        <is>
          <t>IRIS Vs Competitor Benchmark — PMI pathway + SaaS delivery ladder: Program Manager · PgMP · Infosys / Accenture: JL6B Project Manager · L7 Manager</t>
        </is>
      </c>
      <c r="V293" s="110" t="inlineStr">
        <is>
          <t>PMI PMBOK and Talent Triangle; CAPM · entry → PMP → PgMP; Scrum / SAFe</t>
        </is>
      </c>
      <c r="W293" s="110" t="inlineStr">
        <is>
          <t>Core 4 · Future 3 · Functional 4 · Leadership 3</t>
        </is>
      </c>
      <c r="X293" s="73" t="n">
        <v>474</v>
      </c>
      <c r="Y293" s="74" t="inlineStr">
        <is>
          <t>IRISC344</t>
        </is>
      </c>
      <c r="Z293" s="74" t="inlineStr">
        <is>
          <t>On Contract</t>
        </is>
      </c>
      <c r="AA293" s="74" t="inlineStr">
        <is>
          <t>Active</t>
        </is>
      </c>
      <c r="AB293" s="74" t="inlineStr">
        <is>
          <t>Vikas Thakur</t>
        </is>
      </c>
      <c r="AC293" s="164" t="n">
        <v>46104</v>
      </c>
      <c r="AD293" s="74" t="inlineStr">
        <is>
          <t>Agile Coach</t>
        </is>
      </c>
      <c r="AE293" s="74" t="inlineStr">
        <is>
          <t>B.Tech</t>
        </is>
      </c>
      <c r="AF293" s="74" t="inlineStr">
        <is>
          <t>Pradip Dey</t>
        </is>
      </c>
      <c r="AG293" s="74" t="inlineStr">
        <is>
          <t>N-3</t>
        </is>
      </c>
      <c r="AH293" s="74" t="inlineStr">
        <is>
          <t>Individual Contributor</t>
        </is>
      </c>
      <c r="AI293" s="74" t="inlineStr">
        <is>
          <t>10 years, 11 months, 0 days</t>
        </is>
      </c>
      <c r="AJ293" s="74" t="inlineStr">
        <is>
          <t>0 years, 5 months, 2 days</t>
        </is>
      </c>
      <c r="AK293" s="74" t="inlineStr">
        <is>
          <t>Corporate</t>
        </is>
      </c>
      <c r="AL293" s="74" t="inlineStr">
        <is>
          <t>Corporate</t>
        </is>
      </c>
      <c r="AM293" s="74" t="inlineStr">
        <is>
          <t>Technology</t>
        </is>
      </c>
      <c r="AN293" s="74" t="inlineStr">
        <is>
          <t>Development</t>
        </is>
      </c>
      <c r="AO293" s="74" t="inlineStr">
        <is>
          <t>Yes</t>
        </is>
      </c>
      <c r="AP293" s="74" t="inlineStr">
        <is>
          <t>Product/Project</t>
        </is>
      </c>
      <c r="AQ293" s="74" t="inlineStr">
        <is>
          <t>Agile</t>
        </is>
      </c>
      <c r="AR293" s="74" t="inlineStr">
        <is>
          <t>Technical - Developer</t>
        </is>
      </c>
      <c r="AS293" s="74" t="n">
        <v>0</v>
      </c>
      <c r="AT293" s="74" t="inlineStr">
        <is>
          <t>Excluded</t>
        </is>
      </c>
      <c r="AU293" s="74" t="n"/>
      <c r="AV293" s="74" t="n"/>
      <c r="AW293" s="74" t="n"/>
      <c r="AX293" s="74" t="n"/>
      <c r="AY293" s="74" t="n"/>
      <c r="AZ293" s="74" t="n"/>
      <c r="BA293" s="74" t="n"/>
      <c r="BB293" s="74" t="n"/>
      <c r="BC293" s="74" t="n"/>
      <c r="BD293" s="74" t="n"/>
      <c r="BE293" s="74" t="n"/>
      <c r="BF293" s="74" t="n"/>
      <c r="BG293" s="74" t="n"/>
      <c r="BH293" s="74" t="n"/>
      <c r="BI293" s="74" t="n"/>
      <c r="BJ293" s="74" t="n"/>
      <c r="BK293" s="74" t="n"/>
      <c r="BL293" s="74" t="n"/>
      <c r="BM293" s="74" t="n"/>
      <c r="BN293" s="74" t="n"/>
      <c r="BO293" s="74" t="n"/>
      <c r="BP293" s="74" t="n"/>
      <c r="BQ293" s="74" t="n"/>
      <c r="BR293" s="74" t="n"/>
      <c r="BS293" s="74" t="n"/>
      <c r="BT293" s="74" t="n"/>
      <c r="BU293" s="74" t="n"/>
      <c r="BV293" s="74" t="n"/>
      <c r="BW293" s="74" t="n"/>
      <c r="BX293" s="74" t="n"/>
      <c r="BY293" s="74" t="n"/>
      <c r="BZ293" s="74" t="n"/>
      <c r="CA293" s="74" t="n"/>
      <c r="CB293" s="74" t="n"/>
      <c r="CC293" s="74" t="n"/>
      <c r="CD293" s="74" t="n"/>
      <c r="CE293" s="74" t="n"/>
      <c r="CF293" s="74" t="n"/>
      <c r="CG293" s="74" t="n"/>
      <c r="CH293" s="74" t="n"/>
      <c r="CI293" s="74" t="n"/>
      <c r="CJ293" s="74" t="n"/>
      <c r="CK293" s="74" t="n"/>
      <c r="CL293" s="74" t="n"/>
      <c r="CM293" s="74" t="n"/>
      <c r="CN293" s="74" t="n"/>
      <c r="CO293" s="74" t="n"/>
      <c r="CP293" s="74" t="n"/>
      <c r="CQ293" s="74" t="n"/>
      <c r="CR293" s="74" t="n"/>
      <c r="CS293" s="74" t="n"/>
      <c r="CT293" s="74" t="n"/>
      <c r="CU293" s="74" t="n"/>
      <c r="CV293" s="74" t="n"/>
      <c r="CW293" s="74" t="n"/>
      <c r="CX293" s="74" t="n"/>
      <c r="CY293" s="74" t="n"/>
      <c r="CZ293" s="74" t="n"/>
      <c r="DA293" s="74" t="n"/>
      <c r="DB293" s="74" t="n"/>
      <c r="DC293" s="74" t="n"/>
      <c r="DD293" s="74" t="n"/>
      <c r="DE293" s="74" t="n"/>
      <c r="DF293" s="74" t="n"/>
      <c r="DG293" s="74" t="n"/>
      <c r="DH293" s="74" t="n"/>
      <c r="DI293" s="74" t="n"/>
      <c r="DJ293" s="74" t="n"/>
      <c r="DK293" s="74" t="n"/>
      <c r="DL293" s="74" t="n"/>
      <c r="DM293" s="74" t="n"/>
      <c r="DN293" s="74" t="n"/>
      <c r="DO293" s="74" t="n"/>
      <c r="DP293" s="74" t="n"/>
      <c r="DQ293" s="74" t="n"/>
      <c r="DR293" s="74" t="n"/>
      <c r="DS293" s="74" t="n"/>
      <c r="DT293" s="74" t="n"/>
      <c r="DU293" s="74" t="n"/>
      <c r="DV293" s="74" t="n"/>
      <c r="DW293" s="74" t="n"/>
      <c r="DX293" s="74" t="n"/>
      <c r="DY293" s="74" t="n"/>
      <c r="DZ293" s="74" t="n"/>
      <c r="EA293" s="74" t="n"/>
      <c r="EB293" s="74" t="n"/>
      <c r="EC293" s="74" t="n"/>
      <c r="ED293" s="74" t="n"/>
      <c r="EE293" s="74" t="n"/>
      <c r="EF293" s="74" t="n"/>
      <c r="EG293" s="74" t="n"/>
      <c r="EH293" s="74" t="n"/>
      <c r="EI293" s="74" t="n"/>
      <c r="EJ293" s="74" t="n"/>
      <c r="EK293" s="74" t="n"/>
      <c r="EL293" s="74" t="n"/>
      <c r="EM293" s="74" t="n"/>
      <c r="EN293" s="74" t="n"/>
      <c r="EO293" s="74" t="n"/>
      <c r="EP293" s="74" t="n"/>
      <c r="EQ293" s="74" t="n"/>
      <c r="ER293" s="74" t="n"/>
      <c r="ES293" s="74" t="n"/>
      <c r="ET293" s="74" t="n"/>
      <c r="EU293" s="74" t="n"/>
      <c r="EV293" s="130" t="n"/>
      <c r="EW293" s="131" t="n"/>
      <c r="EX293" s="131" t="n"/>
      <c r="EY293" s="131" t="n"/>
      <c r="EZ293" s="131" t="n"/>
      <c r="FA293" s="131" t="n"/>
      <c r="FB293" s="131" t="n"/>
      <c r="FC293" s="131" t="n"/>
    </row>
    <row r="294" ht="250" customHeight="1">
      <c r="A294" s="109" t="inlineStr">
        <is>
          <t>Mapped</t>
        </is>
      </c>
      <c r="B294" s="109" t="inlineStr">
        <is>
          <t>Datatech</t>
        </is>
      </c>
      <c r="C294" s="110" t="inlineStr">
        <is>
          <t>IRISDT0012</t>
        </is>
      </c>
      <c r="D294" s="110" t="inlineStr">
        <is>
          <t>Jeevan Khokale</t>
        </is>
      </c>
      <c r="E294" s="110" t="inlineStr">
        <is>
          <t>Datatech - Outreach</t>
        </is>
      </c>
      <c r="F294" s="162" t="inlineStr">
        <is>
          <t>Program Manager</t>
        </is>
      </c>
      <c r="G294" s="162" t="inlineStr">
        <is>
          <t>Senior Program Specialist – POD Lead</t>
        </is>
      </c>
      <c r="H294" s="110" t="inlineStr">
        <is>
          <t>L5 – Manager</t>
        </is>
      </c>
      <c r="I294" s="110" t="inlineStr">
        <is>
          <t>B2</t>
        </is>
      </c>
      <c r="J294" s="110" t="inlineStr">
        <is>
          <t>• Same level</t>
        </is>
      </c>
      <c r="K294" s="110" t="inlineStr">
        <is>
          <t>Sales &amp; Business Development</t>
        </is>
      </c>
      <c r="L294" s="110" t="inlineStr">
        <is>
          <t>Field Outreach &amp; Programme Sales</t>
        </is>
      </c>
      <c r="M294" s="110" t="n"/>
      <c r="N294" s="110" t="n">
        <v>20</v>
      </c>
      <c r="O294" s="109" t="inlineStr">
        <is>
          <t>P4 / M3</t>
        </is>
      </c>
      <c r="P294" s="110" t="inlineStr">
        <is>
          <t>Senior / Manager</t>
        </is>
      </c>
      <c r="Q294" s="110" t="inlineStr">
        <is>
          <t>4–5</t>
        </is>
      </c>
      <c r="R294" s="110" t="inlineStr">
        <is>
          <t>6–9 yrs</t>
        </is>
      </c>
      <c r="S294" s="110" t="inlineStr">
        <is>
          <t>7–10 · 6–11</t>
        </is>
      </c>
      <c r="T294" s="110" t="inlineStr">
        <is>
          <t>Senior Account Executive</t>
        </is>
      </c>
      <c r="U294" s="110" t="inlineStr">
        <is>
          <t>IRIS Vs Competitor Benchmark — SaaS sales ladder — IC: Mid-Market AE · IRIS Vs Competitor Benchmark — SaaS sales ladder — management: Sales Manager</t>
        </is>
      </c>
      <c r="V294" s="110" t="inlineStr">
        <is>
          <t>SaaS sales ladder · SDR → AE → Enterprise AE → VP / CRO; MEDDICC-style qualification</t>
        </is>
      </c>
      <c r="W294" s="110" t="inlineStr">
        <is>
          <t>Core 3 · Future 3 · Functional 4 · Leadership 3</t>
        </is>
      </c>
      <c r="X294" s="73" t="n">
        <v>548</v>
      </c>
      <c r="Y294" s="74" t="inlineStr">
        <is>
          <t>IRISDT0012</t>
        </is>
      </c>
      <c r="Z294" s="74" t="inlineStr">
        <is>
          <t>Employee</t>
        </is>
      </c>
      <c r="AA294" s="74" t="inlineStr">
        <is>
          <t>Active</t>
        </is>
      </c>
      <c r="AB294" s="74" t="inlineStr">
        <is>
          <t>Jeevan Khokale</t>
        </is>
      </c>
      <c r="AC294" s="164" t="n">
        <v>46027</v>
      </c>
      <c r="AD294" s="74" t="inlineStr">
        <is>
          <t>Program Manager</t>
        </is>
      </c>
      <c r="AE294" s="74" t="inlineStr">
        <is>
          <t>MBA</t>
        </is>
      </c>
      <c r="AF294" s="74" t="inlineStr">
        <is>
          <t>Raghin Nair</t>
        </is>
      </c>
      <c r="AG294" s="74" t="inlineStr">
        <is>
          <t>N-3</t>
        </is>
      </c>
      <c r="AH294" s="74" t="inlineStr">
        <is>
          <t>Manager</t>
        </is>
      </c>
      <c r="AI294" s="74" t="inlineStr">
        <is>
          <t>7 years, 3 months, 0 days</t>
        </is>
      </c>
      <c r="AJ294" s="74" t="inlineStr">
        <is>
          <t>0 years, 7 months, 20 days</t>
        </is>
      </c>
      <c r="AK294" s="74" t="inlineStr">
        <is>
          <t>Datatech</t>
        </is>
      </c>
      <c r="AL294" s="74" t="inlineStr">
        <is>
          <t>Datatech</t>
        </is>
      </c>
      <c r="AM294" s="74" t="inlineStr">
        <is>
          <t>Datatech - Outreach</t>
        </is>
      </c>
      <c r="AN294" s="74" t="inlineStr">
        <is>
          <t>Sales</t>
        </is>
      </c>
      <c r="AO294" s="74" t="inlineStr">
        <is>
          <t>No</t>
        </is>
      </c>
      <c r="AP294" s="74" t="inlineStr">
        <is>
          <t>Sales, Marketing &amp; Support</t>
        </is>
      </c>
      <c r="AQ294" s="74" t="inlineStr">
        <is>
          <t>Sales</t>
        </is>
      </c>
      <c r="AR294" s="74" t="inlineStr">
        <is>
          <t>Non-technical</t>
        </is>
      </c>
      <c r="AS294" s="74" t="n">
        <v>20</v>
      </c>
      <c r="AT294" s="74" t="inlineStr">
        <is>
          <t>Covered</t>
        </is>
      </c>
      <c r="AU294" s="74" t="n"/>
      <c r="AV294" s="74" t="n"/>
      <c r="AW294" s="74" t="n"/>
      <c r="AX294" s="74" t="n"/>
      <c r="AY294" s="74" t="n"/>
      <c r="AZ294" s="74" t="n"/>
      <c r="BA294" s="74" t="n"/>
      <c r="BB294" s="74" t="n"/>
      <c r="BC294" s="74" t="n"/>
      <c r="BD294" s="74" t="n"/>
      <c r="BE294" s="74" t="n"/>
      <c r="BF294" s="74" t="n"/>
      <c r="BG294" s="74" t="n"/>
      <c r="BH294" s="74" t="n"/>
      <c r="BI294" s="74" t="n"/>
      <c r="BJ294" s="74" t="n"/>
      <c r="BK294" s="74" t="n"/>
      <c r="BL294" s="74" t="n"/>
      <c r="BM294" s="74" t="n"/>
      <c r="BN294" s="74" t="n"/>
      <c r="BO294" s="74" t="n"/>
      <c r="BP294" s="74" t="n"/>
      <c r="BQ294" s="74" t="n"/>
      <c r="BR294" s="74" t="n"/>
      <c r="BS294" s="74" t="n"/>
      <c r="BT294" s="74" t="n"/>
      <c r="BU294" s="74" t="n"/>
      <c r="BV294" s="74" t="n"/>
      <c r="BW294" s="74" t="n"/>
      <c r="BX294" s="74" t="n"/>
      <c r="BY294" s="74" t="n"/>
      <c r="BZ294" s="74" t="n"/>
      <c r="CA294" s="74" t="n"/>
      <c r="CB294" s="74" t="n"/>
      <c r="CC294" s="74" t="n"/>
      <c r="CD294" s="74" t="n"/>
      <c r="CE294" s="74" t="n"/>
      <c r="CF294" s="74" t="n"/>
      <c r="CG294" s="74" t="n"/>
      <c r="CH294" s="74" t="n"/>
      <c r="CI294" s="74" t="n"/>
      <c r="CJ294" s="74" t="n"/>
      <c r="CK294" s="74" t="n"/>
      <c r="CL294" s="74" t="n"/>
      <c r="CM294" s="74" t="n"/>
      <c r="CN294" s="74" t="n"/>
      <c r="CO294" s="74" t="n"/>
      <c r="CP294" s="74" t="n"/>
      <c r="CQ294" s="74" t="n"/>
      <c r="CR294" s="74" t="n"/>
      <c r="CS294" s="74" t="n"/>
      <c r="CT294" s="74" t="n"/>
      <c r="CU294" s="74" t="n"/>
      <c r="CV294" s="74" t="n"/>
      <c r="CW294" s="74" t="n"/>
      <c r="CX294" s="74" t="n"/>
      <c r="CY294" s="74" t="n"/>
      <c r="CZ294" s="74" t="n"/>
      <c r="DA294" s="74" t="n"/>
      <c r="DB294" s="74" t="n"/>
      <c r="DC294" s="74" t="inlineStr">
        <is>
          <t>IRIS2460</t>
        </is>
      </c>
      <c r="DD294" s="74" t="inlineStr">
        <is>
          <t>Employee</t>
        </is>
      </c>
      <c r="DE294" s="74" t="inlineStr">
        <is>
          <t>Active</t>
        </is>
      </c>
      <c r="DF294" s="74" t="inlineStr">
        <is>
          <t>Jeevan Khokale</t>
        </is>
      </c>
      <c r="DG294" s="164" t="n">
        <v>46027</v>
      </c>
      <c r="DH294" s="74" t="inlineStr">
        <is>
          <t>Program Manager</t>
        </is>
      </c>
      <c r="DI294" s="74" t="inlineStr">
        <is>
          <t>Project &amp; Program Management</t>
        </is>
      </c>
      <c r="DJ294" s="74" t="inlineStr">
        <is>
          <t>Program Management</t>
        </is>
      </c>
      <c r="DK294" s="74" t="inlineStr">
        <is>
          <t>Program Manager</t>
        </is>
      </c>
      <c r="DL294" s="74" t="inlineStr">
        <is>
          <t>L5 – Manager</t>
        </is>
      </c>
      <c r="DM294" s="74" t="inlineStr">
        <is>
          <t>MBA</t>
        </is>
      </c>
      <c r="DN294" s="74" t="inlineStr">
        <is>
          <t>Raghin Nair</t>
        </is>
      </c>
      <c r="DO294" s="74" t="inlineStr">
        <is>
          <t>N-3</t>
        </is>
      </c>
      <c r="DP294" s="74" t="inlineStr">
        <is>
          <t>Manager</t>
        </is>
      </c>
      <c r="DQ294" s="74" t="inlineStr">
        <is>
          <t>7 years, 3 months, 0 days</t>
        </is>
      </c>
      <c r="DR294" s="74" t="inlineStr">
        <is>
          <t>0 years, 5 months, 15 days</t>
        </is>
      </c>
      <c r="DS294" s="74" t="inlineStr">
        <is>
          <t>7 years, 8 months, 15 days</t>
        </is>
      </c>
      <c r="DT294" s="74" t="n">
        <v>0.457762557077626</v>
      </c>
      <c r="DU294" s="74" t="inlineStr">
        <is>
          <t>Datatech</t>
        </is>
      </c>
      <c r="DV294" s="74" t="inlineStr">
        <is>
          <t>Datatech</t>
        </is>
      </c>
      <c r="DW294" s="74" t="inlineStr">
        <is>
          <t>Datatech - Outreach</t>
        </is>
      </c>
      <c r="DX294" s="74" t="inlineStr">
        <is>
          <t>Sales</t>
        </is>
      </c>
      <c r="DY294" s="74" t="inlineStr">
        <is>
          <t>No</t>
        </is>
      </c>
      <c r="DZ294" s="74" t="inlineStr">
        <is>
          <t>Sales, Marketing &amp; Support</t>
        </is>
      </c>
      <c r="EA294" s="74" t="inlineStr">
        <is>
          <t>Sales</t>
        </is>
      </c>
      <c r="EB294" s="74" t="inlineStr">
        <is>
          <t>Non-technical</t>
        </is>
      </c>
      <c r="EC294" s="74" t="inlineStr">
        <is>
          <t>Bengaluru</t>
        </is>
      </c>
      <c r="ED294" s="74" t="n"/>
      <c r="EE294" s="74"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EF294" s="74"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EG294" s="74" t="n">
        <v>3</v>
      </c>
      <c r="EH294" s="164" t="n">
        <v>46199</v>
      </c>
      <c r="EI294" s="74" t="inlineStr">
        <is>
          <t>Program Manager</t>
        </is>
      </c>
      <c r="EJ294" s="74" t="inlineStr">
        <is>
          <t>No</t>
        </is>
      </c>
      <c r="EK294" s="74" t="n">
        <v>3</v>
      </c>
      <c r="EL294" s="74" t="inlineStr">
        <is>
          <t>Medium</t>
        </is>
      </c>
      <c r="EM294" s="74" t="inlineStr">
        <is>
          <t>Core Contributor</t>
        </is>
      </c>
      <c r="EN294" s="74" t="inlineStr">
        <is>
          <t>No</t>
        </is>
      </c>
      <c r="EO294" s="74" t="inlineStr">
        <is>
          <t>Yes</t>
        </is>
      </c>
      <c r="EP294" s="74" t="inlineStr">
        <is>
          <t>No</t>
        </is>
      </c>
      <c r="EQ294" s="74" t="n"/>
      <c r="ER294" s="74" t="inlineStr">
        <is>
          <t>Product knowledge · loan/BHR products; Objection handling; Sales approach/pitch technique</t>
        </is>
      </c>
      <c r="ES294" s="74" t="inlineStr">
        <is>
          <t>Target role: Onground Team Lead · formalizing existing informal management of Lakshmikanth. Development: team-lead training - performance management, coaching juniors, structured 1:1s. Review date: 31-08-2026</t>
        </is>
      </c>
      <c r="ET294" s="74" t="n"/>
      <c r="EU294" s="74" t="inlineStr">
        <is>
          <t>Peridot App</t>
        </is>
      </c>
      <c r="EV294" s="130" t="n"/>
      <c r="EW294" s="131" t="n"/>
      <c r="EX294" s="131" t="n"/>
      <c r="EY294" s="131" t="n"/>
      <c r="EZ294" s="131" t="n"/>
      <c r="FA294" s="131" t="n"/>
      <c r="FB294" s="131" t="n"/>
      <c r="FC294" s="131" t="inlineStr">
        <is>
          <t>IRIS2460</t>
        </is>
      </c>
    </row>
    <row r="295" ht="153" customHeight="1">
      <c r="A295" s="109" t="inlineStr">
        <is>
          <t>Mapped</t>
        </is>
      </c>
      <c r="B295" s="109" t="inlineStr">
        <is>
          <t>Datatech</t>
        </is>
      </c>
      <c r="C295" s="110" t="inlineStr">
        <is>
          <t>IRISDT0011</t>
        </is>
      </c>
      <c r="D295" s="110" t="inlineStr">
        <is>
          <t>Raghin Nair</t>
        </is>
      </c>
      <c r="E295" s="110" t="inlineStr">
        <is>
          <t>Datatech - Outreach</t>
        </is>
      </c>
      <c r="F295" s="162" t="inlineStr">
        <is>
          <t>Program Lead</t>
        </is>
      </c>
      <c r="G295" s="162" t="inlineStr">
        <is>
          <t>Program Manager – Outreach</t>
        </is>
      </c>
      <c r="H295" s="162" t="inlineStr">
        <is>
          <t>L5 – Lead · IC</t>
        </is>
      </c>
      <c r="I295" s="162" t="inlineStr">
        <is>
          <t>B2</t>
        </is>
      </c>
      <c r="J295" s="165" t="inlineStr">
        <is>
          <t>▼ Down · protected</t>
        </is>
      </c>
      <c r="K295" s="110" t="inlineStr">
        <is>
          <t>Sales &amp; Business Development</t>
        </is>
      </c>
      <c r="L295" s="110" t="inlineStr">
        <is>
          <t>Field Outreach &amp; Programme Sales</t>
        </is>
      </c>
      <c r="M295" s="110" t="n"/>
      <c r="N295" s="110" t="n">
        <v>20</v>
      </c>
      <c r="O295" s="109" t="inlineStr">
        <is>
          <t>P4 / M3</t>
        </is>
      </c>
      <c r="P295" s="110" t="inlineStr">
        <is>
          <t>Senior / Manager</t>
        </is>
      </c>
      <c r="Q295" s="110" t="inlineStr">
        <is>
          <t>4–5</t>
        </is>
      </c>
      <c r="R295" s="110" t="inlineStr">
        <is>
          <t>6–9 yrs</t>
        </is>
      </c>
      <c r="S295" s="110" t="inlineStr">
        <is>
          <t>7–10 · 6–11</t>
        </is>
      </c>
      <c r="T295" s="110" t="inlineStr">
        <is>
          <t>Manager</t>
        </is>
      </c>
      <c r="U295" s="110" t="inlineStr">
        <is>
          <t>IRIS Vs Competitor Benchmark — SaaS sales ladder — IC: Mid-Market AE · IRIS Vs Competitor Benchmark — SaaS sales ladder — management: Sales Manager</t>
        </is>
      </c>
      <c r="V295" s="110" t="inlineStr">
        <is>
          <t>SaaS sales ladder · SDR → AE → Enterprise AE → VP / CRO; MEDDICC-style qualification</t>
        </is>
      </c>
      <c r="W295" s="110" t="inlineStr">
        <is>
          <t>Core 3 · Future 3 · Functional 4 · Leadership 3</t>
        </is>
      </c>
      <c r="X295" s="73" t="n">
        <v>546</v>
      </c>
      <c r="Y295" s="74" t="inlineStr">
        <is>
          <t>IRISDT0011</t>
        </is>
      </c>
      <c r="Z295" s="74" t="inlineStr">
        <is>
          <t>Employee</t>
        </is>
      </c>
      <c r="AA295" s="74" t="inlineStr">
        <is>
          <t>Active</t>
        </is>
      </c>
      <c r="AB295" s="74" t="inlineStr">
        <is>
          <t>Raghin Nair</t>
        </is>
      </c>
      <c r="AC295" s="164" t="n">
        <v>45946</v>
      </c>
      <c r="AD295" s="74" t="inlineStr">
        <is>
          <t>Program Lead</t>
        </is>
      </c>
      <c r="AE295" s="74" t="inlineStr">
        <is>
          <t>B.Com</t>
        </is>
      </c>
      <c r="AF295" s="74" t="inlineStr">
        <is>
          <t>Shilpa Dhobale</t>
        </is>
      </c>
      <c r="AG295" s="74" t="inlineStr">
        <is>
          <t>N-2</t>
        </is>
      </c>
      <c r="AH295" s="74" t="inlineStr">
        <is>
          <t>Manager</t>
        </is>
      </c>
      <c r="AI295" s="74" t="inlineStr">
        <is>
          <t>18 years, 6 months, 0 days</t>
        </is>
      </c>
      <c r="AJ295" s="74" t="inlineStr">
        <is>
          <t>0 years, 10 months, 9 days</t>
        </is>
      </c>
      <c r="AK295" s="74" t="inlineStr">
        <is>
          <t>Datatech</t>
        </is>
      </c>
      <c r="AL295" s="74" t="inlineStr">
        <is>
          <t>Datatech</t>
        </is>
      </c>
      <c r="AM295" s="74" t="inlineStr">
        <is>
          <t>Datatech - Outreach</t>
        </is>
      </c>
      <c r="AN295" s="74" t="inlineStr">
        <is>
          <t>Sales</t>
        </is>
      </c>
      <c r="AO295" s="74" t="inlineStr">
        <is>
          <t>No</t>
        </is>
      </c>
      <c r="AP295" s="74" t="inlineStr">
        <is>
          <t>Sales, Marketing &amp; Support</t>
        </is>
      </c>
      <c r="AQ295" s="74" t="inlineStr">
        <is>
          <t>Sales</t>
        </is>
      </c>
      <c r="AR295" s="74" t="inlineStr">
        <is>
          <t>Technical · BA, PM and QA</t>
        </is>
      </c>
      <c r="AS295" s="74" t="n">
        <v>20</v>
      </c>
      <c r="AT295" s="74" t="inlineStr">
        <is>
          <t>Covered</t>
        </is>
      </c>
      <c r="AU295" s="74" t="n"/>
      <c r="AV295" s="74" t="n"/>
      <c r="AW295" s="74" t="n"/>
      <c r="AX295" s="74" t="n"/>
      <c r="AY295" s="74" t="n"/>
      <c r="AZ295" s="74" t="n"/>
      <c r="BA295" s="74" t="n"/>
      <c r="BB295" s="74" t="n"/>
      <c r="BC295" s="74" t="n"/>
      <c r="BD295" s="74" t="n"/>
      <c r="BE295" s="74" t="n"/>
      <c r="BF295" s="74" t="n"/>
      <c r="BG295" s="74" t="n"/>
      <c r="BH295" s="74" t="n"/>
      <c r="BI295" s="74" t="n"/>
      <c r="BJ295" s="74" t="n"/>
      <c r="BK295" s="74" t="n"/>
      <c r="BL295" s="74" t="n"/>
      <c r="BM295" s="74" t="n"/>
      <c r="BN295" s="74" t="n"/>
      <c r="BO295" s="74" t="n"/>
      <c r="BP295" s="74" t="n"/>
      <c r="BQ295" s="74" t="n"/>
      <c r="BR295" s="74" t="n"/>
      <c r="BS295" s="74" t="n"/>
      <c r="BT295" s="74" t="n"/>
      <c r="BU295" s="74" t="n"/>
      <c r="BV295" s="74" t="n"/>
      <c r="BW295" s="74" t="n"/>
      <c r="BX295" s="74" t="n"/>
      <c r="BY295" s="74" t="n"/>
      <c r="BZ295" s="74" t="n"/>
      <c r="CA295" s="74" t="n"/>
      <c r="CB295" s="74" t="n"/>
      <c r="CC295" s="74" t="n"/>
      <c r="CD295" s="74" t="n"/>
      <c r="CE295" s="74" t="n"/>
      <c r="CF295" s="74" t="n"/>
      <c r="CG295" s="74" t="n"/>
      <c r="CH295" s="74" t="n"/>
      <c r="CI295" s="74" t="n"/>
      <c r="CJ295" s="74" t="n"/>
      <c r="CK295" s="74" t="n"/>
      <c r="CL295" s="74" t="n"/>
      <c r="CM295" s="74" t="n"/>
      <c r="CN295" s="74" t="n"/>
      <c r="CO295" s="74" t="n"/>
      <c r="CP295" s="74" t="n"/>
      <c r="CQ295" s="74" t="n"/>
      <c r="CR295" s="74" t="n"/>
      <c r="CS295" s="74" t="n"/>
      <c r="CT295" s="74" t="n"/>
      <c r="CU295" s="74" t="n"/>
      <c r="CV295" s="74" t="n"/>
      <c r="CW295" s="74" t="n"/>
      <c r="CX295" s="74" t="n"/>
      <c r="CY295" s="74" t="n"/>
      <c r="CZ295" s="74" t="n"/>
      <c r="DA295" s="74" t="n"/>
      <c r="DB295" s="74" t="n"/>
      <c r="DC295" s="74" t="inlineStr">
        <is>
          <t>IRIS2439</t>
        </is>
      </c>
      <c r="DD295" s="74" t="inlineStr">
        <is>
          <t>Employee</t>
        </is>
      </c>
      <c r="DE295" s="74" t="inlineStr">
        <is>
          <t>Active</t>
        </is>
      </c>
      <c r="DF295" s="74" t="inlineStr">
        <is>
          <t>Raghin Nair</t>
        </is>
      </c>
      <c r="DG295" s="164" t="n">
        <v>45946</v>
      </c>
      <c r="DH295" s="74" t="inlineStr">
        <is>
          <t>Program Lead</t>
        </is>
      </c>
      <c r="DI295" s="74" t="inlineStr">
        <is>
          <t>Project &amp; Program Management</t>
        </is>
      </c>
      <c r="DJ295" s="74" t="inlineStr">
        <is>
          <t>Program Management</t>
        </is>
      </c>
      <c r="DK295" s="74" t="inlineStr">
        <is>
          <t>Program Lead</t>
        </is>
      </c>
      <c r="DL295" s="74" t="inlineStr">
        <is>
          <t>L5 – Lead · IC</t>
        </is>
      </c>
      <c r="DM295" s="74" t="inlineStr">
        <is>
          <t>B.Com</t>
        </is>
      </c>
      <c r="DN295" s="74" t="inlineStr">
        <is>
          <t>Shilpa Dhobale</t>
        </is>
      </c>
      <c r="DO295" s="74" t="inlineStr">
        <is>
          <t>N-2</t>
        </is>
      </c>
      <c r="DP295" s="74" t="inlineStr">
        <is>
          <t>Manager</t>
        </is>
      </c>
      <c r="DQ295" s="74" t="inlineStr">
        <is>
          <t>18 years, 6 months, 0 days</t>
        </is>
      </c>
      <c r="DR295" s="74" t="inlineStr">
        <is>
          <t>0 years, 8 months, 4 days</t>
        </is>
      </c>
      <c r="DS295" s="74" t="inlineStr">
        <is>
          <t>19 years, 2 months, 4 days</t>
        </is>
      </c>
      <c r="DT295" s="74" t="n">
        <v>0.677625570776256</v>
      </c>
      <c r="DU295" s="74" t="inlineStr">
        <is>
          <t>Datatech</t>
        </is>
      </c>
      <c r="DV295" s="74" t="inlineStr">
        <is>
          <t>Datatech</t>
        </is>
      </c>
      <c r="DW295" s="74" t="inlineStr">
        <is>
          <t>Datatech - Outreach</t>
        </is>
      </c>
      <c r="DX295" s="74" t="inlineStr">
        <is>
          <t>Client Engagement</t>
        </is>
      </c>
      <c r="DY295" s="74" t="inlineStr">
        <is>
          <t>No</t>
        </is>
      </c>
      <c r="DZ295" s="74" t="inlineStr">
        <is>
          <t>Client Engagement</t>
        </is>
      </c>
      <c r="EA295" s="74" t="inlineStr">
        <is>
          <t>Product Management</t>
        </is>
      </c>
      <c r="EB295" s="74" t="inlineStr">
        <is>
          <t>Technical · BA, PM and QA</t>
        </is>
      </c>
      <c r="EC295" s="74" t="inlineStr">
        <is>
          <t>Turbhe</t>
        </is>
      </c>
      <c r="ED295" s="74" t="n"/>
      <c r="EE295" s="74" t="n"/>
      <c r="EF295" s="74" t="n"/>
      <c r="EG295" s="74" t="n">
        <v>3</v>
      </c>
      <c r="EH295" s="74" t="n"/>
      <c r="EI295" s="74" t="inlineStr">
        <is>
          <t>Program Lead</t>
        </is>
      </c>
      <c r="EJ295" s="74" t="inlineStr">
        <is>
          <t>Yes</t>
        </is>
      </c>
      <c r="EK295" s="74" t="n">
        <v>3</v>
      </c>
      <c r="EL295" s="74" t="n">
        <v>3</v>
      </c>
      <c r="EM295" s="74" t="inlineStr">
        <is>
          <t>Core Contributor</t>
        </is>
      </c>
      <c r="EN295" s="74" t="inlineStr">
        <is>
          <t>No</t>
        </is>
      </c>
      <c r="EO295" s="74" t="inlineStr">
        <is>
          <t>No</t>
        </is>
      </c>
      <c r="EP295" s="74" t="inlineStr">
        <is>
          <t>Yes</t>
        </is>
      </c>
      <c r="EQ295" s="74" t="n"/>
      <c r="ER295" s="74" t="n"/>
      <c r="ES295" s="74" t="n"/>
      <c r="ET295" s="74" t="n"/>
      <c r="EU295" s="74" t="inlineStr">
        <is>
          <t>All</t>
        </is>
      </c>
      <c r="EV295" s="130" t="n"/>
      <c r="EW295" s="131" t="n"/>
      <c r="EX295" s="131" t="n"/>
      <c r="EY295" s="131" t="n"/>
      <c r="EZ295" s="131" t="n"/>
      <c r="FA295" s="131" t="n"/>
      <c r="FB295" s="131" t="n"/>
      <c r="FC295" s="131" t="inlineStr">
        <is>
          <t>IRIS2439</t>
        </is>
      </c>
    </row>
    <row r="296" ht="250" customHeight="1">
      <c r="A296" s="109" t="inlineStr">
        <is>
          <t>Mapped</t>
        </is>
      </c>
      <c r="B296" s="109" t="inlineStr">
        <is>
          <t>Datatech</t>
        </is>
      </c>
      <c r="C296" s="110" t="inlineStr">
        <is>
          <t>IRISDT0013</t>
        </is>
      </c>
      <c r="D296" s="110" t="inlineStr">
        <is>
          <t>Bharati Durgaprasad Paranjape</t>
        </is>
      </c>
      <c r="E296" s="110" t="inlineStr">
        <is>
          <t>Datatech - Outreach</t>
        </is>
      </c>
      <c r="F296" s="162" t="inlineStr">
        <is>
          <t>Program Executive - MSME</t>
        </is>
      </c>
      <c r="G296" s="162" t="inlineStr">
        <is>
          <t>Senior Program Executive</t>
        </is>
      </c>
      <c r="H296" s="162" t="inlineStr">
        <is>
          <t>L3 – Professional / Associate</t>
        </is>
      </c>
      <c r="I296" s="162" t="inlineStr">
        <is>
          <t>A3</t>
        </is>
      </c>
      <c r="J296" s="166" t="inlineStr">
        <is>
          <t>▲ Up</t>
        </is>
      </c>
      <c r="K296" s="110" t="inlineStr">
        <is>
          <t>Sales &amp; Business Development</t>
        </is>
      </c>
      <c r="L296" s="110" t="inlineStr">
        <is>
          <t>Field Outreach &amp; Programme Sales</t>
        </is>
      </c>
      <c r="M296" s="110" t="n"/>
      <c r="N296" s="110" t="n">
        <v>19</v>
      </c>
      <c r="O296" s="109" t="inlineStr">
        <is>
          <t>P2</t>
        </is>
      </c>
      <c r="P296" s="110" t="inlineStr">
        <is>
          <t>Developing</t>
        </is>
      </c>
      <c r="Q296" s="110" t="inlineStr">
        <is>
          <t>3 Apply</t>
        </is>
      </c>
      <c r="R296" s="110" t="inlineStr">
        <is>
          <t>2–4 yrs</t>
        </is>
      </c>
      <c r="S296" s="110" t="inlineStr">
        <is>
          <t>3–5 · 2–5</t>
        </is>
      </c>
      <c r="T296" s="110" t="inlineStr">
        <is>
          <t>SDR / Inside Sales</t>
        </is>
      </c>
      <c r="U296" s="110" t="inlineStr">
        <is>
          <t>IRIS Vs Competitor Benchmark — SaaS sales ladder — IC: Senior SDR</t>
        </is>
      </c>
      <c r="V296" s="110" t="inlineStr">
        <is>
          <t>SaaS sales ladder · SDR → AE → Enterprise AE → VP / CRO; MEDDICC-style qualification</t>
        </is>
      </c>
      <c r="W296" s="110" t="inlineStr">
        <is>
          <t>Core 2 · Future 2 · Functional 3 · Leadership not scored</t>
        </is>
      </c>
      <c r="X296" s="73" t="n">
        <v>549</v>
      </c>
      <c r="Y296" s="74" t="inlineStr">
        <is>
          <t>IRISDT0013</t>
        </is>
      </c>
      <c r="Z296" s="74" t="inlineStr">
        <is>
          <t>Employee</t>
        </is>
      </c>
      <c r="AA296" s="74" t="inlineStr">
        <is>
          <t>Active</t>
        </is>
      </c>
      <c r="AB296" s="74" t="inlineStr">
        <is>
          <t>Bharati Durgaprasad Paranjape</t>
        </is>
      </c>
      <c r="AC296" s="164" t="n">
        <v>46027</v>
      </c>
      <c r="AD296" s="74" t="inlineStr">
        <is>
          <t>Program Executive - MSME</t>
        </is>
      </c>
      <c r="AE296" s="74" t="inlineStr">
        <is>
          <t>MA</t>
        </is>
      </c>
      <c r="AF296" s="74" t="inlineStr">
        <is>
          <t>Raghin Nair</t>
        </is>
      </c>
      <c r="AG296" s="74" t="inlineStr">
        <is>
          <t>N-3</t>
        </is>
      </c>
      <c r="AH296" s="74" t="inlineStr">
        <is>
          <t>Individual Contributor</t>
        </is>
      </c>
      <c r="AI296" s="74" t="inlineStr">
        <is>
          <t>3 years, 8 months, 0 days</t>
        </is>
      </c>
      <c r="AJ296" s="74" t="inlineStr">
        <is>
          <t>0 years, 7 months, 20 days</t>
        </is>
      </c>
      <c r="AK296" s="74" t="inlineStr">
        <is>
          <t>Datatech</t>
        </is>
      </c>
      <c r="AL296" s="74" t="inlineStr">
        <is>
          <t>Datatech</t>
        </is>
      </c>
      <c r="AM296" s="74" t="inlineStr">
        <is>
          <t>Datatech - Outreach</t>
        </is>
      </c>
      <c r="AN296" s="74" t="inlineStr">
        <is>
          <t>Sales</t>
        </is>
      </c>
      <c r="AO296" s="74" t="inlineStr">
        <is>
          <t>No</t>
        </is>
      </c>
      <c r="AP296" s="74" t="inlineStr">
        <is>
          <t>Sales, Marketing &amp; Support</t>
        </is>
      </c>
      <c r="AQ296" s="74" t="inlineStr">
        <is>
          <t>Sales</t>
        </is>
      </c>
      <c r="AR296" s="74" t="inlineStr">
        <is>
          <t>Non-technical</t>
        </is>
      </c>
      <c r="AS296" s="74" t="n">
        <v>20</v>
      </c>
      <c r="AT296" s="74" t="inlineStr">
        <is>
          <t>Covered</t>
        </is>
      </c>
      <c r="AU296" s="74" t="n"/>
      <c r="AV296" s="74" t="n"/>
      <c r="AW296" s="74" t="n"/>
      <c r="AX296" s="74" t="n"/>
      <c r="AY296" s="74" t="n"/>
      <c r="AZ296" s="74" t="n"/>
      <c r="BA296" s="74" t="n"/>
      <c r="BB296" s="74" t="n"/>
      <c r="BC296" s="74" t="n"/>
      <c r="BD296" s="74" t="n"/>
      <c r="BE296" s="74" t="n"/>
      <c r="BF296" s="74" t="n"/>
      <c r="BG296" s="74" t="n"/>
      <c r="BH296" s="74" t="n"/>
      <c r="BI296" s="74" t="n"/>
      <c r="BJ296" s="74" t="n"/>
      <c r="BK296" s="74" t="n"/>
      <c r="BL296" s="74" t="n"/>
      <c r="BM296" s="74" t="n"/>
      <c r="BN296" s="74" t="n"/>
      <c r="BO296" s="74" t="n"/>
      <c r="BP296" s="74" t="n"/>
      <c r="BQ296" s="74" t="n"/>
      <c r="BR296" s="74" t="n"/>
      <c r="BS296" s="74" t="n"/>
      <c r="BT296" s="74" t="n"/>
      <c r="BU296" s="74" t="n"/>
      <c r="BV296" s="74" t="n"/>
      <c r="BW296" s="74" t="n"/>
      <c r="BX296" s="74" t="n"/>
      <c r="BY296" s="74" t="n"/>
      <c r="BZ296" s="74" t="n"/>
      <c r="CA296" s="74" t="n"/>
      <c r="CB296" s="74" t="n"/>
      <c r="CC296" s="74" t="n"/>
      <c r="CD296" s="74" t="n"/>
      <c r="CE296" s="74" t="n"/>
      <c r="CF296" s="74" t="n"/>
      <c r="CG296" s="74" t="n"/>
      <c r="CH296" s="74" t="n"/>
      <c r="CI296" s="74" t="n"/>
      <c r="CJ296" s="74" t="n"/>
      <c r="CK296" s="74" t="n"/>
      <c r="CL296" s="74" t="n"/>
      <c r="CM296" s="74" t="n"/>
      <c r="CN296" s="74" t="n"/>
      <c r="CO296" s="74" t="n"/>
      <c r="CP296" s="74" t="n"/>
      <c r="CQ296" s="74" t="n"/>
      <c r="CR296" s="74" t="n"/>
      <c r="CS296" s="74" t="n"/>
      <c r="CT296" s="74" t="n"/>
      <c r="CU296" s="74" t="n"/>
      <c r="CV296" s="74" t="n"/>
      <c r="CW296" s="74" t="n"/>
      <c r="CX296" s="74" t="n"/>
      <c r="CY296" s="74" t="n"/>
      <c r="CZ296" s="74" t="n"/>
      <c r="DA296" s="74" t="n"/>
      <c r="DB296" s="74" t="n"/>
      <c r="DC296" s="74" t="inlineStr">
        <is>
          <t>IRIS2461</t>
        </is>
      </c>
      <c r="DD296" s="74" t="inlineStr">
        <is>
          <t>Employee</t>
        </is>
      </c>
      <c r="DE296" s="74" t="inlineStr">
        <is>
          <t>Active</t>
        </is>
      </c>
      <c r="DF296" s="74" t="inlineStr">
        <is>
          <t>Bharati Durgaprasad Paranjape</t>
        </is>
      </c>
      <c r="DG296" s="164" t="n">
        <v>46027</v>
      </c>
      <c r="DH296" s="74" t="inlineStr">
        <is>
          <t>Program Executive - MSME</t>
        </is>
      </c>
      <c r="DI296" s="74" t="inlineStr">
        <is>
          <t>Project &amp; Program Management</t>
        </is>
      </c>
      <c r="DJ296" s="74" t="inlineStr">
        <is>
          <t>Program Management</t>
        </is>
      </c>
      <c r="DK296" s="74" t="inlineStr">
        <is>
          <t>Program Executive - MSME</t>
        </is>
      </c>
      <c r="DL296" s="74" t="inlineStr">
        <is>
          <t>L3 – Professional / Associate</t>
        </is>
      </c>
      <c r="DM296" s="74" t="inlineStr">
        <is>
          <t>MA</t>
        </is>
      </c>
      <c r="DN296" s="74" t="inlineStr">
        <is>
          <t>Raghin Nair</t>
        </is>
      </c>
      <c r="DO296" s="74" t="inlineStr">
        <is>
          <t>N-3</t>
        </is>
      </c>
      <c r="DP296" s="74" t="inlineStr">
        <is>
          <t>Individual Contributor</t>
        </is>
      </c>
      <c r="DQ296" s="74" t="inlineStr">
        <is>
          <t>3 years, 8 months, 0 days</t>
        </is>
      </c>
      <c r="DR296" s="74" t="inlineStr">
        <is>
          <t>0 years, 5 months, 15 days</t>
        </is>
      </c>
      <c r="DS296" s="74" t="inlineStr">
        <is>
          <t>4 years, 1 months, 15 days</t>
        </is>
      </c>
      <c r="DT296" s="74" t="n"/>
      <c r="DU296" s="74" t="inlineStr">
        <is>
          <t>Datatech</t>
        </is>
      </c>
      <c r="DV296" s="74" t="inlineStr">
        <is>
          <t>Datatech</t>
        </is>
      </c>
      <c r="DW296" s="74" t="inlineStr">
        <is>
          <t>Datatech - Outreach</t>
        </is>
      </c>
      <c r="DX296" s="74" t="inlineStr">
        <is>
          <t>Sales</t>
        </is>
      </c>
      <c r="DY296" s="74" t="inlineStr">
        <is>
          <t>No</t>
        </is>
      </c>
      <c r="DZ296" s="74" t="inlineStr">
        <is>
          <t>Sales, Marketing &amp; Support</t>
        </is>
      </c>
      <c r="EA296" s="74" t="inlineStr">
        <is>
          <t>Sales</t>
        </is>
      </c>
      <c r="EB296" s="74" t="inlineStr">
        <is>
          <t>Non-technical</t>
        </is>
      </c>
      <c r="EC296" s="74" t="inlineStr">
        <is>
          <t>Panaji</t>
        </is>
      </c>
      <c r="ED296" s="74" t="n"/>
      <c r="EE296" s="74"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EF296" s="74" t="inlineStr">
        <is>
          <t>1. MSME Onboarding - Target: 90 MSMEs this quarter
2. Business Loan Applications - Target: 115 applications this quarter
3. BHR Sales - Target: 50 BHR units this quarter
4. Government/MOU Connect - Minimum 1 touchpoint/month, logged</t>
        </is>
      </c>
      <c r="EG296" s="74" t="n">
        <v>3</v>
      </c>
      <c r="EH296" s="164" t="n">
        <v>46199</v>
      </c>
      <c r="EI296" s="74" t="inlineStr">
        <is>
          <t>Program Executive - MSME</t>
        </is>
      </c>
      <c r="EJ296" s="74" t="inlineStr">
        <is>
          <t>No</t>
        </is>
      </c>
      <c r="EK296" s="74" t="n">
        <v>3</v>
      </c>
      <c r="EL296" s="74" t="inlineStr">
        <is>
          <t>Medium</t>
        </is>
      </c>
      <c r="EM296" s="74" t="inlineStr">
        <is>
          <t>Emerging Talent</t>
        </is>
      </c>
      <c r="EN296" s="74" t="inlineStr">
        <is>
          <t>No</t>
        </is>
      </c>
      <c r="EO296" s="74" t="inlineStr">
        <is>
          <t>No</t>
        </is>
      </c>
      <c r="EP296" s="74" t="inlineStr">
        <is>
          <t>No</t>
        </is>
      </c>
      <c r="EQ296" s="74" t="n"/>
      <c r="ER296" s="74" t="inlineStr">
        <is>
          <t>Product knowledge · loan/BHR products; Objection handling; Sales approach/pitch technique</t>
        </is>
      </c>
      <c r="ES296" s="74" t="inlineStr">
        <is>
          <t>Target role: Senior Field Associate · interim step. Development: deepen product/sales skill first, before layering on management scope. Review date: 31-08-2026</t>
        </is>
      </c>
      <c r="ET296" s="74" t="n"/>
      <c r="EU296" s="74" t="inlineStr">
        <is>
          <t>Peridot App</t>
        </is>
      </c>
      <c r="EV296" s="130" t="n"/>
      <c r="EW296" s="131" t="n"/>
      <c r="EX296" s="131" t="n"/>
      <c r="EY296" s="131" t="n"/>
      <c r="EZ296" s="131" t="n"/>
      <c r="FA296" s="131" t="n"/>
      <c r="FB296" s="131" t="n"/>
      <c r="FC296" s="131" t="inlineStr">
        <is>
          <t>IRIS2461</t>
        </is>
      </c>
    </row>
    <row r="297" ht="240.5" customHeight="1">
      <c r="A297" s="109" t="inlineStr">
        <is>
          <t>Mapped</t>
        </is>
      </c>
      <c r="B297" s="109" t="inlineStr">
        <is>
          <t>Datatech</t>
        </is>
      </c>
      <c r="C297" s="110" t="inlineStr">
        <is>
          <t>IRISDT0017</t>
        </is>
      </c>
      <c r="D297" s="110" t="inlineStr">
        <is>
          <t>Lakshmikantha RN</t>
        </is>
      </c>
      <c r="E297" s="110" t="inlineStr">
        <is>
          <t>Datatech - Outreach</t>
        </is>
      </c>
      <c r="F297" s="162" t="inlineStr">
        <is>
          <t>Program Executive - MSME</t>
        </is>
      </c>
      <c r="G297" s="162" t="inlineStr">
        <is>
          <t>Senior Program Executive</t>
        </is>
      </c>
      <c r="H297" s="162" t="inlineStr">
        <is>
          <t>L3 – Professional / Associate</t>
        </is>
      </c>
      <c r="I297" s="162" t="inlineStr">
        <is>
          <t>A3</t>
        </is>
      </c>
      <c r="J297" s="166" t="inlineStr">
        <is>
          <t>▲ Up</t>
        </is>
      </c>
      <c r="K297" s="110" t="inlineStr">
        <is>
          <t>Sales &amp; Business Development</t>
        </is>
      </c>
      <c r="L297" s="110" t="inlineStr">
        <is>
          <t>Field Outreach &amp; Programme Sales</t>
        </is>
      </c>
      <c r="M297" s="110" t="n"/>
      <c r="N297" s="110" t="n">
        <v>20</v>
      </c>
      <c r="O297" s="109" t="inlineStr">
        <is>
          <t>P2</t>
        </is>
      </c>
      <c r="P297" s="110" t="inlineStr">
        <is>
          <t>Developing</t>
        </is>
      </c>
      <c r="Q297" s="110" t="inlineStr">
        <is>
          <t>3 Apply</t>
        </is>
      </c>
      <c r="R297" s="110" t="inlineStr">
        <is>
          <t>2–4 yrs</t>
        </is>
      </c>
      <c r="S297" s="110" t="inlineStr">
        <is>
          <t>3–5 · 2–5</t>
        </is>
      </c>
      <c r="T297" s="110" t="inlineStr">
        <is>
          <t>SDR / Inside Sales</t>
        </is>
      </c>
      <c r="U297" s="110" t="inlineStr">
        <is>
          <t>IRIS Vs Competitor Benchmark — SaaS sales ladder — IC: Senior SDR</t>
        </is>
      </c>
      <c r="V297" s="110" t="inlineStr">
        <is>
          <t>SaaS sales ladder · SDR → AE → Enterprise AE → VP / CRO; MEDDICC-style qualification</t>
        </is>
      </c>
      <c r="W297" s="110" t="inlineStr">
        <is>
          <t>Core 2 · Future 2 · Functional 3 · Leadership not scored</t>
        </is>
      </c>
      <c r="X297" s="73" t="n">
        <v>552</v>
      </c>
      <c r="Y297" s="74" t="inlineStr">
        <is>
          <t>IRISDT0017</t>
        </is>
      </c>
      <c r="Z297" s="74" t="inlineStr">
        <is>
          <t>Employee</t>
        </is>
      </c>
      <c r="AA297" s="74" t="inlineStr">
        <is>
          <t>Active</t>
        </is>
      </c>
      <c r="AB297" s="74" t="inlineStr">
        <is>
          <t>Lakshmikantha RN</t>
        </is>
      </c>
      <c r="AC297" s="164" t="n">
        <v>46086</v>
      </c>
      <c r="AD297" s="74" t="inlineStr">
        <is>
          <t>Program Executive - MSME</t>
        </is>
      </c>
      <c r="AE297" s="74" t="inlineStr">
        <is>
          <t>MBA</t>
        </is>
      </c>
      <c r="AF297" s="74" t="inlineStr">
        <is>
          <t>Jeevan Khokale</t>
        </is>
      </c>
      <c r="AG297" s="74" t="inlineStr">
        <is>
          <t>N-4</t>
        </is>
      </c>
      <c r="AH297" s="74" t="inlineStr">
        <is>
          <t>Individual Contributor</t>
        </is>
      </c>
      <c r="AI297" s="74" t="inlineStr">
        <is>
          <t>2 years, 4 months, 0 days</t>
        </is>
      </c>
      <c r="AJ297" s="74" t="inlineStr">
        <is>
          <t>0 years, 5 months, 20 days</t>
        </is>
      </c>
      <c r="AK297" s="74" t="inlineStr">
        <is>
          <t>Datatech</t>
        </is>
      </c>
      <c r="AL297" s="74" t="inlineStr">
        <is>
          <t>Datatech</t>
        </is>
      </c>
      <c r="AM297" s="74" t="inlineStr">
        <is>
          <t>Datatech - Outreach</t>
        </is>
      </c>
      <c r="AN297" s="74" t="inlineStr">
        <is>
          <t>Sales</t>
        </is>
      </c>
      <c r="AO297" s="74" t="inlineStr">
        <is>
          <t>No</t>
        </is>
      </c>
      <c r="AP297" s="74" t="inlineStr">
        <is>
          <t>Sales, Marketing &amp; Support</t>
        </is>
      </c>
      <c r="AQ297" s="74" t="inlineStr">
        <is>
          <t>Sales</t>
        </is>
      </c>
      <c r="AR297" s="74" t="inlineStr">
        <is>
          <t>Non-technical</t>
        </is>
      </c>
      <c r="AS297" s="74" t="n">
        <v>20</v>
      </c>
      <c r="AT297" s="74" t="inlineStr">
        <is>
          <t>Covered</t>
        </is>
      </c>
      <c r="AU297" s="74" t="n"/>
      <c r="AV297" s="74" t="n"/>
      <c r="AW297" s="74" t="n"/>
      <c r="AX297" s="74" t="n"/>
      <c r="AY297" s="74" t="n"/>
      <c r="AZ297" s="74" t="n"/>
      <c r="BA297" s="74" t="n"/>
      <c r="BB297" s="74" t="n"/>
      <c r="BC297" s="74" t="n"/>
      <c r="BD297" s="74" t="n"/>
      <c r="BE297" s="74" t="n"/>
      <c r="BF297" s="74" t="n"/>
      <c r="BG297" s="74" t="n"/>
      <c r="BH297" s="74" t="n"/>
      <c r="BI297" s="74" t="n"/>
      <c r="BJ297" s="74" t="n"/>
      <c r="BK297" s="74" t="n"/>
      <c r="BL297" s="74" t="n"/>
      <c r="BM297" s="74" t="n"/>
      <c r="BN297" s="74" t="n"/>
      <c r="BO297" s="74" t="n"/>
      <c r="BP297" s="74" t="n"/>
      <c r="BQ297" s="74" t="n"/>
      <c r="BR297" s="74" t="n"/>
      <c r="BS297" s="74" t="n"/>
      <c r="BT297" s="74" t="n"/>
      <c r="BU297" s="74" t="n"/>
      <c r="BV297" s="74" t="n"/>
      <c r="BW297" s="74" t="n"/>
      <c r="BX297" s="74" t="n"/>
      <c r="BY297" s="74" t="n"/>
      <c r="BZ297" s="74" t="n"/>
      <c r="CA297" s="74" t="n"/>
      <c r="CB297" s="74" t="n"/>
      <c r="CC297" s="74" t="n"/>
      <c r="CD297" s="74" t="n"/>
      <c r="CE297" s="74" t="n"/>
      <c r="CF297" s="74" t="n"/>
      <c r="CG297" s="74" t="n"/>
      <c r="CH297" s="74" t="n"/>
      <c r="CI297" s="74" t="n"/>
      <c r="CJ297" s="74" t="n"/>
      <c r="CK297" s="74" t="n"/>
      <c r="CL297" s="74" t="n"/>
      <c r="CM297" s="74" t="n"/>
      <c r="CN297" s="74" t="n"/>
      <c r="CO297" s="74" t="n"/>
      <c r="CP297" s="74" t="n"/>
      <c r="CQ297" s="74" t="n"/>
      <c r="CR297" s="74" t="n"/>
      <c r="CS297" s="74" t="n"/>
      <c r="CT297" s="74" t="n"/>
      <c r="CU297" s="74" t="n"/>
      <c r="CV297" s="74" t="n"/>
      <c r="CW297" s="74" t="n"/>
      <c r="CX297" s="74" t="n"/>
      <c r="CY297" s="74" t="n"/>
      <c r="CZ297" s="74" t="n"/>
      <c r="DA297" s="74" t="n"/>
      <c r="DB297" s="74" t="n"/>
      <c r="DC297" s="74" t="inlineStr">
        <is>
          <t>IRIS2490</t>
        </is>
      </c>
      <c r="DD297" s="74" t="inlineStr">
        <is>
          <t>Employee</t>
        </is>
      </c>
      <c r="DE297" s="74" t="inlineStr">
        <is>
          <t>Active</t>
        </is>
      </c>
      <c r="DF297" s="74" t="inlineStr">
        <is>
          <t>Lakshmikantha RN</t>
        </is>
      </c>
      <c r="DG297" s="164" t="n">
        <v>46086</v>
      </c>
      <c r="DH297" s="74" t="inlineStr">
        <is>
          <t>Program Executive - MSME</t>
        </is>
      </c>
      <c r="DI297" s="74" t="inlineStr">
        <is>
          <t>Project &amp; Program Management</t>
        </is>
      </c>
      <c r="DJ297" s="74" t="inlineStr">
        <is>
          <t>Program Management</t>
        </is>
      </c>
      <c r="DK297" s="74" t="inlineStr">
        <is>
          <t>Program Executive - MSME</t>
        </is>
      </c>
      <c r="DL297" s="74" t="inlineStr">
        <is>
          <t>L3 – Professional / Associate</t>
        </is>
      </c>
      <c r="DM297" s="74" t="inlineStr">
        <is>
          <t>MBA</t>
        </is>
      </c>
      <c r="DN297" s="74" t="inlineStr">
        <is>
          <t>Jeevan Khokale</t>
        </is>
      </c>
      <c r="DO297" s="74" t="inlineStr">
        <is>
          <t>N-4</t>
        </is>
      </c>
      <c r="DP297" s="74" t="inlineStr">
        <is>
          <t>Individual Contributor</t>
        </is>
      </c>
      <c r="DQ297" s="74" t="inlineStr">
        <is>
          <t>2 years, 4 months, 0 days</t>
        </is>
      </c>
      <c r="DR297" s="74" t="inlineStr">
        <is>
          <t>0 years, 3 months, 15 days</t>
        </is>
      </c>
      <c r="DS297" s="74" t="inlineStr">
        <is>
          <t>2 years, 7 months, 15 days</t>
        </is>
      </c>
      <c r="DT297" s="74" t="n"/>
      <c r="DU297" s="74" t="inlineStr">
        <is>
          <t>Datatech</t>
        </is>
      </c>
      <c r="DV297" s="74" t="inlineStr">
        <is>
          <t>Datatech</t>
        </is>
      </c>
      <c r="DW297" s="74" t="inlineStr">
        <is>
          <t>Datatech - Outreach</t>
        </is>
      </c>
      <c r="DX297" s="74" t="inlineStr">
        <is>
          <t>Sales</t>
        </is>
      </c>
      <c r="DY297" s="74" t="inlineStr">
        <is>
          <t>No</t>
        </is>
      </c>
      <c r="DZ297" s="74" t="inlineStr">
        <is>
          <t>Sales, Marketing &amp; Support</t>
        </is>
      </c>
      <c r="EA297" s="74" t="inlineStr">
        <is>
          <t>Sales</t>
        </is>
      </c>
      <c r="EB297" s="74" t="inlineStr">
        <is>
          <t>Non-technical</t>
        </is>
      </c>
      <c r="EC297" s="74" t="inlineStr">
        <is>
          <t>Bengaluru</t>
        </is>
      </c>
      <c r="ED297" s="74" t="n"/>
      <c r="EE297" s="74"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EF297" s="74" t="inlineStr">
        <is>
          <t>1. MSME Onboarding - Target: 210 MSMEs this quarter
2. Business Loan Applications - Target: 60 applications this quarter
3. BHR Sales - Target: 30 BHR units this quarter</t>
        </is>
      </c>
      <c r="EG297" s="74" t="n">
        <v>3</v>
      </c>
      <c r="EH297" s="164" t="n">
        <v>46199</v>
      </c>
      <c r="EI297" s="74" t="inlineStr">
        <is>
          <t>Program Executive - MSME</t>
        </is>
      </c>
      <c r="EJ297" s="74" t="inlineStr">
        <is>
          <t>No</t>
        </is>
      </c>
      <c r="EK297" s="74" t="n">
        <v>3</v>
      </c>
      <c r="EL297" s="74" t="inlineStr">
        <is>
          <t>Medium</t>
        </is>
      </c>
      <c r="EM297" s="74" t="inlineStr">
        <is>
          <t>Core Contributor</t>
        </is>
      </c>
      <c r="EN297" s="74" t="inlineStr">
        <is>
          <t>No</t>
        </is>
      </c>
      <c r="EO297" s="74" t="inlineStr">
        <is>
          <t>Yes</t>
        </is>
      </c>
      <c r="EP297" s="74" t="inlineStr">
        <is>
          <t>No</t>
        </is>
      </c>
      <c r="EQ297" s="74" t="n"/>
      <c r="ER297" s="74" t="inlineStr">
        <is>
          <t>Product knowledge · loan/BHR products; Objection handling; Sales approach/pitch technique</t>
        </is>
      </c>
      <c r="ES297" s="74" t="inlineStr">
        <is>
          <t>Target role: Senior Field Associate · interim step. Development: deepen product/sales skill first, before layering on management scope. Review date: 31-08-2026</t>
        </is>
      </c>
      <c r="ET297" s="74" t="n"/>
      <c r="EU297" s="74" t="inlineStr">
        <is>
          <t>Peridot App</t>
        </is>
      </c>
      <c r="EV297" s="130" t="n"/>
      <c r="EW297" s="131" t="n"/>
      <c r="EX297" s="131" t="n"/>
      <c r="EY297" s="131" t="n"/>
      <c r="EZ297" s="131" t="n"/>
      <c r="FA297" s="131" t="n"/>
      <c r="FB297" s="131" t="n"/>
      <c r="FC297" s="131" t="inlineStr">
        <is>
          <t>IRIS2490</t>
        </is>
      </c>
    </row>
    <row r="298" ht="250" customHeight="1">
      <c r="A298" s="109" t="inlineStr">
        <is>
          <t>Mapped</t>
        </is>
      </c>
      <c r="B298" s="109" t="inlineStr">
        <is>
          <t>Datatech</t>
        </is>
      </c>
      <c r="C298" s="110" t="inlineStr">
        <is>
          <t>IRISDT0003</t>
        </is>
      </c>
      <c r="D298" s="110" t="inlineStr">
        <is>
          <t>Nalini Niranjan Damisetti</t>
        </is>
      </c>
      <c r="E298" s="110" t="inlineStr">
        <is>
          <t>Datatech - Outreach</t>
        </is>
      </c>
      <c r="F298" s="162" t="inlineStr">
        <is>
          <t>Program Coordinator</t>
        </is>
      </c>
      <c r="G298" s="162" t="inlineStr">
        <is>
          <t>Senior Program Executive</t>
        </is>
      </c>
      <c r="H298" s="162" t="inlineStr">
        <is>
          <t>L3 – Professional / Associate</t>
        </is>
      </c>
      <c r="I298" s="162" t="inlineStr">
        <is>
          <t>A3</t>
        </is>
      </c>
      <c r="J298" s="166" t="inlineStr">
        <is>
          <t>▲ Up</t>
        </is>
      </c>
      <c r="K298" s="110" t="inlineStr">
        <is>
          <t>Sales &amp; Business Development</t>
        </is>
      </c>
      <c r="L298" s="110" t="inlineStr">
        <is>
          <t>Field Outreach &amp; Programme Sales</t>
        </is>
      </c>
      <c r="M298" s="110" t="n"/>
      <c r="N298" s="110" t="n">
        <v>20</v>
      </c>
      <c r="O298" s="109" t="inlineStr">
        <is>
          <t>P2</t>
        </is>
      </c>
      <c r="P298" s="110" t="inlineStr">
        <is>
          <t>Developing</t>
        </is>
      </c>
      <c r="Q298" s="110" t="inlineStr">
        <is>
          <t>3 Apply</t>
        </is>
      </c>
      <c r="R298" s="110" t="inlineStr">
        <is>
          <t>2–4 yrs</t>
        </is>
      </c>
      <c r="S298" s="110" t="inlineStr">
        <is>
          <t>3–5 · 2–5</t>
        </is>
      </c>
      <c r="T298" s="110" t="inlineStr">
        <is>
          <t>SDR / Inside Sales</t>
        </is>
      </c>
      <c r="U298" s="110" t="inlineStr">
        <is>
          <t>IRIS Vs Competitor Benchmark — SaaS sales ladder — IC: Senior SDR</t>
        </is>
      </c>
      <c r="V298" s="110" t="inlineStr">
        <is>
          <t>SaaS sales ladder · SDR → AE → Enterprise AE → VP / CRO; MEDDICC-style qualification</t>
        </is>
      </c>
      <c r="W298" s="110" t="inlineStr">
        <is>
          <t>Core 2 · Future 2 · Functional 3 · Leadership not scored</t>
        </is>
      </c>
      <c r="X298" s="73" t="n">
        <v>539</v>
      </c>
      <c r="Y298" s="74" t="inlineStr">
        <is>
          <t>IRISDT0003</t>
        </is>
      </c>
      <c r="Z298" s="74" t="inlineStr">
        <is>
          <t>Employee</t>
        </is>
      </c>
      <c r="AA298" s="74" t="inlineStr">
        <is>
          <t>Active</t>
        </is>
      </c>
      <c r="AB298" s="74" t="inlineStr">
        <is>
          <t>Nalini Niranjan Damisetti</t>
        </is>
      </c>
      <c r="AC298" s="164" t="n">
        <v>45628</v>
      </c>
      <c r="AD298" s="74" t="inlineStr">
        <is>
          <t>Program Coordinator</t>
        </is>
      </c>
      <c r="AE298" s="74" t="inlineStr">
        <is>
          <t>PGDM</t>
        </is>
      </c>
      <c r="AF298" s="74" t="inlineStr">
        <is>
          <t>Raghin Nair</t>
        </is>
      </c>
      <c r="AG298" s="74" t="inlineStr">
        <is>
          <t>N-3</t>
        </is>
      </c>
      <c r="AH298" s="74" t="inlineStr">
        <is>
          <t>Individual Contributor</t>
        </is>
      </c>
      <c r="AI298" s="74" t="inlineStr">
        <is>
          <t>5 years, 6 months, 0 days</t>
        </is>
      </c>
      <c r="AJ298" s="74" t="inlineStr">
        <is>
          <t>1 years, 8 months, 23 days</t>
        </is>
      </c>
      <c r="AK298" s="74" t="inlineStr">
        <is>
          <t>Datatech</t>
        </is>
      </c>
      <c r="AL298" s="74" t="inlineStr">
        <is>
          <t>Datatech</t>
        </is>
      </c>
      <c r="AM298" s="74" t="inlineStr">
        <is>
          <t>Datatech - Outreach</t>
        </is>
      </c>
      <c r="AN298" s="74" t="inlineStr">
        <is>
          <t>Sales</t>
        </is>
      </c>
      <c r="AO298" s="74" t="inlineStr">
        <is>
          <t>No</t>
        </is>
      </c>
      <c r="AP298" s="74" t="inlineStr">
        <is>
          <t>Sales, Marketing &amp; Support</t>
        </is>
      </c>
      <c r="AQ298" s="74" t="inlineStr">
        <is>
          <t>Sales</t>
        </is>
      </c>
      <c r="AR298" s="74" t="inlineStr">
        <is>
          <t>Non-technical</t>
        </is>
      </c>
      <c r="AS298" s="74" t="n">
        <v>20</v>
      </c>
      <c r="AT298" s="74" t="inlineStr">
        <is>
          <t>Covered</t>
        </is>
      </c>
      <c r="AU298" s="74" t="n"/>
      <c r="AV298" s="74" t="n"/>
      <c r="AW298" s="74" t="n"/>
      <c r="AX298" s="74" t="n"/>
      <c r="AY298" s="74" t="n"/>
      <c r="AZ298" s="74" t="n"/>
      <c r="BA298" s="74" t="n"/>
      <c r="BB298" s="74" t="n"/>
      <c r="BC298" s="74" t="n"/>
      <c r="BD298" s="74" t="n"/>
      <c r="BE298" s="74" t="n"/>
      <c r="BF298" s="74" t="n"/>
      <c r="BG298" s="74" t="n"/>
      <c r="BH298" s="74" t="n"/>
      <c r="BI298" s="74" t="n"/>
      <c r="BJ298" s="74" t="n"/>
      <c r="BK298" s="74" t="n"/>
      <c r="BL298" s="74" t="n"/>
      <c r="BM298" s="74" t="n"/>
      <c r="BN298" s="74" t="n"/>
      <c r="BO298" s="74" t="n"/>
      <c r="BP298" s="74" t="n"/>
      <c r="BQ298" s="74" t="n"/>
      <c r="BR298" s="74" t="n"/>
      <c r="BS298" s="74" t="n"/>
      <c r="BT298" s="74" t="n"/>
      <c r="BU298" s="74" t="n"/>
      <c r="BV298" s="74" t="n"/>
      <c r="BW298" s="74" t="n"/>
      <c r="BX298" s="74" t="n"/>
      <c r="BY298" s="74" t="n"/>
      <c r="BZ298" s="74" t="n"/>
      <c r="CA298" s="74" t="n"/>
      <c r="CB298" s="74" t="n"/>
      <c r="CC298" s="74" t="n"/>
      <c r="CD298" s="74" t="n"/>
      <c r="CE298" s="74" t="n"/>
      <c r="CF298" s="74" t="n"/>
      <c r="CG298" s="74" t="n"/>
      <c r="CH298" s="74" t="n"/>
      <c r="CI298" s="74" t="n"/>
      <c r="CJ298" s="74" t="n"/>
      <c r="CK298" s="74" t="n"/>
      <c r="CL298" s="74" t="n"/>
      <c r="CM298" s="74" t="n"/>
      <c r="CN298" s="74" t="n"/>
      <c r="CO298" s="74" t="n"/>
      <c r="CP298" s="74" t="n"/>
      <c r="CQ298" s="74" t="n"/>
      <c r="CR298" s="74" t="n"/>
      <c r="CS298" s="74" t="n"/>
      <c r="CT298" s="74" t="n"/>
      <c r="CU298" s="74" t="n"/>
      <c r="CV298" s="74" t="n"/>
      <c r="CW298" s="74" t="n"/>
      <c r="CX298" s="74" t="n"/>
      <c r="CY298" s="74" t="n"/>
      <c r="CZ298" s="74" t="n"/>
      <c r="DA298" s="74" t="n"/>
      <c r="DB298" s="74" t="n"/>
      <c r="DC298" s="74" t="inlineStr">
        <is>
          <t>IRIS2326</t>
        </is>
      </c>
      <c r="DD298" s="74" t="inlineStr">
        <is>
          <t>Employee</t>
        </is>
      </c>
      <c r="DE298" s="74" t="inlineStr">
        <is>
          <t>Active</t>
        </is>
      </c>
      <c r="DF298" s="74" t="inlineStr">
        <is>
          <t>Nalini Niranjan Damisetti</t>
        </is>
      </c>
      <c r="DG298" s="164" t="n">
        <v>45628</v>
      </c>
      <c r="DH298" s="74" t="inlineStr">
        <is>
          <t>Program Coordinator</t>
        </is>
      </c>
      <c r="DI298" s="74" t="inlineStr">
        <is>
          <t>Executive Leadership</t>
        </is>
      </c>
      <c r="DJ298" s="74" t="inlineStr">
        <is>
          <t>Business / Functional Leadership</t>
        </is>
      </c>
      <c r="DK298" s="74" t="inlineStr">
        <is>
          <t>Program Coordinator</t>
        </is>
      </c>
      <c r="DL298" s="74" t="inlineStr">
        <is>
          <t>L3 – Professional / Associate</t>
        </is>
      </c>
      <c r="DM298" s="74" t="inlineStr">
        <is>
          <t>PGDM</t>
        </is>
      </c>
      <c r="DN298" s="74" t="inlineStr">
        <is>
          <t>Raghin Nair</t>
        </is>
      </c>
      <c r="DO298" s="74" t="inlineStr">
        <is>
          <t>N-3</t>
        </is>
      </c>
      <c r="DP298" s="74" t="inlineStr">
        <is>
          <t>Manager</t>
        </is>
      </c>
      <c r="DQ298" s="74" t="inlineStr">
        <is>
          <t>5 years, 6 months, 0 days</t>
        </is>
      </c>
      <c r="DR298" s="74" t="inlineStr">
        <is>
          <t>1 years, 6 months, 18 days</t>
        </is>
      </c>
      <c r="DS298" s="74" t="inlineStr">
        <is>
          <t>7 years, 0 months, 18 days</t>
        </is>
      </c>
      <c r="DT298" s="74" t="n">
        <v>1.54931506849315</v>
      </c>
      <c r="DU298" s="74" t="inlineStr">
        <is>
          <t>Datatech</t>
        </is>
      </c>
      <c r="DV298" s="74" t="inlineStr">
        <is>
          <t>Datatech</t>
        </is>
      </c>
      <c r="DW298" s="74" t="inlineStr">
        <is>
          <t>Datatech - Outreach</t>
        </is>
      </c>
      <c r="DX298" s="74" t="inlineStr">
        <is>
          <t>Sales</t>
        </is>
      </c>
      <c r="DY298" s="74" t="inlineStr">
        <is>
          <t>No</t>
        </is>
      </c>
      <c r="DZ298" s="74" t="inlineStr">
        <is>
          <t>Sales, Marketing &amp; Support</t>
        </is>
      </c>
      <c r="EA298" s="74" t="inlineStr">
        <is>
          <t>Sales</t>
        </is>
      </c>
      <c r="EB298" s="74" t="inlineStr">
        <is>
          <t>Non-technical</t>
        </is>
      </c>
      <c r="EC298" s="74" t="inlineStr">
        <is>
          <t>Hyderabad</t>
        </is>
      </c>
      <c r="ED298" s="74" t="n"/>
      <c r="EE298" s="74"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EF298" s="74" t="inlineStr">
        <is>
          <t>1. MSME Onboarding - Target: 70 MSMEs this quarter
2. Business Loan Applications - Target: 90 applications this quarter
3. BHR Sales - Target: 30 BHR units this quarter
4. Government/MOU Connect - Minimum 1 touchpoint/month, logged</t>
        </is>
      </c>
      <c r="EG298" s="74" t="n">
        <v>3</v>
      </c>
      <c r="EH298" s="164" t="n">
        <v>46199</v>
      </c>
      <c r="EI298" s="74" t="inlineStr">
        <is>
          <t>Program Coordinator</t>
        </is>
      </c>
      <c r="EJ298" s="74" t="inlineStr">
        <is>
          <t>No</t>
        </is>
      </c>
      <c r="EK298" s="74" t="n">
        <v>3</v>
      </c>
      <c r="EL298" s="74" t="inlineStr">
        <is>
          <t>Medium</t>
        </is>
      </c>
      <c r="EM298" s="74" t="inlineStr">
        <is>
          <t>Performance Risk</t>
        </is>
      </c>
      <c r="EN298" s="74" t="inlineStr">
        <is>
          <t>No</t>
        </is>
      </c>
      <c r="EO298" s="74" t="inlineStr">
        <is>
          <t>No</t>
        </is>
      </c>
      <c r="EP298" s="74" t="inlineStr">
        <is>
          <t>No</t>
        </is>
      </c>
      <c r="EQ298" s="74" t="n"/>
      <c r="ER298" s="74" t="inlineStr">
        <is>
          <t>Objection handling · converting hesitant MSMEs; BHR selling</t>
        </is>
      </c>
      <c r="ES298" s="74" t="n"/>
      <c r="ET298" s="74" t="n"/>
      <c r="EU298" s="74" t="inlineStr">
        <is>
          <t>Peridot App</t>
        </is>
      </c>
      <c r="EV298" s="130" t="n"/>
      <c r="EW298" s="131" t="n"/>
      <c r="EX298" s="131" t="n"/>
      <c r="EY298" s="131" t="n"/>
      <c r="EZ298" s="131" t="n"/>
      <c r="FA298" s="131" t="n"/>
      <c r="FB298" s="131" t="n"/>
      <c r="FC298" s="131" t="inlineStr">
        <is>
          <t>IRIS2326</t>
        </is>
      </c>
    </row>
    <row r="299" ht="165.5" customHeight="1">
      <c r="A299" s="109" t="inlineStr">
        <is>
          <t>Mapped</t>
        </is>
      </c>
      <c r="B299" s="109" t="inlineStr">
        <is>
          <t>Datatech</t>
        </is>
      </c>
      <c r="C299" s="110" t="inlineStr">
        <is>
          <t>IRISDTC004</t>
        </is>
      </c>
      <c r="D299" s="110" t="inlineStr">
        <is>
          <t>Sameeksha More</t>
        </is>
      </c>
      <c r="E299" s="110" t="inlineStr">
        <is>
          <t>Datatech - Outreach</t>
        </is>
      </c>
      <c r="F299" s="110" t="inlineStr">
        <is>
          <t>MIS Associate</t>
        </is>
      </c>
      <c r="G299" s="110" t="inlineStr">
        <is>
          <t>MIS Associate</t>
        </is>
      </c>
      <c r="H299" s="162" t="inlineStr">
        <is>
          <t>Not in current mapping files</t>
        </is>
      </c>
      <c r="I299" s="162" t="inlineStr">
        <is>
          <t>A2</t>
        </is>
      </c>
      <c r="J299" s="151" t="inlineStr">
        <is>
          <t>● Newly mapped</t>
        </is>
      </c>
      <c r="K299" s="110" t="inlineStr">
        <is>
          <t>Data &amp; Analytics</t>
        </is>
      </c>
      <c r="L299" s="110" t="inlineStr">
        <is>
          <t>MIS &amp; Business Reporting</t>
        </is>
      </c>
      <c r="M299" s="110" t="n"/>
      <c r="N299" s="110" t="n">
        <v>20</v>
      </c>
      <c r="O299" s="109" t="inlineStr">
        <is>
          <t>P1–P2</t>
        </is>
      </c>
      <c r="P299" s="110" t="inlineStr">
        <is>
          <t>Entry / Developing</t>
        </is>
      </c>
      <c r="Q299" s="110" t="inlineStr">
        <is>
          <t>2 Assist</t>
        </is>
      </c>
      <c r="R299" s="110" t="inlineStr">
        <is>
          <t>0–2 yrs</t>
        </is>
      </c>
      <c r="S299" s="110" t="inlineStr">
        <is>
          <t>1–3 · 0–3</t>
        </is>
      </c>
      <c r="T299" s="110" t="inlineStr">
        <is>
          <t>Junior Data Analyst / Data Analyst</t>
        </is>
      </c>
      <c r="U299" s="110" t="inlineStr">
        <is>
          <t>Atlassian company-wide P-levels: P30 Analyst · IRIS Vs Competitor Benchmark — data analyst ladder: Data Analyst I</t>
        </is>
      </c>
      <c r="V299" s="110" t="inlineStr">
        <is>
          <t>DAMA-DMBOK · 11 knowledge areas around data governance</t>
        </is>
      </c>
      <c r="W299" s="110" t="inlineStr">
        <is>
          <t>Core 2 · Future 2 · Functional 2 · Leadership not scored</t>
        </is>
      </c>
      <c r="X299" s="73" t="n">
        <v>557</v>
      </c>
      <c r="Y299" s="74" t="inlineStr">
        <is>
          <t>IRISDTC004</t>
        </is>
      </c>
      <c r="Z299" s="74" t="inlineStr">
        <is>
          <t>On Contract</t>
        </is>
      </c>
      <c r="AA299" s="74" t="inlineStr">
        <is>
          <t>Active</t>
        </is>
      </c>
      <c r="AB299" s="74" t="inlineStr">
        <is>
          <t>Sameeksha More</t>
        </is>
      </c>
      <c r="AC299" s="164" t="n">
        <v>46181</v>
      </c>
      <c r="AD299" s="74" t="inlineStr">
        <is>
          <t>MIS Associate</t>
        </is>
      </c>
      <c r="AE299" s="74" t="inlineStr">
        <is>
          <t>Diploma In Computer Technology</t>
        </is>
      </c>
      <c r="AF299" s="74" t="inlineStr">
        <is>
          <t>Raghin Nair</t>
        </is>
      </c>
      <c r="AG299" s="74" t="inlineStr">
        <is>
          <t>N-3</t>
        </is>
      </c>
      <c r="AH299" s="74" t="inlineStr">
        <is>
          <t>Individual Contributor</t>
        </is>
      </c>
      <c r="AI299" s="74" t="inlineStr">
        <is>
          <t>0 years, 3 months, 0 days</t>
        </is>
      </c>
      <c r="AJ299" s="74" t="inlineStr">
        <is>
          <t>0 years, 2 months, 17 days</t>
        </is>
      </c>
      <c r="AK299" s="74" t="inlineStr">
        <is>
          <t>Datatech</t>
        </is>
      </c>
      <c r="AL299" s="74" t="inlineStr">
        <is>
          <t>Datatech</t>
        </is>
      </c>
      <c r="AM299" s="74" t="inlineStr">
        <is>
          <t>Datatech - Outreach</t>
        </is>
      </c>
      <c r="AN299" s="74" t="inlineStr">
        <is>
          <t>Sales</t>
        </is>
      </c>
      <c r="AO299" s="74" t="inlineStr">
        <is>
          <t>No</t>
        </is>
      </c>
      <c r="AP299" s="74" t="inlineStr">
        <is>
          <t>Sales, Marketing &amp; Support</t>
        </is>
      </c>
      <c r="AQ299" s="74" t="inlineStr">
        <is>
          <t>Sales</t>
        </is>
      </c>
      <c r="AR299" s="74" t="inlineStr">
        <is>
          <t>Non-technical</t>
        </is>
      </c>
      <c r="AS299" s="74" t="n">
        <v>20</v>
      </c>
      <c r="AT299" s="74" t="inlineStr">
        <is>
          <t>Covered</t>
        </is>
      </c>
      <c r="AU299" s="74" t="n"/>
      <c r="AV299" s="74" t="n"/>
      <c r="AW299" s="74" t="n"/>
      <c r="AX299" s="74" t="n"/>
      <c r="AY299" s="74" t="n"/>
      <c r="AZ299" s="74" t="n"/>
      <c r="BA299" s="74" t="n"/>
      <c r="BB299" s="74" t="n"/>
      <c r="BC299" s="74" t="n"/>
      <c r="BD299" s="74" t="n"/>
      <c r="BE299" s="74" t="n"/>
      <c r="BF299" s="74" t="n"/>
      <c r="BG299" s="74" t="n"/>
      <c r="BH299" s="74" t="n"/>
      <c r="BI299" s="74" t="n"/>
      <c r="BJ299" s="74" t="n"/>
      <c r="BK299" s="74" t="n"/>
      <c r="BL299" s="74" t="n"/>
      <c r="BM299" s="74" t="n"/>
      <c r="BN299" s="74" t="n"/>
      <c r="BO299" s="74" t="n"/>
      <c r="BP299" s="74" t="n"/>
      <c r="BQ299" s="74" t="n"/>
      <c r="BR299" s="74" t="n"/>
      <c r="BS299" s="74" t="n"/>
      <c r="BT299" s="74" t="n"/>
      <c r="BU299" s="74" t="n"/>
      <c r="BV299" s="74" t="n"/>
      <c r="BW299" s="74" t="n"/>
      <c r="BX299" s="74" t="n"/>
      <c r="BY299" s="74" t="n"/>
      <c r="BZ299" s="74" t="n"/>
      <c r="CA299" s="74" t="n"/>
      <c r="CB299" s="74" t="n"/>
      <c r="CC299" s="74" t="n"/>
      <c r="CD299" s="74" t="n"/>
      <c r="CE299" s="74" t="n"/>
      <c r="CF299" s="74" t="n"/>
      <c r="CG299" s="74" t="n"/>
      <c r="CH299" s="74" t="n"/>
      <c r="CI299" s="74" t="n"/>
      <c r="CJ299" s="74" t="n"/>
      <c r="CK299" s="74" t="n"/>
      <c r="CL299" s="74" t="n"/>
      <c r="CM299" s="74" t="n"/>
      <c r="CN299" s="74" t="n"/>
      <c r="CO299" s="74" t="n"/>
      <c r="CP299" s="74" t="n"/>
      <c r="CQ299" s="74" t="n"/>
      <c r="CR299" s="74" t="n"/>
      <c r="CS299" s="74" t="n"/>
      <c r="CT299" s="74" t="n"/>
      <c r="CU299" s="74" t="n"/>
      <c r="CV299" s="74" t="n"/>
      <c r="CW299" s="74" t="n"/>
      <c r="CX299" s="74" t="n"/>
      <c r="CY299" s="74" t="n"/>
      <c r="CZ299" s="74" t="n"/>
      <c r="DA299" s="74" t="n"/>
      <c r="DB299" s="74" t="n"/>
      <c r="DC299" s="74" t="n"/>
      <c r="DD299" s="74" t="inlineStr">
        <is>
          <t>On Contract</t>
        </is>
      </c>
      <c r="DE299" s="74" t="inlineStr">
        <is>
          <t>Active</t>
        </is>
      </c>
      <c r="DF299" s="74" t="inlineStr">
        <is>
          <t>Sameeksha More</t>
        </is>
      </c>
      <c r="DG299" s="74" t="n"/>
      <c r="DH299" s="74" t="inlineStr">
        <is>
          <t>MIS Associate</t>
        </is>
      </c>
      <c r="DI299" s="74" t="n"/>
      <c r="DJ299" s="74" t="n"/>
      <c r="DK299" s="74" t="n"/>
      <c r="DL299" s="74" t="n"/>
      <c r="DM299" s="74" t="n"/>
      <c r="DN299" s="74" t="inlineStr">
        <is>
          <t>Raghin Nair</t>
        </is>
      </c>
      <c r="DO299" s="74" t="n"/>
      <c r="DP299" s="74" t="n"/>
      <c r="DQ299" s="74" t="n"/>
      <c r="DR299" s="74" t="n"/>
      <c r="DS299" s="74" t="n"/>
      <c r="DT299" s="74" t="n"/>
      <c r="DU299" s="74" t="inlineStr">
        <is>
          <t>Datatech</t>
        </is>
      </c>
      <c r="DV299" s="74" t="inlineStr">
        <is>
          <t>Datatech</t>
        </is>
      </c>
      <c r="DW299" s="74" t="inlineStr">
        <is>
          <t>Datatech - Outreach</t>
        </is>
      </c>
      <c r="DX299" s="74" t="inlineStr">
        <is>
          <t>Sales</t>
        </is>
      </c>
      <c r="DY299" s="74" t="inlineStr">
        <is>
          <t>No</t>
        </is>
      </c>
      <c r="DZ299" s="74" t="inlineStr">
        <is>
          <t>Sales, Marketing &amp; Support</t>
        </is>
      </c>
      <c r="EA299" s="74" t="inlineStr">
        <is>
          <t>Support</t>
        </is>
      </c>
      <c r="EB299" s="74" t="inlineStr">
        <is>
          <t>Non-technical</t>
        </is>
      </c>
      <c r="EC299" s="74" t="inlineStr">
        <is>
          <t>Turbhe</t>
        </is>
      </c>
      <c r="ED299" s="74" t="n"/>
      <c r="EE299" s="74" t="inlineStr">
        <is>
          <t>1. Accuracy - Maintain report error rate below 20% - Weightage: 50%
2. Turnaround Time · TAT - Deliver reports within 24 hours of request, no exceptions - Weightage: 50%</t>
        </is>
      </c>
      <c r="EF299" s="74" t="inlineStr">
        <is>
          <t>Same accuracy/TAT standard as annual, adjusted for this quarter's expected report volume: 12 reports
1. Accuracy - error rate below 20%
2. TAT - within 24 hours/days of request</t>
        </is>
      </c>
      <c r="EG299" s="74" t="n">
        <v>4</v>
      </c>
      <c r="EH299" s="74" t="n"/>
      <c r="EI299" s="74" t="inlineStr">
        <is>
          <t>MIS Associate</t>
        </is>
      </c>
      <c r="EJ299" s="74" t="inlineStr">
        <is>
          <t>No</t>
        </is>
      </c>
      <c r="EK299" s="74" t="n">
        <v>4</v>
      </c>
      <c r="EL299" s="74" t="inlineStr">
        <is>
          <t>Medium</t>
        </is>
      </c>
      <c r="EM299" s="74" t="inlineStr">
        <is>
          <t>Core Contributor</t>
        </is>
      </c>
      <c r="EN299" s="74" t="inlineStr">
        <is>
          <t>No</t>
        </is>
      </c>
      <c r="EO299" s="74" t="inlineStr">
        <is>
          <t>Yes</t>
        </is>
      </c>
      <c r="EP299" s="74" t="inlineStr">
        <is>
          <t>Yes</t>
        </is>
      </c>
      <c r="EQ299" s="74" t="n"/>
      <c r="ER299" s="74" t="n"/>
      <c r="ES299" s="74" t="inlineStr">
        <is>
          <t>Decision: Contract extension · not conversion at this point for 6-12 months.</t>
        </is>
      </c>
      <c r="ET299" s="74" t="n"/>
      <c r="EU299" s="74" t="inlineStr">
        <is>
          <t>All</t>
        </is>
      </c>
      <c r="EV299" s="130" t="n"/>
      <c r="EW299" s="131" t="n"/>
      <c r="EX299" s="131" t="n"/>
      <c r="EY299" s="131" t="n"/>
      <c r="EZ299" s="131" t="n"/>
      <c r="FA299" s="131" t="n"/>
      <c r="FB299" s="131" t="n"/>
      <c r="FC299" s="131" t="n"/>
    </row>
    <row r="300" ht="165.5" customHeight="1">
      <c r="A300" s="109" t="inlineStr">
        <is>
          <t>Mapped</t>
        </is>
      </c>
      <c r="B300" s="109" t="inlineStr">
        <is>
          <t>Datatech</t>
        </is>
      </c>
      <c r="C300" s="110" t="inlineStr">
        <is>
          <t>IRISDT0015</t>
        </is>
      </c>
      <c r="D300" s="110" t="inlineStr">
        <is>
          <t>Jothi Pillai</t>
        </is>
      </c>
      <c r="E300" s="110" t="inlineStr">
        <is>
          <t>Datatech - Outreach</t>
        </is>
      </c>
      <c r="F300" s="162" t="inlineStr">
        <is>
          <t>Operations Executive</t>
        </is>
      </c>
      <c r="G300" s="162" t="inlineStr">
        <is>
          <t>Program Executive</t>
        </is>
      </c>
      <c r="H300" s="110" t="inlineStr">
        <is>
          <t>L3 – Professional / Associate</t>
        </is>
      </c>
      <c r="I300" s="151" t="inlineStr">
        <is>
          <t>A2</t>
        </is>
      </c>
      <c r="J300" s="110" t="inlineStr">
        <is>
          <t>• Same level</t>
        </is>
      </c>
      <c r="K300" s="110" t="inlineStr">
        <is>
          <t>Sales &amp; Business Development</t>
        </is>
      </c>
      <c r="L300" s="110" t="inlineStr">
        <is>
          <t>Field Outreach &amp; Programme Sales</t>
        </is>
      </c>
      <c r="M300" s="110" t="n"/>
      <c r="N300" s="110" t="n">
        <v>0</v>
      </c>
      <c r="O300" s="109" t="inlineStr">
        <is>
          <t>P1–P2</t>
        </is>
      </c>
      <c r="P300" s="110" t="inlineStr">
        <is>
          <t>Entry / Developing</t>
        </is>
      </c>
      <c r="Q300" s="110" t="inlineStr">
        <is>
          <t>2 Assist</t>
        </is>
      </c>
      <c r="R300" s="110" t="inlineStr">
        <is>
          <t>0–2 yrs</t>
        </is>
      </c>
      <c r="S300" s="110" t="inlineStr">
        <is>
          <t>1–3 · 0–3</t>
        </is>
      </c>
      <c r="T300" s="110" t="inlineStr">
        <is>
          <t>SDR · entry / SDR / Inside Sales</t>
        </is>
      </c>
      <c r="U300" s="110" t="inlineStr">
        <is>
          <t>IRIS Vs Competitor Benchmark — SaaS sales ladder — IC: SDR / BDR</t>
        </is>
      </c>
      <c r="V300" s="110" t="inlineStr">
        <is>
          <t>SaaS sales ladder · SDR → AE → Enterprise AE → VP / CRO; MEDDICC-style qualification</t>
        </is>
      </c>
      <c r="W300" s="110" t="inlineStr">
        <is>
          <t>Core 2 · Future 2 · Functional 2 · Leadership not scored</t>
        </is>
      </c>
      <c r="X300" s="73" t="n">
        <v>551</v>
      </c>
      <c r="Y300" s="74" t="inlineStr">
        <is>
          <t>IRISDT0015</t>
        </is>
      </c>
      <c r="Z300" s="74" t="inlineStr">
        <is>
          <t>Employee</t>
        </is>
      </c>
      <c r="AA300" s="74" t="inlineStr">
        <is>
          <t>Active</t>
        </is>
      </c>
      <c r="AB300" s="74" t="inlineStr">
        <is>
          <t>Jothi Pillai</t>
        </is>
      </c>
      <c r="AC300" s="164" t="n">
        <v>46083</v>
      </c>
      <c r="AD300" s="74" t="inlineStr">
        <is>
          <t>Operations Executive</t>
        </is>
      </c>
      <c r="AE300" s="74" t="inlineStr">
        <is>
          <t>B.Com</t>
        </is>
      </c>
      <c r="AF300" s="74" t="inlineStr">
        <is>
          <t>Raghin Nair</t>
        </is>
      </c>
      <c r="AG300" s="74" t="inlineStr">
        <is>
          <t>N-3</t>
        </is>
      </c>
      <c r="AH300" s="74" t="inlineStr">
        <is>
          <t>Individual Contributor</t>
        </is>
      </c>
      <c r="AI300" s="74" t="inlineStr">
        <is>
          <t>0 years, 7 months, 0 days</t>
        </is>
      </c>
      <c r="AJ300" s="74" t="inlineStr">
        <is>
          <t>0 years, 5 months, 23 days</t>
        </is>
      </c>
      <c r="AK300" s="74" t="inlineStr">
        <is>
          <t>Datatech</t>
        </is>
      </c>
      <c r="AL300" s="74" t="inlineStr">
        <is>
          <t>Datatech</t>
        </is>
      </c>
      <c r="AM300" s="74" t="inlineStr">
        <is>
          <t>Datatech - Outreach</t>
        </is>
      </c>
      <c r="AN300" s="74" t="inlineStr">
        <is>
          <t>Sales</t>
        </is>
      </c>
      <c r="AO300" s="74" t="inlineStr">
        <is>
          <t>No</t>
        </is>
      </c>
      <c r="AP300" s="74" t="inlineStr">
        <is>
          <t>Sales, Marketing &amp; Support</t>
        </is>
      </c>
      <c r="AQ300" s="74" t="inlineStr">
        <is>
          <t>Sales</t>
        </is>
      </c>
      <c r="AR300" s="74" t="inlineStr">
        <is>
          <t>Non-technical</t>
        </is>
      </c>
      <c r="AS300" s="74" t="n">
        <v>0</v>
      </c>
      <c r="AT300" s="74" t="inlineStr">
        <is>
          <t>Excluded</t>
        </is>
      </c>
      <c r="AU300" s="74" t="n"/>
      <c r="AV300" s="74" t="n"/>
      <c r="AW300" s="74" t="n"/>
      <c r="AX300" s="74" t="n"/>
      <c r="AY300" s="74" t="n"/>
      <c r="AZ300" s="74" t="n"/>
      <c r="BA300" s="74" t="n"/>
      <c r="BB300" s="74" t="n"/>
      <c r="BC300" s="74" t="n"/>
      <c r="BD300" s="74" t="n"/>
      <c r="BE300" s="74" t="n"/>
      <c r="BF300" s="74" t="n"/>
      <c r="BG300" s="74" t="n"/>
      <c r="BH300" s="74" t="n"/>
      <c r="BI300" s="74" t="n"/>
      <c r="BJ300" s="74" t="n"/>
      <c r="BK300" s="74" t="n"/>
      <c r="BL300" s="74" t="n"/>
      <c r="BM300" s="74" t="n"/>
      <c r="BN300" s="74" t="n"/>
      <c r="BO300" s="74" t="n"/>
      <c r="BP300" s="74" t="n"/>
      <c r="BQ300" s="74" t="n"/>
      <c r="BR300" s="74" t="n"/>
      <c r="BS300" s="74" t="n"/>
      <c r="BT300" s="74" t="n"/>
      <c r="BU300" s="74" t="n"/>
      <c r="BV300" s="74" t="n"/>
      <c r="BW300" s="74" t="n"/>
      <c r="BX300" s="74" t="n"/>
      <c r="BY300" s="74" t="n"/>
      <c r="BZ300" s="74" t="n"/>
      <c r="CA300" s="74" t="n"/>
      <c r="CB300" s="74" t="n"/>
      <c r="CC300" s="74" t="n"/>
      <c r="CD300" s="74" t="n"/>
      <c r="CE300" s="74" t="n"/>
      <c r="CF300" s="74" t="n"/>
      <c r="CG300" s="74" t="n"/>
      <c r="CH300" s="74" t="n"/>
      <c r="CI300" s="74" t="n"/>
      <c r="CJ300" s="74" t="n"/>
      <c r="CK300" s="74" t="n"/>
      <c r="CL300" s="74" t="n"/>
      <c r="CM300" s="74" t="n"/>
      <c r="CN300" s="74" t="n"/>
      <c r="CO300" s="74" t="n"/>
      <c r="CP300" s="74" t="n"/>
      <c r="CQ300" s="74" t="n"/>
      <c r="CR300" s="74" t="n"/>
      <c r="CS300" s="74" t="n"/>
      <c r="CT300" s="74" t="n"/>
      <c r="CU300" s="74" t="n"/>
      <c r="CV300" s="74" t="n"/>
      <c r="CW300" s="74" t="n"/>
      <c r="CX300" s="74" t="n"/>
      <c r="CY300" s="74" t="n"/>
      <c r="CZ300" s="74" t="n"/>
      <c r="DA300" s="74" t="n"/>
      <c r="DB300" s="74" t="n"/>
      <c r="DC300" s="74" t="inlineStr">
        <is>
          <t>IRIS2486</t>
        </is>
      </c>
      <c r="DD300" s="74" t="inlineStr">
        <is>
          <t>Employee</t>
        </is>
      </c>
      <c r="DE300" s="74" t="inlineStr">
        <is>
          <t>Active</t>
        </is>
      </c>
      <c r="DF300" s="74" t="inlineStr">
        <is>
          <t>Jothi Pillai</t>
        </is>
      </c>
      <c r="DG300" s="164" t="n">
        <v>46083</v>
      </c>
      <c r="DH300" s="74" t="inlineStr">
        <is>
          <t>Operations Executive</t>
        </is>
      </c>
      <c r="DI300" s="74" t="inlineStr">
        <is>
          <t>Sales &amp; Business Development</t>
        </is>
      </c>
      <c r="DJ300" s="74" t="inlineStr">
        <is>
          <t>Sales Development · SDR</t>
        </is>
      </c>
      <c r="DK300" s="74" t="inlineStr">
        <is>
          <t>Operations Executive</t>
        </is>
      </c>
      <c r="DL300" s="74" t="inlineStr">
        <is>
          <t>L3 – Professional / Associate</t>
        </is>
      </c>
      <c r="DM300" s="74" t="inlineStr">
        <is>
          <t>B.Com</t>
        </is>
      </c>
      <c r="DN300" s="74" t="inlineStr">
        <is>
          <t>Raghin Nair</t>
        </is>
      </c>
      <c r="DO300" s="74" t="inlineStr">
        <is>
          <t>N-3</t>
        </is>
      </c>
      <c r="DP300" s="74" t="inlineStr">
        <is>
          <t>Individual Contributor</t>
        </is>
      </c>
      <c r="DQ300" s="74" t="inlineStr">
        <is>
          <t>0 years, 7 months, 0 days</t>
        </is>
      </c>
      <c r="DR300" s="74" t="inlineStr">
        <is>
          <t>0 years, 3 months, 18 days</t>
        </is>
      </c>
      <c r="DS300" s="74" t="inlineStr">
        <is>
          <t>0 years, 10 months, 18 days</t>
        </is>
      </c>
      <c r="DT300" s="74" t="n"/>
      <c r="DU300" s="74" t="inlineStr">
        <is>
          <t>Datatech</t>
        </is>
      </c>
      <c r="DV300" s="74" t="inlineStr">
        <is>
          <t>Datatech</t>
        </is>
      </c>
      <c r="DW300" s="74" t="inlineStr">
        <is>
          <t>Datatech - Outreach</t>
        </is>
      </c>
      <c r="DX300" s="74" t="inlineStr">
        <is>
          <t>Sales</t>
        </is>
      </c>
      <c r="DY300" s="74" t="inlineStr">
        <is>
          <t>No</t>
        </is>
      </c>
      <c r="DZ300" s="74" t="inlineStr">
        <is>
          <t>Sales, Marketing &amp; Support</t>
        </is>
      </c>
      <c r="EA300" s="74" t="inlineStr">
        <is>
          <t>Sales</t>
        </is>
      </c>
      <c r="EB300" s="74" t="inlineStr">
        <is>
          <t>Non-technical</t>
        </is>
      </c>
      <c r="EC300" s="74" t="inlineStr">
        <is>
          <t>Turbhe</t>
        </is>
      </c>
      <c r="ED300" s="74" t="n"/>
      <c r="EE300" s="74" t="inlineStr">
        <is>
          <t>1. Business Loan Applications - Achieve 40% Submit-to-Bank ratio, ramping quarter over quarter to 40% · Baseline: ~10% - Weightage: 55%
2. BHR Sales - Sell 240 BHR units per quarter - Weightage: 45%</t>
        </is>
      </c>
      <c r="EF300" s="74" t="inlineStr">
        <is>
          <t>1. Business Loan Applications - Submit-to-Bank ratio target this quarter: 40%
2. BHR Sales - Target: 60 BHR units this quarter</t>
        </is>
      </c>
      <c r="EG300" s="74" t="n">
        <v>2</v>
      </c>
      <c r="EH300" s="164" t="n">
        <v>46225</v>
      </c>
      <c r="EI300" s="74" t="inlineStr">
        <is>
          <t>Operations Executive</t>
        </is>
      </c>
      <c r="EJ300" s="74" t="inlineStr">
        <is>
          <t>No</t>
        </is>
      </c>
      <c r="EK300" s="74" t="n">
        <v>2</v>
      </c>
      <c r="EL300" s="74" t="inlineStr">
        <is>
          <t>Low</t>
        </is>
      </c>
      <c r="EM300" s="74" t="inlineStr">
        <is>
          <t>Underperformer / Exit Risk</t>
        </is>
      </c>
      <c r="EN300" s="74" t="inlineStr">
        <is>
          <t>No</t>
        </is>
      </c>
      <c r="EO300" s="74" t="inlineStr">
        <is>
          <t>No</t>
        </is>
      </c>
      <c r="EP300" s="74" t="inlineStr">
        <is>
          <t>Yes</t>
        </is>
      </c>
      <c r="EQ300" s="74" t="n"/>
      <c r="ER300" s="74" t="inlineStr">
        <is>
          <t>Prioritization/pipeline management; Objection handling; Product knowledge; Sales approach/confidence on calls</t>
        </is>
      </c>
      <c r="ES300" s="74" t="n"/>
      <c r="ET300" s="74" t="n"/>
      <c r="EU300" s="74" t="inlineStr">
        <is>
          <t>Peridot App</t>
        </is>
      </c>
      <c r="EV300" s="130" t="n"/>
      <c r="EW300" s="131" t="n"/>
      <c r="EX300" s="131" t="n"/>
      <c r="EY300" s="131" t="n"/>
      <c r="EZ300" s="131" t="n"/>
      <c r="FA300" s="131" t="n"/>
      <c r="FB300" s="131" t="n"/>
      <c r="FC300" s="131" t="inlineStr">
        <is>
          <t>IRIS2486</t>
        </is>
      </c>
    </row>
    <row r="301" ht="165.5" customHeight="1">
      <c r="A301" s="109" t="inlineStr">
        <is>
          <t>Mapped</t>
        </is>
      </c>
      <c r="B301" s="109" t="inlineStr">
        <is>
          <t>Datatech</t>
        </is>
      </c>
      <c r="C301" s="110" t="inlineStr">
        <is>
          <t>IRISDTC003</t>
        </is>
      </c>
      <c r="D301" s="110" t="inlineStr">
        <is>
          <t>Vaibhav Dukare</t>
        </is>
      </c>
      <c r="E301" s="110" t="inlineStr">
        <is>
          <t>Datatech - Outreach</t>
        </is>
      </c>
      <c r="F301" s="162" t="inlineStr">
        <is>
          <t>Customer Engagement Executive</t>
        </is>
      </c>
      <c r="G301" s="162" t="inlineStr">
        <is>
          <t>Program Executive</t>
        </is>
      </c>
      <c r="H301" s="110" t="inlineStr">
        <is>
          <t>L3 – Professional / Associate</t>
        </is>
      </c>
      <c r="I301" s="151" t="inlineStr">
        <is>
          <t>A2</t>
        </is>
      </c>
      <c r="J301" s="110" t="inlineStr">
        <is>
          <t>• Same level</t>
        </is>
      </c>
      <c r="K301" s="110" t="inlineStr">
        <is>
          <t>Sales &amp; Business Development</t>
        </is>
      </c>
      <c r="L301" s="110" t="inlineStr">
        <is>
          <t>Field Outreach &amp; Programme Sales</t>
        </is>
      </c>
      <c r="M301" s="110" t="n"/>
      <c r="N301" s="110" t="n">
        <v>19</v>
      </c>
      <c r="O301" s="109" t="inlineStr">
        <is>
          <t>P1–P2</t>
        </is>
      </c>
      <c r="P301" s="110" t="inlineStr">
        <is>
          <t>Entry / Developing</t>
        </is>
      </c>
      <c r="Q301" s="110" t="inlineStr">
        <is>
          <t>2 Assist</t>
        </is>
      </c>
      <c r="R301" s="110" t="inlineStr">
        <is>
          <t>0–2 yrs</t>
        </is>
      </c>
      <c r="S301" s="110" t="inlineStr">
        <is>
          <t>1–3 · 0–3</t>
        </is>
      </c>
      <c r="T301" s="110" t="inlineStr">
        <is>
          <t>SDR · entry / SDR / Inside Sales</t>
        </is>
      </c>
      <c r="U301" s="110" t="inlineStr">
        <is>
          <t>IRIS Vs Competitor Benchmark — SaaS sales ladder — IC: SDR / BDR</t>
        </is>
      </c>
      <c r="V301" s="110" t="inlineStr">
        <is>
          <t>SaaS sales ladder · SDR → AE → Enterprise AE → VP / CRO; MEDDICC-style qualification</t>
        </is>
      </c>
      <c r="W301" s="110" t="inlineStr">
        <is>
          <t>Core 2 · Future 2 · Functional 2 · Leadership not scored</t>
        </is>
      </c>
      <c r="X301" s="73" t="n">
        <v>554</v>
      </c>
      <c r="Y301" s="74" t="inlineStr">
        <is>
          <t>IRISDTC003</t>
        </is>
      </c>
      <c r="Z301" s="74" t="inlineStr">
        <is>
          <t>On Contract</t>
        </is>
      </c>
      <c r="AA301" s="74" t="inlineStr">
        <is>
          <t>Active</t>
        </is>
      </c>
      <c r="AB301" s="74" t="inlineStr">
        <is>
          <t>Vaibhav Dukare</t>
        </is>
      </c>
      <c r="AC301" s="164" t="n">
        <v>46114</v>
      </c>
      <c r="AD301" s="74" t="inlineStr">
        <is>
          <t>Customer Engagement Executive</t>
        </is>
      </c>
      <c r="AE301" s="74" t="inlineStr">
        <is>
          <t>B.E</t>
        </is>
      </c>
      <c r="AF301" s="74" t="inlineStr">
        <is>
          <t>Raghin Nair</t>
        </is>
      </c>
      <c r="AG301" s="74" t="inlineStr">
        <is>
          <t>N-3</t>
        </is>
      </c>
      <c r="AH301" s="74" t="inlineStr">
        <is>
          <t>Individual Contributor</t>
        </is>
      </c>
      <c r="AI301" s="74" t="inlineStr">
        <is>
          <t>1 years, 2 months, 0 days</t>
        </is>
      </c>
      <c r="AJ301" s="74" t="inlineStr">
        <is>
          <t>0 years, 2 months, 13 days</t>
        </is>
      </c>
      <c r="AK301" s="74" t="inlineStr">
        <is>
          <t>Datatech</t>
        </is>
      </c>
      <c r="AL301" s="74" t="inlineStr">
        <is>
          <t>Datatech</t>
        </is>
      </c>
      <c r="AM301" s="74" t="inlineStr">
        <is>
          <t>Datatech - Outreach</t>
        </is>
      </c>
      <c r="AN301" s="74" t="inlineStr">
        <is>
          <t>Sales</t>
        </is>
      </c>
      <c r="AO301" s="74" t="inlineStr">
        <is>
          <t>No</t>
        </is>
      </c>
      <c r="AP301" s="74" t="inlineStr">
        <is>
          <t>Sales, Marketing &amp; Support</t>
        </is>
      </c>
      <c r="AQ301" s="74" t="inlineStr">
        <is>
          <t>Sales</t>
        </is>
      </c>
      <c r="AR301" s="74" t="inlineStr">
        <is>
          <t>Non-technical</t>
        </is>
      </c>
      <c r="AS301" s="74" t="n">
        <v>20</v>
      </c>
      <c r="AT301" s="74" t="inlineStr">
        <is>
          <t>Covered</t>
        </is>
      </c>
      <c r="AU301" s="74" t="n"/>
      <c r="AV301" s="74" t="n"/>
      <c r="AW301" s="74" t="n"/>
      <c r="AX301" s="74" t="n"/>
      <c r="AY301" s="74" t="n"/>
      <c r="AZ301" s="74" t="n"/>
      <c r="BA301" s="74" t="n"/>
      <c r="BB301" s="74" t="n"/>
      <c r="BC301" s="74" t="n"/>
      <c r="BD301" s="74" t="n"/>
      <c r="BE301" s="74" t="n"/>
      <c r="BF301" s="74" t="n"/>
      <c r="BG301" s="74" t="n"/>
      <c r="BH301" s="74" t="n"/>
      <c r="BI301" s="74" t="n"/>
      <c r="BJ301" s="74" t="n"/>
      <c r="BK301" s="74" t="n"/>
      <c r="BL301" s="74" t="n"/>
      <c r="BM301" s="74" t="n"/>
      <c r="BN301" s="74" t="n"/>
      <c r="BO301" s="74" t="n"/>
      <c r="BP301" s="74" t="n"/>
      <c r="BQ301" s="74" t="n"/>
      <c r="BR301" s="74" t="n"/>
      <c r="BS301" s="74" t="n"/>
      <c r="BT301" s="74" t="n"/>
      <c r="BU301" s="74" t="n"/>
      <c r="BV301" s="74" t="n"/>
      <c r="BW301" s="74" t="n"/>
      <c r="BX301" s="74" t="n"/>
      <c r="BY301" s="74" t="n"/>
      <c r="BZ301" s="74" t="n"/>
      <c r="CA301" s="74" t="n"/>
      <c r="CB301" s="74" t="n"/>
      <c r="CC301" s="74" t="n"/>
      <c r="CD301" s="74" t="n"/>
      <c r="CE301" s="74" t="n"/>
      <c r="CF301" s="74" t="n"/>
      <c r="CG301" s="74" t="n"/>
      <c r="CH301" s="74" t="n"/>
      <c r="CI301" s="74" t="n"/>
      <c r="CJ301" s="74" t="n"/>
      <c r="CK301" s="74" t="n"/>
      <c r="CL301" s="74" t="n"/>
      <c r="CM301" s="74" t="n"/>
      <c r="CN301" s="74" t="n"/>
      <c r="CO301" s="74" t="n"/>
      <c r="CP301" s="74" t="n"/>
      <c r="CQ301" s="74" t="n"/>
      <c r="CR301" s="74" t="n"/>
      <c r="CS301" s="74" t="n"/>
      <c r="CT301" s="74" t="n"/>
      <c r="CU301" s="74" t="n"/>
      <c r="CV301" s="74" t="n"/>
      <c r="CW301" s="74" t="n"/>
      <c r="CX301" s="74" t="n"/>
      <c r="CY301" s="74" t="n"/>
      <c r="CZ301" s="74" t="n"/>
      <c r="DA301" s="74" t="n"/>
      <c r="DB301" s="74" t="n"/>
      <c r="DC301" s="74" t="inlineStr">
        <is>
          <t>IRISC346</t>
        </is>
      </c>
      <c r="DD301" s="74" t="inlineStr">
        <is>
          <t>On Contract</t>
        </is>
      </c>
      <c r="DE301" s="74" t="inlineStr">
        <is>
          <t>Active</t>
        </is>
      </c>
      <c r="DF301" s="74" t="inlineStr">
        <is>
          <t>Vaibhav Dukare</t>
        </is>
      </c>
      <c r="DG301" s="164" t="n">
        <v>46114</v>
      </c>
      <c r="DH301" s="74" t="inlineStr">
        <is>
          <t>Customer Engagement Executive</t>
        </is>
      </c>
      <c r="DI301" s="74" t="inlineStr">
        <is>
          <t>Sales &amp; Business Development</t>
        </is>
      </c>
      <c r="DJ301" s="74" t="inlineStr">
        <is>
          <t>Sales Development · SDR</t>
        </is>
      </c>
      <c r="DK301" s="74" t="inlineStr">
        <is>
          <t>Customer Engagement Executive</t>
        </is>
      </c>
      <c r="DL301" s="74" t="inlineStr">
        <is>
          <t>L3 – Professional / Associate</t>
        </is>
      </c>
      <c r="DM301" s="74" t="inlineStr">
        <is>
          <t>B.E</t>
        </is>
      </c>
      <c r="DN301" s="74" t="inlineStr">
        <is>
          <t>Raghin Nair</t>
        </is>
      </c>
      <c r="DO301" s="74" t="inlineStr">
        <is>
          <t>N-3</t>
        </is>
      </c>
      <c r="DP301" s="74" t="inlineStr">
        <is>
          <t>Individual Contributor</t>
        </is>
      </c>
      <c r="DQ301" s="74" t="inlineStr">
        <is>
          <t>1 years, 2 months, 0 days</t>
        </is>
      </c>
      <c r="DR301" s="74" t="inlineStr">
        <is>
          <t>0 years, 2 months, 18 days</t>
        </is>
      </c>
      <c r="DS301" s="74" t="inlineStr">
        <is>
          <t>1 years, 4 months, 18 days</t>
        </is>
      </c>
      <c r="DT301" s="74" t="n"/>
      <c r="DU301" s="74" t="inlineStr">
        <is>
          <t>Datatech</t>
        </is>
      </c>
      <c r="DV301" s="74" t="inlineStr">
        <is>
          <t>Datatech</t>
        </is>
      </c>
      <c r="DW301" s="74" t="inlineStr">
        <is>
          <t>Datatech - Outreach</t>
        </is>
      </c>
      <c r="DX301" s="74" t="inlineStr">
        <is>
          <t>Sales</t>
        </is>
      </c>
      <c r="DY301" s="74" t="inlineStr">
        <is>
          <t>No</t>
        </is>
      </c>
      <c r="DZ301" s="74" t="inlineStr">
        <is>
          <t>Sales, Marketing &amp; Support</t>
        </is>
      </c>
      <c r="EA301" s="74" t="inlineStr">
        <is>
          <t>Sales</t>
        </is>
      </c>
      <c r="EB301" s="74" t="inlineStr">
        <is>
          <t>Non-technical</t>
        </is>
      </c>
      <c r="EC301" s="74" t="inlineStr">
        <is>
          <t>Turbhe</t>
        </is>
      </c>
      <c r="ED301" s="74" t="n"/>
      <c r="EE301" s="74" t="inlineStr">
        <is>
          <t>1. Business Loan Applications - Achieve 40% Submit-to-Bank ratio, ramping quarter over quarter to 40% · Baseline: ~10% - Weightage: 55%
2. BHR Sales - Sell 240 BHR units per quarter - Weightage: 45%</t>
        </is>
      </c>
      <c r="EF301" s="74" t="inlineStr">
        <is>
          <t>1. Business Loan Applications - Submit-to-Bank ratio target this quarter: 40%
2. BHR Sales - Target: 60 BHR units this quarter</t>
        </is>
      </c>
      <c r="EG301" s="74" t="n">
        <v>3</v>
      </c>
      <c r="EH301" s="164" t="n">
        <v>46225</v>
      </c>
      <c r="EI301" s="74" t="inlineStr">
        <is>
          <t>Customer Engagement Executive</t>
        </is>
      </c>
      <c r="EJ301" s="74" t="inlineStr">
        <is>
          <t>No</t>
        </is>
      </c>
      <c r="EK301" s="74" t="n">
        <v>3</v>
      </c>
      <c r="EL301" s="74" t="inlineStr">
        <is>
          <t>Medium</t>
        </is>
      </c>
      <c r="EM301" s="74" t="inlineStr">
        <is>
          <t>Core Contributor</t>
        </is>
      </c>
      <c r="EN301" s="74" t="inlineStr">
        <is>
          <t>No</t>
        </is>
      </c>
      <c r="EO301" s="74" t="inlineStr">
        <is>
          <t>Yes</t>
        </is>
      </c>
      <c r="EP301" s="74" t="inlineStr">
        <is>
          <t>Yes</t>
        </is>
      </c>
      <c r="EQ301" s="74" t="n"/>
      <c r="ER301" s="74" t="inlineStr">
        <is>
          <t>Prioritization/pipeline management - case prioritization, knowing when to move on vs. push further on a stuck file</t>
        </is>
      </c>
      <c r="ES301" s="74" t="inlineStr">
        <is>
          <t>Target role: Senior Telecaller / potential Team Lead - Mumbai calling team, contingent on closing prioritization/pipeline-management gap.</t>
        </is>
      </c>
      <c r="ET301" s="74" t="n"/>
      <c r="EU301" s="74" t="inlineStr">
        <is>
          <t>Peridot App</t>
        </is>
      </c>
      <c r="EV301" s="130" t="n"/>
      <c r="EW301" s="131" t="n"/>
      <c r="EX301" s="131" t="n"/>
      <c r="EY301" s="131" t="n"/>
      <c r="EZ301" s="131" t="n"/>
      <c r="FA301" s="131" t="n"/>
      <c r="FB301" s="131" t="n"/>
      <c r="FC301" s="131" t="inlineStr">
        <is>
          <t>IRISC346</t>
        </is>
      </c>
    </row>
    <row r="302" ht="153" customHeight="1">
      <c r="A302" s="109" t="inlineStr">
        <is>
          <t>Mapped</t>
        </is>
      </c>
      <c r="B302" s="109" t="inlineStr">
        <is>
          <t>Datatech</t>
        </is>
      </c>
      <c r="C302" s="110" t="inlineStr">
        <is>
          <t>IRISDT0001</t>
        </is>
      </c>
      <c r="D302" s="110" t="inlineStr">
        <is>
          <t>Shilpa Dhobale</t>
        </is>
      </c>
      <c r="E302" s="110" t="inlineStr">
        <is>
          <t>Datatech Business Head</t>
        </is>
      </c>
      <c r="F302" s="110" t="inlineStr">
        <is>
          <t>Business Head - DataTech</t>
        </is>
      </c>
      <c r="G302" s="110" t="inlineStr">
        <is>
          <t>Business Head – DataTech</t>
        </is>
      </c>
      <c r="H302" s="162" t="inlineStr">
        <is>
          <t>L7 – Head / Sr Director</t>
        </is>
      </c>
      <c r="I302" s="162" t="inlineStr">
        <is>
          <t>D2</t>
        </is>
      </c>
      <c r="J302" s="166" t="inlineStr">
        <is>
          <t>▲ Up</t>
        </is>
      </c>
      <c r="K302" s="162" t="inlineStr">
        <is>
          <t>Executive Leadership</t>
        </is>
      </c>
      <c r="L302" s="162" t="inlineStr">
        <is>
          <t>Business &amp; Functional Leadership</t>
        </is>
      </c>
      <c r="M302" s="163" t="inlineStr">
        <is>
          <t>• Survey response or KRAs describing the work · nothing on file — Employee + manager
• Correct the experience record — HR</t>
        </is>
      </c>
      <c r="N302" s="110" t="n">
        <v>0</v>
      </c>
      <c r="O302" s="109" t="inlineStr">
        <is>
          <t>E3–E4</t>
        </is>
      </c>
      <c r="P302" s="110" t="inlineStr">
        <is>
          <t>SVP</t>
        </is>
      </c>
      <c r="Q302" s="110" t="inlineStr">
        <is>
          <t>7 Set strategy</t>
        </is>
      </c>
      <c r="R302" s="110" t="inlineStr">
        <is>
          <t>18–24 yrs</t>
        </is>
      </c>
      <c r="S302" s="110" t="inlineStr">
        <is>
          <t>—</t>
        </is>
      </c>
      <c r="T302" s="110" t="inlineStr">
        <is>
          <t>Associate Vice President / Business Head</t>
        </is>
      </c>
      <c r="U302" s="110" t="inlineStr">
        <is>
          <t>IRIS Vs Market Benchmark — Aon Radford / Mercer executive codes: E3–E4 SVP · IRIS Vs Competitor Benchmark — regtech / SaaS executive titles: SVP</t>
        </is>
      </c>
      <c r="V302" s="110" t="inlineStr">
        <is>
          <t>Aon Radford executive levels E1–E6; Mercer ET1–ET3; Korn Ferry Leadership Architect</t>
        </is>
      </c>
      <c r="W302" s="110" t="inlineStr">
        <is>
          <t>Core 5 · Future 4 · Functional 4 · Leadership 5</t>
        </is>
      </c>
      <c r="X302" s="73" t="n">
        <v>538</v>
      </c>
      <c r="Y302" s="74" t="inlineStr">
        <is>
          <t>IRISDT0001</t>
        </is>
      </c>
      <c r="Z302" s="74" t="inlineStr">
        <is>
          <t>Employee</t>
        </is>
      </c>
      <c r="AA302" s="74" t="inlineStr">
        <is>
          <t>Active</t>
        </is>
      </c>
      <c r="AB302" s="74" t="inlineStr">
        <is>
          <t>Shilpa Dhobale</t>
        </is>
      </c>
      <c r="AC302" s="164" t="n">
        <v>45627</v>
      </c>
      <c r="AD302" s="74" t="inlineStr">
        <is>
          <t>Business Head - DataTech</t>
        </is>
      </c>
      <c r="AE302" s="74" t="inlineStr">
        <is>
          <t>CWA</t>
        </is>
      </c>
      <c r="AF302" s="74" t="inlineStr">
        <is>
          <t>Balachandran K</t>
        </is>
      </c>
      <c r="AG302" s="74" t="inlineStr">
        <is>
          <t>N-1</t>
        </is>
      </c>
      <c r="AH302" s="74" t="inlineStr">
        <is>
          <t>Manager</t>
        </is>
      </c>
      <c r="AI302" s="74" t="inlineStr">
        <is>
          <t>2 years, 0 months, 0 days</t>
        </is>
      </c>
      <c r="AJ302" s="74" t="inlineStr">
        <is>
          <t>1 years, 8 months, 24 days</t>
        </is>
      </c>
      <c r="AK302" s="74" t="inlineStr">
        <is>
          <t>Datatech</t>
        </is>
      </c>
      <c r="AL302" s="74" t="inlineStr">
        <is>
          <t>Datatech</t>
        </is>
      </c>
      <c r="AM302" s="74" t="inlineStr">
        <is>
          <t>Datatech Business Head</t>
        </is>
      </c>
      <c r="AN302" s="74" t="inlineStr">
        <is>
          <t>Client Engagement</t>
        </is>
      </c>
      <c r="AO302" s="74" t="inlineStr">
        <is>
          <t>No</t>
        </is>
      </c>
      <c r="AP302" s="74" t="inlineStr">
        <is>
          <t>Client Engagement</t>
        </is>
      </c>
      <c r="AQ302" s="74" t="inlineStr">
        <is>
          <t>Product Management</t>
        </is>
      </c>
      <c r="AR302" s="74" t="inlineStr">
        <is>
          <t>Technical · BA, PM and QA</t>
        </is>
      </c>
      <c r="AS302" s="74" t="n">
        <v>0</v>
      </c>
      <c r="AT302" s="74" t="inlineStr">
        <is>
          <t>E-Top management</t>
        </is>
      </c>
      <c r="AU302" s="74" t="n"/>
      <c r="AV302" s="74" t="n"/>
      <c r="AW302" s="74" t="n"/>
      <c r="AX302" s="74" t="n"/>
      <c r="AY302" s="74" t="n"/>
      <c r="AZ302" s="74" t="n"/>
      <c r="BA302" s="74" t="n"/>
      <c r="BB302" s="74" t="n"/>
      <c r="BC302" s="74" t="n"/>
      <c r="BD302" s="74" t="n"/>
      <c r="BE302" s="74" t="n"/>
      <c r="BF302" s="74" t="n"/>
      <c r="BG302" s="74" t="n"/>
      <c r="BH302" s="74" t="n"/>
      <c r="BI302" s="74" t="n"/>
      <c r="BJ302" s="74" t="n"/>
      <c r="BK302" s="74" t="n"/>
      <c r="BL302" s="74" t="n"/>
      <c r="BM302" s="74" t="n"/>
      <c r="BN302" s="74" t="n"/>
      <c r="BO302" s="74" t="n"/>
      <c r="BP302" s="74" t="n"/>
      <c r="BQ302" s="74" t="n"/>
      <c r="BR302" s="74" t="n"/>
      <c r="BS302" s="74" t="n"/>
      <c r="BT302" s="74" t="n"/>
      <c r="BU302" s="74" t="n"/>
      <c r="BV302" s="74" t="n"/>
      <c r="BW302" s="74" t="n"/>
      <c r="BX302" s="74" t="n"/>
      <c r="BY302" s="74" t="n"/>
      <c r="BZ302" s="74" t="n"/>
      <c r="CA302" s="74" t="n"/>
      <c r="CB302" s="74" t="n"/>
      <c r="CC302" s="74" t="n"/>
      <c r="CD302" s="74" t="n"/>
      <c r="CE302" s="74" t="n"/>
      <c r="CF302" s="74" t="n"/>
      <c r="CG302" s="74" t="n"/>
      <c r="CH302" s="74" t="n"/>
      <c r="CI302" s="74" t="n"/>
      <c r="CJ302" s="74" t="n"/>
      <c r="CK302" s="74" t="n"/>
      <c r="CL302" s="74" t="n"/>
      <c r="CM302" s="74" t="n"/>
      <c r="CN302" s="74" t="n"/>
      <c r="CO302" s="74" t="n"/>
      <c r="CP302" s="74" t="n"/>
      <c r="CQ302" s="74" t="n"/>
      <c r="CR302" s="74" t="n"/>
      <c r="CS302" s="74" t="n"/>
      <c r="CT302" s="74" t="n"/>
      <c r="CU302" s="74" t="n"/>
      <c r="CV302" s="74" t="n"/>
      <c r="CW302" s="74" t="n"/>
      <c r="CX302" s="74" t="n"/>
      <c r="CY302" s="74" t="n"/>
      <c r="CZ302" s="74" t="n"/>
      <c r="DA302" s="74" t="n"/>
      <c r="DB302" s="74" t="n"/>
      <c r="DC302" s="74" t="inlineStr">
        <is>
          <t>IRIS2325</t>
        </is>
      </c>
      <c r="DD302" s="74" t="inlineStr">
        <is>
          <t>Employee</t>
        </is>
      </c>
      <c r="DE302" s="74" t="inlineStr">
        <is>
          <t>Active</t>
        </is>
      </c>
      <c r="DF302" s="74" t="inlineStr">
        <is>
          <t>Shilpa Dhobale</t>
        </is>
      </c>
      <c r="DG302" s="164" t="n">
        <v>45627</v>
      </c>
      <c r="DH302" s="74" t="inlineStr">
        <is>
          <t>Head - Product Excellence</t>
        </is>
      </c>
      <c r="DI302" s="74" t="inlineStr">
        <is>
          <t>Customer Success &amp; Support</t>
        </is>
      </c>
      <c r="DJ302" s="74" t="inlineStr">
        <is>
          <t>Client / Product Support</t>
        </is>
      </c>
      <c r="DK302" s="74" t="inlineStr">
        <is>
          <t>Head - Product Excellence</t>
        </is>
      </c>
      <c r="DL302" s="74" t="inlineStr">
        <is>
          <t>L7 – Head / Sr Director</t>
        </is>
      </c>
      <c r="DM302" s="74" t="inlineStr">
        <is>
          <t>CWA</t>
        </is>
      </c>
      <c r="DN302" s="74" t="inlineStr">
        <is>
          <t>Balachandran K</t>
        </is>
      </c>
      <c r="DO302" s="74" t="inlineStr">
        <is>
          <t>N-1</t>
        </is>
      </c>
      <c r="DP302" s="74" t="inlineStr">
        <is>
          <t>Manager</t>
        </is>
      </c>
      <c r="DQ302" s="74" t="inlineStr">
        <is>
          <t>2 years, 0 months, 0 days</t>
        </is>
      </c>
      <c r="DR302" s="74" t="inlineStr">
        <is>
          <t>1 years, 6 months, 19 days</t>
        </is>
      </c>
      <c r="DS302" s="74" t="inlineStr">
        <is>
          <t>3 years, 6 months, 19 days</t>
        </is>
      </c>
      <c r="DT302" s="74" t="n">
        <v>1.55205479452055</v>
      </c>
      <c r="DU302" s="74" t="inlineStr">
        <is>
          <t>Datatech</t>
        </is>
      </c>
      <c r="DV302" s="74" t="inlineStr">
        <is>
          <t>Datatech</t>
        </is>
      </c>
      <c r="DW302" s="74" t="inlineStr">
        <is>
          <t>Datatech Business Head</t>
        </is>
      </c>
      <c r="DX302" s="74" t="inlineStr">
        <is>
          <t>Client Engagement</t>
        </is>
      </c>
      <c r="DY302" s="74" t="inlineStr">
        <is>
          <t>No</t>
        </is>
      </c>
      <c r="DZ302" s="74" t="inlineStr">
        <is>
          <t>Client Engagement</t>
        </is>
      </c>
      <c r="EA302" s="74" t="inlineStr">
        <is>
          <t>Product Management</t>
        </is>
      </c>
      <c r="EB302" s="74" t="inlineStr">
        <is>
          <t>Technical · BA, PM and QA</t>
        </is>
      </c>
      <c r="EC302" s="74" t="inlineStr">
        <is>
          <t>Turbhe</t>
        </is>
      </c>
      <c r="ED302" s="74" t="n"/>
      <c r="EE302" s="74" t="n"/>
      <c r="EF302" s="74" t="n"/>
      <c r="EG302" s="74" t="n">
        <v>3</v>
      </c>
      <c r="EH302" s="74" t="n"/>
      <c r="EI302" s="74" t="inlineStr">
        <is>
          <t>Business Head</t>
        </is>
      </c>
      <c r="EJ302" s="74" t="inlineStr">
        <is>
          <t>No</t>
        </is>
      </c>
      <c r="EK302" s="74" t="n">
        <v>3</v>
      </c>
      <c r="EL302" s="74" t="n">
        <v>3</v>
      </c>
      <c r="EM302" s="74" t="inlineStr">
        <is>
          <t>Future Leader</t>
        </is>
      </c>
      <c r="EN302" s="74" t="inlineStr">
        <is>
          <t>No</t>
        </is>
      </c>
      <c r="EO302" s="74" t="inlineStr">
        <is>
          <t>No</t>
        </is>
      </c>
      <c r="EP302" s="74" t="inlineStr">
        <is>
          <t>Yes</t>
        </is>
      </c>
      <c r="EQ302" s="74" t="n"/>
      <c r="ER302" s="74" t="inlineStr">
        <is>
          <t>Leaderdership coaching and stakeholder management,</t>
        </is>
      </c>
      <c r="ES302" s="74" t="inlineStr">
        <is>
          <t>leadership coaching</t>
        </is>
      </c>
      <c r="ET302" s="74" t="n"/>
      <c r="EU302" s="74" t="inlineStr">
        <is>
          <t>All</t>
        </is>
      </c>
      <c r="EV302" s="130" t="n"/>
      <c r="EW302" s="131" t="n"/>
      <c r="EX302" s="131" t="n"/>
      <c r="EY302" s="131" t="n"/>
      <c r="EZ302" s="131" t="n"/>
      <c r="FA302" s="131" t="n"/>
      <c r="FB302" s="131" t="n"/>
      <c r="FC302" s="131" t="inlineStr">
        <is>
          <t>IRIS2325</t>
        </is>
      </c>
    </row>
    <row r="303" ht="140.5" customHeight="1">
      <c r="A303" s="109" t="inlineStr">
        <is>
          <t>Mapped</t>
        </is>
      </c>
      <c r="B303" s="109" t="inlineStr">
        <is>
          <t>Datatech</t>
        </is>
      </c>
      <c r="C303" s="110" t="inlineStr">
        <is>
          <t>IRISDT0009</t>
        </is>
      </c>
      <c r="D303" s="110" t="inlineStr">
        <is>
          <t>Ankita Pathak</t>
        </is>
      </c>
      <c r="E303" s="110" t="inlineStr">
        <is>
          <t>Marketing</t>
        </is>
      </c>
      <c r="F303" s="162" t="inlineStr">
        <is>
          <t>Manager Marketing</t>
        </is>
      </c>
      <c r="G303" s="162" t="inlineStr">
        <is>
          <t>Marketing Specialist – POD Lead</t>
        </is>
      </c>
      <c r="H303" s="162" t="inlineStr">
        <is>
          <t>L5 – Manager</t>
        </is>
      </c>
      <c r="I303" s="162" t="inlineStr">
        <is>
          <t>B2</t>
        </is>
      </c>
      <c r="J303" s="165" t="inlineStr">
        <is>
          <t>▼ Down · protected</t>
        </is>
      </c>
      <c r="K303" s="110" t="inlineStr">
        <is>
          <t>Marketing &amp; Communications</t>
        </is>
      </c>
      <c r="L303" s="110" t="inlineStr">
        <is>
          <t>Marketing Leadership</t>
        </is>
      </c>
      <c r="M303" s="110" t="n"/>
      <c r="N303" s="110" t="n">
        <v>20</v>
      </c>
      <c r="O303" s="109" t="inlineStr">
        <is>
          <t>P4 / M3</t>
        </is>
      </c>
      <c r="P303" s="110" t="inlineStr">
        <is>
          <t>Senior / Manager</t>
        </is>
      </c>
      <c r="Q303" s="110" t="inlineStr">
        <is>
          <t>4–5</t>
        </is>
      </c>
      <c r="R303" s="110" t="inlineStr">
        <is>
          <t>6–9 yrs</t>
        </is>
      </c>
      <c r="S303" s="110" t="inlineStr">
        <is>
          <t>7–10 · 6–11</t>
        </is>
      </c>
      <c r="T303" s="110" t="inlineStr">
        <is>
          <t>Senior Executive / Specialist</t>
        </is>
      </c>
      <c r="U303" s="110" t="inlineStr">
        <is>
          <t>IRIS Vs Market Benchmark — CIM proficiency scale: 3–4 · IRIS Vs Competitor Benchmark — SaaS marketing ladder: Marketing Manager</t>
        </is>
      </c>
      <c r="V303" s="110" t="inlineStr">
        <is>
          <t>CIM Global Professional Marketing Framework — proficiency Aware → Active learner → Able → Accomplished → Authoritative</t>
        </is>
      </c>
      <c r="W303" s="110" t="inlineStr">
        <is>
          <t>Core 3 · Future 3 · Functional 4 · Leadership 3</t>
        </is>
      </c>
      <c r="X303" s="73" t="n">
        <v>544</v>
      </c>
      <c r="Y303" s="74" t="inlineStr">
        <is>
          <t>IRISDT0009</t>
        </is>
      </c>
      <c r="Z303" s="74" t="inlineStr">
        <is>
          <t>Employee</t>
        </is>
      </c>
      <c r="AA303" s="74" t="inlineStr">
        <is>
          <t>Active</t>
        </is>
      </c>
      <c r="AB303" s="74" t="inlineStr">
        <is>
          <t>Ankita Pathak</t>
        </is>
      </c>
      <c r="AC303" s="164" t="n">
        <v>45880</v>
      </c>
      <c r="AD303" s="74" t="inlineStr">
        <is>
          <t>Manager Marketing</t>
        </is>
      </c>
      <c r="AE303" s="74" t="inlineStr">
        <is>
          <t>PGDBM</t>
        </is>
      </c>
      <c r="AF303" s="74" t="inlineStr">
        <is>
          <t>Shilpa Dhobale</t>
        </is>
      </c>
      <c r="AG303" s="74" t="inlineStr">
        <is>
          <t>N-2</t>
        </is>
      </c>
      <c r="AH303" s="74" t="inlineStr">
        <is>
          <t>Manager</t>
        </is>
      </c>
      <c r="AI303" s="74" t="inlineStr">
        <is>
          <t>4 years, 7 months, 0 days</t>
        </is>
      </c>
      <c r="AJ303" s="74" t="inlineStr">
        <is>
          <t>1 years, 0 months, 14 days</t>
        </is>
      </c>
      <c r="AK303" s="74" t="inlineStr">
        <is>
          <t>Datatech</t>
        </is>
      </c>
      <c r="AL303" s="74" t="inlineStr">
        <is>
          <t>Datatech</t>
        </is>
      </c>
      <c r="AM303" s="74" t="inlineStr">
        <is>
          <t>Marketing</t>
        </is>
      </c>
      <c r="AN303" s="74" t="inlineStr">
        <is>
          <t>Marketing</t>
        </is>
      </c>
      <c r="AO303" s="74" t="inlineStr">
        <is>
          <t>No</t>
        </is>
      </c>
      <c r="AP303" s="74" t="inlineStr">
        <is>
          <t>Sales, Marketing &amp; Support</t>
        </is>
      </c>
      <c r="AQ303" s="74" t="inlineStr">
        <is>
          <t>Marketing</t>
        </is>
      </c>
      <c r="AR303" s="74" t="inlineStr">
        <is>
          <t>Non-technical</t>
        </is>
      </c>
      <c r="AS303" s="74" t="n">
        <v>20</v>
      </c>
      <c r="AT303" s="74" t="inlineStr">
        <is>
          <t>Covered</t>
        </is>
      </c>
      <c r="AU303" s="74" t="n"/>
      <c r="AV303" s="74" t="n"/>
      <c r="AW303" s="74" t="n"/>
      <c r="AX303" s="74" t="n"/>
      <c r="AY303" s="74" t="n"/>
      <c r="AZ303" s="74" t="n"/>
      <c r="BA303" s="74" t="n"/>
      <c r="BB303" s="74" t="n"/>
      <c r="BC303" s="74" t="n"/>
      <c r="BD303" s="74" t="n"/>
      <c r="BE303" s="74" t="n"/>
      <c r="BF303" s="74" t="n"/>
      <c r="BG303" s="74" t="n"/>
      <c r="BH303" s="74" t="n"/>
      <c r="BI303" s="74" t="n"/>
      <c r="BJ303" s="74" t="n"/>
      <c r="BK303" s="74" t="n"/>
      <c r="BL303" s="74" t="n"/>
      <c r="BM303" s="74" t="n"/>
      <c r="BN303" s="74" t="n"/>
      <c r="BO303" s="74" t="n"/>
      <c r="BP303" s="74" t="n"/>
      <c r="BQ303" s="74" t="n"/>
      <c r="BR303" s="74" t="n"/>
      <c r="BS303" s="74" t="n"/>
      <c r="BT303" s="74" t="n"/>
      <c r="BU303" s="74" t="n"/>
      <c r="BV303" s="74" t="n"/>
      <c r="BW303" s="74" t="n"/>
      <c r="BX303" s="74" t="n"/>
      <c r="BY303" s="74" t="n"/>
      <c r="BZ303" s="74" t="n"/>
      <c r="CA303" s="74" t="n"/>
      <c r="CB303" s="74" t="n"/>
      <c r="CC303" s="74" t="n"/>
      <c r="CD303" s="74" t="n"/>
      <c r="CE303" s="74" t="n"/>
      <c r="CF303" s="74" t="n"/>
      <c r="CG303" s="74" t="n"/>
      <c r="CH303" s="74" t="n"/>
      <c r="CI303" s="74" t="n"/>
      <c r="CJ303" s="74" t="n"/>
      <c r="CK303" s="74" t="n"/>
      <c r="CL303" s="74" t="n"/>
      <c r="CM303" s="74" t="n"/>
      <c r="CN303" s="74" t="n"/>
      <c r="CO303" s="74" t="n"/>
      <c r="CP303" s="74" t="n"/>
      <c r="CQ303" s="74" t="n"/>
      <c r="CR303" s="74" t="n"/>
      <c r="CS303" s="74" t="n"/>
      <c r="CT303" s="74" t="n"/>
      <c r="CU303" s="74" t="n"/>
      <c r="CV303" s="74" t="n"/>
      <c r="CW303" s="74" t="n"/>
      <c r="CX303" s="74" t="n"/>
      <c r="CY303" s="74" t="n"/>
      <c r="CZ303" s="74" t="n"/>
      <c r="DA303" s="74" t="n"/>
      <c r="DB303" s="74" t="n"/>
      <c r="DC303" s="74" t="inlineStr">
        <is>
          <t>IRIS2417</t>
        </is>
      </c>
      <c r="DD303" s="74" t="inlineStr">
        <is>
          <t>Employee</t>
        </is>
      </c>
      <c r="DE303" s="74" t="inlineStr">
        <is>
          <t>Active</t>
        </is>
      </c>
      <c r="DF303" s="74" t="inlineStr">
        <is>
          <t>Ankita Pathak</t>
        </is>
      </c>
      <c r="DG303" s="164" t="n">
        <v>45880</v>
      </c>
      <c r="DH303" s="74" t="inlineStr">
        <is>
          <t>Manager Marketing</t>
        </is>
      </c>
      <c r="DI303" s="74" t="inlineStr">
        <is>
          <t>Marketing &amp; Communications</t>
        </is>
      </c>
      <c r="DJ303" s="74" t="inlineStr">
        <is>
          <t>Demand Generation / Brand</t>
        </is>
      </c>
      <c r="DK303" s="74" t="inlineStr">
        <is>
          <t>Manager Marketing</t>
        </is>
      </c>
      <c r="DL303" s="74" t="inlineStr">
        <is>
          <t>L5 – Manager</t>
        </is>
      </c>
      <c r="DM303" s="74" t="inlineStr">
        <is>
          <t>PGDBM</t>
        </is>
      </c>
      <c r="DN303" s="74" t="inlineStr">
        <is>
          <t>Shilpa Dhobale</t>
        </is>
      </c>
      <c r="DO303" s="74" t="inlineStr">
        <is>
          <t>N-2</t>
        </is>
      </c>
      <c r="DP303" s="74" t="inlineStr">
        <is>
          <t>Manager</t>
        </is>
      </c>
      <c r="DQ303" s="74" t="inlineStr">
        <is>
          <t>4 years, 7 months, 0 days</t>
        </is>
      </c>
      <c r="DR303" s="74" t="inlineStr">
        <is>
          <t>0 years, 10 months, 9 days</t>
        </is>
      </c>
      <c r="DS303" s="74" t="inlineStr">
        <is>
          <t>5 years, 5 months, 9 days</t>
        </is>
      </c>
      <c r="DT303" s="74" t="n">
        <v>0.8579908675799089</v>
      </c>
      <c r="DU303" s="74" t="inlineStr">
        <is>
          <t>Datatech</t>
        </is>
      </c>
      <c r="DV303" s="74" t="inlineStr">
        <is>
          <t>Datatech</t>
        </is>
      </c>
      <c r="DW303" s="74" t="inlineStr">
        <is>
          <t>Marketing</t>
        </is>
      </c>
      <c r="DX303" s="74" t="inlineStr">
        <is>
          <t>Marketing</t>
        </is>
      </c>
      <c r="DY303" s="74" t="inlineStr">
        <is>
          <t>No</t>
        </is>
      </c>
      <c r="DZ303" s="74" t="inlineStr">
        <is>
          <t>Sales, Marketing &amp; Support</t>
        </is>
      </c>
      <c r="EA303" s="74" t="inlineStr">
        <is>
          <t>Marketing</t>
        </is>
      </c>
      <c r="EB303" s="74" t="inlineStr">
        <is>
          <t>Non-technical</t>
        </is>
      </c>
      <c r="EC303" s="74" t="inlineStr">
        <is>
          <t>Turbhe</t>
        </is>
      </c>
      <c r="ED303" s="74" t="n"/>
      <c r="EE303" s="74" t="n"/>
      <c r="EF303" s="74" t="n"/>
      <c r="EG303" s="74" t="n">
        <v>3</v>
      </c>
      <c r="EH303" s="74" t="n"/>
      <c r="EI303" s="74" t="inlineStr">
        <is>
          <t>Manager Marketing</t>
        </is>
      </c>
      <c r="EJ303" s="74" t="inlineStr">
        <is>
          <t>Yes</t>
        </is>
      </c>
      <c r="EK303" s="74" t="n">
        <v>3</v>
      </c>
      <c r="EL303" s="74" t="n">
        <v>3</v>
      </c>
      <c r="EM303" s="74" t="inlineStr">
        <is>
          <t>High Impact / Growth Talent</t>
        </is>
      </c>
      <c r="EN303" s="74" t="inlineStr">
        <is>
          <t>No</t>
        </is>
      </c>
      <c r="EO303" s="74" t="inlineStr">
        <is>
          <t>Yes</t>
        </is>
      </c>
      <c r="EP303" s="74" t="inlineStr">
        <is>
          <t>Yes</t>
        </is>
      </c>
      <c r="EQ303" s="74" t="n"/>
      <c r="ER303" s="74" t="inlineStr">
        <is>
          <t>Performance marketing, Leadership coaching</t>
        </is>
      </c>
      <c r="ES303" s="74" t="n"/>
      <c r="ET303" s="74" t="n"/>
      <c r="EU303" s="74" t="inlineStr">
        <is>
          <t>All</t>
        </is>
      </c>
      <c r="EV303" s="130" t="n"/>
      <c r="EW303" s="131" t="n"/>
      <c r="EX303" s="131" t="n"/>
      <c r="EY303" s="131" t="n"/>
      <c r="EZ303" s="131" t="n"/>
      <c r="FA303" s="131" t="n"/>
      <c r="FB303" s="131" t="n"/>
      <c r="FC303" s="131" t="inlineStr">
        <is>
          <t>IRIS2417</t>
        </is>
      </c>
    </row>
    <row r="304" ht="250" customHeight="1">
      <c r="A304" s="109" t="inlineStr">
        <is>
          <t>Mapped</t>
        </is>
      </c>
      <c r="B304" s="109" t="inlineStr">
        <is>
          <t>Datatech</t>
        </is>
      </c>
      <c r="C304" s="110" t="inlineStr">
        <is>
          <t>IRISDTC001</t>
        </is>
      </c>
      <c r="D304" s="110" t="inlineStr">
        <is>
          <t>Lalit Subhash Dhamale</t>
        </is>
      </c>
      <c r="E304" s="110" t="inlineStr">
        <is>
          <t>Marketing</t>
        </is>
      </c>
      <c r="F304" s="162" t="inlineStr">
        <is>
          <t>Social Media &amp; ORM Specialist</t>
        </is>
      </c>
      <c r="G304" s="162" t="inlineStr">
        <is>
          <t>Senior Digital Marketing Associate</t>
        </is>
      </c>
      <c r="H304" s="162" t="inlineStr">
        <is>
          <t>Not in current mapping files</t>
        </is>
      </c>
      <c r="I304" s="162" t="inlineStr">
        <is>
          <t>A3</t>
        </is>
      </c>
      <c r="J304" s="151" t="inlineStr">
        <is>
          <t>● Newly mapped</t>
        </is>
      </c>
      <c r="K304" s="110" t="inlineStr">
        <is>
          <t>Marketing &amp; Communications</t>
        </is>
      </c>
      <c r="L304" s="110" t="inlineStr">
        <is>
          <t>Digital Marketing, Web &amp; Social</t>
        </is>
      </c>
      <c r="M304" s="110" t="n"/>
      <c r="N304" s="110" t="n">
        <v>20</v>
      </c>
      <c r="O304" s="109" t="inlineStr">
        <is>
          <t>P2</t>
        </is>
      </c>
      <c r="P304" s="110" t="inlineStr">
        <is>
          <t>Developing</t>
        </is>
      </c>
      <c r="Q304" s="110" t="inlineStr">
        <is>
          <t>3 Apply</t>
        </is>
      </c>
      <c r="R304" s="110" t="inlineStr">
        <is>
          <t>2–4 yrs</t>
        </is>
      </c>
      <c r="S304" s="110" t="inlineStr">
        <is>
          <t>3–5 · 2–5</t>
        </is>
      </c>
      <c r="T304" s="110" t="inlineStr">
        <is>
          <t>Marketing Executive</t>
        </is>
      </c>
      <c r="U304" s="110" t="inlineStr">
        <is>
          <t>IRIS Vs Market Benchmark — CIM proficiency scale: 2–3 · IRIS Vs Competitor Benchmark — SaaS marketing ladder: Marketing Specialist</t>
        </is>
      </c>
      <c r="V304" s="110" t="inlineStr">
        <is>
          <t>CIM Global Professional Marketing Framework — proficiency Aware → Active learner → Able → Accomplished → Authoritative</t>
        </is>
      </c>
      <c r="W304" s="110" t="inlineStr">
        <is>
          <t>Core 2 · Future 2 · Functional 3 · Leadership not scored</t>
        </is>
      </c>
      <c r="X304" s="73" t="n">
        <v>555</v>
      </c>
      <c r="Y304" s="74" t="inlineStr">
        <is>
          <t>IRISDTC001</t>
        </is>
      </c>
      <c r="Z304" s="74" t="inlineStr">
        <is>
          <t>On Contract</t>
        </is>
      </c>
      <c r="AA304" s="74" t="inlineStr">
        <is>
          <t>Active</t>
        </is>
      </c>
      <c r="AB304" s="74" t="inlineStr">
        <is>
          <t>Lalit Subhash Dhamale</t>
        </is>
      </c>
      <c r="AC304" s="164" t="n">
        <v>46163</v>
      </c>
      <c r="AD304" s="74" t="inlineStr">
        <is>
          <t>Social Media &amp; ORM Specialist</t>
        </is>
      </c>
      <c r="AE304" s="74" t="inlineStr">
        <is>
          <t>Diploma in Chemical Engineering</t>
        </is>
      </c>
      <c r="AF304" s="74" t="inlineStr">
        <is>
          <t>Ankita Pathak</t>
        </is>
      </c>
      <c r="AG304" s="74" t="inlineStr">
        <is>
          <t>N-3</t>
        </is>
      </c>
      <c r="AH304" s="74" t="inlineStr">
        <is>
          <t>Individual Contributor</t>
        </is>
      </c>
      <c r="AI304" s="74" t="inlineStr">
        <is>
          <t>2 years, 7 months, 0 days</t>
        </is>
      </c>
      <c r="AJ304" s="74" t="inlineStr">
        <is>
          <t>0 years, 3 months, 4 days</t>
        </is>
      </c>
      <c r="AK304" s="74" t="inlineStr">
        <is>
          <t>Datatech</t>
        </is>
      </c>
      <c r="AL304" s="74" t="inlineStr">
        <is>
          <t>Datatech</t>
        </is>
      </c>
      <c r="AM304" s="74" t="inlineStr">
        <is>
          <t>Marketing</t>
        </is>
      </c>
      <c r="AN304" s="74" t="inlineStr">
        <is>
          <t>Marketing</t>
        </is>
      </c>
      <c r="AO304" s="74" t="inlineStr">
        <is>
          <t>No</t>
        </is>
      </c>
      <c r="AP304" s="74" t="inlineStr">
        <is>
          <t>Sales, Marketing &amp; Support</t>
        </is>
      </c>
      <c r="AQ304" s="74" t="inlineStr">
        <is>
          <t>Marketing</t>
        </is>
      </c>
      <c r="AR304" s="74" t="inlineStr">
        <is>
          <t>Non-technical</t>
        </is>
      </c>
      <c r="AS304" s="74" t="n">
        <v>20</v>
      </c>
      <c r="AT304" s="74" t="inlineStr">
        <is>
          <t>Covered</t>
        </is>
      </c>
      <c r="AU304" s="74" t="n"/>
      <c r="AV304" s="74" t="n"/>
      <c r="AW304" s="74" t="n"/>
      <c r="AX304" s="74" t="n"/>
      <c r="AY304" s="74" t="n"/>
      <c r="AZ304" s="74" t="n"/>
      <c r="BA304" s="74" t="n"/>
      <c r="BB304" s="74" t="n"/>
      <c r="BC304" s="74" t="n"/>
      <c r="BD304" s="74" t="n"/>
      <c r="BE304" s="74" t="n"/>
      <c r="BF304" s="74" t="n"/>
      <c r="BG304" s="74" t="n"/>
      <c r="BH304" s="74" t="n"/>
      <c r="BI304" s="74" t="n"/>
      <c r="BJ304" s="74" t="n"/>
      <c r="BK304" s="74" t="n"/>
      <c r="BL304" s="74" t="n"/>
      <c r="BM304" s="74" t="n"/>
      <c r="BN304" s="74" t="n"/>
      <c r="BO304" s="74" t="n"/>
      <c r="BP304" s="74" t="n"/>
      <c r="BQ304" s="74" t="n"/>
      <c r="BR304" s="74" t="n"/>
      <c r="BS304" s="74" t="n"/>
      <c r="BT304" s="74" t="n"/>
      <c r="BU304" s="74" t="n"/>
      <c r="BV304" s="74" t="n"/>
      <c r="BW304" s="74" t="n"/>
      <c r="BX304" s="74" t="n"/>
      <c r="BY304" s="74" t="n"/>
      <c r="BZ304" s="74" t="n"/>
      <c r="CA304" s="74" t="n"/>
      <c r="CB304" s="74" t="n"/>
      <c r="CC304" s="74" t="n"/>
      <c r="CD304" s="74" t="n"/>
      <c r="CE304" s="74" t="n"/>
      <c r="CF304" s="74" t="n"/>
      <c r="CG304" s="74" t="n"/>
      <c r="CH304" s="74" t="n"/>
      <c r="CI304" s="74" t="n"/>
      <c r="CJ304" s="74" t="n"/>
      <c r="CK304" s="74" t="n"/>
      <c r="CL304" s="74" t="n"/>
      <c r="CM304" s="74" t="n"/>
      <c r="CN304" s="74" t="n"/>
      <c r="CO304" s="74" t="n"/>
      <c r="CP304" s="74" t="n"/>
      <c r="CQ304" s="74" t="n"/>
      <c r="CR304" s="74" t="n"/>
      <c r="CS304" s="74" t="n"/>
      <c r="CT304" s="74" t="n"/>
      <c r="CU304" s="74" t="n"/>
      <c r="CV304" s="74" t="n"/>
      <c r="CW304" s="74" t="n"/>
      <c r="CX304" s="74" t="n"/>
      <c r="CY304" s="74" t="n"/>
      <c r="CZ304" s="74" t="n"/>
      <c r="DA304" s="74" t="n"/>
      <c r="DB304" s="74" t="n"/>
      <c r="DC304" s="74" t="n"/>
      <c r="DD304" s="149" t="inlineStr">
        <is>
          <t>On Contract</t>
        </is>
      </c>
      <c r="DE304" s="149" t="inlineStr">
        <is>
          <t>Active</t>
        </is>
      </c>
      <c r="DF304" s="149" t="inlineStr">
        <is>
          <t>Lalit Dhamale</t>
        </is>
      </c>
      <c r="DG304" s="74" t="n"/>
      <c r="DH304" s="149" t="inlineStr">
        <is>
          <t>Social Media &amp; ORM Specialist</t>
        </is>
      </c>
      <c r="DI304" s="74" t="n"/>
      <c r="DJ304" s="74" t="n"/>
      <c r="DK304" s="74" t="n"/>
      <c r="DL304" s="74" t="n"/>
      <c r="DM304" s="74" t="n"/>
      <c r="DN304" s="149" t="inlineStr">
        <is>
          <t>Ankita Pathak</t>
        </is>
      </c>
      <c r="DO304" s="74" t="n"/>
      <c r="DP304" s="74" t="n"/>
      <c r="DQ304" s="74" t="n"/>
      <c r="DR304" s="74" t="n"/>
      <c r="DS304" s="74" t="n"/>
      <c r="DT304" s="74" t="n"/>
      <c r="DU304" s="149" t="inlineStr">
        <is>
          <t>Datatech</t>
        </is>
      </c>
      <c r="DV304" s="149" t="inlineStr">
        <is>
          <t>Datatech</t>
        </is>
      </c>
      <c r="DW304" s="149" t="inlineStr">
        <is>
          <t>Marketing</t>
        </is>
      </c>
      <c r="DX304" s="149" t="inlineStr">
        <is>
          <t>Marketing</t>
        </is>
      </c>
      <c r="DY304" s="149" t="inlineStr">
        <is>
          <t>No</t>
        </is>
      </c>
      <c r="DZ304" s="149" t="inlineStr">
        <is>
          <t>Sales, Marketing &amp; Support</t>
        </is>
      </c>
      <c r="EA304" s="149" t="inlineStr">
        <is>
          <t>Marketing</t>
        </is>
      </c>
      <c r="EB304" s="149" t="inlineStr">
        <is>
          <t>Non-technical</t>
        </is>
      </c>
      <c r="EC304" s="149" t="inlineStr">
        <is>
          <t>Turbhe</t>
        </is>
      </c>
      <c r="ED304" s="74" t="n"/>
      <c r="EE304" s="149"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EF304" s="74" t="n"/>
      <c r="EG304" s="74" t="n"/>
      <c r="EH304" s="149" t="inlineStr">
        <is>
          <t>46223</t>
        </is>
      </c>
      <c r="EI304" s="149" t="inlineStr">
        <is>
          <t>Social Media &amp; ORM Executive</t>
        </is>
      </c>
      <c r="EJ304" s="149" t="inlineStr">
        <is>
          <t>No</t>
        </is>
      </c>
      <c r="EK304" s="149" t="inlineStr">
        <is>
          <t>4</t>
        </is>
      </c>
      <c r="EL304" s="149" t="inlineStr">
        <is>
          <t>High</t>
        </is>
      </c>
      <c r="EM304" s="149" t="inlineStr">
        <is>
          <t>Reliable Specialist</t>
        </is>
      </c>
      <c r="EN304" s="149" t="inlineStr">
        <is>
          <t>No</t>
        </is>
      </c>
      <c r="EO304" s="149" t="inlineStr">
        <is>
          <t>Yes</t>
        </is>
      </c>
      <c r="EP304" s="149" t="inlineStr">
        <is>
          <t>Yes</t>
        </is>
      </c>
      <c r="EQ304" s="74" t="n"/>
      <c r="ER304" s="149" t="inlineStr">
        <is>
          <t>ASO Training</t>
        </is>
      </c>
      <c r="ES304" s="74" t="n"/>
      <c r="ET304" s="74" t="n"/>
      <c r="EU304" s="149" t="inlineStr">
        <is>
          <t>All</t>
        </is>
      </c>
      <c r="EV304" s="130" t="n"/>
      <c r="EW304" s="131" t="n"/>
      <c r="EX304" s="131" t="n"/>
      <c r="EY304" s="131" t="n"/>
      <c r="EZ304" s="131" t="n"/>
      <c r="FA304" s="131" t="n"/>
      <c r="FB304" s="131" t="inlineStr">
        <is>
          <t>Employee Category; Employee Status; Employee Name; Designation; Reporting Manager; Business Line; Product/Others; Department; Sub Functional Categorization; Core Development; Functional Categorization; Skill Sets; Technical/Non-technical; Location; Annual KRAs · objective Measurable Minimum 5 - set by Manager; Last Performance Discussion date; Correct Designation; Is a structural Change needed for better future; Quarterly Performance Rating; Potential Rating · High/Med/Low; 9-Box Placement; Ready for Promotion; Fast Tracker · Y/N; Critical Role · Y/N; Training Needs identified for current Role; Projects/Delivery/client Assigned</t>
        </is>
      </c>
      <c r="FC304" s="131" t="n"/>
    </row>
    <row r="305" ht="250" customHeight="1">
      <c r="A305" s="109" t="inlineStr">
        <is>
          <t>Mapped</t>
        </is>
      </c>
      <c r="B305" s="109" t="inlineStr">
        <is>
          <t>Datatech</t>
        </is>
      </c>
      <c r="C305" s="110" t="inlineStr">
        <is>
          <t>IRISDT0007</t>
        </is>
      </c>
      <c r="D305" s="110" t="inlineStr">
        <is>
          <t>Vasundhara Lella</t>
        </is>
      </c>
      <c r="E305" s="110" t="inlineStr">
        <is>
          <t>Marketing</t>
        </is>
      </c>
      <c r="F305" s="162" t="inlineStr">
        <is>
          <t>Content Marketer</t>
        </is>
      </c>
      <c r="G305" s="162" t="inlineStr">
        <is>
          <t>Senior Content Marketing Associate</t>
        </is>
      </c>
      <c r="H305" s="162" t="inlineStr">
        <is>
          <t>L3 – Professional / Associate</t>
        </is>
      </c>
      <c r="I305" s="162" t="inlineStr">
        <is>
          <t>A3</t>
        </is>
      </c>
      <c r="J305" s="166" t="inlineStr">
        <is>
          <t>▲ Up</t>
        </is>
      </c>
      <c r="K305" s="110" t="inlineStr">
        <is>
          <t>Marketing &amp; Communications</t>
        </is>
      </c>
      <c r="L305" s="110" t="inlineStr">
        <is>
          <t>Content Marketing</t>
        </is>
      </c>
      <c r="M305" s="110" t="n"/>
      <c r="N305" s="110" t="n">
        <v>20</v>
      </c>
      <c r="O305" s="109" t="inlineStr">
        <is>
          <t>P2</t>
        </is>
      </c>
      <c r="P305" s="110" t="inlineStr">
        <is>
          <t>Developing</t>
        </is>
      </c>
      <c r="Q305" s="110" t="inlineStr">
        <is>
          <t>3 Apply</t>
        </is>
      </c>
      <c r="R305" s="110" t="inlineStr">
        <is>
          <t>2–4 yrs</t>
        </is>
      </c>
      <c r="S305" s="110" t="inlineStr">
        <is>
          <t>3–5 · 2–5</t>
        </is>
      </c>
      <c r="T305" s="110" t="inlineStr">
        <is>
          <t>Marketing Executive</t>
        </is>
      </c>
      <c r="U305" s="110" t="inlineStr">
        <is>
          <t>IRIS Vs Market Benchmark — CIM proficiency scale: 2–3 · IRIS Vs Competitor Benchmark — SaaS marketing ladder: Marketing Specialist</t>
        </is>
      </c>
      <c r="V305" s="110" t="inlineStr">
        <is>
          <t>CIM Global Professional Marketing Framework — proficiency Aware → Active learner → Able → Accomplished → Authoritative</t>
        </is>
      </c>
      <c r="W305" s="110" t="inlineStr">
        <is>
          <t>Core 2 · Future 2 · Functional 3 · Leadership not scored</t>
        </is>
      </c>
      <c r="X305" s="73" t="n">
        <v>542</v>
      </c>
      <c r="Y305" s="74" t="inlineStr">
        <is>
          <t>IRISDT0007</t>
        </is>
      </c>
      <c r="Z305" s="74" t="inlineStr">
        <is>
          <t>Employee</t>
        </is>
      </c>
      <c r="AA305" s="74" t="inlineStr">
        <is>
          <t>Active</t>
        </is>
      </c>
      <c r="AB305" s="74" t="inlineStr">
        <is>
          <t>Vasundhara Lella</t>
        </is>
      </c>
      <c r="AC305" s="164" t="n">
        <v>45873</v>
      </c>
      <c r="AD305" s="74" t="inlineStr">
        <is>
          <t>Content Marketer</t>
        </is>
      </c>
      <c r="AE305" s="74" t="inlineStr">
        <is>
          <t>B.Tech</t>
        </is>
      </c>
      <c r="AF305" s="74" t="inlineStr">
        <is>
          <t>Ankita Pathak</t>
        </is>
      </c>
      <c r="AG305" s="74" t="inlineStr">
        <is>
          <t>N-3</t>
        </is>
      </c>
      <c r="AH305" s="74" t="inlineStr">
        <is>
          <t>Individual Contributor</t>
        </is>
      </c>
      <c r="AI305" s="74" t="inlineStr">
        <is>
          <t>3 years, 3 months, 0 days</t>
        </is>
      </c>
      <c r="AJ305" s="74" t="inlineStr">
        <is>
          <t>1 years, 0 months, 21 days</t>
        </is>
      </c>
      <c r="AK305" s="74" t="inlineStr">
        <is>
          <t>Datatech</t>
        </is>
      </c>
      <c r="AL305" s="74" t="inlineStr">
        <is>
          <t>Datatech</t>
        </is>
      </c>
      <c r="AM305" s="74" t="inlineStr">
        <is>
          <t>Marketing</t>
        </is>
      </c>
      <c r="AN305" s="74" t="inlineStr">
        <is>
          <t>Marketing</t>
        </is>
      </c>
      <c r="AO305" s="74" t="inlineStr">
        <is>
          <t>No</t>
        </is>
      </c>
      <c r="AP305" s="74" t="inlineStr">
        <is>
          <t>Sales, Marketing &amp; Support</t>
        </is>
      </c>
      <c r="AQ305" s="74" t="inlineStr">
        <is>
          <t>Marketing</t>
        </is>
      </c>
      <c r="AR305" s="74" t="inlineStr">
        <is>
          <t>Non-technical</t>
        </is>
      </c>
      <c r="AS305" s="74" t="n">
        <v>20</v>
      </c>
      <c r="AT305" s="74" t="inlineStr">
        <is>
          <t>Covered</t>
        </is>
      </c>
      <c r="AU305" s="74" t="n"/>
      <c r="AV305" s="74" t="n"/>
      <c r="AW305" s="74" t="n"/>
      <c r="AX305" s="74" t="n"/>
      <c r="AY305" s="74" t="n"/>
      <c r="AZ305" s="74" t="n"/>
      <c r="BA305" s="74" t="n"/>
      <c r="BB305" s="74" t="n"/>
      <c r="BC305" s="74" t="n"/>
      <c r="BD305" s="74" t="n"/>
      <c r="BE305" s="74" t="n"/>
      <c r="BF305" s="74" t="n"/>
      <c r="BG305" s="74" t="n"/>
      <c r="BH305" s="74" t="n"/>
      <c r="BI305" s="74" t="n"/>
      <c r="BJ305" s="74" t="n"/>
      <c r="BK305" s="74" t="n"/>
      <c r="BL305" s="74" t="n"/>
      <c r="BM305" s="74" t="n"/>
      <c r="BN305" s="74" t="n"/>
      <c r="BO305" s="74" t="n"/>
      <c r="BP305" s="74" t="n"/>
      <c r="BQ305" s="74" t="n"/>
      <c r="BR305" s="74" t="n"/>
      <c r="BS305" s="74" t="n"/>
      <c r="BT305" s="74" t="n"/>
      <c r="BU305" s="74" t="n"/>
      <c r="BV305" s="74" t="n"/>
      <c r="BW305" s="74" t="n"/>
      <c r="BX305" s="74" t="n"/>
      <c r="BY305" s="74" t="n"/>
      <c r="BZ305" s="74" t="n"/>
      <c r="CA305" s="74" t="n"/>
      <c r="CB305" s="74" t="n"/>
      <c r="CC305" s="74" t="n"/>
      <c r="CD305" s="74" t="n"/>
      <c r="CE305" s="74" t="n"/>
      <c r="CF305" s="74" t="n"/>
      <c r="CG305" s="74" t="n"/>
      <c r="CH305" s="74" t="n"/>
      <c r="CI305" s="74" t="n"/>
      <c r="CJ305" s="74" t="n"/>
      <c r="CK305" s="74" t="n"/>
      <c r="CL305" s="74" t="n"/>
      <c r="CM305" s="74" t="n"/>
      <c r="CN305" s="74" t="n"/>
      <c r="CO305" s="74" t="n"/>
      <c r="CP305" s="74" t="n"/>
      <c r="CQ305" s="74" t="n"/>
      <c r="CR305" s="74" t="n"/>
      <c r="CS305" s="74" t="n"/>
      <c r="CT305" s="74" t="n"/>
      <c r="CU305" s="74" t="n"/>
      <c r="CV305" s="74" t="n"/>
      <c r="CW305" s="74" t="n"/>
      <c r="CX305" s="74" t="n"/>
      <c r="CY305" s="74" t="n"/>
      <c r="CZ305" s="74" t="n"/>
      <c r="DA305" s="74" t="n"/>
      <c r="DB305" s="74" t="n"/>
      <c r="DC305" s="74" t="inlineStr">
        <is>
          <t>IRIS2414</t>
        </is>
      </c>
      <c r="DD305" s="74" t="inlineStr">
        <is>
          <t>Employee</t>
        </is>
      </c>
      <c r="DE305" s="74" t="inlineStr">
        <is>
          <t>Active</t>
        </is>
      </c>
      <c r="DF305" s="74" t="inlineStr">
        <is>
          <t>Vasundhara Lella</t>
        </is>
      </c>
      <c r="DG305" s="164" t="n">
        <v>45873</v>
      </c>
      <c r="DH305" s="74" t="inlineStr">
        <is>
          <t>Content Marketer</t>
        </is>
      </c>
      <c r="DI305" s="74" t="inlineStr">
        <is>
          <t>Marketing &amp; Communications</t>
        </is>
      </c>
      <c r="DJ305" s="74" t="inlineStr">
        <is>
          <t>Content Marketing</t>
        </is>
      </c>
      <c r="DK305" s="74" t="inlineStr">
        <is>
          <t>Content Marketer</t>
        </is>
      </c>
      <c r="DL305" s="74" t="inlineStr">
        <is>
          <t>L3 – Professional / Associate</t>
        </is>
      </c>
      <c r="DM305" s="74" t="inlineStr">
        <is>
          <t>B.Tech</t>
        </is>
      </c>
      <c r="DN305" s="74" t="inlineStr">
        <is>
          <t>Ankita Pathak</t>
        </is>
      </c>
      <c r="DO305" s="74" t="inlineStr">
        <is>
          <t>N-3</t>
        </is>
      </c>
      <c r="DP305" s="74" t="inlineStr">
        <is>
          <t>Individual Contributor</t>
        </is>
      </c>
      <c r="DQ305" s="74" t="inlineStr">
        <is>
          <t>3 years, 3 months, 0 days</t>
        </is>
      </c>
      <c r="DR305" s="74" t="inlineStr">
        <is>
          <t>0 years, 10 months, 16 days</t>
        </is>
      </c>
      <c r="DS305" s="74" t="inlineStr">
        <is>
          <t>4 years, 1 months, 16 days</t>
        </is>
      </c>
      <c r="DT305" s="74" t="n"/>
      <c r="DU305" s="74" t="inlineStr">
        <is>
          <t>Datatech</t>
        </is>
      </c>
      <c r="DV305" s="74" t="inlineStr">
        <is>
          <t>Datatech</t>
        </is>
      </c>
      <c r="DW305" s="74" t="inlineStr">
        <is>
          <t>Marketing</t>
        </is>
      </c>
      <c r="DX305" s="74" t="inlineStr">
        <is>
          <t>Marketing</t>
        </is>
      </c>
      <c r="DY305" s="74" t="inlineStr">
        <is>
          <t>No</t>
        </is>
      </c>
      <c r="DZ305" s="74" t="inlineStr">
        <is>
          <t>Sales, Marketing &amp; Support</t>
        </is>
      </c>
      <c r="EA305" s="74" t="inlineStr">
        <is>
          <t>Marketing</t>
        </is>
      </c>
      <c r="EB305" s="74" t="inlineStr">
        <is>
          <t>Non-technical</t>
        </is>
      </c>
      <c r="EC305" s="74" t="inlineStr">
        <is>
          <t>Hyderabad</t>
        </is>
      </c>
      <c r="ED305" s="74" t="n"/>
      <c r="EE305" s="74"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EF305" s="74" t="n"/>
      <c r="EG305" s="74" t="n">
        <v>3</v>
      </c>
      <c r="EH305" s="164" t="n">
        <v>46223</v>
      </c>
      <c r="EI305" s="74" t="inlineStr">
        <is>
          <t>Content &amp; SEO Executive</t>
        </is>
      </c>
      <c r="EJ305" s="74" t="inlineStr">
        <is>
          <t>No</t>
        </is>
      </c>
      <c r="EK305" s="74" t="n">
        <v>3</v>
      </c>
      <c r="EL305" s="74" t="inlineStr">
        <is>
          <t>Medium</t>
        </is>
      </c>
      <c r="EM305" s="74" t="inlineStr">
        <is>
          <t>Performance Risk</t>
        </is>
      </c>
      <c r="EN305" s="74" t="inlineStr">
        <is>
          <t>No</t>
        </is>
      </c>
      <c r="EO305" s="74" t="inlineStr">
        <is>
          <t>No</t>
        </is>
      </c>
      <c r="EP305" s="74" t="inlineStr">
        <is>
          <t>Yes</t>
        </is>
      </c>
      <c r="EQ305" s="74" t="n"/>
      <c r="ER305" s="74" t="inlineStr">
        <is>
          <t>SEMRush certification course
SEO Course</t>
        </is>
      </c>
      <c r="ES305" s="74" t="n"/>
      <c r="ET305" s="74" t="n"/>
      <c r="EU305" s="74" t="inlineStr">
        <is>
          <t>All</t>
        </is>
      </c>
      <c r="EV305" s="130" t="n"/>
      <c r="EW305" s="131" t="n"/>
      <c r="EX305" s="131" t="n"/>
      <c r="EY305" s="131" t="n"/>
      <c r="EZ305" s="131" t="n"/>
      <c r="FA305" s="131" t="n"/>
      <c r="FB305" s="131" t="n"/>
      <c r="FC305" s="131" t="inlineStr">
        <is>
          <t>IRIS2414</t>
        </is>
      </c>
    </row>
    <row r="306" ht="128" customHeight="1">
      <c r="A306" s="109" t="inlineStr">
        <is>
          <t>Mapped</t>
        </is>
      </c>
      <c r="B306" s="109" t="inlineStr">
        <is>
          <t>Datatech</t>
        </is>
      </c>
      <c r="C306" s="110" t="inlineStr">
        <is>
          <t>IRISDTC006</t>
        </is>
      </c>
      <c r="D306" s="110" t="inlineStr">
        <is>
          <t>Vaishnavi Dhuri</t>
        </is>
      </c>
      <c r="E306" s="110" t="inlineStr">
        <is>
          <t>Marketing</t>
        </is>
      </c>
      <c r="F306" s="162" t="inlineStr">
        <is>
          <t>Graphic Designer and Video Editor</t>
        </is>
      </c>
      <c r="G306" s="162" t="inlineStr">
        <is>
          <t>Designer</t>
        </is>
      </c>
      <c r="H306" s="162" t="inlineStr">
        <is>
          <t>Not in current mapping files</t>
        </is>
      </c>
      <c r="I306" s="162" t="inlineStr">
        <is>
          <t>A2</t>
        </is>
      </c>
      <c r="J306" s="151" t="inlineStr">
        <is>
          <t>● Newly mapped</t>
        </is>
      </c>
      <c r="K306" s="110" t="inlineStr">
        <is>
          <t>Design &amp; Creative</t>
        </is>
      </c>
      <c r="L306" s="110" t="inlineStr">
        <is>
          <t>Brand, Graphic &amp; Video Design</t>
        </is>
      </c>
      <c r="M306" s="163" t="inlineStr">
        <is>
          <t>• Total experience · outside + at IRIS — HR — HRIS
• Confirm prior experience · provisional placement — HR</t>
        </is>
      </c>
      <c r="N306" s="110" t="n">
        <v>20</v>
      </c>
      <c r="O306" s="109" t="inlineStr">
        <is>
          <t>P1–P2</t>
        </is>
      </c>
      <c r="P306" s="110" t="inlineStr">
        <is>
          <t>Entry / Developing</t>
        </is>
      </c>
      <c r="Q306" s="110" t="inlineStr">
        <is>
          <t>2 Assist</t>
        </is>
      </c>
      <c r="R306" s="110" t="inlineStr">
        <is>
          <t>0–2 yrs</t>
        </is>
      </c>
      <c r="S306" s="110" t="inlineStr">
        <is>
          <t>1–3 · 0–3</t>
        </is>
      </c>
      <c r="T306" s="110" t="inlineStr">
        <is>
          <t>Junior Designer / Designer</t>
        </is>
      </c>
      <c r="U306" s="110" t="inlineStr">
        <is>
          <t>IRIS Vs Competitor Benchmark — UX / design ladder: Junior Designer</t>
        </is>
      </c>
      <c r="V306" s="110" t="inlineStr">
        <is>
          <t>UX career ladder Junior → Designer → Senior → Lead → Principal; WCAG accessibility</t>
        </is>
      </c>
      <c r="W306" s="110" t="inlineStr">
        <is>
          <t>Core 2 · Future 2 · Functional 2 · Leadership not scored</t>
        </is>
      </c>
      <c r="X306" s="73" t="n">
        <v>562</v>
      </c>
      <c r="Y306" s="74" t="inlineStr">
        <is>
          <t>IRISDTC006</t>
        </is>
      </c>
      <c r="Z306" s="74" t="inlineStr">
        <is>
          <t>On Contract</t>
        </is>
      </c>
      <c r="AA306" s="74" t="inlineStr">
        <is>
          <t>Active</t>
        </is>
      </c>
      <c r="AB306" s="74" t="inlineStr">
        <is>
          <t>Vaishnavi Dhuri</t>
        </is>
      </c>
      <c r="AC306" s="164" t="n">
        <v>46252</v>
      </c>
      <c r="AD306" s="74" t="inlineStr">
        <is>
          <t>Graphic Designer and Video Editor</t>
        </is>
      </c>
      <c r="AE306" s="74" t="inlineStr">
        <is>
          <t>Bachelor of Science</t>
        </is>
      </c>
      <c r="AF306" s="74" t="inlineStr">
        <is>
          <t>Ankita Pathak</t>
        </is>
      </c>
      <c r="AG306" s="74" t="inlineStr">
        <is>
          <t>N-3</t>
        </is>
      </c>
      <c r="AH306" s="74" t="inlineStr">
        <is>
          <t>Individual Contributor</t>
        </is>
      </c>
      <c r="AI306" s="74" t="n"/>
      <c r="AJ306" s="74" t="n"/>
      <c r="AK306" s="74" t="inlineStr">
        <is>
          <t>Datatech</t>
        </is>
      </c>
      <c r="AL306" s="74" t="inlineStr">
        <is>
          <t>Datatech</t>
        </is>
      </c>
      <c r="AM306" s="74" t="inlineStr">
        <is>
          <t>Marketing</t>
        </is>
      </c>
      <c r="AN306" s="74" t="inlineStr">
        <is>
          <t>Marketing</t>
        </is>
      </c>
      <c r="AO306" s="74" t="inlineStr">
        <is>
          <t>No</t>
        </is>
      </c>
      <c r="AP306" s="74" t="inlineStr">
        <is>
          <t>Sales, Marketing &amp; Support</t>
        </is>
      </c>
      <c r="AQ306" s="74" t="inlineStr">
        <is>
          <t>Marketing</t>
        </is>
      </c>
      <c r="AR306" s="74" t="inlineStr">
        <is>
          <t>Non-technical</t>
        </is>
      </c>
      <c r="AS306" s="74" t="n">
        <v>20</v>
      </c>
      <c r="AT306" s="74" t="inlineStr">
        <is>
          <t>Covered</t>
        </is>
      </c>
      <c r="AU306" s="74" t="n"/>
      <c r="AV306" s="74" t="n"/>
      <c r="AW306" s="74" t="n"/>
      <c r="AX306" s="74" t="n"/>
      <c r="AY306" s="74" t="n"/>
      <c r="AZ306" s="74" t="n"/>
      <c r="BA306" s="74" t="n"/>
      <c r="BB306" s="74" t="n"/>
      <c r="BC306" s="74" t="n"/>
      <c r="BD306" s="74" t="n"/>
      <c r="BE306" s="74" t="n"/>
      <c r="BF306" s="74" t="n"/>
      <c r="BG306" s="74" t="n"/>
      <c r="BH306" s="74" t="n"/>
      <c r="BI306" s="74" t="n"/>
      <c r="BJ306" s="74" t="n"/>
      <c r="BK306" s="74" t="n"/>
      <c r="BL306" s="74" t="n"/>
      <c r="BM306" s="74" t="n"/>
      <c r="BN306" s="74" t="n"/>
      <c r="BO306" s="74" t="n"/>
      <c r="BP306" s="74" t="n"/>
      <c r="BQ306" s="74" t="n"/>
      <c r="BR306" s="74" t="n"/>
      <c r="BS306" s="74" t="n"/>
      <c r="BT306" s="74" t="n"/>
      <c r="BU306" s="74" t="n"/>
      <c r="BV306" s="74" t="n"/>
      <c r="BW306" s="74" t="n"/>
      <c r="BX306" s="74" t="n"/>
      <c r="BY306" s="74" t="n"/>
      <c r="BZ306" s="74" t="n"/>
      <c r="CA306" s="74" t="n"/>
      <c r="CB306" s="74" t="n"/>
      <c r="CC306" s="74" t="n"/>
      <c r="CD306" s="74" t="n"/>
      <c r="CE306" s="74" t="n"/>
      <c r="CF306" s="74" t="n"/>
      <c r="CG306" s="74" t="n"/>
      <c r="CH306" s="74" t="n"/>
      <c r="CI306" s="74" t="n"/>
      <c r="CJ306" s="74" t="n"/>
      <c r="CK306" s="74" t="n"/>
      <c r="CL306" s="74" t="n"/>
      <c r="CM306" s="74" t="n"/>
      <c r="CN306" s="74" t="n"/>
      <c r="CO306" s="74" t="n"/>
      <c r="CP306" s="74" t="n"/>
      <c r="CQ306" s="74" t="n"/>
      <c r="CR306" s="74" t="n"/>
      <c r="CS306" s="74" t="n"/>
      <c r="CT306" s="74" t="n"/>
      <c r="CU306" s="74" t="n"/>
      <c r="CV306" s="74" t="n"/>
      <c r="CW306" s="74" t="n"/>
      <c r="CX306" s="74" t="n"/>
      <c r="CY306" s="74" t="n"/>
      <c r="CZ306" s="74" t="n"/>
      <c r="DA306" s="74" t="n"/>
      <c r="DB306" s="74" t="n"/>
      <c r="DC306" s="74" t="n"/>
      <c r="DD306" s="74" t="n"/>
      <c r="DE306" s="74" t="n"/>
      <c r="DF306" s="74" t="n"/>
      <c r="DG306" s="74" t="n"/>
      <c r="DH306" s="74" t="n"/>
      <c r="DI306" s="74" t="n"/>
      <c r="DJ306" s="74" t="n"/>
      <c r="DK306" s="74" t="n"/>
      <c r="DL306" s="74" t="n"/>
      <c r="DM306" s="74" t="n"/>
      <c r="DN306" s="74" t="n"/>
      <c r="DO306" s="74" t="n"/>
      <c r="DP306" s="74" t="n"/>
      <c r="DQ306" s="74" t="n"/>
      <c r="DR306" s="74" t="n"/>
      <c r="DS306" s="74" t="n"/>
      <c r="DT306" s="74" t="n"/>
      <c r="DU306" s="74" t="n"/>
      <c r="DV306" s="74" t="n"/>
      <c r="DW306" s="74" t="n"/>
      <c r="DX306" s="74" t="n"/>
      <c r="DY306" s="74" t="n"/>
      <c r="DZ306" s="74" t="n"/>
      <c r="EA306" s="74" t="n"/>
      <c r="EB306" s="74" t="n"/>
      <c r="EC306" s="74" t="n"/>
      <c r="ED306" s="74" t="n"/>
      <c r="EE306" s="74" t="n"/>
      <c r="EF306" s="74" t="n"/>
      <c r="EG306" s="74" t="n"/>
      <c r="EH306" s="74" t="n"/>
      <c r="EI306" s="74" t="n"/>
      <c r="EJ306" s="74" t="n"/>
      <c r="EK306" s="74" t="n"/>
      <c r="EL306" s="74" t="n"/>
      <c r="EM306" s="74" t="n"/>
      <c r="EN306" s="74" t="n"/>
      <c r="EO306" s="74" t="n"/>
      <c r="EP306" s="74" t="n"/>
      <c r="EQ306" s="74" t="n"/>
      <c r="ER306" s="74" t="n"/>
      <c r="ES306" s="74" t="n"/>
      <c r="ET306" s="74" t="n"/>
      <c r="EU306" s="74" t="n"/>
      <c r="EV306" s="130" t="n"/>
      <c r="EW306" s="131" t="n"/>
      <c r="EX306" s="131" t="n"/>
      <c r="EY306" s="131" t="n"/>
      <c r="EZ306" s="131" t="n"/>
      <c r="FA306" s="131" t="n"/>
      <c r="FB306" s="131" t="n"/>
      <c r="FC306" s="131" t="n"/>
    </row>
    <row r="307" ht="128" customHeight="1">
      <c r="A307" s="109" t="inlineStr">
        <is>
          <t>Mapped</t>
        </is>
      </c>
      <c r="B307" s="109" t="inlineStr">
        <is>
          <t>Datatech</t>
        </is>
      </c>
      <c r="C307" s="110" t="inlineStr">
        <is>
          <t>No Emp ID · in-house consultant</t>
        </is>
      </c>
      <c r="D307" s="110" t="inlineStr">
        <is>
          <t>R Indumathi</t>
        </is>
      </c>
      <c r="E307" s="110" t="inlineStr">
        <is>
          <t>Marketing</t>
        </is>
      </c>
      <c r="F307" s="162" t="inlineStr">
        <is>
          <t>Consultant</t>
        </is>
      </c>
      <c r="G307" s="162" t="inlineStr">
        <is>
          <t>Associate Consultant – Demand Generation, Brand &amp; Events</t>
        </is>
      </c>
      <c r="H307" s="110" t="inlineStr">
        <is>
          <t>—</t>
        </is>
      </c>
      <c r="I307" s="110" t="inlineStr">
        <is>
          <t>X1</t>
        </is>
      </c>
      <c r="J307" s="110" t="inlineStr">
        <is>
          <t>• Same level</t>
        </is>
      </c>
      <c r="K307" s="110" t="inlineStr">
        <is>
          <t>Marketing &amp; Communications</t>
        </is>
      </c>
      <c r="L307" s="110" t="inlineStr">
        <is>
          <t>Marketing · role not recorded</t>
        </is>
      </c>
      <c r="M307" s="110" t="n"/>
      <c r="N307" s="110" t="n">
        <v>0</v>
      </c>
      <c r="O307" s="109" t="inlineStr">
        <is>
          <t>Contractor</t>
        </is>
      </c>
      <c r="P307" s="110" t="inlineStr">
        <is>
          <t>—</t>
        </is>
      </c>
      <c r="Q307" s="110" t="inlineStr">
        <is>
          <t>—</t>
        </is>
      </c>
      <c r="R307" s="110" t="inlineStr">
        <is>
          <t>0–5 yrs</t>
        </is>
      </c>
      <c r="S307" s="110" t="inlineStr">
        <is>
          <t>—</t>
        </is>
      </c>
      <c r="T307" s="110" t="inlineStr">
        <is>
          <t>Contractor · rate card</t>
        </is>
      </c>
      <c r="U307" s="110" t="inlineStr">
        <is>
          <t>—</t>
        </is>
      </c>
      <c r="V307" s="110" t="inlineStr">
        <is>
          <t>CIM Global Professional Marketing Framework — proficiency Aware → Active learner → Able → Accomplished → Authoritative</t>
        </is>
      </c>
      <c r="W307" s="110" t="inlineStr">
        <is>
          <t>Per statement of work</t>
        </is>
      </c>
      <c r="X307" s="73" t="n">
        <v>583</v>
      </c>
      <c r="Y307" s="74" t="n"/>
      <c r="Z307" s="74" t="inlineStr">
        <is>
          <t>In-House Consultant</t>
        </is>
      </c>
      <c r="AA307" s="74" t="inlineStr">
        <is>
          <t>Active</t>
        </is>
      </c>
      <c r="AB307" s="74" t="inlineStr">
        <is>
          <t>R Indumathi</t>
        </is>
      </c>
      <c r="AC307" s="164" t="n">
        <v>46174</v>
      </c>
      <c r="AD307" s="74" t="inlineStr">
        <is>
          <t>Consultant</t>
        </is>
      </c>
      <c r="AE307" s="74" t="n"/>
      <c r="AF307" s="74" t="n"/>
      <c r="AG307" s="74" t="n"/>
      <c r="AH307" s="74" t="inlineStr">
        <is>
          <t>Individual Contributor</t>
        </is>
      </c>
      <c r="AI307" s="74" t="n"/>
      <c r="AJ307" s="74" t="n"/>
      <c r="AK307" s="74" t="n"/>
      <c r="AL307" s="74" t="inlineStr">
        <is>
          <t>Datatech</t>
        </is>
      </c>
      <c r="AM307" s="74" t="inlineStr">
        <is>
          <t>Marketing</t>
        </is>
      </c>
      <c r="AN307" s="74" t="inlineStr">
        <is>
          <t>Marketing</t>
        </is>
      </c>
      <c r="AO307" s="74" t="inlineStr">
        <is>
          <t>No</t>
        </is>
      </c>
      <c r="AP307" s="74" t="inlineStr">
        <is>
          <t>Sales, Marketing &amp; Support</t>
        </is>
      </c>
      <c r="AQ307" s="74" t="n"/>
      <c r="AR307" s="74" t="inlineStr">
        <is>
          <t>Non-technical</t>
        </is>
      </c>
      <c r="AS307" s="74" t="n">
        <v>0</v>
      </c>
      <c r="AT307" s="74" t="inlineStr">
        <is>
          <t>E-External Consultant</t>
        </is>
      </c>
      <c r="AU307" s="74" t="n"/>
      <c r="AV307" s="74" t="n"/>
      <c r="AW307" s="74" t="n"/>
      <c r="AX307" s="74" t="n"/>
      <c r="AY307" s="74" t="n"/>
      <c r="AZ307" s="74" t="n"/>
      <c r="BA307" s="74" t="n"/>
      <c r="BB307" s="74" t="n"/>
      <c r="BC307" s="74" t="n"/>
      <c r="BD307" s="74" t="n"/>
      <c r="BE307" s="74" t="n"/>
      <c r="BF307" s="74" t="n"/>
      <c r="BG307" s="74" t="n"/>
      <c r="BH307" s="74" t="n"/>
      <c r="BI307" s="74" t="n"/>
      <c r="BJ307" s="74" t="n"/>
      <c r="BK307" s="74" t="n"/>
      <c r="BL307" s="74" t="n"/>
      <c r="BM307" s="74" t="n"/>
      <c r="BN307" s="74" t="n"/>
      <c r="BO307" s="74" t="n"/>
      <c r="BP307" s="74" t="n"/>
      <c r="BQ307" s="74" t="n"/>
      <c r="BR307" s="74" t="n"/>
      <c r="BS307" s="74" t="n"/>
      <c r="BT307" s="74" t="n"/>
      <c r="BU307" s="74" t="n"/>
      <c r="BV307" s="74" t="n"/>
      <c r="BW307" s="74" t="n"/>
      <c r="BX307" s="74" t="n"/>
      <c r="BY307" s="74" t="n"/>
      <c r="BZ307" s="74" t="n"/>
      <c r="CA307" s="74" t="n"/>
      <c r="CB307" s="74" t="n"/>
      <c r="CC307" s="74" t="n"/>
      <c r="CD307" s="74" t="n"/>
      <c r="CE307" s="74" t="n"/>
      <c r="CF307" s="74" t="n"/>
      <c r="CG307" s="74" t="n"/>
      <c r="CH307" s="74" t="n"/>
      <c r="CI307" s="74" t="n"/>
      <c r="CJ307" s="74" t="n"/>
      <c r="CK307" s="74" t="n"/>
      <c r="CL307" s="74" t="n"/>
      <c r="CM307" s="74" t="n"/>
      <c r="CN307" s="74" t="n"/>
      <c r="CO307" s="74" t="n"/>
      <c r="CP307" s="74" t="n"/>
      <c r="CQ307" s="74" t="n"/>
      <c r="CR307" s="74" t="n"/>
      <c r="CS307" s="74" t="n"/>
      <c r="CT307" s="74" t="n"/>
      <c r="CU307" s="74" t="n"/>
      <c r="CV307" s="74" t="n"/>
      <c r="CW307" s="74" t="n"/>
      <c r="CX307" s="74" t="n"/>
      <c r="CY307" s="74" t="n"/>
      <c r="CZ307" s="74" t="n"/>
      <c r="DA307" s="74" t="n"/>
      <c r="DB307" s="74" t="n"/>
      <c r="DC307" s="74" t="n"/>
      <c r="DD307" s="74" t="n"/>
      <c r="DE307" s="74" t="n"/>
      <c r="DF307" s="74" t="n"/>
      <c r="DG307" s="74" t="n"/>
      <c r="DH307" s="74" t="n"/>
      <c r="DI307" s="74" t="n"/>
      <c r="DJ307" s="74" t="n"/>
      <c r="DK307" s="74" t="n"/>
      <c r="DL307" s="74" t="n"/>
      <c r="DM307" s="74" t="n"/>
      <c r="DN307" s="74" t="n"/>
      <c r="DO307" s="74" t="n"/>
      <c r="DP307" s="74" t="n"/>
      <c r="DQ307" s="74" t="n"/>
      <c r="DR307" s="74" t="n"/>
      <c r="DS307" s="74" t="n"/>
      <c r="DT307" s="74" t="n"/>
      <c r="DU307" s="74" t="n"/>
      <c r="DV307" s="74" t="n"/>
      <c r="DW307" s="74" t="n"/>
      <c r="DX307" s="74" t="n"/>
      <c r="DY307" s="74" t="n"/>
      <c r="DZ307" s="74" t="n"/>
      <c r="EA307" s="74" t="n"/>
      <c r="EB307" s="74" t="n"/>
      <c r="EC307" s="74" t="n"/>
      <c r="ED307" s="74" t="n"/>
      <c r="EE307" s="74" t="n"/>
      <c r="EF307" s="74" t="n"/>
      <c r="EG307" s="74" t="n"/>
      <c r="EH307" s="74" t="n"/>
      <c r="EI307" s="74" t="n"/>
      <c r="EJ307" s="74" t="n"/>
      <c r="EK307" s="74" t="n"/>
      <c r="EL307" s="74" t="n"/>
      <c r="EM307" s="74" t="n"/>
      <c r="EN307" s="74" t="n"/>
      <c r="EO307" s="74" t="n"/>
      <c r="EP307" s="74" t="n"/>
      <c r="EQ307" s="74" t="n"/>
      <c r="ER307" s="74" t="n"/>
      <c r="ES307" s="74" t="n"/>
      <c r="ET307" s="74" t="n"/>
      <c r="EU307" s="74" t="n"/>
      <c r="EV307" s="130" t="n"/>
      <c r="EW307" s="131" t="n"/>
      <c r="EX307" s="131" t="n"/>
      <c r="EY307" s="131" t="n"/>
      <c r="EZ307" s="131" t="n"/>
      <c r="FA307" s="131" t="n"/>
      <c r="FB307" s="131" t="n"/>
      <c r="FC307" s="131" t="n"/>
    </row>
    <row r="308" ht="53" customHeight="1">
      <c r="A308" s="109" t="inlineStr">
        <is>
          <t>Mapped</t>
        </is>
      </c>
      <c r="B308" s="109" t="inlineStr">
        <is>
          <t>Datatech</t>
        </is>
      </c>
      <c r="C308" s="110" t="inlineStr">
        <is>
          <t>No Emp ID · external consultant</t>
        </is>
      </c>
      <c r="D308" s="110" t="inlineStr">
        <is>
          <t>Arindam Bose</t>
        </is>
      </c>
      <c r="E308" s="110" t="inlineStr">
        <is>
          <t>Not provided · HRIS</t>
        </is>
      </c>
      <c r="F308" s="162" t="inlineStr">
        <is>
          <t>Consultant</t>
        </is>
      </c>
      <c r="G308" s="162" t="inlineStr">
        <is>
          <t>Associate Consultant – Software Development</t>
        </is>
      </c>
      <c r="H308" s="110" t="inlineStr">
        <is>
          <t>—</t>
        </is>
      </c>
      <c r="I308" s="110" t="inlineStr">
        <is>
          <t>X1</t>
        </is>
      </c>
      <c r="J308" s="110" t="inlineStr">
        <is>
          <t>• Same level</t>
        </is>
      </c>
      <c r="K308" s="110" t="inlineStr">
        <is>
          <t>Unassigned</t>
        </is>
      </c>
      <c r="L308" s="110" t="inlineStr">
        <is>
          <t>Role not recorded · external consultant</t>
        </is>
      </c>
      <c r="M308" s="163" t="inlineStr">
        <is>
          <t>• Role and department on record — Business head</t>
        </is>
      </c>
      <c r="N308" s="110" t="n">
        <v>0</v>
      </c>
      <c r="O308" s="109" t="inlineStr">
        <is>
          <t>Contractor</t>
        </is>
      </c>
      <c r="P308" s="110" t="inlineStr">
        <is>
          <t>—</t>
        </is>
      </c>
      <c r="Q308" s="110" t="inlineStr">
        <is>
          <t>—</t>
        </is>
      </c>
      <c r="R308" s="110" t="inlineStr">
        <is>
          <t>0–5 yrs</t>
        </is>
      </c>
      <c r="S308" s="110" t="inlineStr">
        <is>
          <t>—</t>
        </is>
      </c>
      <c r="T308" s="110" t="inlineStr">
        <is>
          <t>Contractor · rate card</t>
        </is>
      </c>
      <c r="U308" s="110" t="inlineStr">
        <is>
          <t>—</t>
        </is>
      </c>
      <c r="V308" s="110" t="inlineStr">
        <is>
          <t>—</t>
        </is>
      </c>
      <c r="W308" s="110" t="inlineStr">
        <is>
          <t>Per statement of work</t>
        </is>
      </c>
      <c r="X308" s="73" t="n">
        <v>585</v>
      </c>
      <c r="Y308" s="74" t="n"/>
      <c r="Z308" s="74" t="inlineStr">
        <is>
          <t>External Consultant</t>
        </is>
      </c>
      <c r="AA308" s="74" t="inlineStr">
        <is>
          <t>Active</t>
        </is>
      </c>
      <c r="AB308" s="74" t="inlineStr">
        <is>
          <t>Arindam Bose</t>
        </is>
      </c>
      <c r="AC308" s="164" t="n">
        <v>46266</v>
      </c>
      <c r="AD308" s="74" t="inlineStr">
        <is>
          <t>Consultant</t>
        </is>
      </c>
      <c r="AE308" s="74" t="n"/>
      <c r="AF308" s="74" t="n"/>
      <c r="AG308" s="74" t="n"/>
      <c r="AH308" s="74" t="inlineStr">
        <is>
          <t>Individual Contributor</t>
        </is>
      </c>
      <c r="AI308" s="74" t="n"/>
      <c r="AJ308" s="74" t="n"/>
      <c r="AK308" s="74" t="n"/>
      <c r="AL308" s="74" t="inlineStr">
        <is>
          <t>Datatech</t>
        </is>
      </c>
      <c r="AM308" s="74" t="n"/>
      <c r="AN308" s="74" t="n"/>
      <c r="AO308" s="74" t="n"/>
      <c r="AP308" s="74" t="n"/>
      <c r="AQ308" s="74" t="n"/>
      <c r="AR308" s="74" t="n"/>
      <c r="AS308" s="74" t="n">
        <v>0</v>
      </c>
      <c r="AT308" s="74" t="inlineStr">
        <is>
          <t>E-External Consultant</t>
        </is>
      </c>
      <c r="AU308" s="74" t="n"/>
      <c r="AV308" s="74" t="n"/>
      <c r="AW308" s="74" t="n"/>
      <c r="AX308" s="74" t="n"/>
      <c r="AY308" s="74" t="n"/>
      <c r="AZ308" s="74" t="n"/>
      <c r="BA308" s="74" t="n"/>
      <c r="BB308" s="74" t="n"/>
      <c r="BC308" s="74" t="n"/>
      <c r="BD308" s="74" t="n"/>
      <c r="BE308" s="74" t="n"/>
      <c r="BF308" s="74" t="n"/>
      <c r="BG308" s="74" t="n"/>
      <c r="BH308" s="74" t="n"/>
      <c r="BI308" s="74" t="n"/>
      <c r="BJ308" s="74" t="n"/>
      <c r="BK308" s="74" t="n"/>
      <c r="BL308" s="74" t="n"/>
      <c r="BM308" s="74" t="n"/>
      <c r="BN308" s="74" t="n"/>
      <c r="BO308" s="74" t="n"/>
      <c r="BP308" s="74" t="n"/>
      <c r="BQ308" s="74" t="n"/>
      <c r="BR308" s="74" t="n"/>
      <c r="BS308" s="74" t="n"/>
      <c r="BT308" s="74" t="n"/>
      <c r="BU308" s="74" t="n"/>
      <c r="BV308" s="74" t="n"/>
      <c r="BW308" s="74" t="n"/>
      <c r="BX308" s="74" t="n"/>
      <c r="BY308" s="74" t="n"/>
      <c r="BZ308" s="74" t="n"/>
      <c r="CA308" s="74" t="n"/>
      <c r="CB308" s="74" t="n"/>
      <c r="CC308" s="74" t="n"/>
      <c r="CD308" s="74" t="n"/>
      <c r="CE308" s="74" t="n"/>
      <c r="CF308" s="74" t="n"/>
      <c r="CG308" s="74" t="n"/>
      <c r="CH308" s="74" t="n"/>
      <c r="CI308" s="74" t="n"/>
      <c r="CJ308" s="74" t="n"/>
      <c r="CK308" s="74" t="n"/>
      <c r="CL308" s="74" t="n"/>
      <c r="CM308" s="74" t="n"/>
      <c r="CN308" s="74" t="n"/>
      <c r="CO308" s="74" t="n"/>
      <c r="CP308" s="74" t="n"/>
      <c r="CQ308" s="74" t="n"/>
      <c r="CR308" s="74" t="n"/>
      <c r="CS308" s="74" t="n"/>
      <c r="CT308" s="74" t="n"/>
      <c r="CU308" s="74" t="n"/>
      <c r="CV308" s="74" t="n"/>
      <c r="CW308" s="74" t="n"/>
      <c r="CX308" s="74" t="n"/>
      <c r="CY308" s="74" t="n"/>
      <c r="CZ308" s="74" t="n"/>
      <c r="DA308" s="74" t="n"/>
      <c r="DB308" s="74" t="n"/>
      <c r="DC308" s="74" t="n"/>
      <c r="DD308" s="74" t="n"/>
      <c r="DE308" s="74" t="n"/>
      <c r="DF308" s="74" t="n"/>
      <c r="DG308" s="74" t="n"/>
      <c r="DH308" s="74" t="n"/>
      <c r="DI308" s="74" t="n"/>
      <c r="DJ308" s="74" t="n"/>
      <c r="DK308" s="74" t="n"/>
      <c r="DL308" s="74" t="n"/>
      <c r="DM308" s="74" t="n"/>
      <c r="DN308" s="74" t="n"/>
      <c r="DO308" s="74" t="n"/>
      <c r="DP308" s="74" t="n"/>
      <c r="DQ308" s="74" t="n"/>
      <c r="DR308" s="74" t="n"/>
      <c r="DS308" s="74" t="n"/>
      <c r="DT308" s="74" t="n"/>
      <c r="DU308" s="74" t="n"/>
      <c r="DV308" s="74" t="n"/>
      <c r="DW308" s="74" t="n"/>
      <c r="DX308" s="74" t="n"/>
      <c r="DY308" s="74" t="n"/>
      <c r="DZ308" s="74" t="n"/>
      <c r="EA308" s="74" t="n"/>
      <c r="EB308" s="74" t="n"/>
      <c r="EC308" s="74" t="n"/>
      <c r="ED308" s="74" t="n"/>
      <c r="EE308" s="74" t="n"/>
      <c r="EF308" s="74" t="n"/>
      <c r="EG308" s="74" t="n"/>
      <c r="EH308" s="74" t="n"/>
      <c r="EI308" s="74" t="n"/>
      <c r="EJ308" s="74" t="n"/>
      <c r="EK308" s="74" t="n"/>
      <c r="EL308" s="74" t="n"/>
      <c r="EM308" s="74" t="n"/>
      <c r="EN308" s="74" t="n"/>
      <c r="EO308" s="74" t="n"/>
      <c r="EP308" s="74" t="n"/>
      <c r="EQ308" s="74" t="n"/>
      <c r="ER308" s="74" t="n"/>
      <c r="ES308" s="74" t="n"/>
      <c r="ET308" s="74" t="n"/>
      <c r="EU308" s="74" t="n"/>
      <c r="EV308" s="130" t="n"/>
      <c r="EW308" s="131" t="n"/>
      <c r="EX308" s="131" t="n"/>
      <c r="EY308" s="131" t="n"/>
      <c r="EZ308" s="131" t="n"/>
      <c r="FA308" s="131" t="n"/>
      <c r="FB308" s="131" t="n"/>
      <c r="FC308" s="131" t="n"/>
    </row>
    <row r="309" ht="53" customHeight="1">
      <c r="A309" s="109" t="inlineStr">
        <is>
          <t>Mapped</t>
        </is>
      </c>
      <c r="B309" s="109" t="inlineStr">
        <is>
          <t>Datatech</t>
        </is>
      </c>
      <c r="C309" s="110" t="inlineStr">
        <is>
          <t>No Emp ID · external consultant</t>
        </is>
      </c>
      <c r="D309" s="110" t="inlineStr">
        <is>
          <t>Shweta Vijay</t>
        </is>
      </c>
      <c r="E309" s="110" t="inlineStr">
        <is>
          <t>Not provided · HRIS</t>
        </is>
      </c>
      <c r="F309" s="162" t="inlineStr">
        <is>
          <t>Consultant</t>
        </is>
      </c>
      <c r="G309" s="162" t="inlineStr">
        <is>
          <t>Associate Consultant – Software Development</t>
        </is>
      </c>
      <c r="H309" s="110" t="inlineStr">
        <is>
          <t>—</t>
        </is>
      </c>
      <c r="I309" s="110" t="inlineStr">
        <is>
          <t>X1</t>
        </is>
      </c>
      <c r="J309" s="110" t="inlineStr">
        <is>
          <t>• Same level</t>
        </is>
      </c>
      <c r="K309" s="110" t="inlineStr">
        <is>
          <t>Unassigned</t>
        </is>
      </c>
      <c r="L309" s="110" t="inlineStr">
        <is>
          <t>Role not recorded · external consultant</t>
        </is>
      </c>
      <c r="M309" s="163" t="inlineStr">
        <is>
          <t>• Role and department on record — Business head</t>
        </is>
      </c>
      <c r="N309" s="110" t="n">
        <v>0</v>
      </c>
      <c r="O309" s="109" t="inlineStr">
        <is>
          <t>Contractor</t>
        </is>
      </c>
      <c r="P309" s="110" t="inlineStr">
        <is>
          <t>—</t>
        </is>
      </c>
      <c r="Q309" s="110" t="inlineStr">
        <is>
          <t>—</t>
        </is>
      </c>
      <c r="R309" s="110" t="inlineStr">
        <is>
          <t>0–5 yrs</t>
        </is>
      </c>
      <c r="S309" s="110" t="inlineStr">
        <is>
          <t>—</t>
        </is>
      </c>
      <c r="T309" s="110" t="inlineStr">
        <is>
          <t>Contractor · rate card</t>
        </is>
      </c>
      <c r="U309" s="110" t="inlineStr">
        <is>
          <t>—</t>
        </is>
      </c>
      <c r="V309" s="110" t="inlineStr">
        <is>
          <t>—</t>
        </is>
      </c>
      <c r="W309" s="110" t="inlineStr">
        <is>
          <t>Per statement of work</t>
        </is>
      </c>
      <c r="X309" s="73" t="n">
        <v>586</v>
      </c>
      <c r="Y309" s="74" t="n"/>
      <c r="Z309" s="74" t="inlineStr">
        <is>
          <t>External Consultant</t>
        </is>
      </c>
      <c r="AA309" s="74" t="inlineStr">
        <is>
          <t>Active</t>
        </is>
      </c>
      <c r="AB309" s="74" t="inlineStr">
        <is>
          <t>Shweta Vijay</t>
        </is>
      </c>
      <c r="AC309" s="164" t="n">
        <v>46266</v>
      </c>
      <c r="AD309" s="74" t="inlineStr">
        <is>
          <t>Consultant</t>
        </is>
      </c>
      <c r="AE309" s="74" t="n"/>
      <c r="AF309" s="74" t="n"/>
      <c r="AG309" s="74" t="n"/>
      <c r="AH309" s="74" t="inlineStr">
        <is>
          <t>Individual Contributor</t>
        </is>
      </c>
      <c r="AI309" s="74" t="n"/>
      <c r="AJ309" s="74" t="n"/>
      <c r="AK309" s="74" t="n"/>
      <c r="AL309" s="74" t="inlineStr">
        <is>
          <t>Datatech</t>
        </is>
      </c>
      <c r="AM309" s="74" t="n"/>
      <c r="AN309" s="74" t="n"/>
      <c r="AO309" s="74" t="n"/>
      <c r="AP309" s="74" t="n"/>
      <c r="AQ309" s="74" t="n"/>
      <c r="AR309" s="74" t="n"/>
      <c r="AS309" s="74" t="n">
        <v>0</v>
      </c>
      <c r="AT309" s="74" t="inlineStr">
        <is>
          <t>E-External Consultant</t>
        </is>
      </c>
      <c r="AU309" s="74" t="n"/>
      <c r="AV309" s="74" t="n"/>
      <c r="AW309" s="74" t="n"/>
      <c r="AX309" s="74" t="n"/>
      <c r="AY309" s="74" t="n"/>
      <c r="AZ309" s="74" t="n"/>
      <c r="BA309" s="74" t="n"/>
      <c r="BB309" s="74" t="n"/>
      <c r="BC309" s="74" t="n"/>
      <c r="BD309" s="74" t="n"/>
      <c r="BE309" s="74" t="n"/>
      <c r="BF309" s="74" t="n"/>
      <c r="BG309" s="74" t="n"/>
      <c r="BH309" s="74" t="n"/>
      <c r="BI309" s="74" t="n"/>
      <c r="BJ309" s="74" t="n"/>
      <c r="BK309" s="74" t="n"/>
      <c r="BL309" s="74" t="n"/>
      <c r="BM309" s="74" t="n"/>
      <c r="BN309" s="74" t="n"/>
      <c r="BO309" s="74" t="n"/>
      <c r="BP309" s="74" t="n"/>
      <c r="BQ309" s="74" t="n"/>
      <c r="BR309" s="74" t="n"/>
      <c r="BS309" s="74" t="n"/>
      <c r="BT309" s="74" t="n"/>
      <c r="BU309" s="74" t="n"/>
      <c r="BV309" s="74" t="n"/>
      <c r="BW309" s="74" t="n"/>
      <c r="BX309" s="74" t="n"/>
      <c r="BY309" s="74" t="n"/>
      <c r="BZ309" s="74" t="n"/>
      <c r="CA309" s="74" t="n"/>
      <c r="CB309" s="74" t="n"/>
      <c r="CC309" s="74" t="n"/>
      <c r="CD309" s="74" t="n"/>
      <c r="CE309" s="74" t="n"/>
      <c r="CF309" s="74" t="n"/>
      <c r="CG309" s="74" t="n"/>
      <c r="CH309" s="74" t="n"/>
      <c r="CI309" s="74" t="n"/>
      <c r="CJ309" s="74" t="n"/>
      <c r="CK309" s="74" t="n"/>
      <c r="CL309" s="74" t="n"/>
      <c r="CM309" s="74" t="n"/>
      <c r="CN309" s="74" t="n"/>
      <c r="CO309" s="74" t="n"/>
      <c r="CP309" s="74" t="n"/>
      <c r="CQ309" s="74" t="n"/>
      <c r="CR309" s="74" t="n"/>
      <c r="CS309" s="74" t="n"/>
      <c r="CT309" s="74" t="n"/>
      <c r="CU309" s="74" t="n"/>
      <c r="CV309" s="74" t="n"/>
      <c r="CW309" s="74" t="n"/>
      <c r="CX309" s="74" t="n"/>
      <c r="CY309" s="74" t="n"/>
      <c r="CZ309" s="74" t="n"/>
      <c r="DA309" s="74" t="n"/>
      <c r="DB309" s="74" t="n"/>
      <c r="DC309" s="74" t="n"/>
      <c r="DD309" s="74" t="n"/>
      <c r="DE309" s="74" t="n"/>
      <c r="DF309" s="74" t="n"/>
      <c r="DG309" s="74" t="n"/>
      <c r="DH309" s="74" t="n"/>
      <c r="DI309" s="74" t="n"/>
      <c r="DJ309" s="74" t="n"/>
      <c r="DK309" s="74" t="n"/>
      <c r="DL309" s="74" t="n"/>
      <c r="DM309" s="74" t="n"/>
      <c r="DN309" s="74" t="n"/>
      <c r="DO309" s="74" t="n"/>
      <c r="DP309" s="74" t="n"/>
      <c r="DQ309" s="74" t="n"/>
      <c r="DR309" s="74" t="n"/>
      <c r="DS309" s="74" t="n"/>
      <c r="DT309" s="74" t="n"/>
      <c r="DU309" s="74" t="n"/>
      <c r="DV309" s="74" t="n"/>
      <c r="DW309" s="74" t="n"/>
      <c r="DX309" s="74" t="n"/>
      <c r="DY309" s="74" t="n"/>
      <c r="DZ309" s="74" t="n"/>
      <c r="EA309" s="74" t="n"/>
      <c r="EB309" s="74" t="n"/>
      <c r="EC309" s="74" t="n"/>
      <c r="ED309" s="74" t="n"/>
      <c r="EE309" s="74" t="n"/>
      <c r="EF309" s="74" t="n"/>
      <c r="EG309" s="74" t="n"/>
      <c r="EH309" s="74" t="n"/>
      <c r="EI309" s="74" t="n"/>
      <c r="EJ309" s="74" t="n"/>
      <c r="EK309" s="74" t="n"/>
      <c r="EL309" s="74" t="n"/>
      <c r="EM309" s="74" t="n"/>
      <c r="EN309" s="74" t="n"/>
      <c r="EO309" s="74" t="n"/>
      <c r="EP309" s="74" t="n"/>
      <c r="EQ309" s="74" t="n"/>
      <c r="ER309" s="74" t="n"/>
      <c r="ES309" s="74" t="n"/>
      <c r="ET309" s="74" t="n"/>
      <c r="EU309" s="74" t="n"/>
      <c r="EV309" s="130" t="n"/>
      <c r="EW309" s="131" t="n"/>
      <c r="EX309" s="131" t="n"/>
      <c r="EY309" s="131" t="n"/>
      <c r="EZ309" s="131" t="n"/>
      <c r="FA309" s="131" t="n"/>
      <c r="FB309" s="131" t="n"/>
      <c r="FC309" s="131" t="n"/>
    </row>
    <row r="310" ht="78" customHeight="1">
      <c r="A310" s="109" t="inlineStr">
        <is>
          <t>Mapped</t>
        </is>
      </c>
      <c r="B310" s="109" t="inlineStr">
        <is>
          <t>Datatech</t>
        </is>
      </c>
      <c r="C310" s="110" t="inlineStr">
        <is>
          <t>IRISDT0008</t>
        </is>
      </c>
      <c r="D310" s="110" t="inlineStr">
        <is>
          <t>Nilesh Majumdar</t>
        </is>
      </c>
      <c r="E310" s="110" t="inlineStr">
        <is>
          <t>Product Management</t>
        </is>
      </c>
      <c r="F310" s="162" t="inlineStr">
        <is>
          <t>Senior Product Manager</t>
        </is>
      </c>
      <c r="G310" s="162" t="inlineStr">
        <is>
          <t>Product Manager</t>
        </is>
      </c>
      <c r="H310" s="110" t="inlineStr">
        <is>
          <t>L5 – Manager</t>
        </is>
      </c>
      <c r="I310" s="110" t="inlineStr">
        <is>
          <t>B2</t>
        </is>
      </c>
      <c r="J310" s="110" t="inlineStr">
        <is>
          <t>• Same level</t>
        </is>
      </c>
      <c r="K310" s="110" t="inlineStr">
        <is>
          <t>Product Management</t>
        </is>
      </c>
      <c r="L310" s="110" t="inlineStr">
        <is>
          <t>Product Management</t>
        </is>
      </c>
      <c r="M310" s="163" t="inlineStr">
        <is>
          <t>• Confirm structure behind the senior title · org chart — Business head</t>
        </is>
      </c>
      <c r="N310" s="110" t="n">
        <v>20</v>
      </c>
      <c r="O310" s="109" t="inlineStr">
        <is>
          <t>P4 / M3</t>
        </is>
      </c>
      <c r="P310" s="110" t="inlineStr">
        <is>
          <t>Senior / Manager</t>
        </is>
      </c>
      <c r="Q310" s="110" t="inlineStr">
        <is>
          <t>4–5</t>
        </is>
      </c>
      <c r="R310" s="110" t="inlineStr">
        <is>
          <t>6–9 yrs</t>
        </is>
      </c>
      <c r="S310" s="110" t="inlineStr">
        <is>
          <t>7–10 · 6–11</t>
        </is>
      </c>
      <c r="T310" s="110" t="inlineStr">
        <is>
          <t>Manager</t>
        </is>
      </c>
      <c r="U310" s="110" t="inlineStr">
        <is>
          <t>IRIS Vs Competitor Benchmark — SaaS product ladder: Senior PM</t>
        </is>
      </c>
      <c r="V310" s="110" t="inlineStr">
        <is>
          <t>Pragmatic Institute Framework · 37 activities, 7 categories; AIPMM</t>
        </is>
      </c>
      <c r="W310" s="110" t="inlineStr">
        <is>
          <t>Core 3 · Future 3 · Functional 4 · Leadership 3</t>
        </is>
      </c>
      <c r="X310" s="73" t="n">
        <v>543</v>
      </c>
      <c r="Y310" s="74" t="inlineStr">
        <is>
          <t>IRISDT0008</t>
        </is>
      </c>
      <c r="Z310" s="74" t="inlineStr">
        <is>
          <t>Employee</t>
        </is>
      </c>
      <c r="AA310" s="74" t="inlineStr">
        <is>
          <t>Active</t>
        </is>
      </c>
      <c r="AB310" s="74" t="inlineStr">
        <is>
          <t>Nilesh Majumdar</t>
        </is>
      </c>
      <c r="AC310" s="164" t="n">
        <v>45873</v>
      </c>
      <c r="AD310" s="74" t="inlineStr">
        <is>
          <t>Senior Product Manager</t>
        </is>
      </c>
      <c r="AE310" s="74" t="inlineStr">
        <is>
          <t>MBA</t>
        </is>
      </c>
      <c r="AF310" s="74" t="inlineStr">
        <is>
          <t>Shilpa Dhobale</t>
        </is>
      </c>
      <c r="AG310" s="74" t="inlineStr">
        <is>
          <t>N-2</t>
        </is>
      </c>
      <c r="AH310" s="74" t="inlineStr">
        <is>
          <t>Manager</t>
        </is>
      </c>
      <c r="AI310" s="74" t="inlineStr">
        <is>
          <t>6 years, 0 months, 0 days</t>
        </is>
      </c>
      <c r="AJ310" s="74" t="inlineStr">
        <is>
          <t>1 years, 0 months, 21 days</t>
        </is>
      </c>
      <c r="AK310" s="74" t="inlineStr">
        <is>
          <t>Datatech</t>
        </is>
      </c>
      <c r="AL310" s="74" t="inlineStr">
        <is>
          <t>Datatech</t>
        </is>
      </c>
      <c r="AM310" s="74" t="inlineStr">
        <is>
          <t>Product Management</t>
        </is>
      </c>
      <c r="AN310" s="74" t="inlineStr">
        <is>
          <t>Client Engagement</t>
        </is>
      </c>
      <c r="AO310" s="74" t="inlineStr">
        <is>
          <t>No</t>
        </is>
      </c>
      <c r="AP310" s="74" t="inlineStr">
        <is>
          <t>Client Engagement</t>
        </is>
      </c>
      <c r="AQ310" s="74" t="inlineStr">
        <is>
          <t>Product Management</t>
        </is>
      </c>
      <c r="AR310" s="74" t="inlineStr">
        <is>
          <t>Technical · BA, PM and QA</t>
        </is>
      </c>
      <c r="AS310" s="74" t="n">
        <v>20</v>
      </c>
      <c r="AT310" s="74" t="inlineStr">
        <is>
          <t>Covered</t>
        </is>
      </c>
      <c r="AU310" s="74" t="n"/>
      <c r="AV310" s="74" t="n"/>
      <c r="AW310" s="74" t="n"/>
      <c r="AX310" s="74" t="n"/>
      <c r="AY310" s="74" t="n"/>
      <c r="AZ310" s="74" t="n"/>
      <c r="BA310" s="74" t="n"/>
      <c r="BB310" s="74" t="n"/>
      <c r="BC310" s="74" t="n"/>
      <c r="BD310" s="74" t="n"/>
      <c r="BE310" s="74" t="n"/>
      <c r="BF310" s="74" t="n"/>
      <c r="BG310" s="74" t="n"/>
      <c r="BH310" s="74" t="n"/>
      <c r="BI310" s="74" t="n"/>
      <c r="BJ310" s="74" t="n"/>
      <c r="BK310" s="74" t="n"/>
      <c r="BL310" s="74" t="n"/>
      <c r="BM310" s="74" t="n"/>
      <c r="BN310" s="74" t="n"/>
      <c r="BO310" s="74" t="n"/>
      <c r="BP310" s="74" t="n"/>
      <c r="BQ310" s="74" t="n"/>
      <c r="BR310" s="74" t="n"/>
      <c r="BS310" s="74" t="n"/>
      <c r="BT310" s="74" t="n"/>
      <c r="BU310" s="74" t="n"/>
      <c r="BV310" s="74" t="n"/>
      <c r="BW310" s="74" t="n"/>
      <c r="BX310" s="74" t="n"/>
      <c r="BY310" s="74" t="n"/>
      <c r="BZ310" s="74" t="n"/>
      <c r="CA310" s="74" t="n"/>
      <c r="CB310" s="74" t="n"/>
      <c r="CC310" s="74" t="n"/>
      <c r="CD310" s="74" t="n"/>
      <c r="CE310" s="74" t="n"/>
      <c r="CF310" s="74" t="n"/>
      <c r="CG310" s="74" t="n"/>
      <c r="CH310" s="74" t="n"/>
      <c r="CI310" s="74" t="n"/>
      <c r="CJ310" s="74" t="n"/>
      <c r="CK310" s="74" t="n"/>
      <c r="CL310" s="74" t="n"/>
      <c r="CM310" s="74" t="n"/>
      <c r="CN310" s="74" t="n"/>
      <c r="CO310" s="74" t="n"/>
      <c r="CP310" s="74" t="n"/>
      <c r="CQ310" s="74" t="n"/>
      <c r="CR310" s="74" t="n"/>
      <c r="CS310" s="74" t="n"/>
      <c r="CT310" s="74" t="n"/>
      <c r="CU310" s="74" t="n"/>
      <c r="CV310" s="74" t="n"/>
      <c r="CW310" s="74" t="n"/>
      <c r="CX310" s="74" t="n"/>
      <c r="CY310" s="74" t="n"/>
      <c r="CZ310" s="74" t="n"/>
      <c r="DA310" s="74" t="n"/>
      <c r="DB310" s="74" t="n"/>
      <c r="DC310" s="74" t="inlineStr">
        <is>
          <t>IRIS2415</t>
        </is>
      </c>
      <c r="DD310" s="74" t="inlineStr">
        <is>
          <t>Employee</t>
        </is>
      </c>
      <c r="DE310" s="74" t="inlineStr">
        <is>
          <t>Active</t>
        </is>
      </c>
      <c r="DF310" s="74" t="inlineStr">
        <is>
          <t>Nilesh Majumdar</t>
        </is>
      </c>
      <c r="DG310" s="164" t="n">
        <v>45873</v>
      </c>
      <c r="DH310" s="74" t="inlineStr">
        <is>
          <t>Senior Product Manager</t>
        </is>
      </c>
      <c r="DI310" s="74" t="inlineStr">
        <is>
          <t>Product Management</t>
        </is>
      </c>
      <c r="DJ310" s="74" t="inlineStr">
        <is>
          <t>Product Management</t>
        </is>
      </c>
      <c r="DK310" s="74" t="inlineStr">
        <is>
          <t>Senior Product Manager</t>
        </is>
      </c>
      <c r="DL310" s="74" t="inlineStr">
        <is>
          <t>L5 – Manager</t>
        </is>
      </c>
      <c r="DM310" s="74" t="inlineStr">
        <is>
          <t>MBA</t>
        </is>
      </c>
      <c r="DN310" s="74" t="inlineStr">
        <is>
          <t>Shilpa Dhobale</t>
        </is>
      </c>
      <c r="DO310" s="74" t="inlineStr">
        <is>
          <t>N-2</t>
        </is>
      </c>
      <c r="DP310" s="74" t="inlineStr">
        <is>
          <t>Manager</t>
        </is>
      </c>
      <c r="DQ310" s="74" t="inlineStr">
        <is>
          <t>6 years, 0 months, 0 days</t>
        </is>
      </c>
      <c r="DR310" s="74" t="inlineStr">
        <is>
          <t>0 years, 10 months, 16 days</t>
        </is>
      </c>
      <c r="DS310" s="74" t="inlineStr">
        <is>
          <t>6 years, 10 months, 16 days</t>
        </is>
      </c>
      <c r="DT310" s="74" t="n">
        <v>0.87716894977169</v>
      </c>
      <c r="DU310" s="74" t="inlineStr">
        <is>
          <t>Datatech</t>
        </is>
      </c>
      <c r="DV310" s="74" t="inlineStr">
        <is>
          <t>Datatech</t>
        </is>
      </c>
      <c r="DW310" s="74" t="inlineStr">
        <is>
          <t>Product Management</t>
        </is>
      </c>
      <c r="DX310" s="74" t="inlineStr">
        <is>
          <t>Client Engagement</t>
        </is>
      </c>
      <c r="DY310" s="74" t="inlineStr">
        <is>
          <t>No</t>
        </is>
      </c>
      <c r="DZ310" s="74" t="inlineStr">
        <is>
          <t>Client Engagement</t>
        </is>
      </c>
      <c r="EA310" s="74" t="inlineStr">
        <is>
          <t>Product Management</t>
        </is>
      </c>
      <c r="EB310" s="74" t="inlineStr">
        <is>
          <t>Technical · BA, PM and QA</t>
        </is>
      </c>
      <c r="EC310" s="74" t="inlineStr">
        <is>
          <t>Turbhe. Shifting to Kolkata for some time for personal reasons</t>
        </is>
      </c>
      <c r="ED310" s="74" t="n"/>
      <c r="EE310" s="74" t="n"/>
      <c r="EF310" s="74" t="n"/>
      <c r="EG310" s="74" t="n">
        <v>3</v>
      </c>
      <c r="EH310" s="74" t="n"/>
      <c r="EI310" s="74" t="inlineStr">
        <is>
          <t>Senior Product Manager</t>
        </is>
      </c>
      <c r="EJ310" s="74" t="inlineStr">
        <is>
          <t>No</t>
        </is>
      </c>
      <c r="EK310" s="74" t="n">
        <v>3</v>
      </c>
      <c r="EL310" s="74" t="n">
        <v>3</v>
      </c>
      <c r="EM310" s="74" t="inlineStr">
        <is>
          <t>Future Leader</t>
        </is>
      </c>
      <c r="EN310" s="74" t="inlineStr">
        <is>
          <t>No</t>
        </is>
      </c>
      <c r="EO310" s="74" t="inlineStr">
        <is>
          <t>Yes</t>
        </is>
      </c>
      <c r="EP310" s="74" t="inlineStr">
        <is>
          <t>Yes</t>
        </is>
      </c>
      <c r="EQ310" s="74" t="n"/>
      <c r="ER310" s="74" t="n"/>
      <c r="ES310" s="74" t="n"/>
      <c r="ET310" s="74" t="n"/>
      <c r="EU310" s="74" t="inlineStr">
        <is>
          <t>All</t>
        </is>
      </c>
      <c r="EV310" s="130" t="n"/>
      <c r="EW310" s="131" t="n"/>
      <c r="EX310" s="131" t="n"/>
      <c r="EY310" s="131" t="n"/>
      <c r="EZ310" s="131" t="n"/>
      <c r="FA310" s="131" t="n"/>
      <c r="FB310" s="131" t="n"/>
      <c r="FC310" s="131" t="inlineStr">
        <is>
          <t>IRIS2415</t>
        </is>
      </c>
    </row>
    <row r="311" ht="250" customHeight="1">
      <c r="A311" s="109" t="inlineStr">
        <is>
          <t>Mapped</t>
        </is>
      </c>
      <c r="B311" s="109" t="inlineStr">
        <is>
          <t>Datatech</t>
        </is>
      </c>
      <c r="C311" s="110" t="inlineStr">
        <is>
          <t>IRISDT0010</t>
        </is>
      </c>
      <c r="D311" s="110" t="inlineStr">
        <is>
          <t>Piyush Raj</t>
        </is>
      </c>
      <c r="E311" s="110" t="inlineStr">
        <is>
          <t>Product Management</t>
        </is>
      </c>
      <c r="F311" s="110" t="inlineStr">
        <is>
          <t>Product Manager</t>
        </is>
      </c>
      <c r="G311" s="110" t="inlineStr">
        <is>
          <t>Product Manager</t>
        </is>
      </c>
      <c r="H311" s="110" t="inlineStr">
        <is>
          <t>L5 – Manager</t>
        </is>
      </c>
      <c r="I311" s="110" t="inlineStr">
        <is>
          <t>B2</t>
        </is>
      </c>
      <c r="J311" s="110" t="inlineStr">
        <is>
          <t>• Same level</t>
        </is>
      </c>
      <c r="K311" s="110" t="inlineStr">
        <is>
          <t>Product Management</t>
        </is>
      </c>
      <c r="L311" s="110" t="inlineStr">
        <is>
          <t>Product Management</t>
        </is>
      </c>
      <c r="M311" s="110" t="n"/>
      <c r="N311" s="110" t="n">
        <v>20</v>
      </c>
      <c r="O311" s="109" t="inlineStr">
        <is>
          <t>P4 / M3</t>
        </is>
      </c>
      <c r="P311" s="110" t="inlineStr">
        <is>
          <t>Senior / Manager</t>
        </is>
      </c>
      <c r="Q311" s="110" t="inlineStr">
        <is>
          <t>4–5</t>
        </is>
      </c>
      <c r="R311" s="110" t="inlineStr">
        <is>
          <t>6–9 yrs</t>
        </is>
      </c>
      <c r="S311" s="110" t="inlineStr">
        <is>
          <t>7–10 · 6–11</t>
        </is>
      </c>
      <c r="T311" s="110" t="inlineStr">
        <is>
          <t>Senior Product Manager</t>
        </is>
      </c>
      <c r="U311" s="110" t="inlineStr">
        <is>
          <t>IRIS Vs Competitor Benchmark — SaaS product ladder: Senior PM</t>
        </is>
      </c>
      <c r="V311" s="110" t="inlineStr">
        <is>
          <t>Pragmatic Institute Framework · 37 activities, 7 categories; AIPMM</t>
        </is>
      </c>
      <c r="W311" s="110" t="inlineStr">
        <is>
          <t>Core 3 · Future 3 · Functional 4 · Leadership 2</t>
        </is>
      </c>
      <c r="X311" s="73" t="n">
        <v>545</v>
      </c>
      <c r="Y311" s="74" t="inlineStr">
        <is>
          <t>IRISDT0010</t>
        </is>
      </c>
      <c r="Z311" s="74" t="inlineStr">
        <is>
          <t>Employee</t>
        </is>
      </c>
      <c r="AA311" s="74" t="inlineStr">
        <is>
          <t>Active</t>
        </is>
      </c>
      <c r="AB311" s="74" t="inlineStr">
        <is>
          <t>Piyush Raj</t>
        </is>
      </c>
      <c r="AC311" s="164" t="n">
        <v>45894</v>
      </c>
      <c r="AD311" s="74" t="inlineStr">
        <is>
          <t>Product Manager</t>
        </is>
      </c>
      <c r="AE311" s="74" t="inlineStr">
        <is>
          <t>PGDM</t>
        </is>
      </c>
      <c r="AF311" s="74" t="inlineStr">
        <is>
          <t>Nilesh Majumdar</t>
        </is>
      </c>
      <c r="AG311" s="74" t="inlineStr">
        <is>
          <t>N-3</t>
        </is>
      </c>
      <c r="AH311" s="74" t="inlineStr">
        <is>
          <t>Individual Contributor</t>
        </is>
      </c>
      <c r="AI311" s="74" t="inlineStr">
        <is>
          <t>7 years, 0 months, 0 days</t>
        </is>
      </c>
      <c r="AJ311" s="74" t="inlineStr">
        <is>
          <t>1 years, 0 months, 0 days</t>
        </is>
      </c>
      <c r="AK311" s="74" t="inlineStr">
        <is>
          <t>Datatech</t>
        </is>
      </c>
      <c r="AL311" s="74" t="inlineStr">
        <is>
          <t>Datatech</t>
        </is>
      </c>
      <c r="AM311" s="74" t="inlineStr">
        <is>
          <t>Product Management</t>
        </is>
      </c>
      <c r="AN311" s="74" t="inlineStr">
        <is>
          <t>Client Engagement</t>
        </is>
      </c>
      <c r="AO311" s="74" t="inlineStr">
        <is>
          <t>No</t>
        </is>
      </c>
      <c r="AP311" s="74" t="inlineStr">
        <is>
          <t>Client Engagement</t>
        </is>
      </c>
      <c r="AQ311" s="74" t="inlineStr">
        <is>
          <t>Product Management</t>
        </is>
      </c>
      <c r="AR311" s="74" t="inlineStr">
        <is>
          <t>Technical · BA, PM and QA</t>
        </is>
      </c>
      <c r="AS311" s="74" t="n">
        <v>20</v>
      </c>
      <c r="AT311" s="74" t="inlineStr">
        <is>
          <t>Covered</t>
        </is>
      </c>
      <c r="AU311" s="74" t="n"/>
      <c r="AV311" s="74" t="n"/>
      <c r="AW311" s="74" t="n"/>
      <c r="AX311" s="74" t="n"/>
      <c r="AY311" s="74" t="n"/>
      <c r="AZ311" s="74" t="n"/>
      <c r="BA311" s="74" t="n"/>
      <c r="BB311" s="74" t="n"/>
      <c r="BC311" s="74" t="n"/>
      <c r="BD311" s="74" t="n"/>
      <c r="BE311" s="74" t="n"/>
      <c r="BF311" s="74" t="n"/>
      <c r="BG311" s="74" t="n"/>
      <c r="BH311" s="74" t="n"/>
      <c r="BI311" s="74" t="n"/>
      <c r="BJ311" s="74" t="n"/>
      <c r="BK311" s="74" t="n"/>
      <c r="BL311" s="74" t="n"/>
      <c r="BM311" s="74" t="n"/>
      <c r="BN311" s="74" t="n"/>
      <c r="BO311" s="74" t="n"/>
      <c r="BP311" s="74" t="n"/>
      <c r="BQ311" s="74" t="n"/>
      <c r="BR311" s="74" t="n"/>
      <c r="BS311" s="74" t="n"/>
      <c r="BT311" s="74" t="n"/>
      <c r="BU311" s="74" t="n"/>
      <c r="BV311" s="74" t="n"/>
      <c r="BW311" s="74" t="n"/>
      <c r="BX311" s="74" t="n"/>
      <c r="BY311" s="74" t="n"/>
      <c r="BZ311" s="74" t="n"/>
      <c r="CA311" s="74" t="n"/>
      <c r="CB311" s="74" t="n"/>
      <c r="CC311" s="74" t="n"/>
      <c r="CD311" s="74" t="n"/>
      <c r="CE311" s="74" t="n"/>
      <c r="CF311" s="74" t="n"/>
      <c r="CG311" s="74" t="n"/>
      <c r="CH311" s="74" t="n"/>
      <c r="CI311" s="74" t="n"/>
      <c r="CJ311" s="74" t="n"/>
      <c r="CK311" s="74" t="n"/>
      <c r="CL311" s="74" t="n"/>
      <c r="CM311" s="74" t="n"/>
      <c r="CN311" s="74" t="n"/>
      <c r="CO311" s="74" t="n"/>
      <c r="CP311" s="74" t="n"/>
      <c r="CQ311" s="74" t="n"/>
      <c r="CR311" s="74" t="n"/>
      <c r="CS311" s="74" t="n"/>
      <c r="CT311" s="74" t="n"/>
      <c r="CU311" s="74" t="n"/>
      <c r="CV311" s="74" t="n"/>
      <c r="CW311" s="74" t="n"/>
      <c r="CX311" s="74" t="n"/>
      <c r="CY311" s="74" t="n"/>
      <c r="CZ311" s="74" t="n"/>
      <c r="DA311" s="74" t="n"/>
      <c r="DB311" s="74" t="n"/>
      <c r="DC311" s="74" t="inlineStr">
        <is>
          <t>IRIS2425</t>
        </is>
      </c>
      <c r="DD311" s="74" t="inlineStr">
        <is>
          <t>Employee</t>
        </is>
      </c>
      <c r="DE311" s="74" t="inlineStr">
        <is>
          <t>Active</t>
        </is>
      </c>
      <c r="DF311" s="74" t="inlineStr">
        <is>
          <t>Piyush Raj</t>
        </is>
      </c>
      <c r="DG311" s="164" t="n">
        <v>45894</v>
      </c>
      <c r="DH311" s="74" t="inlineStr">
        <is>
          <t>Product Manager</t>
        </is>
      </c>
      <c r="DI311" s="74" t="inlineStr">
        <is>
          <t>Product Management</t>
        </is>
      </c>
      <c r="DJ311" s="74" t="inlineStr">
        <is>
          <t>Product Management</t>
        </is>
      </c>
      <c r="DK311" s="74" t="inlineStr">
        <is>
          <t>Product Manager</t>
        </is>
      </c>
      <c r="DL311" s="74" t="inlineStr">
        <is>
          <t>L5 – Manager</t>
        </is>
      </c>
      <c r="DM311" s="74" t="inlineStr">
        <is>
          <t>PGDM</t>
        </is>
      </c>
      <c r="DN311" s="74" t="inlineStr">
        <is>
          <t>Nilesh Majumdar</t>
        </is>
      </c>
      <c r="DO311" s="74" t="inlineStr">
        <is>
          <t>N-3</t>
        </is>
      </c>
      <c r="DP311" s="74" t="inlineStr">
        <is>
          <t>Individual Contributor</t>
        </is>
      </c>
      <c r="DQ311" s="74" t="inlineStr">
        <is>
          <t>7 years, 0 months, 0 days</t>
        </is>
      </c>
      <c r="DR311" s="74" t="inlineStr">
        <is>
          <t>0 years, 9 months, 26 days</t>
        </is>
      </c>
      <c r="DS311" s="74" t="inlineStr">
        <is>
          <t>7 years, 9 months, 26 days</t>
        </is>
      </c>
      <c r="DT311" s="74" t="n"/>
      <c r="DU311" s="74" t="inlineStr">
        <is>
          <t>Datatech</t>
        </is>
      </c>
      <c r="DV311" s="74" t="inlineStr">
        <is>
          <t>Datatech</t>
        </is>
      </c>
      <c r="DW311" s="74" t="inlineStr">
        <is>
          <t>Product Management</t>
        </is>
      </c>
      <c r="DX311" s="74" t="inlineStr">
        <is>
          <t>Client Engagement</t>
        </is>
      </c>
      <c r="DY311" s="74" t="inlineStr">
        <is>
          <t>No</t>
        </is>
      </c>
      <c r="DZ311" s="74" t="inlineStr">
        <is>
          <t>Client Engagement</t>
        </is>
      </c>
      <c r="EA311" s="74" t="inlineStr">
        <is>
          <t>Product Management</t>
        </is>
      </c>
      <c r="EB311" s="74" t="inlineStr">
        <is>
          <t>Technical · BA, PM and QA</t>
        </is>
      </c>
      <c r="EC311" s="74" t="inlineStr">
        <is>
          <t>Turbhe. Shifting to remote for health reasons</t>
        </is>
      </c>
      <c r="ED311" s="74"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EE311" s="74"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EF311" s="74"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EG311" s="74" t="n">
        <v>4</v>
      </c>
      <c r="EH311" s="164" t="n">
        <v>46205</v>
      </c>
      <c r="EI311" s="74" t="inlineStr">
        <is>
          <t>Product Manager</t>
        </is>
      </c>
      <c r="EJ311" s="74" t="inlineStr">
        <is>
          <t>No</t>
        </is>
      </c>
      <c r="EK311" s="74" t="n">
        <v>4</v>
      </c>
      <c r="EL311" s="74" t="inlineStr">
        <is>
          <t>High</t>
        </is>
      </c>
      <c r="EM311" s="74" t="inlineStr">
        <is>
          <t>High Impact / Growth Talent</t>
        </is>
      </c>
      <c r="EN311" s="74" t="inlineStr">
        <is>
          <t>No</t>
        </is>
      </c>
      <c r="EO311" s="74" t="inlineStr">
        <is>
          <t>Yes</t>
        </is>
      </c>
      <c r="EP311" s="74" t="inlineStr">
        <is>
          <t>Yes</t>
        </is>
      </c>
      <c r="EQ311" s="74" t="n"/>
      <c r="ER311" s="74" t="inlineStr">
        <is>
          <t>Data Analysis</t>
        </is>
      </c>
      <c r="ES311" s="74" t="n"/>
      <c r="ET311" s="74" t="n"/>
      <c r="EU311" s="74" t="inlineStr">
        <is>
          <t>Peridot App</t>
        </is>
      </c>
      <c r="EV311" s="130" t="n"/>
      <c r="EW311" s="131" t="n"/>
      <c r="EX311" s="131" t="n"/>
      <c r="EY311" s="131" t="n"/>
      <c r="EZ311" s="131" t="n"/>
      <c r="FA311" s="131" t="n"/>
      <c r="FB311" s="131" t="n"/>
      <c r="FC311" s="131" t="inlineStr">
        <is>
          <t>IRIS2425</t>
        </is>
      </c>
    </row>
    <row r="312" ht="128" customHeight="1">
      <c r="A312" s="109" t="inlineStr">
        <is>
          <t>Mapped</t>
        </is>
      </c>
      <c r="B312" s="109" t="inlineStr">
        <is>
          <t>Datatech</t>
        </is>
      </c>
      <c r="C312" s="110" t="inlineStr">
        <is>
          <t>IRISDT0023</t>
        </is>
      </c>
      <c r="D312" s="110" t="inlineStr">
        <is>
          <t>Sachinam Sawant</t>
        </is>
      </c>
      <c r="E312" s="110" t="inlineStr">
        <is>
          <t>Product Management</t>
        </is>
      </c>
      <c r="F312" s="162" t="inlineStr">
        <is>
          <t>Regulatory &amp; Policy Lead</t>
        </is>
      </c>
      <c r="G312" s="162" t="inlineStr">
        <is>
          <t>Product Manager</t>
        </is>
      </c>
      <c r="H312" s="162" t="inlineStr">
        <is>
          <t>Not in current mapping files</t>
        </is>
      </c>
      <c r="I312" s="162" t="inlineStr">
        <is>
          <t>B2</t>
        </is>
      </c>
      <c r="J312" s="151" t="inlineStr">
        <is>
          <t>● Newly mapped</t>
        </is>
      </c>
      <c r="K312" s="110" t="inlineStr">
        <is>
          <t>Product Management</t>
        </is>
      </c>
      <c r="L312" s="110" t="inlineStr">
        <is>
          <t>Product Management</t>
        </is>
      </c>
      <c r="M312" s="163" t="inlineStr">
        <is>
          <t>• Total experience · outside + at IRIS — HR — HRIS
• Confirm prior experience · provisional placement — HR</t>
        </is>
      </c>
      <c r="N312" s="110" t="n">
        <v>20</v>
      </c>
      <c r="O312" s="109" t="inlineStr">
        <is>
          <t>P4 / M3</t>
        </is>
      </c>
      <c r="P312" s="110" t="inlineStr">
        <is>
          <t>Senior / Manager</t>
        </is>
      </c>
      <c r="Q312" s="110" t="inlineStr">
        <is>
          <t>4–5</t>
        </is>
      </c>
      <c r="R312" s="110" t="inlineStr">
        <is>
          <t>6–9 yrs</t>
        </is>
      </c>
      <c r="S312" s="110" t="inlineStr">
        <is>
          <t>7–10 · 6–11</t>
        </is>
      </c>
      <c r="T312" s="110" t="inlineStr">
        <is>
          <t>Senior Product Manager</t>
        </is>
      </c>
      <c r="U312" s="110" t="inlineStr">
        <is>
          <t>IRIS Vs Competitor Benchmark — SaaS product ladder: Senior PM</t>
        </is>
      </c>
      <c r="V312" s="110" t="inlineStr">
        <is>
          <t>Pragmatic Institute Framework · 37 activities, 7 categories; AIPMM</t>
        </is>
      </c>
      <c r="W312" s="110" t="inlineStr">
        <is>
          <t>Core 3 · Future 3 · Functional 4 · Leadership 2</t>
        </is>
      </c>
      <c r="X312" s="73" t="n">
        <v>563</v>
      </c>
      <c r="Y312" s="74" t="inlineStr">
        <is>
          <t>IRISDT0023</t>
        </is>
      </c>
      <c r="Z312" s="74" t="inlineStr">
        <is>
          <t>Employee</t>
        </is>
      </c>
      <c r="AA312" s="74" t="inlineStr">
        <is>
          <t>Active</t>
        </is>
      </c>
      <c r="AB312" s="74" t="inlineStr">
        <is>
          <t>Sachinam Sawant</t>
        </is>
      </c>
      <c r="AC312" s="164" t="n">
        <v>46254</v>
      </c>
      <c r="AD312" s="74" t="inlineStr">
        <is>
          <t>Regulatory &amp; Policy Lead</t>
        </is>
      </c>
      <c r="AE312" s="74" t="inlineStr">
        <is>
          <t>CA</t>
        </is>
      </c>
      <c r="AF312" s="74" t="inlineStr">
        <is>
          <t>Shilpa Dhobale</t>
        </is>
      </c>
      <c r="AG312" s="74" t="inlineStr">
        <is>
          <t>N-2</t>
        </is>
      </c>
      <c r="AH312" s="74" t="inlineStr">
        <is>
          <t>Individual Contributor</t>
        </is>
      </c>
      <c r="AI312" s="74" t="n"/>
      <c r="AJ312" s="74" t="inlineStr">
        <is>
          <t>0 years, 0 months, 5 days</t>
        </is>
      </c>
      <c r="AK312" s="74" t="inlineStr">
        <is>
          <t>Datatech</t>
        </is>
      </c>
      <c r="AL312" s="74" t="inlineStr">
        <is>
          <t>Datatech</t>
        </is>
      </c>
      <c r="AM312" s="74" t="inlineStr">
        <is>
          <t>Product Management</t>
        </is>
      </c>
      <c r="AN312" s="74" t="inlineStr">
        <is>
          <t>Client Engagement</t>
        </is>
      </c>
      <c r="AO312" s="74" t="inlineStr">
        <is>
          <t>No</t>
        </is>
      </c>
      <c r="AP312" s="74" t="inlineStr">
        <is>
          <t>Client Engagement</t>
        </is>
      </c>
      <c r="AQ312" s="74" t="inlineStr">
        <is>
          <t>Product Management</t>
        </is>
      </c>
      <c r="AR312" s="74" t="inlineStr">
        <is>
          <t>Technical · BA, PM and QA</t>
        </is>
      </c>
      <c r="AS312" s="74" t="n">
        <v>20</v>
      </c>
      <c r="AT312" s="74" t="inlineStr">
        <is>
          <t>Covered</t>
        </is>
      </c>
      <c r="AU312" s="74" t="n"/>
      <c r="AV312" s="74" t="n"/>
      <c r="AW312" s="74" t="n"/>
      <c r="AX312" s="74" t="n"/>
      <c r="AY312" s="74" t="n"/>
      <c r="AZ312" s="74" t="n"/>
      <c r="BA312" s="74" t="n"/>
      <c r="BB312" s="74" t="n"/>
      <c r="BC312" s="74" t="n"/>
      <c r="BD312" s="74" t="n"/>
      <c r="BE312" s="74" t="n"/>
      <c r="BF312" s="74" t="n"/>
      <c r="BG312" s="74" t="n"/>
      <c r="BH312" s="74" t="n"/>
      <c r="BI312" s="74" t="n"/>
      <c r="BJ312" s="74" t="n"/>
      <c r="BK312" s="74" t="n"/>
      <c r="BL312" s="74" t="n"/>
      <c r="BM312" s="74" t="n"/>
      <c r="BN312" s="74" t="n"/>
      <c r="BO312" s="74" t="n"/>
      <c r="BP312" s="74" t="n"/>
      <c r="BQ312" s="74" t="n"/>
      <c r="BR312" s="74" t="n"/>
      <c r="BS312" s="74" t="n"/>
      <c r="BT312" s="74" t="n"/>
      <c r="BU312" s="74" t="n"/>
      <c r="BV312" s="74" t="n"/>
      <c r="BW312" s="74" t="n"/>
      <c r="BX312" s="74" t="n"/>
      <c r="BY312" s="74" t="n"/>
      <c r="BZ312" s="74" t="n"/>
      <c r="CA312" s="74" t="n"/>
      <c r="CB312" s="74" t="n"/>
      <c r="CC312" s="74" t="n"/>
      <c r="CD312" s="74" t="n"/>
      <c r="CE312" s="74" t="n"/>
      <c r="CF312" s="74" t="n"/>
      <c r="CG312" s="74" t="n"/>
      <c r="CH312" s="74" t="n"/>
      <c r="CI312" s="74" t="n"/>
      <c r="CJ312" s="74" t="n"/>
      <c r="CK312" s="74" t="n"/>
      <c r="CL312" s="74" t="n"/>
      <c r="CM312" s="74" t="n"/>
      <c r="CN312" s="74" t="n"/>
      <c r="CO312" s="74" t="n"/>
      <c r="CP312" s="74" t="n"/>
      <c r="CQ312" s="74" t="n"/>
      <c r="CR312" s="74" t="n"/>
      <c r="CS312" s="74" t="n"/>
      <c r="CT312" s="74" t="n"/>
      <c r="CU312" s="74" t="n"/>
      <c r="CV312" s="74" t="n"/>
      <c r="CW312" s="74" t="n"/>
      <c r="CX312" s="74" t="n"/>
      <c r="CY312" s="74" t="n"/>
      <c r="CZ312" s="74" t="n"/>
      <c r="DA312" s="74" t="n"/>
      <c r="DB312" s="74" t="n"/>
      <c r="DC312" s="74" t="n"/>
      <c r="DD312" s="74" t="n"/>
      <c r="DE312" s="74" t="n"/>
      <c r="DF312" s="74" t="n"/>
      <c r="DG312" s="74" t="n"/>
      <c r="DH312" s="74" t="n"/>
      <c r="DI312" s="74" t="n"/>
      <c r="DJ312" s="74" t="n"/>
      <c r="DK312" s="74" t="n"/>
      <c r="DL312" s="74" t="n"/>
      <c r="DM312" s="74" t="n"/>
      <c r="DN312" s="74" t="n"/>
      <c r="DO312" s="74" t="n"/>
      <c r="DP312" s="74" t="n"/>
      <c r="DQ312" s="74" t="n"/>
      <c r="DR312" s="74" t="n"/>
      <c r="DS312" s="74" t="n"/>
      <c r="DT312" s="74" t="n"/>
      <c r="DU312" s="74" t="n"/>
      <c r="DV312" s="74" t="n"/>
      <c r="DW312" s="74" t="n"/>
      <c r="DX312" s="74" t="n"/>
      <c r="DY312" s="74" t="n"/>
      <c r="DZ312" s="74" t="n"/>
      <c r="EA312" s="74" t="n"/>
      <c r="EB312" s="74" t="n"/>
      <c r="EC312" s="74" t="n"/>
      <c r="ED312" s="74" t="n"/>
      <c r="EE312" s="74" t="n"/>
      <c r="EF312" s="74" t="n"/>
      <c r="EG312" s="74" t="n"/>
      <c r="EH312" s="74" t="n"/>
      <c r="EI312" s="74" t="n"/>
      <c r="EJ312" s="74" t="n"/>
      <c r="EK312" s="74" t="n"/>
      <c r="EL312" s="74" t="n"/>
      <c r="EM312" s="74" t="n"/>
      <c r="EN312" s="74" t="n"/>
      <c r="EO312" s="74" t="n"/>
      <c r="EP312" s="74" t="n"/>
      <c r="EQ312" s="74" t="n"/>
      <c r="ER312" s="74" t="n"/>
      <c r="ES312" s="74" t="n"/>
      <c r="ET312" s="74" t="n"/>
      <c r="EU312" s="74" t="n"/>
      <c r="EV312" s="130" t="n"/>
      <c r="EW312" s="131" t="n"/>
      <c r="EX312" s="131" t="n"/>
      <c r="EY312" s="131" t="n"/>
      <c r="EZ312" s="131" t="n"/>
      <c r="FA312" s="131" t="n"/>
      <c r="FB312" s="131" t="n"/>
      <c r="FC312" s="131" t="n"/>
    </row>
    <row r="313" ht="128" customHeight="1">
      <c r="A313" s="109" t="inlineStr">
        <is>
          <t>Mapped</t>
        </is>
      </c>
      <c r="B313" s="109" t="inlineStr">
        <is>
          <t>Datatech</t>
        </is>
      </c>
      <c r="C313" s="110" t="inlineStr">
        <is>
          <t>IRISDT0024</t>
        </is>
      </c>
      <c r="D313" s="110" t="inlineStr">
        <is>
          <t>Ayushi Maurya</t>
        </is>
      </c>
      <c r="E313" s="110" t="inlineStr">
        <is>
          <t>Product Management</t>
        </is>
      </c>
      <c r="F313" s="162" t="inlineStr">
        <is>
          <t>Product Manager</t>
        </is>
      </c>
      <c r="G313" s="162" t="inlineStr">
        <is>
          <t>Associate Product Manager</t>
        </is>
      </c>
      <c r="H313" s="162" t="inlineStr">
        <is>
          <t>Not in current mapping files</t>
        </is>
      </c>
      <c r="I313" s="162" t="inlineStr">
        <is>
          <t>B1</t>
        </is>
      </c>
      <c r="J313" s="151" t="inlineStr">
        <is>
          <t>● Newly mapped</t>
        </is>
      </c>
      <c r="K313" s="110" t="inlineStr">
        <is>
          <t>Product Management</t>
        </is>
      </c>
      <c r="L313" s="110" t="inlineStr">
        <is>
          <t>Product Management</t>
        </is>
      </c>
      <c r="M313" s="163" t="inlineStr">
        <is>
          <t>• Total experience · outside + at IRIS — HR — HRIS
• Confirm prior experience · provisional placement — HR</t>
        </is>
      </c>
      <c r="N313" s="110" t="n">
        <v>20</v>
      </c>
      <c r="O313" s="109" t="inlineStr">
        <is>
          <t>P3 / M2</t>
        </is>
      </c>
      <c r="P313" s="110" t="inlineStr">
        <is>
          <t>Career / · Team Lead</t>
        </is>
      </c>
      <c r="Q313" s="110" t="inlineStr">
        <is>
          <t>4 Enable</t>
        </is>
      </c>
      <c r="R313" s="110" t="inlineStr">
        <is>
          <t>4–7 yrs</t>
        </is>
      </c>
      <c r="S313" s="110" t="inlineStr">
        <is>
          <t>5–8 · 4–8</t>
        </is>
      </c>
      <c r="T313" s="110" t="inlineStr">
        <is>
          <t>Product Manager</t>
        </is>
      </c>
      <c r="U313" s="110" t="inlineStr">
        <is>
          <t>IRIS Vs Competitor Benchmark — SaaS product ladder: Product Manager</t>
        </is>
      </c>
      <c r="V313" s="110" t="inlineStr">
        <is>
          <t>Pragmatic Institute Framework · 37 activities, 7 categories; AIPMM</t>
        </is>
      </c>
      <c r="W313" s="110" t="inlineStr">
        <is>
          <t>Core 3 · Future 3 · Functional 3 · Leadership 1</t>
        </is>
      </c>
      <c r="X313" s="73" t="n">
        <v>564</v>
      </c>
      <c r="Y313" s="74" t="inlineStr">
        <is>
          <t>IRISDT0024</t>
        </is>
      </c>
      <c r="Z313" s="74" t="inlineStr">
        <is>
          <t>Employee</t>
        </is>
      </c>
      <c r="AA313" s="74" t="inlineStr">
        <is>
          <t>Active</t>
        </is>
      </c>
      <c r="AB313" s="74" t="inlineStr">
        <is>
          <t>Ayushi Maurya</t>
        </is>
      </c>
      <c r="AC313" s="164" t="n">
        <v>46268</v>
      </c>
      <c r="AD313" s="74" t="inlineStr">
        <is>
          <t>Product Manager</t>
        </is>
      </c>
      <c r="AE313" s="74" t="inlineStr">
        <is>
          <t>M.Tech</t>
        </is>
      </c>
      <c r="AF313" s="74" t="inlineStr">
        <is>
          <t>Nilesh Majumdar</t>
        </is>
      </c>
      <c r="AG313" s="74" t="inlineStr">
        <is>
          <t>N-3</t>
        </is>
      </c>
      <c r="AH313" s="74" t="inlineStr">
        <is>
          <t>Individual Contributor</t>
        </is>
      </c>
      <c r="AI313" s="74" t="n"/>
      <c r="AJ313" s="74" t="n"/>
      <c r="AK313" s="74" t="inlineStr">
        <is>
          <t>Datatech</t>
        </is>
      </c>
      <c r="AL313" s="74" t="inlineStr">
        <is>
          <t>Datatech</t>
        </is>
      </c>
      <c r="AM313" s="74" t="inlineStr">
        <is>
          <t>Product Management</t>
        </is>
      </c>
      <c r="AN313" s="74" t="inlineStr">
        <is>
          <t>Client Engagement</t>
        </is>
      </c>
      <c r="AO313" s="74" t="inlineStr">
        <is>
          <t>No</t>
        </is>
      </c>
      <c r="AP313" s="74" t="inlineStr">
        <is>
          <t>Client Engagement</t>
        </is>
      </c>
      <c r="AQ313" s="74" t="inlineStr">
        <is>
          <t>Product Management</t>
        </is>
      </c>
      <c r="AR313" s="74" t="inlineStr">
        <is>
          <t>Technical · BA, PM and QA</t>
        </is>
      </c>
      <c r="AS313" s="74" t="n">
        <v>20</v>
      </c>
      <c r="AT313" s="74" t="inlineStr">
        <is>
          <t>Covered</t>
        </is>
      </c>
      <c r="AU313" s="74" t="n"/>
      <c r="AV313" s="74" t="n"/>
      <c r="AW313" s="74" t="n"/>
      <c r="AX313" s="74" t="n"/>
      <c r="AY313" s="74" t="n"/>
      <c r="AZ313" s="74" t="n"/>
      <c r="BA313" s="74" t="n"/>
      <c r="BB313" s="74" t="n"/>
      <c r="BC313" s="74" t="n"/>
      <c r="BD313" s="74" t="n"/>
      <c r="BE313" s="74" t="n"/>
      <c r="BF313" s="74" t="n"/>
      <c r="BG313" s="74" t="n"/>
      <c r="BH313" s="74" t="n"/>
      <c r="BI313" s="74" t="n"/>
      <c r="BJ313" s="74" t="n"/>
      <c r="BK313" s="74" t="n"/>
      <c r="BL313" s="74" t="n"/>
      <c r="BM313" s="74" t="n"/>
      <c r="BN313" s="74" t="n"/>
      <c r="BO313" s="74" t="n"/>
      <c r="BP313" s="74" t="n"/>
      <c r="BQ313" s="74" t="n"/>
      <c r="BR313" s="74" t="n"/>
      <c r="BS313" s="74" t="n"/>
      <c r="BT313" s="74" t="n"/>
      <c r="BU313" s="74" t="n"/>
      <c r="BV313" s="74" t="n"/>
      <c r="BW313" s="74" t="n"/>
      <c r="BX313" s="74" t="n"/>
      <c r="BY313" s="74" t="n"/>
      <c r="BZ313" s="74" t="n"/>
      <c r="CA313" s="74" t="n"/>
      <c r="CB313" s="74" t="n"/>
      <c r="CC313" s="74" t="n"/>
      <c r="CD313" s="74" t="n"/>
      <c r="CE313" s="74" t="n"/>
      <c r="CF313" s="74" t="n"/>
      <c r="CG313" s="74" t="n"/>
      <c r="CH313" s="74" t="n"/>
      <c r="CI313" s="74" t="n"/>
      <c r="CJ313" s="74" t="n"/>
      <c r="CK313" s="74" t="n"/>
      <c r="CL313" s="74" t="n"/>
      <c r="CM313" s="74" t="n"/>
      <c r="CN313" s="74" t="n"/>
      <c r="CO313" s="74" t="n"/>
      <c r="CP313" s="74" t="n"/>
      <c r="CQ313" s="74" t="n"/>
      <c r="CR313" s="74" t="n"/>
      <c r="CS313" s="74" t="n"/>
      <c r="CT313" s="74" t="n"/>
      <c r="CU313" s="74" t="n"/>
      <c r="CV313" s="74" t="n"/>
      <c r="CW313" s="74" t="n"/>
      <c r="CX313" s="74" t="n"/>
      <c r="CY313" s="74" t="n"/>
      <c r="CZ313" s="74" t="n"/>
      <c r="DA313" s="74" t="n"/>
      <c r="DB313" s="74" t="n"/>
      <c r="DC313" s="74" t="n"/>
      <c r="DD313" s="74" t="n"/>
      <c r="DE313" s="74" t="n"/>
      <c r="DF313" s="74" t="n"/>
      <c r="DG313" s="74" t="n"/>
      <c r="DH313" s="74" t="n"/>
      <c r="DI313" s="74" t="n"/>
      <c r="DJ313" s="74" t="n"/>
      <c r="DK313" s="74" t="n"/>
      <c r="DL313" s="74" t="n"/>
      <c r="DM313" s="74" t="n"/>
      <c r="DN313" s="74" t="n"/>
      <c r="DO313" s="74" t="n"/>
      <c r="DP313" s="74" t="n"/>
      <c r="DQ313" s="74" t="n"/>
      <c r="DR313" s="74" t="n"/>
      <c r="DS313" s="74" t="n"/>
      <c r="DT313" s="74" t="n"/>
      <c r="DU313" s="74" t="n"/>
      <c r="DV313" s="74" t="n"/>
      <c r="DW313" s="74" t="n"/>
      <c r="DX313" s="74" t="n"/>
      <c r="DY313" s="74" t="n"/>
      <c r="DZ313" s="74" t="n"/>
      <c r="EA313" s="74" t="n"/>
      <c r="EB313" s="74" t="n"/>
      <c r="EC313" s="74" t="n"/>
      <c r="ED313" s="74" t="n"/>
      <c r="EE313" s="74" t="n"/>
      <c r="EF313" s="74" t="n"/>
      <c r="EG313" s="74" t="n"/>
      <c r="EH313" s="74" t="n"/>
      <c r="EI313" s="74" t="n"/>
      <c r="EJ313" s="74" t="n"/>
      <c r="EK313" s="74" t="n"/>
      <c r="EL313" s="74" t="n"/>
      <c r="EM313" s="74" t="n"/>
      <c r="EN313" s="74" t="n"/>
      <c r="EO313" s="74" t="n"/>
      <c r="EP313" s="74" t="n"/>
      <c r="EQ313" s="74" t="n"/>
      <c r="ER313" s="74" t="n"/>
      <c r="ES313" s="74" t="n"/>
      <c r="ET313" s="74" t="n"/>
      <c r="EU313" s="74" t="n"/>
      <c r="EV313" s="130" t="n"/>
      <c r="EW313" s="131" t="n"/>
      <c r="EX313" s="131" t="n"/>
      <c r="EY313" s="131" t="n"/>
      <c r="EZ313" s="131" t="n"/>
      <c r="FA313" s="131" t="n"/>
      <c r="FB313" s="131" t="n"/>
      <c r="FC313" s="131" t="n"/>
    </row>
    <row r="314" ht="78" customHeight="1">
      <c r="A314" s="109" t="inlineStr">
        <is>
          <t>Mapped</t>
        </is>
      </c>
      <c r="B314" s="109" t="inlineStr">
        <is>
          <t>Datatech</t>
        </is>
      </c>
      <c r="C314" s="110" t="inlineStr">
        <is>
          <t>IRISDT0021</t>
        </is>
      </c>
      <c r="D314" s="110" t="inlineStr">
        <is>
          <t>Gaurav Bansal</t>
        </is>
      </c>
      <c r="E314" s="110" t="inlineStr">
        <is>
          <t>Product Management</t>
        </is>
      </c>
      <c r="F314" s="162" t="inlineStr">
        <is>
          <t>Product Manager</t>
        </is>
      </c>
      <c r="G314" s="162" t="inlineStr">
        <is>
          <t>Associate Product Manager</t>
        </is>
      </c>
      <c r="H314" s="162" t="inlineStr">
        <is>
          <t>Not in current mapping files</t>
        </is>
      </c>
      <c r="I314" s="162" t="inlineStr">
        <is>
          <t>B1</t>
        </is>
      </c>
      <c r="J314" s="151" t="inlineStr">
        <is>
          <t>● Newly mapped</t>
        </is>
      </c>
      <c r="K314" s="110" t="inlineStr">
        <is>
          <t>Product Management</t>
        </is>
      </c>
      <c r="L314" s="110" t="inlineStr">
        <is>
          <t>Product Management</t>
        </is>
      </c>
      <c r="M314" s="110" t="n"/>
      <c r="N314" s="110" t="n">
        <v>20</v>
      </c>
      <c r="O314" s="109" t="inlineStr">
        <is>
          <t>P3 / M2</t>
        </is>
      </c>
      <c r="P314" s="110" t="inlineStr">
        <is>
          <t>Career / · Team Lead</t>
        </is>
      </c>
      <c r="Q314" s="110" t="inlineStr">
        <is>
          <t>4 Enable</t>
        </is>
      </c>
      <c r="R314" s="110" t="inlineStr">
        <is>
          <t>4–7 yrs</t>
        </is>
      </c>
      <c r="S314" s="110" t="inlineStr">
        <is>
          <t>5–8 · 4–8</t>
        </is>
      </c>
      <c r="T314" s="110" t="inlineStr">
        <is>
          <t>Product Manager</t>
        </is>
      </c>
      <c r="U314" s="110" t="inlineStr">
        <is>
          <t>IRIS Vs Competitor Benchmark — SaaS product ladder: Product Manager</t>
        </is>
      </c>
      <c r="V314" s="110" t="inlineStr">
        <is>
          <t>Pragmatic Institute Framework · 37 activities, 7 categories; AIPMM</t>
        </is>
      </c>
      <c r="W314" s="110" t="inlineStr">
        <is>
          <t>Core 3 · Future 3 · Functional 3 · Leadership 1</t>
        </is>
      </c>
      <c r="X314" s="73" t="n">
        <v>559</v>
      </c>
      <c r="Y314" s="74" t="inlineStr">
        <is>
          <t>IRISDT0021</t>
        </is>
      </c>
      <c r="Z314" s="74" t="inlineStr">
        <is>
          <t>Employee</t>
        </is>
      </c>
      <c r="AA314" s="74" t="inlineStr">
        <is>
          <t>Active</t>
        </is>
      </c>
      <c r="AB314" s="74" t="inlineStr">
        <is>
          <t>Gaurav Bansal</t>
        </is>
      </c>
      <c r="AC314" s="164" t="n">
        <v>46212</v>
      </c>
      <c r="AD314" s="74" t="inlineStr">
        <is>
          <t>Product Manager</t>
        </is>
      </c>
      <c r="AE314" s="74" t="inlineStr">
        <is>
          <t>B.Tech</t>
        </is>
      </c>
      <c r="AF314" s="74" t="inlineStr">
        <is>
          <t>Nilesh Majumdar</t>
        </is>
      </c>
      <c r="AG314" s="74" t="inlineStr">
        <is>
          <t>N-3</t>
        </is>
      </c>
      <c r="AH314" s="74" t="inlineStr">
        <is>
          <t>Individual Contributor</t>
        </is>
      </c>
      <c r="AI314" s="74" t="inlineStr">
        <is>
          <t>2 years, 2 months, 0 days</t>
        </is>
      </c>
      <c r="AJ314" s="74" t="inlineStr">
        <is>
          <t>0 years, 1 months, 16 days</t>
        </is>
      </c>
      <c r="AK314" s="74" t="inlineStr">
        <is>
          <t>Datatech</t>
        </is>
      </c>
      <c r="AL314" s="74" t="inlineStr">
        <is>
          <t>Datatech</t>
        </is>
      </c>
      <c r="AM314" s="74" t="inlineStr">
        <is>
          <t>Product Management</t>
        </is>
      </c>
      <c r="AN314" s="74" t="inlineStr">
        <is>
          <t>Client Engagement</t>
        </is>
      </c>
      <c r="AO314" s="74" t="inlineStr">
        <is>
          <t>No</t>
        </is>
      </c>
      <c r="AP314" s="74" t="inlineStr">
        <is>
          <t>Client Engagement</t>
        </is>
      </c>
      <c r="AQ314" s="74" t="inlineStr">
        <is>
          <t>Product Management</t>
        </is>
      </c>
      <c r="AR314" s="74" t="inlineStr">
        <is>
          <t>Technical · BA, PM and QA</t>
        </is>
      </c>
      <c r="AS314" s="74" t="n">
        <v>20</v>
      </c>
      <c r="AT314" s="74" t="inlineStr">
        <is>
          <t>Covered</t>
        </is>
      </c>
      <c r="AU314" s="74" t="n"/>
      <c r="AV314" s="74" t="n"/>
      <c r="AW314" s="74" t="n"/>
      <c r="AX314" s="74" t="n"/>
      <c r="AY314" s="74" t="n"/>
      <c r="AZ314" s="74" t="n"/>
      <c r="BA314" s="74" t="n"/>
      <c r="BB314" s="74" t="n"/>
      <c r="BC314" s="74" t="n"/>
      <c r="BD314" s="74" t="n"/>
      <c r="BE314" s="74" t="n"/>
      <c r="BF314" s="74" t="n"/>
      <c r="BG314" s="74" t="n"/>
      <c r="BH314" s="74" t="n"/>
      <c r="BI314" s="74" t="n"/>
      <c r="BJ314" s="74" t="n"/>
      <c r="BK314" s="74" t="n"/>
      <c r="BL314" s="74" t="n"/>
      <c r="BM314" s="74" t="n"/>
      <c r="BN314" s="74" t="n"/>
      <c r="BO314" s="74" t="n"/>
      <c r="BP314" s="74" t="n"/>
      <c r="BQ314" s="74" t="n"/>
      <c r="BR314" s="74" t="n"/>
      <c r="BS314" s="74" t="n"/>
      <c r="BT314" s="74" t="n"/>
      <c r="BU314" s="74" t="n"/>
      <c r="BV314" s="74" t="n"/>
      <c r="BW314" s="74" t="n"/>
      <c r="BX314" s="74" t="n"/>
      <c r="BY314" s="74" t="n"/>
      <c r="BZ314" s="74" t="n"/>
      <c r="CA314" s="74" t="n"/>
      <c r="CB314" s="74" t="n"/>
      <c r="CC314" s="74" t="n"/>
      <c r="CD314" s="74" t="n"/>
      <c r="CE314" s="74" t="n"/>
      <c r="CF314" s="74" t="n"/>
      <c r="CG314" s="74" t="n"/>
      <c r="CH314" s="74" t="n"/>
      <c r="CI314" s="74" t="n"/>
      <c r="CJ314" s="74" t="n"/>
      <c r="CK314" s="74" t="n"/>
      <c r="CL314" s="74" t="n"/>
      <c r="CM314" s="74" t="n"/>
      <c r="CN314" s="74" t="n"/>
      <c r="CO314" s="74" t="n"/>
      <c r="CP314" s="74" t="n"/>
      <c r="CQ314" s="74" t="n"/>
      <c r="CR314" s="74" t="n"/>
      <c r="CS314" s="74" t="n"/>
      <c r="CT314" s="74" t="n"/>
      <c r="CU314" s="74" t="n"/>
      <c r="CV314" s="74" t="n"/>
      <c r="CW314" s="74" t="n"/>
      <c r="CX314" s="74" t="n"/>
      <c r="CY314" s="74" t="n"/>
      <c r="CZ314" s="74" t="n"/>
      <c r="DA314" s="74" t="n"/>
      <c r="DB314" s="74" t="n"/>
      <c r="DC314" s="74" t="n"/>
      <c r="DD314" s="74" t="inlineStr">
        <is>
          <t>Employee</t>
        </is>
      </c>
      <c r="DE314" s="74" t="inlineStr">
        <is>
          <t>Active</t>
        </is>
      </c>
      <c r="DF314" s="74" t="inlineStr">
        <is>
          <t>Gaurav Bansal</t>
        </is>
      </c>
      <c r="DG314" s="74" t="n"/>
      <c r="DH314" s="74" t="inlineStr">
        <is>
          <t>Product Manager</t>
        </is>
      </c>
      <c r="DI314" s="74" t="n"/>
      <c r="DJ314" s="74" t="n"/>
      <c r="DK314" s="74" t="n"/>
      <c r="DL314" s="74" t="n"/>
      <c r="DM314" s="74" t="n"/>
      <c r="DN314" s="74" t="inlineStr">
        <is>
          <t>Nilesh Majumdar</t>
        </is>
      </c>
      <c r="DO314" s="74" t="n"/>
      <c r="DP314" s="74" t="n"/>
      <c r="DQ314" s="74" t="n"/>
      <c r="DR314" s="74" t="n"/>
      <c r="DS314" s="74" t="n"/>
      <c r="DT314" s="74" t="n"/>
      <c r="DU314" s="74" t="inlineStr">
        <is>
          <t>Datatech</t>
        </is>
      </c>
      <c r="DV314" s="74" t="inlineStr">
        <is>
          <t>Datatech</t>
        </is>
      </c>
      <c r="DW314" s="74" t="inlineStr">
        <is>
          <t>Product Management</t>
        </is>
      </c>
      <c r="DX314" s="74" t="inlineStr">
        <is>
          <t>Client Engagement</t>
        </is>
      </c>
      <c r="DY314" s="74" t="inlineStr">
        <is>
          <t>No</t>
        </is>
      </c>
      <c r="DZ314" s="74" t="inlineStr">
        <is>
          <t>Client Engagement</t>
        </is>
      </c>
      <c r="EA314" s="74" t="inlineStr">
        <is>
          <t>Product Management</t>
        </is>
      </c>
      <c r="EB314" s="74" t="inlineStr">
        <is>
          <t>Technical · BA, PM and QA</t>
        </is>
      </c>
      <c r="EC314" s="74" t="inlineStr">
        <is>
          <t>Bengaluru</t>
        </is>
      </c>
      <c r="ED314" s="74" t="n"/>
      <c r="EE314" s="74" t="n"/>
      <c r="EF314" s="74" t="n"/>
      <c r="EG314" s="74" t="n"/>
      <c r="EH314" s="74" t="n"/>
      <c r="EI314" s="74" t="n"/>
      <c r="EJ314" s="74" t="n"/>
      <c r="EK314" s="74" t="n"/>
      <c r="EL314" s="74" t="n"/>
      <c r="EM314" s="74" t="n"/>
      <c r="EN314" s="74" t="n"/>
      <c r="EO314" s="74" t="inlineStr">
        <is>
          <t>No</t>
        </is>
      </c>
      <c r="EP314" s="74" t="n"/>
      <c r="EQ314" s="74" t="n"/>
      <c r="ER314" s="74" t="n"/>
      <c r="ES314" s="74" t="n"/>
      <c r="ET314" s="74" t="n"/>
      <c r="EU314" s="74" t="inlineStr">
        <is>
          <t>All</t>
        </is>
      </c>
      <c r="EV314" s="130" t="n"/>
      <c r="EW314" s="131" t="n"/>
      <c r="EX314" s="131" t="n"/>
      <c r="EY314" s="131" t="n"/>
      <c r="EZ314" s="131" t="n"/>
      <c r="FA314" s="131" t="n"/>
      <c r="FB314" s="131" t="n"/>
      <c r="FC314" s="131" t="n"/>
    </row>
    <row r="315" ht="140.5" customHeight="1">
      <c r="A315" s="109" t="inlineStr">
        <is>
          <t>Mapped</t>
        </is>
      </c>
      <c r="B315" s="109" t="inlineStr">
        <is>
          <t>Datatech</t>
        </is>
      </c>
      <c r="C315" s="110" t="inlineStr">
        <is>
          <t>IRISDTC005</t>
        </is>
      </c>
      <c r="D315" s="110" t="inlineStr">
        <is>
          <t>Smita Londhe</t>
        </is>
      </c>
      <c r="E315" s="110" t="inlineStr">
        <is>
          <t>Quality Assurance</t>
        </is>
      </c>
      <c r="F315" s="162" t="inlineStr">
        <is>
          <t>QA Engineer</t>
        </is>
      </c>
      <c r="G315" s="162" t="inlineStr">
        <is>
          <t>Senior QA Automation Engineer</t>
        </is>
      </c>
      <c r="H315" s="162" t="inlineStr">
        <is>
          <t>Not in current mapping files</t>
        </is>
      </c>
      <c r="I315" s="162" t="inlineStr">
        <is>
          <t>A3</t>
        </is>
      </c>
      <c r="J315" s="151" t="inlineStr">
        <is>
          <t>● Newly mapped</t>
        </is>
      </c>
      <c r="K315" s="110" t="inlineStr">
        <is>
          <t>Quality Assurance</t>
        </is>
      </c>
      <c r="L315" s="110" t="inlineStr">
        <is>
          <t>Test Automation</t>
        </is>
      </c>
      <c r="M315" s="163" t="inlineStr">
        <is>
          <t>• Correct the experience record — HR</t>
        </is>
      </c>
      <c r="N315" s="110" t="n">
        <v>20</v>
      </c>
      <c r="O315" s="109" t="inlineStr">
        <is>
          <t>P2</t>
        </is>
      </c>
      <c r="P315" s="110" t="inlineStr">
        <is>
          <t>Developing</t>
        </is>
      </c>
      <c r="Q315" s="110" t="inlineStr">
        <is>
          <t>3 Apply</t>
        </is>
      </c>
      <c r="R315" s="110" t="inlineStr">
        <is>
          <t>2–4 yrs</t>
        </is>
      </c>
      <c r="S315" s="110" t="inlineStr">
        <is>
          <t>3–5 · 2–5</t>
        </is>
      </c>
      <c r="T315" s="110" t="inlineStr">
        <is>
          <t>QA Engineer</t>
        </is>
      </c>
      <c r="U315" s="110" t="inlineStr">
        <is>
          <t>Workiva: SE · Broadridge India: SE · Nasdaq / AxiomSL: SE · IRIS Vs Market Benchmark — ISTQB certification pathway: Foundation</t>
        </is>
      </c>
      <c r="V315" s="110" t="inlineStr">
        <is>
          <t>ISTQB Foundation → Advanced → Expert; SFIA testing</t>
        </is>
      </c>
      <c r="W315" s="110" t="inlineStr">
        <is>
          <t>Core 2 · Future 2 · Functional 3 · Leadership not scored</t>
        </is>
      </c>
      <c r="X315" s="73" t="n">
        <v>560</v>
      </c>
      <c r="Y315" s="74" t="inlineStr">
        <is>
          <t>IRISDTC005</t>
        </is>
      </c>
      <c r="Z315" s="74" t="inlineStr">
        <is>
          <t>On Contract</t>
        </is>
      </c>
      <c r="AA315" s="74" t="inlineStr">
        <is>
          <t>Active</t>
        </is>
      </c>
      <c r="AB315" s="74" t="inlineStr">
        <is>
          <t>Smita Londhe</t>
        </is>
      </c>
      <c r="AC315" s="164" t="n">
        <v>46237</v>
      </c>
      <c r="AD315" s="74" t="inlineStr">
        <is>
          <t>QA Engineer</t>
        </is>
      </c>
      <c r="AE315" s="74" t="inlineStr">
        <is>
          <t>M.E</t>
        </is>
      </c>
      <c r="AF315" s="74" t="inlineStr">
        <is>
          <t>Shilpa Dhobale</t>
        </is>
      </c>
      <c r="AG315" s="74" t="inlineStr">
        <is>
          <t>N-2</t>
        </is>
      </c>
      <c r="AH315" s="74" t="inlineStr">
        <is>
          <t>Individual Contributor</t>
        </is>
      </c>
      <c r="AI315" s="74" t="inlineStr">
        <is>
          <t>3 years, 7 months, 0 days</t>
        </is>
      </c>
      <c r="AJ315" s="74" t="inlineStr">
        <is>
          <t>0 years, 0 months, 22 days</t>
        </is>
      </c>
      <c r="AK315" s="74" t="inlineStr">
        <is>
          <t>Datatech</t>
        </is>
      </c>
      <c r="AL315" s="74" t="inlineStr">
        <is>
          <t>Datatech</t>
        </is>
      </c>
      <c r="AM315" s="74" t="inlineStr">
        <is>
          <t>Quality Assurance</t>
        </is>
      </c>
      <c r="AN315" s="74" t="inlineStr">
        <is>
          <t>Quality Assurance</t>
        </is>
      </c>
      <c r="AO315" s="74" t="inlineStr">
        <is>
          <t>No</t>
        </is>
      </c>
      <c r="AP315" s="74" t="inlineStr">
        <is>
          <t>Product/Project</t>
        </is>
      </c>
      <c r="AQ315" s="74" t="inlineStr">
        <is>
          <t>Software Testing</t>
        </is>
      </c>
      <c r="AR315" s="74" t="inlineStr">
        <is>
          <t>Technical · BA, PM and QA</t>
        </is>
      </c>
      <c r="AS315" s="74" t="n">
        <v>20</v>
      </c>
      <c r="AT315" s="74" t="inlineStr">
        <is>
          <t>Covered</t>
        </is>
      </c>
      <c r="AU315" s="74" t="n"/>
      <c r="AV315" s="74" t="n"/>
      <c r="AW315" s="74" t="n"/>
      <c r="AX315" s="74" t="n"/>
      <c r="AY315" s="74" t="n"/>
      <c r="AZ315" s="74" t="n"/>
      <c r="BA315" s="74" t="n"/>
      <c r="BB315" s="74" t="n"/>
      <c r="BC315" s="74" t="n"/>
      <c r="BD315" s="74" t="n"/>
      <c r="BE315" s="74" t="n"/>
      <c r="BF315" s="74" t="n"/>
      <c r="BG315" s="74" t="n"/>
      <c r="BH315" s="74" t="n"/>
      <c r="BI315" s="74" t="n"/>
      <c r="BJ315" s="74" t="n"/>
      <c r="BK315" s="74" t="n"/>
      <c r="BL315" s="74" t="n"/>
      <c r="BM315" s="74" t="n"/>
      <c r="BN315" s="74" t="n"/>
      <c r="BO315" s="74" t="n"/>
      <c r="BP315" s="74" t="n"/>
      <c r="BQ315" s="74" t="n"/>
      <c r="BR315" s="74" t="n"/>
      <c r="BS315" s="74" t="n"/>
      <c r="BT315" s="74" t="n"/>
      <c r="BU315" s="74" t="n"/>
      <c r="BV315" s="74" t="n"/>
      <c r="BW315" s="74" t="n"/>
      <c r="BX315" s="74" t="n"/>
      <c r="BY315" s="74" t="n"/>
      <c r="BZ315" s="74" t="n"/>
      <c r="CA315" s="74" t="n"/>
      <c r="CB315" s="74" t="n"/>
      <c r="CC315" s="74" t="n"/>
      <c r="CD315" s="74" t="n"/>
      <c r="CE315" s="74" t="n"/>
      <c r="CF315" s="74" t="n"/>
      <c r="CG315" s="74" t="n"/>
      <c r="CH315" s="74" t="n"/>
      <c r="CI315" s="74" t="n"/>
      <c r="CJ315" s="74" t="n"/>
      <c r="CK315" s="74" t="n"/>
      <c r="CL315" s="74" t="n"/>
      <c r="CM315" s="74" t="n"/>
      <c r="CN315" s="74" t="n"/>
      <c r="CO315" s="74" t="n"/>
      <c r="CP315" s="74" t="n"/>
      <c r="CQ315" s="74" t="n"/>
      <c r="CR315" s="74" t="n"/>
      <c r="CS315" s="74" t="n"/>
      <c r="CT315" s="74" t="n"/>
      <c r="CU315" s="74" t="n"/>
      <c r="CV315" s="74" t="n"/>
      <c r="CW315" s="74" t="n"/>
      <c r="CX315" s="74" t="n"/>
      <c r="CY315" s="74" t="n"/>
      <c r="CZ315" s="74" t="n"/>
      <c r="DA315" s="74" t="n"/>
      <c r="DB315" s="74" t="n"/>
      <c r="DC315" s="74" t="n"/>
      <c r="DD315" s="74" t="n"/>
      <c r="DE315" s="74" t="n"/>
      <c r="DF315" s="74" t="n"/>
      <c r="DG315" s="74" t="n"/>
      <c r="DH315" s="74" t="n"/>
      <c r="DI315" s="74" t="n"/>
      <c r="DJ315" s="74" t="n"/>
      <c r="DK315" s="74" t="n"/>
      <c r="DL315" s="74" t="n"/>
      <c r="DM315" s="74" t="n"/>
      <c r="DN315" s="74" t="n"/>
      <c r="DO315" s="74" t="n"/>
      <c r="DP315" s="74" t="n"/>
      <c r="DQ315" s="74" t="n"/>
      <c r="DR315" s="74" t="n"/>
      <c r="DS315" s="74" t="n"/>
      <c r="DT315" s="74" t="n"/>
      <c r="DU315" s="74" t="n"/>
      <c r="DV315" s="74" t="n"/>
      <c r="DW315" s="74" t="n"/>
      <c r="DX315" s="74" t="n"/>
      <c r="DY315" s="74" t="n"/>
      <c r="DZ315" s="74" t="n"/>
      <c r="EA315" s="74" t="n"/>
      <c r="EB315" s="74" t="n"/>
      <c r="EC315" s="74" t="n"/>
      <c r="ED315" s="74" t="n"/>
      <c r="EE315" s="74" t="n"/>
      <c r="EF315" s="74" t="n"/>
      <c r="EG315" s="74" t="n"/>
      <c r="EH315" s="74" t="n"/>
      <c r="EI315" s="74" t="n"/>
      <c r="EJ315" s="74" t="n"/>
      <c r="EK315" s="74" t="n"/>
      <c r="EL315" s="74" t="n"/>
      <c r="EM315" s="74" t="n"/>
      <c r="EN315" s="74" t="n"/>
      <c r="EO315" s="74" t="n"/>
      <c r="EP315" s="74" t="n"/>
      <c r="EQ315" s="74" t="n"/>
      <c r="ER315" s="74" t="n"/>
      <c r="ES315" s="74" t="n"/>
      <c r="ET315" s="74" t="n"/>
      <c r="EU315" s="74" t="n"/>
      <c r="EV315" s="130" t="n"/>
      <c r="EW315" s="131" t="n"/>
      <c r="EX315" s="131" t="n"/>
      <c r="EY315" s="131" t="n"/>
      <c r="EZ315" s="131" t="n"/>
      <c r="FA315" s="131" t="n"/>
      <c r="FB315" s="131" t="n"/>
      <c r="FC315" s="131" t="n"/>
    </row>
    <row r="316" ht="250" customHeight="1">
      <c r="A316" s="109" t="inlineStr">
        <is>
          <t>Mapped</t>
        </is>
      </c>
      <c r="B316" s="109" t="inlineStr">
        <is>
          <t>Datatech</t>
        </is>
      </c>
      <c r="C316" s="110" t="inlineStr">
        <is>
          <t>IRISDT0014</t>
        </is>
      </c>
      <c r="D316" s="110" t="inlineStr">
        <is>
          <t>Supriya Patil</t>
        </is>
      </c>
      <c r="E316" s="110" t="inlineStr">
        <is>
          <t>Quality Assurance</t>
        </is>
      </c>
      <c r="F316" s="162" t="inlineStr">
        <is>
          <t>QA Engineer</t>
        </is>
      </c>
      <c r="G316" s="162" t="inlineStr">
        <is>
          <t>Senior QA Engineer</t>
        </is>
      </c>
      <c r="H316" s="162" t="inlineStr">
        <is>
          <t>L3 – Professional / Associate</t>
        </is>
      </c>
      <c r="I316" s="162" t="inlineStr">
        <is>
          <t>A3</t>
        </is>
      </c>
      <c r="J316" s="166" t="inlineStr">
        <is>
          <t>▲ Up</t>
        </is>
      </c>
      <c r="K316" s="110" t="inlineStr">
        <is>
          <t>Quality Assurance</t>
        </is>
      </c>
      <c r="L316" s="110" t="inlineStr">
        <is>
          <t>Functional &amp; Domain Testing</t>
        </is>
      </c>
      <c r="M316" s="110" t="n"/>
      <c r="N316" s="110" t="n">
        <v>20</v>
      </c>
      <c r="O316" s="109" t="inlineStr">
        <is>
          <t>P2</t>
        </is>
      </c>
      <c r="P316" s="110" t="inlineStr">
        <is>
          <t>Developing</t>
        </is>
      </c>
      <c r="Q316" s="110" t="inlineStr">
        <is>
          <t>3 Apply</t>
        </is>
      </c>
      <c r="R316" s="110" t="inlineStr">
        <is>
          <t>2–4 yrs</t>
        </is>
      </c>
      <c r="S316" s="110" t="inlineStr">
        <is>
          <t>3–5 · 2–5</t>
        </is>
      </c>
      <c r="T316" s="110" t="inlineStr">
        <is>
          <t>QA Engineer</t>
        </is>
      </c>
      <c r="U316" s="110" t="inlineStr">
        <is>
          <t>Workiva: SE · Broadridge India: SE · Nasdaq / AxiomSL: SE · IRIS Vs Market Benchmark — ISTQB certification pathway: Foundation</t>
        </is>
      </c>
      <c r="V316" s="110" t="inlineStr">
        <is>
          <t>ISTQB Foundation → Advanced → Expert; SFIA testing</t>
        </is>
      </c>
      <c r="W316" s="110" t="inlineStr">
        <is>
          <t>Core 2 · Future 2 · Functional 3 · Leadership not scored</t>
        </is>
      </c>
      <c r="X316" s="73" t="n">
        <v>550</v>
      </c>
      <c r="Y316" s="74" t="inlineStr">
        <is>
          <t>IRISDT0014</t>
        </is>
      </c>
      <c r="Z316" s="74" t="inlineStr">
        <is>
          <t>Employee</t>
        </is>
      </c>
      <c r="AA316" s="74" t="inlineStr">
        <is>
          <t>Active</t>
        </is>
      </c>
      <c r="AB316" s="74" t="inlineStr">
        <is>
          <t>Supriya Patil</t>
        </is>
      </c>
      <c r="AC316" s="164" t="n">
        <v>46055</v>
      </c>
      <c r="AD316" s="74" t="inlineStr">
        <is>
          <t>QA Engineer</t>
        </is>
      </c>
      <c r="AE316" s="74" t="inlineStr">
        <is>
          <t>B.E</t>
        </is>
      </c>
      <c r="AF316" s="74" t="inlineStr">
        <is>
          <t>Nilesh Majumdar</t>
        </is>
      </c>
      <c r="AG316" s="74" t="inlineStr">
        <is>
          <t>N-3</t>
        </is>
      </c>
      <c r="AH316" s="74" t="inlineStr">
        <is>
          <t>Individual Contributor</t>
        </is>
      </c>
      <c r="AI316" s="74" t="inlineStr">
        <is>
          <t>6 years, 8 months, 0 days</t>
        </is>
      </c>
      <c r="AJ316" s="74" t="inlineStr">
        <is>
          <t>0 years, 6 months, 23 days</t>
        </is>
      </c>
      <c r="AK316" s="74" t="inlineStr">
        <is>
          <t>Datatech</t>
        </is>
      </c>
      <c r="AL316" s="74" t="inlineStr">
        <is>
          <t>Datatech</t>
        </is>
      </c>
      <c r="AM316" s="74" t="inlineStr">
        <is>
          <t>Quality Assurance</t>
        </is>
      </c>
      <c r="AN316" s="74" t="inlineStr">
        <is>
          <t>Quality Assurance</t>
        </is>
      </c>
      <c r="AO316" s="74" t="inlineStr">
        <is>
          <t>No</t>
        </is>
      </c>
      <c r="AP316" s="74" t="inlineStr">
        <is>
          <t>Product/Project</t>
        </is>
      </c>
      <c r="AQ316" s="74" t="inlineStr">
        <is>
          <t>Software Testing</t>
        </is>
      </c>
      <c r="AR316" s="74" t="inlineStr">
        <is>
          <t>Technical · BA, PM and QA</t>
        </is>
      </c>
      <c r="AS316" s="74" t="n">
        <v>20</v>
      </c>
      <c r="AT316" s="74" t="inlineStr">
        <is>
          <t>Covered</t>
        </is>
      </c>
      <c r="AU316" s="74" t="n"/>
      <c r="AV316" s="74" t="n"/>
      <c r="AW316" s="74" t="n"/>
      <c r="AX316" s="74" t="n"/>
      <c r="AY316" s="74" t="n"/>
      <c r="AZ316" s="74" t="n"/>
      <c r="BA316" s="74" t="n"/>
      <c r="BB316" s="74" t="n"/>
      <c r="BC316" s="74" t="n"/>
      <c r="BD316" s="74" t="n"/>
      <c r="BE316" s="74" t="n"/>
      <c r="BF316" s="74" t="n"/>
      <c r="BG316" s="74" t="n"/>
      <c r="BH316" s="74" t="n"/>
      <c r="BI316" s="74" t="n"/>
      <c r="BJ316" s="74" t="n"/>
      <c r="BK316" s="74" t="n"/>
      <c r="BL316" s="74" t="n"/>
      <c r="BM316" s="74" t="n"/>
      <c r="BN316" s="74" t="n"/>
      <c r="BO316" s="74" t="n"/>
      <c r="BP316" s="74" t="n"/>
      <c r="BQ316" s="74" t="n"/>
      <c r="BR316" s="74" t="n"/>
      <c r="BS316" s="74" t="n"/>
      <c r="BT316" s="74" t="n"/>
      <c r="BU316" s="74" t="n"/>
      <c r="BV316" s="74" t="n"/>
      <c r="BW316" s="74" t="n"/>
      <c r="BX316" s="74" t="n"/>
      <c r="BY316" s="74" t="n"/>
      <c r="BZ316" s="74" t="n"/>
      <c r="CA316" s="74" t="n"/>
      <c r="CB316" s="74" t="n"/>
      <c r="CC316" s="74" t="n"/>
      <c r="CD316" s="74" t="n"/>
      <c r="CE316" s="74" t="n"/>
      <c r="CF316" s="74" t="n"/>
      <c r="CG316" s="74" t="n"/>
      <c r="CH316" s="74" t="n"/>
      <c r="CI316" s="74" t="n"/>
      <c r="CJ316" s="74" t="n"/>
      <c r="CK316" s="74" t="n"/>
      <c r="CL316" s="74" t="n"/>
      <c r="CM316" s="74" t="n"/>
      <c r="CN316" s="74" t="n"/>
      <c r="CO316" s="74" t="n"/>
      <c r="CP316" s="74" t="n"/>
      <c r="CQ316" s="74" t="n"/>
      <c r="CR316" s="74" t="n"/>
      <c r="CS316" s="74" t="n"/>
      <c r="CT316" s="74" t="n"/>
      <c r="CU316" s="74" t="n"/>
      <c r="CV316" s="74" t="n"/>
      <c r="CW316" s="74" t="n"/>
      <c r="CX316" s="74" t="n"/>
      <c r="CY316" s="74" t="n"/>
      <c r="CZ316" s="74" t="n"/>
      <c r="DA316" s="74" t="n"/>
      <c r="DB316" s="74" t="n"/>
      <c r="DC316" s="74" t="inlineStr">
        <is>
          <t>IRIS2467</t>
        </is>
      </c>
      <c r="DD316" s="74" t="inlineStr">
        <is>
          <t>Employee</t>
        </is>
      </c>
      <c r="DE316" s="74" t="inlineStr">
        <is>
          <t>Active</t>
        </is>
      </c>
      <c r="DF316" s="74" t="inlineStr">
        <is>
          <t>Supriya Patil</t>
        </is>
      </c>
      <c r="DG316" s="164" t="n">
        <v>46055</v>
      </c>
      <c r="DH316" s="74" t="inlineStr">
        <is>
          <t>QA Engineer</t>
        </is>
      </c>
      <c r="DI316" s="74" t="inlineStr">
        <is>
          <t>Quality Assurance</t>
        </is>
      </c>
      <c r="DJ316" s="74" t="inlineStr">
        <is>
          <t>Quality Engineering</t>
        </is>
      </c>
      <c r="DK316" s="74" t="inlineStr">
        <is>
          <t>QA Engineer</t>
        </is>
      </c>
      <c r="DL316" s="74" t="inlineStr">
        <is>
          <t>L3 – Professional / Associate</t>
        </is>
      </c>
      <c r="DM316" s="74" t="inlineStr">
        <is>
          <t>B.E</t>
        </is>
      </c>
      <c r="DN316" s="74" t="inlineStr">
        <is>
          <t>Nilesh Majumdar</t>
        </is>
      </c>
      <c r="DO316" s="74" t="inlineStr">
        <is>
          <t>N-3</t>
        </is>
      </c>
      <c r="DP316" s="74" t="inlineStr">
        <is>
          <t>Individual Contributor</t>
        </is>
      </c>
      <c r="DQ316" s="74" t="inlineStr">
        <is>
          <t>6 years, 8 months, 0 days</t>
        </is>
      </c>
      <c r="DR316" s="74" t="inlineStr">
        <is>
          <t>0 years, 4 months, 18 days</t>
        </is>
      </c>
      <c r="DS316" s="74" t="inlineStr">
        <is>
          <t>7 years, 0 months, 18 days</t>
        </is>
      </c>
      <c r="DT316" s="74" t="n"/>
      <c r="DU316" s="74" t="inlineStr">
        <is>
          <t>Datatech</t>
        </is>
      </c>
      <c r="DV316" s="74" t="inlineStr">
        <is>
          <t>Datatech</t>
        </is>
      </c>
      <c r="DW316" s="74" t="inlineStr">
        <is>
          <t>Quality Assurance</t>
        </is>
      </c>
      <c r="DX316" s="74" t="inlineStr">
        <is>
          <t>Quality Assurance</t>
        </is>
      </c>
      <c r="DY316" s="74" t="inlineStr">
        <is>
          <t>No</t>
        </is>
      </c>
      <c r="DZ316" s="74" t="inlineStr">
        <is>
          <t>Product/Project</t>
        </is>
      </c>
      <c r="EA316" s="74" t="inlineStr">
        <is>
          <t>Software Testing</t>
        </is>
      </c>
      <c r="EB316" s="74" t="inlineStr">
        <is>
          <t>Technical · BA, PM and QA</t>
        </is>
      </c>
      <c r="EC316" s="74" t="inlineStr">
        <is>
          <t>Turbhe</t>
        </is>
      </c>
      <c r="ED316" s="74" t="n"/>
      <c r="EE316" s="74"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EF316" s="74"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EG316" s="74" t="n">
        <v>3</v>
      </c>
      <c r="EH316" s="74" t="inlineStr">
        <is>
          <t>Aprl 2026</t>
        </is>
      </c>
      <c r="EI316" s="74" t="inlineStr">
        <is>
          <t>QA Engineer</t>
        </is>
      </c>
      <c r="EJ316" s="74" t="inlineStr">
        <is>
          <t>No</t>
        </is>
      </c>
      <c r="EK316" s="74" t="n">
        <v>3</v>
      </c>
      <c r="EL316" s="74" t="inlineStr">
        <is>
          <t>Medium</t>
        </is>
      </c>
      <c r="EM316" s="74" t="inlineStr">
        <is>
          <t>Core Contributor</t>
        </is>
      </c>
      <c r="EN316" s="74" t="inlineStr">
        <is>
          <t>No</t>
        </is>
      </c>
      <c r="EO316" s="74" t="inlineStr">
        <is>
          <t>No</t>
        </is>
      </c>
      <c r="EP316" s="74" t="inlineStr">
        <is>
          <t>Yes</t>
        </is>
      </c>
      <c r="EQ316" s="74" t="n"/>
      <c r="ER316" s="74" t="inlineStr">
        <is>
          <t>AI for testing and automation</t>
        </is>
      </c>
      <c r="ES316" s="74" t="n"/>
      <c r="ET316" s="74" t="n"/>
      <c r="EU316" s="74" t="inlineStr">
        <is>
          <t>All</t>
        </is>
      </c>
      <c r="EV316" s="130" t="n"/>
      <c r="EW316" s="131" t="n"/>
      <c r="EX316" s="131" t="n"/>
      <c r="EY316" s="131" t="n"/>
      <c r="EZ316" s="131" t="n"/>
      <c r="FA316" s="131" t="n"/>
      <c r="FB316" s="131" t="n"/>
      <c r="FC316" s="131" t="inlineStr">
        <is>
          <t>IRIS2467</t>
        </is>
      </c>
    </row>
    <row r="317" ht="178" customHeight="1">
      <c r="A317" s="109" t="inlineStr">
        <is>
          <t>Mapped</t>
        </is>
      </c>
      <c r="B317" s="109" t="inlineStr">
        <is>
          <t>Datatech</t>
        </is>
      </c>
      <c r="C317" s="110" t="inlineStr">
        <is>
          <t>IRISDT0019</t>
        </is>
      </c>
      <c r="D317" s="110" t="inlineStr">
        <is>
          <t>Abhishek Gite</t>
        </is>
      </c>
      <c r="E317" s="110" t="inlineStr">
        <is>
          <t>Sales</t>
        </is>
      </c>
      <c r="F317" s="162" t="inlineStr">
        <is>
          <t>Head - Sales and Alliances</t>
        </is>
      </c>
      <c r="G317" s="162" t="inlineStr">
        <is>
          <t>Principal – Sales</t>
        </is>
      </c>
      <c r="H317" s="162" t="inlineStr">
        <is>
          <t>Not in current mapping files</t>
        </is>
      </c>
      <c r="I317" s="162" t="inlineStr">
        <is>
          <t>C1</t>
        </is>
      </c>
      <c r="J317" s="151" t="inlineStr">
        <is>
          <t>● Newly mapped</t>
        </is>
      </c>
      <c r="K317" s="110" t="inlineStr">
        <is>
          <t>Sales &amp; Business Development</t>
        </is>
      </c>
      <c r="L317" s="110" t="inlineStr">
        <is>
          <t>Sales Leadership</t>
        </is>
      </c>
      <c r="M317" s="163" t="inlineStr">
        <is>
          <t>• Survey response or KRAs describing the work · nothing on file — Employee + manager
• Confirm structure behind the senior title · org chart — Business head</t>
        </is>
      </c>
      <c r="N317" s="110" t="n">
        <v>0</v>
      </c>
      <c r="O317" s="109" t="inlineStr">
        <is>
          <t>P6 / M5</t>
        </is>
      </c>
      <c r="P317" s="110" t="inlineStr">
        <is>
          <t>Principal / Director</t>
        </is>
      </c>
      <c r="Q317" s="110" t="inlineStr">
        <is>
          <t>5–6</t>
        </is>
      </c>
      <c r="R317" s="110" t="inlineStr">
        <is>
          <t>10–14 yrs</t>
        </is>
      </c>
      <c r="S317" s="110" t="inlineStr">
        <is>
          <t>12–16 · 12–18</t>
        </is>
      </c>
      <c r="T317" s="110" t="inlineStr">
        <is>
          <t>—</t>
        </is>
      </c>
      <c r="U317" s="110" t="inlineStr">
        <is>
          <t>IRIS Vs Competitor Benchmark — SaaS sales ladder — IC: Strategic / Principal AE · IRIS Vs Competitor Benchmark — SaaS sales ladder — management: Regional Sales Head</t>
        </is>
      </c>
      <c r="V317" s="110" t="inlineStr">
        <is>
          <t>SaaS sales ladder · SDR → AE → Enterprise AE → VP / CRO; MEDDICC-style qualification</t>
        </is>
      </c>
      <c r="W317" s="110" t="inlineStr">
        <is>
          <t>Core 4 · Future 4 · Functional 4 · Leadership 4</t>
        </is>
      </c>
      <c r="X317" s="73" t="n">
        <v>556</v>
      </c>
      <c r="Y317" s="74" t="inlineStr">
        <is>
          <t>IRISDT0019</t>
        </is>
      </c>
      <c r="Z317" s="74" t="inlineStr">
        <is>
          <t>Employee</t>
        </is>
      </c>
      <c r="AA317" s="74" t="inlineStr">
        <is>
          <t>Active</t>
        </is>
      </c>
      <c r="AB317" s="74" t="inlineStr">
        <is>
          <t>Abhishek Gite</t>
        </is>
      </c>
      <c r="AC317" s="164" t="n">
        <v>46174</v>
      </c>
      <c r="AD317" s="74" t="inlineStr">
        <is>
          <t>Head - Sales and Alliances</t>
        </is>
      </c>
      <c r="AE317" s="74" t="inlineStr">
        <is>
          <t>MBA</t>
        </is>
      </c>
      <c r="AF317" s="74" t="inlineStr">
        <is>
          <t>Shilpa Dhobale</t>
        </is>
      </c>
      <c r="AG317" s="74" t="inlineStr">
        <is>
          <t>N-2</t>
        </is>
      </c>
      <c r="AH317" s="74" t="inlineStr">
        <is>
          <t>Individual Contributor</t>
        </is>
      </c>
      <c r="AI317" s="74" t="inlineStr">
        <is>
          <t>24 years, 0 months, 0 days</t>
        </is>
      </c>
      <c r="AJ317" s="74" t="inlineStr">
        <is>
          <t>0 years, 2 months, 24 days</t>
        </is>
      </c>
      <c r="AK317" s="74" t="inlineStr">
        <is>
          <t>Datatech</t>
        </is>
      </c>
      <c r="AL317" s="74" t="inlineStr">
        <is>
          <t>Datatech</t>
        </is>
      </c>
      <c r="AM317" s="74" t="inlineStr">
        <is>
          <t>Sales</t>
        </is>
      </c>
      <c r="AN317" s="74" t="inlineStr">
        <is>
          <t>Sales</t>
        </is>
      </c>
      <c r="AO317" s="74" t="inlineStr">
        <is>
          <t>No</t>
        </is>
      </c>
      <c r="AP317" s="74" t="inlineStr">
        <is>
          <t>Sales, Marketing &amp; Support</t>
        </is>
      </c>
      <c r="AQ317" s="74" t="inlineStr">
        <is>
          <t>Sales</t>
        </is>
      </c>
      <c r="AR317" s="74" t="inlineStr">
        <is>
          <t>Non-technical</t>
        </is>
      </c>
      <c r="AS317" s="74" t="n">
        <v>0</v>
      </c>
      <c r="AT317" s="74" t="inlineStr">
        <is>
          <t>E-Top management</t>
        </is>
      </c>
      <c r="AU317" s="74" t="n"/>
      <c r="AV317" s="74" t="n"/>
      <c r="AW317" s="74" t="n"/>
      <c r="AX317" s="74" t="n"/>
      <c r="AY317" s="74" t="n"/>
      <c r="AZ317" s="74" t="n"/>
      <c r="BA317" s="74" t="n"/>
      <c r="BB317" s="74" t="n"/>
      <c r="BC317" s="74" t="n"/>
      <c r="BD317" s="74" t="n"/>
      <c r="BE317" s="74" t="n"/>
      <c r="BF317" s="74" t="n"/>
      <c r="BG317" s="74" t="n"/>
      <c r="BH317" s="74" t="n"/>
      <c r="BI317" s="74" t="n"/>
      <c r="BJ317" s="74" t="n"/>
      <c r="BK317" s="74" t="n"/>
      <c r="BL317" s="74" t="n"/>
      <c r="BM317" s="74" t="n"/>
      <c r="BN317" s="74" t="n"/>
      <c r="BO317" s="74" t="n"/>
      <c r="BP317" s="74" t="n"/>
      <c r="BQ317" s="74" t="n"/>
      <c r="BR317" s="74" t="n"/>
      <c r="BS317" s="74" t="n"/>
      <c r="BT317" s="74" t="n"/>
      <c r="BU317" s="74" t="n"/>
      <c r="BV317" s="74" t="n"/>
      <c r="BW317" s="74" t="n"/>
      <c r="BX317" s="74" t="n"/>
      <c r="BY317" s="74" t="n"/>
      <c r="BZ317" s="74" t="n"/>
      <c r="CA317" s="74" t="n"/>
      <c r="CB317" s="74" t="n"/>
      <c r="CC317" s="74" t="n"/>
      <c r="CD317" s="74" t="n"/>
      <c r="CE317" s="74" t="n"/>
      <c r="CF317" s="74" t="n"/>
      <c r="CG317" s="74" t="n"/>
      <c r="CH317" s="74" t="n"/>
      <c r="CI317" s="74" t="n"/>
      <c r="CJ317" s="74" t="n"/>
      <c r="CK317" s="74" t="n"/>
      <c r="CL317" s="74" t="n"/>
      <c r="CM317" s="74" t="n"/>
      <c r="CN317" s="74" t="n"/>
      <c r="CO317" s="74" t="n"/>
      <c r="CP317" s="74" t="n"/>
      <c r="CQ317" s="74" t="n"/>
      <c r="CR317" s="74" t="n"/>
      <c r="CS317" s="74" t="n"/>
      <c r="CT317" s="74" t="n"/>
      <c r="CU317" s="74" t="n"/>
      <c r="CV317" s="74" t="n"/>
      <c r="CW317" s="74" t="n"/>
      <c r="CX317" s="74" t="n"/>
      <c r="CY317" s="74" t="n"/>
      <c r="CZ317" s="74" t="n"/>
      <c r="DA317" s="74" t="n"/>
      <c r="DB317" s="74" t="n"/>
      <c r="DC317" s="74" t="n"/>
      <c r="DD317" s="74" t="inlineStr">
        <is>
          <t>Employee</t>
        </is>
      </c>
      <c r="DE317" s="74" t="inlineStr">
        <is>
          <t>Active</t>
        </is>
      </c>
      <c r="DF317" s="74" t="inlineStr">
        <is>
          <t>Abhishek Gite</t>
        </is>
      </c>
      <c r="DG317" s="74" t="n"/>
      <c r="DH317" s="74" t="inlineStr">
        <is>
          <t>Head - Sales and Alliances</t>
        </is>
      </c>
      <c r="DI317" s="74" t="n"/>
      <c r="DJ317" s="74" t="n"/>
      <c r="DK317" s="74" t="n"/>
      <c r="DL317" s="74" t="n"/>
      <c r="DM317" s="74" t="n"/>
      <c r="DN317" s="74" t="inlineStr">
        <is>
          <t>Shilpa Dhobale</t>
        </is>
      </c>
      <c r="DO317" s="74" t="n"/>
      <c r="DP317" s="74" t="n"/>
      <c r="DQ317" s="74" t="n"/>
      <c r="DR317" s="74" t="n"/>
      <c r="DS317" s="74" t="n"/>
      <c r="DT317" s="74" t="n"/>
      <c r="DU317" s="74" t="inlineStr">
        <is>
          <t>Datatech</t>
        </is>
      </c>
      <c r="DV317" s="74" t="inlineStr">
        <is>
          <t>Datatech</t>
        </is>
      </c>
      <c r="DW317" s="74" t="inlineStr">
        <is>
          <t>Sales</t>
        </is>
      </c>
      <c r="DX317" s="74" t="inlineStr">
        <is>
          <t>Sales</t>
        </is>
      </c>
      <c r="DY317" s="74" t="inlineStr">
        <is>
          <t>No</t>
        </is>
      </c>
      <c r="DZ317" s="74" t="inlineStr">
        <is>
          <t>Sales, Marketing &amp; Support</t>
        </is>
      </c>
      <c r="EA317" s="74" t="inlineStr">
        <is>
          <t>Sales</t>
        </is>
      </c>
      <c r="EB317" s="74" t="inlineStr">
        <is>
          <t>Non-technical</t>
        </is>
      </c>
      <c r="EC317" s="74" t="inlineStr">
        <is>
          <t>Turbhe</t>
        </is>
      </c>
      <c r="ED317" s="74" t="n"/>
      <c r="EE317" s="74" t="n"/>
      <c r="EF317" s="74" t="n"/>
      <c r="EG317" s="74" t="n">
        <v>3</v>
      </c>
      <c r="EH317" s="74" t="n"/>
      <c r="EI317" s="74" t="inlineStr">
        <is>
          <t>Head - Sales and Alliances</t>
        </is>
      </c>
      <c r="EJ317" s="74" t="inlineStr">
        <is>
          <t>No</t>
        </is>
      </c>
      <c r="EK317" s="74" t="n"/>
      <c r="EL317" s="74" t="n"/>
      <c r="EM317" s="74" t="inlineStr">
        <is>
          <t>Core Contributor</t>
        </is>
      </c>
      <c r="EN317" s="74" t="inlineStr">
        <is>
          <t>No</t>
        </is>
      </c>
      <c r="EO317" s="74" t="inlineStr">
        <is>
          <t>No</t>
        </is>
      </c>
      <c r="EP317" s="74" t="n"/>
      <c r="EQ317" s="74" t="n"/>
      <c r="ER317" s="74" t="n"/>
      <c r="ES317" s="74" t="n"/>
      <c r="ET317" s="74" t="n"/>
      <c r="EU317" s="74" t="n"/>
      <c r="EV317" s="130" t="n"/>
      <c r="EW317" s="131" t="n"/>
      <c r="EX317" s="131" t="n"/>
      <c r="EY317" s="131" t="n"/>
      <c r="EZ317" s="131" t="n"/>
      <c r="FA317" s="131" t="n"/>
      <c r="FB317" s="131" t="n"/>
      <c r="FC317" s="131" t="n"/>
    </row>
    <row r="318" ht="203" customHeight="1">
      <c r="A318" s="109" t="inlineStr">
        <is>
          <t>Mapped</t>
        </is>
      </c>
      <c r="B318" s="109" t="inlineStr">
        <is>
          <t>Datatech</t>
        </is>
      </c>
      <c r="C318" s="110" t="inlineStr">
        <is>
          <t>IRISDT0006</t>
        </is>
      </c>
      <c r="D318" s="110" t="inlineStr">
        <is>
          <t>Sanghamitra Saxena</t>
        </is>
      </c>
      <c r="E318" s="110" t="inlineStr">
        <is>
          <t>Technology</t>
        </is>
      </c>
      <c r="F318" s="110" t="inlineStr">
        <is>
          <t>Solution Architect</t>
        </is>
      </c>
      <c r="G318" s="110" t="inlineStr">
        <is>
          <t>Solution Architect</t>
        </is>
      </c>
      <c r="H318" s="162" t="inlineStr">
        <is>
          <t>L3 – Professional / Associate</t>
        </is>
      </c>
      <c r="I318" s="162" t="inlineStr">
        <is>
          <t>C1</t>
        </is>
      </c>
      <c r="J318" s="166" t="inlineStr">
        <is>
          <t>▲ Up</t>
        </is>
      </c>
      <c r="K318" s="110" t="inlineStr">
        <is>
          <t>Engineering &amp; Architecture</t>
        </is>
      </c>
      <c r="L318" s="110" t="inlineStr">
        <is>
          <t>Solution &amp; Technical Architecture</t>
        </is>
      </c>
      <c r="M318" s="163" t="inlineStr">
        <is>
          <t>• Survey response or KRAs describing the work · nothing on file — Employee + manager</t>
        </is>
      </c>
      <c r="N318" s="110" t="n">
        <v>0</v>
      </c>
      <c r="O318" s="109" t="inlineStr">
        <is>
          <t>P6 / M5</t>
        </is>
      </c>
      <c r="P318" s="110" t="inlineStr">
        <is>
          <t>Principal / Director</t>
        </is>
      </c>
      <c r="Q318" s="110" t="inlineStr">
        <is>
          <t>5–6</t>
        </is>
      </c>
      <c r="R318" s="110" t="inlineStr">
        <is>
          <t>10–14 yrs</t>
        </is>
      </c>
      <c r="S318" s="110" t="inlineStr">
        <is>
          <t>12–16 · 12–18</t>
        </is>
      </c>
      <c r="T318" s="110" t="inlineStr">
        <is>
          <t>Chief / Enterprise Architect</t>
        </is>
      </c>
      <c r="U318" s="110" t="inlineStr">
        <is>
          <t>Nasdaq / AxiomSL: Principal SE · Salesforce: PMTS · Atlassian: P60 Principal · 10+ yrs · Freshworks: Senior Staff SE · IRIS Vs Competitor Benchmark — engineering managers: Senior EM / Director</t>
        </is>
      </c>
      <c r="V318" s="110" t="inlineStr">
        <is>
          <t>SFIA 9 · solution architecture; TOGAF; AWS / Azure architect certifications</t>
        </is>
      </c>
      <c r="W318" s="110" t="inlineStr">
        <is>
          <t>Core 4 · Future 4 · Functional 4 · Leadership 4</t>
        </is>
      </c>
      <c r="X318" s="73" t="n">
        <v>541</v>
      </c>
      <c r="Y318" s="74" t="inlineStr">
        <is>
          <t>IRISDT0006</t>
        </is>
      </c>
      <c r="Z318" s="74" t="inlineStr">
        <is>
          <t>Employee</t>
        </is>
      </c>
      <c r="AA318" s="74" t="inlineStr">
        <is>
          <t>Active</t>
        </is>
      </c>
      <c r="AB318" s="74" t="inlineStr">
        <is>
          <t>Sanghamitra Saxena</t>
        </is>
      </c>
      <c r="AC318" s="164" t="n">
        <v>45848</v>
      </c>
      <c r="AD318" s="74" t="inlineStr">
        <is>
          <t>Solution Architect</t>
        </is>
      </c>
      <c r="AE318" s="74" t="inlineStr">
        <is>
          <t>M.Tech</t>
        </is>
      </c>
      <c r="AF318" s="74" t="inlineStr">
        <is>
          <t>Shilpa Dhobale</t>
        </is>
      </c>
      <c r="AG318" s="74" t="inlineStr">
        <is>
          <t>N-2</t>
        </is>
      </c>
      <c r="AH318" s="74" t="inlineStr">
        <is>
          <t>Individual Contributor</t>
        </is>
      </c>
      <c r="AI318" s="74" t="inlineStr">
        <is>
          <t>11 years, 4 months, 0 days</t>
        </is>
      </c>
      <c r="AJ318" s="74" t="inlineStr">
        <is>
          <t>1 years, 1 months, 15 days</t>
        </is>
      </c>
      <c r="AK318" s="74" t="inlineStr">
        <is>
          <t>Datatech</t>
        </is>
      </c>
      <c r="AL318" s="74" t="inlineStr">
        <is>
          <t>Datatech</t>
        </is>
      </c>
      <c r="AM318" s="74" t="inlineStr">
        <is>
          <t>Technology</t>
        </is>
      </c>
      <c r="AN318" s="74" t="inlineStr">
        <is>
          <t>Development</t>
        </is>
      </c>
      <c r="AO318" s="74" t="inlineStr">
        <is>
          <t>Yes</t>
        </is>
      </c>
      <c r="AP318" s="74" t="inlineStr">
        <is>
          <t>Product/Project</t>
        </is>
      </c>
      <c r="AQ318" s="74" t="inlineStr">
        <is>
          <t>Python</t>
        </is>
      </c>
      <c r="AR318" s="74" t="inlineStr">
        <is>
          <t>Technical - Developer</t>
        </is>
      </c>
      <c r="AS318" s="74" t="n">
        <v>0</v>
      </c>
      <c r="AT318" s="74" t="inlineStr">
        <is>
          <t>Excluded</t>
        </is>
      </c>
      <c r="AU318" s="74" t="n"/>
      <c r="AV318" s="74" t="n"/>
      <c r="AW318" s="74" t="n"/>
      <c r="AX318" s="74" t="n"/>
      <c r="AY318" s="74" t="n"/>
      <c r="AZ318" s="74" t="n"/>
      <c r="BA318" s="74" t="n"/>
      <c r="BB318" s="74" t="n"/>
      <c r="BC318" s="74" t="n"/>
      <c r="BD318" s="74" t="n"/>
      <c r="BE318" s="74" t="n"/>
      <c r="BF318" s="74" t="n"/>
      <c r="BG318" s="74" t="n"/>
      <c r="BH318" s="74" t="n"/>
      <c r="BI318" s="74" t="n"/>
      <c r="BJ318" s="74" t="n"/>
      <c r="BK318" s="74" t="n"/>
      <c r="BL318" s="74" t="n"/>
      <c r="BM318" s="74" t="n"/>
      <c r="BN318" s="74" t="n"/>
      <c r="BO318" s="74" t="n"/>
      <c r="BP318" s="74" t="n"/>
      <c r="BQ318" s="74" t="n"/>
      <c r="BR318" s="74" t="n"/>
      <c r="BS318" s="74" t="n"/>
      <c r="BT318" s="74" t="n"/>
      <c r="BU318" s="74" t="n"/>
      <c r="BV318" s="74" t="n"/>
      <c r="BW318" s="74" t="n"/>
      <c r="BX318" s="74" t="n"/>
      <c r="BY318" s="74" t="n"/>
      <c r="BZ318" s="74" t="n"/>
      <c r="CA318" s="74" t="n"/>
      <c r="CB318" s="74" t="n"/>
      <c r="CC318" s="74" t="n"/>
      <c r="CD318" s="74" t="n"/>
      <c r="CE318" s="74" t="n"/>
      <c r="CF318" s="74" t="n"/>
      <c r="CG318" s="74" t="n"/>
      <c r="CH318" s="74" t="n"/>
      <c r="CI318" s="74" t="n"/>
      <c r="CJ318" s="74" t="n"/>
      <c r="CK318" s="74" t="n"/>
      <c r="CL318" s="74" t="n"/>
      <c r="CM318" s="74" t="n"/>
      <c r="CN318" s="74" t="n"/>
      <c r="CO318" s="74" t="n"/>
      <c r="CP318" s="74" t="n"/>
      <c r="CQ318" s="74" t="n"/>
      <c r="CR318" s="74" t="n"/>
      <c r="CS318" s="74" t="n"/>
      <c r="CT318" s="74" t="n"/>
      <c r="CU318" s="74" t="n"/>
      <c r="CV318" s="74" t="n"/>
      <c r="CW318" s="74" t="n"/>
      <c r="CX318" s="74" t="n"/>
      <c r="CY318" s="74" t="n"/>
      <c r="CZ318" s="74" t="n"/>
      <c r="DA318" s="74" t="n"/>
      <c r="DB318" s="74" t="n"/>
      <c r="DC318" s="74" t="inlineStr">
        <is>
          <t>IRIS2403</t>
        </is>
      </c>
      <c r="DD318" s="74" t="inlineStr">
        <is>
          <t>Employee</t>
        </is>
      </c>
      <c r="DE318" s="74" t="inlineStr">
        <is>
          <t>Active</t>
        </is>
      </c>
      <c r="DF318" s="74" t="inlineStr">
        <is>
          <t>Sanghamitra Saxena</t>
        </is>
      </c>
      <c r="DG318" s="164" t="n">
        <v>45848</v>
      </c>
      <c r="DH318" s="74" t="inlineStr">
        <is>
          <t>Solution Architect</t>
        </is>
      </c>
      <c r="DI318" s="74" t="inlineStr">
        <is>
          <t>Engineering &amp; Architecture</t>
        </is>
      </c>
      <c r="DJ318" s="74" t="inlineStr">
        <is>
          <t>Solution / Software Architecture</t>
        </is>
      </c>
      <c r="DK318" s="74" t="inlineStr">
        <is>
          <t>Solution Architect</t>
        </is>
      </c>
      <c r="DL318" s="74" t="inlineStr">
        <is>
          <t>L3 – Professional / Associate</t>
        </is>
      </c>
      <c r="DM318" s="74" t="inlineStr">
        <is>
          <t>M.Tech</t>
        </is>
      </c>
      <c r="DN318" s="74" t="inlineStr">
        <is>
          <t>Shilpa Dhobale</t>
        </is>
      </c>
      <c r="DO318" s="74" t="inlineStr">
        <is>
          <t>N-2</t>
        </is>
      </c>
      <c r="DP318" s="74" t="inlineStr">
        <is>
          <t>Individual Contributor</t>
        </is>
      </c>
      <c r="DQ318" s="74" t="inlineStr">
        <is>
          <t>11 years, 4 months, 0 days</t>
        </is>
      </c>
      <c r="DR318" s="74" t="inlineStr">
        <is>
          <t>0 years, 11 months, 10 days</t>
        </is>
      </c>
      <c r="DS318" s="74" t="inlineStr">
        <is>
          <t>12 years, 3 months, 10 days</t>
        </is>
      </c>
      <c r="DT318" s="74" t="n">
        <v>0.0136986301369863</v>
      </c>
      <c r="DU318" s="74" t="inlineStr">
        <is>
          <t>Datatech</t>
        </is>
      </c>
      <c r="DV318" s="74" t="inlineStr">
        <is>
          <t>Datatech</t>
        </is>
      </c>
      <c r="DW318" s="74" t="inlineStr">
        <is>
          <t>Technology</t>
        </is>
      </c>
      <c r="DX318" s="74" t="inlineStr">
        <is>
          <t>Development</t>
        </is>
      </c>
      <c r="DY318" s="74" t="inlineStr">
        <is>
          <t>Yes</t>
        </is>
      </c>
      <c r="DZ318" s="74" t="inlineStr">
        <is>
          <t>Product/Project</t>
        </is>
      </c>
      <c r="EA318" s="74" t="inlineStr">
        <is>
          <t>Python</t>
        </is>
      </c>
      <c r="EB318" s="74" t="inlineStr">
        <is>
          <t>Technical - Developer</t>
        </is>
      </c>
      <c r="EC318" s="74" t="inlineStr">
        <is>
          <t>Hyderabad</t>
        </is>
      </c>
      <c r="ED318" s="74" t="n"/>
      <c r="EE318" s="74" t="n"/>
      <c r="EF318" s="74" t="n"/>
      <c r="EG318" s="74" t="n">
        <v>3</v>
      </c>
      <c r="EH318" s="74" t="n"/>
      <c r="EI318" s="74" t="inlineStr">
        <is>
          <t>Solution Architect</t>
        </is>
      </c>
      <c r="EJ318" s="74" t="inlineStr">
        <is>
          <t>No</t>
        </is>
      </c>
      <c r="EK318" s="74" t="n">
        <v>3</v>
      </c>
      <c r="EL318" s="74" t="n">
        <v>3</v>
      </c>
      <c r="EM318" s="74" t="inlineStr">
        <is>
          <t>Future Leader</t>
        </is>
      </c>
      <c r="EN318" s="74" t="inlineStr">
        <is>
          <t>No</t>
        </is>
      </c>
      <c r="EO318" s="74" t="inlineStr">
        <is>
          <t>No</t>
        </is>
      </c>
      <c r="EP318" s="74" t="inlineStr">
        <is>
          <t>Yes</t>
        </is>
      </c>
      <c r="EQ318" s="74" t="n"/>
      <c r="ER318" s="74" t="n"/>
      <c r="ES318" s="74" t="n"/>
      <c r="ET318" s="74" t="n"/>
      <c r="EU318" s="74" t="inlineStr">
        <is>
          <t>All</t>
        </is>
      </c>
      <c r="EV318" s="130" t="n"/>
      <c r="EW318" s="131" t="n"/>
      <c r="EX318" s="131" t="n"/>
      <c r="EY318" s="131" t="n"/>
      <c r="EZ318" s="131" t="n"/>
      <c r="FA318" s="131" t="n"/>
      <c r="FB318" s="131" t="n"/>
      <c r="FC318" s="131" t="inlineStr">
        <is>
          <t>IRIS2403</t>
        </is>
      </c>
    </row>
    <row r="319" ht="250" customHeight="1">
      <c r="A319" s="109" t="inlineStr">
        <is>
          <t>Mapped</t>
        </is>
      </c>
      <c r="B319" s="109" t="inlineStr">
        <is>
          <t>Datatech</t>
        </is>
      </c>
      <c r="C319" s="110" t="inlineStr">
        <is>
          <t>IRISDTC002</t>
        </is>
      </c>
      <c r="D319" s="110" t="inlineStr">
        <is>
          <t>Akshay Shetty</t>
        </is>
      </c>
      <c r="E319" s="110" t="inlineStr">
        <is>
          <t>Technology</t>
        </is>
      </c>
      <c r="F319" s="162" t="inlineStr">
        <is>
          <t>Consultant -Lead Developer</t>
        </is>
      </c>
      <c r="G319" s="162" t="inlineStr">
        <is>
          <t>Senior Technical Specialist – POD Lead</t>
        </is>
      </c>
      <c r="H319" s="162" t="inlineStr">
        <is>
          <t>L5 – Lead · IC</t>
        </is>
      </c>
      <c r="I319" s="162" t="inlineStr">
        <is>
          <t>B2</t>
        </is>
      </c>
      <c r="J319" s="165" t="inlineStr">
        <is>
          <t>▼ Down · protected</t>
        </is>
      </c>
      <c r="K319" s="110" t="inlineStr">
        <is>
          <t>Engineering &amp; Development</t>
        </is>
      </c>
      <c r="L319" s="110" t="inlineStr">
        <is>
          <t>Backend Development</t>
        </is>
      </c>
      <c r="M319" s="110" t="n"/>
      <c r="N319" s="110" t="n">
        <v>0</v>
      </c>
      <c r="O319" s="109" t="inlineStr">
        <is>
          <t>P4 / M3</t>
        </is>
      </c>
      <c r="P319" s="110" t="inlineStr">
        <is>
          <t>Senior / Manager</t>
        </is>
      </c>
      <c r="Q319" s="110" t="inlineStr">
        <is>
          <t>4–5</t>
        </is>
      </c>
      <c r="R319" s="110" t="inlineStr">
        <is>
          <t>6–9 yrs</t>
        </is>
      </c>
      <c r="S319" s="110" t="inlineStr">
        <is>
          <t>7–10 · 6–11</t>
        </is>
      </c>
      <c r="T319" s="110" t="inlineStr">
        <is>
          <t>Lead / Staff Engineer</t>
        </is>
      </c>
      <c r="U319" s="110" t="inlineStr">
        <is>
          <t>Workiva: Senior SE · Broadridge India: Lead SE · Nasdaq / AxiomSL: Senior SE · Salesforce: SMTS · Atlassian: P50 Senior · 6–12 yrs · Freshworks: Lead SE</t>
        </is>
      </c>
      <c r="V319" s="110" t="inlineStr">
        <is>
          <t>SFIA 9 · software development, programming; OWASP secure coding; cloud vendor certifications</t>
        </is>
      </c>
      <c r="W319" s="110" t="inlineStr">
        <is>
          <t>Core 3 · Future 3 · Functional 4 · Leadership 3</t>
        </is>
      </c>
      <c r="X319" s="73" t="n">
        <v>547</v>
      </c>
      <c r="Y319" s="74" t="inlineStr">
        <is>
          <t>IRISDTC002</t>
        </is>
      </c>
      <c r="Z319" s="74" t="inlineStr">
        <is>
          <t>On Contract</t>
        </is>
      </c>
      <c r="AA319" s="74" t="inlineStr">
        <is>
          <t>Active</t>
        </is>
      </c>
      <c r="AB319" s="74" t="inlineStr">
        <is>
          <t>Akshay Shetty</t>
        </is>
      </c>
      <c r="AC319" s="164" t="n">
        <v>45974</v>
      </c>
      <c r="AD319" s="74" t="inlineStr">
        <is>
          <t>Consultant -Lead Developer</t>
        </is>
      </c>
      <c r="AE319" s="74" t="inlineStr">
        <is>
          <t>M.Sc</t>
        </is>
      </c>
      <c r="AF319" s="74" t="inlineStr">
        <is>
          <t>Shilpa Dhobale</t>
        </is>
      </c>
      <c r="AG319" s="74" t="inlineStr">
        <is>
          <t>N-2</t>
        </is>
      </c>
      <c r="AH319" s="74" t="inlineStr">
        <is>
          <t>Manager</t>
        </is>
      </c>
      <c r="AI319" s="74" t="inlineStr">
        <is>
          <t>9 years, 3 months, 0 days</t>
        </is>
      </c>
      <c r="AJ319" s="74" t="inlineStr">
        <is>
          <t>0 years, 9 months, 12 days</t>
        </is>
      </c>
      <c r="AK319" s="74" t="inlineStr">
        <is>
          <t>Datatech</t>
        </is>
      </c>
      <c r="AL319" s="74" t="inlineStr">
        <is>
          <t>Datatech</t>
        </is>
      </c>
      <c r="AM319" s="74" t="inlineStr">
        <is>
          <t>Technology</t>
        </is>
      </c>
      <c r="AN319" s="74" t="inlineStr">
        <is>
          <t>Development</t>
        </is>
      </c>
      <c r="AO319" s="74" t="inlineStr">
        <is>
          <t>Yes</t>
        </is>
      </c>
      <c r="AP319" s="74" t="inlineStr">
        <is>
          <t>Product/Project</t>
        </is>
      </c>
      <c r="AQ319" s="74" t="inlineStr">
        <is>
          <t>Python</t>
        </is>
      </c>
      <c r="AR319" s="74" t="inlineStr">
        <is>
          <t>Technical - Developer</t>
        </is>
      </c>
      <c r="AS319" s="74" t="n">
        <v>0</v>
      </c>
      <c r="AT319" s="74" t="inlineStr">
        <is>
          <t>Excluded</t>
        </is>
      </c>
      <c r="AU319" s="74" t="n"/>
      <c r="AV319" s="74" t="n"/>
      <c r="AW319" s="74" t="n"/>
      <c r="AX319" s="74" t="n"/>
      <c r="AY319" s="74" t="n"/>
      <c r="AZ319" s="74" t="n"/>
      <c r="BA319" s="74" t="n"/>
      <c r="BB319" s="74" t="n"/>
      <c r="BC319" s="74" t="n"/>
      <c r="BD319" s="74" t="n"/>
      <c r="BE319" s="74" t="n"/>
      <c r="BF319" s="74" t="n"/>
      <c r="BG319" s="74" t="n"/>
      <c r="BH319" s="74" t="n"/>
      <c r="BI319" s="74" t="n"/>
      <c r="BJ319" s="74" t="n"/>
      <c r="BK319" s="74" t="n"/>
      <c r="BL319" s="74" t="n"/>
      <c r="BM319" s="74" t="n"/>
      <c r="BN319" s="74" t="n"/>
      <c r="BO319" s="74" t="n"/>
      <c r="BP319" s="74" t="n"/>
      <c r="BQ319" s="74" t="n"/>
      <c r="BR319" s="74" t="n"/>
      <c r="BS319" s="74" t="n"/>
      <c r="BT319" s="74" t="n"/>
      <c r="BU319" s="74" t="n"/>
      <c r="BV319" s="74" t="n"/>
      <c r="BW319" s="74" t="n"/>
      <c r="BX319" s="74" t="n"/>
      <c r="BY319" s="74" t="n"/>
      <c r="BZ319" s="74" t="n"/>
      <c r="CA319" s="74" t="n"/>
      <c r="CB319" s="74" t="n"/>
      <c r="CC319" s="74" t="n"/>
      <c r="CD319" s="74" t="n"/>
      <c r="CE319" s="74" t="n"/>
      <c r="CF319" s="74" t="n"/>
      <c r="CG319" s="74" t="n"/>
      <c r="CH319" s="74" t="n"/>
      <c r="CI319" s="74" t="n"/>
      <c r="CJ319" s="74" t="n"/>
      <c r="CK319" s="74" t="n"/>
      <c r="CL319" s="74" t="n"/>
      <c r="CM319" s="74" t="n"/>
      <c r="CN319" s="74" t="n"/>
      <c r="CO319" s="74" t="n"/>
      <c r="CP319" s="74" t="n"/>
      <c r="CQ319" s="74" t="n"/>
      <c r="CR319" s="74" t="n"/>
      <c r="CS319" s="74" t="n"/>
      <c r="CT319" s="74" t="n"/>
      <c r="CU319" s="74" t="n"/>
      <c r="CV319" s="74" t="n"/>
      <c r="CW319" s="74" t="n"/>
      <c r="CX319" s="74" t="n"/>
      <c r="CY319" s="74" t="n"/>
      <c r="CZ319" s="74" t="n"/>
      <c r="DA319" s="74" t="n"/>
      <c r="DB319" s="74" t="n"/>
      <c r="DC319" s="74" t="inlineStr">
        <is>
          <t>IRISC319</t>
        </is>
      </c>
      <c r="DD319" s="74" t="inlineStr">
        <is>
          <t>On Contract</t>
        </is>
      </c>
      <c r="DE319" s="74" t="inlineStr">
        <is>
          <t>Active</t>
        </is>
      </c>
      <c r="DF319" s="74" t="inlineStr">
        <is>
          <t>Akshay Shetty</t>
        </is>
      </c>
      <c r="DG319" s="164" t="n">
        <v>45974</v>
      </c>
      <c r="DH319" s="74" t="inlineStr">
        <is>
          <t>Consultant -Lead Developer</t>
        </is>
      </c>
      <c r="DI319" s="74" t="inlineStr">
        <is>
          <t>Engineering &amp; Development</t>
        </is>
      </c>
      <c r="DJ319" s="74" t="inlineStr">
        <is>
          <t>Backend Engineering · Python</t>
        </is>
      </c>
      <c r="DK319" s="74" t="inlineStr">
        <is>
          <t>Consultant -Lead Developer</t>
        </is>
      </c>
      <c r="DL319" s="74" t="inlineStr">
        <is>
          <t>L5 – Lead · IC</t>
        </is>
      </c>
      <c r="DM319" s="74" t="inlineStr">
        <is>
          <t>M.Sc</t>
        </is>
      </c>
      <c r="DN319" s="74" t="inlineStr">
        <is>
          <t>Shilpa Dhobale</t>
        </is>
      </c>
      <c r="DO319" s="74" t="inlineStr">
        <is>
          <t>N-2</t>
        </is>
      </c>
      <c r="DP319" s="74" t="inlineStr">
        <is>
          <t>Manager</t>
        </is>
      </c>
      <c r="DQ319" s="74" t="inlineStr">
        <is>
          <t>9 years, 3 months, 0 days</t>
        </is>
      </c>
      <c r="DR319" s="74" t="inlineStr">
        <is>
          <t>0 years, 7 months, 7 days</t>
        </is>
      </c>
      <c r="DS319" s="74" t="inlineStr">
        <is>
          <t>9 years, 10 months, 7 days</t>
        </is>
      </c>
      <c r="DT319" s="74" t="n">
        <v>0.602511415525114</v>
      </c>
      <c r="DU319" s="74" t="inlineStr">
        <is>
          <t>Datatech</t>
        </is>
      </c>
      <c r="DV319" s="74" t="inlineStr">
        <is>
          <t>Datatech</t>
        </is>
      </c>
      <c r="DW319" s="74" t="inlineStr">
        <is>
          <t>Technology</t>
        </is>
      </c>
      <c r="DX319" s="74" t="inlineStr">
        <is>
          <t>Development</t>
        </is>
      </c>
      <c r="DY319" s="74" t="inlineStr">
        <is>
          <t>Yes</t>
        </is>
      </c>
      <c r="DZ319" s="74" t="inlineStr">
        <is>
          <t>Product/Project</t>
        </is>
      </c>
      <c r="EA319" s="74" t="inlineStr">
        <is>
          <t>Python</t>
        </is>
      </c>
      <c r="EB319" s="74" t="inlineStr">
        <is>
          <t>Technical - Developer</t>
        </is>
      </c>
      <c r="EC319" s="74" t="inlineStr">
        <is>
          <t>Turbhe + Hybrid</t>
        </is>
      </c>
      <c r="ED319" s="74" t="n"/>
      <c r="EE319" s="74"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EF319" s="74"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EG319" s="74" t="n">
        <v>2</v>
      </c>
      <c r="EH319" s="74" t="n"/>
      <c r="EI319" s="74" t="inlineStr">
        <is>
          <t>Consultant -Lead Developer</t>
        </is>
      </c>
      <c r="EJ319" s="74" t="inlineStr">
        <is>
          <t>No</t>
        </is>
      </c>
      <c r="EK319" s="74" t="n">
        <v>2</v>
      </c>
      <c r="EL319" s="74" t="inlineStr">
        <is>
          <t>Low</t>
        </is>
      </c>
      <c r="EM319" s="74" t="inlineStr">
        <is>
          <t>Performance Risk</t>
        </is>
      </c>
      <c r="EN319" s="74" t="inlineStr">
        <is>
          <t>No</t>
        </is>
      </c>
      <c r="EO319" s="74" t="inlineStr">
        <is>
          <t>No</t>
        </is>
      </c>
      <c r="EP319" s="74" t="inlineStr">
        <is>
          <t>No</t>
        </is>
      </c>
      <c r="EQ319" s="74" t="n"/>
      <c r="ER319" s="74" t="inlineStr">
        <is>
          <t>Optimal use of AI
System Design Thinking
Flutter
Product Knowledge</t>
        </is>
      </c>
      <c r="ES319" s="74" t="n"/>
      <c r="ET319" s="74" t="n"/>
      <c r="EU319" s="74" t="inlineStr">
        <is>
          <t>Peridot App + backend</t>
        </is>
      </c>
      <c r="EV319" s="130" t="n"/>
      <c r="EW319" s="131" t="n"/>
      <c r="EX319" s="131" t="n"/>
      <c r="EY319" s="131" t="n"/>
      <c r="EZ319" s="131" t="n"/>
      <c r="FA319" s="131" t="n"/>
      <c r="FB319" s="131" t="n"/>
      <c r="FC319" s="131" t="inlineStr">
        <is>
          <t>IRISC319</t>
        </is>
      </c>
    </row>
    <row r="320" ht="128" customHeight="1">
      <c r="A320" s="109" t="inlineStr">
        <is>
          <t>Mapped</t>
        </is>
      </c>
      <c r="B320" s="109" t="inlineStr">
        <is>
          <t>Datatech</t>
        </is>
      </c>
      <c r="C320" s="110" t="inlineStr">
        <is>
          <t>IRISDT0020</t>
        </is>
      </c>
      <c r="D320" s="110" t="inlineStr">
        <is>
          <t>Utkarsh Sagar Bafana</t>
        </is>
      </c>
      <c r="E320" s="110" t="inlineStr">
        <is>
          <t>Technology</t>
        </is>
      </c>
      <c r="F320" s="162" t="inlineStr">
        <is>
          <t>UX Designer</t>
        </is>
      </c>
      <c r="G320" s="162" t="inlineStr">
        <is>
          <t>Senior Product Designer</t>
        </is>
      </c>
      <c r="H320" s="162" t="inlineStr">
        <is>
          <t>Not in current mapping files</t>
        </is>
      </c>
      <c r="I320" s="162" t="inlineStr">
        <is>
          <t>A3</t>
        </is>
      </c>
      <c r="J320" s="151" t="inlineStr">
        <is>
          <t>● Newly mapped</t>
        </is>
      </c>
      <c r="K320" s="110" t="inlineStr">
        <is>
          <t>Design &amp; Creative</t>
        </is>
      </c>
      <c r="L320" s="110" t="inlineStr">
        <is>
          <t>UX / UI Design</t>
        </is>
      </c>
      <c r="M320" s="110" t="n"/>
      <c r="N320" s="110" t="n">
        <v>20</v>
      </c>
      <c r="O320" s="109" t="inlineStr">
        <is>
          <t>P2</t>
        </is>
      </c>
      <c r="P320" s="110" t="inlineStr">
        <is>
          <t>Developing</t>
        </is>
      </c>
      <c r="Q320" s="110" t="inlineStr">
        <is>
          <t>3 Apply</t>
        </is>
      </c>
      <c r="R320" s="110" t="inlineStr">
        <is>
          <t>2–4 yrs</t>
        </is>
      </c>
      <c r="S320" s="110" t="inlineStr">
        <is>
          <t>3–5 · 2–5</t>
        </is>
      </c>
      <c r="T320" s="110" t="inlineStr">
        <is>
          <t>Designer</t>
        </is>
      </c>
      <c r="U320" s="110" t="inlineStr">
        <is>
          <t>IRIS Vs Competitor Benchmark — UX / design ladder: Designer</t>
        </is>
      </c>
      <c r="V320" s="110" t="inlineStr">
        <is>
          <t>UX career ladder Junior → Designer → Senior → Lead → Principal; WCAG accessibility</t>
        </is>
      </c>
      <c r="W320" s="110" t="inlineStr">
        <is>
          <t>Core 2 · Future 2 · Functional 3 · Leadership not scored</t>
        </is>
      </c>
      <c r="X320" s="73" t="n">
        <v>558</v>
      </c>
      <c r="Y320" s="74" t="inlineStr">
        <is>
          <t>IRISDT0020</t>
        </is>
      </c>
      <c r="Z320" s="74" t="inlineStr">
        <is>
          <t>Employee</t>
        </is>
      </c>
      <c r="AA320" s="74" t="inlineStr">
        <is>
          <t>Active</t>
        </is>
      </c>
      <c r="AB320" s="74" t="inlineStr">
        <is>
          <t>Utkarsh Sagar Bafana</t>
        </is>
      </c>
      <c r="AC320" s="164" t="n">
        <v>46209</v>
      </c>
      <c r="AD320" s="74" t="inlineStr">
        <is>
          <t>UX Designer</t>
        </is>
      </c>
      <c r="AE320" s="74" t="inlineStr">
        <is>
          <t>Bachelors of Vocational Studies</t>
        </is>
      </c>
      <c r="AF320" s="74" t="inlineStr">
        <is>
          <t>Nilesh Majumdar</t>
        </is>
      </c>
      <c r="AG320" s="74" t="inlineStr">
        <is>
          <t>N-3</t>
        </is>
      </c>
      <c r="AH320" s="74" t="inlineStr">
        <is>
          <t>Individual Contributor</t>
        </is>
      </c>
      <c r="AI320" s="74" t="inlineStr">
        <is>
          <t>4 years, 5 months, 4 days</t>
        </is>
      </c>
      <c r="AJ320" s="74" t="inlineStr">
        <is>
          <t>0 years, 1 months, 19 days</t>
        </is>
      </c>
      <c r="AK320" s="74" t="inlineStr">
        <is>
          <t>Datatech</t>
        </is>
      </c>
      <c r="AL320" s="74" t="inlineStr">
        <is>
          <t>Datatech</t>
        </is>
      </c>
      <c r="AM320" s="74" t="inlineStr">
        <is>
          <t>Technology</t>
        </is>
      </c>
      <c r="AN320" s="74" t="inlineStr">
        <is>
          <t>Development</t>
        </is>
      </c>
      <c r="AO320" s="74" t="inlineStr">
        <is>
          <t>Yes</t>
        </is>
      </c>
      <c r="AP320" s="74" t="inlineStr">
        <is>
          <t>Product/Project</t>
        </is>
      </c>
      <c r="AQ320" s="74" t="inlineStr">
        <is>
          <t>UX Designer</t>
        </is>
      </c>
      <c r="AR320" s="74" t="inlineStr">
        <is>
          <t>Technical - Developer</t>
        </is>
      </c>
      <c r="AS320" s="74" t="n">
        <v>20</v>
      </c>
      <c r="AT320" s="74" t="inlineStr">
        <is>
          <t>Covered</t>
        </is>
      </c>
      <c r="AU320" s="74" t="n"/>
      <c r="AV320" s="74" t="n"/>
      <c r="AW320" s="74" t="n"/>
      <c r="AX320" s="74" t="n"/>
      <c r="AY320" s="74" t="n"/>
      <c r="AZ320" s="74" t="n"/>
      <c r="BA320" s="74" t="n"/>
      <c r="BB320" s="74" t="n"/>
      <c r="BC320" s="74" t="n"/>
      <c r="BD320" s="74" t="n"/>
      <c r="BE320" s="74" t="n"/>
      <c r="BF320" s="74" t="n"/>
      <c r="BG320" s="74" t="n"/>
      <c r="BH320" s="74" t="n"/>
      <c r="BI320" s="74" t="n"/>
      <c r="BJ320" s="74" t="n"/>
      <c r="BK320" s="74" t="n"/>
      <c r="BL320" s="74" t="n"/>
      <c r="BM320" s="74" t="n"/>
      <c r="BN320" s="74" t="n"/>
      <c r="BO320" s="74" t="n"/>
      <c r="BP320" s="74" t="n"/>
      <c r="BQ320" s="74" t="n"/>
      <c r="BR320" s="74" t="n"/>
      <c r="BS320" s="74" t="n"/>
      <c r="BT320" s="74" t="n"/>
      <c r="BU320" s="74" t="n"/>
      <c r="BV320" s="74" t="n"/>
      <c r="BW320" s="74" t="n"/>
      <c r="BX320" s="74" t="n"/>
      <c r="BY320" s="74" t="n"/>
      <c r="BZ320" s="74" t="n"/>
      <c r="CA320" s="74" t="n"/>
      <c r="CB320" s="74" t="n"/>
      <c r="CC320" s="74" t="n"/>
      <c r="CD320" s="74" t="n"/>
      <c r="CE320" s="74" t="n"/>
      <c r="CF320" s="74" t="n"/>
      <c r="CG320" s="74" t="n"/>
      <c r="CH320" s="74" t="n"/>
      <c r="CI320" s="74" t="n"/>
      <c r="CJ320" s="74" t="n"/>
      <c r="CK320" s="74" t="n"/>
      <c r="CL320" s="74" t="n"/>
      <c r="CM320" s="74" t="n"/>
      <c r="CN320" s="74" t="n"/>
      <c r="CO320" s="74" t="n"/>
      <c r="CP320" s="74" t="n"/>
      <c r="CQ320" s="74" t="n"/>
      <c r="CR320" s="74" t="n"/>
      <c r="CS320" s="74" t="n"/>
      <c r="CT320" s="74" t="n"/>
      <c r="CU320" s="74" t="n"/>
      <c r="CV320" s="74" t="n"/>
      <c r="CW320" s="74" t="n"/>
      <c r="CX320" s="74" t="n"/>
      <c r="CY320" s="74" t="n"/>
      <c r="CZ320" s="74" t="n"/>
      <c r="DA320" s="74" t="n"/>
      <c r="DB320" s="74" t="n"/>
      <c r="DC320" s="74" t="n"/>
      <c r="DD320" s="149" t="inlineStr">
        <is>
          <t>Employee</t>
        </is>
      </c>
      <c r="DE320" s="149" t="inlineStr">
        <is>
          <t>Active</t>
        </is>
      </c>
      <c r="DF320" s="149" t="inlineStr">
        <is>
          <t>Utkarsh Bafna</t>
        </is>
      </c>
      <c r="DG320" s="74" t="n"/>
      <c r="DH320" s="149" t="inlineStr">
        <is>
          <t>UX Designer</t>
        </is>
      </c>
      <c r="DI320" s="74" t="n"/>
      <c r="DJ320" s="74" t="n"/>
      <c r="DK320" s="74" t="n"/>
      <c r="DL320" s="74" t="n"/>
      <c r="DM320" s="74" t="n"/>
      <c r="DN320" s="149" t="inlineStr">
        <is>
          <t>Nilesh Majumdar</t>
        </is>
      </c>
      <c r="DO320" s="74" t="n"/>
      <c r="DP320" s="74" t="n"/>
      <c r="DQ320" s="74" t="n"/>
      <c r="DR320" s="74" t="n"/>
      <c r="DS320" s="74" t="n"/>
      <c r="DT320" s="74" t="n"/>
      <c r="DU320" s="149" t="inlineStr">
        <is>
          <t>Datatech</t>
        </is>
      </c>
      <c r="DV320" s="149" t="inlineStr">
        <is>
          <t>Datatech</t>
        </is>
      </c>
      <c r="DW320" s="149" t="inlineStr">
        <is>
          <t>Product Management</t>
        </is>
      </c>
      <c r="DX320" s="149" t="inlineStr">
        <is>
          <t>Client Engagement</t>
        </is>
      </c>
      <c r="DY320" s="149" t="inlineStr">
        <is>
          <t>No</t>
        </is>
      </c>
      <c r="DZ320" s="149" t="inlineStr">
        <is>
          <t>Client Engagement</t>
        </is>
      </c>
      <c r="EA320" s="149" t="inlineStr">
        <is>
          <t>Product Management</t>
        </is>
      </c>
      <c r="EB320" s="149" t="inlineStr">
        <is>
          <t>Technical · BA, PM and QA</t>
        </is>
      </c>
      <c r="EC320" s="149" t="inlineStr">
        <is>
          <t>Turbhe</t>
        </is>
      </c>
      <c r="ED320" s="74" t="n"/>
      <c r="EE320" s="74" t="n"/>
      <c r="EF320" s="74" t="n"/>
      <c r="EG320" s="74" t="n"/>
      <c r="EH320" s="74" t="n"/>
      <c r="EI320" s="74" t="n"/>
      <c r="EJ320" s="74" t="n"/>
      <c r="EK320" s="74" t="n"/>
      <c r="EL320" s="74" t="n"/>
      <c r="EM320" s="74" t="n"/>
      <c r="EN320" s="74" t="n"/>
      <c r="EO320" s="149" t="inlineStr">
        <is>
          <t>No</t>
        </is>
      </c>
      <c r="EP320" s="74" t="n"/>
      <c r="EQ320" s="74" t="n"/>
      <c r="ER320" s="74" t="n"/>
      <c r="ES320" s="74" t="n"/>
      <c r="ET320" s="74" t="n"/>
      <c r="EU320" s="149" t="inlineStr">
        <is>
          <t>All</t>
        </is>
      </c>
      <c r="EV320" s="130" t="n"/>
      <c r="EW320" s="131" t="n"/>
      <c r="EX320" s="131" t="n"/>
      <c r="EY320" s="131" t="n"/>
      <c r="EZ320" s="131" t="n"/>
      <c r="FA320" s="131" t="n"/>
      <c r="FB320" s="131" t="inlineStr">
        <is>
          <t>Employee Category; Employee Status; Employee Name; Designation; Reporting Manager; Business Line; Product/Others; Department; Sub Functional Categorization; Core Development; Functional Categorization; Skill Sets; Technical/Non-technical; Location; Fast Tracker · Y/N; Projects/Delivery/client Assigned</t>
        </is>
      </c>
      <c r="FC320" s="131" t="n"/>
    </row>
    <row r="321" ht="250" customHeight="1">
      <c r="A321" s="109" t="inlineStr">
        <is>
          <t>Mapped</t>
        </is>
      </c>
      <c r="B321" s="109" t="inlineStr">
        <is>
          <t>Datatech</t>
        </is>
      </c>
      <c r="C321" s="110" t="inlineStr">
        <is>
          <t>IRISDT0002</t>
        </is>
      </c>
      <c r="D321" s="110" t="inlineStr">
        <is>
          <t>Niraj Santosh Patil</t>
        </is>
      </c>
      <c r="E321" s="110" t="inlineStr">
        <is>
          <t>Technology</t>
        </is>
      </c>
      <c r="F321" s="162" t="inlineStr">
        <is>
          <t>Junior Software Engineer</t>
        </is>
      </c>
      <c r="G321" s="162" t="inlineStr">
        <is>
          <t>Senior Software Engineer</t>
        </is>
      </c>
      <c r="H321" s="162" t="inlineStr">
        <is>
          <t>L2 – Trainee</t>
        </is>
      </c>
      <c r="I321" s="162" t="inlineStr">
        <is>
          <t>A3</t>
        </is>
      </c>
      <c r="J321" s="166" t="inlineStr">
        <is>
          <t>▲ Up</t>
        </is>
      </c>
      <c r="K321" s="110" t="inlineStr">
        <is>
          <t>Engineering &amp; Development</t>
        </is>
      </c>
      <c r="L321" s="110" t="inlineStr">
        <is>
          <t>Backend Development</t>
        </is>
      </c>
      <c r="M321" s="110" t="n"/>
      <c r="N321" s="110" t="n">
        <v>20</v>
      </c>
      <c r="O321" s="109" t="inlineStr">
        <is>
          <t>P2</t>
        </is>
      </c>
      <c r="P321" s="110" t="inlineStr">
        <is>
          <t>Developing</t>
        </is>
      </c>
      <c r="Q321" s="110" t="inlineStr">
        <is>
          <t>3 Apply</t>
        </is>
      </c>
      <c r="R321" s="110" t="inlineStr">
        <is>
          <t>2–4 yrs</t>
        </is>
      </c>
      <c r="S321" s="110" t="inlineStr">
        <is>
          <t>3–5 · 2–5</t>
        </is>
      </c>
      <c r="T321" s="110" t="inlineStr">
        <is>
          <t>Software Engineer</t>
        </is>
      </c>
      <c r="U321" s="110" t="inlineStr">
        <is>
          <t>Workiva: SE · Broadridge India: SE · Nasdaq / AxiomSL: SE · Salesforce: MTS · Atlassian: P40 · 3–7 yrs · Freshworks: Senior SE</t>
        </is>
      </c>
      <c r="V321" s="110" t="inlineStr">
        <is>
          <t>SFIA 9 · software development, programming; OWASP secure coding; cloud vendor certifications</t>
        </is>
      </c>
      <c r="W321" s="110" t="inlineStr">
        <is>
          <t>Core 2 · Future 2 · Functional 3 · Leadership not scored</t>
        </is>
      </c>
      <c r="X321" s="73" t="n">
        <v>537</v>
      </c>
      <c r="Y321" s="74" t="inlineStr">
        <is>
          <t>IRISDT0002</t>
        </is>
      </c>
      <c r="Z321" s="74" t="inlineStr">
        <is>
          <t>Employee</t>
        </is>
      </c>
      <c r="AA321" s="74" t="inlineStr">
        <is>
          <t>Active</t>
        </is>
      </c>
      <c r="AB321" s="74" t="inlineStr">
        <is>
          <t>Niraj Santosh Patil</t>
        </is>
      </c>
      <c r="AC321" s="164" t="n">
        <v>45446</v>
      </c>
      <c r="AD321" s="74" t="inlineStr">
        <is>
          <t>Junior Software Engineer</t>
        </is>
      </c>
      <c r="AE321" s="74" t="inlineStr">
        <is>
          <t>B.Tech</t>
        </is>
      </c>
      <c r="AF321" s="74" t="inlineStr">
        <is>
          <t>Akshay Shetty</t>
        </is>
      </c>
      <c r="AG321" s="74" t="inlineStr">
        <is>
          <t>N-3</t>
        </is>
      </c>
      <c r="AH321" s="74" t="inlineStr">
        <is>
          <t>Individual Contributor</t>
        </is>
      </c>
      <c r="AI321" s="74" t="inlineStr">
        <is>
          <t>0 years, 0 months, 0 days</t>
        </is>
      </c>
      <c r="AJ321" s="74" t="inlineStr">
        <is>
          <t>2 years, 2 months, 22 days</t>
        </is>
      </c>
      <c r="AK321" s="74" t="inlineStr">
        <is>
          <t>Datatech</t>
        </is>
      </c>
      <c r="AL321" s="74" t="inlineStr">
        <is>
          <t>Datatech</t>
        </is>
      </c>
      <c r="AM321" s="74" t="inlineStr">
        <is>
          <t>Technology</t>
        </is>
      </c>
      <c r="AN321" s="74" t="inlineStr">
        <is>
          <t>Development</t>
        </is>
      </c>
      <c r="AO321" s="74" t="inlineStr">
        <is>
          <t>Yes</t>
        </is>
      </c>
      <c r="AP321" s="74" t="inlineStr">
        <is>
          <t>Product/Project</t>
        </is>
      </c>
      <c r="AQ321" s="74" t="inlineStr">
        <is>
          <t>Java</t>
        </is>
      </c>
      <c r="AR321" s="74" t="inlineStr">
        <is>
          <t>Technical - Developer</t>
        </is>
      </c>
      <c r="AS321" s="74" t="n">
        <v>20</v>
      </c>
      <c r="AT321" s="74" t="inlineStr">
        <is>
          <t>Covered</t>
        </is>
      </c>
      <c r="AU321" s="74" t="n"/>
      <c r="AV321" s="74" t="n"/>
      <c r="AW321" s="74" t="n"/>
      <c r="AX321" s="74" t="n"/>
      <c r="AY321" s="74" t="n"/>
      <c r="AZ321" s="74" t="n"/>
      <c r="BA321" s="74" t="n"/>
      <c r="BB321" s="74" t="n"/>
      <c r="BC321" s="74" t="n"/>
      <c r="BD321" s="74" t="n"/>
      <c r="BE321" s="74" t="n"/>
      <c r="BF321" s="74" t="n"/>
      <c r="BG321" s="74" t="n"/>
      <c r="BH321" s="74" t="n"/>
      <c r="BI321" s="74" t="n"/>
      <c r="BJ321" s="74" t="n"/>
      <c r="BK321" s="74" t="n"/>
      <c r="BL321" s="74" t="n"/>
      <c r="BM321" s="74" t="n"/>
      <c r="BN321" s="74" t="n"/>
      <c r="BO321" s="74" t="n"/>
      <c r="BP321" s="74" t="n"/>
      <c r="BQ321" s="74" t="n"/>
      <c r="BR321" s="74" t="n"/>
      <c r="BS321" s="74" t="n"/>
      <c r="BT321" s="74" t="n"/>
      <c r="BU321" s="74" t="n"/>
      <c r="BV321" s="74" t="n"/>
      <c r="BW321" s="74" t="n"/>
      <c r="BX321" s="74" t="n"/>
      <c r="BY321" s="74" t="n"/>
      <c r="BZ321" s="74" t="n"/>
      <c r="CA321" s="74" t="n"/>
      <c r="CB321" s="74" t="n"/>
      <c r="CC321" s="74" t="n"/>
      <c r="CD321" s="74" t="n"/>
      <c r="CE321" s="74" t="n"/>
      <c r="CF321" s="74" t="n"/>
      <c r="CG321" s="74" t="n"/>
      <c r="CH321" s="74" t="n"/>
      <c r="CI321" s="74" t="n"/>
      <c r="CJ321" s="74" t="n"/>
      <c r="CK321" s="74" t="n"/>
      <c r="CL321" s="74" t="n"/>
      <c r="CM321" s="74" t="n"/>
      <c r="CN321" s="74" t="n"/>
      <c r="CO321" s="74" t="n"/>
      <c r="CP321" s="74" t="n"/>
      <c r="CQ321" s="74" t="n"/>
      <c r="CR321" s="74" t="n"/>
      <c r="CS321" s="74" t="n"/>
      <c r="CT321" s="74" t="n"/>
      <c r="CU321" s="74" t="n"/>
      <c r="CV321" s="74" t="n"/>
      <c r="CW321" s="74" t="n"/>
      <c r="CX321" s="74" t="n"/>
      <c r="CY321" s="74" t="n"/>
      <c r="CZ321" s="74" t="n"/>
      <c r="DA321" s="74" t="n"/>
      <c r="DB321" s="74" t="n"/>
      <c r="DC321" s="74" t="inlineStr">
        <is>
          <t>IRIS2266</t>
        </is>
      </c>
      <c r="DD321" s="74" t="inlineStr">
        <is>
          <t>Employee</t>
        </is>
      </c>
      <c r="DE321" s="74" t="inlineStr">
        <is>
          <t>Active</t>
        </is>
      </c>
      <c r="DF321" s="74" t="inlineStr">
        <is>
          <t>Niraj Santosh Patil</t>
        </is>
      </c>
      <c r="DG321" s="164" t="n">
        <v>45446</v>
      </c>
      <c r="DH321" s="74" t="inlineStr">
        <is>
          <t>Trainee Software Engineer</t>
        </is>
      </c>
      <c r="DI321" s="74" t="inlineStr">
        <is>
          <t>Engineering &amp; Development</t>
        </is>
      </c>
      <c r="DJ321" s="74" t="inlineStr">
        <is>
          <t>Backend Engineering · Java</t>
        </is>
      </c>
      <c r="DK321" s="74" t="inlineStr">
        <is>
          <t>Trainee Software Engineer</t>
        </is>
      </c>
      <c r="DL321" s="74" t="inlineStr">
        <is>
          <t>L2 – Trainee</t>
        </is>
      </c>
      <c r="DM321" s="74" t="inlineStr">
        <is>
          <t>B.Tech</t>
        </is>
      </c>
      <c r="DN321" s="74" t="inlineStr">
        <is>
          <t>Akshay Shetty</t>
        </is>
      </c>
      <c r="DO321" s="74" t="inlineStr">
        <is>
          <t>N-3</t>
        </is>
      </c>
      <c r="DP321" s="74" t="inlineStr">
        <is>
          <t>Individual Contributor</t>
        </is>
      </c>
      <c r="DQ321" s="74" t="inlineStr">
        <is>
          <t>0 years, 0 months, 0 days</t>
        </is>
      </c>
      <c r="DR321" s="74" t="inlineStr">
        <is>
          <t>2 years, 0 months, 17 days</t>
        </is>
      </c>
      <c r="DS321" s="74" t="inlineStr">
        <is>
          <t>2 years, 0 months, 17 days</t>
        </is>
      </c>
      <c r="DT321" s="74" t="n"/>
      <c r="DU321" s="74" t="inlineStr">
        <is>
          <t>Datatech</t>
        </is>
      </c>
      <c r="DV321" s="74" t="inlineStr">
        <is>
          <t>Datatech</t>
        </is>
      </c>
      <c r="DW321" s="74" t="inlineStr">
        <is>
          <t>Technology</t>
        </is>
      </c>
      <c r="DX321" s="74" t="inlineStr">
        <is>
          <t>Development</t>
        </is>
      </c>
      <c r="DY321" s="74" t="inlineStr">
        <is>
          <t>Yes</t>
        </is>
      </c>
      <c r="DZ321" s="74" t="inlineStr">
        <is>
          <t>Product/Project</t>
        </is>
      </c>
      <c r="EA321" s="74" t="inlineStr">
        <is>
          <t>Java</t>
        </is>
      </c>
      <c r="EB321" s="74" t="inlineStr">
        <is>
          <t>Technical - Developer</t>
        </is>
      </c>
      <c r="EC321" s="74" t="inlineStr">
        <is>
          <t>Turbhe</t>
        </is>
      </c>
      <c r="ED321" s="74" t="n"/>
      <c r="EE321" s="7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F321" s="74"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G321" s="74" t="n">
        <v>2</v>
      </c>
      <c r="EH321" s="74" t="n"/>
      <c r="EI321" s="74" t="inlineStr">
        <is>
          <t>Trainee Software Engineer</t>
        </is>
      </c>
      <c r="EJ321" s="74" t="inlineStr">
        <is>
          <t>No</t>
        </is>
      </c>
      <c r="EK321" s="74" t="n">
        <v>2</v>
      </c>
      <c r="EL321" s="74" t="inlineStr">
        <is>
          <t>Low</t>
        </is>
      </c>
      <c r="EM321" s="74" t="inlineStr">
        <is>
          <t>Performance Risk</t>
        </is>
      </c>
      <c r="EN321" s="74" t="inlineStr">
        <is>
          <t>No</t>
        </is>
      </c>
      <c r="EO321" s="74" t="inlineStr">
        <is>
          <t>No</t>
        </is>
      </c>
      <c r="EP321" s="74" t="inlineStr">
        <is>
          <t>Yes</t>
        </is>
      </c>
      <c r="EQ321" s="74" t="n"/>
      <c r="ER321" s="74" t="inlineStr">
        <is>
          <t>Optimal use of AI
System Design Thinking
Flutter, Django
Product Knowledge</t>
        </is>
      </c>
      <c r="ES321" s="74" t="n"/>
      <c r="ET321" s="74" t="n"/>
      <c r="EU321" s="74" t="inlineStr">
        <is>
          <t>Peridot App + backend</t>
        </is>
      </c>
      <c r="EV321" s="130" t="n"/>
      <c r="EW321" s="131" t="n"/>
      <c r="EX321" s="131" t="n"/>
      <c r="EY321" s="131" t="n"/>
      <c r="EZ321" s="131" t="n"/>
      <c r="FA321" s="131" t="n"/>
      <c r="FB321" s="131" t="n"/>
      <c r="FC321" s="131" t="inlineStr">
        <is>
          <t>IRIS2266</t>
        </is>
      </c>
    </row>
    <row r="322" ht="250" customHeight="1">
      <c r="A322" s="109" t="inlineStr">
        <is>
          <t>Mapped</t>
        </is>
      </c>
      <c r="B322" s="109" t="inlineStr">
        <is>
          <t>Datatech</t>
        </is>
      </c>
      <c r="C322" s="110" t="inlineStr">
        <is>
          <t>IRISDT0018</t>
        </is>
      </c>
      <c r="D322" s="110" t="inlineStr">
        <is>
          <t>Shivam Dhumal</t>
        </is>
      </c>
      <c r="E322" s="110" t="inlineStr">
        <is>
          <t>Technology</t>
        </is>
      </c>
      <c r="F322" s="162" t="inlineStr">
        <is>
          <t>Software Engineer</t>
        </is>
      </c>
      <c r="G322" s="162" t="inlineStr">
        <is>
          <t>Senior Software Engineer</t>
        </is>
      </c>
      <c r="H322" s="162" t="inlineStr">
        <is>
          <t>L3 – Professional / Associate</t>
        </is>
      </c>
      <c r="I322" s="162" t="inlineStr">
        <is>
          <t>A3</t>
        </is>
      </c>
      <c r="J322" s="166" t="inlineStr">
        <is>
          <t>▲ Up</t>
        </is>
      </c>
      <c r="K322" s="110" t="inlineStr">
        <is>
          <t>Engineering &amp; Development</t>
        </is>
      </c>
      <c r="L322" s="110" t="inlineStr">
        <is>
          <t>Backend Development</t>
        </is>
      </c>
      <c r="M322" s="110" t="n"/>
      <c r="N322" s="110" t="n">
        <v>20</v>
      </c>
      <c r="O322" s="109" t="inlineStr">
        <is>
          <t>P2</t>
        </is>
      </c>
      <c r="P322" s="110" t="inlineStr">
        <is>
          <t>Developing</t>
        </is>
      </c>
      <c r="Q322" s="110" t="inlineStr">
        <is>
          <t>3 Apply</t>
        </is>
      </c>
      <c r="R322" s="110" t="inlineStr">
        <is>
          <t>2–4 yrs</t>
        </is>
      </c>
      <c r="S322" s="110" t="inlineStr">
        <is>
          <t>3–5 · 2–5</t>
        </is>
      </c>
      <c r="T322" s="110" t="inlineStr">
        <is>
          <t>Software Engineer</t>
        </is>
      </c>
      <c r="U322" s="110" t="inlineStr">
        <is>
          <t>Workiva: SE · Broadridge India: SE · Nasdaq / AxiomSL: SE · Salesforce: MTS · Atlassian: P40 · 3–7 yrs · Freshworks: Senior SE</t>
        </is>
      </c>
      <c r="V322" s="110" t="inlineStr">
        <is>
          <t>SFIA 9 · software development, programming; OWASP secure coding; cloud vendor certifications</t>
        </is>
      </c>
      <c r="W322" s="110" t="inlineStr">
        <is>
          <t>Core 2 · Future 2 · Functional 3 · Leadership not scored</t>
        </is>
      </c>
      <c r="X322" s="73" t="n">
        <v>553</v>
      </c>
      <c r="Y322" s="74" t="inlineStr">
        <is>
          <t>IRISDT0018</t>
        </is>
      </c>
      <c r="Z322" s="74" t="inlineStr">
        <is>
          <t>Employee</t>
        </is>
      </c>
      <c r="AA322" s="74" t="inlineStr">
        <is>
          <t>Active</t>
        </is>
      </c>
      <c r="AB322" s="74" t="inlineStr">
        <is>
          <t>Shivam Dhumal</t>
        </is>
      </c>
      <c r="AC322" s="164" t="n">
        <v>46114</v>
      </c>
      <c r="AD322" s="74" t="inlineStr">
        <is>
          <t>Software Engineer</t>
        </is>
      </c>
      <c r="AE322" s="74" t="inlineStr">
        <is>
          <t>B.Tech</t>
        </is>
      </c>
      <c r="AF322" s="74" t="inlineStr">
        <is>
          <t>Shilpa Dhobale</t>
        </is>
      </c>
      <c r="AG322" s="74" t="inlineStr">
        <is>
          <t>N-2</t>
        </is>
      </c>
      <c r="AH322" s="74" t="inlineStr">
        <is>
          <t>Individual Contributor</t>
        </is>
      </c>
      <c r="AI322" s="74" t="inlineStr">
        <is>
          <t>4 years, 1 months, 0 days</t>
        </is>
      </c>
      <c r="AJ322" s="74" t="inlineStr">
        <is>
          <t>0 years, 4 months, 23 days</t>
        </is>
      </c>
      <c r="AK322" s="74" t="inlineStr">
        <is>
          <t>Datatech</t>
        </is>
      </c>
      <c r="AL322" s="74" t="inlineStr">
        <is>
          <t>Datatech</t>
        </is>
      </c>
      <c r="AM322" s="74" t="inlineStr">
        <is>
          <t>Technology</t>
        </is>
      </c>
      <c r="AN322" s="74" t="inlineStr">
        <is>
          <t>Development</t>
        </is>
      </c>
      <c r="AO322" s="74" t="inlineStr">
        <is>
          <t>Yes</t>
        </is>
      </c>
      <c r="AP322" s="74" t="inlineStr">
        <is>
          <t>Product/Project</t>
        </is>
      </c>
      <c r="AQ322" s="74" t="inlineStr">
        <is>
          <t>Python</t>
        </is>
      </c>
      <c r="AR322" s="74" t="inlineStr">
        <is>
          <t>Technical - Developer</t>
        </is>
      </c>
      <c r="AS322" s="74" t="n">
        <v>20</v>
      </c>
      <c r="AT322" s="74" t="inlineStr">
        <is>
          <t>Covered</t>
        </is>
      </c>
      <c r="AU322" s="74" t="n"/>
      <c r="AV322" s="74" t="n"/>
      <c r="AW322" s="74" t="n"/>
      <c r="AX322" s="74" t="n"/>
      <c r="AY322" s="74" t="n"/>
      <c r="AZ322" s="74" t="n"/>
      <c r="BA322" s="74" t="n"/>
      <c r="BB322" s="74" t="n"/>
      <c r="BC322" s="74" t="n"/>
      <c r="BD322" s="74" t="n"/>
      <c r="BE322" s="74" t="n"/>
      <c r="BF322" s="74" t="n"/>
      <c r="BG322" s="74" t="n"/>
      <c r="BH322" s="74" t="n"/>
      <c r="BI322" s="74" t="n"/>
      <c r="BJ322" s="74" t="n"/>
      <c r="BK322" s="74" t="n"/>
      <c r="BL322" s="74" t="n"/>
      <c r="BM322" s="74" t="n"/>
      <c r="BN322" s="74" t="n"/>
      <c r="BO322" s="74" t="n"/>
      <c r="BP322" s="74" t="n"/>
      <c r="BQ322" s="74" t="n"/>
      <c r="BR322" s="74" t="n"/>
      <c r="BS322" s="74" t="n"/>
      <c r="BT322" s="74" t="n"/>
      <c r="BU322" s="74" t="n"/>
      <c r="BV322" s="74" t="n"/>
      <c r="BW322" s="74" t="n"/>
      <c r="BX322" s="74" t="n"/>
      <c r="BY322" s="74" t="n"/>
      <c r="BZ322" s="74" t="n"/>
      <c r="CA322" s="74" t="n"/>
      <c r="CB322" s="74" t="n"/>
      <c r="CC322" s="74" t="n"/>
      <c r="CD322" s="74" t="n"/>
      <c r="CE322" s="74" t="n"/>
      <c r="CF322" s="74" t="n"/>
      <c r="CG322" s="74" t="n"/>
      <c r="CH322" s="74" t="n"/>
      <c r="CI322" s="74" t="n"/>
      <c r="CJ322" s="74" t="n"/>
      <c r="CK322" s="74" t="n"/>
      <c r="CL322" s="74" t="n"/>
      <c r="CM322" s="74" t="n"/>
      <c r="CN322" s="74" t="n"/>
      <c r="CO322" s="74" t="n"/>
      <c r="CP322" s="74" t="n"/>
      <c r="CQ322" s="74" t="n"/>
      <c r="CR322" s="74" t="n"/>
      <c r="CS322" s="74" t="n"/>
      <c r="CT322" s="74" t="n"/>
      <c r="CU322" s="74" t="n"/>
      <c r="CV322" s="74" t="n"/>
      <c r="CW322" s="74" t="n"/>
      <c r="CX322" s="74" t="n"/>
      <c r="CY322" s="74" t="n"/>
      <c r="CZ322" s="74" t="n"/>
      <c r="DA322" s="74" t="n"/>
      <c r="DB322" s="74" t="n"/>
      <c r="DC322" s="74" t="inlineStr">
        <is>
          <t>IRIS2503</t>
        </is>
      </c>
      <c r="DD322" s="74" t="inlineStr">
        <is>
          <t>Employee</t>
        </is>
      </c>
      <c r="DE322" s="74" t="inlineStr">
        <is>
          <t>Active</t>
        </is>
      </c>
      <c r="DF322" s="74" t="inlineStr">
        <is>
          <t>Shivam Dhumal</t>
        </is>
      </c>
      <c r="DG322" s="164" t="n">
        <v>46114</v>
      </c>
      <c r="DH322" s="74" t="inlineStr">
        <is>
          <t>Software Engineer</t>
        </is>
      </c>
      <c r="DI322" s="74" t="inlineStr">
        <is>
          <t>Engineering &amp; Development</t>
        </is>
      </c>
      <c r="DJ322" s="74" t="inlineStr">
        <is>
          <t>Backend Engineering · Python</t>
        </is>
      </c>
      <c r="DK322" s="74" t="inlineStr">
        <is>
          <t>Software Engineer</t>
        </is>
      </c>
      <c r="DL322" s="74" t="inlineStr">
        <is>
          <t>L3 – Professional / Associate</t>
        </is>
      </c>
      <c r="DM322" s="74" t="inlineStr">
        <is>
          <t>B.Tech</t>
        </is>
      </c>
      <c r="DN322" s="74" t="inlineStr">
        <is>
          <t>Shilpa Dhobale</t>
        </is>
      </c>
      <c r="DO322" s="74" t="inlineStr">
        <is>
          <t>N-2</t>
        </is>
      </c>
      <c r="DP322" s="74" t="inlineStr">
        <is>
          <t>Individual Contributor</t>
        </is>
      </c>
      <c r="DQ322" s="74" t="inlineStr">
        <is>
          <t>4 years, 1 months, 0 days</t>
        </is>
      </c>
      <c r="DR322" s="74" t="inlineStr">
        <is>
          <t>0 years, 2 months, 18 days</t>
        </is>
      </c>
      <c r="DS322" s="74" t="inlineStr">
        <is>
          <t>4 years, 3 months, 18 days</t>
        </is>
      </c>
      <c r="DT322" s="74" t="n"/>
      <c r="DU322" s="74" t="inlineStr">
        <is>
          <t>Datatech</t>
        </is>
      </c>
      <c r="DV322" s="74" t="inlineStr">
        <is>
          <t>Datatech</t>
        </is>
      </c>
      <c r="DW322" s="74" t="inlineStr">
        <is>
          <t>Technology</t>
        </is>
      </c>
      <c r="DX322" s="74" t="inlineStr">
        <is>
          <t>Development</t>
        </is>
      </c>
      <c r="DY322" s="74" t="inlineStr">
        <is>
          <t>Yes</t>
        </is>
      </c>
      <c r="DZ322" s="74" t="inlineStr">
        <is>
          <t>Product/Project</t>
        </is>
      </c>
      <c r="EA322" s="74" t="inlineStr">
        <is>
          <t>Python</t>
        </is>
      </c>
      <c r="EB322" s="74" t="inlineStr">
        <is>
          <t>Technical - Developer</t>
        </is>
      </c>
      <c r="EC322" s="74" t="inlineStr">
        <is>
          <t>Turbhe</t>
        </is>
      </c>
      <c r="ED322" s="74" t="n"/>
      <c r="EE322" s="7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F322" s="74"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G322" s="74" t="n">
        <v>3</v>
      </c>
      <c r="EH322" s="74" t="n"/>
      <c r="EI322" s="74" t="inlineStr">
        <is>
          <t>Software Engineer</t>
        </is>
      </c>
      <c r="EJ322" s="74" t="inlineStr">
        <is>
          <t>No</t>
        </is>
      </c>
      <c r="EK322" s="74" t="n">
        <v>3</v>
      </c>
      <c r="EL322" s="74" t="inlineStr">
        <is>
          <t>Medium</t>
        </is>
      </c>
      <c r="EM322" s="74" t="inlineStr">
        <is>
          <t>Emerging Talent</t>
        </is>
      </c>
      <c r="EN322" s="74" t="inlineStr">
        <is>
          <t>No</t>
        </is>
      </c>
      <c r="EO322" s="74" t="inlineStr">
        <is>
          <t>Yes</t>
        </is>
      </c>
      <c r="EP322" s="74" t="inlineStr">
        <is>
          <t>Yes</t>
        </is>
      </c>
      <c r="EQ322" s="74" t="n"/>
      <c r="ER322" s="74" t="inlineStr">
        <is>
          <t>Solution Architecture and System Design</t>
        </is>
      </c>
      <c r="ES322" s="74" t="n"/>
      <c r="ET322" s="74" t="n"/>
      <c r="EU322" s="74" t="inlineStr">
        <is>
          <t>Peridot Backend</t>
        </is>
      </c>
      <c r="EV322" s="130" t="n"/>
      <c r="EW322" s="131" t="n"/>
      <c r="EX322" s="131" t="n"/>
      <c r="EY322" s="131" t="n"/>
      <c r="EZ322" s="131" t="n"/>
      <c r="FA322" s="131" t="n"/>
      <c r="FB322" s="131" t="n"/>
      <c r="FC322" s="131" t="inlineStr">
        <is>
          <t>IRIS2503</t>
        </is>
      </c>
    </row>
    <row r="323" ht="250" customHeight="1">
      <c r="A323" s="109" t="inlineStr">
        <is>
          <t>Mapped</t>
        </is>
      </c>
      <c r="B323" s="109" t="inlineStr">
        <is>
          <t>Datatech</t>
        </is>
      </c>
      <c r="C323" s="110" t="inlineStr">
        <is>
          <t>IRISDT0004</t>
        </is>
      </c>
      <c r="D323" s="110" t="inlineStr">
        <is>
          <t>Krishnadev Arya</t>
        </is>
      </c>
      <c r="E323" s="110" t="inlineStr">
        <is>
          <t>Technology</t>
        </is>
      </c>
      <c r="F323" s="162" t="inlineStr">
        <is>
          <t>Junior Software Engineer</t>
        </is>
      </c>
      <c r="G323" s="162" t="inlineStr">
        <is>
          <t>Software Engineer</t>
        </is>
      </c>
      <c r="H323" s="110" t="inlineStr">
        <is>
          <t>L3 – Professional / Associate</t>
        </is>
      </c>
      <c r="I323" s="151" t="inlineStr">
        <is>
          <t>A2</t>
        </is>
      </c>
      <c r="J323" s="110" t="inlineStr">
        <is>
          <t>• Same level</t>
        </is>
      </c>
      <c r="K323" s="110" t="inlineStr">
        <is>
          <t>Engineering &amp; Development</t>
        </is>
      </c>
      <c r="L323" s="110" t="inlineStr">
        <is>
          <t>Backend Development</t>
        </is>
      </c>
      <c r="M323" s="110" t="n"/>
      <c r="N323" s="110" t="n">
        <v>20</v>
      </c>
      <c r="O323" s="109" t="inlineStr">
        <is>
          <t>P1–P2</t>
        </is>
      </c>
      <c r="P323" s="110" t="inlineStr">
        <is>
          <t>Entry / Developing</t>
        </is>
      </c>
      <c r="Q323" s="110" t="inlineStr">
        <is>
          <t>2 Assist</t>
        </is>
      </c>
      <c r="R323" s="110" t="inlineStr">
        <is>
          <t>0–2 yrs</t>
        </is>
      </c>
      <c r="S323" s="110" t="inlineStr">
        <is>
          <t>1–3 · 0–3</t>
        </is>
      </c>
      <c r="T323" s="110" t="inlineStr">
        <is>
          <t>Associate Software Engineer / Software Engineer</t>
        </is>
      </c>
      <c r="U323" s="110" t="inlineStr">
        <is>
          <t>Workiva: Associate SE · Broadridge India: SE · Nasdaq / AxiomSL: SE · Salesforce: AMTS · Atlassian: P30 Junior · 0–2 yrs · Freshworks: SE</t>
        </is>
      </c>
      <c r="V323" s="110" t="inlineStr">
        <is>
          <t>SFIA 9 · software development, programming; OWASP secure coding; cloud vendor certifications</t>
        </is>
      </c>
      <c r="W323" s="110" t="inlineStr">
        <is>
          <t>Core 2 · Future 2 · Functional 2 · Leadership not scored</t>
        </is>
      </c>
      <c r="X323" s="73" t="n">
        <v>540</v>
      </c>
      <c r="Y323" s="74" t="inlineStr">
        <is>
          <t>IRISDT0004</t>
        </is>
      </c>
      <c r="Z323" s="74" t="inlineStr">
        <is>
          <t>Employee</t>
        </is>
      </c>
      <c r="AA323" s="74" t="inlineStr">
        <is>
          <t>Active</t>
        </is>
      </c>
      <c r="AB323" s="74" t="inlineStr">
        <is>
          <t>Krishnadev Arya</t>
        </is>
      </c>
      <c r="AC323" s="164" t="n">
        <v>45666</v>
      </c>
      <c r="AD323" s="74" t="inlineStr">
        <is>
          <t>Junior Software Engineer</t>
        </is>
      </c>
      <c r="AE323" s="74" t="inlineStr">
        <is>
          <t>B.E</t>
        </is>
      </c>
      <c r="AF323" s="74" t="inlineStr">
        <is>
          <t>Akshay Shetty</t>
        </is>
      </c>
      <c r="AG323" s="74" t="inlineStr">
        <is>
          <t>N-3</t>
        </is>
      </c>
      <c r="AH323" s="74" t="inlineStr">
        <is>
          <t>Individual Contributor</t>
        </is>
      </c>
      <c r="AI323" s="74" t="inlineStr">
        <is>
          <t>0 years, 0 months, 0 days</t>
        </is>
      </c>
      <c r="AJ323" s="74" t="inlineStr">
        <is>
          <t>1 years, 7 months, 16 days</t>
        </is>
      </c>
      <c r="AK323" s="74" t="inlineStr">
        <is>
          <t>Datatech</t>
        </is>
      </c>
      <c r="AL323" s="74" t="inlineStr">
        <is>
          <t>Datatech</t>
        </is>
      </c>
      <c r="AM323" s="74" t="inlineStr">
        <is>
          <t>Technology</t>
        </is>
      </c>
      <c r="AN323" s="74" t="inlineStr">
        <is>
          <t>Development</t>
        </is>
      </c>
      <c r="AO323" s="74" t="inlineStr">
        <is>
          <t>Yes</t>
        </is>
      </c>
      <c r="AP323" s="74" t="inlineStr">
        <is>
          <t>Product/Project</t>
        </is>
      </c>
      <c r="AQ323" s="74" t="inlineStr">
        <is>
          <t>Java</t>
        </is>
      </c>
      <c r="AR323" s="74" t="inlineStr">
        <is>
          <t>Technical - Developer</t>
        </is>
      </c>
      <c r="AS323" s="74" t="n">
        <v>20</v>
      </c>
      <c r="AT323" s="74" t="inlineStr">
        <is>
          <t>Covered</t>
        </is>
      </c>
      <c r="AU323" s="74" t="n"/>
      <c r="AV323" s="74" t="n"/>
      <c r="AW323" s="74" t="n"/>
      <c r="AX323" s="74" t="n"/>
      <c r="AY323" s="74" t="n"/>
      <c r="AZ323" s="74" t="n"/>
      <c r="BA323" s="74" t="n"/>
      <c r="BB323" s="74" t="n"/>
      <c r="BC323" s="74" t="n"/>
      <c r="BD323" s="74" t="n"/>
      <c r="BE323" s="74" t="n"/>
      <c r="BF323" s="74" t="n"/>
      <c r="BG323" s="74" t="n"/>
      <c r="BH323" s="74" t="n"/>
      <c r="BI323" s="74" t="n"/>
      <c r="BJ323" s="74" t="n"/>
      <c r="BK323" s="74" t="n"/>
      <c r="BL323" s="74" t="n"/>
      <c r="BM323" s="74" t="n"/>
      <c r="BN323" s="74" t="n"/>
      <c r="BO323" s="74" t="n"/>
      <c r="BP323" s="74" t="n"/>
      <c r="BQ323" s="74" t="n"/>
      <c r="BR323" s="74" t="n"/>
      <c r="BS323" s="74" t="n"/>
      <c r="BT323" s="74" t="n"/>
      <c r="BU323" s="74" t="n"/>
      <c r="BV323" s="74" t="n"/>
      <c r="BW323" s="74" t="n"/>
      <c r="BX323" s="74" t="n"/>
      <c r="BY323" s="74" t="n"/>
      <c r="BZ323" s="74" t="n"/>
      <c r="CA323" s="74" t="n"/>
      <c r="CB323" s="74" t="n"/>
      <c r="CC323" s="74" t="n"/>
      <c r="CD323" s="74" t="n"/>
      <c r="CE323" s="74" t="n"/>
      <c r="CF323" s="74" t="n"/>
      <c r="CG323" s="74" t="n"/>
      <c r="CH323" s="74" t="n"/>
      <c r="CI323" s="74" t="n"/>
      <c r="CJ323" s="74" t="n"/>
      <c r="CK323" s="74" t="n"/>
      <c r="CL323" s="74" t="n"/>
      <c r="CM323" s="74" t="n"/>
      <c r="CN323" s="74" t="n"/>
      <c r="CO323" s="74" t="n"/>
      <c r="CP323" s="74" t="n"/>
      <c r="CQ323" s="74" t="n"/>
      <c r="CR323" s="74" t="n"/>
      <c r="CS323" s="74" t="n"/>
      <c r="CT323" s="74" t="n"/>
      <c r="CU323" s="74" t="n"/>
      <c r="CV323" s="74" t="n"/>
      <c r="CW323" s="74" t="n"/>
      <c r="CX323" s="74" t="n"/>
      <c r="CY323" s="74" t="n"/>
      <c r="CZ323" s="74" t="n"/>
      <c r="DA323" s="74" t="n"/>
      <c r="DB323" s="74" t="n"/>
      <c r="DC323" s="74" t="inlineStr">
        <is>
          <t>IRIS2332</t>
        </is>
      </c>
      <c r="DD323" s="74" t="inlineStr">
        <is>
          <t>Employee</t>
        </is>
      </c>
      <c r="DE323" s="74" t="inlineStr">
        <is>
          <t>Active</t>
        </is>
      </c>
      <c r="DF323" s="74" t="inlineStr">
        <is>
          <t>Krishnadev Arya</t>
        </is>
      </c>
      <c r="DG323" s="164" t="n">
        <v>45666</v>
      </c>
      <c r="DH323" s="74" t="inlineStr">
        <is>
          <t>Junior Software Engineer</t>
        </is>
      </c>
      <c r="DI323" s="74" t="inlineStr">
        <is>
          <t>Engineering &amp; Development</t>
        </is>
      </c>
      <c r="DJ323" s="74" t="inlineStr">
        <is>
          <t>Backend Engineering · Java</t>
        </is>
      </c>
      <c r="DK323" s="74" t="inlineStr">
        <is>
          <t>Junior Software Engineer</t>
        </is>
      </c>
      <c r="DL323" s="74" t="inlineStr">
        <is>
          <t>L3 – Professional / Associate</t>
        </is>
      </c>
      <c r="DM323" s="74" t="inlineStr">
        <is>
          <t>B.E</t>
        </is>
      </c>
      <c r="DN323" s="74" t="inlineStr">
        <is>
          <t>Akshay Shetty</t>
        </is>
      </c>
      <c r="DO323" s="74" t="inlineStr">
        <is>
          <t>N-3</t>
        </is>
      </c>
      <c r="DP323" s="74" t="inlineStr">
        <is>
          <t>Individual Contributor</t>
        </is>
      </c>
      <c r="DQ323" s="74" t="inlineStr">
        <is>
          <t>0 years, 0 months, 0 days</t>
        </is>
      </c>
      <c r="DR323" s="74" t="inlineStr">
        <is>
          <t>1 years, 5 months, 11 days</t>
        </is>
      </c>
      <c r="DS323" s="74" t="inlineStr">
        <is>
          <t>1 years, 5 months, 11 days</t>
        </is>
      </c>
      <c r="DT323" s="74" t="n"/>
      <c r="DU323" s="74" t="inlineStr">
        <is>
          <t>Datatech</t>
        </is>
      </c>
      <c r="DV323" s="74" t="inlineStr">
        <is>
          <t>Datatech</t>
        </is>
      </c>
      <c r="DW323" s="74" t="inlineStr">
        <is>
          <t>Technology</t>
        </is>
      </c>
      <c r="DX323" s="74" t="inlineStr">
        <is>
          <t>Development</t>
        </is>
      </c>
      <c r="DY323" s="74" t="inlineStr">
        <is>
          <t>Yes</t>
        </is>
      </c>
      <c r="DZ323" s="74" t="inlineStr">
        <is>
          <t>Product/Project</t>
        </is>
      </c>
      <c r="EA323" s="74" t="inlineStr">
        <is>
          <t>Java</t>
        </is>
      </c>
      <c r="EB323" s="74" t="inlineStr">
        <is>
          <t>Technical - Developer</t>
        </is>
      </c>
      <c r="EC323" s="74" t="inlineStr">
        <is>
          <t>Turbhe</t>
        </is>
      </c>
      <c r="ED323" s="74" t="n"/>
      <c r="EE323" s="7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F323" s="74"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G323" s="74" t="n">
        <v>2</v>
      </c>
      <c r="EH323" s="74" t="n"/>
      <c r="EI323" s="74" t="inlineStr">
        <is>
          <t>Junior Software Engineer</t>
        </is>
      </c>
      <c r="EJ323" s="74" t="inlineStr">
        <is>
          <t>No</t>
        </is>
      </c>
      <c r="EK323" s="74" t="n">
        <v>2</v>
      </c>
      <c r="EL323" s="74" t="inlineStr">
        <is>
          <t>Low</t>
        </is>
      </c>
      <c r="EM323" s="74" t="inlineStr">
        <is>
          <t>Performance Risk</t>
        </is>
      </c>
      <c r="EN323" s="74" t="inlineStr">
        <is>
          <t>No</t>
        </is>
      </c>
      <c r="EO323" s="74" t="inlineStr">
        <is>
          <t>No</t>
        </is>
      </c>
      <c r="EP323" s="74" t="inlineStr">
        <is>
          <t>Yes</t>
        </is>
      </c>
      <c r="EQ323" s="74" t="n"/>
      <c r="ER323" s="74" t="inlineStr">
        <is>
          <t>Optimal use of AI
System Design Thinking
Flutter, Django
Product Knowledge</t>
        </is>
      </c>
      <c r="ES323" s="74" t="n"/>
      <c r="ET323" s="74" t="n"/>
      <c r="EU323" s="74" t="inlineStr">
        <is>
          <t>Peridot App + backend</t>
        </is>
      </c>
      <c r="EV323" s="130" t="n"/>
      <c r="EW323" s="131" t="n"/>
      <c r="EX323" s="131" t="n"/>
      <c r="EY323" s="131" t="n"/>
      <c r="EZ323" s="131" t="n"/>
      <c r="FA323" s="131" t="n"/>
      <c r="FB323" s="131" t="n"/>
      <c r="FC323" s="131" t="inlineStr">
        <is>
          <t>IRIS2332</t>
        </is>
      </c>
    </row>
    <row r="324" ht="78" customHeight="1">
      <c r="A324" s="109" t="inlineStr">
        <is>
          <t>Mapped</t>
        </is>
      </c>
      <c r="B324" s="109" t="inlineStr">
        <is>
          <t>Datatech</t>
        </is>
      </c>
      <c r="C324" s="110" t="inlineStr">
        <is>
          <t>IRISDTN001</t>
        </is>
      </c>
      <c r="D324" s="110" t="inlineStr">
        <is>
          <t>Riyanka Dey</t>
        </is>
      </c>
      <c r="E324" s="110" t="inlineStr">
        <is>
          <t>Technology</t>
        </is>
      </c>
      <c r="F324" s="162" t="inlineStr">
        <is>
          <t>Intern</t>
        </is>
      </c>
      <c r="G324" s="162" t="inlineStr">
        <is>
          <t>Intern – Product Operations &amp; Research</t>
        </is>
      </c>
      <c r="H324" s="162" t="inlineStr">
        <is>
          <t>Not in current mapping files</t>
        </is>
      </c>
      <c r="I324" s="162" t="inlineStr">
        <is>
          <t>A1</t>
        </is>
      </c>
      <c r="J324" s="151" t="inlineStr">
        <is>
          <t>● Newly mapped</t>
        </is>
      </c>
      <c r="K324" s="110" t="inlineStr">
        <is>
          <t>Product Management</t>
        </is>
      </c>
      <c r="L324" s="110" t="inlineStr">
        <is>
          <t>Product Operations &amp; Research</t>
        </is>
      </c>
      <c r="M324" s="110" t="n"/>
      <c r="N324" s="110" t="n">
        <v>20</v>
      </c>
      <c r="O324" s="109" t="inlineStr">
        <is>
          <t>Entry / P1 · intern</t>
        </is>
      </c>
      <c r="P324" s="110" t="inlineStr">
        <is>
          <t>Entry</t>
        </is>
      </c>
      <c r="Q324" s="110" t="inlineStr">
        <is>
          <t>1 Follow</t>
        </is>
      </c>
      <c r="R324" s="110" t="inlineStr">
        <is>
          <t>0 yrs · fresher / intern</t>
        </is>
      </c>
      <c r="S324" s="110" t="inlineStr">
        <is>
          <t>—</t>
        </is>
      </c>
      <c r="T324" s="110" t="inlineStr">
        <is>
          <t>Product Analyst</t>
        </is>
      </c>
      <c r="U324" s="110" t="inlineStr">
        <is>
          <t>—</t>
        </is>
      </c>
      <c r="V324" s="110" t="inlineStr">
        <is>
          <t>Pragmatic Institute Framework · 37 activities, 7 categories; AIPMM</t>
        </is>
      </c>
      <c r="W324" s="110" t="inlineStr">
        <is>
          <t>Core 1 · Future 1 · Functional 1 · Leadership not scored</t>
        </is>
      </c>
      <c r="X324" s="73" t="n">
        <v>561</v>
      </c>
      <c r="Y324" s="74" t="inlineStr">
        <is>
          <t>IRISDTN001</t>
        </is>
      </c>
      <c r="Z324" s="74" t="inlineStr">
        <is>
          <t>Intern</t>
        </is>
      </c>
      <c r="AA324" s="74" t="inlineStr">
        <is>
          <t>Active</t>
        </is>
      </c>
      <c r="AB324" s="74" t="inlineStr">
        <is>
          <t>Riyanka Dey</t>
        </is>
      </c>
      <c r="AC324" s="164" t="n">
        <v>46240</v>
      </c>
      <c r="AD324" s="74" t="inlineStr">
        <is>
          <t>Intern</t>
        </is>
      </c>
      <c r="AE324" s="74" t="inlineStr">
        <is>
          <t>B.E</t>
        </is>
      </c>
      <c r="AF324" s="74" t="inlineStr">
        <is>
          <t>Nilesh Majumdar</t>
        </is>
      </c>
      <c r="AG324" s="74" t="inlineStr">
        <is>
          <t>N-3</t>
        </is>
      </c>
      <c r="AH324" s="74" t="inlineStr">
        <is>
          <t>Individual Contributor</t>
        </is>
      </c>
      <c r="AI324" s="74" t="inlineStr">
        <is>
          <t>0 years, 6 months, 0 days</t>
        </is>
      </c>
      <c r="AJ324" s="74" t="inlineStr">
        <is>
          <t>0 years, 0 months, 19 days</t>
        </is>
      </c>
      <c r="AK324" s="74" t="inlineStr">
        <is>
          <t>Datatech</t>
        </is>
      </c>
      <c r="AL324" s="74" t="inlineStr">
        <is>
          <t>Datatech</t>
        </is>
      </c>
      <c r="AM324" s="74" t="inlineStr">
        <is>
          <t>Technology</t>
        </is>
      </c>
      <c r="AN324" s="74" t="inlineStr">
        <is>
          <t>Development</t>
        </is>
      </c>
      <c r="AO324" s="74" t="n"/>
      <c r="AP324" s="74" t="n"/>
      <c r="AQ324" s="74" t="inlineStr">
        <is>
          <t>Data Analyst</t>
        </is>
      </c>
      <c r="AR324" s="74" t="n"/>
      <c r="AS324" s="74" t="n">
        <v>20</v>
      </c>
      <c r="AT324" s="74" t="inlineStr">
        <is>
          <t>Covered</t>
        </is>
      </c>
      <c r="AU324" s="74" t="n"/>
      <c r="AV324" s="74" t="n"/>
      <c r="AW324" s="74" t="n"/>
      <c r="AX324" s="74" t="n"/>
      <c r="AY324" s="74" t="n"/>
      <c r="AZ324" s="74" t="n"/>
      <c r="BA324" s="74" t="n"/>
      <c r="BB324" s="74" t="n"/>
      <c r="BC324" s="74" t="n"/>
      <c r="BD324" s="74" t="n"/>
      <c r="BE324" s="74" t="n"/>
      <c r="BF324" s="74" t="n"/>
      <c r="BG324" s="74" t="n"/>
      <c r="BH324" s="74" t="n"/>
      <c r="BI324" s="74" t="n"/>
      <c r="BJ324" s="74" t="n"/>
      <c r="BK324" s="74" t="n"/>
      <c r="BL324" s="74" t="n"/>
      <c r="BM324" s="74" t="n"/>
      <c r="BN324" s="74" t="n"/>
      <c r="BO324" s="74" t="n"/>
      <c r="BP324" s="74" t="n"/>
      <c r="BQ324" s="74" t="n"/>
      <c r="BR324" s="74" t="n"/>
      <c r="BS324" s="74" t="n"/>
      <c r="BT324" s="74" t="n"/>
      <c r="BU324" s="74" t="n"/>
      <c r="BV324" s="74" t="n"/>
      <c r="BW324" s="74" t="n"/>
      <c r="BX324" s="74" t="n"/>
      <c r="BY324" s="74" t="n"/>
      <c r="BZ324" s="74" t="n"/>
      <c r="CA324" s="74" t="n"/>
      <c r="CB324" s="74" t="n"/>
      <c r="CC324" s="74" t="n"/>
      <c r="CD324" s="74" t="n"/>
      <c r="CE324" s="74" t="n"/>
      <c r="CF324" s="74" t="n"/>
      <c r="CG324" s="74" t="n"/>
      <c r="CH324" s="74" t="n"/>
      <c r="CI324" s="74" t="n"/>
      <c r="CJ324" s="74" t="n"/>
      <c r="CK324" s="74" t="n"/>
      <c r="CL324" s="74" t="n"/>
      <c r="CM324" s="74" t="n"/>
      <c r="CN324" s="74" t="n"/>
      <c r="CO324" s="74" t="n"/>
      <c r="CP324" s="74" t="n"/>
      <c r="CQ324" s="74" t="n"/>
      <c r="CR324" s="74" t="n"/>
      <c r="CS324" s="74" t="n"/>
      <c r="CT324" s="74" t="n"/>
      <c r="CU324" s="74" t="n"/>
      <c r="CV324" s="74" t="n"/>
      <c r="CW324" s="74" t="n"/>
      <c r="CX324" s="74" t="n"/>
      <c r="CY324" s="74" t="n"/>
      <c r="CZ324" s="74" t="n"/>
      <c r="DA324" s="74" t="n"/>
      <c r="DB324" s="74" t="n"/>
      <c r="DC324" s="74" t="n"/>
      <c r="DD324" s="74" t="n"/>
      <c r="DE324" s="74" t="n"/>
      <c r="DF324" s="74" t="n"/>
      <c r="DG324" s="74" t="n"/>
      <c r="DH324" s="74" t="n"/>
      <c r="DI324" s="74" t="n"/>
      <c r="DJ324" s="74" t="n"/>
      <c r="DK324" s="74" t="n"/>
      <c r="DL324" s="74" t="n"/>
      <c r="DM324" s="74" t="n"/>
      <c r="DN324" s="74" t="n"/>
      <c r="DO324" s="74" t="n"/>
      <c r="DP324" s="74" t="n"/>
      <c r="DQ324" s="74" t="n"/>
      <c r="DR324" s="74" t="n"/>
      <c r="DS324" s="74" t="n"/>
      <c r="DT324" s="74" t="n"/>
      <c r="DU324" s="74" t="n"/>
      <c r="DV324" s="74" t="n"/>
      <c r="DW324" s="74" t="n"/>
      <c r="DX324" s="74" t="n"/>
      <c r="DY324" s="74" t="n"/>
      <c r="DZ324" s="74" t="n"/>
      <c r="EA324" s="74" t="n"/>
      <c r="EB324" s="74" t="n"/>
      <c r="EC324" s="74" t="n"/>
      <c r="ED324" s="74" t="n"/>
      <c r="EE324" s="74" t="n"/>
      <c r="EF324" s="74" t="n"/>
      <c r="EG324" s="74" t="n"/>
      <c r="EH324" s="74" t="n"/>
      <c r="EI324" s="74" t="n"/>
      <c r="EJ324" s="74" t="n"/>
      <c r="EK324" s="74" t="n"/>
      <c r="EL324" s="74" t="n"/>
      <c r="EM324" s="74" t="n"/>
      <c r="EN324" s="74" t="n"/>
      <c r="EO324" s="74" t="n"/>
      <c r="EP324" s="74" t="n"/>
      <c r="EQ324" s="74" t="n"/>
      <c r="ER324" s="74" t="n"/>
      <c r="ES324" s="74" t="n"/>
      <c r="ET324" s="74" t="n"/>
      <c r="EU324" s="74" t="n"/>
      <c r="EV324" s="130" t="n"/>
      <c r="EW324" s="131" t="n"/>
      <c r="EX324" s="131" t="n"/>
      <c r="EY324" s="131" t="n"/>
      <c r="EZ324" s="131" t="n"/>
      <c r="FA324" s="131" t="n"/>
      <c r="FB324" s="131" t="n"/>
      <c r="FC324" s="131" t="n"/>
    </row>
    <row r="325" ht="103" customHeight="1">
      <c r="A325" s="109" t="inlineStr">
        <is>
          <t>Mapped</t>
        </is>
      </c>
      <c r="B325" s="109" t="inlineStr">
        <is>
          <t>Datatech</t>
        </is>
      </c>
      <c r="C325" s="110" t="inlineStr">
        <is>
          <t>No Emp ID · external consultant</t>
        </is>
      </c>
      <c r="D325" s="110" t="inlineStr">
        <is>
          <t>Sadhan Kumar</t>
        </is>
      </c>
      <c r="E325" s="110" t="inlineStr">
        <is>
          <t>Technology</t>
        </is>
      </c>
      <c r="F325" s="162" t="inlineStr">
        <is>
          <t>Consultant</t>
        </is>
      </c>
      <c r="G325" s="162" t="inlineStr">
        <is>
          <t>Associate Consultant – Software Development</t>
        </is>
      </c>
      <c r="H325" s="110" t="inlineStr">
        <is>
          <t>—</t>
        </is>
      </c>
      <c r="I325" s="110" t="inlineStr">
        <is>
          <t>X1</t>
        </is>
      </c>
      <c r="J325" s="110" t="inlineStr">
        <is>
          <t>• Same level</t>
        </is>
      </c>
      <c r="K325" s="110" t="inlineStr">
        <is>
          <t>Engineering &amp; Development</t>
        </is>
      </c>
      <c r="L325" s="110" t="inlineStr">
        <is>
          <t>Backend Development</t>
        </is>
      </c>
      <c r="M325" s="110" t="n"/>
      <c r="N325" s="110" t="n">
        <v>0</v>
      </c>
      <c r="O325" s="109" t="inlineStr">
        <is>
          <t>Contractor</t>
        </is>
      </c>
      <c r="P325" s="110" t="inlineStr">
        <is>
          <t>—</t>
        </is>
      </c>
      <c r="Q325" s="110" t="inlineStr">
        <is>
          <t>—</t>
        </is>
      </c>
      <c r="R325" s="110" t="inlineStr">
        <is>
          <t>0–5 yrs</t>
        </is>
      </c>
      <c r="S325" s="110" t="inlineStr">
        <is>
          <t>—</t>
        </is>
      </c>
      <c r="T325" s="110" t="inlineStr">
        <is>
          <t>Contractor · rate card</t>
        </is>
      </c>
      <c r="U325" s="110" t="inlineStr">
        <is>
          <t>—</t>
        </is>
      </c>
      <c r="V325" s="110" t="inlineStr">
        <is>
          <t>SFIA 9 · software development, programming; OWASP secure coding; cloud vendor certifications</t>
        </is>
      </c>
      <c r="W325" s="110" t="inlineStr">
        <is>
          <t>Per statement of work</t>
        </is>
      </c>
      <c r="X325" s="73" t="n">
        <v>584</v>
      </c>
      <c r="Y325" s="74" t="n"/>
      <c r="Z325" s="74" t="inlineStr">
        <is>
          <t>External Consultant</t>
        </is>
      </c>
      <c r="AA325" s="74" t="inlineStr">
        <is>
          <t>Active</t>
        </is>
      </c>
      <c r="AB325" s="74" t="inlineStr">
        <is>
          <t>Sadhan Kumar</t>
        </is>
      </c>
      <c r="AC325" s="164" t="n">
        <v>46235</v>
      </c>
      <c r="AD325" s="74" t="inlineStr">
        <is>
          <t>Consultant</t>
        </is>
      </c>
      <c r="AE325" s="74" t="n"/>
      <c r="AF325" s="74" t="n"/>
      <c r="AG325" s="74" t="n"/>
      <c r="AH325" s="74" t="inlineStr">
        <is>
          <t>Individual Contributor</t>
        </is>
      </c>
      <c r="AI325" s="74" t="n"/>
      <c r="AJ325" s="74" t="n"/>
      <c r="AK325" s="74" t="n"/>
      <c r="AL325" s="74" t="inlineStr">
        <is>
          <t>Datatech</t>
        </is>
      </c>
      <c r="AM325" s="74" t="inlineStr">
        <is>
          <t>Technology</t>
        </is>
      </c>
      <c r="AN325" s="74" t="inlineStr">
        <is>
          <t>Development</t>
        </is>
      </c>
      <c r="AO325" s="74" t="inlineStr">
        <is>
          <t>Yes</t>
        </is>
      </c>
      <c r="AP325" s="74" t="inlineStr">
        <is>
          <t>Product/Project</t>
        </is>
      </c>
      <c r="AQ325" s="74" t="n"/>
      <c r="AR325" s="74" t="inlineStr">
        <is>
          <t>Technical - Developer</t>
        </is>
      </c>
      <c r="AS325" s="74" t="n">
        <v>0</v>
      </c>
      <c r="AT325" s="74" t="inlineStr">
        <is>
          <t>E-External Consultant</t>
        </is>
      </c>
      <c r="AU325" s="74" t="n"/>
      <c r="AV325" s="74" t="n"/>
      <c r="AW325" s="74" t="n"/>
      <c r="AX325" s="74" t="n"/>
      <c r="AY325" s="74" t="n"/>
      <c r="AZ325" s="74" t="n"/>
      <c r="BA325" s="74" t="n"/>
      <c r="BB325" s="74" t="n"/>
      <c r="BC325" s="74" t="n"/>
      <c r="BD325" s="74" t="n"/>
      <c r="BE325" s="74" t="n"/>
      <c r="BF325" s="74" t="n"/>
      <c r="BG325" s="74" t="n"/>
      <c r="BH325" s="74" t="n"/>
      <c r="BI325" s="74" t="n"/>
      <c r="BJ325" s="74" t="n"/>
      <c r="BK325" s="74" t="n"/>
      <c r="BL325" s="74" t="n"/>
      <c r="BM325" s="74" t="n"/>
      <c r="BN325" s="74" t="n"/>
      <c r="BO325" s="74" t="n"/>
      <c r="BP325" s="74" t="n"/>
      <c r="BQ325" s="74" t="n"/>
      <c r="BR325" s="74" t="n"/>
      <c r="BS325" s="74" t="n"/>
      <c r="BT325" s="74" t="n"/>
      <c r="BU325" s="74" t="n"/>
      <c r="BV325" s="74" t="n"/>
      <c r="BW325" s="74" t="n"/>
      <c r="BX325" s="74" t="n"/>
      <c r="BY325" s="74" t="n"/>
      <c r="BZ325" s="74" t="n"/>
      <c r="CA325" s="74" t="n"/>
      <c r="CB325" s="74" t="n"/>
      <c r="CC325" s="74" t="n"/>
      <c r="CD325" s="74" t="n"/>
      <c r="CE325" s="74" t="n"/>
      <c r="CF325" s="74" t="n"/>
      <c r="CG325" s="74" t="n"/>
      <c r="CH325" s="74" t="n"/>
      <c r="CI325" s="74" t="n"/>
      <c r="CJ325" s="74" t="n"/>
      <c r="CK325" s="74" t="n"/>
      <c r="CL325" s="74" t="n"/>
      <c r="CM325" s="74" t="n"/>
      <c r="CN325" s="74" t="n"/>
      <c r="CO325" s="74" t="n"/>
      <c r="CP325" s="74" t="n"/>
      <c r="CQ325" s="74" t="n"/>
      <c r="CR325" s="74" t="n"/>
      <c r="CS325" s="74" t="n"/>
      <c r="CT325" s="74" t="n"/>
      <c r="CU325" s="74" t="n"/>
      <c r="CV325" s="74" t="n"/>
      <c r="CW325" s="74" t="n"/>
      <c r="CX325" s="74" t="n"/>
      <c r="CY325" s="74" t="n"/>
      <c r="CZ325" s="74" t="n"/>
      <c r="DA325" s="74" t="n"/>
      <c r="DB325" s="74" t="n"/>
      <c r="DC325" s="74" t="n"/>
      <c r="DD325" s="74" t="n"/>
      <c r="DE325" s="74" t="n"/>
      <c r="DF325" s="74" t="n"/>
      <c r="DG325" s="74" t="n"/>
      <c r="DH325" s="74" t="n"/>
      <c r="DI325" s="74" t="n"/>
      <c r="DJ325" s="74" t="n"/>
      <c r="DK325" s="74" t="n"/>
      <c r="DL325" s="74" t="n"/>
      <c r="DM325" s="74" t="n"/>
      <c r="DN325" s="74" t="n"/>
      <c r="DO325" s="74" t="n"/>
      <c r="DP325" s="74" t="n"/>
      <c r="DQ325" s="74" t="n"/>
      <c r="DR325" s="74" t="n"/>
      <c r="DS325" s="74" t="n"/>
      <c r="DT325" s="74" t="n"/>
      <c r="DU325" s="74" t="n"/>
      <c r="DV325" s="74" t="n"/>
      <c r="DW325" s="74" t="n"/>
      <c r="DX325" s="74" t="n"/>
      <c r="DY325" s="74" t="n"/>
      <c r="DZ325" s="74" t="n"/>
      <c r="EA325" s="74" t="n"/>
      <c r="EB325" s="74" t="n"/>
      <c r="EC325" s="74" t="n"/>
      <c r="ED325" s="74" t="n"/>
      <c r="EE325" s="74" t="n"/>
      <c r="EF325" s="74" t="n"/>
      <c r="EG325" s="74" t="n"/>
      <c r="EH325" s="74" t="n"/>
      <c r="EI325" s="74" t="n"/>
      <c r="EJ325" s="74" t="n"/>
      <c r="EK325" s="74" t="n"/>
      <c r="EL325" s="74" t="n"/>
      <c r="EM325" s="74" t="n"/>
      <c r="EN325" s="74" t="n"/>
      <c r="EO325" s="74" t="n"/>
      <c r="EP325" s="74" t="n"/>
      <c r="EQ325" s="74" t="n"/>
      <c r="ER325" s="74" t="n"/>
      <c r="ES325" s="74" t="n"/>
      <c r="ET325" s="74" t="n"/>
      <c r="EU325" s="74" t="n"/>
      <c r="EV325" s="130" t="n"/>
      <c r="EW325" s="131" t="n"/>
      <c r="EX325" s="131" t="n"/>
      <c r="EY325" s="131" t="n"/>
      <c r="EZ325" s="131" t="n"/>
      <c r="FA325" s="131" t="n"/>
      <c r="FB325" s="131" t="n"/>
      <c r="FC325" s="131" t="n"/>
    </row>
    <row r="326" ht="103" customHeight="1">
      <c r="A326" s="109" t="inlineStr">
        <is>
          <t>Mapped</t>
        </is>
      </c>
      <c r="B326" s="109" t="inlineStr">
        <is>
          <t>Datatech</t>
        </is>
      </c>
      <c r="C326" s="110" t="inlineStr">
        <is>
          <t>No Emp ID · external consultant</t>
        </is>
      </c>
      <c r="D326" s="110" t="inlineStr">
        <is>
          <t>Sohel Yadav</t>
        </is>
      </c>
      <c r="E326" s="110" t="inlineStr">
        <is>
          <t>Technology</t>
        </is>
      </c>
      <c r="F326" s="162" t="inlineStr">
        <is>
          <t>Consultant</t>
        </is>
      </c>
      <c r="G326" s="162" t="inlineStr">
        <is>
          <t>Associate Consultant – Software Development</t>
        </is>
      </c>
      <c r="H326" s="110" t="inlineStr">
        <is>
          <t>—</t>
        </is>
      </c>
      <c r="I326" s="110" t="inlineStr">
        <is>
          <t>X1</t>
        </is>
      </c>
      <c r="J326" s="110" t="inlineStr">
        <is>
          <t>• Same level</t>
        </is>
      </c>
      <c r="K326" s="110" t="inlineStr">
        <is>
          <t>Engineering &amp; Development</t>
        </is>
      </c>
      <c r="L326" s="110" t="inlineStr">
        <is>
          <t>Backend Development</t>
        </is>
      </c>
      <c r="M326" s="110" t="n"/>
      <c r="N326" s="110" t="n">
        <v>0</v>
      </c>
      <c r="O326" s="109" t="inlineStr">
        <is>
          <t>Contractor</t>
        </is>
      </c>
      <c r="P326" s="110" t="inlineStr">
        <is>
          <t>—</t>
        </is>
      </c>
      <c r="Q326" s="110" t="inlineStr">
        <is>
          <t>—</t>
        </is>
      </c>
      <c r="R326" s="110" t="inlineStr">
        <is>
          <t>0–5 yrs</t>
        </is>
      </c>
      <c r="S326" s="110" t="inlineStr">
        <is>
          <t>—</t>
        </is>
      </c>
      <c r="T326" s="110" t="inlineStr">
        <is>
          <t>Contractor · rate card</t>
        </is>
      </c>
      <c r="U326" s="110" t="inlineStr">
        <is>
          <t>—</t>
        </is>
      </c>
      <c r="V326" s="110" t="inlineStr">
        <is>
          <t>SFIA 9 · software development, programming; OWASP secure coding; cloud vendor certifications</t>
        </is>
      </c>
      <c r="W326" s="110" t="inlineStr">
        <is>
          <t>Per statement of work</t>
        </is>
      </c>
      <c r="X326" s="73" t="n">
        <v>581</v>
      </c>
      <c r="Y326" s="74" t="n"/>
      <c r="Z326" s="74" t="inlineStr">
        <is>
          <t>External Consultant</t>
        </is>
      </c>
      <c r="AA326" s="74" t="inlineStr">
        <is>
          <t>Active</t>
        </is>
      </c>
      <c r="AB326" s="74" t="inlineStr">
        <is>
          <t>Sohel Yadav</t>
        </is>
      </c>
      <c r="AC326" s="164" t="n">
        <v>46174</v>
      </c>
      <c r="AD326" s="74" t="inlineStr">
        <is>
          <t>Consultant</t>
        </is>
      </c>
      <c r="AE326" s="74" t="n"/>
      <c r="AF326" s="74" t="n"/>
      <c r="AG326" s="74" t="n"/>
      <c r="AH326" s="74" t="inlineStr">
        <is>
          <t>Individual Contributor</t>
        </is>
      </c>
      <c r="AI326" s="74" t="n"/>
      <c r="AJ326" s="74" t="n"/>
      <c r="AK326" s="74" t="n"/>
      <c r="AL326" s="74" t="inlineStr">
        <is>
          <t>Datatech</t>
        </is>
      </c>
      <c r="AM326" s="74" t="inlineStr">
        <is>
          <t>Technology</t>
        </is>
      </c>
      <c r="AN326" s="74" t="inlineStr">
        <is>
          <t>Development</t>
        </is>
      </c>
      <c r="AO326" s="74" t="inlineStr">
        <is>
          <t>Yes</t>
        </is>
      </c>
      <c r="AP326" s="74" t="inlineStr">
        <is>
          <t>Product/Project</t>
        </is>
      </c>
      <c r="AQ326" s="74" t="n"/>
      <c r="AR326" s="74" t="inlineStr">
        <is>
          <t>Technical - Developer</t>
        </is>
      </c>
      <c r="AS326" s="74" t="n">
        <v>0</v>
      </c>
      <c r="AT326" s="74" t="inlineStr">
        <is>
          <t>E-External Consultant</t>
        </is>
      </c>
      <c r="AU326" s="74" t="n"/>
      <c r="AV326" s="74" t="n"/>
      <c r="AW326" s="74" t="n"/>
      <c r="AX326" s="74" t="n"/>
      <c r="AY326" s="74" t="n"/>
      <c r="AZ326" s="74" t="n"/>
      <c r="BA326" s="74" t="n"/>
      <c r="BB326" s="74" t="n"/>
      <c r="BC326" s="74" t="n"/>
      <c r="BD326" s="74" t="n"/>
      <c r="BE326" s="74" t="n"/>
      <c r="BF326" s="74" t="n"/>
      <c r="BG326" s="74" t="n"/>
      <c r="BH326" s="74" t="n"/>
      <c r="BI326" s="74" t="n"/>
      <c r="BJ326" s="74" t="n"/>
      <c r="BK326" s="74" t="n"/>
      <c r="BL326" s="74" t="n"/>
      <c r="BM326" s="74" t="n"/>
      <c r="BN326" s="74" t="n"/>
      <c r="BO326" s="74" t="n"/>
      <c r="BP326" s="74" t="n"/>
      <c r="BQ326" s="74" t="n"/>
      <c r="BR326" s="74" t="n"/>
      <c r="BS326" s="74" t="n"/>
      <c r="BT326" s="74" t="n"/>
      <c r="BU326" s="74" t="n"/>
      <c r="BV326" s="74" t="n"/>
      <c r="BW326" s="74" t="n"/>
      <c r="BX326" s="74" t="n"/>
      <c r="BY326" s="74" t="n"/>
      <c r="BZ326" s="74" t="n"/>
      <c r="CA326" s="74" t="n"/>
      <c r="CB326" s="74" t="n"/>
      <c r="CC326" s="74" t="n"/>
      <c r="CD326" s="74" t="n"/>
      <c r="CE326" s="74" t="n"/>
      <c r="CF326" s="74" t="n"/>
      <c r="CG326" s="74" t="n"/>
      <c r="CH326" s="74" t="n"/>
      <c r="CI326" s="74" t="n"/>
      <c r="CJ326" s="74" t="n"/>
      <c r="CK326" s="74" t="n"/>
      <c r="CL326" s="74" t="n"/>
      <c r="CM326" s="74" t="n"/>
      <c r="CN326" s="74" t="n"/>
      <c r="CO326" s="74" t="n"/>
      <c r="CP326" s="74" t="n"/>
      <c r="CQ326" s="74" t="n"/>
      <c r="CR326" s="74" t="n"/>
      <c r="CS326" s="74" t="n"/>
      <c r="CT326" s="74" t="n"/>
      <c r="CU326" s="74" t="n"/>
      <c r="CV326" s="74" t="n"/>
      <c r="CW326" s="74" t="n"/>
      <c r="CX326" s="74" t="n"/>
      <c r="CY326" s="74" t="n"/>
      <c r="CZ326" s="74" t="n"/>
      <c r="DA326" s="74" t="n"/>
      <c r="DB326" s="74" t="n"/>
      <c r="DC326" s="74" t="n"/>
      <c r="DD326" s="74" t="n"/>
      <c r="DE326" s="74" t="n"/>
      <c r="DF326" s="74" t="n"/>
      <c r="DG326" s="74" t="n"/>
      <c r="DH326" s="74" t="n"/>
      <c r="DI326" s="74" t="n"/>
      <c r="DJ326" s="74" t="n"/>
      <c r="DK326" s="74" t="n"/>
      <c r="DL326" s="74" t="n"/>
      <c r="DM326" s="74" t="n"/>
      <c r="DN326" s="74" t="n"/>
      <c r="DO326" s="74" t="n"/>
      <c r="DP326" s="74" t="n"/>
      <c r="DQ326" s="74" t="n"/>
      <c r="DR326" s="74" t="n"/>
      <c r="DS326" s="74" t="n"/>
      <c r="DT326" s="74" t="n"/>
      <c r="DU326" s="74" t="n"/>
      <c r="DV326" s="74" t="n"/>
      <c r="DW326" s="74" t="n"/>
      <c r="DX326" s="74" t="n"/>
      <c r="DY326" s="74" t="n"/>
      <c r="DZ326" s="74" t="n"/>
      <c r="EA326" s="74" t="n"/>
      <c r="EB326" s="74" t="n"/>
      <c r="EC326" s="74" t="n"/>
      <c r="ED326" s="74" t="n"/>
      <c r="EE326" s="74" t="n"/>
      <c r="EF326" s="74" t="n"/>
      <c r="EG326" s="74" t="n"/>
      <c r="EH326" s="74" t="n"/>
      <c r="EI326" s="74" t="n"/>
      <c r="EJ326" s="74" t="n"/>
      <c r="EK326" s="74" t="n"/>
      <c r="EL326" s="74" t="n"/>
      <c r="EM326" s="74" t="n"/>
      <c r="EN326" s="74" t="n"/>
      <c r="EO326" s="74" t="n"/>
      <c r="EP326" s="74" t="n"/>
      <c r="EQ326" s="74" t="n"/>
      <c r="ER326" s="74" t="n"/>
      <c r="ES326" s="74" t="n"/>
      <c r="ET326" s="74" t="n"/>
      <c r="EU326" s="74" t="n"/>
      <c r="EV326" s="130" t="n"/>
      <c r="EW326" s="131" t="n"/>
      <c r="EX326" s="131" t="n"/>
      <c r="EY326" s="131" t="n"/>
      <c r="EZ326" s="131" t="n"/>
      <c r="FA326" s="131" t="n"/>
      <c r="FB326" s="131" t="n"/>
      <c r="FC326" s="131" t="n"/>
    </row>
    <row r="327" ht="103" customHeight="1">
      <c r="A327" s="109" t="inlineStr">
        <is>
          <t>Mapped</t>
        </is>
      </c>
      <c r="B327" s="109" t="inlineStr">
        <is>
          <t>Datatech</t>
        </is>
      </c>
      <c r="C327" s="110" t="inlineStr">
        <is>
          <t>No Emp ID · in-house consultant</t>
        </is>
      </c>
      <c r="D327" s="110" t="inlineStr">
        <is>
          <t>Vivek Kumar</t>
        </is>
      </c>
      <c r="E327" s="110" t="inlineStr">
        <is>
          <t>Technology</t>
        </is>
      </c>
      <c r="F327" s="162" t="inlineStr">
        <is>
          <t>Consultant</t>
        </is>
      </c>
      <c r="G327" s="162" t="inlineStr">
        <is>
          <t>Associate Consultant – Software Development</t>
        </is>
      </c>
      <c r="H327" s="110" t="inlineStr">
        <is>
          <t>Not in current mapping files</t>
        </is>
      </c>
      <c r="I327" s="110" t="inlineStr">
        <is>
          <t>X1</t>
        </is>
      </c>
      <c r="J327" s="110" t="inlineStr">
        <is>
          <t>• Same level</t>
        </is>
      </c>
      <c r="K327" s="110" t="inlineStr">
        <is>
          <t>Engineering &amp; Development</t>
        </is>
      </c>
      <c r="L327" s="110" t="inlineStr">
        <is>
          <t>Backend Development</t>
        </is>
      </c>
      <c r="M327" s="110" t="n"/>
      <c r="N327" s="110" t="n">
        <v>0</v>
      </c>
      <c r="O327" s="109" t="inlineStr">
        <is>
          <t>Contractor</t>
        </is>
      </c>
      <c r="P327" s="110" t="inlineStr">
        <is>
          <t>—</t>
        </is>
      </c>
      <c r="Q327" s="110" t="inlineStr">
        <is>
          <t>—</t>
        </is>
      </c>
      <c r="R327" s="110" t="inlineStr">
        <is>
          <t>0–5 yrs</t>
        </is>
      </c>
      <c r="S327" s="110" t="inlineStr">
        <is>
          <t>—</t>
        </is>
      </c>
      <c r="T327" s="110" t="inlineStr">
        <is>
          <t>Contractor · rate card</t>
        </is>
      </c>
      <c r="U327" s="110" t="inlineStr">
        <is>
          <t>—</t>
        </is>
      </c>
      <c r="V327" s="110" t="inlineStr">
        <is>
          <t>SFIA 9 · software development, programming; OWASP secure coding; cloud vendor certifications</t>
        </is>
      </c>
      <c r="W327" s="110" t="inlineStr">
        <is>
          <t>Per statement of work</t>
        </is>
      </c>
      <c r="X327" s="73" t="n">
        <v>582</v>
      </c>
      <c r="Y327" s="74" t="n"/>
      <c r="Z327" s="74" t="inlineStr">
        <is>
          <t>In-House Consultant</t>
        </is>
      </c>
      <c r="AA327" s="74" t="inlineStr">
        <is>
          <t>Active</t>
        </is>
      </c>
      <c r="AB327" s="74" t="inlineStr">
        <is>
          <t>Vivek Kumar</t>
        </is>
      </c>
      <c r="AC327" s="164" t="n">
        <v>46174</v>
      </c>
      <c r="AD327" s="74" t="inlineStr">
        <is>
          <t>Consultant</t>
        </is>
      </c>
      <c r="AE327" s="74" t="n"/>
      <c r="AF327" s="74" t="n"/>
      <c r="AG327" s="74" t="n"/>
      <c r="AH327" s="74" t="inlineStr">
        <is>
          <t>Individual Contributor</t>
        </is>
      </c>
      <c r="AI327" s="74" t="n"/>
      <c r="AJ327" s="74" t="n"/>
      <c r="AK327" s="74" t="n"/>
      <c r="AL327" s="74" t="inlineStr">
        <is>
          <t>Datatech</t>
        </is>
      </c>
      <c r="AM327" s="74" t="inlineStr">
        <is>
          <t>Technology</t>
        </is>
      </c>
      <c r="AN327" s="74" t="inlineStr">
        <is>
          <t>Development</t>
        </is>
      </c>
      <c r="AO327" s="74" t="inlineStr">
        <is>
          <t>Yes</t>
        </is>
      </c>
      <c r="AP327" s="74" t="inlineStr">
        <is>
          <t>Product/Project</t>
        </is>
      </c>
      <c r="AQ327" s="74" t="n"/>
      <c r="AR327" s="74" t="inlineStr">
        <is>
          <t>Technical - Developer</t>
        </is>
      </c>
      <c r="AS327" s="74" t="n">
        <v>0</v>
      </c>
      <c r="AT327" s="74" t="inlineStr">
        <is>
          <t>E-External Consultant</t>
        </is>
      </c>
      <c r="AU327" s="74" t="n"/>
      <c r="AV327" s="74" t="n"/>
      <c r="AW327" s="74" t="n"/>
      <c r="AX327" s="74" t="n"/>
      <c r="AY327" s="74" t="n"/>
      <c r="AZ327" s="74" t="n"/>
      <c r="BA327" s="74" t="n"/>
      <c r="BB327" s="74" t="n"/>
      <c r="BC327" s="74" t="n"/>
      <c r="BD327" s="74" t="n"/>
      <c r="BE327" s="74" t="n"/>
      <c r="BF327" s="74" t="n"/>
      <c r="BG327" s="74" t="n"/>
      <c r="BH327" s="74" t="n"/>
      <c r="BI327" s="74" t="n"/>
      <c r="BJ327" s="74" t="n"/>
      <c r="BK327" s="74" t="n"/>
      <c r="BL327" s="74" t="n"/>
      <c r="BM327" s="74" t="n"/>
      <c r="BN327" s="74" t="n"/>
      <c r="BO327" s="74" t="n"/>
      <c r="BP327" s="74" t="n"/>
      <c r="BQ327" s="74" t="n"/>
      <c r="BR327" s="74" t="n"/>
      <c r="BS327" s="74" t="n"/>
      <c r="BT327" s="74" t="n"/>
      <c r="BU327" s="74" t="n"/>
      <c r="BV327" s="74" t="n"/>
      <c r="BW327" s="74" t="n"/>
      <c r="BX327" s="74" t="n"/>
      <c r="BY327" s="74" t="n"/>
      <c r="BZ327" s="74" t="n"/>
      <c r="CA327" s="74" t="n"/>
      <c r="CB327" s="74" t="n"/>
      <c r="CC327" s="74" t="n"/>
      <c r="CD327" s="74" t="n"/>
      <c r="CE327" s="74" t="n"/>
      <c r="CF327" s="74" t="n"/>
      <c r="CG327" s="74" t="n"/>
      <c r="CH327" s="74" t="n"/>
      <c r="CI327" s="74" t="n"/>
      <c r="CJ327" s="74" t="n"/>
      <c r="CK327" s="74" t="n"/>
      <c r="CL327" s="74" t="n"/>
      <c r="CM327" s="74" t="n"/>
      <c r="CN327" s="74" t="n"/>
      <c r="CO327" s="74" t="n"/>
      <c r="CP327" s="74" t="n"/>
      <c r="CQ327" s="74" t="n"/>
      <c r="CR327" s="74" t="n"/>
      <c r="CS327" s="74" t="n"/>
      <c r="CT327" s="74" t="n"/>
      <c r="CU327" s="74" t="n"/>
      <c r="CV327" s="74" t="n"/>
      <c r="CW327" s="74" t="n"/>
      <c r="CX327" s="74" t="n"/>
      <c r="CY327" s="74" t="n"/>
      <c r="CZ327" s="74" t="n"/>
      <c r="DA327" s="74" t="n"/>
      <c r="DB327" s="74" t="n"/>
      <c r="DC327" s="74" t="n"/>
      <c r="DD327" s="74" t="n"/>
      <c r="DE327" s="74" t="n"/>
      <c r="DF327" s="74" t="n"/>
      <c r="DG327" s="74" t="n"/>
      <c r="DH327" s="74" t="n"/>
      <c r="DI327" s="74" t="n"/>
      <c r="DJ327" s="74" t="n"/>
      <c r="DK327" s="74" t="n"/>
      <c r="DL327" s="74" t="n"/>
      <c r="DM327" s="74" t="n"/>
      <c r="DN327" s="74" t="n"/>
      <c r="DO327" s="74" t="n"/>
      <c r="DP327" s="74" t="n"/>
      <c r="DQ327" s="74" t="n"/>
      <c r="DR327" s="74" t="n"/>
      <c r="DS327" s="74" t="n"/>
      <c r="DT327" s="74" t="n"/>
      <c r="DU327" s="74" t="n"/>
      <c r="DV327" s="74" t="n"/>
      <c r="DW327" s="74" t="n"/>
      <c r="DX327" s="74" t="n"/>
      <c r="DY327" s="74" t="n"/>
      <c r="DZ327" s="74" t="n"/>
      <c r="EA327" s="74" t="n"/>
      <c r="EB327" s="74" t="n"/>
      <c r="EC327" s="74" t="n"/>
      <c r="ED327" s="74" t="n"/>
      <c r="EE327" s="74" t="n"/>
      <c r="EF327" s="74" t="n"/>
      <c r="EG327" s="74" t="n"/>
      <c r="EH327" s="74" t="n"/>
      <c r="EI327" s="74" t="n"/>
      <c r="EJ327" s="74" t="n"/>
      <c r="EK327" s="74" t="n"/>
      <c r="EL327" s="74" t="n"/>
      <c r="EM327" s="74" t="n"/>
      <c r="EN327" s="74" t="n"/>
      <c r="EO327" s="74" t="n"/>
      <c r="EP327" s="74" t="n"/>
      <c r="EQ327" s="74" t="n"/>
      <c r="ER327" s="74" t="n"/>
      <c r="ES327" s="74" t="n"/>
      <c r="ET327" s="74" t="n"/>
      <c r="EU327" s="74" t="n"/>
      <c r="EV327" s="130" t="n"/>
      <c r="EW327" s="131" t="n"/>
      <c r="EX327" s="131" t="n"/>
      <c r="EY327" s="131" t="n"/>
      <c r="EZ327" s="131" t="n"/>
      <c r="FA327" s="131" t="n"/>
      <c r="FB327" s="131" t="n"/>
      <c r="FC327" s="131" t="n"/>
    </row>
    <row r="328" ht="203" customHeight="1">
      <c r="A328" s="109" t="inlineStr">
        <is>
          <t>Mapped</t>
        </is>
      </c>
      <c r="B328" s="109" t="inlineStr">
        <is>
          <t>iDEAL</t>
        </is>
      </c>
      <c r="C328" s="110" t="inlineStr">
        <is>
          <t>IRIS2511</t>
        </is>
      </c>
      <c r="D328" s="110" t="inlineStr">
        <is>
          <t>Muskan Jain</t>
        </is>
      </c>
      <c r="E328" s="110" t="inlineStr">
        <is>
          <t>Marketing</t>
        </is>
      </c>
      <c r="F328" s="162" t="inlineStr">
        <is>
          <t>Marketing Associate</t>
        </is>
      </c>
      <c r="G328" s="162" t="inlineStr">
        <is>
          <t>Content Marketing Associate</t>
        </is>
      </c>
      <c r="H328" s="110" t="inlineStr">
        <is>
          <t>L3 – Professional / Associate</t>
        </is>
      </c>
      <c r="I328" s="151" t="inlineStr">
        <is>
          <t>A2</t>
        </is>
      </c>
      <c r="J328" s="110" t="inlineStr">
        <is>
          <t>• Same level</t>
        </is>
      </c>
      <c r="K328" s="110" t="inlineStr">
        <is>
          <t>Marketing &amp; Communications</t>
        </is>
      </c>
      <c r="L328" s="110" t="inlineStr">
        <is>
          <t>Content Marketing</t>
        </is>
      </c>
      <c r="M328" s="110" t="n"/>
      <c r="N328" s="110" t="n">
        <v>20</v>
      </c>
      <c r="O328" s="109" t="inlineStr">
        <is>
          <t>P1–P2</t>
        </is>
      </c>
      <c r="P328" s="110" t="inlineStr">
        <is>
          <t>Entry / Developing</t>
        </is>
      </c>
      <c r="Q328" s="110" t="inlineStr">
        <is>
          <t>2 Assist</t>
        </is>
      </c>
      <c r="R328" s="110" t="inlineStr">
        <is>
          <t>0–2 yrs</t>
        </is>
      </c>
      <c r="S328" s="110" t="inlineStr">
        <is>
          <t>1–3 · 0–3</t>
        </is>
      </c>
      <c r="T328" s="110" t="inlineStr">
        <is>
          <t>Marketing Associate / Marketing Executive</t>
        </is>
      </c>
      <c r="U328" s="110" t="inlineStr">
        <is>
          <t>IRIS Vs Market Benchmark — CIM proficiency scale: 2 Active learner · IRIS Vs Competitor Benchmark — SaaS marketing ladder: Marketing Associate</t>
        </is>
      </c>
      <c r="V328" s="110" t="inlineStr">
        <is>
          <t>CIM Global Professional Marketing Framework — proficiency Aware → Active learner → Able → Accomplished → Authoritative</t>
        </is>
      </c>
      <c r="W328" s="110" t="inlineStr">
        <is>
          <t>Core 2 · Future 2 · Functional 2 · Leadership not scored</t>
        </is>
      </c>
      <c r="X328" s="73" t="n">
        <v>482</v>
      </c>
      <c r="Y328" s="74" t="inlineStr">
        <is>
          <t>IRIS2511</t>
        </is>
      </c>
      <c r="Z328" s="74" t="inlineStr">
        <is>
          <t>Employee</t>
        </is>
      </c>
      <c r="AA328" s="74" t="inlineStr">
        <is>
          <t>Active</t>
        </is>
      </c>
      <c r="AB328" s="74" t="inlineStr">
        <is>
          <t>Muskan Jain</t>
        </is>
      </c>
      <c r="AC328" s="164" t="n">
        <v>46125</v>
      </c>
      <c r="AD328" s="74" t="inlineStr">
        <is>
          <t>Marketing Associate</t>
        </is>
      </c>
      <c r="AE328" s="74" t="inlineStr">
        <is>
          <t>PGDM</t>
        </is>
      </c>
      <c r="AF328" s="74" t="inlineStr">
        <is>
          <t>Sobhan Pramanik</t>
        </is>
      </c>
      <c r="AG328" s="74" t="inlineStr">
        <is>
          <t>N-5</t>
        </is>
      </c>
      <c r="AH328" s="74" t="inlineStr">
        <is>
          <t>Individual Contributor</t>
        </is>
      </c>
      <c r="AI328" s="74" t="inlineStr">
        <is>
          <t>0 years, 0 months, 0 days</t>
        </is>
      </c>
      <c r="AJ328" s="74" t="inlineStr">
        <is>
          <t>0 years, 4 months, 12 days</t>
        </is>
      </c>
      <c r="AK328" s="74" t="inlineStr">
        <is>
          <t>Regtech</t>
        </is>
      </c>
      <c r="AL328" s="74" t="inlineStr">
        <is>
          <t>iDEAL</t>
        </is>
      </c>
      <c r="AM328" s="74" t="inlineStr">
        <is>
          <t>Marketing</t>
        </is>
      </c>
      <c r="AN328" s="74" t="inlineStr">
        <is>
          <t>Marketing</t>
        </is>
      </c>
      <c r="AO328" s="74" t="inlineStr">
        <is>
          <t>No</t>
        </is>
      </c>
      <c r="AP328" s="74" t="inlineStr">
        <is>
          <t>Sales, Marketing &amp; Support</t>
        </is>
      </c>
      <c r="AQ328" s="74" t="inlineStr">
        <is>
          <t>Marketing</t>
        </is>
      </c>
      <c r="AR328" s="74" t="inlineStr">
        <is>
          <t>Non-technical</t>
        </is>
      </c>
      <c r="AS328" s="74" t="n">
        <v>20</v>
      </c>
      <c r="AT328" s="74" t="inlineStr">
        <is>
          <t>Covered</t>
        </is>
      </c>
      <c r="AU328" s="74" t="inlineStr">
        <is>
          <t>IRIS2511</t>
        </is>
      </c>
      <c r="AV328" s="74" t="inlineStr">
        <is>
          <t>Muskan Jain</t>
        </is>
      </c>
      <c r="AW328" s="74" t="inlineStr">
        <is>
          <t>Marketing</t>
        </is>
      </c>
      <c r="AX328" s="74" t="inlineStr">
        <is>
          <t>Marketing &amp; Communications</t>
        </is>
      </c>
      <c r="AY328" s="74" t="inlineStr">
        <is>
          <t>Content Marketing</t>
        </is>
      </c>
      <c r="AZ328" s="74" t="n"/>
      <c r="BA328" s="74" t="n"/>
      <c r="BB328" s="74" t="inlineStr">
        <is>
          <t>Employee</t>
        </is>
      </c>
      <c r="BC328" s="74" t="inlineStr">
        <is>
          <t>Saahit Togaru</t>
        </is>
      </c>
      <c r="BD328" s="74" t="inlineStr">
        <is>
          <t>Sobhan Pramanik</t>
        </is>
      </c>
      <c r="BE328" s="74" t="inlineStr">
        <is>
          <t>Yes</t>
        </is>
      </c>
      <c r="BF328" s="74" t="inlineStr">
        <is>
          <t>Marketing Associate</t>
        </is>
      </c>
      <c r="BG328" s="74" t="inlineStr">
        <is>
          <t>Marketing Associate - content</t>
        </is>
      </c>
      <c r="BH328" s="74" t="inlineStr">
        <is>
          <t>No</t>
        </is>
      </c>
      <c r="BI328" s="74" t="inlineStr">
        <is>
          <t>—</t>
        </is>
      </c>
      <c r="BJ328" s="74" t="inlineStr">
        <is>
          <t>—</t>
        </is>
      </c>
      <c r="BK328" s="74" t="inlineStr">
        <is>
          <t>—</t>
        </is>
      </c>
      <c r="BL328" s="74" t="inlineStr">
        <is>
          <t>Not a manager</t>
        </is>
      </c>
      <c r="BM328" s="74" t="inlineStr">
        <is>
          <t>—</t>
        </is>
      </c>
      <c r="BN328" s="74" t="inlineStr">
        <is>
          <t>—</t>
        </is>
      </c>
      <c r="BO328" s="74" t="inlineStr">
        <is>
          <t>—</t>
        </is>
      </c>
      <c r="BP328" s="74" t="inlineStr">
        <is>
          <t>Not a manager</t>
        </is>
      </c>
      <c r="BQ328" s="74" t="inlineStr">
        <is>
          <t>—</t>
        </is>
      </c>
      <c r="BR328" s="74" t="inlineStr">
        <is>
          <t>L3 – Professional / Associate</t>
        </is>
      </c>
      <c r="BS328" s="74" t="inlineStr">
        <is>
          <t>L3 – Professional / Associate</t>
        </is>
      </c>
      <c r="BT328" s="74" t="inlineStr">
        <is>
          <t>No designation change — current record value carried forward</t>
        </is>
      </c>
      <c r="BU328" s="74" t="n"/>
      <c r="BV328" s="74" t="n"/>
      <c r="BW328" s="74" t="inlineStr">
        <is>
          <t>UAE; banking and financial-services sector</t>
        </is>
      </c>
      <c r="BX328" s="74" t="n"/>
      <c r="BY328" s="74" t="inlineStr">
        <is>
          <t>IRIS2511</t>
        </is>
      </c>
      <c r="BZ328" s="74" t="inlineStr">
        <is>
          <t>Employee</t>
        </is>
      </c>
      <c r="CA328" s="74" t="inlineStr">
        <is>
          <t>Active</t>
        </is>
      </c>
      <c r="CB328" s="74" t="inlineStr">
        <is>
          <t>Muskan Jain</t>
        </is>
      </c>
      <c r="CC328" s="164" t="n">
        <v>46125</v>
      </c>
      <c r="CD328" s="74" t="inlineStr">
        <is>
          <t>Marketing Associate</t>
        </is>
      </c>
      <c r="CE328" s="74" t="inlineStr">
        <is>
          <t>Content management allocated to the ideal business</t>
        </is>
      </c>
      <c r="CF328" s="74" t="inlineStr">
        <is>
          <t>Marketing &amp; Communications</t>
        </is>
      </c>
      <c r="CG328" s="74" t="inlineStr">
        <is>
          <t>Content Marketing</t>
        </is>
      </c>
      <c r="CH328" s="74" t="inlineStr">
        <is>
          <t>Marketing Associate</t>
        </is>
      </c>
      <c r="CI328" s="74" t="inlineStr">
        <is>
          <t>L3 – Professional / Associate</t>
        </is>
      </c>
      <c r="CJ328" s="74" t="inlineStr">
        <is>
          <t>Sobhan Pramanik</t>
        </is>
      </c>
      <c r="CK328" s="74" t="inlineStr">
        <is>
          <t>N-4</t>
        </is>
      </c>
      <c r="CL328" s="74" t="inlineStr">
        <is>
          <t>Individual Contributor</t>
        </is>
      </c>
      <c r="CM328" s="74" t="inlineStr">
        <is>
          <t>Regtech</t>
        </is>
      </c>
      <c r="CN328" s="74" t="inlineStr">
        <is>
          <t>Marketing</t>
        </is>
      </c>
      <c r="CO328" s="74" t="inlineStr">
        <is>
          <t>0 years, 2 months, 7 days</t>
        </is>
      </c>
      <c r="CP328" s="74" t="inlineStr">
        <is>
          <t>Marketing Associate</t>
        </is>
      </c>
      <c r="CQ328" s="74" t="inlineStr">
        <is>
          <t>No</t>
        </is>
      </c>
      <c r="CR328" s="74" t="n"/>
      <c r="CS328" s="74" t="inlineStr">
        <is>
          <t>Medium</t>
        </is>
      </c>
      <c r="CT328" s="74" t="inlineStr">
        <is>
          <t>Core Contributor</t>
        </is>
      </c>
      <c r="CU328" s="74" t="n"/>
      <c r="CV328" s="74" t="inlineStr">
        <is>
          <t>No</t>
        </is>
      </c>
      <c r="CW328" s="74" t="inlineStr">
        <is>
          <t>No</t>
        </is>
      </c>
      <c r="CX328" s="74" t="n"/>
      <c r="CY328" s="74" t="inlineStr">
        <is>
          <t>Needs to learn the fundamentals of content marketing</t>
        </is>
      </c>
      <c r="CZ328" s="74" t="n"/>
      <c r="DA328" s="74" t="inlineStr">
        <is>
          <t>To be mapped to Sobhan Pramanik as reporting manager</t>
        </is>
      </c>
      <c r="DB328" s="74" t="n"/>
      <c r="DC328" s="74" t="inlineStr">
        <is>
          <t>IRIS2511</t>
        </is>
      </c>
      <c r="DD328" s="74" t="inlineStr">
        <is>
          <t>Employee</t>
        </is>
      </c>
      <c r="DE328" s="74" t="inlineStr">
        <is>
          <t>Active</t>
        </is>
      </c>
      <c r="DF328" s="74" t="inlineStr">
        <is>
          <t>Muskan Jain</t>
        </is>
      </c>
      <c r="DG328" s="164" t="n">
        <v>46125</v>
      </c>
      <c r="DH328" s="74" t="inlineStr">
        <is>
          <t>Marketing Associate</t>
        </is>
      </c>
      <c r="DI328" s="74" t="inlineStr">
        <is>
          <t>Marketing &amp; Communications</t>
        </is>
      </c>
      <c r="DJ328" s="74" t="inlineStr">
        <is>
          <t>Demand Generation / Brand</t>
        </is>
      </c>
      <c r="DK328" s="74" t="inlineStr">
        <is>
          <t>Marketing Associate</t>
        </is>
      </c>
      <c r="DL328" s="74" t="inlineStr">
        <is>
          <t>L3 – Professional / Associate</t>
        </is>
      </c>
      <c r="DM328" s="74" t="inlineStr">
        <is>
          <t>PGDM</t>
        </is>
      </c>
      <c r="DN328" s="74" t="inlineStr">
        <is>
          <t>Saahit Togaru</t>
        </is>
      </c>
      <c r="DO328" s="74" t="inlineStr">
        <is>
          <t>N-4</t>
        </is>
      </c>
      <c r="DP328" s="74" t="inlineStr">
        <is>
          <t>Individual Contributor</t>
        </is>
      </c>
      <c r="DQ328" s="74" t="inlineStr">
        <is>
          <t>0 years, 0 months, 0 days</t>
        </is>
      </c>
      <c r="DR328" s="74" t="inlineStr">
        <is>
          <t>0 years, 2 months, 7 days</t>
        </is>
      </c>
      <c r="DS328" s="74" t="inlineStr">
        <is>
          <t>0 years, 2 months, 7 days</t>
        </is>
      </c>
      <c r="DT328" s="74" t="n"/>
      <c r="DU328" s="74" t="inlineStr">
        <is>
          <t>Regtech</t>
        </is>
      </c>
      <c r="DV328" s="74" t="inlineStr">
        <is>
          <t>iDEAL</t>
        </is>
      </c>
      <c r="DW328" s="74" t="inlineStr">
        <is>
          <t>Marketing</t>
        </is>
      </c>
      <c r="DX328" s="74" t="inlineStr">
        <is>
          <t>Marketing</t>
        </is>
      </c>
      <c r="DY328" s="74" t="inlineStr">
        <is>
          <t>No</t>
        </is>
      </c>
      <c r="DZ328" s="74" t="inlineStr">
        <is>
          <t>Sales, Marketing &amp; Support</t>
        </is>
      </c>
      <c r="EA328" s="74" t="inlineStr">
        <is>
          <t>Marketing</t>
        </is>
      </c>
      <c r="EB328" s="74" t="inlineStr">
        <is>
          <t>Non-technical</t>
        </is>
      </c>
      <c r="EC328" s="74" t="inlineStr">
        <is>
          <t>Work From Office- Hyderabad</t>
        </is>
      </c>
      <c r="ED328" s="74" t="n"/>
      <c r="EE328" s="74" t="n"/>
      <c r="EF328" s="74" t="n"/>
      <c r="EG328" s="74" t="n"/>
      <c r="EH328" s="74" t="n"/>
      <c r="EI328" s="74" t="inlineStr">
        <is>
          <t>Same as per records</t>
        </is>
      </c>
      <c r="EJ328" s="74" t="n"/>
      <c r="EK328" s="74" t="n"/>
      <c r="EL328" s="74" t="n"/>
      <c r="EM328" s="74" t="n"/>
      <c r="EN328" s="74" t="n"/>
      <c r="EO328" s="74" t="n"/>
      <c r="EP328" s="74" t="n"/>
      <c r="EQ328" s="74" t="n"/>
      <c r="ER328" s="74" t="inlineStr">
        <is>
          <t>Training on the effective utilization of AI tools.</t>
        </is>
      </c>
      <c r="ES328" s="74" t="n"/>
      <c r="ET328" s="74" t="n"/>
      <c r="EU328" s="74" t="n"/>
      <c r="EV328" s="130" t="n"/>
      <c r="EW328" s="131" t="inlineStr">
        <is>
          <t>• This role is intended to get the inbound leads through the website content and branding. That can be converted into full time clients.</t>
        </is>
      </c>
      <c r="EX328" s="131"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EY328" s="131" t="inlineStr">
        <is>
          <t>• Current capabilities: Research, marketing knowledge, creative writing and content development; Industry understanding and audience communication; SEMrush, Google Scholar, Buffer, PowerPoint, Canva and Freepik.</t>
        </is>
      </c>
      <c r="EZ328" s="131" t="inlineStr">
        <is>
          <t>• Development priorities: Build target-audience and industry knowledge; Develop Adobe and Acrobat capability.
• Learning and Development Need: BFSI industry and target-audience knowledge sessions, plus Adobe Creative Suite and Acrobat skills training.</t>
        </is>
      </c>
      <c r="FA328" s="131" t="inlineStr">
        <is>
          <t>• Key challenges: Review delays and repeated back-and-forth on content.
• Support required: Faster reviews and clearer expectations for deliverables.</t>
        </is>
      </c>
      <c r="FB328" s="131" t="n"/>
      <c r="FC328" s="131" t="n"/>
    </row>
    <row r="329" ht="250" customHeight="1">
      <c r="A329" s="109" t="inlineStr">
        <is>
          <t>Mapped</t>
        </is>
      </c>
      <c r="B329" s="109" t="inlineStr">
        <is>
          <t>iDEAL</t>
        </is>
      </c>
      <c r="C329" s="110" t="inlineStr">
        <is>
          <t>IRIS0971</t>
        </is>
      </c>
      <c r="D329" s="110" t="inlineStr">
        <is>
          <t>Dnyaneshwar Daund</t>
        </is>
      </c>
      <c r="E329" s="110" t="inlineStr">
        <is>
          <t>Product Management</t>
        </is>
      </c>
      <c r="F329" s="110" t="inlineStr">
        <is>
          <t>Product Manager</t>
        </is>
      </c>
      <c r="G329" s="110" t="inlineStr">
        <is>
          <t>Product Manager</t>
        </is>
      </c>
      <c r="H329" s="110" t="inlineStr">
        <is>
          <t>L5 – Manager</t>
        </is>
      </c>
      <c r="I329" s="110" t="inlineStr">
        <is>
          <t>B2</t>
        </is>
      </c>
      <c r="J329" s="110" t="inlineStr">
        <is>
          <t>• Same level</t>
        </is>
      </c>
      <c r="K329" s="110" t="inlineStr">
        <is>
          <t>Product Management</t>
        </is>
      </c>
      <c r="L329" s="110" t="inlineStr">
        <is>
          <t>Product Management</t>
        </is>
      </c>
      <c r="M329" s="110" t="n"/>
      <c r="N329" s="110" t="n">
        <v>20</v>
      </c>
      <c r="O329" s="109" t="inlineStr">
        <is>
          <t>P4 / M3</t>
        </is>
      </c>
      <c r="P329" s="110" t="inlineStr">
        <is>
          <t>Senior / Manager</t>
        </is>
      </c>
      <c r="Q329" s="110" t="inlineStr">
        <is>
          <t>4–5</t>
        </is>
      </c>
      <c r="R329" s="110" t="inlineStr">
        <is>
          <t>6–9 yrs</t>
        </is>
      </c>
      <c r="S329" s="110" t="inlineStr">
        <is>
          <t>7–10 · 6–11</t>
        </is>
      </c>
      <c r="T329" s="110" t="inlineStr">
        <is>
          <t>Manager</t>
        </is>
      </c>
      <c r="U329" s="110" t="inlineStr">
        <is>
          <t>IRIS Vs Competitor Benchmark — SaaS product ladder: Senior PM</t>
        </is>
      </c>
      <c r="V329" s="110" t="inlineStr">
        <is>
          <t>Pragmatic Institute Framework · 37 activities, 7 categories; AIPMM</t>
        </is>
      </c>
      <c r="W329" s="110" t="inlineStr">
        <is>
          <t>Core 3 · Future 3 · Functional 4 · Leadership 3</t>
        </is>
      </c>
      <c r="X329" s="73" t="n">
        <v>101</v>
      </c>
      <c r="Y329" s="74" t="inlineStr">
        <is>
          <t>IRIS0971</t>
        </is>
      </c>
      <c r="Z329" s="74" t="inlineStr">
        <is>
          <t>Employee</t>
        </is>
      </c>
      <c r="AA329" s="74" t="inlineStr">
        <is>
          <t>Active</t>
        </is>
      </c>
      <c r="AB329" s="74" t="inlineStr">
        <is>
          <t>Dnyaneshwar Daund</t>
        </is>
      </c>
      <c r="AC329" s="164" t="n">
        <v>40826</v>
      </c>
      <c r="AD329" s="74" t="inlineStr">
        <is>
          <t>Product Manager</t>
        </is>
      </c>
      <c r="AE329" s="74" t="inlineStr">
        <is>
          <t>MMS</t>
        </is>
      </c>
      <c r="AF329" s="74" t="inlineStr">
        <is>
          <t>Hemant Karale</t>
        </is>
      </c>
      <c r="AG329" s="74" t="inlineStr">
        <is>
          <t>N-3</t>
        </is>
      </c>
      <c r="AH329" s="74" t="inlineStr">
        <is>
          <t>Manager</t>
        </is>
      </c>
      <c r="AI329" s="74" t="inlineStr">
        <is>
          <t>1 years, 2 months, 0 days</t>
        </is>
      </c>
      <c r="AJ329" s="74" t="inlineStr">
        <is>
          <t>14 years, 10 months, 15 days</t>
        </is>
      </c>
      <c r="AK329" s="74" t="inlineStr">
        <is>
          <t>Regtech</t>
        </is>
      </c>
      <c r="AL329" s="74" t="inlineStr">
        <is>
          <t>iDEAL</t>
        </is>
      </c>
      <c r="AM329" s="74" t="inlineStr">
        <is>
          <t>Product Management</t>
        </is>
      </c>
      <c r="AN329" s="74" t="inlineStr">
        <is>
          <t>Client Engagement</t>
        </is>
      </c>
      <c r="AO329" s="74" t="inlineStr">
        <is>
          <t>No</t>
        </is>
      </c>
      <c r="AP329" s="74" t="inlineStr">
        <is>
          <t>Client Engagement</t>
        </is>
      </c>
      <c r="AQ329" s="74" t="inlineStr">
        <is>
          <t>Product Management</t>
        </is>
      </c>
      <c r="AR329" s="74" t="inlineStr">
        <is>
          <t>Technical · BA, PM and QA</t>
        </is>
      </c>
      <c r="AS329" s="74" t="n">
        <v>20</v>
      </c>
      <c r="AT329" s="74" t="inlineStr">
        <is>
          <t>Covered</t>
        </is>
      </c>
      <c r="AU329" s="74" t="n"/>
      <c r="AV329" s="74" t="n"/>
      <c r="AW329" s="74" t="n"/>
      <c r="AX329" s="74" t="n"/>
      <c r="AY329" s="74" t="n"/>
      <c r="AZ329" s="74" t="n"/>
      <c r="BA329" s="74" t="n"/>
      <c r="BB329" s="74" t="n"/>
      <c r="BC329" s="74" t="n"/>
      <c r="BD329" s="74" t="n"/>
      <c r="BE329" s="74" t="n"/>
      <c r="BF329" s="74" t="n"/>
      <c r="BG329" s="74" t="n"/>
      <c r="BH329" s="74" t="n"/>
      <c r="BI329" s="74" t="n"/>
      <c r="BJ329" s="74" t="n"/>
      <c r="BK329" s="74" t="n"/>
      <c r="BL329" s="74" t="n"/>
      <c r="BM329" s="74" t="n"/>
      <c r="BN329" s="74" t="n"/>
      <c r="BO329" s="74" t="n"/>
      <c r="BP329" s="74" t="n"/>
      <c r="BQ329" s="74" t="n"/>
      <c r="BR329" s="74" t="n"/>
      <c r="BS329" s="74" t="n"/>
      <c r="BT329" s="74" t="n"/>
      <c r="BU329" s="74" t="n"/>
      <c r="BV329" s="74" t="n"/>
      <c r="BW329" s="74" t="n"/>
      <c r="BX329" s="74" t="n"/>
      <c r="BY329" s="74" t="n"/>
      <c r="BZ329" s="74" t="n"/>
      <c r="CA329" s="74" t="n"/>
      <c r="CB329" s="74" t="n"/>
      <c r="CC329" s="74" t="n"/>
      <c r="CD329" s="74" t="n"/>
      <c r="CE329" s="74" t="n"/>
      <c r="CF329" s="74" t="n"/>
      <c r="CG329" s="74" t="n"/>
      <c r="CH329" s="74" t="n"/>
      <c r="CI329" s="74" t="n"/>
      <c r="CJ329" s="74" t="n"/>
      <c r="CK329" s="74" t="n"/>
      <c r="CL329" s="74" t="n"/>
      <c r="CM329" s="74" t="n"/>
      <c r="CN329" s="74" t="n"/>
      <c r="CO329" s="74" t="n"/>
      <c r="CP329" s="74" t="n"/>
      <c r="CQ329" s="74" t="n"/>
      <c r="CR329" s="74" t="n"/>
      <c r="CS329" s="74" t="n"/>
      <c r="CT329" s="74" t="n"/>
      <c r="CU329" s="74" t="n"/>
      <c r="CV329" s="74" t="n"/>
      <c r="CW329" s="74" t="n"/>
      <c r="CX329" s="74" t="n"/>
      <c r="CY329" s="74" t="n"/>
      <c r="CZ329" s="74" t="n"/>
      <c r="DA329" s="74" t="n"/>
      <c r="DB329" s="74" t="n"/>
      <c r="DC329" s="74" t="inlineStr">
        <is>
          <t>IRIS0971</t>
        </is>
      </c>
      <c r="DD329" s="74" t="inlineStr">
        <is>
          <t>Employee</t>
        </is>
      </c>
      <c r="DE329" s="74" t="inlineStr">
        <is>
          <t>Active</t>
        </is>
      </c>
      <c r="DF329" s="74" t="inlineStr">
        <is>
          <t>Dnyaneshwar Daund</t>
        </is>
      </c>
      <c r="DG329" s="164" t="n">
        <v>40826</v>
      </c>
      <c r="DH329" s="74" t="inlineStr">
        <is>
          <t>Product Manager</t>
        </is>
      </c>
      <c r="DI329" s="74" t="inlineStr">
        <is>
          <t>Product Management</t>
        </is>
      </c>
      <c r="DJ329" s="74" t="inlineStr">
        <is>
          <t>Product Management</t>
        </is>
      </c>
      <c r="DK329" s="74" t="inlineStr">
        <is>
          <t>Product Manager</t>
        </is>
      </c>
      <c r="DL329" s="74" t="inlineStr">
        <is>
          <t>L5 – Manager</t>
        </is>
      </c>
      <c r="DM329" s="74" t="inlineStr">
        <is>
          <t>MMS</t>
        </is>
      </c>
      <c r="DN329" s="74" t="inlineStr">
        <is>
          <t>Hemant Karale</t>
        </is>
      </c>
      <c r="DO329" s="74" t="inlineStr">
        <is>
          <t>N-3</t>
        </is>
      </c>
      <c r="DP329" s="74" t="inlineStr">
        <is>
          <t>Manager</t>
        </is>
      </c>
      <c r="DQ329" s="74" t="inlineStr">
        <is>
          <t>1 years, 2 months, 0 days</t>
        </is>
      </c>
      <c r="DR329" s="74" t="inlineStr">
        <is>
          <t>14 years, 8 months, 10 days</t>
        </is>
      </c>
      <c r="DS329" s="74" t="inlineStr">
        <is>
          <t>15 years, 10 months, 10 days</t>
        </is>
      </c>
      <c r="DT329" s="74" t="n">
        <v>14.6940639269406</v>
      </c>
      <c r="DU329" s="74" t="inlineStr">
        <is>
          <t>Regtech</t>
        </is>
      </c>
      <c r="DV329" s="74" t="inlineStr">
        <is>
          <t>iDEAL</t>
        </is>
      </c>
      <c r="DW329" s="74" t="inlineStr">
        <is>
          <t>Product Management</t>
        </is>
      </c>
      <c r="DX329" s="74" t="inlineStr">
        <is>
          <t>Client Engagement</t>
        </is>
      </c>
      <c r="DY329" s="74" t="inlineStr">
        <is>
          <t>No</t>
        </is>
      </c>
      <c r="DZ329" s="74" t="inlineStr">
        <is>
          <t>Client Engagement</t>
        </is>
      </c>
      <c r="EA329" s="74" t="inlineStr">
        <is>
          <t>Product Management</t>
        </is>
      </c>
      <c r="EB329" s="74" t="inlineStr">
        <is>
          <t>Technical · BA, PM and QA</t>
        </is>
      </c>
      <c r="EC329" s="74" t="inlineStr">
        <is>
          <t>Hybrid</t>
        </is>
      </c>
      <c r="ED329" s="74"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EE329" s="74"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EF329" s="74" t="inlineStr">
        <is>
          <t>1. Manage 15 EBR report development, delivery 
2. Manage complete applicable CIMS report development, delivery
3. Manage project kick-offs for important clients · Warwyck, SARB</t>
        </is>
      </c>
      <c r="EG329" s="74" t="n">
        <v>5</v>
      </c>
      <c r="EH329" s="74" t="n"/>
      <c r="EI329" s="74" t="inlineStr">
        <is>
          <t>Same as current designation</t>
        </is>
      </c>
      <c r="EJ329" s="74" t="inlineStr">
        <is>
          <t>No</t>
        </is>
      </c>
      <c r="EK329" s="74" t="n"/>
      <c r="EL329" s="74" t="n"/>
      <c r="EM329" s="74" t="n"/>
      <c r="EN329" s="74" t="n"/>
      <c r="EO329" s="74" t="n"/>
      <c r="EP329" s="74" t="n"/>
      <c r="EQ329" s="74" t="n"/>
      <c r="ER329" s="74" t="inlineStr">
        <is>
          <t>Training on the effective utilization of AI tools.</t>
        </is>
      </c>
      <c r="ES329" s="74" t="n"/>
      <c r="ET329" s="74" t="n"/>
      <c r="EU329" s="74" t="n"/>
      <c r="EV329" s="130" t="n"/>
      <c r="EW329" s="131" t="n"/>
      <c r="EX329" s="131" t="n"/>
      <c r="EY329" s="131" t="n"/>
      <c r="EZ329" s="131" t="n"/>
      <c r="FA329" s="131" t="n"/>
      <c r="FB329" s="131" t="n"/>
      <c r="FC329" s="131" t="n"/>
    </row>
    <row r="330" ht="250" customHeight="1">
      <c r="A330" s="109" t="inlineStr">
        <is>
          <t>Mapped</t>
        </is>
      </c>
      <c r="B330" s="109" t="inlineStr">
        <is>
          <t>iDEAL</t>
        </is>
      </c>
      <c r="C330" s="110" t="inlineStr">
        <is>
          <t>IRIS1158</t>
        </is>
      </c>
      <c r="D330" s="110" t="inlineStr">
        <is>
          <t>Yuvraj Kharchane</t>
        </is>
      </c>
      <c r="E330" s="110" t="inlineStr">
        <is>
          <t>Product Management</t>
        </is>
      </c>
      <c r="F330" s="110" t="inlineStr">
        <is>
          <t>Product Manager</t>
        </is>
      </c>
      <c r="G330" s="110" t="inlineStr">
        <is>
          <t>Product Manager</t>
        </is>
      </c>
      <c r="H330" s="110" t="inlineStr">
        <is>
          <t>L5 – Manager</t>
        </is>
      </c>
      <c r="I330" s="110" t="inlineStr">
        <is>
          <t>B2</t>
        </is>
      </c>
      <c r="J330" s="110" t="inlineStr">
        <is>
          <t>• Same level</t>
        </is>
      </c>
      <c r="K330" s="110" t="inlineStr">
        <is>
          <t>Product Management</t>
        </is>
      </c>
      <c r="L330" s="110" t="inlineStr">
        <is>
          <t>Product Management</t>
        </is>
      </c>
      <c r="M330" s="110" t="n"/>
      <c r="N330" s="110" t="n">
        <v>20</v>
      </c>
      <c r="O330" s="109" t="inlineStr">
        <is>
          <t>P4 / M3</t>
        </is>
      </c>
      <c r="P330" s="110" t="inlineStr">
        <is>
          <t>Senior / Manager</t>
        </is>
      </c>
      <c r="Q330" s="110" t="inlineStr">
        <is>
          <t>4–5</t>
        </is>
      </c>
      <c r="R330" s="110" t="inlineStr">
        <is>
          <t>6–9 yrs</t>
        </is>
      </c>
      <c r="S330" s="110" t="inlineStr">
        <is>
          <t>7–10 · 6–11</t>
        </is>
      </c>
      <c r="T330" s="110" t="inlineStr">
        <is>
          <t>Manager</t>
        </is>
      </c>
      <c r="U330" s="110" t="inlineStr">
        <is>
          <t>IRIS Vs Competitor Benchmark — SaaS product ladder: Senior PM</t>
        </is>
      </c>
      <c r="V330" s="110" t="inlineStr">
        <is>
          <t>Pragmatic Institute Framework · 37 activities, 7 categories; AIPMM</t>
        </is>
      </c>
      <c r="W330" s="110" t="inlineStr">
        <is>
          <t>Core 3 · Future 3 · Functional 4 · Leadership 3</t>
        </is>
      </c>
      <c r="X330" s="73" t="n">
        <v>110</v>
      </c>
      <c r="Y330" s="74" t="inlineStr">
        <is>
          <t>IRIS1158</t>
        </is>
      </c>
      <c r="Z330" s="74" t="inlineStr">
        <is>
          <t>Employee</t>
        </is>
      </c>
      <c r="AA330" s="74" t="inlineStr">
        <is>
          <t>Active</t>
        </is>
      </c>
      <c r="AB330" s="74" t="inlineStr">
        <is>
          <t>Yuvraj Kharchane</t>
        </is>
      </c>
      <c r="AC330" s="164" t="n">
        <v>41078</v>
      </c>
      <c r="AD330" s="74" t="inlineStr">
        <is>
          <t>Product Manager</t>
        </is>
      </c>
      <c r="AE330" s="74" t="inlineStr">
        <is>
          <t>MBA</t>
        </is>
      </c>
      <c r="AF330" s="74" t="inlineStr">
        <is>
          <t>Hemant Karale</t>
        </is>
      </c>
      <c r="AG330" s="74" t="inlineStr">
        <is>
          <t>N-3</t>
        </is>
      </c>
      <c r="AH330" s="74" t="inlineStr">
        <is>
          <t>Manager</t>
        </is>
      </c>
      <c r="AI330" s="74" t="inlineStr">
        <is>
          <t>0 years, 0 months, 0 days</t>
        </is>
      </c>
      <c r="AJ330" s="74" t="inlineStr">
        <is>
          <t>14 years, 2 months, 7 days</t>
        </is>
      </c>
      <c r="AK330" s="74" t="inlineStr">
        <is>
          <t>Regtech</t>
        </is>
      </c>
      <c r="AL330" s="74" t="inlineStr">
        <is>
          <t>iDEAL</t>
        </is>
      </c>
      <c r="AM330" s="74" t="inlineStr">
        <is>
          <t>Product Management</t>
        </is>
      </c>
      <c r="AN330" s="74" t="inlineStr">
        <is>
          <t>Client Engagement</t>
        </is>
      </c>
      <c r="AO330" s="74" t="inlineStr">
        <is>
          <t>No</t>
        </is>
      </c>
      <c r="AP330" s="74" t="inlineStr">
        <is>
          <t>Client Engagement</t>
        </is>
      </c>
      <c r="AQ330" s="74" t="inlineStr">
        <is>
          <t>Product Management</t>
        </is>
      </c>
      <c r="AR330" s="74" t="inlineStr">
        <is>
          <t>Technical · BA, PM and QA</t>
        </is>
      </c>
      <c r="AS330" s="74" t="n">
        <v>20</v>
      </c>
      <c r="AT330" s="74" t="inlineStr">
        <is>
          <t>Covered</t>
        </is>
      </c>
      <c r="AU330" s="74" t="n"/>
      <c r="AV330" s="74" t="n"/>
      <c r="AW330" s="74" t="n"/>
      <c r="AX330" s="74" t="n"/>
      <c r="AY330" s="74" t="n"/>
      <c r="AZ330" s="74" t="n"/>
      <c r="BA330" s="74" t="n"/>
      <c r="BB330" s="74" t="n"/>
      <c r="BC330" s="74" t="n"/>
      <c r="BD330" s="74" t="n"/>
      <c r="BE330" s="74" t="n"/>
      <c r="BF330" s="74" t="n"/>
      <c r="BG330" s="74" t="n"/>
      <c r="BH330" s="74" t="n"/>
      <c r="BI330" s="74" t="n"/>
      <c r="BJ330" s="74" t="n"/>
      <c r="BK330" s="74" t="n"/>
      <c r="BL330" s="74" t="n"/>
      <c r="BM330" s="74" t="n"/>
      <c r="BN330" s="74" t="n"/>
      <c r="BO330" s="74" t="n"/>
      <c r="BP330" s="74" t="n"/>
      <c r="BQ330" s="74" t="n"/>
      <c r="BR330" s="74" t="n"/>
      <c r="BS330" s="74" t="n"/>
      <c r="BT330" s="74" t="n"/>
      <c r="BU330" s="74" t="n"/>
      <c r="BV330" s="74" t="n"/>
      <c r="BW330" s="74" t="n"/>
      <c r="BX330" s="74" t="n"/>
      <c r="BY330" s="74" t="n"/>
      <c r="BZ330" s="74" t="n"/>
      <c r="CA330" s="74" t="n"/>
      <c r="CB330" s="74" t="n"/>
      <c r="CC330" s="74" t="n"/>
      <c r="CD330" s="74" t="n"/>
      <c r="CE330" s="74" t="n"/>
      <c r="CF330" s="74" t="n"/>
      <c r="CG330" s="74" t="n"/>
      <c r="CH330" s="74" t="n"/>
      <c r="CI330" s="74" t="n"/>
      <c r="CJ330" s="74" t="n"/>
      <c r="CK330" s="74" t="n"/>
      <c r="CL330" s="74" t="n"/>
      <c r="CM330" s="74" t="n"/>
      <c r="CN330" s="74" t="n"/>
      <c r="CO330" s="74" t="n"/>
      <c r="CP330" s="74" t="n"/>
      <c r="CQ330" s="74" t="n"/>
      <c r="CR330" s="74" t="n"/>
      <c r="CS330" s="74" t="n"/>
      <c r="CT330" s="74" t="n"/>
      <c r="CU330" s="74" t="n"/>
      <c r="CV330" s="74" t="n"/>
      <c r="CW330" s="74" t="n"/>
      <c r="CX330" s="74" t="n"/>
      <c r="CY330" s="74" t="n"/>
      <c r="CZ330" s="74" t="n"/>
      <c r="DA330" s="74" t="n"/>
      <c r="DB330" s="74" t="n"/>
      <c r="DC330" s="74" t="inlineStr">
        <is>
          <t>IRIS1158</t>
        </is>
      </c>
      <c r="DD330" s="74" t="inlineStr">
        <is>
          <t>Employee</t>
        </is>
      </c>
      <c r="DE330" s="74" t="inlineStr">
        <is>
          <t>Active</t>
        </is>
      </c>
      <c r="DF330" s="74" t="inlineStr">
        <is>
          <t>Yuvraj Kharchane</t>
        </is>
      </c>
      <c r="DG330" s="164" t="n">
        <v>41078</v>
      </c>
      <c r="DH330" s="74" t="inlineStr">
        <is>
          <t>Product Manager</t>
        </is>
      </c>
      <c r="DI330" s="74" t="inlineStr">
        <is>
          <t>Product Management</t>
        </is>
      </c>
      <c r="DJ330" s="74" t="inlineStr">
        <is>
          <t>Product Management</t>
        </is>
      </c>
      <c r="DK330" s="74" t="inlineStr">
        <is>
          <t>Product Manager</t>
        </is>
      </c>
      <c r="DL330" s="74" t="inlineStr">
        <is>
          <t>L5 – Manager</t>
        </is>
      </c>
      <c r="DM330" s="74" t="inlineStr">
        <is>
          <t>MBA</t>
        </is>
      </c>
      <c r="DN330" s="74" t="inlineStr">
        <is>
          <t>Hemant Karale</t>
        </is>
      </c>
      <c r="DO330" s="74" t="inlineStr">
        <is>
          <t>N-3</t>
        </is>
      </c>
      <c r="DP330" s="74" t="inlineStr">
        <is>
          <t>Manager</t>
        </is>
      </c>
      <c r="DQ330" s="74" t="inlineStr">
        <is>
          <t>0 years, 0 months, 0 days</t>
        </is>
      </c>
      <c r="DR330" s="74" t="inlineStr">
        <is>
          <t>14 years, 0 months, 2 days</t>
        </is>
      </c>
      <c r="DS330" s="74" t="inlineStr">
        <is>
          <t>14 years, 0 months, 2 days</t>
        </is>
      </c>
      <c r="DT330" s="74" t="n">
        <v>14.0054794520548</v>
      </c>
      <c r="DU330" s="74" t="inlineStr">
        <is>
          <t>Regtech</t>
        </is>
      </c>
      <c r="DV330" s="74" t="inlineStr">
        <is>
          <t>iDEAL</t>
        </is>
      </c>
      <c r="DW330" s="74" t="inlineStr">
        <is>
          <t>Product Management</t>
        </is>
      </c>
      <c r="DX330" s="74" t="inlineStr">
        <is>
          <t>Client Engagement</t>
        </is>
      </c>
      <c r="DY330" s="74" t="inlineStr">
        <is>
          <t>No</t>
        </is>
      </c>
      <c r="DZ330" s="74" t="inlineStr">
        <is>
          <t>Client Engagement</t>
        </is>
      </c>
      <c r="EA330" s="74" t="inlineStr">
        <is>
          <t>Product Management</t>
        </is>
      </c>
      <c r="EB330" s="74" t="inlineStr">
        <is>
          <t>Technical · BA, PM and QA</t>
        </is>
      </c>
      <c r="EC330" s="74" t="inlineStr">
        <is>
          <t>Remote - Mumbai</t>
        </is>
      </c>
      <c r="ED330" s="74"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EE330" s="74"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EF330" s="74" t="inlineStr">
        <is>
          <t>1. Manage 15 EBR report development, delivery 
2. Close &gt; 3 EBR clients
3. Generate 6 qualified leads</t>
        </is>
      </c>
      <c r="EG330" s="74" t="n">
        <v>5</v>
      </c>
      <c r="EH330" s="164" t="n">
        <v>45931</v>
      </c>
      <c r="EI330" s="74" t="inlineStr">
        <is>
          <t>Same as current designation</t>
        </is>
      </c>
      <c r="EJ330" s="74" t="inlineStr">
        <is>
          <t>No</t>
        </is>
      </c>
      <c r="EK330" s="74" t="n">
        <v>5</v>
      </c>
      <c r="EL330" s="74" t="inlineStr">
        <is>
          <t>High</t>
        </is>
      </c>
      <c r="EM330" s="74" t="inlineStr">
        <is>
          <t>Core Contributor</t>
        </is>
      </c>
      <c r="EN330" s="74" t="inlineStr">
        <is>
          <t>Ready Now</t>
        </is>
      </c>
      <c r="EO330" s="74" t="n"/>
      <c r="EP330" s="74" t="inlineStr">
        <is>
          <t>Yes</t>
        </is>
      </c>
      <c r="EQ330" s="74" t="n"/>
      <c r="ER330" s="74" t="inlineStr">
        <is>
          <t>Product discovery &amp; prioritisation, Information research</t>
        </is>
      </c>
      <c r="ES330" s="74" t="inlineStr">
        <is>
          <t>Leadership development: strategic thinking, cross-functional influence, financial/business acumen, succession &amp; talent development, change management, executive communication</t>
        </is>
      </c>
      <c r="ET330" s="74" t="n"/>
      <c r="EU330" s="74" t="n"/>
      <c r="EV330" s="130" t="n"/>
      <c r="EW330" s="131" t="n"/>
      <c r="EX330" s="131" t="n"/>
      <c r="EY330" s="131" t="n"/>
      <c r="EZ330" s="131" t="n"/>
      <c r="FA330" s="131" t="n"/>
      <c r="FB330" s="131" t="n"/>
      <c r="FC330" s="131" t="n"/>
    </row>
    <row r="331" ht="250" customHeight="1">
      <c r="A331" s="109" t="inlineStr">
        <is>
          <t>Mapped</t>
        </is>
      </c>
      <c r="B331" s="109" t="inlineStr">
        <is>
          <t>iDEAL</t>
        </is>
      </c>
      <c r="C331" s="110" t="inlineStr">
        <is>
          <t>IRIS2435</t>
        </is>
      </c>
      <c r="D331" s="110" t="inlineStr">
        <is>
          <t>Srijith Menon</t>
        </is>
      </c>
      <c r="E331" s="110" t="inlineStr">
        <is>
          <t>Product Management</t>
        </is>
      </c>
      <c r="F331" s="162" t="inlineStr">
        <is>
          <t>Product Coordinator</t>
        </is>
      </c>
      <c r="G331" s="162" t="inlineStr">
        <is>
          <t>Senior Product Analyst</t>
        </is>
      </c>
      <c r="H331" s="162" t="inlineStr">
        <is>
          <t>L3 – Professional / Associate</t>
        </is>
      </c>
      <c r="I331" s="162" t="inlineStr">
        <is>
          <t>A3</t>
        </is>
      </c>
      <c r="J331" s="166" t="inlineStr">
        <is>
          <t>▲ Up</t>
        </is>
      </c>
      <c r="K331" s="110" t="inlineStr">
        <is>
          <t>Product Management</t>
        </is>
      </c>
      <c r="L331" s="110" t="inlineStr">
        <is>
          <t>Product Operations &amp; Research</t>
        </is>
      </c>
      <c r="M331" s="110" t="n"/>
      <c r="N331" s="110" t="n">
        <v>20</v>
      </c>
      <c r="O331" s="109" t="inlineStr">
        <is>
          <t>P2</t>
        </is>
      </c>
      <c r="P331" s="110" t="inlineStr">
        <is>
          <t>Developing</t>
        </is>
      </c>
      <c r="Q331" s="110" t="inlineStr">
        <is>
          <t>3 Apply</t>
        </is>
      </c>
      <c r="R331" s="110" t="inlineStr">
        <is>
          <t>2–4 yrs</t>
        </is>
      </c>
      <c r="S331" s="110" t="inlineStr">
        <is>
          <t>3–5 · 2–5</t>
        </is>
      </c>
      <c r="T331" s="110" t="inlineStr">
        <is>
          <t>Associate Product Manager</t>
        </is>
      </c>
      <c r="U331" s="110" t="inlineStr">
        <is>
          <t>IRIS Vs Competitor Benchmark — SaaS product ladder: Associate PM</t>
        </is>
      </c>
      <c r="V331" s="110" t="inlineStr">
        <is>
          <t>Pragmatic Institute Framework · 37 activities, 7 categories; AIPMM</t>
        </is>
      </c>
      <c r="W331" s="110" t="inlineStr">
        <is>
          <t>Core 2 · Future 2 · Functional 3 · Leadership not scored</t>
        </is>
      </c>
      <c r="X331" s="73" t="n">
        <v>403</v>
      </c>
      <c r="Y331" s="74" t="inlineStr">
        <is>
          <t>IRIS2435</t>
        </is>
      </c>
      <c r="Z331" s="74" t="inlineStr">
        <is>
          <t>Employee</t>
        </is>
      </c>
      <c r="AA331" s="74" t="inlineStr">
        <is>
          <t>Active</t>
        </is>
      </c>
      <c r="AB331" s="74" t="inlineStr">
        <is>
          <t>Srijith Menon</t>
        </is>
      </c>
      <c r="AC331" s="164" t="n">
        <v>45925</v>
      </c>
      <c r="AD331" s="74" t="inlineStr">
        <is>
          <t>Product Coordinator</t>
        </is>
      </c>
      <c r="AE331" s="74" t="inlineStr">
        <is>
          <t>Bachelors in Hotel Management</t>
        </is>
      </c>
      <c r="AF331" s="74" t="inlineStr">
        <is>
          <t>Yuvraj Kharchane</t>
        </is>
      </c>
      <c r="AG331" s="74" t="inlineStr">
        <is>
          <t>N-4</t>
        </is>
      </c>
      <c r="AH331" s="74" t="inlineStr">
        <is>
          <t>Individual Contributor</t>
        </is>
      </c>
      <c r="AI331" s="74" t="inlineStr">
        <is>
          <t>7 years, 0 months, 0 days</t>
        </is>
      </c>
      <c r="AJ331" s="74" t="inlineStr">
        <is>
          <t>0 years, 11 months, 0 days</t>
        </is>
      </c>
      <c r="AK331" s="74" t="inlineStr">
        <is>
          <t>Regtech</t>
        </is>
      </c>
      <c r="AL331" s="74" t="inlineStr">
        <is>
          <t>iDEAL</t>
        </is>
      </c>
      <c r="AM331" s="74" t="inlineStr">
        <is>
          <t>Product Management</t>
        </is>
      </c>
      <c r="AN331" s="74" t="inlineStr">
        <is>
          <t>Client Engagement</t>
        </is>
      </c>
      <c r="AO331" s="74" t="inlineStr">
        <is>
          <t>No</t>
        </is>
      </c>
      <c r="AP331" s="74" t="inlineStr">
        <is>
          <t>Client Engagement</t>
        </is>
      </c>
      <c r="AQ331" s="74" t="inlineStr">
        <is>
          <t>Product Management</t>
        </is>
      </c>
      <c r="AR331" s="74" t="inlineStr">
        <is>
          <t>Technical · BA, PM and QA</t>
        </is>
      </c>
      <c r="AS331" s="74" t="n">
        <v>20</v>
      </c>
      <c r="AT331" s="74" t="inlineStr">
        <is>
          <t>Covered</t>
        </is>
      </c>
      <c r="AU331" s="74" t="n"/>
      <c r="AV331" s="74" t="n"/>
      <c r="AW331" s="74" t="n"/>
      <c r="AX331" s="74" t="n"/>
      <c r="AY331" s="74" t="n"/>
      <c r="AZ331" s="74" t="n"/>
      <c r="BA331" s="74" t="n"/>
      <c r="BB331" s="74" t="n"/>
      <c r="BC331" s="74" t="n"/>
      <c r="BD331" s="74" t="n"/>
      <c r="BE331" s="74" t="n"/>
      <c r="BF331" s="74" t="n"/>
      <c r="BG331" s="74" t="n"/>
      <c r="BH331" s="74" t="n"/>
      <c r="BI331" s="74" t="n"/>
      <c r="BJ331" s="74" t="n"/>
      <c r="BK331" s="74" t="n"/>
      <c r="BL331" s="74" t="n"/>
      <c r="BM331" s="74" t="n"/>
      <c r="BN331" s="74" t="n"/>
      <c r="BO331" s="74" t="n"/>
      <c r="BP331" s="74" t="n"/>
      <c r="BQ331" s="74" t="n"/>
      <c r="BR331" s="74" t="n"/>
      <c r="BS331" s="74" t="n"/>
      <c r="BT331" s="74" t="n"/>
      <c r="BU331" s="74" t="n"/>
      <c r="BV331" s="74" t="n"/>
      <c r="BW331" s="74" t="n"/>
      <c r="BX331" s="74" t="n"/>
      <c r="BY331" s="74" t="n"/>
      <c r="BZ331" s="74" t="n"/>
      <c r="CA331" s="74" t="n"/>
      <c r="CB331" s="74" t="n"/>
      <c r="CC331" s="74" t="n"/>
      <c r="CD331" s="74" t="n"/>
      <c r="CE331" s="74" t="n"/>
      <c r="CF331" s="74" t="n"/>
      <c r="CG331" s="74" t="n"/>
      <c r="CH331" s="74" t="n"/>
      <c r="CI331" s="74" t="n"/>
      <c r="CJ331" s="74" t="n"/>
      <c r="CK331" s="74" t="n"/>
      <c r="CL331" s="74" t="n"/>
      <c r="CM331" s="74" t="n"/>
      <c r="CN331" s="74" t="n"/>
      <c r="CO331" s="74" t="n"/>
      <c r="CP331" s="74" t="n"/>
      <c r="CQ331" s="74" t="n"/>
      <c r="CR331" s="74" t="n"/>
      <c r="CS331" s="74" t="n"/>
      <c r="CT331" s="74" t="n"/>
      <c r="CU331" s="74" t="n"/>
      <c r="CV331" s="74" t="n"/>
      <c r="CW331" s="74" t="n"/>
      <c r="CX331" s="74" t="n"/>
      <c r="CY331" s="74" t="n"/>
      <c r="CZ331" s="74" t="n"/>
      <c r="DA331" s="74" t="n"/>
      <c r="DB331" s="74" t="n"/>
      <c r="DC331" s="74" t="inlineStr">
        <is>
          <t>IRIS2435</t>
        </is>
      </c>
      <c r="DD331" s="74" t="inlineStr">
        <is>
          <t>Employee</t>
        </is>
      </c>
      <c r="DE331" s="74" t="inlineStr">
        <is>
          <t>Active</t>
        </is>
      </c>
      <c r="DF331" s="74" t="inlineStr">
        <is>
          <t>Srijith Menon</t>
        </is>
      </c>
      <c r="DG331" s="164" t="n">
        <v>45925</v>
      </c>
      <c r="DH331" s="74" t="inlineStr">
        <is>
          <t>Product Coordinator</t>
        </is>
      </c>
      <c r="DI331" s="74" t="inlineStr">
        <is>
          <t>Executive Leadership</t>
        </is>
      </c>
      <c r="DJ331" s="74" t="inlineStr">
        <is>
          <t>Business / Functional Leadership</t>
        </is>
      </c>
      <c r="DK331" s="74" t="inlineStr">
        <is>
          <t>Product Coordinator</t>
        </is>
      </c>
      <c r="DL331" s="74" t="inlineStr">
        <is>
          <t>L3 – Professional / Associate</t>
        </is>
      </c>
      <c r="DM331" s="74" t="inlineStr">
        <is>
          <t>Bachelors in Hotel Management</t>
        </is>
      </c>
      <c r="DN331" s="74" t="inlineStr">
        <is>
          <t>Yuvraj Kharchane</t>
        </is>
      </c>
      <c r="DO331" s="74" t="inlineStr">
        <is>
          <t>N-4</t>
        </is>
      </c>
      <c r="DP331" s="74" t="inlineStr">
        <is>
          <t>Individual Contributor</t>
        </is>
      </c>
      <c r="DQ331" s="74" t="inlineStr">
        <is>
          <t>7 years, 0 months, 0 days</t>
        </is>
      </c>
      <c r="DR331" s="74" t="inlineStr">
        <is>
          <t>0 years, 8 months, 26 days</t>
        </is>
      </c>
      <c r="DS331" s="74" t="inlineStr">
        <is>
          <t>7 years, 8 months, 26 days</t>
        </is>
      </c>
      <c r="DT331" s="74" t="n"/>
      <c r="DU331" s="74" t="inlineStr">
        <is>
          <t>Regtech</t>
        </is>
      </c>
      <c r="DV331" s="74" t="inlineStr">
        <is>
          <t>iDEAL</t>
        </is>
      </c>
      <c r="DW331" s="74" t="inlineStr">
        <is>
          <t>Product Management</t>
        </is>
      </c>
      <c r="DX331" s="74" t="inlineStr">
        <is>
          <t>Client Engagement</t>
        </is>
      </c>
      <c r="DY331" s="74" t="inlineStr">
        <is>
          <t>No</t>
        </is>
      </c>
      <c r="DZ331" s="74" t="inlineStr">
        <is>
          <t>Client Engagement</t>
        </is>
      </c>
      <c r="EA331" s="74" t="inlineStr">
        <is>
          <t>Product Management</t>
        </is>
      </c>
      <c r="EB331" s="74" t="inlineStr">
        <is>
          <t>Technical · BA, PM and QA</t>
        </is>
      </c>
      <c r="EC331" s="74" t="inlineStr">
        <is>
          <t>Work From Office - Turbhe</t>
        </is>
      </c>
      <c r="ED331" s="74"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EE331" s="74"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EF331" s="74"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EG331" s="74" t="n">
        <v>3</v>
      </c>
      <c r="EH331" s="164" t="n">
        <v>45931</v>
      </c>
      <c r="EI331" s="74" t="inlineStr">
        <is>
          <t>Same as current designation</t>
        </is>
      </c>
      <c r="EJ331" s="74" t="inlineStr">
        <is>
          <t>No</t>
        </is>
      </c>
      <c r="EK331" s="74" t="n">
        <v>3</v>
      </c>
      <c r="EL331" s="74" t="inlineStr">
        <is>
          <t>Medium</t>
        </is>
      </c>
      <c r="EM331" s="74" t="inlineStr">
        <is>
          <t>Emerging Talent</t>
        </is>
      </c>
      <c r="EN331" s="74" t="inlineStr">
        <is>
          <t>Not Ready</t>
        </is>
      </c>
      <c r="EO331" s="74" t="inlineStr">
        <is>
          <t>No</t>
        </is>
      </c>
      <c r="EP331" s="74" t="inlineStr">
        <is>
          <t>Yes</t>
        </is>
      </c>
      <c r="EQ331" s="74" t="n"/>
      <c r="ER331" s="74" t="inlineStr">
        <is>
          <t>XBRL Training, Training on the effective utilization of AI tools.</t>
        </is>
      </c>
      <c r="ES331" s="74" t="n"/>
      <c r="ET331" s="74" t="n"/>
      <c r="EU331" s="74" t="n"/>
      <c r="EV331" s="130" t="n"/>
      <c r="EW331" s="131" t="n"/>
      <c r="EX331" s="131" t="n"/>
      <c r="EY331" s="131" t="n"/>
      <c r="EZ331" s="131" t="n"/>
      <c r="FA331" s="131" t="n"/>
      <c r="FB331" s="131" t="n"/>
      <c r="FC331" s="131" t="n"/>
    </row>
    <row r="332" ht="250" customHeight="1">
      <c r="A332" s="109" t="inlineStr">
        <is>
          <t>Mapped</t>
        </is>
      </c>
      <c r="B332" s="109" t="inlineStr">
        <is>
          <t>iDEAL</t>
        </is>
      </c>
      <c r="C332" s="110" t="inlineStr">
        <is>
          <t>IRIS0636</t>
        </is>
      </c>
      <c r="D332" s="110" t="inlineStr">
        <is>
          <t>Reena Gotal</t>
        </is>
      </c>
      <c r="E332" s="110" t="inlineStr">
        <is>
          <t>Quality Assurance</t>
        </is>
      </c>
      <c r="F332" s="162" t="inlineStr">
        <is>
          <t>Senior QA - Engineer</t>
        </is>
      </c>
      <c r="G332" s="162" t="inlineStr">
        <is>
          <t>QA Manager</t>
        </is>
      </c>
      <c r="H332" s="162" t="inlineStr">
        <is>
          <t>L4 – Senior</t>
        </is>
      </c>
      <c r="I332" s="162" t="inlineStr">
        <is>
          <t>B1</t>
        </is>
      </c>
      <c r="J332" s="166" t="inlineStr">
        <is>
          <t>▲ Up</t>
        </is>
      </c>
      <c r="K332" s="110" t="inlineStr">
        <is>
          <t>Quality Assurance</t>
        </is>
      </c>
      <c r="L332" s="110" t="inlineStr">
        <is>
          <t>Functional &amp; Domain Testing</t>
        </is>
      </c>
      <c r="M332" s="110" t="n"/>
      <c r="N332" s="110" t="n">
        <v>20</v>
      </c>
      <c r="O332" s="109" t="inlineStr">
        <is>
          <t>P3 / M2</t>
        </is>
      </c>
      <c r="P332" s="110" t="inlineStr">
        <is>
          <t>Career / · Team Lead</t>
        </is>
      </c>
      <c r="Q332" s="110" t="inlineStr">
        <is>
          <t>4 Enable</t>
        </is>
      </c>
      <c r="R332" s="110" t="inlineStr">
        <is>
          <t>4–7 yrs</t>
        </is>
      </c>
      <c r="S332" s="110" t="inlineStr">
        <is>
          <t>5–8 · 4–8</t>
        </is>
      </c>
      <c r="T332" s="110" t="inlineStr">
        <is>
          <t>Manager</t>
        </is>
      </c>
      <c r="U332" s="110" t="inlineStr">
        <is>
          <t>Workiva: SE / Senior SE · Broadridge India: Senior SE · Nasdaq / AxiomSL: Senior SE · IRIS Vs Market Benchmark — ISTQB certification pathway: Advanced · Test Analyst</t>
        </is>
      </c>
      <c r="V332" s="110" t="inlineStr">
        <is>
          <t>ISTQB Foundation → Advanced → Expert; SFIA testing</t>
        </is>
      </c>
      <c r="W332" s="110" t="inlineStr">
        <is>
          <t>Core 3 · Future 3 · Functional 3 · Leadership 2</t>
        </is>
      </c>
      <c r="X332" s="73" t="n">
        <v>85</v>
      </c>
      <c r="Y332" s="74" t="inlineStr">
        <is>
          <t>IRIS0636</t>
        </is>
      </c>
      <c r="Z332" s="74" t="inlineStr">
        <is>
          <t>Employee</t>
        </is>
      </c>
      <c r="AA332" s="74" t="inlineStr">
        <is>
          <t>Active</t>
        </is>
      </c>
      <c r="AB332" s="74" t="inlineStr">
        <is>
          <t>Reena Gotal</t>
        </is>
      </c>
      <c r="AC332" s="164" t="n">
        <v>40686</v>
      </c>
      <c r="AD332" s="74" t="inlineStr">
        <is>
          <t>Senior QA - Engineer</t>
        </is>
      </c>
      <c r="AE332" s="74" t="inlineStr">
        <is>
          <t>B.Com</t>
        </is>
      </c>
      <c r="AF332" s="74" t="inlineStr">
        <is>
          <t>Hemant Karale</t>
        </is>
      </c>
      <c r="AG332" s="74" t="inlineStr">
        <is>
          <t>N-3</t>
        </is>
      </c>
      <c r="AH332" s="74" t="inlineStr">
        <is>
          <t>Manager</t>
        </is>
      </c>
      <c r="AI332" s="74" t="inlineStr">
        <is>
          <t>0 years, 0 months, 0 days</t>
        </is>
      </c>
      <c r="AJ332" s="74" t="inlineStr">
        <is>
          <t>15 years, 3 months, 2 days</t>
        </is>
      </c>
      <c r="AK332" s="74" t="inlineStr">
        <is>
          <t>Regtech</t>
        </is>
      </c>
      <c r="AL332" s="74" t="inlineStr">
        <is>
          <t>iDEAL</t>
        </is>
      </c>
      <c r="AM332" s="74" t="inlineStr">
        <is>
          <t>Quality Assurance</t>
        </is>
      </c>
      <c r="AN332" s="74" t="inlineStr">
        <is>
          <t>Quality Assurance</t>
        </is>
      </c>
      <c r="AO332" s="74" t="inlineStr">
        <is>
          <t>No</t>
        </is>
      </c>
      <c r="AP332" s="74" t="inlineStr">
        <is>
          <t>Product/Project</t>
        </is>
      </c>
      <c r="AQ332" s="74" t="inlineStr">
        <is>
          <t>Software Testing</t>
        </is>
      </c>
      <c r="AR332" s="74" t="inlineStr">
        <is>
          <t>Technical · BA, PM and QA</t>
        </is>
      </c>
      <c r="AS332" s="74" t="n">
        <v>20</v>
      </c>
      <c r="AT332" s="74" t="inlineStr">
        <is>
          <t>Covered</t>
        </is>
      </c>
      <c r="AU332" s="74" t="n"/>
      <c r="AV332" s="74" t="n"/>
      <c r="AW332" s="74" t="n"/>
      <c r="AX332" s="74" t="n"/>
      <c r="AY332" s="74" t="n"/>
      <c r="AZ332" s="74" t="n"/>
      <c r="BA332" s="74" t="n"/>
      <c r="BB332" s="74" t="n"/>
      <c r="BC332" s="74" t="n"/>
      <c r="BD332" s="74" t="n"/>
      <c r="BE332" s="74" t="n"/>
      <c r="BF332" s="74" t="n"/>
      <c r="BG332" s="74" t="n"/>
      <c r="BH332" s="74" t="n"/>
      <c r="BI332" s="74" t="n"/>
      <c r="BJ332" s="74" t="n"/>
      <c r="BK332" s="74" t="n"/>
      <c r="BL332" s="74" t="n"/>
      <c r="BM332" s="74" t="n"/>
      <c r="BN332" s="74" t="n"/>
      <c r="BO332" s="74" t="n"/>
      <c r="BP332" s="74" t="n"/>
      <c r="BQ332" s="74" t="n"/>
      <c r="BR332" s="74" t="n"/>
      <c r="BS332" s="74" t="n"/>
      <c r="BT332" s="74" t="n"/>
      <c r="BU332" s="74" t="n"/>
      <c r="BV332" s="74" t="n"/>
      <c r="BW332" s="74" t="n"/>
      <c r="BX332" s="74" t="n"/>
      <c r="BY332" s="74" t="n"/>
      <c r="BZ332" s="74" t="n"/>
      <c r="CA332" s="74" t="n"/>
      <c r="CB332" s="74" t="n"/>
      <c r="CC332" s="74" t="n"/>
      <c r="CD332" s="74" t="n"/>
      <c r="CE332" s="74" t="n"/>
      <c r="CF332" s="74" t="n"/>
      <c r="CG332" s="74" t="n"/>
      <c r="CH332" s="74" t="n"/>
      <c r="CI332" s="74" t="n"/>
      <c r="CJ332" s="74" t="n"/>
      <c r="CK332" s="74" t="n"/>
      <c r="CL332" s="74" t="n"/>
      <c r="CM332" s="74" t="n"/>
      <c r="CN332" s="74" t="n"/>
      <c r="CO332" s="74" t="n"/>
      <c r="CP332" s="74" t="n"/>
      <c r="CQ332" s="74" t="n"/>
      <c r="CR332" s="74" t="n"/>
      <c r="CS332" s="74" t="n"/>
      <c r="CT332" s="74" t="n"/>
      <c r="CU332" s="74" t="n"/>
      <c r="CV332" s="74" t="n"/>
      <c r="CW332" s="74" t="n"/>
      <c r="CX332" s="74" t="n"/>
      <c r="CY332" s="74" t="n"/>
      <c r="CZ332" s="74" t="n"/>
      <c r="DA332" s="74" t="n"/>
      <c r="DB332" s="74" t="n"/>
      <c r="DC332" s="74" t="inlineStr">
        <is>
          <t>IRIS0636</t>
        </is>
      </c>
      <c r="DD332" s="74" t="inlineStr">
        <is>
          <t>Employee</t>
        </is>
      </c>
      <c r="DE332" s="74" t="inlineStr">
        <is>
          <t>Active</t>
        </is>
      </c>
      <c r="DF332" s="74" t="inlineStr">
        <is>
          <t>Reena Gotal</t>
        </is>
      </c>
      <c r="DG332" s="164" t="n">
        <v>40686</v>
      </c>
      <c r="DH332" s="74" t="inlineStr">
        <is>
          <t>Senior QA - Engineer</t>
        </is>
      </c>
      <c r="DI332" s="74" t="inlineStr">
        <is>
          <t>Quality Assurance</t>
        </is>
      </c>
      <c r="DJ332" s="74" t="inlineStr">
        <is>
          <t>Quality Engineering</t>
        </is>
      </c>
      <c r="DK332" s="74" t="inlineStr">
        <is>
          <t>Senior QA - Engineer</t>
        </is>
      </c>
      <c r="DL332" s="74" t="inlineStr">
        <is>
          <t>L4 – Senior</t>
        </is>
      </c>
      <c r="DM332" s="74" t="inlineStr">
        <is>
          <t>B.Com</t>
        </is>
      </c>
      <c r="DN332" s="74" t="inlineStr">
        <is>
          <t>Hemant Karale</t>
        </is>
      </c>
      <c r="DO332" s="74" t="inlineStr">
        <is>
          <t>N-3</t>
        </is>
      </c>
      <c r="DP332" s="74" t="inlineStr">
        <is>
          <t>Manager</t>
        </is>
      </c>
      <c r="DQ332" s="74" t="inlineStr">
        <is>
          <t>0 years, 0 months, 0 days</t>
        </is>
      </c>
      <c r="DR332" s="74" t="inlineStr">
        <is>
          <t>15 years, 0 months, 28 days</t>
        </is>
      </c>
      <c r="DS332" s="74" t="inlineStr">
        <is>
          <t>15 years, 0 months, 28 days</t>
        </is>
      </c>
      <c r="DT332" s="74" t="n">
        <v>15.0767123287671</v>
      </c>
      <c r="DU332" s="74" t="inlineStr">
        <is>
          <t>Regtech</t>
        </is>
      </c>
      <c r="DV332" s="74" t="inlineStr">
        <is>
          <t>iDEAL</t>
        </is>
      </c>
      <c r="DW332" s="74" t="inlineStr">
        <is>
          <t>Quality Assurance</t>
        </is>
      </c>
      <c r="DX332" s="74" t="inlineStr">
        <is>
          <t>Quality Assurance</t>
        </is>
      </c>
      <c r="DY332" s="74" t="inlineStr">
        <is>
          <t>No</t>
        </is>
      </c>
      <c r="DZ332" s="74" t="inlineStr">
        <is>
          <t>Product/Project</t>
        </is>
      </c>
      <c r="EA332" s="74" t="inlineStr">
        <is>
          <t>Software Testing</t>
        </is>
      </c>
      <c r="EB332" s="74" t="inlineStr">
        <is>
          <t>Technical · BA, PM and QA</t>
        </is>
      </c>
      <c r="EC332" s="74" t="inlineStr">
        <is>
          <t>Hybrid</t>
        </is>
      </c>
      <c r="ED332" s="74" t="n"/>
      <c r="EE332" s="74"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EF332" s="74" t="inlineStr">
        <is>
          <t>1. Defect Escape Rate should be &lt;= 5%, for all Q1 releases
2. Defect Detection Efficiency should be &gt;95% for the Q1 releases
3. Automation testing · test cases coverage should be &gt;=50% for Q1 releases</t>
        </is>
      </c>
      <c r="EG332" s="74" t="n">
        <v>3</v>
      </c>
      <c r="EH332" s="74" t="n"/>
      <c r="EI332" s="74" t="inlineStr">
        <is>
          <t>Same as per records</t>
        </is>
      </c>
      <c r="EJ332" s="74" t="n"/>
      <c r="EK332" s="74" t="n">
        <v>3</v>
      </c>
      <c r="EL332" s="74" t="inlineStr">
        <is>
          <t>Medium</t>
        </is>
      </c>
      <c r="EM332" s="74" t="inlineStr">
        <is>
          <t>Core Contributor</t>
        </is>
      </c>
      <c r="EN332" s="74" t="inlineStr">
        <is>
          <t>Not Ready</t>
        </is>
      </c>
      <c r="EO332" s="74" t="inlineStr">
        <is>
          <t>No</t>
        </is>
      </c>
      <c r="EP332" s="74" t="inlineStr">
        <is>
          <t>No</t>
        </is>
      </c>
      <c r="EQ332" s="74" t="n"/>
      <c r="ER332" s="74" t="inlineStr">
        <is>
          <t>Training on the effective utilization of AI tools.</t>
        </is>
      </c>
      <c r="ES332" s="74" t="n"/>
      <c r="ET332" s="74" t="n"/>
      <c r="EU332" s="74" t="n"/>
      <c r="EV332" s="130" t="n"/>
      <c r="EW332" s="131" t="n"/>
      <c r="EX332" s="131" t="n"/>
      <c r="EY332" s="131" t="n"/>
      <c r="EZ332" s="131" t="n"/>
      <c r="FA332" s="131" t="n"/>
      <c r="FB332" s="131" t="n"/>
      <c r="FC332" s="131" t="n"/>
    </row>
    <row r="333" ht="250" customHeight="1">
      <c r="A333" s="109" t="inlineStr">
        <is>
          <t>Mapped</t>
        </is>
      </c>
      <c r="B333" s="109" t="inlineStr">
        <is>
          <t>iDEAL</t>
        </is>
      </c>
      <c r="C333" s="110" t="inlineStr">
        <is>
          <t>IRIS2271</t>
        </is>
      </c>
      <c r="D333" s="110" t="inlineStr">
        <is>
          <t>Atharv Ravindra Bokade</t>
        </is>
      </c>
      <c r="E333" s="110" t="inlineStr">
        <is>
          <t>Quality Assurance</t>
        </is>
      </c>
      <c r="F333" s="162" t="inlineStr">
        <is>
          <t>QA Engineer</t>
        </is>
      </c>
      <c r="G333" s="162" t="inlineStr">
        <is>
          <t>Senior QA Automation Engineer</t>
        </is>
      </c>
      <c r="H333" s="162" t="inlineStr">
        <is>
          <t>L2 – Trainee</t>
        </is>
      </c>
      <c r="I333" s="162" t="inlineStr">
        <is>
          <t>A3</t>
        </is>
      </c>
      <c r="J333" s="166" t="inlineStr">
        <is>
          <t>▲ Up</t>
        </is>
      </c>
      <c r="K333" s="110" t="inlineStr">
        <is>
          <t>Quality Assurance</t>
        </is>
      </c>
      <c r="L333" s="110" t="inlineStr">
        <is>
          <t>Test Automation</t>
        </is>
      </c>
      <c r="M333" s="110" t="n"/>
      <c r="N333" s="110" t="n">
        <v>20</v>
      </c>
      <c r="O333" s="109" t="inlineStr">
        <is>
          <t>P2</t>
        </is>
      </c>
      <c r="P333" s="110" t="inlineStr">
        <is>
          <t>Developing</t>
        </is>
      </c>
      <c r="Q333" s="110" t="inlineStr">
        <is>
          <t>3 Apply</t>
        </is>
      </c>
      <c r="R333" s="110" t="inlineStr">
        <is>
          <t>2–4 yrs</t>
        </is>
      </c>
      <c r="S333" s="110" t="inlineStr">
        <is>
          <t>3–5 · 2–5</t>
        </is>
      </c>
      <c r="T333" s="110" t="inlineStr">
        <is>
          <t>QA Engineer</t>
        </is>
      </c>
      <c r="U333" s="110" t="inlineStr">
        <is>
          <t>Workiva: SE · Broadridge India: SE · Nasdaq / AxiomSL: SE · IRIS Vs Market Benchmark — ISTQB certification pathway: Foundation</t>
        </is>
      </c>
      <c r="V333" s="110" t="inlineStr">
        <is>
          <t>ISTQB Foundation → Advanced → Expert; SFIA testing</t>
        </is>
      </c>
      <c r="W333" s="110" t="inlineStr">
        <is>
          <t>Core 2 · Future 2 · Functional 3 · Leadership not scored</t>
        </is>
      </c>
      <c r="X333" s="73" t="n">
        <v>325</v>
      </c>
      <c r="Y333" s="74" t="inlineStr">
        <is>
          <t>IRIS2271</t>
        </is>
      </c>
      <c r="Z333" s="74" t="inlineStr">
        <is>
          <t>Employee</t>
        </is>
      </c>
      <c r="AA333" s="74" t="inlineStr">
        <is>
          <t>Active</t>
        </is>
      </c>
      <c r="AB333" s="74" t="inlineStr">
        <is>
          <t>Atharv Ravindra Bokade</t>
        </is>
      </c>
      <c r="AC333" s="164" t="n">
        <v>45449</v>
      </c>
      <c r="AD333" s="74" t="inlineStr">
        <is>
          <t>QA Engineer</t>
        </is>
      </c>
      <c r="AE333" s="74" t="inlineStr">
        <is>
          <t>B.E</t>
        </is>
      </c>
      <c r="AF333" s="74" t="inlineStr">
        <is>
          <t>Reena Gotal</t>
        </is>
      </c>
      <c r="AG333" s="74" t="inlineStr">
        <is>
          <t>N-4</t>
        </is>
      </c>
      <c r="AH333" s="74" t="inlineStr">
        <is>
          <t>Individual Contributor</t>
        </is>
      </c>
      <c r="AI333" s="74" t="inlineStr">
        <is>
          <t>0 years, 0 months, 0 days</t>
        </is>
      </c>
      <c r="AJ333" s="74" t="inlineStr">
        <is>
          <t>2 years, 2 months, 19 days</t>
        </is>
      </c>
      <c r="AK333" s="74" t="inlineStr">
        <is>
          <t>Regtech</t>
        </is>
      </c>
      <c r="AL333" s="74" t="inlineStr">
        <is>
          <t>iDEAL</t>
        </is>
      </c>
      <c r="AM333" s="74" t="inlineStr">
        <is>
          <t>Quality Assurance</t>
        </is>
      </c>
      <c r="AN333" s="74" t="inlineStr">
        <is>
          <t>Quality Assurance</t>
        </is>
      </c>
      <c r="AO333" s="74" t="inlineStr">
        <is>
          <t>Yes</t>
        </is>
      </c>
      <c r="AP333" s="74" t="inlineStr">
        <is>
          <t>Product/Project</t>
        </is>
      </c>
      <c r="AQ333" s="74" t="inlineStr">
        <is>
          <t>Software Testing</t>
        </is>
      </c>
      <c r="AR333" s="74" t="inlineStr">
        <is>
          <t>Technical · BA, PM and QA</t>
        </is>
      </c>
      <c r="AS333" s="74" t="n">
        <v>20</v>
      </c>
      <c r="AT333" s="74" t="inlineStr">
        <is>
          <t>Covered</t>
        </is>
      </c>
      <c r="AU333" s="74" t="n"/>
      <c r="AV333" s="74" t="n"/>
      <c r="AW333" s="74" t="n"/>
      <c r="AX333" s="74" t="n"/>
      <c r="AY333" s="74" t="n"/>
      <c r="AZ333" s="74" t="n"/>
      <c r="BA333" s="74" t="n"/>
      <c r="BB333" s="74" t="n"/>
      <c r="BC333" s="74" t="n"/>
      <c r="BD333" s="74" t="n"/>
      <c r="BE333" s="74" t="n"/>
      <c r="BF333" s="74" t="n"/>
      <c r="BG333" s="74" t="n"/>
      <c r="BH333" s="74" t="n"/>
      <c r="BI333" s="74" t="n"/>
      <c r="BJ333" s="74" t="n"/>
      <c r="BK333" s="74" t="n"/>
      <c r="BL333" s="74" t="n"/>
      <c r="BM333" s="74" t="n"/>
      <c r="BN333" s="74" t="n"/>
      <c r="BO333" s="74" t="n"/>
      <c r="BP333" s="74" t="n"/>
      <c r="BQ333" s="74" t="n"/>
      <c r="BR333" s="74" t="n"/>
      <c r="BS333" s="74" t="n"/>
      <c r="BT333" s="74" t="n"/>
      <c r="BU333" s="74" t="n"/>
      <c r="BV333" s="74" t="n"/>
      <c r="BW333" s="74" t="n"/>
      <c r="BX333" s="74" t="n"/>
      <c r="BY333" s="74" t="n"/>
      <c r="BZ333" s="74" t="n"/>
      <c r="CA333" s="74" t="n"/>
      <c r="CB333" s="74" t="n"/>
      <c r="CC333" s="74" t="n"/>
      <c r="CD333" s="74" t="n"/>
      <c r="CE333" s="74" t="n"/>
      <c r="CF333" s="74" t="n"/>
      <c r="CG333" s="74" t="n"/>
      <c r="CH333" s="74" t="n"/>
      <c r="CI333" s="74" t="n"/>
      <c r="CJ333" s="74" t="n"/>
      <c r="CK333" s="74" t="n"/>
      <c r="CL333" s="74" t="n"/>
      <c r="CM333" s="74" t="n"/>
      <c r="CN333" s="74" t="n"/>
      <c r="CO333" s="74" t="n"/>
      <c r="CP333" s="74" t="n"/>
      <c r="CQ333" s="74" t="n"/>
      <c r="CR333" s="74" t="n"/>
      <c r="CS333" s="74" t="n"/>
      <c r="CT333" s="74" t="n"/>
      <c r="CU333" s="74" t="n"/>
      <c r="CV333" s="74" t="n"/>
      <c r="CW333" s="74" t="n"/>
      <c r="CX333" s="74" t="n"/>
      <c r="CY333" s="74" t="n"/>
      <c r="CZ333" s="74" t="n"/>
      <c r="DA333" s="74" t="n"/>
      <c r="DB333" s="74" t="n"/>
      <c r="DC333" s="74" t="inlineStr">
        <is>
          <t>IRIS2271</t>
        </is>
      </c>
      <c r="DD333" s="74" t="inlineStr">
        <is>
          <t>Employee</t>
        </is>
      </c>
      <c r="DE333" s="74" t="inlineStr">
        <is>
          <t>Active</t>
        </is>
      </c>
      <c r="DF333" s="74" t="inlineStr">
        <is>
          <t>Atharv Ravindra Bokade</t>
        </is>
      </c>
      <c r="DG333" s="164" t="n">
        <v>45449</v>
      </c>
      <c r="DH333" s="74" t="inlineStr">
        <is>
          <t>Trainee QA Engineer</t>
        </is>
      </c>
      <c r="DI333" s="74" t="inlineStr">
        <is>
          <t>Quality Assurance</t>
        </is>
      </c>
      <c r="DJ333" s="74" t="inlineStr">
        <is>
          <t>Quality Engineering</t>
        </is>
      </c>
      <c r="DK333" s="74" t="inlineStr">
        <is>
          <t>Trainee QA Engineer</t>
        </is>
      </c>
      <c r="DL333" s="74" t="inlineStr">
        <is>
          <t>L2 – Trainee</t>
        </is>
      </c>
      <c r="DM333" s="74" t="inlineStr">
        <is>
          <t>B.E</t>
        </is>
      </c>
      <c r="DN333" s="74" t="inlineStr">
        <is>
          <t>Reena Gotal</t>
        </is>
      </c>
      <c r="DO333" s="74" t="inlineStr">
        <is>
          <t>N-4</t>
        </is>
      </c>
      <c r="DP333" s="74" t="inlineStr">
        <is>
          <t>Individual Contributor</t>
        </is>
      </c>
      <c r="DQ333" s="74" t="inlineStr">
        <is>
          <t>0 years, 0 months, 0 days</t>
        </is>
      </c>
      <c r="DR333" s="74" t="inlineStr">
        <is>
          <t>2 years, 0 months, 14 days</t>
        </is>
      </c>
      <c r="DS333" s="74" t="inlineStr">
        <is>
          <t>2 years, 0 months, 14 days</t>
        </is>
      </c>
      <c r="DT333" s="74" t="n"/>
      <c r="DU333" s="74" t="inlineStr">
        <is>
          <t>Regtech</t>
        </is>
      </c>
      <c r="DV333" s="74" t="inlineStr">
        <is>
          <t>iDEAL</t>
        </is>
      </c>
      <c r="DW333" s="74" t="inlineStr">
        <is>
          <t>Quality Assurance</t>
        </is>
      </c>
      <c r="DX333" s="74" t="inlineStr">
        <is>
          <t>Quality Assurance</t>
        </is>
      </c>
      <c r="DY333" s="74" t="inlineStr">
        <is>
          <t>Yes</t>
        </is>
      </c>
      <c r="DZ333" s="74" t="inlineStr">
        <is>
          <t>Product/Project</t>
        </is>
      </c>
      <c r="EA333" s="74" t="inlineStr">
        <is>
          <t>Software Testing</t>
        </is>
      </c>
      <c r="EB333" s="74" t="inlineStr">
        <is>
          <t>Technical · BA, PM and QA</t>
        </is>
      </c>
      <c r="EC333" s="74" t="inlineStr">
        <is>
          <t>Work From Office - Turbhe</t>
        </is>
      </c>
      <c r="ED333" s="74"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EE333"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EF333" s="74"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EG333" s="74" t="n">
        <v>3</v>
      </c>
      <c r="EH333" s="74" t="n"/>
      <c r="EI333" s="74" t="inlineStr">
        <is>
          <t>Same as per records</t>
        </is>
      </c>
      <c r="EJ333" s="74" t="n"/>
      <c r="EK333" s="74" t="n">
        <v>3</v>
      </c>
      <c r="EL333" s="74" t="inlineStr">
        <is>
          <t>Medium</t>
        </is>
      </c>
      <c r="EM333" s="74" t="inlineStr">
        <is>
          <t>Core Contributor</t>
        </is>
      </c>
      <c r="EN333" s="74" t="inlineStr">
        <is>
          <t>Not Ready</t>
        </is>
      </c>
      <c r="EO333" s="74" t="inlineStr">
        <is>
          <t>No</t>
        </is>
      </c>
      <c r="EP333" s="74" t="inlineStr">
        <is>
          <t>No</t>
        </is>
      </c>
      <c r="EQ333" s="74" t="n"/>
      <c r="ER333" s="74" t="inlineStr">
        <is>
          <t>XBRL Training, Training on the effective utilization of AI tools.</t>
        </is>
      </c>
      <c r="ES333" s="74" t="n"/>
      <c r="ET333" s="74" t="n"/>
      <c r="EU333" s="74" t="n"/>
      <c r="EV333" s="130" t="n"/>
      <c r="EW333" s="131" t="n"/>
      <c r="EX333" s="131" t="n"/>
      <c r="EY333" s="131" t="n"/>
      <c r="EZ333" s="131" t="n"/>
      <c r="FA333" s="131" t="n"/>
      <c r="FB333" s="131" t="n"/>
      <c r="FC333" s="131" t="n"/>
    </row>
    <row r="334" ht="250" customHeight="1">
      <c r="A334" s="109" t="inlineStr">
        <is>
          <t>Mapped</t>
        </is>
      </c>
      <c r="B334" s="109" t="inlineStr">
        <is>
          <t>iDEAL</t>
        </is>
      </c>
      <c r="C334" s="110" t="inlineStr">
        <is>
          <t>IRIS2479</t>
        </is>
      </c>
      <c r="D334" s="110" t="inlineStr">
        <is>
          <t>Rohan Kailas Aher</t>
        </is>
      </c>
      <c r="E334" s="110" t="inlineStr">
        <is>
          <t>Quality Assurance</t>
        </is>
      </c>
      <c r="F334" s="162" t="inlineStr">
        <is>
          <t>QA Engineer</t>
        </is>
      </c>
      <c r="G334" s="162" t="inlineStr">
        <is>
          <t>Senior QA Engineer</t>
        </is>
      </c>
      <c r="H334" s="162" t="inlineStr">
        <is>
          <t>L3 – Professional / Associate</t>
        </is>
      </c>
      <c r="I334" s="162" t="inlineStr">
        <is>
          <t>A3</t>
        </is>
      </c>
      <c r="J334" s="166" t="inlineStr">
        <is>
          <t>▲ Up</t>
        </is>
      </c>
      <c r="K334" s="110" t="inlineStr">
        <is>
          <t>Quality Assurance</t>
        </is>
      </c>
      <c r="L334" s="110" t="inlineStr">
        <is>
          <t>Functional &amp; Domain Testing</t>
        </is>
      </c>
      <c r="M334" s="110" t="n"/>
      <c r="N334" s="110" t="n">
        <v>20</v>
      </c>
      <c r="O334" s="109" t="inlineStr">
        <is>
          <t>P2</t>
        </is>
      </c>
      <c r="P334" s="110" t="inlineStr">
        <is>
          <t>Developing</t>
        </is>
      </c>
      <c r="Q334" s="110" t="inlineStr">
        <is>
          <t>3 Apply</t>
        </is>
      </c>
      <c r="R334" s="110" t="inlineStr">
        <is>
          <t>2–4 yrs</t>
        </is>
      </c>
      <c r="S334" s="110" t="inlineStr">
        <is>
          <t>3–5 · 2–5</t>
        </is>
      </c>
      <c r="T334" s="110" t="inlineStr">
        <is>
          <t>QA Engineer</t>
        </is>
      </c>
      <c r="U334" s="110" t="inlineStr">
        <is>
          <t>Workiva: SE · Broadridge India: SE · Nasdaq / AxiomSL: SE · IRIS Vs Market Benchmark — ISTQB certification pathway: Foundation</t>
        </is>
      </c>
      <c r="V334" s="110" t="inlineStr">
        <is>
          <t>ISTQB Foundation → Advanced → Expert; SFIA testing</t>
        </is>
      </c>
      <c r="W334" s="110" t="inlineStr">
        <is>
          <t>Core 2 · Future 2 · Functional 3 · Leadership not scored</t>
        </is>
      </c>
      <c r="X334" s="73" t="n">
        <v>454</v>
      </c>
      <c r="Y334" s="74" t="inlineStr">
        <is>
          <t>IRIS2479</t>
        </is>
      </c>
      <c r="Z334" s="74" t="inlineStr">
        <is>
          <t>Employee</t>
        </is>
      </c>
      <c r="AA334" s="74" t="inlineStr">
        <is>
          <t>Active</t>
        </is>
      </c>
      <c r="AB334" s="74" t="inlineStr">
        <is>
          <t>Rohan Kailas Aher</t>
        </is>
      </c>
      <c r="AC334" s="164" t="n">
        <v>46072</v>
      </c>
      <c r="AD334" s="74" t="inlineStr">
        <is>
          <t>QA Engineer</t>
        </is>
      </c>
      <c r="AE334" s="74" t="inlineStr">
        <is>
          <t>Civil engineering</t>
        </is>
      </c>
      <c r="AF334" s="74" t="inlineStr">
        <is>
          <t>Reena Gotal</t>
        </is>
      </c>
      <c r="AG334" s="74" t="inlineStr">
        <is>
          <t>N-4</t>
        </is>
      </c>
      <c r="AH334" s="74" t="inlineStr">
        <is>
          <t>Individual Contributor</t>
        </is>
      </c>
      <c r="AI334" s="74" t="inlineStr">
        <is>
          <t>3 years, 0 months, 0 days</t>
        </is>
      </c>
      <c r="AJ334" s="74" t="inlineStr">
        <is>
          <t>0 years, 6 months, 6 days</t>
        </is>
      </c>
      <c r="AK334" s="74" t="inlineStr">
        <is>
          <t>Regtech</t>
        </is>
      </c>
      <c r="AL334" s="74" t="inlineStr">
        <is>
          <t>iDEAL</t>
        </is>
      </c>
      <c r="AM334" s="74" t="inlineStr">
        <is>
          <t>Quality Assurance</t>
        </is>
      </c>
      <c r="AN334" s="74" t="inlineStr">
        <is>
          <t>Quality Assurance</t>
        </is>
      </c>
      <c r="AO334" s="74" t="inlineStr">
        <is>
          <t>No</t>
        </is>
      </c>
      <c r="AP334" s="74" t="inlineStr">
        <is>
          <t>Product/Project</t>
        </is>
      </c>
      <c r="AQ334" s="74" t="inlineStr">
        <is>
          <t>Software Testing</t>
        </is>
      </c>
      <c r="AR334" s="74" t="inlineStr">
        <is>
          <t>Technical · BA, PM and QA</t>
        </is>
      </c>
      <c r="AS334" s="74" t="n">
        <v>20</v>
      </c>
      <c r="AT334" s="74" t="inlineStr">
        <is>
          <t>Covered</t>
        </is>
      </c>
      <c r="AU334" s="74" t="n"/>
      <c r="AV334" s="74" t="n"/>
      <c r="AW334" s="74" t="n"/>
      <c r="AX334" s="74" t="n"/>
      <c r="AY334" s="74" t="n"/>
      <c r="AZ334" s="74" t="n"/>
      <c r="BA334" s="74" t="n"/>
      <c r="BB334" s="74" t="n"/>
      <c r="BC334" s="74" t="n"/>
      <c r="BD334" s="74" t="n"/>
      <c r="BE334" s="74" t="n"/>
      <c r="BF334" s="74" t="n"/>
      <c r="BG334" s="74" t="n"/>
      <c r="BH334" s="74" t="n"/>
      <c r="BI334" s="74" t="n"/>
      <c r="BJ334" s="74" t="n"/>
      <c r="BK334" s="74" t="n"/>
      <c r="BL334" s="74" t="n"/>
      <c r="BM334" s="74" t="n"/>
      <c r="BN334" s="74" t="n"/>
      <c r="BO334" s="74" t="n"/>
      <c r="BP334" s="74" t="n"/>
      <c r="BQ334" s="74" t="n"/>
      <c r="BR334" s="74" t="n"/>
      <c r="BS334" s="74" t="n"/>
      <c r="BT334" s="74" t="n"/>
      <c r="BU334" s="74" t="n"/>
      <c r="BV334" s="74" t="n"/>
      <c r="BW334" s="74" t="n"/>
      <c r="BX334" s="74" t="n"/>
      <c r="BY334" s="74" t="n"/>
      <c r="BZ334" s="74" t="n"/>
      <c r="CA334" s="74" t="n"/>
      <c r="CB334" s="74" t="n"/>
      <c r="CC334" s="74" t="n"/>
      <c r="CD334" s="74" t="n"/>
      <c r="CE334" s="74" t="n"/>
      <c r="CF334" s="74" t="n"/>
      <c r="CG334" s="74" t="n"/>
      <c r="CH334" s="74" t="n"/>
      <c r="CI334" s="74" t="n"/>
      <c r="CJ334" s="74" t="n"/>
      <c r="CK334" s="74" t="n"/>
      <c r="CL334" s="74" t="n"/>
      <c r="CM334" s="74" t="n"/>
      <c r="CN334" s="74" t="n"/>
      <c r="CO334" s="74" t="n"/>
      <c r="CP334" s="74" t="n"/>
      <c r="CQ334" s="74" t="n"/>
      <c r="CR334" s="74" t="n"/>
      <c r="CS334" s="74" t="n"/>
      <c r="CT334" s="74" t="n"/>
      <c r="CU334" s="74" t="n"/>
      <c r="CV334" s="74" t="n"/>
      <c r="CW334" s="74" t="n"/>
      <c r="CX334" s="74" t="n"/>
      <c r="CY334" s="74" t="n"/>
      <c r="CZ334" s="74" t="n"/>
      <c r="DA334" s="74" t="n"/>
      <c r="DB334" s="74" t="n"/>
      <c r="DC334" s="74" t="inlineStr">
        <is>
          <t>IRIS2479</t>
        </is>
      </c>
      <c r="DD334" s="74" t="inlineStr">
        <is>
          <t>Employee</t>
        </is>
      </c>
      <c r="DE334" s="74" t="inlineStr">
        <is>
          <t>Active</t>
        </is>
      </c>
      <c r="DF334" s="74" t="inlineStr">
        <is>
          <t>Rohan Kailas Aher</t>
        </is>
      </c>
      <c r="DG334" s="164" t="n">
        <v>46072</v>
      </c>
      <c r="DH334" s="74" t="inlineStr">
        <is>
          <t>QA Engineer</t>
        </is>
      </c>
      <c r="DI334" s="74" t="inlineStr">
        <is>
          <t>Quality Assurance</t>
        </is>
      </c>
      <c r="DJ334" s="74" t="inlineStr">
        <is>
          <t>Quality Engineering</t>
        </is>
      </c>
      <c r="DK334" s="74" t="inlineStr">
        <is>
          <t>QA Engineer</t>
        </is>
      </c>
      <c r="DL334" s="74" t="inlineStr">
        <is>
          <t>L3 – Professional / Associate</t>
        </is>
      </c>
      <c r="DM334" s="74" t="inlineStr">
        <is>
          <t>Civil engineering</t>
        </is>
      </c>
      <c r="DN334" s="74" t="inlineStr">
        <is>
          <t>Reena Gotal</t>
        </is>
      </c>
      <c r="DO334" s="74" t="inlineStr">
        <is>
          <t>N-4</t>
        </is>
      </c>
      <c r="DP334" s="74" t="inlineStr">
        <is>
          <t>Individual Contributor</t>
        </is>
      </c>
      <c r="DQ334" s="74" t="inlineStr">
        <is>
          <t>3 years, 0 months, 0 days</t>
        </is>
      </c>
      <c r="DR334" s="74" t="inlineStr">
        <is>
          <t>0 years, 4 months, 1 days</t>
        </is>
      </c>
      <c r="DS334" s="74" t="inlineStr">
        <is>
          <t>3 years, 4 months, 1 days</t>
        </is>
      </c>
      <c r="DT334" s="74" t="n"/>
      <c r="DU334" s="74" t="inlineStr">
        <is>
          <t>Regtech</t>
        </is>
      </c>
      <c r="DV334" s="74" t="inlineStr">
        <is>
          <t>iDEAL</t>
        </is>
      </c>
      <c r="DW334" s="74" t="inlineStr">
        <is>
          <t>Quality Assurance</t>
        </is>
      </c>
      <c r="DX334" s="74" t="inlineStr">
        <is>
          <t>Quality Assurance</t>
        </is>
      </c>
      <c r="DY334" s="74" t="inlineStr">
        <is>
          <t>No</t>
        </is>
      </c>
      <c r="DZ334" s="74" t="inlineStr">
        <is>
          <t>Product/Project</t>
        </is>
      </c>
      <c r="EA334" s="74" t="inlineStr">
        <is>
          <t>Software Testing</t>
        </is>
      </c>
      <c r="EB334" s="74" t="inlineStr">
        <is>
          <t>Technical · BA, PM and QA</t>
        </is>
      </c>
      <c r="EC334" s="74" t="inlineStr">
        <is>
          <t>Work From Office - Turbhe</t>
        </is>
      </c>
      <c r="ED334" s="74"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EE334"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EF334" s="74" t="inlineStr">
        <is>
          <t>1. Continue manual testing with better quality and coverage.
2. Learn and implement automation for selected test scenarios.
3. Use AI tools to improve efficiency in requirement analysis and test case writing.
4. Improve testing speed and reduce manual effort.</t>
        </is>
      </c>
      <c r="EG334" s="74" t="n">
        <v>3</v>
      </c>
      <c r="EH334" s="74" t="n"/>
      <c r="EI334" s="74" t="inlineStr">
        <is>
          <t>Same as per records</t>
        </is>
      </c>
      <c r="EJ334" s="74" t="n"/>
      <c r="EK334" s="74" t="n">
        <v>3</v>
      </c>
      <c r="EL334" s="74" t="inlineStr">
        <is>
          <t>Medium</t>
        </is>
      </c>
      <c r="EM334" s="74" t="inlineStr">
        <is>
          <t>Core Contributor</t>
        </is>
      </c>
      <c r="EN334" s="74" t="inlineStr">
        <is>
          <t>Not Ready</t>
        </is>
      </c>
      <c r="EO334" s="74" t="inlineStr">
        <is>
          <t>No</t>
        </is>
      </c>
      <c r="EP334" s="74" t="inlineStr">
        <is>
          <t>No</t>
        </is>
      </c>
      <c r="EQ334" s="74" t="n"/>
      <c r="ER334" s="74" t="inlineStr">
        <is>
          <t>XBRL Training, Training on the effective utilization of AI tools.</t>
        </is>
      </c>
      <c r="ES334" s="74" t="n"/>
      <c r="ET334" s="74" t="n"/>
      <c r="EU334" s="74" t="n"/>
      <c r="EV334" s="130" t="n"/>
      <c r="EW334" s="131" t="n"/>
      <c r="EX334" s="131" t="n"/>
      <c r="EY334" s="131" t="n"/>
      <c r="EZ334" s="131" t="n"/>
      <c r="FA334" s="131" t="n"/>
      <c r="FB334" s="131" t="n"/>
      <c r="FC334" s="131" t="n"/>
    </row>
    <row r="335" ht="250" customHeight="1">
      <c r="A335" s="109" t="inlineStr">
        <is>
          <t>Mapped</t>
        </is>
      </c>
      <c r="B335" s="109" t="inlineStr">
        <is>
          <t>iDEAL</t>
        </is>
      </c>
      <c r="C335" s="110" t="inlineStr">
        <is>
          <t>IRIS2437</t>
        </is>
      </c>
      <c r="D335" s="110" t="inlineStr">
        <is>
          <t>Shubham Kamble</t>
        </is>
      </c>
      <c r="E335" s="110" t="inlineStr">
        <is>
          <t>Quality Assurance</t>
        </is>
      </c>
      <c r="F335" s="162" t="inlineStr">
        <is>
          <t>QA Automation Engineer</t>
        </is>
      </c>
      <c r="G335" s="162" t="inlineStr">
        <is>
          <t>Senior QA Automation Engineer</t>
        </is>
      </c>
      <c r="H335" s="162" t="inlineStr">
        <is>
          <t>L3 – Professional / Associate</t>
        </is>
      </c>
      <c r="I335" s="162" t="inlineStr">
        <is>
          <t>A3</t>
        </is>
      </c>
      <c r="J335" s="166" t="inlineStr">
        <is>
          <t>▲ Up</t>
        </is>
      </c>
      <c r="K335" s="110" t="inlineStr">
        <is>
          <t>Quality Assurance</t>
        </is>
      </c>
      <c r="L335" s="110" t="inlineStr">
        <is>
          <t>Test Automation</t>
        </is>
      </c>
      <c r="M335" s="110" t="n"/>
      <c r="N335" s="110" t="n">
        <v>20</v>
      </c>
      <c r="O335" s="109" t="inlineStr">
        <is>
          <t>P2</t>
        </is>
      </c>
      <c r="P335" s="110" t="inlineStr">
        <is>
          <t>Developing</t>
        </is>
      </c>
      <c r="Q335" s="110" t="inlineStr">
        <is>
          <t>3 Apply</t>
        </is>
      </c>
      <c r="R335" s="110" t="inlineStr">
        <is>
          <t>2–4 yrs</t>
        </is>
      </c>
      <c r="S335" s="110" t="inlineStr">
        <is>
          <t>3–5 · 2–5</t>
        </is>
      </c>
      <c r="T335" s="110" t="inlineStr">
        <is>
          <t>QA Engineer</t>
        </is>
      </c>
      <c r="U335" s="110" t="inlineStr">
        <is>
          <t>Workiva: SE · Broadridge India: SE · Nasdaq / AxiomSL: SE · IRIS Vs Market Benchmark — ISTQB certification pathway: Foundation</t>
        </is>
      </c>
      <c r="V335" s="110" t="inlineStr">
        <is>
          <t>ISTQB Foundation → Advanced → Expert; SFIA testing</t>
        </is>
      </c>
      <c r="W335" s="110" t="inlineStr">
        <is>
          <t>Core 2 · Future 2 · Functional 3 · Leadership not scored</t>
        </is>
      </c>
      <c r="X335" s="73" t="n">
        <v>405</v>
      </c>
      <c r="Y335" s="74" t="inlineStr">
        <is>
          <t>IRIS2437</t>
        </is>
      </c>
      <c r="Z335" s="74" t="inlineStr">
        <is>
          <t>Employee</t>
        </is>
      </c>
      <c r="AA335" s="74" t="inlineStr">
        <is>
          <t>Active</t>
        </is>
      </c>
      <c r="AB335" s="74" t="inlineStr">
        <is>
          <t>Shubham Kamble</t>
        </is>
      </c>
      <c r="AC335" s="164" t="n">
        <v>45944</v>
      </c>
      <c r="AD335" s="74" t="inlineStr">
        <is>
          <t>QA Automation Engineer</t>
        </is>
      </c>
      <c r="AE335" s="74" t="inlineStr">
        <is>
          <t>B.Tech</t>
        </is>
      </c>
      <c r="AF335" s="74" t="inlineStr">
        <is>
          <t>Reena Gotal</t>
        </is>
      </c>
      <c r="AG335" s="74" t="inlineStr">
        <is>
          <t>N-4</t>
        </is>
      </c>
      <c r="AH335" s="74" t="inlineStr">
        <is>
          <t>Individual Contributor</t>
        </is>
      </c>
      <c r="AI335" s="74" t="inlineStr">
        <is>
          <t>3 years, 5 months, 0 days</t>
        </is>
      </c>
      <c r="AJ335" s="74" t="inlineStr">
        <is>
          <t>0 years, 10 months, 11 days</t>
        </is>
      </c>
      <c r="AK335" s="74" t="inlineStr">
        <is>
          <t>Regtech</t>
        </is>
      </c>
      <c r="AL335" s="74" t="inlineStr">
        <is>
          <t>iDEAL</t>
        </is>
      </c>
      <c r="AM335" s="74" t="inlineStr">
        <is>
          <t>Quality Assurance</t>
        </is>
      </c>
      <c r="AN335" s="74" t="inlineStr">
        <is>
          <t>Quality Assurance</t>
        </is>
      </c>
      <c r="AO335" s="74" t="inlineStr">
        <is>
          <t>No</t>
        </is>
      </c>
      <c r="AP335" s="74" t="inlineStr">
        <is>
          <t>Product/Project</t>
        </is>
      </c>
      <c r="AQ335" s="74" t="inlineStr">
        <is>
          <t>Software Testing</t>
        </is>
      </c>
      <c r="AR335" s="74" t="inlineStr">
        <is>
          <t>Technical · BA, PM and QA</t>
        </is>
      </c>
      <c r="AS335" s="74" t="n">
        <v>20</v>
      </c>
      <c r="AT335" s="74" t="inlineStr">
        <is>
          <t>Covered</t>
        </is>
      </c>
      <c r="AU335" s="74" t="n"/>
      <c r="AV335" s="74" t="n"/>
      <c r="AW335" s="74" t="n"/>
      <c r="AX335" s="74" t="n"/>
      <c r="AY335" s="74" t="n"/>
      <c r="AZ335" s="74" t="n"/>
      <c r="BA335" s="74" t="n"/>
      <c r="BB335" s="74" t="n"/>
      <c r="BC335" s="74" t="n"/>
      <c r="BD335" s="74" t="n"/>
      <c r="BE335" s="74" t="n"/>
      <c r="BF335" s="74" t="n"/>
      <c r="BG335" s="74" t="n"/>
      <c r="BH335" s="74" t="n"/>
      <c r="BI335" s="74" t="n"/>
      <c r="BJ335" s="74" t="n"/>
      <c r="BK335" s="74" t="n"/>
      <c r="BL335" s="74" t="n"/>
      <c r="BM335" s="74" t="n"/>
      <c r="BN335" s="74" t="n"/>
      <c r="BO335" s="74" t="n"/>
      <c r="BP335" s="74" t="n"/>
      <c r="BQ335" s="74" t="n"/>
      <c r="BR335" s="74" t="n"/>
      <c r="BS335" s="74" t="n"/>
      <c r="BT335" s="74" t="n"/>
      <c r="BU335" s="74" t="n"/>
      <c r="BV335" s="74" t="n"/>
      <c r="BW335" s="74" t="n"/>
      <c r="BX335" s="74" t="n"/>
      <c r="BY335" s="74" t="n"/>
      <c r="BZ335" s="74" t="n"/>
      <c r="CA335" s="74" t="n"/>
      <c r="CB335" s="74" t="n"/>
      <c r="CC335" s="74" t="n"/>
      <c r="CD335" s="74" t="n"/>
      <c r="CE335" s="74" t="n"/>
      <c r="CF335" s="74" t="n"/>
      <c r="CG335" s="74" t="n"/>
      <c r="CH335" s="74" t="n"/>
      <c r="CI335" s="74" t="n"/>
      <c r="CJ335" s="74" t="n"/>
      <c r="CK335" s="74" t="n"/>
      <c r="CL335" s="74" t="n"/>
      <c r="CM335" s="74" t="n"/>
      <c r="CN335" s="74" t="n"/>
      <c r="CO335" s="74" t="n"/>
      <c r="CP335" s="74" t="n"/>
      <c r="CQ335" s="74" t="n"/>
      <c r="CR335" s="74" t="n"/>
      <c r="CS335" s="74" t="n"/>
      <c r="CT335" s="74" t="n"/>
      <c r="CU335" s="74" t="n"/>
      <c r="CV335" s="74" t="n"/>
      <c r="CW335" s="74" t="n"/>
      <c r="CX335" s="74" t="n"/>
      <c r="CY335" s="74" t="n"/>
      <c r="CZ335" s="74" t="n"/>
      <c r="DA335" s="74" t="n"/>
      <c r="DB335" s="74" t="n"/>
      <c r="DC335" s="74" t="inlineStr">
        <is>
          <t>IRIS2437</t>
        </is>
      </c>
      <c r="DD335" s="74" t="inlineStr">
        <is>
          <t>Employee</t>
        </is>
      </c>
      <c r="DE335" s="74" t="inlineStr">
        <is>
          <t>Active</t>
        </is>
      </c>
      <c r="DF335" s="74" t="inlineStr">
        <is>
          <t>Shubham Kamble</t>
        </is>
      </c>
      <c r="DG335" s="164" t="n">
        <v>45944</v>
      </c>
      <c r="DH335" s="74" t="inlineStr">
        <is>
          <t>QA Automation Engineer</t>
        </is>
      </c>
      <c r="DI335" s="74" t="inlineStr">
        <is>
          <t>Quality Assurance</t>
        </is>
      </c>
      <c r="DJ335" s="74" t="inlineStr">
        <is>
          <t>QA Automation</t>
        </is>
      </c>
      <c r="DK335" s="74" t="inlineStr">
        <is>
          <t>QA Automation Engineer</t>
        </is>
      </c>
      <c r="DL335" s="74" t="inlineStr">
        <is>
          <t>L3 – Professional / Associate</t>
        </is>
      </c>
      <c r="DM335" s="74" t="inlineStr">
        <is>
          <t>B.Tech</t>
        </is>
      </c>
      <c r="DN335" s="74" t="inlineStr">
        <is>
          <t>Reena Gotal</t>
        </is>
      </c>
      <c r="DO335" s="74" t="inlineStr">
        <is>
          <t>N-4</t>
        </is>
      </c>
      <c r="DP335" s="74" t="inlineStr">
        <is>
          <t>Individual Contributor</t>
        </is>
      </c>
      <c r="DQ335" s="74" t="inlineStr">
        <is>
          <t>3 years, 5 months, 0 days</t>
        </is>
      </c>
      <c r="DR335" s="74" t="inlineStr">
        <is>
          <t>0 years, 8 months, 6 days</t>
        </is>
      </c>
      <c r="DS335" s="74" t="inlineStr">
        <is>
          <t>4 years, 1 months, 6 days</t>
        </is>
      </c>
      <c r="DT335" s="74" t="n"/>
      <c r="DU335" s="74" t="inlineStr">
        <is>
          <t>Regtech</t>
        </is>
      </c>
      <c r="DV335" s="74" t="inlineStr">
        <is>
          <t>iDEAL</t>
        </is>
      </c>
      <c r="DW335" s="74" t="inlineStr">
        <is>
          <t>Quality Assurance</t>
        </is>
      </c>
      <c r="DX335" s="74" t="inlineStr">
        <is>
          <t>Quality Assurance</t>
        </is>
      </c>
      <c r="DY335" s="74" t="inlineStr">
        <is>
          <t>No</t>
        </is>
      </c>
      <c r="DZ335" s="74" t="inlineStr">
        <is>
          <t>Product/Project</t>
        </is>
      </c>
      <c r="EA335" s="74" t="inlineStr">
        <is>
          <t>Software Testing</t>
        </is>
      </c>
      <c r="EB335" s="74" t="inlineStr">
        <is>
          <t>Technical · BA, PM and QA</t>
        </is>
      </c>
      <c r="EC335" s="74" t="inlineStr">
        <is>
          <t>Work From Office - Turbhe</t>
        </is>
      </c>
      <c r="ED335" s="74"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EE335"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EF335" s="74"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EG335" s="74" t="n">
        <v>3</v>
      </c>
      <c r="EH335" s="74" t="n"/>
      <c r="EI335" s="74" t="inlineStr">
        <is>
          <t>Same as per records</t>
        </is>
      </c>
      <c r="EJ335" s="74" t="n"/>
      <c r="EK335" s="74" t="n">
        <v>3</v>
      </c>
      <c r="EL335" s="74" t="inlineStr">
        <is>
          <t>Medium</t>
        </is>
      </c>
      <c r="EM335" s="74" t="inlineStr">
        <is>
          <t>Emerging Talent</t>
        </is>
      </c>
      <c r="EN335" s="74" t="inlineStr">
        <is>
          <t>Not Ready</t>
        </is>
      </c>
      <c r="EO335" s="74" t="inlineStr">
        <is>
          <t>No</t>
        </is>
      </c>
      <c r="EP335" s="74" t="inlineStr">
        <is>
          <t>No</t>
        </is>
      </c>
      <c r="EQ335" s="74" t="n"/>
      <c r="ER335" s="74" t="inlineStr">
        <is>
          <t>XBRL Training, Training on the effective utilization of AI tools.</t>
        </is>
      </c>
      <c r="ES335" s="74" t="n"/>
      <c r="ET335" s="74" t="n"/>
      <c r="EU335" s="74" t="n"/>
      <c r="EV335" s="130" t="n"/>
      <c r="EW335" s="131" t="n"/>
      <c r="EX335" s="131" t="n"/>
      <c r="EY335" s="131" t="n"/>
      <c r="EZ335" s="131" t="n"/>
      <c r="FA335" s="131" t="n"/>
      <c r="FB335" s="131" t="n"/>
      <c r="FC335" s="131" t="n"/>
    </row>
    <row r="336" ht="250" customHeight="1">
      <c r="A336" s="109" t="inlineStr">
        <is>
          <t>Mapped</t>
        </is>
      </c>
      <c r="B336" s="109" t="inlineStr">
        <is>
          <t>iDEAL</t>
        </is>
      </c>
      <c r="C336" s="110" t="inlineStr">
        <is>
          <t>IRIS2522</t>
        </is>
      </c>
      <c r="D336" s="110" t="inlineStr">
        <is>
          <t>Tulasiram Chand</t>
        </is>
      </c>
      <c r="E336" s="110" t="inlineStr">
        <is>
          <t>Quality Assurance</t>
        </is>
      </c>
      <c r="F336" s="162" t="inlineStr">
        <is>
          <t>QA Automation Engineer</t>
        </is>
      </c>
      <c r="G336" s="162" t="inlineStr">
        <is>
          <t>Senior QA Automation Engineer</t>
        </is>
      </c>
      <c r="H336" s="162" t="inlineStr">
        <is>
          <t>L3 – Professional / Associate</t>
        </is>
      </c>
      <c r="I336" s="162" t="inlineStr">
        <is>
          <t>A3</t>
        </is>
      </c>
      <c r="J336" s="166" t="inlineStr">
        <is>
          <t>▲ Up</t>
        </is>
      </c>
      <c r="K336" s="110" t="inlineStr">
        <is>
          <t>Quality Assurance</t>
        </is>
      </c>
      <c r="L336" s="110" t="inlineStr">
        <is>
          <t>Test Automation</t>
        </is>
      </c>
      <c r="M336" s="110" t="n"/>
      <c r="N336" s="110" t="n">
        <v>20</v>
      </c>
      <c r="O336" s="109" t="inlineStr">
        <is>
          <t>P2</t>
        </is>
      </c>
      <c r="P336" s="110" t="inlineStr">
        <is>
          <t>Developing</t>
        </is>
      </c>
      <c r="Q336" s="110" t="inlineStr">
        <is>
          <t>3 Apply</t>
        </is>
      </c>
      <c r="R336" s="110" t="inlineStr">
        <is>
          <t>2–4 yrs</t>
        </is>
      </c>
      <c r="S336" s="110" t="inlineStr">
        <is>
          <t>3–5 · 2–5</t>
        </is>
      </c>
      <c r="T336" s="110" t="inlineStr">
        <is>
          <t>QA Engineer</t>
        </is>
      </c>
      <c r="U336" s="110" t="inlineStr">
        <is>
          <t>Workiva: SE · Broadridge India: SE · Nasdaq / AxiomSL: SE · IRIS Vs Market Benchmark — ISTQB certification pathway: Foundation</t>
        </is>
      </c>
      <c r="V336" s="110" t="inlineStr">
        <is>
          <t>ISTQB Foundation → Advanced → Expert; SFIA testing</t>
        </is>
      </c>
      <c r="W336" s="110" t="inlineStr">
        <is>
          <t>Core 2 · Future 2 · Functional 3 · Leadership not scored</t>
        </is>
      </c>
      <c r="X336" s="73" t="n">
        <v>492</v>
      </c>
      <c r="Y336" s="74" t="inlineStr">
        <is>
          <t>IRIS2522</t>
        </is>
      </c>
      <c r="Z336" s="74" t="inlineStr">
        <is>
          <t>Employee</t>
        </is>
      </c>
      <c r="AA336" s="74" t="inlineStr">
        <is>
          <t>Active</t>
        </is>
      </c>
      <c r="AB336" s="74" t="inlineStr">
        <is>
          <t>Tulasiram Chand</t>
        </is>
      </c>
      <c r="AC336" s="164" t="n">
        <v>46128</v>
      </c>
      <c r="AD336" s="74" t="inlineStr">
        <is>
          <t>QA Automation Engineer</t>
        </is>
      </c>
      <c r="AE336" s="74" t="inlineStr">
        <is>
          <t>MCA</t>
        </is>
      </c>
      <c r="AF336" s="74" t="inlineStr">
        <is>
          <t>Reena Gotal</t>
        </is>
      </c>
      <c r="AG336" s="74" t="inlineStr">
        <is>
          <t>N-4</t>
        </is>
      </c>
      <c r="AH336" s="74" t="inlineStr">
        <is>
          <t>Individual Contributor</t>
        </is>
      </c>
      <c r="AI336" s="74" t="inlineStr">
        <is>
          <t>4 years, 0 months, 0 days</t>
        </is>
      </c>
      <c r="AJ336" s="74" t="inlineStr">
        <is>
          <t>0 years, 4 months, 9 days</t>
        </is>
      </c>
      <c r="AK336" s="74" t="inlineStr">
        <is>
          <t>Regtech</t>
        </is>
      </c>
      <c r="AL336" s="74" t="inlineStr">
        <is>
          <t>iDEAL</t>
        </is>
      </c>
      <c r="AM336" s="74" t="inlineStr">
        <is>
          <t>Quality Assurance</t>
        </is>
      </c>
      <c r="AN336" s="74" t="inlineStr">
        <is>
          <t>Quality Assurance</t>
        </is>
      </c>
      <c r="AO336" s="74" t="inlineStr">
        <is>
          <t>No</t>
        </is>
      </c>
      <c r="AP336" s="74" t="inlineStr">
        <is>
          <t>Product/Project</t>
        </is>
      </c>
      <c r="AQ336" s="74" t="inlineStr">
        <is>
          <t>Software Testing</t>
        </is>
      </c>
      <c r="AR336" s="74" t="inlineStr">
        <is>
          <t>Technical · BA, PM and QA</t>
        </is>
      </c>
      <c r="AS336" s="74" t="n">
        <v>20</v>
      </c>
      <c r="AT336" s="74" t="inlineStr">
        <is>
          <t>Covered</t>
        </is>
      </c>
      <c r="AU336" s="74" t="n"/>
      <c r="AV336" s="74" t="n"/>
      <c r="AW336" s="74" t="n"/>
      <c r="AX336" s="74" t="n"/>
      <c r="AY336" s="74" t="n"/>
      <c r="AZ336" s="74" t="n"/>
      <c r="BA336" s="74" t="n"/>
      <c r="BB336" s="74" t="n"/>
      <c r="BC336" s="74" t="n"/>
      <c r="BD336" s="74" t="n"/>
      <c r="BE336" s="74" t="n"/>
      <c r="BF336" s="74" t="n"/>
      <c r="BG336" s="74" t="n"/>
      <c r="BH336" s="74" t="n"/>
      <c r="BI336" s="74" t="n"/>
      <c r="BJ336" s="74" t="n"/>
      <c r="BK336" s="74" t="n"/>
      <c r="BL336" s="74" t="n"/>
      <c r="BM336" s="74" t="n"/>
      <c r="BN336" s="74" t="n"/>
      <c r="BO336" s="74" t="n"/>
      <c r="BP336" s="74" t="n"/>
      <c r="BQ336" s="74" t="n"/>
      <c r="BR336" s="74" t="n"/>
      <c r="BS336" s="74" t="n"/>
      <c r="BT336" s="74" t="n"/>
      <c r="BU336" s="74" t="n"/>
      <c r="BV336" s="74" t="n"/>
      <c r="BW336" s="74" t="n"/>
      <c r="BX336" s="74" t="n"/>
      <c r="BY336" s="74" t="n"/>
      <c r="BZ336" s="74" t="n"/>
      <c r="CA336" s="74" t="n"/>
      <c r="CB336" s="74" t="n"/>
      <c r="CC336" s="74" t="n"/>
      <c r="CD336" s="74" t="n"/>
      <c r="CE336" s="74" t="n"/>
      <c r="CF336" s="74" t="n"/>
      <c r="CG336" s="74" t="n"/>
      <c r="CH336" s="74" t="n"/>
      <c r="CI336" s="74" t="n"/>
      <c r="CJ336" s="74" t="n"/>
      <c r="CK336" s="74" t="n"/>
      <c r="CL336" s="74" t="n"/>
      <c r="CM336" s="74" t="n"/>
      <c r="CN336" s="74" t="n"/>
      <c r="CO336" s="74" t="n"/>
      <c r="CP336" s="74" t="n"/>
      <c r="CQ336" s="74" t="n"/>
      <c r="CR336" s="74" t="n"/>
      <c r="CS336" s="74" t="n"/>
      <c r="CT336" s="74" t="n"/>
      <c r="CU336" s="74" t="n"/>
      <c r="CV336" s="74" t="n"/>
      <c r="CW336" s="74" t="n"/>
      <c r="CX336" s="74" t="n"/>
      <c r="CY336" s="74" t="n"/>
      <c r="CZ336" s="74" t="n"/>
      <c r="DA336" s="74" t="n"/>
      <c r="DB336" s="74" t="n"/>
      <c r="DC336" s="74" t="inlineStr">
        <is>
          <t>IRIS2522</t>
        </is>
      </c>
      <c r="DD336" s="74" t="inlineStr">
        <is>
          <t>Employee</t>
        </is>
      </c>
      <c r="DE336" s="74" t="inlineStr">
        <is>
          <t>Active</t>
        </is>
      </c>
      <c r="DF336" s="74" t="inlineStr">
        <is>
          <t>Tulasiram Chand</t>
        </is>
      </c>
      <c r="DG336" s="164" t="n">
        <v>46128</v>
      </c>
      <c r="DH336" s="74" t="inlineStr">
        <is>
          <t>QA Automation Engineer</t>
        </is>
      </c>
      <c r="DI336" s="74" t="inlineStr">
        <is>
          <t>Quality Assurance</t>
        </is>
      </c>
      <c r="DJ336" s="74" t="inlineStr">
        <is>
          <t>QA Automation</t>
        </is>
      </c>
      <c r="DK336" s="74" t="inlineStr">
        <is>
          <t>QA Automation Engineer</t>
        </is>
      </c>
      <c r="DL336" s="74" t="inlineStr">
        <is>
          <t>L3 – Professional / Associate</t>
        </is>
      </c>
      <c r="DM336" s="74" t="inlineStr">
        <is>
          <t>MCA</t>
        </is>
      </c>
      <c r="DN336" s="74" t="inlineStr">
        <is>
          <t>Reena Gotal</t>
        </is>
      </c>
      <c r="DO336" s="74" t="inlineStr">
        <is>
          <t>N-4</t>
        </is>
      </c>
      <c r="DP336" s="74" t="inlineStr">
        <is>
          <t>Individual Contributor</t>
        </is>
      </c>
      <c r="DQ336" s="74" t="inlineStr">
        <is>
          <t>4 years, 0 months, 0 days</t>
        </is>
      </c>
      <c r="DR336" s="74" t="inlineStr">
        <is>
          <t>0 years, 2 months, 4 days</t>
        </is>
      </c>
      <c r="DS336" s="74" t="inlineStr">
        <is>
          <t>4 years, 2 months, 4 days</t>
        </is>
      </c>
      <c r="DT336" s="74" t="n"/>
      <c r="DU336" s="74" t="inlineStr">
        <is>
          <t>Regtech</t>
        </is>
      </c>
      <c r="DV336" s="74" t="inlineStr">
        <is>
          <t>iDEAL</t>
        </is>
      </c>
      <c r="DW336" s="74" t="inlineStr">
        <is>
          <t>Quality Assurance</t>
        </is>
      </c>
      <c r="DX336" s="74" t="inlineStr">
        <is>
          <t>Quality Assurance</t>
        </is>
      </c>
      <c r="DY336" s="74" t="inlineStr">
        <is>
          <t>No</t>
        </is>
      </c>
      <c r="DZ336" s="74" t="inlineStr">
        <is>
          <t>Product/Project</t>
        </is>
      </c>
      <c r="EA336" s="74" t="inlineStr">
        <is>
          <t>Software Testing</t>
        </is>
      </c>
      <c r="EB336" s="74" t="inlineStr">
        <is>
          <t>Technical · BA, PM and QA</t>
        </is>
      </c>
      <c r="EC336" s="74" t="inlineStr">
        <is>
          <t>Work From Office - Turbhe</t>
        </is>
      </c>
      <c r="ED336" s="74"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EE336"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EF336" s="74"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EG336" s="74" t="n">
        <v>3</v>
      </c>
      <c r="EH336" s="74" t="n"/>
      <c r="EI336" s="74" t="inlineStr">
        <is>
          <t>Same as per records</t>
        </is>
      </c>
      <c r="EJ336" s="74" t="inlineStr">
        <is>
          <t>No</t>
        </is>
      </c>
      <c r="EK336" s="74" t="n">
        <v>3</v>
      </c>
      <c r="EL336" s="74" t="inlineStr">
        <is>
          <t>Medium</t>
        </is>
      </c>
      <c r="EM336" s="74" t="inlineStr">
        <is>
          <t>Reliable Specialist</t>
        </is>
      </c>
      <c r="EN336" s="74" t="inlineStr">
        <is>
          <t>Not Ready</t>
        </is>
      </c>
      <c r="EO336" s="74" t="inlineStr">
        <is>
          <t>No</t>
        </is>
      </c>
      <c r="EP336" s="74" t="inlineStr">
        <is>
          <t>No</t>
        </is>
      </c>
      <c r="EQ336" s="74" t="n"/>
      <c r="ER336" s="74" t="inlineStr">
        <is>
          <t>XBRL Training, Training on the effective utilization of AI tools.</t>
        </is>
      </c>
      <c r="ES336" s="74" t="n"/>
      <c r="ET336" s="74" t="n"/>
      <c r="EU336" s="74" t="n"/>
      <c r="EV336" s="130" t="n"/>
      <c r="EW336" s="131" t="n"/>
      <c r="EX336" s="131" t="n"/>
      <c r="EY336" s="131" t="n"/>
      <c r="EZ336" s="131" t="n"/>
      <c r="FA336" s="131" t="n"/>
      <c r="FB336" s="131" t="n"/>
      <c r="FC336" s="131" t="n"/>
    </row>
    <row r="337" ht="250" customHeight="1">
      <c r="A337" s="109" t="inlineStr">
        <is>
          <t>Mapped</t>
        </is>
      </c>
      <c r="B337" s="109" t="inlineStr">
        <is>
          <t>iDEAL</t>
        </is>
      </c>
      <c r="C337" s="110" t="inlineStr">
        <is>
          <t>IRIS2505</t>
        </is>
      </c>
      <c r="D337" s="110" t="inlineStr">
        <is>
          <t>Rohit Patil</t>
        </is>
      </c>
      <c r="E337" s="110" t="inlineStr">
        <is>
          <t>Sales</t>
        </is>
      </c>
      <c r="F337" s="162" t="inlineStr">
        <is>
          <t>Manager Sales</t>
        </is>
      </c>
      <c r="G337" s="162" t="inlineStr">
        <is>
          <t>Senior Account Executive</t>
        </is>
      </c>
      <c r="H337" s="110" t="inlineStr">
        <is>
          <t>L5 – Manager</t>
        </is>
      </c>
      <c r="I337" s="110" t="inlineStr">
        <is>
          <t>B2</t>
        </is>
      </c>
      <c r="J337" s="110" t="inlineStr">
        <is>
          <t>• Same level</t>
        </is>
      </c>
      <c r="K337" s="110" t="inlineStr">
        <is>
          <t>Sales &amp; Business Development</t>
        </is>
      </c>
      <c r="L337" s="110" t="inlineStr">
        <is>
          <t>Enterprise Sales &amp; Account Management</t>
        </is>
      </c>
      <c r="M337" s="110" t="n"/>
      <c r="N337" s="110" t="n">
        <v>20</v>
      </c>
      <c r="O337" s="109" t="inlineStr">
        <is>
          <t>P4 / M3</t>
        </is>
      </c>
      <c r="P337" s="110" t="inlineStr">
        <is>
          <t>Senior / Manager</t>
        </is>
      </c>
      <c r="Q337" s="110" t="inlineStr">
        <is>
          <t>4–5</t>
        </is>
      </c>
      <c r="R337" s="110" t="inlineStr">
        <is>
          <t>6–9 yrs</t>
        </is>
      </c>
      <c r="S337" s="110" t="inlineStr">
        <is>
          <t>7–10 · 6–11</t>
        </is>
      </c>
      <c r="T337" s="110" t="inlineStr">
        <is>
          <t>Senior Account Executive</t>
        </is>
      </c>
      <c r="U337" s="110" t="inlineStr">
        <is>
          <t>IRIS Vs Competitor Benchmark — SaaS sales ladder — IC: Mid-Market AE · IRIS Vs Competitor Benchmark — SaaS sales ladder — management: Sales Manager</t>
        </is>
      </c>
      <c r="V337" s="110" t="inlineStr">
        <is>
          <t>SaaS sales ladder · SDR → AE → Enterprise AE → VP / CRO; MEDDICC-style qualification</t>
        </is>
      </c>
      <c r="W337" s="110" t="inlineStr">
        <is>
          <t>Core 3 · Future 3 · Functional 4 · Leadership 2</t>
        </is>
      </c>
      <c r="X337" s="73" t="n">
        <v>475</v>
      </c>
      <c r="Y337" s="74" t="inlineStr">
        <is>
          <t>IRIS2505</t>
        </is>
      </c>
      <c r="Z337" s="74" t="inlineStr">
        <is>
          <t>Employee</t>
        </is>
      </c>
      <c r="AA337" s="74" t="inlineStr">
        <is>
          <t>Active</t>
        </is>
      </c>
      <c r="AB337" s="74" t="inlineStr">
        <is>
          <t>Rohit Patil</t>
        </is>
      </c>
      <c r="AC337" s="164" t="n">
        <v>46114</v>
      </c>
      <c r="AD337" s="74" t="inlineStr">
        <is>
          <t>Manager Sales</t>
        </is>
      </c>
      <c r="AE337" s="74" t="inlineStr">
        <is>
          <t>MBA</t>
        </is>
      </c>
      <c r="AF337" s="74" t="inlineStr">
        <is>
          <t>Hemant Karale</t>
        </is>
      </c>
      <c r="AG337" s="74" t="inlineStr">
        <is>
          <t>N-3</t>
        </is>
      </c>
      <c r="AH337" s="74" t="inlineStr">
        <is>
          <t>Individual Contributor</t>
        </is>
      </c>
      <c r="AI337" s="74" t="inlineStr">
        <is>
          <t>16 years, 0 months, 0 days</t>
        </is>
      </c>
      <c r="AJ337" s="74" t="inlineStr">
        <is>
          <t>0 years, 4 months, 23 days</t>
        </is>
      </c>
      <c r="AK337" s="74" t="inlineStr">
        <is>
          <t>Regtech</t>
        </is>
      </c>
      <c r="AL337" s="74" t="inlineStr">
        <is>
          <t>iDEAL</t>
        </is>
      </c>
      <c r="AM337" s="74" t="inlineStr">
        <is>
          <t>Sales</t>
        </is>
      </c>
      <c r="AN337" s="74" t="inlineStr">
        <is>
          <t>Sales</t>
        </is>
      </c>
      <c r="AO337" s="74" t="inlineStr">
        <is>
          <t>No</t>
        </is>
      </c>
      <c r="AP337" s="74" t="inlineStr">
        <is>
          <t>Sales, Marketing &amp; Support</t>
        </is>
      </c>
      <c r="AQ337" s="74" t="inlineStr">
        <is>
          <t>Sales</t>
        </is>
      </c>
      <c r="AR337" s="74" t="inlineStr">
        <is>
          <t>Non-technical</t>
        </is>
      </c>
      <c r="AS337" s="74" t="n">
        <v>20</v>
      </c>
      <c r="AT337" s="74" t="inlineStr">
        <is>
          <t>Covered</t>
        </is>
      </c>
      <c r="AU337" s="74" t="n"/>
      <c r="AV337" s="74" t="n"/>
      <c r="AW337" s="74" t="n"/>
      <c r="AX337" s="74" t="n"/>
      <c r="AY337" s="74" t="n"/>
      <c r="AZ337" s="74" t="n"/>
      <c r="BA337" s="74" t="n"/>
      <c r="BB337" s="74" t="n"/>
      <c r="BC337" s="74" t="n"/>
      <c r="BD337" s="74" t="n"/>
      <c r="BE337" s="74" t="n"/>
      <c r="BF337" s="74" t="n"/>
      <c r="BG337" s="74" t="n"/>
      <c r="BH337" s="74" t="n"/>
      <c r="BI337" s="74" t="n"/>
      <c r="BJ337" s="74" t="n"/>
      <c r="BK337" s="74" t="n"/>
      <c r="BL337" s="74" t="n"/>
      <c r="BM337" s="74" t="n"/>
      <c r="BN337" s="74" t="n"/>
      <c r="BO337" s="74" t="n"/>
      <c r="BP337" s="74" t="n"/>
      <c r="BQ337" s="74" t="n"/>
      <c r="BR337" s="74" t="n"/>
      <c r="BS337" s="74" t="n"/>
      <c r="BT337" s="74" t="n"/>
      <c r="BU337" s="74" t="n"/>
      <c r="BV337" s="74" t="n"/>
      <c r="BW337" s="74" t="n"/>
      <c r="BX337" s="74" t="n"/>
      <c r="BY337" s="74" t="n"/>
      <c r="BZ337" s="74" t="n"/>
      <c r="CA337" s="74" t="n"/>
      <c r="CB337" s="74" t="n"/>
      <c r="CC337" s="74" t="n"/>
      <c r="CD337" s="74" t="n"/>
      <c r="CE337" s="74" t="n"/>
      <c r="CF337" s="74" t="n"/>
      <c r="CG337" s="74" t="n"/>
      <c r="CH337" s="74" t="n"/>
      <c r="CI337" s="74" t="n"/>
      <c r="CJ337" s="74" t="n"/>
      <c r="CK337" s="74" t="n"/>
      <c r="CL337" s="74" t="n"/>
      <c r="CM337" s="74" t="n"/>
      <c r="CN337" s="74" t="n"/>
      <c r="CO337" s="74" t="n"/>
      <c r="CP337" s="74" t="n"/>
      <c r="CQ337" s="74" t="n"/>
      <c r="CR337" s="74" t="n"/>
      <c r="CS337" s="74" t="n"/>
      <c r="CT337" s="74" t="n"/>
      <c r="CU337" s="74" t="n"/>
      <c r="CV337" s="74" t="n"/>
      <c r="CW337" s="74" t="n"/>
      <c r="CX337" s="74" t="n"/>
      <c r="CY337" s="74" t="n"/>
      <c r="CZ337" s="74" t="n"/>
      <c r="DA337" s="74" t="n"/>
      <c r="DB337" s="74" t="n"/>
      <c r="DC337" s="74" t="inlineStr">
        <is>
          <t>IRIS2505</t>
        </is>
      </c>
      <c r="DD337" s="74" t="inlineStr">
        <is>
          <t>Employee</t>
        </is>
      </c>
      <c r="DE337" s="74" t="inlineStr">
        <is>
          <t>Active</t>
        </is>
      </c>
      <c r="DF337" s="74" t="inlineStr">
        <is>
          <t>Rohit Patil</t>
        </is>
      </c>
      <c r="DG337" s="164" t="n">
        <v>46114</v>
      </c>
      <c r="DH337" s="74" t="inlineStr">
        <is>
          <t>Manager Sales</t>
        </is>
      </c>
      <c r="DI337" s="74" t="inlineStr">
        <is>
          <t>Sales &amp; Business Development</t>
        </is>
      </c>
      <c r="DJ337" s="74" t="inlineStr">
        <is>
          <t>Sales / Account Management</t>
        </is>
      </c>
      <c r="DK337" s="74" t="inlineStr">
        <is>
          <t>Manager Sales</t>
        </is>
      </c>
      <c r="DL337" s="74" t="inlineStr">
        <is>
          <t>L5 – Manager</t>
        </is>
      </c>
      <c r="DM337" s="74" t="inlineStr">
        <is>
          <t>MBA</t>
        </is>
      </c>
      <c r="DN337" s="74" t="inlineStr">
        <is>
          <t>Hemant Karale</t>
        </is>
      </c>
      <c r="DO337" s="74" t="inlineStr">
        <is>
          <t>N-3</t>
        </is>
      </c>
      <c r="DP337" s="74" t="inlineStr">
        <is>
          <t>Individual Contributor</t>
        </is>
      </c>
      <c r="DQ337" s="74" t="inlineStr">
        <is>
          <t>16 years, 0 months, 0 days</t>
        </is>
      </c>
      <c r="DR337" s="74" t="inlineStr">
        <is>
          <t>0 years, 2 months, 18 days</t>
        </is>
      </c>
      <c r="DS337" s="74" t="inlineStr">
        <is>
          <t>16 years, 2 months, 18 days</t>
        </is>
      </c>
      <c r="DT337" s="74" t="n"/>
      <c r="DU337" s="74" t="inlineStr">
        <is>
          <t>Regtech</t>
        </is>
      </c>
      <c r="DV337" s="74" t="inlineStr">
        <is>
          <t>iDEAL</t>
        </is>
      </c>
      <c r="DW337" s="74" t="inlineStr">
        <is>
          <t>Sales</t>
        </is>
      </c>
      <c r="DX337" s="74" t="inlineStr">
        <is>
          <t>Sales</t>
        </is>
      </c>
      <c r="DY337" s="74" t="inlineStr">
        <is>
          <t>No</t>
        </is>
      </c>
      <c r="DZ337" s="74" t="inlineStr">
        <is>
          <t>Sales, Marketing &amp; Support</t>
        </is>
      </c>
      <c r="EA337" s="74" t="inlineStr">
        <is>
          <t>Sales</t>
        </is>
      </c>
      <c r="EB337" s="74" t="inlineStr">
        <is>
          <t>Non-technical</t>
        </is>
      </c>
      <c r="EC337" s="74" t="inlineStr">
        <is>
          <t>Work From Office - Turbhe</t>
        </is>
      </c>
      <c r="ED337" s="74" t="n"/>
      <c r="EE337" s="74"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EF337" s="74" t="inlineStr">
        <is>
          <t>1. Close &gt; 1 NBFCS clients
2. Generate 6 NBFC &amp; 3 Banking qualified leads</t>
        </is>
      </c>
      <c r="EG337" s="74" t="n">
        <v>2</v>
      </c>
      <c r="EH337" s="74" t="n"/>
      <c r="EI337" s="74" t="inlineStr">
        <is>
          <t>Same as per records</t>
        </is>
      </c>
      <c r="EJ337" s="74" t="n"/>
      <c r="EK337" s="74" t="n"/>
      <c r="EL337" s="74" t="n"/>
      <c r="EM337" s="74" t="n"/>
      <c r="EN337" s="74" t="n"/>
      <c r="EO337" s="74" t="n"/>
      <c r="EP337" s="74" t="n"/>
      <c r="EQ337" s="74" t="n"/>
      <c r="ER337" s="74" t="inlineStr">
        <is>
          <t>XBRL Training, Training on the effective utilization of AI tools.</t>
        </is>
      </c>
      <c r="ES337" s="74" t="n"/>
      <c r="ET337" s="74" t="n"/>
      <c r="EU337" s="74" t="n"/>
      <c r="EV337" s="130" t="n"/>
      <c r="EW337" s="131" t="n"/>
      <c r="EX337" s="131" t="n"/>
      <c r="EY337" s="131" t="n"/>
      <c r="EZ337" s="131" t="n"/>
      <c r="FA337" s="131" t="n"/>
      <c r="FB337" s="131" t="n"/>
      <c r="FC337" s="131" t="n"/>
    </row>
    <row r="338" ht="165.5" customHeight="1">
      <c r="A338" s="109" t="inlineStr">
        <is>
          <t>Mapped</t>
        </is>
      </c>
      <c r="B338" s="109" t="inlineStr">
        <is>
          <t>iDEAL</t>
        </is>
      </c>
      <c r="C338" s="110" t="inlineStr">
        <is>
          <t>IRIS2540</t>
        </is>
      </c>
      <c r="D338" s="110" t="inlineStr">
        <is>
          <t>Deepali Barai</t>
        </is>
      </c>
      <c r="E338" s="110" t="inlineStr">
        <is>
          <t>Sales</t>
        </is>
      </c>
      <c r="F338" s="162" t="inlineStr">
        <is>
          <t>Business Development Manager</t>
        </is>
      </c>
      <c r="G338" s="162" t="inlineStr">
        <is>
          <t>Account Executive</t>
        </is>
      </c>
      <c r="H338" s="162" t="inlineStr">
        <is>
          <t>Not in current mapping files</t>
        </is>
      </c>
      <c r="I338" s="162" t="inlineStr">
        <is>
          <t>B1</t>
        </is>
      </c>
      <c r="J338" s="151" t="inlineStr">
        <is>
          <t>● Newly mapped</t>
        </is>
      </c>
      <c r="K338" s="110" t="inlineStr">
        <is>
          <t>Sales &amp; Business Development</t>
        </is>
      </c>
      <c r="L338" s="110" t="inlineStr">
        <is>
          <t>Enterprise Sales &amp; Account Management</t>
        </is>
      </c>
      <c r="M338" s="110" t="n"/>
      <c r="N338" s="110" t="n">
        <v>18</v>
      </c>
      <c r="O338" s="109" t="inlineStr">
        <is>
          <t>P3 / M2</t>
        </is>
      </c>
      <c r="P338" s="110" t="inlineStr">
        <is>
          <t>Career / · Team Lead</t>
        </is>
      </c>
      <c r="Q338" s="110" t="inlineStr">
        <is>
          <t>4 Enable</t>
        </is>
      </c>
      <c r="R338" s="110" t="inlineStr">
        <is>
          <t>4–7 yrs</t>
        </is>
      </c>
      <c r="S338" s="110" t="inlineStr">
        <is>
          <t>5–8 · 4–8</t>
        </is>
      </c>
      <c r="T338" s="110" t="inlineStr">
        <is>
          <t>Account Executive</t>
        </is>
      </c>
      <c r="U338" s="110" t="inlineStr">
        <is>
          <t>IRIS Vs Competitor Benchmark — SaaS sales ladder — IC: Account Executive · SMB · IRIS Vs Competitor Benchmark — SaaS sales ladder — management: SDR Team Lead</t>
        </is>
      </c>
      <c r="V338" s="110" t="inlineStr">
        <is>
          <t>SaaS sales ladder · SDR → AE → Enterprise AE → VP / CRO; MEDDICC-style qualification</t>
        </is>
      </c>
      <c r="W338" s="110" t="inlineStr">
        <is>
          <t>Core 3 · Future 3 · Functional 3 · Leadership 1</t>
        </is>
      </c>
      <c r="X338" s="73" t="n">
        <v>513</v>
      </c>
      <c r="Y338" s="74" t="inlineStr">
        <is>
          <t>IRIS2540</t>
        </is>
      </c>
      <c r="Z338" s="74" t="inlineStr">
        <is>
          <t>Employee</t>
        </is>
      </c>
      <c r="AA338" s="74" t="inlineStr">
        <is>
          <t>Active</t>
        </is>
      </c>
      <c r="AB338" s="74" t="inlineStr">
        <is>
          <t>Deepali Barai</t>
        </is>
      </c>
      <c r="AC338" s="164" t="n">
        <v>46195</v>
      </c>
      <c r="AD338" s="74" t="inlineStr">
        <is>
          <t>Business Development Manager</t>
        </is>
      </c>
      <c r="AE338" s="74" t="inlineStr">
        <is>
          <t>B.E</t>
        </is>
      </c>
      <c r="AF338" s="74" t="inlineStr">
        <is>
          <t>Shreya Jolly</t>
        </is>
      </c>
      <c r="AG338" s="74" t="inlineStr">
        <is>
          <t>N-5</t>
        </is>
      </c>
      <c r="AH338" s="74" t="inlineStr">
        <is>
          <t>Individual Contributor</t>
        </is>
      </c>
      <c r="AI338" s="74" t="inlineStr">
        <is>
          <t>4 years, 4 months, 0 days</t>
        </is>
      </c>
      <c r="AJ338" s="74" t="inlineStr">
        <is>
          <t>0 years, 2 months, 3 days</t>
        </is>
      </c>
      <c r="AK338" s="74" t="inlineStr">
        <is>
          <t>Regtech</t>
        </is>
      </c>
      <c r="AL338" s="74" t="inlineStr">
        <is>
          <t>iDEAL</t>
        </is>
      </c>
      <c r="AM338" s="74" t="inlineStr">
        <is>
          <t>Sales</t>
        </is>
      </c>
      <c r="AN338" s="74" t="inlineStr">
        <is>
          <t>Sales</t>
        </is>
      </c>
      <c r="AO338" s="74" t="inlineStr">
        <is>
          <t>No</t>
        </is>
      </c>
      <c r="AP338" s="74" t="inlineStr">
        <is>
          <t>Sales, Marketing &amp; Support</t>
        </is>
      </c>
      <c r="AQ338" s="74" t="inlineStr">
        <is>
          <t>Sales</t>
        </is>
      </c>
      <c r="AR338" s="74" t="inlineStr">
        <is>
          <t>Non-technical</t>
        </is>
      </c>
      <c r="AS338" s="74" t="n">
        <v>20</v>
      </c>
      <c r="AT338" s="74" t="inlineStr">
        <is>
          <t>Covered</t>
        </is>
      </c>
      <c r="AU338" s="74" t="n"/>
      <c r="AV338" s="74" t="n"/>
      <c r="AW338" s="74" t="n"/>
      <c r="AX338" s="74" t="n"/>
      <c r="AY338" s="74" t="n"/>
      <c r="AZ338" s="74" t="n"/>
      <c r="BA338" s="74" t="n"/>
      <c r="BB338" s="74" t="n"/>
      <c r="BC338" s="74" t="n"/>
      <c r="BD338" s="74" t="n"/>
      <c r="BE338" s="74" t="n"/>
      <c r="BF338" s="74" t="n"/>
      <c r="BG338" s="74" t="n"/>
      <c r="BH338" s="74" t="n"/>
      <c r="BI338" s="74" t="n"/>
      <c r="BJ338" s="74" t="n"/>
      <c r="BK338" s="74" t="n"/>
      <c r="BL338" s="74" t="n"/>
      <c r="BM338" s="74" t="n"/>
      <c r="BN338" s="74" t="n"/>
      <c r="BO338" s="74" t="n"/>
      <c r="BP338" s="74" t="n"/>
      <c r="BQ338" s="74" t="n"/>
      <c r="BR338" s="74" t="n"/>
      <c r="BS338" s="74" t="n"/>
      <c r="BT338" s="74" t="n"/>
      <c r="BU338" s="74" t="n"/>
      <c r="BV338" s="74" t="n"/>
      <c r="BW338" s="74" t="n"/>
      <c r="BX338" s="74" t="n"/>
      <c r="BY338" s="74" t="n"/>
      <c r="BZ338" s="74" t="n"/>
      <c r="CA338" s="74" t="n"/>
      <c r="CB338" s="74" t="n"/>
      <c r="CC338" s="74" t="n"/>
      <c r="CD338" s="74" t="n"/>
      <c r="CE338" s="74" t="n"/>
      <c r="CF338" s="74" t="n"/>
      <c r="CG338" s="74" t="n"/>
      <c r="CH338" s="74" t="n"/>
      <c r="CI338" s="74" t="n"/>
      <c r="CJ338" s="74" t="n"/>
      <c r="CK338" s="74" t="n"/>
      <c r="CL338" s="74" t="n"/>
      <c r="CM338" s="74" t="n"/>
      <c r="CN338" s="74" t="n"/>
      <c r="CO338" s="74" t="n"/>
      <c r="CP338" s="74" t="n"/>
      <c r="CQ338" s="74" t="n"/>
      <c r="CR338" s="74" t="n"/>
      <c r="CS338" s="74" t="n"/>
      <c r="CT338" s="74" t="n"/>
      <c r="CU338" s="74" t="n"/>
      <c r="CV338" s="74" t="n"/>
      <c r="CW338" s="74" t="n"/>
      <c r="CX338" s="74" t="n"/>
      <c r="CY338" s="74" t="n"/>
      <c r="CZ338" s="74" t="n"/>
      <c r="DA338" s="74" t="n"/>
      <c r="DB338" s="74" t="n"/>
      <c r="DC338" s="74" t="n"/>
      <c r="DD338" s="74" t="n"/>
      <c r="DE338" s="74" t="n"/>
      <c r="DF338" s="74" t="n"/>
      <c r="DG338" s="74" t="n"/>
      <c r="DH338" s="74" t="n"/>
      <c r="DI338" s="74" t="n"/>
      <c r="DJ338" s="74" t="n"/>
      <c r="DK338" s="74" t="n"/>
      <c r="DL338" s="74" t="n"/>
      <c r="DM338" s="74" t="n"/>
      <c r="DN338" s="74" t="n"/>
      <c r="DO338" s="74" t="n"/>
      <c r="DP338" s="74" t="n"/>
      <c r="DQ338" s="74" t="n"/>
      <c r="DR338" s="74" t="n"/>
      <c r="DS338" s="74" t="n"/>
      <c r="DT338" s="74" t="n"/>
      <c r="DU338" s="74" t="n"/>
      <c r="DV338" s="74" t="n"/>
      <c r="DW338" s="74" t="n"/>
      <c r="DX338" s="74" t="n"/>
      <c r="DY338" s="74" t="n"/>
      <c r="DZ338" s="74" t="n"/>
      <c r="EA338" s="74" t="n"/>
      <c r="EB338" s="74" t="n"/>
      <c r="EC338" s="74" t="n"/>
      <c r="ED338" s="74" t="n"/>
      <c r="EE338" s="74" t="n"/>
      <c r="EF338" s="74" t="n"/>
      <c r="EG338" s="74" t="n"/>
      <c r="EH338" s="74" t="n"/>
      <c r="EI338" s="74" t="n"/>
      <c r="EJ338" s="74" t="n"/>
      <c r="EK338" s="74" t="n"/>
      <c r="EL338" s="74" t="n"/>
      <c r="EM338" s="74" t="n"/>
      <c r="EN338" s="74" t="n"/>
      <c r="EO338" s="74" t="n"/>
      <c r="EP338" s="74" t="n"/>
      <c r="EQ338" s="74" t="n"/>
      <c r="ER338" s="74" t="n"/>
      <c r="ES338" s="74" t="n"/>
      <c r="ET338" s="74" t="n"/>
      <c r="EU338" s="74" t="n"/>
      <c r="EV338" s="130" t="n"/>
      <c r="EW338" s="131" t="n"/>
      <c r="EX338" s="131" t="n"/>
      <c r="EY338" s="131" t="n"/>
      <c r="EZ338" s="131" t="n"/>
      <c r="FA338" s="131" t="n"/>
      <c r="FB338" s="131" t="n"/>
      <c r="FC338" s="131" t="n"/>
    </row>
    <row r="339" ht="250" customHeight="1">
      <c r="A339" s="109" t="inlineStr">
        <is>
          <t>Mapped</t>
        </is>
      </c>
      <c r="B339" s="109" t="inlineStr">
        <is>
          <t>iDEAL</t>
        </is>
      </c>
      <c r="C339" s="110" t="inlineStr">
        <is>
          <t>IRIS2481</t>
        </is>
      </c>
      <c r="D339" s="110" t="inlineStr">
        <is>
          <t>Shreya Sharma</t>
        </is>
      </c>
      <c r="E339" s="110" t="inlineStr">
        <is>
          <t>Sales</t>
        </is>
      </c>
      <c r="F339" s="162" t="inlineStr">
        <is>
          <t>Senior Sales Executive</t>
        </is>
      </c>
      <c r="G339" s="162" t="inlineStr">
        <is>
          <t>Senior Alliances Executive</t>
        </is>
      </c>
      <c r="H339" s="110" t="inlineStr">
        <is>
          <t>L4 – Senior</t>
        </is>
      </c>
      <c r="I339" s="151" t="inlineStr">
        <is>
          <t>A3</t>
        </is>
      </c>
      <c r="J339" s="110" t="inlineStr">
        <is>
          <t>• Same level</t>
        </is>
      </c>
      <c r="K339" s="110" t="inlineStr">
        <is>
          <t>Sales &amp; Business Development</t>
        </is>
      </c>
      <c r="L339" s="110" t="inlineStr">
        <is>
          <t>Partnerships &amp; Alliances</t>
        </is>
      </c>
      <c r="M339" s="110" t="n"/>
      <c r="N339" s="110" t="n">
        <v>20</v>
      </c>
      <c r="O339" s="109" t="inlineStr">
        <is>
          <t>P2</t>
        </is>
      </c>
      <c r="P339" s="110" t="inlineStr">
        <is>
          <t>Developing</t>
        </is>
      </c>
      <c r="Q339" s="110" t="inlineStr">
        <is>
          <t>3 Apply</t>
        </is>
      </c>
      <c r="R339" s="110" t="inlineStr">
        <is>
          <t>2–4 yrs</t>
        </is>
      </c>
      <c r="S339" s="110" t="inlineStr">
        <is>
          <t>3–5 · 2–5</t>
        </is>
      </c>
      <c r="T339" s="110" t="inlineStr">
        <is>
          <t>SDR / Inside Sales</t>
        </is>
      </c>
      <c r="U339" s="110" t="inlineStr">
        <is>
          <t>IRIS Vs Competitor Benchmark — SaaS sales ladder — IC: Senior SDR</t>
        </is>
      </c>
      <c r="V339" s="110" t="inlineStr">
        <is>
          <t>SaaS sales ladder · SDR → AE → Enterprise AE → VP / CRO; MEDDICC-style qualification</t>
        </is>
      </c>
      <c r="W339" s="110" t="inlineStr">
        <is>
          <t>Core 2 · Future 2 · Functional 3 · Leadership not scored</t>
        </is>
      </c>
      <c r="X339" s="73" t="n">
        <v>455</v>
      </c>
      <c r="Y339" s="74" t="inlineStr">
        <is>
          <t>IRIS2481</t>
        </is>
      </c>
      <c r="Z339" s="74" t="inlineStr">
        <is>
          <t>Employee</t>
        </is>
      </c>
      <c r="AA339" s="74" t="inlineStr">
        <is>
          <t>Active</t>
        </is>
      </c>
      <c r="AB339" s="74" t="inlineStr">
        <is>
          <t>Shreya Sharma</t>
        </is>
      </c>
      <c r="AC339" s="164" t="n">
        <v>46076</v>
      </c>
      <c r="AD339" s="74" t="inlineStr">
        <is>
          <t>Senior Sales Executive</t>
        </is>
      </c>
      <c r="AE339" s="74" t="inlineStr">
        <is>
          <t>B.Com</t>
        </is>
      </c>
      <c r="AF339" s="74" t="inlineStr">
        <is>
          <t>Shreya Jolly</t>
        </is>
      </c>
      <c r="AG339" s="74" t="inlineStr">
        <is>
          <t>N-5</t>
        </is>
      </c>
      <c r="AH339" s="74" t="inlineStr">
        <is>
          <t>Individual Contributor</t>
        </is>
      </c>
      <c r="AI339" s="74" t="inlineStr">
        <is>
          <t>3 years, 10 months, 0 days</t>
        </is>
      </c>
      <c r="AJ339" s="74" t="inlineStr">
        <is>
          <t>0 years, 6 months, 2 days</t>
        </is>
      </c>
      <c r="AK339" s="74" t="inlineStr">
        <is>
          <t>Regtech</t>
        </is>
      </c>
      <c r="AL339" s="74" t="inlineStr">
        <is>
          <t>iDEAL</t>
        </is>
      </c>
      <c r="AM339" s="74" t="inlineStr">
        <is>
          <t>Sales</t>
        </is>
      </c>
      <c r="AN339" s="74" t="inlineStr">
        <is>
          <t>Sales</t>
        </is>
      </c>
      <c r="AO339" s="74" t="inlineStr">
        <is>
          <t>No</t>
        </is>
      </c>
      <c r="AP339" s="74" t="inlineStr">
        <is>
          <t>Sales, Marketing &amp; Support</t>
        </is>
      </c>
      <c r="AQ339" s="74" t="inlineStr">
        <is>
          <t>Sales</t>
        </is>
      </c>
      <c r="AR339" s="74" t="inlineStr">
        <is>
          <t>Non-technical</t>
        </is>
      </c>
      <c r="AS339" s="74" t="n">
        <v>20</v>
      </c>
      <c r="AT339" s="74" t="inlineStr">
        <is>
          <t>Covered</t>
        </is>
      </c>
      <c r="AU339" s="74" t="n"/>
      <c r="AV339" s="74" t="n"/>
      <c r="AW339" s="74" t="n"/>
      <c r="AX339" s="74" t="n"/>
      <c r="AY339" s="74" t="n"/>
      <c r="AZ339" s="74" t="n"/>
      <c r="BA339" s="74" t="n"/>
      <c r="BB339" s="74" t="n"/>
      <c r="BC339" s="74" t="n"/>
      <c r="BD339" s="74" t="n"/>
      <c r="BE339" s="74" t="n"/>
      <c r="BF339" s="74" t="n"/>
      <c r="BG339" s="74" t="n"/>
      <c r="BH339" s="74" t="n"/>
      <c r="BI339" s="74" t="n"/>
      <c r="BJ339" s="74" t="n"/>
      <c r="BK339" s="74" t="n"/>
      <c r="BL339" s="74" t="n"/>
      <c r="BM339" s="74" t="n"/>
      <c r="BN339" s="74" t="n"/>
      <c r="BO339" s="74" t="n"/>
      <c r="BP339" s="74" t="n"/>
      <c r="BQ339" s="74" t="n"/>
      <c r="BR339" s="74" t="n"/>
      <c r="BS339" s="74" t="n"/>
      <c r="BT339" s="74" t="n"/>
      <c r="BU339" s="74" t="n"/>
      <c r="BV339" s="74" t="n"/>
      <c r="BW339" s="74" t="n"/>
      <c r="BX339" s="74" t="n"/>
      <c r="BY339" s="74" t="n"/>
      <c r="BZ339" s="74" t="n"/>
      <c r="CA339" s="74" t="n"/>
      <c r="CB339" s="74" t="n"/>
      <c r="CC339" s="74" t="n"/>
      <c r="CD339" s="74" t="n"/>
      <c r="CE339" s="74" t="n"/>
      <c r="CF339" s="74" t="n"/>
      <c r="CG339" s="74" t="n"/>
      <c r="CH339" s="74" t="n"/>
      <c r="CI339" s="74" t="n"/>
      <c r="CJ339" s="74" t="n"/>
      <c r="CK339" s="74" t="n"/>
      <c r="CL339" s="74" t="n"/>
      <c r="CM339" s="74" t="n"/>
      <c r="CN339" s="74" t="n"/>
      <c r="CO339" s="74" t="n"/>
      <c r="CP339" s="74" t="n"/>
      <c r="CQ339" s="74" t="n"/>
      <c r="CR339" s="74" t="n"/>
      <c r="CS339" s="74" t="n"/>
      <c r="CT339" s="74" t="n"/>
      <c r="CU339" s="74" t="n"/>
      <c r="CV339" s="74" t="n"/>
      <c r="CW339" s="74" t="n"/>
      <c r="CX339" s="74" t="n"/>
      <c r="CY339" s="74" t="n"/>
      <c r="CZ339" s="74" t="n"/>
      <c r="DA339" s="74" t="n"/>
      <c r="DB339" s="74" t="n"/>
      <c r="DC339" s="74" t="inlineStr">
        <is>
          <t>IRIS2481</t>
        </is>
      </c>
      <c r="DD339" s="74" t="inlineStr">
        <is>
          <t>Employee</t>
        </is>
      </c>
      <c r="DE339" s="74" t="inlineStr">
        <is>
          <t>Active</t>
        </is>
      </c>
      <c r="DF339" s="74" t="inlineStr">
        <is>
          <t>Shreya Sharma</t>
        </is>
      </c>
      <c r="DG339" s="164" t="n">
        <v>46076</v>
      </c>
      <c r="DH339" s="74" t="inlineStr">
        <is>
          <t>Senior Sales Executive</t>
        </is>
      </c>
      <c r="DI339" s="74" t="inlineStr">
        <is>
          <t>Sales &amp; Business Development</t>
        </is>
      </c>
      <c r="DJ339" s="74" t="inlineStr">
        <is>
          <t>Sales / Account Management</t>
        </is>
      </c>
      <c r="DK339" s="74" t="inlineStr">
        <is>
          <t>Senior Sales Executive</t>
        </is>
      </c>
      <c r="DL339" s="74" t="inlineStr">
        <is>
          <t>L4 – Senior</t>
        </is>
      </c>
      <c r="DM339" s="74" t="inlineStr">
        <is>
          <t>B.Com</t>
        </is>
      </c>
      <c r="DN339" s="74" t="inlineStr">
        <is>
          <t>Shreya Jolly</t>
        </is>
      </c>
      <c r="DO339" s="74" t="inlineStr">
        <is>
          <t>N-4</t>
        </is>
      </c>
      <c r="DP339" s="74" t="inlineStr">
        <is>
          <t>Individual Contributor</t>
        </is>
      </c>
      <c r="DQ339" s="74" t="inlineStr">
        <is>
          <t>3 years, 10 months, 0 days</t>
        </is>
      </c>
      <c r="DR339" s="74" t="inlineStr">
        <is>
          <t>0 years, 3 months, 28 days</t>
        </is>
      </c>
      <c r="DS339" s="74" t="inlineStr">
        <is>
          <t>4 years, 1 months, 28 days</t>
        </is>
      </c>
      <c r="DT339" s="74" t="n"/>
      <c r="DU339" s="74" t="inlineStr">
        <is>
          <t>Regtech</t>
        </is>
      </c>
      <c r="DV339" s="74" t="inlineStr">
        <is>
          <t>CARBON</t>
        </is>
      </c>
      <c r="DW339" s="74" t="inlineStr">
        <is>
          <t>Sales</t>
        </is>
      </c>
      <c r="DX339" s="74" t="inlineStr">
        <is>
          <t>Sales</t>
        </is>
      </c>
      <c r="DY339" s="74" t="inlineStr">
        <is>
          <t>No</t>
        </is>
      </c>
      <c r="DZ339" s="74" t="inlineStr">
        <is>
          <t>Sales, Marketing &amp; Support</t>
        </is>
      </c>
      <c r="EA339" s="74" t="inlineStr">
        <is>
          <t>Sales</t>
        </is>
      </c>
      <c r="EB339" s="74" t="inlineStr">
        <is>
          <t>Non-technical</t>
        </is>
      </c>
      <c r="EC339" s="74" t="inlineStr">
        <is>
          <t>Hybrid</t>
        </is>
      </c>
      <c r="ED339"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E339" s="74" t="inlineStr">
        <is>
          <t>1. Achieve assigned annual sales / revenue quota · target: 80 Lakhs
2. Build and maintain qualified pipeline of &gt;=3x quota coverage
3. Maintain healthy win rate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EF339"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G339" s="74" t="n">
        <v>3</v>
      </c>
      <c r="EH339" s="74" t="n"/>
      <c r="EI339" s="74" t="inlineStr">
        <is>
          <t>Sales Executive</t>
        </is>
      </c>
      <c r="EJ339" s="74" t="inlineStr">
        <is>
          <t>No</t>
        </is>
      </c>
      <c r="EK339" s="74" t="n">
        <v>3</v>
      </c>
      <c r="EL339" s="74" t="inlineStr">
        <is>
          <t>High</t>
        </is>
      </c>
      <c r="EM339" s="74" t="inlineStr">
        <is>
          <t>Emerging Talent</t>
        </is>
      </c>
      <c r="EN339" s="74" t="inlineStr">
        <is>
          <t>No</t>
        </is>
      </c>
      <c r="EO339" s="74" t="inlineStr">
        <is>
          <t>No</t>
        </is>
      </c>
      <c r="EP339" s="74" t="inlineStr">
        <is>
          <t>Yes</t>
        </is>
      </c>
      <c r="EQ339" s="74" t="n"/>
      <c r="ER339" s="74"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regulatory landscape, client buying behaviour and competitive dynamics</t>
        </is>
      </c>
      <c r="ES339" s="74" t="n"/>
      <c r="ET339" s="74" t="n"/>
      <c r="EU339" s="74" t="n"/>
      <c r="EV339" s="130" t="n"/>
      <c r="EW339" s="131" t="n"/>
      <c r="EX339" s="131" t="n"/>
      <c r="EY339" s="131" t="n"/>
      <c r="EZ339" s="131" t="n"/>
      <c r="FA339" s="131" t="n"/>
      <c r="FB339" s="131" t="n"/>
      <c r="FC339" s="131" t="n"/>
    </row>
    <row r="340" ht="250" customHeight="1">
      <c r="A340" s="109" t="inlineStr">
        <is>
          <t>Mapped</t>
        </is>
      </c>
      <c r="B340" s="109" t="inlineStr">
        <is>
          <t>iDEAL</t>
        </is>
      </c>
      <c r="C340" s="110" t="inlineStr">
        <is>
          <t>INTN0302</t>
        </is>
      </c>
      <c r="D340" s="110" t="inlineStr">
        <is>
          <t>Nehal Bohra</t>
        </is>
      </c>
      <c r="E340" s="110" t="inlineStr">
        <is>
          <t>Sales</t>
        </is>
      </c>
      <c r="F340" s="162" t="inlineStr">
        <is>
          <t>Intern</t>
        </is>
      </c>
      <c r="G340" s="162" t="inlineStr">
        <is>
          <t>Intern – Application &amp; Product Support</t>
        </is>
      </c>
      <c r="H340" s="110" t="inlineStr">
        <is>
          <t>L1 – Intern</t>
        </is>
      </c>
      <c r="I340" s="151" t="inlineStr">
        <is>
          <t>A1</t>
        </is>
      </c>
      <c r="J340" s="110" t="inlineStr">
        <is>
          <t>• Same level</t>
        </is>
      </c>
      <c r="K340" s="110" t="inlineStr">
        <is>
          <t>Customer Success &amp; Support</t>
        </is>
      </c>
      <c r="L340" s="110" t="inlineStr">
        <is>
          <t>Application &amp; Product Support</t>
        </is>
      </c>
      <c r="M340" s="110" t="n"/>
      <c r="N340" s="110" t="n">
        <v>19</v>
      </c>
      <c r="O340" s="109" t="inlineStr">
        <is>
          <t>Entry / P1 · intern</t>
        </is>
      </c>
      <c r="P340" s="110" t="inlineStr">
        <is>
          <t>Entry</t>
        </is>
      </c>
      <c r="Q340" s="110" t="inlineStr">
        <is>
          <t>1 Follow</t>
        </is>
      </c>
      <c r="R340" s="110" t="inlineStr">
        <is>
          <t>0 yrs · fresher / intern</t>
        </is>
      </c>
      <c r="S340" s="110" t="inlineStr">
        <is>
          <t>—</t>
        </is>
      </c>
      <c r="T340" s="110" t="inlineStr">
        <is>
          <t>Support Associate</t>
        </is>
      </c>
      <c r="U340" s="110" t="inlineStr">
        <is>
          <t>Workiva: Customer Success intern</t>
        </is>
      </c>
      <c r="V340" s="110" t="inlineStr">
        <is>
          <t>TSIA frameworks and benchmarks; ITIL 4 service desk; Gainsight customer-success practice</t>
        </is>
      </c>
      <c r="W340" s="110" t="inlineStr">
        <is>
          <t>Core 1 · Future 1 · Functional 1 · Leadership not scored</t>
        </is>
      </c>
      <c r="X340" s="73" t="n">
        <v>496</v>
      </c>
      <c r="Y340" s="74" t="inlineStr">
        <is>
          <t>INTN0302</t>
        </is>
      </c>
      <c r="Z340" s="74" t="inlineStr">
        <is>
          <t>Intern</t>
        </is>
      </c>
      <c r="AA340" s="74" t="inlineStr">
        <is>
          <t>Active</t>
        </is>
      </c>
      <c r="AB340" s="74" t="inlineStr">
        <is>
          <t>Nehal Bohra</t>
        </is>
      </c>
      <c r="AC340" s="164" t="n">
        <v>46135</v>
      </c>
      <c r="AD340" s="74" t="inlineStr">
        <is>
          <t>Intern</t>
        </is>
      </c>
      <c r="AE340" s="74" t="inlineStr">
        <is>
          <t>BBA</t>
        </is>
      </c>
      <c r="AF340" s="74" t="inlineStr">
        <is>
          <t>Amit Jaidka</t>
        </is>
      </c>
      <c r="AG340" s="74" t="inlineStr">
        <is>
          <t>N-4</t>
        </is>
      </c>
      <c r="AH340" s="74" t="inlineStr">
        <is>
          <t>Individual Contributor</t>
        </is>
      </c>
      <c r="AI340" s="74" t="inlineStr">
        <is>
          <t>0 years, 0 months, 0 days</t>
        </is>
      </c>
      <c r="AJ340" s="74" t="inlineStr">
        <is>
          <t>0 years, 4 months, 2 days</t>
        </is>
      </c>
      <c r="AK340" s="74" t="inlineStr">
        <is>
          <t>Regtech</t>
        </is>
      </c>
      <c r="AL340" s="74" t="inlineStr">
        <is>
          <t>iDEAL</t>
        </is>
      </c>
      <c r="AM340" s="74" t="inlineStr">
        <is>
          <t>Sales</t>
        </is>
      </c>
      <c r="AN340" s="74" t="inlineStr">
        <is>
          <t>Sales</t>
        </is>
      </c>
      <c r="AO340" s="74" t="inlineStr">
        <is>
          <t>No</t>
        </is>
      </c>
      <c r="AP340" s="74" t="inlineStr">
        <is>
          <t>Sales, Marketing &amp; Support</t>
        </is>
      </c>
      <c r="AQ340" s="74" t="inlineStr">
        <is>
          <t>Sales</t>
        </is>
      </c>
      <c r="AR340" s="74" t="inlineStr">
        <is>
          <t>Non-technical</t>
        </is>
      </c>
      <c r="AS340" s="74" t="n">
        <v>20</v>
      </c>
      <c r="AT340" s="74" t="inlineStr">
        <is>
          <t>Covered</t>
        </is>
      </c>
      <c r="AU340" s="74" t="n"/>
      <c r="AV340" s="74" t="n"/>
      <c r="AW340" s="74" t="n"/>
      <c r="AX340" s="74" t="n"/>
      <c r="AY340" s="74" t="n"/>
      <c r="AZ340" s="74" t="n"/>
      <c r="BA340" s="74" t="n"/>
      <c r="BB340" s="74" t="n"/>
      <c r="BC340" s="74" t="n"/>
      <c r="BD340" s="74" t="n"/>
      <c r="BE340" s="74" t="n"/>
      <c r="BF340" s="74" t="n"/>
      <c r="BG340" s="74" t="n"/>
      <c r="BH340" s="74" t="n"/>
      <c r="BI340" s="74" t="n"/>
      <c r="BJ340" s="74" t="n"/>
      <c r="BK340" s="74" t="n"/>
      <c r="BL340" s="74" t="n"/>
      <c r="BM340" s="74" t="n"/>
      <c r="BN340" s="74" t="n"/>
      <c r="BO340" s="74" t="n"/>
      <c r="BP340" s="74" t="n"/>
      <c r="BQ340" s="74" t="n"/>
      <c r="BR340" s="74" t="n"/>
      <c r="BS340" s="74" t="n"/>
      <c r="BT340" s="74" t="n"/>
      <c r="BU340" s="74" t="n"/>
      <c r="BV340" s="74" t="n"/>
      <c r="BW340" s="74" t="n"/>
      <c r="BX340" s="74" t="n"/>
      <c r="BY340" s="74" t="n"/>
      <c r="BZ340" s="74" t="n"/>
      <c r="CA340" s="74" t="n"/>
      <c r="CB340" s="74" t="n"/>
      <c r="CC340" s="74" t="n"/>
      <c r="CD340" s="74" t="n"/>
      <c r="CE340" s="74" t="n"/>
      <c r="CF340" s="74" t="n"/>
      <c r="CG340" s="74" t="n"/>
      <c r="CH340" s="74" t="n"/>
      <c r="CI340" s="74" t="n"/>
      <c r="CJ340" s="74" t="n"/>
      <c r="CK340" s="74" t="n"/>
      <c r="CL340" s="74" t="n"/>
      <c r="CM340" s="74" t="n"/>
      <c r="CN340" s="74" t="n"/>
      <c r="CO340" s="74" t="n"/>
      <c r="CP340" s="74" t="n"/>
      <c r="CQ340" s="74" t="n"/>
      <c r="CR340" s="74" t="n"/>
      <c r="CS340" s="74" t="n"/>
      <c r="CT340" s="74" t="n"/>
      <c r="CU340" s="74" t="n"/>
      <c r="CV340" s="74" t="n"/>
      <c r="CW340" s="74" t="n"/>
      <c r="CX340" s="74" t="n"/>
      <c r="CY340" s="74" t="n"/>
      <c r="CZ340" s="74" t="n"/>
      <c r="DA340" s="74" t="n"/>
      <c r="DB340" s="74" t="n"/>
      <c r="DC340" s="74" t="inlineStr">
        <is>
          <t>INTN0302</t>
        </is>
      </c>
      <c r="DD340" s="74" t="inlineStr">
        <is>
          <t>Intern</t>
        </is>
      </c>
      <c r="DE340" s="74" t="inlineStr">
        <is>
          <t>Active</t>
        </is>
      </c>
      <c r="DF340" s="74" t="inlineStr">
        <is>
          <t>Nehal Bohra</t>
        </is>
      </c>
      <c r="DG340" s="164" t="n">
        <v>46135</v>
      </c>
      <c r="DH340" s="74" t="inlineStr">
        <is>
          <t>Intern</t>
        </is>
      </c>
      <c r="DI340" s="74" t="inlineStr">
        <is>
          <t>Sales &amp; Business Development</t>
        </is>
      </c>
      <c r="DJ340" s="74" t="inlineStr">
        <is>
          <t>Sales / Account Management</t>
        </is>
      </c>
      <c r="DK340" s="74" t="inlineStr">
        <is>
          <t>Intern</t>
        </is>
      </c>
      <c r="DL340" s="74" t="inlineStr">
        <is>
          <t>L1 – Intern</t>
        </is>
      </c>
      <c r="DM340" s="74" t="inlineStr">
        <is>
          <t>BBA</t>
        </is>
      </c>
      <c r="DN340" s="74" t="inlineStr">
        <is>
          <t>Amit Jaidka</t>
        </is>
      </c>
      <c r="DO340" s="74" t="inlineStr">
        <is>
          <t>N-3</t>
        </is>
      </c>
      <c r="DP340" s="74" t="inlineStr">
        <is>
          <t>Individual Contributor</t>
        </is>
      </c>
      <c r="DQ340" s="74" t="inlineStr">
        <is>
          <t>0 years, 0 months, 0 days</t>
        </is>
      </c>
      <c r="DR340" s="74" t="inlineStr">
        <is>
          <t>0 years, 1 months, 28 days</t>
        </is>
      </c>
      <c r="DS340" s="74" t="inlineStr">
        <is>
          <t>0 years, 1 months, 28 days</t>
        </is>
      </c>
      <c r="DT340" s="74" t="n"/>
      <c r="DU340" s="74" t="inlineStr">
        <is>
          <t>Regtech</t>
        </is>
      </c>
      <c r="DV340" s="74" t="inlineStr">
        <is>
          <t>iDEAL</t>
        </is>
      </c>
      <c r="DW340" s="74" t="inlineStr">
        <is>
          <t>Sales</t>
        </is>
      </c>
      <c r="DX340" s="74" t="inlineStr">
        <is>
          <t>Sales</t>
        </is>
      </c>
      <c r="DY340" s="74" t="inlineStr">
        <is>
          <t>No</t>
        </is>
      </c>
      <c r="DZ340" s="74" t="inlineStr">
        <is>
          <t>Sales, Marketing &amp; Support</t>
        </is>
      </c>
      <c r="EA340" s="74" t="inlineStr">
        <is>
          <t>Sales</t>
        </is>
      </c>
      <c r="EB340" s="74" t="inlineStr">
        <is>
          <t>Non-technical</t>
        </is>
      </c>
      <c r="EC340" s="74" t="inlineStr">
        <is>
          <t>Hybrid</t>
        </is>
      </c>
      <c r="ED340" s="149"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EE340" s="149"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EF340" s="149"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EG340" s="74" t="n"/>
      <c r="EH340" s="74" t="n"/>
      <c r="EI340" s="74" t="inlineStr">
        <is>
          <t>Same as per records</t>
        </is>
      </c>
      <c r="EJ340" s="74" t="n"/>
      <c r="EK340" s="74" t="n"/>
      <c r="EL340" s="74" t="n"/>
      <c r="EM340" s="74" t="n"/>
      <c r="EN340" s="74" t="n"/>
      <c r="EO340" s="74" t="n"/>
      <c r="EP340" s="74" t="n"/>
      <c r="EQ340" s="74" t="n"/>
      <c r="ER340" s="74" t="inlineStr">
        <is>
          <t>Training on the effective utilization of AI tools.</t>
        </is>
      </c>
      <c r="ES340" s="74" t="n"/>
      <c r="ET340" s="74" t="n"/>
      <c r="EU340" s="74" t="n"/>
      <c r="EV340" s="130" t="n"/>
      <c r="EW340" s="131" t="n"/>
      <c r="EX340" s="131" t="n"/>
      <c r="EY340" s="131" t="n"/>
      <c r="EZ340" s="131" t="n"/>
      <c r="FA340" s="131" t="n"/>
      <c r="FB340" s="131" t="inlineStr">
        <is>
          <t>Annual KRAs · objective Measurable Minimum 5 - Self; Annual KRAs · objective Measurable Minimum 5 - set by Manager; Quarterly KRAs</t>
        </is>
      </c>
      <c r="FC340" s="131" t="n"/>
    </row>
    <row r="341" ht="250" customHeight="1">
      <c r="A341" s="109" t="inlineStr">
        <is>
          <t>Mapped</t>
        </is>
      </c>
      <c r="B341" s="109" t="inlineStr">
        <is>
          <t>iDEAL</t>
        </is>
      </c>
      <c r="C341" s="110" t="inlineStr">
        <is>
          <t>IRIS0810</t>
        </is>
      </c>
      <c r="D341" s="110" t="inlineStr">
        <is>
          <t>Jitendra Kumar</t>
        </is>
      </c>
      <c r="E341" s="110" t="inlineStr">
        <is>
          <t>Technology</t>
        </is>
      </c>
      <c r="F341" s="162" t="inlineStr">
        <is>
          <t>Technical Architect</t>
        </is>
      </c>
      <c r="G341" s="162" t="inlineStr">
        <is>
          <t>Practice Lead – Solution &amp; Technical Architecture · Player-Coach</t>
        </is>
      </c>
      <c r="H341" s="162" t="inlineStr">
        <is>
          <t>L3 – Professional / Associate</t>
        </is>
      </c>
      <c r="I341" s="110" t="inlineStr">
        <is>
          <t>B+</t>
        </is>
      </c>
      <c r="J341" s="166" t="inlineStr">
        <is>
          <t>▲ Up</t>
        </is>
      </c>
      <c r="K341" s="110" t="inlineStr">
        <is>
          <t>Engineering &amp; Architecture</t>
        </is>
      </c>
      <c r="L341" s="110" t="inlineStr">
        <is>
          <t>Solution &amp; Technical Architecture</t>
        </is>
      </c>
      <c r="M341" s="110" t="n"/>
      <c r="N341" s="110" t="n">
        <v>20</v>
      </c>
      <c r="O341" s="109" t="inlineStr">
        <is>
          <t>P5–P6 / M4–M5</t>
        </is>
      </c>
      <c r="P341" s="110" t="inlineStr">
        <is>
          <t>Expert / Senior Manager · player-coach</t>
        </is>
      </c>
      <c r="Q341" s="110" t="inlineStr">
        <is>
          <t>5 Ensure, advise</t>
        </is>
      </c>
      <c r="R341" s="110" t="inlineStr">
        <is>
          <t>9–14 yrs</t>
        </is>
      </c>
      <c r="S341" s="110" t="inlineStr">
        <is>
          <t>9–13 · 9–14</t>
        </is>
      </c>
      <c r="T341" s="110" t="inlineStr">
        <is>
          <t>Tech Lead Manager / Practice Lead · player-coach</t>
        </is>
      </c>
      <c r="U341" s="110" t="inlineStr">
        <is>
          <t>Google: Tech Lead Manager · TLM · McKinsey player/coach · 3–5 reports · SaaS: player-coach team lead carrying own work</t>
        </is>
      </c>
      <c r="V341" s="110" t="inlineStr">
        <is>
          <t>SFIA 9 · solution architecture; TOGAF; AWS / Azure architect certifications</t>
        </is>
      </c>
      <c r="W341" s="110" t="inlineStr">
        <is>
          <t>Core 4 · Future 4 · Functional 4 · Leadership 4</t>
        </is>
      </c>
      <c r="X341" s="73" t="n">
        <v>91</v>
      </c>
      <c r="Y341" s="74" t="inlineStr">
        <is>
          <t>IRIS0810</t>
        </is>
      </c>
      <c r="Z341" s="74" t="inlineStr">
        <is>
          <t>Employee</t>
        </is>
      </c>
      <c r="AA341" s="74" t="inlineStr">
        <is>
          <t>Active</t>
        </is>
      </c>
      <c r="AB341" s="74" t="inlineStr">
        <is>
          <t>Jitendra Kumar</t>
        </is>
      </c>
      <c r="AC341" s="164" t="n">
        <v>40751</v>
      </c>
      <c r="AD341" s="74" t="inlineStr">
        <is>
          <t>Technical Architect</t>
        </is>
      </c>
      <c r="AE341" s="74" t="inlineStr">
        <is>
          <t>MCA</t>
        </is>
      </c>
      <c r="AF341" s="74" t="inlineStr">
        <is>
          <t>Hemant Karale</t>
        </is>
      </c>
      <c r="AG341" s="74" t="inlineStr">
        <is>
          <t>N-3</t>
        </is>
      </c>
      <c r="AH341" s="74" t="inlineStr">
        <is>
          <t>Manager</t>
        </is>
      </c>
      <c r="AI341" s="74" t="inlineStr">
        <is>
          <t>1 years, 5 months, 0 days</t>
        </is>
      </c>
      <c r="AJ341" s="74" t="inlineStr">
        <is>
          <t>15 years, 0 months, 29 days</t>
        </is>
      </c>
      <c r="AK341" s="74" t="inlineStr">
        <is>
          <t>Regtech</t>
        </is>
      </c>
      <c r="AL341" s="74" t="inlineStr">
        <is>
          <t>iDEAL</t>
        </is>
      </c>
      <c r="AM341" s="74" t="inlineStr">
        <is>
          <t>Technology</t>
        </is>
      </c>
      <c r="AN341" s="74" t="inlineStr">
        <is>
          <t>Development</t>
        </is>
      </c>
      <c r="AO341" s="74" t="inlineStr">
        <is>
          <t>Yes</t>
        </is>
      </c>
      <c r="AP341" s="74" t="inlineStr">
        <is>
          <t>Product/Project</t>
        </is>
      </c>
      <c r="AQ341" s="74" t="inlineStr">
        <is>
          <t>.NET MVC</t>
        </is>
      </c>
      <c r="AR341" s="74" t="inlineStr">
        <is>
          <t>Technical - Developer</t>
        </is>
      </c>
      <c r="AS341" s="74" t="n">
        <v>20</v>
      </c>
      <c r="AT341" s="74" t="inlineStr">
        <is>
          <t>Covered</t>
        </is>
      </c>
      <c r="AU341" s="74" t="n"/>
      <c r="AV341" s="74" t="n"/>
      <c r="AW341" s="74" t="n"/>
      <c r="AX341" s="74" t="n"/>
      <c r="AY341" s="74" t="n"/>
      <c r="AZ341" s="74" t="n"/>
      <c r="BA341" s="74" t="n"/>
      <c r="BB341" s="74" t="n"/>
      <c r="BC341" s="74" t="n"/>
      <c r="BD341" s="74" t="n"/>
      <c r="BE341" s="74" t="n"/>
      <c r="BF341" s="74" t="n"/>
      <c r="BG341" s="74" t="n"/>
      <c r="BH341" s="74" t="n"/>
      <c r="BI341" s="74" t="n"/>
      <c r="BJ341" s="74" t="n"/>
      <c r="BK341" s="74" t="n"/>
      <c r="BL341" s="74" t="n"/>
      <c r="BM341" s="74" t="n"/>
      <c r="BN341" s="74" t="n"/>
      <c r="BO341" s="74" t="n"/>
      <c r="BP341" s="74" t="n"/>
      <c r="BQ341" s="74" t="n"/>
      <c r="BR341" s="74" t="n"/>
      <c r="BS341" s="74" t="n"/>
      <c r="BT341" s="74" t="n"/>
      <c r="BU341" s="74" t="n"/>
      <c r="BV341" s="74" t="n"/>
      <c r="BW341" s="74" t="n"/>
      <c r="BX341" s="74" t="n"/>
      <c r="BY341" s="74" t="n"/>
      <c r="BZ341" s="74" t="n"/>
      <c r="CA341" s="74" t="n"/>
      <c r="CB341" s="74" t="n"/>
      <c r="CC341" s="74" t="n"/>
      <c r="CD341" s="74" t="n"/>
      <c r="CE341" s="74" t="n"/>
      <c r="CF341" s="74" t="n"/>
      <c r="CG341" s="74" t="n"/>
      <c r="CH341" s="74" t="n"/>
      <c r="CI341" s="74" t="n"/>
      <c r="CJ341" s="74" t="n"/>
      <c r="CK341" s="74" t="n"/>
      <c r="CL341" s="74" t="n"/>
      <c r="CM341" s="74" t="n"/>
      <c r="CN341" s="74" t="n"/>
      <c r="CO341" s="74" t="n"/>
      <c r="CP341" s="74" t="n"/>
      <c r="CQ341" s="74" t="n"/>
      <c r="CR341" s="74" t="n"/>
      <c r="CS341" s="74" t="n"/>
      <c r="CT341" s="74" t="n"/>
      <c r="CU341" s="74" t="n"/>
      <c r="CV341" s="74" t="n"/>
      <c r="CW341" s="74" t="n"/>
      <c r="CX341" s="74" t="n"/>
      <c r="CY341" s="74" t="n"/>
      <c r="CZ341" s="74" t="n"/>
      <c r="DA341" s="74" t="n"/>
      <c r="DB341" s="74" t="n"/>
      <c r="DC341" s="74" t="inlineStr">
        <is>
          <t>IRIS0810</t>
        </is>
      </c>
      <c r="DD341" s="74" t="inlineStr">
        <is>
          <t>Employee</t>
        </is>
      </c>
      <c r="DE341" s="74" t="inlineStr">
        <is>
          <t>Active</t>
        </is>
      </c>
      <c r="DF341" s="74" t="inlineStr">
        <is>
          <t>Jitendra Kumar</t>
        </is>
      </c>
      <c r="DG341" s="164" t="n">
        <v>40751</v>
      </c>
      <c r="DH341" s="74" t="inlineStr">
        <is>
          <t>Technical Architect</t>
        </is>
      </c>
      <c r="DI341" s="74" t="inlineStr">
        <is>
          <t>Engineering &amp; Architecture</t>
        </is>
      </c>
      <c r="DJ341" s="74" t="inlineStr">
        <is>
          <t>Solution / Software Architecture</t>
        </is>
      </c>
      <c r="DK341" s="74" t="inlineStr">
        <is>
          <t>Technical Architect</t>
        </is>
      </c>
      <c r="DL341" s="74" t="inlineStr">
        <is>
          <t>L3 – Professional / Associate</t>
        </is>
      </c>
      <c r="DM341" s="74" t="inlineStr">
        <is>
          <t>MCA</t>
        </is>
      </c>
      <c r="DN341" s="74" t="inlineStr">
        <is>
          <t>Hemant Karale</t>
        </is>
      </c>
      <c r="DO341" s="74" t="inlineStr">
        <is>
          <t>N-3</t>
        </is>
      </c>
      <c r="DP341" s="74" t="inlineStr">
        <is>
          <t>Manager</t>
        </is>
      </c>
      <c r="DQ341" s="74" t="inlineStr">
        <is>
          <t>1 years, 5 months, 0 days</t>
        </is>
      </c>
      <c r="DR341" s="74" t="inlineStr">
        <is>
          <t>14 years, 10 months, 24 days</t>
        </is>
      </c>
      <c r="DS341" s="74" t="inlineStr">
        <is>
          <t>16 years, 3 months, 24 days</t>
        </is>
      </c>
      <c r="DT341" s="74" t="n">
        <v>14.8990867579909</v>
      </c>
      <c r="DU341" s="74" t="inlineStr">
        <is>
          <t>Regtech</t>
        </is>
      </c>
      <c r="DV341" s="74" t="inlineStr">
        <is>
          <t>iDEAL</t>
        </is>
      </c>
      <c r="DW341" s="74" t="inlineStr">
        <is>
          <t>Technology</t>
        </is>
      </c>
      <c r="DX341" s="74" t="inlineStr">
        <is>
          <t>Development</t>
        </is>
      </c>
      <c r="DY341" s="74" t="inlineStr">
        <is>
          <t>Yes</t>
        </is>
      </c>
      <c r="DZ341" s="74" t="inlineStr">
        <is>
          <t>Product/Project</t>
        </is>
      </c>
      <c r="EA341" s="74" t="inlineStr">
        <is>
          <t>.NET MVC</t>
        </is>
      </c>
      <c r="EB341" s="74" t="inlineStr">
        <is>
          <t>Technical - Developer</t>
        </is>
      </c>
      <c r="EC341" s="74" t="inlineStr">
        <is>
          <t>Work From Office - Turbhe</t>
        </is>
      </c>
      <c r="ED341" s="74"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EE341" s="74"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EF341" s="74"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EG341" s="74" t="n">
        <v>4</v>
      </c>
      <c r="EH341" s="74" t="n"/>
      <c r="EI341" s="74" t="inlineStr">
        <is>
          <t>Same as per records</t>
        </is>
      </c>
      <c r="EJ341" s="74" t="n"/>
      <c r="EK341" s="74" t="n"/>
      <c r="EL341" s="74" t="n"/>
      <c r="EM341" s="74" t="n"/>
      <c r="EN341" s="74" t="n"/>
      <c r="EO341" s="74" t="n"/>
      <c r="EP341" s="74" t="n"/>
      <c r="EQ341" s="74" t="n"/>
      <c r="ER341" s="74" t="inlineStr">
        <is>
          <t>Training on the effective utilization of AI tools.</t>
        </is>
      </c>
      <c r="ES341" s="74" t="n"/>
      <c r="ET341" s="74" t="n"/>
      <c r="EU341" s="74" t="n"/>
      <c r="EV341" s="130" t="n"/>
      <c r="EW341" s="131" t="n"/>
      <c r="EX341" s="131" t="n"/>
      <c r="EY341" s="131" t="n"/>
      <c r="EZ341" s="131" t="n"/>
      <c r="FA341" s="131" t="n"/>
      <c r="FB341" s="131" t="n"/>
      <c r="FC341" s="131" t="n"/>
    </row>
    <row r="342" ht="250" customHeight="1">
      <c r="A342" s="109" t="inlineStr">
        <is>
          <t>Mapped</t>
        </is>
      </c>
      <c r="B342" s="109" t="inlineStr">
        <is>
          <t>iDEAL</t>
        </is>
      </c>
      <c r="C342" s="110" t="inlineStr">
        <is>
          <t>IRIS2104</t>
        </is>
      </c>
      <c r="D342" s="110" t="inlineStr">
        <is>
          <t>Ravi Ranjan</t>
        </is>
      </c>
      <c r="E342" s="110" t="inlineStr">
        <is>
          <t>Technology</t>
        </is>
      </c>
      <c r="F342" s="110" t="inlineStr">
        <is>
          <t>Lead Software Engineer</t>
        </is>
      </c>
      <c r="G342" s="110" t="inlineStr">
        <is>
          <t>Lead Software Engineer</t>
        </is>
      </c>
      <c r="H342" s="110" t="inlineStr">
        <is>
          <t>L5 – Lead · IC</t>
        </is>
      </c>
      <c r="I342" s="110" t="inlineStr">
        <is>
          <t>B3</t>
        </is>
      </c>
      <c r="J342" s="110" t="inlineStr">
        <is>
          <t>• Same level</t>
        </is>
      </c>
      <c r="K342" s="110" t="inlineStr">
        <is>
          <t>Engineering &amp; Development</t>
        </is>
      </c>
      <c r="L342" s="110" t="inlineStr">
        <is>
          <t>Backend Development</t>
        </is>
      </c>
      <c r="M342" s="110" t="n"/>
      <c r="N342" s="110" t="n">
        <v>20</v>
      </c>
      <c r="O342" s="109" t="inlineStr">
        <is>
          <t>P5 / M4</t>
        </is>
      </c>
      <c r="P342" s="110" t="inlineStr">
        <is>
          <t>Expert / Senior Manager</t>
        </is>
      </c>
      <c r="Q342" s="110" t="inlineStr">
        <is>
          <t>5 Ensure, advise</t>
        </is>
      </c>
      <c r="R342" s="110" t="inlineStr">
        <is>
          <t>8–12 yrs</t>
        </is>
      </c>
      <c r="S342" s="110" t="inlineStr">
        <is>
          <t>9–13 · 9–14</t>
        </is>
      </c>
      <c r="T342" s="110" t="inlineStr">
        <is>
          <t>Principal Engineer</t>
        </is>
      </c>
      <c r="U342" s="110" t="inlineStr">
        <is>
          <t>Workiva: Staff SE · Broadridge India: Senior Lead SE · Nasdaq / AxiomSL: Lead SE · Salesforce: LMTS · Atlassian: P50 Senior · Freshworks: Staff SE</t>
        </is>
      </c>
      <c r="V342" s="110" t="inlineStr">
        <is>
          <t>SFIA 9 · software development, programming; OWASP secure coding; cloud vendor certifications</t>
        </is>
      </c>
      <c r="W342" s="110" t="inlineStr">
        <is>
          <t>Core 4 · Future 3 · Functional 4 · Leadership 3</t>
        </is>
      </c>
      <c r="X342" s="73" t="n">
        <v>264</v>
      </c>
      <c r="Y342" s="74" t="inlineStr">
        <is>
          <t>IRIS2104</t>
        </is>
      </c>
      <c r="Z342" s="74" t="inlineStr">
        <is>
          <t>Employee</t>
        </is>
      </c>
      <c r="AA342" s="74" t="inlineStr">
        <is>
          <t>Active</t>
        </is>
      </c>
      <c r="AB342" s="74" t="inlineStr">
        <is>
          <t>Ravi Ranjan</t>
        </is>
      </c>
      <c r="AC342" s="164" t="n">
        <v>44986</v>
      </c>
      <c r="AD342" s="74" t="inlineStr">
        <is>
          <t>Lead Software Engineer</t>
        </is>
      </c>
      <c r="AE342" s="74" t="inlineStr">
        <is>
          <t>MCA</t>
        </is>
      </c>
      <c r="AF342" s="74" t="inlineStr">
        <is>
          <t>Hemant Karale</t>
        </is>
      </c>
      <c r="AG342" s="74" t="inlineStr">
        <is>
          <t>N-3</t>
        </is>
      </c>
      <c r="AH342" s="74" t="inlineStr">
        <is>
          <t>Individual Contributor</t>
        </is>
      </c>
      <c r="AI342" s="74" t="inlineStr">
        <is>
          <t>22 years, 0 months, 0 days</t>
        </is>
      </c>
      <c r="AJ342" s="74" t="inlineStr">
        <is>
          <t>3 years, 5 months, 24 days</t>
        </is>
      </c>
      <c r="AK342" s="74" t="inlineStr">
        <is>
          <t>Regtech</t>
        </is>
      </c>
      <c r="AL342" s="74" t="inlineStr">
        <is>
          <t>iDEAL</t>
        </is>
      </c>
      <c r="AM342" s="74" t="inlineStr">
        <is>
          <t>Technology</t>
        </is>
      </c>
      <c r="AN342" s="74" t="inlineStr">
        <is>
          <t>Development</t>
        </is>
      </c>
      <c r="AO342" s="74" t="inlineStr">
        <is>
          <t>Yes</t>
        </is>
      </c>
      <c r="AP342" s="74" t="inlineStr">
        <is>
          <t>Product/Project</t>
        </is>
      </c>
      <c r="AQ342" s="74" t="inlineStr">
        <is>
          <t>.NET MVC</t>
        </is>
      </c>
      <c r="AR342" s="74" t="inlineStr">
        <is>
          <t>Technical - Developer</t>
        </is>
      </c>
      <c r="AS342" s="74" t="n">
        <v>20</v>
      </c>
      <c r="AT342" s="74" t="inlineStr">
        <is>
          <t>Covered</t>
        </is>
      </c>
      <c r="AU342" s="74" t="n"/>
      <c r="AV342" s="74" t="n"/>
      <c r="AW342" s="74" t="n"/>
      <c r="AX342" s="74" t="n"/>
      <c r="AY342" s="74" t="n"/>
      <c r="AZ342" s="74" t="n"/>
      <c r="BA342" s="74" t="n"/>
      <c r="BB342" s="74" t="n"/>
      <c r="BC342" s="74" t="n"/>
      <c r="BD342" s="74" t="n"/>
      <c r="BE342" s="74" t="n"/>
      <c r="BF342" s="74" t="n"/>
      <c r="BG342" s="74" t="n"/>
      <c r="BH342" s="74" t="n"/>
      <c r="BI342" s="74" t="n"/>
      <c r="BJ342" s="74" t="n"/>
      <c r="BK342" s="74" t="n"/>
      <c r="BL342" s="74" t="n"/>
      <c r="BM342" s="74" t="n"/>
      <c r="BN342" s="74" t="n"/>
      <c r="BO342" s="74" t="n"/>
      <c r="BP342" s="74" t="n"/>
      <c r="BQ342" s="74" t="n"/>
      <c r="BR342" s="74" t="n"/>
      <c r="BS342" s="74" t="n"/>
      <c r="BT342" s="74" t="n"/>
      <c r="BU342" s="74" t="n"/>
      <c r="BV342" s="74" t="n"/>
      <c r="BW342" s="74" t="n"/>
      <c r="BX342" s="74" t="n"/>
      <c r="BY342" s="74" t="n"/>
      <c r="BZ342" s="74" t="n"/>
      <c r="CA342" s="74" t="n"/>
      <c r="CB342" s="74" t="n"/>
      <c r="CC342" s="74" t="n"/>
      <c r="CD342" s="74" t="n"/>
      <c r="CE342" s="74" t="n"/>
      <c r="CF342" s="74" t="n"/>
      <c r="CG342" s="74" t="n"/>
      <c r="CH342" s="74" t="n"/>
      <c r="CI342" s="74" t="n"/>
      <c r="CJ342" s="74" t="n"/>
      <c r="CK342" s="74" t="n"/>
      <c r="CL342" s="74" t="n"/>
      <c r="CM342" s="74" t="n"/>
      <c r="CN342" s="74" t="n"/>
      <c r="CO342" s="74" t="n"/>
      <c r="CP342" s="74" t="n"/>
      <c r="CQ342" s="74" t="n"/>
      <c r="CR342" s="74" t="n"/>
      <c r="CS342" s="74" t="n"/>
      <c r="CT342" s="74" t="n"/>
      <c r="CU342" s="74" t="n"/>
      <c r="CV342" s="74" t="n"/>
      <c r="CW342" s="74" t="n"/>
      <c r="CX342" s="74" t="n"/>
      <c r="CY342" s="74" t="n"/>
      <c r="CZ342" s="74" t="n"/>
      <c r="DA342" s="74" t="n"/>
      <c r="DB342" s="74" t="n"/>
      <c r="DC342" s="74" t="inlineStr">
        <is>
          <t>IRIS2104</t>
        </is>
      </c>
      <c r="DD342" s="74" t="inlineStr">
        <is>
          <t>Employee</t>
        </is>
      </c>
      <c r="DE342" s="74" t="inlineStr">
        <is>
          <t>Active</t>
        </is>
      </c>
      <c r="DF342" s="74" t="inlineStr">
        <is>
          <t>Ravi Ranjan</t>
        </is>
      </c>
      <c r="DG342" s="164" t="n">
        <v>44986</v>
      </c>
      <c r="DH342" s="74" t="inlineStr">
        <is>
          <t>Lead Software Engineer</t>
        </is>
      </c>
      <c r="DI342" s="74" t="inlineStr">
        <is>
          <t>Engineering &amp; Development</t>
        </is>
      </c>
      <c r="DJ342" s="74" t="inlineStr">
        <is>
          <t>Backend Engineering ·.NET</t>
        </is>
      </c>
      <c r="DK342" s="74" t="inlineStr">
        <is>
          <t>Lead Software Engineer</t>
        </is>
      </c>
      <c r="DL342" s="74" t="inlineStr">
        <is>
          <t>L5 – Lead · IC</t>
        </is>
      </c>
      <c r="DM342" s="74" t="inlineStr">
        <is>
          <t>MCA</t>
        </is>
      </c>
      <c r="DN342" s="74" t="inlineStr">
        <is>
          <t>Hemant Karale</t>
        </is>
      </c>
      <c r="DO342" s="74" t="inlineStr">
        <is>
          <t>N-3</t>
        </is>
      </c>
      <c r="DP342" s="74" t="inlineStr">
        <is>
          <t>Individual Contributor</t>
        </is>
      </c>
      <c r="DQ342" s="74" t="inlineStr">
        <is>
          <t>22 years, 0 months, 0 days</t>
        </is>
      </c>
      <c r="DR342" s="74" t="inlineStr">
        <is>
          <t>3 years, 3 months, 19 days</t>
        </is>
      </c>
      <c r="DS342" s="74" t="inlineStr">
        <is>
          <t>25 years, 3 months, 19 days</t>
        </is>
      </c>
      <c r="DT342" s="74" t="n"/>
      <c r="DU342" s="74" t="inlineStr">
        <is>
          <t>Regtech</t>
        </is>
      </c>
      <c r="DV342" s="74" t="inlineStr">
        <is>
          <t>iDEAL</t>
        </is>
      </c>
      <c r="DW342" s="74" t="inlineStr">
        <is>
          <t>Technology</t>
        </is>
      </c>
      <c r="DX342" s="74" t="inlineStr">
        <is>
          <t>Development</t>
        </is>
      </c>
      <c r="DY342" s="74" t="inlineStr">
        <is>
          <t>Yes</t>
        </is>
      </c>
      <c r="DZ342" s="74" t="inlineStr">
        <is>
          <t>Product/Project</t>
        </is>
      </c>
      <c r="EA342" s="74" t="inlineStr">
        <is>
          <t>.NET MVC</t>
        </is>
      </c>
      <c r="EB342" s="74" t="inlineStr">
        <is>
          <t>Technical - Developer</t>
        </is>
      </c>
      <c r="EC342" s="74" t="inlineStr">
        <is>
          <t>Remote- Outside Mumbai</t>
        </is>
      </c>
      <c r="ED342" s="74" t="inlineStr">
        <is>
          <t>1. iDEAL 6.0 Architecture Design
2. iDEAL Feature Enhancements 
3. iDEAL Performance Optimisation
4. iDEAL Security Hardening
5. AI Adoption &amp; Team Enablement</t>
        </is>
      </c>
      <c r="EE342" s="74"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EF342" s="74" t="inlineStr">
        <is>
          <t>1. AI Feature Planning and Road Map to be completed 
2. AI adoption and training to the team should be initiated 
3. iDEAL Readiness for EU, Qatar and Jordan Markets</t>
        </is>
      </c>
      <c r="EG342" s="74" t="n">
        <v>4</v>
      </c>
      <c r="EH342" s="74" t="n"/>
      <c r="EI342" s="74" t="inlineStr">
        <is>
          <t>Same as per records</t>
        </is>
      </c>
      <c r="EJ342" s="74" t="n"/>
      <c r="EK342" s="74" t="n"/>
      <c r="EL342" s="74" t="n"/>
      <c r="EM342" s="74" t="n"/>
      <c r="EN342" s="74" t="n"/>
      <c r="EO342" s="74" t="n"/>
      <c r="EP342" s="74" t="inlineStr">
        <is>
          <t>Yes</t>
        </is>
      </c>
      <c r="EQ342" s="74" t="n"/>
      <c r="ER342" s="74" t="inlineStr">
        <is>
          <t>XBRL Training, Training on the effective utilization of AI tools.</t>
        </is>
      </c>
      <c r="ES342" s="74" t="n"/>
      <c r="ET342" s="74" t="n"/>
      <c r="EU342" s="74" t="n"/>
      <c r="EV342" s="130" t="n"/>
      <c r="EW342" s="131" t="n"/>
      <c r="EX342" s="131" t="n"/>
      <c r="EY342" s="131" t="n"/>
      <c r="EZ342" s="131" t="n"/>
      <c r="FA342" s="131" t="n"/>
      <c r="FB342" s="131" t="n"/>
      <c r="FC342" s="131" t="n"/>
    </row>
    <row r="343" ht="250" customHeight="1">
      <c r="A343" s="109" t="inlineStr">
        <is>
          <t>Mapped</t>
        </is>
      </c>
      <c r="B343" s="109" t="inlineStr">
        <is>
          <t>iDEAL</t>
        </is>
      </c>
      <c r="C343" s="110" t="inlineStr">
        <is>
          <t>IRIS1178</t>
        </is>
      </c>
      <c r="D343" s="110" t="inlineStr">
        <is>
          <t>Anand Shinde</t>
        </is>
      </c>
      <c r="E343" s="110" t="inlineStr">
        <is>
          <t>Technology</t>
        </is>
      </c>
      <c r="F343" s="162" t="inlineStr">
        <is>
          <t>Senior Business Analyst</t>
        </is>
      </c>
      <c r="G343" s="162" t="inlineStr">
        <is>
          <t>Business Analysis Specialist</t>
        </is>
      </c>
      <c r="H343" s="162" t="inlineStr">
        <is>
          <t>L4 – Senior</t>
        </is>
      </c>
      <c r="I343" s="162" t="inlineStr">
        <is>
          <t>B1</t>
        </is>
      </c>
      <c r="J343" s="166" t="inlineStr">
        <is>
          <t>▲ Up</t>
        </is>
      </c>
      <c r="K343" s="110" t="inlineStr">
        <is>
          <t>Business Analysis</t>
        </is>
      </c>
      <c r="L343" s="110" t="inlineStr">
        <is>
          <t>Business Analysis</t>
        </is>
      </c>
      <c r="M343" s="110" t="n"/>
      <c r="N343" s="110" t="n">
        <v>20</v>
      </c>
      <c r="O343" s="109" t="inlineStr">
        <is>
          <t>P3 / M2</t>
        </is>
      </c>
      <c r="P343" s="110" t="inlineStr">
        <is>
          <t>Career / · Team Lead</t>
        </is>
      </c>
      <c r="Q343" s="110" t="inlineStr">
        <is>
          <t>4 Enable</t>
        </is>
      </c>
      <c r="R343" s="110" t="inlineStr">
        <is>
          <t>4–7 yrs</t>
        </is>
      </c>
      <c r="S343" s="110" t="inlineStr">
        <is>
          <t>5–8 · 4–8</t>
        </is>
      </c>
      <c r="T343" s="110" t="inlineStr">
        <is>
          <t>Senior Business Analyst</t>
        </is>
      </c>
      <c r="U343" s="110" t="inlineStr">
        <is>
          <t>Regnology — regulatory reporting: BA · Reg Reporting · Big Four consulting: Senior Consultant · IRIS Vs Market Benchmark — IIBA certification pathway: CCBA · Infosys / Accenture: JL4 · L9 Consultant</t>
        </is>
      </c>
      <c r="V343" s="110" t="inlineStr">
        <is>
          <t>IIBA BABOK v3; certifications ECBA · entry → CCBA → CBAP · senior</t>
        </is>
      </c>
      <c r="W343" s="110" t="inlineStr">
        <is>
          <t>Core 3 · Future 3 · Functional 3 · Leadership 1</t>
        </is>
      </c>
      <c r="X343" s="73" t="n">
        <v>111</v>
      </c>
      <c r="Y343" s="74" t="inlineStr">
        <is>
          <t>IRIS1178</t>
        </is>
      </c>
      <c r="Z343" s="74" t="inlineStr">
        <is>
          <t>Employee</t>
        </is>
      </c>
      <c r="AA343" s="74" t="inlineStr">
        <is>
          <t>Active</t>
        </is>
      </c>
      <c r="AB343" s="74" t="inlineStr">
        <is>
          <t>Anand Shinde</t>
        </is>
      </c>
      <c r="AC343" s="164" t="n">
        <v>41078</v>
      </c>
      <c r="AD343" s="74" t="inlineStr">
        <is>
          <t>Senior Business Analyst</t>
        </is>
      </c>
      <c r="AE343" s="74" t="inlineStr">
        <is>
          <t>MBA</t>
        </is>
      </c>
      <c r="AF343" s="74" t="inlineStr">
        <is>
          <t>Yuvraj Kharchane</t>
        </is>
      </c>
      <c r="AG343" s="74" t="inlineStr">
        <is>
          <t>N-4</t>
        </is>
      </c>
      <c r="AH343" s="74" t="inlineStr">
        <is>
          <t>Individual Contributor</t>
        </is>
      </c>
      <c r="AI343" s="74" t="inlineStr">
        <is>
          <t>0 years, 0 months, 0 days</t>
        </is>
      </c>
      <c r="AJ343" s="74" t="inlineStr">
        <is>
          <t>14 years, 2 months, 7 days</t>
        </is>
      </c>
      <c r="AK343" s="74" t="inlineStr">
        <is>
          <t>Regtech</t>
        </is>
      </c>
      <c r="AL343" s="74" t="inlineStr">
        <is>
          <t>iDEAL</t>
        </is>
      </c>
      <c r="AM343" s="74" t="inlineStr">
        <is>
          <t>Technology</t>
        </is>
      </c>
      <c r="AN343" s="74" t="inlineStr">
        <is>
          <t>Business Analysis</t>
        </is>
      </c>
      <c r="AO343" s="74" t="inlineStr">
        <is>
          <t>No</t>
        </is>
      </c>
      <c r="AP343" s="74" t="inlineStr">
        <is>
          <t>Product/Project</t>
        </is>
      </c>
      <c r="AQ343" s="74" t="inlineStr">
        <is>
          <t>Business Analysis</t>
        </is>
      </c>
      <c r="AR343" s="74" t="inlineStr">
        <is>
          <t>Technical · BA, PM and QA</t>
        </is>
      </c>
      <c r="AS343" s="74" t="n">
        <v>20</v>
      </c>
      <c r="AT343" s="74" t="inlineStr">
        <is>
          <t>Covered</t>
        </is>
      </c>
      <c r="AU343" s="74" t="n"/>
      <c r="AV343" s="74" t="n"/>
      <c r="AW343" s="74" t="n"/>
      <c r="AX343" s="74" t="n"/>
      <c r="AY343" s="74" t="n"/>
      <c r="AZ343" s="74" t="n"/>
      <c r="BA343" s="74" t="n"/>
      <c r="BB343" s="74" t="n"/>
      <c r="BC343" s="74" t="n"/>
      <c r="BD343" s="74" t="n"/>
      <c r="BE343" s="74" t="n"/>
      <c r="BF343" s="74" t="n"/>
      <c r="BG343" s="74" t="n"/>
      <c r="BH343" s="74" t="n"/>
      <c r="BI343" s="74" t="n"/>
      <c r="BJ343" s="74" t="n"/>
      <c r="BK343" s="74" t="n"/>
      <c r="BL343" s="74" t="n"/>
      <c r="BM343" s="74" t="n"/>
      <c r="BN343" s="74" t="n"/>
      <c r="BO343" s="74" t="n"/>
      <c r="BP343" s="74" t="n"/>
      <c r="BQ343" s="74" t="n"/>
      <c r="BR343" s="74" t="n"/>
      <c r="BS343" s="74" t="n"/>
      <c r="BT343" s="74" t="n"/>
      <c r="BU343" s="74" t="n"/>
      <c r="BV343" s="74" t="n"/>
      <c r="BW343" s="74" t="n"/>
      <c r="BX343" s="74" t="n"/>
      <c r="BY343" s="74" t="n"/>
      <c r="BZ343" s="74" t="n"/>
      <c r="CA343" s="74" t="n"/>
      <c r="CB343" s="74" t="n"/>
      <c r="CC343" s="74" t="n"/>
      <c r="CD343" s="74" t="n"/>
      <c r="CE343" s="74" t="n"/>
      <c r="CF343" s="74" t="n"/>
      <c r="CG343" s="74" t="n"/>
      <c r="CH343" s="74" t="n"/>
      <c r="CI343" s="74" t="n"/>
      <c r="CJ343" s="74" t="n"/>
      <c r="CK343" s="74" t="n"/>
      <c r="CL343" s="74" t="n"/>
      <c r="CM343" s="74" t="n"/>
      <c r="CN343" s="74" t="n"/>
      <c r="CO343" s="74" t="n"/>
      <c r="CP343" s="74" t="n"/>
      <c r="CQ343" s="74" t="n"/>
      <c r="CR343" s="74" t="n"/>
      <c r="CS343" s="74" t="n"/>
      <c r="CT343" s="74" t="n"/>
      <c r="CU343" s="74" t="n"/>
      <c r="CV343" s="74" t="n"/>
      <c r="CW343" s="74" t="n"/>
      <c r="CX343" s="74" t="n"/>
      <c r="CY343" s="74" t="n"/>
      <c r="CZ343" s="74" t="n"/>
      <c r="DA343" s="74" t="n"/>
      <c r="DB343" s="74" t="n"/>
      <c r="DC343" s="74" t="inlineStr">
        <is>
          <t>IRIS1178</t>
        </is>
      </c>
      <c r="DD343" s="74" t="inlineStr">
        <is>
          <t>Employee</t>
        </is>
      </c>
      <c r="DE343" s="74" t="inlineStr">
        <is>
          <t>Active</t>
        </is>
      </c>
      <c r="DF343" s="74" t="inlineStr">
        <is>
          <t>Anand Shinde</t>
        </is>
      </c>
      <c r="DG343" s="164" t="n">
        <v>41078</v>
      </c>
      <c r="DH343" s="74" t="inlineStr">
        <is>
          <t>Senior Business Analyst</t>
        </is>
      </c>
      <c r="DI343" s="74" t="inlineStr">
        <is>
          <t>Business Analysis</t>
        </is>
      </c>
      <c r="DJ343" s="74" t="inlineStr">
        <is>
          <t>Business / Functional Analysis</t>
        </is>
      </c>
      <c r="DK343" s="74" t="inlineStr">
        <is>
          <t>Senior Business Analyst</t>
        </is>
      </c>
      <c r="DL343" s="74" t="inlineStr">
        <is>
          <t>L4 – Senior</t>
        </is>
      </c>
      <c r="DM343" s="74" t="inlineStr">
        <is>
          <t>MBA</t>
        </is>
      </c>
      <c r="DN343" s="74" t="inlineStr">
        <is>
          <t>Yuvraj Kharchane</t>
        </is>
      </c>
      <c r="DO343" s="74" t="inlineStr">
        <is>
          <t>N-4</t>
        </is>
      </c>
      <c r="DP343" s="74" t="inlineStr">
        <is>
          <t>Individual Contributor</t>
        </is>
      </c>
      <c r="DQ343" s="74" t="inlineStr">
        <is>
          <t>0 years, 0 months, 0 days</t>
        </is>
      </c>
      <c r="DR343" s="74" t="inlineStr">
        <is>
          <t>14 years, 0 months, 2 days</t>
        </is>
      </c>
      <c r="DS343" s="74" t="inlineStr">
        <is>
          <t>14 years, 0 months, 2 days</t>
        </is>
      </c>
      <c r="DT343" s="74" t="n"/>
      <c r="DU343" s="74" t="inlineStr">
        <is>
          <t>Regtech</t>
        </is>
      </c>
      <c r="DV343" s="74" t="inlineStr">
        <is>
          <t>iDEAL</t>
        </is>
      </c>
      <c r="DW343" s="74" t="inlineStr">
        <is>
          <t>Technology</t>
        </is>
      </c>
      <c r="DX343" s="74" t="inlineStr">
        <is>
          <t>Business Analysis</t>
        </is>
      </c>
      <c r="DY343" s="74" t="inlineStr">
        <is>
          <t>No</t>
        </is>
      </c>
      <c r="DZ343" s="74" t="inlineStr">
        <is>
          <t>Product/Project</t>
        </is>
      </c>
      <c r="EA343" s="74" t="inlineStr">
        <is>
          <t>Business Analysis</t>
        </is>
      </c>
      <c r="EB343" s="74" t="inlineStr">
        <is>
          <t>Technical · BA, PM and QA</t>
        </is>
      </c>
      <c r="EC343" s="74" t="inlineStr">
        <is>
          <t>Remote - Mumbai</t>
        </is>
      </c>
      <c r="ED343" s="149"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EE343" s="74"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EF343" s="74"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EG343" s="74" t="n">
        <v>5</v>
      </c>
      <c r="EH343" s="164" t="n">
        <v>45931</v>
      </c>
      <c r="EI343" s="74" t="inlineStr">
        <is>
          <t>Same as current designation</t>
        </is>
      </c>
      <c r="EJ343" s="74" t="inlineStr">
        <is>
          <t>No</t>
        </is>
      </c>
      <c r="EK343" s="74" t="n">
        <v>5</v>
      </c>
      <c r="EL343" s="74" t="inlineStr">
        <is>
          <t>High</t>
        </is>
      </c>
      <c r="EM343" s="74" t="inlineStr">
        <is>
          <t>Trusted Professional</t>
        </is>
      </c>
      <c r="EN343" s="74" t="inlineStr">
        <is>
          <t>Ready in 12 Months</t>
        </is>
      </c>
      <c r="EO343" s="74" t="inlineStr">
        <is>
          <t>No</t>
        </is>
      </c>
      <c r="EP343" s="74" t="inlineStr">
        <is>
          <t>Yes</t>
        </is>
      </c>
      <c r="EQ343" s="74" t="n"/>
      <c r="ER343" s="74" t="inlineStr">
        <is>
          <t>Training on the effective utilization of AI tools.</t>
        </is>
      </c>
      <c r="ES343" s="74" t="n"/>
      <c r="ET343" s="74" t="n"/>
      <c r="EU343" s="74" t="n"/>
      <c r="EV343" s="130" t="n"/>
      <c r="EW343" s="131" t="n"/>
      <c r="EX343" s="131" t="n"/>
      <c r="EY343" s="131" t="n"/>
      <c r="EZ343" s="131" t="n"/>
      <c r="FA343" s="131" t="n"/>
      <c r="FB343" s="131" t="inlineStr">
        <is>
          <t>Annual KRAs · objective Measurable Minimum 5 - Self</t>
        </is>
      </c>
      <c r="FC343" s="131" t="n"/>
    </row>
    <row r="344" ht="250" customHeight="1">
      <c r="A344" s="109" t="inlineStr">
        <is>
          <t>Mapped</t>
        </is>
      </c>
      <c r="B344" s="109" t="inlineStr">
        <is>
          <t>iDEAL</t>
        </is>
      </c>
      <c r="C344" s="110" t="inlineStr">
        <is>
          <t>IRIS1947</t>
        </is>
      </c>
      <c r="D344" s="110" t="inlineStr">
        <is>
          <t>Aroosa Ghole</t>
        </is>
      </c>
      <c r="E344" s="110" t="inlineStr">
        <is>
          <t>Technology</t>
        </is>
      </c>
      <c r="F344" s="162" t="inlineStr">
        <is>
          <t>Senior Business Analyst</t>
        </is>
      </c>
      <c r="G344" s="162" t="inlineStr">
        <is>
          <t>Team Lead – Business Analysis</t>
        </is>
      </c>
      <c r="H344" s="162" t="inlineStr">
        <is>
          <t>L4 – Senior</t>
        </is>
      </c>
      <c r="I344" s="162" t="inlineStr">
        <is>
          <t>B1</t>
        </is>
      </c>
      <c r="J344" s="166" t="inlineStr">
        <is>
          <t>▲ Up</t>
        </is>
      </c>
      <c r="K344" s="110" t="inlineStr">
        <is>
          <t>Business Analysis</t>
        </is>
      </c>
      <c r="L344" s="110" t="inlineStr">
        <is>
          <t>Business Analysis</t>
        </is>
      </c>
      <c r="M344" s="110" t="n"/>
      <c r="N344" s="110" t="n">
        <v>20</v>
      </c>
      <c r="O344" s="109" t="inlineStr">
        <is>
          <t>P3 / M2</t>
        </is>
      </c>
      <c r="P344" s="110" t="inlineStr">
        <is>
          <t>Career / · Team Lead</t>
        </is>
      </c>
      <c r="Q344" s="110" t="inlineStr">
        <is>
          <t>4 Enable</t>
        </is>
      </c>
      <c r="R344" s="110" t="inlineStr">
        <is>
          <t>4–7 yrs</t>
        </is>
      </c>
      <c r="S344" s="110" t="inlineStr">
        <is>
          <t>5–8 · 4–8</t>
        </is>
      </c>
      <c r="T344" s="110" t="inlineStr">
        <is>
          <t>Team Lead / Assistant Manager</t>
        </is>
      </c>
      <c r="U344" s="110" t="inlineStr">
        <is>
          <t>Regnology — regulatory reporting: BA · Reg Reporting · Big Four consulting: Senior Consultant · IRIS Vs Market Benchmark — IIBA certification pathway: CCBA · Infosys / Accenture: JL4 · L9 Consultant</t>
        </is>
      </c>
      <c r="V344" s="110" t="inlineStr">
        <is>
          <t>IIBA BABOK v3; certifications ECBA · entry → CCBA → CBAP · senior</t>
        </is>
      </c>
      <c r="W344" s="110" t="inlineStr">
        <is>
          <t>Core 3 · Future 3 · Functional 3 · Leadership 2</t>
        </is>
      </c>
      <c r="X344" s="73" t="n">
        <v>195</v>
      </c>
      <c r="Y344" s="74" t="inlineStr">
        <is>
          <t>IRIS1947</t>
        </is>
      </c>
      <c r="Z344" s="74" t="inlineStr">
        <is>
          <t>Employee</t>
        </is>
      </c>
      <c r="AA344" s="74" t="inlineStr">
        <is>
          <t>Active</t>
        </is>
      </c>
      <c r="AB344" s="74" t="inlineStr">
        <is>
          <t>Aroosa Ghole</t>
        </is>
      </c>
      <c r="AC344" s="164" t="n">
        <v>44431</v>
      </c>
      <c r="AD344" s="74" t="inlineStr">
        <is>
          <t>Senior Business Analyst</t>
        </is>
      </c>
      <c r="AE344" s="74" t="inlineStr">
        <is>
          <t>PGDM</t>
        </is>
      </c>
      <c r="AF344" s="74" t="inlineStr">
        <is>
          <t>Hemant Karale</t>
        </is>
      </c>
      <c r="AG344" s="74" t="inlineStr">
        <is>
          <t>N-3</t>
        </is>
      </c>
      <c r="AH344" s="74" t="inlineStr">
        <is>
          <t>Manager</t>
        </is>
      </c>
      <c r="AI344" s="74" t="inlineStr">
        <is>
          <t>2 years, 5 months, 0 days</t>
        </is>
      </c>
      <c r="AJ344" s="74" t="inlineStr">
        <is>
          <t>5 years, 0 months, 2 days</t>
        </is>
      </c>
      <c r="AK344" s="74" t="inlineStr">
        <is>
          <t>Regtech</t>
        </is>
      </c>
      <c r="AL344" s="74" t="inlineStr">
        <is>
          <t>iDEAL</t>
        </is>
      </c>
      <c r="AM344" s="74" t="inlineStr">
        <is>
          <t>Technology</t>
        </is>
      </c>
      <c r="AN344" s="74" t="inlineStr">
        <is>
          <t>Business Analysis</t>
        </is>
      </c>
      <c r="AO344" s="74" t="inlineStr">
        <is>
          <t>No</t>
        </is>
      </c>
      <c r="AP344" s="74" t="inlineStr">
        <is>
          <t>Product/Project</t>
        </is>
      </c>
      <c r="AQ344" s="74" t="inlineStr">
        <is>
          <t>Business Analysis</t>
        </is>
      </c>
      <c r="AR344" s="74" t="inlineStr">
        <is>
          <t>Technical · BA, PM and QA</t>
        </is>
      </c>
      <c r="AS344" s="74" t="n">
        <v>20</v>
      </c>
      <c r="AT344" s="74" t="inlineStr">
        <is>
          <t>Covered</t>
        </is>
      </c>
      <c r="AU344" s="74" t="n"/>
      <c r="AV344" s="74" t="n"/>
      <c r="AW344" s="74" t="n"/>
      <c r="AX344" s="74" t="n"/>
      <c r="AY344" s="74" t="n"/>
      <c r="AZ344" s="74" t="n"/>
      <c r="BA344" s="74" t="n"/>
      <c r="BB344" s="74" t="n"/>
      <c r="BC344" s="74" t="n"/>
      <c r="BD344" s="74" t="n"/>
      <c r="BE344" s="74" t="n"/>
      <c r="BF344" s="74" t="n"/>
      <c r="BG344" s="74" t="n"/>
      <c r="BH344" s="74" t="n"/>
      <c r="BI344" s="74" t="n"/>
      <c r="BJ344" s="74" t="n"/>
      <c r="BK344" s="74" t="n"/>
      <c r="BL344" s="74" t="n"/>
      <c r="BM344" s="74" t="n"/>
      <c r="BN344" s="74" t="n"/>
      <c r="BO344" s="74" t="n"/>
      <c r="BP344" s="74" t="n"/>
      <c r="BQ344" s="74" t="n"/>
      <c r="BR344" s="74" t="n"/>
      <c r="BS344" s="74" t="n"/>
      <c r="BT344" s="74" t="n"/>
      <c r="BU344" s="74" t="n"/>
      <c r="BV344" s="74" t="n"/>
      <c r="BW344" s="74" t="n"/>
      <c r="BX344" s="74" t="n"/>
      <c r="BY344" s="74" t="n"/>
      <c r="BZ344" s="74" t="n"/>
      <c r="CA344" s="74" t="n"/>
      <c r="CB344" s="74" t="n"/>
      <c r="CC344" s="74" t="n"/>
      <c r="CD344" s="74" t="n"/>
      <c r="CE344" s="74" t="n"/>
      <c r="CF344" s="74" t="n"/>
      <c r="CG344" s="74" t="n"/>
      <c r="CH344" s="74" t="n"/>
      <c r="CI344" s="74" t="n"/>
      <c r="CJ344" s="74" t="n"/>
      <c r="CK344" s="74" t="n"/>
      <c r="CL344" s="74" t="n"/>
      <c r="CM344" s="74" t="n"/>
      <c r="CN344" s="74" t="n"/>
      <c r="CO344" s="74" t="n"/>
      <c r="CP344" s="74" t="n"/>
      <c r="CQ344" s="74" t="n"/>
      <c r="CR344" s="74" t="n"/>
      <c r="CS344" s="74" t="n"/>
      <c r="CT344" s="74" t="n"/>
      <c r="CU344" s="74" t="n"/>
      <c r="CV344" s="74" t="n"/>
      <c r="CW344" s="74" t="n"/>
      <c r="CX344" s="74" t="n"/>
      <c r="CY344" s="74" t="n"/>
      <c r="CZ344" s="74" t="n"/>
      <c r="DA344" s="74" t="n"/>
      <c r="DB344" s="74" t="n"/>
      <c r="DC344" s="74" t="inlineStr">
        <is>
          <t>IRIS1947</t>
        </is>
      </c>
      <c r="DD344" s="74" t="inlineStr">
        <is>
          <t>Employee</t>
        </is>
      </c>
      <c r="DE344" s="74" t="inlineStr">
        <is>
          <t>Active</t>
        </is>
      </c>
      <c r="DF344" s="74" t="inlineStr">
        <is>
          <t>Aroosa Ghole</t>
        </is>
      </c>
      <c r="DG344" s="164" t="n">
        <v>44431</v>
      </c>
      <c r="DH344" s="74" t="inlineStr">
        <is>
          <t>Senior Business Analyst</t>
        </is>
      </c>
      <c r="DI344" s="74" t="inlineStr">
        <is>
          <t>Business Analysis</t>
        </is>
      </c>
      <c r="DJ344" s="74" t="inlineStr">
        <is>
          <t>Business / Functional Analysis</t>
        </is>
      </c>
      <c r="DK344" s="74" t="inlineStr">
        <is>
          <t>Senior Business Analyst</t>
        </is>
      </c>
      <c r="DL344" s="74" t="inlineStr">
        <is>
          <t>L4 – Senior</t>
        </is>
      </c>
      <c r="DM344" s="74" t="inlineStr">
        <is>
          <t>PGDM</t>
        </is>
      </c>
      <c r="DN344" s="74" t="inlineStr">
        <is>
          <t>Hemant Karale</t>
        </is>
      </c>
      <c r="DO344" s="74" t="inlineStr">
        <is>
          <t>N-3</t>
        </is>
      </c>
      <c r="DP344" s="74" t="inlineStr">
        <is>
          <t>Manager</t>
        </is>
      </c>
      <c r="DQ344" s="74" t="inlineStr">
        <is>
          <t>2 years, 5 months, 0 days</t>
        </is>
      </c>
      <c r="DR344" s="74" t="inlineStr">
        <is>
          <t>4 years, 9 months, 28 days</t>
        </is>
      </c>
      <c r="DS344" s="74" t="inlineStr">
        <is>
          <t>7 years, 2 months, 28 days</t>
        </is>
      </c>
      <c r="DT344" s="74" t="n">
        <v>4.82671232876712</v>
      </c>
      <c r="DU344" s="74" t="inlineStr">
        <is>
          <t>Regtech</t>
        </is>
      </c>
      <c r="DV344" s="74" t="inlineStr">
        <is>
          <t>iDEAL</t>
        </is>
      </c>
      <c r="DW344" s="74" t="inlineStr">
        <is>
          <t>Technology</t>
        </is>
      </c>
      <c r="DX344" s="74" t="inlineStr">
        <is>
          <t>Business Analysis</t>
        </is>
      </c>
      <c r="DY344" s="74" t="inlineStr">
        <is>
          <t>No</t>
        </is>
      </c>
      <c r="DZ344" s="74" t="inlineStr">
        <is>
          <t>Product/Project</t>
        </is>
      </c>
      <c r="EA344" s="74" t="inlineStr">
        <is>
          <t>Business Analysis</t>
        </is>
      </c>
      <c r="EB344" s="74" t="inlineStr">
        <is>
          <t>Technical · BA, PM and QA</t>
        </is>
      </c>
      <c r="EC344" s="74" t="inlineStr">
        <is>
          <t>Hybrid</t>
        </is>
      </c>
      <c r="ED344" s="74"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EE344" s="74"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EF344" s="74"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EG344" s="74" t="n">
        <v>4</v>
      </c>
      <c r="EH344" s="164" t="n">
        <v>45931</v>
      </c>
      <c r="EI344" s="74" t="inlineStr">
        <is>
          <t>Same as current designation</t>
        </is>
      </c>
      <c r="EJ344" s="74" t="inlineStr">
        <is>
          <t>No</t>
        </is>
      </c>
      <c r="EK344" s="74" t="n">
        <v>4</v>
      </c>
      <c r="EL344" s="74" t="inlineStr">
        <is>
          <t>High</t>
        </is>
      </c>
      <c r="EM344" s="74" t="inlineStr">
        <is>
          <t>High Impact / Growth Talent</t>
        </is>
      </c>
      <c r="EN344" s="74" t="inlineStr">
        <is>
          <t>Ready in 12 Months</t>
        </is>
      </c>
      <c r="EO344" s="74" t="inlineStr">
        <is>
          <t>No</t>
        </is>
      </c>
      <c r="EP344" s="74" t="inlineStr">
        <is>
          <t>Yes</t>
        </is>
      </c>
      <c r="EQ344" s="74" t="n"/>
      <c r="ER344" s="74" t="inlineStr">
        <is>
          <t>Training on the effective utilization of AI tools.</t>
        </is>
      </c>
      <c r="ES344" s="74" t="n"/>
      <c r="ET344" s="74" t="n"/>
      <c r="EU344" s="74" t="n"/>
      <c r="EV344" s="130" t="n"/>
      <c r="EW344" s="131" t="n"/>
      <c r="EX344" s="131" t="n"/>
      <c r="EY344" s="131" t="n"/>
      <c r="EZ344" s="131" t="n"/>
      <c r="FA344" s="131" t="n"/>
      <c r="FB344" s="131" t="n"/>
      <c r="FC344" s="131" t="n"/>
    </row>
    <row r="345" ht="203" customHeight="1">
      <c r="A345" s="109" t="inlineStr">
        <is>
          <t>Mapped</t>
        </is>
      </c>
      <c r="B345" s="109" t="inlineStr">
        <is>
          <t>iDEAL</t>
        </is>
      </c>
      <c r="C345" s="110" t="inlineStr">
        <is>
          <t>IRIS1796</t>
        </is>
      </c>
      <c r="D345" s="110" t="inlineStr">
        <is>
          <t>Kailash Sahu</t>
        </is>
      </c>
      <c r="E345" s="110" t="inlineStr">
        <is>
          <t>Technology</t>
        </is>
      </c>
      <c r="F345" s="162" t="inlineStr">
        <is>
          <t>Business Analyst</t>
        </is>
      </c>
      <c r="G345" s="162" t="inlineStr">
        <is>
          <t>Business Analysis Specialist</t>
        </is>
      </c>
      <c r="H345" s="162" t="inlineStr">
        <is>
          <t>L3 – Professional / Associate</t>
        </is>
      </c>
      <c r="I345" s="162" t="inlineStr">
        <is>
          <t>B1</t>
        </is>
      </c>
      <c r="J345" s="166" t="inlineStr">
        <is>
          <t>▲ Up</t>
        </is>
      </c>
      <c r="K345" s="110" t="inlineStr">
        <is>
          <t>Business Analysis</t>
        </is>
      </c>
      <c r="L345" s="110" t="inlineStr">
        <is>
          <t>Business Analysis</t>
        </is>
      </c>
      <c r="M345" s="110" t="n"/>
      <c r="N345" s="110" t="n">
        <v>20</v>
      </c>
      <c r="O345" s="109" t="inlineStr">
        <is>
          <t>P3 / M2</t>
        </is>
      </c>
      <c r="P345" s="110" t="inlineStr">
        <is>
          <t>Career / · Team Lead</t>
        </is>
      </c>
      <c r="Q345" s="110" t="inlineStr">
        <is>
          <t>4 Enable</t>
        </is>
      </c>
      <c r="R345" s="110" t="inlineStr">
        <is>
          <t>4–7 yrs</t>
        </is>
      </c>
      <c r="S345" s="110" t="inlineStr">
        <is>
          <t>5–8 · 4–8</t>
        </is>
      </c>
      <c r="T345" s="110" t="inlineStr">
        <is>
          <t>Senior Business Analyst</t>
        </is>
      </c>
      <c r="U345" s="110" t="inlineStr">
        <is>
          <t>Regnology — regulatory reporting: BA · Reg Reporting · Big Four consulting: Senior Consultant · IRIS Vs Market Benchmark — IIBA certification pathway: CCBA · Infosys / Accenture: JL4 · L9 Consultant</t>
        </is>
      </c>
      <c r="V345" s="110" t="inlineStr">
        <is>
          <t>IIBA BABOK v3; certifications ECBA · entry → CCBA → CBAP · senior</t>
        </is>
      </c>
      <c r="W345" s="110" t="inlineStr">
        <is>
          <t>Core 3 · Future 3 · Functional 3 · Leadership 1</t>
        </is>
      </c>
      <c r="X345" s="73" t="n">
        <v>157</v>
      </c>
      <c r="Y345" s="74" t="inlineStr">
        <is>
          <t>IRIS1796</t>
        </is>
      </c>
      <c r="Z345" s="74" t="inlineStr">
        <is>
          <t>Employee</t>
        </is>
      </c>
      <c r="AA345" s="74" t="inlineStr">
        <is>
          <t>Serving Notice</t>
        </is>
      </c>
      <c r="AB345" s="74" t="inlineStr">
        <is>
          <t>Kailash Sahu</t>
        </is>
      </c>
      <c r="AC345" s="164" t="n">
        <v>43647</v>
      </c>
      <c r="AD345" s="74" t="inlineStr">
        <is>
          <t>Business Analyst</t>
        </is>
      </c>
      <c r="AE345" s="74" t="inlineStr">
        <is>
          <t>MCA</t>
        </is>
      </c>
      <c r="AF345" s="74" t="inlineStr">
        <is>
          <t>Yuvraj Kharchane</t>
        </is>
      </c>
      <c r="AG345" s="74" t="inlineStr">
        <is>
          <t>N-4</t>
        </is>
      </c>
      <c r="AH345" s="74" t="inlineStr">
        <is>
          <t>Individual Contributor</t>
        </is>
      </c>
      <c r="AI345" s="74" t="inlineStr">
        <is>
          <t>12 years, 8 months, 4 days</t>
        </is>
      </c>
      <c r="AJ345" s="74" t="inlineStr">
        <is>
          <t>7 years, 1 months, 24 days</t>
        </is>
      </c>
      <c r="AK345" s="74" t="inlineStr">
        <is>
          <t>Regtech</t>
        </is>
      </c>
      <c r="AL345" s="74" t="inlineStr">
        <is>
          <t>iDEAL</t>
        </is>
      </c>
      <c r="AM345" s="74" t="inlineStr">
        <is>
          <t>Technology</t>
        </is>
      </c>
      <c r="AN345" s="74" t="inlineStr">
        <is>
          <t>Business Analysis</t>
        </is>
      </c>
      <c r="AO345" s="74" t="inlineStr">
        <is>
          <t>Yes</t>
        </is>
      </c>
      <c r="AP345" s="74" t="inlineStr">
        <is>
          <t>Product/Project</t>
        </is>
      </c>
      <c r="AQ345" s="74" t="inlineStr">
        <is>
          <t>Business Analysis</t>
        </is>
      </c>
      <c r="AR345" s="74" t="inlineStr">
        <is>
          <t>Technical · BA, PM and QA</t>
        </is>
      </c>
      <c r="AS345" s="74" t="n">
        <v>20</v>
      </c>
      <c r="AT345" s="74" t="inlineStr">
        <is>
          <t>Covered</t>
        </is>
      </c>
      <c r="AU345" s="74" t="n"/>
      <c r="AV345" s="74" t="n"/>
      <c r="AW345" s="74" t="n"/>
      <c r="AX345" s="74" t="n"/>
      <c r="AY345" s="74" t="n"/>
      <c r="AZ345" s="74" t="n"/>
      <c r="BA345" s="74" t="n"/>
      <c r="BB345" s="74" t="n"/>
      <c r="BC345" s="74" t="n"/>
      <c r="BD345" s="74" t="n"/>
      <c r="BE345" s="74" t="n"/>
      <c r="BF345" s="74" t="n"/>
      <c r="BG345" s="74" t="n"/>
      <c r="BH345" s="74" t="n"/>
      <c r="BI345" s="74" t="n"/>
      <c r="BJ345" s="74" t="n"/>
      <c r="BK345" s="74" t="n"/>
      <c r="BL345" s="74" t="n"/>
      <c r="BM345" s="74" t="n"/>
      <c r="BN345" s="74" t="n"/>
      <c r="BO345" s="74" t="n"/>
      <c r="BP345" s="74" t="n"/>
      <c r="BQ345" s="74" t="n"/>
      <c r="BR345" s="74" t="n"/>
      <c r="BS345" s="74" t="n"/>
      <c r="BT345" s="74" t="n"/>
      <c r="BU345" s="74" t="n"/>
      <c r="BV345" s="74" t="n"/>
      <c r="BW345" s="74" t="n"/>
      <c r="BX345" s="74" t="n"/>
      <c r="BY345" s="74" t="n"/>
      <c r="BZ345" s="74" t="n"/>
      <c r="CA345" s="74" t="n"/>
      <c r="CB345" s="74" t="n"/>
      <c r="CC345" s="74" t="n"/>
      <c r="CD345" s="74" t="n"/>
      <c r="CE345" s="74" t="n"/>
      <c r="CF345" s="74" t="n"/>
      <c r="CG345" s="74" t="n"/>
      <c r="CH345" s="74" t="n"/>
      <c r="CI345" s="74" t="n"/>
      <c r="CJ345" s="74" t="n"/>
      <c r="CK345" s="74" t="n"/>
      <c r="CL345" s="74" t="n"/>
      <c r="CM345" s="74" t="n"/>
      <c r="CN345" s="74" t="n"/>
      <c r="CO345" s="74" t="n"/>
      <c r="CP345" s="74" t="n"/>
      <c r="CQ345" s="74" t="n"/>
      <c r="CR345" s="74" t="n"/>
      <c r="CS345" s="74" t="n"/>
      <c r="CT345" s="74" t="n"/>
      <c r="CU345" s="74" t="n"/>
      <c r="CV345" s="74" t="n"/>
      <c r="CW345" s="74" t="n"/>
      <c r="CX345" s="74" t="n"/>
      <c r="CY345" s="74" t="n"/>
      <c r="CZ345" s="74" t="n"/>
      <c r="DA345" s="74" t="n"/>
      <c r="DB345" s="74" t="n"/>
      <c r="DC345" s="74" t="inlineStr">
        <is>
          <t>IRIS1796</t>
        </is>
      </c>
      <c r="DD345" s="74" t="inlineStr">
        <is>
          <t>Employee</t>
        </is>
      </c>
      <c r="DE345" s="74" t="inlineStr">
        <is>
          <t>Serving Notice</t>
        </is>
      </c>
      <c r="DF345" s="74" t="inlineStr">
        <is>
          <t>Kailash Sahu</t>
        </is>
      </c>
      <c r="DG345" s="164" t="n">
        <v>43647</v>
      </c>
      <c r="DH345" s="74" t="inlineStr">
        <is>
          <t>Business Analyst</t>
        </is>
      </c>
      <c r="DI345" s="74" t="inlineStr">
        <is>
          <t>Business Analysis</t>
        </is>
      </c>
      <c r="DJ345" s="74" t="inlineStr">
        <is>
          <t>Business / Functional Analysis</t>
        </is>
      </c>
      <c r="DK345" s="74" t="inlineStr">
        <is>
          <t>Business Analyst</t>
        </is>
      </c>
      <c r="DL345" s="74" t="inlineStr">
        <is>
          <t>L3 – Professional / Associate</t>
        </is>
      </c>
      <c r="DM345" s="74" t="inlineStr">
        <is>
          <t>MCA</t>
        </is>
      </c>
      <c r="DN345" s="74" t="inlineStr">
        <is>
          <t>Yuvraj Kharchane</t>
        </is>
      </c>
      <c r="DO345" s="74" t="inlineStr">
        <is>
          <t>N-4</t>
        </is>
      </c>
      <c r="DP345" s="74" t="inlineStr">
        <is>
          <t>Individual Contributor</t>
        </is>
      </c>
      <c r="DQ345" s="74" t="inlineStr">
        <is>
          <t>12 years, 8 months, 4 days</t>
        </is>
      </c>
      <c r="DR345" s="74" t="inlineStr">
        <is>
          <t>6 years, 11 months, 19 days</t>
        </is>
      </c>
      <c r="DS345" s="74" t="inlineStr">
        <is>
          <t>19 years, 7 months, 23 days</t>
        </is>
      </c>
      <c r="DT345" s="74" t="n"/>
      <c r="DU345" s="74" t="inlineStr">
        <is>
          <t>Regtech</t>
        </is>
      </c>
      <c r="DV345" s="74" t="inlineStr">
        <is>
          <t>iDEAL</t>
        </is>
      </c>
      <c r="DW345" s="74" t="inlineStr">
        <is>
          <t>Technology</t>
        </is>
      </c>
      <c r="DX345" s="74" t="inlineStr">
        <is>
          <t>Business Analysis</t>
        </is>
      </c>
      <c r="DY345" s="74" t="inlineStr">
        <is>
          <t>Yes</t>
        </is>
      </c>
      <c r="DZ345" s="74" t="inlineStr">
        <is>
          <t>Product/Project</t>
        </is>
      </c>
      <c r="EA345" s="74" t="inlineStr">
        <is>
          <t>Business Analysis</t>
        </is>
      </c>
      <c r="EB345" s="74" t="inlineStr">
        <is>
          <t>Technical · BA, PM and QA</t>
        </is>
      </c>
      <c r="EC345" s="74" t="inlineStr">
        <is>
          <t>Remote- Outside Mumbai</t>
        </is>
      </c>
      <c r="ED345" s="74" t="inlineStr">
        <is>
          <t>On Notice Period</t>
        </is>
      </c>
      <c r="EE345" s="74" t="inlineStr">
        <is>
          <t>On Notice Period</t>
        </is>
      </c>
      <c r="EF345" s="74" t="inlineStr">
        <is>
          <t>On Notice Period</t>
        </is>
      </c>
      <c r="EG345" s="74" t="n">
        <v>3</v>
      </c>
      <c r="EH345" s="164" t="n">
        <v>45931</v>
      </c>
      <c r="EI345" s="74" t="inlineStr">
        <is>
          <t>Same as current designation</t>
        </is>
      </c>
      <c r="EJ345" s="74" t="inlineStr">
        <is>
          <t>No</t>
        </is>
      </c>
      <c r="EK345" s="74" t="n">
        <v>3</v>
      </c>
      <c r="EL345" s="74" t="inlineStr">
        <is>
          <t>Medium</t>
        </is>
      </c>
      <c r="EM345" s="74" t="inlineStr">
        <is>
          <t>Core Contributor</t>
        </is>
      </c>
      <c r="EN345" s="74" t="inlineStr">
        <is>
          <t>Not Ready</t>
        </is>
      </c>
      <c r="EO345" s="74" t="inlineStr">
        <is>
          <t>No</t>
        </is>
      </c>
      <c r="EP345" s="74" t="inlineStr">
        <is>
          <t>No</t>
        </is>
      </c>
      <c r="EQ345" s="74" t="n"/>
      <c r="ER345" s="74" t="inlineStr">
        <is>
          <t>Training on the effective utilization of AI tools.</t>
        </is>
      </c>
      <c r="ES345" s="74" t="n"/>
      <c r="ET345" s="74" t="n"/>
      <c r="EU345" s="74" t="n"/>
      <c r="EV345" s="130" t="n"/>
      <c r="EW345" s="131" t="n"/>
      <c r="EX345" s="131" t="n"/>
      <c r="EY345" s="131" t="n"/>
      <c r="EZ345" s="131" t="n"/>
      <c r="FA345" s="131" t="n"/>
      <c r="FB345" s="131" t="n"/>
      <c r="FC345" s="131" t="n"/>
    </row>
    <row r="346" ht="250" customHeight="1">
      <c r="A346" s="109" t="inlineStr">
        <is>
          <t>Mapped</t>
        </is>
      </c>
      <c r="B346" s="109" t="inlineStr">
        <is>
          <t>iDEAL</t>
        </is>
      </c>
      <c r="C346" s="110" t="inlineStr">
        <is>
          <t>IRIS2125</t>
        </is>
      </c>
      <c r="D346" s="110" t="inlineStr">
        <is>
          <t>Phuzel Siddiqui</t>
        </is>
      </c>
      <c r="E346" s="110" t="inlineStr">
        <is>
          <t>Technology</t>
        </is>
      </c>
      <c r="F346" s="162" t="inlineStr">
        <is>
          <t>Business Analyst</t>
        </is>
      </c>
      <c r="G346" s="162" t="inlineStr">
        <is>
          <t>Business Analysis Specialist – POD Lead</t>
        </is>
      </c>
      <c r="H346" s="162" t="inlineStr">
        <is>
          <t>L3 – Professional / Associate</t>
        </is>
      </c>
      <c r="I346" s="162" t="inlineStr">
        <is>
          <t>B1</t>
        </is>
      </c>
      <c r="J346" s="166" t="inlineStr">
        <is>
          <t>▲ Up</t>
        </is>
      </c>
      <c r="K346" s="110" t="inlineStr">
        <is>
          <t>Business Analysis</t>
        </is>
      </c>
      <c r="L346" s="110" t="inlineStr">
        <is>
          <t>Business Analysis</t>
        </is>
      </c>
      <c r="M346" s="110" t="n"/>
      <c r="N346" s="110" t="n">
        <v>18</v>
      </c>
      <c r="O346" s="109" t="inlineStr">
        <is>
          <t>P3 / M2</t>
        </is>
      </c>
      <c r="P346" s="110" t="inlineStr">
        <is>
          <t>Career / · Team Lead</t>
        </is>
      </c>
      <c r="Q346" s="110" t="inlineStr">
        <is>
          <t>4 Enable</t>
        </is>
      </c>
      <c r="R346" s="110" t="inlineStr">
        <is>
          <t>4–7 yrs</t>
        </is>
      </c>
      <c r="S346" s="110" t="inlineStr">
        <is>
          <t>5–8 · 4–8</t>
        </is>
      </c>
      <c r="T346" s="110" t="inlineStr">
        <is>
          <t>Senior Business Analyst</t>
        </is>
      </c>
      <c r="U346" s="110" t="inlineStr">
        <is>
          <t>Regnology — regulatory reporting: BA · Reg Reporting · Big Four consulting: Senior Consultant · IRIS Vs Market Benchmark — IIBA certification pathway: CCBA · Infosys / Accenture: JL4 · L9 Consultant</t>
        </is>
      </c>
      <c r="V346" s="110" t="inlineStr">
        <is>
          <t>IIBA BABOK v3; certifications ECBA · entry → CCBA → CBAP · senior</t>
        </is>
      </c>
      <c r="W346" s="110" t="inlineStr">
        <is>
          <t>Core 3 · Future 3 · Functional 3 · Leadership 2</t>
        </is>
      </c>
      <c r="X346" s="73" t="n">
        <v>271</v>
      </c>
      <c r="Y346" s="74" t="inlineStr">
        <is>
          <t>IRIS2125</t>
        </is>
      </c>
      <c r="Z346" s="74" t="inlineStr">
        <is>
          <t>Employee</t>
        </is>
      </c>
      <c r="AA346" s="74" t="inlineStr">
        <is>
          <t>Active</t>
        </is>
      </c>
      <c r="AB346" s="74" t="inlineStr">
        <is>
          <t>Phuzel Siddiqui</t>
        </is>
      </c>
      <c r="AC346" s="164" t="n">
        <v>45048</v>
      </c>
      <c r="AD346" s="74" t="inlineStr">
        <is>
          <t>Business Analyst</t>
        </is>
      </c>
      <c r="AE346" s="74" t="inlineStr">
        <is>
          <t>B.E</t>
        </is>
      </c>
      <c r="AF346" s="74" t="inlineStr">
        <is>
          <t>Dnyaneshwar Daund</t>
        </is>
      </c>
      <c r="AG346" s="74" t="inlineStr">
        <is>
          <t>N-4</t>
        </is>
      </c>
      <c r="AH346" s="74" t="inlineStr">
        <is>
          <t>Manager</t>
        </is>
      </c>
      <c r="AI346" s="74" t="inlineStr">
        <is>
          <t>6 years, 5 months, 0 days</t>
        </is>
      </c>
      <c r="AJ346" s="74" t="inlineStr">
        <is>
          <t>3 years, 3 months, 23 days</t>
        </is>
      </c>
      <c r="AK346" s="74" t="inlineStr">
        <is>
          <t>Regtech</t>
        </is>
      </c>
      <c r="AL346" s="74" t="inlineStr">
        <is>
          <t>iDEAL</t>
        </is>
      </c>
      <c r="AM346" s="74" t="inlineStr">
        <is>
          <t>Technology</t>
        </is>
      </c>
      <c r="AN346" s="74" t="inlineStr">
        <is>
          <t>Business Analysis</t>
        </is>
      </c>
      <c r="AO346" s="74" t="inlineStr">
        <is>
          <t>No</t>
        </is>
      </c>
      <c r="AP346" s="74" t="inlineStr">
        <is>
          <t>Product/Project</t>
        </is>
      </c>
      <c r="AQ346" s="74" t="inlineStr">
        <is>
          <t>Business Analysis</t>
        </is>
      </c>
      <c r="AR346" s="74" t="inlineStr">
        <is>
          <t>Technical · BA, PM and QA</t>
        </is>
      </c>
      <c r="AS346" s="74" t="n">
        <v>20</v>
      </c>
      <c r="AT346" s="74" t="inlineStr">
        <is>
          <t>Covered</t>
        </is>
      </c>
      <c r="AU346" s="74" t="n"/>
      <c r="AV346" s="74" t="n"/>
      <c r="AW346" s="74" t="n"/>
      <c r="AX346" s="74" t="n"/>
      <c r="AY346" s="74" t="n"/>
      <c r="AZ346" s="74" t="n"/>
      <c r="BA346" s="74" t="n"/>
      <c r="BB346" s="74" t="n"/>
      <c r="BC346" s="74" t="n"/>
      <c r="BD346" s="74" t="n"/>
      <c r="BE346" s="74" t="n"/>
      <c r="BF346" s="74" t="n"/>
      <c r="BG346" s="74" t="n"/>
      <c r="BH346" s="74" t="n"/>
      <c r="BI346" s="74" t="n"/>
      <c r="BJ346" s="74" t="n"/>
      <c r="BK346" s="74" t="n"/>
      <c r="BL346" s="74" t="n"/>
      <c r="BM346" s="74" t="n"/>
      <c r="BN346" s="74" t="n"/>
      <c r="BO346" s="74" t="n"/>
      <c r="BP346" s="74" t="n"/>
      <c r="BQ346" s="74" t="n"/>
      <c r="BR346" s="74" t="n"/>
      <c r="BS346" s="74" t="n"/>
      <c r="BT346" s="74" t="n"/>
      <c r="BU346" s="74" t="n"/>
      <c r="BV346" s="74" t="n"/>
      <c r="BW346" s="74" t="n"/>
      <c r="BX346" s="74" t="n"/>
      <c r="BY346" s="74" t="n"/>
      <c r="BZ346" s="74" t="n"/>
      <c r="CA346" s="74" t="n"/>
      <c r="CB346" s="74" t="n"/>
      <c r="CC346" s="74" t="n"/>
      <c r="CD346" s="74" t="n"/>
      <c r="CE346" s="74" t="n"/>
      <c r="CF346" s="74" t="n"/>
      <c r="CG346" s="74" t="n"/>
      <c r="CH346" s="74" t="n"/>
      <c r="CI346" s="74" t="n"/>
      <c r="CJ346" s="74" t="n"/>
      <c r="CK346" s="74" t="n"/>
      <c r="CL346" s="74" t="n"/>
      <c r="CM346" s="74" t="n"/>
      <c r="CN346" s="74" t="n"/>
      <c r="CO346" s="74" t="n"/>
      <c r="CP346" s="74" t="n"/>
      <c r="CQ346" s="74" t="n"/>
      <c r="CR346" s="74" t="n"/>
      <c r="CS346" s="74" t="n"/>
      <c r="CT346" s="74" t="n"/>
      <c r="CU346" s="74" t="n"/>
      <c r="CV346" s="74" t="n"/>
      <c r="CW346" s="74" t="n"/>
      <c r="CX346" s="74" t="n"/>
      <c r="CY346" s="74" t="n"/>
      <c r="CZ346" s="74" t="n"/>
      <c r="DA346" s="74" t="n"/>
      <c r="DB346" s="74" t="n"/>
      <c r="DC346" s="74" t="inlineStr">
        <is>
          <t>IRIS2125</t>
        </is>
      </c>
      <c r="DD346" s="74" t="inlineStr">
        <is>
          <t>Employee</t>
        </is>
      </c>
      <c r="DE346" s="74" t="inlineStr">
        <is>
          <t>Active</t>
        </is>
      </c>
      <c r="DF346" s="74" t="inlineStr">
        <is>
          <t>Phuzel Siddiqui</t>
        </is>
      </c>
      <c r="DG346" s="164" t="n">
        <v>45048</v>
      </c>
      <c r="DH346" s="74" t="inlineStr">
        <is>
          <t>Business Analyst</t>
        </is>
      </c>
      <c r="DI346" s="74" t="inlineStr">
        <is>
          <t>Business Analysis</t>
        </is>
      </c>
      <c r="DJ346" s="74" t="inlineStr">
        <is>
          <t>Business / Functional Analysis</t>
        </is>
      </c>
      <c r="DK346" s="74" t="inlineStr">
        <is>
          <t>Business Analyst</t>
        </is>
      </c>
      <c r="DL346" s="74" t="inlineStr">
        <is>
          <t>L3 – Professional / Associate</t>
        </is>
      </c>
      <c r="DM346" s="74" t="inlineStr">
        <is>
          <t>B.E</t>
        </is>
      </c>
      <c r="DN346" s="74" t="inlineStr">
        <is>
          <t>Dnyaneshwar Daund</t>
        </is>
      </c>
      <c r="DO346" s="74" t="inlineStr">
        <is>
          <t>N-4</t>
        </is>
      </c>
      <c r="DP346" s="74" t="inlineStr">
        <is>
          <t>Individual Contributor</t>
        </is>
      </c>
      <c r="DQ346" s="74" t="inlineStr">
        <is>
          <t>6 years, 5 months, 0 days</t>
        </is>
      </c>
      <c r="DR346" s="74" t="inlineStr">
        <is>
          <t>3 years, 1 months, 18 days</t>
        </is>
      </c>
      <c r="DS346" s="74" t="inlineStr">
        <is>
          <t>9 years, 6 months, 18 days</t>
        </is>
      </c>
      <c r="DT346" s="74" t="n"/>
      <c r="DU346" s="74" t="inlineStr">
        <is>
          <t>Regtech</t>
        </is>
      </c>
      <c r="DV346" s="74" t="inlineStr">
        <is>
          <t>iDEAL</t>
        </is>
      </c>
      <c r="DW346" s="74" t="inlineStr">
        <is>
          <t>Technology</t>
        </is>
      </c>
      <c r="DX346" s="74" t="inlineStr">
        <is>
          <t>Business Analysis</t>
        </is>
      </c>
      <c r="DY346" s="74" t="inlineStr">
        <is>
          <t>No</t>
        </is>
      </c>
      <c r="DZ346" s="74" t="inlineStr">
        <is>
          <t>Product/Project</t>
        </is>
      </c>
      <c r="EA346" s="74" t="inlineStr">
        <is>
          <t>Business Analysis</t>
        </is>
      </c>
      <c r="EB346" s="74" t="inlineStr">
        <is>
          <t>Technical · BA, PM and QA</t>
        </is>
      </c>
      <c r="EC346" s="74" t="inlineStr">
        <is>
          <t>Remote - Mumbai</t>
        </is>
      </c>
      <c r="ED346" s="74"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EE346" s="74"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46" s="74"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EG346" s="74" t="n">
        <v>3</v>
      </c>
      <c r="EH346" s="164" t="n">
        <v>45931</v>
      </c>
      <c r="EI346" s="74" t="inlineStr">
        <is>
          <t>Same as current designation</t>
        </is>
      </c>
      <c r="EJ346" s="74" t="inlineStr">
        <is>
          <t>No</t>
        </is>
      </c>
      <c r="EK346" s="74" t="n">
        <v>3</v>
      </c>
      <c r="EL346" s="74" t="inlineStr">
        <is>
          <t>Medium</t>
        </is>
      </c>
      <c r="EM346" s="74" t="inlineStr">
        <is>
          <t>Emerging Talent</t>
        </is>
      </c>
      <c r="EN346" s="74" t="inlineStr">
        <is>
          <t>Ready in 12 Months</t>
        </is>
      </c>
      <c r="EO346" s="74" t="inlineStr">
        <is>
          <t>No</t>
        </is>
      </c>
      <c r="EP346" s="74" t="inlineStr">
        <is>
          <t>Yes</t>
        </is>
      </c>
      <c r="EQ346" s="74" t="n"/>
      <c r="ER346" s="74" t="inlineStr">
        <is>
          <t>Training on the effective utilization of AI tools.</t>
        </is>
      </c>
      <c r="ES346" s="74" t="n"/>
      <c r="ET346" s="74" t="n"/>
      <c r="EU346" s="74" t="n"/>
      <c r="EV346" s="130" t="n"/>
      <c r="EW346" s="131" t="n"/>
      <c r="EX346" s="131" t="n"/>
      <c r="EY346" s="131" t="n"/>
      <c r="EZ346" s="131" t="n"/>
      <c r="FA346" s="131" t="n"/>
      <c r="FB346" s="131" t="n"/>
      <c r="FC346" s="131" t="n"/>
    </row>
    <row r="347" ht="250" customHeight="1">
      <c r="A347" s="109" t="inlineStr">
        <is>
          <t>Mapped</t>
        </is>
      </c>
      <c r="B347" s="109" t="inlineStr">
        <is>
          <t>iDEAL</t>
        </is>
      </c>
      <c r="C347" s="110" t="inlineStr">
        <is>
          <t>IRIS0417</t>
        </is>
      </c>
      <c r="D347" s="110" t="inlineStr">
        <is>
          <t>Vishal Pingle</t>
        </is>
      </c>
      <c r="E347" s="110" t="inlineStr">
        <is>
          <t>Technology</t>
        </is>
      </c>
      <c r="F347" s="162" t="inlineStr">
        <is>
          <t>Senior Business Analyst</t>
        </is>
      </c>
      <c r="G347" s="162" t="inlineStr">
        <is>
          <t>Senior Business Analysis Specialist</t>
        </is>
      </c>
      <c r="H347" s="162" t="inlineStr">
        <is>
          <t>L4 – Senior</t>
        </is>
      </c>
      <c r="I347" s="162" t="inlineStr">
        <is>
          <t>B1</t>
        </is>
      </c>
      <c r="J347" s="166" t="inlineStr">
        <is>
          <t>▲ Up</t>
        </is>
      </c>
      <c r="K347" s="110" t="inlineStr">
        <is>
          <t>Business Analysis</t>
        </is>
      </c>
      <c r="L347" s="110" t="inlineStr">
        <is>
          <t>Business Analysis</t>
        </is>
      </c>
      <c r="M347" s="110" t="n"/>
      <c r="N347" s="110" t="n">
        <v>20</v>
      </c>
      <c r="O347" s="109" t="inlineStr">
        <is>
          <t>P3 / M2</t>
        </is>
      </c>
      <c r="P347" s="110" t="inlineStr">
        <is>
          <t>Career / · Team Lead</t>
        </is>
      </c>
      <c r="Q347" s="110" t="inlineStr">
        <is>
          <t>4 Enable</t>
        </is>
      </c>
      <c r="R347" s="110" t="inlineStr">
        <is>
          <t>4–7 yrs</t>
        </is>
      </c>
      <c r="S347" s="110" t="inlineStr">
        <is>
          <t>5–8 · 4–8</t>
        </is>
      </c>
      <c r="T347" s="110" t="inlineStr">
        <is>
          <t>Lead Business Analyst</t>
        </is>
      </c>
      <c r="U347" s="110" t="inlineStr">
        <is>
          <t>Regnology — regulatory reporting: BA · Reg Reporting · Big Four consulting: Senior Consultant · IRIS Vs Market Benchmark — IIBA certification pathway: CCBA · Infosys / Accenture: JL4 · L9 Consultant</t>
        </is>
      </c>
      <c r="V347" s="110" t="inlineStr">
        <is>
          <t>IIBA BABOK v3; certifications ECBA · entry → CCBA → CBAP · senior</t>
        </is>
      </c>
      <c r="W347" s="110" t="inlineStr">
        <is>
          <t>Core 3 · Future 3 · Functional 3 · Leadership 1</t>
        </is>
      </c>
      <c r="X347" s="73" t="n">
        <v>61</v>
      </c>
      <c r="Y347" s="74" t="inlineStr">
        <is>
          <t>IRIS0417</t>
        </is>
      </c>
      <c r="Z347" s="74" t="inlineStr">
        <is>
          <t>Employee</t>
        </is>
      </c>
      <c r="AA347" s="74" t="inlineStr">
        <is>
          <t>Active</t>
        </is>
      </c>
      <c r="AB347" s="74" t="inlineStr">
        <is>
          <t>Vishal Pingle</t>
        </is>
      </c>
      <c r="AC347" s="164" t="n">
        <v>40448</v>
      </c>
      <c r="AD347" s="74" t="inlineStr">
        <is>
          <t>Senior Business Analyst</t>
        </is>
      </c>
      <c r="AE347" s="74" t="inlineStr">
        <is>
          <t>B.Com</t>
        </is>
      </c>
      <c r="AF347" s="74" t="inlineStr">
        <is>
          <t>Dnyaneshwar Daund</t>
        </is>
      </c>
      <c r="AG347" s="74" t="inlineStr">
        <is>
          <t>N-4</t>
        </is>
      </c>
      <c r="AH347" s="74" t="inlineStr">
        <is>
          <t>Individual Contributor</t>
        </is>
      </c>
      <c r="AI347" s="74" t="inlineStr">
        <is>
          <t>0 years, 6 months, 0 days</t>
        </is>
      </c>
      <c r="AJ347" s="74" t="inlineStr">
        <is>
          <t>15 years, 10 months, 29 days</t>
        </is>
      </c>
      <c r="AK347" s="74" t="inlineStr">
        <is>
          <t>Regtech</t>
        </is>
      </c>
      <c r="AL347" s="74" t="inlineStr">
        <is>
          <t>iDEAL</t>
        </is>
      </c>
      <c r="AM347" s="74" t="inlineStr">
        <is>
          <t>Technology</t>
        </is>
      </c>
      <c r="AN347" s="74" t="inlineStr">
        <is>
          <t>Business Analysis</t>
        </is>
      </c>
      <c r="AO347" s="74" t="inlineStr">
        <is>
          <t>No</t>
        </is>
      </c>
      <c r="AP347" s="74" t="inlineStr">
        <is>
          <t>Product/Project</t>
        </is>
      </c>
      <c r="AQ347" s="74" t="inlineStr">
        <is>
          <t>Business Analysis</t>
        </is>
      </c>
      <c r="AR347" s="74" t="inlineStr">
        <is>
          <t>Technical · BA, PM and QA</t>
        </is>
      </c>
      <c r="AS347" s="74" t="n">
        <v>20</v>
      </c>
      <c r="AT347" s="74" t="inlineStr">
        <is>
          <t>Covered</t>
        </is>
      </c>
      <c r="AU347" s="74" t="n"/>
      <c r="AV347" s="74" t="n"/>
      <c r="AW347" s="74" t="n"/>
      <c r="AX347" s="74" t="n"/>
      <c r="AY347" s="74" t="n"/>
      <c r="AZ347" s="74" t="n"/>
      <c r="BA347" s="74" t="n"/>
      <c r="BB347" s="74" t="n"/>
      <c r="BC347" s="74" t="n"/>
      <c r="BD347" s="74" t="n"/>
      <c r="BE347" s="74" t="n"/>
      <c r="BF347" s="74" t="n"/>
      <c r="BG347" s="74" t="n"/>
      <c r="BH347" s="74" t="n"/>
      <c r="BI347" s="74" t="n"/>
      <c r="BJ347" s="74" t="n"/>
      <c r="BK347" s="74" t="n"/>
      <c r="BL347" s="74" t="n"/>
      <c r="BM347" s="74" t="n"/>
      <c r="BN347" s="74" t="n"/>
      <c r="BO347" s="74" t="n"/>
      <c r="BP347" s="74" t="n"/>
      <c r="BQ347" s="74" t="n"/>
      <c r="BR347" s="74" t="n"/>
      <c r="BS347" s="74" t="n"/>
      <c r="BT347" s="74" t="n"/>
      <c r="BU347" s="74" t="n"/>
      <c r="BV347" s="74" t="n"/>
      <c r="BW347" s="74" t="n"/>
      <c r="BX347" s="74" t="n"/>
      <c r="BY347" s="74" t="n"/>
      <c r="BZ347" s="74" t="n"/>
      <c r="CA347" s="74" t="n"/>
      <c r="CB347" s="74" t="n"/>
      <c r="CC347" s="74" t="n"/>
      <c r="CD347" s="74" t="n"/>
      <c r="CE347" s="74" t="n"/>
      <c r="CF347" s="74" t="n"/>
      <c r="CG347" s="74" t="n"/>
      <c r="CH347" s="74" t="n"/>
      <c r="CI347" s="74" t="n"/>
      <c r="CJ347" s="74" t="n"/>
      <c r="CK347" s="74" t="n"/>
      <c r="CL347" s="74" t="n"/>
      <c r="CM347" s="74" t="n"/>
      <c r="CN347" s="74" t="n"/>
      <c r="CO347" s="74" t="n"/>
      <c r="CP347" s="74" t="n"/>
      <c r="CQ347" s="74" t="n"/>
      <c r="CR347" s="74" t="n"/>
      <c r="CS347" s="74" t="n"/>
      <c r="CT347" s="74" t="n"/>
      <c r="CU347" s="74" t="n"/>
      <c r="CV347" s="74" t="n"/>
      <c r="CW347" s="74" t="n"/>
      <c r="CX347" s="74" t="n"/>
      <c r="CY347" s="74" t="n"/>
      <c r="CZ347" s="74" t="n"/>
      <c r="DA347" s="74" t="n"/>
      <c r="DB347" s="74" t="n"/>
      <c r="DC347" s="74" t="inlineStr">
        <is>
          <t>IRIS0417</t>
        </is>
      </c>
      <c r="DD347" s="74" t="inlineStr">
        <is>
          <t>Employee</t>
        </is>
      </c>
      <c r="DE347" s="74" t="inlineStr">
        <is>
          <t>Active</t>
        </is>
      </c>
      <c r="DF347" s="74" t="inlineStr">
        <is>
          <t>Vishal Pingle</t>
        </is>
      </c>
      <c r="DG347" s="164" t="n">
        <v>40448</v>
      </c>
      <c r="DH347" s="74" t="inlineStr">
        <is>
          <t>Senior Business Analyst</t>
        </is>
      </c>
      <c r="DI347" s="74" t="inlineStr">
        <is>
          <t>Business Analysis</t>
        </is>
      </c>
      <c r="DJ347" s="74" t="inlineStr">
        <is>
          <t>Business / Functional Analysis</t>
        </is>
      </c>
      <c r="DK347" s="74" t="inlineStr">
        <is>
          <t>Senior Business Analyst</t>
        </is>
      </c>
      <c r="DL347" s="74" t="inlineStr">
        <is>
          <t>L4 – Senior</t>
        </is>
      </c>
      <c r="DM347" s="74" t="inlineStr">
        <is>
          <t>B.Com</t>
        </is>
      </c>
      <c r="DN347" s="74" t="inlineStr">
        <is>
          <t>Dnyaneshwar Daund</t>
        </is>
      </c>
      <c r="DO347" s="74" t="inlineStr">
        <is>
          <t>N-4</t>
        </is>
      </c>
      <c r="DP347" s="74" t="inlineStr">
        <is>
          <t>Individual Contributor</t>
        </is>
      </c>
      <c r="DQ347" s="74" t="inlineStr">
        <is>
          <t>0 years, 6 months, 0 days</t>
        </is>
      </c>
      <c r="DR347" s="74" t="inlineStr">
        <is>
          <t>15 years, 8 months, 24 days</t>
        </is>
      </c>
      <c r="DS347" s="74" t="inlineStr">
        <is>
          <t>16 years, 2 months, 24 days</t>
        </is>
      </c>
      <c r="DT347" s="74" t="n"/>
      <c r="DU347" s="74" t="inlineStr">
        <is>
          <t>Regtech</t>
        </is>
      </c>
      <c r="DV347" s="74" t="inlineStr">
        <is>
          <t>iDEAL</t>
        </is>
      </c>
      <c r="DW347" s="74" t="inlineStr">
        <is>
          <t>Technology</t>
        </is>
      </c>
      <c r="DX347" s="74" t="inlineStr">
        <is>
          <t>Business Analysis</t>
        </is>
      </c>
      <c r="DY347" s="74" t="inlineStr">
        <is>
          <t>No</t>
        </is>
      </c>
      <c r="DZ347" s="74" t="inlineStr">
        <is>
          <t>Product/Project</t>
        </is>
      </c>
      <c r="EA347" s="74" t="inlineStr">
        <is>
          <t>Business Analysis</t>
        </is>
      </c>
      <c r="EB347" s="74" t="inlineStr">
        <is>
          <t>Technical · BA, PM and QA</t>
        </is>
      </c>
      <c r="EC347" s="74" t="inlineStr">
        <is>
          <t>Remote - Mumbai</t>
        </is>
      </c>
      <c r="ED347" s="149"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EE347" s="74"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47" s="74"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EG347" s="74" t="n">
        <v>3</v>
      </c>
      <c r="EH347" s="164" t="n">
        <v>45931</v>
      </c>
      <c r="EI347" s="74" t="inlineStr">
        <is>
          <t>Same as current designation</t>
        </is>
      </c>
      <c r="EJ347" s="74" t="inlineStr">
        <is>
          <t>No</t>
        </is>
      </c>
      <c r="EK347" s="74" t="n">
        <v>3</v>
      </c>
      <c r="EL347" s="74" t="inlineStr">
        <is>
          <t>Medium</t>
        </is>
      </c>
      <c r="EM347" s="74" t="inlineStr">
        <is>
          <t>Trusted Professional</t>
        </is>
      </c>
      <c r="EN347" s="74" t="inlineStr">
        <is>
          <t>Not Ready</t>
        </is>
      </c>
      <c r="EO347" s="74" t="inlineStr">
        <is>
          <t>No</t>
        </is>
      </c>
      <c r="EP347" s="74" t="inlineStr">
        <is>
          <t>Yes</t>
        </is>
      </c>
      <c r="EQ347" s="74" t="n"/>
      <c r="ER347" s="74" t="inlineStr">
        <is>
          <t>Training on the effective utilization of AI tools.</t>
        </is>
      </c>
      <c r="ES347" s="74" t="n"/>
      <c r="ET347" s="74" t="n"/>
      <c r="EU347" s="74" t="n"/>
      <c r="EV347" s="130" t="n"/>
      <c r="EW347" s="131" t="n"/>
      <c r="EX347" s="131" t="n"/>
      <c r="EY347" s="131" t="n"/>
      <c r="EZ347" s="131" t="n"/>
      <c r="FA347" s="131" t="n"/>
      <c r="FB347" s="131" t="inlineStr">
        <is>
          <t>Annual KRAs · objective Measurable Minimum 5 - Self</t>
        </is>
      </c>
      <c r="FC347" s="131" t="n"/>
    </row>
    <row r="348" ht="250" customHeight="1">
      <c r="A348" s="109" t="inlineStr">
        <is>
          <t>Mapped</t>
        </is>
      </c>
      <c r="B348" s="109" t="inlineStr">
        <is>
          <t>iDEAL</t>
        </is>
      </c>
      <c r="C348" s="110" t="inlineStr">
        <is>
          <t>IRIS1809</t>
        </is>
      </c>
      <c r="D348" s="110" t="inlineStr">
        <is>
          <t>Jignasha Sawla</t>
        </is>
      </c>
      <c r="E348" s="110" t="inlineStr">
        <is>
          <t>Technology</t>
        </is>
      </c>
      <c r="F348" s="162" t="inlineStr">
        <is>
          <t>Database Lead</t>
        </is>
      </c>
      <c r="G348" s="162" t="inlineStr">
        <is>
          <t>Database Specialist – POD Lead</t>
        </is>
      </c>
      <c r="H348" s="162" t="inlineStr">
        <is>
          <t>L5 – Lead · IC</t>
        </is>
      </c>
      <c r="I348" s="162" t="inlineStr">
        <is>
          <t>B1</t>
        </is>
      </c>
      <c r="J348" s="165" t="inlineStr">
        <is>
          <t>▼ Down · protected</t>
        </is>
      </c>
      <c r="K348" s="110" t="inlineStr">
        <is>
          <t>Engineering &amp; Development</t>
        </is>
      </c>
      <c r="L348" s="110" t="inlineStr">
        <is>
          <t>Data Engineering &amp; Database Development</t>
        </is>
      </c>
      <c r="M348" s="110" t="n"/>
      <c r="N348" s="110" t="n">
        <v>20</v>
      </c>
      <c r="O348" s="109" t="inlineStr">
        <is>
          <t>P3 / M2</t>
        </is>
      </c>
      <c r="P348" s="110" t="inlineStr">
        <is>
          <t>Career / · Team Lead</t>
        </is>
      </c>
      <c r="Q348" s="110" t="inlineStr">
        <is>
          <t>4 Enable</t>
        </is>
      </c>
      <c r="R348" s="110" t="inlineStr">
        <is>
          <t>4–7 yrs</t>
        </is>
      </c>
      <c r="S348" s="110" t="inlineStr">
        <is>
          <t>5–8 · 4–8</t>
        </is>
      </c>
      <c r="T348" s="110" t="inlineStr">
        <is>
          <t>Senior Software Engineer</t>
        </is>
      </c>
      <c r="U348" s="110" t="inlineStr">
        <is>
          <t>Workiva: SE / Senior SE · Broadridge India: Senior SE · Nasdaq / AxiomSL: Senior SE · Salesforce: MTS · Atlassian: P40 · Freshworks: Senior SE</t>
        </is>
      </c>
      <c r="V348" s="110" t="inlineStr">
        <is>
          <t>SFIA 9 · software development, programming; OWASP secure coding; cloud vendor certifications</t>
        </is>
      </c>
      <c r="W348" s="110" t="inlineStr">
        <is>
          <t>Core 3 · Future 3 · Functional 3 · Leadership 2</t>
        </is>
      </c>
      <c r="X348" s="73" t="n">
        <v>160</v>
      </c>
      <c r="Y348" s="74" t="inlineStr">
        <is>
          <t>IRIS1809</t>
        </is>
      </c>
      <c r="Z348" s="74" t="inlineStr">
        <is>
          <t>Employee</t>
        </is>
      </c>
      <c r="AA348" s="74" t="inlineStr">
        <is>
          <t>Active</t>
        </is>
      </c>
      <c r="AB348" s="74" t="inlineStr">
        <is>
          <t>Jignasha Sawla</t>
        </is>
      </c>
      <c r="AC348" s="164" t="n">
        <v>43731</v>
      </c>
      <c r="AD348" s="74" t="inlineStr">
        <is>
          <t>Database Lead</t>
        </is>
      </c>
      <c r="AE348" s="74" t="inlineStr">
        <is>
          <t>B.E</t>
        </is>
      </c>
      <c r="AF348" s="74" t="inlineStr">
        <is>
          <t>Jitendra Kumar</t>
        </is>
      </c>
      <c r="AG348" s="74" t="inlineStr">
        <is>
          <t>N-4</t>
        </is>
      </c>
      <c r="AH348" s="74" t="inlineStr">
        <is>
          <t>Manager</t>
        </is>
      </c>
      <c r="AI348" s="74" t="inlineStr">
        <is>
          <t>10 years, 0 months, 0 days</t>
        </is>
      </c>
      <c r="AJ348" s="74" t="inlineStr">
        <is>
          <t>6 years, 11 months, 2 days</t>
        </is>
      </c>
      <c r="AK348" s="74" t="inlineStr">
        <is>
          <t>Regtech</t>
        </is>
      </c>
      <c r="AL348" s="74" t="inlineStr">
        <is>
          <t>iDEAL</t>
        </is>
      </c>
      <c r="AM348" s="74" t="inlineStr">
        <is>
          <t>Technology</t>
        </is>
      </c>
      <c r="AN348" s="74" t="inlineStr">
        <is>
          <t>Development</t>
        </is>
      </c>
      <c r="AO348" s="74" t="inlineStr">
        <is>
          <t>Yes</t>
        </is>
      </c>
      <c r="AP348" s="74" t="inlineStr">
        <is>
          <t>Product/Project</t>
        </is>
      </c>
      <c r="AQ348" s="74" t="inlineStr">
        <is>
          <t>SQL</t>
        </is>
      </c>
      <c r="AR348" s="74" t="inlineStr">
        <is>
          <t>Technical - Developer</t>
        </is>
      </c>
      <c r="AS348" s="74" t="n">
        <v>20</v>
      </c>
      <c r="AT348" s="74" t="inlineStr">
        <is>
          <t>Covered</t>
        </is>
      </c>
      <c r="AU348" s="74" t="n"/>
      <c r="AV348" s="74" t="n"/>
      <c r="AW348" s="74" t="n"/>
      <c r="AX348" s="74" t="n"/>
      <c r="AY348" s="74" t="n"/>
      <c r="AZ348" s="74" t="n"/>
      <c r="BA348" s="74" t="n"/>
      <c r="BB348" s="74" t="n"/>
      <c r="BC348" s="74" t="n"/>
      <c r="BD348" s="74" t="n"/>
      <c r="BE348" s="74" t="n"/>
      <c r="BF348" s="74" t="n"/>
      <c r="BG348" s="74" t="n"/>
      <c r="BH348" s="74" t="n"/>
      <c r="BI348" s="74" t="n"/>
      <c r="BJ348" s="74" t="n"/>
      <c r="BK348" s="74" t="n"/>
      <c r="BL348" s="74" t="n"/>
      <c r="BM348" s="74" t="n"/>
      <c r="BN348" s="74" t="n"/>
      <c r="BO348" s="74" t="n"/>
      <c r="BP348" s="74" t="n"/>
      <c r="BQ348" s="74" t="n"/>
      <c r="BR348" s="74" t="n"/>
      <c r="BS348" s="74" t="n"/>
      <c r="BT348" s="74" t="n"/>
      <c r="BU348" s="74" t="n"/>
      <c r="BV348" s="74" t="n"/>
      <c r="BW348" s="74" t="n"/>
      <c r="BX348" s="74" t="n"/>
      <c r="BY348" s="74" t="n"/>
      <c r="BZ348" s="74" t="n"/>
      <c r="CA348" s="74" t="n"/>
      <c r="CB348" s="74" t="n"/>
      <c r="CC348" s="74" t="n"/>
      <c r="CD348" s="74" t="n"/>
      <c r="CE348" s="74" t="n"/>
      <c r="CF348" s="74" t="n"/>
      <c r="CG348" s="74" t="n"/>
      <c r="CH348" s="74" t="n"/>
      <c r="CI348" s="74" t="n"/>
      <c r="CJ348" s="74" t="n"/>
      <c r="CK348" s="74" t="n"/>
      <c r="CL348" s="74" t="n"/>
      <c r="CM348" s="74" t="n"/>
      <c r="CN348" s="74" t="n"/>
      <c r="CO348" s="74" t="n"/>
      <c r="CP348" s="74" t="n"/>
      <c r="CQ348" s="74" t="n"/>
      <c r="CR348" s="74" t="n"/>
      <c r="CS348" s="74" t="n"/>
      <c r="CT348" s="74" t="n"/>
      <c r="CU348" s="74" t="n"/>
      <c r="CV348" s="74" t="n"/>
      <c r="CW348" s="74" t="n"/>
      <c r="CX348" s="74" t="n"/>
      <c r="CY348" s="74" t="n"/>
      <c r="CZ348" s="74" t="n"/>
      <c r="DA348" s="74" t="n"/>
      <c r="DB348" s="74" t="n"/>
      <c r="DC348" s="74" t="inlineStr">
        <is>
          <t>IRIS1809</t>
        </is>
      </c>
      <c r="DD348" s="74" t="inlineStr">
        <is>
          <t>Employee</t>
        </is>
      </c>
      <c r="DE348" s="74" t="inlineStr">
        <is>
          <t>Active</t>
        </is>
      </c>
      <c r="DF348" s="74" t="inlineStr">
        <is>
          <t>Jignasha Sawla</t>
        </is>
      </c>
      <c r="DG348" s="164" t="n">
        <v>43731</v>
      </c>
      <c r="DH348" s="74" t="inlineStr">
        <is>
          <t>Database Lead</t>
        </is>
      </c>
      <c r="DI348" s="74" t="inlineStr">
        <is>
          <t>Engineering &amp; Development</t>
        </is>
      </c>
      <c r="DJ348" s="74" t="inlineStr">
        <is>
          <t>Software Engineering</t>
        </is>
      </c>
      <c r="DK348" s="74" t="inlineStr">
        <is>
          <t>Database Lead</t>
        </is>
      </c>
      <c r="DL348" s="74" t="inlineStr">
        <is>
          <t>L5 – Lead · IC</t>
        </is>
      </c>
      <c r="DM348" s="74" t="inlineStr">
        <is>
          <t>B.E</t>
        </is>
      </c>
      <c r="DN348" s="74" t="inlineStr">
        <is>
          <t>Jitendra Kumar</t>
        </is>
      </c>
      <c r="DO348" s="74" t="inlineStr">
        <is>
          <t>N-4</t>
        </is>
      </c>
      <c r="DP348" s="74" t="inlineStr">
        <is>
          <t>Manager</t>
        </is>
      </c>
      <c r="DQ348" s="74" t="inlineStr">
        <is>
          <t>10 years, 0 months, 0 days</t>
        </is>
      </c>
      <c r="DR348" s="74" t="inlineStr">
        <is>
          <t>6 years, 8 months, 28 days</t>
        </is>
      </c>
      <c r="DS348" s="74" t="inlineStr">
        <is>
          <t>16 years, 8 months, 28 days</t>
        </is>
      </c>
      <c r="DT348" s="74" t="n">
        <v>6.74337899543379</v>
      </c>
      <c r="DU348" s="74" t="inlineStr">
        <is>
          <t>Regtech</t>
        </is>
      </c>
      <c r="DV348" s="74" t="inlineStr">
        <is>
          <t>iDEAL</t>
        </is>
      </c>
      <c r="DW348" s="74" t="inlineStr">
        <is>
          <t>Technology</t>
        </is>
      </c>
      <c r="DX348" s="74" t="inlineStr">
        <is>
          <t>Development</t>
        </is>
      </c>
      <c r="DY348" s="74" t="inlineStr">
        <is>
          <t>Yes</t>
        </is>
      </c>
      <c r="DZ348" s="74" t="inlineStr">
        <is>
          <t>Product/Project</t>
        </is>
      </c>
      <c r="EA348" s="74" t="inlineStr">
        <is>
          <t>SQL</t>
        </is>
      </c>
      <c r="EB348" s="74" t="inlineStr">
        <is>
          <t>Technical - Developer</t>
        </is>
      </c>
      <c r="EC348" s="74" t="inlineStr">
        <is>
          <t>Remote - Mumbai</t>
        </is>
      </c>
      <c r="ED348" s="74" t="inlineStr">
        <is>
          <t>Focused on delivering reliable, scalable, and optimized solutions while also aiming to enhance team productivity, adopt AI-driven development practices, and continuously upskill in ETL and BI tools like Apache Hop.</t>
        </is>
      </c>
      <c r="EE348" s="74"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EF348" s="74"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EG348" s="74" t="n">
        <v>2</v>
      </c>
      <c r="EH348" s="74" t="n"/>
      <c r="EI348" s="74" t="inlineStr">
        <is>
          <t>Same as per records</t>
        </is>
      </c>
      <c r="EJ348" s="74" t="n"/>
      <c r="EK348" s="74" t="n">
        <v>2</v>
      </c>
      <c r="EL348" s="74" t="inlineStr">
        <is>
          <t>Low</t>
        </is>
      </c>
      <c r="EM348" s="74" t="inlineStr">
        <is>
          <t>Performance Risk</t>
        </is>
      </c>
      <c r="EN348" s="74" t="inlineStr">
        <is>
          <t>Not Ready</t>
        </is>
      </c>
      <c r="EO348" s="74" t="inlineStr">
        <is>
          <t>No</t>
        </is>
      </c>
      <c r="EP348" s="74" t="inlineStr">
        <is>
          <t>No</t>
        </is>
      </c>
      <c r="EQ348" s="74" t="n"/>
      <c r="ER348" s="74" t="inlineStr">
        <is>
          <t>Training on the effective utilization of AI tools.</t>
        </is>
      </c>
      <c r="ES348" s="74" t="n"/>
      <c r="ET348" s="74" t="n"/>
      <c r="EU348" s="74" t="n"/>
      <c r="EV348" s="130" t="n"/>
      <c r="EW348" s="131" t="n"/>
      <c r="EX348" s="131" t="n"/>
      <c r="EY348" s="131" t="n"/>
      <c r="EZ348" s="131" t="n"/>
      <c r="FA348" s="131" t="n"/>
      <c r="FB348" s="131" t="n"/>
      <c r="FC348" s="131" t="n"/>
    </row>
    <row r="349" ht="250" customHeight="1">
      <c r="A349" s="109" t="inlineStr">
        <is>
          <t>Mapped</t>
        </is>
      </c>
      <c r="B349" s="109" t="inlineStr">
        <is>
          <t>iDEAL</t>
        </is>
      </c>
      <c r="C349" s="110" t="inlineStr">
        <is>
          <t>IRIS1343</t>
        </is>
      </c>
      <c r="D349" s="110" t="inlineStr">
        <is>
          <t>Anand Usakoyal</t>
        </is>
      </c>
      <c r="E349" s="110" t="inlineStr">
        <is>
          <t>Technology</t>
        </is>
      </c>
      <c r="F349" s="162" t="inlineStr">
        <is>
          <t>Project Lead</t>
        </is>
      </c>
      <c r="G349" s="162" t="inlineStr">
        <is>
          <t>Associate Project Manager</t>
        </is>
      </c>
      <c r="H349" s="162" t="inlineStr">
        <is>
          <t>L5 – Lead · IC</t>
        </is>
      </c>
      <c r="I349" s="162" t="inlineStr">
        <is>
          <t>B1</t>
        </is>
      </c>
      <c r="J349" s="165" t="inlineStr">
        <is>
          <t>▼ Down · protected</t>
        </is>
      </c>
      <c r="K349" s="110" t="inlineStr">
        <is>
          <t>Project &amp; Program Management</t>
        </is>
      </c>
      <c r="L349" s="110" t="inlineStr">
        <is>
          <t>Project &amp; Program Delivery</t>
        </is>
      </c>
      <c r="M349" s="110" t="n"/>
      <c r="N349" s="110" t="n">
        <v>20</v>
      </c>
      <c r="O349" s="109" t="inlineStr">
        <is>
          <t>P3 / M2</t>
        </is>
      </c>
      <c r="P349" s="110" t="inlineStr">
        <is>
          <t>Career / · Team Lead</t>
        </is>
      </c>
      <c r="Q349" s="110" t="inlineStr">
        <is>
          <t>4 Enable</t>
        </is>
      </c>
      <c r="R349" s="110" t="inlineStr">
        <is>
          <t>4–7 yrs</t>
        </is>
      </c>
      <c r="S349" s="110" t="inlineStr">
        <is>
          <t>5–8 · 4–8</t>
        </is>
      </c>
      <c r="T349" s="110" t="inlineStr">
        <is>
          <t>Project Manager</t>
        </is>
      </c>
      <c r="U349" s="110" t="inlineStr">
        <is>
          <t>IRIS Vs Competitor Benchmark — PMI pathway + SaaS delivery ladder: Project Manager · PMP</t>
        </is>
      </c>
      <c r="V349" s="110" t="inlineStr">
        <is>
          <t>PMI PMBOK and Talent Triangle; CAPM · entry → PMP → PgMP; Scrum / SAFe</t>
        </is>
      </c>
      <c r="W349" s="110" t="inlineStr">
        <is>
          <t>Core 3 · Future 3 · Functional 3 · Leadership 1</t>
        </is>
      </c>
      <c r="X349" s="73" t="n">
        <v>119</v>
      </c>
      <c r="Y349" s="74" t="inlineStr">
        <is>
          <t>IRIS1343</t>
        </is>
      </c>
      <c r="Z349" s="74" t="inlineStr">
        <is>
          <t>Employee</t>
        </is>
      </c>
      <c r="AA349" s="74" t="inlineStr">
        <is>
          <t>Active</t>
        </is>
      </c>
      <c r="AB349" s="74" t="inlineStr">
        <is>
          <t>Anand Usakoyal</t>
        </is>
      </c>
      <c r="AC349" s="164" t="n">
        <v>41437</v>
      </c>
      <c r="AD349" s="74" t="inlineStr">
        <is>
          <t>Project Lead</t>
        </is>
      </c>
      <c r="AE349" s="74" t="inlineStr">
        <is>
          <t>MBA</t>
        </is>
      </c>
      <c r="AF349" s="74" t="inlineStr">
        <is>
          <t>Hemant Karale</t>
        </is>
      </c>
      <c r="AG349" s="74" t="inlineStr">
        <is>
          <t>N-3</t>
        </is>
      </c>
      <c r="AH349" s="74" t="inlineStr">
        <is>
          <t>Individual Contributor</t>
        </is>
      </c>
      <c r="AI349" s="74" t="inlineStr">
        <is>
          <t>0 years, 0 months, 0 days</t>
        </is>
      </c>
      <c r="AJ349" s="74" t="inlineStr">
        <is>
          <t>13 years, 2 months, 13 days</t>
        </is>
      </c>
      <c r="AK349" s="74" t="inlineStr">
        <is>
          <t>Regtech</t>
        </is>
      </c>
      <c r="AL349" s="74" t="inlineStr">
        <is>
          <t>iDEAL</t>
        </is>
      </c>
      <c r="AM349" s="74" t="inlineStr">
        <is>
          <t>Technology</t>
        </is>
      </c>
      <c r="AN349" s="74" t="inlineStr">
        <is>
          <t>Project Management</t>
        </is>
      </c>
      <c r="AO349" s="74" t="inlineStr">
        <is>
          <t>No</t>
        </is>
      </c>
      <c r="AP349" s="74" t="inlineStr">
        <is>
          <t>Product/Project</t>
        </is>
      </c>
      <c r="AQ349" s="74" t="inlineStr">
        <is>
          <t>Project Management</t>
        </is>
      </c>
      <c r="AR349" s="74" t="inlineStr">
        <is>
          <t>Technical · BA, PM and QA</t>
        </is>
      </c>
      <c r="AS349" s="74" t="n">
        <v>20</v>
      </c>
      <c r="AT349" s="74" t="inlineStr">
        <is>
          <t>Covered</t>
        </is>
      </c>
      <c r="AU349" s="74" t="n"/>
      <c r="AV349" s="74" t="n"/>
      <c r="AW349" s="74" t="n"/>
      <c r="AX349" s="74" t="n"/>
      <c r="AY349" s="74" t="n"/>
      <c r="AZ349" s="74" t="n"/>
      <c r="BA349" s="74" t="n"/>
      <c r="BB349" s="74" t="n"/>
      <c r="BC349" s="74" t="n"/>
      <c r="BD349" s="74" t="n"/>
      <c r="BE349" s="74" t="n"/>
      <c r="BF349" s="74" t="n"/>
      <c r="BG349" s="74" t="n"/>
      <c r="BH349" s="74" t="n"/>
      <c r="BI349" s="74" t="n"/>
      <c r="BJ349" s="74" t="n"/>
      <c r="BK349" s="74" t="n"/>
      <c r="BL349" s="74" t="n"/>
      <c r="BM349" s="74" t="n"/>
      <c r="BN349" s="74" t="n"/>
      <c r="BO349" s="74" t="n"/>
      <c r="BP349" s="74" t="n"/>
      <c r="BQ349" s="74" t="n"/>
      <c r="BR349" s="74" t="n"/>
      <c r="BS349" s="74" t="n"/>
      <c r="BT349" s="74" t="n"/>
      <c r="BU349" s="74" t="n"/>
      <c r="BV349" s="74" t="n"/>
      <c r="BW349" s="74" t="n"/>
      <c r="BX349" s="74" t="n"/>
      <c r="BY349" s="74" t="n"/>
      <c r="BZ349" s="74" t="n"/>
      <c r="CA349" s="74" t="n"/>
      <c r="CB349" s="74" t="n"/>
      <c r="CC349" s="74" t="n"/>
      <c r="CD349" s="74" t="n"/>
      <c r="CE349" s="74" t="n"/>
      <c r="CF349" s="74" t="n"/>
      <c r="CG349" s="74" t="n"/>
      <c r="CH349" s="74" t="n"/>
      <c r="CI349" s="74" t="n"/>
      <c r="CJ349" s="74" t="n"/>
      <c r="CK349" s="74" t="n"/>
      <c r="CL349" s="74" t="n"/>
      <c r="CM349" s="74" t="n"/>
      <c r="CN349" s="74" t="n"/>
      <c r="CO349" s="74" t="n"/>
      <c r="CP349" s="74" t="n"/>
      <c r="CQ349" s="74" t="n"/>
      <c r="CR349" s="74" t="n"/>
      <c r="CS349" s="74" t="n"/>
      <c r="CT349" s="74" t="n"/>
      <c r="CU349" s="74" t="n"/>
      <c r="CV349" s="74" t="n"/>
      <c r="CW349" s="74" t="n"/>
      <c r="CX349" s="74" t="n"/>
      <c r="CY349" s="74" t="n"/>
      <c r="CZ349" s="74" t="n"/>
      <c r="DA349" s="74" t="n"/>
      <c r="DB349" s="74" t="n"/>
      <c r="DC349" s="74" t="inlineStr">
        <is>
          <t>IRIS1343</t>
        </is>
      </c>
      <c r="DD349" s="74" t="inlineStr">
        <is>
          <t>Employee</t>
        </is>
      </c>
      <c r="DE349" s="74" t="inlineStr">
        <is>
          <t>Active</t>
        </is>
      </c>
      <c r="DF349" s="74" t="inlineStr">
        <is>
          <t>Anand Usakoyal</t>
        </is>
      </c>
      <c r="DG349" s="164" t="n">
        <v>41437</v>
      </c>
      <c r="DH349" s="74" t="inlineStr">
        <is>
          <t>Project Lead</t>
        </is>
      </c>
      <c r="DI349" s="74" t="inlineStr">
        <is>
          <t>Project &amp; Program Management</t>
        </is>
      </c>
      <c r="DJ349" s="74" t="inlineStr">
        <is>
          <t>Project Management</t>
        </is>
      </c>
      <c r="DK349" s="74" t="inlineStr">
        <is>
          <t>Project Lead</t>
        </is>
      </c>
      <c r="DL349" s="74" t="inlineStr">
        <is>
          <t>L5 – Lead · IC</t>
        </is>
      </c>
      <c r="DM349" s="74" t="inlineStr">
        <is>
          <t>MBA</t>
        </is>
      </c>
      <c r="DN349" s="74" t="inlineStr">
        <is>
          <t>Hemant Karale</t>
        </is>
      </c>
      <c r="DO349" s="74" t="inlineStr">
        <is>
          <t>N-3</t>
        </is>
      </c>
      <c r="DP349" s="74" t="inlineStr">
        <is>
          <t>Individual Contributor</t>
        </is>
      </c>
      <c r="DQ349" s="74" t="inlineStr">
        <is>
          <t>0 years, 0 months, 0 days</t>
        </is>
      </c>
      <c r="DR349" s="74" t="inlineStr">
        <is>
          <t>13 years, 0 months, 8 days</t>
        </is>
      </c>
      <c r="DS349" s="74" t="inlineStr">
        <is>
          <t>13 years, 0 months, 8 days</t>
        </is>
      </c>
      <c r="DT349" s="74" t="n"/>
      <c r="DU349" s="74" t="inlineStr">
        <is>
          <t>Regtech</t>
        </is>
      </c>
      <c r="DV349" s="74" t="inlineStr">
        <is>
          <t>iDEAL</t>
        </is>
      </c>
      <c r="DW349" s="74" t="inlineStr">
        <is>
          <t>Technology</t>
        </is>
      </c>
      <c r="DX349" s="74" t="inlineStr">
        <is>
          <t>Project Management</t>
        </is>
      </c>
      <c r="DY349" s="74" t="inlineStr">
        <is>
          <t>No</t>
        </is>
      </c>
      <c r="DZ349" s="74" t="inlineStr">
        <is>
          <t>Product/Project</t>
        </is>
      </c>
      <c r="EA349" s="74" t="inlineStr">
        <is>
          <t>Project Management</t>
        </is>
      </c>
      <c r="EB349" s="74" t="inlineStr">
        <is>
          <t>Technical · BA, PM and QA</t>
        </is>
      </c>
      <c r="EC349" s="74" t="inlineStr">
        <is>
          <t>Remote - Mumbai</t>
        </is>
      </c>
      <c r="ED349" s="74"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EE349" s="74"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EF349" s="74"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EG349" s="74" t="n">
        <v>3</v>
      </c>
      <c r="EH349" s="164" t="n">
        <v>45931</v>
      </c>
      <c r="EI349" s="74" t="inlineStr">
        <is>
          <t>Same as current designation</t>
        </is>
      </c>
      <c r="EJ349" s="74" t="inlineStr">
        <is>
          <t>No</t>
        </is>
      </c>
      <c r="EK349" s="74" t="n">
        <v>3</v>
      </c>
      <c r="EL349" s="74" t="inlineStr">
        <is>
          <t>Medium</t>
        </is>
      </c>
      <c r="EM349" s="74" t="inlineStr">
        <is>
          <t>Emerging Talent</t>
        </is>
      </c>
      <c r="EN349" s="74" t="inlineStr">
        <is>
          <t>Not Ready</t>
        </is>
      </c>
      <c r="EO349" s="74" t="inlineStr">
        <is>
          <t>No</t>
        </is>
      </c>
      <c r="EP349" s="74" t="inlineStr">
        <is>
          <t>No</t>
        </is>
      </c>
      <c r="EQ349" s="74" t="n"/>
      <c r="ER349" s="74" t="inlineStr">
        <is>
          <t>Training on the effective utilization of AI tools.</t>
        </is>
      </c>
      <c r="ES349" s="74" t="n"/>
      <c r="ET349" s="74" t="n"/>
      <c r="EU349" s="74" t="n"/>
      <c r="EV349" s="130" t="n"/>
      <c r="EW349" s="131" t="n"/>
      <c r="EX349" s="131" t="n"/>
      <c r="EY349" s="131" t="n"/>
      <c r="EZ349" s="131" t="n"/>
      <c r="FA349" s="131" t="n"/>
      <c r="FB349" s="131" t="n"/>
      <c r="FC349" s="131" t="n"/>
    </row>
    <row r="350" ht="250" customHeight="1">
      <c r="A350" s="109" t="inlineStr">
        <is>
          <t>Mapped</t>
        </is>
      </c>
      <c r="B350" s="109" t="inlineStr">
        <is>
          <t>iDEAL</t>
        </is>
      </c>
      <c r="C350" s="110" t="inlineStr">
        <is>
          <t>IRIS2236</t>
        </is>
      </c>
      <c r="D350" s="110" t="inlineStr">
        <is>
          <t>Anishaa Mahesh Kukreja</t>
        </is>
      </c>
      <c r="E350" s="110" t="inlineStr">
        <is>
          <t>Technology</t>
        </is>
      </c>
      <c r="F350" s="162" t="inlineStr">
        <is>
          <t>Business Analyst</t>
        </is>
      </c>
      <c r="G350" s="162" t="inlineStr">
        <is>
          <t>Senior Business Analyst</t>
        </is>
      </c>
      <c r="H350" s="162" t="inlineStr">
        <is>
          <t>L3 – Professional / Associate</t>
        </is>
      </c>
      <c r="I350" s="162" t="inlineStr">
        <is>
          <t>A3</t>
        </is>
      </c>
      <c r="J350" s="166" t="inlineStr">
        <is>
          <t>▲ Up</t>
        </is>
      </c>
      <c r="K350" s="110" t="inlineStr">
        <is>
          <t>Business Analysis</t>
        </is>
      </c>
      <c r="L350" s="110" t="inlineStr">
        <is>
          <t>Business Analysis</t>
        </is>
      </c>
      <c r="M350" s="110" t="n"/>
      <c r="N350" s="110" t="n">
        <v>20</v>
      </c>
      <c r="O350" s="109" t="inlineStr">
        <is>
          <t>P2</t>
        </is>
      </c>
      <c r="P350" s="110" t="inlineStr">
        <is>
          <t>Developing</t>
        </is>
      </c>
      <c r="Q350" s="110" t="inlineStr">
        <is>
          <t>3 Apply</t>
        </is>
      </c>
      <c r="R350" s="110" t="inlineStr">
        <is>
          <t>2–4 yrs</t>
        </is>
      </c>
      <c r="S350" s="110" t="inlineStr">
        <is>
          <t>3–5 · 2–5</t>
        </is>
      </c>
      <c r="T350" s="110" t="inlineStr">
        <is>
          <t>Business Analyst</t>
        </is>
      </c>
      <c r="U350" s="110" t="inlineStr">
        <is>
          <t>Regnology — regulatory reporting: Junior BA · Reg Reporting · Big Four consulting: Consultant · IRIS Vs Market Benchmark — IIBA certification pathway: ECBA · Infosys / Accenture: JL3A · L10 Senior Analyst</t>
        </is>
      </c>
      <c r="V350" s="110" t="inlineStr">
        <is>
          <t>IIBA BABOK v3; certifications ECBA · entry → CCBA → CBAP · senior</t>
        </is>
      </c>
      <c r="W350" s="110" t="inlineStr">
        <is>
          <t>Core 2 · Future 2 · Functional 3 · Leadership not scored</t>
        </is>
      </c>
      <c r="X350" s="73" t="n">
        <v>312</v>
      </c>
      <c r="Y350" s="74" t="inlineStr">
        <is>
          <t>IRIS2236</t>
        </is>
      </c>
      <c r="Z350" s="74" t="inlineStr">
        <is>
          <t>Employee</t>
        </is>
      </c>
      <c r="AA350" s="74" t="inlineStr">
        <is>
          <t>Active</t>
        </is>
      </c>
      <c r="AB350" s="74" t="inlineStr">
        <is>
          <t>Anishaa Mahesh Kukreja</t>
        </is>
      </c>
      <c r="AC350" s="164" t="n">
        <v>45390</v>
      </c>
      <c r="AD350" s="74" t="inlineStr">
        <is>
          <t>Business Analyst</t>
        </is>
      </c>
      <c r="AE350" s="74" t="inlineStr">
        <is>
          <t>B.E</t>
        </is>
      </c>
      <c r="AF350" s="74" t="inlineStr">
        <is>
          <t>Yuvraj Kharchane</t>
        </is>
      </c>
      <c r="AG350" s="74" t="inlineStr">
        <is>
          <t>N-4</t>
        </is>
      </c>
      <c r="AH350" s="74" t="inlineStr">
        <is>
          <t>Individual Contributor</t>
        </is>
      </c>
      <c r="AI350" s="74" t="inlineStr">
        <is>
          <t>4 years, 0 months, 0 days</t>
        </is>
      </c>
      <c r="AJ350" s="74" t="inlineStr">
        <is>
          <t>2 years, 4 months, 17 days</t>
        </is>
      </c>
      <c r="AK350" s="74" t="inlineStr">
        <is>
          <t>Regtech</t>
        </is>
      </c>
      <c r="AL350" s="74" t="inlineStr">
        <is>
          <t>iDEAL</t>
        </is>
      </c>
      <c r="AM350" s="74" t="inlineStr">
        <is>
          <t>Technology</t>
        </is>
      </c>
      <c r="AN350" s="74" t="inlineStr">
        <is>
          <t>Business Analysis</t>
        </is>
      </c>
      <c r="AO350" s="74" t="inlineStr">
        <is>
          <t>No</t>
        </is>
      </c>
      <c r="AP350" s="74" t="inlineStr">
        <is>
          <t>Product/Project</t>
        </is>
      </c>
      <c r="AQ350" s="74" t="inlineStr">
        <is>
          <t>Business Analysis</t>
        </is>
      </c>
      <c r="AR350" s="74" t="inlineStr">
        <is>
          <t>Technical · BA, PM and QA</t>
        </is>
      </c>
      <c r="AS350" s="74" t="n">
        <v>20</v>
      </c>
      <c r="AT350" s="74" t="inlineStr">
        <is>
          <t>Covered</t>
        </is>
      </c>
      <c r="AU350" s="74" t="n"/>
      <c r="AV350" s="74" t="n"/>
      <c r="AW350" s="74" t="n"/>
      <c r="AX350" s="74" t="n"/>
      <c r="AY350" s="74" t="n"/>
      <c r="AZ350" s="74" t="n"/>
      <c r="BA350" s="74" t="n"/>
      <c r="BB350" s="74" t="n"/>
      <c r="BC350" s="74" t="n"/>
      <c r="BD350" s="74" t="n"/>
      <c r="BE350" s="74" t="n"/>
      <c r="BF350" s="74" t="n"/>
      <c r="BG350" s="74" t="n"/>
      <c r="BH350" s="74" t="n"/>
      <c r="BI350" s="74" t="n"/>
      <c r="BJ350" s="74" t="n"/>
      <c r="BK350" s="74" t="n"/>
      <c r="BL350" s="74" t="n"/>
      <c r="BM350" s="74" t="n"/>
      <c r="BN350" s="74" t="n"/>
      <c r="BO350" s="74" t="n"/>
      <c r="BP350" s="74" t="n"/>
      <c r="BQ350" s="74" t="n"/>
      <c r="BR350" s="74" t="n"/>
      <c r="BS350" s="74" t="n"/>
      <c r="BT350" s="74" t="n"/>
      <c r="BU350" s="74" t="n"/>
      <c r="BV350" s="74" t="n"/>
      <c r="BW350" s="74" t="n"/>
      <c r="BX350" s="74" t="n"/>
      <c r="BY350" s="74" t="n"/>
      <c r="BZ350" s="74" t="n"/>
      <c r="CA350" s="74" t="n"/>
      <c r="CB350" s="74" t="n"/>
      <c r="CC350" s="74" t="n"/>
      <c r="CD350" s="74" t="n"/>
      <c r="CE350" s="74" t="n"/>
      <c r="CF350" s="74" t="n"/>
      <c r="CG350" s="74" t="n"/>
      <c r="CH350" s="74" t="n"/>
      <c r="CI350" s="74" t="n"/>
      <c r="CJ350" s="74" t="n"/>
      <c r="CK350" s="74" t="n"/>
      <c r="CL350" s="74" t="n"/>
      <c r="CM350" s="74" t="n"/>
      <c r="CN350" s="74" t="n"/>
      <c r="CO350" s="74" t="n"/>
      <c r="CP350" s="74" t="n"/>
      <c r="CQ350" s="74" t="n"/>
      <c r="CR350" s="74" t="n"/>
      <c r="CS350" s="74" t="n"/>
      <c r="CT350" s="74" t="n"/>
      <c r="CU350" s="74" t="n"/>
      <c r="CV350" s="74" t="n"/>
      <c r="CW350" s="74" t="n"/>
      <c r="CX350" s="74" t="n"/>
      <c r="CY350" s="74" t="n"/>
      <c r="CZ350" s="74" t="n"/>
      <c r="DA350" s="74" t="n"/>
      <c r="DB350" s="74" t="n"/>
      <c r="DC350" s="74" t="inlineStr">
        <is>
          <t>IRIS2236</t>
        </is>
      </c>
      <c r="DD350" s="74" t="inlineStr">
        <is>
          <t>Employee</t>
        </is>
      </c>
      <c r="DE350" s="74" t="inlineStr">
        <is>
          <t>Active</t>
        </is>
      </c>
      <c r="DF350" s="74" t="inlineStr">
        <is>
          <t>Anishaa Mahesh Kukreja</t>
        </is>
      </c>
      <c r="DG350" s="164" t="n">
        <v>45390</v>
      </c>
      <c r="DH350" s="74" t="inlineStr">
        <is>
          <t>Business Analyst</t>
        </is>
      </c>
      <c r="DI350" s="74" t="inlineStr">
        <is>
          <t>Business Analysis</t>
        </is>
      </c>
      <c r="DJ350" s="74" t="inlineStr">
        <is>
          <t>Business / Functional Analysis</t>
        </is>
      </c>
      <c r="DK350" s="74" t="inlineStr">
        <is>
          <t>Business Analyst</t>
        </is>
      </c>
      <c r="DL350" s="74" t="inlineStr">
        <is>
          <t>L3 – Professional / Associate</t>
        </is>
      </c>
      <c r="DM350" s="74" t="inlineStr">
        <is>
          <t>B.E</t>
        </is>
      </c>
      <c r="DN350" s="74" t="inlineStr">
        <is>
          <t>Yuvraj Kharchane</t>
        </is>
      </c>
      <c r="DO350" s="74" t="inlineStr">
        <is>
          <t>N-4</t>
        </is>
      </c>
      <c r="DP350" s="74" t="inlineStr">
        <is>
          <t>Individual Contributor</t>
        </is>
      </c>
      <c r="DQ350" s="74" t="inlineStr">
        <is>
          <t>4 years, 0 months, 0 days</t>
        </is>
      </c>
      <c r="DR350" s="74" t="inlineStr">
        <is>
          <t>2 years, 2 months, 12 days</t>
        </is>
      </c>
      <c r="DS350" s="74" t="inlineStr">
        <is>
          <t>6 years, 2 months, 12 days</t>
        </is>
      </c>
      <c r="DT350" s="74" t="n"/>
      <c r="DU350" s="74" t="inlineStr">
        <is>
          <t>Regtech</t>
        </is>
      </c>
      <c r="DV350" s="74" t="inlineStr">
        <is>
          <t>iDEAL</t>
        </is>
      </c>
      <c r="DW350" s="74" t="inlineStr">
        <is>
          <t>Technology</t>
        </is>
      </c>
      <c r="DX350" s="74" t="inlineStr">
        <is>
          <t>Business Analysis</t>
        </is>
      </c>
      <c r="DY350" s="74" t="inlineStr">
        <is>
          <t>No</t>
        </is>
      </c>
      <c r="DZ350" s="74" t="inlineStr">
        <is>
          <t>Product/Project</t>
        </is>
      </c>
      <c r="EA350" s="74" t="inlineStr">
        <is>
          <t>Business Analysis</t>
        </is>
      </c>
      <c r="EB350" s="74" t="inlineStr">
        <is>
          <t>Technical · BA, PM and QA</t>
        </is>
      </c>
      <c r="EC350" s="74" t="inlineStr">
        <is>
          <t>Remote - Mumbai</t>
        </is>
      </c>
      <c r="ED350" s="74"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EE350" s="74"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0" s="74"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EG350" s="74" t="n">
        <v>3</v>
      </c>
      <c r="EH350" s="164" t="n">
        <v>45931</v>
      </c>
      <c r="EI350" s="74" t="inlineStr">
        <is>
          <t>Same as current designation</t>
        </is>
      </c>
      <c r="EJ350" s="74" t="inlineStr">
        <is>
          <t>No</t>
        </is>
      </c>
      <c r="EK350" s="74" t="n">
        <v>3</v>
      </c>
      <c r="EL350" s="74" t="inlineStr">
        <is>
          <t>Medium</t>
        </is>
      </c>
      <c r="EM350" s="74" t="inlineStr">
        <is>
          <t>Core Contributor</t>
        </is>
      </c>
      <c r="EN350" s="74" t="inlineStr">
        <is>
          <t>Not Ready</t>
        </is>
      </c>
      <c r="EO350" s="74" t="inlineStr">
        <is>
          <t>No</t>
        </is>
      </c>
      <c r="EP350" s="74" t="inlineStr">
        <is>
          <t>No</t>
        </is>
      </c>
      <c r="EQ350" s="74" t="n"/>
      <c r="ER350" s="74" t="inlineStr">
        <is>
          <t>XBRL Training, Training on the effective utilization of AI tools.</t>
        </is>
      </c>
      <c r="ES350" s="74" t="n"/>
      <c r="ET350" s="74" t="n"/>
      <c r="EU350" s="74" t="n"/>
      <c r="EV350" s="130" t="n"/>
      <c r="EW350" s="131" t="n"/>
      <c r="EX350" s="131" t="n"/>
      <c r="EY350" s="131" t="n"/>
      <c r="EZ350" s="131" t="n"/>
      <c r="FA350" s="131" t="n"/>
      <c r="FB350" s="131" t="n"/>
      <c r="FC350" s="131" t="n"/>
    </row>
    <row r="351" ht="250" customHeight="1">
      <c r="A351" s="109" t="inlineStr">
        <is>
          <t>Mapped</t>
        </is>
      </c>
      <c r="B351" s="109" t="inlineStr">
        <is>
          <t>iDEAL</t>
        </is>
      </c>
      <c r="C351" s="110" t="inlineStr">
        <is>
          <t>IRIS2536</t>
        </is>
      </c>
      <c r="D351" s="110" t="inlineStr">
        <is>
          <t>Mohin Patel</t>
        </is>
      </c>
      <c r="E351" s="110" t="inlineStr">
        <is>
          <t>Technology</t>
        </is>
      </c>
      <c r="F351" s="162" t="inlineStr">
        <is>
          <t>Business Analyst</t>
        </is>
      </c>
      <c r="G351" s="162" t="inlineStr">
        <is>
          <t>Senior Business Analyst</t>
        </is>
      </c>
      <c r="H351" s="162" t="inlineStr">
        <is>
          <t>L3 – Professional / Associate</t>
        </is>
      </c>
      <c r="I351" s="162" t="inlineStr">
        <is>
          <t>A3</t>
        </is>
      </c>
      <c r="J351" s="166" t="inlineStr">
        <is>
          <t>▲ Up</t>
        </is>
      </c>
      <c r="K351" s="110" t="inlineStr">
        <is>
          <t>Business Analysis</t>
        </is>
      </c>
      <c r="L351" s="110" t="inlineStr">
        <is>
          <t>Business Analysis</t>
        </is>
      </c>
      <c r="M351" s="110" t="n"/>
      <c r="N351" s="110" t="n">
        <v>20</v>
      </c>
      <c r="O351" s="109" t="inlineStr">
        <is>
          <t>P2</t>
        </is>
      </c>
      <c r="P351" s="110" t="inlineStr">
        <is>
          <t>Developing</t>
        </is>
      </c>
      <c r="Q351" s="110" t="inlineStr">
        <is>
          <t>3 Apply</t>
        </is>
      </c>
      <c r="R351" s="110" t="inlineStr">
        <is>
          <t>2–4 yrs</t>
        </is>
      </c>
      <c r="S351" s="110" t="inlineStr">
        <is>
          <t>3–5 · 2–5</t>
        </is>
      </c>
      <c r="T351" s="110" t="inlineStr">
        <is>
          <t>Business Analyst</t>
        </is>
      </c>
      <c r="U351" s="110" t="inlineStr">
        <is>
          <t>Regnology — regulatory reporting: Junior BA · Reg Reporting · Big Four consulting: Consultant · IRIS Vs Market Benchmark — IIBA certification pathway: ECBA · Infosys / Accenture: JL3A · L10 Senior Analyst</t>
        </is>
      </c>
      <c r="V351" s="110" t="inlineStr">
        <is>
          <t>IIBA BABOK v3; certifications ECBA · entry → CCBA → CBAP · senior</t>
        </is>
      </c>
      <c r="W351" s="110" t="inlineStr">
        <is>
          <t>Core 2 · Future 2 · Functional 3 · Leadership not scored</t>
        </is>
      </c>
      <c r="X351" s="73" t="n">
        <v>509</v>
      </c>
      <c r="Y351" s="74" t="inlineStr">
        <is>
          <t>IRIS2536</t>
        </is>
      </c>
      <c r="Z351" s="74" t="inlineStr">
        <is>
          <t>Employee</t>
        </is>
      </c>
      <c r="AA351" s="74" t="inlineStr">
        <is>
          <t>Active</t>
        </is>
      </c>
      <c r="AB351" s="74" t="inlineStr">
        <is>
          <t>Mohin Patel</t>
        </is>
      </c>
      <c r="AC351" s="164" t="n">
        <v>46181</v>
      </c>
      <c r="AD351" s="74" t="inlineStr">
        <is>
          <t>Business Analyst</t>
        </is>
      </c>
      <c r="AE351" s="74" t="inlineStr">
        <is>
          <t>B.E</t>
        </is>
      </c>
      <c r="AF351" s="74" t="inlineStr">
        <is>
          <t>Aroosa Ghole</t>
        </is>
      </c>
      <c r="AG351" s="74" t="inlineStr">
        <is>
          <t>N-4</t>
        </is>
      </c>
      <c r="AH351" s="74" t="inlineStr">
        <is>
          <t>Individual Contributor</t>
        </is>
      </c>
      <c r="AI351" s="74" t="inlineStr">
        <is>
          <t>2 years, 5 months, 00 days</t>
        </is>
      </c>
      <c r="AJ351" s="74" t="inlineStr">
        <is>
          <t>0 years, 2 months, 17 days</t>
        </is>
      </c>
      <c r="AK351" s="74" t="inlineStr">
        <is>
          <t>Regtech</t>
        </is>
      </c>
      <c r="AL351" s="74" t="inlineStr">
        <is>
          <t>iDEAL</t>
        </is>
      </c>
      <c r="AM351" s="74" t="inlineStr">
        <is>
          <t>Technology</t>
        </is>
      </c>
      <c r="AN351" s="74" t="inlineStr">
        <is>
          <t>Development</t>
        </is>
      </c>
      <c r="AO351" s="74" t="inlineStr">
        <is>
          <t>Yes</t>
        </is>
      </c>
      <c r="AP351" s="74" t="inlineStr">
        <is>
          <t>Product/Project</t>
        </is>
      </c>
      <c r="AQ351" s="74" t="n"/>
      <c r="AR351" s="74" t="inlineStr">
        <is>
          <t>Technical - Developer</t>
        </is>
      </c>
      <c r="AS351" s="74" t="n">
        <v>20</v>
      </c>
      <c r="AT351" s="74" t="inlineStr">
        <is>
          <t>Covered</t>
        </is>
      </c>
      <c r="AU351" s="74" t="n"/>
      <c r="AV351" s="74" t="n"/>
      <c r="AW351" s="74" t="n"/>
      <c r="AX351" s="74" t="n"/>
      <c r="AY351" s="74" t="n"/>
      <c r="AZ351" s="74" t="n"/>
      <c r="BA351" s="74" t="n"/>
      <c r="BB351" s="74" t="n"/>
      <c r="BC351" s="74" t="n"/>
      <c r="BD351" s="74" t="n"/>
      <c r="BE351" s="74" t="n"/>
      <c r="BF351" s="74" t="n"/>
      <c r="BG351" s="74" t="n"/>
      <c r="BH351" s="74" t="n"/>
      <c r="BI351" s="74" t="n"/>
      <c r="BJ351" s="74" t="n"/>
      <c r="BK351" s="74" t="n"/>
      <c r="BL351" s="74" t="n"/>
      <c r="BM351" s="74" t="n"/>
      <c r="BN351" s="74" t="n"/>
      <c r="BO351" s="74" t="n"/>
      <c r="BP351" s="74" t="n"/>
      <c r="BQ351" s="74" t="n"/>
      <c r="BR351" s="74" t="n"/>
      <c r="BS351" s="74" t="n"/>
      <c r="BT351" s="74" t="n"/>
      <c r="BU351" s="74" t="n"/>
      <c r="BV351" s="74" t="n"/>
      <c r="BW351" s="74" t="n"/>
      <c r="BX351" s="74" t="n"/>
      <c r="BY351" s="74" t="n"/>
      <c r="BZ351" s="74" t="n"/>
      <c r="CA351" s="74" t="n"/>
      <c r="CB351" s="74" t="n"/>
      <c r="CC351" s="74" t="n"/>
      <c r="CD351" s="74" t="n"/>
      <c r="CE351" s="74" t="n"/>
      <c r="CF351" s="74" t="n"/>
      <c r="CG351" s="74" t="n"/>
      <c r="CH351" s="74" t="n"/>
      <c r="CI351" s="74" t="n"/>
      <c r="CJ351" s="74" t="n"/>
      <c r="CK351" s="74" t="n"/>
      <c r="CL351" s="74" t="n"/>
      <c r="CM351" s="74" t="n"/>
      <c r="CN351" s="74" t="n"/>
      <c r="CO351" s="74" t="n"/>
      <c r="CP351" s="74" t="n"/>
      <c r="CQ351" s="74" t="n"/>
      <c r="CR351" s="74" t="n"/>
      <c r="CS351" s="74" t="n"/>
      <c r="CT351" s="74" t="n"/>
      <c r="CU351" s="74" t="n"/>
      <c r="CV351" s="74" t="n"/>
      <c r="CW351" s="74" t="n"/>
      <c r="CX351" s="74" t="n"/>
      <c r="CY351" s="74" t="n"/>
      <c r="CZ351" s="74" t="n"/>
      <c r="DA351" s="74" t="n"/>
      <c r="DB351" s="74" t="n"/>
      <c r="DC351" s="74" t="inlineStr">
        <is>
          <t>IRIS2536</t>
        </is>
      </c>
      <c r="DD351" s="74" t="inlineStr">
        <is>
          <t>Employee</t>
        </is>
      </c>
      <c r="DE351" s="74" t="inlineStr">
        <is>
          <t>Active</t>
        </is>
      </c>
      <c r="DF351" s="74" t="inlineStr">
        <is>
          <t>Mohin Patel</t>
        </is>
      </c>
      <c r="DG351" s="164" t="n">
        <v>46181</v>
      </c>
      <c r="DH351" s="74" t="inlineStr">
        <is>
          <t>Business Analyst</t>
        </is>
      </c>
      <c r="DI351" s="74" t="inlineStr">
        <is>
          <t>Business Analysis</t>
        </is>
      </c>
      <c r="DJ351" s="74" t="inlineStr">
        <is>
          <t>Business / Functional Analysis</t>
        </is>
      </c>
      <c r="DK351" s="74" t="inlineStr">
        <is>
          <t>Business Analyst</t>
        </is>
      </c>
      <c r="DL351" s="74" t="inlineStr">
        <is>
          <t>L3 – Professional / Associate</t>
        </is>
      </c>
      <c r="DM351" s="74" t="inlineStr">
        <is>
          <t>Business Analysis</t>
        </is>
      </c>
      <c r="DN351" s="74" t="inlineStr">
        <is>
          <t>Technical · BA, PM and QA</t>
        </is>
      </c>
      <c r="DO351" s="74" t="inlineStr">
        <is>
          <t>Work From Office - Turbhe</t>
        </is>
      </c>
      <c r="DP351" s="74" t="inlineStr">
        <is>
          <t>Individual Contributor</t>
        </is>
      </c>
      <c r="DQ351" s="74" t="inlineStr">
        <is>
          <t>4 years, 0 months, 0 days</t>
        </is>
      </c>
      <c r="DR351" s="74" t="inlineStr">
        <is>
          <t>2 years, 2 months, 12 days</t>
        </is>
      </c>
      <c r="DS351" s="74" t="inlineStr">
        <is>
          <t>6 years, 2 months, 12 days</t>
        </is>
      </c>
      <c r="DT351" s="74" t="n"/>
      <c r="DU351" s="74" t="inlineStr">
        <is>
          <t>Regtech</t>
        </is>
      </c>
      <c r="DV351" s="74" t="inlineStr">
        <is>
          <t>iDEAL</t>
        </is>
      </c>
      <c r="DW351" s="74" t="inlineStr">
        <is>
          <t>Technology</t>
        </is>
      </c>
      <c r="DX351" s="74" t="inlineStr">
        <is>
          <t>Business Analysis</t>
        </is>
      </c>
      <c r="DY351" s="74" t="inlineStr">
        <is>
          <t>No</t>
        </is>
      </c>
      <c r="DZ351" s="74" t="inlineStr">
        <is>
          <t>Product/Project</t>
        </is>
      </c>
      <c r="EA351" s="74" t="inlineStr">
        <is>
          <t>Business Analysis</t>
        </is>
      </c>
      <c r="EB351" s="74" t="inlineStr">
        <is>
          <t>Technical · BA, PM and QA</t>
        </is>
      </c>
      <c r="EC351" s="74" t="inlineStr">
        <is>
          <t>Remote - Mumbai</t>
        </is>
      </c>
      <c r="ED351" s="74"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EE351" s="7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F351" s="74"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G351" s="74" t="n">
        <v>2</v>
      </c>
      <c r="EH351" s="164" t="n">
        <v>45931</v>
      </c>
      <c r="EI351" s="74" t="inlineStr">
        <is>
          <t>Same as current designation</t>
        </is>
      </c>
      <c r="EJ351" s="74" t="inlineStr">
        <is>
          <t>No</t>
        </is>
      </c>
      <c r="EK351" s="74" t="n">
        <v>3</v>
      </c>
      <c r="EL351" s="74" t="inlineStr">
        <is>
          <t>Medium</t>
        </is>
      </c>
      <c r="EM351" s="74" t="inlineStr">
        <is>
          <t>Core Contributor</t>
        </is>
      </c>
      <c r="EN351" s="74" t="inlineStr">
        <is>
          <t>Not Ready</t>
        </is>
      </c>
      <c r="EO351" s="74" t="inlineStr">
        <is>
          <t>No</t>
        </is>
      </c>
      <c r="EP351" s="74" t="inlineStr">
        <is>
          <t>No</t>
        </is>
      </c>
      <c r="EQ351" s="74" t="n"/>
      <c r="ER351" s="74" t="inlineStr">
        <is>
          <t>XBRL Training, Training on the effective utilization of AI tools.</t>
        </is>
      </c>
      <c r="ES351" s="74" t="n"/>
      <c r="ET351" s="74" t="n"/>
      <c r="EU351" s="74" t="n"/>
      <c r="EV351" s="130" t="n"/>
      <c r="EW351" s="131" t="n"/>
      <c r="EX351" s="131" t="n"/>
      <c r="EY351" s="131" t="n"/>
      <c r="EZ351" s="131" t="n"/>
      <c r="FA351" s="131" t="n"/>
      <c r="FB351" s="131" t="n"/>
      <c r="FC351" s="131" t="n"/>
    </row>
    <row r="352" ht="250" customHeight="1">
      <c r="A352" s="109" t="inlineStr">
        <is>
          <t>Mapped</t>
        </is>
      </c>
      <c r="B352" s="109" t="inlineStr">
        <is>
          <t>iDEAL</t>
        </is>
      </c>
      <c r="C352" s="110" t="inlineStr">
        <is>
          <t>IRIS2136</t>
        </is>
      </c>
      <c r="D352" s="110" t="inlineStr">
        <is>
          <t>Neetu Rani Paul</t>
        </is>
      </c>
      <c r="E352" s="110" t="inlineStr">
        <is>
          <t>Technology</t>
        </is>
      </c>
      <c r="F352" s="162" t="inlineStr">
        <is>
          <t>Business Analyst</t>
        </is>
      </c>
      <c r="G352" s="162" t="inlineStr">
        <is>
          <t>Senior Business Analyst</t>
        </is>
      </c>
      <c r="H352" s="162" t="inlineStr">
        <is>
          <t>L3 – Professional / Associate</t>
        </is>
      </c>
      <c r="I352" s="162" t="inlineStr">
        <is>
          <t>A3</t>
        </is>
      </c>
      <c r="J352" s="166" t="inlineStr">
        <is>
          <t>▲ Up</t>
        </is>
      </c>
      <c r="K352" s="110" t="inlineStr">
        <is>
          <t>Business Analysis</t>
        </is>
      </c>
      <c r="L352" s="110" t="inlineStr">
        <is>
          <t>Business Analysis</t>
        </is>
      </c>
      <c r="M352" s="110" t="n"/>
      <c r="N352" s="110" t="n">
        <v>20</v>
      </c>
      <c r="O352" s="109" t="inlineStr">
        <is>
          <t>P2</t>
        </is>
      </c>
      <c r="P352" s="110" t="inlineStr">
        <is>
          <t>Developing</t>
        </is>
      </c>
      <c r="Q352" s="110" t="inlineStr">
        <is>
          <t>3 Apply</t>
        </is>
      </c>
      <c r="R352" s="110" t="inlineStr">
        <is>
          <t>2–4 yrs</t>
        </is>
      </c>
      <c r="S352" s="110" t="inlineStr">
        <is>
          <t>3–5 · 2–5</t>
        </is>
      </c>
      <c r="T352" s="110" t="inlineStr">
        <is>
          <t>Business Analyst</t>
        </is>
      </c>
      <c r="U352" s="110" t="inlineStr">
        <is>
          <t>Regnology — regulatory reporting: Junior BA · Reg Reporting · Big Four consulting: Consultant · IRIS Vs Market Benchmark — IIBA certification pathway: ECBA · Infosys / Accenture: JL3A · L10 Senior Analyst</t>
        </is>
      </c>
      <c r="V352" s="110" t="inlineStr">
        <is>
          <t>IIBA BABOK v3; certifications ECBA · entry → CCBA → CBAP · senior</t>
        </is>
      </c>
      <c r="W352" s="110" t="inlineStr">
        <is>
          <t>Core 2 · Future 2 · Functional 3 · Leadership not scored</t>
        </is>
      </c>
      <c r="X352" s="73" t="n">
        <v>276</v>
      </c>
      <c r="Y352" s="74" t="inlineStr">
        <is>
          <t>IRIS2136</t>
        </is>
      </c>
      <c r="Z352" s="74" t="inlineStr">
        <is>
          <t>Employee</t>
        </is>
      </c>
      <c r="AA352" s="74" t="inlineStr">
        <is>
          <t>Active</t>
        </is>
      </c>
      <c r="AB352" s="74" t="inlineStr">
        <is>
          <t>Neetu Rani Paul</t>
        </is>
      </c>
      <c r="AC352" s="164" t="n">
        <v>45078</v>
      </c>
      <c r="AD352" s="74" t="inlineStr">
        <is>
          <t>Business Analyst</t>
        </is>
      </c>
      <c r="AE352" s="74" t="inlineStr">
        <is>
          <t>MA</t>
        </is>
      </c>
      <c r="AF352" s="74" t="inlineStr">
        <is>
          <t>Yuvraj Kharchane</t>
        </is>
      </c>
      <c r="AG352" s="74" t="inlineStr">
        <is>
          <t>N-4</t>
        </is>
      </c>
      <c r="AH352" s="74" t="inlineStr">
        <is>
          <t>Individual Contributor</t>
        </is>
      </c>
      <c r="AI352" s="74" t="inlineStr">
        <is>
          <t>2 years, 7 months, 0 days</t>
        </is>
      </c>
      <c r="AJ352" s="74" t="inlineStr">
        <is>
          <t>3 years, 2 months, 24 days</t>
        </is>
      </c>
      <c r="AK352" s="74" t="inlineStr">
        <is>
          <t>Regtech</t>
        </is>
      </c>
      <c r="AL352" s="74" t="inlineStr">
        <is>
          <t>iDEAL</t>
        </is>
      </c>
      <c r="AM352" s="74" t="inlineStr">
        <is>
          <t>Technology</t>
        </is>
      </c>
      <c r="AN352" s="74" t="inlineStr">
        <is>
          <t>Business Analysis</t>
        </is>
      </c>
      <c r="AO352" s="74" t="inlineStr">
        <is>
          <t>No</t>
        </is>
      </c>
      <c r="AP352" s="74" t="inlineStr">
        <is>
          <t>Product/Project</t>
        </is>
      </c>
      <c r="AQ352" s="74" t="inlineStr">
        <is>
          <t>Business Analysis</t>
        </is>
      </c>
      <c r="AR352" s="74" t="inlineStr">
        <is>
          <t>Technical · BA, PM and QA</t>
        </is>
      </c>
      <c r="AS352" s="74" t="n">
        <v>20</v>
      </c>
      <c r="AT352" s="74" t="inlineStr">
        <is>
          <t>Covered</t>
        </is>
      </c>
      <c r="AU352" s="74" t="n"/>
      <c r="AV352" s="74" t="n"/>
      <c r="AW352" s="74" t="n"/>
      <c r="AX352" s="74" t="n"/>
      <c r="AY352" s="74" t="n"/>
      <c r="AZ352" s="74" t="n"/>
      <c r="BA352" s="74" t="n"/>
      <c r="BB352" s="74" t="n"/>
      <c r="BC352" s="74" t="n"/>
      <c r="BD352" s="74" t="n"/>
      <c r="BE352" s="74" t="n"/>
      <c r="BF352" s="74" t="n"/>
      <c r="BG352" s="74" t="n"/>
      <c r="BH352" s="74" t="n"/>
      <c r="BI352" s="74" t="n"/>
      <c r="BJ352" s="74" t="n"/>
      <c r="BK352" s="74" t="n"/>
      <c r="BL352" s="74" t="n"/>
      <c r="BM352" s="74" t="n"/>
      <c r="BN352" s="74" t="n"/>
      <c r="BO352" s="74" t="n"/>
      <c r="BP352" s="74" t="n"/>
      <c r="BQ352" s="74" t="n"/>
      <c r="BR352" s="74" t="n"/>
      <c r="BS352" s="74" t="n"/>
      <c r="BT352" s="74" t="n"/>
      <c r="BU352" s="74" t="n"/>
      <c r="BV352" s="74" t="n"/>
      <c r="BW352" s="74" t="n"/>
      <c r="BX352" s="74" t="n"/>
      <c r="BY352" s="74" t="n"/>
      <c r="BZ352" s="74" t="n"/>
      <c r="CA352" s="74" t="n"/>
      <c r="CB352" s="74" t="n"/>
      <c r="CC352" s="74" t="n"/>
      <c r="CD352" s="74" t="n"/>
      <c r="CE352" s="74" t="n"/>
      <c r="CF352" s="74" t="n"/>
      <c r="CG352" s="74" t="n"/>
      <c r="CH352" s="74" t="n"/>
      <c r="CI352" s="74" t="n"/>
      <c r="CJ352" s="74" t="n"/>
      <c r="CK352" s="74" t="n"/>
      <c r="CL352" s="74" t="n"/>
      <c r="CM352" s="74" t="n"/>
      <c r="CN352" s="74" t="n"/>
      <c r="CO352" s="74" t="n"/>
      <c r="CP352" s="74" t="n"/>
      <c r="CQ352" s="74" t="n"/>
      <c r="CR352" s="74" t="n"/>
      <c r="CS352" s="74" t="n"/>
      <c r="CT352" s="74" t="n"/>
      <c r="CU352" s="74" t="n"/>
      <c r="CV352" s="74" t="n"/>
      <c r="CW352" s="74" t="n"/>
      <c r="CX352" s="74" t="n"/>
      <c r="CY352" s="74" t="n"/>
      <c r="CZ352" s="74" t="n"/>
      <c r="DA352" s="74" t="n"/>
      <c r="DB352" s="74" t="n"/>
      <c r="DC352" s="74" t="inlineStr">
        <is>
          <t>IRIS2136</t>
        </is>
      </c>
      <c r="DD352" s="74" t="inlineStr">
        <is>
          <t>Employee</t>
        </is>
      </c>
      <c r="DE352" s="74" t="inlineStr">
        <is>
          <t>Active</t>
        </is>
      </c>
      <c r="DF352" s="74" t="inlineStr">
        <is>
          <t>Neetu Rani Paul</t>
        </is>
      </c>
      <c r="DG352" s="164" t="n">
        <v>45078</v>
      </c>
      <c r="DH352" s="74" t="inlineStr">
        <is>
          <t>Business Analyst</t>
        </is>
      </c>
      <c r="DI352" s="74" t="inlineStr">
        <is>
          <t>Business Analysis</t>
        </is>
      </c>
      <c r="DJ352" s="74" t="inlineStr">
        <is>
          <t>Business / Functional Analysis</t>
        </is>
      </c>
      <c r="DK352" s="74" t="inlineStr">
        <is>
          <t>Business Analyst</t>
        </is>
      </c>
      <c r="DL352" s="74" t="inlineStr">
        <is>
          <t>L3 – Professional / Associate</t>
        </is>
      </c>
      <c r="DM352" s="74" t="inlineStr">
        <is>
          <t>MA</t>
        </is>
      </c>
      <c r="DN352" s="74" t="inlineStr">
        <is>
          <t>Yuvraj Kharchane</t>
        </is>
      </c>
      <c r="DO352" s="74" t="inlineStr">
        <is>
          <t>N-4</t>
        </is>
      </c>
      <c r="DP352" s="74" t="inlineStr">
        <is>
          <t>Individual Contributor</t>
        </is>
      </c>
      <c r="DQ352" s="74" t="inlineStr">
        <is>
          <t>2 years, 7 months, 0 days</t>
        </is>
      </c>
      <c r="DR352" s="74" t="inlineStr">
        <is>
          <t>3 years, 0 months, 19 days</t>
        </is>
      </c>
      <c r="DS352" s="74" t="inlineStr">
        <is>
          <t>5 years, 7 months, 19 days</t>
        </is>
      </c>
      <c r="DT352" s="74" t="n"/>
      <c r="DU352" s="74" t="inlineStr">
        <is>
          <t>Regtech</t>
        </is>
      </c>
      <c r="DV352" s="74" t="inlineStr">
        <is>
          <t>iDEAL</t>
        </is>
      </c>
      <c r="DW352" s="74" t="inlineStr">
        <is>
          <t>Technology</t>
        </is>
      </c>
      <c r="DX352" s="74" t="inlineStr">
        <is>
          <t>Business Analysis</t>
        </is>
      </c>
      <c r="DY352" s="74" t="inlineStr">
        <is>
          <t>No</t>
        </is>
      </c>
      <c r="DZ352" s="74" t="inlineStr">
        <is>
          <t>Product/Project</t>
        </is>
      </c>
      <c r="EA352" s="74" t="inlineStr">
        <is>
          <t>Business Analysis</t>
        </is>
      </c>
      <c r="EB352" s="74" t="inlineStr">
        <is>
          <t>Technical · BA, PM and QA</t>
        </is>
      </c>
      <c r="EC352" s="74" t="inlineStr">
        <is>
          <t>Remote- Outside Mumbai</t>
        </is>
      </c>
      <c r="ED352" s="74"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EE352" s="74"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2" s="74"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EG352" s="74" t="n">
        <v>3</v>
      </c>
      <c r="EH352" s="164" t="n">
        <v>45931</v>
      </c>
      <c r="EI352" s="74" t="inlineStr">
        <is>
          <t>Same as current designation</t>
        </is>
      </c>
      <c r="EJ352" s="74" t="inlineStr">
        <is>
          <t>No</t>
        </is>
      </c>
      <c r="EK352" s="74" t="n">
        <v>3</v>
      </c>
      <c r="EL352" s="74" t="inlineStr">
        <is>
          <t>Medium</t>
        </is>
      </c>
      <c r="EM352" s="74" t="inlineStr">
        <is>
          <t>Trusted Professional</t>
        </is>
      </c>
      <c r="EN352" s="74" t="inlineStr">
        <is>
          <t>Not Ready</t>
        </is>
      </c>
      <c r="EO352" s="74" t="inlineStr">
        <is>
          <t>No</t>
        </is>
      </c>
      <c r="EP352" s="74" t="inlineStr">
        <is>
          <t>Yes</t>
        </is>
      </c>
      <c r="EQ352" s="74" t="n"/>
      <c r="ER352" s="74" t="inlineStr">
        <is>
          <t>Training on the effective utilization of AI tools.</t>
        </is>
      </c>
      <c r="ES352" s="74" t="n"/>
      <c r="ET352" s="74" t="n"/>
      <c r="EU352" s="74" t="n"/>
      <c r="EV352" s="130" t="n"/>
      <c r="EW352" s="131" t="n"/>
      <c r="EX352" s="131" t="n"/>
      <c r="EY352" s="131" t="n"/>
      <c r="EZ352" s="131" t="n"/>
      <c r="FA352" s="131" t="n"/>
      <c r="FB352" s="131" t="n"/>
      <c r="FC352" s="131" t="n"/>
    </row>
    <row r="353" ht="250" customHeight="1">
      <c r="A353" s="109" t="inlineStr">
        <is>
          <t>Mapped</t>
        </is>
      </c>
      <c r="B353" s="109" t="inlineStr">
        <is>
          <t>iDEAL</t>
        </is>
      </c>
      <c r="C353" s="110" t="inlineStr">
        <is>
          <t>IRIS2142</t>
        </is>
      </c>
      <c r="D353" s="110" t="inlineStr">
        <is>
          <t>Nilam Anandrao Kadam</t>
        </is>
      </c>
      <c r="E353" s="110" t="inlineStr">
        <is>
          <t>Technology</t>
        </is>
      </c>
      <c r="F353" s="162" t="inlineStr">
        <is>
          <t>Business Analyst</t>
        </is>
      </c>
      <c r="G353" s="162" t="inlineStr">
        <is>
          <t>Senior Business Analyst</t>
        </is>
      </c>
      <c r="H353" s="162" t="inlineStr">
        <is>
          <t>L3 – Professional / Associate</t>
        </is>
      </c>
      <c r="I353" s="162" t="inlineStr">
        <is>
          <t>A3</t>
        </is>
      </c>
      <c r="J353" s="166" t="inlineStr">
        <is>
          <t>▲ Up</t>
        </is>
      </c>
      <c r="K353" s="110" t="inlineStr">
        <is>
          <t>Business Analysis</t>
        </is>
      </c>
      <c r="L353" s="110" t="inlineStr">
        <is>
          <t>Business Analysis</t>
        </is>
      </c>
      <c r="M353" s="110" t="n"/>
      <c r="N353" s="110" t="n">
        <v>0</v>
      </c>
      <c r="O353" s="109" t="inlineStr">
        <is>
          <t>P2</t>
        </is>
      </c>
      <c r="P353" s="110" t="inlineStr">
        <is>
          <t>Developing</t>
        </is>
      </c>
      <c r="Q353" s="110" t="inlineStr">
        <is>
          <t>3 Apply</t>
        </is>
      </c>
      <c r="R353" s="110" t="inlineStr">
        <is>
          <t>2–4 yrs</t>
        </is>
      </c>
      <c r="S353" s="110" t="inlineStr">
        <is>
          <t>3–5 · 2–5</t>
        </is>
      </c>
      <c r="T353" s="110" t="inlineStr">
        <is>
          <t>Business Analyst</t>
        </is>
      </c>
      <c r="U353" s="110" t="inlineStr">
        <is>
          <t>Regnology — regulatory reporting: Junior BA · Reg Reporting · Big Four consulting: Consultant · IRIS Vs Market Benchmark — IIBA certification pathway: ECBA · Infosys / Accenture: JL3A · L10 Senior Analyst</t>
        </is>
      </c>
      <c r="V353" s="110" t="inlineStr">
        <is>
          <t>IIBA BABOK v3; certifications ECBA · entry → CCBA → CBAP · senior</t>
        </is>
      </c>
      <c r="W353" s="110" t="inlineStr">
        <is>
          <t>Core 2 · Future 2 · Functional 3 · Leadership not scored</t>
        </is>
      </c>
      <c r="X353" s="73" t="n">
        <v>278</v>
      </c>
      <c r="Y353" s="74" t="inlineStr">
        <is>
          <t>IRIS2142</t>
        </is>
      </c>
      <c r="Z353" s="74" t="inlineStr">
        <is>
          <t>Employee</t>
        </is>
      </c>
      <c r="AA353" s="74" t="inlineStr">
        <is>
          <t>Active</t>
        </is>
      </c>
      <c r="AB353" s="74" t="inlineStr">
        <is>
          <t>Nilam Anandrao Kadam</t>
        </is>
      </c>
      <c r="AC353" s="164" t="n">
        <v>45083</v>
      </c>
      <c r="AD353" s="74" t="inlineStr">
        <is>
          <t>Business Analyst</t>
        </is>
      </c>
      <c r="AE353" s="74" t="inlineStr">
        <is>
          <t>MBA</t>
        </is>
      </c>
      <c r="AF353" s="74" t="inlineStr">
        <is>
          <t>Dnyaneshwar Daund</t>
        </is>
      </c>
      <c r="AG353" s="74" t="inlineStr">
        <is>
          <t>N-4</t>
        </is>
      </c>
      <c r="AH353" s="74" t="inlineStr">
        <is>
          <t>Individual Contributor</t>
        </is>
      </c>
      <c r="AI353" s="74" t="inlineStr">
        <is>
          <t>2 years, 7 months, 0 days</t>
        </is>
      </c>
      <c r="AJ353" s="74" t="inlineStr">
        <is>
          <t>3 years, 2 months, 19 days</t>
        </is>
      </c>
      <c r="AK353" s="74" t="inlineStr">
        <is>
          <t>Regtech</t>
        </is>
      </c>
      <c r="AL353" s="74" t="inlineStr">
        <is>
          <t>iDEAL</t>
        </is>
      </c>
      <c r="AM353" s="74" t="inlineStr">
        <is>
          <t>Technology</t>
        </is>
      </c>
      <c r="AN353" s="74" t="inlineStr">
        <is>
          <t>Business Analysis</t>
        </is>
      </c>
      <c r="AO353" s="74" t="inlineStr">
        <is>
          <t>No</t>
        </is>
      </c>
      <c r="AP353" s="74" t="inlineStr">
        <is>
          <t>Product/Project</t>
        </is>
      </c>
      <c r="AQ353" s="74" t="inlineStr">
        <is>
          <t>Business Analysis</t>
        </is>
      </c>
      <c r="AR353" s="74" t="inlineStr">
        <is>
          <t>Technical · BA, PM and QA</t>
        </is>
      </c>
      <c r="AS353" s="74" t="n">
        <v>0</v>
      </c>
      <c r="AT353" s="74" t="inlineStr">
        <is>
          <t>E-Maternity</t>
        </is>
      </c>
      <c r="AU353" s="74" t="n"/>
      <c r="AV353" s="74" t="n"/>
      <c r="AW353" s="74" t="n"/>
      <c r="AX353" s="74" t="n"/>
      <c r="AY353" s="74" t="n"/>
      <c r="AZ353" s="74" t="n"/>
      <c r="BA353" s="74" t="n"/>
      <c r="BB353" s="74" t="n"/>
      <c r="BC353" s="74" t="n"/>
      <c r="BD353" s="74" t="n"/>
      <c r="BE353" s="74" t="n"/>
      <c r="BF353" s="74" t="n"/>
      <c r="BG353" s="74" t="n"/>
      <c r="BH353" s="74" t="n"/>
      <c r="BI353" s="74" t="n"/>
      <c r="BJ353" s="74" t="n"/>
      <c r="BK353" s="74" t="n"/>
      <c r="BL353" s="74" t="n"/>
      <c r="BM353" s="74" t="n"/>
      <c r="BN353" s="74" t="n"/>
      <c r="BO353" s="74" t="n"/>
      <c r="BP353" s="74" t="n"/>
      <c r="BQ353" s="74" t="n"/>
      <c r="BR353" s="74" t="n"/>
      <c r="BS353" s="74" t="n"/>
      <c r="BT353" s="74" t="n"/>
      <c r="BU353" s="74" t="n"/>
      <c r="BV353" s="74" t="n"/>
      <c r="BW353" s="74" t="n"/>
      <c r="BX353" s="74" t="n"/>
      <c r="BY353" s="74" t="n"/>
      <c r="BZ353" s="74" t="n"/>
      <c r="CA353" s="74" t="n"/>
      <c r="CB353" s="74" t="n"/>
      <c r="CC353" s="74" t="n"/>
      <c r="CD353" s="74" t="n"/>
      <c r="CE353" s="74" t="n"/>
      <c r="CF353" s="74" t="n"/>
      <c r="CG353" s="74" t="n"/>
      <c r="CH353" s="74" t="n"/>
      <c r="CI353" s="74" t="n"/>
      <c r="CJ353" s="74" t="n"/>
      <c r="CK353" s="74" t="n"/>
      <c r="CL353" s="74" t="n"/>
      <c r="CM353" s="74" t="n"/>
      <c r="CN353" s="74" t="n"/>
      <c r="CO353" s="74" t="n"/>
      <c r="CP353" s="74" t="n"/>
      <c r="CQ353" s="74" t="n"/>
      <c r="CR353" s="74" t="n"/>
      <c r="CS353" s="74" t="n"/>
      <c r="CT353" s="74" t="n"/>
      <c r="CU353" s="74" t="n"/>
      <c r="CV353" s="74" t="n"/>
      <c r="CW353" s="74" t="n"/>
      <c r="CX353" s="74" t="n"/>
      <c r="CY353" s="74" t="n"/>
      <c r="CZ353" s="74" t="n"/>
      <c r="DA353" s="74" t="n"/>
      <c r="DB353" s="74" t="n"/>
      <c r="DC353" s="74" t="inlineStr">
        <is>
          <t>IRIS2142</t>
        </is>
      </c>
      <c r="DD353" s="74" t="inlineStr">
        <is>
          <t>Employee</t>
        </is>
      </c>
      <c r="DE353" s="74" t="inlineStr">
        <is>
          <t>Active</t>
        </is>
      </c>
      <c r="DF353" s="74" t="inlineStr">
        <is>
          <t>Nilam Anandrao Kadam</t>
        </is>
      </c>
      <c r="DG353" s="164" t="n">
        <v>45083</v>
      </c>
      <c r="DH353" s="74" t="inlineStr">
        <is>
          <t>Business Analyst</t>
        </is>
      </c>
      <c r="DI353" s="74" t="inlineStr">
        <is>
          <t>Business Analysis</t>
        </is>
      </c>
      <c r="DJ353" s="74" t="inlineStr">
        <is>
          <t>Business / Functional Analysis</t>
        </is>
      </c>
      <c r="DK353" s="74" t="inlineStr">
        <is>
          <t>Business Analyst</t>
        </is>
      </c>
      <c r="DL353" s="74" t="inlineStr">
        <is>
          <t>L3 – Professional / Associate</t>
        </is>
      </c>
      <c r="DM353" s="74" t="inlineStr">
        <is>
          <t>MBA</t>
        </is>
      </c>
      <c r="DN353" s="74" t="inlineStr">
        <is>
          <t>Dnyaneshwar Daund</t>
        </is>
      </c>
      <c r="DO353" s="74" t="inlineStr">
        <is>
          <t>N-4</t>
        </is>
      </c>
      <c r="DP353" s="74" t="inlineStr">
        <is>
          <t>Individual Contributor</t>
        </is>
      </c>
      <c r="DQ353" s="74" t="inlineStr">
        <is>
          <t>2 years, 7 months, 0 days</t>
        </is>
      </c>
      <c r="DR353" s="74" t="inlineStr">
        <is>
          <t>3 years, 0 months, 14 days</t>
        </is>
      </c>
      <c r="DS353" s="74" t="inlineStr">
        <is>
          <t>5 years, 7 months, 14 days</t>
        </is>
      </c>
      <c r="DT353" s="74" t="n"/>
      <c r="DU353" s="74" t="inlineStr">
        <is>
          <t>Regtech</t>
        </is>
      </c>
      <c r="DV353" s="74" t="inlineStr">
        <is>
          <t>iDEAL</t>
        </is>
      </c>
      <c r="DW353" s="74" t="inlineStr">
        <is>
          <t>Technology</t>
        </is>
      </c>
      <c r="DX353" s="74" t="inlineStr">
        <is>
          <t>Business Analysis</t>
        </is>
      </c>
      <c r="DY353" s="74" t="inlineStr">
        <is>
          <t>No</t>
        </is>
      </c>
      <c r="DZ353" s="74" t="inlineStr">
        <is>
          <t>Product/Project</t>
        </is>
      </c>
      <c r="EA353" s="74" t="inlineStr">
        <is>
          <t>Business Analysis</t>
        </is>
      </c>
      <c r="EB353" s="74" t="inlineStr">
        <is>
          <t>Technical · BA, PM and QA</t>
        </is>
      </c>
      <c r="EC353" s="74" t="inlineStr">
        <is>
          <t>Remote- Outside Mumbai</t>
        </is>
      </c>
      <c r="ED353" s="74" t="inlineStr">
        <is>
          <t>On Maternity Leave</t>
        </is>
      </c>
      <c r="EE353" s="74"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3" s="74" t="inlineStr">
        <is>
          <t>On Maternity Leave</t>
        </is>
      </c>
      <c r="EG353" s="74" t="n">
        <v>3</v>
      </c>
      <c r="EH353" s="164" t="n">
        <v>45931</v>
      </c>
      <c r="EI353" s="74" t="inlineStr">
        <is>
          <t>Same as current designation</t>
        </is>
      </c>
      <c r="EJ353" s="74" t="inlineStr">
        <is>
          <t>No</t>
        </is>
      </c>
      <c r="EK353" s="74" t="n">
        <v>3</v>
      </c>
      <c r="EL353" s="74" t="inlineStr">
        <is>
          <t>Medium</t>
        </is>
      </c>
      <c r="EM353" s="74" t="inlineStr">
        <is>
          <t>Trusted Professional</t>
        </is>
      </c>
      <c r="EN353" s="74" t="inlineStr">
        <is>
          <t>Not Ready</t>
        </is>
      </c>
      <c r="EO353" s="74" t="inlineStr">
        <is>
          <t>No</t>
        </is>
      </c>
      <c r="EP353" s="74" t="inlineStr">
        <is>
          <t>Yes</t>
        </is>
      </c>
      <c r="EQ353" s="74" t="n"/>
      <c r="ER353" s="74" t="inlineStr">
        <is>
          <t>Training on the effective utilization of AI tools.</t>
        </is>
      </c>
      <c r="ES353" s="74" t="n"/>
      <c r="ET353" s="74" t="n"/>
      <c r="EU353" s="74" t="n"/>
      <c r="EV353" s="130" t="n"/>
      <c r="EW353" s="131" t="n"/>
      <c r="EX353" s="131" t="n"/>
      <c r="EY353" s="131" t="n"/>
      <c r="EZ353" s="131" t="n"/>
      <c r="FA353" s="131" t="n"/>
      <c r="FB353" s="131" t="n"/>
      <c r="FC353" s="131" t="n"/>
    </row>
    <row r="354" ht="250" customHeight="1">
      <c r="A354" s="109" t="inlineStr">
        <is>
          <t>Mapped</t>
        </is>
      </c>
      <c r="B354" s="109" t="inlineStr">
        <is>
          <t>iDEAL</t>
        </is>
      </c>
      <c r="C354" s="110" t="inlineStr">
        <is>
          <t>IRIS2066</t>
        </is>
      </c>
      <c r="D354" s="110" t="inlineStr">
        <is>
          <t>Shivani Mishra</t>
        </is>
      </c>
      <c r="E354" s="110" t="inlineStr">
        <is>
          <t>Technology</t>
        </is>
      </c>
      <c r="F354" s="162" t="inlineStr">
        <is>
          <t>Business Analyst</t>
        </is>
      </c>
      <c r="G354" s="162" t="inlineStr">
        <is>
          <t>Senior Business Analyst</t>
        </is>
      </c>
      <c r="H354" s="162" t="inlineStr">
        <is>
          <t>L3 – Professional / Associate</t>
        </is>
      </c>
      <c r="I354" s="162" t="inlineStr">
        <is>
          <t>A3</t>
        </is>
      </c>
      <c r="J354" s="166" t="inlineStr">
        <is>
          <t>▲ Up</t>
        </is>
      </c>
      <c r="K354" s="110" t="inlineStr">
        <is>
          <t>Business Analysis</t>
        </is>
      </c>
      <c r="L354" s="110" t="inlineStr">
        <is>
          <t>Business Analysis</t>
        </is>
      </c>
      <c r="M354" s="110" t="n"/>
      <c r="N354" s="110" t="n">
        <v>0</v>
      </c>
      <c r="O354" s="109" t="inlineStr">
        <is>
          <t>P2</t>
        </is>
      </c>
      <c r="P354" s="110" t="inlineStr">
        <is>
          <t>Developing</t>
        </is>
      </c>
      <c r="Q354" s="110" t="inlineStr">
        <is>
          <t>3 Apply</t>
        </is>
      </c>
      <c r="R354" s="110" t="inlineStr">
        <is>
          <t>2–4 yrs</t>
        </is>
      </c>
      <c r="S354" s="110" t="inlineStr">
        <is>
          <t>3–5 · 2–5</t>
        </is>
      </c>
      <c r="T354" s="110" t="inlineStr">
        <is>
          <t>Business Analyst</t>
        </is>
      </c>
      <c r="U354" s="110" t="inlineStr">
        <is>
          <t>Regnology — regulatory reporting: Junior BA · Reg Reporting · Big Four consulting: Consultant · IRIS Vs Market Benchmark — IIBA certification pathway: ECBA · Infosys / Accenture: JL3A · L10 Senior Analyst</t>
        </is>
      </c>
      <c r="V354" s="110" t="inlineStr">
        <is>
          <t>IIBA BABOK v3; certifications ECBA · entry → CCBA → CBAP · senior</t>
        </is>
      </c>
      <c r="W354" s="110" t="inlineStr">
        <is>
          <t>Core 2 · Future 2 · Functional 3 · Leadership not scored</t>
        </is>
      </c>
      <c r="X354" s="73" t="n">
        <v>242</v>
      </c>
      <c r="Y354" s="74" t="inlineStr">
        <is>
          <t>IRIS2066</t>
        </is>
      </c>
      <c r="Z354" s="74" t="inlineStr">
        <is>
          <t>Employee</t>
        </is>
      </c>
      <c r="AA354" s="74" t="inlineStr">
        <is>
          <t>Active</t>
        </is>
      </c>
      <c r="AB354" s="74" t="inlineStr">
        <is>
          <t>Shivani Mishra</t>
        </is>
      </c>
      <c r="AC354" s="164" t="n">
        <v>44837</v>
      </c>
      <c r="AD354" s="74" t="inlineStr">
        <is>
          <t>Business Analyst</t>
        </is>
      </c>
      <c r="AE354" s="74" t="inlineStr">
        <is>
          <t>M.Com</t>
        </is>
      </c>
      <c r="AF354" s="74" t="inlineStr">
        <is>
          <t>Yuvraj Kharchane</t>
        </is>
      </c>
      <c r="AG354" s="74" t="inlineStr">
        <is>
          <t>N-4</t>
        </is>
      </c>
      <c r="AH354" s="74" t="inlineStr">
        <is>
          <t>Individual Contributor</t>
        </is>
      </c>
      <c r="AI354" s="74" t="inlineStr">
        <is>
          <t>3 years, 6 months, 0 days</t>
        </is>
      </c>
      <c r="AJ354" s="74" t="inlineStr">
        <is>
          <t>3 years, 10 months, 22 days</t>
        </is>
      </c>
      <c r="AK354" s="74" t="inlineStr">
        <is>
          <t>Regtech</t>
        </is>
      </c>
      <c r="AL354" s="74" t="inlineStr">
        <is>
          <t>iDEAL</t>
        </is>
      </c>
      <c r="AM354" s="74" t="inlineStr">
        <is>
          <t>Technology</t>
        </is>
      </c>
      <c r="AN354" s="74" t="inlineStr">
        <is>
          <t>Business Analysis</t>
        </is>
      </c>
      <c r="AO354" s="74" t="inlineStr">
        <is>
          <t>No</t>
        </is>
      </c>
      <c r="AP354" s="74" t="inlineStr">
        <is>
          <t>Product/Project</t>
        </is>
      </c>
      <c r="AQ354" s="74" t="inlineStr">
        <is>
          <t>Business Analysis</t>
        </is>
      </c>
      <c r="AR354" s="74" t="inlineStr">
        <is>
          <t>Technical · BA, PM and QA</t>
        </is>
      </c>
      <c r="AS354" s="74" t="n">
        <v>0</v>
      </c>
      <c r="AT354" s="74" t="inlineStr">
        <is>
          <t>E-Maternity</t>
        </is>
      </c>
      <c r="AU354" s="74" t="n"/>
      <c r="AV354" s="74" t="n"/>
      <c r="AW354" s="74" t="n"/>
      <c r="AX354" s="74" t="n"/>
      <c r="AY354" s="74" t="n"/>
      <c r="AZ354" s="74" t="n"/>
      <c r="BA354" s="74" t="n"/>
      <c r="BB354" s="74" t="n"/>
      <c r="BC354" s="74" t="n"/>
      <c r="BD354" s="74" t="n"/>
      <c r="BE354" s="74" t="n"/>
      <c r="BF354" s="74" t="n"/>
      <c r="BG354" s="74" t="n"/>
      <c r="BH354" s="74" t="n"/>
      <c r="BI354" s="74" t="n"/>
      <c r="BJ354" s="74" t="n"/>
      <c r="BK354" s="74" t="n"/>
      <c r="BL354" s="74" t="n"/>
      <c r="BM354" s="74" t="n"/>
      <c r="BN354" s="74" t="n"/>
      <c r="BO354" s="74" t="n"/>
      <c r="BP354" s="74" t="n"/>
      <c r="BQ354" s="74" t="n"/>
      <c r="BR354" s="74" t="n"/>
      <c r="BS354" s="74" t="n"/>
      <c r="BT354" s="74" t="n"/>
      <c r="BU354" s="74" t="n"/>
      <c r="BV354" s="74" t="n"/>
      <c r="BW354" s="74" t="n"/>
      <c r="BX354" s="74" t="n"/>
      <c r="BY354" s="74" t="n"/>
      <c r="BZ354" s="74" t="n"/>
      <c r="CA354" s="74" t="n"/>
      <c r="CB354" s="74" t="n"/>
      <c r="CC354" s="74" t="n"/>
      <c r="CD354" s="74" t="n"/>
      <c r="CE354" s="74" t="n"/>
      <c r="CF354" s="74" t="n"/>
      <c r="CG354" s="74" t="n"/>
      <c r="CH354" s="74" t="n"/>
      <c r="CI354" s="74" t="n"/>
      <c r="CJ354" s="74" t="n"/>
      <c r="CK354" s="74" t="n"/>
      <c r="CL354" s="74" t="n"/>
      <c r="CM354" s="74" t="n"/>
      <c r="CN354" s="74" t="n"/>
      <c r="CO354" s="74" t="n"/>
      <c r="CP354" s="74" t="n"/>
      <c r="CQ354" s="74" t="n"/>
      <c r="CR354" s="74" t="n"/>
      <c r="CS354" s="74" t="n"/>
      <c r="CT354" s="74" t="n"/>
      <c r="CU354" s="74" t="n"/>
      <c r="CV354" s="74" t="n"/>
      <c r="CW354" s="74" t="n"/>
      <c r="CX354" s="74" t="n"/>
      <c r="CY354" s="74" t="n"/>
      <c r="CZ354" s="74" t="n"/>
      <c r="DA354" s="74" t="n"/>
      <c r="DB354" s="74" t="n"/>
      <c r="DC354" s="74" t="inlineStr">
        <is>
          <t>IRIS2066</t>
        </is>
      </c>
      <c r="DD354" s="74" t="inlineStr">
        <is>
          <t>Employee</t>
        </is>
      </c>
      <c r="DE354" s="74" t="inlineStr">
        <is>
          <t>Active</t>
        </is>
      </c>
      <c r="DF354" s="74" t="inlineStr">
        <is>
          <t>Shivani Mishra</t>
        </is>
      </c>
      <c r="DG354" s="164" t="n">
        <v>44837</v>
      </c>
      <c r="DH354" s="74" t="inlineStr">
        <is>
          <t>Business Analyst</t>
        </is>
      </c>
      <c r="DI354" s="74" t="inlineStr">
        <is>
          <t>Business Analysis</t>
        </is>
      </c>
      <c r="DJ354" s="74" t="inlineStr">
        <is>
          <t>Business / Functional Analysis</t>
        </is>
      </c>
      <c r="DK354" s="74" t="inlineStr">
        <is>
          <t>Business Analyst</t>
        </is>
      </c>
      <c r="DL354" s="74" t="inlineStr">
        <is>
          <t>L3 – Professional / Associate</t>
        </is>
      </c>
      <c r="DM354" s="74" t="inlineStr">
        <is>
          <t>M.Com</t>
        </is>
      </c>
      <c r="DN354" s="74" t="inlineStr">
        <is>
          <t>Yuvraj Kharchane</t>
        </is>
      </c>
      <c r="DO354" s="74" t="inlineStr">
        <is>
          <t>N-4</t>
        </is>
      </c>
      <c r="DP354" s="74" t="inlineStr">
        <is>
          <t>Individual Contributor</t>
        </is>
      </c>
      <c r="DQ354" s="74" t="inlineStr">
        <is>
          <t>3 years, 6 months, 0 days</t>
        </is>
      </c>
      <c r="DR354" s="74" t="inlineStr">
        <is>
          <t>3 years, 8 months, 17 days</t>
        </is>
      </c>
      <c r="DS354" s="74" t="inlineStr">
        <is>
          <t>7 years, 2 months, 17 days</t>
        </is>
      </c>
      <c r="DT354" s="74" t="n"/>
      <c r="DU354" s="74" t="inlineStr">
        <is>
          <t>Regtech</t>
        </is>
      </c>
      <c r="DV354" s="74" t="inlineStr">
        <is>
          <t>iDEAL</t>
        </is>
      </c>
      <c r="DW354" s="74" t="inlineStr">
        <is>
          <t>Technology</t>
        </is>
      </c>
      <c r="DX354" s="74" t="inlineStr">
        <is>
          <t>Business Analysis</t>
        </is>
      </c>
      <c r="DY354" s="74" t="inlineStr">
        <is>
          <t>No</t>
        </is>
      </c>
      <c r="DZ354" s="74" t="inlineStr">
        <is>
          <t>Product/Project</t>
        </is>
      </c>
      <c r="EA354" s="74" t="inlineStr">
        <is>
          <t>Business Analysis</t>
        </is>
      </c>
      <c r="EB354" s="74" t="inlineStr">
        <is>
          <t>Technical · BA, PM and QA</t>
        </is>
      </c>
      <c r="EC354" s="74" t="inlineStr">
        <is>
          <t>Remote- Outside Mumbai</t>
        </is>
      </c>
      <c r="ED354" s="74" t="inlineStr">
        <is>
          <t>On Maternity Leave</t>
        </is>
      </c>
      <c r="EE354" s="74"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4" s="74" t="inlineStr">
        <is>
          <t>On Maternity Leave</t>
        </is>
      </c>
      <c r="EG354" s="74" t="n">
        <v>3</v>
      </c>
      <c r="EH354" s="164" t="n">
        <v>45931</v>
      </c>
      <c r="EI354" s="74" t="inlineStr">
        <is>
          <t>Same as current designation</t>
        </is>
      </c>
      <c r="EJ354" s="74" t="inlineStr">
        <is>
          <t>No</t>
        </is>
      </c>
      <c r="EK354" s="74" t="n">
        <v>3</v>
      </c>
      <c r="EL354" s="74" t="inlineStr">
        <is>
          <t>Medium</t>
        </is>
      </c>
      <c r="EM354" s="74" t="inlineStr">
        <is>
          <t>Trusted Professional</t>
        </is>
      </c>
      <c r="EN354" s="74" t="inlineStr">
        <is>
          <t>Not Ready</t>
        </is>
      </c>
      <c r="EO354" s="74" t="inlineStr">
        <is>
          <t>No</t>
        </is>
      </c>
      <c r="EP354" s="74" t="inlineStr">
        <is>
          <t>Yes</t>
        </is>
      </c>
      <c r="EQ354" s="74" t="n"/>
      <c r="ER354" s="74" t="inlineStr">
        <is>
          <t>Training on the effective utilization of AI tools.</t>
        </is>
      </c>
      <c r="ES354" s="74" t="n"/>
      <c r="ET354" s="74" t="n"/>
      <c r="EU354" s="74" t="n"/>
      <c r="EV354" s="130" t="n"/>
      <c r="EW354" s="131" t="n"/>
      <c r="EX354" s="131" t="n"/>
      <c r="EY354" s="131" t="n"/>
      <c r="EZ354" s="131" t="n"/>
      <c r="FA354" s="131" t="n"/>
      <c r="FB354" s="131" t="n"/>
      <c r="FC354" s="131" t="n"/>
    </row>
    <row r="355" ht="250" customHeight="1">
      <c r="A355" s="109" t="inlineStr">
        <is>
          <t>Mapped</t>
        </is>
      </c>
      <c r="B355" s="109" t="inlineStr">
        <is>
          <t>iDEAL</t>
        </is>
      </c>
      <c r="C355" s="110" t="inlineStr">
        <is>
          <t>IRIS2067</t>
        </is>
      </c>
      <c r="D355" s="110" t="inlineStr">
        <is>
          <t>Silky Agarwal</t>
        </is>
      </c>
      <c r="E355" s="110" t="inlineStr">
        <is>
          <t>Technology</t>
        </is>
      </c>
      <c r="F355" s="162" t="inlineStr">
        <is>
          <t>Business Analyst</t>
        </is>
      </c>
      <c r="G355" s="162" t="inlineStr">
        <is>
          <t>Senior Business Analyst</t>
        </is>
      </c>
      <c r="H355" s="162" t="inlineStr">
        <is>
          <t>L3 – Professional / Associate</t>
        </is>
      </c>
      <c r="I355" s="162" t="inlineStr">
        <is>
          <t>A3</t>
        </is>
      </c>
      <c r="J355" s="166" t="inlineStr">
        <is>
          <t>▲ Up</t>
        </is>
      </c>
      <c r="K355" s="110" t="inlineStr">
        <is>
          <t>Business Analysis</t>
        </is>
      </c>
      <c r="L355" s="110" t="inlineStr">
        <is>
          <t>Business Analysis</t>
        </is>
      </c>
      <c r="M355" s="110" t="n"/>
      <c r="N355" s="110" t="n">
        <v>20</v>
      </c>
      <c r="O355" s="109" t="inlineStr">
        <is>
          <t>P2</t>
        </is>
      </c>
      <c r="P355" s="110" t="inlineStr">
        <is>
          <t>Developing</t>
        </is>
      </c>
      <c r="Q355" s="110" t="inlineStr">
        <is>
          <t>3 Apply</t>
        </is>
      </c>
      <c r="R355" s="110" t="inlineStr">
        <is>
          <t>2–4 yrs</t>
        </is>
      </c>
      <c r="S355" s="110" t="inlineStr">
        <is>
          <t>3–5 · 2–5</t>
        </is>
      </c>
      <c r="T355" s="110" t="inlineStr">
        <is>
          <t>Business Analyst</t>
        </is>
      </c>
      <c r="U355" s="110" t="inlineStr">
        <is>
          <t>Regnology — regulatory reporting: Junior BA · Reg Reporting · Big Four consulting: Consultant · IRIS Vs Market Benchmark — IIBA certification pathway: ECBA · Infosys / Accenture: JL3A · L10 Senior Analyst</t>
        </is>
      </c>
      <c r="V355" s="110" t="inlineStr">
        <is>
          <t>IIBA BABOK v3; certifications ECBA · entry → CCBA → CBAP · senior</t>
        </is>
      </c>
      <c r="W355" s="110" t="inlineStr">
        <is>
          <t>Core 2 · Future 2 · Functional 3 · Leadership not scored</t>
        </is>
      </c>
      <c r="X355" s="73" t="n">
        <v>243</v>
      </c>
      <c r="Y355" s="74" t="inlineStr">
        <is>
          <t>IRIS2067</t>
        </is>
      </c>
      <c r="Z355" s="74" t="inlineStr">
        <is>
          <t>Employee</t>
        </is>
      </c>
      <c r="AA355" s="74" t="inlineStr">
        <is>
          <t>Active</t>
        </is>
      </c>
      <c r="AB355" s="74" t="inlineStr">
        <is>
          <t>Silky Agarwal</t>
        </is>
      </c>
      <c r="AC355" s="164" t="n">
        <v>44837</v>
      </c>
      <c r="AD355" s="74" t="inlineStr">
        <is>
          <t>Business Analyst</t>
        </is>
      </c>
      <c r="AE355" s="74" t="inlineStr">
        <is>
          <t>MBA</t>
        </is>
      </c>
      <c r="AF355" s="74" t="inlineStr">
        <is>
          <t>Dnyaneshwar Daund</t>
        </is>
      </c>
      <c r="AG355" s="74" t="inlineStr">
        <is>
          <t>N-4</t>
        </is>
      </c>
      <c r="AH355" s="74" t="inlineStr">
        <is>
          <t>Individual Contributor</t>
        </is>
      </c>
      <c r="AI355" s="74" t="inlineStr">
        <is>
          <t>0 years, 4 months, 0 days</t>
        </is>
      </c>
      <c r="AJ355" s="74" t="inlineStr">
        <is>
          <t>3 years, 10 months, 22 days</t>
        </is>
      </c>
      <c r="AK355" s="74" t="inlineStr">
        <is>
          <t>Regtech</t>
        </is>
      </c>
      <c r="AL355" s="74" t="inlineStr">
        <is>
          <t>iDEAL</t>
        </is>
      </c>
      <c r="AM355" s="74" t="inlineStr">
        <is>
          <t>Technology</t>
        </is>
      </c>
      <c r="AN355" s="74" t="inlineStr">
        <is>
          <t>Business Analysis</t>
        </is>
      </c>
      <c r="AO355" s="74" t="inlineStr">
        <is>
          <t>No</t>
        </is>
      </c>
      <c r="AP355" s="74" t="inlineStr">
        <is>
          <t>Product/Project</t>
        </is>
      </c>
      <c r="AQ355" s="74" t="inlineStr">
        <is>
          <t>Business Analysis</t>
        </is>
      </c>
      <c r="AR355" s="74" t="inlineStr">
        <is>
          <t>Technical · BA, PM and QA</t>
        </is>
      </c>
      <c r="AS355" s="74" t="n">
        <v>20</v>
      </c>
      <c r="AT355" s="74" t="inlineStr">
        <is>
          <t>Covered</t>
        </is>
      </c>
      <c r="AU355" s="74" t="n"/>
      <c r="AV355" s="74" t="n"/>
      <c r="AW355" s="74" t="n"/>
      <c r="AX355" s="74" t="n"/>
      <c r="AY355" s="74" t="n"/>
      <c r="AZ355" s="74" t="n"/>
      <c r="BA355" s="74" t="n"/>
      <c r="BB355" s="74" t="n"/>
      <c r="BC355" s="74" t="n"/>
      <c r="BD355" s="74" t="n"/>
      <c r="BE355" s="74" t="n"/>
      <c r="BF355" s="74" t="n"/>
      <c r="BG355" s="74" t="n"/>
      <c r="BH355" s="74" t="n"/>
      <c r="BI355" s="74" t="n"/>
      <c r="BJ355" s="74" t="n"/>
      <c r="BK355" s="74" t="n"/>
      <c r="BL355" s="74" t="n"/>
      <c r="BM355" s="74" t="n"/>
      <c r="BN355" s="74" t="n"/>
      <c r="BO355" s="74" t="n"/>
      <c r="BP355" s="74" t="n"/>
      <c r="BQ355" s="74" t="n"/>
      <c r="BR355" s="74" t="n"/>
      <c r="BS355" s="74" t="n"/>
      <c r="BT355" s="74" t="n"/>
      <c r="BU355" s="74" t="n"/>
      <c r="BV355" s="74" t="n"/>
      <c r="BW355" s="74" t="n"/>
      <c r="BX355" s="74" t="n"/>
      <c r="BY355" s="74" t="n"/>
      <c r="BZ355" s="74" t="n"/>
      <c r="CA355" s="74" t="n"/>
      <c r="CB355" s="74" t="n"/>
      <c r="CC355" s="74" t="n"/>
      <c r="CD355" s="74" t="n"/>
      <c r="CE355" s="74" t="n"/>
      <c r="CF355" s="74" t="n"/>
      <c r="CG355" s="74" t="n"/>
      <c r="CH355" s="74" t="n"/>
      <c r="CI355" s="74" t="n"/>
      <c r="CJ355" s="74" t="n"/>
      <c r="CK355" s="74" t="n"/>
      <c r="CL355" s="74" t="n"/>
      <c r="CM355" s="74" t="n"/>
      <c r="CN355" s="74" t="n"/>
      <c r="CO355" s="74" t="n"/>
      <c r="CP355" s="74" t="n"/>
      <c r="CQ355" s="74" t="n"/>
      <c r="CR355" s="74" t="n"/>
      <c r="CS355" s="74" t="n"/>
      <c r="CT355" s="74" t="n"/>
      <c r="CU355" s="74" t="n"/>
      <c r="CV355" s="74" t="n"/>
      <c r="CW355" s="74" t="n"/>
      <c r="CX355" s="74" t="n"/>
      <c r="CY355" s="74" t="n"/>
      <c r="CZ355" s="74" t="n"/>
      <c r="DA355" s="74" t="n"/>
      <c r="DB355" s="74" t="n"/>
      <c r="DC355" s="74" t="inlineStr">
        <is>
          <t>IRIS2067</t>
        </is>
      </c>
      <c r="DD355" s="74" t="inlineStr">
        <is>
          <t>Employee</t>
        </is>
      </c>
      <c r="DE355" s="74" t="inlineStr">
        <is>
          <t>Active</t>
        </is>
      </c>
      <c r="DF355" s="74" t="inlineStr">
        <is>
          <t>Silky Agarwal</t>
        </is>
      </c>
      <c r="DG355" s="164" t="n">
        <v>44837</v>
      </c>
      <c r="DH355" s="74" t="inlineStr">
        <is>
          <t>Business Analyst</t>
        </is>
      </c>
      <c r="DI355" s="74" t="inlineStr">
        <is>
          <t>Business Analysis</t>
        </is>
      </c>
      <c r="DJ355" s="74" t="inlineStr">
        <is>
          <t>Business / Functional Analysis</t>
        </is>
      </c>
      <c r="DK355" s="74" t="inlineStr">
        <is>
          <t>Business Analyst</t>
        </is>
      </c>
      <c r="DL355" s="74" t="inlineStr">
        <is>
          <t>L3 – Professional / Associate</t>
        </is>
      </c>
      <c r="DM355" s="74" t="inlineStr">
        <is>
          <t>MBA</t>
        </is>
      </c>
      <c r="DN355" s="74" t="inlineStr">
        <is>
          <t>Dnyaneshwar Daund</t>
        </is>
      </c>
      <c r="DO355" s="74" t="inlineStr">
        <is>
          <t>N-4</t>
        </is>
      </c>
      <c r="DP355" s="74" t="inlineStr">
        <is>
          <t>Individual Contributor</t>
        </is>
      </c>
      <c r="DQ355" s="74" t="inlineStr">
        <is>
          <t>0 years, 4 months, 0 days</t>
        </is>
      </c>
      <c r="DR355" s="74" t="inlineStr">
        <is>
          <t>3 years, 8 months, 17 days</t>
        </is>
      </c>
      <c r="DS355" s="74" t="inlineStr">
        <is>
          <t>4 years, 0 months, 17 days</t>
        </is>
      </c>
      <c r="DT355" s="74" t="n"/>
      <c r="DU355" s="74" t="inlineStr">
        <is>
          <t>Regtech</t>
        </is>
      </c>
      <c r="DV355" s="74" t="inlineStr">
        <is>
          <t>iDEAL</t>
        </is>
      </c>
      <c r="DW355" s="74" t="inlineStr">
        <is>
          <t>Technology</t>
        </is>
      </c>
      <c r="DX355" s="74" t="inlineStr">
        <is>
          <t>Business Analysis</t>
        </is>
      </c>
      <c r="DY355" s="74" t="inlineStr">
        <is>
          <t>No</t>
        </is>
      </c>
      <c r="DZ355" s="74" t="inlineStr">
        <is>
          <t>Product/Project</t>
        </is>
      </c>
      <c r="EA355" s="74" t="inlineStr">
        <is>
          <t>Business Analysis</t>
        </is>
      </c>
      <c r="EB355" s="74" t="inlineStr">
        <is>
          <t>Technical · BA, PM and QA</t>
        </is>
      </c>
      <c r="EC355" s="74" t="inlineStr">
        <is>
          <t>Remote- Outside Mumbai</t>
        </is>
      </c>
      <c r="ED355" s="74"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EE355" s="74"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5" s="74"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EG355" s="74" t="n">
        <v>3</v>
      </c>
      <c r="EH355" s="164" t="n">
        <v>45931</v>
      </c>
      <c r="EI355" s="74" t="inlineStr">
        <is>
          <t>Same as current designation</t>
        </is>
      </c>
      <c r="EJ355" s="74" t="inlineStr">
        <is>
          <t>No</t>
        </is>
      </c>
      <c r="EK355" s="74" t="n">
        <v>3</v>
      </c>
      <c r="EL355" s="74" t="inlineStr">
        <is>
          <t>Medium</t>
        </is>
      </c>
      <c r="EM355" s="74" t="inlineStr">
        <is>
          <t>Emerging Talent</t>
        </is>
      </c>
      <c r="EN355" s="74" t="inlineStr">
        <is>
          <t>Not Ready</t>
        </is>
      </c>
      <c r="EO355" s="74" t="inlineStr">
        <is>
          <t>No</t>
        </is>
      </c>
      <c r="EP355" s="74" t="inlineStr">
        <is>
          <t>Yes</t>
        </is>
      </c>
      <c r="EQ355" s="74" t="n"/>
      <c r="ER355" s="74" t="inlineStr">
        <is>
          <t>Training on the effective utilization of AI tools.</t>
        </is>
      </c>
      <c r="ES355" s="74" t="n"/>
      <c r="ET355" s="74" t="n"/>
      <c r="EU355" s="74" t="n"/>
      <c r="EV355" s="130" t="n"/>
      <c r="EW355" s="131" t="n"/>
      <c r="EX355" s="131" t="n"/>
      <c r="EY355" s="131" t="n"/>
      <c r="EZ355" s="131" t="n"/>
      <c r="FA355" s="131" t="n"/>
      <c r="FB355" s="131" t="n"/>
      <c r="FC355" s="131" t="n"/>
    </row>
    <row r="356" ht="250" customHeight="1">
      <c r="A356" s="109" t="inlineStr">
        <is>
          <t>Mapped</t>
        </is>
      </c>
      <c r="B356" s="109" t="inlineStr">
        <is>
          <t>iDEAL</t>
        </is>
      </c>
      <c r="C356" s="110" t="inlineStr">
        <is>
          <t>IRIS2466</t>
        </is>
      </c>
      <c r="D356" s="110" t="inlineStr">
        <is>
          <t>Vidyasagar Reddy</t>
        </is>
      </c>
      <c r="E356" s="110" t="inlineStr">
        <is>
          <t>Technology</t>
        </is>
      </c>
      <c r="F356" s="162" t="inlineStr">
        <is>
          <t>Business Analyst</t>
        </is>
      </c>
      <c r="G356" s="162" t="inlineStr">
        <is>
          <t>Senior Business Analyst</t>
        </is>
      </c>
      <c r="H356" s="162" t="inlineStr">
        <is>
          <t>L3 – Professional / Associate</t>
        </is>
      </c>
      <c r="I356" s="162" t="inlineStr">
        <is>
          <t>A3</t>
        </is>
      </c>
      <c r="J356" s="166" t="inlineStr">
        <is>
          <t>▲ Up</t>
        </is>
      </c>
      <c r="K356" s="110" t="inlineStr">
        <is>
          <t>Business Analysis</t>
        </is>
      </c>
      <c r="L356" s="110" t="inlineStr">
        <is>
          <t>Business Analysis</t>
        </is>
      </c>
      <c r="M356" s="110" t="n"/>
      <c r="N356" s="110" t="n">
        <v>19</v>
      </c>
      <c r="O356" s="109" t="inlineStr">
        <is>
          <t>P2</t>
        </is>
      </c>
      <c r="P356" s="110" t="inlineStr">
        <is>
          <t>Developing</t>
        </is>
      </c>
      <c r="Q356" s="110" t="inlineStr">
        <is>
          <t>3 Apply</t>
        </is>
      </c>
      <c r="R356" s="110" t="inlineStr">
        <is>
          <t>2–4 yrs</t>
        </is>
      </c>
      <c r="S356" s="110" t="inlineStr">
        <is>
          <t>3–5 · 2–5</t>
        </is>
      </c>
      <c r="T356" s="110" t="inlineStr">
        <is>
          <t>Business Analyst</t>
        </is>
      </c>
      <c r="U356" s="110" t="inlineStr">
        <is>
          <t>Regnology — regulatory reporting: Junior BA · Reg Reporting · Big Four consulting: Consultant · IRIS Vs Market Benchmark — IIBA certification pathway: ECBA · Infosys / Accenture: JL3A · L10 Senior Analyst</t>
        </is>
      </c>
      <c r="V356" s="110" t="inlineStr">
        <is>
          <t>IIBA BABOK v3; certifications ECBA · entry → CCBA → CBAP · senior</t>
        </is>
      </c>
      <c r="W356" s="110" t="inlineStr">
        <is>
          <t>Core 2 · Future 2 · Functional 3 · Leadership not scored</t>
        </is>
      </c>
      <c r="X356" s="73" t="n">
        <v>439</v>
      </c>
      <c r="Y356" s="74" t="inlineStr">
        <is>
          <t>IRIS2466</t>
        </is>
      </c>
      <c r="Z356" s="74" t="inlineStr">
        <is>
          <t>Employee</t>
        </is>
      </c>
      <c r="AA356" s="74" t="inlineStr">
        <is>
          <t>Active</t>
        </is>
      </c>
      <c r="AB356" s="74" t="inlineStr">
        <is>
          <t>Vidyasagar Reddy</t>
        </is>
      </c>
      <c r="AC356" s="164" t="n">
        <v>46041</v>
      </c>
      <c r="AD356" s="74" t="inlineStr">
        <is>
          <t>Business Analyst</t>
        </is>
      </c>
      <c r="AE356" s="74" t="inlineStr">
        <is>
          <t>B.Tech</t>
        </is>
      </c>
      <c r="AF356" s="74" t="inlineStr">
        <is>
          <t>Dnyaneshwar Daund</t>
        </is>
      </c>
      <c r="AG356" s="74" t="inlineStr">
        <is>
          <t>N-4</t>
        </is>
      </c>
      <c r="AH356" s="74" t="inlineStr">
        <is>
          <t>Individual Contributor</t>
        </is>
      </c>
      <c r="AI356" s="74" t="inlineStr">
        <is>
          <t>1 years, 6 months, 0 days</t>
        </is>
      </c>
      <c r="AJ356" s="74" t="inlineStr">
        <is>
          <t>0 years, 7 months, 6 days</t>
        </is>
      </c>
      <c r="AK356" s="74" t="inlineStr">
        <is>
          <t>Regtech</t>
        </is>
      </c>
      <c r="AL356" s="74" t="inlineStr">
        <is>
          <t>iDEAL</t>
        </is>
      </c>
      <c r="AM356" s="74" t="inlineStr">
        <is>
          <t>Technology</t>
        </is>
      </c>
      <c r="AN356" s="74" t="inlineStr">
        <is>
          <t>Business Analysis</t>
        </is>
      </c>
      <c r="AO356" s="74" t="inlineStr">
        <is>
          <t>No</t>
        </is>
      </c>
      <c r="AP356" s="74" t="inlineStr">
        <is>
          <t>Product/Project</t>
        </is>
      </c>
      <c r="AQ356" s="74" t="inlineStr">
        <is>
          <t>Business Analysis</t>
        </is>
      </c>
      <c r="AR356" s="74" t="inlineStr">
        <is>
          <t>Technical · BA, PM and QA</t>
        </is>
      </c>
      <c r="AS356" s="74" t="n">
        <v>20</v>
      </c>
      <c r="AT356" s="74" t="inlineStr">
        <is>
          <t>Covered</t>
        </is>
      </c>
      <c r="AU356" s="74" t="n"/>
      <c r="AV356" s="74" t="n"/>
      <c r="AW356" s="74" t="n"/>
      <c r="AX356" s="74" t="n"/>
      <c r="AY356" s="74" t="n"/>
      <c r="AZ356" s="74" t="n"/>
      <c r="BA356" s="74" t="n"/>
      <c r="BB356" s="74" t="n"/>
      <c r="BC356" s="74" t="n"/>
      <c r="BD356" s="74" t="n"/>
      <c r="BE356" s="74" t="n"/>
      <c r="BF356" s="74" t="n"/>
      <c r="BG356" s="74" t="n"/>
      <c r="BH356" s="74" t="n"/>
      <c r="BI356" s="74" t="n"/>
      <c r="BJ356" s="74" t="n"/>
      <c r="BK356" s="74" t="n"/>
      <c r="BL356" s="74" t="n"/>
      <c r="BM356" s="74" t="n"/>
      <c r="BN356" s="74" t="n"/>
      <c r="BO356" s="74" t="n"/>
      <c r="BP356" s="74" t="n"/>
      <c r="BQ356" s="74" t="n"/>
      <c r="BR356" s="74" t="n"/>
      <c r="BS356" s="74" t="n"/>
      <c r="BT356" s="74" t="n"/>
      <c r="BU356" s="74" t="n"/>
      <c r="BV356" s="74" t="n"/>
      <c r="BW356" s="74" t="n"/>
      <c r="BX356" s="74" t="n"/>
      <c r="BY356" s="74" t="n"/>
      <c r="BZ356" s="74" t="n"/>
      <c r="CA356" s="74" t="n"/>
      <c r="CB356" s="74" t="n"/>
      <c r="CC356" s="74" t="n"/>
      <c r="CD356" s="74" t="n"/>
      <c r="CE356" s="74" t="n"/>
      <c r="CF356" s="74" t="n"/>
      <c r="CG356" s="74" t="n"/>
      <c r="CH356" s="74" t="n"/>
      <c r="CI356" s="74" t="n"/>
      <c r="CJ356" s="74" t="n"/>
      <c r="CK356" s="74" t="n"/>
      <c r="CL356" s="74" t="n"/>
      <c r="CM356" s="74" t="n"/>
      <c r="CN356" s="74" t="n"/>
      <c r="CO356" s="74" t="n"/>
      <c r="CP356" s="74" t="n"/>
      <c r="CQ356" s="74" t="n"/>
      <c r="CR356" s="74" t="n"/>
      <c r="CS356" s="74" t="n"/>
      <c r="CT356" s="74" t="n"/>
      <c r="CU356" s="74" t="n"/>
      <c r="CV356" s="74" t="n"/>
      <c r="CW356" s="74" t="n"/>
      <c r="CX356" s="74" t="n"/>
      <c r="CY356" s="74" t="n"/>
      <c r="CZ356" s="74" t="n"/>
      <c r="DA356" s="74" t="n"/>
      <c r="DB356" s="74" t="n"/>
      <c r="DC356" s="74" t="inlineStr">
        <is>
          <t>IRIS2466</t>
        </is>
      </c>
      <c r="DD356" s="74" t="inlineStr">
        <is>
          <t>Employee</t>
        </is>
      </c>
      <c r="DE356" s="74" t="inlineStr">
        <is>
          <t>Active</t>
        </is>
      </c>
      <c r="DF356" s="74" t="inlineStr">
        <is>
          <t>Vidyasagar Reddy</t>
        </is>
      </c>
      <c r="DG356" s="164" t="n">
        <v>46041</v>
      </c>
      <c r="DH356" s="74" t="inlineStr">
        <is>
          <t>Business Analyst</t>
        </is>
      </c>
      <c r="DI356" s="74" t="inlineStr">
        <is>
          <t>Business Analysis</t>
        </is>
      </c>
      <c r="DJ356" s="74" t="inlineStr">
        <is>
          <t>Business / Functional Analysis</t>
        </is>
      </c>
      <c r="DK356" s="74" t="inlineStr">
        <is>
          <t>Business Analyst</t>
        </is>
      </c>
      <c r="DL356" s="74" t="inlineStr">
        <is>
          <t>L3 – Professional / Associate</t>
        </is>
      </c>
      <c r="DM356" s="74" t="inlineStr">
        <is>
          <t>B.Tech</t>
        </is>
      </c>
      <c r="DN356" s="74" t="inlineStr">
        <is>
          <t>Dnyaneshwar Daund</t>
        </is>
      </c>
      <c r="DO356" s="74" t="inlineStr">
        <is>
          <t>N-4</t>
        </is>
      </c>
      <c r="DP356" s="74" t="inlineStr">
        <is>
          <t>Individual Contributor</t>
        </is>
      </c>
      <c r="DQ356" s="74" t="inlineStr">
        <is>
          <t>1 years, 6 months, 0 days</t>
        </is>
      </c>
      <c r="DR356" s="74" t="inlineStr">
        <is>
          <t>0 years, 5 months, 1 days</t>
        </is>
      </c>
      <c r="DS356" s="74" t="inlineStr">
        <is>
          <t>1 years, 11 months, 1 days</t>
        </is>
      </c>
      <c r="DT356" s="74" t="n"/>
      <c r="DU356" s="74" t="inlineStr">
        <is>
          <t>Regtech</t>
        </is>
      </c>
      <c r="DV356" s="74" t="inlineStr">
        <is>
          <t>iDEAL</t>
        </is>
      </c>
      <c r="DW356" s="74" t="inlineStr">
        <is>
          <t>Technology</t>
        </is>
      </c>
      <c r="DX356" s="74" t="inlineStr">
        <is>
          <t>Business Analysis</t>
        </is>
      </c>
      <c r="DY356" s="74" t="inlineStr">
        <is>
          <t>No</t>
        </is>
      </c>
      <c r="DZ356" s="74" t="inlineStr">
        <is>
          <t>Product/Project</t>
        </is>
      </c>
      <c r="EA356" s="74" t="inlineStr">
        <is>
          <t>Business Analysis</t>
        </is>
      </c>
      <c r="EB356" s="74" t="inlineStr">
        <is>
          <t>Technical · BA, PM and QA</t>
        </is>
      </c>
      <c r="EC356" s="74" t="inlineStr">
        <is>
          <t>Work From Office - Turbhe</t>
        </is>
      </c>
      <c r="ED356" s="74"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EE356" s="7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EF356" s="74"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EG356" s="74" t="n">
        <v>2</v>
      </c>
      <c r="EH356" s="164" t="n">
        <v>45931</v>
      </c>
      <c r="EI356" s="74" t="inlineStr">
        <is>
          <t>Same as current designation</t>
        </is>
      </c>
      <c r="EJ356" s="74" t="inlineStr">
        <is>
          <t>No</t>
        </is>
      </c>
      <c r="EK356" s="74" t="n">
        <v>3</v>
      </c>
      <c r="EL356" s="74" t="inlineStr">
        <is>
          <t>Medium</t>
        </is>
      </c>
      <c r="EM356" s="74" t="inlineStr">
        <is>
          <t>Emerging Talent</t>
        </is>
      </c>
      <c r="EN356" s="74" t="inlineStr">
        <is>
          <t>Not Ready</t>
        </is>
      </c>
      <c r="EO356" s="74" t="inlineStr">
        <is>
          <t>No</t>
        </is>
      </c>
      <c r="EP356" s="74" t="inlineStr">
        <is>
          <t>No</t>
        </is>
      </c>
      <c r="EQ356" s="74" t="n"/>
      <c r="ER356" s="74" t="inlineStr">
        <is>
          <t>XBRL Training, Training on the effective utilization of AI tools.</t>
        </is>
      </c>
      <c r="ES356" s="74" t="n"/>
      <c r="ET356" s="74" t="n"/>
      <c r="EU356" s="74" t="n"/>
      <c r="EV356" s="130" t="n"/>
      <c r="EW356" s="131" t="n"/>
      <c r="EX356" s="131" t="n"/>
      <c r="EY356" s="131" t="n"/>
      <c r="EZ356" s="131" t="n"/>
      <c r="FA356" s="131" t="n"/>
      <c r="FB356" s="131" t="n"/>
      <c r="FC356" s="131" t="n"/>
    </row>
    <row r="357" ht="250" customHeight="1">
      <c r="A357" s="109" t="inlineStr">
        <is>
          <t>Mapped</t>
        </is>
      </c>
      <c r="B357" s="109" t="inlineStr">
        <is>
          <t>iDEAL</t>
        </is>
      </c>
      <c r="C357" s="110" t="inlineStr">
        <is>
          <t>IRIS2310</t>
        </is>
      </c>
      <c r="D357" s="110" t="inlineStr">
        <is>
          <t>Vivek Kumar</t>
        </is>
      </c>
      <c r="E357" s="110" t="inlineStr">
        <is>
          <t>Technology</t>
        </is>
      </c>
      <c r="F357" s="162" t="inlineStr">
        <is>
          <t>Trainee Business Analyst</t>
        </is>
      </c>
      <c r="G357" s="162" t="inlineStr">
        <is>
          <t>Senior Business Analyst</t>
        </is>
      </c>
      <c r="H357" s="162" t="inlineStr">
        <is>
          <t>L2 – Trainee</t>
        </is>
      </c>
      <c r="I357" s="162" t="inlineStr">
        <is>
          <t>A3</t>
        </is>
      </c>
      <c r="J357" s="166" t="inlineStr">
        <is>
          <t>▲ Up</t>
        </is>
      </c>
      <c r="K357" s="110" t="inlineStr">
        <is>
          <t>Business Analysis</t>
        </is>
      </c>
      <c r="L357" s="110" t="inlineStr">
        <is>
          <t>Business Analysis</t>
        </is>
      </c>
      <c r="M357" s="110" t="n"/>
      <c r="N357" s="110" t="n">
        <v>20</v>
      </c>
      <c r="O357" s="109" t="inlineStr">
        <is>
          <t>P2</t>
        </is>
      </c>
      <c r="P357" s="110" t="inlineStr">
        <is>
          <t>Developing</t>
        </is>
      </c>
      <c r="Q357" s="110" t="inlineStr">
        <is>
          <t>3 Apply</t>
        </is>
      </c>
      <c r="R357" s="110" t="inlineStr">
        <is>
          <t>2–4 yrs</t>
        </is>
      </c>
      <c r="S357" s="110" t="inlineStr">
        <is>
          <t>3–5 · 2–5</t>
        </is>
      </c>
      <c r="T357" s="110" t="inlineStr">
        <is>
          <t>Business Analyst</t>
        </is>
      </c>
      <c r="U357" s="110" t="inlineStr">
        <is>
          <t>Regnology — regulatory reporting: Junior BA · Reg Reporting · Big Four consulting: Consultant · IRIS Vs Market Benchmark — IIBA certification pathway: ECBA · Infosys / Accenture: JL3A · L10 Senior Analyst</t>
        </is>
      </c>
      <c r="V357" s="110" t="inlineStr">
        <is>
          <t>IIBA BABOK v3; certifications ECBA · entry → CCBA → CBAP · senior</t>
        </is>
      </c>
      <c r="W357" s="110" t="inlineStr">
        <is>
          <t>Core 2 · Future 2 · Functional 3 · Leadership not scored</t>
        </is>
      </c>
      <c r="X357" s="73" t="n">
        <v>344</v>
      </c>
      <c r="Y357" s="74" t="inlineStr">
        <is>
          <t>IRIS2310</t>
        </is>
      </c>
      <c r="Z357" s="74" t="inlineStr">
        <is>
          <t>Employee</t>
        </is>
      </c>
      <c r="AA357" s="74" t="inlineStr">
        <is>
          <t>Active</t>
        </is>
      </c>
      <c r="AB357" s="74" t="inlineStr">
        <is>
          <t>Vivek Kumar</t>
        </is>
      </c>
      <c r="AC357" s="164" t="n">
        <v>45558</v>
      </c>
      <c r="AD357" s="74" t="inlineStr">
        <is>
          <t>Trainee Business Analyst</t>
        </is>
      </c>
      <c r="AE357" s="74" t="inlineStr">
        <is>
          <t>BBA</t>
        </is>
      </c>
      <c r="AF357" s="74" t="inlineStr">
        <is>
          <t>Aroosa Ghole</t>
        </is>
      </c>
      <c r="AG357" s="74" t="inlineStr">
        <is>
          <t>N-4</t>
        </is>
      </c>
      <c r="AH357" s="74" t="inlineStr">
        <is>
          <t>Individual Contributor</t>
        </is>
      </c>
      <c r="AI357" s="74" t="inlineStr">
        <is>
          <t>1 years, 1 months, 0 days</t>
        </is>
      </c>
      <c r="AJ357" s="74" t="inlineStr">
        <is>
          <t>1 years, 11 months, 2 days</t>
        </is>
      </c>
      <c r="AK357" s="74" t="inlineStr">
        <is>
          <t>Regtech</t>
        </is>
      </c>
      <c r="AL357" s="74" t="inlineStr">
        <is>
          <t>iDEAL</t>
        </is>
      </c>
      <c r="AM357" s="74" t="inlineStr">
        <is>
          <t>Technology</t>
        </is>
      </c>
      <c r="AN357" s="74" t="inlineStr">
        <is>
          <t>Business Analysis</t>
        </is>
      </c>
      <c r="AO357" s="74" t="inlineStr">
        <is>
          <t>No</t>
        </is>
      </c>
      <c r="AP357" s="74" t="inlineStr">
        <is>
          <t>Product/Project</t>
        </is>
      </c>
      <c r="AQ357" s="74" t="inlineStr">
        <is>
          <t>Business Analysis</t>
        </is>
      </c>
      <c r="AR357" s="74" t="inlineStr">
        <is>
          <t>Technical · BA, PM and QA</t>
        </is>
      </c>
      <c r="AS357" s="74" t="n">
        <v>20</v>
      </c>
      <c r="AT357" s="74" t="inlineStr">
        <is>
          <t>Covered</t>
        </is>
      </c>
      <c r="AU357" s="74" t="n"/>
      <c r="AV357" s="74" t="n"/>
      <c r="AW357" s="74" t="n"/>
      <c r="AX357" s="74" t="n"/>
      <c r="AY357" s="74" t="n"/>
      <c r="AZ357" s="74" t="n"/>
      <c r="BA357" s="74" t="n"/>
      <c r="BB357" s="74" t="n"/>
      <c r="BC357" s="74" t="n"/>
      <c r="BD357" s="74" t="n"/>
      <c r="BE357" s="74" t="n"/>
      <c r="BF357" s="74" t="n"/>
      <c r="BG357" s="74" t="n"/>
      <c r="BH357" s="74" t="n"/>
      <c r="BI357" s="74" t="n"/>
      <c r="BJ357" s="74" t="n"/>
      <c r="BK357" s="74" t="n"/>
      <c r="BL357" s="74" t="n"/>
      <c r="BM357" s="74" t="n"/>
      <c r="BN357" s="74" t="n"/>
      <c r="BO357" s="74" t="n"/>
      <c r="BP357" s="74" t="n"/>
      <c r="BQ357" s="74" t="n"/>
      <c r="BR357" s="74" t="n"/>
      <c r="BS357" s="74" t="n"/>
      <c r="BT357" s="74" t="n"/>
      <c r="BU357" s="74" t="n"/>
      <c r="BV357" s="74" t="n"/>
      <c r="BW357" s="74" t="n"/>
      <c r="BX357" s="74" t="n"/>
      <c r="BY357" s="74" t="n"/>
      <c r="BZ357" s="74" t="n"/>
      <c r="CA357" s="74" t="n"/>
      <c r="CB357" s="74" t="n"/>
      <c r="CC357" s="74" t="n"/>
      <c r="CD357" s="74" t="n"/>
      <c r="CE357" s="74" t="n"/>
      <c r="CF357" s="74" t="n"/>
      <c r="CG357" s="74" t="n"/>
      <c r="CH357" s="74" t="n"/>
      <c r="CI357" s="74" t="n"/>
      <c r="CJ357" s="74" t="n"/>
      <c r="CK357" s="74" t="n"/>
      <c r="CL357" s="74" t="n"/>
      <c r="CM357" s="74" t="n"/>
      <c r="CN357" s="74" t="n"/>
      <c r="CO357" s="74" t="n"/>
      <c r="CP357" s="74" t="n"/>
      <c r="CQ357" s="74" t="n"/>
      <c r="CR357" s="74" t="n"/>
      <c r="CS357" s="74" t="n"/>
      <c r="CT357" s="74" t="n"/>
      <c r="CU357" s="74" t="n"/>
      <c r="CV357" s="74" t="n"/>
      <c r="CW357" s="74" t="n"/>
      <c r="CX357" s="74" t="n"/>
      <c r="CY357" s="74" t="n"/>
      <c r="CZ357" s="74" t="n"/>
      <c r="DA357" s="74" t="n"/>
      <c r="DB357" s="74" t="n"/>
      <c r="DC357" s="74" t="inlineStr">
        <is>
          <t>IRIS2310</t>
        </is>
      </c>
      <c r="DD357" s="74" t="inlineStr">
        <is>
          <t>Employee</t>
        </is>
      </c>
      <c r="DE357" s="74" t="inlineStr">
        <is>
          <t>Serving Notice</t>
        </is>
      </c>
      <c r="DF357" s="74" t="inlineStr">
        <is>
          <t>Vivek Kumar</t>
        </is>
      </c>
      <c r="DG357" s="164" t="n">
        <v>45558</v>
      </c>
      <c r="DH357" s="74" t="inlineStr">
        <is>
          <t>Trainee Business Analyst</t>
        </is>
      </c>
      <c r="DI357" s="74" t="inlineStr">
        <is>
          <t>Business Analysis</t>
        </is>
      </c>
      <c r="DJ357" s="74" t="inlineStr">
        <is>
          <t>Business / Functional Analysis</t>
        </is>
      </c>
      <c r="DK357" s="74" t="inlineStr">
        <is>
          <t>Trainee Business Analyst</t>
        </is>
      </c>
      <c r="DL357" s="74" t="inlineStr">
        <is>
          <t>L2 – Trainee</t>
        </is>
      </c>
      <c r="DM357" s="74" t="inlineStr">
        <is>
          <t>BBA</t>
        </is>
      </c>
      <c r="DN357" s="74" t="inlineStr">
        <is>
          <t>Aroosa Ghole</t>
        </is>
      </c>
      <c r="DO357" s="74" t="inlineStr">
        <is>
          <t>N-4</t>
        </is>
      </c>
      <c r="DP357" s="74" t="inlineStr">
        <is>
          <t>Individual Contributor</t>
        </is>
      </c>
      <c r="DQ357" s="74" t="inlineStr">
        <is>
          <t>1 years, 1 months, 0 days</t>
        </is>
      </c>
      <c r="DR357" s="74" t="inlineStr">
        <is>
          <t>1 years, 8 months, 28 days</t>
        </is>
      </c>
      <c r="DS357" s="74" t="inlineStr">
        <is>
          <t>2 years, 9 months, 28 days</t>
        </is>
      </c>
      <c r="DT357" s="74" t="n"/>
      <c r="DU357" s="74" t="inlineStr">
        <is>
          <t>Regtech</t>
        </is>
      </c>
      <c r="DV357" s="74" t="inlineStr">
        <is>
          <t>iDEAL</t>
        </is>
      </c>
      <c r="DW357" s="74" t="inlineStr">
        <is>
          <t>Technology</t>
        </is>
      </c>
      <c r="DX357" s="74" t="inlineStr">
        <is>
          <t>Business Analysis</t>
        </is>
      </c>
      <c r="DY357" s="74" t="inlineStr">
        <is>
          <t>No</t>
        </is>
      </c>
      <c r="DZ357" s="74" t="inlineStr">
        <is>
          <t>Product/Project</t>
        </is>
      </c>
      <c r="EA357" s="74" t="inlineStr">
        <is>
          <t>Business Analysis</t>
        </is>
      </c>
      <c r="EB357" s="74" t="inlineStr">
        <is>
          <t>Technical · BA, PM and QA</t>
        </is>
      </c>
      <c r="EC357" s="74" t="inlineStr">
        <is>
          <t>Hybrid</t>
        </is>
      </c>
      <c r="ED357" s="74"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Now once their Database/Source Systems are finalized and shared we will proceeding with the completion of their ETL Logic and Implementation as well.</t>
        </is>
      </c>
      <c r="EE357" s="74"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EF357" s="74"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EG357" s="74" t="n">
        <v>3</v>
      </c>
      <c r="EH357" s="164" t="n">
        <v>45931</v>
      </c>
      <c r="EI357" s="74" t="inlineStr">
        <is>
          <t>Same as current designation</t>
        </is>
      </c>
      <c r="EJ357" s="74" t="inlineStr">
        <is>
          <t>No</t>
        </is>
      </c>
      <c r="EK357" s="74" t="n">
        <v>3</v>
      </c>
      <c r="EL357" s="74" t="inlineStr">
        <is>
          <t>Medium</t>
        </is>
      </c>
      <c r="EM357" s="74" t="inlineStr">
        <is>
          <t>Emerging Talent</t>
        </is>
      </c>
      <c r="EN357" s="74" t="inlineStr">
        <is>
          <t>Not Ready</t>
        </is>
      </c>
      <c r="EO357" s="74" t="inlineStr">
        <is>
          <t>No</t>
        </is>
      </c>
      <c r="EP357" s="74" t="inlineStr">
        <is>
          <t>No</t>
        </is>
      </c>
      <c r="EQ357" s="74" t="n"/>
      <c r="ER357" s="74" t="inlineStr">
        <is>
          <t>XBRL Training, Training on the effective utilization of AI tools.</t>
        </is>
      </c>
      <c r="ES357" s="74" t="n"/>
      <c r="ET357" s="74" t="n"/>
      <c r="EU357" s="74" t="n"/>
      <c r="EV357" s="130" t="n"/>
      <c r="EW357" s="131" t="n"/>
      <c r="EX357" s="131" t="n"/>
      <c r="EY357" s="131" t="n"/>
      <c r="EZ357" s="131" t="n"/>
      <c r="FA357" s="131" t="n"/>
      <c r="FB357" s="131" t="n"/>
      <c r="FC357" s="131" t="n"/>
    </row>
    <row r="358" ht="215.5" customHeight="1">
      <c r="A358" s="109" t="inlineStr">
        <is>
          <t>Mapped</t>
        </is>
      </c>
      <c r="B358" s="109" t="inlineStr">
        <is>
          <t>iDEAL</t>
        </is>
      </c>
      <c r="C358" s="110" t="inlineStr">
        <is>
          <t>IRIS2555</t>
        </is>
      </c>
      <c r="D358" s="110" t="inlineStr">
        <is>
          <t>Nidhi Kulkarni</t>
        </is>
      </c>
      <c r="E358" s="110" t="inlineStr">
        <is>
          <t>Technology</t>
        </is>
      </c>
      <c r="F358" s="162" t="inlineStr">
        <is>
          <t>Technical Support Analyst</t>
        </is>
      </c>
      <c r="G358" s="162" t="inlineStr">
        <is>
          <t>Senior Support Executive</t>
        </is>
      </c>
      <c r="H358" s="162" t="inlineStr">
        <is>
          <t>Not in current mapping files</t>
        </is>
      </c>
      <c r="I358" s="162" t="inlineStr">
        <is>
          <t>A3</t>
        </is>
      </c>
      <c r="J358" s="151" t="inlineStr">
        <is>
          <t>● Newly mapped</t>
        </is>
      </c>
      <c r="K358" s="110" t="inlineStr">
        <is>
          <t>Customer Success &amp; Support</t>
        </is>
      </c>
      <c r="L358" s="110" t="inlineStr">
        <is>
          <t>Application &amp; Product Support</t>
        </is>
      </c>
      <c r="M358" s="163" t="inlineStr">
        <is>
          <t>• Total experience · outside + at IRIS — HR — HRIS
• Confirm prior experience · provisional placement — HR</t>
        </is>
      </c>
      <c r="N358" s="110" t="n">
        <v>20</v>
      </c>
      <c r="O358" s="109" t="inlineStr">
        <is>
          <t>P2</t>
        </is>
      </c>
      <c r="P358" s="110" t="inlineStr">
        <is>
          <t>Developing</t>
        </is>
      </c>
      <c r="Q358" s="110" t="inlineStr">
        <is>
          <t>3 Apply</t>
        </is>
      </c>
      <c r="R358" s="110" t="inlineStr">
        <is>
          <t>2–4 yrs</t>
        </is>
      </c>
      <c r="S358" s="110" t="inlineStr">
        <is>
          <t>3–5 · 2–5</t>
        </is>
      </c>
      <c r="T358" s="110" t="inlineStr">
        <is>
          <t>Support / CS Executive</t>
        </is>
      </c>
      <c r="U358" s="110" t="inlineStr">
        <is>
          <t>IRIS Vs Competitor Benchmark — SaaS customer-success ladder: Associate CSM · Regnology: Product Support Specialist · Reg Reporting · IRIS Vs Competitor Benchmark — support tiers: L2 Application Support</t>
        </is>
      </c>
      <c r="V358" s="110" t="inlineStr">
        <is>
          <t>TSIA frameworks and benchmarks; ITIL 4 service desk; Gainsight customer-success practice</t>
        </is>
      </c>
      <c r="W358" s="110" t="inlineStr">
        <is>
          <t>Core 2 · Future 2 · Functional 3 · Leadership not scored</t>
        </is>
      </c>
      <c r="X358" s="73" t="n">
        <v>528</v>
      </c>
      <c r="Y358" s="74" t="inlineStr">
        <is>
          <t>IRIS2555</t>
        </is>
      </c>
      <c r="Z358" s="74" t="inlineStr">
        <is>
          <t>Employee</t>
        </is>
      </c>
      <c r="AA358" s="74" t="inlineStr">
        <is>
          <t>Active</t>
        </is>
      </c>
      <c r="AB358" s="74" t="inlineStr">
        <is>
          <t>Nidhi Kulkarni</t>
        </is>
      </c>
      <c r="AC358" s="164" t="n">
        <v>46252</v>
      </c>
      <c r="AD358" s="74" t="inlineStr">
        <is>
          <t>Technical Support Analyst</t>
        </is>
      </c>
      <c r="AE358" s="74" t="inlineStr">
        <is>
          <t>B.E</t>
        </is>
      </c>
      <c r="AF358" s="74" t="inlineStr">
        <is>
          <t>Aroosa Ghole</t>
        </is>
      </c>
      <c r="AG358" s="74" t="inlineStr">
        <is>
          <t>N-4</t>
        </is>
      </c>
      <c r="AH358" s="74" t="inlineStr">
        <is>
          <t>Individual Contributor</t>
        </is>
      </c>
      <c r="AI358" s="74" t="n"/>
      <c r="AJ358" s="74" t="inlineStr">
        <is>
          <t>0 years, 0 months, 7 days</t>
        </is>
      </c>
      <c r="AK358" s="74" t="inlineStr">
        <is>
          <t>Regtech</t>
        </is>
      </c>
      <c r="AL358" s="74" t="inlineStr">
        <is>
          <t>iDEAL</t>
        </is>
      </c>
      <c r="AM358" s="74" t="inlineStr">
        <is>
          <t>Technology</t>
        </is>
      </c>
      <c r="AN358" s="74" t="inlineStr">
        <is>
          <t>Development</t>
        </is>
      </c>
      <c r="AO358" s="74" t="inlineStr">
        <is>
          <t>Yes</t>
        </is>
      </c>
      <c r="AP358" s="74" t="inlineStr">
        <is>
          <t>Product/Project</t>
        </is>
      </c>
      <c r="AQ358" s="74" t="inlineStr">
        <is>
          <t>Business Analysis</t>
        </is>
      </c>
      <c r="AR358" s="74" t="inlineStr">
        <is>
          <t>Technical · BA, PM and QA</t>
        </is>
      </c>
      <c r="AS358" s="74" t="n">
        <v>20</v>
      </c>
      <c r="AT358" s="74" t="inlineStr">
        <is>
          <t>Covered</t>
        </is>
      </c>
      <c r="AU358" s="74" t="n"/>
      <c r="AV358" s="74" t="n"/>
      <c r="AW358" s="74" t="n"/>
      <c r="AX358" s="74" t="n"/>
      <c r="AY358" s="74" t="n"/>
      <c r="AZ358" s="74" t="n"/>
      <c r="BA358" s="74" t="n"/>
      <c r="BB358" s="74" t="n"/>
      <c r="BC358" s="74" t="n"/>
      <c r="BD358" s="74" t="n"/>
      <c r="BE358" s="74" t="n"/>
      <c r="BF358" s="74" t="n"/>
      <c r="BG358" s="74" t="n"/>
      <c r="BH358" s="74" t="n"/>
      <c r="BI358" s="74" t="n"/>
      <c r="BJ358" s="74" t="n"/>
      <c r="BK358" s="74" t="n"/>
      <c r="BL358" s="74" t="n"/>
      <c r="BM358" s="74" t="n"/>
      <c r="BN358" s="74" t="n"/>
      <c r="BO358" s="74" t="n"/>
      <c r="BP358" s="74" t="n"/>
      <c r="BQ358" s="74" t="n"/>
      <c r="BR358" s="74" t="n"/>
      <c r="BS358" s="74" t="n"/>
      <c r="BT358" s="74" t="n"/>
      <c r="BU358" s="74" t="n"/>
      <c r="BV358" s="74" t="n"/>
      <c r="BW358" s="74" t="n"/>
      <c r="BX358" s="74" t="n"/>
      <c r="BY358" s="74" t="n"/>
      <c r="BZ358" s="74" t="n"/>
      <c r="CA358" s="74" t="n"/>
      <c r="CB358" s="74" t="n"/>
      <c r="CC358" s="74" t="n"/>
      <c r="CD358" s="74" t="n"/>
      <c r="CE358" s="74" t="n"/>
      <c r="CF358" s="74" t="n"/>
      <c r="CG358" s="74" t="n"/>
      <c r="CH358" s="74" t="n"/>
      <c r="CI358" s="74" t="n"/>
      <c r="CJ358" s="74" t="n"/>
      <c r="CK358" s="74" t="n"/>
      <c r="CL358" s="74" t="n"/>
      <c r="CM358" s="74" t="n"/>
      <c r="CN358" s="74" t="n"/>
      <c r="CO358" s="74" t="n"/>
      <c r="CP358" s="74" t="n"/>
      <c r="CQ358" s="74" t="n"/>
      <c r="CR358" s="74" t="n"/>
      <c r="CS358" s="74" t="n"/>
      <c r="CT358" s="74" t="n"/>
      <c r="CU358" s="74" t="n"/>
      <c r="CV358" s="74" t="n"/>
      <c r="CW358" s="74" t="n"/>
      <c r="CX358" s="74" t="n"/>
      <c r="CY358" s="74" t="n"/>
      <c r="CZ358" s="74" t="n"/>
      <c r="DA358" s="74" t="n"/>
      <c r="DB358" s="74" t="n"/>
      <c r="DC358" s="74" t="n"/>
      <c r="DD358" s="74" t="n"/>
      <c r="DE358" s="74" t="n"/>
      <c r="DF358" s="74" t="n"/>
      <c r="DG358" s="74" t="n"/>
      <c r="DH358" s="74" t="n"/>
      <c r="DI358" s="74" t="n"/>
      <c r="DJ358" s="74" t="n"/>
      <c r="DK358" s="74" t="n"/>
      <c r="DL358" s="74" t="n"/>
      <c r="DM358" s="74" t="n"/>
      <c r="DN358" s="74" t="n"/>
      <c r="DO358" s="74" t="n"/>
      <c r="DP358" s="74" t="n"/>
      <c r="DQ358" s="74" t="n"/>
      <c r="DR358" s="74" t="n"/>
      <c r="DS358" s="74" t="n"/>
      <c r="DT358" s="74" t="n"/>
      <c r="DU358" s="74" t="n"/>
      <c r="DV358" s="74" t="n"/>
      <c r="DW358" s="74" t="n"/>
      <c r="DX358" s="74" t="n"/>
      <c r="DY358" s="74" t="n"/>
      <c r="DZ358" s="74" t="n"/>
      <c r="EA358" s="74" t="n"/>
      <c r="EB358" s="74" t="n"/>
      <c r="EC358" s="74" t="n"/>
      <c r="ED358" s="74" t="n"/>
      <c r="EE358" s="74" t="n"/>
      <c r="EF358" s="74" t="n"/>
      <c r="EG358" s="74" t="n"/>
      <c r="EH358" s="74" t="n"/>
      <c r="EI358" s="74" t="n"/>
      <c r="EJ358" s="74" t="n"/>
      <c r="EK358" s="74" t="n"/>
      <c r="EL358" s="74" t="n"/>
      <c r="EM358" s="74" t="n"/>
      <c r="EN358" s="74" t="n"/>
      <c r="EO358" s="74" t="n"/>
      <c r="EP358" s="74" t="n"/>
      <c r="EQ358" s="74" t="n"/>
      <c r="ER358" s="74" t="n"/>
      <c r="ES358" s="74" t="n"/>
      <c r="ET358" s="74" t="n"/>
      <c r="EU358" s="74" t="n"/>
      <c r="EV358" s="130" t="n"/>
      <c r="EW358" s="131" t="n"/>
      <c r="EX358" s="131" t="n"/>
      <c r="EY358" s="131" t="n"/>
      <c r="EZ358" s="131" t="n"/>
      <c r="FA358" s="131" t="n"/>
      <c r="FB358" s="131" t="n"/>
      <c r="FC358" s="131" t="n"/>
    </row>
    <row r="359" ht="215.5" customHeight="1">
      <c r="A359" s="109" t="inlineStr">
        <is>
          <t>Mapped</t>
        </is>
      </c>
      <c r="B359" s="109" t="inlineStr">
        <is>
          <t>iDEAL</t>
        </is>
      </c>
      <c r="C359" s="110" t="inlineStr">
        <is>
          <t>IRIS2552</t>
        </is>
      </c>
      <c r="D359" s="110" t="inlineStr">
        <is>
          <t>Shreekanth Samala</t>
        </is>
      </c>
      <c r="E359" s="110" t="inlineStr">
        <is>
          <t>Technology</t>
        </is>
      </c>
      <c r="F359" s="162" t="inlineStr">
        <is>
          <t>Technical Support Analyst</t>
        </is>
      </c>
      <c r="G359" s="162" t="inlineStr">
        <is>
          <t>Support Specialist</t>
        </is>
      </c>
      <c r="H359" s="162" t="inlineStr">
        <is>
          <t>Not in current mapping files</t>
        </is>
      </c>
      <c r="I359" s="162" t="inlineStr">
        <is>
          <t>A3</t>
        </is>
      </c>
      <c r="J359" s="151" t="inlineStr">
        <is>
          <t>● Newly mapped</t>
        </is>
      </c>
      <c r="K359" s="110" t="inlineStr">
        <is>
          <t>Customer Success &amp; Support</t>
        </is>
      </c>
      <c r="L359" s="110" t="inlineStr">
        <is>
          <t>Application &amp; Product Support</t>
        </is>
      </c>
      <c r="M359" s="110" t="n"/>
      <c r="N359" s="110" t="n">
        <v>20</v>
      </c>
      <c r="O359" s="109" t="inlineStr">
        <is>
          <t>P2</t>
        </is>
      </c>
      <c r="P359" s="110" t="inlineStr">
        <is>
          <t>Developing</t>
        </is>
      </c>
      <c r="Q359" s="110" t="inlineStr">
        <is>
          <t>3 Apply</t>
        </is>
      </c>
      <c r="R359" s="110" t="inlineStr">
        <is>
          <t>2–4 yrs</t>
        </is>
      </c>
      <c r="S359" s="110" t="inlineStr">
        <is>
          <t>3–5 · 2–5</t>
        </is>
      </c>
      <c r="T359" s="110" t="inlineStr">
        <is>
          <t>Senior Executive / CSM</t>
        </is>
      </c>
      <c r="U359" s="110" t="inlineStr">
        <is>
          <t>IRIS Vs Competitor Benchmark — SaaS customer-success ladder: Associate CSM · Regnology: Product Support Specialist · Reg Reporting · IRIS Vs Competitor Benchmark — support tiers: L2 Application Support</t>
        </is>
      </c>
      <c r="V359" s="110" t="inlineStr">
        <is>
          <t>TSIA frameworks and benchmarks; ITIL 4 service desk; Gainsight customer-success practice</t>
        </is>
      </c>
      <c r="W359" s="110" t="inlineStr">
        <is>
          <t>Core 2 · Future 2 · Functional 3 · Leadership not scored</t>
        </is>
      </c>
      <c r="X359" s="73" t="n">
        <v>525</v>
      </c>
      <c r="Y359" s="74" t="inlineStr">
        <is>
          <t>IRIS2552</t>
        </is>
      </c>
      <c r="Z359" s="74" t="inlineStr">
        <is>
          <t>Employee</t>
        </is>
      </c>
      <c r="AA359" s="74" t="inlineStr">
        <is>
          <t>Active</t>
        </is>
      </c>
      <c r="AB359" s="74" t="inlineStr">
        <is>
          <t>Shreekanth Samala</t>
        </is>
      </c>
      <c r="AC359" s="164" t="n">
        <v>46244</v>
      </c>
      <c r="AD359" s="74" t="inlineStr">
        <is>
          <t>Technical Support Analyst</t>
        </is>
      </c>
      <c r="AE359" s="74" t="inlineStr">
        <is>
          <t>MBA</t>
        </is>
      </c>
      <c r="AF359" s="74" t="inlineStr">
        <is>
          <t>Phuzel Siddiqui</t>
        </is>
      </c>
      <c r="AG359" s="74" t="inlineStr">
        <is>
          <t>N-5</t>
        </is>
      </c>
      <c r="AH359" s="74" t="inlineStr">
        <is>
          <t>Individual Contributor</t>
        </is>
      </c>
      <c r="AI359" s="74" t="inlineStr">
        <is>
          <t>13 years, 4 months, 0 days</t>
        </is>
      </c>
      <c r="AJ359" s="74" t="inlineStr">
        <is>
          <t>0 years, 0 months, 15 days</t>
        </is>
      </c>
      <c r="AK359" s="74" t="inlineStr">
        <is>
          <t>Regtech</t>
        </is>
      </c>
      <c r="AL359" s="74" t="inlineStr">
        <is>
          <t>iDEAL</t>
        </is>
      </c>
      <c r="AM359" s="74" t="inlineStr">
        <is>
          <t>Technology</t>
        </is>
      </c>
      <c r="AN359" s="74" t="inlineStr">
        <is>
          <t>Development</t>
        </is>
      </c>
      <c r="AO359" s="74" t="inlineStr">
        <is>
          <t>Yes</t>
        </is>
      </c>
      <c r="AP359" s="74" t="inlineStr">
        <is>
          <t>Product/Project</t>
        </is>
      </c>
      <c r="AQ359" s="74" t="inlineStr">
        <is>
          <t>Business Analysis</t>
        </is>
      </c>
      <c r="AR359" s="74" t="inlineStr">
        <is>
          <t>Technical · BA, PM and QA</t>
        </is>
      </c>
      <c r="AS359" s="74" t="n">
        <v>20</v>
      </c>
      <c r="AT359" s="74" t="inlineStr">
        <is>
          <t>Covered</t>
        </is>
      </c>
      <c r="AU359" s="74" t="n"/>
      <c r="AV359" s="74" t="n"/>
      <c r="AW359" s="74" t="n"/>
      <c r="AX359" s="74" t="n"/>
      <c r="AY359" s="74" t="n"/>
      <c r="AZ359" s="74" t="n"/>
      <c r="BA359" s="74" t="n"/>
      <c r="BB359" s="74" t="n"/>
      <c r="BC359" s="74" t="n"/>
      <c r="BD359" s="74" t="n"/>
      <c r="BE359" s="74" t="n"/>
      <c r="BF359" s="74" t="n"/>
      <c r="BG359" s="74" t="n"/>
      <c r="BH359" s="74" t="n"/>
      <c r="BI359" s="74" t="n"/>
      <c r="BJ359" s="74" t="n"/>
      <c r="BK359" s="74" t="n"/>
      <c r="BL359" s="74" t="n"/>
      <c r="BM359" s="74" t="n"/>
      <c r="BN359" s="74" t="n"/>
      <c r="BO359" s="74" t="n"/>
      <c r="BP359" s="74" t="n"/>
      <c r="BQ359" s="74" t="n"/>
      <c r="BR359" s="74" t="n"/>
      <c r="BS359" s="74" t="n"/>
      <c r="BT359" s="74" t="n"/>
      <c r="BU359" s="74" t="n"/>
      <c r="BV359" s="74" t="n"/>
      <c r="BW359" s="74" t="n"/>
      <c r="BX359" s="74" t="n"/>
      <c r="BY359" s="74" t="n"/>
      <c r="BZ359" s="74" t="n"/>
      <c r="CA359" s="74" t="n"/>
      <c r="CB359" s="74" t="n"/>
      <c r="CC359" s="74" t="n"/>
      <c r="CD359" s="74" t="n"/>
      <c r="CE359" s="74" t="n"/>
      <c r="CF359" s="74" t="n"/>
      <c r="CG359" s="74" t="n"/>
      <c r="CH359" s="74" t="n"/>
      <c r="CI359" s="74" t="n"/>
      <c r="CJ359" s="74" t="n"/>
      <c r="CK359" s="74" t="n"/>
      <c r="CL359" s="74" t="n"/>
      <c r="CM359" s="74" t="n"/>
      <c r="CN359" s="74" t="n"/>
      <c r="CO359" s="74" t="n"/>
      <c r="CP359" s="74" t="n"/>
      <c r="CQ359" s="74" t="n"/>
      <c r="CR359" s="74" t="n"/>
      <c r="CS359" s="74" t="n"/>
      <c r="CT359" s="74" t="n"/>
      <c r="CU359" s="74" t="n"/>
      <c r="CV359" s="74" t="n"/>
      <c r="CW359" s="74" t="n"/>
      <c r="CX359" s="74" t="n"/>
      <c r="CY359" s="74" t="n"/>
      <c r="CZ359" s="74" t="n"/>
      <c r="DA359" s="74" t="n"/>
      <c r="DB359" s="74" t="n"/>
      <c r="DC359" s="74" t="n"/>
      <c r="DD359" s="74" t="n"/>
      <c r="DE359" s="74" t="n"/>
      <c r="DF359" s="74" t="n"/>
      <c r="DG359" s="74" t="n"/>
      <c r="DH359" s="74" t="n"/>
      <c r="DI359" s="74" t="n"/>
      <c r="DJ359" s="74" t="n"/>
      <c r="DK359" s="74" t="n"/>
      <c r="DL359" s="74" t="n"/>
      <c r="DM359" s="74" t="n"/>
      <c r="DN359" s="74" t="n"/>
      <c r="DO359" s="74" t="n"/>
      <c r="DP359" s="74" t="n"/>
      <c r="DQ359" s="74" t="n"/>
      <c r="DR359" s="74" t="n"/>
      <c r="DS359" s="74" t="n"/>
      <c r="DT359" s="74" t="n"/>
      <c r="DU359" s="74" t="n"/>
      <c r="DV359" s="74" t="n"/>
      <c r="DW359" s="74" t="n"/>
      <c r="DX359" s="74" t="n"/>
      <c r="DY359" s="74" t="n"/>
      <c r="DZ359" s="74" t="n"/>
      <c r="EA359" s="74" t="n"/>
      <c r="EB359" s="74" t="n"/>
      <c r="EC359" s="74" t="n"/>
      <c r="ED359" s="74" t="n"/>
      <c r="EE359" s="74" t="n"/>
      <c r="EF359" s="74" t="n"/>
      <c r="EG359" s="74" t="n"/>
      <c r="EH359" s="74" t="n"/>
      <c r="EI359" s="74" t="n"/>
      <c r="EJ359" s="74" t="n"/>
      <c r="EK359" s="74" t="n"/>
      <c r="EL359" s="74" t="n"/>
      <c r="EM359" s="74" t="n"/>
      <c r="EN359" s="74" t="n"/>
      <c r="EO359" s="74" t="n"/>
      <c r="EP359" s="74" t="n"/>
      <c r="EQ359" s="74" t="n"/>
      <c r="ER359" s="74" t="n"/>
      <c r="ES359" s="74" t="n"/>
      <c r="ET359" s="74" t="n"/>
      <c r="EU359" s="74" t="n"/>
      <c r="EV359" s="130" t="n"/>
      <c r="EW359" s="131" t="n"/>
      <c r="EX359" s="131" t="n"/>
      <c r="EY359" s="131" t="n"/>
      <c r="EZ359" s="131" t="n"/>
      <c r="FA359" s="131" t="n"/>
      <c r="FB359" s="131" t="n"/>
      <c r="FC359" s="131" t="n"/>
    </row>
    <row r="360" ht="250" customHeight="1">
      <c r="A360" s="109" t="inlineStr">
        <is>
          <t>Mapped</t>
        </is>
      </c>
      <c r="B360" s="109" t="inlineStr">
        <is>
          <t>iDEAL</t>
        </is>
      </c>
      <c r="C360" s="110" t="inlineStr">
        <is>
          <t>IRIS2052</t>
        </is>
      </c>
      <c r="D360" s="110" t="inlineStr">
        <is>
          <t>Akshata Sabale</t>
        </is>
      </c>
      <c r="E360" s="110" t="inlineStr">
        <is>
          <t>Technology</t>
        </is>
      </c>
      <c r="F360" s="162" t="inlineStr">
        <is>
          <t>Software Engineer</t>
        </is>
      </c>
      <c r="G360" s="162" t="inlineStr">
        <is>
          <t>Senior Software Engineer</t>
        </is>
      </c>
      <c r="H360" s="162" t="inlineStr">
        <is>
          <t>L3 – Professional / Associate</t>
        </is>
      </c>
      <c r="I360" s="162" t="inlineStr">
        <is>
          <t>A3</t>
        </is>
      </c>
      <c r="J360" s="166" t="inlineStr">
        <is>
          <t>▲ Up</t>
        </is>
      </c>
      <c r="K360" s="110" t="inlineStr">
        <is>
          <t>Engineering &amp; Development</t>
        </is>
      </c>
      <c r="L360" s="110" t="inlineStr">
        <is>
          <t>Backend Development</t>
        </is>
      </c>
      <c r="M360" s="110" t="n"/>
      <c r="N360" s="110" t="n">
        <v>20</v>
      </c>
      <c r="O360" s="109" t="inlineStr">
        <is>
          <t>P2</t>
        </is>
      </c>
      <c r="P360" s="110" t="inlineStr">
        <is>
          <t>Developing</t>
        </is>
      </c>
      <c r="Q360" s="110" t="inlineStr">
        <is>
          <t>3 Apply</t>
        </is>
      </c>
      <c r="R360" s="110" t="inlineStr">
        <is>
          <t>2–4 yrs</t>
        </is>
      </c>
      <c r="S360" s="110" t="inlineStr">
        <is>
          <t>3–5 · 2–5</t>
        </is>
      </c>
      <c r="T360" s="110" t="inlineStr">
        <is>
          <t>Software Engineer</t>
        </is>
      </c>
      <c r="U360" s="110" t="inlineStr">
        <is>
          <t>Workiva: SE · Broadridge India: SE · Nasdaq / AxiomSL: SE · Salesforce: MTS · Atlassian: P40 · 3–7 yrs · Freshworks: Senior SE</t>
        </is>
      </c>
      <c r="V360" s="110" t="inlineStr">
        <is>
          <t>SFIA 9 · software development, programming; OWASP secure coding; cloud vendor certifications</t>
        </is>
      </c>
      <c r="W360" s="110" t="inlineStr">
        <is>
          <t>Core 2 · Future 2 · Functional 3 · Leadership not scored</t>
        </is>
      </c>
      <c r="X360" s="73" t="n">
        <v>236</v>
      </c>
      <c r="Y360" s="74" t="inlineStr">
        <is>
          <t>IRIS2052</t>
        </is>
      </c>
      <c r="Z360" s="74" t="inlineStr">
        <is>
          <t>Employee</t>
        </is>
      </c>
      <c r="AA360" s="74" t="inlineStr">
        <is>
          <t>Active</t>
        </is>
      </c>
      <c r="AB360" s="74" t="inlineStr">
        <is>
          <t>Akshata Sabale</t>
        </is>
      </c>
      <c r="AC360" s="164" t="n">
        <v>44774</v>
      </c>
      <c r="AD360" s="74" t="inlineStr">
        <is>
          <t>Software Engineer</t>
        </is>
      </c>
      <c r="AE360" s="74" t="inlineStr">
        <is>
          <t>B.E</t>
        </is>
      </c>
      <c r="AF360" s="74" t="inlineStr">
        <is>
          <t>Jitendra Kumar</t>
        </is>
      </c>
      <c r="AG360" s="74" t="inlineStr">
        <is>
          <t>N-4</t>
        </is>
      </c>
      <c r="AH360" s="74" t="inlineStr">
        <is>
          <t>Individual Contributor</t>
        </is>
      </c>
      <c r="AI360" s="74" t="inlineStr">
        <is>
          <t>1 years, 0 months, 0 days</t>
        </is>
      </c>
      <c r="AJ360" s="74" t="inlineStr">
        <is>
          <t>4 years, 0 months, 24 days</t>
        </is>
      </c>
      <c r="AK360" s="74" t="inlineStr">
        <is>
          <t>Regtech</t>
        </is>
      </c>
      <c r="AL360" s="74" t="inlineStr">
        <is>
          <t>iDEAL</t>
        </is>
      </c>
      <c r="AM360" s="74" t="inlineStr">
        <is>
          <t>Technology</t>
        </is>
      </c>
      <c r="AN360" s="74" t="inlineStr">
        <is>
          <t>Development</t>
        </is>
      </c>
      <c r="AO360" s="74" t="inlineStr">
        <is>
          <t>Yes</t>
        </is>
      </c>
      <c r="AP360" s="74" t="inlineStr">
        <is>
          <t>Product/Project</t>
        </is>
      </c>
      <c r="AQ360" s="74" t="inlineStr">
        <is>
          <t>.NET MVC</t>
        </is>
      </c>
      <c r="AR360" s="74" t="inlineStr">
        <is>
          <t>Technical - Developer</t>
        </is>
      </c>
      <c r="AS360" s="74" t="n">
        <v>20</v>
      </c>
      <c r="AT360" s="74" t="inlineStr">
        <is>
          <t>Covered</t>
        </is>
      </c>
      <c r="AU360" s="74" t="n"/>
      <c r="AV360" s="74" t="n"/>
      <c r="AW360" s="74" t="n"/>
      <c r="AX360" s="74" t="n"/>
      <c r="AY360" s="74" t="n"/>
      <c r="AZ360" s="74" t="n"/>
      <c r="BA360" s="74" t="n"/>
      <c r="BB360" s="74" t="n"/>
      <c r="BC360" s="74" t="n"/>
      <c r="BD360" s="74" t="n"/>
      <c r="BE360" s="74" t="n"/>
      <c r="BF360" s="74" t="n"/>
      <c r="BG360" s="74" t="n"/>
      <c r="BH360" s="74" t="n"/>
      <c r="BI360" s="74" t="n"/>
      <c r="BJ360" s="74" t="n"/>
      <c r="BK360" s="74" t="n"/>
      <c r="BL360" s="74" t="n"/>
      <c r="BM360" s="74" t="n"/>
      <c r="BN360" s="74" t="n"/>
      <c r="BO360" s="74" t="n"/>
      <c r="BP360" s="74" t="n"/>
      <c r="BQ360" s="74" t="n"/>
      <c r="BR360" s="74" t="n"/>
      <c r="BS360" s="74" t="n"/>
      <c r="BT360" s="74" t="n"/>
      <c r="BU360" s="74" t="n"/>
      <c r="BV360" s="74" t="n"/>
      <c r="BW360" s="74" t="n"/>
      <c r="BX360" s="74" t="n"/>
      <c r="BY360" s="74" t="n"/>
      <c r="BZ360" s="74" t="n"/>
      <c r="CA360" s="74" t="n"/>
      <c r="CB360" s="74" t="n"/>
      <c r="CC360" s="74" t="n"/>
      <c r="CD360" s="74" t="n"/>
      <c r="CE360" s="74" t="n"/>
      <c r="CF360" s="74" t="n"/>
      <c r="CG360" s="74" t="n"/>
      <c r="CH360" s="74" t="n"/>
      <c r="CI360" s="74" t="n"/>
      <c r="CJ360" s="74" t="n"/>
      <c r="CK360" s="74" t="n"/>
      <c r="CL360" s="74" t="n"/>
      <c r="CM360" s="74" t="n"/>
      <c r="CN360" s="74" t="n"/>
      <c r="CO360" s="74" t="n"/>
      <c r="CP360" s="74" t="n"/>
      <c r="CQ360" s="74" t="n"/>
      <c r="CR360" s="74" t="n"/>
      <c r="CS360" s="74" t="n"/>
      <c r="CT360" s="74" t="n"/>
      <c r="CU360" s="74" t="n"/>
      <c r="CV360" s="74" t="n"/>
      <c r="CW360" s="74" t="n"/>
      <c r="CX360" s="74" t="n"/>
      <c r="CY360" s="74" t="n"/>
      <c r="CZ360" s="74" t="n"/>
      <c r="DA360" s="74" t="n"/>
      <c r="DB360" s="74" t="n"/>
      <c r="DC360" s="74" t="inlineStr">
        <is>
          <t>IRIS2052</t>
        </is>
      </c>
      <c r="DD360" s="74" t="inlineStr">
        <is>
          <t>Employee</t>
        </is>
      </c>
      <c r="DE360" s="74" t="inlineStr">
        <is>
          <t>Active</t>
        </is>
      </c>
      <c r="DF360" s="74" t="inlineStr">
        <is>
          <t>Akshata Sabale</t>
        </is>
      </c>
      <c r="DG360" s="164" t="n">
        <v>44774</v>
      </c>
      <c r="DH360" s="74" t="inlineStr">
        <is>
          <t>Software Engineer</t>
        </is>
      </c>
      <c r="DI360" s="74" t="inlineStr">
        <is>
          <t>Engineering &amp; Development</t>
        </is>
      </c>
      <c r="DJ360" s="74" t="inlineStr">
        <is>
          <t>Backend Engineering ·.NET</t>
        </is>
      </c>
      <c r="DK360" s="74" t="inlineStr">
        <is>
          <t>Software Engineer</t>
        </is>
      </c>
      <c r="DL360" s="74" t="inlineStr">
        <is>
          <t>L3 – Professional / Associate</t>
        </is>
      </c>
      <c r="DM360" s="74" t="inlineStr">
        <is>
          <t>B.E</t>
        </is>
      </c>
      <c r="DN360" s="74" t="inlineStr">
        <is>
          <t>Jitendra Kumar</t>
        </is>
      </c>
      <c r="DO360" s="74" t="inlineStr">
        <is>
          <t>N-4</t>
        </is>
      </c>
      <c r="DP360" s="74" t="inlineStr">
        <is>
          <t>Individual Contributor</t>
        </is>
      </c>
      <c r="DQ360" s="74" t="inlineStr">
        <is>
          <t>1 years, 0 months, 0 days</t>
        </is>
      </c>
      <c r="DR360" s="74" t="inlineStr">
        <is>
          <t>3 years, 10 months, 19 days</t>
        </is>
      </c>
      <c r="DS360" s="74" t="inlineStr">
        <is>
          <t>4 years, 10 months, 19 days</t>
        </is>
      </c>
      <c r="DT360" s="74" t="n"/>
      <c r="DU360" s="74" t="inlineStr">
        <is>
          <t>Regtech</t>
        </is>
      </c>
      <c r="DV360" s="74" t="inlineStr">
        <is>
          <t>iDEAL</t>
        </is>
      </c>
      <c r="DW360" s="74" t="inlineStr">
        <is>
          <t>Technology</t>
        </is>
      </c>
      <c r="DX360" s="74" t="inlineStr">
        <is>
          <t>Development</t>
        </is>
      </c>
      <c r="DY360" s="74" t="inlineStr">
        <is>
          <t>Yes</t>
        </is>
      </c>
      <c r="DZ360" s="74" t="inlineStr">
        <is>
          <t>Product/Project</t>
        </is>
      </c>
      <c r="EA360" s="74" t="inlineStr">
        <is>
          <t>.NET MVC</t>
        </is>
      </c>
      <c r="EB360" s="74" t="inlineStr">
        <is>
          <t>Technical - Developer</t>
        </is>
      </c>
      <c r="EC360" s="74" t="inlineStr">
        <is>
          <t>Remote- Outside Mumbai</t>
        </is>
      </c>
      <c r="ED360" s="74"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EE360" s="149"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EF360" s="74"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EG360" s="74" t="n">
        <v>3</v>
      </c>
      <c r="EH360" s="74" t="n"/>
      <c r="EI360" s="74" t="inlineStr">
        <is>
          <t>Same as per records</t>
        </is>
      </c>
      <c r="EJ360" s="74" t="n"/>
      <c r="EK360" s="74" t="n">
        <v>3</v>
      </c>
      <c r="EL360" s="74" t="inlineStr">
        <is>
          <t>Medium</t>
        </is>
      </c>
      <c r="EM360" s="74" t="inlineStr">
        <is>
          <t>Core Contributor</t>
        </is>
      </c>
      <c r="EN360" s="74" t="inlineStr">
        <is>
          <t>Not Ready</t>
        </is>
      </c>
      <c r="EO360" s="74" t="inlineStr">
        <is>
          <t>No</t>
        </is>
      </c>
      <c r="EP360" s="74" t="inlineStr">
        <is>
          <t>No</t>
        </is>
      </c>
      <c r="EQ360" s="74" t="n"/>
      <c r="ER360" s="74" t="inlineStr">
        <is>
          <t>XBRL Training, Training on the effective utilization of AI tools.</t>
        </is>
      </c>
      <c r="ES360" s="74" t="n"/>
      <c r="ET360" s="74" t="n"/>
      <c r="EU360" s="74" t="n"/>
      <c r="EV360" s="130" t="n"/>
      <c r="EW360" s="131" t="n"/>
      <c r="EX360" s="131" t="n"/>
      <c r="EY360" s="131" t="n"/>
      <c r="EZ360" s="131" t="n"/>
      <c r="FA360" s="131" t="n"/>
      <c r="FB360" s="131" t="inlineStr">
        <is>
          <t>Annual KRAs · objective Measurable Minimum 5 - set by Manager</t>
        </is>
      </c>
      <c r="FC360" s="131" t="n"/>
    </row>
    <row r="361" ht="250" customHeight="1">
      <c r="A361" s="109" t="inlineStr">
        <is>
          <t>Mapped</t>
        </is>
      </c>
      <c r="B361" s="109" t="inlineStr">
        <is>
          <t>iDEAL</t>
        </is>
      </c>
      <c r="C361" s="110" t="inlineStr">
        <is>
          <t>IRIS1922</t>
        </is>
      </c>
      <c r="D361" s="110" t="inlineStr">
        <is>
          <t>H Marenna</t>
        </is>
      </c>
      <c r="E361" s="110" t="inlineStr">
        <is>
          <t>Technology</t>
        </is>
      </c>
      <c r="F361" s="162" t="inlineStr">
        <is>
          <t>Senior Software Engineer</t>
        </is>
      </c>
      <c r="G361" s="162" t="inlineStr">
        <is>
          <t>Senior Database Engineer</t>
        </is>
      </c>
      <c r="H361" s="110" t="inlineStr">
        <is>
          <t>L4 – Senior</t>
        </is>
      </c>
      <c r="I361" s="151" t="inlineStr">
        <is>
          <t>A3</t>
        </is>
      </c>
      <c r="J361" s="110" t="inlineStr">
        <is>
          <t>• Same level</t>
        </is>
      </c>
      <c r="K361" s="110" t="inlineStr">
        <is>
          <t>Engineering &amp; Development</t>
        </is>
      </c>
      <c r="L361" s="110" t="inlineStr">
        <is>
          <t>Data Engineering &amp; Database Development</t>
        </is>
      </c>
      <c r="M361" s="110" t="n"/>
      <c r="N361" s="110" t="n">
        <v>20</v>
      </c>
      <c r="O361" s="109" t="inlineStr">
        <is>
          <t>P2</t>
        </is>
      </c>
      <c r="P361" s="110" t="inlineStr">
        <is>
          <t>Developing</t>
        </is>
      </c>
      <c r="Q361" s="110" t="inlineStr">
        <is>
          <t>3 Apply</t>
        </is>
      </c>
      <c r="R361" s="110" t="inlineStr">
        <is>
          <t>2–4 yrs</t>
        </is>
      </c>
      <c r="S361" s="110" t="inlineStr">
        <is>
          <t>3–5 · 2–5</t>
        </is>
      </c>
      <c r="T361" s="110" t="inlineStr">
        <is>
          <t>Software Engineer</t>
        </is>
      </c>
      <c r="U361" s="110" t="inlineStr">
        <is>
          <t>Workiva: SE · Broadridge India: SE · Nasdaq / AxiomSL: SE · Salesforce: MTS · Atlassian: P40 · 3–7 yrs · Freshworks: Senior SE</t>
        </is>
      </c>
      <c r="V361" s="110" t="inlineStr">
        <is>
          <t>SFIA 9 · software development, programming; OWASP secure coding; cloud vendor certifications</t>
        </is>
      </c>
      <c r="W361" s="110" t="inlineStr">
        <is>
          <t>Core 2 · Future 2 · Functional 3 · Leadership not scored</t>
        </is>
      </c>
      <c r="X361" s="73" t="n">
        <v>185</v>
      </c>
      <c r="Y361" s="74" t="inlineStr">
        <is>
          <t>IRIS1922</t>
        </is>
      </c>
      <c r="Z361" s="74" t="inlineStr">
        <is>
          <t>Employee</t>
        </is>
      </c>
      <c r="AA361" s="74" t="inlineStr">
        <is>
          <t>Active</t>
        </is>
      </c>
      <c r="AB361" s="74" t="inlineStr">
        <is>
          <t>H Marenna</t>
        </is>
      </c>
      <c r="AC361" s="164" t="n">
        <v>44375</v>
      </c>
      <c r="AD361" s="74" t="inlineStr">
        <is>
          <t>Senior Software Engineer</t>
        </is>
      </c>
      <c r="AE361" s="74" t="inlineStr">
        <is>
          <t>B.Tech</t>
        </is>
      </c>
      <c r="AF361" s="74" t="inlineStr">
        <is>
          <t>Jitendra Kumar</t>
        </is>
      </c>
      <c r="AG361" s="74" t="inlineStr">
        <is>
          <t>N-4</t>
        </is>
      </c>
      <c r="AH361" s="74" t="inlineStr">
        <is>
          <t>Individual Contributor</t>
        </is>
      </c>
      <c r="AI361" s="74" t="inlineStr">
        <is>
          <t>4 years, 0 months, 0 days</t>
        </is>
      </c>
      <c r="AJ361" s="74" t="inlineStr">
        <is>
          <t>5 years, 1 months, 28 days</t>
        </is>
      </c>
      <c r="AK361" s="74" t="inlineStr">
        <is>
          <t>Regtech</t>
        </is>
      </c>
      <c r="AL361" s="74" t="inlineStr">
        <is>
          <t>iDEAL</t>
        </is>
      </c>
      <c r="AM361" s="74" t="inlineStr">
        <is>
          <t>Technology</t>
        </is>
      </c>
      <c r="AN361" s="74" t="inlineStr">
        <is>
          <t>Development</t>
        </is>
      </c>
      <c r="AO361" s="74" t="inlineStr">
        <is>
          <t>Yes</t>
        </is>
      </c>
      <c r="AP361" s="74" t="inlineStr">
        <is>
          <t>Product/Project</t>
        </is>
      </c>
      <c r="AQ361" s="74" t="inlineStr">
        <is>
          <t>Talend</t>
        </is>
      </c>
      <c r="AR361" s="74" t="inlineStr">
        <is>
          <t>Technical - Developer</t>
        </is>
      </c>
      <c r="AS361" s="74" t="n">
        <v>20</v>
      </c>
      <c r="AT361" s="74" t="inlineStr">
        <is>
          <t>Covered</t>
        </is>
      </c>
      <c r="AU361" s="74" t="n"/>
      <c r="AV361" s="74" t="n"/>
      <c r="AW361" s="74" t="n"/>
      <c r="AX361" s="74" t="n"/>
      <c r="AY361" s="74" t="n"/>
      <c r="AZ361" s="74" t="n"/>
      <c r="BA361" s="74" t="n"/>
      <c r="BB361" s="74" t="n"/>
      <c r="BC361" s="74" t="n"/>
      <c r="BD361" s="74" t="n"/>
      <c r="BE361" s="74" t="n"/>
      <c r="BF361" s="74" t="n"/>
      <c r="BG361" s="74" t="n"/>
      <c r="BH361" s="74" t="n"/>
      <c r="BI361" s="74" t="n"/>
      <c r="BJ361" s="74" t="n"/>
      <c r="BK361" s="74" t="n"/>
      <c r="BL361" s="74" t="n"/>
      <c r="BM361" s="74" t="n"/>
      <c r="BN361" s="74" t="n"/>
      <c r="BO361" s="74" t="n"/>
      <c r="BP361" s="74" t="n"/>
      <c r="BQ361" s="74" t="n"/>
      <c r="BR361" s="74" t="n"/>
      <c r="BS361" s="74" t="n"/>
      <c r="BT361" s="74" t="n"/>
      <c r="BU361" s="74" t="n"/>
      <c r="BV361" s="74" t="n"/>
      <c r="BW361" s="74" t="n"/>
      <c r="BX361" s="74" t="n"/>
      <c r="BY361" s="74" t="n"/>
      <c r="BZ361" s="74" t="n"/>
      <c r="CA361" s="74" t="n"/>
      <c r="CB361" s="74" t="n"/>
      <c r="CC361" s="74" t="n"/>
      <c r="CD361" s="74" t="n"/>
      <c r="CE361" s="74" t="n"/>
      <c r="CF361" s="74" t="n"/>
      <c r="CG361" s="74" t="n"/>
      <c r="CH361" s="74" t="n"/>
      <c r="CI361" s="74" t="n"/>
      <c r="CJ361" s="74" t="n"/>
      <c r="CK361" s="74" t="n"/>
      <c r="CL361" s="74" t="n"/>
      <c r="CM361" s="74" t="n"/>
      <c r="CN361" s="74" t="n"/>
      <c r="CO361" s="74" t="n"/>
      <c r="CP361" s="74" t="n"/>
      <c r="CQ361" s="74" t="n"/>
      <c r="CR361" s="74" t="n"/>
      <c r="CS361" s="74" t="n"/>
      <c r="CT361" s="74" t="n"/>
      <c r="CU361" s="74" t="n"/>
      <c r="CV361" s="74" t="n"/>
      <c r="CW361" s="74" t="n"/>
      <c r="CX361" s="74" t="n"/>
      <c r="CY361" s="74" t="n"/>
      <c r="CZ361" s="74" t="n"/>
      <c r="DA361" s="74" t="n"/>
      <c r="DB361" s="74" t="n"/>
      <c r="DC361" s="74" t="inlineStr">
        <is>
          <t>IRIS1922</t>
        </is>
      </c>
      <c r="DD361" s="74" t="inlineStr">
        <is>
          <t>Employee</t>
        </is>
      </c>
      <c r="DE361" s="74" t="inlineStr">
        <is>
          <t>Active</t>
        </is>
      </c>
      <c r="DF361" s="74" t="inlineStr">
        <is>
          <t>H Marenna</t>
        </is>
      </c>
      <c r="DG361" s="164" t="n">
        <v>44375</v>
      </c>
      <c r="DH361" s="74" t="inlineStr">
        <is>
          <t>Senior Software Engineer</t>
        </is>
      </c>
      <c r="DI361" s="74" t="inlineStr">
        <is>
          <t>Engineering &amp; Development</t>
        </is>
      </c>
      <c r="DJ361" s="74" t="inlineStr">
        <is>
          <t>Software Engineering</t>
        </is>
      </c>
      <c r="DK361" s="74" t="inlineStr">
        <is>
          <t>Senior Software Engineer</t>
        </is>
      </c>
      <c r="DL361" s="74" t="inlineStr">
        <is>
          <t>L4 – Senior</t>
        </is>
      </c>
      <c r="DM361" s="74" t="inlineStr">
        <is>
          <t>B.Tech</t>
        </is>
      </c>
      <c r="DN361" s="74" t="inlineStr">
        <is>
          <t>Jignasha Sawla</t>
        </is>
      </c>
      <c r="DO361" s="74" t="inlineStr">
        <is>
          <t>N-5</t>
        </is>
      </c>
      <c r="DP361" s="74" t="inlineStr">
        <is>
          <t>Individual Contributor</t>
        </is>
      </c>
      <c r="DQ361" s="74" t="inlineStr">
        <is>
          <t>4 years, 0 months, 0 days</t>
        </is>
      </c>
      <c r="DR361" s="74" t="inlineStr">
        <is>
          <t>4 years, 11 months, 23 days</t>
        </is>
      </c>
      <c r="DS361" s="74" t="inlineStr">
        <is>
          <t>8 years, 11 months, 23 days</t>
        </is>
      </c>
      <c r="DT361" s="74" t="n"/>
      <c r="DU361" s="74" t="inlineStr">
        <is>
          <t>Regtech</t>
        </is>
      </c>
      <c r="DV361" s="74" t="inlineStr">
        <is>
          <t>iDEAL</t>
        </is>
      </c>
      <c r="DW361" s="74" t="inlineStr">
        <is>
          <t>Technology</t>
        </is>
      </c>
      <c r="DX361" s="74" t="inlineStr">
        <is>
          <t>Development</t>
        </is>
      </c>
      <c r="DY361" s="74" t="inlineStr">
        <is>
          <t>Yes</t>
        </is>
      </c>
      <c r="DZ361" s="74" t="inlineStr">
        <is>
          <t>Product/Project</t>
        </is>
      </c>
      <c r="EA361" s="74" t="inlineStr">
        <is>
          <t>Talend</t>
        </is>
      </c>
      <c r="EB361" s="74" t="inlineStr">
        <is>
          <t>Technical - Developer</t>
        </is>
      </c>
      <c r="EC361" s="74" t="inlineStr">
        <is>
          <t>Hybrid</t>
        </is>
      </c>
      <c r="ED361" s="74"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EE361" s="74"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EF361" s="74" t="inlineStr">
        <is>
          <t>1.Translate business requirements into end-to-end database solutions, including schema design and development</t>
        </is>
      </c>
      <c r="EG361" s="74" t="n">
        <v>2</v>
      </c>
      <c r="EH361" s="74" t="n"/>
      <c r="EI361" s="74" t="inlineStr">
        <is>
          <t>Same as per records</t>
        </is>
      </c>
      <c r="EJ361" s="74" t="n"/>
      <c r="EK361" s="74" t="n">
        <v>2</v>
      </c>
      <c r="EL361" s="74" t="inlineStr">
        <is>
          <t>Low</t>
        </is>
      </c>
      <c r="EM361" s="74" t="inlineStr">
        <is>
          <t>Reliable Specialist</t>
        </is>
      </c>
      <c r="EN361" s="74" t="inlineStr">
        <is>
          <t>Not Ready</t>
        </is>
      </c>
      <c r="EO361" s="74" t="inlineStr">
        <is>
          <t>No</t>
        </is>
      </c>
      <c r="EP361" s="74" t="inlineStr">
        <is>
          <t>No</t>
        </is>
      </c>
      <c r="EQ361" s="74" t="n"/>
      <c r="ER361" s="74" t="inlineStr">
        <is>
          <t>Training on the effective utilization of AI tools.</t>
        </is>
      </c>
      <c r="ES361" s="74" t="n"/>
      <c r="ET361" s="74" t="n"/>
      <c r="EU361" s="74" t="n"/>
      <c r="EV361" s="130" t="n"/>
      <c r="EW361" s="131" t="n"/>
      <c r="EX361" s="131" t="n"/>
      <c r="EY361" s="131" t="n"/>
      <c r="EZ361" s="131" t="n"/>
      <c r="FA361" s="131" t="n"/>
      <c r="FB361" s="131" t="n"/>
      <c r="FC361" s="131" t="n"/>
    </row>
    <row r="362" ht="250" customHeight="1">
      <c r="A362" s="109" t="inlineStr">
        <is>
          <t>Mapped</t>
        </is>
      </c>
      <c r="B362" s="109" t="inlineStr">
        <is>
          <t>iDEAL</t>
        </is>
      </c>
      <c r="C362" s="110" t="inlineStr">
        <is>
          <t>IRIS2530</t>
        </is>
      </c>
      <c r="D362" s="110" t="inlineStr">
        <is>
          <t>Jay Gudhka</t>
        </is>
      </c>
      <c r="E362" s="110" t="inlineStr">
        <is>
          <t>Technology</t>
        </is>
      </c>
      <c r="F362" s="162" t="inlineStr">
        <is>
          <t>Senior Software Engineer</t>
        </is>
      </c>
      <c r="G362" s="162" t="inlineStr">
        <is>
          <t>Technical Specialist</t>
        </is>
      </c>
      <c r="H362" s="162" t="inlineStr">
        <is>
          <t>L4 – Senior</t>
        </is>
      </c>
      <c r="I362" s="162" t="inlineStr">
        <is>
          <t>A3</t>
        </is>
      </c>
      <c r="J362" s="166" t="inlineStr">
        <is>
          <t>▲ Up</t>
        </is>
      </c>
      <c r="K362" s="110" t="inlineStr">
        <is>
          <t>Engineering &amp; Development</t>
        </is>
      </c>
      <c r="L362" s="110" t="inlineStr">
        <is>
          <t>Full-Stack Development</t>
        </is>
      </c>
      <c r="M362" s="110" t="n"/>
      <c r="N362" s="110" t="n">
        <v>20</v>
      </c>
      <c r="O362" s="109" t="inlineStr">
        <is>
          <t>P2</t>
        </is>
      </c>
      <c r="P362" s="110" t="inlineStr">
        <is>
          <t>Developing</t>
        </is>
      </c>
      <c r="Q362" s="110" t="inlineStr">
        <is>
          <t>3 Apply</t>
        </is>
      </c>
      <c r="R362" s="110" t="inlineStr">
        <is>
          <t>2–4 yrs</t>
        </is>
      </c>
      <c r="S362" s="110" t="inlineStr">
        <is>
          <t>3–5 · 2–5</t>
        </is>
      </c>
      <c r="T362" s="110" t="inlineStr">
        <is>
          <t>Senior Software Engineer</t>
        </is>
      </c>
      <c r="U362" s="110" t="inlineStr">
        <is>
          <t>Workiva: SE · Broadridge India: SE · Nasdaq / AxiomSL: SE · Salesforce: MTS · Atlassian: P40 · 3–7 yrs · Freshworks: Senior SE</t>
        </is>
      </c>
      <c r="V362" s="110" t="inlineStr">
        <is>
          <t>SFIA 9 · software development, programming; OWASP secure coding; cloud vendor certifications</t>
        </is>
      </c>
      <c r="W362" s="110" t="inlineStr">
        <is>
          <t>Core 2 · Future 2 · Functional 3 · Leadership not scored</t>
        </is>
      </c>
      <c r="X362" s="73" t="n">
        <v>502</v>
      </c>
      <c r="Y362" s="74" t="inlineStr">
        <is>
          <t>IRIS2530</t>
        </is>
      </c>
      <c r="Z362" s="74" t="inlineStr">
        <is>
          <t>Employee</t>
        </is>
      </c>
      <c r="AA362" s="74" t="inlineStr">
        <is>
          <t>Active</t>
        </is>
      </c>
      <c r="AB362" s="74" t="inlineStr">
        <is>
          <t>Jay Gudhka</t>
        </is>
      </c>
      <c r="AC362" s="164" t="n">
        <v>46153</v>
      </c>
      <c r="AD362" s="74" t="inlineStr">
        <is>
          <t>Senior Software Engineer</t>
        </is>
      </c>
      <c r="AE362" s="74" t="inlineStr">
        <is>
          <t>B.E</t>
        </is>
      </c>
      <c r="AF362" s="74" t="inlineStr">
        <is>
          <t>Jitendra Kumar</t>
        </is>
      </c>
      <c r="AG362" s="74" t="inlineStr">
        <is>
          <t>N-4</t>
        </is>
      </c>
      <c r="AH362" s="74" t="inlineStr">
        <is>
          <t>Individual Contributor</t>
        </is>
      </c>
      <c r="AI362" s="74" t="inlineStr">
        <is>
          <t>6 years, 9 months, 0 days</t>
        </is>
      </c>
      <c r="AJ362" s="74" t="inlineStr">
        <is>
          <t>0 years, 3 months, 14 days</t>
        </is>
      </c>
      <c r="AK362" s="74" t="inlineStr">
        <is>
          <t>Regtech</t>
        </is>
      </c>
      <c r="AL362" s="74" t="inlineStr">
        <is>
          <t>iDEAL</t>
        </is>
      </c>
      <c r="AM362" s="74" t="inlineStr">
        <is>
          <t>Technology</t>
        </is>
      </c>
      <c r="AN362" s="74" t="inlineStr">
        <is>
          <t>Development</t>
        </is>
      </c>
      <c r="AO362" s="74" t="inlineStr">
        <is>
          <t>Yes</t>
        </is>
      </c>
      <c r="AP362" s="74" t="inlineStr">
        <is>
          <t>Product/Project</t>
        </is>
      </c>
      <c r="AQ362" s="74" t="inlineStr">
        <is>
          <t>.NET MVC + Angular</t>
        </is>
      </c>
      <c r="AR362" s="74" t="inlineStr">
        <is>
          <t>Technical - Developer</t>
        </is>
      </c>
      <c r="AS362" s="74" t="n">
        <v>20</v>
      </c>
      <c r="AT362" s="74" t="inlineStr">
        <is>
          <t>Covered</t>
        </is>
      </c>
      <c r="AU362" s="74" t="n"/>
      <c r="AV362" s="74" t="n"/>
      <c r="AW362" s="74" t="n"/>
      <c r="AX362" s="74" t="n"/>
      <c r="AY362" s="74" t="n"/>
      <c r="AZ362" s="74" t="n"/>
      <c r="BA362" s="74" t="n"/>
      <c r="BB362" s="74" t="n"/>
      <c r="BC362" s="74" t="n"/>
      <c r="BD362" s="74" t="n"/>
      <c r="BE362" s="74" t="n"/>
      <c r="BF362" s="74" t="n"/>
      <c r="BG362" s="74" t="n"/>
      <c r="BH362" s="74" t="n"/>
      <c r="BI362" s="74" t="n"/>
      <c r="BJ362" s="74" t="n"/>
      <c r="BK362" s="74" t="n"/>
      <c r="BL362" s="74" t="n"/>
      <c r="BM362" s="74" t="n"/>
      <c r="BN362" s="74" t="n"/>
      <c r="BO362" s="74" t="n"/>
      <c r="BP362" s="74" t="n"/>
      <c r="BQ362" s="74" t="n"/>
      <c r="BR362" s="74" t="n"/>
      <c r="BS362" s="74" t="n"/>
      <c r="BT362" s="74" t="n"/>
      <c r="BU362" s="74" t="n"/>
      <c r="BV362" s="74" t="n"/>
      <c r="BW362" s="74" t="n"/>
      <c r="BX362" s="74" t="n"/>
      <c r="BY362" s="74" t="n"/>
      <c r="BZ362" s="74" t="n"/>
      <c r="CA362" s="74" t="n"/>
      <c r="CB362" s="74" t="n"/>
      <c r="CC362" s="74" t="n"/>
      <c r="CD362" s="74" t="n"/>
      <c r="CE362" s="74" t="n"/>
      <c r="CF362" s="74" t="n"/>
      <c r="CG362" s="74" t="n"/>
      <c r="CH362" s="74" t="n"/>
      <c r="CI362" s="74" t="n"/>
      <c r="CJ362" s="74" t="n"/>
      <c r="CK362" s="74" t="n"/>
      <c r="CL362" s="74" t="n"/>
      <c r="CM362" s="74" t="n"/>
      <c r="CN362" s="74" t="n"/>
      <c r="CO362" s="74" t="n"/>
      <c r="CP362" s="74" t="n"/>
      <c r="CQ362" s="74" t="n"/>
      <c r="CR362" s="74" t="n"/>
      <c r="CS362" s="74" t="n"/>
      <c r="CT362" s="74" t="n"/>
      <c r="CU362" s="74" t="n"/>
      <c r="CV362" s="74" t="n"/>
      <c r="CW362" s="74" t="n"/>
      <c r="CX362" s="74" t="n"/>
      <c r="CY362" s="74" t="n"/>
      <c r="CZ362" s="74" t="n"/>
      <c r="DA362" s="74" t="n"/>
      <c r="DB362" s="74" t="n"/>
      <c r="DC362" s="74" t="inlineStr">
        <is>
          <t>IRIS2530</t>
        </is>
      </c>
      <c r="DD362" s="74" t="inlineStr">
        <is>
          <t>Employee</t>
        </is>
      </c>
      <c r="DE362" s="74" t="inlineStr">
        <is>
          <t>Active</t>
        </is>
      </c>
      <c r="DF362" s="74" t="inlineStr">
        <is>
          <t>Jay Gudhka</t>
        </is>
      </c>
      <c r="DG362" s="164" t="n">
        <v>46153</v>
      </c>
      <c r="DH362" s="74" t="inlineStr">
        <is>
          <t>Senior Software Engineer</t>
        </is>
      </c>
      <c r="DI362" s="74" t="inlineStr">
        <is>
          <t>Engineering &amp; Development</t>
        </is>
      </c>
      <c r="DJ362" s="74" t="inlineStr">
        <is>
          <t>Backend Engineering ·.NET</t>
        </is>
      </c>
      <c r="DK362" s="74" t="inlineStr">
        <is>
          <t>Senior Software Engineer</t>
        </is>
      </c>
      <c r="DL362" s="74" t="inlineStr">
        <is>
          <t>L4 – Senior</t>
        </is>
      </c>
      <c r="DM362" s="74" t="inlineStr">
        <is>
          <t>B.E</t>
        </is>
      </c>
      <c r="DN362" s="74" t="inlineStr">
        <is>
          <t>Jitendra Kumar</t>
        </is>
      </c>
      <c r="DO362" s="74" t="inlineStr">
        <is>
          <t>N-4</t>
        </is>
      </c>
      <c r="DP362" s="74" t="inlineStr">
        <is>
          <t>Individual Contributor</t>
        </is>
      </c>
      <c r="DQ362" s="74" t="inlineStr">
        <is>
          <t>6 years, 9 months, 0 days</t>
        </is>
      </c>
      <c r="DR362" s="74" t="inlineStr">
        <is>
          <t>0 years, 1 months, 9 days</t>
        </is>
      </c>
      <c r="DS362" s="74" t="inlineStr">
        <is>
          <t>6 years, 10 months, 9 days</t>
        </is>
      </c>
      <c r="DT362" s="74" t="n"/>
      <c r="DU362" s="74" t="inlineStr">
        <is>
          <t>Regtech</t>
        </is>
      </c>
      <c r="DV362" s="74" t="inlineStr">
        <is>
          <t>iDEAL</t>
        </is>
      </c>
      <c r="DW362" s="74" t="inlineStr">
        <is>
          <t>Technology</t>
        </is>
      </c>
      <c r="DX362" s="74" t="inlineStr">
        <is>
          <t>Development</t>
        </is>
      </c>
      <c r="DY362" s="74" t="inlineStr">
        <is>
          <t>Yes</t>
        </is>
      </c>
      <c r="DZ362" s="74" t="inlineStr">
        <is>
          <t>Product/Project</t>
        </is>
      </c>
      <c r="EA362" s="74" t="inlineStr">
        <is>
          <t>.Net + Angular</t>
        </is>
      </c>
      <c r="EB362" s="74" t="inlineStr">
        <is>
          <t>Technical - Developer</t>
        </is>
      </c>
      <c r="EC362" s="74" t="inlineStr">
        <is>
          <t>Work From Office - Turbhe</t>
        </is>
      </c>
      <c r="ED362" s="74"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EE362" s="149"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EF362" s="74" t="inlineStr">
        <is>
          <t>Guide and deliver the AI chatbot integration
Lead and deliver the RPT solution
Deliver XBRL TableLink for Europe &amp; Qatar taxonomies</t>
        </is>
      </c>
      <c r="EG362" s="74" t="n">
        <v>3</v>
      </c>
      <c r="EH362" s="74" t="n"/>
      <c r="EI362" s="74" t="inlineStr">
        <is>
          <t>Same as per records</t>
        </is>
      </c>
      <c r="EJ362" s="74" t="n"/>
      <c r="EK362" s="74" t="n">
        <v>3</v>
      </c>
      <c r="EL362" s="74" t="inlineStr">
        <is>
          <t>Medium</t>
        </is>
      </c>
      <c r="EM362" s="74" t="inlineStr">
        <is>
          <t>Emerging Talent</t>
        </is>
      </c>
      <c r="EN362" s="74" t="inlineStr">
        <is>
          <t>Ready in 12 Months</t>
        </is>
      </c>
      <c r="EO362" s="74" t="inlineStr">
        <is>
          <t>No</t>
        </is>
      </c>
      <c r="EP362" s="74" t="inlineStr">
        <is>
          <t>No</t>
        </is>
      </c>
      <c r="EQ362" s="74" t="n"/>
      <c r="ER362" s="74" t="inlineStr">
        <is>
          <t>XBRL Training, Training on the effective utilization of AI tools.</t>
        </is>
      </c>
      <c r="ES362" s="74" t="n"/>
      <c r="ET362" s="74" t="n"/>
      <c r="EU362" s="74" t="n"/>
      <c r="EV362" s="130" t="n"/>
      <c r="EW362" s="131" t="n"/>
      <c r="EX362" s="131" t="n"/>
      <c r="EY362" s="131" t="n"/>
      <c r="EZ362" s="131" t="n"/>
      <c r="FA362" s="131" t="n"/>
      <c r="FB362" s="131" t="inlineStr">
        <is>
          <t>Annual KRAs · objective Measurable Minimum 5 - set by Manager</t>
        </is>
      </c>
      <c r="FC362" s="131" t="n"/>
    </row>
    <row r="363" ht="250" customHeight="1">
      <c r="A363" s="109" t="inlineStr">
        <is>
          <t>Mapped</t>
        </is>
      </c>
      <c r="B363" s="109" t="inlineStr">
        <is>
          <t>iDEAL</t>
        </is>
      </c>
      <c r="C363" s="110" t="inlineStr">
        <is>
          <t>IRIS1858</t>
        </is>
      </c>
      <c r="D363" s="110" t="inlineStr">
        <is>
          <t>Prasad Bhoite</t>
        </is>
      </c>
      <c r="E363" s="110" t="inlineStr">
        <is>
          <t>Technology</t>
        </is>
      </c>
      <c r="F363" s="162" t="inlineStr">
        <is>
          <t>Software Engineer</t>
        </is>
      </c>
      <c r="G363" s="162" t="inlineStr">
        <is>
          <t>Senior Database Engineer</t>
        </is>
      </c>
      <c r="H363" s="162" t="inlineStr">
        <is>
          <t>L3 – Professional / Associate</t>
        </is>
      </c>
      <c r="I363" s="162" t="inlineStr">
        <is>
          <t>A3</t>
        </is>
      </c>
      <c r="J363" s="166" t="inlineStr">
        <is>
          <t>▲ Up</t>
        </is>
      </c>
      <c r="K363" s="110" t="inlineStr">
        <is>
          <t>Engineering &amp; Development</t>
        </is>
      </c>
      <c r="L363" s="110" t="inlineStr">
        <is>
          <t>Data Engineering &amp; Database Development</t>
        </is>
      </c>
      <c r="M363" s="110" t="n"/>
      <c r="N363" s="110" t="n">
        <v>20</v>
      </c>
      <c r="O363" s="109" t="inlineStr">
        <is>
          <t>P2</t>
        </is>
      </c>
      <c r="P363" s="110" t="inlineStr">
        <is>
          <t>Developing</t>
        </is>
      </c>
      <c r="Q363" s="110" t="inlineStr">
        <is>
          <t>3 Apply</t>
        </is>
      </c>
      <c r="R363" s="110" t="inlineStr">
        <is>
          <t>2–4 yrs</t>
        </is>
      </c>
      <c r="S363" s="110" t="inlineStr">
        <is>
          <t>3–5 · 2–5</t>
        </is>
      </c>
      <c r="T363" s="110" t="inlineStr">
        <is>
          <t>Software Engineer</t>
        </is>
      </c>
      <c r="U363" s="110" t="inlineStr">
        <is>
          <t>Workiva: SE · Broadridge India: SE · Nasdaq / AxiomSL: SE · Salesforce: MTS · Atlassian: P40 · 3–7 yrs · Freshworks: Senior SE</t>
        </is>
      </c>
      <c r="V363" s="110" t="inlineStr">
        <is>
          <t>SFIA 9 · software development, programming; OWASP secure coding; cloud vendor certifications</t>
        </is>
      </c>
      <c r="W363" s="110" t="inlineStr">
        <is>
          <t>Core 2 · Future 2 · Functional 3 · Leadership not scored</t>
        </is>
      </c>
      <c r="X363" s="73" t="n">
        <v>166</v>
      </c>
      <c r="Y363" s="74" t="inlineStr">
        <is>
          <t>IRIS1858</t>
        </is>
      </c>
      <c r="Z363" s="74" t="inlineStr">
        <is>
          <t>Employee</t>
        </is>
      </c>
      <c r="AA363" s="74" t="inlineStr">
        <is>
          <t>Active</t>
        </is>
      </c>
      <c r="AB363" s="74" t="inlineStr">
        <is>
          <t>Prasad Bhoite</t>
        </is>
      </c>
      <c r="AC363" s="164" t="n">
        <v>43983</v>
      </c>
      <c r="AD363" s="74" t="inlineStr">
        <is>
          <t>Software Engineer</t>
        </is>
      </c>
      <c r="AE363" s="74" t="inlineStr">
        <is>
          <t>BCA</t>
        </is>
      </c>
      <c r="AF363" s="74" t="inlineStr">
        <is>
          <t>Jignasha Sawla</t>
        </is>
      </c>
      <c r="AG363" s="74" t="inlineStr">
        <is>
          <t>N-5</t>
        </is>
      </c>
      <c r="AH363" s="74" t="inlineStr">
        <is>
          <t>Individual Contributor</t>
        </is>
      </c>
      <c r="AI363" s="74" t="inlineStr">
        <is>
          <t>0 years, 7 months, 4 days</t>
        </is>
      </c>
      <c r="AJ363" s="74" t="inlineStr">
        <is>
          <t>6 years, 2 months, 24 days</t>
        </is>
      </c>
      <c r="AK363" s="74" t="inlineStr">
        <is>
          <t>Regtech</t>
        </is>
      </c>
      <c r="AL363" s="74" t="inlineStr">
        <is>
          <t>iDEAL</t>
        </is>
      </c>
      <c r="AM363" s="74" t="inlineStr">
        <is>
          <t>Technology</t>
        </is>
      </c>
      <c r="AN363" s="74" t="inlineStr">
        <is>
          <t>Development</t>
        </is>
      </c>
      <c r="AO363" s="74" t="inlineStr">
        <is>
          <t>Yes</t>
        </is>
      </c>
      <c r="AP363" s="74" t="inlineStr">
        <is>
          <t>Product/Project</t>
        </is>
      </c>
      <c r="AQ363" s="74" t="inlineStr">
        <is>
          <t>Java</t>
        </is>
      </c>
      <c r="AR363" s="74" t="inlineStr">
        <is>
          <t>Technical - Developer</t>
        </is>
      </c>
      <c r="AS363" s="74" t="n">
        <v>20</v>
      </c>
      <c r="AT363" s="74" t="inlineStr">
        <is>
          <t>Covered</t>
        </is>
      </c>
      <c r="AU363" s="74" t="n"/>
      <c r="AV363" s="74" t="n"/>
      <c r="AW363" s="74" t="n"/>
      <c r="AX363" s="74" t="n"/>
      <c r="AY363" s="74" t="n"/>
      <c r="AZ363" s="74" t="n"/>
      <c r="BA363" s="74" t="n"/>
      <c r="BB363" s="74" t="n"/>
      <c r="BC363" s="74" t="n"/>
      <c r="BD363" s="74" t="n"/>
      <c r="BE363" s="74" t="n"/>
      <c r="BF363" s="74" t="n"/>
      <c r="BG363" s="74" t="n"/>
      <c r="BH363" s="74" t="n"/>
      <c r="BI363" s="74" t="n"/>
      <c r="BJ363" s="74" t="n"/>
      <c r="BK363" s="74" t="n"/>
      <c r="BL363" s="74" t="n"/>
      <c r="BM363" s="74" t="n"/>
      <c r="BN363" s="74" t="n"/>
      <c r="BO363" s="74" t="n"/>
      <c r="BP363" s="74" t="n"/>
      <c r="BQ363" s="74" t="n"/>
      <c r="BR363" s="74" t="n"/>
      <c r="BS363" s="74" t="n"/>
      <c r="BT363" s="74" t="n"/>
      <c r="BU363" s="74" t="n"/>
      <c r="BV363" s="74" t="n"/>
      <c r="BW363" s="74" t="n"/>
      <c r="BX363" s="74" t="n"/>
      <c r="BY363" s="74" t="n"/>
      <c r="BZ363" s="74" t="n"/>
      <c r="CA363" s="74" t="n"/>
      <c r="CB363" s="74" t="n"/>
      <c r="CC363" s="74" t="n"/>
      <c r="CD363" s="74" t="n"/>
      <c r="CE363" s="74" t="n"/>
      <c r="CF363" s="74" t="n"/>
      <c r="CG363" s="74" t="n"/>
      <c r="CH363" s="74" t="n"/>
      <c r="CI363" s="74" t="n"/>
      <c r="CJ363" s="74" t="n"/>
      <c r="CK363" s="74" t="n"/>
      <c r="CL363" s="74" t="n"/>
      <c r="CM363" s="74" t="n"/>
      <c r="CN363" s="74" t="n"/>
      <c r="CO363" s="74" t="n"/>
      <c r="CP363" s="74" t="n"/>
      <c r="CQ363" s="74" t="n"/>
      <c r="CR363" s="74" t="n"/>
      <c r="CS363" s="74" t="n"/>
      <c r="CT363" s="74" t="n"/>
      <c r="CU363" s="74" t="n"/>
      <c r="CV363" s="74" t="n"/>
      <c r="CW363" s="74" t="n"/>
      <c r="CX363" s="74" t="n"/>
      <c r="CY363" s="74" t="n"/>
      <c r="CZ363" s="74" t="n"/>
      <c r="DA363" s="74" t="n"/>
      <c r="DB363" s="74" t="n"/>
      <c r="DC363" s="74" t="inlineStr">
        <is>
          <t>IRIS1858</t>
        </is>
      </c>
      <c r="DD363" s="74" t="inlineStr">
        <is>
          <t>Employee</t>
        </is>
      </c>
      <c r="DE363" s="74" t="inlineStr">
        <is>
          <t>Active</t>
        </is>
      </c>
      <c r="DF363" s="74" t="inlineStr">
        <is>
          <t>Prasad Bhoite</t>
        </is>
      </c>
      <c r="DG363" s="164" t="n">
        <v>43983</v>
      </c>
      <c r="DH363" s="74" t="inlineStr">
        <is>
          <t>Software Engineer</t>
        </is>
      </c>
      <c r="DI363" s="74" t="inlineStr">
        <is>
          <t>Engineering &amp; Development</t>
        </is>
      </c>
      <c r="DJ363" s="74" t="inlineStr">
        <is>
          <t>Backend Engineering · Java</t>
        </is>
      </c>
      <c r="DK363" s="74" t="inlineStr">
        <is>
          <t>Software Engineer</t>
        </is>
      </c>
      <c r="DL363" s="74" t="inlineStr">
        <is>
          <t>L3 – Professional / Associate</t>
        </is>
      </c>
      <c r="DM363" s="74" t="inlineStr">
        <is>
          <t>BCA</t>
        </is>
      </c>
      <c r="DN363" s="74" t="inlineStr">
        <is>
          <t>Jignasha Sawla</t>
        </is>
      </c>
      <c r="DO363" s="74" t="inlineStr">
        <is>
          <t>N-5</t>
        </is>
      </c>
      <c r="DP363" s="74" t="inlineStr">
        <is>
          <t>Individual Contributor</t>
        </is>
      </c>
      <c r="DQ363" s="74" t="inlineStr">
        <is>
          <t>0 years, 7 months, 4 days</t>
        </is>
      </c>
      <c r="DR363" s="74" t="inlineStr">
        <is>
          <t>6 years, 0 months, 19 days</t>
        </is>
      </c>
      <c r="DS363" s="74" t="inlineStr">
        <is>
          <t>6 years, 7 months, 23 days</t>
        </is>
      </c>
      <c r="DT363" s="74" t="n"/>
      <c r="DU363" s="74" t="inlineStr">
        <is>
          <t>Regtech</t>
        </is>
      </c>
      <c r="DV363" s="74" t="inlineStr">
        <is>
          <t>iDEAL</t>
        </is>
      </c>
      <c r="DW363" s="74" t="inlineStr">
        <is>
          <t>Technology</t>
        </is>
      </c>
      <c r="DX363" s="74" t="inlineStr">
        <is>
          <t>Development</t>
        </is>
      </c>
      <c r="DY363" s="74" t="inlineStr">
        <is>
          <t>Yes</t>
        </is>
      </c>
      <c r="DZ363" s="74" t="inlineStr">
        <is>
          <t>Product/Project</t>
        </is>
      </c>
      <c r="EA363" s="74" t="inlineStr">
        <is>
          <t>Java</t>
        </is>
      </c>
      <c r="EB363" s="74" t="inlineStr">
        <is>
          <t>Technical - Developer</t>
        </is>
      </c>
      <c r="EC363" s="74" t="inlineStr">
        <is>
          <t>Remote- Outside Mumbai</t>
        </is>
      </c>
      <c r="ED363" s="74"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EE363" s="74"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EF363" s="74"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EG363" s="74" t="n">
        <v>3</v>
      </c>
      <c r="EH363" s="74" t="n"/>
      <c r="EI363" s="74" t="inlineStr">
        <is>
          <t>Same as per records</t>
        </is>
      </c>
      <c r="EJ363" s="74" t="n"/>
      <c r="EK363" s="74" t="n">
        <v>3</v>
      </c>
      <c r="EL363" s="74" t="inlineStr">
        <is>
          <t>Medium</t>
        </is>
      </c>
      <c r="EM363" s="74" t="inlineStr">
        <is>
          <t>Emerging Talent</t>
        </is>
      </c>
      <c r="EN363" s="74" t="inlineStr">
        <is>
          <t>Not Ready</t>
        </is>
      </c>
      <c r="EO363" s="74" t="inlineStr">
        <is>
          <t>No</t>
        </is>
      </c>
      <c r="EP363" s="74" t="inlineStr">
        <is>
          <t>Yes</t>
        </is>
      </c>
      <c r="EQ363" s="74" t="n"/>
      <c r="ER363" s="74" t="inlineStr">
        <is>
          <t>Training on the effective utilization of AI tools.</t>
        </is>
      </c>
      <c r="ES363" s="74" t="n"/>
      <c r="ET363" s="74" t="n"/>
      <c r="EU363" s="74" t="n"/>
      <c r="EV363" s="130" t="n"/>
      <c r="EW363" s="131" t="n"/>
      <c r="EX363" s="131" t="n"/>
      <c r="EY363" s="131" t="n"/>
      <c r="EZ363" s="131" t="n"/>
      <c r="FA363" s="131" t="n"/>
      <c r="FB363" s="131" t="n"/>
      <c r="FC363" s="131" t="n"/>
    </row>
    <row r="364" ht="250" customHeight="1">
      <c r="A364" s="109" t="inlineStr">
        <is>
          <t>Mapped</t>
        </is>
      </c>
      <c r="B364" s="109" t="inlineStr">
        <is>
          <t>iDEAL</t>
        </is>
      </c>
      <c r="C364" s="110" t="inlineStr">
        <is>
          <t>IRIS2260</t>
        </is>
      </c>
      <c r="D364" s="110" t="inlineStr">
        <is>
          <t>Pratik Ekhande</t>
        </is>
      </c>
      <c r="E364" s="110" t="inlineStr">
        <is>
          <t>Technology</t>
        </is>
      </c>
      <c r="F364" s="162" t="inlineStr">
        <is>
          <t>Software Engineer</t>
        </is>
      </c>
      <c r="G364" s="162" t="inlineStr">
        <is>
          <t>Senior Software Engineer</t>
        </is>
      </c>
      <c r="H364" s="162" t="inlineStr">
        <is>
          <t>L3 – Professional / Associate</t>
        </is>
      </c>
      <c r="I364" s="162" t="inlineStr">
        <is>
          <t>A3</t>
        </is>
      </c>
      <c r="J364" s="166" t="inlineStr">
        <is>
          <t>▲ Up</t>
        </is>
      </c>
      <c r="K364" s="110" t="inlineStr">
        <is>
          <t>Engineering &amp; Development</t>
        </is>
      </c>
      <c r="L364" s="110" t="inlineStr">
        <is>
          <t>Backend Development</t>
        </is>
      </c>
      <c r="M364" s="110" t="n"/>
      <c r="N364" s="110" t="n">
        <v>20</v>
      </c>
      <c r="O364" s="109" t="inlineStr">
        <is>
          <t>P2</t>
        </is>
      </c>
      <c r="P364" s="110" t="inlineStr">
        <is>
          <t>Developing</t>
        </is>
      </c>
      <c r="Q364" s="110" t="inlineStr">
        <is>
          <t>3 Apply</t>
        </is>
      </c>
      <c r="R364" s="110" t="inlineStr">
        <is>
          <t>2–4 yrs</t>
        </is>
      </c>
      <c r="S364" s="110" t="inlineStr">
        <is>
          <t>3–5 · 2–5</t>
        </is>
      </c>
      <c r="T364" s="110" t="inlineStr">
        <is>
          <t>Software Engineer</t>
        </is>
      </c>
      <c r="U364" s="110" t="inlineStr">
        <is>
          <t>Workiva: SE · Broadridge India: SE · Nasdaq / AxiomSL: SE · Salesforce: MTS · Atlassian: P40 · 3–7 yrs · Freshworks: Senior SE</t>
        </is>
      </c>
      <c r="V364" s="110" t="inlineStr">
        <is>
          <t>SFIA 9 · software development, programming; OWASP secure coding; cloud vendor certifications</t>
        </is>
      </c>
      <c r="W364" s="110" t="inlineStr">
        <is>
          <t>Core 2 · Future 2 · Functional 3 · Leadership not scored</t>
        </is>
      </c>
      <c r="X364" s="73" t="n">
        <v>323</v>
      </c>
      <c r="Y364" s="74" t="inlineStr">
        <is>
          <t>IRIS2260</t>
        </is>
      </c>
      <c r="Z364" s="74" t="inlineStr">
        <is>
          <t>Employee</t>
        </is>
      </c>
      <c r="AA364" s="74" t="inlineStr">
        <is>
          <t>Active</t>
        </is>
      </c>
      <c r="AB364" s="74" t="inlineStr">
        <is>
          <t>Pratik Ekhande</t>
        </is>
      </c>
      <c r="AC364" s="164" t="n">
        <v>45446</v>
      </c>
      <c r="AD364" s="74" t="inlineStr">
        <is>
          <t>Software Engineer</t>
        </is>
      </c>
      <c r="AE364" s="74" t="inlineStr">
        <is>
          <t>B.E</t>
        </is>
      </c>
      <c r="AF364" s="74" t="inlineStr">
        <is>
          <t>Jitendra Kumar</t>
        </is>
      </c>
      <c r="AG364" s="74" t="inlineStr">
        <is>
          <t>N-4</t>
        </is>
      </c>
      <c r="AH364" s="74" t="inlineStr">
        <is>
          <t>Individual Contributor</t>
        </is>
      </c>
      <c r="AI364" s="74" t="inlineStr">
        <is>
          <t>0 years, 0 months, 0 days</t>
        </is>
      </c>
      <c r="AJ364" s="74" t="inlineStr">
        <is>
          <t>2 years, 2 months, 22 days</t>
        </is>
      </c>
      <c r="AK364" s="74" t="inlineStr">
        <is>
          <t>Regtech</t>
        </is>
      </c>
      <c r="AL364" s="74" t="inlineStr">
        <is>
          <t>iDEAL</t>
        </is>
      </c>
      <c r="AM364" s="74" t="inlineStr">
        <is>
          <t>Technology</t>
        </is>
      </c>
      <c r="AN364" s="74" t="inlineStr">
        <is>
          <t>Development</t>
        </is>
      </c>
      <c r="AO364" s="74" t="inlineStr">
        <is>
          <t>Yes</t>
        </is>
      </c>
      <c r="AP364" s="74" t="inlineStr">
        <is>
          <t>Product/Project</t>
        </is>
      </c>
      <c r="AQ364" s="74" t="inlineStr">
        <is>
          <t>.NET MVC</t>
        </is>
      </c>
      <c r="AR364" s="74" t="inlineStr">
        <is>
          <t>Technical - Developer</t>
        </is>
      </c>
      <c r="AS364" s="74" t="n">
        <v>20</v>
      </c>
      <c r="AT364" s="74" t="inlineStr">
        <is>
          <t>Covered</t>
        </is>
      </c>
      <c r="AU364" s="74" t="n"/>
      <c r="AV364" s="74" t="n"/>
      <c r="AW364" s="74" t="n"/>
      <c r="AX364" s="74" t="n"/>
      <c r="AY364" s="74" t="n"/>
      <c r="AZ364" s="74" t="n"/>
      <c r="BA364" s="74" t="n"/>
      <c r="BB364" s="74" t="n"/>
      <c r="BC364" s="74" t="n"/>
      <c r="BD364" s="74" t="n"/>
      <c r="BE364" s="74" t="n"/>
      <c r="BF364" s="74" t="n"/>
      <c r="BG364" s="74" t="n"/>
      <c r="BH364" s="74" t="n"/>
      <c r="BI364" s="74" t="n"/>
      <c r="BJ364" s="74" t="n"/>
      <c r="BK364" s="74" t="n"/>
      <c r="BL364" s="74" t="n"/>
      <c r="BM364" s="74" t="n"/>
      <c r="BN364" s="74" t="n"/>
      <c r="BO364" s="74" t="n"/>
      <c r="BP364" s="74" t="n"/>
      <c r="BQ364" s="74" t="n"/>
      <c r="BR364" s="74" t="n"/>
      <c r="BS364" s="74" t="n"/>
      <c r="BT364" s="74" t="n"/>
      <c r="BU364" s="74" t="n"/>
      <c r="BV364" s="74" t="n"/>
      <c r="BW364" s="74" t="n"/>
      <c r="BX364" s="74" t="n"/>
      <c r="BY364" s="74" t="n"/>
      <c r="BZ364" s="74" t="n"/>
      <c r="CA364" s="74" t="n"/>
      <c r="CB364" s="74" t="n"/>
      <c r="CC364" s="74" t="n"/>
      <c r="CD364" s="74" t="n"/>
      <c r="CE364" s="74" t="n"/>
      <c r="CF364" s="74" t="n"/>
      <c r="CG364" s="74" t="n"/>
      <c r="CH364" s="74" t="n"/>
      <c r="CI364" s="74" t="n"/>
      <c r="CJ364" s="74" t="n"/>
      <c r="CK364" s="74" t="n"/>
      <c r="CL364" s="74" t="n"/>
      <c r="CM364" s="74" t="n"/>
      <c r="CN364" s="74" t="n"/>
      <c r="CO364" s="74" t="n"/>
      <c r="CP364" s="74" t="n"/>
      <c r="CQ364" s="74" t="n"/>
      <c r="CR364" s="74" t="n"/>
      <c r="CS364" s="74" t="n"/>
      <c r="CT364" s="74" t="n"/>
      <c r="CU364" s="74" t="n"/>
      <c r="CV364" s="74" t="n"/>
      <c r="CW364" s="74" t="n"/>
      <c r="CX364" s="74" t="n"/>
      <c r="CY364" s="74" t="n"/>
      <c r="CZ364" s="74" t="n"/>
      <c r="DA364" s="74" t="n"/>
      <c r="DB364" s="74" t="n"/>
      <c r="DC364" s="74" t="inlineStr">
        <is>
          <t>IRIS2260</t>
        </is>
      </c>
      <c r="DD364" s="74" t="inlineStr">
        <is>
          <t>Employee</t>
        </is>
      </c>
      <c r="DE364" s="74" t="inlineStr">
        <is>
          <t>Active</t>
        </is>
      </c>
      <c r="DF364" s="74" t="inlineStr">
        <is>
          <t>Pratik Ekhande</t>
        </is>
      </c>
      <c r="DG364" s="164" t="n">
        <v>45446</v>
      </c>
      <c r="DH364" s="74" t="inlineStr">
        <is>
          <t>Software Engineer</t>
        </is>
      </c>
      <c r="DI364" s="74" t="inlineStr">
        <is>
          <t>Engineering &amp; Development</t>
        </is>
      </c>
      <c r="DJ364" s="74" t="inlineStr">
        <is>
          <t>Backend Engineering ·.NET</t>
        </is>
      </c>
      <c r="DK364" s="74" t="inlineStr">
        <is>
          <t>Software Engineer</t>
        </is>
      </c>
      <c r="DL364" s="74" t="inlineStr">
        <is>
          <t>L3 – Professional / Associate</t>
        </is>
      </c>
      <c r="DM364" s="74" t="inlineStr">
        <is>
          <t>B.E</t>
        </is>
      </c>
      <c r="DN364" s="74" t="inlineStr">
        <is>
          <t>Jitendra Kumar</t>
        </is>
      </c>
      <c r="DO364" s="74" t="inlineStr">
        <is>
          <t>N-4</t>
        </is>
      </c>
      <c r="DP364" s="74" t="inlineStr">
        <is>
          <t>Individual Contributor</t>
        </is>
      </c>
      <c r="DQ364" s="74" t="inlineStr">
        <is>
          <t>0 years, 0 months, 0 days</t>
        </is>
      </c>
      <c r="DR364" s="74" t="inlineStr">
        <is>
          <t>2 years, 0 months, 17 days</t>
        </is>
      </c>
      <c r="DS364" s="74" t="inlineStr">
        <is>
          <t>2 years, 0 months, 17 days</t>
        </is>
      </c>
      <c r="DT364" s="74" t="n"/>
      <c r="DU364" s="74" t="inlineStr">
        <is>
          <t>Regtech</t>
        </is>
      </c>
      <c r="DV364" s="74" t="inlineStr">
        <is>
          <t>iDEAL</t>
        </is>
      </c>
      <c r="DW364" s="74" t="inlineStr">
        <is>
          <t>Technology</t>
        </is>
      </c>
      <c r="DX364" s="74" t="inlineStr">
        <is>
          <t>Development</t>
        </is>
      </c>
      <c r="DY364" s="74" t="inlineStr">
        <is>
          <t>Yes</t>
        </is>
      </c>
      <c r="DZ364" s="74" t="inlineStr">
        <is>
          <t>Product/Project</t>
        </is>
      </c>
      <c r="EA364" s="74" t="inlineStr">
        <is>
          <t>.NET MVC</t>
        </is>
      </c>
      <c r="EB364" s="74" t="inlineStr">
        <is>
          <t>Technical - Developer</t>
        </is>
      </c>
      <c r="EC364" s="74" t="inlineStr">
        <is>
          <t>Work From Office - Turbhe</t>
        </is>
      </c>
      <c r="ED364" s="74" t="inlineStr">
        <is>
          <t>1. To make IRIS IDEAL a stable, robust, scalable, and trusted SDMX reporting solution for all banks by continuously improving application performance, security, reliability, user experience, and regulatory compliance.
2. To enhance my skill set in.NET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in.NET Minimal APIs, Native OpenAPI support, Swagger/OpenAPI, ASP.NET Identity, JWT-based authentication, Role-Based Access Control · RBAC, and modern authorization standards.
6. To adapt to the latest features introduced in.NET 8 and.NET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EE364" s="149"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F364" s="74"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EG364" s="74" t="n">
        <v>4</v>
      </c>
      <c r="EH364" s="74" t="n"/>
      <c r="EI364" s="74" t="inlineStr">
        <is>
          <t>Same as per records</t>
        </is>
      </c>
      <c r="EJ364" s="74" t="n"/>
      <c r="EK364" s="74" t="n">
        <v>4</v>
      </c>
      <c r="EL364" s="74" t="inlineStr">
        <is>
          <t>High</t>
        </is>
      </c>
      <c r="EM364" s="74" t="inlineStr">
        <is>
          <t>Emerging Talent</t>
        </is>
      </c>
      <c r="EN364" s="74" t="inlineStr">
        <is>
          <t>Not Ready</t>
        </is>
      </c>
      <c r="EO364" s="74" t="inlineStr">
        <is>
          <t>No</t>
        </is>
      </c>
      <c r="EP364" s="74" t="inlineStr">
        <is>
          <t>Yes</t>
        </is>
      </c>
      <c r="EQ364" s="74" t="n"/>
      <c r="ER364" s="74" t="inlineStr">
        <is>
          <t>XBRL Training, Training on the effective utilization of AI tools.</t>
        </is>
      </c>
      <c r="ES364" s="74" t="n"/>
      <c r="ET364" s="74" t="n"/>
      <c r="EU364" s="74" t="n"/>
      <c r="EV364" s="130" t="n"/>
      <c r="EW364" s="131" t="n"/>
      <c r="EX364" s="131" t="n"/>
      <c r="EY364" s="131" t="n"/>
      <c r="EZ364" s="131" t="n"/>
      <c r="FA364" s="131" t="n"/>
      <c r="FB364" s="131" t="inlineStr">
        <is>
          <t>Annual KRAs · objective Measurable Minimum 5 - set by Manager</t>
        </is>
      </c>
      <c r="FC364" s="131" t="n"/>
    </row>
    <row r="365" ht="250" customHeight="1">
      <c r="A365" s="109" t="inlineStr">
        <is>
          <t>Mapped</t>
        </is>
      </c>
      <c r="B365" s="109" t="inlineStr">
        <is>
          <t>iDEAL</t>
        </is>
      </c>
      <c r="C365" s="110" t="inlineStr">
        <is>
          <t>IRIS2038</t>
        </is>
      </c>
      <c r="D365" s="110" t="inlineStr">
        <is>
          <t>Swapnil Shirke</t>
        </is>
      </c>
      <c r="E365" s="110" t="inlineStr">
        <is>
          <t>Technology</t>
        </is>
      </c>
      <c r="F365" s="162" t="inlineStr">
        <is>
          <t>Software Engineer</t>
        </is>
      </c>
      <c r="G365" s="162" t="inlineStr">
        <is>
          <t>Senior Software Engineer</t>
        </is>
      </c>
      <c r="H365" s="162" t="inlineStr">
        <is>
          <t>L3 – Professional / Associate</t>
        </is>
      </c>
      <c r="I365" s="162" t="inlineStr">
        <is>
          <t>A3</t>
        </is>
      </c>
      <c r="J365" s="166" t="inlineStr">
        <is>
          <t>▲ Up</t>
        </is>
      </c>
      <c r="K365" s="110" t="inlineStr">
        <is>
          <t>Engineering &amp; Development</t>
        </is>
      </c>
      <c r="L365" s="110" t="inlineStr">
        <is>
          <t>Backend Development</t>
        </is>
      </c>
      <c r="M365" s="163" t="inlineStr">
        <is>
          <t>• Confirm the reporting line — Manager</t>
        </is>
      </c>
      <c r="N365" s="110" t="n">
        <v>20</v>
      </c>
      <c r="O365" s="109" t="inlineStr">
        <is>
          <t>P2</t>
        </is>
      </c>
      <c r="P365" s="110" t="inlineStr">
        <is>
          <t>Developing</t>
        </is>
      </c>
      <c r="Q365" s="110" t="inlineStr">
        <is>
          <t>3 Apply</t>
        </is>
      </c>
      <c r="R365" s="110" t="inlineStr">
        <is>
          <t>2–4 yrs</t>
        </is>
      </c>
      <c r="S365" s="110" t="inlineStr">
        <is>
          <t>3–5 · 2–5</t>
        </is>
      </c>
      <c r="T365" s="110" t="inlineStr">
        <is>
          <t>Software Engineer</t>
        </is>
      </c>
      <c r="U365" s="110" t="inlineStr">
        <is>
          <t>Workiva: SE · Broadridge India: SE · Nasdaq / AxiomSL: SE · Salesforce: MTS · Atlassian: P40 · 3–7 yrs · Freshworks: Senior SE</t>
        </is>
      </c>
      <c r="V365" s="110" t="inlineStr">
        <is>
          <t>SFIA 9 · software development, programming; OWASP secure coding; cloud vendor certifications</t>
        </is>
      </c>
      <c r="W365" s="110" t="inlineStr">
        <is>
          <t>Core 2 · Future 2 · Functional 3 · Leadership not scored</t>
        </is>
      </c>
      <c r="X365" s="73" t="n">
        <v>228</v>
      </c>
      <c r="Y365" s="74" t="inlineStr">
        <is>
          <t>IRIS2038</t>
        </is>
      </c>
      <c r="Z365" s="74" t="inlineStr">
        <is>
          <t>Employee</t>
        </is>
      </c>
      <c r="AA365" s="74" t="inlineStr">
        <is>
          <t>Active</t>
        </is>
      </c>
      <c r="AB365" s="74" t="inlineStr">
        <is>
          <t>Swapnil Shirke</t>
        </is>
      </c>
      <c r="AC365" s="164" t="n">
        <v>44754</v>
      </c>
      <c r="AD365" s="74" t="inlineStr">
        <is>
          <t>Software Engineer</t>
        </is>
      </c>
      <c r="AE365" s="74" t="inlineStr">
        <is>
          <t>B.E</t>
        </is>
      </c>
      <c r="AF365" s="74" t="inlineStr">
        <is>
          <t>Jitendra Kumar</t>
        </is>
      </c>
      <c r="AG365" s="74" t="inlineStr">
        <is>
          <t>N-4</t>
        </is>
      </c>
      <c r="AH365" s="74" t="inlineStr">
        <is>
          <t>Manager</t>
        </is>
      </c>
      <c r="AI365" s="74" t="inlineStr">
        <is>
          <t>0 years, 0 months, 0 days</t>
        </is>
      </c>
      <c r="AJ365" s="74" t="inlineStr">
        <is>
          <t>4 years, 1 months, 13 days</t>
        </is>
      </c>
      <c r="AK365" s="74" t="inlineStr">
        <is>
          <t>Regtech</t>
        </is>
      </c>
      <c r="AL365" s="74" t="inlineStr">
        <is>
          <t>iDEAL</t>
        </is>
      </c>
      <c r="AM365" s="74" t="inlineStr">
        <is>
          <t>Technology</t>
        </is>
      </c>
      <c r="AN365" s="74" t="inlineStr">
        <is>
          <t>Development</t>
        </is>
      </c>
      <c r="AO365" s="74" t="inlineStr">
        <is>
          <t>Yes</t>
        </is>
      </c>
      <c r="AP365" s="74" t="inlineStr">
        <is>
          <t>Product/Project</t>
        </is>
      </c>
      <c r="AQ365" s="74" t="inlineStr">
        <is>
          <t>.NET MVC</t>
        </is>
      </c>
      <c r="AR365" s="74" t="inlineStr">
        <is>
          <t>Technical - Developer</t>
        </is>
      </c>
      <c r="AS365" s="74" t="n">
        <v>20</v>
      </c>
      <c r="AT365" s="74" t="inlineStr">
        <is>
          <t>Covered</t>
        </is>
      </c>
      <c r="AU365" s="74" t="n"/>
      <c r="AV365" s="74" t="n"/>
      <c r="AW365" s="74" t="n"/>
      <c r="AX365" s="74" t="n"/>
      <c r="AY365" s="74" t="n"/>
      <c r="AZ365" s="74" t="n"/>
      <c r="BA365" s="74" t="n"/>
      <c r="BB365" s="74" t="n"/>
      <c r="BC365" s="74" t="n"/>
      <c r="BD365" s="74" t="n"/>
      <c r="BE365" s="74" t="n"/>
      <c r="BF365" s="74" t="n"/>
      <c r="BG365" s="74" t="n"/>
      <c r="BH365" s="74" t="n"/>
      <c r="BI365" s="74" t="n"/>
      <c r="BJ365" s="74" t="n"/>
      <c r="BK365" s="74" t="n"/>
      <c r="BL365" s="74" t="n"/>
      <c r="BM365" s="74" t="n"/>
      <c r="BN365" s="74" t="n"/>
      <c r="BO365" s="74" t="n"/>
      <c r="BP365" s="74" t="n"/>
      <c r="BQ365" s="74" t="n"/>
      <c r="BR365" s="74" t="n"/>
      <c r="BS365" s="74" t="n"/>
      <c r="BT365" s="74" t="n"/>
      <c r="BU365" s="74" t="n"/>
      <c r="BV365" s="74" t="n"/>
      <c r="BW365" s="74" t="n"/>
      <c r="BX365" s="74" t="n"/>
      <c r="BY365" s="74" t="n"/>
      <c r="BZ365" s="74" t="n"/>
      <c r="CA365" s="74" t="n"/>
      <c r="CB365" s="74" t="n"/>
      <c r="CC365" s="74" t="n"/>
      <c r="CD365" s="74" t="n"/>
      <c r="CE365" s="74" t="n"/>
      <c r="CF365" s="74" t="n"/>
      <c r="CG365" s="74" t="n"/>
      <c r="CH365" s="74" t="n"/>
      <c r="CI365" s="74" t="n"/>
      <c r="CJ365" s="74" t="n"/>
      <c r="CK365" s="74" t="n"/>
      <c r="CL365" s="74" t="n"/>
      <c r="CM365" s="74" t="n"/>
      <c r="CN365" s="74" t="n"/>
      <c r="CO365" s="74" t="n"/>
      <c r="CP365" s="74" t="n"/>
      <c r="CQ365" s="74" t="n"/>
      <c r="CR365" s="74" t="n"/>
      <c r="CS365" s="74" t="n"/>
      <c r="CT365" s="74" t="n"/>
      <c r="CU365" s="74" t="n"/>
      <c r="CV365" s="74" t="n"/>
      <c r="CW365" s="74" t="n"/>
      <c r="CX365" s="74" t="n"/>
      <c r="CY365" s="74" t="n"/>
      <c r="CZ365" s="74" t="n"/>
      <c r="DA365" s="74" t="n"/>
      <c r="DB365" s="74" t="n"/>
      <c r="DC365" s="74" t="inlineStr">
        <is>
          <t>IRIS2038</t>
        </is>
      </c>
      <c r="DD365" s="74" t="inlineStr">
        <is>
          <t>Employee</t>
        </is>
      </c>
      <c r="DE365" s="74" t="inlineStr">
        <is>
          <t>Active</t>
        </is>
      </c>
      <c r="DF365" s="74" t="inlineStr">
        <is>
          <t>Swapnil Shirke</t>
        </is>
      </c>
      <c r="DG365" s="164" t="n">
        <v>44754</v>
      </c>
      <c r="DH365" s="74" t="inlineStr">
        <is>
          <t>Software Engineer</t>
        </is>
      </c>
      <c r="DI365" s="74" t="inlineStr">
        <is>
          <t>Engineering &amp; Development</t>
        </is>
      </c>
      <c r="DJ365" s="74" t="inlineStr">
        <is>
          <t>Backend Engineering ·.NET</t>
        </is>
      </c>
      <c r="DK365" s="74" t="inlineStr">
        <is>
          <t>Software Engineer</t>
        </is>
      </c>
      <c r="DL365" s="74" t="inlineStr">
        <is>
          <t>L3 – Professional / Associate</t>
        </is>
      </c>
      <c r="DM365" s="74" t="inlineStr">
        <is>
          <t>B.E</t>
        </is>
      </c>
      <c r="DN365" s="74" t="inlineStr">
        <is>
          <t>Jitendra Kumar</t>
        </is>
      </c>
      <c r="DO365" s="74" t="inlineStr">
        <is>
          <t>N-4</t>
        </is>
      </c>
      <c r="DP365" s="74" t="inlineStr">
        <is>
          <t>Manager</t>
        </is>
      </c>
      <c r="DQ365" s="74" t="inlineStr">
        <is>
          <t>0 years, 0 months, 0 days</t>
        </is>
      </c>
      <c r="DR365" s="74" t="inlineStr">
        <is>
          <t>3 years, 11 months, 8 days</t>
        </is>
      </c>
      <c r="DS365" s="74" t="inlineStr">
        <is>
          <t>3 years, 11 months, 8 days</t>
        </is>
      </c>
      <c r="DT365" s="74" t="n">
        <v>3.93858447488585</v>
      </c>
      <c r="DU365" s="74" t="inlineStr">
        <is>
          <t>Regtech</t>
        </is>
      </c>
      <c r="DV365" s="74" t="inlineStr">
        <is>
          <t>iDEAL</t>
        </is>
      </c>
      <c r="DW365" s="74" t="inlineStr">
        <is>
          <t>Technology</t>
        </is>
      </c>
      <c r="DX365" s="74" t="inlineStr">
        <is>
          <t>Development</t>
        </is>
      </c>
      <c r="DY365" s="74" t="inlineStr">
        <is>
          <t>Yes</t>
        </is>
      </c>
      <c r="DZ365" s="74" t="inlineStr">
        <is>
          <t>Product/Project</t>
        </is>
      </c>
      <c r="EA365" s="74" t="inlineStr">
        <is>
          <t>.NET MVC</t>
        </is>
      </c>
      <c r="EB365" s="74" t="inlineStr">
        <is>
          <t>Technical - Developer</t>
        </is>
      </c>
      <c r="EC365" s="74" t="inlineStr">
        <is>
          <t>Remote- Outside Mumbai</t>
        </is>
      </c>
      <c r="ED365" s="74"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EE365" s="149"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EF365" s="74"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EG365" s="74" t="n">
        <v>5</v>
      </c>
      <c r="EH365" s="74" t="n"/>
      <c r="EI365" s="74" t="inlineStr">
        <is>
          <t>Same as per records</t>
        </is>
      </c>
      <c r="EJ365" s="74" t="inlineStr">
        <is>
          <t>Carries manager responsibility on a non-lead title – align title/grade to people-management scope</t>
        </is>
      </c>
      <c r="EK365" s="74" t="n">
        <v>5</v>
      </c>
      <c r="EL365" s="74" t="inlineStr">
        <is>
          <t>High</t>
        </is>
      </c>
      <c r="EM365" s="74" t="inlineStr">
        <is>
          <t>High Impact / Growth Talent</t>
        </is>
      </c>
      <c r="EN365" s="74" t="inlineStr">
        <is>
          <t>Ready Now</t>
        </is>
      </c>
      <c r="EO365" s="74" t="inlineStr">
        <is>
          <t>No</t>
        </is>
      </c>
      <c r="EP365" s="74" t="inlineStr">
        <is>
          <t>Yes</t>
        </is>
      </c>
      <c r="EQ365" s="74" t="n"/>
      <c r="ER365" s="74" t="inlineStr">
        <is>
          <t>XBRL Training, Training on the effective utilization of AI tools.</t>
        </is>
      </c>
      <c r="ES365" s="74" t="inlineStr">
        <is>
          <t>Advanced System Design &amp; Software Architecture:
1 - Microservices Architecture
2 - Design Patterns and SOLID Principles
3 - Scalable Application Design
4 - Distributed Systems Fundamentals</t>
        </is>
      </c>
      <c r="ET365" s="74" t="n"/>
      <c r="EU365" s="74" t="n"/>
      <c r="EV365" s="130" t="n"/>
      <c r="EW365" s="131" t="n"/>
      <c r="EX365" s="131" t="n"/>
      <c r="EY365" s="131" t="n"/>
      <c r="EZ365" s="131" t="n"/>
      <c r="FA365" s="131" t="n"/>
      <c r="FB365" s="131" t="inlineStr">
        <is>
          <t>Annual KRAs · objective Measurable Minimum 5 - set by Manager</t>
        </is>
      </c>
      <c r="FC365" s="131" t="n"/>
    </row>
    <row r="366" ht="250" customHeight="1">
      <c r="A366" s="109" t="inlineStr">
        <is>
          <t>Mapped</t>
        </is>
      </c>
      <c r="B366" s="109" t="inlineStr">
        <is>
          <t>iDEAL</t>
        </is>
      </c>
      <c r="C366" s="110" t="inlineStr">
        <is>
          <t>IRIS2259</t>
        </is>
      </c>
      <c r="D366" s="110" t="inlineStr">
        <is>
          <t>Tushar Kadu Nimbolkar</t>
        </is>
      </c>
      <c r="E366" s="110" t="inlineStr">
        <is>
          <t>Technology</t>
        </is>
      </c>
      <c r="F366" s="162" t="inlineStr">
        <is>
          <t>Software Engineer</t>
        </is>
      </c>
      <c r="G366" s="162" t="inlineStr">
        <is>
          <t>Senior Database Engineer</t>
        </is>
      </c>
      <c r="H366" s="162" t="inlineStr">
        <is>
          <t>L3 – Professional / Associate</t>
        </is>
      </c>
      <c r="I366" s="162" t="inlineStr">
        <is>
          <t>A3</t>
        </is>
      </c>
      <c r="J366" s="166" t="inlineStr">
        <is>
          <t>▲ Up</t>
        </is>
      </c>
      <c r="K366" s="110" t="inlineStr">
        <is>
          <t>Engineering &amp; Development</t>
        </is>
      </c>
      <c r="L366" s="110" t="inlineStr">
        <is>
          <t>Data Engineering &amp; Database Development</t>
        </is>
      </c>
      <c r="M366" s="110" t="n"/>
      <c r="N366" s="110" t="n">
        <v>20</v>
      </c>
      <c r="O366" s="109" t="inlineStr">
        <is>
          <t>P2</t>
        </is>
      </c>
      <c r="P366" s="110" t="inlineStr">
        <is>
          <t>Developing</t>
        </is>
      </c>
      <c r="Q366" s="110" t="inlineStr">
        <is>
          <t>3 Apply</t>
        </is>
      </c>
      <c r="R366" s="110" t="inlineStr">
        <is>
          <t>2–4 yrs</t>
        </is>
      </c>
      <c r="S366" s="110" t="inlineStr">
        <is>
          <t>3–5 · 2–5</t>
        </is>
      </c>
      <c r="T366" s="110" t="inlineStr">
        <is>
          <t>Software Engineer</t>
        </is>
      </c>
      <c r="U366" s="110" t="inlineStr">
        <is>
          <t>Workiva: SE · Broadridge India: SE · Nasdaq / AxiomSL: SE · Salesforce: MTS · Atlassian: P40 · 3–7 yrs · Freshworks: Senior SE</t>
        </is>
      </c>
      <c r="V366" s="110" t="inlineStr">
        <is>
          <t>SFIA 9 · software development, programming; OWASP secure coding; cloud vendor certifications</t>
        </is>
      </c>
      <c r="W366" s="110" t="inlineStr">
        <is>
          <t>Core 2 · Future 2 · Functional 3 · Leadership not scored</t>
        </is>
      </c>
      <c r="X366" s="73" t="n">
        <v>322</v>
      </c>
      <c r="Y366" s="74" t="inlineStr">
        <is>
          <t>IRIS2259</t>
        </is>
      </c>
      <c r="Z366" s="74" t="inlineStr">
        <is>
          <t>Employee</t>
        </is>
      </c>
      <c r="AA366" s="74" t="inlineStr">
        <is>
          <t>Active</t>
        </is>
      </c>
      <c r="AB366" s="74" t="inlineStr">
        <is>
          <t>Tushar Kadu Nimbolkar</t>
        </is>
      </c>
      <c r="AC366" s="164" t="n">
        <v>45446</v>
      </c>
      <c r="AD366" s="74" t="inlineStr">
        <is>
          <t>Software Engineer</t>
        </is>
      </c>
      <c r="AE366" s="74" t="inlineStr">
        <is>
          <t>B.E</t>
        </is>
      </c>
      <c r="AF366" s="74" t="inlineStr">
        <is>
          <t>Jitendra Kumar</t>
        </is>
      </c>
      <c r="AG366" s="74" t="inlineStr">
        <is>
          <t>N-4</t>
        </is>
      </c>
      <c r="AH366" s="74" t="inlineStr">
        <is>
          <t>Individual Contributor</t>
        </is>
      </c>
      <c r="AI366" s="74" t="inlineStr">
        <is>
          <t>0 years, 0 months, 0 days</t>
        </is>
      </c>
      <c r="AJ366" s="74" t="inlineStr">
        <is>
          <t>2 years, 2 months, 22 days</t>
        </is>
      </c>
      <c r="AK366" s="74" t="inlineStr">
        <is>
          <t>Regtech</t>
        </is>
      </c>
      <c r="AL366" s="74" t="inlineStr">
        <is>
          <t>iDEAL</t>
        </is>
      </c>
      <c r="AM366" s="74" t="inlineStr">
        <is>
          <t>Technology</t>
        </is>
      </c>
      <c r="AN366" s="74" t="inlineStr">
        <is>
          <t>Development</t>
        </is>
      </c>
      <c r="AO366" s="74" t="inlineStr">
        <is>
          <t>Yes</t>
        </is>
      </c>
      <c r="AP366" s="74" t="inlineStr">
        <is>
          <t>Product/Project</t>
        </is>
      </c>
      <c r="AQ366" s="74" t="inlineStr">
        <is>
          <t>.NET MVC</t>
        </is>
      </c>
      <c r="AR366" s="74" t="inlineStr">
        <is>
          <t>Technical - Developer</t>
        </is>
      </c>
      <c r="AS366" s="74" t="n">
        <v>20</v>
      </c>
      <c r="AT366" s="74" t="inlineStr">
        <is>
          <t>Covered</t>
        </is>
      </c>
      <c r="AU366" s="74" t="n"/>
      <c r="AV366" s="74" t="n"/>
      <c r="AW366" s="74" t="n"/>
      <c r="AX366" s="74" t="n"/>
      <c r="AY366" s="74" t="n"/>
      <c r="AZ366" s="74" t="n"/>
      <c r="BA366" s="74" t="n"/>
      <c r="BB366" s="74" t="n"/>
      <c r="BC366" s="74" t="n"/>
      <c r="BD366" s="74" t="n"/>
      <c r="BE366" s="74" t="n"/>
      <c r="BF366" s="74" t="n"/>
      <c r="BG366" s="74" t="n"/>
      <c r="BH366" s="74" t="n"/>
      <c r="BI366" s="74" t="n"/>
      <c r="BJ366" s="74" t="n"/>
      <c r="BK366" s="74" t="n"/>
      <c r="BL366" s="74" t="n"/>
      <c r="BM366" s="74" t="n"/>
      <c r="BN366" s="74" t="n"/>
      <c r="BO366" s="74" t="n"/>
      <c r="BP366" s="74" t="n"/>
      <c r="BQ366" s="74" t="n"/>
      <c r="BR366" s="74" t="n"/>
      <c r="BS366" s="74" t="n"/>
      <c r="BT366" s="74" t="n"/>
      <c r="BU366" s="74" t="n"/>
      <c r="BV366" s="74" t="n"/>
      <c r="BW366" s="74" t="n"/>
      <c r="BX366" s="74" t="n"/>
      <c r="BY366" s="74" t="n"/>
      <c r="BZ366" s="74" t="n"/>
      <c r="CA366" s="74" t="n"/>
      <c r="CB366" s="74" t="n"/>
      <c r="CC366" s="74" t="n"/>
      <c r="CD366" s="74" t="n"/>
      <c r="CE366" s="74" t="n"/>
      <c r="CF366" s="74" t="n"/>
      <c r="CG366" s="74" t="n"/>
      <c r="CH366" s="74" t="n"/>
      <c r="CI366" s="74" t="n"/>
      <c r="CJ366" s="74" t="n"/>
      <c r="CK366" s="74" t="n"/>
      <c r="CL366" s="74" t="n"/>
      <c r="CM366" s="74" t="n"/>
      <c r="CN366" s="74" t="n"/>
      <c r="CO366" s="74" t="n"/>
      <c r="CP366" s="74" t="n"/>
      <c r="CQ366" s="74" t="n"/>
      <c r="CR366" s="74" t="n"/>
      <c r="CS366" s="74" t="n"/>
      <c r="CT366" s="74" t="n"/>
      <c r="CU366" s="74" t="n"/>
      <c r="CV366" s="74" t="n"/>
      <c r="CW366" s="74" t="n"/>
      <c r="CX366" s="74" t="n"/>
      <c r="CY366" s="74" t="n"/>
      <c r="CZ366" s="74" t="n"/>
      <c r="DA366" s="74" t="n"/>
      <c r="DB366" s="74" t="n"/>
      <c r="DC366" s="74" t="inlineStr">
        <is>
          <t>IRIS2259</t>
        </is>
      </c>
      <c r="DD366" s="74" t="inlineStr">
        <is>
          <t>Employee</t>
        </is>
      </c>
      <c r="DE366" s="74" t="inlineStr">
        <is>
          <t>Active</t>
        </is>
      </c>
      <c r="DF366" s="74" t="inlineStr">
        <is>
          <t>Tushar Kadu Nimbolkar</t>
        </is>
      </c>
      <c r="DG366" s="164" t="n">
        <v>45446</v>
      </c>
      <c r="DH366" s="74" t="inlineStr">
        <is>
          <t>Software Engineer</t>
        </is>
      </c>
      <c r="DI366" s="74" t="inlineStr">
        <is>
          <t>Engineering &amp; Development</t>
        </is>
      </c>
      <c r="DJ366" s="74" t="inlineStr">
        <is>
          <t>Backend Engineering ·.NET</t>
        </is>
      </c>
      <c r="DK366" s="74" t="inlineStr">
        <is>
          <t>Software Engineer</t>
        </is>
      </c>
      <c r="DL366" s="74" t="inlineStr">
        <is>
          <t>L3 – Professional / Associate</t>
        </is>
      </c>
      <c r="DM366" s="74" t="inlineStr">
        <is>
          <t>B.E</t>
        </is>
      </c>
      <c r="DN366" s="74" t="inlineStr">
        <is>
          <t>Jitendra Kumar</t>
        </is>
      </c>
      <c r="DO366" s="74" t="inlineStr">
        <is>
          <t>N-4</t>
        </is>
      </c>
      <c r="DP366" s="74" t="inlineStr">
        <is>
          <t>Individual Contributor</t>
        </is>
      </c>
      <c r="DQ366" s="74" t="inlineStr">
        <is>
          <t>0 years, 0 months, 0 days</t>
        </is>
      </c>
      <c r="DR366" s="74" t="inlineStr">
        <is>
          <t>2 years, 0 months, 17 days</t>
        </is>
      </c>
      <c r="DS366" s="74" t="inlineStr">
        <is>
          <t>2 years, 0 months, 17 days</t>
        </is>
      </c>
      <c r="DT366" s="74" t="n"/>
      <c r="DU366" s="74" t="inlineStr">
        <is>
          <t>Regtech</t>
        </is>
      </c>
      <c r="DV366" s="74" t="inlineStr">
        <is>
          <t>iDEAL</t>
        </is>
      </c>
      <c r="DW366" s="74" t="inlineStr">
        <is>
          <t>Technology</t>
        </is>
      </c>
      <c r="DX366" s="74" t="inlineStr">
        <is>
          <t>Development</t>
        </is>
      </c>
      <c r="DY366" s="74" t="inlineStr">
        <is>
          <t>Yes</t>
        </is>
      </c>
      <c r="DZ366" s="74" t="inlineStr">
        <is>
          <t>Product/Project</t>
        </is>
      </c>
      <c r="EA366" s="74" t="inlineStr">
        <is>
          <t>.NET MVC</t>
        </is>
      </c>
      <c r="EB366" s="74" t="inlineStr">
        <is>
          <t>Technical - Developer</t>
        </is>
      </c>
      <c r="EC366" s="74" t="inlineStr">
        <is>
          <t>Work From Office - Turbhe</t>
        </is>
      </c>
      <c r="ED366" s="74" t="inlineStr">
        <is>
          <t>Become a Confident Full Stack Developer · React +.NET
Level Up.NET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EE366" s="149"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F366" s="74"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EG366" s="74" t="n">
        <v>3</v>
      </c>
      <c r="EH366" s="74" t="n"/>
      <c r="EI366" s="74" t="inlineStr">
        <is>
          <t>Same as per records</t>
        </is>
      </c>
      <c r="EJ366" s="74" t="inlineStr">
        <is>
          <t>No</t>
        </is>
      </c>
      <c r="EK366" s="74" t="n">
        <v>3</v>
      </c>
      <c r="EL366" s="74" t="inlineStr">
        <is>
          <t>Medium</t>
        </is>
      </c>
      <c r="EM366" s="74" t="inlineStr">
        <is>
          <t>Emerging Talent</t>
        </is>
      </c>
      <c r="EN366" s="74" t="inlineStr">
        <is>
          <t>Not Ready</t>
        </is>
      </c>
      <c r="EO366" s="74" t="inlineStr">
        <is>
          <t>No</t>
        </is>
      </c>
      <c r="EP366" s="74" t="inlineStr">
        <is>
          <t>Yes</t>
        </is>
      </c>
      <c r="EQ366" s="74" t="n"/>
      <c r="ER366" s="74" t="inlineStr">
        <is>
          <t>XBRL Training, Training on the effective utilization of AI tools.</t>
        </is>
      </c>
      <c r="ES366" s="74" t="n"/>
      <c r="ET366" s="74" t="n"/>
      <c r="EU366" s="74" t="n"/>
      <c r="EV366" s="130" t="n"/>
      <c r="EW366" s="131" t="n"/>
      <c r="EX366" s="131" t="n"/>
      <c r="EY366" s="131" t="n"/>
      <c r="EZ366" s="131" t="n"/>
      <c r="FA366" s="131" t="n"/>
      <c r="FB366" s="131" t="inlineStr">
        <is>
          <t>Annual KRAs · objective Measurable Minimum 5 - set by Manager</t>
        </is>
      </c>
      <c r="FC366" s="131" t="n"/>
    </row>
    <row r="367" ht="250" customHeight="1">
      <c r="A367" s="109" t="inlineStr">
        <is>
          <t>Mapped</t>
        </is>
      </c>
      <c r="B367" s="109" t="inlineStr">
        <is>
          <t>iDEAL</t>
        </is>
      </c>
      <c r="C367" s="110" t="inlineStr">
        <is>
          <t>IRIS2258</t>
        </is>
      </c>
      <c r="D367" s="110" t="inlineStr">
        <is>
          <t>Vaibhav Govind Gahat</t>
        </is>
      </c>
      <c r="E367" s="110" t="inlineStr">
        <is>
          <t>Technology</t>
        </is>
      </c>
      <c r="F367" s="162" t="inlineStr">
        <is>
          <t>Software Engineer</t>
        </is>
      </c>
      <c r="G367" s="162" t="inlineStr">
        <is>
          <t>Senior Software Engineer</t>
        </is>
      </c>
      <c r="H367" s="162" t="inlineStr">
        <is>
          <t>L3 – Professional / Associate</t>
        </is>
      </c>
      <c r="I367" s="162" t="inlineStr">
        <is>
          <t>A3</t>
        </is>
      </c>
      <c r="J367" s="166" t="inlineStr">
        <is>
          <t>▲ Up</t>
        </is>
      </c>
      <c r="K367" s="110" t="inlineStr">
        <is>
          <t>Engineering &amp; Development</t>
        </is>
      </c>
      <c r="L367" s="110" t="inlineStr">
        <is>
          <t>Backend Development</t>
        </is>
      </c>
      <c r="M367" s="110" t="n"/>
      <c r="N367" s="110" t="n">
        <v>20</v>
      </c>
      <c r="O367" s="109" t="inlineStr">
        <is>
          <t>P2</t>
        </is>
      </c>
      <c r="P367" s="110" t="inlineStr">
        <is>
          <t>Developing</t>
        </is>
      </c>
      <c r="Q367" s="110" t="inlineStr">
        <is>
          <t>3 Apply</t>
        </is>
      </c>
      <c r="R367" s="110" t="inlineStr">
        <is>
          <t>2–4 yrs</t>
        </is>
      </c>
      <c r="S367" s="110" t="inlineStr">
        <is>
          <t>3–5 · 2–5</t>
        </is>
      </c>
      <c r="T367" s="110" t="inlineStr">
        <is>
          <t>Software Engineer</t>
        </is>
      </c>
      <c r="U367" s="110" t="inlineStr">
        <is>
          <t>Workiva: SE · Broadridge India: SE · Nasdaq / AxiomSL: SE · Salesforce: MTS · Atlassian: P40 · 3–7 yrs · Freshworks: Senior SE</t>
        </is>
      </c>
      <c r="V367" s="110" t="inlineStr">
        <is>
          <t>SFIA 9 · software development, programming; OWASP secure coding; cloud vendor certifications</t>
        </is>
      </c>
      <c r="W367" s="110" t="inlineStr">
        <is>
          <t>Core 2 · Future 2 · Functional 3 · Leadership not scored</t>
        </is>
      </c>
      <c r="X367" s="73" t="n">
        <v>321</v>
      </c>
      <c r="Y367" s="74" t="inlineStr">
        <is>
          <t>IRIS2258</t>
        </is>
      </c>
      <c r="Z367" s="74" t="inlineStr">
        <is>
          <t>Employee</t>
        </is>
      </c>
      <c r="AA367" s="74" t="inlineStr">
        <is>
          <t>Active</t>
        </is>
      </c>
      <c r="AB367" s="74" t="inlineStr">
        <is>
          <t>Vaibhav Govind Gahat</t>
        </is>
      </c>
      <c r="AC367" s="164" t="n">
        <v>45446</v>
      </c>
      <c r="AD367" s="74" t="inlineStr">
        <is>
          <t>Software Engineer</t>
        </is>
      </c>
      <c r="AE367" s="74" t="inlineStr">
        <is>
          <t>B.E</t>
        </is>
      </c>
      <c r="AF367" s="74" t="inlineStr">
        <is>
          <t>Jitendra Kumar</t>
        </is>
      </c>
      <c r="AG367" s="74" t="inlineStr">
        <is>
          <t>N-4</t>
        </is>
      </c>
      <c r="AH367" s="74" t="inlineStr">
        <is>
          <t>Individual Contributor</t>
        </is>
      </c>
      <c r="AI367" s="74" t="inlineStr">
        <is>
          <t>0 years, 0 months, 0 days</t>
        </is>
      </c>
      <c r="AJ367" s="74" t="inlineStr">
        <is>
          <t>2 years, 2 months, 22 days</t>
        </is>
      </c>
      <c r="AK367" s="74" t="inlineStr">
        <is>
          <t>Regtech</t>
        </is>
      </c>
      <c r="AL367" s="74" t="inlineStr">
        <is>
          <t>iDEAL</t>
        </is>
      </c>
      <c r="AM367" s="74" t="inlineStr">
        <is>
          <t>Technology</t>
        </is>
      </c>
      <c r="AN367" s="74" t="inlineStr">
        <is>
          <t>Development</t>
        </is>
      </c>
      <c r="AO367" s="74" t="inlineStr">
        <is>
          <t>Yes</t>
        </is>
      </c>
      <c r="AP367" s="74" t="inlineStr">
        <is>
          <t>Product/Project</t>
        </is>
      </c>
      <c r="AQ367" s="74" t="inlineStr">
        <is>
          <t>.NET MVC</t>
        </is>
      </c>
      <c r="AR367" s="74" t="inlineStr">
        <is>
          <t>Technical - Developer</t>
        </is>
      </c>
      <c r="AS367" s="74" t="n">
        <v>20</v>
      </c>
      <c r="AT367" s="74" t="inlineStr">
        <is>
          <t>Covered</t>
        </is>
      </c>
      <c r="AU367" s="74" t="n"/>
      <c r="AV367" s="74" t="n"/>
      <c r="AW367" s="74" t="n"/>
      <c r="AX367" s="74" t="n"/>
      <c r="AY367" s="74" t="n"/>
      <c r="AZ367" s="74" t="n"/>
      <c r="BA367" s="74" t="n"/>
      <c r="BB367" s="74" t="n"/>
      <c r="BC367" s="74" t="n"/>
      <c r="BD367" s="74" t="n"/>
      <c r="BE367" s="74" t="n"/>
      <c r="BF367" s="74" t="n"/>
      <c r="BG367" s="74" t="n"/>
      <c r="BH367" s="74" t="n"/>
      <c r="BI367" s="74" t="n"/>
      <c r="BJ367" s="74" t="n"/>
      <c r="BK367" s="74" t="n"/>
      <c r="BL367" s="74" t="n"/>
      <c r="BM367" s="74" t="n"/>
      <c r="BN367" s="74" t="n"/>
      <c r="BO367" s="74" t="n"/>
      <c r="BP367" s="74" t="n"/>
      <c r="BQ367" s="74" t="n"/>
      <c r="BR367" s="74" t="n"/>
      <c r="BS367" s="74" t="n"/>
      <c r="BT367" s="74" t="n"/>
      <c r="BU367" s="74" t="n"/>
      <c r="BV367" s="74" t="n"/>
      <c r="BW367" s="74" t="n"/>
      <c r="BX367" s="74" t="n"/>
      <c r="BY367" s="74" t="n"/>
      <c r="BZ367" s="74" t="n"/>
      <c r="CA367" s="74" t="n"/>
      <c r="CB367" s="74" t="n"/>
      <c r="CC367" s="74" t="n"/>
      <c r="CD367" s="74" t="n"/>
      <c r="CE367" s="74" t="n"/>
      <c r="CF367" s="74" t="n"/>
      <c r="CG367" s="74" t="n"/>
      <c r="CH367" s="74" t="n"/>
      <c r="CI367" s="74" t="n"/>
      <c r="CJ367" s="74" t="n"/>
      <c r="CK367" s="74" t="n"/>
      <c r="CL367" s="74" t="n"/>
      <c r="CM367" s="74" t="n"/>
      <c r="CN367" s="74" t="n"/>
      <c r="CO367" s="74" t="n"/>
      <c r="CP367" s="74" t="n"/>
      <c r="CQ367" s="74" t="n"/>
      <c r="CR367" s="74" t="n"/>
      <c r="CS367" s="74" t="n"/>
      <c r="CT367" s="74" t="n"/>
      <c r="CU367" s="74" t="n"/>
      <c r="CV367" s="74" t="n"/>
      <c r="CW367" s="74" t="n"/>
      <c r="CX367" s="74" t="n"/>
      <c r="CY367" s="74" t="n"/>
      <c r="CZ367" s="74" t="n"/>
      <c r="DA367" s="74" t="n"/>
      <c r="DB367" s="74" t="n"/>
      <c r="DC367" s="74" t="inlineStr">
        <is>
          <t>IRIS2258</t>
        </is>
      </c>
      <c r="DD367" s="74" t="inlineStr">
        <is>
          <t>Employee</t>
        </is>
      </c>
      <c r="DE367" s="74" t="inlineStr">
        <is>
          <t>Active</t>
        </is>
      </c>
      <c r="DF367" s="74" t="inlineStr">
        <is>
          <t>Vaibhav Govind Gahat</t>
        </is>
      </c>
      <c r="DG367" s="164" t="n">
        <v>45446</v>
      </c>
      <c r="DH367" s="74" t="inlineStr">
        <is>
          <t>Software Engineer</t>
        </is>
      </c>
      <c r="DI367" s="74" t="inlineStr">
        <is>
          <t>Engineering &amp; Development</t>
        </is>
      </c>
      <c r="DJ367" s="74" t="inlineStr">
        <is>
          <t>Backend Engineering ·.NET</t>
        </is>
      </c>
      <c r="DK367" s="74" t="inlineStr">
        <is>
          <t>Software Engineer</t>
        </is>
      </c>
      <c r="DL367" s="74" t="inlineStr">
        <is>
          <t>L3 – Professional / Associate</t>
        </is>
      </c>
      <c r="DM367" s="74" t="inlineStr">
        <is>
          <t>B.E</t>
        </is>
      </c>
      <c r="DN367" s="74" t="inlineStr">
        <is>
          <t>Jitendra Kumar</t>
        </is>
      </c>
      <c r="DO367" s="74" t="inlineStr">
        <is>
          <t>N-4</t>
        </is>
      </c>
      <c r="DP367" s="74" t="inlineStr">
        <is>
          <t>Individual Contributor</t>
        </is>
      </c>
      <c r="DQ367" s="74" t="inlineStr">
        <is>
          <t>0 years, 0 months, 0 days</t>
        </is>
      </c>
      <c r="DR367" s="74" t="inlineStr">
        <is>
          <t>2 years, 0 months, 17 days</t>
        </is>
      </c>
      <c r="DS367" s="74" t="inlineStr">
        <is>
          <t>2 years, 0 months, 17 days</t>
        </is>
      </c>
      <c r="DT367" s="74" t="n"/>
      <c r="DU367" s="74" t="inlineStr">
        <is>
          <t>Regtech</t>
        </is>
      </c>
      <c r="DV367" s="74" t="inlineStr">
        <is>
          <t>iDEAL</t>
        </is>
      </c>
      <c r="DW367" s="74" t="inlineStr">
        <is>
          <t>Technology</t>
        </is>
      </c>
      <c r="DX367" s="74" t="inlineStr">
        <is>
          <t>Development</t>
        </is>
      </c>
      <c r="DY367" s="74" t="inlineStr">
        <is>
          <t>Yes</t>
        </is>
      </c>
      <c r="DZ367" s="74" t="inlineStr">
        <is>
          <t>Product/Project</t>
        </is>
      </c>
      <c r="EA367" s="74" t="inlineStr">
        <is>
          <t>.NET MVC</t>
        </is>
      </c>
      <c r="EB367" s="74" t="inlineStr">
        <is>
          <t>Technical - Developer</t>
        </is>
      </c>
      <c r="EC367" s="74" t="inlineStr">
        <is>
          <t>Work From Office - Turbhe</t>
        </is>
      </c>
      <c r="ED367" s="74"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EE367" s="149"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F367" s="74"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EG367" s="74" t="n">
        <v>4</v>
      </c>
      <c r="EH367" s="74" t="n"/>
      <c r="EI367" s="74" t="inlineStr">
        <is>
          <t>Same as per records</t>
        </is>
      </c>
      <c r="EJ367" s="74" t="inlineStr">
        <is>
          <t>No</t>
        </is>
      </c>
      <c r="EK367" s="74" t="n">
        <v>4</v>
      </c>
      <c r="EL367" s="74" t="inlineStr">
        <is>
          <t>High</t>
        </is>
      </c>
      <c r="EM367" s="74" t="inlineStr">
        <is>
          <t>Emerging Talent</t>
        </is>
      </c>
      <c r="EN367" s="74" t="inlineStr">
        <is>
          <t>Not Ready</t>
        </is>
      </c>
      <c r="EO367" s="74" t="inlineStr">
        <is>
          <t>No</t>
        </is>
      </c>
      <c r="EP367" s="74" t="inlineStr">
        <is>
          <t>Yes</t>
        </is>
      </c>
      <c r="EQ367" s="74" t="n"/>
      <c r="ER367" s="74" t="inlineStr">
        <is>
          <t>XBRL Training, Training on the effective utilization of AI tools.</t>
        </is>
      </c>
      <c r="ES367" s="74" t="n"/>
      <c r="ET367" s="74" t="n"/>
      <c r="EU367" s="74" t="n"/>
      <c r="EV367" s="130" t="n"/>
      <c r="EW367" s="131" t="n"/>
      <c r="EX367" s="131" t="n"/>
      <c r="EY367" s="131" t="n"/>
      <c r="EZ367" s="131" t="n"/>
      <c r="FA367" s="131" t="n"/>
      <c r="FB367" s="131" t="inlineStr">
        <is>
          <t>Annual KRAs · objective Measurable Minimum 5 - set by Manager</t>
        </is>
      </c>
      <c r="FC367" s="131" t="n"/>
    </row>
    <row r="368" ht="250" customHeight="1">
      <c r="A368" s="109" t="inlineStr">
        <is>
          <t>Mapped</t>
        </is>
      </c>
      <c r="B368" s="109" t="inlineStr">
        <is>
          <t>iDEAL</t>
        </is>
      </c>
      <c r="C368" s="110" t="inlineStr">
        <is>
          <t>IRIS2018</t>
        </is>
      </c>
      <c r="D368" s="110" t="inlineStr">
        <is>
          <t>Varsha Patil</t>
        </is>
      </c>
      <c r="E368" s="110" t="inlineStr">
        <is>
          <t>Technology</t>
        </is>
      </c>
      <c r="F368" s="162" t="inlineStr">
        <is>
          <t>Software Engineer</t>
        </is>
      </c>
      <c r="G368" s="162" t="inlineStr">
        <is>
          <t>Senior Software Engineer</t>
        </is>
      </c>
      <c r="H368" s="162" t="inlineStr">
        <is>
          <t>L3 – Professional / Associate</t>
        </is>
      </c>
      <c r="I368" s="162" t="inlineStr">
        <is>
          <t>A3</t>
        </is>
      </c>
      <c r="J368" s="166" t="inlineStr">
        <is>
          <t>▲ Up</t>
        </is>
      </c>
      <c r="K368" s="110" t="inlineStr">
        <is>
          <t>Engineering &amp; Development</t>
        </is>
      </c>
      <c r="L368" s="110" t="inlineStr">
        <is>
          <t>Backend Development</t>
        </is>
      </c>
      <c r="M368" s="110" t="n"/>
      <c r="N368" s="110" t="n">
        <v>20</v>
      </c>
      <c r="O368" s="109" t="inlineStr">
        <is>
          <t>P2</t>
        </is>
      </c>
      <c r="P368" s="110" t="inlineStr">
        <is>
          <t>Developing</t>
        </is>
      </c>
      <c r="Q368" s="110" t="inlineStr">
        <is>
          <t>3 Apply</t>
        </is>
      </c>
      <c r="R368" s="110" t="inlineStr">
        <is>
          <t>2–4 yrs</t>
        </is>
      </c>
      <c r="S368" s="110" t="inlineStr">
        <is>
          <t>3–5 · 2–5</t>
        </is>
      </c>
      <c r="T368" s="110" t="inlineStr">
        <is>
          <t>Software Engineer</t>
        </is>
      </c>
      <c r="U368" s="110" t="inlineStr">
        <is>
          <t>Workiva: SE · Broadridge India: SE · Nasdaq / AxiomSL: SE · Salesforce: MTS · Atlassian: P40 · 3–7 yrs · Freshworks: Senior SE</t>
        </is>
      </c>
      <c r="V368" s="110" t="inlineStr">
        <is>
          <t>SFIA 9 · software development, programming; OWASP secure coding; cloud vendor certifications</t>
        </is>
      </c>
      <c r="W368" s="110" t="inlineStr">
        <is>
          <t>Core 2 · Future 2 · Functional 3 · Leadership not scored</t>
        </is>
      </c>
      <c r="X368" s="73" t="n">
        <v>218</v>
      </c>
      <c r="Y368" s="74" t="inlineStr">
        <is>
          <t>IRIS2018</t>
        </is>
      </c>
      <c r="Z368" s="74" t="inlineStr">
        <is>
          <t>Employee</t>
        </is>
      </c>
      <c r="AA368" s="74" t="inlineStr">
        <is>
          <t>Active</t>
        </is>
      </c>
      <c r="AB368" s="74" t="inlineStr">
        <is>
          <t>Varsha Patil</t>
        </is>
      </c>
      <c r="AC368" s="164" t="n">
        <v>44706</v>
      </c>
      <c r="AD368" s="74" t="inlineStr">
        <is>
          <t>Software Engineer</t>
        </is>
      </c>
      <c r="AE368" s="74" t="inlineStr">
        <is>
          <t>B.E</t>
        </is>
      </c>
      <c r="AF368" s="74" t="inlineStr">
        <is>
          <t>Jitendra Kumar</t>
        </is>
      </c>
      <c r="AG368" s="74" t="inlineStr">
        <is>
          <t>N-4</t>
        </is>
      </c>
      <c r="AH368" s="74" t="inlineStr">
        <is>
          <t>Individual Contributor</t>
        </is>
      </c>
      <c r="AI368" s="74" t="inlineStr">
        <is>
          <t>1 years, 0 months, 0 days</t>
        </is>
      </c>
      <c r="AJ368" s="74" t="inlineStr">
        <is>
          <t>4 years, 3 months, 0 days</t>
        </is>
      </c>
      <c r="AK368" s="74" t="inlineStr">
        <is>
          <t>Regtech</t>
        </is>
      </c>
      <c r="AL368" s="74" t="inlineStr">
        <is>
          <t>iDEAL</t>
        </is>
      </c>
      <c r="AM368" s="74" t="inlineStr">
        <is>
          <t>Technology</t>
        </is>
      </c>
      <c r="AN368" s="74" t="inlineStr">
        <is>
          <t>Development</t>
        </is>
      </c>
      <c r="AO368" s="74" t="inlineStr">
        <is>
          <t>Yes</t>
        </is>
      </c>
      <c r="AP368" s="74" t="inlineStr">
        <is>
          <t>Product/Project</t>
        </is>
      </c>
      <c r="AQ368" s="74" t="inlineStr">
        <is>
          <t>.NET MVC</t>
        </is>
      </c>
      <c r="AR368" s="74" t="inlineStr">
        <is>
          <t>Technical - Developer</t>
        </is>
      </c>
      <c r="AS368" s="74" t="n">
        <v>20</v>
      </c>
      <c r="AT368" s="74" t="inlineStr">
        <is>
          <t>Covered</t>
        </is>
      </c>
      <c r="AU368" s="74" t="n"/>
      <c r="AV368" s="74" t="n"/>
      <c r="AW368" s="74" t="n"/>
      <c r="AX368" s="74" t="n"/>
      <c r="AY368" s="74" t="n"/>
      <c r="AZ368" s="74" t="n"/>
      <c r="BA368" s="74" t="n"/>
      <c r="BB368" s="74" t="n"/>
      <c r="BC368" s="74" t="n"/>
      <c r="BD368" s="74" t="n"/>
      <c r="BE368" s="74" t="n"/>
      <c r="BF368" s="74" t="n"/>
      <c r="BG368" s="74" t="n"/>
      <c r="BH368" s="74" t="n"/>
      <c r="BI368" s="74" t="n"/>
      <c r="BJ368" s="74" t="n"/>
      <c r="BK368" s="74" t="n"/>
      <c r="BL368" s="74" t="n"/>
      <c r="BM368" s="74" t="n"/>
      <c r="BN368" s="74" t="n"/>
      <c r="BO368" s="74" t="n"/>
      <c r="BP368" s="74" t="n"/>
      <c r="BQ368" s="74" t="n"/>
      <c r="BR368" s="74" t="n"/>
      <c r="BS368" s="74" t="n"/>
      <c r="BT368" s="74" t="n"/>
      <c r="BU368" s="74" t="n"/>
      <c r="BV368" s="74" t="n"/>
      <c r="BW368" s="74" t="n"/>
      <c r="BX368" s="74" t="n"/>
      <c r="BY368" s="74" t="n"/>
      <c r="BZ368" s="74" t="n"/>
      <c r="CA368" s="74" t="n"/>
      <c r="CB368" s="74" t="n"/>
      <c r="CC368" s="74" t="n"/>
      <c r="CD368" s="74" t="n"/>
      <c r="CE368" s="74" t="n"/>
      <c r="CF368" s="74" t="n"/>
      <c r="CG368" s="74" t="n"/>
      <c r="CH368" s="74" t="n"/>
      <c r="CI368" s="74" t="n"/>
      <c r="CJ368" s="74" t="n"/>
      <c r="CK368" s="74" t="n"/>
      <c r="CL368" s="74" t="n"/>
      <c r="CM368" s="74" t="n"/>
      <c r="CN368" s="74" t="n"/>
      <c r="CO368" s="74" t="n"/>
      <c r="CP368" s="74" t="n"/>
      <c r="CQ368" s="74" t="n"/>
      <c r="CR368" s="74" t="n"/>
      <c r="CS368" s="74" t="n"/>
      <c r="CT368" s="74" t="n"/>
      <c r="CU368" s="74" t="n"/>
      <c r="CV368" s="74" t="n"/>
      <c r="CW368" s="74" t="n"/>
      <c r="CX368" s="74" t="n"/>
      <c r="CY368" s="74" t="n"/>
      <c r="CZ368" s="74" t="n"/>
      <c r="DA368" s="74" t="n"/>
      <c r="DB368" s="74" t="n"/>
      <c r="DC368" s="74" t="inlineStr">
        <is>
          <t>IRIS2018</t>
        </is>
      </c>
      <c r="DD368" s="74" t="inlineStr">
        <is>
          <t>Employee</t>
        </is>
      </c>
      <c r="DE368" s="74" t="inlineStr">
        <is>
          <t>Active</t>
        </is>
      </c>
      <c r="DF368" s="74" t="inlineStr">
        <is>
          <t>Varsha Patil</t>
        </is>
      </c>
      <c r="DG368" s="164" t="n">
        <v>44706</v>
      </c>
      <c r="DH368" s="74" t="inlineStr">
        <is>
          <t>Software Engineer</t>
        </is>
      </c>
      <c r="DI368" s="74" t="inlineStr">
        <is>
          <t>Engineering &amp; Development</t>
        </is>
      </c>
      <c r="DJ368" s="74" t="inlineStr">
        <is>
          <t>Backend Engineering ·.NET</t>
        </is>
      </c>
      <c r="DK368" s="74" t="inlineStr">
        <is>
          <t>Software Engineer</t>
        </is>
      </c>
      <c r="DL368" s="74" t="inlineStr">
        <is>
          <t>L3 – Professional / Associate</t>
        </is>
      </c>
      <c r="DM368" s="74" t="inlineStr">
        <is>
          <t>B.E</t>
        </is>
      </c>
      <c r="DN368" s="74" t="inlineStr">
        <is>
          <t>Jitendra Kumar</t>
        </is>
      </c>
      <c r="DO368" s="74" t="inlineStr">
        <is>
          <t>N-4</t>
        </is>
      </c>
      <c r="DP368" s="74" t="inlineStr">
        <is>
          <t>Individual Contributor</t>
        </is>
      </c>
      <c r="DQ368" s="74" t="inlineStr">
        <is>
          <t>1 years, 0 months, 0 days</t>
        </is>
      </c>
      <c r="DR368" s="74" t="inlineStr">
        <is>
          <t>4 years, 0 months, 26 days</t>
        </is>
      </c>
      <c r="DS368" s="74" t="inlineStr">
        <is>
          <t>5 years, 0 months, 26 days</t>
        </is>
      </c>
      <c r="DT368" s="74" t="n"/>
      <c r="DU368" s="74" t="inlineStr">
        <is>
          <t>Regtech</t>
        </is>
      </c>
      <c r="DV368" s="74" t="inlineStr">
        <is>
          <t>iDEAL</t>
        </is>
      </c>
      <c r="DW368" s="74" t="inlineStr">
        <is>
          <t>Technology</t>
        </is>
      </c>
      <c r="DX368" s="74" t="inlineStr">
        <is>
          <t>Development</t>
        </is>
      </c>
      <c r="DY368" s="74" t="inlineStr">
        <is>
          <t>Yes</t>
        </is>
      </c>
      <c r="DZ368" s="74" t="inlineStr">
        <is>
          <t>Product/Project</t>
        </is>
      </c>
      <c r="EA368" s="74" t="inlineStr">
        <is>
          <t>.NET MVC</t>
        </is>
      </c>
      <c r="EB368" s="74" t="inlineStr">
        <is>
          <t>Technical - Developer</t>
        </is>
      </c>
      <c r="EC368" s="74" t="inlineStr">
        <is>
          <t>Remote - Mumbai</t>
        </is>
      </c>
      <c r="ED368" s="74"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EE368" s="149"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EF368" s="74"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EG368" s="74" t="n">
        <v>3</v>
      </c>
      <c r="EH368" s="74" t="n"/>
      <c r="EI368" s="74" t="inlineStr">
        <is>
          <t>Same as per records</t>
        </is>
      </c>
      <c r="EJ368" s="74" t="inlineStr">
        <is>
          <t>No</t>
        </is>
      </c>
      <c r="EK368" s="74" t="n">
        <v>3</v>
      </c>
      <c r="EL368" s="74" t="inlineStr">
        <is>
          <t>Medium</t>
        </is>
      </c>
      <c r="EM368" s="74" t="inlineStr">
        <is>
          <t>Core Contributor</t>
        </is>
      </c>
      <c r="EN368" s="74" t="inlineStr">
        <is>
          <t>Ready in 12 Months</t>
        </is>
      </c>
      <c r="EO368" s="74" t="inlineStr">
        <is>
          <t>No</t>
        </is>
      </c>
      <c r="EP368" s="74" t="inlineStr">
        <is>
          <t>No</t>
        </is>
      </c>
      <c r="EQ368" s="74" t="n"/>
      <c r="ER368" s="74" t="inlineStr">
        <is>
          <t>XBRL Training, Training on the effective utilization of AI tools.</t>
        </is>
      </c>
      <c r="ES368" s="74" t="n"/>
      <c r="ET368" s="74" t="n"/>
      <c r="EU368" s="74" t="n"/>
      <c r="EV368" s="130" t="n"/>
      <c r="EW368" s="131" t="n"/>
      <c r="EX368" s="131" t="n"/>
      <c r="EY368" s="131" t="n"/>
      <c r="EZ368" s="131" t="n"/>
      <c r="FA368" s="131" t="n"/>
      <c r="FB368" s="131" t="inlineStr">
        <is>
          <t>Annual KRAs · objective Measurable Minimum 5 - set by Manager</t>
        </is>
      </c>
      <c r="FC368" s="131" t="n"/>
    </row>
    <row r="369" ht="250" customHeight="1">
      <c r="A369" s="109" t="inlineStr">
        <is>
          <t>Mapped</t>
        </is>
      </c>
      <c r="B369" s="109" t="inlineStr">
        <is>
          <t>iDEAL</t>
        </is>
      </c>
      <c r="C369" s="110" t="inlineStr">
        <is>
          <t>IRIS2527</t>
        </is>
      </c>
      <c r="D369" s="110" t="inlineStr">
        <is>
          <t>Hemand Thayil</t>
        </is>
      </c>
      <c r="E369" s="110" t="inlineStr">
        <is>
          <t>Technology</t>
        </is>
      </c>
      <c r="F369" s="162" t="inlineStr">
        <is>
          <t>Customer Solution Analyst</t>
        </is>
      </c>
      <c r="G369" s="162" t="inlineStr">
        <is>
          <t>Support Executive</t>
        </is>
      </c>
      <c r="H369" s="110" t="inlineStr">
        <is>
          <t>L3 – Professional / Associate</t>
        </is>
      </c>
      <c r="I369" s="151" t="inlineStr">
        <is>
          <t>A2</t>
        </is>
      </c>
      <c r="J369" s="110" t="inlineStr">
        <is>
          <t>• Same level</t>
        </is>
      </c>
      <c r="K369" s="110" t="inlineStr">
        <is>
          <t>Customer Success &amp; Support</t>
        </is>
      </c>
      <c r="L369" s="110" t="inlineStr">
        <is>
          <t>Application &amp; Product Support</t>
        </is>
      </c>
      <c r="M369" s="110" t="n"/>
      <c r="N369" s="110" t="n">
        <v>17</v>
      </c>
      <c r="O369" s="109" t="inlineStr">
        <is>
          <t>P1–P2</t>
        </is>
      </c>
      <c r="P369" s="110" t="inlineStr">
        <is>
          <t>Entry / Developing</t>
        </is>
      </c>
      <c r="Q369" s="110" t="inlineStr">
        <is>
          <t>2 Assist</t>
        </is>
      </c>
      <c r="R369" s="110" t="inlineStr">
        <is>
          <t>0–2 yrs</t>
        </is>
      </c>
      <c r="S369" s="110" t="inlineStr">
        <is>
          <t>1–3 · 0–3</t>
        </is>
      </c>
      <c r="T369" s="110" t="inlineStr">
        <is>
          <t>Support Associate / Support / CS Executive</t>
        </is>
      </c>
      <c r="U369" s="110" t="inlineStr">
        <is>
          <t>IRIS Vs Competitor Benchmark — SaaS customer-success ladder: Support Associate · IRIS Vs Competitor Benchmark — support tiers: L1 Service Desk</t>
        </is>
      </c>
      <c r="V369" s="110" t="inlineStr">
        <is>
          <t>TSIA frameworks and benchmarks; ITIL 4 service desk; Gainsight customer-success practice</t>
        </is>
      </c>
      <c r="W369" s="110" t="inlineStr">
        <is>
          <t>Core 2 · Future 2 · Functional 2 · Leadership not scored</t>
        </is>
      </c>
      <c r="X369" s="73" t="n">
        <v>497</v>
      </c>
      <c r="Y369" s="74" t="inlineStr">
        <is>
          <t>IRIS2527</t>
        </is>
      </c>
      <c r="Z369" s="74" t="inlineStr">
        <is>
          <t>Employee</t>
        </is>
      </c>
      <c r="AA369" s="74" t="inlineStr">
        <is>
          <t>Active</t>
        </is>
      </c>
      <c r="AB369" s="74" t="inlineStr">
        <is>
          <t>Hemand Thayil</t>
        </is>
      </c>
      <c r="AC369" s="164" t="n">
        <v>46146</v>
      </c>
      <c r="AD369" s="74" t="inlineStr">
        <is>
          <t>Customer Solution Analyst</t>
        </is>
      </c>
      <c r="AE369" s="74" t="inlineStr">
        <is>
          <t>MCA</t>
        </is>
      </c>
      <c r="AF369" s="74" t="inlineStr">
        <is>
          <t>Aroosa Ghole</t>
        </is>
      </c>
      <c r="AG369" s="74" t="inlineStr">
        <is>
          <t>N-4</t>
        </is>
      </c>
      <c r="AH369" s="74" t="inlineStr">
        <is>
          <t>Individual Contributor</t>
        </is>
      </c>
      <c r="AI369" s="74" t="inlineStr">
        <is>
          <t>1 years, 6 months, 0 days</t>
        </is>
      </c>
      <c r="AJ369" s="74" t="inlineStr">
        <is>
          <t>0 years, 3 months, 21 days</t>
        </is>
      </c>
      <c r="AK369" s="74" t="inlineStr">
        <is>
          <t>Regtech</t>
        </is>
      </c>
      <c r="AL369" s="74" t="inlineStr">
        <is>
          <t>iDEAL</t>
        </is>
      </c>
      <c r="AM369" s="74" t="inlineStr">
        <is>
          <t>Technology</t>
        </is>
      </c>
      <c r="AN369" s="74" t="inlineStr">
        <is>
          <t>Business Analysis</t>
        </is>
      </c>
      <c r="AO369" s="74" t="inlineStr">
        <is>
          <t>Yes</t>
        </is>
      </c>
      <c r="AP369" s="74" t="inlineStr">
        <is>
          <t>Product/Project</t>
        </is>
      </c>
      <c r="AQ369" s="74" t="inlineStr">
        <is>
          <t>Business Analysis</t>
        </is>
      </c>
      <c r="AR369" s="74" t="inlineStr">
        <is>
          <t>Technical · BA, PM and QA</t>
        </is>
      </c>
      <c r="AS369" s="74" t="n">
        <v>20</v>
      </c>
      <c r="AT369" s="74" t="inlineStr">
        <is>
          <t>Covered</t>
        </is>
      </c>
      <c r="AU369" s="74" t="n"/>
      <c r="AV369" s="74" t="n"/>
      <c r="AW369" s="74" t="n"/>
      <c r="AX369" s="74" t="n"/>
      <c r="AY369" s="74" t="n"/>
      <c r="AZ369" s="74" t="n"/>
      <c r="BA369" s="74" t="n"/>
      <c r="BB369" s="74" t="n"/>
      <c r="BC369" s="74" t="n"/>
      <c r="BD369" s="74" t="n"/>
      <c r="BE369" s="74" t="n"/>
      <c r="BF369" s="74" t="n"/>
      <c r="BG369" s="74" t="n"/>
      <c r="BH369" s="74" t="n"/>
      <c r="BI369" s="74" t="n"/>
      <c r="BJ369" s="74" t="n"/>
      <c r="BK369" s="74" t="n"/>
      <c r="BL369" s="74" t="n"/>
      <c r="BM369" s="74" t="n"/>
      <c r="BN369" s="74" t="n"/>
      <c r="BO369" s="74" t="n"/>
      <c r="BP369" s="74" t="n"/>
      <c r="BQ369" s="74" t="n"/>
      <c r="BR369" s="74" t="n"/>
      <c r="BS369" s="74" t="n"/>
      <c r="BT369" s="74" t="n"/>
      <c r="BU369" s="74" t="n"/>
      <c r="BV369" s="74" t="n"/>
      <c r="BW369" s="74" t="n"/>
      <c r="BX369" s="74" t="n"/>
      <c r="BY369" s="74" t="n"/>
      <c r="BZ369" s="74" t="n"/>
      <c r="CA369" s="74" t="n"/>
      <c r="CB369" s="74" t="n"/>
      <c r="CC369" s="74" t="n"/>
      <c r="CD369" s="74" t="n"/>
      <c r="CE369" s="74" t="n"/>
      <c r="CF369" s="74" t="n"/>
      <c r="CG369" s="74" t="n"/>
      <c r="CH369" s="74" t="n"/>
      <c r="CI369" s="74" t="n"/>
      <c r="CJ369" s="74" t="n"/>
      <c r="CK369" s="74" t="n"/>
      <c r="CL369" s="74" t="n"/>
      <c r="CM369" s="74" t="n"/>
      <c r="CN369" s="74" t="n"/>
      <c r="CO369" s="74" t="n"/>
      <c r="CP369" s="74" t="n"/>
      <c r="CQ369" s="74" t="n"/>
      <c r="CR369" s="74" t="n"/>
      <c r="CS369" s="74" t="n"/>
      <c r="CT369" s="74" t="n"/>
      <c r="CU369" s="74" t="n"/>
      <c r="CV369" s="74" t="n"/>
      <c r="CW369" s="74" t="n"/>
      <c r="CX369" s="74" t="n"/>
      <c r="CY369" s="74" t="n"/>
      <c r="CZ369" s="74" t="n"/>
      <c r="DA369" s="74" t="n"/>
      <c r="DB369" s="74" t="n"/>
      <c r="DC369" s="74" t="inlineStr">
        <is>
          <t>IRIS2527</t>
        </is>
      </c>
      <c r="DD369" s="74" t="inlineStr">
        <is>
          <t>Employee</t>
        </is>
      </c>
      <c r="DE369" s="74" t="inlineStr">
        <is>
          <t>Active</t>
        </is>
      </c>
      <c r="DF369" s="74" t="inlineStr">
        <is>
          <t>Hemand Thayil</t>
        </is>
      </c>
      <c r="DG369" s="164" t="n">
        <v>46146</v>
      </c>
      <c r="DH369" s="74" t="inlineStr">
        <is>
          <t>Customer Solution Analyst</t>
        </is>
      </c>
      <c r="DI369" s="74" t="inlineStr">
        <is>
          <t>Engineering &amp; Development</t>
        </is>
      </c>
      <c r="DJ369" s="74" t="inlineStr">
        <is>
          <t>Software Engineering</t>
        </is>
      </c>
      <c r="DK369" s="74" t="inlineStr">
        <is>
          <t>Customer Solution Analyst</t>
        </is>
      </c>
      <c r="DL369" s="74" t="inlineStr">
        <is>
          <t>L3 – Professional / Associate</t>
        </is>
      </c>
      <c r="DM369" s="74" t="inlineStr">
        <is>
          <t>MCA</t>
        </is>
      </c>
      <c r="DN369" s="74" t="inlineStr">
        <is>
          <t>Aroosa Ghole</t>
        </is>
      </c>
      <c r="DO369" s="74" t="inlineStr">
        <is>
          <t>N-4</t>
        </is>
      </c>
      <c r="DP369" s="74" t="inlineStr">
        <is>
          <t>Individual Contributor</t>
        </is>
      </c>
      <c r="DQ369" s="74" t="inlineStr">
        <is>
          <t>1 years, 6 months, 0 days</t>
        </is>
      </c>
      <c r="DR369" s="74" t="inlineStr">
        <is>
          <t>0 years, 1 months, 16 days</t>
        </is>
      </c>
      <c r="DS369" s="74" t="inlineStr">
        <is>
          <t>1 years, 7 months, 16 days</t>
        </is>
      </c>
      <c r="DT369" s="74" t="n"/>
      <c r="DU369" s="74" t="inlineStr">
        <is>
          <t>Regtech</t>
        </is>
      </c>
      <c r="DV369" s="74" t="inlineStr">
        <is>
          <t>iDEAL</t>
        </is>
      </c>
      <c r="DW369" s="74" t="inlineStr">
        <is>
          <t>Technology</t>
        </is>
      </c>
      <c r="DX369" s="74" t="inlineStr">
        <is>
          <t>Development</t>
        </is>
      </c>
      <c r="DY369" s="74" t="inlineStr">
        <is>
          <t>Yes</t>
        </is>
      </c>
      <c r="DZ369" s="74" t="inlineStr">
        <is>
          <t>Product/Project</t>
        </is>
      </c>
      <c r="EA369" s="74" t="inlineStr">
        <is>
          <t>Business Analysis</t>
        </is>
      </c>
      <c r="EB369" s="74" t="inlineStr">
        <is>
          <t>Technical · BA, PM and QA</t>
        </is>
      </c>
      <c r="EC369" s="74" t="inlineStr">
        <is>
          <t>Work From Office - Turbhe</t>
        </is>
      </c>
      <c r="ED369" s="74"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EE369" s="7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F369" s="74"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G369" s="74" t="n">
        <v>2</v>
      </c>
      <c r="EH369" s="164" t="n">
        <v>45931</v>
      </c>
      <c r="EI369" s="74" t="inlineStr">
        <is>
          <t>Same as current designation</t>
        </is>
      </c>
      <c r="EJ369" s="74" t="inlineStr">
        <is>
          <t>No</t>
        </is>
      </c>
      <c r="EK369" s="74" t="n">
        <v>3</v>
      </c>
      <c r="EL369" s="74" t="inlineStr">
        <is>
          <t>Medium</t>
        </is>
      </c>
      <c r="EM369" s="74" t="inlineStr">
        <is>
          <t>Core Contributor</t>
        </is>
      </c>
      <c r="EN369" s="74" t="inlineStr">
        <is>
          <t>Not Ready</t>
        </is>
      </c>
      <c r="EO369" s="74" t="inlineStr">
        <is>
          <t>No</t>
        </is>
      </c>
      <c r="EP369" s="74" t="inlineStr">
        <is>
          <t>No</t>
        </is>
      </c>
      <c r="EQ369" s="74" t="n"/>
      <c r="ER369" s="74" t="inlineStr">
        <is>
          <t>XBRL Training, Training on the effective utilization of AI tools.</t>
        </is>
      </c>
      <c r="ES369" s="74" t="n"/>
      <c r="ET369" s="74" t="n"/>
      <c r="EU369" s="74" t="n"/>
      <c r="EV369" s="130" t="n"/>
      <c r="EW369" s="131" t="n"/>
      <c r="EX369" s="131" t="n"/>
      <c r="EY369" s="131" t="n"/>
      <c r="EZ369" s="131" t="n"/>
      <c r="FA369" s="131" t="n"/>
      <c r="FB369" s="131" t="n"/>
      <c r="FC369" s="131" t="n"/>
    </row>
    <row r="370" ht="250" customHeight="1">
      <c r="A370" s="109" t="inlineStr">
        <is>
          <t>Mapped</t>
        </is>
      </c>
      <c r="B370" s="109" t="inlineStr">
        <is>
          <t>iDEAL</t>
        </is>
      </c>
      <c r="C370" s="110" t="inlineStr">
        <is>
          <t>IRIS2426</t>
        </is>
      </c>
      <c r="D370" s="110" t="inlineStr">
        <is>
          <t>Abhay Pandey</t>
        </is>
      </c>
      <c r="E370" s="110" t="inlineStr">
        <is>
          <t>Technology</t>
        </is>
      </c>
      <c r="F370" s="162" t="inlineStr">
        <is>
          <t>Trainee Software Engineer</t>
        </is>
      </c>
      <c r="G370" s="162" t="inlineStr">
        <is>
          <t>Software Engineer</t>
        </is>
      </c>
      <c r="H370" s="162" t="inlineStr">
        <is>
          <t>L2 – Trainee</t>
        </is>
      </c>
      <c r="I370" s="162" t="inlineStr">
        <is>
          <t>A2</t>
        </is>
      </c>
      <c r="J370" s="166" t="inlineStr">
        <is>
          <t>▲ Up</t>
        </is>
      </c>
      <c r="K370" s="110" t="inlineStr">
        <is>
          <t>Engineering &amp; Development</t>
        </is>
      </c>
      <c r="L370" s="110" t="inlineStr">
        <is>
          <t>Backend Development</t>
        </is>
      </c>
      <c r="M370" s="110" t="n"/>
      <c r="N370" s="110" t="n">
        <v>20</v>
      </c>
      <c r="O370" s="109" t="inlineStr">
        <is>
          <t>P1–P2</t>
        </is>
      </c>
      <c r="P370" s="110" t="inlineStr">
        <is>
          <t>Entry / Developing</t>
        </is>
      </c>
      <c r="Q370" s="110" t="inlineStr">
        <is>
          <t>2 Assist</t>
        </is>
      </c>
      <c r="R370" s="110" t="inlineStr">
        <is>
          <t>0–2 yrs</t>
        </is>
      </c>
      <c r="S370" s="110" t="inlineStr">
        <is>
          <t>1–3 · 0–3</t>
        </is>
      </c>
      <c r="T370" s="110" t="inlineStr">
        <is>
          <t>Associate Software Engineer / Software Engineer</t>
        </is>
      </c>
      <c r="U370" s="110" t="inlineStr">
        <is>
          <t>Workiva: Associate SE · Broadridge India: SE · Nasdaq / AxiomSL: SE · Salesforce: AMTS · Atlassian: P30 Junior · 0–2 yrs · Freshworks: SE</t>
        </is>
      </c>
      <c r="V370" s="110" t="inlineStr">
        <is>
          <t>SFIA 9 · software development, programming; OWASP secure coding; cloud vendor certifications</t>
        </is>
      </c>
      <c r="W370" s="110" t="inlineStr">
        <is>
          <t>Core 2 · Future 2 · Functional 2 · Leadership not scored</t>
        </is>
      </c>
      <c r="X370" s="73" t="n">
        <v>395</v>
      </c>
      <c r="Y370" s="74" t="inlineStr">
        <is>
          <t>IRIS2426</t>
        </is>
      </c>
      <c r="Z370" s="74" t="inlineStr">
        <is>
          <t>Employee</t>
        </is>
      </c>
      <c r="AA370" s="74" t="inlineStr">
        <is>
          <t>Active</t>
        </is>
      </c>
      <c r="AB370" s="74" t="inlineStr">
        <is>
          <t>Abhay Pandey</t>
        </is>
      </c>
      <c r="AC370" s="164" t="n">
        <v>45894</v>
      </c>
      <c r="AD370" s="74" t="inlineStr">
        <is>
          <t>Trainee Software Engineer</t>
        </is>
      </c>
      <c r="AE370" s="74" t="inlineStr">
        <is>
          <t>B.E</t>
        </is>
      </c>
      <c r="AF370" s="74" t="inlineStr">
        <is>
          <t>Swapnil Shirke</t>
        </is>
      </c>
      <c r="AG370" s="74" t="inlineStr">
        <is>
          <t>N-5</t>
        </is>
      </c>
      <c r="AH370" s="74" t="inlineStr">
        <is>
          <t>Individual Contributor</t>
        </is>
      </c>
      <c r="AI370" s="74" t="inlineStr">
        <is>
          <t>0 years, 0 months, 0 days</t>
        </is>
      </c>
      <c r="AJ370" s="74" t="inlineStr">
        <is>
          <t>1 years, 0 months, 0 days</t>
        </is>
      </c>
      <c r="AK370" s="74" t="inlineStr">
        <is>
          <t>Regtech</t>
        </is>
      </c>
      <c r="AL370" s="74" t="inlineStr">
        <is>
          <t>iDEAL</t>
        </is>
      </c>
      <c r="AM370" s="74" t="inlineStr">
        <is>
          <t>Technology</t>
        </is>
      </c>
      <c r="AN370" s="74" t="inlineStr">
        <is>
          <t>Development</t>
        </is>
      </c>
      <c r="AO370" s="74" t="inlineStr">
        <is>
          <t>Yes</t>
        </is>
      </c>
      <c r="AP370" s="74" t="inlineStr">
        <is>
          <t>Product/Project</t>
        </is>
      </c>
      <c r="AQ370" s="74" t="inlineStr">
        <is>
          <t>.NET MVC</t>
        </is>
      </c>
      <c r="AR370" s="74" t="inlineStr">
        <is>
          <t>Technical - Developer</t>
        </is>
      </c>
      <c r="AS370" s="74" t="n">
        <v>20</v>
      </c>
      <c r="AT370" s="74" t="inlineStr">
        <is>
          <t>Covered</t>
        </is>
      </c>
      <c r="AU370" s="74" t="n"/>
      <c r="AV370" s="74" t="n"/>
      <c r="AW370" s="74" t="n"/>
      <c r="AX370" s="74" t="n"/>
      <c r="AY370" s="74" t="n"/>
      <c r="AZ370" s="74" t="n"/>
      <c r="BA370" s="74" t="n"/>
      <c r="BB370" s="74" t="n"/>
      <c r="BC370" s="74" t="n"/>
      <c r="BD370" s="74" t="n"/>
      <c r="BE370" s="74" t="n"/>
      <c r="BF370" s="74" t="n"/>
      <c r="BG370" s="74" t="n"/>
      <c r="BH370" s="74" t="n"/>
      <c r="BI370" s="74" t="n"/>
      <c r="BJ370" s="74" t="n"/>
      <c r="BK370" s="74" t="n"/>
      <c r="BL370" s="74" t="n"/>
      <c r="BM370" s="74" t="n"/>
      <c r="BN370" s="74" t="n"/>
      <c r="BO370" s="74" t="n"/>
      <c r="BP370" s="74" t="n"/>
      <c r="BQ370" s="74" t="n"/>
      <c r="BR370" s="74" t="n"/>
      <c r="BS370" s="74" t="n"/>
      <c r="BT370" s="74" t="n"/>
      <c r="BU370" s="74" t="n"/>
      <c r="BV370" s="74" t="n"/>
      <c r="BW370" s="74" t="n"/>
      <c r="BX370" s="74" t="n"/>
      <c r="BY370" s="74" t="n"/>
      <c r="BZ370" s="74" t="n"/>
      <c r="CA370" s="74" t="n"/>
      <c r="CB370" s="74" t="n"/>
      <c r="CC370" s="74" t="n"/>
      <c r="CD370" s="74" t="n"/>
      <c r="CE370" s="74" t="n"/>
      <c r="CF370" s="74" t="n"/>
      <c r="CG370" s="74" t="n"/>
      <c r="CH370" s="74" t="n"/>
      <c r="CI370" s="74" t="n"/>
      <c r="CJ370" s="74" t="n"/>
      <c r="CK370" s="74" t="n"/>
      <c r="CL370" s="74" t="n"/>
      <c r="CM370" s="74" t="n"/>
      <c r="CN370" s="74" t="n"/>
      <c r="CO370" s="74" t="n"/>
      <c r="CP370" s="74" t="n"/>
      <c r="CQ370" s="74" t="n"/>
      <c r="CR370" s="74" t="n"/>
      <c r="CS370" s="74" t="n"/>
      <c r="CT370" s="74" t="n"/>
      <c r="CU370" s="74" t="n"/>
      <c r="CV370" s="74" t="n"/>
      <c r="CW370" s="74" t="n"/>
      <c r="CX370" s="74" t="n"/>
      <c r="CY370" s="74" t="n"/>
      <c r="CZ370" s="74" t="n"/>
      <c r="DA370" s="74" t="n"/>
      <c r="DB370" s="74" t="n"/>
      <c r="DC370" s="74" t="inlineStr">
        <is>
          <t>IRIS2426</t>
        </is>
      </c>
      <c r="DD370" s="74" t="inlineStr">
        <is>
          <t>Employee</t>
        </is>
      </c>
      <c r="DE370" s="74" t="inlineStr">
        <is>
          <t>Active</t>
        </is>
      </c>
      <c r="DF370" s="74" t="inlineStr">
        <is>
          <t>Abhay Pandey</t>
        </is>
      </c>
      <c r="DG370" s="164" t="n">
        <v>45894</v>
      </c>
      <c r="DH370" s="74" t="inlineStr">
        <is>
          <t>Trainee Software Engineer</t>
        </is>
      </c>
      <c r="DI370" s="74" t="inlineStr">
        <is>
          <t>Engineering &amp; Development</t>
        </is>
      </c>
      <c r="DJ370" s="74" t="inlineStr">
        <is>
          <t>Backend Engineering ·.NET</t>
        </is>
      </c>
      <c r="DK370" s="74" t="inlineStr">
        <is>
          <t>Trainee Software Engineer</t>
        </is>
      </c>
      <c r="DL370" s="74" t="inlineStr">
        <is>
          <t>L2 – Trainee</t>
        </is>
      </c>
      <c r="DM370" s="74" t="inlineStr">
        <is>
          <t>B.E</t>
        </is>
      </c>
      <c r="DN370" s="74" t="inlineStr">
        <is>
          <t>Swapnil Shirke</t>
        </is>
      </c>
      <c r="DO370" s="74" t="inlineStr">
        <is>
          <t>N-5</t>
        </is>
      </c>
      <c r="DP370" s="74" t="inlineStr">
        <is>
          <t>Individual Contributor</t>
        </is>
      </c>
      <c r="DQ370" s="74" t="inlineStr">
        <is>
          <t>0 years, 0 months, 0 days</t>
        </is>
      </c>
      <c r="DR370" s="74" t="inlineStr">
        <is>
          <t>0 years, 9 months, 26 days</t>
        </is>
      </c>
      <c r="DS370" s="74" t="inlineStr">
        <is>
          <t>0 years, 9 months, 26 days</t>
        </is>
      </c>
      <c r="DT370" s="74" t="n"/>
      <c r="DU370" s="74" t="inlineStr">
        <is>
          <t>Regtech</t>
        </is>
      </c>
      <c r="DV370" s="74" t="inlineStr">
        <is>
          <t>iDEAL</t>
        </is>
      </c>
      <c r="DW370" s="74" t="inlineStr">
        <is>
          <t>Technology</t>
        </is>
      </c>
      <c r="DX370" s="74" t="inlineStr">
        <is>
          <t>Development</t>
        </is>
      </c>
      <c r="DY370" s="74" t="inlineStr">
        <is>
          <t>Yes</t>
        </is>
      </c>
      <c r="DZ370" s="74" t="inlineStr">
        <is>
          <t>Product/Project</t>
        </is>
      </c>
      <c r="EA370" s="74" t="inlineStr">
        <is>
          <t>.NET MVC</t>
        </is>
      </c>
      <c r="EB370" s="74" t="inlineStr">
        <is>
          <t>Technical - Developer</t>
        </is>
      </c>
      <c r="EC370" s="74" t="inlineStr">
        <is>
          <t>Work From Office - Turbhe</t>
        </is>
      </c>
      <c r="ED370" s="74"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EE370" s="74"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EF370" s="74"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EG370" s="74" t="n">
        <v>3</v>
      </c>
      <c r="EH370" s="74" t="n"/>
      <c r="EI370" s="74" t="inlineStr">
        <is>
          <t>Same as per records</t>
        </is>
      </c>
      <c r="EJ370" s="74" t="n"/>
      <c r="EK370" s="74" t="n">
        <v>3</v>
      </c>
      <c r="EL370" s="74" t="inlineStr">
        <is>
          <t>Medium</t>
        </is>
      </c>
      <c r="EM370" s="74" t="inlineStr">
        <is>
          <t>Core Contributor</t>
        </is>
      </c>
      <c r="EN370" s="74" t="inlineStr">
        <is>
          <t>Not Ready</t>
        </is>
      </c>
      <c r="EO370" s="74" t="inlineStr">
        <is>
          <t>No</t>
        </is>
      </c>
      <c r="EP370" s="74" t="inlineStr">
        <is>
          <t>No</t>
        </is>
      </c>
      <c r="EQ370" s="74" t="n"/>
      <c r="ER370" s="74" t="inlineStr">
        <is>
          <t>XBRL Training, Training on the effective utilization of AI tools.</t>
        </is>
      </c>
      <c r="ES370" s="74" t="n"/>
      <c r="ET370" s="74" t="n"/>
      <c r="EU370" s="74" t="n"/>
      <c r="EV370" s="130" t="n"/>
      <c r="EW370" s="131" t="n"/>
      <c r="EX370" s="131" t="n"/>
      <c r="EY370" s="131" t="n"/>
      <c r="EZ370" s="131" t="n"/>
      <c r="FA370" s="131" t="n"/>
      <c r="FB370" s="131" t="n"/>
      <c r="FC370" s="131" t="n"/>
    </row>
    <row r="371" ht="250" customHeight="1">
      <c r="A371" s="109" t="inlineStr">
        <is>
          <t>Mapped</t>
        </is>
      </c>
      <c r="B371" s="109" t="inlineStr">
        <is>
          <t>iDEAL</t>
        </is>
      </c>
      <c r="C371" s="110" t="inlineStr">
        <is>
          <t>IRIS2427</t>
        </is>
      </c>
      <c r="D371" s="110" t="inlineStr">
        <is>
          <t>Sumeet Laxman Kurdia</t>
        </is>
      </c>
      <c r="E371" s="110" t="inlineStr">
        <is>
          <t>Technology</t>
        </is>
      </c>
      <c r="F371" s="162" t="inlineStr">
        <is>
          <t>Trainee Software Engineer</t>
        </is>
      </c>
      <c r="G371" s="162" t="inlineStr">
        <is>
          <t>Software Engineer</t>
        </is>
      </c>
      <c r="H371" s="162" t="inlineStr">
        <is>
          <t>L2 – Trainee</t>
        </is>
      </c>
      <c r="I371" s="162" t="inlineStr">
        <is>
          <t>A2</t>
        </is>
      </c>
      <c r="J371" s="166" t="inlineStr">
        <is>
          <t>▲ Up</t>
        </is>
      </c>
      <c r="K371" s="110" t="inlineStr">
        <is>
          <t>Engineering &amp; Development</t>
        </is>
      </c>
      <c r="L371" s="110" t="inlineStr">
        <is>
          <t>Backend Development</t>
        </is>
      </c>
      <c r="M371" s="110" t="n"/>
      <c r="N371" s="110" t="n">
        <v>20</v>
      </c>
      <c r="O371" s="109" t="inlineStr">
        <is>
          <t>P1–P2</t>
        </is>
      </c>
      <c r="P371" s="110" t="inlineStr">
        <is>
          <t>Entry / Developing</t>
        </is>
      </c>
      <c r="Q371" s="110" t="inlineStr">
        <is>
          <t>2 Assist</t>
        </is>
      </c>
      <c r="R371" s="110" t="inlineStr">
        <is>
          <t>0–2 yrs</t>
        </is>
      </c>
      <c r="S371" s="110" t="inlineStr">
        <is>
          <t>1–3 · 0–3</t>
        </is>
      </c>
      <c r="T371" s="110" t="inlineStr">
        <is>
          <t>Associate Software Engineer / Software Engineer</t>
        </is>
      </c>
      <c r="U371" s="110" t="inlineStr">
        <is>
          <t>Workiva: Associate SE · Broadridge India: SE · Nasdaq / AxiomSL: SE · Salesforce: AMTS · Atlassian: P30 Junior · 0–2 yrs · Freshworks: SE</t>
        </is>
      </c>
      <c r="V371" s="110" t="inlineStr">
        <is>
          <t>SFIA 9 · software development, programming; OWASP secure coding; cloud vendor certifications</t>
        </is>
      </c>
      <c r="W371" s="110" t="inlineStr">
        <is>
          <t>Core 2 · Future 2 · Functional 2 · Leadership not scored</t>
        </is>
      </c>
      <c r="X371" s="73" t="n">
        <v>396</v>
      </c>
      <c r="Y371" s="74" t="inlineStr">
        <is>
          <t>IRIS2427</t>
        </is>
      </c>
      <c r="Z371" s="74" t="inlineStr">
        <is>
          <t>Employee</t>
        </is>
      </c>
      <c r="AA371" s="74" t="inlineStr">
        <is>
          <t>Active</t>
        </is>
      </c>
      <c r="AB371" s="74" t="inlineStr">
        <is>
          <t>Sumeet Laxman Kurdia</t>
        </is>
      </c>
      <c r="AC371" s="164" t="n">
        <v>45894</v>
      </c>
      <c r="AD371" s="74" t="inlineStr">
        <is>
          <t>Trainee Software Engineer</t>
        </is>
      </c>
      <c r="AE371" s="74" t="inlineStr">
        <is>
          <t>B.Sc</t>
        </is>
      </c>
      <c r="AF371" s="74" t="inlineStr">
        <is>
          <t>Swapnil Shirke</t>
        </is>
      </c>
      <c r="AG371" s="74" t="inlineStr">
        <is>
          <t>N-5</t>
        </is>
      </c>
      <c r="AH371" s="74" t="inlineStr">
        <is>
          <t>Individual Contributor</t>
        </is>
      </c>
      <c r="AI371" s="74" t="inlineStr">
        <is>
          <t>0 years, 9 months, 0 days</t>
        </is>
      </c>
      <c r="AJ371" s="74" t="inlineStr">
        <is>
          <t>1 years, 0 months, 0 days</t>
        </is>
      </c>
      <c r="AK371" s="74" t="inlineStr">
        <is>
          <t>Regtech</t>
        </is>
      </c>
      <c r="AL371" s="74" t="inlineStr">
        <is>
          <t>iDEAL</t>
        </is>
      </c>
      <c r="AM371" s="74" t="inlineStr">
        <is>
          <t>Technology</t>
        </is>
      </c>
      <c r="AN371" s="74" t="inlineStr">
        <is>
          <t>Development</t>
        </is>
      </c>
      <c r="AO371" s="74" t="inlineStr">
        <is>
          <t>Yes</t>
        </is>
      </c>
      <c r="AP371" s="74" t="inlineStr">
        <is>
          <t>Product/Project</t>
        </is>
      </c>
      <c r="AQ371" s="74" t="inlineStr">
        <is>
          <t>.NET MVC</t>
        </is>
      </c>
      <c r="AR371" s="74" t="inlineStr">
        <is>
          <t>Technical - Developer</t>
        </is>
      </c>
      <c r="AS371" s="74" t="n">
        <v>20</v>
      </c>
      <c r="AT371" s="74" t="inlineStr">
        <is>
          <t>Covered</t>
        </is>
      </c>
      <c r="AU371" s="74" t="n"/>
      <c r="AV371" s="74" t="n"/>
      <c r="AW371" s="74" t="n"/>
      <c r="AX371" s="74" t="n"/>
      <c r="AY371" s="74" t="n"/>
      <c r="AZ371" s="74" t="n"/>
      <c r="BA371" s="74" t="n"/>
      <c r="BB371" s="74" t="n"/>
      <c r="BC371" s="74" t="n"/>
      <c r="BD371" s="74" t="n"/>
      <c r="BE371" s="74" t="n"/>
      <c r="BF371" s="74" t="n"/>
      <c r="BG371" s="74" t="n"/>
      <c r="BH371" s="74" t="n"/>
      <c r="BI371" s="74" t="n"/>
      <c r="BJ371" s="74" t="n"/>
      <c r="BK371" s="74" t="n"/>
      <c r="BL371" s="74" t="n"/>
      <c r="BM371" s="74" t="n"/>
      <c r="BN371" s="74" t="n"/>
      <c r="BO371" s="74" t="n"/>
      <c r="BP371" s="74" t="n"/>
      <c r="BQ371" s="74" t="n"/>
      <c r="BR371" s="74" t="n"/>
      <c r="BS371" s="74" t="n"/>
      <c r="BT371" s="74" t="n"/>
      <c r="BU371" s="74" t="n"/>
      <c r="BV371" s="74" t="n"/>
      <c r="BW371" s="74" t="n"/>
      <c r="BX371" s="74" t="n"/>
      <c r="BY371" s="74" t="n"/>
      <c r="BZ371" s="74" t="n"/>
      <c r="CA371" s="74" t="n"/>
      <c r="CB371" s="74" t="n"/>
      <c r="CC371" s="74" t="n"/>
      <c r="CD371" s="74" t="n"/>
      <c r="CE371" s="74" t="n"/>
      <c r="CF371" s="74" t="n"/>
      <c r="CG371" s="74" t="n"/>
      <c r="CH371" s="74" t="n"/>
      <c r="CI371" s="74" t="n"/>
      <c r="CJ371" s="74" t="n"/>
      <c r="CK371" s="74" t="n"/>
      <c r="CL371" s="74" t="n"/>
      <c r="CM371" s="74" t="n"/>
      <c r="CN371" s="74" t="n"/>
      <c r="CO371" s="74" t="n"/>
      <c r="CP371" s="74" t="n"/>
      <c r="CQ371" s="74" t="n"/>
      <c r="CR371" s="74" t="n"/>
      <c r="CS371" s="74" t="n"/>
      <c r="CT371" s="74" t="n"/>
      <c r="CU371" s="74" t="n"/>
      <c r="CV371" s="74" t="n"/>
      <c r="CW371" s="74" t="n"/>
      <c r="CX371" s="74" t="n"/>
      <c r="CY371" s="74" t="n"/>
      <c r="CZ371" s="74" t="n"/>
      <c r="DA371" s="74" t="n"/>
      <c r="DB371" s="74" t="n"/>
      <c r="DC371" s="74" t="inlineStr">
        <is>
          <t>IRIS2427</t>
        </is>
      </c>
      <c r="DD371" s="74" t="inlineStr">
        <is>
          <t>Employee</t>
        </is>
      </c>
      <c r="DE371" s="74" t="inlineStr">
        <is>
          <t>Active</t>
        </is>
      </c>
      <c r="DF371" s="74" t="inlineStr">
        <is>
          <t>Sumeet Laxman Kurdia</t>
        </is>
      </c>
      <c r="DG371" s="164" t="n">
        <v>45894</v>
      </c>
      <c r="DH371" s="74" t="inlineStr">
        <is>
          <t>Trainee Software Engineer</t>
        </is>
      </c>
      <c r="DI371" s="74" t="inlineStr">
        <is>
          <t>Engineering &amp; Development</t>
        </is>
      </c>
      <c r="DJ371" s="74" t="inlineStr">
        <is>
          <t>Backend Engineering ·.NET</t>
        </is>
      </c>
      <c r="DK371" s="74" t="inlineStr">
        <is>
          <t>Trainee Software Engineer</t>
        </is>
      </c>
      <c r="DL371" s="74" t="inlineStr">
        <is>
          <t>L2 – Trainee</t>
        </is>
      </c>
      <c r="DM371" s="74" t="inlineStr">
        <is>
          <t>B.Sc</t>
        </is>
      </c>
      <c r="DN371" s="74" t="inlineStr">
        <is>
          <t>Swapnil Shirke</t>
        </is>
      </c>
      <c r="DO371" s="74" t="inlineStr">
        <is>
          <t>N-5</t>
        </is>
      </c>
      <c r="DP371" s="74" t="inlineStr">
        <is>
          <t>Individual Contributor</t>
        </is>
      </c>
      <c r="DQ371" s="74" t="inlineStr">
        <is>
          <t>0 years, 9 months, 0 days</t>
        </is>
      </c>
      <c r="DR371" s="74" t="inlineStr">
        <is>
          <t>0 years, 9 months, 26 days</t>
        </is>
      </c>
      <c r="DS371" s="74" t="inlineStr">
        <is>
          <t>1 years, 6 months, 26 days</t>
        </is>
      </c>
      <c r="DT371" s="74" t="n"/>
      <c r="DU371" s="74" t="inlineStr">
        <is>
          <t>Regtech</t>
        </is>
      </c>
      <c r="DV371" s="74" t="inlineStr">
        <is>
          <t>iDEAL</t>
        </is>
      </c>
      <c r="DW371" s="74" t="inlineStr">
        <is>
          <t>Technology</t>
        </is>
      </c>
      <c r="DX371" s="74" t="inlineStr">
        <is>
          <t>Development</t>
        </is>
      </c>
      <c r="DY371" s="74" t="inlineStr">
        <is>
          <t>Yes</t>
        </is>
      </c>
      <c r="DZ371" s="74" t="inlineStr">
        <is>
          <t>Product/Project</t>
        </is>
      </c>
      <c r="EA371" s="74" t="inlineStr">
        <is>
          <t>.NET MVC</t>
        </is>
      </c>
      <c r="EB371" s="74" t="inlineStr">
        <is>
          <t>Technical - Developer</t>
        </is>
      </c>
      <c r="EC371" s="74" t="inlineStr">
        <is>
          <t>Work From Office - Turbhe</t>
        </is>
      </c>
      <c r="ED371" s="74"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EE371" s="74"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EF371" s="74"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EG371" s="74" t="n">
        <v>3</v>
      </c>
      <c r="EH371" s="74" t="n"/>
      <c r="EI371" s="74" t="inlineStr">
        <is>
          <t>Same as per records</t>
        </is>
      </c>
      <c r="EJ371" s="74" t="n"/>
      <c r="EK371" s="74" t="n">
        <v>3</v>
      </c>
      <c r="EL371" s="74" t="inlineStr">
        <is>
          <t>Medium</t>
        </is>
      </c>
      <c r="EM371" s="74" t="inlineStr">
        <is>
          <t>Core Contributor</t>
        </is>
      </c>
      <c r="EN371" s="74" t="inlineStr">
        <is>
          <t>Not Ready</t>
        </is>
      </c>
      <c r="EO371" s="74" t="inlineStr">
        <is>
          <t>No</t>
        </is>
      </c>
      <c r="EP371" s="74" t="inlineStr">
        <is>
          <t>No</t>
        </is>
      </c>
      <c r="EQ371" s="74" t="n"/>
      <c r="ER371" s="74" t="inlineStr">
        <is>
          <t>XBRL Training, Training on the effective utilization of AI tools.</t>
        </is>
      </c>
      <c r="ES371" s="74" t="n"/>
      <c r="ET371" s="74" t="n"/>
      <c r="EU371" s="74" t="n"/>
      <c r="EV371" s="130" t="n"/>
      <c r="EW371" s="131" t="n"/>
      <c r="EX371" s="131" t="n"/>
      <c r="EY371" s="131" t="n"/>
      <c r="EZ371" s="131" t="n"/>
      <c r="FA371" s="131" t="n"/>
      <c r="FB371" s="131" t="n"/>
      <c r="FC371" s="131" t="n"/>
    </row>
    <row r="372" ht="250" customHeight="1">
      <c r="A372" s="109" t="inlineStr">
        <is>
          <t>Mapped</t>
        </is>
      </c>
      <c r="B372" s="109" t="inlineStr">
        <is>
          <t>iDEAL</t>
        </is>
      </c>
      <c r="C372" s="110" t="inlineStr">
        <is>
          <t>IRIS2538</t>
        </is>
      </c>
      <c r="D372" s="110" t="inlineStr">
        <is>
          <t>Atharv Sameer Shevade</t>
        </is>
      </c>
      <c r="E372" s="110" t="inlineStr">
        <is>
          <t>Technology</t>
        </is>
      </c>
      <c r="F372" s="110" t="inlineStr">
        <is>
          <t>Trainee Software Engineer</t>
        </is>
      </c>
      <c r="G372" s="110" t="inlineStr">
        <is>
          <t>Trainee Software Engineer</t>
        </is>
      </c>
      <c r="H372" s="110" t="inlineStr">
        <is>
          <t>L1 – Intern</t>
        </is>
      </c>
      <c r="I372" s="151" t="inlineStr">
        <is>
          <t>A1</t>
        </is>
      </c>
      <c r="J372" s="110" t="inlineStr">
        <is>
          <t>• Same level</t>
        </is>
      </c>
      <c r="K372" s="110" t="inlineStr">
        <is>
          <t>Engineering &amp; Development</t>
        </is>
      </c>
      <c r="L372" s="110" t="inlineStr">
        <is>
          <t>Full-Stack Development</t>
        </is>
      </c>
      <c r="M372" s="110" t="n"/>
      <c r="N372" s="110" t="n">
        <v>20</v>
      </c>
      <c r="O372" s="109" t="inlineStr">
        <is>
          <t>Entry / P1 · intern</t>
        </is>
      </c>
      <c r="P372" s="110" t="inlineStr">
        <is>
          <t>Entry</t>
        </is>
      </c>
      <c r="Q372" s="110" t="inlineStr">
        <is>
          <t>1 Follow</t>
        </is>
      </c>
      <c r="R372" s="110" t="inlineStr">
        <is>
          <t>0 yrs · fresher / intern</t>
        </is>
      </c>
      <c r="S372" s="110" t="inlineStr">
        <is>
          <t>—</t>
        </is>
      </c>
      <c r="T372" s="110" t="inlineStr">
        <is>
          <t>Associate Software Engineer</t>
        </is>
      </c>
      <c r="U372" s="110" t="inlineStr">
        <is>
          <t>—</t>
        </is>
      </c>
      <c r="V372" s="110" t="inlineStr">
        <is>
          <t>SFIA 9 · software development, programming; OWASP secure coding; cloud vendor certifications</t>
        </is>
      </c>
      <c r="W372" s="110" t="inlineStr">
        <is>
          <t>Core 1 · Future 1 · Functional 1 · Leadership not scored</t>
        </is>
      </c>
      <c r="X372" s="73" t="n">
        <v>511</v>
      </c>
      <c r="Y372" s="74" t="inlineStr">
        <is>
          <t>IRIS2538</t>
        </is>
      </c>
      <c r="Z372" s="74" t="inlineStr">
        <is>
          <t>Employee</t>
        </is>
      </c>
      <c r="AA372" s="74" t="inlineStr">
        <is>
          <t>Active</t>
        </is>
      </c>
      <c r="AB372" s="74" t="inlineStr">
        <is>
          <t>Atharv Sameer Shevade</t>
        </is>
      </c>
      <c r="AC372" s="164" t="n">
        <v>46189</v>
      </c>
      <c r="AD372" s="74" t="inlineStr">
        <is>
          <t>Trainee Software Engineer</t>
        </is>
      </c>
      <c r="AE372" s="74" t="inlineStr">
        <is>
          <t>B.Tech</t>
        </is>
      </c>
      <c r="AF372" s="74" t="inlineStr">
        <is>
          <t>Swapnil Shirke</t>
        </is>
      </c>
      <c r="AG372" s="74" t="inlineStr">
        <is>
          <t>N-5</t>
        </is>
      </c>
      <c r="AH372" s="74" t="inlineStr">
        <is>
          <t>Individual Contributor</t>
        </is>
      </c>
      <c r="AI372" s="74" t="inlineStr">
        <is>
          <t>0 years, 0 months, 0 days</t>
        </is>
      </c>
      <c r="AJ372" s="74" t="inlineStr">
        <is>
          <t>0 years, 2 months, 9 days</t>
        </is>
      </c>
      <c r="AK372" s="74" t="inlineStr">
        <is>
          <t>Regtech</t>
        </is>
      </c>
      <c r="AL372" s="74" t="inlineStr">
        <is>
          <t>iDEAL</t>
        </is>
      </c>
      <c r="AM372" s="74" t="inlineStr">
        <is>
          <t>Technology</t>
        </is>
      </c>
      <c r="AN372" s="74" t="inlineStr">
        <is>
          <t>Development</t>
        </is>
      </c>
      <c r="AO372" s="74" t="inlineStr">
        <is>
          <t>Yes</t>
        </is>
      </c>
      <c r="AP372" s="74" t="inlineStr">
        <is>
          <t>Product/Project</t>
        </is>
      </c>
      <c r="AQ372" s="74" t="inlineStr">
        <is>
          <t>.NET MVC</t>
        </is>
      </c>
      <c r="AR372" s="74" t="inlineStr">
        <is>
          <t>Technical - Developer</t>
        </is>
      </c>
      <c r="AS372" s="74" t="n">
        <v>20</v>
      </c>
      <c r="AT372" s="74" t="inlineStr">
        <is>
          <t>Covered</t>
        </is>
      </c>
      <c r="AU372" s="74" t="n"/>
      <c r="AV372" s="74" t="n"/>
      <c r="AW372" s="74" t="n"/>
      <c r="AX372" s="74" t="n"/>
      <c r="AY372" s="74" t="n"/>
      <c r="AZ372" s="74" t="n"/>
      <c r="BA372" s="74" t="n"/>
      <c r="BB372" s="74" t="n"/>
      <c r="BC372" s="74" t="n"/>
      <c r="BD372" s="74" t="n"/>
      <c r="BE372" s="74" t="n"/>
      <c r="BF372" s="74" t="n"/>
      <c r="BG372" s="74" t="n"/>
      <c r="BH372" s="74" t="n"/>
      <c r="BI372" s="74" t="n"/>
      <c r="BJ372" s="74" t="n"/>
      <c r="BK372" s="74" t="n"/>
      <c r="BL372" s="74" t="n"/>
      <c r="BM372" s="74" t="n"/>
      <c r="BN372" s="74" t="n"/>
      <c r="BO372" s="74" t="n"/>
      <c r="BP372" s="74" t="n"/>
      <c r="BQ372" s="74" t="n"/>
      <c r="BR372" s="74" t="n"/>
      <c r="BS372" s="74" t="n"/>
      <c r="BT372" s="74" t="n"/>
      <c r="BU372" s="74" t="n"/>
      <c r="BV372" s="74" t="n"/>
      <c r="BW372" s="74" t="n"/>
      <c r="BX372" s="74" t="n"/>
      <c r="BY372" s="74" t="n"/>
      <c r="BZ372" s="74" t="n"/>
      <c r="CA372" s="74" t="n"/>
      <c r="CB372" s="74" t="n"/>
      <c r="CC372" s="74" t="n"/>
      <c r="CD372" s="74" t="n"/>
      <c r="CE372" s="74" t="n"/>
      <c r="CF372" s="74" t="n"/>
      <c r="CG372" s="74" t="n"/>
      <c r="CH372" s="74" t="n"/>
      <c r="CI372" s="74" t="n"/>
      <c r="CJ372" s="74" t="n"/>
      <c r="CK372" s="74" t="n"/>
      <c r="CL372" s="74" t="n"/>
      <c r="CM372" s="74" t="n"/>
      <c r="CN372" s="74" t="n"/>
      <c r="CO372" s="74" t="n"/>
      <c r="CP372" s="74" t="n"/>
      <c r="CQ372" s="74" t="n"/>
      <c r="CR372" s="74" t="n"/>
      <c r="CS372" s="74" t="n"/>
      <c r="CT372" s="74" t="n"/>
      <c r="CU372" s="74" t="n"/>
      <c r="CV372" s="74" t="n"/>
      <c r="CW372" s="74" t="n"/>
      <c r="CX372" s="74" t="n"/>
      <c r="CY372" s="74" t="n"/>
      <c r="CZ372" s="74" t="n"/>
      <c r="DA372" s="74" t="n"/>
      <c r="DB372" s="74" t="n"/>
      <c r="DC372" s="74" t="inlineStr">
        <is>
          <t>INTN0299</t>
        </is>
      </c>
      <c r="DD372" s="74" t="inlineStr">
        <is>
          <t>Intern</t>
        </is>
      </c>
      <c r="DE372" s="74" t="inlineStr">
        <is>
          <t>Active</t>
        </is>
      </c>
      <c r="DF372" s="74" t="inlineStr">
        <is>
          <t>Atharv Sameer Shevade</t>
        </is>
      </c>
      <c r="DG372" s="164" t="n">
        <v>46097</v>
      </c>
      <c r="DH372" s="74" t="inlineStr">
        <is>
          <t>Intern</t>
        </is>
      </c>
      <c r="DI372" s="74" t="inlineStr">
        <is>
          <t>Engineering &amp; Development</t>
        </is>
      </c>
      <c r="DJ372" s="74" t="inlineStr">
        <is>
          <t>Backend Engineering ·.NET</t>
        </is>
      </c>
      <c r="DK372" s="74" t="inlineStr">
        <is>
          <t>Intern</t>
        </is>
      </c>
      <c r="DL372" s="74" t="inlineStr">
        <is>
          <t>L1 – Intern</t>
        </is>
      </c>
      <c r="DM372" s="74" t="inlineStr">
        <is>
          <t>B.Tech</t>
        </is>
      </c>
      <c r="DN372" s="74" t="inlineStr">
        <is>
          <t>Swapnil Shirke</t>
        </is>
      </c>
      <c r="DO372" s="74" t="inlineStr">
        <is>
          <t>N-5</t>
        </is>
      </c>
      <c r="DP372" s="74" t="inlineStr">
        <is>
          <t>Individual Contributor</t>
        </is>
      </c>
      <c r="DQ372" s="74" t="inlineStr">
        <is>
          <t>0 years, 0 months, 0 days</t>
        </is>
      </c>
      <c r="DR372" s="74" t="inlineStr">
        <is>
          <t>0 years, 3 months, 4 days</t>
        </is>
      </c>
      <c r="DS372" s="74" t="inlineStr">
        <is>
          <t>0 years, 3 months, 4 days</t>
        </is>
      </c>
      <c r="DT372" s="74" t="n"/>
      <c r="DU372" s="74" t="inlineStr">
        <is>
          <t>Regtech</t>
        </is>
      </c>
      <c r="DV372" s="74" t="inlineStr">
        <is>
          <t>iDEAL</t>
        </is>
      </c>
      <c r="DW372" s="74" t="inlineStr">
        <is>
          <t>Technology</t>
        </is>
      </c>
      <c r="DX372" s="74" t="inlineStr">
        <is>
          <t>Development</t>
        </is>
      </c>
      <c r="DY372" s="74" t="inlineStr">
        <is>
          <t>Yes</t>
        </is>
      </c>
      <c r="DZ372" s="74" t="inlineStr">
        <is>
          <t>Product/Project</t>
        </is>
      </c>
      <c r="EA372" s="74" t="inlineStr">
        <is>
          <t>.Net</t>
        </is>
      </c>
      <c r="EB372" s="74" t="inlineStr">
        <is>
          <t>Technical - Developer</t>
        </is>
      </c>
      <c r="EC372" s="74" t="inlineStr">
        <is>
          <t>Work From Office - Turbhe</t>
        </is>
      </c>
      <c r="ED372" s="74"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EE372" s="74"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EF372" s="74"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EG372" s="74" t="n">
        <v>3</v>
      </c>
      <c r="EH372" s="74" t="n"/>
      <c r="EI372" s="74" t="inlineStr">
        <is>
          <t>Same as per records</t>
        </is>
      </c>
      <c r="EJ372" s="74" t="n"/>
      <c r="EK372" s="74" t="n">
        <v>3</v>
      </c>
      <c r="EL372" s="74" t="inlineStr">
        <is>
          <t>Medium</t>
        </is>
      </c>
      <c r="EM372" s="74" t="inlineStr">
        <is>
          <t>Core Contributor</t>
        </is>
      </c>
      <c r="EN372" s="74" t="inlineStr">
        <is>
          <t>Not Ready</t>
        </is>
      </c>
      <c r="EO372" s="74" t="inlineStr">
        <is>
          <t>No</t>
        </is>
      </c>
      <c r="EP372" s="74" t="inlineStr">
        <is>
          <t>No</t>
        </is>
      </c>
      <c r="EQ372" s="74" t="n"/>
      <c r="ER372" s="74" t="inlineStr">
        <is>
          <t>XBRL Training, Training on the effective utilization of AI tools.</t>
        </is>
      </c>
      <c r="ES372" s="74" t="n"/>
      <c r="ET372" s="74" t="n"/>
      <c r="EU372" s="74" t="n"/>
      <c r="EV372" s="130" t="n"/>
      <c r="EW372" s="131" t="n"/>
      <c r="EX372" s="131" t="n"/>
      <c r="EY372" s="131" t="n"/>
      <c r="EZ372" s="131" t="n"/>
      <c r="FA372" s="131" t="n"/>
      <c r="FB372" s="131" t="n"/>
      <c r="FC372" s="131" t="inlineStr">
        <is>
          <t>INTN0299</t>
        </is>
      </c>
    </row>
    <row r="373" ht="250" customHeight="1">
      <c r="A373" s="109" t="inlineStr">
        <is>
          <t>Mapped</t>
        </is>
      </c>
      <c r="B373" s="109" t="inlineStr">
        <is>
          <t>iDEAL</t>
        </is>
      </c>
      <c r="C373" s="110" t="inlineStr">
        <is>
          <t>IRIS2539</t>
        </is>
      </c>
      <c r="D373" s="110" t="inlineStr">
        <is>
          <t>Vinayak Dadasaheb Suryawanshi</t>
        </is>
      </c>
      <c r="E373" s="110" t="inlineStr">
        <is>
          <t>Technology</t>
        </is>
      </c>
      <c r="F373" s="110" t="inlineStr">
        <is>
          <t>Trainee Software Engineer</t>
        </is>
      </c>
      <c r="G373" s="110" t="inlineStr">
        <is>
          <t>Trainee Software Engineer</t>
        </is>
      </c>
      <c r="H373" s="110" t="inlineStr">
        <is>
          <t>L1 – Intern</t>
        </is>
      </c>
      <c r="I373" s="151" t="inlineStr">
        <is>
          <t>A1</t>
        </is>
      </c>
      <c r="J373" s="110" t="inlineStr">
        <is>
          <t>• Same level</t>
        </is>
      </c>
      <c r="K373" s="110" t="inlineStr">
        <is>
          <t>Engineering &amp; Development</t>
        </is>
      </c>
      <c r="L373" s="110" t="inlineStr">
        <is>
          <t>Backend Development</t>
        </is>
      </c>
      <c r="M373" s="110" t="n"/>
      <c r="N373" s="110" t="n">
        <v>20</v>
      </c>
      <c r="O373" s="109" t="inlineStr">
        <is>
          <t>Entry / P1 · intern</t>
        </is>
      </c>
      <c r="P373" s="110" t="inlineStr">
        <is>
          <t>Entry</t>
        </is>
      </c>
      <c r="Q373" s="110" t="inlineStr">
        <is>
          <t>1 Follow</t>
        </is>
      </c>
      <c r="R373" s="110" t="inlineStr">
        <is>
          <t>0 yrs · fresher / intern</t>
        </is>
      </c>
      <c r="S373" s="110" t="inlineStr">
        <is>
          <t>—</t>
        </is>
      </c>
      <c r="T373" s="110" t="inlineStr">
        <is>
          <t>Associate Software Engineer</t>
        </is>
      </c>
      <c r="U373" s="110" t="inlineStr">
        <is>
          <t>—</t>
        </is>
      </c>
      <c r="V373" s="110" t="inlineStr">
        <is>
          <t>SFIA 9 · software development, programming; OWASP secure coding; cloud vendor certifications</t>
        </is>
      </c>
      <c r="W373" s="110" t="inlineStr">
        <is>
          <t>Core 1 · Future 1 · Functional 1 · Leadership not scored</t>
        </is>
      </c>
      <c r="X373" s="73" t="n">
        <v>512</v>
      </c>
      <c r="Y373" s="74" t="inlineStr">
        <is>
          <t>IRIS2539</t>
        </is>
      </c>
      <c r="Z373" s="74" t="inlineStr">
        <is>
          <t>Employee</t>
        </is>
      </c>
      <c r="AA373" s="74" t="inlineStr">
        <is>
          <t>Active</t>
        </is>
      </c>
      <c r="AB373" s="74" t="inlineStr">
        <is>
          <t>Vinayak Dadasaheb Suryawanshi</t>
        </is>
      </c>
      <c r="AC373" s="164" t="n">
        <v>46189</v>
      </c>
      <c r="AD373" s="74" t="inlineStr">
        <is>
          <t>Trainee Software Engineer</t>
        </is>
      </c>
      <c r="AE373" s="74" t="inlineStr">
        <is>
          <t>B.Tech</t>
        </is>
      </c>
      <c r="AF373" s="74" t="inlineStr">
        <is>
          <t>Swapnil Shirke</t>
        </is>
      </c>
      <c r="AG373" s="74" t="inlineStr">
        <is>
          <t>N-5</t>
        </is>
      </c>
      <c r="AH373" s="74" t="inlineStr">
        <is>
          <t>Individual Contributor</t>
        </is>
      </c>
      <c r="AI373" s="74" t="inlineStr">
        <is>
          <t>0 years, 0 months, 0 days</t>
        </is>
      </c>
      <c r="AJ373" s="74" t="inlineStr">
        <is>
          <t>0 years, 2 months, 9 days</t>
        </is>
      </c>
      <c r="AK373" s="74" t="inlineStr">
        <is>
          <t>Regtech</t>
        </is>
      </c>
      <c r="AL373" s="74" t="inlineStr">
        <is>
          <t>iDEAL</t>
        </is>
      </c>
      <c r="AM373" s="74" t="inlineStr">
        <is>
          <t>Technology</t>
        </is>
      </c>
      <c r="AN373" s="74" t="inlineStr">
        <is>
          <t>Development</t>
        </is>
      </c>
      <c r="AO373" s="74" t="inlineStr">
        <is>
          <t>Yes</t>
        </is>
      </c>
      <c r="AP373" s="74" t="inlineStr">
        <is>
          <t>Product/Project</t>
        </is>
      </c>
      <c r="AQ373" s="74" t="inlineStr">
        <is>
          <t>.NET MVC</t>
        </is>
      </c>
      <c r="AR373" s="74" t="inlineStr">
        <is>
          <t>Technical - Developer</t>
        </is>
      </c>
      <c r="AS373" s="74" t="n">
        <v>20</v>
      </c>
      <c r="AT373" s="74" t="inlineStr">
        <is>
          <t>Covered</t>
        </is>
      </c>
      <c r="AU373" s="74" t="n"/>
      <c r="AV373" s="74" t="n"/>
      <c r="AW373" s="74" t="n"/>
      <c r="AX373" s="74" t="n"/>
      <c r="AY373" s="74" t="n"/>
      <c r="AZ373" s="74" t="n"/>
      <c r="BA373" s="74" t="n"/>
      <c r="BB373" s="74" t="n"/>
      <c r="BC373" s="74" t="n"/>
      <c r="BD373" s="74" t="n"/>
      <c r="BE373" s="74" t="n"/>
      <c r="BF373" s="74" t="n"/>
      <c r="BG373" s="74" t="n"/>
      <c r="BH373" s="74" t="n"/>
      <c r="BI373" s="74" t="n"/>
      <c r="BJ373" s="74" t="n"/>
      <c r="BK373" s="74" t="n"/>
      <c r="BL373" s="74" t="n"/>
      <c r="BM373" s="74" t="n"/>
      <c r="BN373" s="74" t="n"/>
      <c r="BO373" s="74" t="n"/>
      <c r="BP373" s="74" t="n"/>
      <c r="BQ373" s="74" t="n"/>
      <c r="BR373" s="74" t="n"/>
      <c r="BS373" s="74" t="n"/>
      <c r="BT373" s="74" t="n"/>
      <c r="BU373" s="74" t="n"/>
      <c r="BV373" s="74" t="n"/>
      <c r="BW373" s="74" t="n"/>
      <c r="BX373" s="74" t="n"/>
      <c r="BY373" s="74" t="n"/>
      <c r="BZ373" s="74" t="n"/>
      <c r="CA373" s="74" t="n"/>
      <c r="CB373" s="74" t="n"/>
      <c r="CC373" s="74" t="n"/>
      <c r="CD373" s="74" t="n"/>
      <c r="CE373" s="74" t="n"/>
      <c r="CF373" s="74" t="n"/>
      <c r="CG373" s="74" t="n"/>
      <c r="CH373" s="74" t="n"/>
      <c r="CI373" s="74" t="n"/>
      <c r="CJ373" s="74" t="n"/>
      <c r="CK373" s="74" t="n"/>
      <c r="CL373" s="74" t="n"/>
      <c r="CM373" s="74" t="n"/>
      <c r="CN373" s="74" t="n"/>
      <c r="CO373" s="74" t="n"/>
      <c r="CP373" s="74" t="n"/>
      <c r="CQ373" s="74" t="n"/>
      <c r="CR373" s="74" t="n"/>
      <c r="CS373" s="74" t="n"/>
      <c r="CT373" s="74" t="n"/>
      <c r="CU373" s="74" t="n"/>
      <c r="CV373" s="74" t="n"/>
      <c r="CW373" s="74" t="n"/>
      <c r="CX373" s="74" t="n"/>
      <c r="CY373" s="74" t="n"/>
      <c r="CZ373" s="74" t="n"/>
      <c r="DA373" s="74" t="n"/>
      <c r="DB373" s="74" t="n"/>
      <c r="DC373" s="74" t="inlineStr">
        <is>
          <t>INTN0298</t>
        </is>
      </c>
      <c r="DD373" s="74" t="inlineStr">
        <is>
          <t>Intern</t>
        </is>
      </c>
      <c r="DE373" s="74" t="inlineStr">
        <is>
          <t>Active</t>
        </is>
      </c>
      <c r="DF373" s="74" t="inlineStr">
        <is>
          <t>Vinayak Dadasaheb Suryawanshi</t>
        </is>
      </c>
      <c r="DG373" s="164" t="n">
        <v>46097</v>
      </c>
      <c r="DH373" s="74" t="inlineStr">
        <is>
          <t>Intern</t>
        </is>
      </c>
      <c r="DI373" s="74" t="inlineStr">
        <is>
          <t>Engineering &amp; Development</t>
        </is>
      </c>
      <c r="DJ373" s="74" t="inlineStr">
        <is>
          <t>Backend Engineering ·.NET</t>
        </is>
      </c>
      <c r="DK373" s="74" t="inlineStr">
        <is>
          <t>Intern</t>
        </is>
      </c>
      <c r="DL373" s="74" t="inlineStr">
        <is>
          <t>L1 – Intern</t>
        </is>
      </c>
      <c r="DM373" s="74" t="inlineStr">
        <is>
          <t>B.Tech</t>
        </is>
      </c>
      <c r="DN373" s="74" t="inlineStr">
        <is>
          <t>Swapnil Shirke</t>
        </is>
      </c>
      <c r="DO373" s="74" t="inlineStr">
        <is>
          <t>N-5</t>
        </is>
      </c>
      <c r="DP373" s="74" t="inlineStr">
        <is>
          <t>Individual Contributor</t>
        </is>
      </c>
      <c r="DQ373" s="74" t="inlineStr">
        <is>
          <t>0 years, 0 months, 0 days</t>
        </is>
      </c>
      <c r="DR373" s="74" t="inlineStr">
        <is>
          <t>0 years, 3 months, 4 days</t>
        </is>
      </c>
      <c r="DS373" s="74" t="inlineStr">
        <is>
          <t>0 years, 3 months, 4 days</t>
        </is>
      </c>
      <c r="DT373" s="74" t="n"/>
      <c r="DU373" s="74" t="inlineStr">
        <is>
          <t>Regtech</t>
        </is>
      </c>
      <c r="DV373" s="74" t="inlineStr">
        <is>
          <t>iDEAL</t>
        </is>
      </c>
      <c r="DW373" s="74" t="inlineStr">
        <is>
          <t>Technology</t>
        </is>
      </c>
      <c r="DX373" s="74" t="inlineStr">
        <is>
          <t>Development</t>
        </is>
      </c>
      <c r="DY373" s="74" t="inlineStr">
        <is>
          <t>Yes</t>
        </is>
      </c>
      <c r="DZ373" s="74" t="inlineStr">
        <is>
          <t>Product/Project</t>
        </is>
      </c>
      <c r="EA373" s="74" t="inlineStr">
        <is>
          <t>.Net</t>
        </is>
      </c>
      <c r="EB373" s="74" t="inlineStr">
        <is>
          <t>Technical - Developer</t>
        </is>
      </c>
      <c r="EC373" s="74" t="inlineStr">
        <is>
          <t>Work From Office - Turbhe</t>
        </is>
      </c>
      <c r="ED373" s="74"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EE373" s="74"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EF373" s="74"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EG373" s="74" t="n">
        <v>3</v>
      </c>
      <c r="EH373" s="74" t="n"/>
      <c r="EI373" s="74" t="inlineStr">
        <is>
          <t>Same as per records</t>
        </is>
      </c>
      <c r="EJ373" s="74" t="inlineStr">
        <is>
          <t>No</t>
        </is>
      </c>
      <c r="EK373" s="74" t="n">
        <v>3</v>
      </c>
      <c r="EL373" s="74" t="inlineStr">
        <is>
          <t>Medium</t>
        </is>
      </c>
      <c r="EM373" s="74" t="inlineStr">
        <is>
          <t>Emerging Talent</t>
        </is>
      </c>
      <c r="EN373" s="74" t="inlineStr">
        <is>
          <t>Not Ready</t>
        </is>
      </c>
      <c r="EO373" s="74" t="inlineStr">
        <is>
          <t>No</t>
        </is>
      </c>
      <c r="EP373" s="74" t="inlineStr">
        <is>
          <t>No</t>
        </is>
      </c>
      <c r="EQ373" s="74" t="n"/>
      <c r="ER373" s="74" t="inlineStr">
        <is>
          <t>XBRL Training, Training on the effective utilization of AI tools.</t>
        </is>
      </c>
      <c r="ES373" s="74" t="n"/>
      <c r="ET373" s="74" t="n"/>
      <c r="EU373" s="74" t="n"/>
      <c r="EV373" s="130" t="n"/>
      <c r="EW373" s="131" t="n"/>
      <c r="EX373" s="131" t="n"/>
      <c r="EY373" s="131" t="n"/>
      <c r="EZ373" s="131" t="n"/>
      <c r="FA373" s="131" t="n"/>
      <c r="FB373" s="131" t="n"/>
      <c r="FC373" s="131" t="inlineStr">
        <is>
          <t>INTN0298</t>
        </is>
      </c>
    </row>
    <row r="374" ht="250" customHeight="1">
      <c r="A374" s="109" t="inlineStr">
        <is>
          <t>Mapped</t>
        </is>
      </c>
      <c r="B374" s="109" t="inlineStr">
        <is>
          <t>iDEAL</t>
        </is>
      </c>
      <c r="C374" s="110" t="inlineStr">
        <is>
          <t>IRIS1224</t>
        </is>
      </c>
      <c r="D374" s="110" t="inlineStr">
        <is>
          <t>Hemant Karale</t>
        </is>
      </c>
      <c r="E374" s="110" t="inlineStr">
        <is>
          <t>iDEAL Business Head</t>
        </is>
      </c>
      <c r="F374" s="162" t="inlineStr">
        <is>
          <t>Business Head IRIS iDEAL</t>
        </is>
      </c>
      <c r="G374" s="162" t="inlineStr">
        <is>
          <t>Business Head – iDEAL</t>
        </is>
      </c>
      <c r="H374" s="162" t="inlineStr">
        <is>
          <t>L7 – Head / Sr Director</t>
        </is>
      </c>
      <c r="I374" s="162" t="inlineStr">
        <is>
          <t>D1</t>
        </is>
      </c>
      <c r="J374" s="166" t="inlineStr">
        <is>
          <t>▲ Up</t>
        </is>
      </c>
      <c r="K374" s="162" t="inlineStr">
        <is>
          <t>Executive Leadership</t>
        </is>
      </c>
      <c r="L374" s="162" t="inlineStr">
        <is>
          <t>Business &amp; Functional Leadership</t>
        </is>
      </c>
      <c r="M374" s="110" t="n"/>
      <c r="N374" s="110" t="n">
        <v>0</v>
      </c>
      <c r="O374" s="109" t="inlineStr">
        <is>
          <t>E1–E2</t>
        </is>
      </c>
      <c r="P374" s="110" t="inlineStr">
        <is>
          <t>VP</t>
        </is>
      </c>
      <c r="Q374" s="110" t="inlineStr">
        <is>
          <t>6–7</t>
        </is>
      </c>
      <c r="R374" s="110" t="inlineStr">
        <is>
          <t>15–20 yrs</t>
        </is>
      </c>
      <c r="S374" s="110" t="inlineStr">
        <is>
          <t>—</t>
        </is>
      </c>
      <c r="T374" s="110" t="inlineStr">
        <is>
          <t>Associate Vice President / Business Head</t>
        </is>
      </c>
      <c r="U374" s="110" t="inlineStr">
        <is>
          <t>IRIS Vs Market Benchmark — Aon Radford / Mercer executive codes: E1–E2 VP / Business Head · IRIS Vs Competitor Benchmark — regtech / SaaS executive titles: General Manager / VP</t>
        </is>
      </c>
      <c r="V374" s="110" t="inlineStr">
        <is>
          <t>Aon Radford executive levels E1–E6; Mercer ET1–ET3; Korn Ferry Leadership Architect</t>
        </is>
      </c>
      <c r="W374" s="110" t="inlineStr">
        <is>
          <t>Core 5 · Future 4 · Functional 4 · Leadership 5</t>
        </is>
      </c>
      <c r="X374" s="73" t="n">
        <v>112</v>
      </c>
      <c r="Y374" s="74" t="inlineStr">
        <is>
          <t>IRIS1224</t>
        </is>
      </c>
      <c r="Z374" s="74" t="inlineStr">
        <is>
          <t>Employee</t>
        </is>
      </c>
      <c r="AA374" s="74" t="inlineStr">
        <is>
          <t>Active</t>
        </is>
      </c>
      <c r="AB374" s="74" t="inlineStr">
        <is>
          <t>Hemant Karale</t>
        </is>
      </c>
      <c r="AC374" s="164" t="n">
        <v>41106</v>
      </c>
      <c r="AD374" s="74" t="inlineStr">
        <is>
          <t>Business Head IRIS iDEAL</t>
        </is>
      </c>
      <c r="AE374" s="74" t="inlineStr">
        <is>
          <t>MBA</t>
        </is>
      </c>
      <c r="AF374" s="74" t="inlineStr">
        <is>
          <t>Shailesh Gupta</t>
        </is>
      </c>
      <c r="AG374" s="74" t="inlineStr">
        <is>
          <t>N-2</t>
        </is>
      </c>
      <c r="AH374" s="74" t="inlineStr">
        <is>
          <t>Manager</t>
        </is>
      </c>
      <c r="AI374" s="74" t="inlineStr">
        <is>
          <t>3 years, 5 months, 0 days</t>
        </is>
      </c>
      <c r="AJ374" s="74" t="inlineStr">
        <is>
          <t>14 years, 1 months, 9 days</t>
        </is>
      </c>
      <c r="AK374" s="74" t="inlineStr">
        <is>
          <t>Regtech</t>
        </is>
      </c>
      <c r="AL374" s="74" t="inlineStr">
        <is>
          <t>iDEAL</t>
        </is>
      </c>
      <c r="AM374" s="74" t="inlineStr">
        <is>
          <t>iDEAL Business Head</t>
        </is>
      </c>
      <c r="AN374" s="74" t="inlineStr">
        <is>
          <t>Client Engagement</t>
        </is>
      </c>
      <c r="AO374" s="74" t="inlineStr">
        <is>
          <t>No</t>
        </is>
      </c>
      <c r="AP374" s="74" t="inlineStr">
        <is>
          <t>Client Engagement</t>
        </is>
      </c>
      <c r="AQ374" s="74" t="inlineStr">
        <is>
          <t>Product Management</t>
        </is>
      </c>
      <c r="AR374" s="74" t="inlineStr">
        <is>
          <t>Technical · BA, PM and QA</t>
        </is>
      </c>
      <c r="AS374" s="74" t="n">
        <v>0</v>
      </c>
      <c r="AT374" s="74" t="inlineStr">
        <is>
          <t>E-Top management</t>
        </is>
      </c>
      <c r="AU374" s="74" t="n"/>
      <c r="AV374" s="74" t="n"/>
      <c r="AW374" s="74" t="n"/>
      <c r="AX374" s="74" t="n"/>
      <c r="AY374" s="74" t="n"/>
      <c r="AZ374" s="74" t="n"/>
      <c r="BA374" s="74" t="n"/>
      <c r="BB374" s="74" t="n"/>
      <c r="BC374" s="74" t="n"/>
      <c r="BD374" s="74" t="n"/>
      <c r="BE374" s="74" t="n"/>
      <c r="BF374" s="74" t="n"/>
      <c r="BG374" s="74" t="n"/>
      <c r="BH374" s="74" t="n"/>
      <c r="BI374" s="74" t="n"/>
      <c r="BJ374" s="74" t="n"/>
      <c r="BK374" s="74" t="n"/>
      <c r="BL374" s="74" t="n"/>
      <c r="BM374" s="74" t="n"/>
      <c r="BN374" s="74" t="n"/>
      <c r="BO374" s="74" t="n"/>
      <c r="BP374" s="74" t="n"/>
      <c r="BQ374" s="74" t="n"/>
      <c r="BR374" s="74" t="n"/>
      <c r="BS374" s="74" t="n"/>
      <c r="BT374" s="74" t="n"/>
      <c r="BU374" s="74" t="n"/>
      <c r="BV374" s="74" t="n"/>
      <c r="BW374" s="74" t="n"/>
      <c r="BX374" s="74" t="n"/>
      <c r="BY374" s="74" t="n"/>
      <c r="BZ374" s="74" t="n"/>
      <c r="CA374" s="74" t="n"/>
      <c r="CB374" s="74" t="n"/>
      <c r="CC374" s="74" t="n"/>
      <c r="CD374" s="74" t="n"/>
      <c r="CE374" s="74" t="n"/>
      <c r="CF374" s="74" t="n"/>
      <c r="CG374" s="74" t="n"/>
      <c r="CH374" s="74" t="n"/>
      <c r="CI374" s="74" t="n"/>
      <c r="CJ374" s="74" t="n"/>
      <c r="CK374" s="74" t="n"/>
      <c r="CL374" s="74" t="n"/>
      <c r="CM374" s="74" t="n"/>
      <c r="CN374" s="74" t="n"/>
      <c r="CO374" s="74" t="n"/>
      <c r="CP374" s="74" t="n"/>
      <c r="CQ374" s="74" t="n"/>
      <c r="CR374" s="74" t="n"/>
      <c r="CS374" s="74" t="n"/>
      <c r="CT374" s="74" t="n"/>
      <c r="CU374" s="74" t="n"/>
      <c r="CV374" s="74" t="n"/>
      <c r="CW374" s="74" t="n"/>
      <c r="CX374" s="74" t="n"/>
      <c r="CY374" s="74" t="n"/>
      <c r="CZ374" s="74" t="n"/>
      <c r="DA374" s="74" t="n"/>
      <c r="DB374" s="74" t="n"/>
      <c r="DC374" s="74" t="inlineStr">
        <is>
          <t>IRIS1224</t>
        </is>
      </c>
      <c r="DD374" s="74" t="inlineStr">
        <is>
          <t>Employee</t>
        </is>
      </c>
      <c r="DE374" s="74" t="inlineStr">
        <is>
          <t>Active</t>
        </is>
      </c>
      <c r="DF374" s="74" t="inlineStr">
        <is>
          <t>Hemant Karale</t>
        </is>
      </c>
      <c r="DG374" s="164" t="n">
        <v>41106</v>
      </c>
      <c r="DH374" s="74" t="inlineStr">
        <is>
          <t>Business Head IRIS iDEAL</t>
        </is>
      </c>
      <c r="DI374" s="74" t="inlineStr">
        <is>
          <t>Executive Leadership</t>
        </is>
      </c>
      <c r="DJ374" s="74" t="inlineStr">
        <is>
          <t>Business / Functional Leadership</t>
        </is>
      </c>
      <c r="DK374" s="74" t="inlineStr">
        <is>
          <t>Business Head IRIS iDEAL</t>
        </is>
      </c>
      <c r="DL374" s="74" t="inlineStr">
        <is>
          <t>L7 – Head / Sr Director</t>
        </is>
      </c>
      <c r="DM374" s="74" t="inlineStr">
        <is>
          <t>MBA</t>
        </is>
      </c>
      <c r="DN374" s="74" t="inlineStr">
        <is>
          <t>Dixit Jasani</t>
        </is>
      </c>
      <c r="DO374" s="74" t="inlineStr">
        <is>
          <t>N-2</t>
        </is>
      </c>
      <c r="DP374" s="74" t="inlineStr">
        <is>
          <t>Manager</t>
        </is>
      </c>
      <c r="DQ374" s="74" t="inlineStr">
        <is>
          <t>3 years, 5 months, 0 days</t>
        </is>
      </c>
      <c r="DR374" s="74" t="inlineStr">
        <is>
          <t>13 years, 11 months, 4 days</t>
        </is>
      </c>
      <c r="DS374" s="74" t="inlineStr">
        <is>
          <t>17 years, 4 months, 4 days</t>
        </is>
      </c>
      <c r="DT374" s="74" t="n">
        <v>13.9276255707763</v>
      </c>
      <c r="DU374" s="74" t="inlineStr">
        <is>
          <t>Regtech</t>
        </is>
      </c>
      <c r="DV374" s="74" t="inlineStr">
        <is>
          <t>iDEAL</t>
        </is>
      </c>
      <c r="DW374" s="74" t="inlineStr">
        <is>
          <t>iDEAL Business Head</t>
        </is>
      </c>
      <c r="DX374" s="74" t="inlineStr">
        <is>
          <t>Client Engagement</t>
        </is>
      </c>
      <c r="DY374" s="74" t="inlineStr">
        <is>
          <t>No</t>
        </is>
      </c>
      <c r="DZ374" s="74" t="inlineStr">
        <is>
          <t>Client Engagement</t>
        </is>
      </c>
      <c r="EA374" s="74" t="inlineStr">
        <is>
          <t>Product Management</t>
        </is>
      </c>
      <c r="EB374" s="74" t="inlineStr">
        <is>
          <t>Technical · BA, PM and QA</t>
        </is>
      </c>
      <c r="EC374" s="74" t="inlineStr">
        <is>
          <t>Remote- Outside Mumbai</t>
        </is>
      </c>
      <c r="ED374" s="149"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EE374" s="74" t="n"/>
      <c r="EF374" s="74" t="n"/>
      <c r="EG374" s="74" t="n"/>
      <c r="EH374" s="74" t="n"/>
      <c r="EI374" s="74" t="inlineStr">
        <is>
          <t>Same as per records</t>
        </is>
      </c>
      <c r="EJ374" s="74" t="n"/>
      <c r="EK374" s="74" t="n"/>
      <c r="EL374" s="74" t="n"/>
      <c r="EM374" s="74" t="n"/>
      <c r="EN374" s="74" t="n"/>
      <c r="EO374" s="74" t="n"/>
      <c r="EP374" s="74" t="n"/>
      <c r="EQ374" s="74" t="n"/>
      <c r="ER374" s="74" t="inlineStr">
        <is>
          <t>Training on the effective utilization of AI tools.</t>
        </is>
      </c>
      <c r="ES374" s="74" t="n"/>
      <c r="ET374" s="74" t="n"/>
      <c r="EU374" s="74" t="n"/>
      <c r="EV374" s="130" t="n"/>
      <c r="EW374" s="131" t="n"/>
      <c r="EX374" s="131" t="n"/>
      <c r="EY374" s="131" t="n"/>
      <c r="EZ374" s="131" t="n"/>
      <c r="FA374" s="131" t="n"/>
      <c r="FB374" s="131" t="inlineStr">
        <is>
          <t>Annual KRAs · objective Measurable Minimum 5 - Self</t>
        </is>
      </c>
      <c r="FC374" s="131" t="n"/>
    </row>
    <row r="375" ht="250" customHeight="1">
      <c r="A375" s="109" t="inlineStr">
        <is>
          <t>Mapped</t>
        </is>
      </c>
      <c r="B375" s="109" t="inlineStr">
        <is>
          <t>iFile</t>
        </is>
      </c>
      <c r="C375" s="110" t="inlineStr">
        <is>
          <t>IRIS1593</t>
        </is>
      </c>
      <c r="D375" s="110" t="inlineStr">
        <is>
          <t>Rajeev Kumar</t>
        </is>
      </c>
      <c r="E375" s="110" t="inlineStr">
        <is>
          <t>Design</t>
        </is>
      </c>
      <c r="F375" s="162" t="inlineStr">
        <is>
          <t>Senior UI Developer</t>
        </is>
      </c>
      <c r="G375" s="162" t="inlineStr">
        <is>
          <t>UI Specialist – POD Lead</t>
        </is>
      </c>
      <c r="H375" s="162" t="inlineStr">
        <is>
          <t>L4 – Senior</t>
        </is>
      </c>
      <c r="I375" s="162" t="inlineStr">
        <is>
          <t>B1</t>
        </is>
      </c>
      <c r="J375" s="166" t="inlineStr">
        <is>
          <t>▲ Up</t>
        </is>
      </c>
      <c r="K375" s="110" t="inlineStr">
        <is>
          <t>Engineering &amp; Development</t>
        </is>
      </c>
      <c r="L375" s="110" t="inlineStr">
        <is>
          <t>Front-End / UI Development</t>
        </is>
      </c>
      <c r="M375" s="110" t="n"/>
      <c r="N375" s="110" t="n">
        <v>20</v>
      </c>
      <c r="O375" s="109" t="inlineStr">
        <is>
          <t>P3 / M2</t>
        </is>
      </c>
      <c r="P375" s="110" t="inlineStr">
        <is>
          <t>Career / · Team Lead</t>
        </is>
      </c>
      <c r="Q375" s="110" t="inlineStr">
        <is>
          <t>4 Enable</t>
        </is>
      </c>
      <c r="R375" s="110" t="inlineStr">
        <is>
          <t>4–7 yrs</t>
        </is>
      </c>
      <c r="S375" s="110" t="inlineStr">
        <is>
          <t>5–8 · 4–8</t>
        </is>
      </c>
      <c r="T375" s="110" t="inlineStr">
        <is>
          <t>Senior Software Engineer</t>
        </is>
      </c>
      <c r="U375" s="110" t="inlineStr">
        <is>
          <t>Workiva: SE / Senior SE · Broadridge India: Senior SE · Nasdaq / AxiomSL: Senior SE · Salesforce: MTS · Atlassian: P40 · Freshworks: Senior SE</t>
        </is>
      </c>
      <c r="V375" s="110" t="inlineStr">
        <is>
          <t>SFIA 9 · software development, programming; OWASP secure coding; cloud vendor certifications</t>
        </is>
      </c>
      <c r="W375" s="110" t="inlineStr">
        <is>
          <t>Core 3 · Future 3 · Functional 3 · Leadership 2</t>
        </is>
      </c>
      <c r="X375" s="73" t="n">
        <v>130</v>
      </c>
      <c r="Y375" s="74" t="inlineStr">
        <is>
          <t>IRIS1593</t>
        </is>
      </c>
      <c r="Z375" s="74" t="inlineStr">
        <is>
          <t>Employee</t>
        </is>
      </c>
      <c r="AA375" s="74" t="inlineStr">
        <is>
          <t>Active</t>
        </is>
      </c>
      <c r="AB375" s="74" t="inlineStr">
        <is>
          <t>Rajeev Kumar</t>
        </is>
      </c>
      <c r="AC375" s="164" t="n">
        <v>42605</v>
      </c>
      <c r="AD375" s="74" t="inlineStr">
        <is>
          <t>Senior UI Developer</t>
        </is>
      </c>
      <c r="AE375" s="74" t="inlineStr">
        <is>
          <t>MCA</t>
        </is>
      </c>
      <c r="AF375" s="74" t="inlineStr">
        <is>
          <t>Pradip Dey</t>
        </is>
      </c>
      <c r="AG375" s="74" t="inlineStr">
        <is>
          <t>N-3</t>
        </is>
      </c>
      <c r="AH375" s="74" t="inlineStr">
        <is>
          <t>Manager</t>
        </is>
      </c>
      <c r="AI375" s="74" t="inlineStr">
        <is>
          <t>5 years, 6 months, 0 days</t>
        </is>
      </c>
      <c r="AJ375" s="74" t="inlineStr">
        <is>
          <t>10 years, 0 months, 2 days</t>
        </is>
      </c>
      <c r="AK375" s="74" t="inlineStr">
        <is>
          <t>Suptech</t>
        </is>
      </c>
      <c r="AL375" s="74" t="inlineStr">
        <is>
          <t>iFile</t>
        </is>
      </c>
      <c r="AM375" s="74" t="inlineStr">
        <is>
          <t>Design</t>
        </is>
      </c>
      <c r="AN375" s="74" t="inlineStr">
        <is>
          <t>UI</t>
        </is>
      </c>
      <c r="AO375" s="74" t="inlineStr">
        <is>
          <t>No</t>
        </is>
      </c>
      <c r="AP375" s="74" t="inlineStr">
        <is>
          <t>Product/Project</t>
        </is>
      </c>
      <c r="AQ375" s="74" t="inlineStr">
        <is>
          <t>UI</t>
        </is>
      </c>
      <c r="AR375" s="74" t="inlineStr">
        <is>
          <t>Technical - Developer</t>
        </is>
      </c>
      <c r="AS375" s="74" t="n">
        <v>20</v>
      </c>
      <c r="AT375" s="74" t="inlineStr">
        <is>
          <t>Covered</t>
        </is>
      </c>
      <c r="AU375" s="74" t="n"/>
      <c r="AV375" s="74" t="n"/>
      <c r="AW375" s="74" t="n"/>
      <c r="AX375" s="74" t="n"/>
      <c r="AY375" s="74" t="n"/>
      <c r="AZ375" s="74" t="n"/>
      <c r="BA375" s="74" t="n"/>
      <c r="BB375" s="74" t="n"/>
      <c r="BC375" s="74" t="n"/>
      <c r="BD375" s="74" t="n"/>
      <c r="BE375" s="74" t="n"/>
      <c r="BF375" s="74" t="n"/>
      <c r="BG375" s="74" t="n"/>
      <c r="BH375" s="74" t="n"/>
      <c r="BI375" s="74" t="n"/>
      <c r="BJ375" s="74" t="n"/>
      <c r="BK375" s="74" t="n"/>
      <c r="BL375" s="74" t="n"/>
      <c r="BM375" s="74" t="n"/>
      <c r="BN375" s="74" t="n"/>
      <c r="BO375" s="74" t="n"/>
      <c r="BP375" s="74" t="n"/>
      <c r="BQ375" s="74" t="n"/>
      <c r="BR375" s="74" t="n"/>
      <c r="BS375" s="74" t="n"/>
      <c r="BT375" s="74" t="n"/>
      <c r="BU375" s="74" t="n"/>
      <c r="BV375" s="74" t="n"/>
      <c r="BW375" s="74" t="n"/>
      <c r="BX375" s="74" t="n"/>
      <c r="BY375" s="74" t="n"/>
      <c r="BZ375" s="74" t="n"/>
      <c r="CA375" s="74" t="n"/>
      <c r="CB375" s="74" t="n"/>
      <c r="CC375" s="74" t="n"/>
      <c r="CD375" s="74" t="n"/>
      <c r="CE375" s="74" t="n"/>
      <c r="CF375" s="74" t="n"/>
      <c r="CG375" s="74" t="n"/>
      <c r="CH375" s="74" t="n"/>
      <c r="CI375" s="74" t="n"/>
      <c r="CJ375" s="74" t="n"/>
      <c r="CK375" s="74" t="n"/>
      <c r="CL375" s="74" t="n"/>
      <c r="CM375" s="74" t="n"/>
      <c r="CN375" s="74" t="n"/>
      <c r="CO375" s="74" t="n"/>
      <c r="CP375" s="74" t="n"/>
      <c r="CQ375" s="74" t="n"/>
      <c r="CR375" s="74" t="n"/>
      <c r="CS375" s="74" t="n"/>
      <c r="CT375" s="74" t="n"/>
      <c r="CU375" s="74" t="n"/>
      <c r="CV375" s="74" t="n"/>
      <c r="CW375" s="74" t="n"/>
      <c r="CX375" s="74" t="n"/>
      <c r="CY375" s="74" t="n"/>
      <c r="CZ375" s="74" t="n"/>
      <c r="DA375" s="74" t="n"/>
      <c r="DB375" s="74" t="n"/>
      <c r="DC375" s="74" t="inlineStr">
        <is>
          <t>IRIS1593</t>
        </is>
      </c>
      <c r="DD375" s="74" t="inlineStr">
        <is>
          <t>Employee</t>
        </is>
      </c>
      <c r="DE375" s="74" t="inlineStr">
        <is>
          <t>Active</t>
        </is>
      </c>
      <c r="DF375" s="74" t="inlineStr">
        <is>
          <t>Rajeev Kumar</t>
        </is>
      </c>
      <c r="DG375" s="164" t="n">
        <v>42605</v>
      </c>
      <c r="DH375" s="74" t="inlineStr">
        <is>
          <t>Senior UI Developer</t>
        </is>
      </c>
      <c r="DI375" s="74" t="inlineStr">
        <is>
          <t>Engineering &amp; Development</t>
        </is>
      </c>
      <c r="DJ375" s="74" t="inlineStr">
        <is>
          <t>Frontend / UI Engineering</t>
        </is>
      </c>
      <c r="DK375" s="74" t="inlineStr">
        <is>
          <t>Senior UI Developer</t>
        </is>
      </c>
      <c r="DL375" s="74" t="inlineStr">
        <is>
          <t>L4 – Senior</t>
        </is>
      </c>
      <c r="DM375" s="74" t="inlineStr">
        <is>
          <t>MCA</t>
        </is>
      </c>
      <c r="DN375" s="74" t="inlineStr">
        <is>
          <t>Pradip Dey</t>
        </is>
      </c>
      <c r="DO375" s="74" t="inlineStr">
        <is>
          <t>N-2</t>
        </is>
      </c>
      <c r="DP375" s="74" t="inlineStr">
        <is>
          <t>Manager</t>
        </is>
      </c>
      <c r="DQ375" s="74" t="inlineStr">
        <is>
          <t>5 years, 6 months, 0 days</t>
        </is>
      </c>
      <c r="DR375" s="74" t="inlineStr">
        <is>
          <t>9 years, 9 months, 28 days</t>
        </is>
      </c>
      <c r="DS375" s="74" t="inlineStr">
        <is>
          <t>15 years, 3 months, 28 days</t>
        </is>
      </c>
      <c r="DT375" s="74" t="n">
        <v>9.826712328767121</v>
      </c>
      <c r="DU375" s="74" t="inlineStr">
        <is>
          <t>Suptech</t>
        </is>
      </c>
      <c r="DV375" s="74" t="inlineStr">
        <is>
          <t>iFile</t>
        </is>
      </c>
      <c r="DW375" s="74" t="inlineStr">
        <is>
          <t>Design</t>
        </is>
      </c>
      <c r="DX375" s="74" t="inlineStr">
        <is>
          <t>UI</t>
        </is>
      </c>
      <c r="DY375" s="74" t="inlineStr">
        <is>
          <t>No</t>
        </is>
      </c>
      <c r="DZ375" s="74" t="inlineStr">
        <is>
          <t>Product/Project</t>
        </is>
      </c>
      <c r="EA375" s="74" t="inlineStr">
        <is>
          <t>UI</t>
        </is>
      </c>
      <c r="EB375" s="74" t="inlineStr">
        <is>
          <t>Technical - Developer</t>
        </is>
      </c>
      <c r="EC375" s="74" t="inlineStr">
        <is>
          <t>Remote - Mumbai</t>
        </is>
      </c>
      <c r="ED375" s="74" t="n"/>
      <c r="EE375" s="74"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EF375" s="74" t="inlineStr">
        <is>
          <t>Bank of Jamaica demo readiness
QCB, GTA UAT
QAWAEM application UI refresh</t>
        </is>
      </c>
      <c r="EG375" s="74" t="inlineStr">
        <is>
          <t>Meets Expectations</t>
        </is>
      </c>
      <c r="EH375" s="164" t="n">
        <v>45931</v>
      </c>
      <c r="EI375" s="74" t="inlineStr">
        <is>
          <t>Senior UI Developer</t>
        </is>
      </c>
      <c r="EJ375" s="74" t="n"/>
      <c r="EK375" s="74" t="n">
        <v>3</v>
      </c>
      <c r="EL375" s="74" t="inlineStr">
        <is>
          <t>Medium</t>
        </is>
      </c>
      <c r="EM375" s="74" t="inlineStr">
        <is>
          <t>Core Contributor</t>
        </is>
      </c>
      <c r="EN375" s="74" t="n"/>
      <c r="EO375" s="74" t="inlineStr">
        <is>
          <t>N</t>
        </is>
      </c>
      <c r="EP375" s="74" t="inlineStr">
        <is>
          <t>Y</t>
        </is>
      </c>
      <c r="EQ375" s="74" t="n"/>
      <c r="ER375" s="74" t="inlineStr">
        <is>
          <t>UI/UX</t>
        </is>
      </c>
      <c r="ES375" s="74" t="n"/>
      <c r="ET375" s="74" t="inlineStr">
        <is>
          <t>RBI</t>
        </is>
      </c>
      <c r="EU375" s="74" t="n"/>
      <c r="EV375" s="130" t="n"/>
      <c r="EW375" s="131" t="n"/>
      <c r="EX375" s="131" t="n"/>
      <c r="EY375" s="131" t="n"/>
      <c r="EZ375" s="131" t="n"/>
      <c r="FA375" s="131" t="n"/>
      <c r="FB375" s="131" t="n"/>
      <c r="FC375" s="131" t="n"/>
    </row>
    <row r="376" ht="250" customHeight="1">
      <c r="A376" s="109" t="inlineStr">
        <is>
          <t>Mapped</t>
        </is>
      </c>
      <c r="B376" s="109" t="inlineStr">
        <is>
          <t>iFile</t>
        </is>
      </c>
      <c r="C376" s="110" t="inlineStr">
        <is>
          <t>IRIS2300</t>
        </is>
      </c>
      <c r="D376" s="110" t="inlineStr">
        <is>
          <t>Kishori Rajigare</t>
        </is>
      </c>
      <c r="E376" s="110" t="inlineStr">
        <is>
          <t>Design</t>
        </is>
      </c>
      <c r="F376" s="162" t="inlineStr">
        <is>
          <t>UI Developer</t>
        </is>
      </c>
      <c r="G376" s="162" t="inlineStr">
        <is>
          <t>Senior UI Developer</t>
        </is>
      </c>
      <c r="H376" s="162" t="inlineStr">
        <is>
          <t>L3 – Professional / Associate</t>
        </is>
      </c>
      <c r="I376" s="162" t="inlineStr">
        <is>
          <t>A3</t>
        </is>
      </c>
      <c r="J376" s="166" t="inlineStr">
        <is>
          <t>▲ Up</t>
        </is>
      </c>
      <c r="K376" s="110" t="inlineStr">
        <is>
          <t>Engineering &amp; Development</t>
        </is>
      </c>
      <c r="L376" s="110" t="inlineStr">
        <is>
          <t>Front-End / UI Development</t>
        </is>
      </c>
      <c r="M376" s="110" t="n"/>
      <c r="N376" s="110" t="n">
        <v>20</v>
      </c>
      <c r="O376" s="109" t="inlineStr">
        <is>
          <t>P2</t>
        </is>
      </c>
      <c r="P376" s="110" t="inlineStr">
        <is>
          <t>Developing</t>
        </is>
      </c>
      <c r="Q376" s="110" t="inlineStr">
        <is>
          <t>3 Apply</t>
        </is>
      </c>
      <c r="R376" s="110" t="inlineStr">
        <is>
          <t>2–4 yrs</t>
        </is>
      </c>
      <c r="S376" s="110" t="inlineStr">
        <is>
          <t>3–5 · 2–5</t>
        </is>
      </c>
      <c r="T376" s="110" t="inlineStr">
        <is>
          <t>Software Engineer</t>
        </is>
      </c>
      <c r="U376" s="110" t="inlineStr">
        <is>
          <t>Workiva: SE · Broadridge India: SE · Nasdaq / AxiomSL: SE · Salesforce: MTS · Atlassian: P40 · 3–7 yrs · Freshworks: Senior SE</t>
        </is>
      </c>
      <c r="V376" s="110" t="inlineStr">
        <is>
          <t>SFIA 9 · software development, programming; OWASP secure coding; cloud vendor certifications</t>
        </is>
      </c>
      <c r="W376" s="110" t="inlineStr">
        <is>
          <t>Core 2 · Future 2 · Functional 3 · Leadership not scored</t>
        </is>
      </c>
      <c r="X376" s="73" t="n">
        <v>338</v>
      </c>
      <c r="Y376" s="74" t="inlineStr">
        <is>
          <t>IRIS2300</t>
        </is>
      </c>
      <c r="Z376" s="74" t="inlineStr">
        <is>
          <t>Employee</t>
        </is>
      </c>
      <c r="AA376" s="74" t="inlineStr">
        <is>
          <t>Active</t>
        </is>
      </c>
      <c r="AB376" s="74" t="inlineStr">
        <is>
          <t>Kishori Rajigare</t>
        </is>
      </c>
      <c r="AC376" s="164" t="n">
        <v>45526</v>
      </c>
      <c r="AD376" s="74" t="inlineStr">
        <is>
          <t>UI Developer</t>
        </is>
      </c>
      <c r="AE376" s="74" t="inlineStr">
        <is>
          <t>B.SC</t>
        </is>
      </c>
      <c r="AF376" s="74" t="inlineStr">
        <is>
          <t>Rajeev Kumar</t>
        </is>
      </c>
      <c r="AG376" s="74" t="inlineStr">
        <is>
          <t>N-4</t>
        </is>
      </c>
      <c r="AH376" s="74" t="inlineStr">
        <is>
          <t>Individual Contributor</t>
        </is>
      </c>
      <c r="AI376" s="74" t="inlineStr">
        <is>
          <t>4 years, 7 months, 0 days</t>
        </is>
      </c>
      <c r="AJ376" s="74" t="inlineStr">
        <is>
          <t>2 years, 0 months, 3 days</t>
        </is>
      </c>
      <c r="AK376" s="74" t="inlineStr">
        <is>
          <t>Suptech</t>
        </is>
      </c>
      <c r="AL376" s="74" t="inlineStr">
        <is>
          <t>iFile</t>
        </is>
      </c>
      <c r="AM376" s="74" t="inlineStr">
        <is>
          <t>Design</t>
        </is>
      </c>
      <c r="AN376" s="74" t="inlineStr">
        <is>
          <t>UI</t>
        </is>
      </c>
      <c r="AO376" s="74" t="inlineStr">
        <is>
          <t>No</t>
        </is>
      </c>
      <c r="AP376" s="74" t="inlineStr">
        <is>
          <t>Product/Project</t>
        </is>
      </c>
      <c r="AQ376" s="74" t="inlineStr">
        <is>
          <t>UI</t>
        </is>
      </c>
      <c r="AR376" s="74" t="inlineStr">
        <is>
          <t>Technical - Developer</t>
        </is>
      </c>
      <c r="AS376" s="74" t="n">
        <v>20</v>
      </c>
      <c r="AT376" s="74" t="inlineStr">
        <is>
          <t>Covered</t>
        </is>
      </c>
      <c r="AU376" s="74" t="n"/>
      <c r="AV376" s="74" t="n"/>
      <c r="AW376" s="74" t="n"/>
      <c r="AX376" s="74" t="n"/>
      <c r="AY376" s="74" t="n"/>
      <c r="AZ376" s="74" t="n"/>
      <c r="BA376" s="74" t="n"/>
      <c r="BB376" s="74" t="n"/>
      <c r="BC376" s="74" t="n"/>
      <c r="BD376" s="74" t="n"/>
      <c r="BE376" s="74" t="n"/>
      <c r="BF376" s="74" t="n"/>
      <c r="BG376" s="74" t="n"/>
      <c r="BH376" s="74" t="n"/>
      <c r="BI376" s="74" t="n"/>
      <c r="BJ376" s="74" t="n"/>
      <c r="BK376" s="74" t="n"/>
      <c r="BL376" s="74" t="n"/>
      <c r="BM376" s="74" t="n"/>
      <c r="BN376" s="74" t="n"/>
      <c r="BO376" s="74" t="n"/>
      <c r="BP376" s="74" t="n"/>
      <c r="BQ376" s="74" t="n"/>
      <c r="BR376" s="74" t="n"/>
      <c r="BS376" s="74" t="n"/>
      <c r="BT376" s="74" t="n"/>
      <c r="BU376" s="74" t="n"/>
      <c r="BV376" s="74" t="n"/>
      <c r="BW376" s="74" t="n"/>
      <c r="BX376" s="74" t="n"/>
      <c r="BY376" s="74" t="n"/>
      <c r="BZ376" s="74" t="n"/>
      <c r="CA376" s="74" t="n"/>
      <c r="CB376" s="74" t="n"/>
      <c r="CC376" s="74" t="n"/>
      <c r="CD376" s="74" t="n"/>
      <c r="CE376" s="74" t="n"/>
      <c r="CF376" s="74" t="n"/>
      <c r="CG376" s="74" t="n"/>
      <c r="CH376" s="74" t="n"/>
      <c r="CI376" s="74" t="n"/>
      <c r="CJ376" s="74" t="n"/>
      <c r="CK376" s="74" t="n"/>
      <c r="CL376" s="74" t="n"/>
      <c r="CM376" s="74" t="n"/>
      <c r="CN376" s="74" t="n"/>
      <c r="CO376" s="74" t="n"/>
      <c r="CP376" s="74" t="n"/>
      <c r="CQ376" s="74" t="n"/>
      <c r="CR376" s="74" t="n"/>
      <c r="CS376" s="74" t="n"/>
      <c r="CT376" s="74" t="n"/>
      <c r="CU376" s="74" t="n"/>
      <c r="CV376" s="74" t="n"/>
      <c r="CW376" s="74" t="n"/>
      <c r="CX376" s="74" t="n"/>
      <c r="CY376" s="74" t="n"/>
      <c r="CZ376" s="74" t="n"/>
      <c r="DA376" s="74" t="n"/>
      <c r="DB376" s="74" t="n"/>
      <c r="DC376" s="74" t="inlineStr">
        <is>
          <t>IRIS2300</t>
        </is>
      </c>
      <c r="DD376" s="74" t="inlineStr">
        <is>
          <t>Employee</t>
        </is>
      </c>
      <c r="DE376" s="74" t="inlineStr">
        <is>
          <t>Active</t>
        </is>
      </c>
      <c r="DF376" s="74" t="inlineStr">
        <is>
          <t>Kishori Rajigare</t>
        </is>
      </c>
      <c r="DG376" s="164" t="n">
        <v>45526</v>
      </c>
      <c r="DH376" s="74" t="inlineStr">
        <is>
          <t>UI Developer</t>
        </is>
      </c>
      <c r="DI376" s="74" t="inlineStr">
        <is>
          <t>Engineering &amp; Development</t>
        </is>
      </c>
      <c r="DJ376" s="74" t="inlineStr">
        <is>
          <t>Frontend / UI Engineering</t>
        </is>
      </c>
      <c r="DK376" s="74" t="inlineStr">
        <is>
          <t>UI Developer</t>
        </is>
      </c>
      <c r="DL376" s="74" t="inlineStr">
        <is>
          <t>L3 – Professional / Associate</t>
        </is>
      </c>
      <c r="DM376" s="74" t="inlineStr">
        <is>
          <t>B.SC</t>
        </is>
      </c>
      <c r="DN376" s="74" t="inlineStr">
        <is>
          <t>Rajeev Kumar</t>
        </is>
      </c>
      <c r="DO376" s="74" t="inlineStr">
        <is>
          <t>N-3</t>
        </is>
      </c>
      <c r="DP376" s="74" t="inlineStr">
        <is>
          <t>Individual Contributor</t>
        </is>
      </c>
      <c r="DQ376" s="74" t="inlineStr">
        <is>
          <t>4 years, 7 months, 0 days</t>
        </is>
      </c>
      <c r="DR376" s="74" t="inlineStr">
        <is>
          <t>1 years, 9 months, 29 days</t>
        </is>
      </c>
      <c r="DS376" s="74" t="inlineStr">
        <is>
          <t>6 years, 4 months, 29 days</t>
        </is>
      </c>
      <c r="DT376" s="74" t="n"/>
      <c r="DU376" s="74" t="inlineStr">
        <is>
          <t>Suptech</t>
        </is>
      </c>
      <c r="DV376" s="74" t="inlineStr">
        <is>
          <t>iFile</t>
        </is>
      </c>
      <c r="DW376" s="74" t="inlineStr">
        <is>
          <t>Design</t>
        </is>
      </c>
      <c r="DX376" s="74" t="inlineStr">
        <is>
          <t>UI</t>
        </is>
      </c>
      <c r="DY376" s="74" t="inlineStr">
        <is>
          <t>No</t>
        </is>
      </c>
      <c r="DZ376" s="74" t="inlineStr">
        <is>
          <t>Product/Project</t>
        </is>
      </c>
      <c r="EA376" s="74" t="inlineStr">
        <is>
          <t>UI</t>
        </is>
      </c>
      <c r="EB376" s="74" t="inlineStr">
        <is>
          <t>Technical - Developer</t>
        </is>
      </c>
      <c r="EC376" s="74" t="inlineStr">
        <is>
          <t>Hybrid</t>
        </is>
      </c>
      <c r="ED376" s="74"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EE376" s="74"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EF376" s="74"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EG376" s="74" t="n">
        <v>4</v>
      </c>
      <c r="EH376" s="164" t="n">
        <v>46188</v>
      </c>
      <c r="EI376" s="74" t="inlineStr">
        <is>
          <t>UI Developer</t>
        </is>
      </c>
      <c r="EJ376" s="74" t="inlineStr">
        <is>
          <t>No</t>
        </is>
      </c>
      <c r="EK376" s="74" t="n">
        <v>4</v>
      </c>
      <c r="EL376" s="74" t="inlineStr">
        <is>
          <t>High</t>
        </is>
      </c>
      <c r="EM376" s="74" t="inlineStr">
        <is>
          <t>Future Leader · High Performance / High Potential</t>
        </is>
      </c>
      <c r="EN376" s="74" t="inlineStr">
        <is>
          <t>Yes</t>
        </is>
      </c>
      <c r="EO376" s="74" t="inlineStr">
        <is>
          <t>Y</t>
        </is>
      </c>
      <c r="EP376" s="74" t="inlineStr">
        <is>
          <t>Y</t>
        </is>
      </c>
      <c r="EQ376" s="74" t="inlineStr">
        <is>
          <t>Not yet identified</t>
        </is>
      </c>
      <c r="ER376" s="74" t="inlineStr">
        <is>
          <t>Advanced UI; secure coding &amp; code-quality practices; unit/automated testing; system design fundamentals</t>
        </is>
      </c>
      <c r="ES376" s="74" t="inlineStr">
        <is>
          <t>Advanced UI/UX training: design systems &amp; component libraries, UX research &amp; usability testing fundamentals, interaction design &amp; prototyping · Figma, accessibility · WCAG standards, visual/interaction design leadership to guide UI direction for iFile.</t>
        </is>
      </c>
      <c r="ET376" s="74" t="inlineStr">
        <is>
          <t>Consistently strong performer. Delivers high-quality, well-tested UI work on iFile with minimal rework and dependable turnaround. Demonstrates growing ownership beyond assigned tasks and proactively raises UI/UX and accessibility improvements. Well regarded by peers and stakeholders; recommended for continued stretch assignments and leadership exposure.</t>
        </is>
      </c>
      <c r="EU376" s="74" t="n"/>
      <c r="EV376" s="130" t="n"/>
      <c r="EW376" s="131" t="n"/>
      <c r="EX376" s="131" t="n"/>
      <c r="EY376" s="131" t="n"/>
      <c r="EZ376" s="131" t="n"/>
      <c r="FA376" s="131" t="n"/>
      <c r="FB376" s="131" t="n"/>
      <c r="FC376" s="131" t="n"/>
    </row>
    <row r="377" ht="250" customHeight="1">
      <c r="A377" s="109" t="inlineStr">
        <is>
          <t>Mapped</t>
        </is>
      </c>
      <c r="B377" s="109" t="inlineStr">
        <is>
          <t>iFile</t>
        </is>
      </c>
      <c r="C377" s="110" t="inlineStr">
        <is>
          <t>IRIS2523</t>
        </is>
      </c>
      <c r="D377" s="110" t="inlineStr">
        <is>
          <t>Abhilash Menon</t>
        </is>
      </c>
      <c r="E377" s="110" t="inlineStr">
        <is>
          <t>Marketing</t>
        </is>
      </c>
      <c r="F377" s="162" t="inlineStr">
        <is>
          <t>Product Marketing Manager</t>
        </is>
      </c>
      <c r="G377" s="162" t="inlineStr">
        <is>
          <t>Team Lead – Product Marketing</t>
        </is>
      </c>
      <c r="H377" s="162" t="inlineStr">
        <is>
          <t>L5 – Manager</t>
        </is>
      </c>
      <c r="I377" s="162" t="inlineStr">
        <is>
          <t>B1</t>
        </is>
      </c>
      <c r="J377" s="165" t="inlineStr">
        <is>
          <t>▼ Down · protected</t>
        </is>
      </c>
      <c r="K377" s="110" t="inlineStr">
        <is>
          <t>Marketing &amp; Communications</t>
        </is>
      </c>
      <c r="L377" s="110" t="inlineStr">
        <is>
          <t>Product Marketing</t>
        </is>
      </c>
      <c r="M377" s="110" t="n"/>
      <c r="N377" s="110" t="n">
        <v>19</v>
      </c>
      <c r="O377" s="109" t="inlineStr">
        <is>
          <t>P3 / M2</t>
        </is>
      </c>
      <c r="P377" s="110" t="inlineStr">
        <is>
          <t>Career / · Team Lead</t>
        </is>
      </c>
      <c r="Q377" s="110" t="inlineStr">
        <is>
          <t>4 Enable</t>
        </is>
      </c>
      <c r="R377" s="110" t="inlineStr">
        <is>
          <t>4–7 yrs</t>
        </is>
      </c>
      <c r="S377" s="110" t="inlineStr">
        <is>
          <t>5–8 · 4–8</t>
        </is>
      </c>
      <c r="T377" s="110" t="inlineStr">
        <is>
          <t>Team Lead / Assistant Manager</t>
        </is>
      </c>
      <c r="U377" s="110" t="inlineStr">
        <is>
          <t>IRIS Vs Market Benchmark — CIM proficiency scale: 3 Able · IRIS Vs Competitor Benchmark — SaaS marketing ladder: Senior Marketing Specialist</t>
        </is>
      </c>
      <c r="V377" s="110" t="inlineStr">
        <is>
          <t>CIM Global Professional Marketing Framework — proficiency Aware → Active learner → Able → Accomplished → Authoritative</t>
        </is>
      </c>
      <c r="W377" s="110" t="inlineStr">
        <is>
          <t>Core 3 · Future 3 · Functional 3 · Leadership 2</t>
        </is>
      </c>
      <c r="X377" s="73" t="n">
        <v>493</v>
      </c>
      <c r="Y377" s="74" t="inlineStr">
        <is>
          <t>IRIS2523</t>
        </is>
      </c>
      <c r="Z377" s="74" t="inlineStr">
        <is>
          <t>Employee</t>
        </is>
      </c>
      <c r="AA377" s="74" t="inlineStr">
        <is>
          <t>Active</t>
        </is>
      </c>
      <c r="AB377" s="74" t="inlineStr">
        <is>
          <t>Abhilash Menon</t>
        </is>
      </c>
      <c r="AC377" s="164" t="n">
        <v>46132</v>
      </c>
      <c r="AD377" s="74" t="inlineStr">
        <is>
          <t>Product Marketing Manager</t>
        </is>
      </c>
      <c r="AE377" s="74" t="inlineStr">
        <is>
          <t>BA</t>
        </is>
      </c>
      <c r="AF377" s="74" t="inlineStr">
        <is>
          <t>Arup Ganguly</t>
        </is>
      </c>
      <c r="AG377" s="74" t="inlineStr">
        <is>
          <t>N-3</t>
        </is>
      </c>
      <c r="AH377" s="74" t="inlineStr">
        <is>
          <t>Manager</t>
        </is>
      </c>
      <c r="AI377" s="74" t="inlineStr">
        <is>
          <t>8 years, 0 months, 0 days</t>
        </is>
      </c>
      <c r="AJ377" s="74" t="inlineStr">
        <is>
          <t>0 years, 4 months, 5 days</t>
        </is>
      </c>
      <c r="AK377" s="74" t="inlineStr">
        <is>
          <t>Suptech</t>
        </is>
      </c>
      <c r="AL377" s="74" t="inlineStr">
        <is>
          <t>iFile</t>
        </is>
      </c>
      <c r="AM377" s="74" t="inlineStr">
        <is>
          <t>Marketing</t>
        </is>
      </c>
      <c r="AN377" s="74" t="inlineStr">
        <is>
          <t>Marketing</t>
        </is>
      </c>
      <c r="AO377" s="74" t="inlineStr">
        <is>
          <t>No</t>
        </is>
      </c>
      <c r="AP377" s="74" t="inlineStr">
        <is>
          <t>Sales, Marketing &amp; Support</t>
        </is>
      </c>
      <c r="AQ377" s="74" t="inlineStr">
        <is>
          <t>Marketing</t>
        </is>
      </c>
      <c r="AR377" s="74" t="inlineStr">
        <is>
          <t>Non-technical</t>
        </is>
      </c>
      <c r="AS377" s="74" t="n">
        <v>20</v>
      </c>
      <c r="AT377" s="74" t="inlineStr">
        <is>
          <t>Covered</t>
        </is>
      </c>
      <c r="AU377" s="74" t="n"/>
      <c r="AV377" s="74" t="n"/>
      <c r="AW377" s="74" t="n"/>
      <c r="AX377" s="74" t="n"/>
      <c r="AY377" s="74" t="n"/>
      <c r="AZ377" s="74" t="n"/>
      <c r="BA377" s="74" t="n"/>
      <c r="BB377" s="74" t="n"/>
      <c r="BC377" s="74" t="n"/>
      <c r="BD377" s="74" t="n"/>
      <c r="BE377" s="74" t="n"/>
      <c r="BF377" s="74" t="n"/>
      <c r="BG377" s="74" t="n"/>
      <c r="BH377" s="74" t="n"/>
      <c r="BI377" s="74" t="n"/>
      <c r="BJ377" s="74" t="n"/>
      <c r="BK377" s="74" t="n"/>
      <c r="BL377" s="74" t="n"/>
      <c r="BM377" s="74" t="n"/>
      <c r="BN377" s="74" t="n"/>
      <c r="BO377" s="74" t="n"/>
      <c r="BP377" s="74" t="n"/>
      <c r="BQ377" s="74" t="n"/>
      <c r="BR377" s="74" t="n"/>
      <c r="BS377" s="74" t="n"/>
      <c r="BT377" s="74" t="n"/>
      <c r="BU377" s="74" t="n"/>
      <c r="BV377" s="74" t="n"/>
      <c r="BW377" s="74" t="n"/>
      <c r="BX377" s="74" t="n"/>
      <c r="BY377" s="74" t="n"/>
      <c r="BZ377" s="74" t="n"/>
      <c r="CA377" s="74" t="n"/>
      <c r="CB377" s="74" t="n"/>
      <c r="CC377" s="74" t="n"/>
      <c r="CD377" s="74" t="n"/>
      <c r="CE377" s="74" t="n"/>
      <c r="CF377" s="74" t="n"/>
      <c r="CG377" s="74" t="n"/>
      <c r="CH377" s="74" t="n"/>
      <c r="CI377" s="74" t="n"/>
      <c r="CJ377" s="74" t="n"/>
      <c r="CK377" s="74" t="n"/>
      <c r="CL377" s="74" t="n"/>
      <c r="CM377" s="74" t="n"/>
      <c r="CN377" s="74" t="n"/>
      <c r="CO377" s="74" t="n"/>
      <c r="CP377" s="74" t="n"/>
      <c r="CQ377" s="74" t="n"/>
      <c r="CR377" s="74" t="n"/>
      <c r="CS377" s="74" t="n"/>
      <c r="CT377" s="74" t="n"/>
      <c r="CU377" s="74" t="n"/>
      <c r="CV377" s="74" t="n"/>
      <c r="CW377" s="74" t="n"/>
      <c r="CX377" s="74" t="n"/>
      <c r="CY377" s="74" t="n"/>
      <c r="CZ377" s="74" t="n"/>
      <c r="DA377" s="74" t="n"/>
      <c r="DB377" s="74" t="n"/>
      <c r="DC377" s="74" t="inlineStr">
        <is>
          <t>IRIS2523</t>
        </is>
      </c>
      <c r="DD377" s="74" t="inlineStr">
        <is>
          <t>Employee</t>
        </is>
      </c>
      <c r="DE377" s="74" t="inlineStr">
        <is>
          <t>Active</t>
        </is>
      </c>
      <c r="DF377" s="74" t="inlineStr">
        <is>
          <t>Abhilash Menon</t>
        </is>
      </c>
      <c r="DG377" s="164" t="n">
        <v>46132</v>
      </c>
      <c r="DH377" s="74" t="inlineStr">
        <is>
          <t>Product Marketing Manager</t>
        </is>
      </c>
      <c r="DI377" s="74" t="inlineStr">
        <is>
          <t>Product Management</t>
        </is>
      </c>
      <c r="DJ377" s="74" t="inlineStr">
        <is>
          <t>Product Management</t>
        </is>
      </c>
      <c r="DK377" s="74" t="inlineStr">
        <is>
          <t>Product Marketing Manager</t>
        </is>
      </c>
      <c r="DL377" s="74" t="inlineStr">
        <is>
          <t>L5 – Manager</t>
        </is>
      </c>
      <c r="DM377" s="74" t="inlineStr">
        <is>
          <t>BA</t>
        </is>
      </c>
      <c r="DN377" s="74" t="inlineStr">
        <is>
          <t>Arup Ganguly</t>
        </is>
      </c>
      <c r="DO377" s="74" t="inlineStr">
        <is>
          <t>N-2</t>
        </is>
      </c>
      <c r="DP377" s="74" t="inlineStr">
        <is>
          <t>Manager</t>
        </is>
      </c>
      <c r="DQ377" s="74" t="inlineStr">
        <is>
          <t>8 years, 0 months, 0 days</t>
        </is>
      </c>
      <c r="DR377" s="74" t="inlineStr">
        <is>
          <t>0 years, 2 months, 0 days</t>
        </is>
      </c>
      <c r="DS377" s="74" t="inlineStr">
        <is>
          <t>8 years, 2 months, 0 days</t>
        </is>
      </c>
      <c r="DT377" s="74" t="n"/>
      <c r="DU377" s="74" t="inlineStr">
        <is>
          <t>Suptech</t>
        </is>
      </c>
      <c r="DV377" s="74" t="inlineStr">
        <is>
          <t>iFile</t>
        </is>
      </c>
      <c r="DW377" s="74" t="inlineStr">
        <is>
          <t>Marketing</t>
        </is>
      </c>
      <c r="DX377" s="74" t="inlineStr">
        <is>
          <t>Marketing</t>
        </is>
      </c>
      <c r="DY377" s="74" t="inlineStr">
        <is>
          <t>No</t>
        </is>
      </c>
      <c r="DZ377" s="74" t="inlineStr">
        <is>
          <t>Sales, Marketing &amp; Support</t>
        </is>
      </c>
      <c r="EA377" s="74" t="inlineStr">
        <is>
          <t>Marketing</t>
        </is>
      </c>
      <c r="EB377" s="74" t="inlineStr">
        <is>
          <t>Non-technical</t>
        </is>
      </c>
      <c r="EC377" s="74" t="inlineStr">
        <is>
          <t>Work From Office - Turbhe</t>
        </is>
      </c>
      <c r="ED377" s="74"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EE377" s="74"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EF377" s="74"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G377" s="74" t="n"/>
      <c r="EH377" s="74" t="n"/>
      <c r="EI377" s="74" t="n"/>
      <c r="EJ377" s="74" t="n"/>
      <c r="EK377" s="74" t="n"/>
      <c r="EL377" s="74" t="n"/>
      <c r="EM377" s="74" t="n"/>
      <c r="EN377" s="74" t="n"/>
      <c r="EO377" s="74" t="n"/>
      <c r="EP377" s="74" t="n"/>
      <c r="EQ377" s="74" t="n"/>
      <c r="ER377" s="74" t="n"/>
      <c r="ES377" s="74" t="n"/>
      <c r="ET377" s="74" t="n"/>
      <c r="EU377" s="74" t="n"/>
      <c r="EV377" s="130" t="n"/>
      <c r="EW377" s="131" t="n"/>
      <c r="EX377" s="131" t="n"/>
      <c r="EY377" s="131" t="n"/>
      <c r="EZ377" s="131" t="n"/>
      <c r="FA377" s="131" t="n"/>
      <c r="FB377" s="131" t="n"/>
      <c r="FC377" s="131" t="n"/>
    </row>
    <row r="378" ht="140.5" customHeight="1">
      <c r="A378" s="109" t="inlineStr">
        <is>
          <t>Mapped</t>
        </is>
      </c>
      <c r="B378" s="109" t="inlineStr">
        <is>
          <t>iFile</t>
        </is>
      </c>
      <c r="C378" s="110" t="inlineStr">
        <is>
          <t>IRIS2550</t>
        </is>
      </c>
      <c r="D378" s="110" t="inlineStr">
        <is>
          <t>Shashwat Dikshit</t>
        </is>
      </c>
      <c r="E378" s="110" t="inlineStr">
        <is>
          <t>Marketing</t>
        </is>
      </c>
      <c r="F378" s="162" t="inlineStr">
        <is>
          <t>Marketing Operations Specialist</t>
        </is>
      </c>
      <c r="G378" s="162" t="inlineStr">
        <is>
          <t>Senior Marketing Operations Associate</t>
        </is>
      </c>
      <c r="H378" s="162" t="inlineStr">
        <is>
          <t>Not in current mapping files</t>
        </is>
      </c>
      <c r="I378" s="162" t="inlineStr">
        <is>
          <t>A3</t>
        </is>
      </c>
      <c r="J378" s="151" t="inlineStr">
        <is>
          <t>● Newly mapped</t>
        </is>
      </c>
      <c r="K378" s="110" t="inlineStr">
        <is>
          <t>Marketing &amp; Communications</t>
        </is>
      </c>
      <c r="L378" s="110" t="inlineStr">
        <is>
          <t>Marketing Operations &amp; Automation</t>
        </is>
      </c>
      <c r="M378" s="110" t="n"/>
      <c r="N378" s="110" t="n">
        <v>19</v>
      </c>
      <c r="O378" s="109" t="inlineStr">
        <is>
          <t>P2</t>
        </is>
      </c>
      <c r="P378" s="110" t="inlineStr">
        <is>
          <t>Developing</t>
        </is>
      </c>
      <c r="Q378" s="110" t="inlineStr">
        <is>
          <t>3 Apply</t>
        </is>
      </c>
      <c r="R378" s="110" t="inlineStr">
        <is>
          <t>2–4 yrs</t>
        </is>
      </c>
      <c r="S378" s="110" t="inlineStr">
        <is>
          <t>3–5 · 2–5</t>
        </is>
      </c>
      <c r="T378" s="110" t="inlineStr">
        <is>
          <t>Marketing Executive</t>
        </is>
      </c>
      <c r="U378" s="110" t="inlineStr">
        <is>
          <t>IRIS Vs Market Benchmark — CIM proficiency scale: 2–3 · IRIS Vs Competitor Benchmark — SaaS marketing ladder: Marketing Specialist</t>
        </is>
      </c>
      <c r="V378" s="110" t="inlineStr">
        <is>
          <t>CIM Global Professional Marketing Framework — proficiency Aware → Active learner → Able → Accomplished → Authoritative</t>
        </is>
      </c>
      <c r="W378" s="110" t="inlineStr">
        <is>
          <t>Core 2 · Future 2 · Functional 3 · Leadership not scored</t>
        </is>
      </c>
      <c r="X378" s="73" t="n">
        <v>523</v>
      </c>
      <c r="Y378" s="74" t="inlineStr">
        <is>
          <t>IRIS2550</t>
        </is>
      </c>
      <c r="Z378" s="74" t="inlineStr">
        <is>
          <t>Employee</t>
        </is>
      </c>
      <c r="AA378" s="74" t="inlineStr">
        <is>
          <t>Active</t>
        </is>
      </c>
      <c r="AB378" s="74" t="inlineStr">
        <is>
          <t>Shashwat Dikshit</t>
        </is>
      </c>
      <c r="AC378" s="164" t="n">
        <v>46237</v>
      </c>
      <c r="AD378" s="74" t="inlineStr">
        <is>
          <t>Marketing Operations Specialist</t>
        </is>
      </c>
      <c r="AE378" s="74" t="inlineStr">
        <is>
          <t>Masters of Science</t>
        </is>
      </c>
      <c r="AF378" s="74" t="inlineStr">
        <is>
          <t>Abhilash Menon</t>
        </is>
      </c>
      <c r="AG378" s="74" t="inlineStr">
        <is>
          <t>N-4</t>
        </is>
      </c>
      <c r="AH378" s="74" t="inlineStr">
        <is>
          <t>Individual Contributor</t>
        </is>
      </c>
      <c r="AI378" s="74" t="inlineStr">
        <is>
          <t>4 years, 7 months, 0 days</t>
        </is>
      </c>
      <c r="AJ378" s="74" t="inlineStr">
        <is>
          <t>0 years, 0 months, 22 days</t>
        </is>
      </c>
      <c r="AK378" s="74" t="inlineStr">
        <is>
          <t>Suptech</t>
        </is>
      </c>
      <c r="AL378" s="74" t="inlineStr">
        <is>
          <t>iFile</t>
        </is>
      </c>
      <c r="AM378" s="74" t="inlineStr">
        <is>
          <t>Marketing</t>
        </is>
      </c>
      <c r="AN378" s="74" t="inlineStr">
        <is>
          <t>Marketing</t>
        </is>
      </c>
      <c r="AO378" s="74" t="inlineStr">
        <is>
          <t>No</t>
        </is>
      </c>
      <c r="AP378" s="74" t="inlineStr">
        <is>
          <t>Sales, Marketing &amp; Support</t>
        </is>
      </c>
      <c r="AQ378" s="74" t="inlineStr">
        <is>
          <t>Marketing</t>
        </is>
      </c>
      <c r="AR378" s="74" t="inlineStr">
        <is>
          <t>Non-technical</t>
        </is>
      </c>
      <c r="AS378" s="74" t="n">
        <v>20</v>
      </c>
      <c r="AT378" s="74" t="inlineStr">
        <is>
          <t>Covered</t>
        </is>
      </c>
      <c r="AU378" s="74" t="n"/>
      <c r="AV378" s="74" t="n"/>
      <c r="AW378" s="74" t="n"/>
      <c r="AX378" s="74" t="n"/>
      <c r="AY378" s="74" t="n"/>
      <c r="AZ378" s="74" t="n"/>
      <c r="BA378" s="74" t="n"/>
      <c r="BB378" s="74" t="n"/>
      <c r="BC378" s="74" t="n"/>
      <c r="BD378" s="74" t="n"/>
      <c r="BE378" s="74" t="n"/>
      <c r="BF378" s="74" t="n"/>
      <c r="BG378" s="74" t="n"/>
      <c r="BH378" s="74" t="n"/>
      <c r="BI378" s="74" t="n"/>
      <c r="BJ378" s="74" t="n"/>
      <c r="BK378" s="74" t="n"/>
      <c r="BL378" s="74" t="n"/>
      <c r="BM378" s="74" t="n"/>
      <c r="BN378" s="74" t="n"/>
      <c r="BO378" s="74" t="n"/>
      <c r="BP378" s="74" t="n"/>
      <c r="BQ378" s="74" t="n"/>
      <c r="BR378" s="74" t="n"/>
      <c r="BS378" s="74" t="n"/>
      <c r="BT378" s="74" t="n"/>
      <c r="BU378" s="74" t="n"/>
      <c r="BV378" s="74" t="n"/>
      <c r="BW378" s="74" t="n"/>
      <c r="BX378" s="74" t="n"/>
      <c r="BY378" s="74" t="n"/>
      <c r="BZ378" s="74" t="n"/>
      <c r="CA378" s="74" t="n"/>
      <c r="CB378" s="74" t="n"/>
      <c r="CC378" s="74" t="n"/>
      <c r="CD378" s="74" t="n"/>
      <c r="CE378" s="74" t="n"/>
      <c r="CF378" s="74" t="n"/>
      <c r="CG378" s="74" t="n"/>
      <c r="CH378" s="74" t="n"/>
      <c r="CI378" s="74" t="n"/>
      <c r="CJ378" s="74" t="n"/>
      <c r="CK378" s="74" t="n"/>
      <c r="CL378" s="74" t="n"/>
      <c r="CM378" s="74" t="n"/>
      <c r="CN378" s="74" t="n"/>
      <c r="CO378" s="74" t="n"/>
      <c r="CP378" s="74" t="n"/>
      <c r="CQ378" s="74" t="n"/>
      <c r="CR378" s="74" t="n"/>
      <c r="CS378" s="74" t="n"/>
      <c r="CT378" s="74" t="n"/>
      <c r="CU378" s="74" t="n"/>
      <c r="CV378" s="74" t="n"/>
      <c r="CW378" s="74" t="n"/>
      <c r="CX378" s="74" t="n"/>
      <c r="CY378" s="74" t="n"/>
      <c r="CZ378" s="74" t="n"/>
      <c r="DA378" s="74" t="n"/>
      <c r="DB378" s="74" t="n"/>
      <c r="DC378" s="74" t="n"/>
      <c r="DD378" s="74" t="n"/>
      <c r="DE378" s="74" t="n"/>
      <c r="DF378" s="74" t="n"/>
      <c r="DG378" s="74" t="n"/>
      <c r="DH378" s="74" t="n"/>
      <c r="DI378" s="74" t="n"/>
      <c r="DJ378" s="74" t="n"/>
      <c r="DK378" s="74" t="n"/>
      <c r="DL378" s="74" t="n"/>
      <c r="DM378" s="74" t="n"/>
      <c r="DN378" s="74" t="n"/>
      <c r="DO378" s="74" t="n"/>
      <c r="DP378" s="74" t="n"/>
      <c r="DQ378" s="74" t="n"/>
      <c r="DR378" s="74" t="n"/>
      <c r="DS378" s="74" t="n"/>
      <c r="DT378" s="74" t="n"/>
      <c r="DU378" s="74" t="n"/>
      <c r="DV378" s="74" t="n"/>
      <c r="DW378" s="74" t="n"/>
      <c r="DX378" s="74" t="n"/>
      <c r="DY378" s="74" t="n"/>
      <c r="DZ378" s="74" t="n"/>
      <c r="EA378" s="74" t="n"/>
      <c r="EB378" s="74" t="n"/>
      <c r="EC378" s="74" t="n"/>
      <c r="ED378" s="74" t="n"/>
      <c r="EE378" s="74" t="n"/>
      <c r="EF378" s="74" t="n"/>
      <c r="EG378" s="74" t="n"/>
      <c r="EH378" s="74" t="n"/>
      <c r="EI378" s="74" t="n"/>
      <c r="EJ378" s="74" t="n"/>
      <c r="EK378" s="74" t="n"/>
      <c r="EL378" s="74" t="n"/>
      <c r="EM378" s="74" t="n"/>
      <c r="EN378" s="74" t="n"/>
      <c r="EO378" s="74" t="n"/>
      <c r="EP378" s="74" t="n"/>
      <c r="EQ378" s="74" t="n"/>
      <c r="ER378" s="74" t="n"/>
      <c r="ES378" s="74" t="n"/>
      <c r="ET378" s="74" t="n"/>
      <c r="EU378" s="74" t="n"/>
      <c r="EV378" s="130" t="n"/>
      <c r="EW378" s="131" t="n"/>
      <c r="EX378" s="131" t="n"/>
      <c r="EY378" s="131" t="n"/>
      <c r="EZ378" s="131" t="n"/>
      <c r="FA378" s="131" t="n"/>
      <c r="FB378" s="131" t="n"/>
      <c r="FC378" s="131" t="n"/>
    </row>
    <row r="379" ht="128" customHeight="1">
      <c r="A379" s="109" t="inlineStr">
        <is>
          <t>Mapped</t>
        </is>
      </c>
      <c r="B379" s="109" t="inlineStr">
        <is>
          <t>iFile</t>
        </is>
      </c>
      <c r="C379" s="110" t="inlineStr">
        <is>
          <t>IRIS2560</t>
        </is>
      </c>
      <c r="D379" s="110" t="inlineStr">
        <is>
          <t>Sumit Jain</t>
        </is>
      </c>
      <c r="E379" s="110" t="inlineStr">
        <is>
          <t>Product Management</t>
        </is>
      </c>
      <c r="F379" s="110" t="inlineStr">
        <is>
          <t>Senior Product Manager</t>
        </is>
      </c>
      <c r="G379" s="110" t="inlineStr">
        <is>
          <t>Senior Product Manager</t>
        </is>
      </c>
      <c r="H379" s="162" t="inlineStr">
        <is>
          <t>Not in current mapping files</t>
        </is>
      </c>
      <c r="I379" s="162" t="inlineStr">
        <is>
          <t>B3</t>
        </is>
      </c>
      <c r="J379" s="151" t="inlineStr">
        <is>
          <t>● Newly mapped</t>
        </is>
      </c>
      <c r="K379" s="110" t="inlineStr">
        <is>
          <t>Product Management</t>
        </is>
      </c>
      <c r="L379" s="110" t="inlineStr">
        <is>
          <t>Product Management</t>
        </is>
      </c>
      <c r="M379" s="163" t="inlineStr">
        <is>
          <t>• Total experience · outside + at IRIS — HR — HRIS
• Confirm prior experience · provisional placement — HR</t>
        </is>
      </c>
      <c r="N379" s="110" t="n">
        <v>20</v>
      </c>
      <c r="O379" s="109" t="inlineStr">
        <is>
          <t>P5 / M4</t>
        </is>
      </c>
      <c r="P379" s="110" t="inlineStr">
        <is>
          <t>Expert / Senior Manager</t>
        </is>
      </c>
      <c r="Q379" s="110" t="inlineStr">
        <is>
          <t>5 Ensure, advise</t>
        </is>
      </c>
      <c r="R379" s="110" t="inlineStr">
        <is>
          <t>8–12 yrs</t>
        </is>
      </c>
      <c r="S379" s="110" t="inlineStr">
        <is>
          <t>9–13 · 9–14</t>
        </is>
      </c>
      <c r="T379" s="110" t="inlineStr">
        <is>
          <t>Principal / Group Product Manager</t>
        </is>
      </c>
      <c r="U379" s="110" t="inlineStr">
        <is>
          <t>IRIS Vs Competitor Benchmark — SaaS product ladder: Principal / Group PM</t>
        </is>
      </c>
      <c r="V379" s="110" t="inlineStr">
        <is>
          <t>Pragmatic Institute Framework · 37 activities, 7 categories; AIPMM</t>
        </is>
      </c>
      <c r="W379" s="110" t="inlineStr">
        <is>
          <t>Core 4 · Future 3 · Functional 4 · Leadership 3</t>
        </is>
      </c>
      <c r="X379" s="73" t="n">
        <v>533</v>
      </c>
      <c r="Y379" s="74" t="inlineStr">
        <is>
          <t>IRIS2560</t>
        </is>
      </c>
      <c r="Z379" s="74" t="inlineStr">
        <is>
          <t>Employee</t>
        </is>
      </c>
      <c r="AA379" s="74" t="inlineStr">
        <is>
          <t>Active</t>
        </is>
      </c>
      <c r="AB379" s="74" t="inlineStr">
        <is>
          <t>Sumit Jain</t>
        </is>
      </c>
      <c r="AC379" s="164" t="n">
        <v>46268</v>
      </c>
      <c r="AD379" s="74" t="inlineStr">
        <is>
          <t>Senior Product Manager</t>
        </is>
      </c>
      <c r="AE379" s="74" t="inlineStr">
        <is>
          <t>B.E</t>
        </is>
      </c>
      <c r="AF379" s="74" t="inlineStr">
        <is>
          <t>Pradip Dey</t>
        </is>
      </c>
      <c r="AG379" s="74" t="inlineStr">
        <is>
          <t>N-3</t>
        </is>
      </c>
      <c r="AH379" s="74" t="inlineStr">
        <is>
          <t>Individual Contributor</t>
        </is>
      </c>
      <c r="AI379" s="74" t="n"/>
      <c r="AJ379" s="74" t="n"/>
      <c r="AK379" s="74" t="inlineStr">
        <is>
          <t>Suptech</t>
        </is>
      </c>
      <c r="AL379" s="74" t="inlineStr">
        <is>
          <t>iFile</t>
        </is>
      </c>
      <c r="AM379" s="74" t="inlineStr">
        <is>
          <t>Product Management</t>
        </is>
      </c>
      <c r="AN379" s="74" t="inlineStr">
        <is>
          <t>Client Engagement</t>
        </is>
      </c>
      <c r="AO379" s="74" t="inlineStr">
        <is>
          <t>Yes</t>
        </is>
      </c>
      <c r="AP379" s="74" t="inlineStr">
        <is>
          <t>Client Engagement</t>
        </is>
      </c>
      <c r="AQ379" s="74" t="inlineStr">
        <is>
          <t>Product Management</t>
        </is>
      </c>
      <c r="AR379" s="74" t="inlineStr">
        <is>
          <t>Technical · BA, PM and QA</t>
        </is>
      </c>
      <c r="AS379" s="74" t="n">
        <v>20</v>
      </c>
      <c r="AT379" s="74" t="inlineStr">
        <is>
          <t>Covered</t>
        </is>
      </c>
      <c r="AU379" s="74" t="n"/>
      <c r="AV379" s="74" t="n"/>
      <c r="AW379" s="74" t="n"/>
      <c r="AX379" s="74" t="n"/>
      <c r="AY379" s="74" t="n"/>
      <c r="AZ379" s="74" t="n"/>
      <c r="BA379" s="74" t="n"/>
      <c r="BB379" s="74" t="n"/>
      <c r="BC379" s="74" t="n"/>
      <c r="BD379" s="74" t="n"/>
      <c r="BE379" s="74" t="n"/>
      <c r="BF379" s="74" t="n"/>
      <c r="BG379" s="74" t="n"/>
      <c r="BH379" s="74" t="n"/>
      <c r="BI379" s="74" t="n"/>
      <c r="BJ379" s="74" t="n"/>
      <c r="BK379" s="74" t="n"/>
      <c r="BL379" s="74" t="n"/>
      <c r="BM379" s="74" t="n"/>
      <c r="BN379" s="74" t="n"/>
      <c r="BO379" s="74" t="n"/>
      <c r="BP379" s="74" t="n"/>
      <c r="BQ379" s="74" t="n"/>
      <c r="BR379" s="74" t="n"/>
      <c r="BS379" s="74" t="n"/>
      <c r="BT379" s="74" t="n"/>
      <c r="BU379" s="74" t="n"/>
      <c r="BV379" s="74" t="n"/>
      <c r="BW379" s="74" t="n"/>
      <c r="BX379" s="74" t="n"/>
      <c r="BY379" s="74" t="n"/>
      <c r="BZ379" s="74" t="n"/>
      <c r="CA379" s="74" t="n"/>
      <c r="CB379" s="74" t="n"/>
      <c r="CC379" s="74" t="n"/>
      <c r="CD379" s="74" t="n"/>
      <c r="CE379" s="74" t="n"/>
      <c r="CF379" s="74" t="n"/>
      <c r="CG379" s="74" t="n"/>
      <c r="CH379" s="74" t="n"/>
      <c r="CI379" s="74" t="n"/>
      <c r="CJ379" s="74" t="n"/>
      <c r="CK379" s="74" t="n"/>
      <c r="CL379" s="74" t="n"/>
      <c r="CM379" s="74" t="n"/>
      <c r="CN379" s="74" t="n"/>
      <c r="CO379" s="74" t="n"/>
      <c r="CP379" s="74" t="n"/>
      <c r="CQ379" s="74" t="n"/>
      <c r="CR379" s="74" t="n"/>
      <c r="CS379" s="74" t="n"/>
      <c r="CT379" s="74" t="n"/>
      <c r="CU379" s="74" t="n"/>
      <c r="CV379" s="74" t="n"/>
      <c r="CW379" s="74" t="n"/>
      <c r="CX379" s="74" t="n"/>
      <c r="CY379" s="74" t="n"/>
      <c r="CZ379" s="74" t="n"/>
      <c r="DA379" s="74" t="n"/>
      <c r="DB379" s="74" t="n"/>
      <c r="DC379" s="74" t="n"/>
      <c r="DD379" s="74" t="n"/>
      <c r="DE379" s="74" t="n"/>
      <c r="DF379" s="74" t="n"/>
      <c r="DG379" s="74" t="n"/>
      <c r="DH379" s="74" t="n"/>
      <c r="DI379" s="74" t="n"/>
      <c r="DJ379" s="74" t="n"/>
      <c r="DK379" s="74" t="n"/>
      <c r="DL379" s="74" t="n"/>
      <c r="DM379" s="74" t="n"/>
      <c r="DN379" s="74" t="n"/>
      <c r="DO379" s="74" t="n"/>
      <c r="DP379" s="74" t="n"/>
      <c r="DQ379" s="74" t="n"/>
      <c r="DR379" s="74" t="n"/>
      <c r="DS379" s="74" t="n"/>
      <c r="DT379" s="74" t="n"/>
      <c r="DU379" s="74" t="n"/>
      <c r="DV379" s="74" t="n"/>
      <c r="DW379" s="74" t="n"/>
      <c r="DX379" s="74" t="n"/>
      <c r="DY379" s="74" t="n"/>
      <c r="DZ379" s="74" t="n"/>
      <c r="EA379" s="74" t="n"/>
      <c r="EB379" s="74" t="n"/>
      <c r="EC379" s="74" t="n"/>
      <c r="ED379" s="74" t="n"/>
      <c r="EE379" s="74" t="n"/>
      <c r="EF379" s="74" t="n"/>
      <c r="EG379" s="74" t="n"/>
      <c r="EH379" s="74" t="n"/>
      <c r="EI379" s="74" t="n"/>
      <c r="EJ379" s="74" t="n"/>
      <c r="EK379" s="74" t="n"/>
      <c r="EL379" s="74" t="n"/>
      <c r="EM379" s="74" t="n"/>
      <c r="EN379" s="74" t="n"/>
      <c r="EO379" s="74" t="n"/>
      <c r="EP379" s="74" t="n"/>
      <c r="EQ379" s="74" t="n"/>
      <c r="ER379" s="74" t="n"/>
      <c r="ES379" s="74" t="n"/>
      <c r="ET379" s="74" t="n"/>
      <c r="EU379" s="74" t="n"/>
      <c r="EV379" s="130" t="n"/>
      <c r="EW379" s="131" t="n"/>
      <c r="EX379" s="131" t="n"/>
      <c r="EY379" s="131" t="n"/>
      <c r="EZ379" s="131" t="n"/>
      <c r="FA379" s="131" t="n"/>
      <c r="FB379" s="131" t="n"/>
      <c r="FC379" s="131" t="n"/>
    </row>
    <row r="380" ht="250" customHeight="1">
      <c r="A380" s="109" t="inlineStr">
        <is>
          <t>Mapped</t>
        </is>
      </c>
      <c r="B380" s="109" t="inlineStr">
        <is>
          <t>iFile</t>
        </is>
      </c>
      <c r="C380" s="110" t="inlineStr">
        <is>
          <t>IRIS0728</t>
        </is>
      </c>
      <c r="D380" s="110" t="inlineStr">
        <is>
          <t>Davinder Pal Singh</t>
        </is>
      </c>
      <c r="E380" s="110" t="inlineStr">
        <is>
          <t>Quality Assurance</t>
        </is>
      </c>
      <c r="F380" s="162" t="inlineStr">
        <is>
          <t>QA Manager</t>
        </is>
      </c>
      <c r="G380" s="162" t="inlineStr">
        <is>
          <t>Senior QA Manager</t>
        </is>
      </c>
      <c r="H380" s="162" t="inlineStr">
        <is>
          <t>L5 – Manager</t>
        </is>
      </c>
      <c r="I380" s="162" t="inlineStr">
        <is>
          <t>B2</t>
        </is>
      </c>
      <c r="J380" s="166" t="inlineStr">
        <is>
          <t>▲ Up</t>
        </is>
      </c>
      <c r="K380" s="110" t="inlineStr">
        <is>
          <t>Quality Assurance</t>
        </is>
      </c>
      <c r="L380" s="110" t="inlineStr">
        <is>
          <t>Test Management &amp; QA Leadership</t>
        </is>
      </c>
      <c r="M380" s="110" t="n"/>
      <c r="N380" s="110" t="n">
        <v>20</v>
      </c>
      <c r="O380" s="109" t="inlineStr">
        <is>
          <t>P4 / M3</t>
        </is>
      </c>
      <c r="P380" s="110" t="inlineStr">
        <is>
          <t>Senior / Manager</t>
        </is>
      </c>
      <c r="Q380" s="110" t="inlineStr">
        <is>
          <t>4–5</t>
        </is>
      </c>
      <c r="R380" s="110" t="inlineStr">
        <is>
          <t>6–9 yrs</t>
        </is>
      </c>
      <c r="S380" s="110" t="inlineStr">
        <is>
          <t>7–10 · 6–11</t>
        </is>
      </c>
      <c r="T380" s="110" t="inlineStr">
        <is>
          <t>Senior Manager</t>
        </is>
      </c>
      <c r="U380" s="110" t="inlineStr">
        <is>
          <t>Workiva: Senior SE · Broadridge India: Lead SE · Nasdaq / AxiomSL: Senior SE · IRIS Vs Market Benchmark — ISTQB certification pathway: Advanced · Test Manager / TAE · IRIS Vs Competitor Benchmark — testing managers: QA Manager</t>
        </is>
      </c>
      <c r="V380" s="110" t="inlineStr">
        <is>
          <t>ISTQB Foundation → Advanced → Expert; SFIA testing</t>
        </is>
      </c>
      <c r="W380" s="110" t="inlineStr">
        <is>
          <t>Core 3 · Future 3 · Functional 4 · Leadership 3</t>
        </is>
      </c>
      <c r="X380" s="73" t="n">
        <v>89</v>
      </c>
      <c r="Y380" s="74" t="inlineStr">
        <is>
          <t>IRIS0728</t>
        </is>
      </c>
      <c r="Z380" s="74" t="inlineStr">
        <is>
          <t>Employee</t>
        </is>
      </c>
      <c r="AA380" s="74" t="inlineStr">
        <is>
          <t>Active</t>
        </is>
      </c>
      <c r="AB380" s="74" t="inlineStr">
        <is>
          <t>Davinder Pal Singh</t>
        </is>
      </c>
      <c r="AC380" s="164" t="n">
        <v>40695</v>
      </c>
      <c r="AD380" s="74" t="inlineStr">
        <is>
          <t>QA Manager</t>
        </is>
      </c>
      <c r="AE380" s="74" t="inlineStr">
        <is>
          <t>B.Tech</t>
        </is>
      </c>
      <c r="AF380" s="74" t="inlineStr">
        <is>
          <t>Pradip Dey</t>
        </is>
      </c>
      <c r="AG380" s="74" t="inlineStr">
        <is>
          <t>N-3</t>
        </is>
      </c>
      <c r="AH380" s="74" t="inlineStr">
        <is>
          <t>Manager</t>
        </is>
      </c>
      <c r="AI380" s="74" t="inlineStr">
        <is>
          <t>1 years, 5 months, 0 days</t>
        </is>
      </c>
      <c r="AJ380" s="74" t="inlineStr">
        <is>
          <t>15 years, 2 months, 24 days</t>
        </is>
      </c>
      <c r="AK380" s="74" t="inlineStr">
        <is>
          <t>Suptech</t>
        </is>
      </c>
      <c r="AL380" s="74" t="inlineStr">
        <is>
          <t>iFile</t>
        </is>
      </c>
      <c r="AM380" s="74" t="inlineStr">
        <is>
          <t>Quality Assurance</t>
        </is>
      </c>
      <c r="AN380" s="74" t="inlineStr">
        <is>
          <t>Quality Assurance</t>
        </is>
      </c>
      <c r="AO380" s="74" t="inlineStr">
        <is>
          <t>No</t>
        </is>
      </c>
      <c r="AP380" s="74" t="inlineStr">
        <is>
          <t>Product/Project</t>
        </is>
      </c>
      <c r="AQ380" s="74" t="inlineStr">
        <is>
          <t>Software Testing</t>
        </is>
      </c>
      <c r="AR380" s="74" t="inlineStr">
        <is>
          <t>Technical · BA, PM and QA</t>
        </is>
      </c>
      <c r="AS380" s="74" t="n">
        <v>20</v>
      </c>
      <c r="AT380" s="74" t="inlineStr">
        <is>
          <t>Covered</t>
        </is>
      </c>
      <c r="AU380" s="74" t="n"/>
      <c r="AV380" s="74" t="n"/>
      <c r="AW380" s="74" t="n"/>
      <c r="AX380" s="74" t="n"/>
      <c r="AY380" s="74" t="n"/>
      <c r="AZ380" s="74" t="n"/>
      <c r="BA380" s="74" t="n"/>
      <c r="BB380" s="74" t="n"/>
      <c r="BC380" s="74" t="n"/>
      <c r="BD380" s="74" t="n"/>
      <c r="BE380" s="74" t="n"/>
      <c r="BF380" s="74" t="n"/>
      <c r="BG380" s="74" t="n"/>
      <c r="BH380" s="74" t="n"/>
      <c r="BI380" s="74" t="n"/>
      <c r="BJ380" s="74" t="n"/>
      <c r="BK380" s="74" t="n"/>
      <c r="BL380" s="74" t="n"/>
      <c r="BM380" s="74" t="n"/>
      <c r="BN380" s="74" t="n"/>
      <c r="BO380" s="74" t="n"/>
      <c r="BP380" s="74" t="n"/>
      <c r="BQ380" s="74" t="n"/>
      <c r="BR380" s="74" t="n"/>
      <c r="BS380" s="74" t="n"/>
      <c r="BT380" s="74" t="n"/>
      <c r="BU380" s="74" t="n"/>
      <c r="BV380" s="74" t="n"/>
      <c r="BW380" s="74" t="n"/>
      <c r="BX380" s="74" t="n"/>
      <c r="BY380" s="74" t="n"/>
      <c r="BZ380" s="74" t="n"/>
      <c r="CA380" s="74" t="n"/>
      <c r="CB380" s="74" t="n"/>
      <c r="CC380" s="74" t="n"/>
      <c r="CD380" s="74" t="n"/>
      <c r="CE380" s="74" t="n"/>
      <c r="CF380" s="74" t="n"/>
      <c r="CG380" s="74" t="n"/>
      <c r="CH380" s="74" t="n"/>
      <c r="CI380" s="74" t="n"/>
      <c r="CJ380" s="74" t="n"/>
      <c r="CK380" s="74" t="n"/>
      <c r="CL380" s="74" t="n"/>
      <c r="CM380" s="74" t="n"/>
      <c r="CN380" s="74" t="n"/>
      <c r="CO380" s="74" t="n"/>
      <c r="CP380" s="74" t="n"/>
      <c r="CQ380" s="74" t="n"/>
      <c r="CR380" s="74" t="n"/>
      <c r="CS380" s="74" t="n"/>
      <c r="CT380" s="74" t="n"/>
      <c r="CU380" s="74" t="n"/>
      <c r="CV380" s="74" t="n"/>
      <c r="CW380" s="74" t="n"/>
      <c r="CX380" s="74" t="n"/>
      <c r="CY380" s="74" t="n"/>
      <c r="CZ380" s="74" t="n"/>
      <c r="DA380" s="74" t="n"/>
      <c r="DB380" s="74" t="n"/>
      <c r="DC380" s="74" t="inlineStr">
        <is>
          <t>IRIS0728</t>
        </is>
      </c>
      <c r="DD380" s="74" t="inlineStr">
        <is>
          <t>Employee</t>
        </is>
      </c>
      <c r="DE380" s="74" t="inlineStr">
        <is>
          <t>Active</t>
        </is>
      </c>
      <c r="DF380" s="74" t="inlineStr">
        <is>
          <t>Davinder Pal Singh</t>
        </is>
      </c>
      <c r="DG380" s="164" t="n">
        <v>40695</v>
      </c>
      <c r="DH380" s="74" t="inlineStr">
        <is>
          <t>QA Manager</t>
        </is>
      </c>
      <c r="DI380" s="74" t="inlineStr">
        <is>
          <t>Quality Assurance</t>
        </is>
      </c>
      <c r="DJ380" s="74" t="inlineStr">
        <is>
          <t>Quality Engineering</t>
        </is>
      </c>
      <c r="DK380" s="74" t="inlineStr">
        <is>
          <t>QA Manager</t>
        </is>
      </c>
      <c r="DL380" s="74" t="inlineStr">
        <is>
          <t>L5 – Manager</t>
        </is>
      </c>
      <c r="DM380" s="74" t="inlineStr">
        <is>
          <t>B.Tech</t>
        </is>
      </c>
      <c r="DN380" s="74" t="inlineStr">
        <is>
          <t>Pradip Dey</t>
        </is>
      </c>
      <c r="DO380" s="74" t="inlineStr">
        <is>
          <t>N-2</t>
        </is>
      </c>
      <c r="DP380" s="74" t="inlineStr">
        <is>
          <t>Manager</t>
        </is>
      </c>
      <c r="DQ380" s="74" t="inlineStr">
        <is>
          <t>1 years, 5 months, 0 days</t>
        </is>
      </c>
      <c r="DR380" s="74" t="inlineStr">
        <is>
          <t>15 years, 0 months, 19 days</t>
        </is>
      </c>
      <c r="DS380" s="74" t="inlineStr">
        <is>
          <t>16 years, 5 months, 19 days</t>
        </is>
      </c>
      <c r="DT380" s="74" t="n">
        <v>15.0520547945206</v>
      </c>
      <c r="DU380" s="74" t="inlineStr">
        <is>
          <t>Suptech</t>
        </is>
      </c>
      <c r="DV380" s="74" t="inlineStr">
        <is>
          <t>iFile</t>
        </is>
      </c>
      <c r="DW380" s="74" t="inlineStr">
        <is>
          <t>Quality Assurance</t>
        </is>
      </c>
      <c r="DX380" s="74" t="inlineStr">
        <is>
          <t>Quality Assurance</t>
        </is>
      </c>
      <c r="DY380" s="74" t="inlineStr">
        <is>
          <t>No</t>
        </is>
      </c>
      <c r="DZ380" s="74" t="inlineStr">
        <is>
          <t>Product/Project</t>
        </is>
      </c>
      <c r="EA380" s="74" t="inlineStr">
        <is>
          <t>Software Testing</t>
        </is>
      </c>
      <c r="EB380" s="74" t="inlineStr">
        <is>
          <t>Technical · BA, PM and QA</t>
        </is>
      </c>
      <c r="EC380" s="74" t="inlineStr">
        <is>
          <t>Hybrid</t>
        </is>
      </c>
      <c r="ED380" s="74" t="n"/>
      <c r="EE380" s="74"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EF380" s="74" t="inlineStr">
        <is>
          <t>SBC project milestones completion and invoicing
Process improvements
Initiate PMP/PRINCE Certification
Digital way of working and measurement of metrics through the tools</t>
        </is>
      </c>
      <c r="EG380" s="74" t="inlineStr">
        <is>
          <t>Meets Expectations</t>
        </is>
      </c>
      <c r="EH380" s="164" t="n">
        <v>45931</v>
      </c>
      <c r="EI380" s="74" t="inlineStr">
        <is>
          <t>QA Manager</t>
        </is>
      </c>
      <c r="EJ380" s="74" t="n"/>
      <c r="EK380" s="74" t="n">
        <v>4</v>
      </c>
      <c r="EL380" s="74" t="inlineStr">
        <is>
          <t>High</t>
        </is>
      </c>
      <c r="EM380" s="74" t="inlineStr">
        <is>
          <t>Trusted Professional</t>
        </is>
      </c>
      <c r="EN380" s="74" t="n"/>
      <c r="EO380" s="74" t="inlineStr">
        <is>
          <t>Y</t>
        </is>
      </c>
      <c r="EP380" s="74" t="inlineStr">
        <is>
          <t>N</t>
        </is>
      </c>
      <c r="EQ380" s="74" t="n"/>
      <c r="ER380" s="74" t="inlineStr">
        <is>
          <t>Communications and Soft Skills</t>
        </is>
      </c>
      <c r="ES380" s="74" t="n"/>
      <c r="ET380" s="74" t="inlineStr">
        <is>
          <t>IFSCA,CMA-Oman,CMA-Kuwait,ACRA,SBC,ADX/DFM</t>
        </is>
      </c>
      <c r="EU380" s="74" t="n"/>
      <c r="EV380" s="130" t="n"/>
      <c r="EW380" s="131" t="n"/>
      <c r="EX380" s="131" t="n"/>
      <c r="EY380" s="131" t="n"/>
      <c r="EZ380" s="131" t="n"/>
      <c r="FA380" s="131" t="n"/>
      <c r="FB380" s="131" t="n"/>
      <c r="FC380" s="131" t="n"/>
    </row>
    <row r="381" ht="250" customHeight="1">
      <c r="A381" s="109" t="inlineStr">
        <is>
          <t>Mapped</t>
        </is>
      </c>
      <c r="B381" s="109" t="inlineStr">
        <is>
          <t>iFile</t>
        </is>
      </c>
      <c r="C381" s="110" t="inlineStr">
        <is>
          <t>IRIS2115</t>
        </is>
      </c>
      <c r="D381" s="110" t="inlineStr">
        <is>
          <t>Sameer Joshi</t>
        </is>
      </c>
      <c r="E381" s="110" t="inlineStr">
        <is>
          <t>Quality Assurance</t>
        </is>
      </c>
      <c r="F381" s="162" t="inlineStr">
        <is>
          <t>QA-Lead</t>
        </is>
      </c>
      <c r="G381" s="162" t="inlineStr">
        <is>
          <t>Senior QA Specialist – POD Lead</t>
        </is>
      </c>
      <c r="H381" s="162" t="inlineStr">
        <is>
          <t>L5 – Lead · IC</t>
        </is>
      </c>
      <c r="I381" s="162" t="inlineStr">
        <is>
          <t>B2</t>
        </is>
      </c>
      <c r="J381" s="165" t="inlineStr">
        <is>
          <t>▼ Down · protected</t>
        </is>
      </c>
      <c r="K381" s="110" t="inlineStr">
        <is>
          <t>Quality Assurance</t>
        </is>
      </c>
      <c r="L381" s="110" t="inlineStr">
        <is>
          <t>Test Management &amp; QA Leadership</t>
        </is>
      </c>
      <c r="M381" s="110" t="n"/>
      <c r="N381" s="110" t="n">
        <v>20</v>
      </c>
      <c r="O381" s="109" t="inlineStr">
        <is>
          <t>P4 / M3</t>
        </is>
      </c>
      <c r="P381" s="110" t="inlineStr">
        <is>
          <t>Senior / Manager</t>
        </is>
      </c>
      <c r="Q381" s="110" t="inlineStr">
        <is>
          <t>4–5</t>
        </is>
      </c>
      <c r="R381" s="110" t="inlineStr">
        <is>
          <t>6–9 yrs</t>
        </is>
      </c>
      <c r="S381" s="110" t="inlineStr">
        <is>
          <t>7–10 · 6–11</t>
        </is>
      </c>
      <c r="T381" s="110" t="inlineStr">
        <is>
          <t>QA Lead / Senior SDET</t>
        </is>
      </c>
      <c r="U381" s="110" t="inlineStr">
        <is>
          <t>Workiva: Senior SE · Broadridge India: Lead SE · Nasdaq / AxiomSL: Senior SE · IRIS Vs Market Benchmark — ISTQB certification pathway: Advanced · Test Manager / TAE · IRIS Vs Competitor Benchmark — testing managers: QA Manager</t>
        </is>
      </c>
      <c r="V381" s="110" t="inlineStr">
        <is>
          <t>ISTQB Foundation → Advanced → Expert; SFIA testing</t>
        </is>
      </c>
      <c r="W381" s="110" t="inlineStr">
        <is>
          <t>Core 3 · Future 3 · Functional 4 · Leadership 3</t>
        </is>
      </c>
      <c r="X381" s="73" t="n">
        <v>268</v>
      </c>
      <c r="Y381" s="74" t="inlineStr">
        <is>
          <t>IRIS2115</t>
        </is>
      </c>
      <c r="Z381" s="74" t="inlineStr">
        <is>
          <t>Employee</t>
        </is>
      </c>
      <c r="AA381" s="74" t="inlineStr">
        <is>
          <t>Active</t>
        </is>
      </c>
      <c r="AB381" s="74" t="inlineStr">
        <is>
          <t>Sameer Joshi</t>
        </is>
      </c>
      <c r="AC381" s="164" t="n">
        <v>45033</v>
      </c>
      <c r="AD381" s="74" t="inlineStr">
        <is>
          <t>QA-Lead</t>
        </is>
      </c>
      <c r="AE381" s="74" t="inlineStr">
        <is>
          <t>B.SC</t>
        </is>
      </c>
      <c r="AF381" s="74" t="inlineStr">
        <is>
          <t>Davinder Pal Singh</t>
        </is>
      </c>
      <c r="AG381" s="74" t="inlineStr">
        <is>
          <t>N-4</t>
        </is>
      </c>
      <c r="AH381" s="74" t="inlineStr">
        <is>
          <t>Manager</t>
        </is>
      </c>
      <c r="AI381" s="74" t="inlineStr">
        <is>
          <t>16 years, 0 months, 15 days</t>
        </is>
      </c>
      <c r="AJ381" s="74" t="inlineStr">
        <is>
          <t>3 years, 4 months, 8 days</t>
        </is>
      </c>
      <c r="AK381" s="74" t="inlineStr">
        <is>
          <t>Suptech</t>
        </is>
      </c>
      <c r="AL381" s="74" t="inlineStr">
        <is>
          <t>iFile</t>
        </is>
      </c>
      <c r="AM381" s="74" t="inlineStr">
        <is>
          <t>Quality Assurance</t>
        </is>
      </c>
      <c r="AN381" s="74" t="inlineStr">
        <is>
          <t>Quality Assurance</t>
        </is>
      </c>
      <c r="AO381" s="74" t="inlineStr">
        <is>
          <t>No</t>
        </is>
      </c>
      <c r="AP381" s="74" t="inlineStr">
        <is>
          <t>Product/Project</t>
        </is>
      </c>
      <c r="AQ381" s="74" t="inlineStr">
        <is>
          <t>Software Testing</t>
        </is>
      </c>
      <c r="AR381" s="74" t="inlineStr">
        <is>
          <t>Technical · BA, PM and QA</t>
        </is>
      </c>
      <c r="AS381" s="74" t="n">
        <v>20</v>
      </c>
      <c r="AT381" s="74" t="inlineStr">
        <is>
          <t>Covered</t>
        </is>
      </c>
      <c r="AU381" s="74" t="n"/>
      <c r="AV381" s="74" t="n"/>
      <c r="AW381" s="74" t="n"/>
      <c r="AX381" s="74" t="n"/>
      <c r="AY381" s="74" t="n"/>
      <c r="AZ381" s="74" t="n"/>
      <c r="BA381" s="74" t="n"/>
      <c r="BB381" s="74" t="n"/>
      <c r="BC381" s="74" t="n"/>
      <c r="BD381" s="74" t="n"/>
      <c r="BE381" s="74" t="n"/>
      <c r="BF381" s="74" t="n"/>
      <c r="BG381" s="74" t="n"/>
      <c r="BH381" s="74" t="n"/>
      <c r="BI381" s="74" t="n"/>
      <c r="BJ381" s="74" t="n"/>
      <c r="BK381" s="74" t="n"/>
      <c r="BL381" s="74" t="n"/>
      <c r="BM381" s="74" t="n"/>
      <c r="BN381" s="74" t="n"/>
      <c r="BO381" s="74" t="n"/>
      <c r="BP381" s="74" t="n"/>
      <c r="BQ381" s="74" t="n"/>
      <c r="BR381" s="74" t="n"/>
      <c r="BS381" s="74" t="n"/>
      <c r="BT381" s="74" t="n"/>
      <c r="BU381" s="74" t="n"/>
      <c r="BV381" s="74" t="n"/>
      <c r="BW381" s="74" t="n"/>
      <c r="BX381" s="74" t="n"/>
      <c r="BY381" s="74" t="n"/>
      <c r="BZ381" s="74" t="n"/>
      <c r="CA381" s="74" t="n"/>
      <c r="CB381" s="74" t="n"/>
      <c r="CC381" s="74" t="n"/>
      <c r="CD381" s="74" t="n"/>
      <c r="CE381" s="74" t="n"/>
      <c r="CF381" s="74" t="n"/>
      <c r="CG381" s="74" t="n"/>
      <c r="CH381" s="74" t="n"/>
      <c r="CI381" s="74" t="n"/>
      <c r="CJ381" s="74" t="n"/>
      <c r="CK381" s="74" t="n"/>
      <c r="CL381" s="74" t="n"/>
      <c r="CM381" s="74" t="n"/>
      <c r="CN381" s="74" t="n"/>
      <c r="CO381" s="74" t="n"/>
      <c r="CP381" s="74" t="n"/>
      <c r="CQ381" s="74" t="n"/>
      <c r="CR381" s="74" t="n"/>
      <c r="CS381" s="74" t="n"/>
      <c r="CT381" s="74" t="n"/>
      <c r="CU381" s="74" t="n"/>
      <c r="CV381" s="74" t="n"/>
      <c r="CW381" s="74" t="n"/>
      <c r="CX381" s="74" t="n"/>
      <c r="CY381" s="74" t="n"/>
      <c r="CZ381" s="74" t="n"/>
      <c r="DA381" s="74" t="n"/>
      <c r="DB381" s="74" t="n"/>
      <c r="DC381" s="74" t="inlineStr">
        <is>
          <t>IRIS2115</t>
        </is>
      </c>
      <c r="DD381" s="74" t="inlineStr">
        <is>
          <t>Employee</t>
        </is>
      </c>
      <c r="DE381" s="74" t="inlineStr">
        <is>
          <t>Active</t>
        </is>
      </c>
      <c r="DF381" s="74" t="inlineStr">
        <is>
          <t>Sameer Joshi</t>
        </is>
      </c>
      <c r="DG381" s="164" t="n">
        <v>45033</v>
      </c>
      <c r="DH381" s="74" t="inlineStr">
        <is>
          <t>QA-Lead</t>
        </is>
      </c>
      <c r="DI381" s="74" t="inlineStr">
        <is>
          <t>Quality Assurance</t>
        </is>
      </c>
      <c r="DJ381" s="74" t="inlineStr">
        <is>
          <t>Quality Engineering</t>
        </is>
      </c>
      <c r="DK381" s="74" t="inlineStr">
        <is>
          <t>QA-Lead</t>
        </is>
      </c>
      <c r="DL381" s="74" t="inlineStr">
        <is>
          <t>L5 – Lead · IC</t>
        </is>
      </c>
      <c r="DM381" s="74" t="inlineStr">
        <is>
          <t>B.SC</t>
        </is>
      </c>
      <c r="DN381" s="74" t="inlineStr">
        <is>
          <t>Davinder Pal Singh</t>
        </is>
      </c>
      <c r="DO381" s="74" t="inlineStr">
        <is>
          <t>N-3</t>
        </is>
      </c>
      <c r="DP381" s="74" t="inlineStr">
        <is>
          <t>Manager</t>
        </is>
      </c>
      <c r="DQ381" s="74" t="inlineStr">
        <is>
          <t>16 years, 0 months, 15 days</t>
        </is>
      </c>
      <c r="DR381" s="74" t="inlineStr">
        <is>
          <t>3 years, 2 months, 3 days</t>
        </is>
      </c>
      <c r="DS381" s="74" t="inlineStr">
        <is>
          <t>19 years, 2 months, 18 days</t>
        </is>
      </c>
      <c r="DT381" s="74" t="n">
        <v>3.17488584474886</v>
      </c>
      <c r="DU381" s="74" t="inlineStr">
        <is>
          <t>Suptech</t>
        </is>
      </c>
      <c r="DV381" s="74" t="inlineStr">
        <is>
          <t>iFile</t>
        </is>
      </c>
      <c r="DW381" s="74" t="inlineStr">
        <is>
          <t>Quality Assurance</t>
        </is>
      </c>
      <c r="DX381" s="74" t="inlineStr">
        <is>
          <t>Quality Assurance</t>
        </is>
      </c>
      <c r="DY381" s="74" t="inlineStr">
        <is>
          <t>No</t>
        </is>
      </c>
      <c r="DZ381" s="74" t="inlineStr">
        <is>
          <t>Product/Project</t>
        </is>
      </c>
      <c r="EA381" s="74" t="inlineStr">
        <is>
          <t>Software Testing</t>
        </is>
      </c>
      <c r="EB381" s="74" t="inlineStr">
        <is>
          <t>Technical · BA, PM and QA</t>
        </is>
      </c>
      <c r="EC381" s="74" t="inlineStr">
        <is>
          <t>Hybrid</t>
        </is>
      </c>
      <c r="ED381" s="74"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EE381" s="74"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EF381" s="74" t="inlineStr">
        <is>
          <t>Tea pot Automation for First Phase</t>
        </is>
      </c>
      <c r="EG381" s="74" t="n">
        <v>4</v>
      </c>
      <c r="EH381" s="74" t="inlineStr">
        <is>
          <t>15-06-2026</t>
        </is>
      </c>
      <c r="EI381" s="74" t="inlineStr">
        <is>
          <t>QA Lead</t>
        </is>
      </c>
      <c r="EJ381" s="74" t="inlineStr">
        <is>
          <t>No</t>
        </is>
      </c>
      <c r="EK381" s="74" t="n">
        <v>4</v>
      </c>
      <c r="EL381" s="74" t="inlineStr">
        <is>
          <t>High</t>
        </is>
      </c>
      <c r="EM381" s="74" t="inlineStr">
        <is>
          <t>Reliable Specialist</t>
        </is>
      </c>
      <c r="EN381" s="74" t="inlineStr">
        <is>
          <t>No</t>
        </is>
      </c>
      <c r="EO381" s="74" t="inlineStr">
        <is>
          <t>No</t>
        </is>
      </c>
      <c r="EP381" s="74" t="n"/>
      <c r="EQ381" s="74" t="inlineStr">
        <is>
          <t>yet to identify</t>
        </is>
      </c>
      <c r="ER381" s="74" t="n"/>
      <c r="ES381" s="74" t="inlineStr">
        <is>
          <t>AI Knowledge, Ai trainee</t>
        </is>
      </c>
      <c r="ET381" s="74" t="n"/>
      <c r="EU381" s="74" t="n"/>
      <c r="EV381" s="130" t="n"/>
      <c r="EW381" s="131" t="n"/>
      <c r="EX381" s="131" t="n"/>
      <c r="EY381" s="131" t="n"/>
      <c r="EZ381" s="131" t="n"/>
      <c r="FA381" s="131" t="n"/>
      <c r="FB381" s="131" t="n"/>
      <c r="FC381" s="131" t="n"/>
    </row>
    <row r="382" ht="250" customHeight="1">
      <c r="A382" s="109" t="inlineStr">
        <is>
          <t>Mapped</t>
        </is>
      </c>
      <c r="B382" s="109" t="inlineStr">
        <is>
          <t>iFile</t>
        </is>
      </c>
      <c r="C382" s="110" t="inlineStr">
        <is>
          <t>IRIS1654</t>
        </is>
      </c>
      <c r="D382" s="110" t="inlineStr">
        <is>
          <t>Pallavi Suryavanshi</t>
        </is>
      </c>
      <c r="E382" s="110" t="inlineStr">
        <is>
          <t>Quality Assurance</t>
        </is>
      </c>
      <c r="F382" s="162" t="inlineStr">
        <is>
          <t>Senior QA - Engineer</t>
        </is>
      </c>
      <c r="G382" s="162" t="inlineStr">
        <is>
          <t>QA Specialist – POD Lead</t>
        </is>
      </c>
      <c r="H382" s="162" t="inlineStr">
        <is>
          <t>L4 – Senior</t>
        </is>
      </c>
      <c r="I382" s="162" t="inlineStr">
        <is>
          <t>B1</t>
        </is>
      </c>
      <c r="J382" s="166" t="inlineStr">
        <is>
          <t>▲ Up</t>
        </is>
      </c>
      <c r="K382" s="110" t="inlineStr">
        <is>
          <t>Quality Assurance</t>
        </is>
      </c>
      <c r="L382" s="110" t="inlineStr">
        <is>
          <t>Functional &amp; Domain Testing</t>
        </is>
      </c>
      <c r="M382" s="110" t="n"/>
      <c r="N382" s="110" t="n">
        <v>20</v>
      </c>
      <c r="O382" s="109" t="inlineStr">
        <is>
          <t>P3 / M2</t>
        </is>
      </c>
      <c r="P382" s="110" t="inlineStr">
        <is>
          <t>Career / · Team Lead</t>
        </is>
      </c>
      <c r="Q382" s="110" t="inlineStr">
        <is>
          <t>4 Enable</t>
        </is>
      </c>
      <c r="R382" s="110" t="inlineStr">
        <is>
          <t>4–7 yrs</t>
        </is>
      </c>
      <c r="S382" s="110" t="inlineStr">
        <is>
          <t>5–8 · 4–8</t>
        </is>
      </c>
      <c r="T382" s="110" t="inlineStr">
        <is>
          <t>Senior QA Engineer</t>
        </is>
      </c>
      <c r="U382" s="110" t="inlineStr">
        <is>
          <t>Workiva: SE / Senior SE · Broadridge India: Senior SE · Nasdaq / AxiomSL: Senior SE · IRIS Vs Market Benchmark — ISTQB certification pathway: Advanced · Test Analyst</t>
        </is>
      </c>
      <c r="V382" s="110" t="inlineStr">
        <is>
          <t>ISTQB Foundation → Advanced → Expert; SFIA testing</t>
        </is>
      </c>
      <c r="W382" s="110" t="inlineStr">
        <is>
          <t>Core 3 · Future 3 · Functional 3 · Leadership 2</t>
        </is>
      </c>
      <c r="X382" s="73" t="n">
        <v>136</v>
      </c>
      <c r="Y382" s="74" t="inlineStr">
        <is>
          <t>IRIS1654</t>
        </is>
      </c>
      <c r="Z382" s="74" t="inlineStr">
        <is>
          <t>Employee</t>
        </is>
      </c>
      <c r="AA382" s="74" t="inlineStr">
        <is>
          <t>Active</t>
        </is>
      </c>
      <c r="AB382" s="74" t="inlineStr">
        <is>
          <t>Pallavi Suryavanshi</t>
        </is>
      </c>
      <c r="AC382" s="164" t="n">
        <v>42919</v>
      </c>
      <c r="AD382" s="74" t="inlineStr">
        <is>
          <t>Senior QA - Engineer</t>
        </is>
      </c>
      <c r="AE382" s="74" t="inlineStr">
        <is>
          <t>MCA</t>
        </is>
      </c>
      <c r="AF382" s="74" t="inlineStr">
        <is>
          <t>Davinder Pal Singh</t>
        </is>
      </c>
      <c r="AG382" s="74" t="inlineStr">
        <is>
          <t>N-4</t>
        </is>
      </c>
      <c r="AH382" s="74" t="inlineStr">
        <is>
          <t>Manager</t>
        </is>
      </c>
      <c r="AI382" s="74" t="inlineStr">
        <is>
          <t>2 years, 0 months, 0 days</t>
        </is>
      </c>
      <c r="AJ382" s="74" t="inlineStr">
        <is>
          <t>9 years, 1 months, 22 days</t>
        </is>
      </c>
      <c r="AK382" s="74" t="inlineStr">
        <is>
          <t>Suptech</t>
        </is>
      </c>
      <c r="AL382" s="74" t="inlineStr">
        <is>
          <t>iFile</t>
        </is>
      </c>
      <c r="AM382" s="74" t="inlineStr">
        <is>
          <t>Quality Assurance</t>
        </is>
      </c>
      <c r="AN382" s="74" t="inlineStr">
        <is>
          <t>Quality Assurance</t>
        </is>
      </c>
      <c r="AO382" s="74" t="inlineStr">
        <is>
          <t>No</t>
        </is>
      </c>
      <c r="AP382" s="74" t="inlineStr">
        <is>
          <t>Product/Project</t>
        </is>
      </c>
      <c r="AQ382" s="74" t="inlineStr">
        <is>
          <t>Software Testing</t>
        </is>
      </c>
      <c r="AR382" s="74" t="inlineStr">
        <is>
          <t>Technical · BA, PM and QA</t>
        </is>
      </c>
      <c r="AS382" s="74" t="n">
        <v>20</v>
      </c>
      <c r="AT382" s="74" t="inlineStr">
        <is>
          <t>Covered</t>
        </is>
      </c>
      <c r="AU382" s="74" t="n"/>
      <c r="AV382" s="74" t="n"/>
      <c r="AW382" s="74" t="n"/>
      <c r="AX382" s="74" t="n"/>
      <c r="AY382" s="74" t="n"/>
      <c r="AZ382" s="74" t="n"/>
      <c r="BA382" s="74" t="n"/>
      <c r="BB382" s="74" t="n"/>
      <c r="BC382" s="74" t="n"/>
      <c r="BD382" s="74" t="n"/>
      <c r="BE382" s="74" t="n"/>
      <c r="BF382" s="74" t="n"/>
      <c r="BG382" s="74" t="n"/>
      <c r="BH382" s="74" t="n"/>
      <c r="BI382" s="74" t="n"/>
      <c r="BJ382" s="74" t="n"/>
      <c r="BK382" s="74" t="n"/>
      <c r="BL382" s="74" t="n"/>
      <c r="BM382" s="74" t="n"/>
      <c r="BN382" s="74" t="n"/>
      <c r="BO382" s="74" t="n"/>
      <c r="BP382" s="74" t="n"/>
      <c r="BQ382" s="74" t="n"/>
      <c r="BR382" s="74" t="n"/>
      <c r="BS382" s="74" t="n"/>
      <c r="BT382" s="74" t="n"/>
      <c r="BU382" s="74" t="n"/>
      <c r="BV382" s="74" t="n"/>
      <c r="BW382" s="74" t="n"/>
      <c r="BX382" s="74" t="n"/>
      <c r="BY382" s="74" t="n"/>
      <c r="BZ382" s="74" t="n"/>
      <c r="CA382" s="74" t="n"/>
      <c r="CB382" s="74" t="n"/>
      <c r="CC382" s="74" t="n"/>
      <c r="CD382" s="74" t="n"/>
      <c r="CE382" s="74" t="n"/>
      <c r="CF382" s="74" t="n"/>
      <c r="CG382" s="74" t="n"/>
      <c r="CH382" s="74" t="n"/>
      <c r="CI382" s="74" t="n"/>
      <c r="CJ382" s="74" t="n"/>
      <c r="CK382" s="74" t="n"/>
      <c r="CL382" s="74" t="n"/>
      <c r="CM382" s="74" t="n"/>
      <c r="CN382" s="74" t="n"/>
      <c r="CO382" s="74" t="n"/>
      <c r="CP382" s="74" t="n"/>
      <c r="CQ382" s="74" t="n"/>
      <c r="CR382" s="74" t="n"/>
      <c r="CS382" s="74" t="n"/>
      <c r="CT382" s="74" t="n"/>
      <c r="CU382" s="74" t="n"/>
      <c r="CV382" s="74" t="n"/>
      <c r="CW382" s="74" t="n"/>
      <c r="CX382" s="74" t="n"/>
      <c r="CY382" s="74" t="n"/>
      <c r="CZ382" s="74" t="n"/>
      <c r="DA382" s="74" t="n"/>
      <c r="DB382" s="74" t="n"/>
      <c r="DC382" s="74" t="inlineStr">
        <is>
          <t>IRIS1654</t>
        </is>
      </c>
      <c r="DD382" s="74" t="inlineStr">
        <is>
          <t>Employee</t>
        </is>
      </c>
      <c r="DE382" s="74" t="inlineStr">
        <is>
          <t>Active</t>
        </is>
      </c>
      <c r="DF382" s="74" t="inlineStr">
        <is>
          <t>Pallavi Suryavanshi</t>
        </is>
      </c>
      <c r="DG382" s="164" t="n">
        <v>42919</v>
      </c>
      <c r="DH382" s="74" t="inlineStr">
        <is>
          <t>Senior QA - Engineer</t>
        </is>
      </c>
      <c r="DI382" s="74" t="inlineStr">
        <is>
          <t>Quality Assurance</t>
        </is>
      </c>
      <c r="DJ382" s="74" t="inlineStr">
        <is>
          <t>Quality Engineering</t>
        </is>
      </c>
      <c r="DK382" s="74" t="inlineStr">
        <is>
          <t>Senior QA - Engineer</t>
        </is>
      </c>
      <c r="DL382" s="74" t="inlineStr">
        <is>
          <t>L4 – Senior</t>
        </is>
      </c>
      <c r="DM382" s="74" t="inlineStr">
        <is>
          <t>MCA</t>
        </is>
      </c>
      <c r="DN382" s="74" t="inlineStr">
        <is>
          <t>Davinder Pal Singh</t>
        </is>
      </c>
      <c r="DO382" s="74" t="inlineStr">
        <is>
          <t>N-3</t>
        </is>
      </c>
      <c r="DP382" s="74" t="inlineStr">
        <is>
          <t>Manager</t>
        </is>
      </c>
      <c r="DQ382" s="74" t="inlineStr">
        <is>
          <t>2 years, 0 months, 0 days</t>
        </is>
      </c>
      <c r="DR382" s="74" t="inlineStr">
        <is>
          <t>8 years, 11 months, 17 days</t>
        </is>
      </c>
      <c r="DS382" s="74" t="inlineStr">
        <is>
          <t>10 years, 11 months, 17 days</t>
        </is>
      </c>
      <c r="DT382" s="74" t="n">
        <v>8.96324200913242</v>
      </c>
      <c r="DU382" s="74" t="inlineStr">
        <is>
          <t>Suptech</t>
        </is>
      </c>
      <c r="DV382" s="74" t="inlineStr">
        <is>
          <t>iFile</t>
        </is>
      </c>
      <c r="DW382" s="74" t="inlineStr">
        <is>
          <t>Quality Assurance</t>
        </is>
      </c>
      <c r="DX382" s="74" t="inlineStr">
        <is>
          <t>Quality Assurance</t>
        </is>
      </c>
      <c r="DY382" s="74" t="inlineStr">
        <is>
          <t>No</t>
        </is>
      </c>
      <c r="DZ382" s="74" t="inlineStr">
        <is>
          <t>Product/Project</t>
        </is>
      </c>
      <c r="EA382" s="74" t="inlineStr">
        <is>
          <t>Software Testing</t>
        </is>
      </c>
      <c r="EB382" s="74" t="inlineStr">
        <is>
          <t>Technical · BA, PM and QA</t>
        </is>
      </c>
      <c r="EC382" s="74" t="inlineStr">
        <is>
          <t>Hybrid</t>
        </is>
      </c>
      <c r="ED382" s="74"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EE382" s="74"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EF382" s="74"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EG382" s="74" t="n">
        <v>4</v>
      </c>
      <c r="EH382" s="74" t="inlineStr">
        <is>
          <t>15-06-2026</t>
        </is>
      </c>
      <c r="EI382" s="74" t="inlineStr">
        <is>
          <t>Senior QA - Engineer</t>
        </is>
      </c>
      <c r="EJ382" s="74" t="inlineStr">
        <is>
          <t>no</t>
        </is>
      </c>
      <c r="EK382" s="74" t="n">
        <v>4</v>
      </c>
      <c r="EL382" s="74" t="inlineStr">
        <is>
          <t>Medium</t>
        </is>
      </c>
      <c r="EM382" s="74" t="inlineStr">
        <is>
          <t>Trusted Professional</t>
        </is>
      </c>
      <c r="EN382" s="74" t="inlineStr">
        <is>
          <t>No</t>
        </is>
      </c>
      <c r="EO382" s="74" t="inlineStr">
        <is>
          <t>No</t>
        </is>
      </c>
      <c r="EP382" s="74" t="inlineStr">
        <is>
          <t>No</t>
        </is>
      </c>
      <c r="EQ382" s="74" t="inlineStr">
        <is>
          <t>yet to identify</t>
        </is>
      </c>
      <c r="ER382" s="74" t="inlineStr">
        <is>
          <t>Training of Automation,API, load testing</t>
        </is>
      </c>
      <c r="ES382" s="74" t="n"/>
      <c r="ET382" s="74" t="n"/>
      <c r="EU382" s="74" t="n"/>
      <c r="EV382" s="130" t="n"/>
      <c r="EW382" s="131" t="n"/>
      <c r="EX382" s="131" t="n"/>
      <c r="EY382" s="131" t="n"/>
      <c r="EZ382" s="131" t="n"/>
      <c r="FA382" s="131" t="n"/>
      <c r="FB382" s="131" t="n"/>
      <c r="FC382" s="131" t="n"/>
    </row>
    <row r="383" ht="250" customHeight="1">
      <c r="A383" s="109" t="inlineStr">
        <is>
          <t>Mapped</t>
        </is>
      </c>
      <c r="B383" s="109" t="inlineStr">
        <is>
          <t>iFile</t>
        </is>
      </c>
      <c r="C383" s="110" t="inlineStr">
        <is>
          <t>IRIS1923</t>
        </is>
      </c>
      <c r="D383" s="110" t="inlineStr">
        <is>
          <t>Ruturaj Kadam</t>
        </is>
      </c>
      <c r="E383" s="110" t="inlineStr">
        <is>
          <t>Quality Assurance</t>
        </is>
      </c>
      <c r="F383" s="162" t="inlineStr">
        <is>
          <t>Senior QA - Engineer</t>
        </is>
      </c>
      <c r="G383" s="162" t="inlineStr">
        <is>
          <t>QA Specialist – POD Lead</t>
        </is>
      </c>
      <c r="H383" s="162" t="inlineStr">
        <is>
          <t>L4 – Senior</t>
        </is>
      </c>
      <c r="I383" s="162" t="inlineStr">
        <is>
          <t>B1</t>
        </is>
      </c>
      <c r="J383" s="166" t="inlineStr">
        <is>
          <t>▲ Up</t>
        </is>
      </c>
      <c r="K383" s="110" t="inlineStr">
        <is>
          <t>Quality Assurance</t>
        </is>
      </c>
      <c r="L383" s="110" t="inlineStr">
        <is>
          <t>Functional &amp; Domain Testing</t>
        </is>
      </c>
      <c r="M383" s="110" t="n"/>
      <c r="N383" s="110" t="n">
        <v>20</v>
      </c>
      <c r="O383" s="109" t="inlineStr">
        <is>
          <t>P3 / M2</t>
        </is>
      </c>
      <c r="P383" s="110" t="inlineStr">
        <is>
          <t>Career / · Team Lead</t>
        </is>
      </c>
      <c r="Q383" s="110" t="inlineStr">
        <is>
          <t>4 Enable</t>
        </is>
      </c>
      <c r="R383" s="110" t="inlineStr">
        <is>
          <t>4–7 yrs</t>
        </is>
      </c>
      <c r="S383" s="110" t="inlineStr">
        <is>
          <t>5–8 · 4–8</t>
        </is>
      </c>
      <c r="T383" s="110" t="inlineStr">
        <is>
          <t>Senior QA Engineer</t>
        </is>
      </c>
      <c r="U383" s="110" t="inlineStr">
        <is>
          <t>Workiva: SE / Senior SE · Broadridge India: Senior SE · Nasdaq / AxiomSL: Senior SE · IRIS Vs Market Benchmark — ISTQB certification pathway: Advanced · Test Analyst</t>
        </is>
      </c>
      <c r="V383" s="110" t="inlineStr">
        <is>
          <t>ISTQB Foundation → Advanced → Expert; SFIA testing</t>
        </is>
      </c>
      <c r="W383" s="110" t="inlineStr">
        <is>
          <t>Core 3 · Future 3 · Functional 3 · Leadership 2</t>
        </is>
      </c>
      <c r="X383" s="73" t="n">
        <v>186</v>
      </c>
      <c r="Y383" s="74" t="inlineStr">
        <is>
          <t>IRIS1923</t>
        </is>
      </c>
      <c r="Z383" s="74" t="inlineStr">
        <is>
          <t>Employee</t>
        </is>
      </c>
      <c r="AA383" s="74" t="inlineStr">
        <is>
          <t>Active</t>
        </is>
      </c>
      <c r="AB383" s="74" t="inlineStr">
        <is>
          <t>Ruturaj Kadam</t>
        </is>
      </c>
      <c r="AC383" s="164" t="n">
        <v>44375</v>
      </c>
      <c r="AD383" s="74" t="inlineStr">
        <is>
          <t>Senior QA - Engineer</t>
        </is>
      </c>
      <c r="AE383" s="74" t="inlineStr">
        <is>
          <t>B.E</t>
        </is>
      </c>
      <c r="AF383" s="74" t="inlineStr">
        <is>
          <t>Davinder Pal Singh</t>
        </is>
      </c>
      <c r="AG383" s="74" t="inlineStr">
        <is>
          <t>N-4</t>
        </is>
      </c>
      <c r="AH383" s="74" t="inlineStr">
        <is>
          <t>Manager</t>
        </is>
      </c>
      <c r="AI383" s="74" t="inlineStr">
        <is>
          <t>3 years, 2 months, 0 days</t>
        </is>
      </c>
      <c r="AJ383" s="74" t="inlineStr">
        <is>
          <t>5 years, 1 months, 28 days</t>
        </is>
      </c>
      <c r="AK383" s="74" t="inlineStr">
        <is>
          <t>Suptech</t>
        </is>
      </c>
      <c r="AL383" s="74" t="inlineStr">
        <is>
          <t>iFile</t>
        </is>
      </c>
      <c r="AM383" s="74" t="inlineStr">
        <is>
          <t>Quality Assurance</t>
        </is>
      </c>
      <c r="AN383" s="74" t="inlineStr">
        <is>
          <t>Quality Assurance</t>
        </is>
      </c>
      <c r="AO383" s="74" t="inlineStr">
        <is>
          <t>No</t>
        </is>
      </c>
      <c r="AP383" s="74" t="inlineStr">
        <is>
          <t>Product/Project</t>
        </is>
      </c>
      <c r="AQ383" s="74" t="inlineStr">
        <is>
          <t>Software Testing</t>
        </is>
      </c>
      <c r="AR383" s="74" t="inlineStr">
        <is>
          <t>Technical · BA, PM and QA</t>
        </is>
      </c>
      <c r="AS383" s="74" t="n">
        <v>20</v>
      </c>
      <c r="AT383" s="74" t="inlineStr">
        <is>
          <t>Covered</t>
        </is>
      </c>
      <c r="AU383" s="74" t="n"/>
      <c r="AV383" s="74" t="n"/>
      <c r="AW383" s="74" t="n"/>
      <c r="AX383" s="74" t="n"/>
      <c r="AY383" s="74" t="n"/>
      <c r="AZ383" s="74" t="n"/>
      <c r="BA383" s="74" t="n"/>
      <c r="BB383" s="74" t="n"/>
      <c r="BC383" s="74" t="n"/>
      <c r="BD383" s="74" t="n"/>
      <c r="BE383" s="74" t="n"/>
      <c r="BF383" s="74" t="n"/>
      <c r="BG383" s="74" t="n"/>
      <c r="BH383" s="74" t="n"/>
      <c r="BI383" s="74" t="n"/>
      <c r="BJ383" s="74" t="n"/>
      <c r="BK383" s="74" t="n"/>
      <c r="BL383" s="74" t="n"/>
      <c r="BM383" s="74" t="n"/>
      <c r="BN383" s="74" t="n"/>
      <c r="BO383" s="74" t="n"/>
      <c r="BP383" s="74" t="n"/>
      <c r="BQ383" s="74" t="n"/>
      <c r="BR383" s="74" t="n"/>
      <c r="BS383" s="74" t="n"/>
      <c r="BT383" s="74" t="n"/>
      <c r="BU383" s="74" t="n"/>
      <c r="BV383" s="74" t="n"/>
      <c r="BW383" s="74" t="n"/>
      <c r="BX383" s="74" t="n"/>
      <c r="BY383" s="74" t="n"/>
      <c r="BZ383" s="74" t="n"/>
      <c r="CA383" s="74" t="n"/>
      <c r="CB383" s="74" t="n"/>
      <c r="CC383" s="74" t="n"/>
      <c r="CD383" s="74" t="n"/>
      <c r="CE383" s="74" t="n"/>
      <c r="CF383" s="74" t="n"/>
      <c r="CG383" s="74" t="n"/>
      <c r="CH383" s="74" t="n"/>
      <c r="CI383" s="74" t="n"/>
      <c r="CJ383" s="74" t="n"/>
      <c r="CK383" s="74" t="n"/>
      <c r="CL383" s="74" t="n"/>
      <c r="CM383" s="74" t="n"/>
      <c r="CN383" s="74" t="n"/>
      <c r="CO383" s="74" t="n"/>
      <c r="CP383" s="74" t="n"/>
      <c r="CQ383" s="74" t="n"/>
      <c r="CR383" s="74" t="n"/>
      <c r="CS383" s="74" t="n"/>
      <c r="CT383" s="74" t="n"/>
      <c r="CU383" s="74" t="n"/>
      <c r="CV383" s="74" t="n"/>
      <c r="CW383" s="74" t="n"/>
      <c r="CX383" s="74" t="n"/>
      <c r="CY383" s="74" t="n"/>
      <c r="CZ383" s="74" t="n"/>
      <c r="DA383" s="74" t="n"/>
      <c r="DB383" s="74" t="n"/>
      <c r="DC383" s="74" t="inlineStr">
        <is>
          <t>IRIS1923</t>
        </is>
      </c>
      <c r="DD383" s="74" t="inlineStr">
        <is>
          <t>Employee</t>
        </is>
      </c>
      <c r="DE383" s="74" t="inlineStr">
        <is>
          <t>Active</t>
        </is>
      </c>
      <c r="DF383" s="74" t="inlineStr">
        <is>
          <t>Ruturaj Kadam</t>
        </is>
      </c>
      <c r="DG383" s="164" t="n">
        <v>44375</v>
      </c>
      <c r="DH383" s="74" t="inlineStr">
        <is>
          <t>Senior QA - Engineer</t>
        </is>
      </c>
      <c r="DI383" s="74" t="inlineStr">
        <is>
          <t>Quality Assurance</t>
        </is>
      </c>
      <c r="DJ383" s="74" t="inlineStr">
        <is>
          <t>Quality Engineering</t>
        </is>
      </c>
      <c r="DK383" s="74" t="inlineStr">
        <is>
          <t>Senior QA - Engineer</t>
        </is>
      </c>
      <c r="DL383" s="74" t="inlineStr">
        <is>
          <t>L4 – Senior</t>
        </is>
      </c>
      <c r="DM383" s="74" t="inlineStr">
        <is>
          <t>B.E</t>
        </is>
      </c>
      <c r="DN383" s="74" t="inlineStr">
        <is>
          <t>Davinder Pal Singh</t>
        </is>
      </c>
      <c r="DO383" s="74" t="inlineStr">
        <is>
          <t>N-3</t>
        </is>
      </c>
      <c r="DP383" s="74" t="inlineStr">
        <is>
          <t>Manager</t>
        </is>
      </c>
      <c r="DQ383" s="74" t="inlineStr">
        <is>
          <t>3 years, 2 months, 0 days</t>
        </is>
      </c>
      <c r="DR383" s="74" t="inlineStr">
        <is>
          <t>4 years, 11 months, 23 days</t>
        </is>
      </c>
      <c r="DS383" s="74" t="inlineStr">
        <is>
          <t>8 years, 1 months, 23 days</t>
        </is>
      </c>
      <c r="DT383" s="74" t="n">
        <v>4.9796803652968</v>
      </c>
      <c r="DU383" s="74" t="inlineStr">
        <is>
          <t>Suptech</t>
        </is>
      </c>
      <c r="DV383" s="74" t="inlineStr">
        <is>
          <t>iFile</t>
        </is>
      </c>
      <c r="DW383" s="74" t="inlineStr">
        <is>
          <t>Quality Assurance</t>
        </is>
      </c>
      <c r="DX383" s="74" t="inlineStr">
        <is>
          <t>Quality Assurance</t>
        </is>
      </c>
      <c r="DY383" s="74" t="inlineStr">
        <is>
          <t>No</t>
        </is>
      </c>
      <c r="DZ383" s="74" t="inlineStr">
        <is>
          <t>Product/Project</t>
        </is>
      </c>
      <c r="EA383" s="74" t="inlineStr">
        <is>
          <t>Software Testing</t>
        </is>
      </c>
      <c r="EB383" s="74" t="inlineStr">
        <is>
          <t>Technical · BA, PM and QA</t>
        </is>
      </c>
      <c r="EC383" s="74" t="inlineStr">
        <is>
          <t>Hybrid</t>
        </is>
      </c>
      <c r="ED383" s="74"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EE383" s="74"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EF383" s="74" t="inlineStr">
        <is>
          <t>Managed the end-to-end testing of the QCB Returns module, completing all QA deliverables on schedule. The client sign-off is currently pending, and continued support is being provided to address client queries and facilitate final approval.</t>
        </is>
      </c>
      <c r="EG383" s="74" t="n">
        <v>4</v>
      </c>
      <c r="EH383" s="74" t="inlineStr">
        <is>
          <t>20-06-2026</t>
        </is>
      </c>
      <c r="EI383" s="74" t="inlineStr">
        <is>
          <t>Senior QA - Engineer</t>
        </is>
      </c>
      <c r="EJ383" s="74" t="inlineStr">
        <is>
          <t>no</t>
        </is>
      </c>
      <c r="EK383" s="74" t="n">
        <v>4</v>
      </c>
      <c r="EL383" s="74" t="inlineStr">
        <is>
          <t>Medium</t>
        </is>
      </c>
      <c r="EM383" s="74" t="inlineStr">
        <is>
          <t>Emerging Talent</t>
        </is>
      </c>
      <c r="EN383" s="74" t="inlineStr">
        <is>
          <t>No</t>
        </is>
      </c>
      <c r="EO383" s="74" t="inlineStr">
        <is>
          <t>No</t>
        </is>
      </c>
      <c r="EP383" s="74" t="inlineStr">
        <is>
          <t>No</t>
        </is>
      </c>
      <c r="EQ383" s="74" t="inlineStr">
        <is>
          <t>yet to identify</t>
        </is>
      </c>
      <c r="ER383" s="74" t="inlineStr">
        <is>
          <t>AI training</t>
        </is>
      </c>
      <c r="ES383" s="74" t="inlineStr">
        <is>
          <t>Leadership development: strategic thinking, cross-functional influence, financial/business acumen, succession &amp; talent development, change management, executive communication</t>
        </is>
      </c>
      <c r="ET383" s="74" t="n"/>
      <c r="EU383" s="74" t="n"/>
      <c r="EV383" s="130" t="n"/>
      <c r="EW383" s="131" t="n"/>
      <c r="EX383" s="131" t="n"/>
      <c r="EY383" s="131" t="n"/>
      <c r="EZ383" s="131" t="n"/>
      <c r="FA383" s="131" t="n"/>
      <c r="FB383" s="131" t="n"/>
      <c r="FC383" s="131" t="n"/>
    </row>
    <row r="384" ht="250" customHeight="1">
      <c r="A384" s="109" t="inlineStr">
        <is>
          <t>Mapped</t>
        </is>
      </c>
      <c r="B384" s="109" t="inlineStr">
        <is>
          <t>iFile</t>
        </is>
      </c>
      <c r="C384" s="110" t="inlineStr">
        <is>
          <t>IRIS1827</t>
        </is>
      </c>
      <c r="D384" s="110" t="inlineStr">
        <is>
          <t>Susan Peter</t>
        </is>
      </c>
      <c r="E384" s="110" t="inlineStr">
        <is>
          <t>Quality Assurance</t>
        </is>
      </c>
      <c r="F384" s="162" t="inlineStr">
        <is>
          <t>Senior QA - Engineer</t>
        </is>
      </c>
      <c r="G384" s="162" t="inlineStr">
        <is>
          <t>QA Specialist – POD Lead</t>
        </is>
      </c>
      <c r="H384" s="162" t="inlineStr">
        <is>
          <t>L4 – Senior</t>
        </is>
      </c>
      <c r="I384" s="162" t="inlineStr">
        <is>
          <t>B1</t>
        </is>
      </c>
      <c r="J384" s="166" t="inlineStr">
        <is>
          <t>▲ Up</t>
        </is>
      </c>
      <c r="K384" s="110" t="inlineStr">
        <is>
          <t>Quality Assurance</t>
        </is>
      </c>
      <c r="L384" s="110" t="inlineStr">
        <is>
          <t>Functional &amp; Domain Testing</t>
        </is>
      </c>
      <c r="M384" s="110" t="n"/>
      <c r="N384" s="110" t="n">
        <v>20</v>
      </c>
      <c r="O384" s="109" t="inlineStr">
        <is>
          <t>P3 / M2</t>
        </is>
      </c>
      <c r="P384" s="110" t="inlineStr">
        <is>
          <t>Career / · Team Lead</t>
        </is>
      </c>
      <c r="Q384" s="110" t="inlineStr">
        <is>
          <t>4 Enable</t>
        </is>
      </c>
      <c r="R384" s="110" t="inlineStr">
        <is>
          <t>4–7 yrs</t>
        </is>
      </c>
      <c r="S384" s="110" t="inlineStr">
        <is>
          <t>5–8 · 4–8</t>
        </is>
      </c>
      <c r="T384" s="110" t="inlineStr">
        <is>
          <t>Senior QA Engineer</t>
        </is>
      </c>
      <c r="U384" s="110" t="inlineStr">
        <is>
          <t>Workiva: SE / Senior SE · Broadridge India: Senior SE · Nasdaq / AxiomSL: Senior SE · IRIS Vs Market Benchmark — ISTQB certification pathway: Advanced · Test Analyst</t>
        </is>
      </c>
      <c r="V384" s="110" t="inlineStr">
        <is>
          <t>ISTQB Foundation → Advanced → Expert; SFIA testing</t>
        </is>
      </c>
      <c r="W384" s="110" t="inlineStr">
        <is>
          <t>Core 3 · Future 3 · Functional 3 · Leadership 2</t>
        </is>
      </c>
      <c r="X384" s="73" t="n">
        <v>162</v>
      </c>
      <c r="Y384" s="74" t="inlineStr">
        <is>
          <t>IRIS1827</t>
        </is>
      </c>
      <c r="Z384" s="74" t="inlineStr">
        <is>
          <t>Employee</t>
        </is>
      </c>
      <c r="AA384" s="74" t="inlineStr">
        <is>
          <t>Active</t>
        </is>
      </c>
      <c r="AB384" s="74" t="inlineStr">
        <is>
          <t>Susan Peter</t>
        </is>
      </c>
      <c r="AC384" s="164" t="n">
        <v>43809</v>
      </c>
      <c r="AD384" s="74" t="inlineStr">
        <is>
          <t>Senior QA - Engineer</t>
        </is>
      </c>
      <c r="AE384" s="74" t="inlineStr">
        <is>
          <t>B.E</t>
        </is>
      </c>
      <c r="AF384" s="74" t="inlineStr">
        <is>
          <t>Davinder Pal Singh</t>
        </is>
      </c>
      <c r="AG384" s="74" t="inlineStr">
        <is>
          <t>N-4</t>
        </is>
      </c>
      <c r="AH384" s="74" t="inlineStr">
        <is>
          <t>Manager</t>
        </is>
      </c>
      <c r="AI384" s="74" t="inlineStr">
        <is>
          <t>5 years, 4 months, 0 days</t>
        </is>
      </c>
      <c r="AJ384" s="74" t="inlineStr">
        <is>
          <t>6 years, 8 months, 15 days</t>
        </is>
      </c>
      <c r="AK384" s="74" t="inlineStr">
        <is>
          <t>Suptech</t>
        </is>
      </c>
      <c r="AL384" s="74" t="inlineStr">
        <is>
          <t>iFile</t>
        </is>
      </c>
      <c r="AM384" s="74" t="inlineStr">
        <is>
          <t>Quality Assurance</t>
        </is>
      </c>
      <c r="AN384" s="74" t="inlineStr">
        <is>
          <t>Quality Assurance</t>
        </is>
      </c>
      <c r="AO384" s="74" t="inlineStr">
        <is>
          <t>No</t>
        </is>
      </c>
      <c r="AP384" s="74" t="inlineStr">
        <is>
          <t>Product/Project</t>
        </is>
      </c>
      <c r="AQ384" s="74" t="inlineStr">
        <is>
          <t>Software Testing</t>
        </is>
      </c>
      <c r="AR384" s="74" t="inlineStr">
        <is>
          <t>Technical · BA, PM and QA</t>
        </is>
      </c>
      <c r="AS384" s="74" t="n">
        <v>20</v>
      </c>
      <c r="AT384" s="74" t="inlineStr">
        <is>
          <t>Covered</t>
        </is>
      </c>
      <c r="AU384" s="74" t="n"/>
      <c r="AV384" s="74" t="n"/>
      <c r="AW384" s="74" t="n"/>
      <c r="AX384" s="74" t="n"/>
      <c r="AY384" s="74" t="n"/>
      <c r="AZ384" s="74" t="n"/>
      <c r="BA384" s="74" t="n"/>
      <c r="BB384" s="74" t="n"/>
      <c r="BC384" s="74" t="n"/>
      <c r="BD384" s="74" t="n"/>
      <c r="BE384" s="74" t="n"/>
      <c r="BF384" s="74" t="n"/>
      <c r="BG384" s="74" t="n"/>
      <c r="BH384" s="74" t="n"/>
      <c r="BI384" s="74" t="n"/>
      <c r="BJ384" s="74" t="n"/>
      <c r="BK384" s="74" t="n"/>
      <c r="BL384" s="74" t="n"/>
      <c r="BM384" s="74" t="n"/>
      <c r="BN384" s="74" t="n"/>
      <c r="BO384" s="74" t="n"/>
      <c r="BP384" s="74" t="n"/>
      <c r="BQ384" s="74" t="n"/>
      <c r="BR384" s="74" t="n"/>
      <c r="BS384" s="74" t="n"/>
      <c r="BT384" s="74" t="n"/>
      <c r="BU384" s="74" t="n"/>
      <c r="BV384" s="74" t="n"/>
      <c r="BW384" s="74" t="n"/>
      <c r="BX384" s="74" t="n"/>
      <c r="BY384" s="74" t="n"/>
      <c r="BZ384" s="74" t="n"/>
      <c r="CA384" s="74" t="n"/>
      <c r="CB384" s="74" t="n"/>
      <c r="CC384" s="74" t="n"/>
      <c r="CD384" s="74" t="n"/>
      <c r="CE384" s="74" t="n"/>
      <c r="CF384" s="74" t="n"/>
      <c r="CG384" s="74" t="n"/>
      <c r="CH384" s="74" t="n"/>
      <c r="CI384" s="74" t="n"/>
      <c r="CJ384" s="74" t="n"/>
      <c r="CK384" s="74" t="n"/>
      <c r="CL384" s="74" t="n"/>
      <c r="CM384" s="74" t="n"/>
      <c r="CN384" s="74" t="n"/>
      <c r="CO384" s="74" t="n"/>
      <c r="CP384" s="74" t="n"/>
      <c r="CQ384" s="74" t="n"/>
      <c r="CR384" s="74" t="n"/>
      <c r="CS384" s="74" t="n"/>
      <c r="CT384" s="74" t="n"/>
      <c r="CU384" s="74" t="n"/>
      <c r="CV384" s="74" t="n"/>
      <c r="CW384" s="74" t="n"/>
      <c r="CX384" s="74" t="n"/>
      <c r="CY384" s="74" t="n"/>
      <c r="CZ384" s="74" t="n"/>
      <c r="DA384" s="74" t="n"/>
      <c r="DB384" s="74" t="n"/>
      <c r="DC384" s="74" t="inlineStr">
        <is>
          <t>IRIS1827</t>
        </is>
      </c>
      <c r="DD384" s="74" t="inlineStr">
        <is>
          <t>Employee</t>
        </is>
      </c>
      <c r="DE384" s="74" t="inlineStr">
        <is>
          <t>Active</t>
        </is>
      </c>
      <c r="DF384" s="74" t="inlineStr">
        <is>
          <t>Susan Peter</t>
        </is>
      </c>
      <c r="DG384" s="164" t="n">
        <v>43809</v>
      </c>
      <c r="DH384" s="74" t="inlineStr">
        <is>
          <t>Senior QA - Engineer</t>
        </is>
      </c>
      <c r="DI384" s="74" t="inlineStr">
        <is>
          <t>Quality Assurance</t>
        </is>
      </c>
      <c r="DJ384" s="74" t="inlineStr">
        <is>
          <t>Quality Engineering</t>
        </is>
      </c>
      <c r="DK384" s="74" t="inlineStr">
        <is>
          <t>Senior QA - Engineer</t>
        </is>
      </c>
      <c r="DL384" s="74" t="inlineStr">
        <is>
          <t>L4 – Senior</t>
        </is>
      </c>
      <c r="DM384" s="74" t="inlineStr">
        <is>
          <t>B.E</t>
        </is>
      </c>
      <c r="DN384" s="74" t="inlineStr">
        <is>
          <t>Davinder Pal Singh</t>
        </is>
      </c>
      <c r="DO384" s="74" t="inlineStr">
        <is>
          <t>N-3</t>
        </is>
      </c>
      <c r="DP384" s="74" t="inlineStr">
        <is>
          <t>Manager</t>
        </is>
      </c>
      <c r="DQ384" s="74" t="inlineStr">
        <is>
          <t>5 years, 4 months, 0 days</t>
        </is>
      </c>
      <c r="DR384" s="74" t="inlineStr">
        <is>
          <t>6 years, 6 months, 10 days</t>
        </is>
      </c>
      <c r="DS384" s="74" t="inlineStr">
        <is>
          <t>11 years, 10 months, 10 days</t>
        </is>
      </c>
      <c r="DT384" s="74" t="n">
        <v>6.52739726027397</v>
      </c>
      <c r="DU384" s="74" t="inlineStr">
        <is>
          <t>Suptech</t>
        </is>
      </c>
      <c r="DV384" s="74" t="inlineStr">
        <is>
          <t>iFile</t>
        </is>
      </c>
      <c r="DW384" s="74" t="inlineStr">
        <is>
          <t>Quality Assurance</t>
        </is>
      </c>
      <c r="DX384" s="74" t="inlineStr">
        <is>
          <t>Quality Assurance</t>
        </is>
      </c>
      <c r="DY384" s="74" t="inlineStr">
        <is>
          <t>No</t>
        </is>
      </c>
      <c r="DZ384" s="74" t="inlineStr">
        <is>
          <t>Product/Project</t>
        </is>
      </c>
      <c r="EA384" s="74" t="inlineStr">
        <is>
          <t>Software Testing</t>
        </is>
      </c>
      <c r="EB384" s="74" t="inlineStr">
        <is>
          <t>Technical · BA, PM and QA</t>
        </is>
      </c>
      <c r="EC384" s="74" t="inlineStr">
        <is>
          <t>Remote - Mumbai</t>
        </is>
      </c>
      <c r="ED384" s="74"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EE384" s="74"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EF384" s="74" t="inlineStr">
        <is>
          <t>Tea pot Automation for First Phase</t>
        </is>
      </c>
      <c r="EG384" s="74" t="n">
        <v>4</v>
      </c>
      <c r="EH384" s="164" t="n">
        <v>46149</v>
      </c>
      <c r="EI384" s="74" t="inlineStr">
        <is>
          <t>Senior QA - Engineer</t>
        </is>
      </c>
      <c r="EJ384" s="74" t="inlineStr">
        <is>
          <t>no</t>
        </is>
      </c>
      <c r="EK384" s="74" t="n"/>
      <c r="EL384" s="74" t="n"/>
      <c r="EM384" s="74" t="n"/>
      <c r="EN384" s="74" t="n"/>
      <c r="EO384" s="74" t="n"/>
      <c r="EP384" s="74" t="n"/>
      <c r="EQ384" s="74" t="inlineStr">
        <is>
          <t>yet to identify</t>
        </is>
      </c>
      <c r="ER384" s="74" t="inlineStr">
        <is>
          <t>Automation training</t>
        </is>
      </c>
      <c r="ES384" s="74" t="inlineStr">
        <is>
          <t>Leadership development: strategic thinking, cross-functional influence, financial/business acumen, succession &amp; talent development, change management, executive communication</t>
        </is>
      </c>
      <c r="ET384" s="74" t="n"/>
      <c r="EU384" s="74" t="n"/>
      <c r="EV384" s="130" t="n"/>
      <c r="EW384" s="131" t="n"/>
      <c r="EX384" s="131" t="n"/>
      <c r="EY384" s="131" t="n"/>
      <c r="EZ384" s="131" t="n"/>
      <c r="FA384" s="131" t="n"/>
      <c r="FB384" s="131" t="n"/>
      <c r="FC384" s="131" t="n"/>
    </row>
    <row r="385" ht="250" customHeight="1">
      <c r="A385" s="109" t="inlineStr">
        <is>
          <t>Mapped</t>
        </is>
      </c>
      <c r="B385" s="109" t="inlineStr">
        <is>
          <t>iFile</t>
        </is>
      </c>
      <c r="C385" s="110" t="inlineStr">
        <is>
          <t>IRIS2304</t>
        </is>
      </c>
      <c r="D385" s="110" t="inlineStr">
        <is>
          <t>Adnan Yakub Majgaonkar</t>
        </is>
      </c>
      <c r="E385" s="110" t="inlineStr">
        <is>
          <t>Quality Assurance</t>
        </is>
      </c>
      <c r="F385" s="162" t="inlineStr">
        <is>
          <t>QA Engineer</t>
        </is>
      </c>
      <c r="G385" s="162" t="inlineStr">
        <is>
          <t>Senior QA Automation Engineer</t>
        </is>
      </c>
      <c r="H385" s="162" t="inlineStr">
        <is>
          <t>L3 – Professional / Associate</t>
        </is>
      </c>
      <c r="I385" s="162" t="inlineStr">
        <is>
          <t>A3</t>
        </is>
      </c>
      <c r="J385" s="166" t="inlineStr">
        <is>
          <t>▲ Up</t>
        </is>
      </c>
      <c r="K385" s="110" t="inlineStr">
        <is>
          <t>Quality Assurance</t>
        </is>
      </c>
      <c r="L385" s="110" t="inlineStr">
        <is>
          <t>Test Automation</t>
        </is>
      </c>
      <c r="M385" s="110" t="n"/>
      <c r="N385" s="110" t="n">
        <v>20</v>
      </c>
      <c r="O385" s="109" t="inlineStr">
        <is>
          <t>P2</t>
        </is>
      </c>
      <c r="P385" s="110" t="inlineStr">
        <is>
          <t>Developing</t>
        </is>
      </c>
      <c r="Q385" s="110" t="inlineStr">
        <is>
          <t>3 Apply</t>
        </is>
      </c>
      <c r="R385" s="110" t="inlineStr">
        <is>
          <t>2–4 yrs</t>
        </is>
      </c>
      <c r="S385" s="110" t="inlineStr">
        <is>
          <t>3–5 · 2–5</t>
        </is>
      </c>
      <c r="T385" s="110" t="inlineStr">
        <is>
          <t>QA Engineer</t>
        </is>
      </c>
      <c r="U385" s="110" t="inlineStr">
        <is>
          <t>Workiva: SE · Broadridge India: SE · Nasdaq / AxiomSL: SE · IRIS Vs Market Benchmark — ISTQB certification pathway: Foundation</t>
        </is>
      </c>
      <c r="V385" s="110" t="inlineStr">
        <is>
          <t>ISTQB Foundation → Advanced → Expert; SFIA testing</t>
        </is>
      </c>
      <c r="W385" s="110" t="inlineStr">
        <is>
          <t>Core 2 · Future 2 · Functional 3 · Leadership not scored</t>
        </is>
      </c>
      <c r="X385" s="73" t="n">
        <v>340</v>
      </c>
      <c r="Y385" s="74" t="inlineStr">
        <is>
          <t>IRIS2304</t>
        </is>
      </c>
      <c r="Z385" s="74" t="inlineStr">
        <is>
          <t>Employee</t>
        </is>
      </c>
      <c r="AA385" s="74" t="inlineStr">
        <is>
          <t>Active</t>
        </is>
      </c>
      <c r="AB385" s="74" t="inlineStr">
        <is>
          <t>Adnan Yakub Majgaonkar</t>
        </is>
      </c>
      <c r="AC385" s="164" t="n">
        <v>45544</v>
      </c>
      <c r="AD385" s="74" t="inlineStr">
        <is>
          <t>QA Engineer</t>
        </is>
      </c>
      <c r="AE385" s="74" t="inlineStr">
        <is>
          <t>B.Tech</t>
        </is>
      </c>
      <c r="AF385" s="74" t="inlineStr">
        <is>
          <t>Susan Peter</t>
        </is>
      </c>
      <c r="AG385" s="74" t="inlineStr">
        <is>
          <t>N-5</t>
        </is>
      </c>
      <c r="AH385" s="74" t="inlineStr">
        <is>
          <t>Individual Contributor</t>
        </is>
      </c>
      <c r="AI385" s="74" t="inlineStr">
        <is>
          <t>2 years, 0 months, 0 days</t>
        </is>
      </c>
      <c r="AJ385" s="74" t="inlineStr">
        <is>
          <t>1 years, 11 months, 16 days</t>
        </is>
      </c>
      <c r="AK385" s="74" t="inlineStr">
        <is>
          <t>Suptech</t>
        </is>
      </c>
      <c r="AL385" s="74" t="inlineStr">
        <is>
          <t>iFile</t>
        </is>
      </c>
      <c r="AM385" s="74" t="inlineStr">
        <is>
          <t>Quality Assurance</t>
        </is>
      </c>
      <c r="AN385" s="74" t="inlineStr">
        <is>
          <t>Quality Assurance</t>
        </is>
      </c>
      <c r="AO385" s="74" t="inlineStr">
        <is>
          <t>No</t>
        </is>
      </c>
      <c r="AP385" s="74" t="inlineStr">
        <is>
          <t>Product/Project</t>
        </is>
      </c>
      <c r="AQ385" s="74" t="inlineStr">
        <is>
          <t>Software Testing</t>
        </is>
      </c>
      <c r="AR385" s="74" t="inlineStr">
        <is>
          <t>Technical · BA, PM and QA</t>
        </is>
      </c>
      <c r="AS385" s="74" t="n">
        <v>20</v>
      </c>
      <c r="AT385" s="74" t="inlineStr">
        <is>
          <t>Covered</t>
        </is>
      </c>
      <c r="AU385" s="74" t="n"/>
      <c r="AV385" s="74" t="n"/>
      <c r="AW385" s="74" t="n"/>
      <c r="AX385" s="74" t="n"/>
      <c r="AY385" s="74" t="n"/>
      <c r="AZ385" s="74" t="n"/>
      <c r="BA385" s="74" t="n"/>
      <c r="BB385" s="74" t="n"/>
      <c r="BC385" s="74" t="n"/>
      <c r="BD385" s="74" t="n"/>
      <c r="BE385" s="74" t="n"/>
      <c r="BF385" s="74" t="n"/>
      <c r="BG385" s="74" t="n"/>
      <c r="BH385" s="74" t="n"/>
      <c r="BI385" s="74" t="n"/>
      <c r="BJ385" s="74" t="n"/>
      <c r="BK385" s="74" t="n"/>
      <c r="BL385" s="74" t="n"/>
      <c r="BM385" s="74" t="n"/>
      <c r="BN385" s="74" t="n"/>
      <c r="BO385" s="74" t="n"/>
      <c r="BP385" s="74" t="n"/>
      <c r="BQ385" s="74" t="n"/>
      <c r="BR385" s="74" t="n"/>
      <c r="BS385" s="74" t="n"/>
      <c r="BT385" s="74" t="n"/>
      <c r="BU385" s="74" t="n"/>
      <c r="BV385" s="74" t="n"/>
      <c r="BW385" s="74" t="n"/>
      <c r="BX385" s="74" t="n"/>
      <c r="BY385" s="74" t="n"/>
      <c r="BZ385" s="74" t="n"/>
      <c r="CA385" s="74" t="n"/>
      <c r="CB385" s="74" t="n"/>
      <c r="CC385" s="74" t="n"/>
      <c r="CD385" s="74" t="n"/>
      <c r="CE385" s="74" t="n"/>
      <c r="CF385" s="74" t="n"/>
      <c r="CG385" s="74" t="n"/>
      <c r="CH385" s="74" t="n"/>
      <c r="CI385" s="74" t="n"/>
      <c r="CJ385" s="74" t="n"/>
      <c r="CK385" s="74" t="n"/>
      <c r="CL385" s="74" t="n"/>
      <c r="CM385" s="74" t="n"/>
      <c r="CN385" s="74" t="n"/>
      <c r="CO385" s="74" t="n"/>
      <c r="CP385" s="74" t="n"/>
      <c r="CQ385" s="74" t="n"/>
      <c r="CR385" s="74" t="n"/>
      <c r="CS385" s="74" t="n"/>
      <c r="CT385" s="74" t="n"/>
      <c r="CU385" s="74" t="n"/>
      <c r="CV385" s="74" t="n"/>
      <c r="CW385" s="74" t="n"/>
      <c r="CX385" s="74" t="n"/>
      <c r="CY385" s="74" t="n"/>
      <c r="CZ385" s="74" t="n"/>
      <c r="DA385" s="74" t="n"/>
      <c r="DB385" s="74" t="n"/>
      <c r="DC385" s="74" t="inlineStr">
        <is>
          <t>IRIS2304</t>
        </is>
      </c>
      <c r="DD385" s="74" t="inlineStr">
        <is>
          <t>Employee</t>
        </is>
      </c>
      <c r="DE385" s="74" t="inlineStr">
        <is>
          <t>Active</t>
        </is>
      </c>
      <c r="DF385" s="74" t="inlineStr">
        <is>
          <t>Adnan Yakub Majgaonkar</t>
        </is>
      </c>
      <c r="DG385" s="164" t="n">
        <v>45544</v>
      </c>
      <c r="DH385" s="74" t="inlineStr">
        <is>
          <t>QA Engineer</t>
        </is>
      </c>
      <c r="DI385" s="74" t="inlineStr">
        <is>
          <t>Quality Assurance</t>
        </is>
      </c>
      <c r="DJ385" s="74" t="inlineStr">
        <is>
          <t>Quality Engineering</t>
        </is>
      </c>
      <c r="DK385" s="74" t="inlineStr">
        <is>
          <t>QA Engineer</t>
        </is>
      </c>
      <c r="DL385" s="74" t="inlineStr">
        <is>
          <t>L3 – Professional / Associate</t>
        </is>
      </c>
      <c r="DM385" s="74" t="inlineStr">
        <is>
          <t>B.Tech</t>
        </is>
      </c>
      <c r="DN385" s="74" t="inlineStr">
        <is>
          <t>Susan Peter</t>
        </is>
      </c>
      <c r="DO385" s="74" t="inlineStr">
        <is>
          <t>N-4</t>
        </is>
      </c>
      <c r="DP385" s="74" t="inlineStr">
        <is>
          <t>Individual Contributor</t>
        </is>
      </c>
      <c r="DQ385" s="74" t="inlineStr">
        <is>
          <t>2 years, 0 months, 0 days</t>
        </is>
      </c>
      <c r="DR385" s="74" t="inlineStr">
        <is>
          <t>1 years, 9 months, 11 days</t>
        </is>
      </c>
      <c r="DS385" s="74" t="inlineStr">
        <is>
          <t>3 years, 9 months, 11 days</t>
        </is>
      </c>
      <c r="DT385" s="74" t="n"/>
      <c r="DU385" s="74" t="inlineStr">
        <is>
          <t>Suptech</t>
        </is>
      </c>
      <c r="DV385" s="74" t="inlineStr">
        <is>
          <t>iFile</t>
        </is>
      </c>
      <c r="DW385" s="74" t="inlineStr">
        <is>
          <t>Quality Assurance</t>
        </is>
      </c>
      <c r="DX385" s="74" t="inlineStr">
        <is>
          <t>Quality Assurance</t>
        </is>
      </c>
      <c r="DY385" s="74" t="inlineStr">
        <is>
          <t>No</t>
        </is>
      </c>
      <c r="DZ385" s="74" t="inlineStr">
        <is>
          <t>Product/Project</t>
        </is>
      </c>
      <c r="EA385" s="74" t="inlineStr">
        <is>
          <t>Software Testing</t>
        </is>
      </c>
      <c r="EB385" s="74" t="inlineStr">
        <is>
          <t>Technical · BA, PM and QA</t>
        </is>
      </c>
      <c r="EC385" s="74" t="inlineStr">
        <is>
          <t>Remote- Outside Mumbai</t>
        </is>
      </c>
      <c r="ED385" s="74"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EE385" s="74"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EF385" s="74" t="inlineStr">
        <is>
          <t>SBC Project Completeion till dec</t>
        </is>
      </c>
      <c r="EG385" s="74" t="n">
        <v>4</v>
      </c>
      <c r="EH385" s="164" t="n">
        <v>46362</v>
      </c>
      <c r="EI385" s="74" t="inlineStr">
        <is>
          <t>QA Engineer</t>
        </is>
      </c>
      <c r="EJ385" s="74" t="inlineStr">
        <is>
          <t>No</t>
        </is>
      </c>
      <c r="EK385" s="74" t="n">
        <v>4</v>
      </c>
      <c r="EL385" s="74" t="inlineStr">
        <is>
          <t>Medium</t>
        </is>
      </c>
      <c r="EM385" s="74" t="inlineStr">
        <is>
          <t>Trusted Professional</t>
        </is>
      </c>
      <c r="EN385" s="74" t="inlineStr">
        <is>
          <t>No</t>
        </is>
      </c>
      <c r="EO385" s="74" t="inlineStr">
        <is>
          <t>No</t>
        </is>
      </c>
      <c r="EP385" s="74" t="inlineStr">
        <is>
          <t>No</t>
        </is>
      </c>
      <c r="EQ385" s="74" t="inlineStr">
        <is>
          <t>yet to identify</t>
        </is>
      </c>
      <c r="ER385" s="74" t="inlineStr">
        <is>
          <t>Autoation traianing is required</t>
        </is>
      </c>
      <c r="ES385" s="74" t="n"/>
      <c r="ET385" s="74" t="n"/>
      <c r="EU385" s="74" t="n"/>
      <c r="EV385" s="130" t="n"/>
      <c r="EW385" s="131" t="n"/>
      <c r="EX385" s="131" t="n"/>
      <c r="EY385" s="131" t="n"/>
      <c r="EZ385" s="131" t="n"/>
      <c r="FA385" s="131" t="n"/>
      <c r="FB385" s="131" t="n"/>
      <c r="FC385" s="131" t="n"/>
    </row>
    <row r="386" ht="250" customHeight="1">
      <c r="A386" s="109" t="inlineStr">
        <is>
          <t>Mapped</t>
        </is>
      </c>
      <c r="B386" s="109" t="inlineStr">
        <is>
          <t>iFile</t>
        </is>
      </c>
      <c r="C386" s="110" t="inlineStr">
        <is>
          <t>IRIS2508</t>
        </is>
      </c>
      <c r="D386" s="110" t="inlineStr">
        <is>
          <t>Ayush Saurkar</t>
        </is>
      </c>
      <c r="E386" s="110" t="inlineStr">
        <is>
          <t>Quality Assurance</t>
        </is>
      </c>
      <c r="F386" s="162" t="inlineStr">
        <is>
          <t>QA Engineer</t>
        </is>
      </c>
      <c r="G386" s="162" t="inlineStr">
        <is>
          <t>Senior QA Engineer</t>
        </is>
      </c>
      <c r="H386" s="162" t="inlineStr">
        <is>
          <t>L3 – Professional / Associate</t>
        </is>
      </c>
      <c r="I386" s="162" t="inlineStr">
        <is>
          <t>A3</t>
        </is>
      </c>
      <c r="J386" s="166" t="inlineStr">
        <is>
          <t>▲ Up</t>
        </is>
      </c>
      <c r="K386" s="110" t="inlineStr">
        <is>
          <t>Quality Assurance</t>
        </is>
      </c>
      <c r="L386" s="110" t="inlineStr">
        <is>
          <t>Functional &amp; Domain Testing</t>
        </is>
      </c>
      <c r="M386" s="110" t="n"/>
      <c r="N386" s="110" t="n">
        <v>19</v>
      </c>
      <c r="O386" s="109" t="inlineStr">
        <is>
          <t>P2</t>
        </is>
      </c>
      <c r="P386" s="110" t="inlineStr">
        <is>
          <t>Developing</t>
        </is>
      </c>
      <c r="Q386" s="110" t="inlineStr">
        <is>
          <t>3 Apply</t>
        </is>
      </c>
      <c r="R386" s="110" t="inlineStr">
        <is>
          <t>2–4 yrs</t>
        </is>
      </c>
      <c r="S386" s="110" t="inlineStr">
        <is>
          <t>3–5 · 2–5</t>
        </is>
      </c>
      <c r="T386" s="110" t="inlineStr">
        <is>
          <t>QA Engineer</t>
        </is>
      </c>
      <c r="U386" s="110" t="inlineStr">
        <is>
          <t>Workiva: SE · Broadridge India: SE · Nasdaq / AxiomSL: SE · IRIS Vs Market Benchmark — ISTQB certification pathway: Foundation</t>
        </is>
      </c>
      <c r="V386" s="110" t="inlineStr">
        <is>
          <t>ISTQB Foundation → Advanced → Expert; SFIA testing</t>
        </is>
      </c>
      <c r="W386" s="110" t="inlineStr">
        <is>
          <t>Core 2 · Future 2 · Functional 3 · Leadership not scored</t>
        </is>
      </c>
      <c r="X386" s="73" t="n">
        <v>478</v>
      </c>
      <c r="Y386" s="74" t="inlineStr">
        <is>
          <t>IRIS2508</t>
        </is>
      </c>
      <c r="Z386" s="74" t="inlineStr">
        <is>
          <t>Employee</t>
        </is>
      </c>
      <c r="AA386" s="74" t="inlineStr">
        <is>
          <t>Active</t>
        </is>
      </c>
      <c r="AB386" s="74" t="inlineStr">
        <is>
          <t>Ayush Saurkar</t>
        </is>
      </c>
      <c r="AC386" s="164" t="n">
        <v>46118</v>
      </c>
      <c r="AD386" s="74" t="inlineStr">
        <is>
          <t>QA Engineer</t>
        </is>
      </c>
      <c r="AE386" s="74" t="inlineStr">
        <is>
          <t>B.Tech</t>
        </is>
      </c>
      <c r="AF386" s="74" t="inlineStr">
        <is>
          <t>Anup Salve</t>
        </is>
      </c>
      <c r="AG386" s="74" t="inlineStr">
        <is>
          <t>N-5</t>
        </is>
      </c>
      <c r="AH386" s="74" t="inlineStr">
        <is>
          <t>Individual Contributor</t>
        </is>
      </c>
      <c r="AI386" s="74" t="inlineStr">
        <is>
          <t>2 years, 2 months, 0 days</t>
        </is>
      </c>
      <c r="AJ386" s="74" t="inlineStr">
        <is>
          <t>0 years, 4 months, 19 days</t>
        </is>
      </c>
      <c r="AK386" s="74" t="inlineStr">
        <is>
          <t>Suptech</t>
        </is>
      </c>
      <c r="AL386" s="74" t="inlineStr">
        <is>
          <t>iFile</t>
        </is>
      </c>
      <c r="AM386" s="74" t="inlineStr">
        <is>
          <t>Quality Assurance</t>
        </is>
      </c>
      <c r="AN386" s="74" t="inlineStr">
        <is>
          <t>Quality Assurance</t>
        </is>
      </c>
      <c r="AO386" s="74" t="inlineStr">
        <is>
          <t>No</t>
        </is>
      </c>
      <c r="AP386" s="74" t="inlineStr">
        <is>
          <t>Product/Project</t>
        </is>
      </c>
      <c r="AQ386" s="74" t="inlineStr">
        <is>
          <t>Software Testing</t>
        </is>
      </c>
      <c r="AR386" s="74" t="inlineStr">
        <is>
          <t>Technical · BA, PM and QA</t>
        </is>
      </c>
      <c r="AS386" s="74" t="n">
        <v>20</v>
      </c>
      <c r="AT386" s="74" t="inlineStr">
        <is>
          <t>Covered</t>
        </is>
      </c>
      <c r="AU386" s="74" t="n"/>
      <c r="AV386" s="74" t="n"/>
      <c r="AW386" s="74" t="n"/>
      <c r="AX386" s="74" t="n"/>
      <c r="AY386" s="74" t="n"/>
      <c r="AZ386" s="74" t="n"/>
      <c r="BA386" s="74" t="n"/>
      <c r="BB386" s="74" t="n"/>
      <c r="BC386" s="74" t="n"/>
      <c r="BD386" s="74" t="n"/>
      <c r="BE386" s="74" t="n"/>
      <c r="BF386" s="74" t="n"/>
      <c r="BG386" s="74" t="n"/>
      <c r="BH386" s="74" t="n"/>
      <c r="BI386" s="74" t="n"/>
      <c r="BJ386" s="74" t="n"/>
      <c r="BK386" s="74" t="n"/>
      <c r="BL386" s="74" t="n"/>
      <c r="BM386" s="74" t="n"/>
      <c r="BN386" s="74" t="n"/>
      <c r="BO386" s="74" t="n"/>
      <c r="BP386" s="74" t="n"/>
      <c r="BQ386" s="74" t="n"/>
      <c r="BR386" s="74" t="n"/>
      <c r="BS386" s="74" t="n"/>
      <c r="BT386" s="74" t="n"/>
      <c r="BU386" s="74" t="n"/>
      <c r="BV386" s="74" t="n"/>
      <c r="BW386" s="74" t="n"/>
      <c r="BX386" s="74" t="n"/>
      <c r="BY386" s="74" t="n"/>
      <c r="BZ386" s="74" t="n"/>
      <c r="CA386" s="74" t="n"/>
      <c r="CB386" s="74" t="n"/>
      <c r="CC386" s="74" t="n"/>
      <c r="CD386" s="74" t="n"/>
      <c r="CE386" s="74" t="n"/>
      <c r="CF386" s="74" t="n"/>
      <c r="CG386" s="74" t="n"/>
      <c r="CH386" s="74" t="n"/>
      <c r="CI386" s="74" t="n"/>
      <c r="CJ386" s="74" t="n"/>
      <c r="CK386" s="74" t="n"/>
      <c r="CL386" s="74" t="n"/>
      <c r="CM386" s="74" t="n"/>
      <c r="CN386" s="74" t="n"/>
      <c r="CO386" s="74" t="n"/>
      <c r="CP386" s="74" t="n"/>
      <c r="CQ386" s="74" t="n"/>
      <c r="CR386" s="74" t="n"/>
      <c r="CS386" s="74" t="n"/>
      <c r="CT386" s="74" t="n"/>
      <c r="CU386" s="74" t="n"/>
      <c r="CV386" s="74" t="n"/>
      <c r="CW386" s="74" t="n"/>
      <c r="CX386" s="74" t="n"/>
      <c r="CY386" s="74" t="n"/>
      <c r="CZ386" s="74" t="n"/>
      <c r="DA386" s="74" t="n"/>
      <c r="DB386" s="74" t="n"/>
      <c r="DC386" s="74" t="inlineStr">
        <is>
          <t>IRIS2508</t>
        </is>
      </c>
      <c r="DD386" s="74" t="inlineStr">
        <is>
          <t>Employee</t>
        </is>
      </c>
      <c r="DE386" s="74" t="inlineStr">
        <is>
          <t>Active</t>
        </is>
      </c>
      <c r="DF386" s="74" t="inlineStr">
        <is>
          <t>Ayush Saurkar</t>
        </is>
      </c>
      <c r="DG386" s="164" t="n">
        <v>46118</v>
      </c>
      <c r="DH386" s="74" t="inlineStr">
        <is>
          <t>QA Engineer</t>
        </is>
      </c>
      <c r="DI386" s="74" t="inlineStr">
        <is>
          <t>Quality Assurance</t>
        </is>
      </c>
      <c r="DJ386" s="74" t="inlineStr">
        <is>
          <t>Quality Engineering</t>
        </is>
      </c>
      <c r="DK386" s="74" t="inlineStr">
        <is>
          <t>QA Engineer</t>
        </is>
      </c>
      <c r="DL386" s="74" t="inlineStr">
        <is>
          <t>L3 – Professional / Associate</t>
        </is>
      </c>
      <c r="DM386" s="74" t="inlineStr">
        <is>
          <t>B.Tech</t>
        </is>
      </c>
      <c r="DN386" s="74" t="inlineStr">
        <is>
          <t>Anup Salve</t>
        </is>
      </c>
      <c r="DO386" s="74" t="inlineStr">
        <is>
          <t>N-4</t>
        </is>
      </c>
      <c r="DP386" s="74" t="inlineStr">
        <is>
          <t>Individual Contributor</t>
        </is>
      </c>
      <c r="DQ386" s="74" t="inlineStr">
        <is>
          <t>2 years, 2 months, 0 days</t>
        </is>
      </c>
      <c r="DR386" s="74" t="inlineStr">
        <is>
          <t>0 years, 2 months, 14 days</t>
        </is>
      </c>
      <c r="DS386" s="74" t="inlineStr">
        <is>
          <t>2 years, 4 months, 14 days</t>
        </is>
      </c>
      <c r="DT386" s="74" t="n"/>
      <c r="DU386" s="74" t="inlineStr">
        <is>
          <t>Suptech</t>
        </is>
      </c>
      <c r="DV386" s="74" t="inlineStr">
        <is>
          <t>iFile</t>
        </is>
      </c>
      <c r="DW386" s="74" t="inlineStr">
        <is>
          <t>Quality Assurance</t>
        </is>
      </c>
      <c r="DX386" s="74" t="inlineStr">
        <is>
          <t>Quality Assurance</t>
        </is>
      </c>
      <c r="DY386" s="74" t="inlineStr">
        <is>
          <t>No</t>
        </is>
      </c>
      <c r="DZ386" s="74" t="inlineStr">
        <is>
          <t>Product/Project</t>
        </is>
      </c>
      <c r="EA386" s="74" t="inlineStr">
        <is>
          <t>Software Testing</t>
        </is>
      </c>
      <c r="EB386" s="74" t="inlineStr">
        <is>
          <t>Technical · BA, PM and QA</t>
        </is>
      </c>
      <c r="EC386" s="74" t="inlineStr">
        <is>
          <t>Client Side</t>
        </is>
      </c>
      <c r="ED386" s="74" t="inlineStr">
        <is>
          <t>1. Improve Defect Detection and Reporting
2. Improve Defect Detection and Reporting
3. Support Smooth and Quality Releases
4. Enhance Test Coverage
5. Build Automation Testing Skills</t>
        </is>
      </c>
      <c r="EE386" s="74"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EF386" s="74"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EG386" s="74" t="n">
        <v>2</v>
      </c>
      <c r="EH386" s="164" t="n">
        <v>46143</v>
      </c>
      <c r="EI386" s="74" t="inlineStr">
        <is>
          <t>QA Engineer</t>
        </is>
      </c>
      <c r="EJ386" s="74" t="inlineStr">
        <is>
          <t>No</t>
        </is>
      </c>
      <c r="EK386" s="74" t="n">
        <v>2</v>
      </c>
      <c r="EL386" s="74" t="inlineStr">
        <is>
          <t>Medium</t>
        </is>
      </c>
      <c r="EM386" s="74" t="inlineStr">
        <is>
          <t>Emerging Talent</t>
        </is>
      </c>
      <c r="EN386" s="74" t="n"/>
      <c r="EO386" s="74" t="n"/>
      <c r="EP386" s="74" t="n"/>
      <c r="EQ386" s="74" t="n"/>
      <c r="ER386" s="74" t="inlineStr">
        <is>
          <t>Test automation frameworks · Selenium/Playwright; API testing; CI/CD test integration; defect analytics</t>
        </is>
      </c>
      <c r="ES386" s="74" t="inlineStr">
        <is>
          <t>Transition to leadership: people management &amp; delegation, mentoring/coaching, project ownership &amp; stakeholder management, prioritisation under ambiguity, presentation &amp; influence skills</t>
        </is>
      </c>
      <c r="ET386" s="74" t="n"/>
      <c r="EU386" s="74" t="n"/>
      <c r="EV386" s="130" t="n"/>
      <c r="EW386" s="131" t="n"/>
      <c r="EX386" s="131" t="n"/>
      <c r="EY386" s="131" t="n"/>
      <c r="EZ386" s="131" t="n"/>
      <c r="FA386" s="131" t="n"/>
      <c r="FB386" s="131" t="n"/>
      <c r="FC386" s="131" t="n"/>
    </row>
    <row r="387" ht="250" customHeight="1">
      <c r="A387" s="109" t="inlineStr">
        <is>
          <t>Mapped</t>
        </is>
      </c>
      <c r="B387" s="109" t="inlineStr">
        <is>
          <t>iFile</t>
        </is>
      </c>
      <c r="C387" s="110" t="inlineStr">
        <is>
          <t>IRIS1984</t>
        </is>
      </c>
      <c r="D387" s="110" t="inlineStr">
        <is>
          <t>Bhagyshree Khedkar</t>
        </is>
      </c>
      <c r="E387" s="110" t="inlineStr">
        <is>
          <t>Quality Assurance</t>
        </is>
      </c>
      <c r="F387" s="162" t="inlineStr">
        <is>
          <t>QA Engineer</t>
        </is>
      </c>
      <c r="G387" s="162" t="inlineStr">
        <is>
          <t>Senior QA Engineer</t>
        </is>
      </c>
      <c r="H387" s="162" t="inlineStr">
        <is>
          <t>L3 – Professional / Associate</t>
        </is>
      </c>
      <c r="I387" s="162" t="inlineStr">
        <is>
          <t>A3</t>
        </is>
      </c>
      <c r="J387" s="166" t="inlineStr">
        <is>
          <t>▲ Up</t>
        </is>
      </c>
      <c r="K387" s="110" t="inlineStr">
        <is>
          <t>Quality Assurance</t>
        </is>
      </c>
      <c r="L387" s="110" t="inlineStr">
        <is>
          <t>Functional &amp; Domain Testing</t>
        </is>
      </c>
      <c r="M387" s="110" t="n"/>
      <c r="N387" s="110" t="n">
        <v>20</v>
      </c>
      <c r="O387" s="109" t="inlineStr">
        <is>
          <t>P2</t>
        </is>
      </c>
      <c r="P387" s="110" t="inlineStr">
        <is>
          <t>Developing</t>
        </is>
      </c>
      <c r="Q387" s="110" t="inlineStr">
        <is>
          <t>3 Apply</t>
        </is>
      </c>
      <c r="R387" s="110" t="inlineStr">
        <is>
          <t>2–4 yrs</t>
        </is>
      </c>
      <c r="S387" s="110" t="inlineStr">
        <is>
          <t>3–5 · 2–5</t>
        </is>
      </c>
      <c r="T387" s="110" t="inlineStr">
        <is>
          <t>QA Engineer</t>
        </is>
      </c>
      <c r="U387" s="110" t="inlineStr">
        <is>
          <t>Workiva: SE · Broadridge India: SE · Nasdaq / AxiomSL: SE · IRIS Vs Market Benchmark — ISTQB certification pathway: Foundation</t>
        </is>
      </c>
      <c r="V387" s="110" t="inlineStr">
        <is>
          <t>ISTQB Foundation → Advanced → Expert; SFIA testing</t>
        </is>
      </c>
      <c r="W387" s="110" t="inlineStr">
        <is>
          <t>Core 2 · Future 2 · Functional 3 · Leadership not scored</t>
        </is>
      </c>
      <c r="X387" s="73" t="n">
        <v>207</v>
      </c>
      <c r="Y387" s="74" t="inlineStr">
        <is>
          <t>IRIS1984</t>
        </is>
      </c>
      <c r="Z387" s="74" t="inlineStr">
        <is>
          <t>Employee</t>
        </is>
      </c>
      <c r="AA387" s="74" t="inlineStr">
        <is>
          <t>Active</t>
        </is>
      </c>
      <c r="AB387" s="74" t="inlineStr">
        <is>
          <t>Bhagyshree Khedkar</t>
        </is>
      </c>
      <c r="AC387" s="164" t="n">
        <v>44585</v>
      </c>
      <c r="AD387" s="74" t="inlineStr">
        <is>
          <t>QA Engineer</t>
        </is>
      </c>
      <c r="AE387" s="74" t="inlineStr">
        <is>
          <t>B.E</t>
        </is>
      </c>
      <c r="AF387" s="74" t="inlineStr">
        <is>
          <t>Davinder Pal Singh</t>
        </is>
      </c>
      <c r="AG387" s="74" t="inlineStr">
        <is>
          <t>N-4</t>
        </is>
      </c>
      <c r="AH387" s="74" t="inlineStr">
        <is>
          <t>Individual Contributor</t>
        </is>
      </c>
      <c r="AI387" s="74" t="inlineStr">
        <is>
          <t>2 years, 5 months, 0 days</t>
        </is>
      </c>
      <c r="AJ387" s="74" t="inlineStr">
        <is>
          <t>4 years, 7 months, 1 days</t>
        </is>
      </c>
      <c r="AK387" s="74" t="inlineStr">
        <is>
          <t>Suptech</t>
        </is>
      </c>
      <c r="AL387" s="74" t="inlineStr">
        <is>
          <t>iFile</t>
        </is>
      </c>
      <c r="AM387" s="74" t="inlineStr">
        <is>
          <t>Quality Assurance</t>
        </is>
      </c>
      <c r="AN387" s="74" t="inlineStr">
        <is>
          <t>Quality Assurance</t>
        </is>
      </c>
      <c r="AO387" s="74" t="inlineStr">
        <is>
          <t>No</t>
        </is>
      </c>
      <c r="AP387" s="74" t="inlineStr">
        <is>
          <t>Product/Project</t>
        </is>
      </c>
      <c r="AQ387" s="74" t="inlineStr">
        <is>
          <t>Software Testing</t>
        </is>
      </c>
      <c r="AR387" s="74" t="inlineStr">
        <is>
          <t>Technical · BA, PM and QA</t>
        </is>
      </c>
      <c r="AS387" s="74" t="n">
        <v>20</v>
      </c>
      <c r="AT387" s="74" t="inlineStr">
        <is>
          <t>Covered</t>
        </is>
      </c>
      <c r="AU387" s="74" t="n"/>
      <c r="AV387" s="74" t="n"/>
      <c r="AW387" s="74" t="n"/>
      <c r="AX387" s="74" t="n"/>
      <c r="AY387" s="74" t="n"/>
      <c r="AZ387" s="74" t="n"/>
      <c r="BA387" s="74" t="n"/>
      <c r="BB387" s="74" t="n"/>
      <c r="BC387" s="74" t="n"/>
      <c r="BD387" s="74" t="n"/>
      <c r="BE387" s="74" t="n"/>
      <c r="BF387" s="74" t="n"/>
      <c r="BG387" s="74" t="n"/>
      <c r="BH387" s="74" t="n"/>
      <c r="BI387" s="74" t="n"/>
      <c r="BJ387" s="74" t="n"/>
      <c r="BK387" s="74" t="n"/>
      <c r="BL387" s="74" t="n"/>
      <c r="BM387" s="74" t="n"/>
      <c r="BN387" s="74" t="n"/>
      <c r="BO387" s="74" t="n"/>
      <c r="BP387" s="74" t="n"/>
      <c r="BQ387" s="74" t="n"/>
      <c r="BR387" s="74" t="n"/>
      <c r="BS387" s="74" t="n"/>
      <c r="BT387" s="74" t="n"/>
      <c r="BU387" s="74" t="n"/>
      <c r="BV387" s="74" t="n"/>
      <c r="BW387" s="74" t="n"/>
      <c r="BX387" s="74" t="n"/>
      <c r="BY387" s="74" t="n"/>
      <c r="BZ387" s="74" t="n"/>
      <c r="CA387" s="74" t="n"/>
      <c r="CB387" s="74" t="n"/>
      <c r="CC387" s="74" t="n"/>
      <c r="CD387" s="74" t="n"/>
      <c r="CE387" s="74" t="n"/>
      <c r="CF387" s="74" t="n"/>
      <c r="CG387" s="74" t="n"/>
      <c r="CH387" s="74" t="n"/>
      <c r="CI387" s="74" t="n"/>
      <c r="CJ387" s="74" t="n"/>
      <c r="CK387" s="74" t="n"/>
      <c r="CL387" s="74" t="n"/>
      <c r="CM387" s="74" t="n"/>
      <c r="CN387" s="74" t="n"/>
      <c r="CO387" s="74" t="n"/>
      <c r="CP387" s="74" t="n"/>
      <c r="CQ387" s="74" t="n"/>
      <c r="CR387" s="74" t="n"/>
      <c r="CS387" s="74" t="n"/>
      <c r="CT387" s="74" t="n"/>
      <c r="CU387" s="74" t="n"/>
      <c r="CV387" s="74" t="n"/>
      <c r="CW387" s="74" t="n"/>
      <c r="CX387" s="74" t="n"/>
      <c r="CY387" s="74" t="n"/>
      <c r="CZ387" s="74" t="n"/>
      <c r="DA387" s="74" t="n"/>
      <c r="DB387" s="74" t="n"/>
      <c r="DC387" s="74" t="inlineStr">
        <is>
          <t>IRIS1984</t>
        </is>
      </c>
      <c r="DD387" s="74" t="inlineStr">
        <is>
          <t>Employee</t>
        </is>
      </c>
      <c r="DE387" s="74" t="inlineStr">
        <is>
          <t>Active</t>
        </is>
      </c>
      <c r="DF387" s="74" t="inlineStr">
        <is>
          <t>Bhagyshree Khedkar</t>
        </is>
      </c>
      <c r="DG387" s="164" t="n">
        <v>44585</v>
      </c>
      <c r="DH387" s="74" t="inlineStr">
        <is>
          <t>QA Engineer</t>
        </is>
      </c>
      <c r="DI387" s="74" t="inlineStr">
        <is>
          <t>Quality Assurance</t>
        </is>
      </c>
      <c r="DJ387" s="74" t="inlineStr">
        <is>
          <t>Quality Engineering</t>
        </is>
      </c>
      <c r="DK387" s="74" t="inlineStr">
        <is>
          <t>QA Engineer</t>
        </is>
      </c>
      <c r="DL387" s="74" t="inlineStr">
        <is>
          <t>L3 – Professional / Associate</t>
        </is>
      </c>
      <c r="DM387" s="74" t="inlineStr">
        <is>
          <t>B.E</t>
        </is>
      </c>
      <c r="DN387" s="74" t="inlineStr">
        <is>
          <t>Davinder Pal Singh</t>
        </is>
      </c>
      <c r="DO387" s="74" t="inlineStr">
        <is>
          <t>N-3</t>
        </is>
      </c>
      <c r="DP387" s="74" t="inlineStr">
        <is>
          <t>Individual Contributor</t>
        </is>
      </c>
      <c r="DQ387" s="74" t="inlineStr">
        <is>
          <t>2 years, 5 months, 0 days</t>
        </is>
      </c>
      <c r="DR387" s="74" t="inlineStr">
        <is>
          <t>4 years, 4 months, 27 days</t>
        </is>
      </c>
      <c r="DS387" s="74" t="inlineStr">
        <is>
          <t>6 years, 9 months, 27 days</t>
        </is>
      </c>
      <c r="DT387" s="74" t="n"/>
      <c r="DU387" s="74" t="inlineStr">
        <is>
          <t>Suptech</t>
        </is>
      </c>
      <c r="DV387" s="74" t="inlineStr">
        <is>
          <t>iFile</t>
        </is>
      </c>
      <c r="DW387" s="74" t="inlineStr">
        <is>
          <t>Quality Assurance</t>
        </is>
      </c>
      <c r="DX387" s="74" t="inlineStr">
        <is>
          <t>Quality Assurance</t>
        </is>
      </c>
      <c r="DY387" s="74" t="inlineStr">
        <is>
          <t>No</t>
        </is>
      </c>
      <c r="DZ387" s="74" t="inlineStr">
        <is>
          <t>Product/Project</t>
        </is>
      </c>
      <c r="EA387" s="74" t="inlineStr">
        <is>
          <t>Software Testing</t>
        </is>
      </c>
      <c r="EB387" s="74" t="inlineStr">
        <is>
          <t>Technical · BA, PM and QA</t>
        </is>
      </c>
      <c r="EC387" s="74" t="inlineStr">
        <is>
          <t>Remote- Outside Mumbai</t>
        </is>
      </c>
      <c r="ED387" s="74"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EE387" s="74"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EF387" s="74" t="inlineStr">
        <is>
          <t>provide the Support to CMA kuwait and now As IFRS 18 coming in both project shee need to manage the CMA kuwait and CMA oman.</t>
        </is>
      </c>
      <c r="EG387" s="74" t="n">
        <v>4</v>
      </c>
      <c r="EH387" s="74" t="inlineStr">
        <is>
          <t>15-06-2026</t>
        </is>
      </c>
      <c r="EI387" s="74" t="inlineStr">
        <is>
          <t>QA Engineer</t>
        </is>
      </c>
      <c r="EJ387" s="74" t="inlineStr">
        <is>
          <t>Yes</t>
        </is>
      </c>
      <c r="EK387" s="74" t="n">
        <v>5</v>
      </c>
      <c r="EL387" s="74" t="inlineStr">
        <is>
          <t>Medium</t>
        </is>
      </c>
      <c r="EM387" s="74" t="inlineStr">
        <is>
          <t>High Impact / Growth Talent</t>
        </is>
      </c>
      <c r="EN387" s="74" t="inlineStr">
        <is>
          <t>No</t>
        </is>
      </c>
      <c r="EO387" s="74" t="inlineStr">
        <is>
          <t>No</t>
        </is>
      </c>
      <c r="EP387" s="74" t="inlineStr">
        <is>
          <t>No</t>
        </is>
      </c>
      <c r="EQ387" s="74" t="inlineStr">
        <is>
          <t>yet to identify</t>
        </is>
      </c>
      <c r="ER387" s="74" t="inlineStr">
        <is>
          <t>Training of Automation,API, load testing</t>
        </is>
      </c>
      <c r="ES387" s="74" t="n"/>
      <c r="ET387" s="74" t="inlineStr">
        <is>
          <t>Yes option is not displayed on AT she can move to senior tester</t>
        </is>
      </c>
      <c r="EU387" s="74" t="n"/>
      <c r="EV387" s="130" t="n"/>
      <c r="EW387" s="131" t="n"/>
      <c r="EX387" s="131" t="n"/>
      <c r="EY387" s="131" t="n"/>
      <c r="EZ387" s="131" t="n"/>
      <c r="FA387" s="131" t="n"/>
      <c r="FB387" s="131" t="n"/>
      <c r="FC387" s="131" t="n"/>
    </row>
    <row r="388" ht="250" customHeight="1">
      <c r="A388" s="109" t="inlineStr">
        <is>
          <t>Mapped</t>
        </is>
      </c>
      <c r="B388" s="109" t="inlineStr">
        <is>
          <t>iFile</t>
        </is>
      </c>
      <c r="C388" s="110" t="inlineStr">
        <is>
          <t>IRIS2075</t>
        </is>
      </c>
      <c r="D388" s="110" t="inlineStr">
        <is>
          <t>Deepika Bartwal</t>
        </is>
      </c>
      <c r="E388" s="110" t="inlineStr">
        <is>
          <t>Quality Assurance</t>
        </is>
      </c>
      <c r="F388" s="162" t="inlineStr">
        <is>
          <t>QA Engineer</t>
        </is>
      </c>
      <c r="G388" s="162" t="inlineStr">
        <is>
          <t>Senior QA Engineer</t>
        </is>
      </c>
      <c r="H388" s="162" t="inlineStr">
        <is>
          <t>L3 – Professional / Associate</t>
        </is>
      </c>
      <c r="I388" s="162" t="inlineStr">
        <is>
          <t>A3</t>
        </is>
      </c>
      <c r="J388" s="166" t="inlineStr">
        <is>
          <t>▲ Up</t>
        </is>
      </c>
      <c r="K388" s="110" t="inlineStr">
        <is>
          <t>Quality Assurance</t>
        </is>
      </c>
      <c r="L388" s="110" t="inlineStr">
        <is>
          <t>Functional &amp; Domain Testing</t>
        </is>
      </c>
      <c r="M388" s="110" t="n"/>
      <c r="N388" s="110" t="n">
        <v>20</v>
      </c>
      <c r="O388" s="109" t="inlineStr">
        <is>
          <t>P2</t>
        </is>
      </c>
      <c r="P388" s="110" t="inlineStr">
        <is>
          <t>Developing</t>
        </is>
      </c>
      <c r="Q388" s="110" t="inlineStr">
        <is>
          <t>3 Apply</t>
        </is>
      </c>
      <c r="R388" s="110" t="inlineStr">
        <is>
          <t>2–4 yrs</t>
        </is>
      </c>
      <c r="S388" s="110" t="inlineStr">
        <is>
          <t>3–5 · 2–5</t>
        </is>
      </c>
      <c r="T388" s="110" t="inlineStr">
        <is>
          <t>QA Engineer</t>
        </is>
      </c>
      <c r="U388" s="110" t="inlineStr">
        <is>
          <t>Workiva: SE · Broadridge India: SE · Nasdaq / AxiomSL: SE · IRIS Vs Market Benchmark — ISTQB certification pathway: Foundation</t>
        </is>
      </c>
      <c r="V388" s="110" t="inlineStr">
        <is>
          <t>ISTQB Foundation → Advanced → Expert; SFIA testing</t>
        </is>
      </c>
      <c r="W388" s="110" t="inlineStr">
        <is>
          <t>Core 2 · Future 2 · Functional 3 · Leadership not scored</t>
        </is>
      </c>
      <c r="X388" s="73" t="n">
        <v>250</v>
      </c>
      <c r="Y388" s="74" t="inlineStr">
        <is>
          <t>IRIS2075</t>
        </is>
      </c>
      <c r="Z388" s="74" t="inlineStr">
        <is>
          <t>Employee</t>
        </is>
      </c>
      <c r="AA388" s="74" t="inlineStr">
        <is>
          <t>Active</t>
        </is>
      </c>
      <c r="AB388" s="74" t="inlineStr">
        <is>
          <t>Deepika Bartwal</t>
        </is>
      </c>
      <c r="AC388" s="164" t="n">
        <v>44866</v>
      </c>
      <c r="AD388" s="74" t="inlineStr">
        <is>
          <t>QA Engineer</t>
        </is>
      </c>
      <c r="AE388" s="74" t="inlineStr">
        <is>
          <t>B.Com</t>
        </is>
      </c>
      <c r="AF388" s="74" t="inlineStr">
        <is>
          <t>Pallavi Suryavanshi</t>
        </is>
      </c>
      <c r="AG388" s="74" t="inlineStr">
        <is>
          <t>N-5</t>
        </is>
      </c>
      <c r="AH388" s="74" t="inlineStr">
        <is>
          <t>Individual Contributor</t>
        </is>
      </c>
      <c r="AI388" s="74" t="inlineStr">
        <is>
          <t>0 years, 0 months, 0 days</t>
        </is>
      </c>
      <c r="AJ388" s="74" t="inlineStr">
        <is>
          <t>3 years, 9 months, 24 days</t>
        </is>
      </c>
      <c r="AK388" s="74" t="inlineStr">
        <is>
          <t>Suptech</t>
        </is>
      </c>
      <c r="AL388" s="74" t="inlineStr">
        <is>
          <t>iFile</t>
        </is>
      </c>
      <c r="AM388" s="74" t="inlineStr">
        <is>
          <t>Quality Assurance</t>
        </is>
      </c>
      <c r="AN388" s="74" t="inlineStr">
        <is>
          <t>Quality Assurance</t>
        </is>
      </c>
      <c r="AO388" s="74" t="inlineStr">
        <is>
          <t>No</t>
        </is>
      </c>
      <c r="AP388" s="74" t="inlineStr">
        <is>
          <t>Product/Project</t>
        </is>
      </c>
      <c r="AQ388" s="74" t="inlineStr">
        <is>
          <t>Software Testing</t>
        </is>
      </c>
      <c r="AR388" s="74" t="inlineStr">
        <is>
          <t>Technical · BA, PM and QA</t>
        </is>
      </c>
      <c r="AS388" s="74" t="n">
        <v>20</v>
      </c>
      <c r="AT388" s="74" t="inlineStr">
        <is>
          <t>Covered</t>
        </is>
      </c>
      <c r="AU388" s="74" t="n"/>
      <c r="AV388" s="74" t="n"/>
      <c r="AW388" s="74" t="n"/>
      <c r="AX388" s="74" t="n"/>
      <c r="AY388" s="74" t="n"/>
      <c r="AZ388" s="74" t="n"/>
      <c r="BA388" s="74" t="n"/>
      <c r="BB388" s="74" t="n"/>
      <c r="BC388" s="74" t="n"/>
      <c r="BD388" s="74" t="n"/>
      <c r="BE388" s="74" t="n"/>
      <c r="BF388" s="74" t="n"/>
      <c r="BG388" s="74" t="n"/>
      <c r="BH388" s="74" t="n"/>
      <c r="BI388" s="74" t="n"/>
      <c r="BJ388" s="74" t="n"/>
      <c r="BK388" s="74" t="n"/>
      <c r="BL388" s="74" t="n"/>
      <c r="BM388" s="74" t="n"/>
      <c r="BN388" s="74" t="n"/>
      <c r="BO388" s="74" t="n"/>
      <c r="BP388" s="74" t="n"/>
      <c r="BQ388" s="74" t="n"/>
      <c r="BR388" s="74" t="n"/>
      <c r="BS388" s="74" t="n"/>
      <c r="BT388" s="74" t="n"/>
      <c r="BU388" s="74" t="n"/>
      <c r="BV388" s="74" t="n"/>
      <c r="BW388" s="74" t="n"/>
      <c r="BX388" s="74" t="n"/>
      <c r="BY388" s="74" t="n"/>
      <c r="BZ388" s="74" t="n"/>
      <c r="CA388" s="74" t="n"/>
      <c r="CB388" s="74" t="n"/>
      <c r="CC388" s="74" t="n"/>
      <c r="CD388" s="74" t="n"/>
      <c r="CE388" s="74" t="n"/>
      <c r="CF388" s="74" t="n"/>
      <c r="CG388" s="74" t="n"/>
      <c r="CH388" s="74" t="n"/>
      <c r="CI388" s="74" t="n"/>
      <c r="CJ388" s="74" t="n"/>
      <c r="CK388" s="74" t="n"/>
      <c r="CL388" s="74" t="n"/>
      <c r="CM388" s="74" t="n"/>
      <c r="CN388" s="74" t="n"/>
      <c r="CO388" s="74" t="n"/>
      <c r="CP388" s="74" t="n"/>
      <c r="CQ388" s="74" t="n"/>
      <c r="CR388" s="74" t="n"/>
      <c r="CS388" s="74" t="n"/>
      <c r="CT388" s="74" t="n"/>
      <c r="CU388" s="74" t="n"/>
      <c r="CV388" s="74" t="n"/>
      <c r="CW388" s="74" t="n"/>
      <c r="CX388" s="74" t="n"/>
      <c r="CY388" s="74" t="n"/>
      <c r="CZ388" s="74" t="n"/>
      <c r="DA388" s="74" t="n"/>
      <c r="DB388" s="74" t="n"/>
      <c r="DC388" s="74" t="inlineStr">
        <is>
          <t>IRIS2075</t>
        </is>
      </c>
      <c r="DD388" s="74" t="inlineStr">
        <is>
          <t>Employee</t>
        </is>
      </c>
      <c r="DE388" s="74" t="inlineStr">
        <is>
          <t>Active</t>
        </is>
      </c>
      <c r="DF388" s="74" t="inlineStr">
        <is>
          <t>Deepika Bartwal</t>
        </is>
      </c>
      <c r="DG388" s="164" t="n">
        <v>44866</v>
      </c>
      <c r="DH388" s="74" t="inlineStr">
        <is>
          <t>QA Engineer</t>
        </is>
      </c>
      <c r="DI388" s="74" t="inlineStr">
        <is>
          <t>Quality Assurance</t>
        </is>
      </c>
      <c r="DJ388" s="74" t="inlineStr">
        <is>
          <t>Quality Engineering</t>
        </is>
      </c>
      <c r="DK388" s="74" t="inlineStr">
        <is>
          <t>QA Engineer</t>
        </is>
      </c>
      <c r="DL388" s="74" t="inlineStr">
        <is>
          <t>L3 – Professional / Associate</t>
        </is>
      </c>
      <c r="DM388" s="74" t="inlineStr">
        <is>
          <t>B.Com</t>
        </is>
      </c>
      <c r="DN388" s="74" t="inlineStr">
        <is>
          <t>Pallavi Suryavanshi</t>
        </is>
      </c>
      <c r="DO388" s="74" t="inlineStr">
        <is>
          <t>N-4</t>
        </is>
      </c>
      <c r="DP388" s="74" t="inlineStr">
        <is>
          <t>Individual Contributor</t>
        </is>
      </c>
      <c r="DQ388" s="74" t="inlineStr">
        <is>
          <t>0 years, 0 months, 0 days</t>
        </is>
      </c>
      <c r="DR388" s="74" t="inlineStr">
        <is>
          <t>3 years, 7 months, 19 days</t>
        </is>
      </c>
      <c r="DS388" s="74" t="inlineStr">
        <is>
          <t>3 years, 7 months, 19 days</t>
        </is>
      </c>
      <c r="DT388" s="74" t="n"/>
      <c r="DU388" s="74" t="inlineStr">
        <is>
          <t>Suptech</t>
        </is>
      </c>
      <c r="DV388" s="74" t="inlineStr">
        <is>
          <t>iFile</t>
        </is>
      </c>
      <c r="DW388" s="74" t="inlineStr">
        <is>
          <t>Quality Assurance</t>
        </is>
      </c>
      <c r="DX388" s="74" t="inlineStr">
        <is>
          <t>Quality Assurance</t>
        </is>
      </c>
      <c r="DY388" s="74" t="inlineStr">
        <is>
          <t>No</t>
        </is>
      </c>
      <c r="DZ388" s="74" t="inlineStr">
        <is>
          <t>Product/Project</t>
        </is>
      </c>
      <c r="EA388" s="74" t="inlineStr">
        <is>
          <t>Software Testing</t>
        </is>
      </c>
      <c r="EB388" s="74" t="inlineStr">
        <is>
          <t>Technical · BA, PM and QA</t>
        </is>
      </c>
      <c r="EC388" s="74" t="inlineStr">
        <is>
          <t>Remote- Outside Mumbai</t>
        </is>
      </c>
      <c r="ED388" s="74"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EE388" s="74"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EF388" s="74" t="inlineStr">
        <is>
          <t>Going forward, continued focus on applying the newly acquired automation and AI skills in live projects will further enhance productivity, increase automation coverage, and support the team's quality engineering initiatives.</t>
        </is>
      </c>
      <c r="EG388" s="74" t="n">
        <v>3</v>
      </c>
      <c r="EH388" s="74" t="inlineStr">
        <is>
          <t>15-06-2026</t>
        </is>
      </c>
      <c r="EI388" s="74" t="inlineStr">
        <is>
          <t>QA Engineer</t>
        </is>
      </c>
      <c r="EJ388" s="74" t="inlineStr">
        <is>
          <t>No</t>
        </is>
      </c>
      <c r="EK388" s="74" t="n">
        <v>3</v>
      </c>
      <c r="EL388" s="74" t="inlineStr">
        <is>
          <t>Medium</t>
        </is>
      </c>
      <c r="EM388" s="74" t="inlineStr">
        <is>
          <t>Trusted Professional</t>
        </is>
      </c>
      <c r="EN388" s="74" t="inlineStr">
        <is>
          <t>No</t>
        </is>
      </c>
      <c r="EO388" s="74" t="inlineStr">
        <is>
          <t>No</t>
        </is>
      </c>
      <c r="EP388" s="74" t="inlineStr">
        <is>
          <t>No</t>
        </is>
      </c>
      <c r="EQ388" s="74" t="inlineStr">
        <is>
          <t>yet to identify</t>
        </is>
      </c>
      <c r="ER388" s="74" t="inlineStr">
        <is>
          <t>Test automation frameworks · Selenium/Playwright; API testing; CI/CD test integration; defect analytics</t>
        </is>
      </c>
      <c r="ES388" s="74" t="inlineStr">
        <is>
          <t>Transition to leadership: people management &amp; delegation, mentoring/coaching, project ownership &amp; stakeholder management, prioritisation under ambiguity, presentation &amp; influence skills</t>
        </is>
      </c>
      <c r="ET388" s="74" t="n"/>
      <c r="EU388" s="74" t="n"/>
      <c r="EV388" s="130" t="n"/>
      <c r="EW388" s="131" t="n"/>
      <c r="EX388" s="131" t="n"/>
      <c r="EY388" s="131" t="n"/>
      <c r="EZ388" s="131" t="n"/>
      <c r="FA388" s="131" t="n"/>
      <c r="FB388" s="131" t="n"/>
      <c r="FC388" s="131" t="n"/>
    </row>
    <row r="389" ht="250" customHeight="1">
      <c r="A389" s="109" t="inlineStr">
        <is>
          <t>Mapped</t>
        </is>
      </c>
      <c r="B389" s="109" t="inlineStr">
        <is>
          <t>iFile</t>
        </is>
      </c>
      <c r="C389" s="110" t="inlineStr">
        <is>
          <t>IRIS1975</t>
        </is>
      </c>
      <c r="D389" s="110" t="inlineStr">
        <is>
          <t>Rahul Devarkonda</t>
        </is>
      </c>
      <c r="E389" s="110" t="inlineStr">
        <is>
          <t>Quality Assurance</t>
        </is>
      </c>
      <c r="F389" s="162" t="inlineStr">
        <is>
          <t>QA Engineer</t>
        </is>
      </c>
      <c r="G389" s="162" t="inlineStr">
        <is>
          <t>Senior QA Engineer</t>
        </is>
      </c>
      <c r="H389" s="162" t="inlineStr">
        <is>
          <t>L3 – Professional / Associate</t>
        </is>
      </c>
      <c r="I389" s="162" t="inlineStr">
        <is>
          <t>A3</t>
        </is>
      </c>
      <c r="J389" s="166" t="inlineStr">
        <is>
          <t>▲ Up</t>
        </is>
      </c>
      <c r="K389" s="110" t="inlineStr">
        <is>
          <t>Quality Assurance</t>
        </is>
      </c>
      <c r="L389" s="110" t="inlineStr">
        <is>
          <t>Functional &amp; Domain Testing</t>
        </is>
      </c>
      <c r="M389" s="110" t="n"/>
      <c r="N389" s="110" t="n">
        <v>20</v>
      </c>
      <c r="O389" s="109" t="inlineStr">
        <is>
          <t>P2</t>
        </is>
      </c>
      <c r="P389" s="110" t="inlineStr">
        <is>
          <t>Developing</t>
        </is>
      </c>
      <c r="Q389" s="110" t="inlineStr">
        <is>
          <t>3 Apply</t>
        </is>
      </c>
      <c r="R389" s="110" t="inlineStr">
        <is>
          <t>2–4 yrs</t>
        </is>
      </c>
      <c r="S389" s="110" t="inlineStr">
        <is>
          <t>3–5 · 2–5</t>
        </is>
      </c>
      <c r="T389" s="110" t="inlineStr">
        <is>
          <t>QA Engineer</t>
        </is>
      </c>
      <c r="U389" s="110" t="inlineStr">
        <is>
          <t>Workiva: SE · Broadridge India: SE · Nasdaq / AxiomSL: SE · IRIS Vs Market Benchmark — ISTQB certification pathway: Foundation</t>
        </is>
      </c>
      <c r="V389" s="110" t="inlineStr">
        <is>
          <t>ISTQB Foundation → Advanced → Expert; SFIA testing</t>
        </is>
      </c>
      <c r="W389" s="110" t="inlineStr">
        <is>
          <t>Core 2 · Future 2 · Functional 3 · Leadership not scored</t>
        </is>
      </c>
      <c r="X389" s="73" t="n">
        <v>205</v>
      </c>
      <c r="Y389" s="74" t="inlineStr">
        <is>
          <t>IRIS1975</t>
        </is>
      </c>
      <c r="Z389" s="74" t="inlineStr">
        <is>
          <t>Employee</t>
        </is>
      </c>
      <c r="AA389" s="74" t="inlineStr">
        <is>
          <t>Active</t>
        </is>
      </c>
      <c r="AB389" s="74" t="inlineStr">
        <is>
          <t>Rahul Devarkonda</t>
        </is>
      </c>
      <c r="AC389" s="164" t="n">
        <v>44558</v>
      </c>
      <c r="AD389" s="74" t="inlineStr">
        <is>
          <t>QA Engineer</t>
        </is>
      </c>
      <c r="AE389" s="74" t="inlineStr">
        <is>
          <t>B.SC</t>
        </is>
      </c>
      <c r="AF389" s="74" t="inlineStr">
        <is>
          <t>Davinder Pal Singh</t>
        </is>
      </c>
      <c r="AG389" s="74" t="inlineStr">
        <is>
          <t>N-4</t>
        </is>
      </c>
      <c r="AH389" s="74" t="inlineStr">
        <is>
          <t>Individual Contributor</t>
        </is>
      </c>
      <c r="AI389" s="74" t="inlineStr">
        <is>
          <t>2 years, 3 months, 0 days</t>
        </is>
      </c>
      <c r="AJ389" s="74" t="inlineStr">
        <is>
          <t>4 years, 7 months, 28 days</t>
        </is>
      </c>
      <c r="AK389" s="74" t="inlineStr">
        <is>
          <t>Suptech</t>
        </is>
      </c>
      <c r="AL389" s="74" t="inlineStr">
        <is>
          <t>iFile</t>
        </is>
      </c>
      <c r="AM389" s="74" t="inlineStr">
        <is>
          <t>Quality Assurance</t>
        </is>
      </c>
      <c r="AN389" s="74" t="inlineStr">
        <is>
          <t>Quality Assurance</t>
        </is>
      </c>
      <c r="AO389" s="74" t="inlineStr">
        <is>
          <t>No</t>
        </is>
      </c>
      <c r="AP389" s="74" t="inlineStr">
        <is>
          <t>Product/Project</t>
        </is>
      </c>
      <c r="AQ389" s="74" t="inlineStr">
        <is>
          <t>Software Testing</t>
        </is>
      </c>
      <c r="AR389" s="74" t="inlineStr">
        <is>
          <t>Technical · BA, PM and QA</t>
        </is>
      </c>
      <c r="AS389" s="74" t="n">
        <v>20</v>
      </c>
      <c r="AT389" s="74" t="inlineStr">
        <is>
          <t>Covered</t>
        </is>
      </c>
      <c r="AU389" s="74" t="n"/>
      <c r="AV389" s="74" t="n"/>
      <c r="AW389" s="74" t="n"/>
      <c r="AX389" s="74" t="n"/>
      <c r="AY389" s="74" t="n"/>
      <c r="AZ389" s="74" t="n"/>
      <c r="BA389" s="74" t="n"/>
      <c r="BB389" s="74" t="n"/>
      <c r="BC389" s="74" t="n"/>
      <c r="BD389" s="74" t="n"/>
      <c r="BE389" s="74" t="n"/>
      <c r="BF389" s="74" t="n"/>
      <c r="BG389" s="74" t="n"/>
      <c r="BH389" s="74" t="n"/>
      <c r="BI389" s="74" t="n"/>
      <c r="BJ389" s="74" t="n"/>
      <c r="BK389" s="74" t="n"/>
      <c r="BL389" s="74" t="n"/>
      <c r="BM389" s="74" t="n"/>
      <c r="BN389" s="74" t="n"/>
      <c r="BO389" s="74" t="n"/>
      <c r="BP389" s="74" t="n"/>
      <c r="BQ389" s="74" t="n"/>
      <c r="BR389" s="74" t="n"/>
      <c r="BS389" s="74" t="n"/>
      <c r="BT389" s="74" t="n"/>
      <c r="BU389" s="74" t="n"/>
      <c r="BV389" s="74" t="n"/>
      <c r="BW389" s="74" t="n"/>
      <c r="BX389" s="74" t="n"/>
      <c r="BY389" s="74" t="n"/>
      <c r="BZ389" s="74" t="n"/>
      <c r="CA389" s="74" t="n"/>
      <c r="CB389" s="74" t="n"/>
      <c r="CC389" s="74" t="n"/>
      <c r="CD389" s="74" t="n"/>
      <c r="CE389" s="74" t="n"/>
      <c r="CF389" s="74" t="n"/>
      <c r="CG389" s="74" t="n"/>
      <c r="CH389" s="74" t="n"/>
      <c r="CI389" s="74" t="n"/>
      <c r="CJ389" s="74" t="n"/>
      <c r="CK389" s="74" t="n"/>
      <c r="CL389" s="74" t="n"/>
      <c r="CM389" s="74" t="n"/>
      <c r="CN389" s="74" t="n"/>
      <c r="CO389" s="74" t="n"/>
      <c r="CP389" s="74" t="n"/>
      <c r="CQ389" s="74" t="n"/>
      <c r="CR389" s="74" t="n"/>
      <c r="CS389" s="74" t="n"/>
      <c r="CT389" s="74" t="n"/>
      <c r="CU389" s="74" t="n"/>
      <c r="CV389" s="74" t="n"/>
      <c r="CW389" s="74" t="n"/>
      <c r="CX389" s="74" t="n"/>
      <c r="CY389" s="74" t="n"/>
      <c r="CZ389" s="74" t="n"/>
      <c r="DA389" s="74" t="n"/>
      <c r="DB389" s="74" t="n"/>
      <c r="DC389" s="74" t="inlineStr">
        <is>
          <t>IRIS1975</t>
        </is>
      </c>
      <c r="DD389" s="74" t="inlineStr">
        <is>
          <t>Employee</t>
        </is>
      </c>
      <c r="DE389" s="74" t="inlineStr">
        <is>
          <t>Active</t>
        </is>
      </c>
      <c r="DF389" s="74" t="inlineStr">
        <is>
          <t>Rahul Devarkonda</t>
        </is>
      </c>
      <c r="DG389" s="164" t="n">
        <v>44558</v>
      </c>
      <c r="DH389" s="74" t="inlineStr">
        <is>
          <t>QA Engineer</t>
        </is>
      </c>
      <c r="DI389" s="74" t="inlineStr">
        <is>
          <t>Quality Assurance</t>
        </is>
      </c>
      <c r="DJ389" s="74" t="inlineStr">
        <is>
          <t>Quality Engineering</t>
        </is>
      </c>
      <c r="DK389" s="74" t="inlineStr">
        <is>
          <t>QA Engineer</t>
        </is>
      </c>
      <c r="DL389" s="74" t="inlineStr">
        <is>
          <t>L3 – Professional / Associate</t>
        </is>
      </c>
      <c r="DM389" s="74" t="inlineStr">
        <is>
          <t>B.SC</t>
        </is>
      </c>
      <c r="DN389" s="74" t="inlineStr">
        <is>
          <t>Davinder Pal Singh</t>
        </is>
      </c>
      <c r="DO389" s="74" t="inlineStr">
        <is>
          <t>N-3</t>
        </is>
      </c>
      <c r="DP389" s="74" t="inlineStr">
        <is>
          <t>Individual Contributor</t>
        </is>
      </c>
      <c r="DQ389" s="74" t="inlineStr">
        <is>
          <t>2 years, 3 months, 0 days</t>
        </is>
      </c>
      <c r="DR389" s="74" t="inlineStr">
        <is>
          <t>4 years, 5 months, 23 days</t>
        </is>
      </c>
      <c r="DS389" s="74" t="inlineStr">
        <is>
          <t>6 years, 8 months, 23 days</t>
        </is>
      </c>
      <c r="DT389" s="74" t="n"/>
      <c r="DU389" s="74" t="inlineStr">
        <is>
          <t>Suptech</t>
        </is>
      </c>
      <c r="DV389" s="74" t="inlineStr">
        <is>
          <t>iFile</t>
        </is>
      </c>
      <c r="DW389" s="74" t="inlineStr">
        <is>
          <t>Quality Assurance</t>
        </is>
      </c>
      <c r="DX389" s="74" t="inlineStr">
        <is>
          <t>Quality Assurance</t>
        </is>
      </c>
      <c r="DY389" s="74" t="inlineStr">
        <is>
          <t>No</t>
        </is>
      </c>
      <c r="DZ389" s="74" t="inlineStr">
        <is>
          <t>Product/Project</t>
        </is>
      </c>
      <c r="EA389" s="74" t="inlineStr">
        <is>
          <t>Software Testing</t>
        </is>
      </c>
      <c r="EB389" s="74" t="inlineStr">
        <is>
          <t>Technical · BA, PM and QA</t>
        </is>
      </c>
      <c r="EC389" s="74" t="inlineStr">
        <is>
          <t>Client Side</t>
        </is>
      </c>
      <c r="ED389" s="74"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EE389" s="74"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EF389" s="74" t="inlineStr">
        <is>
          <t>next few monthtry to complete EBR form and come out from BKC</t>
        </is>
      </c>
      <c r="EG389" s="74" t="n">
        <v>5</v>
      </c>
      <c r="EH389" s="74" t="inlineStr">
        <is>
          <t>15-06-2026</t>
        </is>
      </c>
      <c r="EI389" s="74" t="inlineStr">
        <is>
          <t>QA Engineer</t>
        </is>
      </c>
      <c r="EJ389" s="74" t="inlineStr">
        <is>
          <t>no</t>
        </is>
      </c>
      <c r="EK389" s="74" t="n">
        <v>5</v>
      </c>
      <c r="EL389" s="74" t="inlineStr">
        <is>
          <t>High</t>
        </is>
      </c>
      <c r="EM389" s="74" t="inlineStr">
        <is>
          <t>High Impact / Growth Talent</t>
        </is>
      </c>
      <c r="EN389" s="74" t="inlineStr">
        <is>
          <t>No</t>
        </is>
      </c>
      <c r="EO389" s="74" t="inlineStr">
        <is>
          <t>No</t>
        </is>
      </c>
      <c r="EP389" s="74" t="inlineStr">
        <is>
          <t>No</t>
        </is>
      </c>
      <c r="EQ389" s="74" t="inlineStr">
        <is>
          <t>yet to identify</t>
        </is>
      </c>
      <c r="ER389" s="74" t="inlineStr">
        <is>
          <t>Automation and load testingtraining is required as Client location manual test is there but he had skill to learn other Up skill thing</t>
        </is>
      </c>
      <c r="ES389" s="74" t="n"/>
      <c r="ET389" s="74" t="n"/>
      <c r="EU389" s="74" t="n"/>
      <c r="EV389" s="130" t="n"/>
      <c r="EW389" s="131" t="n"/>
      <c r="EX389" s="131" t="n"/>
      <c r="EY389" s="131" t="n"/>
      <c r="EZ389" s="131" t="n"/>
      <c r="FA389" s="131" t="n"/>
      <c r="FB389" s="131" t="n"/>
      <c r="FC389" s="131" t="n"/>
    </row>
    <row r="390" ht="250" customHeight="1">
      <c r="A390" s="109" t="inlineStr">
        <is>
          <t>Mapped</t>
        </is>
      </c>
      <c r="B390" s="109" t="inlineStr">
        <is>
          <t>iFile</t>
        </is>
      </c>
      <c r="C390" s="110" t="inlineStr">
        <is>
          <t>IRIS0651</t>
        </is>
      </c>
      <c r="D390" s="110" t="inlineStr">
        <is>
          <t>Sakina Rampurawala</t>
        </is>
      </c>
      <c r="E390" s="110" t="inlineStr">
        <is>
          <t>Quality Assurance</t>
        </is>
      </c>
      <c r="F390" s="162" t="inlineStr">
        <is>
          <t>Senior QA - Engineer</t>
        </is>
      </c>
      <c r="G390" s="162" t="inlineStr">
        <is>
          <t>QA Specialist</t>
        </is>
      </c>
      <c r="H390" s="162" t="inlineStr">
        <is>
          <t>L4 – Senior</t>
        </is>
      </c>
      <c r="I390" s="162" t="inlineStr">
        <is>
          <t>A3</t>
        </is>
      </c>
      <c r="J390" s="166" t="inlineStr">
        <is>
          <t>▲ Up</t>
        </is>
      </c>
      <c r="K390" s="110" t="inlineStr">
        <is>
          <t>Quality Assurance</t>
        </is>
      </c>
      <c r="L390" s="110" t="inlineStr">
        <is>
          <t>Functional &amp; Domain Testing</t>
        </is>
      </c>
      <c r="M390" s="110" t="n"/>
      <c r="N390" s="110" t="n">
        <v>20</v>
      </c>
      <c r="O390" s="109" t="inlineStr">
        <is>
          <t>P2</t>
        </is>
      </c>
      <c r="P390" s="110" t="inlineStr">
        <is>
          <t>Developing</t>
        </is>
      </c>
      <c r="Q390" s="110" t="inlineStr">
        <is>
          <t>3 Apply</t>
        </is>
      </c>
      <c r="R390" s="110" t="inlineStr">
        <is>
          <t>2–4 yrs</t>
        </is>
      </c>
      <c r="S390" s="110" t="inlineStr">
        <is>
          <t>3–5 · 2–5</t>
        </is>
      </c>
      <c r="T390" s="110" t="inlineStr">
        <is>
          <t>Senior QA Engineer</t>
        </is>
      </c>
      <c r="U390" s="110" t="inlineStr">
        <is>
          <t>Workiva: SE · Broadridge India: SE · Nasdaq / AxiomSL: SE · IRIS Vs Market Benchmark — ISTQB certification pathway: Foundation</t>
        </is>
      </c>
      <c r="V390" s="110" t="inlineStr">
        <is>
          <t>ISTQB Foundation → Advanced → Expert; SFIA testing</t>
        </is>
      </c>
      <c r="W390" s="110" t="inlineStr">
        <is>
          <t>Core 2 · Future 2 · Functional 3 · Leadership not scored</t>
        </is>
      </c>
      <c r="X390" s="73" t="n">
        <v>86</v>
      </c>
      <c r="Y390" s="74" t="inlineStr">
        <is>
          <t>IRIS0651</t>
        </is>
      </c>
      <c r="Z390" s="74" t="inlineStr">
        <is>
          <t>Employee</t>
        </is>
      </c>
      <c r="AA390" s="74" t="inlineStr">
        <is>
          <t>Active</t>
        </is>
      </c>
      <c r="AB390" s="74" t="inlineStr">
        <is>
          <t>Sakina Rampurawala</t>
        </is>
      </c>
      <c r="AC390" s="164" t="n">
        <v>40686</v>
      </c>
      <c r="AD390" s="74" t="inlineStr">
        <is>
          <t>Senior QA - Engineer</t>
        </is>
      </c>
      <c r="AE390" s="74" t="inlineStr">
        <is>
          <t>M.Com</t>
        </is>
      </c>
      <c r="AF390" s="74" t="inlineStr">
        <is>
          <t>Davinder Pal Singh</t>
        </is>
      </c>
      <c r="AG390" s="74" t="inlineStr">
        <is>
          <t>N-4</t>
        </is>
      </c>
      <c r="AH390" s="74" t="inlineStr">
        <is>
          <t>Individual Contributor</t>
        </is>
      </c>
      <c r="AI390" s="74" t="inlineStr">
        <is>
          <t>0 years, 0 months, 0 days</t>
        </is>
      </c>
      <c r="AJ390" s="74" t="inlineStr">
        <is>
          <t>15 years, 3 months, 2 days</t>
        </is>
      </c>
      <c r="AK390" s="74" t="inlineStr">
        <is>
          <t>Suptech</t>
        </is>
      </c>
      <c r="AL390" s="74" t="inlineStr">
        <is>
          <t>iFile</t>
        </is>
      </c>
      <c r="AM390" s="74" t="inlineStr">
        <is>
          <t>Quality Assurance</t>
        </is>
      </c>
      <c r="AN390" s="74" t="inlineStr">
        <is>
          <t>Quality Assurance</t>
        </is>
      </c>
      <c r="AO390" s="74" t="inlineStr">
        <is>
          <t>No</t>
        </is>
      </c>
      <c r="AP390" s="74" t="inlineStr">
        <is>
          <t>Product/Project</t>
        </is>
      </c>
      <c r="AQ390" s="74" t="inlineStr">
        <is>
          <t>Software Testing</t>
        </is>
      </c>
      <c r="AR390" s="74" t="inlineStr">
        <is>
          <t>Technical · BA, PM and QA</t>
        </is>
      </c>
      <c r="AS390" s="74" t="n">
        <v>20</v>
      </c>
      <c r="AT390" s="74" t="inlineStr">
        <is>
          <t>Covered</t>
        </is>
      </c>
      <c r="AU390" s="74" t="n"/>
      <c r="AV390" s="74" t="n"/>
      <c r="AW390" s="74" t="n"/>
      <c r="AX390" s="74" t="n"/>
      <c r="AY390" s="74" t="n"/>
      <c r="AZ390" s="74" t="n"/>
      <c r="BA390" s="74" t="n"/>
      <c r="BB390" s="74" t="n"/>
      <c r="BC390" s="74" t="n"/>
      <c r="BD390" s="74" t="n"/>
      <c r="BE390" s="74" t="n"/>
      <c r="BF390" s="74" t="n"/>
      <c r="BG390" s="74" t="n"/>
      <c r="BH390" s="74" t="n"/>
      <c r="BI390" s="74" t="n"/>
      <c r="BJ390" s="74" t="n"/>
      <c r="BK390" s="74" t="n"/>
      <c r="BL390" s="74" t="n"/>
      <c r="BM390" s="74" t="n"/>
      <c r="BN390" s="74" t="n"/>
      <c r="BO390" s="74" t="n"/>
      <c r="BP390" s="74" t="n"/>
      <c r="BQ390" s="74" t="n"/>
      <c r="BR390" s="74" t="n"/>
      <c r="BS390" s="74" t="n"/>
      <c r="BT390" s="74" t="n"/>
      <c r="BU390" s="74" t="n"/>
      <c r="BV390" s="74" t="n"/>
      <c r="BW390" s="74" t="n"/>
      <c r="BX390" s="74" t="n"/>
      <c r="BY390" s="74" t="n"/>
      <c r="BZ390" s="74" t="n"/>
      <c r="CA390" s="74" t="n"/>
      <c r="CB390" s="74" t="n"/>
      <c r="CC390" s="74" t="n"/>
      <c r="CD390" s="74" t="n"/>
      <c r="CE390" s="74" t="n"/>
      <c r="CF390" s="74" t="n"/>
      <c r="CG390" s="74" t="n"/>
      <c r="CH390" s="74" t="n"/>
      <c r="CI390" s="74" t="n"/>
      <c r="CJ390" s="74" t="n"/>
      <c r="CK390" s="74" t="n"/>
      <c r="CL390" s="74" t="n"/>
      <c r="CM390" s="74" t="n"/>
      <c r="CN390" s="74" t="n"/>
      <c r="CO390" s="74" t="n"/>
      <c r="CP390" s="74" t="n"/>
      <c r="CQ390" s="74" t="n"/>
      <c r="CR390" s="74" t="n"/>
      <c r="CS390" s="74" t="n"/>
      <c r="CT390" s="74" t="n"/>
      <c r="CU390" s="74" t="n"/>
      <c r="CV390" s="74" t="n"/>
      <c r="CW390" s="74" t="n"/>
      <c r="CX390" s="74" t="n"/>
      <c r="CY390" s="74" t="n"/>
      <c r="CZ390" s="74" t="n"/>
      <c r="DA390" s="74" t="n"/>
      <c r="DB390" s="74" t="n"/>
      <c r="DC390" s="74" t="inlineStr">
        <is>
          <t>IRIS0651</t>
        </is>
      </c>
      <c r="DD390" s="74" t="inlineStr">
        <is>
          <t>Employee</t>
        </is>
      </c>
      <c r="DE390" s="74" t="inlineStr">
        <is>
          <t>Active</t>
        </is>
      </c>
      <c r="DF390" s="74" t="inlineStr">
        <is>
          <t>Sakina Sanchawala</t>
        </is>
      </c>
      <c r="DG390" s="164" t="n">
        <v>40686</v>
      </c>
      <c r="DH390" s="74" t="inlineStr">
        <is>
          <t>Senior QA - Engineer</t>
        </is>
      </c>
      <c r="DI390" s="74" t="inlineStr">
        <is>
          <t>Quality Assurance</t>
        </is>
      </c>
      <c r="DJ390" s="74" t="inlineStr">
        <is>
          <t>Quality Engineering</t>
        </is>
      </c>
      <c r="DK390" s="74" t="inlineStr">
        <is>
          <t>Senior QA - Engineer</t>
        </is>
      </c>
      <c r="DL390" s="74" t="inlineStr">
        <is>
          <t>L4 – Senior</t>
        </is>
      </c>
      <c r="DM390" s="74" t="inlineStr">
        <is>
          <t>M.Com</t>
        </is>
      </c>
      <c r="DN390" s="74" t="inlineStr">
        <is>
          <t>Davinder Pal Singh</t>
        </is>
      </c>
      <c r="DO390" s="74" t="inlineStr">
        <is>
          <t>N-3</t>
        </is>
      </c>
      <c r="DP390" s="74" t="inlineStr">
        <is>
          <t>Individual Contributor</t>
        </is>
      </c>
      <c r="DQ390" s="74" t="inlineStr">
        <is>
          <t>0 years, 0 months, 0 days</t>
        </is>
      </c>
      <c r="DR390" s="74" t="inlineStr">
        <is>
          <t>15 years, 0 months, 28 days</t>
        </is>
      </c>
      <c r="DS390" s="74" t="inlineStr">
        <is>
          <t>15 years, 0 months, 28 days</t>
        </is>
      </c>
      <c r="DT390" s="74" t="n"/>
      <c r="DU390" s="74" t="inlineStr">
        <is>
          <t>Suptech</t>
        </is>
      </c>
      <c r="DV390" s="74" t="inlineStr">
        <is>
          <t>iFile</t>
        </is>
      </c>
      <c r="DW390" s="74" t="inlineStr">
        <is>
          <t>Quality Assurance</t>
        </is>
      </c>
      <c r="DX390" s="74" t="inlineStr">
        <is>
          <t>Quality Assurance</t>
        </is>
      </c>
      <c r="DY390" s="74" t="inlineStr">
        <is>
          <t>No</t>
        </is>
      </c>
      <c r="DZ390" s="74" t="inlineStr">
        <is>
          <t>Product/Project</t>
        </is>
      </c>
      <c r="EA390" s="74" t="inlineStr">
        <is>
          <t>Software Testing</t>
        </is>
      </c>
      <c r="EB390" s="74" t="inlineStr">
        <is>
          <t>Technical · BA, PM and QA</t>
        </is>
      </c>
      <c r="EC390" s="74" t="inlineStr">
        <is>
          <t>Remote - Mumbai</t>
        </is>
      </c>
      <c r="ED390" s="149"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EE390" s="74"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EF390" s="74" t="inlineStr">
        <is>
          <t>Deliver a bug-free application to the client and obtain sign-off for both the SBC and Tadawul projects.</t>
        </is>
      </c>
      <c r="EG390" s="74" t="n">
        <v>4</v>
      </c>
      <c r="EH390" s="164" t="n">
        <v>46362</v>
      </c>
      <c r="EI390" s="74" t="inlineStr">
        <is>
          <t>Senior QA - Engineer</t>
        </is>
      </c>
      <c r="EJ390" s="74" t="inlineStr">
        <is>
          <t>No</t>
        </is>
      </c>
      <c r="EK390" s="74" t="n">
        <v>4</v>
      </c>
      <c r="EL390" s="74" t="inlineStr">
        <is>
          <t>Medium</t>
        </is>
      </c>
      <c r="EM390" s="74" t="inlineStr">
        <is>
          <t>Trusted Professional</t>
        </is>
      </c>
      <c r="EN390" s="74" t="inlineStr">
        <is>
          <t>No</t>
        </is>
      </c>
      <c r="EO390" s="74" t="inlineStr">
        <is>
          <t>No</t>
        </is>
      </c>
      <c r="EP390" s="74" t="n"/>
      <c r="EQ390" s="74" t="inlineStr">
        <is>
          <t>yet to identify</t>
        </is>
      </c>
      <c r="ER390" s="74" t="n"/>
      <c r="ES390" s="74" t="inlineStr">
        <is>
          <t>BA trainee required, she lready create Webform gudie book</t>
        </is>
      </c>
      <c r="ET390" s="74" t="n"/>
      <c r="EU390" s="74" t="n"/>
      <c r="EV390" s="130" t="n"/>
      <c r="EW390" s="131" t="n"/>
      <c r="EX390" s="131" t="n"/>
      <c r="EY390" s="131" t="n"/>
      <c r="EZ390" s="131" t="n"/>
      <c r="FA390" s="131" t="n"/>
      <c r="FB390" s="131" t="inlineStr">
        <is>
          <t>Annual KRAs · objective Measurable Minimum 5 - Self</t>
        </is>
      </c>
      <c r="FC390" s="131" t="n"/>
    </row>
    <row r="391" ht="250" customHeight="1">
      <c r="A391" s="109" t="inlineStr">
        <is>
          <t>Mapped</t>
        </is>
      </c>
      <c r="B391" s="109" t="inlineStr">
        <is>
          <t>iFile</t>
        </is>
      </c>
      <c r="C391" s="110" t="inlineStr">
        <is>
          <t>IRIS1762</t>
        </is>
      </c>
      <c r="D391" s="110" t="inlineStr">
        <is>
          <t>Sanchi Pawaskar</t>
        </is>
      </c>
      <c r="E391" s="110" t="inlineStr">
        <is>
          <t>Quality Assurance</t>
        </is>
      </c>
      <c r="F391" s="162" t="inlineStr">
        <is>
          <t>QA Engineer</t>
        </is>
      </c>
      <c r="G391" s="162" t="inlineStr">
        <is>
          <t>Senior QA Engineer</t>
        </is>
      </c>
      <c r="H391" s="162" t="inlineStr">
        <is>
          <t>L3 – Professional / Associate</t>
        </is>
      </c>
      <c r="I391" s="162" t="inlineStr">
        <is>
          <t>A3</t>
        </is>
      </c>
      <c r="J391" s="166" t="inlineStr">
        <is>
          <t>▲ Up</t>
        </is>
      </c>
      <c r="K391" s="110" t="inlineStr">
        <is>
          <t>Quality Assurance</t>
        </is>
      </c>
      <c r="L391" s="110" t="inlineStr">
        <is>
          <t>Functional &amp; Domain Testing</t>
        </is>
      </c>
      <c r="M391" s="110" t="n"/>
      <c r="N391" s="110" t="n">
        <v>20</v>
      </c>
      <c r="O391" s="109" t="inlineStr">
        <is>
          <t>P2</t>
        </is>
      </c>
      <c r="P391" s="110" t="inlineStr">
        <is>
          <t>Developing</t>
        </is>
      </c>
      <c r="Q391" s="110" t="inlineStr">
        <is>
          <t>3 Apply</t>
        </is>
      </c>
      <c r="R391" s="110" t="inlineStr">
        <is>
          <t>2–4 yrs</t>
        </is>
      </c>
      <c r="S391" s="110" t="inlineStr">
        <is>
          <t>3–5 · 2–5</t>
        </is>
      </c>
      <c r="T391" s="110" t="inlineStr">
        <is>
          <t>QA Engineer</t>
        </is>
      </c>
      <c r="U391" s="110" t="inlineStr">
        <is>
          <t>Workiva: SE · Broadridge India: SE · Nasdaq / AxiomSL: SE · IRIS Vs Market Benchmark — ISTQB certification pathway: Foundation</t>
        </is>
      </c>
      <c r="V391" s="110" t="inlineStr">
        <is>
          <t>ISTQB Foundation → Advanced → Expert; SFIA testing</t>
        </is>
      </c>
      <c r="W391" s="110" t="inlineStr">
        <is>
          <t>Core 2 · Future 2 · Functional 3 · Leadership not scored</t>
        </is>
      </c>
      <c r="X391" s="73" t="n">
        <v>153</v>
      </c>
      <c r="Y391" s="74" t="inlineStr">
        <is>
          <t>IRIS1762</t>
        </is>
      </c>
      <c r="Z391" s="74" t="inlineStr">
        <is>
          <t>Employee</t>
        </is>
      </c>
      <c r="AA391" s="74" t="inlineStr">
        <is>
          <t>Active</t>
        </is>
      </c>
      <c r="AB391" s="74" t="inlineStr">
        <is>
          <t>Manali Tendulkar</t>
        </is>
      </c>
      <c r="AC391" s="164" t="n">
        <v>43473</v>
      </c>
      <c r="AD391" s="74" t="inlineStr">
        <is>
          <t>QA Engineer</t>
        </is>
      </c>
      <c r="AE391" s="74" t="inlineStr">
        <is>
          <t>B.SC</t>
        </is>
      </c>
      <c r="AF391" s="74" t="inlineStr">
        <is>
          <t>Davinder Pal Singh</t>
        </is>
      </c>
      <c r="AG391" s="74" t="inlineStr">
        <is>
          <t>N-4</t>
        </is>
      </c>
      <c r="AH391" s="74" t="inlineStr">
        <is>
          <t>Individual Contributor</t>
        </is>
      </c>
      <c r="AI391" s="74" t="inlineStr">
        <is>
          <t>0 years, 6 months, 0 days</t>
        </is>
      </c>
      <c r="AJ391" s="74" t="inlineStr">
        <is>
          <t>7 years, 7 months, 17 days</t>
        </is>
      </c>
      <c r="AK391" s="74" t="inlineStr">
        <is>
          <t>Suptech</t>
        </is>
      </c>
      <c r="AL391" s="74" t="inlineStr">
        <is>
          <t>iFile</t>
        </is>
      </c>
      <c r="AM391" s="74" t="inlineStr">
        <is>
          <t>Quality Assurance</t>
        </is>
      </c>
      <c r="AN391" s="74" t="inlineStr">
        <is>
          <t>Quality Assurance</t>
        </is>
      </c>
      <c r="AO391" s="74" t="inlineStr">
        <is>
          <t>No</t>
        </is>
      </c>
      <c r="AP391" s="74" t="inlineStr">
        <is>
          <t>Product/Project</t>
        </is>
      </c>
      <c r="AQ391" s="74" t="inlineStr">
        <is>
          <t>Software Testing</t>
        </is>
      </c>
      <c r="AR391" s="74" t="inlineStr">
        <is>
          <t>Technical · BA, PM and QA</t>
        </is>
      </c>
      <c r="AS391" s="74" t="n">
        <v>20</v>
      </c>
      <c r="AT391" s="74" t="inlineStr">
        <is>
          <t>Covered</t>
        </is>
      </c>
      <c r="AU391" s="74" t="n"/>
      <c r="AV391" s="74" t="n"/>
      <c r="AW391" s="74" t="n"/>
      <c r="AX391" s="74" t="n"/>
      <c r="AY391" s="74" t="n"/>
      <c r="AZ391" s="74" t="n"/>
      <c r="BA391" s="74" t="n"/>
      <c r="BB391" s="74" t="n"/>
      <c r="BC391" s="74" t="n"/>
      <c r="BD391" s="74" t="n"/>
      <c r="BE391" s="74" t="n"/>
      <c r="BF391" s="74" t="n"/>
      <c r="BG391" s="74" t="n"/>
      <c r="BH391" s="74" t="n"/>
      <c r="BI391" s="74" t="n"/>
      <c r="BJ391" s="74" t="n"/>
      <c r="BK391" s="74" t="n"/>
      <c r="BL391" s="74" t="n"/>
      <c r="BM391" s="74" t="n"/>
      <c r="BN391" s="74" t="n"/>
      <c r="BO391" s="74" t="n"/>
      <c r="BP391" s="74" t="n"/>
      <c r="BQ391" s="74" t="n"/>
      <c r="BR391" s="74" t="n"/>
      <c r="BS391" s="74" t="n"/>
      <c r="BT391" s="74" t="n"/>
      <c r="BU391" s="74" t="n"/>
      <c r="BV391" s="74" t="n"/>
      <c r="BW391" s="74" t="n"/>
      <c r="BX391" s="74" t="n"/>
      <c r="BY391" s="74" t="n"/>
      <c r="BZ391" s="74" t="n"/>
      <c r="CA391" s="74" t="n"/>
      <c r="CB391" s="74" t="n"/>
      <c r="CC391" s="74" t="n"/>
      <c r="CD391" s="74" t="n"/>
      <c r="CE391" s="74" t="n"/>
      <c r="CF391" s="74" t="n"/>
      <c r="CG391" s="74" t="n"/>
      <c r="CH391" s="74" t="n"/>
      <c r="CI391" s="74" t="n"/>
      <c r="CJ391" s="74" t="n"/>
      <c r="CK391" s="74" t="n"/>
      <c r="CL391" s="74" t="n"/>
      <c r="CM391" s="74" t="n"/>
      <c r="CN391" s="74" t="n"/>
      <c r="CO391" s="74" t="n"/>
      <c r="CP391" s="74" t="n"/>
      <c r="CQ391" s="74" t="n"/>
      <c r="CR391" s="74" t="n"/>
      <c r="CS391" s="74" t="n"/>
      <c r="CT391" s="74" t="n"/>
      <c r="CU391" s="74" t="n"/>
      <c r="CV391" s="74" t="n"/>
      <c r="CW391" s="74" t="n"/>
      <c r="CX391" s="74" t="n"/>
      <c r="CY391" s="74" t="n"/>
      <c r="CZ391" s="74" t="n"/>
      <c r="DA391" s="74" t="n"/>
      <c r="DB391" s="74" t="n"/>
      <c r="DC391" s="74" t="inlineStr">
        <is>
          <t>IRIS1762</t>
        </is>
      </c>
      <c r="DD391" s="74" t="inlineStr">
        <is>
          <t>Employee</t>
        </is>
      </c>
      <c r="DE391" s="74" t="inlineStr">
        <is>
          <t>Active</t>
        </is>
      </c>
      <c r="DF391" s="74" t="inlineStr">
        <is>
          <t>Sanchi Pawaskar</t>
        </is>
      </c>
      <c r="DG391" s="164" t="n">
        <v>43473</v>
      </c>
      <c r="DH391" s="74" t="inlineStr">
        <is>
          <t>QA Engineer</t>
        </is>
      </c>
      <c r="DI391" s="74" t="inlineStr">
        <is>
          <t>Quality Assurance</t>
        </is>
      </c>
      <c r="DJ391" s="74" t="inlineStr">
        <is>
          <t>Quality Engineering</t>
        </is>
      </c>
      <c r="DK391" s="74" t="inlineStr">
        <is>
          <t>QA Engineer</t>
        </is>
      </c>
      <c r="DL391" s="74" t="inlineStr">
        <is>
          <t>L3 – Professional / Associate</t>
        </is>
      </c>
      <c r="DM391" s="74" t="inlineStr">
        <is>
          <t>B.SC</t>
        </is>
      </c>
      <c r="DN391" s="74" t="inlineStr">
        <is>
          <t>Davinder Pal Singh</t>
        </is>
      </c>
      <c r="DO391" s="74" t="inlineStr">
        <is>
          <t>N-3</t>
        </is>
      </c>
      <c r="DP391" s="74" t="inlineStr">
        <is>
          <t>Individual Contributor</t>
        </is>
      </c>
      <c r="DQ391" s="74" t="inlineStr">
        <is>
          <t>0 years, 6 months, 0 days</t>
        </is>
      </c>
      <c r="DR391" s="74" t="inlineStr">
        <is>
          <t>7 years, 5 months, 12 days</t>
        </is>
      </c>
      <c r="DS391" s="74" t="inlineStr">
        <is>
          <t>7 years, 11 months, 12 days</t>
        </is>
      </c>
      <c r="DT391" s="74" t="n"/>
      <c r="DU391" s="74" t="inlineStr">
        <is>
          <t>Suptech</t>
        </is>
      </c>
      <c r="DV391" s="74" t="inlineStr">
        <is>
          <t>iFile</t>
        </is>
      </c>
      <c r="DW391" s="74" t="inlineStr">
        <is>
          <t>Quality Assurance</t>
        </is>
      </c>
      <c r="DX391" s="74" t="inlineStr">
        <is>
          <t>Quality Assurance</t>
        </is>
      </c>
      <c r="DY391" s="74" t="inlineStr">
        <is>
          <t>No</t>
        </is>
      </c>
      <c r="DZ391" s="74" t="inlineStr">
        <is>
          <t>Product/Project</t>
        </is>
      </c>
      <c r="EA391" s="74" t="inlineStr">
        <is>
          <t>Software Testing</t>
        </is>
      </c>
      <c r="EB391" s="74" t="inlineStr">
        <is>
          <t>Technical · BA, PM and QA</t>
        </is>
      </c>
      <c r="EC391" s="74" t="inlineStr">
        <is>
          <t>Remote- Outside Mumbai</t>
        </is>
      </c>
      <c r="ED391" s="74"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EE391" s="74"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EF391" s="74" t="inlineStr">
        <is>
          <t>Continuously upskill by completing relevant technical certifications or training in QA automation, AI-assisted testing, or API testing, and apply the acquired knowledge to improve testing efficiency and quality across projects.</t>
        </is>
      </c>
      <c r="EG391" s="74" t="n">
        <v>3</v>
      </c>
      <c r="EH391" s="74" t="inlineStr">
        <is>
          <t>20-06-2026</t>
        </is>
      </c>
      <c r="EI391" s="74" t="inlineStr">
        <is>
          <t>QA Engineer</t>
        </is>
      </c>
      <c r="EJ391" s="74" t="inlineStr">
        <is>
          <t>no</t>
        </is>
      </c>
      <c r="EK391" s="74" t="n">
        <v>3</v>
      </c>
      <c r="EL391" s="74" t="n"/>
      <c r="EM391" s="74" t="inlineStr">
        <is>
          <t>Trusted Professional</t>
        </is>
      </c>
      <c r="EN391" s="74" t="inlineStr">
        <is>
          <t>No</t>
        </is>
      </c>
      <c r="EO391" s="74" t="inlineStr">
        <is>
          <t>No</t>
        </is>
      </c>
      <c r="EP391" s="74" t="inlineStr">
        <is>
          <t>No</t>
        </is>
      </c>
      <c r="EQ391" s="74" t="inlineStr">
        <is>
          <t>yet to identify</t>
        </is>
      </c>
      <c r="ER391" s="74" t="inlineStr">
        <is>
          <t>AI training</t>
        </is>
      </c>
      <c r="ES391" s="74" t="inlineStr">
        <is>
          <t>Transition to leadership: people management &amp; delegation, mentoring/coaching, project ownership &amp; stakeholder management, prioritisation under ambiguity, presentation &amp; influence skills</t>
        </is>
      </c>
      <c r="ET391" s="74" t="n"/>
      <c r="EU391" s="74" t="n"/>
      <c r="EV391" s="130" t="n"/>
      <c r="EW391" s="131" t="n"/>
      <c r="EX391" s="131" t="n"/>
      <c r="EY391" s="131" t="n"/>
      <c r="EZ391" s="131" t="n"/>
      <c r="FA391" s="131" t="n"/>
      <c r="FB391" s="131" t="n"/>
      <c r="FC391" s="131" t="n"/>
    </row>
    <row r="392" ht="250" customHeight="1">
      <c r="A392" s="109" t="inlineStr">
        <is>
          <t>Mapped</t>
        </is>
      </c>
      <c r="B392" s="109" t="inlineStr">
        <is>
          <t>iFile</t>
        </is>
      </c>
      <c r="C392" s="110" t="inlineStr">
        <is>
          <t>IRIS2040</t>
        </is>
      </c>
      <c r="D392" s="110" t="inlineStr">
        <is>
          <t>Sandeep Padhi</t>
        </is>
      </c>
      <c r="E392" s="110" t="inlineStr">
        <is>
          <t>Quality Assurance</t>
        </is>
      </c>
      <c r="F392" s="162" t="inlineStr">
        <is>
          <t>QA Engineer</t>
        </is>
      </c>
      <c r="G392" s="162" t="inlineStr">
        <is>
          <t>Senior QA Engineer</t>
        </is>
      </c>
      <c r="H392" s="162" t="inlineStr">
        <is>
          <t>L3 – Professional / Associate</t>
        </is>
      </c>
      <c r="I392" s="162" t="inlineStr">
        <is>
          <t>A3</t>
        </is>
      </c>
      <c r="J392" s="166" t="inlineStr">
        <is>
          <t>▲ Up</t>
        </is>
      </c>
      <c r="K392" s="110" t="inlineStr">
        <is>
          <t>Quality Assurance</t>
        </is>
      </c>
      <c r="L392" s="110" t="inlineStr">
        <is>
          <t>Functional &amp; Domain Testing</t>
        </is>
      </c>
      <c r="M392" s="110" t="n"/>
      <c r="N392" s="110" t="n">
        <v>20</v>
      </c>
      <c r="O392" s="109" t="inlineStr">
        <is>
          <t>P2</t>
        </is>
      </c>
      <c r="P392" s="110" t="inlineStr">
        <is>
          <t>Developing</t>
        </is>
      </c>
      <c r="Q392" s="110" t="inlineStr">
        <is>
          <t>3 Apply</t>
        </is>
      </c>
      <c r="R392" s="110" t="inlineStr">
        <is>
          <t>2–4 yrs</t>
        </is>
      </c>
      <c r="S392" s="110" t="inlineStr">
        <is>
          <t>3–5 · 2–5</t>
        </is>
      </c>
      <c r="T392" s="110" t="inlineStr">
        <is>
          <t>QA Engineer</t>
        </is>
      </c>
      <c r="U392" s="110" t="inlineStr">
        <is>
          <t>Workiva: SE · Broadridge India: SE · Nasdaq / AxiomSL: SE · IRIS Vs Market Benchmark — ISTQB certification pathway: Foundation</t>
        </is>
      </c>
      <c r="V392" s="110" t="inlineStr">
        <is>
          <t>ISTQB Foundation → Advanced → Expert; SFIA testing</t>
        </is>
      </c>
      <c r="W392" s="110" t="inlineStr">
        <is>
          <t>Core 2 · Future 2 · Functional 3 · Leadership not scored</t>
        </is>
      </c>
      <c r="X392" s="73" t="n">
        <v>229</v>
      </c>
      <c r="Y392" s="74" t="inlineStr">
        <is>
          <t>IRIS2040</t>
        </is>
      </c>
      <c r="Z392" s="74" t="inlineStr">
        <is>
          <t>Employee</t>
        </is>
      </c>
      <c r="AA392" s="74" t="inlineStr">
        <is>
          <t>Active</t>
        </is>
      </c>
      <c r="AB392" s="74" t="inlineStr">
        <is>
          <t>Sandeep Padhi</t>
        </is>
      </c>
      <c r="AC392" s="164" t="n">
        <v>44755</v>
      </c>
      <c r="AD392" s="74" t="inlineStr">
        <is>
          <t>QA Engineer</t>
        </is>
      </c>
      <c r="AE392" s="74" t="inlineStr">
        <is>
          <t>B.Tech</t>
        </is>
      </c>
      <c r="AF392" s="74" t="inlineStr">
        <is>
          <t>Sameer Joshi</t>
        </is>
      </c>
      <c r="AG392" s="74" t="inlineStr">
        <is>
          <t>N-5</t>
        </is>
      </c>
      <c r="AH392" s="74" t="inlineStr">
        <is>
          <t>Individual Contributor</t>
        </is>
      </c>
      <c r="AI392" s="74" t="inlineStr">
        <is>
          <t>0 years, 9 months, 0 days</t>
        </is>
      </c>
      <c r="AJ392" s="74" t="inlineStr">
        <is>
          <t>4 years, 1 months, 12 days</t>
        </is>
      </c>
      <c r="AK392" s="74" t="inlineStr">
        <is>
          <t>Suptech</t>
        </is>
      </c>
      <c r="AL392" s="74" t="inlineStr">
        <is>
          <t>iFile</t>
        </is>
      </c>
      <c r="AM392" s="74" t="inlineStr">
        <is>
          <t>Quality Assurance</t>
        </is>
      </c>
      <c r="AN392" s="74" t="inlineStr">
        <is>
          <t>Quality Assurance</t>
        </is>
      </c>
      <c r="AO392" s="74" t="inlineStr">
        <is>
          <t>No</t>
        </is>
      </c>
      <c r="AP392" s="74" t="inlineStr">
        <is>
          <t>Product/Project</t>
        </is>
      </c>
      <c r="AQ392" s="74" t="inlineStr">
        <is>
          <t>Software Testing</t>
        </is>
      </c>
      <c r="AR392" s="74" t="inlineStr">
        <is>
          <t>Technical · BA, PM and QA</t>
        </is>
      </c>
      <c r="AS392" s="74" t="n">
        <v>20</v>
      </c>
      <c r="AT392" s="74" t="inlineStr">
        <is>
          <t>Covered</t>
        </is>
      </c>
      <c r="AU392" s="74" t="n"/>
      <c r="AV392" s="74" t="n"/>
      <c r="AW392" s="74" t="n"/>
      <c r="AX392" s="74" t="n"/>
      <c r="AY392" s="74" t="n"/>
      <c r="AZ392" s="74" t="n"/>
      <c r="BA392" s="74" t="n"/>
      <c r="BB392" s="74" t="n"/>
      <c r="BC392" s="74" t="n"/>
      <c r="BD392" s="74" t="n"/>
      <c r="BE392" s="74" t="n"/>
      <c r="BF392" s="74" t="n"/>
      <c r="BG392" s="74" t="n"/>
      <c r="BH392" s="74" t="n"/>
      <c r="BI392" s="74" t="n"/>
      <c r="BJ392" s="74" t="n"/>
      <c r="BK392" s="74" t="n"/>
      <c r="BL392" s="74" t="n"/>
      <c r="BM392" s="74" t="n"/>
      <c r="BN392" s="74" t="n"/>
      <c r="BO392" s="74" t="n"/>
      <c r="BP392" s="74" t="n"/>
      <c r="BQ392" s="74" t="n"/>
      <c r="BR392" s="74" t="n"/>
      <c r="BS392" s="74" t="n"/>
      <c r="BT392" s="74" t="n"/>
      <c r="BU392" s="74" t="n"/>
      <c r="BV392" s="74" t="n"/>
      <c r="BW392" s="74" t="n"/>
      <c r="BX392" s="74" t="n"/>
      <c r="BY392" s="74" t="n"/>
      <c r="BZ392" s="74" t="n"/>
      <c r="CA392" s="74" t="n"/>
      <c r="CB392" s="74" t="n"/>
      <c r="CC392" s="74" t="n"/>
      <c r="CD392" s="74" t="n"/>
      <c r="CE392" s="74" t="n"/>
      <c r="CF392" s="74" t="n"/>
      <c r="CG392" s="74" t="n"/>
      <c r="CH392" s="74" t="n"/>
      <c r="CI392" s="74" t="n"/>
      <c r="CJ392" s="74" t="n"/>
      <c r="CK392" s="74" t="n"/>
      <c r="CL392" s="74" t="n"/>
      <c r="CM392" s="74" t="n"/>
      <c r="CN392" s="74" t="n"/>
      <c r="CO392" s="74" t="n"/>
      <c r="CP392" s="74" t="n"/>
      <c r="CQ392" s="74" t="n"/>
      <c r="CR392" s="74" t="n"/>
      <c r="CS392" s="74" t="n"/>
      <c r="CT392" s="74" t="n"/>
      <c r="CU392" s="74" t="n"/>
      <c r="CV392" s="74" t="n"/>
      <c r="CW392" s="74" t="n"/>
      <c r="CX392" s="74" t="n"/>
      <c r="CY392" s="74" t="n"/>
      <c r="CZ392" s="74" t="n"/>
      <c r="DA392" s="74" t="n"/>
      <c r="DB392" s="74" t="n"/>
      <c r="DC392" s="74" t="inlineStr">
        <is>
          <t>IRIS2040</t>
        </is>
      </c>
      <c r="DD392" s="74" t="inlineStr">
        <is>
          <t>Employee</t>
        </is>
      </c>
      <c r="DE392" s="74" t="inlineStr">
        <is>
          <t>Active</t>
        </is>
      </c>
      <c r="DF392" s="74" t="inlineStr">
        <is>
          <t>Sandeep Padhi</t>
        </is>
      </c>
      <c r="DG392" s="164" t="n">
        <v>44755</v>
      </c>
      <c r="DH392" s="74" t="inlineStr">
        <is>
          <t>QA Engineer</t>
        </is>
      </c>
      <c r="DI392" s="74" t="inlineStr">
        <is>
          <t>Quality Assurance</t>
        </is>
      </c>
      <c r="DJ392" s="74" t="inlineStr">
        <is>
          <t>Quality Engineering</t>
        </is>
      </c>
      <c r="DK392" s="74" t="inlineStr">
        <is>
          <t>QA Engineer</t>
        </is>
      </c>
      <c r="DL392" s="74" t="inlineStr">
        <is>
          <t>L3 – Professional / Associate</t>
        </is>
      </c>
      <c r="DM392" s="74" t="inlineStr">
        <is>
          <t>B.Tech</t>
        </is>
      </c>
      <c r="DN392" s="74" t="inlineStr">
        <is>
          <t>Sameer Joshi</t>
        </is>
      </c>
      <c r="DO392" s="74" t="inlineStr">
        <is>
          <t>N-4</t>
        </is>
      </c>
      <c r="DP392" s="74" t="inlineStr">
        <is>
          <t>Individual Contributor</t>
        </is>
      </c>
      <c r="DQ392" s="74" t="inlineStr">
        <is>
          <t>0 years, 9 months, 0 days</t>
        </is>
      </c>
      <c r="DR392" s="74" t="inlineStr">
        <is>
          <t>3 years, 11 months, 7 days</t>
        </is>
      </c>
      <c r="DS392" s="74" t="inlineStr">
        <is>
          <t>4 years, 8 months, 7 days</t>
        </is>
      </c>
      <c r="DT392" s="74" t="n"/>
      <c r="DU392" s="74" t="inlineStr">
        <is>
          <t>Suptech</t>
        </is>
      </c>
      <c r="DV392" s="74" t="inlineStr">
        <is>
          <t>iFile</t>
        </is>
      </c>
      <c r="DW392" s="74" t="inlineStr">
        <is>
          <t>Quality Assurance</t>
        </is>
      </c>
      <c r="DX392" s="74" t="inlineStr">
        <is>
          <t>Quality Assurance</t>
        </is>
      </c>
      <c r="DY392" s="74" t="inlineStr">
        <is>
          <t>No</t>
        </is>
      </c>
      <c r="DZ392" s="74" t="inlineStr">
        <is>
          <t>Product/Project</t>
        </is>
      </c>
      <c r="EA392" s="74" t="inlineStr">
        <is>
          <t>Software Testing</t>
        </is>
      </c>
      <c r="EB392" s="74" t="inlineStr">
        <is>
          <t>Technical · BA, PM and QA</t>
        </is>
      </c>
      <c r="EC392" s="74" t="inlineStr">
        <is>
          <t>Remote- Outside Mumbai</t>
        </is>
      </c>
      <c r="ED392" s="74"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EE392" s="74"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EF392" s="74" t="inlineStr">
        <is>
          <t>1.  Conduct functional demonstrations, collaborate effectively with clients, developers, and internal stakeholders, and share product knowledge to improve feature understanding, user adoption, and project success.</t>
        </is>
      </c>
      <c r="EG392" s="74" t="n">
        <v>4</v>
      </c>
      <c r="EH392" s="164" t="n">
        <v>46149</v>
      </c>
      <c r="EI392" s="74" t="inlineStr">
        <is>
          <t>QA Engineer</t>
        </is>
      </c>
      <c r="EJ392" s="74" t="inlineStr">
        <is>
          <t>no</t>
        </is>
      </c>
      <c r="EK392" s="74" t="n">
        <v>4</v>
      </c>
      <c r="EL392" s="74" t="inlineStr">
        <is>
          <t>Medium</t>
        </is>
      </c>
      <c r="EM392" s="74" t="inlineStr">
        <is>
          <t>High Impact / Growth Talent</t>
        </is>
      </c>
      <c r="EN392" s="74" t="inlineStr">
        <is>
          <t>No</t>
        </is>
      </c>
      <c r="EO392" s="74" t="inlineStr">
        <is>
          <t>No</t>
        </is>
      </c>
      <c r="EP392" s="74" t="inlineStr">
        <is>
          <t>No</t>
        </is>
      </c>
      <c r="EQ392" s="74" t="inlineStr">
        <is>
          <t>yet to identify</t>
        </is>
      </c>
      <c r="ER392" s="74" t="inlineStr">
        <is>
          <t>Automation training</t>
        </is>
      </c>
      <c r="ES392" s="74" t="inlineStr">
        <is>
          <t>Transition to leadership: people management &amp; delegation, mentoring/coaching, project ownership &amp; stakeholder management, prioritisation under ambiguity, presentation &amp; influence skills</t>
        </is>
      </c>
      <c r="ET392" s="74" t="n"/>
      <c r="EU392" s="74" t="n"/>
      <c r="EV392" s="130" t="n"/>
      <c r="EW392" s="131" t="n"/>
      <c r="EX392" s="131" t="n"/>
      <c r="EY392" s="131" t="n"/>
      <c r="EZ392" s="131" t="n"/>
      <c r="FA392" s="131" t="n"/>
      <c r="FB392" s="131" t="n"/>
      <c r="FC392" s="131" t="n"/>
    </row>
    <row r="393" ht="250" customHeight="1">
      <c r="A393" s="109" t="inlineStr">
        <is>
          <t>Mapped</t>
        </is>
      </c>
      <c r="B393" s="109" t="inlineStr">
        <is>
          <t>iFile</t>
        </is>
      </c>
      <c r="C393" s="110" t="inlineStr">
        <is>
          <t>IRIS2041</t>
        </is>
      </c>
      <c r="D393" s="110" t="inlineStr">
        <is>
          <t>Sandip Potkule</t>
        </is>
      </c>
      <c r="E393" s="110" t="inlineStr">
        <is>
          <t>Quality Assurance</t>
        </is>
      </c>
      <c r="F393" s="162" t="inlineStr">
        <is>
          <t>QA Engineer</t>
        </is>
      </c>
      <c r="G393" s="162" t="inlineStr">
        <is>
          <t>Senior QA Engineer</t>
        </is>
      </c>
      <c r="H393" s="162" t="inlineStr">
        <is>
          <t>L3 – Professional / Associate</t>
        </is>
      </c>
      <c r="I393" s="162" t="inlineStr">
        <is>
          <t>A3</t>
        </is>
      </c>
      <c r="J393" s="166" t="inlineStr">
        <is>
          <t>▲ Up</t>
        </is>
      </c>
      <c r="K393" s="110" t="inlineStr">
        <is>
          <t>Quality Assurance</t>
        </is>
      </c>
      <c r="L393" s="110" t="inlineStr">
        <is>
          <t>Functional &amp; Domain Testing</t>
        </is>
      </c>
      <c r="M393" s="110" t="n"/>
      <c r="N393" s="110" t="n">
        <v>0</v>
      </c>
      <c r="O393" s="109" t="inlineStr">
        <is>
          <t>P2</t>
        </is>
      </c>
      <c r="P393" s="110" t="inlineStr">
        <is>
          <t>Developing</t>
        </is>
      </c>
      <c r="Q393" s="110" t="inlineStr">
        <is>
          <t>3 Apply</t>
        </is>
      </c>
      <c r="R393" s="110" t="inlineStr">
        <is>
          <t>2–4 yrs</t>
        </is>
      </c>
      <c r="S393" s="110" t="inlineStr">
        <is>
          <t>3–5 · 2–5</t>
        </is>
      </c>
      <c r="T393" s="110" t="inlineStr">
        <is>
          <t>QA Engineer</t>
        </is>
      </c>
      <c r="U393" s="110" t="inlineStr">
        <is>
          <t>Workiva: SE · Broadridge India: SE · Nasdaq / AxiomSL: SE · IRIS Vs Market Benchmark — ISTQB certification pathway: Foundation</t>
        </is>
      </c>
      <c r="V393" s="110" t="inlineStr">
        <is>
          <t>ISTQB Foundation → Advanced → Expert; SFIA testing</t>
        </is>
      </c>
      <c r="W393" s="110" t="inlineStr">
        <is>
          <t>Core 2 · Future 2 · Functional 3 · Leadership not scored</t>
        </is>
      </c>
      <c r="X393" s="73" t="n">
        <v>230</v>
      </c>
      <c r="Y393" s="74" t="inlineStr">
        <is>
          <t>IRIS2041</t>
        </is>
      </c>
      <c r="Z393" s="74" t="inlineStr">
        <is>
          <t>Employee</t>
        </is>
      </c>
      <c r="AA393" s="74" t="inlineStr">
        <is>
          <t>Serving Notice</t>
        </is>
      </c>
      <c r="AB393" s="74" t="inlineStr">
        <is>
          <t>Sandip Potkule</t>
        </is>
      </c>
      <c r="AC393" s="164" t="n">
        <v>44755</v>
      </c>
      <c r="AD393" s="74" t="inlineStr">
        <is>
          <t>QA Engineer</t>
        </is>
      </c>
      <c r="AE393" s="74" t="inlineStr">
        <is>
          <t>B.E</t>
        </is>
      </c>
      <c r="AF393" s="74" t="inlineStr">
        <is>
          <t>Pallavi Suryavanshi</t>
        </is>
      </c>
      <c r="AG393" s="74" t="inlineStr">
        <is>
          <t>N-5</t>
        </is>
      </c>
      <c r="AH393" s="74" t="inlineStr">
        <is>
          <t>Individual Contributor</t>
        </is>
      </c>
      <c r="AI393" s="74" t="inlineStr">
        <is>
          <t>0 years, 0 months, 0 days</t>
        </is>
      </c>
      <c r="AJ393" s="74" t="inlineStr">
        <is>
          <t>4 years, 1 months, 12 days</t>
        </is>
      </c>
      <c r="AK393" s="74" t="inlineStr">
        <is>
          <t>Suptech</t>
        </is>
      </c>
      <c r="AL393" s="74" t="inlineStr">
        <is>
          <t>iFile</t>
        </is>
      </c>
      <c r="AM393" s="74" t="inlineStr">
        <is>
          <t>Quality Assurance</t>
        </is>
      </c>
      <c r="AN393" s="74" t="inlineStr">
        <is>
          <t>Quality Assurance</t>
        </is>
      </c>
      <c r="AO393" s="74" t="inlineStr">
        <is>
          <t>No</t>
        </is>
      </c>
      <c r="AP393" s="74" t="inlineStr">
        <is>
          <t>Product/Project</t>
        </is>
      </c>
      <c r="AQ393" s="74" t="inlineStr">
        <is>
          <t>Software Testing</t>
        </is>
      </c>
      <c r="AR393" s="74" t="inlineStr">
        <is>
          <t>Technical · BA, PM and QA</t>
        </is>
      </c>
      <c r="AS393" s="74" t="n">
        <v>0</v>
      </c>
      <c r="AT393" s="74" t="inlineStr">
        <is>
          <t>Excluded</t>
        </is>
      </c>
      <c r="AU393" s="74" t="n"/>
      <c r="AV393" s="74" t="n"/>
      <c r="AW393" s="74" t="n"/>
      <c r="AX393" s="74" t="n"/>
      <c r="AY393" s="74" t="n"/>
      <c r="AZ393" s="74" t="n"/>
      <c r="BA393" s="74" t="n"/>
      <c r="BB393" s="74" t="n"/>
      <c r="BC393" s="74" t="n"/>
      <c r="BD393" s="74" t="n"/>
      <c r="BE393" s="74" t="n"/>
      <c r="BF393" s="74" t="n"/>
      <c r="BG393" s="74" t="n"/>
      <c r="BH393" s="74" t="n"/>
      <c r="BI393" s="74" t="n"/>
      <c r="BJ393" s="74" t="n"/>
      <c r="BK393" s="74" t="n"/>
      <c r="BL393" s="74" t="n"/>
      <c r="BM393" s="74" t="n"/>
      <c r="BN393" s="74" t="n"/>
      <c r="BO393" s="74" t="n"/>
      <c r="BP393" s="74" t="n"/>
      <c r="BQ393" s="74" t="n"/>
      <c r="BR393" s="74" t="n"/>
      <c r="BS393" s="74" t="n"/>
      <c r="BT393" s="74" t="n"/>
      <c r="BU393" s="74" t="n"/>
      <c r="BV393" s="74" t="n"/>
      <c r="BW393" s="74" t="n"/>
      <c r="BX393" s="74" t="n"/>
      <c r="BY393" s="74" t="n"/>
      <c r="BZ393" s="74" t="n"/>
      <c r="CA393" s="74" t="n"/>
      <c r="CB393" s="74" t="n"/>
      <c r="CC393" s="74" t="n"/>
      <c r="CD393" s="74" t="n"/>
      <c r="CE393" s="74" t="n"/>
      <c r="CF393" s="74" t="n"/>
      <c r="CG393" s="74" t="n"/>
      <c r="CH393" s="74" t="n"/>
      <c r="CI393" s="74" t="n"/>
      <c r="CJ393" s="74" t="n"/>
      <c r="CK393" s="74" t="n"/>
      <c r="CL393" s="74" t="n"/>
      <c r="CM393" s="74" t="n"/>
      <c r="CN393" s="74" t="n"/>
      <c r="CO393" s="74" t="n"/>
      <c r="CP393" s="74" t="n"/>
      <c r="CQ393" s="74" t="n"/>
      <c r="CR393" s="74" t="n"/>
      <c r="CS393" s="74" t="n"/>
      <c r="CT393" s="74" t="n"/>
      <c r="CU393" s="74" t="n"/>
      <c r="CV393" s="74" t="n"/>
      <c r="CW393" s="74" t="n"/>
      <c r="CX393" s="74" t="n"/>
      <c r="CY393" s="74" t="n"/>
      <c r="CZ393" s="74" t="n"/>
      <c r="DA393" s="74" t="n"/>
      <c r="DB393" s="74" t="n"/>
      <c r="DC393" s="74" t="inlineStr">
        <is>
          <t>IRIS2041</t>
        </is>
      </c>
      <c r="DD393" s="74" t="inlineStr">
        <is>
          <t>Employee</t>
        </is>
      </c>
      <c r="DE393" s="74" t="inlineStr">
        <is>
          <t>Active</t>
        </is>
      </c>
      <c r="DF393" s="74" t="inlineStr">
        <is>
          <t>Sandip Potkule</t>
        </is>
      </c>
      <c r="DG393" s="164" t="n">
        <v>44755</v>
      </c>
      <c r="DH393" s="74" t="inlineStr">
        <is>
          <t>QA Engineer</t>
        </is>
      </c>
      <c r="DI393" s="74" t="inlineStr">
        <is>
          <t>Quality Assurance</t>
        </is>
      </c>
      <c r="DJ393" s="74" t="inlineStr">
        <is>
          <t>Quality Engineering</t>
        </is>
      </c>
      <c r="DK393" s="74" t="inlineStr">
        <is>
          <t>QA Engineer</t>
        </is>
      </c>
      <c r="DL393" s="74" t="inlineStr">
        <is>
          <t>L3 – Professional / Associate</t>
        </is>
      </c>
      <c r="DM393" s="74" t="inlineStr">
        <is>
          <t>B.E</t>
        </is>
      </c>
      <c r="DN393" s="74" t="inlineStr">
        <is>
          <t>Pallavi Suryavanshi</t>
        </is>
      </c>
      <c r="DO393" s="74" t="inlineStr">
        <is>
          <t>N-4</t>
        </is>
      </c>
      <c r="DP393" s="74" t="inlineStr">
        <is>
          <t>Individual Contributor</t>
        </is>
      </c>
      <c r="DQ393" s="74" t="inlineStr">
        <is>
          <t>0 years, 0 months, 0 days</t>
        </is>
      </c>
      <c r="DR393" s="74" t="inlineStr">
        <is>
          <t>3 years, 11 months, 7 days</t>
        </is>
      </c>
      <c r="DS393" s="74" t="inlineStr">
        <is>
          <t>3 years, 11 months, 7 days</t>
        </is>
      </c>
      <c r="DT393" s="74" t="n"/>
      <c r="DU393" s="74" t="inlineStr">
        <is>
          <t>Suptech</t>
        </is>
      </c>
      <c r="DV393" s="74" t="inlineStr">
        <is>
          <t>iFile</t>
        </is>
      </c>
      <c r="DW393" s="74" t="inlineStr">
        <is>
          <t>Quality Assurance</t>
        </is>
      </c>
      <c r="DX393" s="74" t="inlineStr">
        <is>
          <t>Quality Assurance</t>
        </is>
      </c>
      <c r="DY393" s="74" t="inlineStr">
        <is>
          <t>No</t>
        </is>
      </c>
      <c r="DZ393" s="74" t="inlineStr">
        <is>
          <t>Product/Project</t>
        </is>
      </c>
      <c r="EA393" s="74" t="inlineStr">
        <is>
          <t>Software Testing</t>
        </is>
      </c>
      <c r="EB393" s="74" t="inlineStr">
        <is>
          <t>Technical · BA, PM and QA</t>
        </is>
      </c>
      <c r="EC393" s="74" t="inlineStr">
        <is>
          <t>Remote- Outside Mumbai</t>
        </is>
      </c>
      <c r="ED393" s="74" t="inlineStr">
        <is>
          <t>1.QA environment Testing · SBC
2. Test cases writing · SBC
3. Test case execution · SBC
4. API testing · SBC
5. Production issues retesting · SBC</t>
        </is>
      </c>
      <c r="EE393" s="74"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EF393" s="74" t="inlineStr">
        <is>
          <t>SBC Project Completeion till dec</t>
        </is>
      </c>
      <c r="EG393" s="74" t="n">
        <v>4</v>
      </c>
      <c r="EH393" s="74" t="inlineStr">
        <is>
          <t>25-06-2026</t>
        </is>
      </c>
      <c r="EI393" s="74" t="inlineStr">
        <is>
          <t>QA Engineer</t>
        </is>
      </c>
      <c r="EJ393" s="74" t="inlineStr">
        <is>
          <t>No</t>
        </is>
      </c>
      <c r="EK393" s="74" t="n">
        <v>4</v>
      </c>
      <c r="EL393" s="74" t="inlineStr">
        <is>
          <t>Medium</t>
        </is>
      </c>
      <c r="EM393" s="74" t="inlineStr">
        <is>
          <t>Trusted Professional</t>
        </is>
      </c>
      <c r="EN393" s="74" t="inlineStr">
        <is>
          <t>No</t>
        </is>
      </c>
      <c r="EO393" s="74" t="inlineStr">
        <is>
          <t>No</t>
        </is>
      </c>
      <c r="EP393" s="74" t="inlineStr">
        <is>
          <t>No</t>
        </is>
      </c>
      <c r="EQ393" s="74" t="inlineStr">
        <is>
          <t>Adnan</t>
        </is>
      </c>
      <c r="ER393" s="74" t="inlineStr">
        <is>
          <t>Test automation frameworks · Selenium/Playwright; API testing; CI/CD test integration; defect analytics</t>
        </is>
      </c>
      <c r="ES393" s="74" t="inlineStr">
        <is>
          <t>Transition to leadership: people management &amp; delegation, mentoring/coaching, project ownership &amp; stakeholder management, prioritisation under ambiguity, presentation &amp; influence skills</t>
        </is>
      </c>
      <c r="ET393" s="74" t="n"/>
      <c r="EU393" s="74" t="n"/>
      <c r="EV393" s="130" t="n"/>
      <c r="EW393" s="131" t="n"/>
      <c r="EX393" s="131" t="n"/>
      <c r="EY393" s="131" t="n"/>
      <c r="EZ393" s="131" t="n"/>
      <c r="FA393" s="131" t="n"/>
      <c r="FB393" s="131" t="n"/>
      <c r="FC393" s="131" t="n"/>
    </row>
    <row r="394" ht="250" customHeight="1">
      <c r="A394" s="109" t="inlineStr">
        <is>
          <t>Mapped</t>
        </is>
      </c>
      <c r="B394" s="109" t="inlineStr">
        <is>
          <t>iFile</t>
        </is>
      </c>
      <c r="C394" s="110" t="inlineStr">
        <is>
          <t>IRIS2227</t>
        </is>
      </c>
      <c r="D394" s="110" t="inlineStr">
        <is>
          <t>Suraj Govind Walhekar</t>
        </is>
      </c>
      <c r="E394" s="110" t="inlineStr">
        <is>
          <t>Quality Assurance</t>
        </is>
      </c>
      <c r="F394" s="162" t="inlineStr">
        <is>
          <t>QA Engineer</t>
        </is>
      </c>
      <c r="G394" s="162" t="inlineStr">
        <is>
          <t>Senior QA Engineer</t>
        </is>
      </c>
      <c r="H394" s="162" t="inlineStr">
        <is>
          <t>L3 – Professional / Associate</t>
        </is>
      </c>
      <c r="I394" s="162" t="inlineStr">
        <is>
          <t>A3</t>
        </is>
      </c>
      <c r="J394" s="166" t="inlineStr">
        <is>
          <t>▲ Up</t>
        </is>
      </c>
      <c r="K394" s="110" t="inlineStr">
        <is>
          <t>Quality Assurance</t>
        </is>
      </c>
      <c r="L394" s="110" t="inlineStr">
        <is>
          <t>Functional &amp; Domain Testing</t>
        </is>
      </c>
      <c r="M394" s="110" t="n"/>
      <c r="N394" s="110" t="n">
        <v>20</v>
      </c>
      <c r="O394" s="109" t="inlineStr">
        <is>
          <t>P2</t>
        </is>
      </c>
      <c r="P394" s="110" t="inlineStr">
        <is>
          <t>Developing</t>
        </is>
      </c>
      <c r="Q394" s="110" t="inlineStr">
        <is>
          <t>3 Apply</t>
        </is>
      </c>
      <c r="R394" s="110" t="inlineStr">
        <is>
          <t>2–4 yrs</t>
        </is>
      </c>
      <c r="S394" s="110" t="inlineStr">
        <is>
          <t>3–5 · 2–5</t>
        </is>
      </c>
      <c r="T394" s="110" t="inlineStr">
        <is>
          <t>QA Engineer</t>
        </is>
      </c>
      <c r="U394" s="110" t="inlineStr">
        <is>
          <t>Workiva: SE · Broadridge India: SE · Nasdaq / AxiomSL: SE · IRIS Vs Market Benchmark — ISTQB certification pathway: Foundation</t>
        </is>
      </c>
      <c r="V394" s="110" t="inlineStr">
        <is>
          <t>ISTQB Foundation → Advanced → Expert; SFIA testing</t>
        </is>
      </c>
      <c r="W394" s="110" t="inlineStr">
        <is>
          <t>Core 2 · Future 2 · Functional 3 · Leadership not scored</t>
        </is>
      </c>
      <c r="X394" s="73" t="n">
        <v>307</v>
      </c>
      <c r="Y394" s="74" t="inlineStr">
        <is>
          <t>IRIS2227</t>
        </is>
      </c>
      <c r="Z394" s="74" t="inlineStr">
        <is>
          <t>Employee</t>
        </is>
      </c>
      <c r="AA394" s="74" t="inlineStr">
        <is>
          <t>Active</t>
        </is>
      </c>
      <c r="AB394" s="74" t="inlineStr">
        <is>
          <t>Suraj Govind Walhekar</t>
        </is>
      </c>
      <c r="AC394" s="164" t="n">
        <v>45343</v>
      </c>
      <c r="AD394" s="74" t="inlineStr">
        <is>
          <t>QA Engineer</t>
        </is>
      </c>
      <c r="AE394" s="74" t="inlineStr">
        <is>
          <t>B.E</t>
        </is>
      </c>
      <c r="AF394" s="74" t="inlineStr">
        <is>
          <t>Sameer Joshi</t>
        </is>
      </c>
      <c r="AG394" s="74" t="inlineStr">
        <is>
          <t>N-5</t>
        </is>
      </c>
      <c r="AH394" s="74" t="inlineStr">
        <is>
          <t>Individual Contributor</t>
        </is>
      </c>
      <c r="AI394" s="74" t="inlineStr">
        <is>
          <t>2 years, 9 months, 0 days</t>
        </is>
      </c>
      <c r="AJ394" s="74" t="inlineStr">
        <is>
          <t>2 years, 6 months, 4 days</t>
        </is>
      </c>
      <c r="AK394" s="74" t="inlineStr">
        <is>
          <t>Suptech</t>
        </is>
      </c>
      <c r="AL394" s="74" t="inlineStr">
        <is>
          <t>iFile</t>
        </is>
      </c>
      <c r="AM394" s="74" t="inlineStr">
        <is>
          <t>Quality Assurance</t>
        </is>
      </c>
      <c r="AN394" s="74" t="inlineStr">
        <is>
          <t>Quality Assurance</t>
        </is>
      </c>
      <c r="AO394" s="74" t="inlineStr">
        <is>
          <t>No</t>
        </is>
      </c>
      <c r="AP394" s="74" t="inlineStr">
        <is>
          <t>Product/Project</t>
        </is>
      </c>
      <c r="AQ394" s="74" t="inlineStr">
        <is>
          <t>Software Testing</t>
        </is>
      </c>
      <c r="AR394" s="74" t="inlineStr">
        <is>
          <t>Technical · BA, PM and QA</t>
        </is>
      </c>
      <c r="AS394" s="74" t="n">
        <v>20</v>
      </c>
      <c r="AT394" s="74" t="inlineStr">
        <is>
          <t>Covered</t>
        </is>
      </c>
      <c r="AU394" s="74" t="n"/>
      <c r="AV394" s="74" t="n"/>
      <c r="AW394" s="74" t="n"/>
      <c r="AX394" s="74" t="n"/>
      <c r="AY394" s="74" t="n"/>
      <c r="AZ394" s="74" t="n"/>
      <c r="BA394" s="74" t="n"/>
      <c r="BB394" s="74" t="n"/>
      <c r="BC394" s="74" t="n"/>
      <c r="BD394" s="74" t="n"/>
      <c r="BE394" s="74" t="n"/>
      <c r="BF394" s="74" t="n"/>
      <c r="BG394" s="74" t="n"/>
      <c r="BH394" s="74" t="n"/>
      <c r="BI394" s="74" t="n"/>
      <c r="BJ394" s="74" t="n"/>
      <c r="BK394" s="74" t="n"/>
      <c r="BL394" s="74" t="n"/>
      <c r="BM394" s="74" t="n"/>
      <c r="BN394" s="74" t="n"/>
      <c r="BO394" s="74" t="n"/>
      <c r="BP394" s="74" t="n"/>
      <c r="BQ394" s="74" t="n"/>
      <c r="BR394" s="74" t="n"/>
      <c r="BS394" s="74" t="n"/>
      <c r="BT394" s="74" t="n"/>
      <c r="BU394" s="74" t="n"/>
      <c r="BV394" s="74" t="n"/>
      <c r="BW394" s="74" t="n"/>
      <c r="BX394" s="74" t="n"/>
      <c r="BY394" s="74" t="n"/>
      <c r="BZ394" s="74" t="n"/>
      <c r="CA394" s="74" t="n"/>
      <c r="CB394" s="74" t="n"/>
      <c r="CC394" s="74" t="n"/>
      <c r="CD394" s="74" t="n"/>
      <c r="CE394" s="74" t="n"/>
      <c r="CF394" s="74" t="n"/>
      <c r="CG394" s="74" t="n"/>
      <c r="CH394" s="74" t="n"/>
      <c r="CI394" s="74" t="n"/>
      <c r="CJ394" s="74" t="n"/>
      <c r="CK394" s="74" t="n"/>
      <c r="CL394" s="74" t="n"/>
      <c r="CM394" s="74" t="n"/>
      <c r="CN394" s="74" t="n"/>
      <c r="CO394" s="74" t="n"/>
      <c r="CP394" s="74" t="n"/>
      <c r="CQ394" s="74" t="n"/>
      <c r="CR394" s="74" t="n"/>
      <c r="CS394" s="74" t="n"/>
      <c r="CT394" s="74" t="n"/>
      <c r="CU394" s="74" t="n"/>
      <c r="CV394" s="74" t="n"/>
      <c r="CW394" s="74" t="n"/>
      <c r="CX394" s="74" t="n"/>
      <c r="CY394" s="74" t="n"/>
      <c r="CZ394" s="74" t="n"/>
      <c r="DA394" s="74" t="n"/>
      <c r="DB394" s="74" t="n"/>
      <c r="DC394" s="74" t="inlineStr">
        <is>
          <t>IRIS2227</t>
        </is>
      </c>
      <c r="DD394" s="74" t="inlineStr">
        <is>
          <t>Employee</t>
        </is>
      </c>
      <c r="DE394" s="74" t="inlineStr">
        <is>
          <t>Active</t>
        </is>
      </c>
      <c r="DF394" s="74" t="inlineStr">
        <is>
          <t>Suraj Govind Walhekar</t>
        </is>
      </c>
      <c r="DG394" s="164" t="n">
        <v>45343</v>
      </c>
      <c r="DH394" s="74" t="inlineStr">
        <is>
          <t>QA Engineer</t>
        </is>
      </c>
      <c r="DI394" s="74" t="inlineStr">
        <is>
          <t>Quality Assurance</t>
        </is>
      </c>
      <c r="DJ394" s="74" t="inlineStr">
        <is>
          <t>Quality Engineering</t>
        </is>
      </c>
      <c r="DK394" s="74" t="inlineStr">
        <is>
          <t>QA Engineer</t>
        </is>
      </c>
      <c r="DL394" s="74" t="inlineStr">
        <is>
          <t>L3 – Professional / Associate</t>
        </is>
      </c>
      <c r="DM394" s="74" t="inlineStr">
        <is>
          <t>B.E</t>
        </is>
      </c>
      <c r="DN394" s="74" t="inlineStr">
        <is>
          <t>Sameer Joshi</t>
        </is>
      </c>
      <c r="DO394" s="74" t="inlineStr">
        <is>
          <t>N-4</t>
        </is>
      </c>
      <c r="DP394" s="74" t="inlineStr">
        <is>
          <t>Individual Contributor</t>
        </is>
      </c>
      <c r="DQ394" s="74" t="inlineStr">
        <is>
          <t>2 years, 9 months, 0 days</t>
        </is>
      </c>
      <c r="DR394" s="74" t="inlineStr">
        <is>
          <t>2 years, 3 months, 30 days</t>
        </is>
      </c>
      <c r="DS394" s="74" t="inlineStr">
        <is>
          <t>5 years, 0 months, 30 days</t>
        </is>
      </c>
      <c r="DT394" s="74" t="n"/>
      <c r="DU394" s="74" t="inlineStr">
        <is>
          <t>Suptech</t>
        </is>
      </c>
      <c r="DV394" s="74" t="inlineStr">
        <is>
          <t>iFile</t>
        </is>
      </c>
      <c r="DW394" s="74" t="inlineStr">
        <is>
          <t>Quality Assurance</t>
        </is>
      </c>
      <c r="DX394" s="74" t="inlineStr">
        <is>
          <t>Quality Assurance</t>
        </is>
      </c>
      <c r="DY394" s="74" t="inlineStr">
        <is>
          <t>No</t>
        </is>
      </c>
      <c r="DZ394" s="74" t="inlineStr">
        <is>
          <t>Product/Project</t>
        </is>
      </c>
      <c r="EA394" s="74" t="inlineStr">
        <is>
          <t>Software Testing</t>
        </is>
      </c>
      <c r="EB394" s="74" t="inlineStr">
        <is>
          <t>Technical · BA, PM and QA</t>
        </is>
      </c>
      <c r="EC394" s="74" t="inlineStr">
        <is>
          <t>Hybrid</t>
        </is>
      </c>
      <c r="ED394" s="74"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EE394" s="74"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EF394" s="74"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EG394" s="74" t="n">
        <v>4</v>
      </c>
      <c r="EH394" s="164" t="n">
        <v>46149</v>
      </c>
      <c r="EI394" s="74" t="inlineStr">
        <is>
          <t>QA Engineer</t>
        </is>
      </c>
      <c r="EJ394" s="74" t="inlineStr">
        <is>
          <t>NO</t>
        </is>
      </c>
      <c r="EK394" s="74" t="n">
        <v>4</v>
      </c>
      <c r="EL394" s="74" t="inlineStr">
        <is>
          <t>Medium</t>
        </is>
      </c>
      <c r="EM394" s="74" t="inlineStr">
        <is>
          <t>High Impact / Growth Talent</t>
        </is>
      </c>
      <c r="EN394" s="74" t="inlineStr">
        <is>
          <t>No</t>
        </is>
      </c>
      <c r="EO394" s="74" t="inlineStr">
        <is>
          <t>No</t>
        </is>
      </c>
      <c r="EP394" s="74" t="inlineStr">
        <is>
          <t>No</t>
        </is>
      </c>
      <c r="EQ394" s="74" t="inlineStr">
        <is>
          <t>yet to identify</t>
        </is>
      </c>
      <c r="ER394" s="74" t="inlineStr">
        <is>
          <t>Automation training</t>
        </is>
      </c>
      <c r="ES394" s="74" t="n"/>
      <c r="ET394" s="74" t="n"/>
      <c r="EU394" s="74" t="n"/>
      <c r="EV394" s="130" t="n"/>
      <c r="EW394" s="131" t="n"/>
      <c r="EX394" s="131" t="n"/>
      <c r="EY394" s="131" t="n"/>
      <c r="EZ394" s="131" t="n"/>
      <c r="FA394" s="131" t="n"/>
      <c r="FB394" s="131" t="n"/>
      <c r="FC394" s="131" t="n"/>
    </row>
    <row r="395" ht="250" customHeight="1">
      <c r="A395" s="109" t="inlineStr">
        <is>
          <t>Mapped</t>
        </is>
      </c>
      <c r="B395" s="109" t="inlineStr">
        <is>
          <t>iFile</t>
        </is>
      </c>
      <c r="C395" s="110" t="inlineStr">
        <is>
          <t>IRIS2496</t>
        </is>
      </c>
      <c r="D395" s="110" t="inlineStr">
        <is>
          <t>Tejas Rane</t>
        </is>
      </c>
      <c r="E395" s="110" t="inlineStr">
        <is>
          <t>Quality Assurance</t>
        </is>
      </c>
      <c r="F395" s="162" t="inlineStr">
        <is>
          <t>QA Engineer</t>
        </is>
      </c>
      <c r="G395" s="162" t="inlineStr">
        <is>
          <t>Senior QA Engineer</t>
        </is>
      </c>
      <c r="H395" s="162" t="inlineStr">
        <is>
          <t>L3 – Professional / Associate</t>
        </is>
      </c>
      <c r="I395" s="162" t="inlineStr">
        <is>
          <t>A3</t>
        </is>
      </c>
      <c r="J395" s="166" t="inlineStr">
        <is>
          <t>▲ Up</t>
        </is>
      </c>
      <c r="K395" s="110" t="inlineStr">
        <is>
          <t>Quality Assurance</t>
        </is>
      </c>
      <c r="L395" s="110" t="inlineStr">
        <is>
          <t>Functional &amp; Domain Testing</t>
        </is>
      </c>
      <c r="M395" s="110" t="n"/>
      <c r="N395" s="110" t="n">
        <v>20</v>
      </c>
      <c r="O395" s="109" t="inlineStr">
        <is>
          <t>P2</t>
        </is>
      </c>
      <c r="P395" s="110" t="inlineStr">
        <is>
          <t>Developing</t>
        </is>
      </c>
      <c r="Q395" s="110" t="inlineStr">
        <is>
          <t>3 Apply</t>
        </is>
      </c>
      <c r="R395" s="110" t="inlineStr">
        <is>
          <t>2–4 yrs</t>
        </is>
      </c>
      <c r="S395" s="110" t="inlineStr">
        <is>
          <t>3–5 · 2–5</t>
        </is>
      </c>
      <c r="T395" s="110" t="inlineStr">
        <is>
          <t>QA Engineer</t>
        </is>
      </c>
      <c r="U395" s="110" t="inlineStr">
        <is>
          <t>Workiva: SE · Broadridge India: SE · Nasdaq / AxiomSL: SE · IRIS Vs Market Benchmark — ISTQB certification pathway: Foundation</t>
        </is>
      </c>
      <c r="V395" s="110" t="inlineStr">
        <is>
          <t>ISTQB Foundation → Advanced → Expert; SFIA testing</t>
        </is>
      </c>
      <c r="W395" s="110" t="inlineStr">
        <is>
          <t>Core 2 · Future 2 · Functional 3 · Leadership not scored</t>
        </is>
      </c>
      <c r="X395" s="73" t="n">
        <v>469</v>
      </c>
      <c r="Y395" s="74" t="inlineStr">
        <is>
          <t>IRIS2496</t>
        </is>
      </c>
      <c r="Z395" s="74" t="inlineStr">
        <is>
          <t>Employee</t>
        </is>
      </c>
      <c r="AA395" s="74" t="inlineStr">
        <is>
          <t>Active</t>
        </is>
      </c>
      <c r="AB395" s="74" t="inlineStr">
        <is>
          <t>Tejas Rane</t>
        </is>
      </c>
      <c r="AC395" s="164" t="n">
        <v>46097</v>
      </c>
      <c r="AD395" s="74" t="inlineStr">
        <is>
          <t>QA Engineer</t>
        </is>
      </c>
      <c r="AE395" s="74" t="inlineStr">
        <is>
          <t>PG-DAC</t>
        </is>
      </c>
      <c r="AF395" s="74" t="inlineStr">
        <is>
          <t>Davinder Pal Singh</t>
        </is>
      </c>
      <c r="AG395" s="74" t="inlineStr">
        <is>
          <t>N-4</t>
        </is>
      </c>
      <c r="AH395" s="74" t="inlineStr">
        <is>
          <t>Individual Contributor</t>
        </is>
      </c>
      <c r="AI395" s="74" t="inlineStr">
        <is>
          <t>4 years, 5 months, 0 days</t>
        </is>
      </c>
      <c r="AJ395" s="74" t="inlineStr">
        <is>
          <t>0 years, 5 months, 9 days</t>
        </is>
      </c>
      <c r="AK395" s="74" t="inlineStr">
        <is>
          <t>Suptech</t>
        </is>
      </c>
      <c r="AL395" s="74" t="inlineStr">
        <is>
          <t>iFile</t>
        </is>
      </c>
      <c r="AM395" s="74" t="inlineStr">
        <is>
          <t>Quality Assurance</t>
        </is>
      </c>
      <c r="AN395" s="74" t="inlineStr">
        <is>
          <t>Quality Assurance</t>
        </is>
      </c>
      <c r="AO395" s="74" t="inlineStr">
        <is>
          <t>No</t>
        </is>
      </c>
      <c r="AP395" s="74" t="inlineStr">
        <is>
          <t>Product/Project</t>
        </is>
      </c>
      <c r="AQ395" s="74" t="inlineStr">
        <is>
          <t>Software Testing</t>
        </is>
      </c>
      <c r="AR395" s="74" t="inlineStr">
        <is>
          <t>Technical · BA, PM and QA</t>
        </is>
      </c>
      <c r="AS395" s="74" t="n">
        <v>20</v>
      </c>
      <c r="AT395" s="74" t="inlineStr">
        <is>
          <t>Covered</t>
        </is>
      </c>
      <c r="AU395" s="74" t="n"/>
      <c r="AV395" s="74" t="n"/>
      <c r="AW395" s="74" t="n"/>
      <c r="AX395" s="74" t="n"/>
      <c r="AY395" s="74" t="n"/>
      <c r="AZ395" s="74" t="n"/>
      <c r="BA395" s="74" t="n"/>
      <c r="BB395" s="74" t="n"/>
      <c r="BC395" s="74" t="n"/>
      <c r="BD395" s="74" t="n"/>
      <c r="BE395" s="74" t="n"/>
      <c r="BF395" s="74" t="n"/>
      <c r="BG395" s="74" t="n"/>
      <c r="BH395" s="74" t="n"/>
      <c r="BI395" s="74" t="n"/>
      <c r="BJ395" s="74" t="n"/>
      <c r="BK395" s="74" t="n"/>
      <c r="BL395" s="74" t="n"/>
      <c r="BM395" s="74" t="n"/>
      <c r="BN395" s="74" t="n"/>
      <c r="BO395" s="74" t="n"/>
      <c r="BP395" s="74" t="n"/>
      <c r="BQ395" s="74" t="n"/>
      <c r="BR395" s="74" t="n"/>
      <c r="BS395" s="74" t="n"/>
      <c r="BT395" s="74" t="n"/>
      <c r="BU395" s="74" t="n"/>
      <c r="BV395" s="74" t="n"/>
      <c r="BW395" s="74" t="n"/>
      <c r="BX395" s="74" t="n"/>
      <c r="BY395" s="74" t="n"/>
      <c r="BZ395" s="74" t="n"/>
      <c r="CA395" s="74" t="n"/>
      <c r="CB395" s="74" t="n"/>
      <c r="CC395" s="74" t="n"/>
      <c r="CD395" s="74" t="n"/>
      <c r="CE395" s="74" t="n"/>
      <c r="CF395" s="74" t="n"/>
      <c r="CG395" s="74" t="n"/>
      <c r="CH395" s="74" t="n"/>
      <c r="CI395" s="74" t="n"/>
      <c r="CJ395" s="74" t="n"/>
      <c r="CK395" s="74" t="n"/>
      <c r="CL395" s="74" t="n"/>
      <c r="CM395" s="74" t="n"/>
      <c r="CN395" s="74" t="n"/>
      <c r="CO395" s="74" t="n"/>
      <c r="CP395" s="74" t="n"/>
      <c r="CQ395" s="74" t="n"/>
      <c r="CR395" s="74" t="n"/>
      <c r="CS395" s="74" t="n"/>
      <c r="CT395" s="74" t="n"/>
      <c r="CU395" s="74" t="n"/>
      <c r="CV395" s="74" t="n"/>
      <c r="CW395" s="74" t="n"/>
      <c r="CX395" s="74" t="n"/>
      <c r="CY395" s="74" t="n"/>
      <c r="CZ395" s="74" t="n"/>
      <c r="DA395" s="74" t="n"/>
      <c r="DB395" s="74" t="n"/>
      <c r="DC395" s="74" t="inlineStr">
        <is>
          <t>IRIS2496</t>
        </is>
      </c>
      <c r="DD395" s="74" t="inlineStr">
        <is>
          <t>Employee</t>
        </is>
      </c>
      <c r="DE395" s="74" t="inlineStr">
        <is>
          <t>Active</t>
        </is>
      </c>
      <c r="DF395" s="74" t="inlineStr">
        <is>
          <t>Tejas Rane</t>
        </is>
      </c>
      <c r="DG395" s="164" t="n">
        <v>46097</v>
      </c>
      <c r="DH395" s="74" t="inlineStr">
        <is>
          <t>QA Engineer</t>
        </is>
      </c>
      <c r="DI395" s="74" t="inlineStr">
        <is>
          <t>Quality Assurance</t>
        </is>
      </c>
      <c r="DJ395" s="74" t="inlineStr">
        <is>
          <t>Quality Engineering</t>
        </is>
      </c>
      <c r="DK395" s="74" t="inlineStr">
        <is>
          <t>QA Engineer</t>
        </is>
      </c>
      <c r="DL395" s="74" t="inlineStr">
        <is>
          <t>L3 – Professional / Associate</t>
        </is>
      </c>
      <c r="DM395" s="74" t="inlineStr">
        <is>
          <t>PG-DAC</t>
        </is>
      </c>
      <c r="DN395" s="74" t="inlineStr">
        <is>
          <t>Davinder Pal Singh</t>
        </is>
      </c>
      <c r="DO395" s="74" t="inlineStr">
        <is>
          <t>N-3</t>
        </is>
      </c>
      <c r="DP395" s="74" t="inlineStr">
        <is>
          <t>Individual Contributor</t>
        </is>
      </c>
      <c r="DQ395" s="74" t="inlineStr">
        <is>
          <t>4 years, 5 months, 0 days</t>
        </is>
      </c>
      <c r="DR395" s="74" t="inlineStr">
        <is>
          <t>0 years, 3 months, 4 days</t>
        </is>
      </c>
      <c r="DS395" s="74" t="inlineStr">
        <is>
          <t>4 years, 8 months, 4 days</t>
        </is>
      </c>
      <c r="DT395" s="74" t="n"/>
      <c r="DU395" s="74" t="inlineStr">
        <is>
          <t>Suptech</t>
        </is>
      </c>
      <c r="DV395" s="74" t="inlineStr">
        <is>
          <t>iFile</t>
        </is>
      </c>
      <c r="DW395" s="74" t="inlineStr">
        <is>
          <t>Quality Assurance</t>
        </is>
      </c>
      <c r="DX395" s="74" t="inlineStr">
        <is>
          <t>Quality Assurance</t>
        </is>
      </c>
      <c r="DY395" s="74" t="inlineStr">
        <is>
          <t>No</t>
        </is>
      </c>
      <c r="DZ395" s="74" t="inlineStr">
        <is>
          <t>Product/Project</t>
        </is>
      </c>
      <c r="EA395" s="74" t="inlineStr">
        <is>
          <t>Software Testing</t>
        </is>
      </c>
      <c r="EB395" s="74" t="inlineStr">
        <is>
          <t>Technical · BA, PM and QA</t>
        </is>
      </c>
      <c r="EC395" s="74" t="inlineStr">
        <is>
          <t>Work From Office - Turbhe</t>
        </is>
      </c>
      <c r="ED395" s="74"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EE395" s="74"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EF395" s="74" t="inlineStr">
        <is>
          <t>Tea pot Automation for First Phase</t>
        </is>
      </c>
      <c r="EG395" s="74" t="n">
        <v>3</v>
      </c>
      <c r="EH395" s="164" t="n">
        <v>46271</v>
      </c>
      <c r="EI395" s="74" t="inlineStr">
        <is>
          <t>QA Engineer</t>
        </is>
      </c>
      <c r="EJ395" s="74" t="inlineStr">
        <is>
          <t>No</t>
        </is>
      </c>
      <c r="EK395" s="74" t="n">
        <v>3</v>
      </c>
      <c r="EL395" s="74" t="inlineStr">
        <is>
          <t>Medium</t>
        </is>
      </c>
      <c r="EM395" s="74" t="inlineStr">
        <is>
          <t>Trusted Professional</t>
        </is>
      </c>
      <c r="EN395" s="74" t="inlineStr">
        <is>
          <t>No</t>
        </is>
      </c>
      <c r="EO395" s="74" t="inlineStr">
        <is>
          <t>No</t>
        </is>
      </c>
      <c r="EP395" s="74" t="inlineStr">
        <is>
          <t>No</t>
        </is>
      </c>
      <c r="EQ395" s="74" t="n"/>
      <c r="ER395" s="74" t="inlineStr">
        <is>
          <t>Automation training</t>
        </is>
      </c>
      <c r="ES395" s="74" t="n"/>
      <c r="ET395" s="74" t="n"/>
      <c r="EU395" s="74" t="n"/>
      <c r="EV395" s="130" t="n"/>
      <c r="EW395" s="131" t="n"/>
      <c r="EX395" s="131" t="n"/>
      <c r="EY395" s="131" t="n"/>
      <c r="EZ395" s="131" t="n"/>
      <c r="FA395" s="131" t="n"/>
      <c r="FB395" s="131" t="n"/>
      <c r="FC395" s="131" t="n"/>
    </row>
    <row r="396" ht="250" customHeight="1">
      <c r="A396" s="109" t="inlineStr">
        <is>
          <t>Mapped</t>
        </is>
      </c>
      <c r="B396" s="109" t="inlineStr">
        <is>
          <t>iFile</t>
        </is>
      </c>
      <c r="C396" s="110" t="inlineStr">
        <is>
          <t>IRIS2456</t>
        </is>
      </c>
      <c r="D396" s="110" t="inlineStr">
        <is>
          <t>Vishal Khare</t>
        </is>
      </c>
      <c r="E396" s="110" t="inlineStr">
        <is>
          <t>Quality Assurance</t>
        </is>
      </c>
      <c r="F396" s="162" t="inlineStr">
        <is>
          <t>QA Engineer</t>
        </is>
      </c>
      <c r="G396" s="162" t="inlineStr">
        <is>
          <t>Senior QA Engineer</t>
        </is>
      </c>
      <c r="H396" s="162" t="inlineStr">
        <is>
          <t>L3 – Professional / Associate</t>
        </is>
      </c>
      <c r="I396" s="162" t="inlineStr">
        <is>
          <t>A3</t>
        </is>
      </c>
      <c r="J396" s="166" t="inlineStr">
        <is>
          <t>▲ Up</t>
        </is>
      </c>
      <c r="K396" s="110" t="inlineStr">
        <is>
          <t>Quality Assurance</t>
        </is>
      </c>
      <c r="L396" s="110" t="inlineStr">
        <is>
          <t>Functional &amp; Domain Testing</t>
        </is>
      </c>
      <c r="M396" s="110" t="n"/>
      <c r="N396" s="110" t="n">
        <v>20</v>
      </c>
      <c r="O396" s="109" t="inlineStr">
        <is>
          <t>P2</t>
        </is>
      </c>
      <c r="P396" s="110" t="inlineStr">
        <is>
          <t>Developing</t>
        </is>
      </c>
      <c r="Q396" s="110" t="inlineStr">
        <is>
          <t>3 Apply</t>
        </is>
      </c>
      <c r="R396" s="110" t="inlineStr">
        <is>
          <t>2–4 yrs</t>
        </is>
      </c>
      <c r="S396" s="110" t="inlineStr">
        <is>
          <t>3–5 · 2–5</t>
        </is>
      </c>
      <c r="T396" s="110" t="inlineStr">
        <is>
          <t>QA Engineer</t>
        </is>
      </c>
      <c r="U396" s="110" t="inlineStr">
        <is>
          <t>Workiva: SE · Broadridge India: SE · Nasdaq / AxiomSL: SE · IRIS Vs Market Benchmark — ISTQB certification pathway: Foundation</t>
        </is>
      </c>
      <c r="V396" s="110" t="inlineStr">
        <is>
          <t>ISTQB Foundation → Advanced → Expert; SFIA testing</t>
        </is>
      </c>
      <c r="W396" s="110" t="inlineStr">
        <is>
          <t>Core 2 · Future 2 · Functional 3 · Leadership not scored</t>
        </is>
      </c>
      <c r="X396" s="73" t="n">
        <v>426</v>
      </c>
      <c r="Y396" s="74" t="inlineStr">
        <is>
          <t>IRIS2456</t>
        </is>
      </c>
      <c r="Z396" s="74" t="inlineStr">
        <is>
          <t>Employee</t>
        </is>
      </c>
      <c r="AA396" s="74" t="inlineStr">
        <is>
          <t>Active</t>
        </is>
      </c>
      <c r="AB396" s="74" t="inlineStr">
        <is>
          <t>Vishal Khare</t>
        </is>
      </c>
      <c r="AC396" s="164" t="n">
        <v>46015</v>
      </c>
      <c r="AD396" s="74" t="inlineStr">
        <is>
          <t>QA Engineer</t>
        </is>
      </c>
      <c r="AE396" s="74" t="inlineStr">
        <is>
          <t>B.E</t>
        </is>
      </c>
      <c r="AF396" s="74" t="inlineStr">
        <is>
          <t>Davinder Pal Singh</t>
        </is>
      </c>
      <c r="AG396" s="74" t="inlineStr">
        <is>
          <t>N-4</t>
        </is>
      </c>
      <c r="AH396" s="74" t="inlineStr">
        <is>
          <t>Individual Contributor</t>
        </is>
      </c>
      <c r="AI396" s="74" t="inlineStr">
        <is>
          <t>3 years, 4 months, 0 days</t>
        </is>
      </c>
      <c r="AJ396" s="74" t="inlineStr">
        <is>
          <t>0 years, 8 months, 1 days</t>
        </is>
      </c>
      <c r="AK396" s="74" t="inlineStr">
        <is>
          <t>Suptech</t>
        </is>
      </c>
      <c r="AL396" s="74" t="inlineStr">
        <is>
          <t>iFile</t>
        </is>
      </c>
      <c r="AM396" s="74" t="inlineStr">
        <is>
          <t>Quality Assurance</t>
        </is>
      </c>
      <c r="AN396" s="74" t="inlineStr">
        <is>
          <t>Quality Assurance</t>
        </is>
      </c>
      <c r="AO396" s="74" t="inlineStr">
        <is>
          <t>No</t>
        </is>
      </c>
      <c r="AP396" s="74" t="inlineStr">
        <is>
          <t>Product/Project</t>
        </is>
      </c>
      <c r="AQ396" s="74" t="inlineStr">
        <is>
          <t>Software Testing</t>
        </is>
      </c>
      <c r="AR396" s="74" t="inlineStr">
        <is>
          <t>Technical · BA, PM and QA</t>
        </is>
      </c>
      <c r="AS396" s="74" t="n">
        <v>20</v>
      </c>
      <c r="AT396" s="74" t="inlineStr">
        <is>
          <t>Covered</t>
        </is>
      </c>
      <c r="AU396" s="74" t="n"/>
      <c r="AV396" s="74" t="n"/>
      <c r="AW396" s="74" t="n"/>
      <c r="AX396" s="74" t="n"/>
      <c r="AY396" s="74" t="n"/>
      <c r="AZ396" s="74" t="n"/>
      <c r="BA396" s="74" t="n"/>
      <c r="BB396" s="74" t="n"/>
      <c r="BC396" s="74" t="n"/>
      <c r="BD396" s="74" t="n"/>
      <c r="BE396" s="74" t="n"/>
      <c r="BF396" s="74" t="n"/>
      <c r="BG396" s="74" t="n"/>
      <c r="BH396" s="74" t="n"/>
      <c r="BI396" s="74" t="n"/>
      <c r="BJ396" s="74" t="n"/>
      <c r="BK396" s="74" t="n"/>
      <c r="BL396" s="74" t="n"/>
      <c r="BM396" s="74" t="n"/>
      <c r="BN396" s="74" t="n"/>
      <c r="BO396" s="74" t="n"/>
      <c r="BP396" s="74" t="n"/>
      <c r="BQ396" s="74" t="n"/>
      <c r="BR396" s="74" t="n"/>
      <c r="BS396" s="74" t="n"/>
      <c r="BT396" s="74" t="n"/>
      <c r="BU396" s="74" t="n"/>
      <c r="BV396" s="74" t="n"/>
      <c r="BW396" s="74" t="n"/>
      <c r="BX396" s="74" t="n"/>
      <c r="BY396" s="74" t="n"/>
      <c r="BZ396" s="74" t="n"/>
      <c r="CA396" s="74" t="n"/>
      <c r="CB396" s="74" t="n"/>
      <c r="CC396" s="74" t="n"/>
      <c r="CD396" s="74" t="n"/>
      <c r="CE396" s="74" t="n"/>
      <c r="CF396" s="74" t="n"/>
      <c r="CG396" s="74" t="n"/>
      <c r="CH396" s="74" t="n"/>
      <c r="CI396" s="74" t="n"/>
      <c r="CJ396" s="74" t="n"/>
      <c r="CK396" s="74" t="n"/>
      <c r="CL396" s="74" t="n"/>
      <c r="CM396" s="74" t="n"/>
      <c r="CN396" s="74" t="n"/>
      <c r="CO396" s="74" t="n"/>
      <c r="CP396" s="74" t="n"/>
      <c r="CQ396" s="74" t="n"/>
      <c r="CR396" s="74" t="n"/>
      <c r="CS396" s="74" t="n"/>
      <c r="CT396" s="74" t="n"/>
      <c r="CU396" s="74" t="n"/>
      <c r="CV396" s="74" t="n"/>
      <c r="CW396" s="74" t="n"/>
      <c r="CX396" s="74" t="n"/>
      <c r="CY396" s="74" t="n"/>
      <c r="CZ396" s="74" t="n"/>
      <c r="DA396" s="74" t="n"/>
      <c r="DB396" s="74" t="n"/>
      <c r="DC396" s="74" t="inlineStr">
        <is>
          <t>IRIS2456</t>
        </is>
      </c>
      <c r="DD396" s="74" t="inlineStr">
        <is>
          <t>Employee</t>
        </is>
      </c>
      <c r="DE396" s="74" t="inlineStr">
        <is>
          <t>Active</t>
        </is>
      </c>
      <c r="DF396" s="74" t="inlineStr">
        <is>
          <t>Vishal Khare</t>
        </is>
      </c>
      <c r="DG396" s="164" t="n">
        <v>46015</v>
      </c>
      <c r="DH396" s="74" t="inlineStr">
        <is>
          <t>QA Engineer</t>
        </is>
      </c>
      <c r="DI396" s="74" t="inlineStr">
        <is>
          <t>Quality Assurance</t>
        </is>
      </c>
      <c r="DJ396" s="74" t="inlineStr">
        <is>
          <t>Quality Engineering</t>
        </is>
      </c>
      <c r="DK396" s="74" t="inlineStr">
        <is>
          <t>QA Engineer</t>
        </is>
      </c>
      <c r="DL396" s="74" t="inlineStr">
        <is>
          <t>L3 – Professional / Associate</t>
        </is>
      </c>
      <c r="DM396" s="74" t="inlineStr">
        <is>
          <t>B.E</t>
        </is>
      </c>
      <c r="DN396" s="74" t="inlineStr">
        <is>
          <t>Davinder Pal Singh</t>
        </is>
      </c>
      <c r="DO396" s="74" t="inlineStr">
        <is>
          <t>N-3</t>
        </is>
      </c>
      <c r="DP396" s="74" t="inlineStr">
        <is>
          <t>Individual Contributor</t>
        </is>
      </c>
      <c r="DQ396" s="74" t="inlineStr">
        <is>
          <t>3 years, 4 months, 0 days</t>
        </is>
      </c>
      <c r="DR396" s="74" t="inlineStr">
        <is>
          <t>0 years, 5 months, 27 days</t>
        </is>
      </c>
      <c r="DS396" s="74" t="inlineStr">
        <is>
          <t>3 years, 9 months, 27 days</t>
        </is>
      </c>
      <c r="DT396" s="74" t="n"/>
      <c r="DU396" s="74" t="inlineStr">
        <is>
          <t>Suptech</t>
        </is>
      </c>
      <c r="DV396" s="74" t="inlineStr">
        <is>
          <t>iFile</t>
        </is>
      </c>
      <c r="DW396" s="74" t="inlineStr">
        <is>
          <t>Quality Assurance</t>
        </is>
      </c>
      <c r="DX396" s="74" t="inlineStr">
        <is>
          <t>Quality Assurance</t>
        </is>
      </c>
      <c r="DY396" s="74" t="inlineStr">
        <is>
          <t>No</t>
        </is>
      </c>
      <c r="DZ396" s="74" t="inlineStr">
        <is>
          <t>Product/Project</t>
        </is>
      </c>
      <c r="EA396" s="74" t="inlineStr">
        <is>
          <t>Software Testing</t>
        </is>
      </c>
      <c r="EB396" s="74" t="inlineStr">
        <is>
          <t>Technical · BA, PM and QA</t>
        </is>
      </c>
      <c r="EC396" s="74" t="inlineStr">
        <is>
          <t>Client Side</t>
        </is>
      </c>
      <c r="ED396" s="74" t="inlineStr">
        <is>
          <t>1. Functional, Smoke, Sanity, Regression, Retesting, RBR · XBRL &amp; Non-XBRL Return Testing &amp; Installer Testing: Perform functional, smoke, sanity, regression, retesting, RBR · XBRL &amp; Non-XBRL return testing through Web Form and File Upload channels, along with installer testing, to ensure application quality and stability.
2. Test Case Design &amp; Documentation: Create, review, and maintain test cases and documentation using AI tools to improve efficiency and test coverage.
3. Defect Reporting &amp; Tracking: Identify, log, track, retest, and verify defects until successful closure.
4. Client Support &amp; Issue Resolution: Provide timely client support by analyzing, reproducing, and resolving reported issues.
5. Client Demonstration &amp; Product Walkthrough: Conduct product demonstrations and explain application features and workflows to clients.
6. Quality Assurance &amp; Release Validation: Ensure application quality standards and validate releases before deployment.
7. Team Collaboration &amp; Timely Delivery: Collaborate with cross-functional teams to complete testing activities within project timelines.</t>
        </is>
      </c>
      <c r="EE396" s="74"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EF396" s="74" t="inlineStr">
        <is>
          <t>Keep ticket count low and work on CR</t>
        </is>
      </c>
      <c r="EG396" s="74" t="n">
        <v>3</v>
      </c>
      <c r="EH396" s="74" t="inlineStr">
        <is>
          <t>15-06-2026</t>
        </is>
      </c>
      <c r="EI396" s="74" t="inlineStr">
        <is>
          <t>QA Engineer</t>
        </is>
      </c>
      <c r="EJ396" s="74" t="inlineStr">
        <is>
          <t>no</t>
        </is>
      </c>
      <c r="EK396" s="74" t="n">
        <v>3</v>
      </c>
      <c r="EL396" s="74" t="inlineStr">
        <is>
          <t>Medium</t>
        </is>
      </c>
      <c r="EM396" s="74" t="inlineStr">
        <is>
          <t>Emerging Talent</t>
        </is>
      </c>
      <c r="EN396" s="74" t="inlineStr">
        <is>
          <t>No</t>
        </is>
      </c>
      <c r="EO396" s="74" t="inlineStr">
        <is>
          <t>No</t>
        </is>
      </c>
      <c r="EP396" s="74" t="inlineStr">
        <is>
          <t>No</t>
        </is>
      </c>
      <c r="EQ396" s="74" t="n"/>
      <c r="ER396" s="74" t="n"/>
      <c r="ES396" s="74" t="n"/>
      <c r="ET396" s="74" t="n"/>
      <c r="EU396" s="74" t="n"/>
      <c r="EV396" s="130" t="n"/>
      <c r="EW396" s="131" t="n"/>
      <c r="EX396" s="131" t="n"/>
      <c r="EY396" s="131" t="n"/>
      <c r="EZ396" s="131" t="n"/>
      <c r="FA396" s="131" t="n"/>
      <c r="FB396" s="131" t="n"/>
      <c r="FC396" s="131" t="n"/>
    </row>
    <row r="397" ht="140.5" customHeight="1">
      <c r="A397" s="109" t="inlineStr">
        <is>
          <t>Mapped</t>
        </is>
      </c>
      <c r="B397" s="109" t="inlineStr">
        <is>
          <t>iFile</t>
        </is>
      </c>
      <c r="C397" s="110" t="inlineStr">
        <is>
          <t>IRIS2562</t>
        </is>
      </c>
      <c r="D397" s="110" t="inlineStr">
        <is>
          <t>Sanskruti Varade</t>
        </is>
      </c>
      <c r="E397" s="110" t="inlineStr">
        <is>
          <t>Quality Assurance</t>
        </is>
      </c>
      <c r="F397" s="110" t="inlineStr">
        <is>
          <t>QA Engineer</t>
        </is>
      </c>
      <c r="G397" s="110" t="inlineStr">
        <is>
          <t>QA Engineer</t>
        </is>
      </c>
      <c r="H397" s="162" t="inlineStr">
        <is>
          <t>Not in current mapping files</t>
        </is>
      </c>
      <c r="I397" s="162" t="inlineStr">
        <is>
          <t>A2</t>
        </is>
      </c>
      <c r="J397" s="151" t="inlineStr">
        <is>
          <t>● Newly mapped</t>
        </is>
      </c>
      <c r="K397" s="110" t="inlineStr">
        <is>
          <t>Quality Assurance</t>
        </is>
      </c>
      <c r="L397" s="110" t="inlineStr">
        <is>
          <t>Functional &amp; Domain Testing</t>
        </is>
      </c>
      <c r="M397" s="163" t="inlineStr">
        <is>
          <t>• Total experience · outside + at IRIS — HR — HRIS
• Confirm prior experience · provisional placement — HR</t>
        </is>
      </c>
      <c r="N397" s="110" t="n">
        <v>20</v>
      </c>
      <c r="O397" s="109" t="inlineStr">
        <is>
          <t>P1–P2</t>
        </is>
      </c>
      <c r="P397" s="110" t="inlineStr">
        <is>
          <t>Entry / Developing</t>
        </is>
      </c>
      <c r="Q397" s="110" t="inlineStr">
        <is>
          <t>2 Assist</t>
        </is>
      </c>
      <c r="R397" s="110" t="inlineStr">
        <is>
          <t>0–2 yrs</t>
        </is>
      </c>
      <c r="S397" s="110" t="inlineStr">
        <is>
          <t>1–3 · 0–3</t>
        </is>
      </c>
      <c r="T397" s="110" t="inlineStr">
        <is>
          <t>Associate QA Engineer / QA Engineer</t>
        </is>
      </c>
      <c r="U397" s="110" t="inlineStr">
        <is>
          <t>Workiva: Associate SE · Broadridge India: SE · Nasdaq / AxiomSL: SE · IRIS Vs Market Benchmark — ISTQB certification pathway: Foundation</t>
        </is>
      </c>
      <c r="V397" s="110" t="inlineStr">
        <is>
          <t>ISTQB Foundation → Advanced → Expert; SFIA testing</t>
        </is>
      </c>
      <c r="W397" s="110" t="inlineStr">
        <is>
          <t>Core 2 · Future 2 · Functional 2 · Leadership not scored</t>
        </is>
      </c>
      <c r="X397" s="73" t="n">
        <v>535</v>
      </c>
      <c r="Y397" s="74" t="inlineStr">
        <is>
          <t>IRIS2562</t>
        </is>
      </c>
      <c r="Z397" s="74" t="inlineStr">
        <is>
          <t>Employee</t>
        </is>
      </c>
      <c r="AA397" s="74" t="inlineStr">
        <is>
          <t>Active</t>
        </is>
      </c>
      <c r="AB397" s="74" t="inlineStr">
        <is>
          <t>Sanskruti Varade</t>
        </is>
      </c>
      <c r="AC397" s="164" t="n">
        <v>46272</v>
      </c>
      <c r="AD397" s="74" t="inlineStr">
        <is>
          <t>QA Engineer</t>
        </is>
      </c>
      <c r="AE397" s="74" t="inlineStr">
        <is>
          <t>B.Sc</t>
        </is>
      </c>
      <c r="AF397" s="74" t="inlineStr">
        <is>
          <t>Anup Salve</t>
        </is>
      </c>
      <c r="AG397" s="74" t="inlineStr">
        <is>
          <t>N-5</t>
        </is>
      </c>
      <c r="AH397" s="74" t="inlineStr">
        <is>
          <t>Individual Contributor</t>
        </is>
      </c>
      <c r="AI397" s="74" t="n"/>
      <c r="AJ397" s="74" t="n"/>
      <c r="AK397" s="74" t="inlineStr">
        <is>
          <t>Suptech</t>
        </is>
      </c>
      <c r="AL397" s="74" t="inlineStr">
        <is>
          <t>iFile</t>
        </is>
      </c>
      <c r="AM397" s="74" t="inlineStr">
        <is>
          <t>Quality Assurance</t>
        </is>
      </c>
      <c r="AN397" s="74" t="inlineStr">
        <is>
          <t>Quality Assurance</t>
        </is>
      </c>
      <c r="AO397" s="74" t="inlineStr">
        <is>
          <t>No</t>
        </is>
      </c>
      <c r="AP397" s="74" t="inlineStr">
        <is>
          <t>Product/Project</t>
        </is>
      </c>
      <c r="AQ397" s="74" t="inlineStr">
        <is>
          <t>Software Testing</t>
        </is>
      </c>
      <c r="AR397" s="74" t="inlineStr">
        <is>
          <t>Technical · BA, PM and QA</t>
        </is>
      </c>
      <c r="AS397" s="74" t="n">
        <v>20</v>
      </c>
      <c r="AT397" s="74" t="inlineStr">
        <is>
          <t>Covered</t>
        </is>
      </c>
      <c r="AU397" s="74" t="n"/>
      <c r="AV397" s="74" t="n"/>
      <c r="AW397" s="74" t="n"/>
      <c r="AX397" s="74" t="n"/>
      <c r="AY397" s="74" t="n"/>
      <c r="AZ397" s="74" t="n"/>
      <c r="BA397" s="74" t="n"/>
      <c r="BB397" s="74" t="n"/>
      <c r="BC397" s="74" t="n"/>
      <c r="BD397" s="74" t="n"/>
      <c r="BE397" s="74" t="n"/>
      <c r="BF397" s="74" t="n"/>
      <c r="BG397" s="74" t="n"/>
      <c r="BH397" s="74" t="n"/>
      <c r="BI397" s="74" t="n"/>
      <c r="BJ397" s="74" t="n"/>
      <c r="BK397" s="74" t="n"/>
      <c r="BL397" s="74" t="n"/>
      <c r="BM397" s="74" t="n"/>
      <c r="BN397" s="74" t="n"/>
      <c r="BO397" s="74" t="n"/>
      <c r="BP397" s="74" t="n"/>
      <c r="BQ397" s="74" t="n"/>
      <c r="BR397" s="74" t="n"/>
      <c r="BS397" s="74" t="n"/>
      <c r="BT397" s="74" t="n"/>
      <c r="BU397" s="74" t="n"/>
      <c r="BV397" s="74" t="n"/>
      <c r="BW397" s="74" t="n"/>
      <c r="BX397" s="74" t="n"/>
      <c r="BY397" s="74" t="n"/>
      <c r="BZ397" s="74" t="n"/>
      <c r="CA397" s="74" t="n"/>
      <c r="CB397" s="74" t="n"/>
      <c r="CC397" s="74" t="n"/>
      <c r="CD397" s="74" t="n"/>
      <c r="CE397" s="74" t="n"/>
      <c r="CF397" s="74" t="n"/>
      <c r="CG397" s="74" t="n"/>
      <c r="CH397" s="74" t="n"/>
      <c r="CI397" s="74" t="n"/>
      <c r="CJ397" s="74" t="n"/>
      <c r="CK397" s="74" t="n"/>
      <c r="CL397" s="74" t="n"/>
      <c r="CM397" s="74" t="n"/>
      <c r="CN397" s="74" t="n"/>
      <c r="CO397" s="74" t="n"/>
      <c r="CP397" s="74" t="n"/>
      <c r="CQ397" s="74" t="n"/>
      <c r="CR397" s="74" t="n"/>
      <c r="CS397" s="74" t="n"/>
      <c r="CT397" s="74" t="n"/>
      <c r="CU397" s="74" t="n"/>
      <c r="CV397" s="74" t="n"/>
      <c r="CW397" s="74" t="n"/>
      <c r="CX397" s="74" t="n"/>
      <c r="CY397" s="74" t="n"/>
      <c r="CZ397" s="74" t="n"/>
      <c r="DA397" s="74" t="n"/>
      <c r="DB397" s="74" t="n"/>
      <c r="DC397" s="74" t="n"/>
      <c r="DD397" s="74" t="n"/>
      <c r="DE397" s="74" t="n"/>
      <c r="DF397" s="74" t="n"/>
      <c r="DG397" s="74" t="n"/>
      <c r="DH397" s="74" t="n"/>
      <c r="DI397" s="74" t="n"/>
      <c r="DJ397" s="74" t="n"/>
      <c r="DK397" s="74" t="n"/>
      <c r="DL397" s="74" t="n"/>
      <c r="DM397" s="74" t="n"/>
      <c r="DN397" s="74" t="n"/>
      <c r="DO397" s="74" t="n"/>
      <c r="DP397" s="74" t="n"/>
      <c r="DQ397" s="74" t="n"/>
      <c r="DR397" s="74" t="n"/>
      <c r="DS397" s="74" t="n"/>
      <c r="DT397" s="74" t="n"/>
      <c r="DU397" s="74" t="n"/>
      <c r="DV397" s="74" t="n"/>
      <c r="DW397" s="74" t="n"/>
      <c r="DX397" s="74" t="n"/>
      <c r="DY397" s="74" t="n"/>
      <c r="DZ397" s="74" t="n"/>
      <c r="EA397" s="74" t="n"/>
      <c r="EB397" s="74" t="n"/>
      <c r="EC397" s="74" t="n"/>
      <c r="ED397" s="74" t="n"/>
      <c r="EE397" s="74" t="n"/>
      <c r="EF397" s="74" t="n"/>
      <c r="EG397" s="74" t="n"/>
      <c r="EH397" s="74" t="n"/>
      <c r="EI397" s="74" t="n"/>
      <c r="EJ397" s="74" t="n"/>
      <c r="EK397" s="74" t="n"/>
      <c r="EL397" s="74" t="n"/>
      <c r="EM397" s="74" t="n"/>
      <c r="EN397" s="74" t="n"/>
      <c r="EO397" s="74" t="n"/>
      <c r="EP397" s="74" t="n"/>
      <c r="EQ397" s="74" t="n"/>
      <c r="ER397" s="74" t="n"/>
      <c r="ES397" s="74" t="n"/>
      <c r="ET397" s="74" t="n"/>
      <c r="EU397" s="74" t="n"/>
      <c r="EV397" s="130" t="n"/>
      <c r="EW397" s="131" t="n"/>
      <c r="EX397" s="131" t="n"/>
      <c r="EY397" s="131" t="n"/>
      <c r="EZ397" s="131" t="n"/>
      <c r="FA397" s="131" t="n"/>
      <c r="FB397" s="131" t="n"/>
      <c r="FC397" s="131" t="n"/>
    </row>
    <row r="398" ht="250" customHeight="1">
      <c r="A398" s="109" t="inlineStr">
        <is>
          <t>Mapped</t>
        </is>
      </c>
      <c r="B398" s="109" t="inlineStr">
        <is>
          <t>iFile</t>
        </is>
      </c>
      <c r="C398" s="110" t="inlineStr">
        <is>
          <t>IRIS2452</t>
        </is>
      </c>
      <c r="D398" s="110" t="inlineStr">
        <is>
          <t>Chinmay Dambe</t>
        </is>
      </c>
      <c r="E398" s="110" t="inlineStr">
        <is>
          <t>Quality Assurance</t>
        </is>
      </c>
      <c r="F398" s="162" t="inlineStr">
        <is>
          <t>Trainee QA Engineer</t>
        </is>
      </c>
      <c r="G398" s="162" t="inlineStr">
        <is>
          <t>Trainee QA Automation Engineer</t>
        </is>
      </c>
      <c r="H398" s="110" t="inlineStr">
        <is>
          <t>L2 – Trainee</t>
        </is>
      </c>
      <c r="I398" s="151" t="inlineStr">
        <is>
          <t>A1</t>
        </is>
      </c>
      <c r="J398" s="110" t="inlineStr">
        <is>
          <t>• Same level</t>
        </is>
      </c>
      <c r="K398" s="110" t="inlineStr">
        <is>
          <t>Quality Assurance</t>
        </is>
      </c>
      <c r="L398" s="110" t="inlineStr">
        <is>
          <t>Test Automation</t>
        </is>
      </c>
      <c r="M398" s="110" t="n"/>
      <c r="N398" s="110" t="n">
        <v>19</v>
      </c>
      <c r="O398" s="109" t="inlineStr">
        <is>
          <t>Entry / P1 · intern</t>
        </is>
      </c>
      <c r="P398" s="110" t="inlineStr">
        <is>
          <t>Entry</t>
        </is>
      </c>
      <c r="Q398" s="110" t="inlineStr">
        <is>
          <t>1 Follow</t>
        </is>
      </c>
      <c r="R398" s="110" t="inlineStr">
        <is>
          <t>0 yrs · fresher / intern</t>
        </is>
      </c>
      <c r="S398" s="110" t="inlineStr">
        <is>
          <t>—</t>
        </is>
      </c>
      <c r="T398" s="110" t="inlineStr">
        <is>
          <t>Associate QA Engineer</t>
        </is>
      </c>
      <c r="U398" s="110" t="inlineStr">
        <is>
          <t>—</t>
        </is>
      </c>
      <c r="V398" s="110" t="inlineStr">
        <is>
          <t>ISTQB Foundation → Advanced → Expert; SFIA testing</t>
        </is>
      </c>
      <c r="W398" s="110" t="inlineStr">
        <is>
          <t>Core 1 · Future 1 · Functional 1 · Leadership not scored</t>
        </is>
      </c>
      <c r="X398" s="73" t="n">
        <v>418</v>
      </c>
      <c r="Y398" s="74" t="inlineStr">
        <is>
          <t>IRIS2452</t>
        </is>
      </c>
      <c r="Z398" s="74" t="inlineStr">
        <is>
          <t>Employee</t>
        </is>
      </c>
      <c r="AA398" s="74" t="inlineStr">
        <is>
          <t>Active</t>
        </is>
      </c>
      <c r="AB398" s="74" t="inlineStr">
        <is>
          <t>Chinmay Dambe</t>
        </is>
      </c>
      <c r="AC398" s="164" t="n">
        <v>45995</v>
      </c>
      <c r="AD398" s="74" t="inlineStr">
        <is>
          <t>Trainee QA Engineer</t>
        </is>
      </c>
      <c r="AE398" s="74" t="inlineStr">
        <is>
          <t>B.E</t>
        </is>
      </c>
      <c r="AF398" s="74" t="inlineStr">
        <is>
          <t>Ruturaj Kadam</t>
        </is>
      </c>
      <c r="AG398" s="74" t="inlineStr">
        <is>
          <t>N-5</t>
        </is>
      </c>
      <c r="AH398" s="74" t="inlineStr">
        <is>
          <t>Individual Contributor</t>
        </is>
      </c>
      <c r="AI398" s="74" t="inlineStr">
        <is>
          <t>0 years, 0 months, 0 days</t>
        </is>
      </c>
      <c r="AJ398" s="74" t="inlineStr">
        <is>
          <t>0 years, 8 months, 21 days</t>
        </is>
      </c>
      <c r="AK398" s="74" t="inlineStr">
        <is>
          <t>Suptech</t>
        </is>
      </c>
      <c r="AL398" s="74" t="inlineStr">
        <is>
          <t>iFile</t>
        </is>
      </c>
      <c r="AM398" s="74" t="inlineStr">
        <is>
          <t>Quality Assurance</t>
        </is>
      </c>
      <c r="AN398" s="74" t="inlineStr">
        <is>
          <t>Quality Assurance</t>
        </is>
      </c>
      <c r="AO398" s="74" t="inlineStr">
        <is>
          <t>No</t>
        </is>
      </c>
      <c r="AP398" s="74" t="inlineStr">
        <is>
          <t>Product/Project</t>
        </is>
      </c>
      <c r="AQ398" s="74" t="inlineStr">
        <is>
          <t>Software Testing</t>
        </is>
      </c>
      <c r="AR398" s="74" t="inlineStr">
        <is>
          <t>Technical · BA, PM and QA</t>
        </is>
      </c>
      <c r="AS398" s="74" t="n">
        <v>20</v>
      </c>
      <c r="AT398" s="74" t="inlineStr">
        <is>
          <t>Covered</t>
        </is>
      </c>
      <c r="AU398" s="74" t="n"/>
      <c r="AV398" s="74" t="n"/>
      <c r="AW398" s="74" t="n"/>
      <c r="AX398" s="74" t="n"/>
      <c r="AY398" s="74" t="n"/>
      <c r="AZ398" s="74" t="n"/>
      <c r="BA398" s="74" t="n"/>
      <c r="BB398" s="74" t="n"/>
      <c r="BC398" s="74" t="n"/>
      <c r="BD398" s="74" t="n"/>
      <c r="BE398" s="74" t="n"/>
      <c r="BF398" s="74" t="n"/>
      <c r="BG398" s="74" t="n"/>
      <c r="BH398" s="74" t="n"/>
      <c r="BI398" s="74" t="n"/>
      <c r="BJ398" s="74" t="n"/>
      <c r="BK398" s="74" t="n"/>
      <c r="BL398" s="74" t="n"/>
      <c r="BM398" s="74" t="n"/>
      <c r="BN398" s="74" t="n"/>
      <c r="BO398" s="74" t="n"/>
      <c r="BP398" s="74" t="n"/>
      <c r="BQ398" s="74" t="n"/>
      <c r="BR398" s="74" t="n"/>
      <c r="BS398" s="74" t="n"/>
      <c r="BT398" s="74" t="n"/>
      <c r="BU398" s="74" t="n"/>
      <c r="BV398" s="74" t="n"/>
      <c r="BW398" s="74" t="n"/>
      <c r="BX398" s="74" t="n"/>
      <c r="BY398" s="74" t="n"/>
      <c r="BZ398" s="74" t="n"/>
      <c r="CA398" s="74" t="n"/>
      <c r="CB398" s="74" t="n"/>
      <c r="CC398" s="74" t="n"/>
      <c r="CD398" s="74" t="n"/>
      <c r="CE398" s="74" t="n"/>
      <c r="CF398" s="74" t="n"/>
      <c r="CG398" s="74" t="n"/>
      <c r="CH398" s="74" t="n"/>
      <c r="CI398" s="74" t="n"/>
      <c r="CJ398" s="74" t="n"/>
      <c r="CK398" s="74" t="n"/>
      <c r="CL398" s="74" t="n"/>
      <c r="CM398" s="74" t="n"/>
      <c r="CN398" s="74" t="n"/>
      <c r="CO398" s="74" t="n"/>
      <c r="CP398" s="74" t="n"/>
      <c r="CQ398" s="74" t="n"/>
      <c r="CR398" s="74" t="n"/>
      <c r="CS398" s="74" t="n"/>
      <c r="CT398" s="74" t="n"/>
      <c r="CU398" s="74" t="n"/>
      <c r="CV398" s="74" t="n"/>
      <c r="CW398" s="74" t="n"/>
      <c r="CX398" s="74" t="n"/>
      <c r="CY398" s="74" t="n"/>
      <c r="CZ398" s="74" t="n"/>
      <c r="DA398" s="74" t="n"/>
      <c r="DB398" s="74" t="n"/>
      <c r="DC398" s="74" t="inlineStr">
        <is>
          <t>IRIS2452</t>
        </is>
      </c>
      <c r="DD398" s="74" t="inlineStr">
        <is>
          <t>Employee</t>
        </is>
      </c>
      <c r="DE398" s="74" t="inlineStr">
        <is>
          <t>Active</t>
        </is>
      </c>
      <c r="DF398" s="74" t="inlineStr">
        <is>
          <t>Chinmay Dambe</t>
        </is>
      </c>
      <c r="DG398" s="164" t="n">
        <v>45995</v>
      </c>
      <c r="DH398" s="74" t="inlineStr">
        <is>
          <t>Trainee QA Engineer</t>
        </is>
      </c>
      <c r="DI398" s="74" t="inlineStr">
        <is>
          <t>Quality Assurance</t>
        </is>
      </c>
      <c r="DJ398" s="74" t="inlineStr">
        <is>
          <t>Quality Engineering</t>
        </is>
      </c>
      <c r="DK398" s="74" t="inlineStr">
        <is>
          <t>Trainee QA Engineer</t>
        </is>
      </c>
      <c r="DL398" s="74" t="inlineStr">
        <is>
          <t>L2 – Trainee</t>
        </is>
      </c>
      <c r="DM398" s="74" t="inlineStr">
        <is>
          <t>B.E</t>
        </is>
      </c>
      <c r="DN398" s="74" t="inlineStr">
        <is>
          <t>Ruturaj Kadam</t>
        </is>
      </c>
      <c r="DO398" s="74" t="inlineStr">
        <is>
          <t>N-4</t>
        </is>
      </c>
      <c r="DP398" s="74" t="inlineStr">
        <is>
          <t>Individual Contributor</t>
        </is>
      </c>
      <c r="DQ398" s="74" t="inlineStr">
        <is>
          <t>0 years, 0 months, 0 days</t>
        </is>
      </c>
      <c r="DR398" s="74" t="inlineStr">
        <is>
          <t>0 years, 6 months, 16 days</t>
        </is>
      </c>
      <c r="DS398" s="74" t="inlineStr">
        <is>
          <t>0 years, 6 months, 16 days</t>
        </is>
      </c>
      <c r="DT398" s="74" t="n"/>
      <c r="DU398" s="74" t="inlineStr">
        <is>
          <t>Suptech</t>
        </is>
      </c>
      <c r="DV398" s="74" t="inlineStr">
        <is>
          <t>iFile</t>
        </is>
      </c>
      <c r="DW398" s="74" t="inlineStr">
        <is>
          <t>Quality Assurance</t>
        </is>
      </c>
      <c r="DX398" s="74" t="inlineStr">
        <is>
          <t>Quality Assurance</t>
        </is>
      </c>
      <c r="DY398" s="74" t="inlineStr">
        <is>
          <t>No</t>
        </is>
      </c>
      <c r="DZ398" s="74" t="inlineStr">
        <is>
          <t>Product/Project</t>
        </is>
      </c>
      <c r="EA398" s="74" t="inlineStr">
        <is>
          <t>Software Testing</t>
        </is>
      </c>
      <c r="EB398" s="74" t="inlineStr">
        <is>
          <t>Technical · BA, PM and QA</t>
        </is>
      </c>
      <c r="EC398" s="74" t="inlineStr">
        <is>
          <t>Work From Office - Turbhe</t>
        </is>
      </c>
      <c r="ED398" s="74"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EE398" s="74"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EF398" s="74" t="inlineStr">
        <is>
          <t>QCB testing Completion</t>
        </is>
      </c>
      <c r="EG398" s="74" t="n">
        <v>3</v>
      </c>
      <c r="EH398" s="164" t="n">
        <v>46362</v>
      </c>
      <c r="EI398" s="74" t="inlineStr">
        <is>
          <t>Trainee QA Engineer</t>
        </is>
      </c>
      <c r="EJ398" s="74" t="inlineStr">
        <is>
          <t>No</t>
        </is>
      </c>
      <c r="EK398" s="74" t="n">
        <v>3</v>
      </c>
      <c r="EL398" s="74" t="inlineStr">
        <is>
          <t>Medium</t>
        </is>
      </c>
      <c r="EM398" s="74" t="inlineStr">
        <is>
          <t>High Impact / Growth Talent</t>
        </is>
      </c>
      <c r="EN398" s="74" t="inlineStr">
        <is>
          <t>No</t>
        </is>
      </c>
      <c r="EO398" s="74" t="inlineStr">
        <is>
          <t>No</t>
        </is>
      </c>
      <c r="EP398" s="74" t="inlineStr">
        <is>
          <t>No</t>
        </is>
      </c>
      <c r="EQ398" s="74" t="n"/>
      <c r="ER398" s="74" t="inlineStr">
        <is>
          <t>API training andAutoamtion</t>
        </is>
      </c>
      <c r="ES398" s="74" t="n"/>
      <c r="ET398" s="74" t="n"/>
      <c r="EU398" s="74" t="n"/>
      <c r="EV398" s="130" t="n"/>
      <c r="EW398" s="131" t="n"/>
      <c r="EX398" s="131" t="n"/>
      <c r="EY398" s="131" t="n"/>
      <c r="EZ398" s="131" t="n"/>
      <c r="FA398" s="131" t="n"/>
      <c r="FB398" s="131" t="n"/>
      <c r="FC398" s="131" t="n"/>
    </row>
    <row r="399" ht="250" customHeight="1">
      <c r="A399" s="109" t="inlineStr">
        <is>
          <t>Mapped</t>
        </is>
      </c>
      <c r="B399" s="109" t="inlineStr">
        <is>
          <t>iFile</t>
        </is>
      </c>
      <c r="C399" s="110" t="inlineStr">
        <is>
          <t>IRIS2453</t>
        </is>
      </c>
      <c r="D399" s="110" t="inlineStr">
        <is>
          <t>Mahesh Dhokale</t>
        </is>
      </c>
      <c r="E399" s="110" t="inlineStr">
        <is>
          <t>Quality Assurance</t>
        </is>
      </c>
      <c r="F399" s="162" t="inlineStr">
        <is>
          <t>Trainee QA Engineer</t>
        </is>
      </c>
      <c r="G399" s="162" t="inlineStr">
        <is>
          <t>Trainee QA Automation Engineer</t>
        </is>
      </c>
      <c r="H399" s="110" t="inlineStr">
        <is>
          <t>L2 – Trainee</t>
        </is>
      </c>
      <c r="I399" s="151" t="inlineStr">
        <is>
          <t>A1</t>
        </is>
      </c>
      <c r="J399" s="110" t="inlineStr">
        <is>
          <t>• Same level</t>
        </is>
      </c>
      <c r="K399" s="110" t="inlineStr">
        <is>
          <t>Quality Assurance</t>
        </is>
      </c>
      <c r="L399" s="110" t="inlineStr">
        <is>
          <t>Test Automation</t>
        </is>
      </c>
      <c r="M399" s="110" t="n"/>
      <c r="N399" s="110" t="n">
        <v>20</v>
      </c>
      <c r="O399" s="109" t="inlineStr">
        <is>
          <t>Entry / P1 · intern</t>
        </is>
      </c>
      <c r="P399" s="110" t="inlineStr">
        <is>
          <t>Entry</t>
        </is>
      </c>
      <c r="Q399" s="110" t="inlineStr">
        <is>
          <t>1 Follow</t>
        </is>
      </c>
      <c r="R399" s="110" t="inlineStr">
        <is>
          <t>0 yrs · fresher / intern</t>
        </is>
      </c>
      <c r="S399" s="110" t="inlineStr">
        <is>
          <t>—</t>
        </is>
      </c>
      <c r="T399" s="110" t="inlineStr">
        <is>
          <t>Associate QA Engineer</t>
        </is>
      </c>
      <c r="U399" s="110" t="inlineStr">
        <is>
          <t>—</t>
        </is>
      </c>
      <c r="V399" s="110" t="inlineStr">
        <is>
          <t>ISTQB Foundation → Advanced → Expert; SFIA testing</t>
        </is>
      </c>
      <c r="W399" s="110" t="inlineStr">
        <is>
          <t>Core 1 · Future 1 · Functional 1 · Leadership not scored</t>
        </is>
      </c>
      <c r="X399" s="73" t="n">
        <v>419</v>
      </c>
      <c r="Y399" s="74" t="inlineStr">
        <is>
          <t>IRIS2453</t>
        </is>
      </c>
      <c r="Z399" s="74" t="inlineStr">
        <is>
          <t>Employee</t>
        </is>
      </c>
      <c r="AA399" s="74" t="inlineStr">
        <is>
          <t>Active</t>
        </is>
      </c>
      <c r="AB399" s="74" t="inlineStr">
        <is>
          <t>Mahesh Dhokale</t>
        </is>
      </c>
      <c r="AC399" s="164" t="n">
        <v>45995</v>
      </c>
      <c r="AD399" s="74" t="inlineStr">
        <is>
          <t>Trainee QA Engineer</t>
        </is>
      </c>
      <c r="AE399" s="74" t="inlineStr">
        <is>
          <t>MCA</t>
        </is>
      </c>
      <c r="AF399" s="74" t="inlineStr">
        <is>
          <t>Jerigan Gracias</t>
        </is>
      </c>
      <c r="AG399" s="74" t="inlineStr">
        <is>
          <t>N-6</t>
        </is>
      </c>
      <c r="AH399" s="74" t="inlineStr">
        <is>
          <t>Individual Contributor</t>
        </is>
      </c>
      <c r="AI399" s="74" t="inlineStr">
        <is>
          <t>0 years, 0 months, 0 days</t>
        </is>
      </c>
      <c r="AJ399" s="74" t="inlineStr">
        <is>
          <t>0 years, 8 months, 21 days</t>
        </is>
      </c>
      <c r="AK399" s="74" t="inlineStr">
        <is>
          <t>Suptech</t>
        </is>
      </c>
      <c r="AL399" s="74" t="inlineStr">
        <is>
          <t>iFile</t>
        </is>
      </c>
      <c r="AM399" s="74" t="inlineStr">
        <is>
          <t>Quality Assurance</t>
        </is>
      </c>
      <c r="AN399" s="74" t="inlineStr">
        <is>
          <t>Quality Assurance</t>
        </is>
      </c>
      <c r="AO399" s="74" t="inlineStr">
        <is>
          <t>No</t>
        </is>
      </c>
      <c r="AP399" s="74" t="inlineStr">
        <is>
          <t>Product/Project</t>
        </is>
      </c>
      <c r="AQ399" s="74" t="inlineStr">
        <is>
          <t>Software Testing</t>
        </is>
      </c>
      <c r="AR399" s="74" t="inlineStr">
        <is>
          <t>Technical · BA, PM and QA</t>
        </is>
      </c>
      <c r="AS399" s="74" t="n">
        <v>20</v>
      </c>
      <c r="AT399" s="74" t="inlineStr">
        <is>
          <t>Covered</t>
        </is>
      </c>
      <c r="AU399" s="74" t="n"/>
      <c r="AV399" s="74" t="n"/>
      <c r="AW399" s="74" t="n"/>
      <c r="AX399" s="74" t="n"/>
      <c r="AY399" s="74" t="n"/>
      <c r="AZ399" s="74" t="n"/>
      <c r="BA399" s="74" t="n"/>
      <c r="BB399" s="74" t="n"/>
      <c r="BC399" s="74" t="n"/>
      <c r="BD399" s="74" t="n"/>
      <c r="BE399" s="74" t="n"/>
      <c r="BF399" s="74" t="n"/>
      <c r="BG399" s="74" t="n"/>
      <c r="BH399" s="74" t="n"/>
      <c r="BI399" s="74" t="n"/>
      <c r="BJ399" s="74" t="n"/>
      <c r="BK399" s="74" t="n"/>
      <c r="BL399" s="74" t="n"/>
      <c r="BM399" s="74" t="n"/>
      <c r="BN399" s="74" t="n"/>
      <c r="BO399" s="74" t="n"/>
      <c r="BP399" s="74" t="n"/>
      <c r="BQ399" s="74" t="n"/>
      <c r="BR399" s="74" t="n"/>
      <c r="BS399" s="74" t="n"/>
      <c r="BT399" s="74" t="n"/>
      <c r="BU399" s="74" t="n"/>
      <c r="BV399" s="74" t="n"/>
      <c r="BW399" s="74" t="n"/>
      <c r="BX399" s="74" t="n"/>
      <c r="BY399" s="74" t="n"/>
      <c r="BZ399" s="74" t="n"/>
      <c r="CA399" s="74" t="n"/>
      <c r="CB399" s="74" t="n"/>
      <c r="CC399" s="74" t="n"/>
      <c r="CD399" s="74" t="n"/>
      <c r="CE399" s="74" t="n"/>
      <c r="CF399" s="74" t="n"/>
      <c r="CG399" s="74" t="n"/>
      <c r="CH399" s="74" t="n"/>
      <c r="CI399" s="74" t="n"/>
      <c r="CJ399" s="74" t="n"/>
      <c r="CK399" s="74" t="n"/>
      <c r="CL399" s="74" t="n"/>
      <c r="CM399" s="74" t="n"/>
      <c r="CN399" s="74" t="n"/>
      <c r="CO399" s="74" t="n"/>
      <c r="CP399" s="74" t="n"/>
      <c r="CQ399" s="74" t="n"/>
      <c r="CR399" s="74" t="n"/>
      <c r="CS399" s="74" t="n"/>
      <c r="CT399" s="74" t="n"/>
      <c r="CU399" s="74" t="n"/>
      <c r="CV399" s="74" t="n"/>
      <c r="CW399" s="74" t="n"/>
      <c r="CX399" s="74" t="n"/>
      <c r="CY399" s="74" t="n"/>
      <c r="CZ399" s="74" t="n"/>
      <c r="DA399" s="74" t="n"/>
      <c r="DB399" s="74" t="n"/>
      <c r="DC399" s="74" t="inlineStr">
        <is>
          <t>IRIS2453</t>
        </is>
      </c>
      <c r="DD399" s="74" t="inlineStr">
        <is>
          <t>Employee</t>
        </is>
      </c>
      <c r="DE399" s="74" t="inlineStr">
        <is>
          <t>Active</t>
        </is>
      </c>
      <c r="DF399" s="74" t="inlineStr">
        <is>
          <t>Mahesh Dhokale</t>
        </is>
      </c>
      <c r="DG399" s="164" t="n">
        <v>45995</v>
      </c>
      <c r="DH399" s="74" t="inlineStr">
        <is>
          <t>Trainee QA Engineer</t>
        </is>
      </c>
      <c r="DI399" s="74" t="inlineStr">
        <is>
          <t>Quality Assurance</t>
        </is>
      </c>
      <c r="DJ399" s="74" t="inlineStr">
        <is>
          <t>Quality Engineering</t>
        </is>
      </c>
      <c r="DK399" s="74" t="inlineStr">
        <is>
          <t>Trainee QA Engineer</t>
        </is>
      </c>
      <c r="DL399" s="74" t="inlineStr">
        <is>
          <t>L2 – Trainee</t>
        </is>
      </c>
      <c r="DM399" s="74" t="inlineStr">
        <is>
          <t>MCA</t>
        </is>
      </c>
      <c r="DN399" s="74" t="inlineStr">
        <is>
          <t>Jerigan Gracias</t>
        </is>
      </c>
      <c r="DO399" s="74" t="inlineStr">
        <is>
          <t>N-5</t>
        </is>
      </c>
      <c r="DP399" s="74" t="inlineStr">
        <is>
          <t>Individual Contributor</t>
        </is>
      </c>
      <c r="DQ399" s="74" t="inlineStr">
        <is>
          <t>0 years, 0 months, 0 days</t>
        </is>
      </c>
      <c r="DR399" s="74" t="inlineStr">
        <is>
          <t>0 years, 6 months, 16 days</t>
        </is>
      </c>
      <c r="DS399" s="74" t="inlineStr">
        <is>
          <t>0 years, 6 months, 16 days</t>
        </is>
      </c>
      <c r="DT399" s="74" t="n"/>
      <c r="DU399" s="74" t="inlineStr">
        <is>
          <t>Suptech</t>
        </is>
      </c>
      <c r="DV399" s="74" t="inlineStr">
        <is>
          <t>iFile</t>
        </is>
      </c>
      <c r="DW399" s="74" t="inlineStr">
        <is>
          <t>Quality Assurance</t>
        </is>
      </c>
      <c r="DX399" s="74" t="inlineStr">
        <is>
          <t>Quality Assurance</t>
        </is>
      </c>
      <c r="DY399" s="74" t="inlineStr">
        <is>
          <t>No</t>
        </is>
      </c>
      <c r="DZ399" s="74" t="inlineStr">
        <is>
          <t>Product/Project</t>
        </is>
      </c>
      <c r="EA399" s="74" t="inlineStr">
        <is>
          <t>Software Testing</t>
        </is>
      </c>
      <c r="EB399" s="74" t="inlineStr">
        <is>
          <t>Technical · BA, PM and QA</t>
        </is>
      </c>
      <c r="EC399" s="74" t="inlineStr">
        <is>
          <t>Client Side</t>
        </is>
      </c>
      <c r="ED399" s="74" t="n"/>
      <c r="EE399" s="74"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EF399" s="74"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EG399" s="74" t="n">
        <v>3</v>
      </c>
      <c r="EH399" s="74" t="n"/>
      <c r="EI399" s="74" t="inlineStr">
        <is>
          <t>Trainee QA Engineer</t>
        </is>
      </c>
      <c r="EJ399" s="74" t="n"/>
      <c r="EK399" s="74" t="n">
        <v>3</v>
      </c>
      <c r="EL399" s="74" t="inlineStr">
        <is>
          <t>Medium</t>
        </is>
      </c>
      <c r="EM399" s="74" t="inlineStr">
        <is>
          <t>Core Contributor</t>
        </is>
      </c>
      <c r="EN399" s="74" t="inlineStr">
        <is>
          <t>No</t>
        </is>
      </c>
      <c r="EO399" s="74" t="n"/>
      <c r="EP399" s="74" t="inlineStr">
        <is>
          <t>No</t>
        </is>
      </c>
      <c r="EQ399" s="74" t="n"/>
      <c r="ER399" s="74" t="inlineStr">
        <is>
          <t>Test automation frameworks · Selenium/Playwright; API testing; CI/CD test integration; defect analytics</t>
        </is>
      </c>
      <c r="ES399" s="74" t="inlineStr">
        <is>
          <t>Transition to leadership: people management &amp; delegation, mentoring/coaching, project ownership &amp; stakeholder management, prioritisation under ambiguity, presentation &amp; influence skills</t>
        </is>
      </c>
      <c r="ET399" s="74" t="n"/>
      <c r="EU399" s="74" t="n"/>
      <c r="EV399" s="130" t="n"/>
      <c r="EW399" s="131" t="n"/>
      <c r="EX399" s="131" t="n"/>
      <c r="EY399" s="131" t="n"/>
      <c r="EZ399" s="131" t="n"/>
      <c r="FA399" s="131" t="n"/>
      <c r="FB399" s="131" t="n"/>
      <c r="FC399" s="131" t="n"/>
    </row>
    <row r="400" ht="250" customHeight="1">
      <c r="A400" s="109" t="inlineStr">
        <is>
          <t>Mapped</t>
        </is>
      </c>
      <c r="B400" s="109" t="inlineStr">
        <is>
          <t>iFile</t>
        </is>
      </c>
      <c r="C400" s="110" t="inlineStr">
        <is>
          <t>INTN0288</t>
        </is>
      </c>
      <c r="D400" s="110" t="inlineStr">
        <is>
          <t>Yugal Kishore Singh</t>
        </is>
      </c>
      <c r="E400" s="110" t="inlineStr">
        <is>
          <t>Quality Assurance</t>
        </is>
      </c>
      <c r="F400" s="162" t="inlineStr">
        <is>
          <t>Intern</t>
        </is>
      </c>
      <c r="G400" s="162" t="inlineStr">
        <is>
          <t>Intern – Functional &amp; Domain Testing</t>
        </is>
      </c>
      <c r="H400" s="110" t="inlineStr">
        <is>
          <t>L1 – Intern</t>
        </is>
      </c>
      <c r="I400" s="151" t="inlineStr">
        <is>
          <t>A1</t>
        </is>
      </c>
      <c r="J400" s="110" t="inlineStr">
        <is>
          <t>• Same level</t>
        </is>
      </c>
      <c r="K400" s="110" t="inlineStr">
        <is>
          <t>Quality Assurance</t>
        </is>
      </c>
      <c r="L400" s="110" t="inlineStr">
        <is>
          <t>Functional &amp; Domain Testing</t>
        </is>
      </c>
      <c r="M400" s="110" t="n"/>
      <c r="N400" s="110" t="n">
        <v>20</v>
      </c>
      <c r="O400" s="109" t="inlineStr">
        <is>
          <t>Entry / P1 · intern</t>
        </is>
      </c>
      <c r="P400" s="110" t="inlineStr">
        <is>
          <t>Entry</t>
        </is>
      </c>
      <c r="Q400" s="110" t="inlineStr">
        <is>
          <t>1 Follow</t>
        </is>
      </c>
      <c r="R400" s="110" t="inlineStr">
        <is>
          <t>0 yrs · fresher / intern</t>
        </is>
      </c>
      <c r="S400" s="110" t="inlineStr">
        <is>
          <t>—</t>
        </is>
      </c>
      <c r="T400" s="110" t="inlineStr">
        <is>
          <t>Associate QA Engineer</t>
        </is>
      </c>
      <c r="U400" s="110" t="inlineStr">
        <is>
          <t>—</t>
        </is>
      </c>
      <c r="V400" s="110" t="inlineStr">
        <is>
          <t>ISTQB Foundation → Advanced → Expert; SFIA testing</t>
        </is>
      </c>
      <c r="W400" s="110" t="inlineStr">
        <is>
          <t>Core 1 · Future 1 · Functional 1 · Leadership not scored</t>
        </is>
      </c>
      <c r="X400" s="73" t="n">
        <v>434</v>
      </c>
      <c r="Y400" s="74" t="inlineStr">
        <is>
          <t>INTN0288</t>
        </is>
      </c>
      <c r="Z400" s="74" t="inlineStr">
        <is>
          <t>Intern</t>
        </is>
      </c>
      <c r="AA400" s="74" t="inlineStr">
        <is>
          <t>Active</t>
        </is>
      </c>
      <c r="AB400" s="74" t="inlineStr">
        <is>
          <t>Yugal Kishore Singh</t>
        </is>
      </c>
      <c r="AC400" s="164" t="n">
        <v>46027</v>
      </c>
      <c r="AD400" s="74" t="inlineStr">
        <is>
          <t>Intern</t>
        </is>
      </c>
      <c r="AE400" s="74" t="inlineStr">
        <is>
          <t>B.Sc</t>
        </is>
      </c>
      <c r="AF400" s="74" t="inlineStr">
        <is>
          <t>Susan Peter</t>
        </is>
      </c>
      <c r="AG400" s="74" t="inlineStr">
        <is>
          <t>N-5</t>
        </is>
      </c>
      <c r="AH400" s="74" t="inlineStr">
        <is>
          <t>Individual Contributor</t>
        </is>
      </c>
      <c r="AI400" s="74" t="inlineStr">
        <is>
          <t>3 years, 7 months, 0 days</t>
        </is>
      </c>
      <c r="AJ400" s="74" t="inlineStr">
        <is>
          <t>0 years, 7 months, 20 days</t>
        </is>
      </c>
      <c r="AK400" s="74" t="inlineStr">
        <is>
          <t>Suptech</t>
        </is>
      </c>
      <c r="AL400" s="74" t="inlineStr">
        <is>
          <t>iFile</t>
        </is>
      </c>
      <c r="AM400" s="74" t="inlineStr">
        <is>
          <t>Quality Assurance</t>
        </is>
      </c>
      <c r="AN400" s="74" t="inlineStr">
        <is>
          <t>Quality Assurance</t>
        </is>
      </c>
      <c r="AO400" s="74" t="inlineStr">
        <is>
          <t>No</t>
        </is>
      </c>
      <c r="AP400" s="74" t="inlineStr">
        <is>
          <t>Product/Project</t>
        </is>
      </c>
      <c r="AQ400" s="74" t="inlineStr">
        <is>
          <t>Software Testing</t>
        </is>
      </c>
      <c r="AR400" s="74" t="inlineStr">
        <is>
          <t>Technical · BA, PM and QA</t>
        </is>
      </c>
      <c r="AS400" s="74" t="n">
        <v>20</v>
      </c>
      <c r="AT400" s="74" t="inlineStr">
        <is>
          <t>Covered</t>
        </is>
      </c>
      <c r="AU400" s="74" t="n"/>
      <c r="AV400" s="74" t="n"/>
      <c r="AW400" s="74" t="n"/>
      <c r="AX400" s="74" t="n"/>
      <c r="AY400" s="74" t="n"/>
      <c r="AZ400" s="74" t="n"/>
      <c r="BA400" s="74" t="n"/>
      <c r="BB400" s="74" t="n"/>
      <c r="BC400" s="74" t="n"/>
      <c r="BD400" s="74" t="n"/>
      <c r="BE400" s="74" t="n"/>
      <c r="BF400" s="74" t="n"/>
      <c r="BG400" s="74" t="n"/>
      <c r="BH400" s="74" t="n"/>
      <c r="BI400" s="74" t="n"/>
      <c r="BJ400" s="74" t="n"/>
      <c r="BK400" s="74" t="n"/>
      <c r="BL400" s="74" t="n"/>
      <c r="BM400" s="74" t="n"/>
      <c r="BN400" s="74" t="n"/>
      <c r="BO400" s="74" t="n"/>
      <c r="BP400" s="74" t="n"/>
      <c r="BQ400" s="74" t="n"/>
      <c r="BR400" s="74" t="n"/>
      <c r="BS400" s="74" t="n"/>
      <c r="BT400" s="74" t="n"/>
      <c r="BU400" s="74" t="n"/>
      <c r="BV400" s="74" t="n"/>
      <c r="BW400" s="74" t="n"/>
      <c r="BX400" s="74" t="n"/>
      <c r="BY400" s="74" t="n"/>
      <c r="BZ400" s="74" t="n"/>
      <c r="CA400" s="74" t="n"/>
      <c r="CB400" s="74" t="n"/>
      <c r="CC400" s="74" t="n"/>
      <c r="CD400" s="74" t="n"/>
      <c r="CE400" s="74" t="n"/>
      <c r="CF400" s="74" t="n"/>
      <c r="CG400" s="74" t="n"/>
      <c r="CH400" s="74" t="n"/>
      <c r="CI400" s="74" t="n"/>
      <c r="CJ400" s="74" t="n"/>
      <c r="CK400" s="74" t="n"/>
      <c r="CL400" s="74" t="n"/>
      <c r="CM400" s="74" t="n"/>
      <c r="CN400" s="74" t="n"/>
      <c r="CO400" s="74" t="n"/>
      <c r="CP400" s="74" t="n"/>
      <c r="CQ400" s="74" t="n"/>
      <c r="CR400" s="74" t="n"/>
      <c r="CS400" s="74" t="n"/>
      <c r="CT400" s="74" t="n"/>
      <c r="CU400" s="74" t="n"/>
      <c r="CV400" s="74" t="n"/>
      <c r="CW400" s="74" t="n"/>
      <c r="CX400" s="74" t="n"/>
      <c r="CY400" s="74" t="n"/>
      <c r="CZ400" s="74" t="n"/>
      <c r="DA400" s="74" t="n"/>
      <c r="DB400" s="74" t="n"/>
      <c r="DC400" s="74" t="inlineStr">
        <is>
          <t>INTN0288</t>
        </is>
      </c>
      <c r="DD400" s="74" t="inlineStr">
        <is>
          <t>Intern</t>
        </is>
      </c>
      <c r="DE400" s="74" t="inlineStr">
        <is>
          <t>Active</t>
        </is>
      </c>
      <c r="DF400" s="74" t="inlineStr">
        <is>
          <t>Yugal Kishore Singh</t>
        </is>
      </c>
      <c r="DG400" s="164" t="n">
        <v>46027</v>
      </c>
      <c r="DH400" s="74" t="inlineStr">
        <is>
          <t>Intern</t>
        </is>
      </c>
      <c r="DI400" s="74" t="inlineStr">
        <is>
          <t>Quality Assurance</t>
        </is>
      </c>
      <c r="DJ400" s="74" t="inlineStr">
        <is>
          <t>Quality Engineering</t>
        </is>
      </c>
      <c r="DK400" s="74" t="inlineStr">
        <is>
          <t>Intern</t>
        </is>
      </c>
      <c r="DL400" s="74" t="inlineStr">
        <is>
          <t>L1 – Intern</t>
        </is>
      </c>
      <c r="DM400" s="74" t="inlineStr">
        <is>
          <t>B.Sc</t>
        </is>
      </c>
      <c r="DN400" s="74" t="inlineStr">
        <is>
          <t>Susan Peter</t>
        </is>
      </c>
      <c r="DO400" s="74" t="inlineStr">
        <is>
          <t>N-4</t>
        </is>
      </c>
      <c r="DP400" s="74" t="inlineStr">
        <is>
          <t>Individual Contributor</t>
        </is>
      </c>
      <c r="DQ400" s="74" t="inlineStr">
        <is>
          <t>3 years, 7 months, 0 days</t>
        </is>
      </c>
      <c r="DR400" s="74" t="inlineStr">
        <is>
          <t>0 years, 5 months, 15 days</t>
        </is>
      </c>
      <c r="DS400" s="74" t="inlineStr">
        <is>
          <t>4 years, 0 months, 15 days</t>
        </is>
      </c>
      <c r="DT400" s="74" t="n"/>
      <c r="DU400" s="74" t="inlineStr">
        <is>
          <t>Suptech</t>
        </is>
      </c>
      <c r="DV400" s="74" t="inlineStr">
        <is>
          <t>iFile</t>
        </is>
      </c>
      <c r="DW400" s="74" t="inlineStr">
        <is>
          <t>Quality Assurance</t>
        </is>
      </c>
      <c r="DX400" s="74" t="inlineStr">
        <is>
          <t>Quality Assurance</t>
        </is>
      </c>
      <c r="DY400" s="74" t="inlineStr">
        <is>
          <t>No</t>
        </is>
      </c>
      <c r="DZ400" s="74" t="inlineStr">
        <is>
          <t>Product/Project</t>
        </is>
      </c>
      <c r="EA400" s="74" t="inlineStr">
        <is>
          <t>Software Testing</t>
        </is>
      </c>
      <c r="EB400" s="74" t="inlineStr">
        <is>
          <t>Technical · BA, PM and QA</t>
        </is>
      </c>
      <c r="EC400" s="74" t="inlineStr">
        <is>
          <t>Work From Office - Turbhe</t>
        </is>
      </c>
      <c r="ED400" s="74"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EE400" s="74"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EF400" s="74" t="inlineStr">
        <is>
          <t>CTA testing on time for Journal  approach.</t>
        </is>
      </c>
      <c r="EG400" s="74" t="n">
        <v>3</v>
      </c>
      <c r="EH400" s="164" t="n">
        <v>46149</v>
      </c>
      <c r="EI400" s="74" t="inlineStr">
        <is>
          <t>Intern</t>
        </is>
      </c>
      <c r="EJ400" s="74" t="inlineStr">
        <is>
          <t>No</t>
        </is>
      </c>
      <c r="EK400" s="74" t="n">
        <v>3</v>
      </c>
      <c r="EL400" s="74" t="inlineStr">
        <is>
          <t>Medium</t>
        </is>
      </c>
      <c r="EM400" s="74" t="inlineStr">
        <is>
          <t>High Impact / Growth Talent</t>
        </is>
      </c>
      <c r="EN400" s="74" t="inlineStr">
        <is>
          <t>No</t>
        </is>
      </c>
      <c r="EO400" s="74" t="inlineStr">
        <is>
          <t>No</t>
        </is>
      </c>
      <c r="EP400" s="74" t="inlineStr">
        <is>
          <t>No</t>
        </is>
      </c>
      <c r="EQ400" s="74" t="n"/>
      <c r="ER400" s="74" t="inlineStr">
        <is>
          <t>Automation training</t>
        </is>
      </c>
      <c r="ES400" s="74" t="n"/>
      <c r="ET400" s="74" t="n"/>
      <c r="EU400" s="74" t="n"/>
      <c r="EV400" s="130" t="n"/>
      <c r="EW400" s="131" t="n"/>
      <c r="EX400" s="131" t="n"/>
      <c r="EY400" s="131" t="n"/>
      <c r="EZ400" s="131" t="n"/>
      <c r="FA400" s="131" t="n"/>
      <c r="FB400" s="131" t="n"/>
      <c r="FC400" s="131" t="n"/>
    </row>
    <row r="401" ht="153" customHeight="1">
      <c r="A401" s="109" t="inlineStr">
        <is>
          <t>Mapped</t>
        </is>
      </c>
      <c r="B401" s="109" t="inlineStr">
        <is>
          <t>iFile</t>
        </is>
      </c>
      <c r="C401" s="110" t="inlineStr">
        <is>
          <t>IRIS0012</t>
        </is>
      </c>
      <c r="D401" s="110" t="inlineStr">
        <is>
          <t>Shailesh Gupta</t>
        </is>
      </c>
      <c r="E401" s="110" t="inlineStr">
        <is>
          <t>Sales</t>
        </is>
      </c>
      <c r="F401" s="110" t="inlineStr">
        <is>
          <t>Business Head – SupTech &amp; Bank-RegTech</t>
        </is>
      </c>
      <c r="G401" s="110" t="inlineStr">
        <is>
          <t>Business Head – SupTech &amp; Bank-RegTech</t>
        </is>
      </c>
      <c r="H401" s="162" t="inlineStr">
        <is>
          <t>Not in current mapping files</t>
        </is>
      </c>
      <c r="I401" s="162" t="inlineStr">
        <is>
          <t>D2</t>
        </is>
      </c>
      <c r="J401" s="151" t="inlineStr">
        <is>
          <t>● Newly mapped</t>
        </is>
      </c>
      <c r="K401" s="162" t="inlineStr">
        <is>
          <t>Executive Leadership</t>
        </is>
      </c>
      <c r="L401" s="162" t="inlineStr">
        <is>
          <t>Business &amp; Functional Leadership</t>
        </is>
      </c>
      <c r="M401" s="163" t="inlineStr">
        <is>
          <t>• Survey response or KRAs describing the work · nothing on file — Employee + manager</t>
        </is>
      </c>
      <c r="N401" s="110" t="n">
        <v>0</v>
      </c>
      <c r="O401" s="109" t="inlineStr">
        <is>
          <t>E3–E4</t>
        </is>
      </c>
      <c r="P401" s="110" t="inlineStr">
        <is>
          <t>SVP</t>
        </is>
      </c>
      <c r="Q401" s="110" t="inlineStr">
        <is>
          <t>7 Set strategy</t>
        </is>
      </c>
      <c r="R401" s="110" t="inlineStr">
        <is>
          <t>18–24 yrs</t>
        </is>
      </c>
      <c r="S401" s="110" t="inlineStr">
        <is>
          <t>—</t>
        </is>
      </c>
      <c r="T401" s="110" t="inlineStr">
        <is>
          <t>Associate Vice President / Business Head</t>
        </is>
      </c>
      <c r="U401" s="110" t="inlineStr">
        <is>
          <t>IRIS Vs Market Benchmark — Aon Radford / Mercer executive codes: E3–E4 SVP · IRIS Vs Competitor Benchmark — regtech / SaaS executive titles: SVP</t>
        </is>
      </c>
      <c r="V401" s="110" t="inlineStr">
        <is>
          <t>Aon Radford executive levels E1–E6; Mercer ET1–ET3; Korn Ferry Leadership Architect</t>
        </is>
      </c>
      <c r="W401" s="110" t="inlineStr">
        <is>
          <t>Core 5 · Future 4 · Functional 4 · Leadership 5</t>
        </is>
      </c>
      <c r="X401" s="73" t="n">
        <v>6</v>
      </c>
      <c r="Y401" s="74" t="inlineStr">
        <is>
          <t>IRIS0012</t>
        </is>
      </c>
      <c r="Z401" s="74" t="inlineStr">
        <is>
          <t>Employee</t>
        </is>
      </c>
      <c r="AA401" s="74" t="inlineStr">
        <is>
          <t>Active</t>
        </is>
      </c>
      <c r="AB401" s="74" t="inlineStr">
        <is>
          <t>Shailesh Gupta</t>
        </is>
      </c>
      <c r="AC401" s="164" t="n">
        <v>38250</v>
      </c>
      <c r="AD401" s="74" t="inlineStr">
        <is>
          <t>Business Head – SupTech &amp; Bank-RegTech</t>
        </is>
      </c>
      <c r="AE401" s="74" t="inlineStr">
        <is>
          <t>MBA</t>
        </is>
      </c>
      <c r="AF401" s="74" t="inlineStr">
        <is>
          <t>Balachandran K</t>
        </is>
      </c>
      <c r="AG401" s="74" t="inlineStr">
        <is>
          <t>N-1</t>
        </is>
      </c>
      <c r="AH401" s="74" t="inlineStr">
        <is>
          <t>Manager</t>
        </is>
      </c>
      <c r="AI401" s="74" t="inlineStr">
        <is>
          <t>0 years, 0 months, 0 days</t>
        </is>
      </c>
      <c r="AJ401" s="74" t="inlineStr">
        <is>
          <t>21 years, 11 months, 5 days</t>
        </is>
      </c>
      <c r="AK401" s="74" t="inlineStr">
        <is>
          <t>Suptech</t>
        </is>
      </c>
      <c r="AL401" s="74" t="inlineStr">
        <is>
          <t>iFile</t>
        </is>
      </c>
      <c r="AM401" s="74" t="inlineStr">
        <is>
          <t>Sales</t>
        </is>
      </c>
      <c r="AN401" s="74" t="inlineStr">
        <is>
          <t>Pre-Sales</t>
        </is>
      </c>
      <c r="AO401" s="74" t="inlineStr">
        <is>
          <t>No</t>
        </is>
      </c>
      <c r="AP401" s="74" t="inlineStr">
        <is>
          <t>Sales, Marketing &amp; Support</t>
        </is>
      </c>
      <c r="AQ401" s="74" t="inlineStr">
        <is>
          <t>Pre-Sales</t>
        </is>
      </c>
      <c r="AR401" s="74" t="inlineStr">
        <is>
          <t>Non-technical</t>
        </is>
      </c>
      <c r="AS401" s="74" t="n">
        <v>0</v>
      </c>
      <c r="AT401" s="74" t="inlineStr">
        <is>
          <t>E-Top management</t>
        </is>
      </c>
      <c r="AU401" s="74" t="n"/>
      <c r="AV401" s="74" t="n"/>
      <c r="AW401" s="74" t="n"/>
      <c r="AX401" s="74" t="n"/>
      <c r="AY401" s="74" t="n"/>
      <c r="AZ401" s="74" t="n"/>
      <c r="BA401" s="74" t="n"/>
      <c r="BB401" s="74" t="n"/>
      <c r="BC401" s="74" t="n"/>
      <c r="BD401" s="74" t="n"/>
      <c r="BE401" s="74" t="n"/>
      <c r="BF401" s="74" t="n"/>
      <c r="BG401" s="74" t="n"/>
      <c r="BH401" s="74" t="n"/>
      <c r="BI401" s="74" t="n"/>
      <c r="BJ401" s="74" t="n"/>
      <c r="BK401" s="74" t="n"/>
      <c r="BL401" s="74" t="n"/>
      <c r="BM401" s="74" t="n"/>
      <c r="BN401" s="74" t="n"/>
      <c r="BO401" s="74" t="n"/>
      <c r="BP401" s="74" t="n"/>
      <c r="BQ401" s="74" t="n"/>
      <c r="BR401" s="74" t="n"/>
      <c r="BS401" s="74" t="n"/>
      <c r="BT401" s="74" t="n"/>
      <c r="BU401" s="74" t="n"/>
      <c r="BV401" s="74" t="n"/>
      <c r="BW401" s="74" t="n"/>
      <c r="BX401" s="74" t="n"/>
      <c r="BY401" s="74" t="n"/>
      <c r="BZ401" s="74" t="n"/>
      <c r="CA401" s="74" t="n"/>
      <c r="CB401" s="74" t="n"/>
      <c r="CC401" s="74" t="n"/>
      <c r="CD401" s="74" t="n"/>
      <c r="CE401" s="74" t="n"/>
      <c r="CF401" s="74" t="n"/>
      <c r="CG401" s="74" t="n"/>
      <c r="CH401" s="74" t="n"/>
      <c r="CI401" s="74" t="n"/>
      <c r="CJ401" s="74" t="n"/>
      <c r="CK401" s="74" t="n"/>
      <c r="CL401" s="74" t="n"/>
      <c r="CM401" s="74" t="n"/>
      <c r="CN401" s="74" t="n"/>
      <c r="CO401" s="74" t="n"/>
      <c r="CP401" s="74" t="n"/>
      <c r="CQ401" s="74" t="n"/>
      <c r="CR401" s="74" t="n"/>
      <c r="CS401" s="74" t="n"/>
      <c r="CT401" s="74" t="n"/>
      <c r="CU401" s="74" t="n"/>
      <c r="CV401" s="74" t="n"/>
      <c r="CW401" s="74" t="n"/>
      <c r="CX401" s="74" t="n"/>
      <c r="CY401" s="74" t="n"/>
      <c r="CZ401" s="74" t="n"/>
      <c r="DA401" s="74" t="n"/>
      <c r="DB401" s="74" t="n"/>
      <c r="DC401" s="74" t="n"/>
      <c r="DD401" s="74" t="n"/>
      <c r="DE401" s="74" t="n"/>
      <c r="DF401" s="74" t="n"/>
      <c r="DG401" s="74" t="n"/>
      <c r="DH401" s="74" t="n"/>
      <c r="DI401" s="74" t="n"/>
      <c r="DJ401" s="74" t="n"/>
      <c r="DK401" s="74" t="n"/>
      <c r="DL401" s="74" t="n"/>
      <c r="DM401" s="74" t="n"/>
      <c r="DN401" s="74" t="n"/>
      <c r="DO401" s="74" t="n"/>
      <c r="DP401" s="74" t="n"/>
      <c r="DQ401" s="74" t="n"/>
      <c r="DR401" s="74" t="n"/>
      <c r="DS401" s="74" t="n"/>
      <c r="DT401" s="74" t="n"/>
      <c r="DU401" s="74" t="n"/>
      <c r="DV401" s="74" t="n"/>
      <c r="DW401" s="74" t="n"/>
      <c r="DX401" s="74" t="n"/>
      <c r="DY401" s="74" t="n"/>
      <c r="DZ401" s="74" t="n"/>
      <c r="EA401" s="74" t="n"/>
      <c r="EB401" s="74" t="n"/>
      <c r="EC401" s="74" t="n"/>
      <c r="ED401" s="74" t="n"/>
      <c r="EE401" s="74" t="n"/>
      <c r="EF401" s="74" t="n"/>
      <c r="EG401" s="74" t="n"/>
      <c r="EH401" s="74" t="n"/>
      <c r="EI401" s="74" t="n"/>
      <c r="EJ401" s="74" t="n"/>
      <c r="EK401" s="74" t="n"/>
      <c r="EL401" s="74" t="n"/>
      <c r="EM401" s="74" t="n"/>
      <c r="EN401" s="74" t="n"/>
      <c r="EO401" s="74" t="n"/>
      <c r="EP401" s="74" t="n"/>
      <c r="EQ401" s="74" t="n"/>
      <c r="ER401" s="74" t="n"/>
      <c r="ES401" s="74" t="n"/>
      <c r="ET401" s="74" t="n"/>
      <c r="EU401" s="74" t="n"/>
      <c r="EV401" s="130" t="n"/>
      <c r="EW401" s="131" t="n"/>
      <c r="EX401" s="131" t="n"/>
      <c r="EY401" s="131" t="n"/>
      <c r="EZ401" s="131" t="n"/>
      <c r="FA401" s="131" t="n"/>
      <c r="FB401" s="131" t="n"/>
      <c r="FC401" s="131" t="n"/>
    </row>
    <row r="402" ht="90.5" customHeight="1">
      <c r="A402" s="109" t="inlineStr">
        <is>
          <t>Mapped</t>
        </is>
      </c>
      <c r="B402" s="109" t="inlineStr">
        <is>
          <t>iFile</t>
        </is>
      </c>
      <c r="C402" s="110" t="inlineStr">
        <is>
          <t>IRIS0242</t>
        </is>
      </c>
      <c r="D402" s="110" t="inlineStr">
        <is>
          <t>Arup Ganguly</t>
        </is>
      </c>
      <c r="E402" s="110" t="inlineStr">
        <is>
          <t>Sales</t>
        </is>
      </c>
      <c r="F402" s="162" t="inlineStr">
        <is>
          <t>Head Sales - SupTech</t>
        </is>
      </c>
      <c r="G402" s="162" t="inlineStr">
        <is>
          <t>Head – Sales</t>
        </is>
      </c>
      <c r="H402" s="162" t="inlineStr">
        <is>
          <t>Not in current mapping files</t>
        </is>
      </c>
      <c r="I402" s="162" t="inlineStr">
        <is>
          <t>C2</t>
        </is>
      </c>
      <c r="J402" s="151" t="inlineStr">
        <is>
          <t>● Newly mapped</t>
        </is>
      </c>
      <c r="K402" s="110" t="inlineStr">
        <is>
          <t>Sales &amp; Business Development</t>
        </is>
      </c>
      <c r="L402" s="110" t="inlineStr">
        <is>
          <t>Sales Leadership</t>
        </is>
      </c>
      <c r="M402" s="163" t="inlineStr">
        <is>
          <t>• Survey response or KRAs describing the work · nothing on file — Employee + manager</t>
        </is>
      </c>
      <c r="N402" s="110" t="n">
        <v>0</v>
      </c>
      <c r="O402" s="109" t="inlineStr">
        <is>
          <t>P7 / M6</t>
        </is>
      </c>
      <c r="P402" s="110" t="inlineStr">
        <is>
          <t>— / Senior Director</t>
        </is>
      </c>
      <c r="Q402" s="110" t="inlineStr">
        <is>
          <t>6 Initiate, influence</t>
        </is>
      </c>
      <c r="R402" s="110" t="inlineStr">
        <is>
          <t>12–17 yrs</t>
        </is>
      </c>
      <c r="S402" s="110" t="inlineStr">
        <is>
          <t>—</t>
        </is>
      </c>
      <c r="T402" s="110" t="inlineStr">
        <is>
          <t>Senior Head / General Manager</t>
        </is>
      </c>
      <c r="U402" s="110" t="inlineStr">
        <is>
          <t>IRIS Vs Competitor Benchmark — SaaS sales ladder — management: Director of Sales</t>
        </is>
      </c>
      <c r="V402" s="110" t="inlineStr">
        <is>
          <t>SaaS sales ladder · SDR → AE → Enterprise AE → VP / CRO; MEDDICC-style qualification</t>
        </is>
      </c>
      <c r="W402" s="110" t="inlineStr">
        <is>
          <t>Core 4 · Future 4 · Functional 5 · Leadership 4</t>
        </is>
      </c>
      <c r="X402" s="73" t="n">
        <v>43</v>
      </c>
      <c r="Y402" s="74" t="inlineStr">
        <is>
          <t>IRIS0242</t>
        </is>
      </c>
      <c r="Z402" s="74" t="inlineStr">
        <is>
          <t>Employee</t>
        </is>
      </c>
      <c r="AA402" s="74" t="inlineStr">
        <is>
          <t>Active</t>
        </is>
      </c>
      <c r="AB402" s="74" t="inlineStr">
        <is>
          <t>Arup Ganguly</t>
        </is>
      </c>
      <c r="AC402" s="164" t="n">
        <v>39734</v>
      </c>
      <c r="AD402" s="74" t="inlineStr">
        <is>
          <t>Head Sales - SupTech</t>
        </is>
      </c>
      <c r="AE402" s="74" t="inlineStr">
        <is>
          <t>MBA</t>
        </is>
      </c>
      <c r="AF402" s="74" t="inlineStr">
        <is>
          <t>Shailesh Gupta</t>
        </is>
      </c>
      <c r="AG402" s="74" t="inlineStr">
        <is>
          <t>N-2</t>
        </is>
      </c>
      <c r="AH402" s="74" t="inlineStr">
        <is>
          <t>Manager</t>
        </is>
      </c>
      <c r="AI402" s="74" t="inlineStr">
        <is>
          <t>6 years, 2 months, 0 days</t>
        </is>
      </c>
      <c r="AJ402" s="74" t="inlineStr">
        <is>
          <t>17 years, 10 months, 12 days</t>
        </is>
      </c>
      <c r="AK402" s="74" t="inlineStr">
        <is>
          <t>Suptech</t>
        </is>
      </c>
      <c r="AL402" s="74" t="inlineStr">
        <is>
          <t>iFile</t>
        </is>
      </c>
      <c r="AM402" s="74" t="inlineStr">
        <is>
          <t>Sales</t>
        </is>
      </c>
      <c r="AN402" s="74" t="inlineStr">
        <is>
          <t>Sales</t>
        </is>
      </c>
      <c r="AO402" s="74" t="inlineStr">
        <is>
          <t>No</t>
        </is>
      </c>
      <c r="AP402" s="74" t="inlineStr">
        <is>
          <t>Sales, Marketing &amp; Support</t>
        </is>
      </c>
      <c r="AQ402" s="74" t="inlineStr">
        <is>
          <t>Sales</t>
        </is>
      </c>
      <c r="AR402" s="74" t="inlineStr">
        <is>
          <t>Non-technical</t>
        </is>
      </c>
      <c r="AS402" s="74" t="n">
        <v>0</v>
      </c>
      <c r="AT402" s="74" t="inlineStr">
        <is>
          <t>E-Top management</t>
        </is>
      </c>
      <c r="AU402" s="74" t="n"/>
      <c r="AV402" s="74" t="n"/>
      <c r="AW402" s="74" t="n"/>
      <c r="AX402" s="74" t="n"/>
      <c r="AY402" s="74" t="n"/>
      <c r="AZ402" s="74" t="n"/>
      <c r="BA402" s="74" t="n"/>
      <c r="BB402" s="74" t="n"/>
      <c r="BC402" s="74" t="n"/>
      <c r="BD402" s="74" t="n"/>
      <c r="BE402" s="74" t="n"/>
      <c r="BF402" s="74" t="n"/>
      <c r="BG402" s="74" t="n"/>
      <c r="BH402" s="74" t="n"/>
      <c r="BI402" s="74" t="n"/>
      <c r="BJ402" s="74" t="n"/>
      <c r="BK402" s="74" t="n"/>
      <c r="BL402" s="74" t="n"/>
      <c r="BM402" s="74" t="n"/>
      <c r="BN402" s="74" t="n"/>
      <c r="BO402" s="74" t="n"/>
      <c r="BP402" s="74" t="n"/>
      <c r="BQ402" s="74" t="n"/>
      <c r="BR402" s="74" t="n"/>
      <c r="BS402" s="74" t="n"/>
      <c r="BT402" s="74" t="n"/>
      <c r="BU402" s="74" t="n"/>
      <c r="BV402" s="74" t="n"/>
      <c r="BW402" s="74" t="n"/>
      <c r="BX402" s="74" t="n"/>
      <c r="BY402" s="74" t="n"/>
      <c r="BZ402" s="74" t="n"/>
      <c r="CA402" s="74" t="n"/>
      <c r="CB402" s="74" t="n"/>
      <c r="CC402" s="74" t="n"/>
      <c r="CD402" s="74" t="n"/>
      <c r="CE402" s="74" t="n"/>
      <c r="CF402" s="74" t="n"/>
      <c r="CG402" s="74" t="n"/>
      <c r="CH402" s="74" t="n"/>
      <c r="CI402" s="74" t="n"/>
      <c r="CJ402" s="74" t="n"/>
      <c r="CK402" s="74" t="n"/>
      <c r="CL402" s="74" t="n"/>
      <c r="CM402" s="74" t="n"/>
      <c r="CN402" s="74" t="n"/>
      <c r="CO402" s="74" t="n"/>
      <c r="CP402" s="74" t="n"/>
      <c r="CQ402" s="74" t="n"/>
      <c r="CR402" s="74" t="n"/>
      <c r="CS402" s="74" t="n"/>
      <c r="CT402" s="74" t="n"/>
      <c r="CU402" s="74" t="n"/>
      <c r="CV402" s="74" t="n"/>
      <c r="CW402" s="74" t="n"/>
      <c r="CX402" s="74" t="n"/>
      <c r="CY402" s="74" t="n"/>
      <c r="CZ402" s="74" t="n"/>
      <c r="DA402" s="74" t="n"/>
      <c r="DB402" s="74" t="n"/>
      <c r="DC402" s="74" t="n"/>
      <c r="DD402" s="74" t="n"/>
      <c r="DE402" s="74" t="n"/>
      <c r="DF402" s="74" t="n"/>
      <c r="DG402" s="74" t="n"/>
      <c r="DH402" s="74" t="n"/>
      <c r="DI402" s="74" t="n"/>
      <c r="DJ402" s="74" t="n"/>
      <c r="DK402" s="74" t="n"/>
      <c r="DL402" s="74" t="n"/>
      <c r="DM402" s="74" t="n"/>
      <c r="DN402" s="74" t="n"/>
      <c r="DO402" s="74" t="n"/>
      <c r="DP402" s="74" t="n"/>
      <c r="DQ402" s="74" t="n"/>
      <c r="DR402" s="74" t="n"/>
      <c r="DS402" s="74" t="n"/>
      <c r="DT402" s="74" t="n"/>
      <c r="DU402" s="74" t="n"/>
      <c r="DV402" s="74" t="n"/>
      <c r="DW402" s="74" t="n"/>
      <c r="DX402" s="74" t="n"/>
      <c r="DY402" s="74" t="n"/>
      <c r="DZ402" s="74" t="n"/>
      <c r="EA402" s="74" t="n"/>
      <c r="EB402" s="74" t="n"/>
      <c r="EC402" s="74" t="n"/>
      <c r="ED402" s="74" t="n"/>
      <c r="EE402" s="74" t="n"/>
      <c r="EF402" s="74" t="n"/>
      <c r="EG402" s="74" t="n"/>
      <c r="EH402" s="74" t="n"/>
      <c r="EI402" s="74" t="n"/>
      <c r="EJ402" s="74" t="n"/>
      <c r="EK402" s="74" t="n"/>
      <c r="EL402" s="74" t="n"/>
      <c r="EM402" s="74" t="n"/>
      <c r="EN402" s="74" t="n"/>
      <c r="EO402" s="74" t="n"/>
      <c r="EP402" s="74" t="n"/>
      <c r="EQ402" s="74" t="n"/>
      <c r="ER402" s="74" t="n"/>
      <c r="ES402" s="74" t="n"/>
      <c r="ET402" s="74" t="n"/>
      <c r="EU402" s="74" t="n"/>
      <c r="EV402" s="130" t="n"/>
      <c r="EW402" s="131" t="n"/>
      <c r="EX402" s="131" t="n"/>
      <c r="EY402" s="131" t="n"/>
      <c r="EZ402" s="131" t="n"/>
      <c r="FA402" s="131" t="n"/>
      <c r="FB402" s="131" t="n"/>
      <c r="FC402" s="131" t="n"/>
    </row>
    <row r="403" ht="250" customHeight="1">
      <c r="A403" s="109" t="inlineStr">
        <is>
          <t>Mapped</t>
        </is>
      </c>
      <c r="B403" s="109" t="inlineStr">
        <is>
          <t>iFile</t>
        </is>
      </c>
      <c r="C403" s="110" t="inlineStr">
        <is>
          <t>IRIS2428</t>
        </is>
      </c>
      <c r="D403" s="110" t="inlineStr">
        <is>
          <t>Ajay Singh Chauhan</t>
        </is>
      </c>
      <c r="E403" s="110" t="inlineStr">
        <is>
          <t>Sales</t>
        </is>
      </c>
      <c r="F403" s="162" t="inlineStr">
        <is>
          <t>Vice President Sales</t>
        </is>
      </c>
      <c r="G403" s="162" t="inlineStr">
        <is>
          <t>Principal – Enterprise Sales</t>
        </is>
      </c>
      <c r="H403" s="162" t="inlineStr">
        <is>
          <t>L8 – Vice President</t>
        </is>
      </c>
      <c r="I403" s="162" t="inlineStr">
        <is>
          <t>C1</t>
        </is>
      </c>
      <c r="J403" s="165" t="inlineStr">
        <is>
          <t>▼ Down · protected</t>
        </is>
      </c>
      <c r="K403" s="110" t="inlineStr">
        <is>
          <t>Sales &amp; Business Development</t>
        </is>
      </c>
      <c r="L403" s="110" t="inlineStr">
        <is>
          <t>Sales Leadership</t>
        </is>
      </c>
      <c r="M403" s="163" t="inlineStr">
        <is>
          <t>• Confirm structure behind the senior title · org chart — Business head</t>
        </is>
      </c>
      <c r="N403" s="110" t="n">
        <v>0</v>
      </c>
      <c r="O403" s="109" t="inlineStr">
        <is>
          <t>P6 / M5</t>
        </is>
      </c>
      <c r="P403" s="110" t="inlineStr">
        <is>
          <t>Principal / Director</t>
        </is>
      </c>
      <c r="Q403" s="110" t="inlineStr">
        <is>
          <t>5–6</t>
        </is>
      </c>
      <c r="R403" s="110" t="inlineStr">
        <is>
          <t>10–14 yrs</t>
        </is>
      </c>
      <c r="S403" s="110" t="inlineStr">
        <is>
          <t>12–16 · 12–18</t>
        </is>
      </c>
      <c r="T403" s="110" t="inlineStr">
        <is>
          <t>—</t>
        </is>
      </c>
      <c r="U403" s="110" t="inlineStr">
        <is>
          <t>IRIS Vs Competitor Benchmark — SaaS sales ladder — IC: Strategic / Principal AE · IRIS Vs Competitor Benchmark — SaaS sales ladder — management: Regional Sales Head</t>
        </is>
      </c>
      <c r="V403" s="110" t="inlineStr">
        <is>
          <t>SaaS sales ladder · SDR → AE → Enterprise AE → VP / CRO; MEDDICC-style qualification</t>
        </is>
      </c>
      <c r="W403" s="110" t="inlineStr">
        <is>
          <t>Core 4 · Future 4 · Functional 4 · Leadership 4</t>
        </is>
      </c>
      <c r="X403" s="73" t="n">
        <v>397</v>
      </c>
      <c r="Y403" s="74" t="inlineStr">
        <is>
          <t>IRIS2428</t>
        </is>
      </c>
      <c r="Z403" s="74" t="inlineStr">
        <is>
          <t>Employee</t>
        </is>
      </c>
      <c r="AA403" s="74" t="inlineStr">
        <is>
          <t>Active</t>
        </is>
      </c>
      <c r="AB403" s="74" t="inlineStr">
        <is>
          <t>Ajay Singh Chauhan</t>
        </is>
      </c>
      <c r="AC403" s="164" t="n">
        <v>45901</v>
      </c>
      <c r="AD403" s="74" t="inlineStr">
        <is>
          <t>Vice President Sales</t>
        </is>
      </c>
      <c r="AE403" s="74" t="inlineStr">
        <is>
          <t>PGDBA</t>
        </is>
      </c>
      <c r="AF403" s="74" t="inlineStr">
        <is>
          <t>Pradip Dey</t>
        </is>
      </c>
      <c r="AG403" s="74" t="inlineStr">
        <is>
          <t>N-3</t>
        </is>
      </c>
      <c r="AH403" s="74" t="inlineStr">
        <is>
          <t>Individual Contributor</t>
        </is>
      </c>
      <c r="AI403" s="74" t="inlineStr">
        <is>
          <t>15 years, 0 months, 0 days</t>
        </is>
      </c>
      <c r="AJ403" s="74" t="inlineStr">
        <is>
          <t>0 years, 11 months, 24 days</t>
        </is>
      </c>
      <c r="AK403" s="74" t="inlineStr">
        <is>
          <t>Suptech</t>
        </is>
      </c>
      <c r="AL403" s="74" t="inlineStr">
        <is>
          <t>iFile</t>
        </is>
      </c>
      <c r="AM403" s="74" t="inlineStr">
        <is>
          <t>Sales</t>
        </is>
      </c>
      <c r="AN403" s="74" t="inlineStr">
        <is>
          <t>Sales</t>
        </is>
      </c>
      <c r="AO403" s="74" t="inlineStr">
        <is>
          <t>No</t>
        </is>
      </c>
      <c r="AP403" s="74" t="inlineStr">
        <is>
          <t>Sales, Marketing &amp; Support</t>
        </is>
      </c>
      <c r="AQ403" s="74" t="inlineStr">
        <is>
          <t>Sales</t>
        </is>
      </c>
      <c r="AR403" s="74" t="inlineStr">
        <is>
          <t>Non-technical</t>
        </is>
      </c>
      <c r="AS403" s="74" t="n">
        <v>0</v>
      </c>
      <c r="AT403" s="74" t="inlineStr">
        <is>
          <t>E-Top management</t>
        </is>
      </c>
      <c r="AU403" s="74" t="n"/>
      <c r="AV403" s="74" t="n"/>
      <c r="AW403" s="74" t="n"/>
      <c r="AX403" s="74" t="n"/>
      <c r="AY403" s="74" t="n"/>
      <c r="AZ403" s="74" t="n"/>
      <c r="BA403" s="74" t="n"/>
      <c r="BB403" s="74" t="n"/>
      <c r="BC403" s="74" t="n"/>
      <c r="BD403" s="74" t="n"/>
      <c r="BE403" s="74" t="n"/>
      <c r="BF403" s="74" t="n"/>
      <c r="BG403" s="74" t="n"/>
      <c r="BH403" s="74" t="n"/>
      <c r="BI403" s="74" t="n"/>
      <c r="BJ403" s="74" t="n"/>
      <c r="BK403" s="74" t="n"/>
      <c r="BL403" s="74" t="n"/>
      <c r="BM403" s="74" t="n"/>
      <c r="BN403" s="74" t="n"/>
      <c r="BO403" s="74" t="n"/>
      <c r="BP403" s="74" t="n"/>
      <c r="BQ403" s="74" t="n"/>
      <c r="BR403" s="74" t="n"/>
      <c r="BS403" s="74" t="n"/>
      <c r="BT403" s="74" t="n"/>
      <c r="BU403" s="74" t="n"/>
      <c r="BV403" s="74" t="n"/>
      <c r="BW403" s="74" t="n"/>
      <c r="BX403" s="74" t="n"/>
      <c r="BY403" s="74" t="n"/>
      <c r="BZ403" s="74" t="n"/>
      <c r="CA403" s="74" t="n"/>
      <c r="CB403" s="74" t="n"/>
      <c r="CC403" s="74" t="n"/>
      <c r="CD403" s="74" t="n"/>
      <c r="CE403" s="74" t="n"/>
      <c r="CF403" s="74" t="n"/>
      <c r="CG403" s="74" t="n"/>
      <c r="CH403" s="74" t="n"/>
      <c r="CI403" s="74" t="n"/>
      <c r="CJ403" s="74" t="n"/>
      <c r="CK403" s="74" t="n"/>
      <c r="CL403" s="74" t="n"/>
      <c r="CM403" s="74" t="n"/>
      <c r="CN403" s="74" t="n"/>
      <c r="CO403" s="74" t="n"/>
      <c r="CP403" s="74" t="n"/>
      <c r="CQ403" s="74" t="n"/>
      <c r="CR403" s="74" t="n"/>
      <c r="CS403" s="74" t="n"/>
      <c r="CT403" s="74" t="n"/>
      <c r="CU403" s="74" t="n"/>
      <c r="CV403" s="74" t="n"/>
      <c r="CW403" s="74" t="n"/>
      <c r="CX403" s="74" t="n"/>
      <c r="CY403" s="74" t="n"/>
      <c r="CZ403" s="74" t="n"/>
      <c r="DA403" s="74" t="n"/>
      <c r="DB403" s="74" t="n"/>
      <c r="DC403" s="74" t="inlineStr">
        <is>
          <t>IRIS2428</t>
        </is>
      </c>
      <c r="DD403" s="74" t="inlineStr">
        <is>
          <t>Employee</t>
        </is>
      </c>
      <c r="DE403" s="74" t="inlineStr">
        <is>
          <t>Active</t>
        </is>
      </c>
      <c r="DF403" s="74" t="inlineStr">
        <is>
          <t>Ajay Singh Chauhan</t>
        </is>
      </c>
      <c r="DG403" s="164" t="n">
        <v>45901</v>
      </c>
      <c r="DH403" s="74" t="inlineStr">
        <is>
          <t>Vice President Sales</t>
        </is>
      </c>
      <c r="DI403" s="74" t="inlineStr">
        <is>
          <t>Executive Leadership</t>
        </is>
      </c>
      <c r="DJ403" s="74" t="inlineStr">
        <is>
          <t>Business / Functional Leadership</t>
        </is>
      </c>
      <c r="DK403" s="74" t="inlineStr">
        <is>
          <t>Vice President Sales</t>
        </is>
      </c>
      <c r="DL403" s="74" t="inlineStr">
        <is>
          <t>L8 – Vice President</t>
        </is>
      </c>
      <c r="DM403" s="74" t="inlineStr">
        <is>
          <t>PGDBA</t>
        </is>
      </c>
      <c r="DN403" s="74" t="inlineStr">
        <is>
          <t>Pradip Dey</t>
        </is>
      </c>
      <c r="DO403" s="74" t="inlineStr">
        <is>
          <t>N-2</t>
        </is>
      </c>
      <c r="DP403" s="74" t="inlineStr">
        <is>
          <t>Individual Contributor</t>
        </is>
      </c>
      <c r="DQ403" s="74" t="inlineStr">
        <is>
          <t>15 years, 0 months, 0 days</t>
        </is>
      </c>
      <c r="DR403" s="74" t="inlineStr">
        <is>
          <t>0 years, 9 months, 19 days</t>
        </is>
      </c>
      <c r="DS403" s="74" t="inlineStr">
        <is>
          <t>15 years, 9 months, 19 days</t>
        </is>
      </c>
      <c r="DT403" s="74" t="n"/>
      <c r="DU403" s="74" t="inlineStr">
        <is>
          <t>Suptech</t>
        </is>
      </c>
      <c r="DV403" s="74" t="inlineStr">
        <is>
          <t>iFile</t>
        </is>
      </c>
      <c r="DW403" s="74" t="inlineStr">
        <is>
          <t>Sales</t>
        </is>
      </c>
      <c r="DX403" s="74" t="inlineStr">
        <is>
          <t>Sales</t>
        </is>
      </c>
      <c r="DY403" s="74" t="inlineStr">
        <is>
          <t>No</t>
        </is>
      </c>
      <c r="DZ403" s="74" t="inlineStr">
        <is>
          <t>Sales, Marketing &amp; Support</t>
        </is>
      </c>
      <c r="EA403" s="74" t="inlineStr">
        <is>
          <t>Sales</t>
        </is>
      </c>
      <c r="EB403" s="74" t="inlineStr">
        <is>
          <t>Non-technical</t>
        </is>
      </c>
      <c r="EC403" s="74" t="inlineStr">
        <is>
          <t>Remote- Outside Mumbai</t>
        </is>
      </c>
      <c r="ED403" s="74" t="n"/>
      <c r="EE403" s="74"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EF403" s="74" t="inlineStr">
        <is>
          <t>Attend 1-2 suptech/fintech events
3-4 new partnership agreements
Submission of 2-3 RFPs</t>
        </is>
      </c>
      <c r="EG403" s="74" t="inlineStr">
        <is>
          <t>Exceed Expectations</t>
        </is>
      </c>
      <c r="EH403" s="74" t="n"/>
      <c r="EI403" s="74" t="inlineStr">
        <is>
          <t>Vice President Sales</t>
        </is>
      </c>
      <c r="EJ403" s="74" t="n"/>
      <c r="EK403" s="74" t="n">
        <v>4</v>
      </c>
      <c r="EL403" s="74" t="inlineStr">
        <is>
          <t>High</t>
        </is>
      </c>
      <c r="EM403" s="74" t="inlineStr">
        <is>
          <t>Trusted Professional</t>
        </is>
      </c>
      <c r="EN403" s="74" t="n"/>
      <c r="EO403" s="74" t="inlineStr">
        <is>
          <t>Yes</t>
        </is>
      </c>
      <c r="EP403" s="74" t="inlineStr">
        <is>
          <t>Yes</t>
        </is>
      </c>
      <c r="EQ403" s="74" t="n"/>
      <c r="ER403" s="74" t="inlineStr">
        <is>
          <t>SupTech Domain</t>
        </is>
      </c>
      <c r="ES403" s="74" t="n"/>
      <c r="ET403" s="74" t="inlineStr">
        <is>
          <t>IRIS Instant - MBRS</t>
        </is>
      </c>
      <c r="EU403" s="74" t="n"/>
      <c r="EV403" s="130" t="n"/>
      <c r="EW403" s="131" t="n"/>
      <c r="EX403" s="131" t="n"/>
      <c r="EY403" s="131" t="n"/>
      <c r="EZ403" s="131" t="n"/>
      <c r="FA403" s="131" t="n"/>
      <c r="FB403" s="131" t="n"/>
      <c r="FC403" s="131" t="n"/>
    </row>
    <row r="404" ht="250" customHeight="1">
      <c r="A404" s="109" t="inlineStr">
        <is>
          <t>Mapped</t>
        </is>
      </c>
      <c r="B404" s="109" t="inlineStr">
        <is>
          <t>iFile</t>
        </is>
      </c>
      <c r="C404" s="110" t="inlineStr">
        <is>
          <t>IRIS1687</t>
        </is>
      </c>
      <c r="D404" s="110" t="inlineStr">
        <is>
          <t>Amit Jaidka</t>
        </is>
      </c>
      <c r="E404" s="110" t="inlineStr">
        <is>
          <t>Sales</t>
        </is>
      </c>
      <c r="F404" s="162" t="inlineStr">
        <is>
          <t>Manager Sales</t>
        </is>
      </c>
      <c r="G404" s="162" t="inlineStr">
        <is>
          <t>Lead Alliances Specialist – POD Lead</t>
        </is>
      </c>
      <c r="H404" s="162" t="inlineStr">
        <is>
          <t>L5 – Manager</t>
        </is>
      </c>
      <c r="I404" s="162" t="inlineStr">
        <is>
          <t>B3</t>
        </is>
      </c>
      <c r="J404" s="166" t="inlineStr">
        <is>
          <t>▲ Up</t>
        </is>
      </c>
      <c r="K404" s="110" t="inlineStr">
        <is>
          <t>Sales &amp; Business Development</t>
        </is>
      </c>
      <c r="L404" s="110" t="inlineStr">
        <is>
          <t>Partnerships &amp; Alliances</t>
        </is>
      </c>
      <c r="M404" s="110" t="n"/>
      <c r="N404" s="110" t="n">
        <v>20</v>
      </c>
      <c r="O404" s="109" t="inlineStr">
        <is>
          <t>P5 / M4</t>
        </is>
      </c>
      <c r="P404" s="110" t="inlineStr">
        <is>
          <t>Expert / Senior Manager</t>
        </is>
      </c>
      <c r="Q404" s="110" t="inlineStr">
        <is>
          <t>5 Ensure, advise</t>
        </is>
      </c>
      <c r="R404" s="110" t="inlineStr">
        <is>
          <t>8–12 yrs</t>
        </is>
      </c>
      <c r="S404" s="110" t="inlineStr">
        <is>
          <t>9–13 · 9–14</t>
        </is>
      </c>
      <c r="T404" s="110" t="inlineStr">
        <is>
          <t>Enterprise / Strategic AE</t>
        </is>
      </c>
      <c r="U404" s="110" t="inlineStr">
        <is>
          <t>IRIS Vs Competitor Benchmark — SaaS sales ladder — IC: Enterprise AE · IRIS Vs Competitor Benchmark — SaaS sales ladder — management: Senior Sales Manager</t>
        </is>
      </c>
      <c r="V404" s="110" t="inlineStr">
        <is>
          <t>SaaS sales ladder · SDR → AE → Enterprise AE → VP / CRO; MEDDICC-style qualification</t>
        </is>
      </c>
      <c r="W404" s="110" t="inlineStr">
        <is>
          <t>Core 4 · Future 3 · Functional 4 · Leadership 4</t>
        </is>
      </c>
      <c r="X404" s="73" t="n">
        <v>140</v>
      </c>
      <c r="Y404" s="74" t="inlineStr">
        <is>
          <t>IRIS1687</t>
        </is>
      </c>
      <c r="Z404" s="74" t="inlineStr">
        <is>
          <t>Employee</t>
        </is>
      </c>
      <c r="AA404" s="74" t="inlineStr">
        <is>
          <t>Active</t>
        </is>
      </c>
      <c r="AB404" s="74" t="inlineStr">
        <is>
          <t>Amit Jaidka</t>
        </is>
      </c>
      <c r="AC404" s="164" t="n">
        <v>43066</v>
      </c>
      <c r="AD404" s="74" t="inlineStr">
        <is>
          <t>Manager Sales</t>
        </is>
      </c>
      <c r="AE404" s="74" t="inlineStr">
        <is>
          <t>MBA</t>
        </is>
      </c>
      <c r="AF404" s="74" t="inlineStr">
        <is>
          <t>Arup Ganguly</t>
        </is>
      </c>
      <c r="AG404" s="74" t="inlineStr">
        <is>
          <t>N-3</t>
        </is>
      </c>
      <c r="AH404" s="74" t="inlineStr">
        <is>
          <t>Manager</t>
        </is>
      </c>
      <c r="AI404" s="74" t="inlineStr">
        <is>
          <t>11 years, 0 months, 0 days</t>
        </is>
      </c>
      <c r="AJ404" s="74" t="inlineStr">
        <is>
          <t>8 years, 8 months, 29 days</t>
        </is>
      </c>
      <c r="AK404" s="74" t="inlineStr">
        <is>
          <t>Suptech</t>
        </is>
      </c>
      <c r="AL404" s="74" t="inlineStr">
        <is>
          <t>iFile</t>
        </is>
      </c>
      <c r="AM404" s="74" t="inlineStr">
        <is>
          <t>Sales</t>
        </is>
      </c>
      <c r="AN404" s="74" t="inlineStr">
        <is>
          <t>Sales</t>
        </is>
      </c>
      <c r="AO404" s="74" t="inlineStr">
        <is>
          <t>No</t>
        </is>
      </c>
      <c r="AP404" s="74" t="inlineStr">
        <is>
          <t>Sales, Marketing &amp; Support</t>
        </is>
      </c>
      <c r="AQ404" s="74" t="inlineStr">
        <is>
          <t>Sales</t>
        </is>
      </c>
      <c r="AR404" s="74" t="inlineStr">
        <is>
          <t>Non-technical</t>
        </is>
      </c>
      <c r="AS404" s="74" t="n">
        <v>20</v>
      </c>
      <c r="AT404" s="74" t="inlineStr">
        <is>
          <t>Covered</t>
        </is>
      </c>
      <c r="AU404" s="74" t="n"/>
      <c r="AV404" s="74" t="n"/>
      <c r="AW404" s="74" t="n"/>
      <c r="AX404" s="74" t="n"/>
      <c r="AY404" s="74" t="n"/>
      <c r="AZ404" s="74" t="n"/>
      <c r="BA404" s="74" t="n"/>
      <c r="BB404" s="74" t="n"/>
      <c r="BC404" s="74" t="n"/>
      <c r="BD404" s="74" t="n"/>
      <c r="BE404" s="74" t="n"/>
      <c r="BF404" s="74" t="n"/>
      <c r="BG404" s="74" t="n"/>
      <c r="BH404" s="74" t="n"/>
      <c r="BI404" s="74" t="n"/>
      <c r="BJ404" s="74" t="n"/>
      <c r="BK404" s="74" t="n"/>
      <c r="BL404" s="74" t="n"/>
      <c r="BM404" s="74" t="n"/>
      <c r="BN404" s="74" t="n"/>
      <c r="BO404" s="74" t="n"/>
      <c r="BP404" s="74" t="n"/>
      <c r="BQ404" s="74" t="n"/>
      <c r="BR404" s="74" t="n"/>
      <c r="BS404" s="74" t="n"/>
      <c r="BT404" s="74" t="n"/>
      <c r="BU404" s="74" t="n"/>
      <c r="BV404" s="74" t="n"/>
      <c r="BW404" s="74" t="n"/>
      <c r="BX404" s="74" t="n"/>
      <c r="BY404" s="74" t="n"/>
      <c r="BZ404" s="74" t="n"/>
      <c r="CA404" s="74" t="n"/>
      <c r="CB404" s="74" t="n"/>
      <c r="CC404" s="74" t="n"/>
      <c r="CD404" s="74" t="n"/>
      <c r="CE404" s="74" t="n"/>
      <c r="CF404" s="74" t="n"/>
      <c r="CG404" s="74" t="n"/>
      <c r="CH404" s="74" t="n"/>
      <c r="CI404" s="74" t="n"/>
      <c r="CJ404" s="74" t="n"/>
      <c r="CK404" s="74" t="n"/>
      <c r="CL404" s="74" t="n"/>
      <c r="CM404" s="74" t="n"/>
      <c r="CN404" s="74" t="n"/>
      <c r="CO404" s="74" t="n"/>
      <c r="CP404" s="74" t="n"/>
      <c r="CQ404" s="74" t="n"/>
      <c r="CR404" s="74" t="n"/>
      <c r="CS404" s="74" t="n"/>
      <c r="CT404" s="74" t="n"/>
      <c r="CU404" s="74" t="n"/>
      <c r="CV404" s="74" t="n"/>
      <c r="CW404" s="74" t="n"/>
      <c r="CX404" s="74" t="n"/>
      <c r="CY404" s="74" t="n"/>
      <c r="CZ404" s="74" t="n"/>
      <c r="DA404" s="74" t="n"/>
      <c r="DB404" s="74" t="n"/>
      <c r="DC404" s="74" t="inlineStr">
        <is>
          <t>IRIS1687</t>
        </is>
      </c>
      <c r="DD404" s="74" t="inlineStr">
        <is>
          <t>Employee</t>
        </is>
      </c>
      <c r="DE404" s="74" t="inlineStr">
        <is>
          <t>Active</t>
        </is>
      </c>
      <c r="DF404" s="74" t="inlineStr">
        <is>
          <t>Amit Jaidka</t>
        </is>
      </c>
      <c r="DG404" s="164" t="n">
        <v>43066</v>
      </c>
      <c r="DH404" s="74" t="inlineStr">
        <is>
          <t>Manager Sales</t>
        </is>
      </c>
      <c r="DI404" s="74" t="inlineStr">
        <is>
          <t>Sales &amp; Business Development</t>
        </is>
      </c>
      <c r="DJ404" s="74" t="inlineStr">
        <is>
          <t>Sales / Account Management</t>
        </is>
      </c>
      <c r="DK404" s="74" t="inlineStr">
        <is>
          <t>Manager Sales</t>
        </is>
      </c>
      <c r="DL404" s="74" t="inlineStr">
        <is>
          <t>L5 – Manager</t>
        </is>
      </c>
      <c r="DM404" s="74" t="inlineStr">
        <is>
          <t>MBA</t>
        </is>
      </c>
      <c r="DN404" s="74" t="inlineStr">
        <is>
          <t>Arup Ganguly</t>
        </is>
      </c>
      <c r="DO404" s="74" t="inlineStr">
        <is>
          <t>N-2</t>
        </is>
      </c>
      <c r="DP404" s="74" t="inlineStr">
        <is>
          <t>Manager</t>
        </is>
      </c>
      <c r="DQ404" s="74" t="inlineStr">
        <is>
          <t>11 years, 0 months, 0 days</t>
        </is>
      </c>
      <c r="DR404" s="74" t="inlineStr">
        <is>
          <t>8 years, 6 months, 24 days</t>
        </is>
      </c>
      <c r="DS404" s="74" t="inlineStr">
        <is>
          <t>19 years, 6 months, 24 days</t>
        </is>
      </c>
      <c r="DT404" s="74" t="n">
        <v>8.56575342465754</v>
      </c>
      <c r="DU404" s="74" t="inlineStr">
        <is>
          <t>Suptech</t>
        </is>
      </c>
      <c r="DV404" s="74" t="inlineStr">
        <is>
          <t>iFile</t>
        </is>
      </c>
      <c r="DW404" s="74" t="inlineStr">
        <is>
          <t>Sales</t>
        </is>
      </c>
      <c r="DX404" s="74" t="inlineStr">
        <is>
          <t>Sales</t>
        </is>
      </c>
      <c r="DY404" s="74" t="inlineStr">
        <is>
          <t>No</t>
        </is>
      </c>
      <c r="DZ404" s="74" t="inlineStr">
        <is>
          <t>Sales, Marketing &amp; Support</t>
        </is>
      </c>
      <c r="EA404" s="74" t="inlineStr">
        <is>
          <t>Sales</t>
        </is>
      </c>
      <c r="EB404" s="74" t="inlineStr">
        <is>
          <t>Non-technical</t>
        </is>
      </c>
      <c r="EC404" s="74" t="inlineStr">
        <is>
          <t>Client Side</t>
        </is>
      </c>
      <c r="ED404" s="74"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EE404" s="74"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EF404" s="74"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EG404" s="74" t="n">
        <v>5</v>
      </c>
      <c r="EH404" s="74" t="n"/>
      <c r="EI404" s="74" t="inlineStr">
        <is>
          <t>VP Sales</t>
        </is>
      </c>
      <c r="EJ404" s="74" t="inlineStr">
        <is>
          <t>No</t>
        </is>
      </c>
      <c r="EK404" s="74" t="n">
        <v>5</v>
      </c>
      <c r="EL404" s="74" t="inlineStr">
        <is>
          <t>High</t>
        </is>
      </c>
      <c r="EM404" s="74" t="inlineStr">
        <is>
          <t>Future Leader</t>
        </is>
      </c>
      <c r="EN404" s="74" t="inlineStr">
        <is>
          <t>Yes</t>
        </is>
      </c>
      <c r="EO404" s="74" t="inlineStr">
        <is>
          <t>Yes</t>
        </is>
      </c>
      <c r="EP404" s="74" t="inlineStr">
        <is>
          <t>Yes</t>
        </is>
      </c>
      <c r="EQ404" s="74" t="n"/>
      <c r="ER404" s="74" t="inlineStr">
        <is>
          <t>Strategic account management, enterprise deal closure, forecasting, leadership reporting, cross-functional governance</t>
        </is>
      </c>
      <c r="ES404" s="74" t="inlineStr">
        <is>
          <t>P&amp;L ownership, senior leadership development, financial planning, negotiation at CXO/regulator level</t>
        </is>
      </c>
      <c r="ET404" s="74" t="inlineStr">
        <is>
          <t>Handles responsibilities beyond current designation including MEA business development, regulators, partners, tenders, pipeline and revenue accountability. Strong promotion/structural alignment case.</t>
        </is>
      </c>
      <c r="EU404" s="74" t="n"/>
      <c r="EV404" s="130" t="n"/>
      <c r="EW404" s="131" t="n"/>
      <c r="EX404" s="131" t="n"/>
      <c r="EY404" s="131" t="n"/>
      <c r="EZ404" s="131" t="n"/>
      <c r="FA404" s="131" t="n"/>
      <c r="FB404" s="131" t="n"/>
      <c r="FC404" s="131" t="n"/>
    </row>
    <row r="405" ht="250" customHeight="1">
      <c r="A405" s="109" t="inlineStr">
        <is>
          <t>Mapped</t>
        </is>
      </c>
      <c r="B405" s="109" t="inlineStr">
        <is>
          <t>iFile</t>
        </is>
      </c>
      <c r="C405" s="110" t="inlineStr">
        <is>
          <t>IRIS1982</t>
        </is>
      </c>
      <c r="D405" s="110" t="inlineStr">
        <is>
          <t>Apurva Kirtikar</t>
        </is>
      </c>
      <c r="E405" s="110" t="inlineStr">
        <is>
          <t>Sales</t>
        </is>
      </c>
      <c r="F405" s="162" t="inlineStr">
        <is>
          <t>Senior Manager- Pre sales</t>
        </is>
      </c>
      <c r="G405" s="162" t="inlineStr">
        <is>
          <t>Senior Account Executive – POD Lead</t>
        </is>
      </c>
      <c r="H405" s="162" t="inlineStr">
        <is>
          <t>L6 – Senior Manager</t>
        </is>
      </c>
      <c r="I405" s="162" t="inlineStr">
        <is>
          <t>B2</t>
        </is>
      </c>
      <c r="J405" s="165" t="inlineStr">
        <is>
          <t>▼ Down · protected</t>
        </is>
      </c>
      <c r="K405" s="110" t="inlineStr">
        <is>
          <t>Sales &amp; Business Development</t>
        </is>
      </c>
      <c r="L405" s="110" t="inlineStr">
        <is>
          <t>Sales Leadership</t>
        </is>
      </c>
      <c r="M405" s="110" t="n"/>
      <c r="N405" s="110" t="n">
        <v>20</v>
      </c>
      <c r="O405" s="109" t="inlineStr">
        <is>
          <t>P4 / M3</t>
        </is>
      </c>
      <c r="P405" s="110" t="inlineStr">
        <is>
          <t>Senior / Manager</t>
        </is>
      </c>
      <c r="Q405" s="110" t="inlineStr">
        <is>
          <t>4–5</t>
        </is>
      </c>
      <c r="R405" s="110" t="inlineStr">
        <is>
          <t>6–9 yrs</t>
        </is>
      </c>
      <c r="S405" s="110" t="inlineStr">
        <is>
          <t>7–10 · 6–11</t>
        </is>
      </c>
      <c r="T405" s="110" t="inlineStr">
        <is>
          <t>Senior Account Executive</t>
        </is>
      </c>
      <c r="U405" s="110" t="inlineStr">
        <is>
          <t>IRIS Vs Competitor Benchmark — SaaS sales ladder — IC: Mid-Market AE · IRIS Vs Competitor Benchmark — SaaS sales ladder — management: Sales Manager</t>
        </is>
      </c>
      <c r="V405" s="110" t="inlineStr">
        <is>
          <t>SaaS sales ladder · SDR → AE → Enterprise AE → VP / CRO; MEDDICC-style qualification</t>
        </is>
      </c>
      <c r="W405" s="110" t="inlineStr">
        <is>
          <t>Core 3 · Future 3 · Functional 4 · Leadership 3</t>
        </is>
      </c>
      <c r="X405" s="73" t="n">
        <v>206</v>
      </c>
      <c r="Y405" s="74" t="inlineStr">
        <is>
          <t>IRIS1982</t>
        </is>
      </c>
      <c r="Z405" s="74" t="inlineStr">
        <is>
          <t>Employee</t>
        </is>
      </c>
      <c r="AA405" s="74" t="inlineStr">
        <is>
          <t>Active</t>
        </is>
      </c>
      <c r="AB405" s="74" t="inlineStr">
        <is>
          <t>Apurva Kirtikar</t>
        </is>
      </c>
      <c r="AC405" s="164" t="n">
        <v>44580</v>
      </c>
      <c r="AD405" s="74" t="inlineStr">
        <is>
          <t>Senior Manager- Pre sales</t>
        </is>
      </c>
      <c r="AE405" s="74" t="inlineStr">
        <is>
          <t>M.Com</t>
        </is>
      </c>
      <c r="AF405" s="74" t="inlineStr">
        <is>
          <t>Shailesh Gupta</t>
        </is>
      </c>
      <c r="AG405" s="74" t="inlineStr">
        <is>
          <t>N-2</t>
        </is>
      </c>
      <c r="AH405" s="74" t="inlineStr">
        <is>
          <t>Manager</t>
        </is>
      </c>
      <c r="AI405" s="74" t="inlineStr">
        <is>
          <t>8 years, 0 months, 0 days</t>
        </is>
      </c>
      <c r="AJ405" s="74" t="inlineStr">
        <is>
          <t>4 years, 7 months, 6 days</t>
        </is>
      </c>
      <c r="AK405" s="74" t="inlineStr">
        <is>
          <t>Suptech</t>
        </is>
      </c>
      <c r="AL405" s="74" t="inlineStr">
        <is>
          <t>iFile</t>
        </is>
      </c>
      <c r="AM405" s="74" t="inlineStr">
        <is>
          <t>Sales</t>
        </is>
      </c>
      <c r="AN405" s="74" t="inlineStr">
        <is>
          <t>Pre-Sales</t>
        </is>
      </c>
      <c r="AO405" s="74" t="inlineStr">
        <is>
          <t>No</t>
        </is>
      </c>
      <c r="AP405" s="74" t="inlineStr">
        <is>
          <t>Sales, Marketing &amp; Support</t>
        </is>
      </c>
      <c r="AQ405" s="74" t="inlineStr">
        <is>
          <t>Pre-Sales</t>
        </is>
      </c>
      <c r="AR405" s="74" t="inlineStr">
        <is>
          <t>Non-technical</t>
        </is>
      </c>
      <c r="AS405" s="74" t="n">
        <v>20</v>
      </c>
      <c r="AT405" s="74" t="inlineStr">
        <is>
          <t>Covered</t>
        </is>
      </c>
      <c r="AU405" s="74" t="n"/>
      <c r="AV405" s="74" t="n"/>
      <c r="AW405" s="74" t="n"/>
      <c r="AX405" s="74" t="n"/>
      <c r="AY405" s="74" t="n"/>
      <c r="AZ405" s="74" t="n"/>
      <c r="BA405" s="74" t="n"/>
      <c r="BB405" s="74" t="n"/>
      <c r="BC405" s="74" t="n"/>
      <c r="BD405" s="74" t="n"/>
      <c r="BE405" s="74" t="n"/>
      <c r="BF405" s="74" t="n"/>
      <c r="BG405" s="74" t="n"/>
      <c r="BH405" s="74" t="n"/>
      <c r="BI405" s="74" t="n"/>
      <c r="BJ405" s="74" t="n"/>
      <c r="BK405" s="74" t="n"/>
      <c r="BL405" s="74" t="n"/>
      <c r="BM405" s="74" t="n"/>
      <c r="BN405" s="74" t="n"/>
      <c r="BO405" s="74" t="n"/>
      <c r="BP405" s="74" t="n"/>
      <c r="BQ405" s="74" t="n"/>
      <c r="BR405" s="74" t="n"/>
      <c r="BS405" s="74" t="n"/>
      <c r="BT405" s="74" t="n"/>
      <c r="BU405" s="74" t="n"/>
      <c r="BV405" s="74" t="n"/>
      <c r="BW405" s="74" t="n"/>
      <c r="BX405" s="74" t="n"/>
      <c r="BY405" s="74" t="n"/>
      <c r="BZ405" s="74" t="n"/>
      <c r="CA405" s="74" t="n"/>
      <c r="CB405" s="74" t="n"/>
      <c r="CC405" s="74" t="n"/>
      <c r="CD405" s="74" t="n"/>
      <c r="CE405" s="74" t="n"/>
      <c r="CF405" s="74" t="n"/>
      <c r="CG405" s="74" t="n"/>
      <c r="CH405" s="74" t="n"/>
      <c r="CI405" s="74" t="n"/>
      <c r="CJ405" s="74" t="n"/>
      <c r="CK405" s="74" t="n"/>
      <c r="CL405" s="74" t="n"/>
      <c r="CM405" s="74" t="n"/>
      <c r="CN405" s="74" t="n"/>
      <c r="CO405" s="74" t="n"/>
      <c r="CP405" s="74" t="n"/>
      <c r="CQ405" s="74" t="n"/>
      <c r="CR405" s="74" t="n"/>
      <c r="CS405" s="74" t="n"/>
      <c r="CT405" s="74" t="n"/>
      <c r="CU405" s="74" t="n"/>
      <c r="CV405" s="74" t="n"/>
      <c r="CW405" s="74" t="n"/>
      <c r="CX405" s="74" t="n"/>
      <c r="CY405" s="74" t="n"/>
      <c r="CZ405" s="74" t="n"/>
      <c r="DA405" s="74" t="n"/>
      <c r="DB405" s="74" t="n"/>
      <c r="DC405" s="74" t="inlineStr">
        <is>
          <t>IRIS1982</t>
        </is>
      </c>
      <c r="DD405" s="74" t="inlineStr">
        <is>
          <t>Employee</t>
        </is>
      </c>
      <c r="DE405" s="74" t="inlineStr">
        <is>
          <t>Active</t>
        </is>
      </c>
      <c r="DF405" s="74" t="inlineStr">
        <is>
          <t>Apurva Kirtikar</t>
        </is>
      </c>
      <c r="DG405" s="164" t="n">
        <v>44580</v>
      </c>
      <c r="DH405" s="74" t="inlineStr">
        <is>
          <t>Senior Manager- Pre sales</t>
        </is>
      </c>
      <c r="DI405" s="74" t="inlineStr">
        <is>
          <t>Sales &amp; Business Development</t>
        </is>
      </c>
      <c r="DJ405" s="74" t="inlineStr">
        <is>
          <t>Pre-Sales / Solutions</t>
        </is>
      </c>
      <c r="DK405" s="74" t="inlineStr">
        <is>
          <t>Senior Manager- Pre sales</t>
        </is>
      </c>
      <c r="DL405" s="74" t="inlineStr">
        <is>
          <t>L6 – Senior Manager</t>
        </is>
      </c>
      <c r="DM405" s="74" t="inlineStr">
        <is>
          <t>M.Com</t>
        </is>
      </c>
      <c r="DN405" s="74" t="inlineStr">
        <is>
          <t>Shailesh Gupta</t>
        </is>
      </c>
      <c r="DO405" s="74" t="inlineStr">
        <is>
          <t>N-2</t>
        </is>
      </c>
      <c r="DP405" s="74" t="inlineStr">
        <is>
          <t>Manager</t>
        </is>
      </c>
      <c r="DQ405" s="74" t="inlineStr">
        <is>
          <t>8 years, 0 months, 0 days</t>
        </is>
      </c>
      <c r="DR405" s="74" t="inlineStr">
        <is>
          <t>4 years, 5 months, 1 days</t>
        </is>
      </c>
      <c r="DS405" s="74" t="inlineStr">
        <is>
          <t>12 years, 5 months, 1 days</t>
        </is>
      </c>
      <c r="DT405" s="74" t="n">
        <v>4.41940639269406</v>
      </c>
      <c r="DU405" s="74" t="inlineStr">
        <is>
          <t>Suptech</t>
        </is>
      </c>
      <c r="DV405" s="74" t="inlineStr">
        <is>
          <t>iFile</t>
        </is>
      </c>
      <c r="DW405" s="74" t="inlineStr">
        <is>
          <t>Sales</t>
        </is>
      </c>
      <c r="DX405" s="74" t="inlineStr">
        <is>
          <t>Pre-Sales</t>
        </is>
      </c>
      <c r="DY405" s="74" t="inlineStr">
        <is>
          <t>No</t>
        </is>
      </c>
      <c r="DZ405" s="74" t="inlineStr">
        <is>
          <t>Sales, Marketing &amp; Support</t>
        </is>
      </c>
      <c r="EA405" s="74" t="inlineStr">
        <is>
          <t>Pre-Sales</t>
        </is>
      </c>
      <c r="EB405" s="74" t="inlineStr">
        <is>
          <t>Non-technical</t>
        </is>
      </c>
      <c r="EC405" s="74" t="inlineStr">
        <is>
          <t>Hybrid</t>
        </is>
      </c>
      <c r="ED405" s="74" t="n"/>
      <c r="EE405" s="74" t="inlineStr">
        <is>
          <t>1. Maintain healthy win rate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EF405"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G405" s="74" t="n">
        <v>4</v>
      </c>
      <c r="EH405" s="164" t="n">
        <v>46113</v>
      </c>
      <c r="EI405" s="74" t="inlineStr">
        <is>
          <t>Senior Manager- Pre sales</t>
        </is>
      </c>
      <c r="EJ405" s="74" t="inlineStr">
        <is>
          <t>Yes</t>
        </is>
      </c>
      <c r="EK405" s="74" t="n">
        <v>4</v>
      </c>
      <c r="EL405" s="74" t="inlineStr">
        <is>
          <t>Medium</t>
        </is>
      </c>
      <c r="EM405" s="74" t="inlineStr">
        <is>
          <t>High Impact / Growth Talent</t>
        </is>
      </c>
      <c r="EN405" s="74" t="inlineStr">
        <is>
          <t>No</t>
        </is>
      </c>
      <c r="EO405" s="74" t="inlineStr">
        <is>
          <t>No</t>
        </is>
      </c>
      <c r="EP405" s="74" t="n"/>
      <c r="EQ405" s="74" t="n"/>
      <c r="ER405" s="74" t="inlineStr">
        <is>
          <t>SaaS/RegTech product &amp; domain knowledge, Knowledge of competition - product and pricing, Knowledge of Tech trends and AI</t>
        </is>
      </c>
      <c r="ES405" s="74" t="n"/>
      <c r="ET405" s="74" t="n"/>
      <c r="EU405" s="74" t="n"/>
      <c r="EV405" s="130" t="n"/>
      <c r="EW405" s="131" t="n"/>
      <c r="EX405" s="131" t="n"/>
      <c r="EY405" s="131" t="n"/>
      <c r="EZ405" s="131" t="n"/>
      <c r="FA405" s="131" t="n"/>
      <c r="FB405" s="131" t="n"/>
      <c r="FC405" s="131" t="n"/>
    </row>
    <row r="406" ht="165.5" customHeight="1">
      <c r="A406" s="109" t="inlineStr">
        <is>
          <t>Mapped</t>
        </is>
      </c>
      <c r="B406" s="109" t="inlineStr">
        <is>
          <t>iFile</t>
        </is>
      </c>
      <c r="C406" s="110" t="inlineStr">
        <is>
          <t>IRIS2551</t>
        </is>
      </c>
      <c r="D406" s="110" t="inlineStr">
        <is>
          <t>Devam Khatri</t>
        </is>
      </c>
      <c r="E406" s="110" t="inlineStr">
        <is>
          <t>Sales</t>
        </is>
      </c>
      <c r="F406" s="162" t="inlineStr">
        <is>
          <t>Manager - Pre Sales</t>
        </is>
      </c>
      <c r="G406" s="162" t="inlineStr">
        <is>
          <t>Pre-Sales Specialist</t>
        </is>
      </c>
      <c r="H406" s="162" t="inlineStr">
        <is>
          <t>Not in current mapping files</t>
        </is>
      </c>
      <c r="I406" s="162" t="inlineStr">
        <is>
          <t>B1</t>
        </is>
      </c>
      <c r="J406" s="151" t="inlineStr">
        <is>
          <t>● Newly mapped</t>
        </is>
      </c>
      <c r="K406" s="110" t="inlineStr">
        <is>
          <t>Sales &amp; Business Development</t>
        </is>
      </c>
      <c r="L406" s="110" t="inlineStr">
        <is>
          <t>Pre-Sales &amp; Solution Demos</t>
        </is>
      </c>
      <c r="M406" s="110" t="n"/>
      <c r="N406" s="110" t="n">
        <v>20</v>
      </c>
      <c r="O406" s="109" t="inlineStr">
        <is>
          <t>P3 / M2</t>
        </is>
      </c>
      <c r="P406" s="110" t="inlineStr">
        <is>
          <t>Career / · Team Lead</t>
        </is>
      </c>
      <c r="Q406" s="110" t="inlineStr">
        <is>
          <t>4 Enable</t>
        </is>
      </c>
      <c r="R406" s="110" t="inlineStr">
        <is>
          <t>4–7 yrs</t>
        </is>
      </c>
      <c r="S406" s="110" t="inlineStr">
        <is>
          <t>5–8 · 4–8</t>
        </is>
      </c>
      <c r="T406" s="110" t="inlineStr">
        <is>
          <t>Account Executive</t>
        </is>
      </c>
      <c r="U406" s="110" t="inlineStr">
        <is>
          <t>IRIS Vs Competitor Benchmark — SaaS sales ladder — IC: Account Executive · SMB · IRIS Vs Competitor Benchmark — SaaS sales ladder — management: SDR Team Lead</t>
        </is>
      </c>
      <c r="V406" s="110" t="inlineStr">
        <is>
          <t>SaaS sales ladder · SDR → AE → Enterprise AE → VP / CRO; MEDDICC-style qualification</t>
        </is>
      </c>
      <c r="W406" s="110" t="inlineStr">
        <is>
          <t>Core 3 · Future 3 · Functional 3 · Leadership 1</t>
        </is>
      </c>
      <c r="X406" s="73" t="n">
        <v>524</v>
      </c>
      <c r="Y406" s="74" t="inlineStr">
        <is>
          <t>IRIS2551</t>
        </is>
      </c>
      <c r="Z406" s="74" t="inlineStr">
        <is>
          <t>Employee</t>
        </is>
      </c>
      <c r="AA406" s="74" t="inlineStr">
        <is>
          <t>Active</t>
        </is>
      </c>
      <c r="AB406" s="74" t="inlineStr">
        <is>
          <t>Devam Khatri</t>
        </is>
      </c>
      <c r="AC406" s="164" t="n">
        <v>46237</v>
      </c>
      <c r="AD406" s="74" t="inlineStr">
        <is>
          <t>Manager - Pre Sales</t>
        </is>
      </c>
      <c r="AE406" s="74" t="inlineStr">
        <is>
          <t>MBA</t>
        </is>
      </c>
      <c r="AF406" s="74" t="inlineStr">
        <is>
          <t>Apurva Kirtikar</t>
        </is>
      </c>
      <c r="AG406" s="74" t="inlineStr">
        <is>
          <t>N-3</t>
        </is>
      </c>
      <c r="AH406" s="74" t="inlineStr">
        <is>
          <t>Individual Contributor</t>
        </is>
      </c>
      <c r="AI406" s="74" t="inlineStr">
        <is>
          <t>5 years, 0 months, 0 days</t>
        </is>
      </c>
      <c r="AJ406" s="74" t="inlineStr">
        <is>
          <t>0 years, 0 months, 22 days</t>
        </is>
      </c>
      <c r="AK406" s="74" t="inlineStr">
        <is>
          <t>Suptech</t>
        </is>
      </c>
      <c r="AL406" s="74" t="inlineStr">
        <is>
          <t>iFile</t>
        </is>
      </c>
      <c r="AM406" s="74" t="inlineStr">
        <is>
          <t>Sales</t>
        </is>
      </c>
      <c r="AN406" s="74" t="inlineStr">
        <is>
          <t>Pre-Sales</t>
        </is>
      </c>
      <c r="AO406" s="74" t="inlineStr">
        <is>
          <t>No</t>
        </is>
      </c>
      <c r="AP406" s="74" t="inlineStr">
        <is>
          <t>Sales, Marketing &amp; Support</t>
        </is>
      </c>
      <c r="AQ406" s="74" t="inlineStr">
        <is>
          <t>Pre-sales</t>
        </is>
      </c>
      <c r="AR406" s="74" t="inlineStr">
        <is>
          <t>Non-technical</t>
        </is>
      </c>
      <c r="AS406" s="74" t="n">
        <v>20</v>
      </c>
      <c r="AT406" s="74" t="inlineStr">
        <is>
          <t>Covered</t>
        </is>
      </c>
      <c r="AU406" s="74" t="n"/>
      <c r="AV406" s="74" t="n"/>
      <c r="AW406" s="74" t="n"/>
      <c r="AX406" s="74" t="n"/>
      <c r="AY406" s="74" t="n"/>
      <c r="AZ406" s="74" t="n"/>
      <c r="BA406" s="74" t="n"/>
      <c r="BB406" s="74" t="n"/>
      <c r="BC406" s="74" t="n"/>
      <c r="BD406" s="74" t="n"/>
      <c r="BE406" s="74" t="n"/>
      <c r="BF406" s="74" t="n"/>
      <c r="BG406" s="74" t="n"/>
      <c r="BH406" s="74" t="n"/>
      <c r="BI406" s="74" t="n"/>
      <c r="BJ406" s="74" t="n"/>
      <c r="BK406" s="74" t="n"/>
      <c r="BL406" s="74" t="n"/>
      <c r="BM406" s="74" t="n"/>
      <c r="BN406" s="74" t="n"/>
      <c r="BO406" s="74" t="n"/>
      <c r="BP406" s="74" t="n"/>
      <c r="BQ406" s="74" t="n"/>
      <c r="BR406" s="74" t="n"/>
      <c r="BS406" s="74" t="n"/>
      <c r="BT406" s="74" t="n"/>
      <c r="BU406" s="74" t="n"/>
      <c r="BV406" s="74" t="n"/>
      <c r="BW406" s="74" t="n"/>
      <c r="BX406" s="74" t="n"/>
      <c r="BY406" s="74" t="n"/>
      <c r="BZ406" s="74" t="n"/>
      <c r="CA406" s="74" t="n"/>
      <c r="CB406" s="74" t="n"/>
      <c r="CC406" s="74" t="n"/>
      <c r="CD406" s="74" t="n"/>
      <c r="CE406" s="74" t="n"/>
      <c r="CF406" s="74" t="n"/>
      <c r="CG406" s="74" t="n"/>
      <c r="CH406" s="74" t="n"/>
      <c r="CI406" s="74" t="n"/>
      <c r="CJ406" s="74" t="n"/>
      <c r="CK406" s="74" t="n"/>
      <c r="CL406" s="74" t="n"/>
      <c r="CM406" s="74" t="n"/>
      <c r="CN406" s="74" t="n"/>
      <c r="CO406" s="74" t="n"/>
      <c r="CP406" s="74" t="n"/>
      <c r="CQ406" s="74" t="n"/>
      <c r="CR406" s="74" t="n"/>
      <c r="CS406" s="74" t="n"/>
      <c r="CT406" s="74" t="n"/>
      <c r="CU406" s="74" t="n"/>
      <c r="CV406" s="74" t="n"/>
      <c r="CW406" s="74" t="n"/>
      <c r="CX406" s="74" t="n"/>
      <c r="CY406" s="74" t="n"/>
      <c r="CZ406" s="74" t="n"/>
      <c r="DA406" s="74" t="n"/>
      <c r="DB406" s="74" t="n"/>
      <c r="DC406" s="74" t="n"/>
      <c r="DD406" s="74" t="n"/>
      <c r="DE406" s="74" t="n"/>
      <c r="DF406" s="74" t="n"/>
      <c r="DG406" s="74" t="n"/>
      <c r="DH406" s="74" t="n"/>
      <c r="DI406" s="74" t="n"/>
      <c r="DJ406" s="74" t="n"/>
      <c r="DK406" s="74" t="n"/>
      <c r="DL406" s="74" t="n"/>
      <c r="DM406" s="74" t="n"/>
      <c r="DN406" s="74" t="n"/>
      <c r="DO406" s="74" t="n"/>
      <c r="DP406" s="74" t="n"/>
      <c r="DQ406" s="74" t="n"/>
      <c r="DR406" s="74" t="n"/>
      <c r="DS406" s="74" t="n"/>
      <c r="DT406" s="74" t="n"/>
      <c r="DU406" s="74" t="n"/>
      <c r="DV406" s="74" t="n"/>
      <c r="DW406" s="74" t="n"/>
      <c r="DX406" s="74" t="n"/>
      <c r="DY406" s="74" t="n"/>
      <c r="DZ406" s="74" t="n"/>
      <c r="EA406" s="74" t="n"/>
      <c r="EB406" s="74" t="n"/>
      <c r="EC406" s="74" t="n"/>
      <c r="ED406" s="74" t="n"/>
      <c r="EE406" s="74" t="n"/>
      <c r="EF406" s="74" t="n"/>
      <c r="EG406" s="74" t="n"/>
      <c r="EH406" s="74" t="n"/>
      <c r="EI406" s="74" t="n"/>
      <c r="EJ406" s="74" t="n"/>
      <c r="EK406" s="74" t="n"/>
      <c r="EL406" s="74" t="n"/>
      <c r="EM406" s="74" t="n"/>
      <c r="EN406" s="74" t="n"/>
      <c r="EO406" s="74" t="n"/>
      <c r="EP406" s="74" t="n"/>
      <c r="EQ406" s="74" t="n"/>
      <c r="ER406" s="74" t="n"/>
      <c r="ES406" s="74" t="n"/>
      <c r="ET406" s="74" t="n"/>
      <c r="EU406" s="74" t="n"/>
      <c r="EV406" s="130" t="n"/>
      <c r="EW406" s="131" t="n"/>
      <c r="EX406" s="131" t="n"/>
      <c r="EY406" s="131" t="n"/>
      <c r="EZ406" s="131" t="n"/>
      <c r="FA406" s="131" t="n"/>
      <c r="FB406" s="131" t="n"/>
      <c r="FC406" s="131" t="n"/>
    </row>
    <row r="407" ht="250" customHeight="1">
      <c r="A407" s="109" t="inlineStr">
        <is>
          <t>Mapped</t>
        </is>
      </c>
      <c r="B407" s="109" t="inlineStr">
        <is>
          <t>iFile</t>
        </is>
      </c>
      <c r="C407" s="110" t="inlineStr">
        <is>
          <t>IRIS2070</t>
        </is>
      </c>
      <c r="D407" s="110" t="inlineStr">
        <is>
          <t>Shreya Jolly</t>
        </is>
      </c>
      <c r="E407" s="110" t="inlineStr">
        <is>
          <t>Sales</t>
        </is>
      </c>
      <c r="F407" s="162" t="inlineStr">
        <is>
          <t>Assistant Manager Sales</t>
        </is>
      </c>
      <c r="G407" s="162" t="inlineStr">
        <is>
          <t>Account Executive – POD Lead</t>
        </is>
      </c>
      <c r="H407" s="110" t="inlineStr">
        <is>
          <t>L5 – Assistant Manager</t>
        </is>
      </c>
      <c r="I407" s="110" t="inlineStr">
        <is>
          <t>B1</t>
        </is>
      </c>
      <c r="J407" s="110" t="inlineStr">
        <is>
          <t>• Same level</t>
        </is>
      </c>
      <c r="K407" s="110" t="inlineStr">
        <is>
          <t>Sales &amp; Business Development</t>
        </is>
      </c>
      <c r="L407" s="110" t="inlineStr">
        <is>
          <t>Enterprise Sales &amp; Account Management</t>
        </is>
      </c>
      <c r="M407" s="110" t="n"/>
      <c r="N407" s="110" t="n">
        <v>20</v>
      </c>
      <c r="O407" s="109" t="inlineStr">
        <is>
          <t>P3 / M2</t>
        </is>
      </c>
      <c r="P407" s="110" t="inlineStr">
        <is>
          <t>Career / · Team Lead</t>
        </is>
      </c>
      <c r="Q407" s="110" t="inlineStr">
        <is>
          <t>4 Enable</t>
        </is>
      </c>
      <c r="R407" s="110" t="inlineStr">
        <is>
          <t>4–7 yrs</t>
        </is>
      </c>
      <c r="S407" s="110" t="inlineStr">
        <is>
          <t>5–8 · 4–8</t>
        </is>
      </c>
      <c r="T407" s="110" t="inlineStr">
        <is>
          <t>Account Executive</t>
        </is>
      </c>
      <c r="U407" s="110" t="inlineStr">
        <is>
          <t>IRIS Vs Competitor Benchmark — SaaS sales ladder — IC: Account Executive · SMB · IRIS Vs Competitor Benchmark — SaaS sales ladder — management: SDR Team Lead</t>
        </is>
      </c>
      <c r="V407" s="110" t="inlineStr">
        <is>
          <t>SaaS sales ladder · SDR → AE → Enterprise AE → VP / CRO; MEDDICC-style qualification</t>
        </is>
      </c>
      <c r="W407" s="110" t="inlineStr">
        <is>
          <t>Core 3 · Future 3 · Functional 3 · Leadership 2</t>
        </is>
      </c>
      <c r="X407" s="73" t="n">
        <v>246</v>
      </c>
      <c r="Y407" s="74" t="inlineStr">
        <is>
          <t>IRIS2070</t>
        </is>
      </c>
      <c r="Z407" s="74" t="inlineStr">
        <is>
          <t>Employee</t>
        </is>
      </c>
      <c r="AA407" s="74" t="inlineStr">
        <is>
          <t>Active</t>
        </is>
      </c>
      <c r="AB407" s="74" t="inlineStr">
        <is>
          <t>Shreya Jolly</t>
        </is>
      </c>
      <c r="AC407" s="164" t="n">
        <v>44851</v>
      </c>
      <c r="AD407" s="74" t="inlineStr">
        <is>
          <t>Assistant Manager Sales</t>
        </is>
      </c>
      <c r="AE407" s="74" t="inlineStr">
        <is>
          <t>MBA</t>
        </is>
      </c>
      <c r="AF407" s="74" t="inlineStr">
        <is>
          <t>Amit Jaidka</t>
        </is>
      </c>
      <c r="AG407" s="74" t="inlineStr">
        <is>
          <t>N-4</t>
        </is>
      </c>
      <c r="AH407" s="74" t="inlineStr">
        <is>
          <t>Manager</t>
        </is>
      </c>
      <c r="AI407" s="74" t="inlineStr">
        <is>
          <t>1 years, 1 months, 0 days</t>
        </is>
      </c>
      <c r="AJ407" s="74" t="inlineStr">
        <is>
          <t>3 years, 10 months, 8 days</t>
        </is>
      </c>
      <c r="AK407" s="74" t="inlineStr">
        <is>
          <t>Suptech</t>
        </is>
      </c>
      <c r="AL407" s="74" t="inlineStr">
        <is>
          <t>iFile</t>
        </is>
      </c>
      <c r="AM407" s="74" t="inlineStr">
        <is>
          <t>Sales</t>
        </is>
      </c>
      <c r="AN407" s="74" t="inlineStr">
        <is>
          <t>Sales</t>
        </is>
      </c>
      <c r="AO407" s="74" t="inlineStr">
        <is>
          <t>No</t>
        </is>
      </c>
      <c r="AP407" s="74" t="inlineStr">
        <is>
          <t>Sales, Marketing &amp; Support</t>
        </is>
      </c>
      <c r="AQ407" s="74" t="inlineStr">
        <is>
          <t>Sales</t>
        </is>
      </c>
      <c r="AR407" s="74" t="inlineStr">
        <is>
          <t>Non-technical</t>
        </is>
      </c>
      <c r="AS407" s="74" t="n">
        <v>20</v>
      </c>
      <c r="AT407" s="74" t="inlineStr">
        <is>
          <t>Covered</t>
        </is>
      </c>
      <c r="AU407" s="74" t="n"/>
      <c r="AV407" s="74" t="n"/>
      <c r="AW407" s="74" t="n"/>
      <c r="AX407" s="74" t="n"/>
      <c r="AY407" s="74" t="n"/>
      <c r="AZ407" s="74" t="n"/>
      <c r="BA407" s="74" t="n"/>
      <c r="BB407" s="74" t="n"/>
      <c r="BC407" s="74" t="n"/>
      <c r="BD407" s="74" t="n"/>
      <c r="BE407" s="74" t="n"/>
      <c r="BF407" s="74" t="n"/>
      <c r="BG407" s="74" t="n"/>
      <c r="BH407" s="74" t="n"/>
      <c r="BI407" s="74" t="n"/>
      <c r="BJ407" s="74" t="n"/>
      <c r="BK407" s="74" t="n"/>
      <c r="BL407" s="74" t="n"/>
      <c r="BM407" s="74" t="n"/>
      <c r="BN407" s="74" t="n"/>
      <c r="BO407" s="74" t="n"/>
      <c r="BP407" s="74" t="n"/>
      <c r="BQ407" s="74" t="n"/>
      <c r="BR407" s="74" t="n"/>
      <c r="BS407" s="74" t="n"/>
      <c r="BT407" s="74" t="n"/>
      <c r="BU407" s="74" t="n"/>
      <c r="BV407" s="74" t="n"/>
      <c r="BW407" s="74" t="n"/>
      <c r="BX407" s="74" t="n"/>
      <c r="BY407" s="74" t="n"/>
      <c r="BZ407" s="74" t="n"/>
      <c r="CA407" s="74" t="n"/>
      <c r="CB407" s="74" t="n"/>
      <c r="CC407" s="74" t="n"/>
      <c r="CD407" s="74" t="n"/>
      <c r="CE407" s="74" t="n"/>
      <c r="CF407" s="74" t="n"/>
      <c r="CG407" s="74" t="n"/>
      <c r="CH407" s="74" t="n"/>
      <c r="CI407" s="74" t="n"/>
      <c r="CJ407" s="74" t="n"/>
      <c r="CK407" s="74" t="n"/>
      <c r="CL407" s="74" t="n"/>
      <c r="CM407" s="74" t="n"/>
      <c r="CN407" s="74" t="n"/>
      <c r="CO407" s="74" t="n"/>
      <c r="CP407" s="74" t="n"/>
      <c r="CQ407" s="74" t="n"/>
      <c r="CR407" s="74" t="n"/>
      <c r="CS407" s="74" t="n"/>
      <c r="CT407" s="74" t="n"/>
      <c r="CU407" s="74" t="n"/>
      <c r="CV407" s="74" t="n"/>
      <c r="CW407" s="74" t="n"/>
      <c r="CX407" s="74" t="n"/>
      <c r="CY407" s="74" t="n"/>
      <c r="CZ407" s="74" t="n"/>
      <c r="DA407" s="74" t="n"/>
      <c r="DB407" s="74" t="n"/>
      <c r="DC407" s="74" t="inlineStr">
        <is>
          <t>IRIS2070</t>
        </is>
      </c>
      <c r="DD407" s="74" t="inlineStr">
        <is>
          <t>Employee</t>
        </is>
      </c>
      <c r="DE407" s="74" t="inlineStr">
        <is>
          <t>Active</t>
        </is>
      </c>
      <c r="DF407" s="74" t="inlineStr">
        <is>
          <t>Shreya Jolly</t>
        </is>
      </c>
      <c r="DG407" s="164" t="n">
        <v>44851</v>
      </c>
      <c r="DH407" s="74" t="inlineStr">
        <is>
          <t>Assistant Manager Sales</t>
        </is>
      </c>
      <c r="DI407" s="74" t="inlineStr">
        <is>
          <t>Sales &amp; Business Development</t>
        </is>
      </c>
      <c r="DJ407" s="74" t="inlineStr">
        <is>
          <t>Sales / Account Management</t>
        </is>
      </c>
      <c r="DK407" s="74" t="inlineStr">
        <is>
          <t>Assistant Manager Sales</t>
        </is>
      </c>
      <c r="DL407" s="74" t="inlineStr">
        <is>
          <t>L5 – Assistant Manager</t>
        </is>
      </c>
      <c r="DM407" s="74" t="inlineStr">
        <is>
          <t>MBA</t>
        </is>
      </c>
      <c r="DN407" s="74" t="inlineStr">
        <is>
          <t>Amit Jaidka</t>
        </is>
      </c>
      <c r="DO407" s="74" t="inlineStr">
        <is>
          <t>N-3</t>
        </is>
      </c>
      <c r="DP407" s="74" t="inlineStr">
        <is>
          <t>Manager</t>
        </is>
      </c>
      <c r="DQ407" s="74" t="inlineStr">
        <is>
          <t>1 years, 1 months, 0 days</t>
        </is>
      </c>
      <c r="DR407" s="74" t="inlineStr">
        <is>
          <t>3 years, 8 months, 3 days</t>
        </is>
      </c>
      <c r="DS407" s="74" t="inlineStr">
        <is>
          <t>4 years, 9 months, 3 days</t>
        </is>
      </c>
      <c r="DT407" s="74" t="n">
        <v>3.67488584474886</v>
      </c>
      <c r="DU407" s="74" t="inlineStr">
        <is>
          <t>Suptech</t>
        </is>
      </c>
      <c r="DV407" s="74" t="inlineStr">
        <is>
          <t>iFile</t>
        </is>
      </c>
      <c r="DW407" s="74" t="inlineStr">
        <is>
          <t>Sales</t>
        </is>
      </c>
      <c r="DX407" s="74" t="inlineStr">
        <is>
          <t>Sales</t>
        </is>
      </c>
      <c r="DY407" s="74" t="inlineStr">
        <is>
          <t>No</t>
        </is>
      </c>
      <c r="DZ407" s="74" t="inlineStr">
        <is>
          <t>Sales, Marketing &amp; Support</t>
        </is>
      </c>
      <c r="EA407" s="74" t="inlineStr">
        <is>
          <t>Sales</t>
        </is>
      </c>
      <c r="EB407" s="74" t="inlineStr">
        <is>
          <t>Non-technical</t>
        </is>
      </c>
      <c r="EC407" s="74" t="inlineStr">
        <is>
          <t>Remote- Outside Mumbai</t>
        </is>
      </c>
      <c r="ED407" s="74"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EE407" s="74"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EF407" s="74"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EG407" s="74" t="n">
        <v>4</v>
      </c>
      <c r="EH407" s="164" t="n">
        <v>46172</v>
      </c>
      <c r="EI407" s="74" t="inlineStr">
        <is>
          <t>Manager</t>
        </is>
      </c>
      <c r="EJ407" s="74" t="inlineStr">
        <is>
          <t>No</t>
        </is>
      </c>
      <c r="EK407" s="74" t="n">
        <v>4</v>
      </c>
      <c r="EL407" s="74" t="inlineStr">
        <is>
          <t>High</t>
        </is>
      </c>
      <c r="EM407" s="74" t="inlineStr">
        <is>
          <t>High Impact / Growth Talent</t>
        </is>
      </c>
      <c r="EN407" s="74" t="inlineStr">
        <is>
          <t>Yes</t>
        </is>
      </c>
      <c r="EO407" s="74" t="inlineStr">
        <is>
          <t>Yes</t>
        </is>
      </c>
      <c r="EP407" s="74" t="inlineStr">
        <is>
          <t>Yes</t>
        </is>
      </c>
      <c r="EQ407" s="74" t="inlineStr">
        <is>
          <t>No</t>
        </is>
      </c>
      <c r="ER407" s="74"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performance conversations, giving and receiving feedback
5. Africa Market Intelligence — understanding of SA &amp; Nigeria regulatory landscape, client buying behaviour and competitive dynamics
6. Remote/Hybrid Team Productivity — tools and practices to manage a distributed team effectively and drive in-office accountability</t>
        </is>
      </c>
      <c r="ES407" s="74" t="n"/>
      <c r="ET407" s="74" t="n"/>
      <c r="EU407" s="74" t="n"/>
      <c r="EV407" s="130" t="n"/>
      <c r="EW407" s="131" t="n"/>
      <c r="EX407" s="131" t="n"/>
      <c r="EY407" s="131" t="n"/>
      <c r="EZ407" s="131" t="n"/>
      <c r="FA407" s="131" t="n"/>
      <c r="FB407" s="131" t="n"/>
      <c r="FC407" s="131" t="n"/>
    </row>
    <row r="408" ht="250" customHeight="1">
      <c r="A408" s="109" t="inlineStr">
        <is>
          <t>Mapped</t>
        </is>
      </c>
      <c r="B408" s="109" t="inlineStr">
        <is>
          <t>iFile</t>
        </is>
      </c>
      <c r="C408" s="110" t="inlineStr">
        <is>
          <t>INTN0304</t>
        </is>
      </c>
      <c r="D408" s="110" t="inlineStr">
        <is>
          <t>Anushka Chaturvedi</t>
        </is>
      </c>
      <c r="E408" s="110" t="inlineStr">
        <is>
          <t>Sales</t>
        </is>
      </c>
      <c r="F408" s="162" t="inlineStr">
        <is>
          <t>Intern</t>
        </is>
      </c>
      <c r="G408" s="162" t="inlineStr">
        <is>
          <t>Intern – Application &amp; Product Support</t>
        </is>
      </c>
      <c r="H408" s="110" t="inlineStr">
        <is>
          <t>L1 – Intern</t>
        </is>
      </c>
      <c r="I408" s="151" t="inlineStr">
        <is>
          <t>A1</t>
        </is>
      </c>
      <c r="J408" s="110" t="inlineStr">
        <is>
          <t>• Same level</t>
        </is>
      </c>
      <c r="K408" s="110" t="inlineStr">
        <is>
          <t>Customer Success &amp; Support</t>
        </is>
      </c>
      <c r="L408" s="110" t="inlineStr">
        <is>
          <t>Application &amp; Product Support</t>
        </is>
      </c>
      <c r="M408" s="110" t="n"/>
      <c r="N408" s="110" t="n">
        <v>20</v>
      </c>
      <c r="O408" s="109" t="inlineStr">
        <is>
          <t>Entry / P1 · intern</t>
        </is>
      </c>
      <c r="P408" s="110" t="inlineStr">
        <is>
          <t>Entry</t>
        </is>
      </c>
      <c r="Q408" s="110" t="inlineStr">
        <is>
          <t>1 Follow</t>
        </is>
      </c>
      <c r="R408" s="110" t="inlineStr">
        <is>
          <t>0 yrs · fresher / intern</t>
        </is>
      </c>
      <c r="S408" s="110" t="inlineStr">
        <is>
          <t>—</t>
        </is>
      </c>
      <c r="T408" s="110" t="inlineStr">
        <is>
          <t>Support Associate</t>
        </is>
      </c>
      <c r="U408" s="110" t="inlineStr">
        <is>
          <t>Workiva: Customer Success intern</t>
        </is>
      </c>
      <c r="V408" s="110" t="inlineStr">
        <is>
          <t>TSIA frameworks and benchmarks; ITIL 4 service desk; Gainsight customer-success practice</t>
        </is>
      </c>
      <c r="W408" s="110" t="inlineStr">
        <is>
          <t>Core 1 · Future 1 · Functional 1 · Leadership not scored</t>
        </is>
      </c>
      <c r="X408" s="73" t="n">
        <v>499</v>
      </c>
      <c r="Y408" s="74" t="inlineStr">
        <is>
          <t>INTN0304</t>
        </is>
      </c>
      <c r="Z408" s="74" t="inlineStr">
        <is>
          <t>Intern</t>
        </is>
      </c>
      <c r="AA408" s="74" t="inlineStr">
        <is>
          <t>Active</t>
        </is>
      </c>
      <c r="AB408" s="74" t="inlineStr">
        <is>
          <t>Anushka Chaturvedi</t>
        </is>
      </c>
      <c r="AC408" s="164" t="n">
        <v>46146</v>
      </c>
      <c r="AD408" s="74" t="inlineStr">
        <is>
          <t>Intern</t>
        </is>
      </c>
      <c r="AE408" s="74" t="inlineStr">
        <is>
          <t>MBA</t>
        </is>
      </c>
      <c r="AF408" s="74" t="inlineStr">
        <is>
          <t>Amit Jaidka</t>
        </is>
      </c>
      <c r="AG408" s="74" t="inlineStr">
        <is>
          <t>N-4</t>
        </is>
      </c>
      <c r="AH408" s="74" t="inlineStr">
        <is>
          <t>Individual Contributor</t>
        </is>
      </c>
      <c r="AI408" s="74" t="inlineStr">
        <is>
          <t>0 years, 0 months, 0 days</t>
        </is>
      </c>
      <c r="AJ408" s="74" t="inlineStr">
        <is>
          <t>0 years, 3 months, 21 days</t>
        </is>
      </c>
      <c r="AK408" s="74" t="inlineStr">
        <is>
          <t>Suptech</t>
        </is>
      </c>
      <c r="AL408" s="74" t="inlineStr">
        <is>
          <t>iFile</t>
        </is>
      </c>
      <c r="AM408" s="74" t="inlineStr">
        <is>
          <t>Sales</t>
        </is>
      </c>
      <c r="AN408" s="74" t="inlineStr">
        <is>
          <t>Sales</t>
        </is>
      </c>
      <c r="AO408" s="74" t="inlineStr">
        <is>
          <t>No</t>
        </is>
      </c>
      <c r="AP408" s="74" t="inlineStr">
        <is>
          <t>Sales, Marketing &amp; Support</t>
        </is>
      </c>
      <c r="AQ408" s="74" t="inlineStr">
        <is>
          <t>Sales</t>
        </is>
      </c>
      <c r="AR408" s="74" t="inlineStr">
        <is>
          <t>Non-technical</t>
        </is>
      </c>
      <c r="AS408" s="74" t="n">
        <v>20</v>
      </c>
      <c r="AT408" s="74" t="inlineStr">
        <is>
          <t>Covered</t>
        </is>
      </c>
      <c r="AU408" s="74" t="n"/>
      <c r="AV408" s="74" t="n"/>
      <c r="AW408" s="74" t="n"/>
      <c r="AX408" s="74" t="n"/>
      <c r="AY408" s="74" t="n"/>
      <c r="AZ408" s="74" t="n"/>
      <c r="BA408" s="74" t="n"/>
      <c r="BB408" s="74" t="n"/>
      <c r="BC408" s="74" t="n"/>
      <c r="BD408" s="74" t="n"/>
      <c r="BE408" s="74" t="n"/>
      <c r="BF408" s="74" t="n"/>
      <c r="BG408" s="74" t="n"/>
      <c r="BH408" s="74" t="n"/>
      <c r="BI408" s="74" t="n"/>
      <c r="BJ408" s="74" t="n"/>
      <c r="BK408" s="74" t="n"/>
      <c r="BL408" s="74" t="n"/>
      <c r="BM408" s="74" t="n"/>
      <c r="BN408" s="74" t="n"/>
      <c r="BO408" s="74" t="n"/>
      <c r="BP408" s="74" t="n"/>
      <c r="BQ408" s="74" t="n"/>
      <c r="BR408" s="74" t="n"/>
      <c r="BS408" s="74" t="n"/>
      <c r="BT408" s="74" t="n"/>
      <c r="BU408" s="74" t="n"/>
      <c r="BV408" s="74" t="n"/>
      <c r="BW408" s="74" t="n"/>
      <c r="BX408" s="74" t="n"/>
      <c r="BY408" s="74" t="n"/>
      <c r="BZ408" s="74" t="n"/>
      <c r="CA408" s="74" t="n"/>
      <c r="CB408" s="74" t="n"/>
      <c r="CC408" s="74" t="n"/>
      <c r="CD408" s="74" t="n"/>
      <c r="CE408" s="74" t="n"/>
      <c r="CF408" s="74" t="n"/>
      <c r="CG408" s="74" t="n"/>
      <c r="CH408" s="74" t="n"/>
      <c r="CI408" s="74" t="n"/>
      <c r="CJ408" s="74" t="n"/>
      <c r="CK408" s="74" t="n"/>
      <c r="CL408" s="74" t="n"/>
      <c r="CM408" s="74" t="n"/>
      <c r="CN408" s="74" t="n"/>
      <c r="CO408" s="74" t="n"/>
      <c r="CP408" s="74" t="n"/>
      <c r="CQ408" s="74" t="n"/>
      <c r="CR408" s="74" t="n"/>
      <c r="CS408" s="74" t="n"/>
      <c r="CT408" s="74" t="n"/>
      <c r="CU408" s="74" t="n"/>
      <c r="CV408" s="74" t="n"/>
      <c r="CW408" s="74" t="n"/>
      <c r="CX408" s="74" t="n"/>
      <c r="CY408" s="74" t="n"/>
      <c r="CZ408" s="74" t="n"/>
      <c r="DA408" s="74" t="n"/>
      <c r="DB408" s="74" t="n"/>
      <c r="DC408" s="74" t="inlineStr">
        <is>
          <t>INTN0304</t>
        </is>
      </c>
      <c r="DD408" s="74" t="inlineStr">
        <is>
          <t>Intern</t>
        </is>
      </c>
      <c r="DE408" s="74" t="inlineStr">
        <is>
          <t>Active</t>
        </is>
      </c>
      <c r="DF408" s="74" t="inlineStr">
        <is>
          <t>Anushka Chaturvedi</t>
        </is>
      </c>
      <c r="DG408" s="164" t="n">
        <v>46146</v>
      </c>
      <c r="DH408" s="74" t="inlineStr">
        <is>
          <t>Intern</t>
        </is>
      </c>
      <c r="DI408" s="74" t="inlineStr">
        <is>
          <t>Sales &amp; Business Development</t>
        </is>
      </c>
      <c r="DJ408" s="74" t="inlineStr">
        <is>
          <t>Sales / Account Management</t>
        </is>
      </c>
      <c r="DK408" s="74" t="inlineStr">
        <is>
          <t>Intern</t>
        </is>
      </c>
      <c r="DL408" s="74" t="inlineStr">
        <is>
          <t>L1 – Intern</t>
        </is>
      </c>
      <c r="DM408" s="74" t="inlineStr">
        <is>
          <t>MBA</t>
        </is>
      </c>
      <c r="DN408" s="74" t="inlineStr">
        <is>
          <t>Amit Jaidka</t>
        </is>
      </c>
      <c r="DO408" s="74" t="inlineStr">
        <is>
          <t>N-3</t>
        </is>
      </c>
      <c r="DP408" s="74" t="inlineStr">
        <is>
          <t>Individual Contributor</t>
        </is>
      </c>
      <c r="DQ408" s="74" t="inlineStr">
        <is>
          <t>0 years, 0 months, 0 days</t>
        </is>
      </c>
      <c r="DR408" s="74" t="inlineStr">
        <is>
          <t>0 years, 1 months, 16 days</t>
        </is>
      </c>
      <c r="DS408" s="74" t="inlineStr">
        <is>
          <t>0 years, 1 months, 16 days</t>
        </is>
      </c>
      <c r="DT408" s="74" t="n"/>
      <c r="DU408" s="74" t="inlineStr">
        <is>
          <t>Suptech</t>
        </is>
      </c>
      <c r="DV408" s="74" t="inlineStr">
        <is>
          <t>iFile</t>
        </is>
      </c>
      <c r="DW408" s="74" t="inlineStr">
        <is>
          <t>Sales</t>
        </is>
      </c>
      <c r="DX408" s="74" t="inlineStr">
        <is>
          <t>Sales</t>
        </is>
      </c>
      <c r="DY408" s="74" t="inlineStr">
        <is>
          <t>No</t>
        </is>
      </c>
      <c r="DZ408" s="74" t="inlineStr">
        <is>
          <t>Sales, Marketing &amp; Support</t>
        </is>
      </c>
      <c r="EA408" s="74" t="inlineStr">
        <is>
          <t>Sales</t>
        </is>
      </c>
      <c r="EB408" s="74" t="inlineStr">
        <is>
          <t>Non-technical</t>
        </is>
      </c>
      <c r="EC408" s="74" t="inlineStr">
        <is>
          <t>Hybrid</t>
        </is>
      </c>
      <c r="ED408" s="74"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EE408" s="74"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EF408" s="74"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EG408" s="74" t="n">
        <v>4</v>
      </c>
      <c r="EH408" s="74" t="n"/>
      <c r="EI408" s="74" t="inlineStr">
        <is>
          <t>Intern</t>
        </is>
      </c>
      <c r="EJ408" s="74" t="inlineStr">
        <is>
          <t>No</t>
        </is>
      </c>
      <c r="EK408" s="74" t="n">
        <v>4</v>
      </c>
      <c r="EL408" s="74" t="inlineStr">
        <is>
          <t>Medium</t>
        </is>
      </c>
      <c r="EM408" s="74" t="inlineStr">
        <is>
          <t>Emerging Talent</t>
        </is>
      </c>
      <c r="EN408" s="74" t="inlineStr">
        <is>
          <t>No</t>
        </is>
      </c>
      <c r="EO408" s="74" t="inlineStr">
        <is>
          <t>No</t>
        </is>
      </c>
      <c r="EP408" s="74" t="inlineStr">
        <is>
          <t>No</t>
        </is>
      </c>
      <c r="EQ408" s="74" t="inlineStr">
        <is>
          <t>No</t>
        </is>
      </c>
      <c r="ER408" s="74" t="n"/>
      <c r="ES408" s="74" t="n"/>
      <c r="ET408" s="74" t="n"/>
      <c r="EU408" s="74" t="n"/>
      <c r="EV408" s="130" t="n"/>
      <c r="EW408" s="131" t="n"/>
      <c r="EX408" s="131" t="n"/>
      <c r="EY408" s="131" t="n"/>
      <c r="EZ408" s="131" t="n"/>
      <c r="FA408" s="131" t="n"/>
      <c r="FB408" s="131" t="n"/>
      <c r="FC408" s="131" t="n"/>
    </row>
    <row r="409" ht="90.5" customHeight="1">
      <c r="A409" s="109" t="inlineStr">
        <is>
          <t>Mapped</t>
        </is>
      </c>
      <c r="B409" s="109" t="inlineStr">
        <is>
          <t>iFile</t>
        </is>
      </c>
      <c r="C409" s="110" t="inlineStr">
        <is>
          <t>IRISSG001</t>
        </is>
      </c>
      <c r="D409" s="110" t="inlineStr">
        <is>
          <t>Anand Padmanabhan</t>
        </is>
      </c>
      <c r="E409" s="110" t="inlineStr">
        <is>
          <t>Sales</t>
        </is>
      </c>
      <c r="F409" s="162" t="inlineStr">
        <is>
          <t>President</t>
        </is>
      </c>
      <c r="G409" s="162" t="inlineStr">
        <is>
          <t>Senior Consultant – Enterprise Leadership</t>
        </is>
      </c>
      <c r="H409" s="162" t="inlineStr">
        <is>
          <t>Not in current mapping files</t>
        </is>
      </c>
      <c r="I409" s="162" t="inlineStr">
        <is>
          <t>X3</t>
        </is>
      </c>
      <c r="J409" s="151" t="inlineStr">
        <is>
          <t>● Newly mapped</t>
        </is>
      </c>
      <c r="K409" s="110" t="inlineStr">
        <is>
          <t>Executive Leadership</t>
        </is>
      </c>
      <c r="L409" s="110" t="inlineStr">
        <is>
          <t>Enterprise Leadership</t>
        </is>
      </c>
      <c r="M409" s="110" t="n"/>
      <c r="N409" s="110" t="n">
        <v>0</v>
      </c>
      <c r="O409" s="109" t="inlineStr">
        <is>
          <t>Contractor</t>
        </is>
      </c>
      <c r="P409" s="110" t="inlineStr">
        <is>
          <t>—</t>
        </is>
      </c>
      <c r="Q409" s="110" t="inlineStr">
        <is>
          <t>—</t>
        </is>
      </c>
      <c r="R409" s="110" t="inlineStr">
        <is>
          <t>10+ yrs</t>
        </is>
      </c>
      <c r="S409" s="110" t="inlineStr">
        <is>
          <t>—</t>
        </is>
      </c>
      <c r="T409" s="110" t="inlineStr">
        <is>
          <t>Contractor · rate card</t>
        </is>
      </c>
      <c r="U409" s="110" t="inlineStr">
        <is>
          <t>—</t>
        </is>
      </c>
      <c r="V409" s="110" t="inlineStr">
        <is>
          <t>Aon Radford executive levels E1–E6; Mercer ET1–ET3; Korn Ferry Leadership Architect</t>
        </is>
      </c>
      <c r="W409" s="110" t="inlineStr">
        <is>
          <t>Per statement of work</t>
        </is>
      </c>
      <c r="X409" s="73" t="n">
        <v>565</v>
      </c>
      <c r="Y409" s="74" t="inlineStr">
        <is>
          <t>IRISSG001</t>
        </is>
      </c>
      <c r="Z409" s="74" t="inlineStr">
        <is>
          <t>IRIS US</t>
        </is>
      </c>
      <c r="AA409" s="74" t="inlineStr">
        <is>
          <t>Active</t>
        </is>
      </c>
      <c r="AB409" s="74" t="inlineStr">
        <is>
          <t>Anand Padmanabhan</t>
        </is>
      </c>
      <c r="AC409" s="164" t="n">
        <v>40851</v>
      </c>
      <c r="AD409" s="74" t="inlineStr">
        <is>
          <t>President</t>
        </is>
      </c>
      <c r="AE409" s="74" t="inlineStr">
        <is>
          <t>CA</t>
        </is>
      </c>
      <c r="AF409" s="74" t="inlineStr">
        <is>
          <t>Balachandran K</t>
        </is>
      </c>
      <c r="AG409" s="74" t="inlineStr">
        <is>
          <t>N-1</t>
        </is>
      </c>
      <c r="AH409" s="74" t="inlineStr">
        <is>
          <t>Individual Contributor</t>
        </is>
      </c>
      <c r="AI409" s="74" t="n"/>
      <c r="AJ409" s="74" t="inlineStr">
        <is>
          <t>14 years, 10 months, 19 days</t>
        </is>
      </c>
      <c r="AK409" s="74" t="inlineStr">
        <is>
          <t>Suptech</t>
        </is>
      </c>
      <c r="AL409" s="74" t="inlineStr">
        <is>
          <t>iFile</t>
        </is>
      </c>
      <c r="AM409" s="74" t="inlineStr">
        <is>
          <t>Sales</t>
        </is>
      </c>
      <c r="AN409" s="74" t="inlineStr">
        <is>
          <t>Sales</t>
        </is>
      </c>
      <c r="AO409" s="74" t="inlineStr">
        <is>
          <t>No</t>
        </is>
      </c>
      <c r="AP409" s="74" t="inlineStr">
        <is>
          <t>Sales, Marketing &amp; Support</t>
        </is>
      </c>
      <c r="AQ409" s="74" t="inlineStr">
        <is>
          <t>Sales</t>
        </is>
      </c>
      <c r="AR409" s="74" t="inlineStr">
        <is>
          <t>Non-technical</t>
        </is>
      </c>
      <c r="AS409" s="74" t="n">
        <v>0</v>
      </c>
      <c r="AT409" s="74" t="inlineStr">
        <is>
          <t>E-Top management</t>
        </is>
      </c>
      <c r="AU409" s="74" t="n"/>
      <c r="AV409" s="74" t="n"/>
      <c r="AW409" s="74" t="n"/>
      <c r="AX409" s="74" t="n"/>
      <c r="AY409" s="74" t="n"/>
      <c r="AZ409" s="74" t="n"/>
      <c r="BA409" s="74" t="n"/>
      <c r="BB409" s="74" t="n"/>
      <c r="BC409" s="74" t="n"/>
      <c r="BD409" s="74" t="n"/>
      <c r="BE409" s="74" t="n"/>
      <c r="BF409" s="74" t="n"/>
      <c r="BG409" s="74" t="n"/>
      <c r="BH409" s="74" t="n"/>
      <c r="BI409" s="74" t="n"/>
      <c r="BJ409" s="74" t="n"/>
      <c r="BK409" s="74" t="n"/>
      <c r="BL409" s="74" t="n"/>
      <c r="BM409" s="74" t="n"/>
      <c r="BN409" s="74" t="n"/>
      <c r="BO409" s="74" t="n"/>
      <c r="BP409" s="74" t="n"/>
      <c r="BQ409" s="74" t="n"/>
      <c r="BR409" s="74" t="n"/>
      <c r="BS409" s="74" t="n"/>
      <c r="BT409" s="74" t="n"/>
      <c r="BU409" s="74" t="n"/>
      <c r="BV409" s="74" t="n"/>
      <c r="BW409" s="74" t="n"/>
      <c r="BX409" s="74" t="n"/>
      <c r="BY409" s="74" t="n"/>
      <c r="BZ409" s="74" t="n"/>
      <c r="CA409" s="74" t="n"/>
      <c r="CB409" s="74" t="n"/>
      <c r="CC409" s="74" t="n"/>
      <c r="CD409" s="74" t="n"/>
      <c r="CE409" s="74" t="n"/>
      <c r="CF409" s="74" t="n"/>
      <c r="CG409" s="74" t="n"/>
      <c r="CH409" s="74" t="n"/>
      <c r="CI409" s="74" t="n"/>
      <c r="CJ409" s="74" t="n"/>
      <c r="CK409" s="74" t="n"/>
      <c r="CL409" s="74" t="n"/>
      <c r="CM409" s="74" t="n"/>
      <c r="CN409" s="74" t="n"/>
      <c r="CO409" s="74" t="n"/>
      <c r="CP409" s="74" t="n"/>
      <c r="CQ409" s="74" t="n"/>
      <c r="CR409" s="74" t="n"/>
      <c r="CS409" s="74" t="n"/>
      <c r="CT409" s="74" t="n"/>
      <c r="CU409" s="74" t="n"/>
      <c r="CV409" s="74" t="n"/>
      <c r="CW409" s="74" t="n"/>
      <c r="CX409" s="74" t="n"/>
      <c r="CY409" s="74" t="n"/>
      <c r="CZ409" s="74" t="n"/>
      <c r="DA409" s="74" t="n"/>
      <c r="DB409" s="74" t="n"/>
      <c r="DC409" s="74" t="n"/>
      <c r="DD409" s="74" t="n"/>
      <c r="DE409" s="74" t="n"/>
      <c r="DF409" s="74" t="n"/>
      <c r="DG409" s="74" t="n"/>
      <c r="DH409" s="74" t="n"/>
      <c r="DI409" s="74" t="n"/>
      <c r="DJ409" s="74" t="n"/>
      <c r="DK409" s="74" t="n"/>
      <c r="DL409" s="74" t="n"/>
      <c r="DM409" s="74" t="n"/>
      <c r="DN409" s="74" t="n"/>
      <c r="DO409" s="74" t="n"/>
      <c r="DP409" s="74" t="n"/>
      <c r="DQ409" s="74" t="n"/>
      <c r="DR409" s="74" t="n"/>
      <c r="DS409" s="74" t="n"/>
      <c r="DT409" s="74" t="n"/>
      <c r="DU409" s="74" t="n"/>
      <c r="DV409" s="74" t="n"/>
      <c r="DW409" s="74" t="n"/>
      <c r="DX409" s="74" t="n"/>
      <c r="DY409" s="74" t="n"/>
      <c r="DZ409" s="74" t="n"/>
      <c r="EA409" s="74" t="n"/>
      <c r="EB409" s="74" t="n"/>
      <c r="EC409" s="74" t="n"/>
      <c r="ED409" s="74" t="n"/>
      <c r="EE409" s="74" t="n"/>
      <c r="EF409" s="74" t="n"/>
      <c r="EG409" s="74" t="n"/>
      <c r="EH409" s="74" t="n"/>
      <c r="EI409" s="74" t="n"/>
      <c r="EJ409" s="74" t="n"/>
      <c r="EK409" s="74" t="n"/>
      <c r="EL409" s="74" t="n"/>
      <c r="EM409" s="74" t="n"/>
      <c r="EN409" s="74" t="n"/>
      <c r="EO409" s="74" t="n"/>
      <c r="EP409" s="74" t="n"/>
      <c r="EQ409" s="74" t="n"/>
      <c r="ER409" s="74" t="n"/>
      <c r="ES409" s="74" t="n"/>
      <c r="ET409" s="74" t="n"/>
      <c r="EU409" s="74" t="n"/>
      <c r="EV409" s="130" t="n"/>
      <c r="EW409" s="131" t="n"/>
      <c r="EX409" s="131" t="n"/>
      <c r="EY409" s="131" t="n"/>
      <c r="EZ409" s="131" t="n"/>
      <c r="FA409" s="131" t="n"/>
      <c r="FB409" s="131" t="n"/>
      <c r="FC409" s="131" t="n"/>
    </row>
    <row r="410" ht="250" customHeight="1">
      <c r="A410" s="109" t="inlineStr">
        <is>
          <t>Mapped</t>
        </is>
      </c>
      <c r="B410" s="109" t="inlineStr">
        <is>
          <t>iFile</t>
        </is>
      </c>
      <c r="C410" s="110" t="inlineStr">
        <is>
          <t>IRISC312</t>
        </is>
      </c>
      <c r="D410" s="110" t="inlineStr">
        <is>
          <t>Rajesh Nair</t>
        </is>
      </c>
      <c r="E410" s="110" t="inlineStr">
        <is>
          <t>Sales</t>
        </is>
      </c>
      <c r="F410" s="162" t="inlineStr">
        <is>
          <t>Consultant</t>
        </is>
      </c>
      <c r="G410" s="162" t="inlineStr">
        <is>
          <t>Consultant – Enterprise Sales &amp; Account Management</t>
        </is>
      </c>
      <c r="H410" s="110" t="inlineStr">
        <is>
          <t>L3 – Professional / Associate</t>
        </is>
      </c>
      <c r="I410" s="110" t="inlineStr">
        <is>
          <t>X2</t>
        </is>
      </c>
      <c r="J410" s="110" t="inlineStr">
        <is>
          <t>• Same level</t>
        </is>
      </c>
      <c r="K410" s="110" t="inlineStr">
        <is>
          <t>Sales &amp; Business Development</t>
        </is>
      </c>
      <c r="L410" s="110" t="inlineStr">
        <is>
          <t>Enterprise Sales &amp; Account Management</t>
        </is>
      </c>
      <c r="M410" s="110" t="n"/>
      <c r="N410" s="110" t="n">
        <v>20</v>
      </c>
      <c r="O410" s="109" t="inlineStr">
        <is>
          <t>Contractor</t>
        </is>
      </c>
      <c r="P410" s="110" t="inlineStr">
        <is>
          <t>—</t>
        </is>
      </c>
      <c r="Q410" s="110" t="inlineStr">
        <is>
          <t>—</t>
        </is>
      </c>
      <c r="R410" s="110" t="inlineStr">
        <is>
          <t>4–10 yrs</t>
        </is>
      </c>
      <c r="S410" s="110" t="inlineStr">
        <is>
          <t>—</t>
        </is>
      </c>
      <c r="T410" s="110" t="inlineStr">
        <is>
          <t>Contractor · rate card</t>
        </is>
      </c>
      <c r="U410" s="110" t="inlineStr">
        <is>
          <t>—</t>
        </is>
      </c>
      <c r="V410" s="110" t="inlineStr">
        <is>
          <t>SaaS sales ladder · SDR → AE → Enterprise AE → VP / CRO; MEDDICC-style qualification</t>
        </is>
      </c>
      <c r="W410" s="110" t="inlineStr">
        <is>
          <t>Per statement of work</t>
        </is>
      </c>
      <c r="X410" s="73" t="n">
        <v>373</v>
      </c>
      <c r="Y410" s="74" t="inlineStr">
        <is>
          <t>IRISC312</t>
        </is>
      </c>
      <c r="Z410" s="74" t="inlineStr">
        <is>
          <t>Full Time Consultant</t>
        </is>
      </c>
      <c r="AA410" s="74" t="inlineStr">
        <is>
          <t>Active</t>
        </is>
      </c>
      <c r="AB410" s="74" t="inlineStr">
        <is>
          <t>Rajesh Nair</t>
        </is>
      </c>
      <c r="AC410" s="164" t="n">
        <v>45811</v>
      </c>
      <c r="AD410" s="74" t="inlineStr">
        <is>
          <t>Consultant</t>
        </is>
      </c>
      <c r="AE410" s="74" t="inlineStr">
        <is>
          <t>MBA</t>
        </is>
      </c>
      <c r="AF410" s="74" t="inlineStr">
        <is>
          <t>Arup Ganguly</t>
        </is>
      </c>
      <c r="AG410" s="74" t="inlineStr">
        <is>
          <t>N-3</t>
        </is>
      </c>
      <c r="AH410" s="74" t="inlineStr">
        <is>
          <t>Individual Contributor</t>
        </is>
      </c>
      <c r="AI410" s="74" t="inlineStr">
        <is>
          <t>14 years, 0 months, 0 days</t>
        </is>
      </c>
      <c r="AJ410" s="74" t="inlineStr">
        <is>
          <t>1 years, 2 months, 22 days</t>
        </is>
      </c>
      <c r="AK410" s="74" t="inlineStr">
        <is>
          <t>Suptech</t>
        </is>
      </c>
      <c r="AL410" s="74" t="inlineStr">
        <is>
          <t>iFile</t>
        </is>
      </c>
      <c r="AM410" s="74" t="inlineStr">
        <is>
          <t>Sales</t>
        </is>
      </c>
      <c r="AN410" s="74" t="inlineStr">
        <is>
          <t>Sales</t>
        </is>
      </c>
      <c r="AO410" s="74" t="inlineStr">
        <is>
          <t>No</t>
        </is>
      </c>
      <c r="AP410" s="74" t="inlineStr">
        <is>
          <t>Sales, Marketing &amp; Support</t>
        </is>
      </c>
      <c r="AQ410" s="74" t="inlineStr">
        <is>
          <t>Sales</t>
        </is>
      </c>
      <c r="AR410" s="74" t="inlineStr">
        <is>
          <t>Non-technical</t>
        </is>
      </c>
      <c r="AS410" s="74" t="n">
        <v>20</v>
      </c>
      <c r="AT410" s="74" t="inlineStr">
        <is>
          <t>Covered</t>
        </is>
      </c>
      <c r="AU410" s="74" t="n"/>
      <c r="AV410" s="74" t="n"/>
      <c r="AW410" s="74" t="n"/>
      <c r="AX410" s="74" t="n"/>
      <c r="AY410" s="74" t="n"/>
      <c r="AZ410" s="74" t="n"/>
      <c r="BA410" s="74" t="n"/>
      <c r="BB410" s="74" t="n"/>
      <c r="BC410" s="74" t="n"/>
      <c r="BD410" s="74" t="n"/>
      <c r="BE410" s="74" t="n"/>
      <c r="BF410" s="74" t="n"/>
      <c r="BG410" s="74" t="n"/>
      <c r="BH410" s="74" t="n"/>
      <c r="BI410" s="74" t="n"/>
      <c r="BJ410" s="74" t="n"/>
      <c r="BK410" s="74" t="n"/>
      <c r="BL410" s="74" t="n"/>
      <c r="BM410" s="74" t="n"/>
      <c r="BN410" s="74" t="n"/>
      <c r="BO410" s="74" t="n"/>
      <c r="BP410" s="74" t="n"/>
      <c r="BQ410" s="74" t="n"/>
      <c r="BR410" s="74" t="n"/>
      <c r="BS410" s="74" t="n"/>
      <c r="BT410" s="74" t="n"/>
      <c r="BU410" s="74" t="n"/>
      <c r="BV410" s="74" t="n"/>
      <c r="BW410" s="74" t="n"/>
      <c r="BX410" s="74" t="n"/>
      <c r="BY410" s="74" t="n"/>
      <c r="BZ410" s="74" t="n"/>
      <c r="CA410" s="74" t="n"/>
      <c r="CB410" s="74" t="n"/>
      <c r="CC410" s="74" t="n"/>
      <c r="CD410" s="74" t="n"/>
      <c r="CE410" s="74" t="n"/>
      <c r="CF410" s="74" t="n"/>
      <c r="CG410" s="74" t="n"/>
      <c r="CH410" s="74" t="n"/>
      <c r="CI410" s="74" t="n"/>
      <c r="CJ410" s="74" t="n"/>
      <c r="CK410" s="74" t="n"/>
      <c r="CL410" s="74" t="n"/>
      <c r="CM410" s="74" t="n"/>
      <c r="CN410" s="74" t="n"/>
      <c r="CO410" s="74" t="n"/>
      <c r="CP410" s="74" t="n"/>
      <c r="CQ410" s="74" t="n"/>
      <c r="CR410" s="74" t="n"/>
      <c r="CS410" s="74" t="n"/>
      <c r="CT410" s="74" t="n"/>
      <c r="CU410" s="74" t="n"/>
      <c r="CV410" s="74" t="n"/>
      <c r="CW410" s="74" t="n"/>
      <c r="CX410" s="74" t="n"/>
      <c r="CY410" s="74" t="n"/>
      <c r="CZ410" s="74" t="n"/>
      <c r="DA410" s="74" t="n"/>
      <c r="DB410" s="74" t="n"/>
      <c r="DC410" s="74" t="inlineStr">
        <is>
          <t>IRISC312</t>
        </is>
      </c>
      <c r="DD410" s="74" t="inlineStr">
        <is>
          <t>Full Time Consultant</t>
        </is>
      </c>
      <c r="DE410" s="74" t="inlineStr">
        <is>
          <t>Active</t>
        </is>
      </c>
      <c r="DF410" s="74" t="inlineStr">
        <is>
          <t>Rajesh Nair</t>
        </is>
      </c>
      <c r="DG410" s="164" t="n">
        <v>45811</v>
      </c>
      <c r="DH410" s="74" t="inlineStr">
        <is>
          <t>Consultant</t>
        </is>
      </c>
      <c r="DI410" s="74" t="inlineStr">
        <is>
          <t>Consulting &amp; Professional Services</t>
        </is>
      </c>
      <c r="DJ410" s="74" t="inlineStr">
        <is>
          <t>XBRL / Regulatory Reporting</t>
        </is>
      </c>
      <c r="DK410" s="74" t="inlineStr">
        <is>
          <t>Consultant</t>
        </is>
      </c>
      <c r="DL410" s="74" t="inlineStr">
        <is>
          <t>L3 – Professional / Associate</t>
        </is>
      </c>
      <c r="DM410" s="74" t="inlineStr">
        <is>
          <t>MBA</t>
        </is>
      </c>
      <c r="DN410" s="74" t="inlineStr">
        <is>
          <t>Arup Ganguly</t>
        </is>
      </c>
      <c r="DO410" s="74" t="inlineStr">
        <is>
          <t>N-2</t>
        </is>
      </c>
      <c r="DP410" s="74" t="inlineStr">
        <is>
          <t>Individual Contributor</t>
        </is>
      </c>
      <c r="DQ410" s="74" t="inlineStr">
        <is>
          <t>14 years, 0 months, 0 days</t>
        </is>
      </c>
      <c r="DR410" s="74" t="inlineStr">
        <is>
          <t>1 years, 0 months, 17 days</t>
        </is>
      </c>
      <c r="DS410" s="74" t="inlineStr">
        <is>
          <t>15 years, 0 months, 17 days</t>
        </is>
      </c>
      <c r="DT410" s="74" t="n"/>
      <c r="DU410" s="74" t="inlineStr">
        <is>
          <t>Suptech</t>
        </is>
      </c>
      <c r="DV410" s="74" t="inlineStr">
        <is>
          <t>iFile</t>
        </is>
      </c>
      <c r="DW410" s="74" t="inlineStr">
        <is>
          <t>Sales</t>
        </is>
      </c>
      <c r="DX410" s="74" t="inlineStr">
        <is>
          <t>Sales</t>
        </is>
      </c>
      <c r="DY410" s="74" t="inlineStr">
        <is>
          <t>No</t>
        </is>
      </c>
      <c r="DZ410" s="74" t="inlineStr">
        <is>
          <t>Sales, Marketing &amp; Support</t>
        </is>
      </c>
      <c r="EA410" s="74" t="inlineStr">
        <is>
          <t>Sales</t>
        </is>
      </c>
      <c r="EB410" s="74" t="inlineStr">
        <is>
          <t>Non-technical</t>
        </is>
      </c>
      <c r="EC410" s="74" t="inlineStr">
        <is>
          <t>Remote - Mumbai</t>
        </is>
      </c>
      <c r="ED410" s="74"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EE410" s="74"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EF410"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G410" s="74" t="n">
        <v>3</v>
      </c>
      <c r="EH410" s="74" t="inlineStr">
        <is>
          <t>June</t>
        </is>
      </c>
      <c r="EI410" s="74" t="inlineStr">
        <is>
          <t>Sales Coordinator</t>
        </is>
      </c>
      <c r="EJ410" s="74" t="n"/>
      <c r="EK410" s="74" t="n">
        <v>3</v>
      </c>
      <c r="EL410" s="74" t="inlineStr">
        <is>
          <t>Medium</t>
        </is>
      </c>
      <c r="EM410" s="74" t="inlineStr">
        <is>
          <t>Core Contributor</t>
        </is>
      </c>
      <c r="EN410" s="74" t="inlineStr">
        <is>
          <t>No</t>
        </is>
      </c>
      <c r="EO410" s="74" t="inlineStr">
        <is>
          <t>No</t>
        </is>
      </c>
      <c r="EP410" s="74" t="inlineStr">
        <is>
          <t>Yes</t>
        </is>
      </c>
      <c r="EQ410" s="74" t="inlineStr">
        <is>
          <t>No</t>
        </is>
      </c>
      <c r="ER410" s="74" t="inlineStr">
        <is>
          <t>AI usage for the work , Deep CRM Knowledge</t>
        </is>
      </c>
      <c r="ES410" s="74" t="n"/>
      <c r="ET410" s="74" t="n"/>
      <c r="EU410" s="74" t="n"/>
      <c r="EV410" s="130" t="n"/>
      <c r="EW410" s="131" t="n"/>
      <c r="EX410" s="131" t="n"/>
      <c r="EY410" s="131" t="n"/>
      <c r="EZ410" s="131" t="n"/>
      <c r="FA410" s="131" t="n"/>
      <c r="FB410" s="131" t="n"/>
      <c r="FC410" s="131" t="n"/>
    </row>
    <row r="411" ht="250" customHeight="1">
      <c r="A411" s="109" t="inlineStr">
        <is>
          <t>Mapped</t>
        </is>
      </c>
      <c r="B411" s="109" t="inlineStr">
        <is>
          <t>iFile</t>
        </is>
      </c>
      <c r="C411" s="110" t="inlineStr">
        <is>
          <t>IRIS1833</t>
        </is>
      </c>
      <c r="D411" s="110" t="inlineStr">
        <is>
          <t>Shraddha Gawali</t>
        </is>
      </c>
      <c r="E411" s="110" t="inlineStr">
        <is>
          <t>Support</t>
        </is>
      </c>
      <c r="F411" s="162" t="inlineStr">
        <is>
          <t>Team Lead</t>
        </is>
      </c>
      <c r="G411" s="162" t="inlineStr">
        <is>
          <t>Support Specialist</t>
        </is>
      </c>
      <c r="H411" s="162" t="inlineStr">
        <is>
          <t>L5 – Lead · IC</t>
        </is>
      </c>
      <c r="I411" s="162" t="inlineStr">
        <is>
          <t>B1</t>
        </is>
      </c>
      <c r="J411" s="165" t="inlineStr">
        <is>
          <t>▼ Down · protected</t>
        </is>
      </c>
      <c r="K411" s="110" t="inlineStr">
        <is>
          <t>Customer Success &amp; Support</t>
        </is>
      </c>
      <c r="L411" s="110" t="inlineStr">
        <is>
          <t>Application &amp; Product Support</t>
        </is>
      </c>
      <c r="M411" s="110" t="n"/>
      <c r="N411" s="110" t="n">
        <v>20</v>
      </c>
      <c r="O411" s="109" t="inlineStr">
        <is>
          <t>P3 / M2</t>
        </is>
      </c>
      <c r="P411" s="110" t="inlineStr">
        <is>
          <t>Career / · Team Lead</t>
        </is>
      </c>
      <c r="Q411" s="110" t="inlineStr">
        <is>
          <t>4 Enable</t>
        </is>
      </c>
      <c r="R411" s="110" t="inlineStr">
        <is>
          <t>4–7 yrs</t>
        </is>
      </c>
      <c r="S411" s="110" t="inlineStr">
        <is>
          <t>5–8 · 4–8</t>
        </is>
      </c>
      <c r="T411" s="110" t="inlineStr">
        <is>
          <t>Senior Executive / CSM</t>
        </is>
      </c>
      <c r="U411" s="110" t="inlineStr">
        <is>
          <t>Workiva: Customer Success Manager · IRIS Vs Competitor Benchmark — SaaS customer-success ladder: CSM · IRIS Vs Competitor Benchmark — support tiers: L3 / Problem Analyst</t>
        </is>
      </c>
      <c r="V411" s="110" t="inlineStr">
        <is>
          <t>TSIA frameworks and benchmarks; ITIL 4 service desk; Gainsight customer-success practice</t>
        </is>
      </c>
      <c r="W411" s="110" t="inlineStr">
        <is>
          <t>Core 3 · Future 3 · Functional 3 · Leadership 1</t>
        </is>
      </c>
      <c r="X411" s="73" t="n">
        <v>164</v>
      </c>
      <c r="Y411" s="74" t="inlineStr">
        <is>
          <t>IRIS1833</t>
        </is>
      </c>
      <c r="Z411" s="74" t="inlineStr">
        <is>
          <t>Employee</t>
        </is>
      </c>
      <c r="AA411" s="74" t="inlineStr">
        <is>
          <t>Active</t>
        </is>
      </c>
      <c r="AB411" s="74" t="inlineStr">
        <is>
          <t>Shraddha Gawali</t>
        </is>
      </c>
      <c r="AC411" s="164" t="n">
        <v>43837</v>
      </c>
      <c r="AD411" s="74" t="inlineStr">
        <is>
          <t>Team Lead</t>
        </is>
      </c>
      <c r="AE411" s="74" t="inlineStr">
        <is>
          <t>B.Com</t>
        </is>
      </c>
      <c r="AF411" s="74" t="inlineStr">
        <is>
          <t>Kimaya Mundlye</t>
        </is>
      </c>
      <c r="AG411" s="74" t="inlineStr">
        <is>
          <t>N-5</t>
        </is>
      </c>
      <c r="AH411" s="74" t="inlineStr">
        <is>
          <t>Individual Contributor</t>
        </is>
      </c>
      <c r="AI411" s="74" t="inlineStr">
        <is>
          <t>0 years, 0 months, 0 days</t>
        </is>
      </c>
      <c r="AJ411" s="74" t="inlineStr">
        <is>
          <t>6 years, 7 months, 18 days</t>
        </is>
      </c>
      <c r="AK411" s="74" t="inlineStr">
        <is>
          <t>Suptech</t>
        </is>
      </c>
      <c r="AL411" s="74" t="inlineStr">
        <is>
          <t>iFile</t>
        </is>
      </c>
      <c r="AM411" s="74" t="inlineStr">
        <is>
          <t>Support</t>
        </is>
      </c>
      <c r="AN411" s="74" t="inlineStr">
        <is>
          <t>Product Support</t>
        </is>
      </c>
      <c r="AO411" s="74" t="inlineStr">
        <is>
          <t>No</t>
        </is>
      </c>
      <c r="AP411" s="74" t="inlineStr">
        <is>
          <t>Product/Project</t>
        </is>
      </c>
      <c r="AQ411" s="74" t="inlineStr">
        <is>
          <t>Tech Support</t>
        </is>
      </c>
      <c r="AR411" s="74" t="inlineStr">
        <is>
          <t>Non-technical</t>
        </is>
      </c>
      <c r="AS411" s="74" t="n">
        <v>20</v>
      </c>
      <c r="AT411" s="74" t="inlineStr">
        <is>
          <t>Covered</t>
        </is>
      </c>
      <c r="AU411" s="74" t="n"/>
      <c r="AV411" s="74" t="n"/>
      <c r="AW411" s="74" t="n"/>
      <c r="AX411" s="74" t="n"/>
      <c r="AY411" s="74" t="n"/>
      <c r="AZ411" s="74" t="n"/>
      <c r="BA411" s="74" t="n"/>
      <c r="BB411" s="74" t="n"/>
      <c r="BC411" s="74" t="n"/>
      <c r="BD411" s="74" t="n"/>
      <c r="BE411" s="74" t="n"/>
      <c r="BF411" s="74" t="n"/>
      <c r="BG411" s="74" t="n"/>
      <c r="BH411" s="74" t="n"/>
      <c r="BI411" s="74" t="n"/>
      <c r="BJ411" s="74" t="n"/>
      <c r="BK411" s="74" t="n"/>
      <c r="BL411" s="74" t="n"/>
      <c r="BM411" s="74" t="n"/>
      <c r="BN411" s="74" t="n"/>
      <c r="BO411" s="74" t="n"/>
      <c r="BP411" s="74" t="n"/>
      <c r="BQ411" s="74" t="n"/>
      <c r="BR411" s="74" t="n"/>
      <c r="BS411" s="74" t="n"/>
      <c r="BT411" s="74" t="n"/>
      <c r="BU411" s="74" t="n"/>
      <c r="BV411" s="74" t="n"/>
      <c r="BW411" s="74" t="n"/>
      <c r="BX411" s="74" t="n"/>
      <c r="BY411" s="74" t="n"/>
      <c r="BZ411" s="74" t="n"/>
      <c r="CA411" s="74" t="n"/>
      <c r="CB411" s="74" t="n"/>
      <c r="CC411" s="74" t="n"/>
      <c r="CD411" s="74" t="n"/>
      <c r="CE411" s="74" t="n"/>
      <c r="CF411" s="74" t="n"/>
      <c r="CG411" s="74" t="n"/>
      <c r="CH411" s="74" t="n"/>
      <c r="CI411" s="74" t="n"/>
      <c r="CJ411" s="74" t="n"/>
      <c r="CK411" s="74" t="n"/>
      <c r="CL411" s="74" t="n"/>
      <c r="CM411" s="74" t="n"/>
      <c r="CN411" s="74" t="n"/>
      <c r="CO411" s="74" t="n"/>
      <c r="CP411" s="74" t="n"/>
      <c r="CQ411" s="74" t="n"/>
      <c r="CR411" s="74" t="n"/>
      <c r="CS411" s="74" t="n"/>
      <c r="CT411" s="74" t="n"/>
      <c r="CU411" s="74" t="n"/>
      <c r="CV411" s="74" t="n"/>
      <c r="CW411" s="74" t="n"/>
      <c r="CX411" s="74" t="n"/>
      <c r="CY411" s="74" t="n"/>
      <c r="CZ411" s="74" t="n"/>
      <c r="DA411" s="74" t="n"/>
      <c r="DB411" s="74" t="n"/>
      <c r="DC411" s="74" t="inlineStr">
        <is>
          <t>IRIS1833</t>
        </is>
      </c>
      <c r="DD411" s="74" t="inlineStr">
        <is>
          <t>Employee</t>
        </is>
      </c>
      <c r="DE411" s="74" t="inlineStr">
        <is>
          <t>Active</t>
        </is>
      </c>
      <c r="DF411" s="74" t="inlineStr">
        <is>
          <t>Shraddha Gawali</t>
        </is>
      </c>
      <c r="DG411" s="164" t="n">
        <v>43837</v>
      </c>
      <c r="DH411" s="74" t="inlineStr">
        <is>
          <t>Team Lead</t>
        </is>
      </c>
      <c r="DI411" s="74" t="inlineStr">
        <is>
          <t>Customer Success &amp; Support</t>
        </is>
      </c>
      <c r="DJ411" s="74" t="inlineStr">
        <is>
          <t>Technical Support</t>
        </is>
      </c>
      <c r="DK411" s="74" t="inlineStr">
        <is>
          <t>Team Lead</t>
        </is>
      </c>
      <c r="DL411" s="74" t="inlineStr">
        <is>
          <t>L5 – Lead · IC</t>
        </is>
      </c>
      <c r="DM411" s="74" t="inlineStr">
        <is>
          <t>B.Com</t>
        </is>
      </c>
      <c r="DN411" s="74" t="inlineStr">
        <is>
          <t>Nivedita Wagh</t>
        </is>
      </c>
      <c r="DO411" s="74" t="inlineStr">
        <is>
          <t>N-3</t>
        </is>
      </c>
      <c r="DP411" s="74" t="inlineStr">
        <is>
          <t>Manager</t>
        </is>
      </c>
      <c r="DQ411" s="74" t="inlineStr">
        <is>
          <t>0 years, 0 months, 0 days</t>
        </is>
      </c>
      <c r="DR411" s="74" t="inlineStr">
        <is>
          <t>6 years, 5 months, 13 days</t>
        </is>
      </c>
      <c r="DS411" s="74" t="inlineStr">
        <is>
          <t>6 years, 5 months, 13 days</t>
        </is>
      </c>
      <c r="DT411" s="74" t="n">
        <v>6.45228310502283</v>
      </c>
      <c r="DU411" s="74" t="inlineStr">
        <is>
          <t>Suptech</t>
        </is>
      </c>
      <c r="DV411" s="74" t="inlineStr">
        <is>
          <t>iFile</t>
        </is>
      </c>
      <c r="DW411" s="74" t="inlineStr">
        <is>
          <t>Support</t>
        </is>
      </c>
      <c r="DX411" s="74" t="inlineStr">
        <is>
          <t>Product Support</t>
        </is>
      </c>
      <c r="DY411" s="74" t="inlineStr">
        <is>
          <t>No</t>
        </is>
      </c>
      <c r="DZ411" s="74" t="inlineStr">
        <is>
          <t>Product/Project</t>
        </is>
      </c>
      <c r="EA411" s="74" t="inlineStr">
        <is>
          <t>Tech Support</t>
        </is>
      </c>
      <c r="EB411" s="74" t="inlineStr">
        <is>
          <t>Non-technical</t>
        </is>
      </c>
      <c r="EC411" s="74" t="inlineStr">
        <is>
          <t>Hybrid</t>
        </is>
      </c>
      <c r="ED411" s="74" t="inlineStr">
        <is>
          <t>1.To gain Domain Knowledge, 2. To complate Data Analyst Course, 3. To make process degitize, 4. To maximise use of AI, 5. To achive good communication skills.</t>
        </is>
      </c>
      <c r="EE411" s="74"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EF411" s="74" t="inlineStr">
        <is>
          <t>Q1: Keep team CSAT &gt;=4.2/5 and NPS trending positive
Q1: Ensure &gt;=95% team SLA adherence on resolution &amp; first response
Q1: Drive assigned-portfolio renewal/retention to &gt;=90%
Q1: Reduce repeat/escalated issues across team by &gt;=15%</t>
        </is>
      </c>
      <c r="EG411" s="74" t="n">
        <v>3</v>
      </c>
      <c r="EH411" s="164" t="n">
        <v>45870</v>
      </c>
      <c r="EI411" s="74" t="inlineStr">
        <is>
          <t>Technical Support Team Lead.</t>
        </is>
      </c>
      <c r="EJ411" s="74" t="inlineStr">
        <is>
          <t>No</t>
        </is>
      </c>
      <c r="EK411" s="74" t="n">
        <v>3</v>
      </c>
      <c r="EL411" s="74" t="inlineStr">
        <is>
          <t>Medium</t>
        </is>
      </c>
      <c r="EM411" s="74" t="inlineStr">
        <is>
          <t>Core Contributor</t>
        </is>
      </c>
      <c r="EN411" s="74" t="inlineStr">
        <is>
          <t>No</t>
        </is>
      </c>
      <c r="EO411" s="74" t="inlineStr">
        <is>
          <t>Yes</t>
        </is>
      </c>
      <c r="EP411" s="74" t="inlineStr">
        <is>
          <t>No</t>
        </is>
      </c>
      <c r="EQ411" s="74" t="inlineStr">
        <is>
          <t>Sayed Ibrahim</t>
        </is>
      </c>
      <c r="ER411" s="74" t="inlineStr">
        <is>
          <t>Customer success methods; communication &amp; de-escalation; product/domain depth; ticketing &amp; SLA tools | People management: goal-setting &amp; feedback, 1:1 coaching, performance conversations</t>
        </is>
      </c>
      <c r="ES411" s="74" t="inlineStr">
        <is>
          <t>Leadership development: strategic thinking, cross-functional influence, financial/business acumen, succession &amp; talent development, change management, executive communication</t>
        </is>
      </c>
      <c r="ET411" s="74" t="n"/>
      <c r="EU411" s="74" t="n"/>
      <c r="EV411" s="130" t="n"/>
      <c r="EW411" s="131" t="n"/>
      <c r="EX411" s="131" t="n"/>
      <c r="EY411" s="131" t="n"/>
      <c r="EZ411" s="131" t="n"/>
      <c r="FA411" s="131" t="n"/>
      <c r="FB411" s="131" t="n"/>
      <c r="FC411" s="131" t="n"/>
    </row>
    <row r="412" ht="250" customHeight="1">
      <c r="A412" s="109" t="inlineStr">
        <is>
          <t>Mapped</t>
        </is>
      </c>
      <c r="B412" s="109" t="inlineStr">
        <is>
          <t>iFile</t>
        </is>
      </c>
      <c r="C412" s="110" t="inlineStr">
        <is>
          <t>IRIS1728</t>
        </is>
      </c>
      <c r="D412" s="110" t="inlineStr">
        <is>
          <t>Vijay Sakpal</t>
        </is>
      </c>
      <c r="E412" s="110" t="inlineStr">
        <is>
          <t>Support</t>
        </is>
      </c>
      <c r="F412" s="162" t="inlineStr">
        <is>
          <t>Team Lead</t>
        </is>
      </c>
      <c r="G412" s="162" t="inlineStr">
        <is>
          <t>Support Specialist</t>
        </is>
      </c>
      <c r="H412" s="162" t="inlineStr">
        <is>
          <t>L5 – Lead · IC</t>
        </is>
      </c>
      <c r="I412" s="162" t="inlineStr">
        <is>
          <t>B1</t>
        </is>
      </c>
      <c r="J412" s="165" t="inlineStr">
        <is>
          <t>▼ Down · protected</t>
        </is>
      </c>
      <c r="K412" s="110" t="inlineStr">
        <is>
          <t>Customer Success &amp; Support</t>
        </is>
      </c>
      <c r="L412" s="110" t="inlineStr">
        <is>
          <t>Application &amp; Product Support</t>
        </is>
      </c>
      <c r="M412" s="110" t="n"/>
      <c r="N412" s="110" t="n">
        <v>20</v>
      </c>
      <c r="O412" s="109" t="inlineStr">
        <is>
          <t>P3 / M2</t>
        </is>
      </c>
      <c r="P412" s="110" t="inlineStr">
        <is>
          <t>Career / · Team Lead</t>
        </is>
      </c>
      <c r="Q412" s="110" t="inlineStr">
        <is>
          <t>4 Enable</t>
        </is>
      </c>
      <c r="R412" s="110" t="inlineStr">
        <is>
          <t>4–7 yrs</t>
        </is>
      </c>
      <c r="S412" s="110" t="inlineStr">
        <is>
          <t>5–8 · 4–8</t>
        </is>
      </c>
      <c r="T412" s="110" t="inlineStr">
        <is>
          <t>Senior Executive / CSM</t>
        </is>
      </c>
      <c r="U412" s="110" t="inlineStr">
        <is>
          <t>Workiva: Customer Success Manager · IRIS Vs Competitor Benchmark — SaaS customer-success ladder: CSM · IRIS Vs Competitor Benchmark — support tiers: L3 / Problem Analyst</t>
        </is>
      </c>
      <c r="V412" s="110" t="inlineStr">
        <is>
          <t>TSIA frameworks and benchmarks; ITIL 4 service desk; Gainsight customer-success practice</t>
        </is>
      </c>
      <c r="W412" s="110" t="inlineStr">
        <is>
          <t>Core 3 · Future 3 · Functional 3 · Leadership 1</t>
        </is>
      </c>
      <c r="X412" s="73" t="n">
        <v>149</v>
      </c>
      <c r="Y412" s="74" t="inlineStr">
        <is>
          <t>IRIS1728</t>
        </is>
      </c>
      <c r="Z412" s="74" t="inlineStr">
        <is>
          <t>Employee</t>
        </is>
      </c>
      <c r="AA412" s="74" t="inlineStr">
        <is>
          <t>Active</t>
        </is>
      </c>
      <c r="AB412" s="74" t="inlineStr">
        <is>
          <t>Vijay Sakpal</t>
        </is>
      </c>
      <c r="AC412" s="164" t="n">
        <v>43290</v>
      </c>
      <c r="AD412" s="74" t="inlineStr">
        <is>
          <t>Team Lead</t>
        </is>
      </c>
      <c r="AE412" s="74" t="inlineStr">
        <is>
          <t>B.SC</t>
        </is>
      </c>
      <c r="AF412" s="74" t="inlineStr">
        <is>
          <t>Yunus Patel</t>
        </is>
      </c>
      <c r="AG412" s="74" t="inlineStr">
        <is>
          <t>N-5</t>
        </is>
      </c>
      <c r="AH412" s="74" t="inlineStr">
        <is>
          <t>Individual Contributor</t>
        </is>
      </c>
      <c r="AI412" s="74" t="inlineStr">
        <is>
          <t>6 years, 7 months, 0 days</t>
        </is>
      </c>
      <c r="AJ412" s="74" t="inlineStr">
        <is>
          <t>8 years, 1 months, 16 days</t>
        </is>
      </c>
      <c r="AK412" s="74" t="inlineStr">
        <is>
          <t>Suptech</t>
        </is>
      </c>
      <c r="AL412" s="74" t="inlineStr">
        <is>
          <t>iFile</t>
        </is>
      </c>
      <c r="AM412" s="74" t="inlineStr">
        <is>
          <t>Support</t>
        </is>
      </c>
      <c r="AN412" s="74" t="inlineStr">
        <is>
          <t>Product Support</t>
        </is>
      </c>
      <c r="AO412" s="74" t="inlineStr">
        <is>
          <t>No</t>
        </is>
      </c>
      <c r="AP412" s="74" t="inlineStr">
        <is>
          <t>Product/Project</t>
        </is>
      </c>
      <c r="AQ412" s="74" t="inlineStr">
        <is>
          <t>Tech Support</t>
        </is>
      </c>
      <c r="AR412" s="74" t="inlineStr">
        <is>
          <t>Non-technical</t>
        </is>
      </c>
      <c r="AS412" s="74" t="n">
        <v>20</v>
      </c>
      <c r="AT412" s="74" t="inlineStr">
        <is>
          <t>Covered</t>
        </is>
      </c>
      <c r="AU412" s="74" t="n"/>
      <c r="AV412" s="74" t="n"/>
      <c r="AW412" s="74" t="n"/>
      <c r="AX412" s="74" t="n"/>
      <c r="AY412" s="74" t="n"/>
      <c r="AZ412" s="74" t="n"/>
      <c r="BA412" s="74" t="n"/>
      <c r="BB412" s="74" t="n"/>
      <c r="BC412" s="74" t="n"/>
      <c r="BD412" s="74" t="n"/>
      <c r="BE412" s="74" t="n"/>
      <c r="BF412" s="74" t="n"/>
      <c r="BG412" s="74" t="n"/>
      <c r="BH412" s="74" t="n"/>
      <c r="BI412" s="74" t="n"/>
      <c r="BJ412" s="74" t="n"/>
      <c r="BK412" s="74" t="n"/>
      <c r="BL412" s="74" t="n"/>
      <c r="BM412" s="74" t="n"/>
      <c r="BN412" s="74" t="n"/>
      <c r="BO412" s="74" t="n"/>
      <c r="BP412" s="74" t="n"/>
      <c r="BQ412" s="74" t="n"/>
      <c r="BR412" s="74" t="n"/>
      <c r="BS412" s="74" t="n"/>
      <c r="BT412" s="74" t="n"/>
      <c r="BU412" s="74" t="n"/>
      <c r="BV412" s="74" t="n"/>
      <c r="BW412" s="74" t="n"/>
      <c r="BX412" s="74" t="n"/>
      <c r="BY412" s="74" t="n"/>
      <c r="BZ412" s="74" t="n"/>
      <c r="CA412" s="74" t="n"/>
      <c r="CB412" s="74" t="n"/>
      <c r="CC412" s="74" t="n"/>
      <c r="CD412" s="74" t="n"/>
      <c r="CE412" s="74" t="n"/>
      <c r="CF412" s="74" t="n"/>
      <c r="CG412" s="74" t="n"/>
      <c r="CH412" s="74" t="n"/>
      <c r="CI412" s="74" t="n"/>
      <c r="CJ412" s="74" t="n"/>
      <c r="CK412" s="74" t="n"/>
      <c r="CL412" s="74" t="n"/>
      <c r="CM412" s="74" t="n"/>
      <c r="CN412" s="74" t="n"/>
      <c r="CO412" s="74" t="n"/>
      <c r="CP412" s="74" t="n"/>
      <c r="CQ412" s="74" t="n"/>
      <c r="CR412" s="74" t="n"/>
      <c r="CS412" s="74" t="n"/>
      <c r="CT412" s="74" t="n"/>
      <c r="CU412" s="74" t="n"/>
      <c r="CV412" s="74" t="n"/>
      <c r="CW412" s="74" t="n"/>
      <c r="CX412" s="74" t="n"/>
      <c r="CY412" s="74" t="n"/>
      <c r="CZ412" s="74" t="n"/>
      <c r="DA412" s="74" t="n"/>
      <c r="DB412" s="74" t="n"/>
      <c r="DC412" s="74" t="inlineStr">
        <is>
          <t>IRIS1728</t>
        </is>
      </c>
      <c r="DD412" s="74" t="inlineStr">
        <is>
          <t>Employee</t>
        </is>
      </c>
      <c r="DE412" s="74" t="inlineStr">
        <is>
          <t>Active</t>
        </is>
      </c>
      <c r="DF412" s="74" t="inlineStr">
        <is>
          <t>Vijay Sakpal</t>
        </is>
      </c>
      <c r="DG412" s="164" t="n">
        <v>43290</v>
      </c>
      <c r="DH412" s="74" t="inlineStr">
        <is>
          <t>Team Lead</t>
        </is>
      </c>
      <c r="DI412" s="74" t="inlineStr">
        <is>
          <t>Customer Success &amp; Support</t>
        </is>
      </c>
      <c r="DJ412" s="74" t="inlineStr">
        <is>
          <t>Technical Support</t>
        </is>
      </c>
      <c r="DK412" s="74" t="inlineStr">
        <is>
          <t>Team Lead</t>
        </is>
      </c>
      <c r="DL412" s="74" t="inlineStr">
        <is>
          <t>L5 – Lead · IC</t>
        </is>
      </c>
      <c r="DM412" s="74" t="inlineStr">
        <is>
          <t>B.SC</t>
        </is>
      </c>
      <c r="DN412" s="74" t="inlineStr">
        <is>
          <t>Yunus Patel</t>
        </is>
      </c>
      <c r="DO412" s="74" t="inlineStr">
        <is>
          <t>N-4</t>
        </is>
      </c>
      <c r="DP412" s="74" t="inlineStr">
        <is>
          <t>Individual Contributor</t>
        </is>
      </c>
      <c r="DQ412" s="74" t="inlineStr">
        <is>
          <t>6 years, 7 months, 0 days</t>
        </is>
      </c>
      <c r="DR412" s="74" t="inlineStr">
        <is>
          <t>7 years, 11 months, 11 days</t>
        </is>
      </c>
      <c r="DS412" s="74" t="inlineStr">
        <is>
          <t>14 years, 6 months, 11 days</t>
        </is>
      </c>
      <c r="DT412" s="74" t="n"/>
      <c r="DU412" s="74" t="inlineStr">
        <is>
          <t>Suptech</t>
        </is>
      </c>
      <c r="DV412" s="74" t="inlineStr">
        <is>
          <t>iFile</t>
        </is>
      </c>
      <c r="DW412" s="74" t="inlineStr">
        <is>
          <t>Support</t>
        </is>
      </c>
      <c r="DX412" s="74" t="inlineStr">
        <is>
          <t>Product Support</t>
        </is>
      </c>
      <c r="DY412" s="74" t="inlineStr">
        <is>
          <t>No</t>
        </is>
      </c>
      <c r="DZ412" s="74" t="inlineStr">
        <is>
          <t>Product/Project</t>
        </is>
      </c>
      <c r="EA412" s="74" t="inlineStr">
        <is>
          <t>Tech Support</t>
        </is>
      </c>
      <c r="EB412" s="74" t="inlineStr">
        <is>
          <t>Non-technical</t>
        </is>
      </c>
      <c r="EC412" s="74" t="inlineStr">
        <is>
          <t>Client Side</t>
        </is>
      </c>
      <c r="ED412" s="74" t="n"/>
      <c r="EE412"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2" s="74"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EG412" s="74" t="n">
        <v>3</v>
      </c>
      <c r="EH412" s="74" t="inlineStr">
        <is>
          <t>Not Available</t>
        </is>
      </c>
      <c r="EI412" s="74" t="inlineStr">
        <is>
          <t>Team Lead</t>
        </is>
      </c>
      <c r="EJ412" s="74" t="n"/>
      <c r="EK412" s="74" t="n">
        <v>3</v>
      </c>
      <c r="EL412" s="74" t="inlineStr">
        <is>
          <t>Low</t>
        </is>
      </c>
      <c r="EM412" s="74" t="inlineStr">
        <is>
          <t>Reliable Specialist</t>
        </is>
      </c>
      <c r="EN412" s="74" t="inlineStr">
        <is>
          <t>No</t>
        </is>
      </c>
      <c r="EO412" s="74" t="inlineStr">
        <is>
          <t>No</t>
        </is>
      </c>
      <c r="EP412" s="74" t="inlineStr">
        <is>
          <t>No</t>
        </is>
      </c>
      <c r="EQ412" s="74" t="n"/>
      <c r="ER412" s="74" t="inlineStr">
        <is>
          <t>Customer success methods; communication &amp; de-escalation; product/domain depth; ticketing &amp; SLA tools</t>
        </is>
      </c>
      <c r="ES412" s="74" t="inlineStr">
        <is>
          <t>Transition to leadership: people management &amp; delegation, mentoring/coaching, project ownership &amp; stakeholder management, prioritisation under ambiguity, presentation &amp; influence skills</t>
        </is>
      </c>
      <c r="ET412" s="74" t="n"/>
      <c r="EU412" s="74" t="n"/>
      <c r="EV412" s="130" t="n"/>
      <c r="EW412" s="131" t="n"/>
      <c r="EX412" s="131" t="n"/>
      <c r="EY412" s="131" t="n"/>
      <c r="EZ412" s="131" t="n"/>
      <c r="FA412" s="131" t="n"/>
      <c r="FB412" s="131" t="n"/>
      <c r="FC412" s="131" t="n"/>
    </row>
    <row r="413" ht="250" customHeight="1">
      <c r="A413" s="109" t="inlineStr">
        <is>
          <t>Mapped</t>
        </is>
      </c>
      <c r="B413" s="109" t="inlineStr">
        <is>
          <t>iFile</t>
        </is>
      </c>
      <c r="C413" s="110" t="inlineStr">
        <is>
          <t>IRIS2046</t>
        </is>
      </c>
      <c r="D413" s="110" t="inlineStr">
        <is>
          <t>Bhagyashree Bauskar</t>
        </is>
      </c>
      <c r="E413" s="110" t="inlineStr">
        <is>
          <t>Support</t>
        </is>
      </c>
      <c r="F413" s="162" t="inlineStr">
        <is>
          <t>Client Solutions Executive</t>
        </is>
      </c>
      <c r="G413" s="162" t="inlineStr">
        <is>
          <t>Senior Support Executive</t>
        </is>
      </c>
      <c r="H413" s="162" t="inlineStr">
        <is>
          <t>L3 – Professional / Associate</t>
        </is>
      </c>
      <c r="I413" s="162" t="inlineStr">
        <is>
          <t>A3</t>
        </is>
      </c>
      <c r="J413" s="166" t="inlineStr">
        <is>
          <t>▲ Up</t>
        </is>
      </c>
      <c r="K413" s="110" t="inlineStr">
        <is>
          <t>Customer Success &amp; Support</t>
        </is>
      </c>
      <c r="L413" s="110" t="inlineStr">
        <is>
          <t>Application &amp; Product Support</t>
        </is>
      </c>
      <c r="M413" s="110" t="n"/>
      <c r="N413" s="110" t="n">
        <v>20</v>
      </c>
      <c r="O413" s="109" t="inlineStr">
        <is>
          <t>P2</t>
        </is>
      </c>
      <c r="P413" s="110" t="inlineStr">
        <is>
          <t>Developing</t>
        </is>
      </c>
      <c r="Q413" s="110" t="inlineStr">
        <is>
          <t>3 Apply</t>
        </is>
      </c>
      <c r="R413" s="110" t="inlineStr">
        <is>
          <t>2–4 yrs</t>
        </is>
      </c>
      <c r="S413" s="110" t="inlineStr">
        <is>
          <t>3–5 · 2–5</t>
        </is>
      </c>
      <c r="T413" s="110" t="inlineStr">
        <is>
          <t>Support / CS Executive</t>
        </is>
      </c>
      <c r="U413" s="110" t="inlineStr">
        <is>
          <t>IRIS Vs Competitor Benchmark — SaaS customer-success ladder: Associate CSM · Regnology: Product Support Specialist · Reg Reporting · IRIS Vs Competitor Benchmark — support tiers: L2 Application Support</t>
        </is>
      </c>
      <c r="V413" s="110" t="inlineStr">
        <is>
          <t>TSIA frameworks and benchmarks; ITIL 4 service desk; Gainsight customer-success practice</t>
        </is>
      </c>
      <c r="W413" s="110" t="inlineStr">
        <is>
          <t>Core 2 · Future 2 · Functional 3 · Leadership not scored</t>
        </is>
      </c>
      <c r="X413" s="73" t="n">
        <v>232</v>
      </c>
      <c r="Y413" s="74" t="inlineStr">
        <is>
          <t>IRIS2046</t>
        </is>
      </c>
      <c r="Z413" s="74" t="inlineStr">
        <is>
          <t>Employee</t>
        </is>
      </c>
      <c r="AA413" s="74" t="inlineStr">
        <is>
          <t>Active</t>
        </is>
      </c>
      <c r="AB413" s="74" t="inlineStr">
        <is>
          <t>Bhagyashree Bauskar</t>
        </is>
      </c>
      <c r="AC413" s="164" t="n">
        <v>44774</v>
      </c>
      <c r="AD413" s="74" t="inlineStr">
        <is>
          <t>Client Solutions Executive</t>
        </is>
      </c>
      <c r="AE413" s="74" t="inlineStr">
        <is>
          <t>MBA</t>
        </is>
      </c>
      <c r="AF413" s="74" t="inlineStr">
        <is>
          <t>Kimaya Mundlye</t>
        </is>
      </c>
      <c r="AG413" s="74" t="inlineStr">
        <is>
          <t>N-5</t>
        </is>
      </c>
      <c r="AH413" s="74" t="inlineStr">
        <is>
          <t>Individual Contributor</t>
        </is>
      </c>
      <c r="AI413" s="74" t="inlineStr">
        <is>
          <t>1 years, 12 months, 0 days</t>
        </is>
      </c>
      <c r="AJ413" s="74" t="inlineStr">
        <is>
          <t>4 years, 0 months, 24 days</t>
        </is>
      </c>
      <c r="AK413" s="74" t="inlineStr">
        <is>
          <t>Suptech</t>
        </is>
      </c>
      <c r="AL413" s="74" t="inlineStr">
        <is>
          <t>iFile</t>
        </is>
      </c>
      <c r="AM413" s="74" t="inlineStr">
        <is>
          <t>Support</t>
        </is>
      </c>
      <c r="AN413" s="74" t="inlineStr">
        <is>
          <t>Product Support</t>
        </is>
      </c>
      <c r="AO413" s="74" t="inlineStr">
        <is>
          <t>No</t>
        </is>
      </c>
      <c r="AP413" s="74" t="inlineStr">
        <is>
          <t>Product/Project</t>
        </is>
      </c>
      <c r="AQ413" s="74" t="inlineStr">
        <is>
          <t>Tech Support</t>
        </is>
      </c>
      <c r="AR413" s="74" t="inlineStr">
        <is>
          <t>Non-technical</t>
        </is>
      </c>
      <c r="AS413" s="74" t="n">
        <v>20</v>
      </c>
      <c r="AT413" s="74" t="inlineStr">
        <is>
          <t>Covered</t>
        </is>
      </c>
      <c r="AU413" s="74" t="n"/>
      <c r="AV413" s="74" t="n"/>
      <c r="AW413" s="74" t="n"/>
      <c r="AX413" s="74" t="n"/>
      <c r="AY413" s="74" t="n"/>
      <c r="AZ413" s="74" t="n"/>
      <c r="BA413" s="74" t="n"/>
      <c r="BB413" s="74" t="n"/>
      <c r="BC413" s="74" t="n"/>
      <c r="BD413" s="74" t="n"/>
      <c r="BE413" s="74" t="n"/>
      <c r="BF413" s="74" t="n"/>
      <c r="BG413" s="74" t="n"/>
      <c r="BH413" s="74" t="n"/>
      <c r="BI413" s="74" t="n"/>
      <c r="BJ413" s="74" t="n"/>
      <c r="BK413" s="74" t="n"/>
      <c r="BL413" s="74" t="n"/>
      <c r="BM413" s="74" t="n"/>
      <c r="BN413" s="74" t="n"/>
      <c r="BO413" s="74" t="n"/>
      <c r="BP413" s="74" t="n"/>
      <c r="BQ413" s="74" t="n"/>
      <c r="BR413" s="74" t="n"/>
      <c r="BS413" s="74" t="n"/>
      <c r="BT413" s="74" t="n"/>
      <c r="BU413" s="74" t="n"/>
      <c r="BV413" s="74" t="n"/>
      <c r="BW413" s="74" t="n"/>
      <c r="BX413" s="74" t="n"/>
      <c r="BY413" s="74" t="n"/>
      <c r="BZ413" s="74" t="n"/>
      <c r="CA413" s="74" t="n"/>
      <c r="CB413" s="74" t="n"/>
      <c r="CC413" s="74" t="n"/>
      <c r="CD413" s="74" t="n"/>
      <c r="CE413" s="74" t="n"/>
      <c r="CF413" s="74" t="n"/>
      <c r="CG413" s="74" t="n"/>
      <c r="CH413" s="74" t="n"/>
      <c r="CI413" s="74" t="n"/>
      <c r="CJ413" s="74" t="n"/>
      <c r="CK413" s="74" t="n"/>
      <c r="CL413" s="74" t="n"/>
      <c r="CM413" s="74" t="n"/>
      <c r="CN413" s="74" t="n"/>
      <c r="CO413" s="74" t="n"/>
      <c r="CP413" s="74" t="n"/>
      <c r="CQ413" s="74" t="n"/>
      <c r="CR413" s="74" t="n"/>
      <c r="CS413" s="74" t="n"/>
      <c r="CT413" s="74" t="n"/>
      <c r="CU413" s="74" t="n"/>
      <c r="CV413" s="74" t="n"/>
      <c r="CW413" s="74" t="n"/>
      <c r="CX413" s="74" t="n"/>
      <c r="CY413" s="74" t="n"/>
      <c r="CZ413" s="74" t="n"/>
      <c r="DA413" s="74" t="n"/>
      <c r="DB413" s="74" t="n"/>
      <c r="DC413" s="74" t="inlineStr">
        <is>
          <t>IRIS2046</t>
        </is>
      </c>
      <c r="DD413" s="74" t="inlineStr">
        <is>
          <t>Employee</t>
        </is>
      </c>
      <c r="DE413" s="74" t="inlineStr">
        <is>
          <t>Active</t>
        </is>
      </c>
      <c r="DF413" s="74" t="inlineStr">
        <is>
          <t>Bhagyashree Bauskar</t>
        </is>
      </c>
      <c r="DG413" s="164" t="n">
        <v>44774</v>
      </c>
      <c r="DH413" s="74" t="inlineStr">
        <is>
          <t>Client Solutions Executive</t>
        </is>
      </c>
      <c r="DI413" s="74" t="inlineStr">
        <is>
          <t>Customer Success &amp; Support</t>
        </is>
      </c>
      <c r="DJ413" s="74" t="inlineStr">
        <is>
          <t>Technical Support</t>
        </is>
      </c>
      <c r="DK413" s="74" t="inlineStr">
        <is>
          <t>Client Solutions Executive</t>
        </is>
      </c>
      <c r="DL413" s="74" t="inlineStr">
        <is>
          <t>L3 – Professional / Associate</t>
        </is>
      </c>
      <c r="DM413" s="74" t="inlineStr">
        <is>
          <t>MBA</t>
        </is>
      </c>
      <c r="DN413" s="74" t="inlineStr">
        <is>
          <t>Kimaya Mundlye</t>
        </is>
      </c>
      <c r="DO413" s="74" t="inlineStr">
        <is>
          <t>N-4</t>
        </is>
      </c>
      <c r="DP413" s="74" t="inlineStr">
        <is>
          <t>Individual Contributor</t>
        </is>
      </c>
      <c r="DQ413" s="74" t="inlineStr">
        <is>
          <t>1 years, 12 months, 0 days</t>
        </is>
      </c>
      <c r="DR413" s="74" t="inlineStr">
        <is>
          <t>3 years, 10 months, 19 days</t>
        </is>
      </c>
      <c r="DS413" s="74" t="inlineStr">
        <is>
          <t>5 years, 10 months, 19 days</t>
        </is>
      </c>
      <c r="DT413" s="74" t="n"/>
      <c r="DU413" s="74" t="inlineStr">
        <is>
          <t>Suptech</t>
        </is>
      </c>
      <c r="DV413" s="74" t="inlineStr">
        <is>
          <t>iFile</t>
        </is>
      </c>
      <c r="DW413" s="74" t="inlineStr">
        <is>
          <t>Support</t>
        </is>
      </c>
      <c r="DX413" s="74" t="inlineStr">
        <is>
          <t>Product Support</t>
        </is>
      </c>
      <c r="DY413" s="74" t="inlineStr">
        <is>
          <t>No</t>
        </is>
      </c>
      <c r="DZ413" s="74" t="inlineStr">
        <is>
          <t>Product/Project</t>
        </is>
      </c>
      <c r="EA413" s="74" t="inlineStr">
        <is>
          <t>Tech Support</t>
        </is>
      </c>
      <c r="EB413" s="74" t="inlineStr">
        <is>
          <t>Non-technical</t>
        </is>
      </c>
      <c r="EC413" s="74" t="inlineStr">
        <is>
          <t>Hybrid</t>
        </is>
      </c>
      <c r="ED413" s="74" t="n"/>
      <c r="EE413"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3" s="74"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EG413" s="74" t="n">
        <v>5</v>
      </c>
      <c r="EH413" s="74" t="n"/>
      <c r="EI413" s="74" t="inlineStr">
        <is>
          <t>Client Solutions Executive</t>
        </is>
      </c>
      <c r="EJ413" s="74" t="n"/>
      <c r="EK413" s="74" t="n">
        <v>5</v>
      </c>
      <c r="EL413" s="74" t="inlineStr">
        <is>
          <t>High</t>
        </is>
      </c>
      <c r="EM413" s="74" t="inlineStr">
        <is>
          <t>High Impact / Growth Talent</t>
        </is>
      </c>
      <c r="EN413" s="74" t="n"/>
      <c r="EO413" s="74" t="n"/>
      <c r="EP413" s="74" t="n"/>
      <c r="EQ413" s="74" t="n"/>
      <c r="ER413" s="74" t="inlineStr">
        <is>
          <t>Customer success methods; communication &amp; de-escalation; product/domain depth; ticketing &amp; SLA tools</t>
        </is>
      </c>
      <c r="ES413" s="74" t="inlineStr">
        <is>
          <t>Transition to leadership: people management &amp; delegation, mentoring/coaching, project ownership &amp; stakeholder management, prioritisation under ambiguity, presentation &amp; influence skills</t>
        </is>
      </c>
      <c r="ET413" s="74" t="n"/>
      <c r="EU413" s="74" t="n"/>
      <c r="EV413" s="130" t="n"/>
      <c r="EW413" s="131" t="n"/>
      <c r="EX413" s="131" t="n"/>
      <c r="EY413" s="131" t="n"/>
      <c r="EZ413" s="131" t="n"/>
      <c r="FA413" s="131" t="n"/>
      <c r="FB413" s="131" t="n"/>
      <c r="FC413" s="131" t="n"/>
    </row>
    <row r="414" ht="250" customHeight="1">
      <c r="A414" s="109" t="inlineStr">
        <is>
          <t>Mapped</t>
        </is>
      </c>
      <c r="B414" s="109" t="inlineStr">
        <is>
          <t>iFile</t>
        </is>
      </c>
      <c r="C414" s="110" t="inlineStr">
        <is>
          <t>IRIS2047</t>
        </is>
      </c>
      <c r="D414" s="110" t="inlineStr">
        <is>
          <t>Dipeeka Yewale</t>
        </is>
      </c>
      <c r="E414" s="110" t="inlineStr">
        <is>
          <t>Support</t>
        </is>
      </c>
      <c r="F414" s="162" t="inlineStr">
        <is>
          <t>Client Solutions Executive</t>
        </is>
      </c>
      <c r="G414" s="162" t="inlineStr">
        <is>
          <t>Senior Support Executive</t>
        </is>
      </c>
      <c r="H414" s="162" t="inlineStr">
        <is>
          <t>L3 – Professional / Associate</t>
        </is>
      </c>
      <c r="I414" s="162" t="inlineStr">
        <is>
          <t>A3</t>
        </is>
      </c>
      <c r="J414" s="166" t="inlineStr">
        <is>
          <t>▲ Up</t>
        </is>
      </c>
      <c r="K414" s="110" t="inlineStr">
        <is>
          <t>Customer Success &amp; Support</t>
        </is>
      </c>
      <c r="L414" s="110" t="inlineStr">
        <is>
          <t>Application &amp; Product Support</t>
        </is>
      </c>
      <c r="M414" s="110" t="n"/>
      <c r="N414" s="110" t="n">
        <v>19</v>
      </c>
      <c r="O414" s="109" t="inlineStr">
        <is>
          <t>P2</t>
        </is>
      </c>
      <c r="P414" s="110" t="inlineStr">
        <is>
          <t>Developing</t>
        </is>
      </c>
      <c r="Q414" s="110" t="inlineStr">
        <is>
          <t>3 Apply</t>
        </is>
      </c>
      <c r="R414" s="110" t="inlineStr">
        <is>
          <t>2–4 yrs</t>
        </is>
      </c>
      <c r="S414" s="110" t="inlineStr">
        <is>
          <t>3–5 · 2–5</t>
        </is>
      </c>
      <c r="T414" s="110" t="inlineStr">
        <is>
          <t>Support / CS Executive</t>
        </is>
      </c>
      <c r="U414" s="110" t="inlineStr">
        <is>
          <t>IRIS Vs Competitor Benchmark — SaaS customer-success ladder: Associate CSM · Regnology: Product Support Specialist · Reg Reporting · IRIS Vs Competitor Benchmark — support tiers: L2 Application Support</t>
        </is>
      </c>
      <c r="V414" s="110" t="inlineStr">
        <is>
          <t>TSIA frameworks and benchmarks; ITIL 4 service desk; Gainsight customer-success practice</t>
        </is>
      </c>
      <c r="W414" s="110" t="inlineStr">
        <is>
          <t>Core 2 · Future 2 · Functional 3 · Leadership not scored</t>
        </is>
      </c>
      <c r="X414" s="73" t="n">
        <v>233</v>
      </c>
      <c r="Y414" s="74" t="inlineStr">
        <is>
          <t>IRIS2047</t>
        </is>
      </c>
      <c r="Z414" s="74" t="inlineStr">
        <is>
          <t>Employee</t>
        </is>
      </c>
      <c r="AA414" s="74" t="inlineStr">
        <is>
          <t>Active</t>
        </is>
      </c>
      <c r="AB414" s="74" t="inlineStr">
        <is>
          <t>Dipeeka Yewale</t>
        </is>
      </c>
      <c r="AC414" s="164" t="n">
        <v>44774</v>
      </c>
      <c r="AD414" s="74" t="inlineStr">
        <is>
          <t>Client Solutions Executive</t>
        </is>
      </c>
      <c r="AE414" s="74" t="inlineStr">
        <is>
          <t>B.Com</t>
        </is>
      </c>
      <c r="AF414" s="74" t="inlineStr">
        <is>
          <t>Kimaya Mundlye</t>
        </is>
      </c>
      <c r="AG414" s="74" t="inlineStr">
        <is>
          <t>N-5</t>
        </is>
      </c>
      <c r="AH414" s="74" t="inlineStr">
        <is>
          <t>Individual Contributor</t>
        </is>
      </c>
      <c r="AI414" s="74" t="inlineStr">
        <is>
          <t>0 years, 0 months, 0 days</t>
        </is>
      </c>
      <c r="AJ414" s="74" t="inlineStr">
        <is>
          <t>4 years, 0 months, 24 days</t>
        </is>
      </c>
      <c r="AK414" s="74" t="inlineStr">
        <is>
          <t>Suptech</t>
        </is>
      </c>
      <c r="AL414" s="74" t="inlineStr">
        <is>
          <t>iFile</t>
        </is>
      </c>
      <c r="AM414" s="74" t="inlineStr">
        <is>
          <t>Support</t>
        </is>
      </c>
      <c r="AN414" s="74" t="inlineStr">
        <is>
          <t>Product Support</t>
        </is>
      </c>
      <c r="AO414" s="74" t="inlineStr">
        <is>
          <t>No</t>
        </is>
      </c>
      <c r="AP414" s="74" t="inlineStr">
        <is>
          <t>Product/Project</t>
        </is>
      </c>
      <c r="AQ414" s="74" t="inlineStr">
        <is>
          <t>Tech Support</t>
        </is>
      </c>
      <c r="AR414" s="74" t="inlineStr">
        <is>
          <t>Non-technical</t>
        </is>
      </c>
      <c r="AS414" s="74" t="n">
        <v>20</v>
      </c>
      <c r="AT414" s="74" t="inlineStr">
        <is>
          <t>Covered</t>
        </is>
      </c>
      <c r="AU414" s="74" t="n"/>
      <c r="AV414" s="74" t="n"/>
      <c r="AW414" s="74" t="n"/>
      <c r="AX414" s="74" t="n"/>
      <c r="AY414" s="74" t="n"/>
      <c r="AZ414" s="74" t="n"/>
      <c r="BA414" s="74" t="n"/>
      <c r="BB414" s="74" t="n"/>
      <c r="BC414" s="74" t="n"/>
      <c r="BD414" s="74" t="n"/>
      <c r="BE414" s="74" t="n"/>
      <c r="BF414" s="74" t="n"/>
      <c r="BG414" s="74" t="n"/>
      <c r="BH414" s="74" t="n"/>
      <c r="BI414" s="74" t="n"/>
      <c r="BJ414" s="74" t="n"/>
      <c r="BK414" s="74" t="n"/>
      <c r="BL414" s="74" t="n"/>
      <c r="BM414" s="74" t="n"/>
      <c r="BN414" s="74" t="n"/>
      <c r="BO414" s="74" t="n"/>
      <c r="BP414" s="74" t="n"/>
      <c r="BQ414" s="74" t="n"/>
      <c r="BR414" s="74" t="n"/>
      <c r="BS414" s="74" t="n"/>
      <c r="BT414" s="74" t="n"/>
      <c r="BU414" s="74" t="n"/>
      <c r="BV414" s="74" t="n"/>
      <c r="BW414" s="74" t="n"/>
      <c r="BX414" s="74" t="n"/>
      <c r="BY414" s="74" t="n"/>
      <c r="BZ414" s="74" t="n"/>
      <c r="CA414" s="74" t="n"/>
      <c r="CB414" s="74" t="n"/>
      <c r="CC414" s="74" t="n"/>
      <c r="CD414" s="74" t="n"/>
      <c r="CE414" s="74" t="n"/>
      <c r="CF414" s="74" t="n"/>
      <c r="CG414" s="74" t="n"/>
      <c r="CH414" s="74" t="n"/>
      <c r="CI414" s="74" t="n"/>
      <c r="CJ414" s="74" t="n"/>
      <c r="CK414" s="74" t="n"/>
      <c r="CL414" s="74" t="n"/>
      <c r="CM414" s="74" t="n"/>
      <c r="CN414" s="74" t="n"/>
      <c r="CO414" s="74" t="n"/>
      <c r="CP414" s="74" t="n"/>
      <c r="CQ414" s="74" t="n"/>
      <c r="CR414" s="74" t="n"/>
      <c r="CS414" s="74" t="n"/>
      <c r="CT414" s="74" t="n"/>
      <c r="CU414" s="74" t="n"/>
      <c r="CV414" s="74" t="n"/>
      <c r="CW414" s="74" t="n"/>
      <c r="CX414" s="74" t="n"/>
      <c r="CY414" s="74" t="n"/>
      <c r="CZ414" s="74" t="n"/>
      <c r="DA414" s="74" t="n"/>
      <c r="DB414" s="74" t="n"/>
      <c r="DC414" s="74" t="inlineStr">
        <is>
          <t>IRIS2047</t>
        </is>
      </c>
      <c r="DD414" s="74" t="inlineStr">
        <is>
          <t>Employee</t>
        </is>
      </c>
      <c r="DE414" s="74" t="inlineStr">
        <is>
          <t>Active</t>
        </is>
      </c>
      <c r="DF414" s="74" t="inlineStr">
        <is>
          <t>Dipeeka Yewale</t>
        </is>
      </c>
      <c r="DG414" s="164" t="n">
        <v>44774</v>
      </c>
      <c r="DH414" s="74" t="inlineStr">
        <is>
          <t>Client Solutions Executive</t>
        </is>
      </c>
      <c r="DI414" s="74" t="inlineStr">
        <is>
          <t>Customer Success &amp; Support</t>
        </is>
      </c>
      <c r="DJ414" s="74" t="inlineStr">
        <is>
          <t>Technical Support</t>
        </is>
      </c>
      <c r="DK414" s="74" t="inlineStr">
        <is>
          <t>Client Solutions Executive</t>
        </is>
      </c>
      <c r="DL414" s="74" t="inlineStr">
        <is>
          <t>L3 – Professional / Associate</t>
        </is>
      </c>
      <c r="DM414" s="74" t="inlineStr">
        <is>
          <t>B.Com</t>
        </is>
      </c>
      <c r="DN414" s="74" t="inlineStr">
        <is>
          <t>Kimaya Mundlye</t>
        </is>
      </c>
      <c r="DO414" s="74" t="inlineStr">
        <is>
          <t>N-4</t>
        </is>
      </c>
      <c r="DP414" s="74" t="inlineStr">
        <is>
          <t>Individual Contributor</t>
        </is>
      </c>
      <c r="DQ414" s="74" t="inlineStr">
        <is>
          <t>0 years, 0 months, 0 days</t>
        </is>
      </c>
      <c r="DR414" s="74" t="inlineStr">
        <is>
          <t>3 years, 10 months, 19 days</t>
        </is>
      </c>
      <c r="DS414" s="74" t="inlineStr">
        <is>
          <t>3 years, 10 months, 19 days</t>
        </is>
      </c>
      <c r="DT414" s="74" t="n"/>
      <c r="DU414" s="74" t="inlineStr">
        <is>
          <t>Suptech</t>
        </is>
      </c>
      <c r="DV414" s="74" t="inlineStr">
        <is>
          <t>iFile</t>
        </is>
      </c>
      <c r="DW414" s="74" t="inlineStr">
        <is>
          <t>Support</t>
        </is>
      </c>
      <c r="DX414" s="74" t="inlineStr">
        <is>
          <t>Product Support</t>
        </is>
      </c>
      <c r="DY414" s="74" t="inlineStr">
        <is>
          <t>No</t>
        </is>
      </c>
      <c r="DZ414" s="74" t="inlineStr">
        <is>
          <t>Product/Project</t>
        </is>
      </c>
      <c r="EA414" s="74" t="inlineStr">
        <is>
          <t>Tech Support</t>
        </is>
      </c>
      <c r="EB414" s="74" t="inlineStr">
        <is>
          <t>Non-technical</t>
        </is>
      </c>
      <c r="EC414" s="74" t="inlineStr">
        <is>
          <t>Remote - Mumbai</t>
        </is>
      </c>
      <c r="ED414" s="74" t="n"/>
      <c r="EE414"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4" s="74"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EG414" s="74" t="n">
        <v>3</v>
      </c>
      <c r="EH414" s="74" t="n"/>
      <c r="EI414" s="74" t="inlineStr">
        <is>
          <t>Client Solutions Executive</t>
        </is>
      </c>
      <c r="EJ414" s="74" t="n"/>
      <c r="EK414" s="74" t="n">
        <v>3</v>
      </c>
      <c r="EL414" s="74" t="inlineStr">
        <is>
          <t>Medium</t>
        </is>
      </c>
      <c r="EM414" s="74" t="inlineStr">
        <is>
          <t>Core Contributor</t>
        </is>
      </c>
      <c r="EN414" s="74" t="n"/>
      <c r="EO414" s="74" t="n"/>
      <c r="EP414" s="74" t="n"/>
      <c r="EQ414" s="74" t="n"/>
      <c r="ER414" s="74" t="inlineStr">
        <is>
          <t>Customer success methods; communication &amp; de-escalation; product/domain depth; ticketing &amp; SLA tools</t>
        </is>
      </c>
      <c r="ES414" s="74" t="inlineStr">
        <is>
          <t>Transition to leadership: people management &amp; delegation, mentoring/coaching, project ownership &amp; stakeholder management, prioritisation under ambiguity, presentation &amp; influence skills</t>
        </is>
      </c>
      <c r="ET414" s="74" t="n"/>
      <c r="EU414" s="74" t="n"/>
      <c r="EV414" s="130" t="n"/>
      <c r="EW414" s="131" t="n"/>
      <c r="EX414" s="131" t="n"/>
      <c r="EY414" s="131" t="n"/>
      <c r="EZ414" s="131" t="n"/>
      <c r="FA414" s="131" t="n"/>
      <c r="FB414" s="131" t="n"/>
      <c r="FC414" s="131" t="n"/>
    </row>
    <row r="415" ht="250" customHeight="1">
      <c r="A415" s="109" t="inlineStr">
        <is>
          <t>Mapped</t>
        </is>
      </c>
      <c r="B415" s="109" t="inlineStr">
        <is>
          <t>iFile</t>
        </is>
      </c>
      <c r="C415" s="110" t="inlineStr">
        <is>
          <t>IRIS1919</t>
        </is>
      </c>
      <c r="D415" s="110" t="inlineStr">
        <is>
          <t>Jyoti Patil</t>
        </is>
      </c>
      <c r="E415" s="110" t="inlineStr">
        <is>
          <t>Support</t>
        </is>
      </c>
      <c r="F415" s="162" t="inlineStr">
        <is>
          <t>Tech Support Executive</t>
        </is>
      </c>
      <c r="G415" s="162" t="inlineStr">
        <is>
          <t>Senior Support Executive</t>
        </is>
      </c>
      <c r="H415" s="162" t="inlineStr">
        <is>
          <t>L3 – Professional / Associate</t>
        </is>
      </c>
      <c r="I415" s="162" t="inlineStr">
        <is>
          <t>A3</t>
        </is>
      </c>
      <c r="J415" s="166" t="inlineStr">
        <is>
          <t>▲ Up</t>
        </is>
      </c>
      <c r="K415" s="110" t="inlineStr">
        <is>
          <t>Customer Success &amp; Support</t>
        </is>
      </c>
      <c r="L415" s="110" t="inlineStr">
        <is>
          <t>Application &amp; Product Support</t>
        </is>
      </c>
      <c r="M415" s="110" t="n"/>
      <c r="N415" s="110" t="n">
        <v>20</v>
      </c>
      <c r="O415" s="109" t="inlineStr">
        <is>
          <t>P2</t>
        </is>
      </c>
      <c r="P415" s="110" t="inlineStr">
        <is>
          <t>Developing</t>
        </is>
      </c>
      <c r="Q415" s="110" t="inlineStr">
        <is>
          <t>3 Apply</t>
        </is>
      </c>
      <c r="R415" s="110" t="inlineStr">
        <is>
          <t>2–4 yrs</t>
        </is>
      </c>
      <c r="S415" s="110" t="inlineStr">
        <is>
          <t>3–5 · 2–5</t>
        </is>
      </c>
      <c r="T415" s="110" t="inlineStr">
        <is>
          <t>Support / CS Executive</t>
        </is>
      </c>
      <c r="U415" s="110" t="inlineStr">
        <is>
          <t>IRIS Vs Competitor Benchmark — SaaS customer-success ladder: Associate CSM · Regnology: Product Support Specialist · Reg Reporting · IRIS Vs Competitor Benchmark — support tiers: L2 Application Support</t>
        </is>
      </c>
      <c r="V415" s="110" t="inlineStr">
        <is>
          <t>TSIA frameworks and benchmarks; ITIL 4 service desk; Gainsight customer-success practice</t>
        </is>
      </c>
      <c r="W415" s="110" t="inlineStr">
        <is>
          <t>Core 2 · Future 2 · Functional 3 · Leadership not scored</t>
        </is>
      </c>
      <c r="X415" s="73" t="n">
        <v>183</v>
      </c>
      <c r="Y415" s="74" t="inlineStr">
        <is>
          <t>IRIS1919</t>
        </is>
      </c>
      <c r="Z415" s="74" t="inlineStr">
        <is>
          <t>Employee</t>
        </is>
      </c>
      <c r="AA415" s="74" t="inlineStr">
        <is>
          <t>Active</t>
        </is>
      </c>
      <c r="AB415" s="74" t="inlineStr">
        <is>
          <t>Jyoti Patil</t>
        </is>
      </c>
      <c r="AC415" s="164" t="n">
        <v>44357</v>
      </c>
      <c r="AD415" s="74" t="inlineStr">
        <is>
          <t>Tech Support Executive</t>
        </is>
      </c>
      <c r="AE415" s="74" t="inlineStr">
        <is>
          <t>B.E</t>
        </is>
      </c>
      <c r="AF415" s="74" t="inlineStr">
        <is>
          <t>Yunus Patel</t>
        </is>
      </c>
      <c r="AG415" s="74" t="inlineStr">
        <is>
          <t>N-5</t>
        </is>
      </c>
      <c r="AH415" s="74" t="inlineStr">
        <is>
          <t>Individual Contributor</t>
        </is>
      </c>
      <c r="AI415" s="74" t="inlineStr">
        <is>
          <t>3 years, 0 months, 0 days</t>
        </is>
      </c>
      <c r="AJ415" s="74" t="inlineStr">
        <is>
          <t>5 years, 2 months, 15 days</t>
        </is>
      </c>
      <c r="AK415" s="74" t="inlineStr">
        <is>
          <t>Suptech</t>
        </is>
      </c>
      <c r="AL415" s="74" t="inlineStr">
        <is>
          <t>iFile</t>
        </is>
      </c>
      <c r="AM415" s="74" t="inlineStr">
        <is>
          <t>Support</t>
        </is>
      </c>
      <c r="AN415" s="74" t="inlineStr">
        <is>
          <t>Product Support</t>
        </is>
      </c>
      <c r="AO415" s="74" t="inlineStr">
        <is>
          <t>No</t>
        </is>
      </c>
      <c r="AP415" s="74" t="inlineStr">
        <is>
          <t>Product/Project</t>
        </is>
      </c>
      <c r="AQ415" s="74" t="inlineStr">
        <is>
          <t>Tech Support</t>
        </is>
      </c>
      <c r="AR415" s="74" t="inlineStr">
        <is>
          <t>Non-technical</t>
        </is>
      </c>
      <c r="AS415" s="74" t="n">
        <v>20</v>
      </c>
      <c r="AT415" s="74" t="inlineStr">
        <is>
          <t>Covered</t>
        </is>
      </c>
      <c r="AU415" s="74" t="n"/>
      <c r="AV415" s="74" t="n"/>
      <c r="AW415" s="74" t="n"/>
      <c r="AX415" s="74" t="n"/>
      <c r="AY415" s="74" t="n"/>
      <c r="AZ415" s="74" t="n"/>
      <c r="BA415" s="74" t="n"/>
      <c r="BB415" s="74" t="n"/>
      <c r="BC415" s="74" t="n"/>
      <c r="BD415" s="74" t="n"/>
      <c r="BE415" s="74" t="n"/>
      <c r="BF415" s="74" t="n"/>
      <c r="BG415" s="74" t="n"/>
      <c r="BH415" s="74" t="n"/>
      <c r="BI415" s="74" t="n"/>
      <c r="BJ415" s="74" t="n"/>
      <c r="BK415" s="74" t="n"/>
      <c r="BL415" s="74" t="n"/>
      <c r="BM415" s="74" t="n"/>
      <c r="BN415" s="74" t="n"/>
      <c r="BO415" s="74" t="n"/>
      <c r="BP415" s="74" t="n"/>
      <c r="BQ415" s="74" t="n"/>
      <c r="BR415" s="74" t="n"/>
      <c r="BS415" s="74" t="n"/>
      <c r="BT415" s="74" t="n"/>
      <c r="BU415" s="74" t="n"/>
      <c r="BV415" s="74" t="n"/>
      <c r="BW415" s="74" t="n"/>
      <c r="BX415" s="74" t="n"/>
      <c r="BY415" s="74" t="n"/>
      <c r="BZ415" s="74" t="n"/>
      <c r="CA415" s="74" t="n"/>
      <c r="CB415" s="74" t="n"/>
      <c r="CC415" s="74" t="n"/>
      <c r="CD415" s="74" t="n"/>
      <c r="CE415" s="74" t="n"/>
      <c r="CF415" s="74" t="n"/>
      <c r="CG415" s="74" t="n"/>
      <c r="CH415" s="74" t="n"/>
      <c r="CI415" s="74" t="n"/>
      <c r="CJ415" s="74" t="n"/>
      <c r="CK415" s="74" t="n"/>
      <c r="CL415" s="74" t="n"/>
      <c r="CM415" s="74" t="n"/>
      <c r="CN415" s="74" t="n"/>
      <c r="CO415" s="74" t="n"/>
      <c r="CP415" s="74" t="n"/>
      <c r="CQ415" s="74" t="n"/>
      <c r="CR415" s="74" t="n"/>
      <c r="CS415" s="74" t="n"/>
      <c r="CT415" s="74" t="n"/>
      <c r="CU415" s="74" t="n"/>
      <c r="CV415" s="74" t="n"/>
      <c r="CW415" s="74" t="n"/>
      <c r="CX415" s="74" t="n"/>
      <c r="CY415" s="74" t="n"/>
      <c r="CZ415" s="74" t="n"/>
      <c r="DA415" s="74" t="n"/>
      <c r="DB415" s="74" t="n"/>
      <c r="DC415" s="74" t="inlineStr">
        <is>
          <t>IRIS1919</t>
        </is>
      </c>
      <c r="DD415" s="74" t="inlineStr">
        <is>
          <t>Employee</t>
        </is>
      </c>
      <c r="DE415" s="74" t="inlineStr">
        <is>
          <t>Active</t>
        </is>
      </c>
      <c r="DF415" s="74" t="inlineStr">
        <is>
          <t>Jyoti Patil</t>
        </is>
      </c>
      <c r="DG415" s="164" t="n">
        <v>44357</v>
      </c>
      <c r="DH415" s="74" t="inlineStr">
        <is>
          <t>Tech Support Executive</t>
        </is>
      </c>
      <c r="DI415" s="74" t="inlineStr">
        <is>
          <t>Customer Success &amp; Support</t>
        </is>
      </c>
      <c r="DJ415" s="74" t="inlineStr">
        <is>
          <t>Technical Support</t>
        </is>
      </c>
      <c r="DK415" s="74" t="inlineStr">
        <is>
          <t>Tech Support Executive</t>
        </is>
      </c>
      <c r="DL415" s="74" t="inlineStr">
        <is>
          <t>L3 – Professional / Associate</t>
        </is>
      </c>
      <c r="DM415" s="74" t="inlineStr">
        <is>
          <t>B.E</t>
        </is>
      </c>
      <c r="DN415" s="74" t="inlineStr">
        <is>
          <t>Yunus Patel</t>
        </is>
      </c>
      <c r="DO415" s="74" t="inlineStr">
        <is>
          <t>N-4</t>
        </is>
      </c>
      <c r="DP415" s="74" t="inlineStr">
        <is>
          <t>Individual Contributor</t>
        </is>
      </c>
      <c r="DQ415" s="74" t="inlineStr">
        <is>
          <t>3 years, 0 months, 0 days</t>
        </is>
      </c>
      <c r="DR415" s="74" t="inlineStr">
        <is>
          <t>5 years, 0 months, 10 days</t>
        </is>
      </c>
      <c r="DS415" s="74" t="inlineStr">
        <is>
          <t>8 years, 0 months, 10 days</t>
        </is>
      </c>
      <c r="DT415" s="74" t="n"/>
      <c r="DU415" s="74" t="inlineStr">
        <is>
          <t>Suptech</t>
        </is>
      </c>
      <c r="DV415" s="74" t="inlineStr">
        <is>
          <t>iFile</t>
        </is>
      </c>
      <c r="DW415" s="74" t="inlineStr">
        <is>
          <t>Support</t>
        </is>
      </c>
      <c r="DX415" s="74" t="inlineStr">
        <is>
          <t>Product Support</t>
        </is>
      </c>
      <c r="DY415" s="74" t="inlineStr">
        <is>
          <t>No</t>
        </is>
      </c>
      <c r="DZ415" s="74" t="inlineStr">
        <is>
          <t>Product/Project</t>
        </is>
      </c>
      <c r="EA415" s="74" t="inlineStr">
        <is>
          <t>Tech Support</t>
        </is>
      </c>
      <c r="EB415" s="74" t="inlineStr">
        <is>
          <t>Non-technical</t>
        </is>
      </c>
      <c r="EC415" s="74" t="inlineStr">
        <is>
          <t>Remote - Mumbai</t>
        </is>
      </c>
      <c r="ED415" s="74" t="n"/>
      <c r="EE415"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5" s="74"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EG415" s="74" t="n">
        <v>4</v>
      </c>
      <c r="EH415" s="74" t="n"/>
      <c r="EI415" s="74" t="inlineStr">
        <is>
          <t>Tech Support Executive</t>
        </is>
      </c>
      <c r="EJ415" s="74" t="n"/>
      <c r="EK415" s="74" t="n">
        <v>3</v>
      </c>
      <c r="EL415" s="74" t="inlineStr">
        <is>
          <t>Medium</t>
        </is>
      </c>
      <c r="EM415" s="74" t="inlineStr">
        <is>
          <t>Core Contributor</t>
        </is>
      </c>
      <c r="EN415" s="74" t="inlineStr">
        <is>
          <t>No</t>
        </is>
      </c>
      <c r="EO415" s="74" t="inlineStr">
        <is>
          <t>No</t>
        </is>
      </c>
      <c r="EP415" s="74" t="inlineStr">
        <is>
          <t>No</t>
        </is>
      </c>
      <c r="EQ415" s="74" t="n"/>
      <c r="ER415" s="74" t="inlineStr">
        <is>
          <t>Customer success methods; communication &amp; de-escalation; product/domain depth; ticketing &amp; SLA tools</t>
        </is>
      </c>
      <c r="ES415" s="74" t="inlineStr">
        <is>
          <t>Transition to leadership: people management &amp; delegation, mentoring/coaching, project ownership &amp; stakeholder management, prioritisation under ambiguity, presentation &amp; influence skills</t>
        </is>
      </c>
      <c r="ET415" s="74" t="n"/>
      <c r="EU415" s="74" t="n"/>
      <c r="EV415" s="130" t="n"/>
      <c r="EW415" s="131" t="n"/>
      <c r="EX415" s="131" t="n"/>
      <c r="EY415" s="131" t="n"/>
      <c r="EZ415" s="131" t="n"/>
      <c r="FA415" s="131" t="n"/>
      <c r="FB415" s="131" t="n"/>
      <c r="FC415" s="131" t="n"/>
    </row>
    <row r="416" ht="250" customHeight="1">
      <c r="A416" s="109" t="inlineStr">
        <is>
          <t>Mapped</t>
        </is>
      </c>
      <c r="B416" s="109" t="inlineStr">
        <is>
          <t>iFile</t>
        </is>
      </c>
      <c r="C416" s="110" t="inlineStr">
        <is>
          <t>IRIS1931</t>
        </is>
      </c>
      <c r="D416" s="110" t="inlineStr">
        <is>
          <t>Manohar Golbane</t>
        </is>
      </c>
      <c r="E416" s="110" t="inlineStr">
        <is>
          <t>Support</t>
        </is>
      </c>
      <c r="F416" s="162" t="inlineStr">
        <is>
          <t>Analyst</t>
        </is>
      </c>
      <c r="G416" s="162" t="inlineStr">
        <is>
          <t>Senior Support Executive</t>
        </is>
      </c>
      <c r="H416" s="162" t="inlineStr">
        <is>
          <t>L3 – Professional / Associate</t>
        </is>
      </c>
      <c r="I416" s="162" t="inlineStr">
        <is>
          <t>A3</t>
        </is>
      </c>
      <c r="J416" s="166" t="inlineStr">
        <is>
          <t>▲ Up</t>
        </is>
      </c>
      <c r="K416" s="110" t="inlineStr">
        <is>
          <t>Customer Success &amp; Support</t>
        </is>
      </c>
      <c r="L416" s="110" t="inlineStr">
        <is>
          <t>Application &amp; Product Support</t>
        </is>
      </c>
      <c r="M416" s="110" t="n"/>
      <c r="N416" s="110" t="n">
        <v>20</v>
      </c>
      <c r="O416" s="109" t="inlineStr">
        <is>
          <t>P2</t>
        </is>
      </c>
      <c r="P416" s="110" t="inlineStr">
        <is>
          <t>Developing</t>
        </is>
      </c>
      <c r="Q416" s="110" t="inlineStr">
        <is>
          <t>3 Apply</t>
        </is>
      </c>
      <c r="R416" s="110" t="inlineStr">
        <is>
          <t>2–4 yrs</t>
        </is>
      </c>
      <c r="S416" s="110" t="inlineStr">
        <is>
          <t>3–5 · 2–5</t>
        </is>
      </c>
      <c r="T416" s="110" t="inlineStr">
        <is>
          <t>Support / CS Executive</t>
        </is>
      </c>
      <c r="U416" s="110" t="inlineStr">
        <is>
          <t>IRIS Vs Competitor Benchmark — SaaS customer-success ladder: Associate CSM · Regnology: Product Support Specialist · Reg Reporting · IRIS Vs Competitor Benchmark — support tiers: L2 Application Support</t>
        </is>
      </c>
      <c r="V416" s="110" t="inlineStr">
        <is>
          <t>TSIA frameworks and benchmarks; ITIL 4 service desk; Gainsight customer-success practice</t>
        </is>
      </c>
      <c r="W416" s="110" t="inlineStr">
        <is>
          <t>Core 2 · Future 2 · Functional 3 · Leadership not scored</t>
        </is>
      </c>
      <c r="X416" s="73" t="n">
        <v>189</v>
      </c>
      <c r="Y416" s="74" t="inlineStr">
        <is>
          <t>IRIS1931</t>
        </is>
      </c>
      <c r="Z416" s="74" t="inlineStr">
        <is>
          <t>Employee</t>
        </is>
      </c>
      <c r="AA416" s="74" t="inlineStr">
        <is>
          <t>Active</t>
        </is>
      </c>
      <c r="AB416" s="74" t="inlineStr">
        <is>
          <t>Manohar Golbane</t>
        </is>
      </c>
      <c r="AC416" s="164" t="n">
        <v>44393</v>
      </c>
      <c r="AD416" s="74" t="inlineStr">
        <is>
          <t>Analyst</t>
        </is>
      </c>
      <c r="AE416" s="74" t="inlineStr">
        <is>
          <t>B.Com</t>
        </is>
      </c>
      <c r="AF416" s="74" t="inlineStr">
        <is>
          <t>Kimaya Mundlye</t>
        </is>
      </c>
      <c r="AG416" s="74" t="inlineStr">
        <is>
          <t>N-5</t>
        </is>
      </c>
      <c r="AH416" s="74" t="inlineStr">
        <is>
          <t>Individual Contributor</t>
        </is>
      </c>
      <c r="AI416" s="74" t="inlineStr">
        <is>
          <t>8 years, 5 months, 0 days</t>
        </is>
      </c>
      <c r="AJ416" s="74" t="inlineStr">
        <is>
          <t>5 years, 1 months, 9 days</t>
        </is>
      </c>
      <c r="AK416" s="74" t="inlineStr">
        <is>
          <t>Suptech</t>
        </is>
      </c>
      <c r="AL416" s="74" t="inlineStr">
        <is>
          <t>iFile</t>
        </is>
      </c>
      <c r="AM416" s="74" t="inlineStr">
        <is>
          <t>Support</t>
        </is>
      </c>
      <c r="AN416" s="74" t="inlineStr">
        <is>
          <t>Product Support</t>
        </is>
      </c>
      <c r="AO416" s="74" t="inlineStr">
        <is>
          <t>No</t>
        </is>
      </c>
      <c r="AP416" s="74" t="inlineStr">
        <is>
          <t>Product/Project</t>
        </is>
      </c>
      <c r="AQ416" s="74" t="inlineStr">
        <is>
          <t>Tech Support</t>
        </is>
      </c>
      <c r="AR416" s="74" t="inlineStr">
        <is>
          <t>Non-technical</t>
        </is>
      </c>
      <c r="AS416" s="74" t="n">
        <v>20</v>
      </c>
      <c r="AT416" s="74" t="inlineStr">
        <is>
          <t>Covered</t>
        </is>
      </c>
      <c r="AU416" s="74" t="n"/>
      <c r="AV416" s="74" t="n"/>
      <c r="AW416" s="74" t="n"/>
      <c r="AX416" s="74" t="n"/>
      <c r="AY416" s="74" t="n"/>
      <c r="AZ416" s="74" t="n"/>
      <c r="BA416" s="74" t="n"/>
      <c r="BB416" s="74" t="n"/>
      <c r="BC416" s="74" t="n"/>
      <c r="BD416" s="74" t="n"/>
      <c r="BE416" s="74" t="n"/>
      <c r="BF416" s="74" t="n"/>
      <c r="BG416" s="74" t="n"/>
      <c r="BH416" s="74" t="n"/>
      <c r="BI416" s="74" t="n"/>
      <c r="BJ416" s="74" t="n"/>
      <c r="BK416" s="74" t="n"/>
      <c r="BL416" s="74" t="n"/>
      <c r="BM416" s="74" t="n"/>
      <c r="BN416" s="74" t="n"/>
      <c r="BO416" s="74" t="n"/>
      <c r="BP416" s="74" t="n"/>
      <c r="BQ416" s="74" t="n"/>
      <c r="BR416" s="74" t="n"/>
      <c r="BS416" s="74" t="n"/>
      <c r="BT416" s="74" t="n"/>
      <c r="BU416" s="74" t="n"/>
      <c r="BV416" s="74" t="n"/>
      <c r="BW416" s="74" t="n"/>
      <c r="BX416" s="74" t="n"/>
      <c r="BY416" s="74" t="n"/>
      <c r="BZ416" s="74" t="n"/>
      <c r="CA416" s="74" t="n"/>
      <c r="CB416" s="74" t="n"/>
      <c r="CC416" s="74" t="n"/>
      <c r="CD416" s="74" t="n"/>
      <c r="CE416" s="74" t="n"/>
      <c r="CF416" s="74" t="n"/>
      <c r="CG416" s="74" t="n"/>
      <c r="CH416" s="74" t="n"/>
      <c r="CI416" s="74" t="n"/>
      <c r="CJ416" s="74" t="n"/>
      <c r="CK416" s="74" t="n"/>
      <c r="CL416" s="74" t="n"/>
      <c r="CM416" s="74" t="n"/>
      <c r="CN416" s="74" t="n"/>
      <c r="CO416" s="74" t="n"/>
      <c r="CP416" s="74" t="n"/>
      <c r="CQ416" s="74" t="n"/>
      <c r="CR416" s="74" t="n"/>
      <c r="CS416" s="74" t="n"/>
      <c r="CT416" s="74" t="n"/>
      <c r="CU416" s="74" t="n"/>
      <c r="CV416" s="74" t="n"/>
      <c r="CW416" s="74" t="n"/>
      <c r="CX416" s="74" t="n"/>
      <c r="CY416" s="74" t="n"/>
      <c r="CZ416" s="74" t="n"/>
      <c r="DA416" s="74" t="n"/>
      <c r="DB416" s="74" t="n"/>
      <c r="DC416" s="74" t="inlineStr">
        <is>
          <t>IRIS1931</t>
        </is>
      </c>
      <c r="DD416" s="74" t="inlineStr">
        <is>
          <t>Employee</t>
        </is>
      </c>
      <c r="DE416" s="74" t="inlineStr">
        <is>
          <t>Active</t>
        </is>
      </c>
      <c r="DF416" s="74" t="inlineStr">
        <is>
          <t>Manohar Golbane</t>
        </is>
      </c>
      <c r="DG416" s="164" t="n">
        <v>44393</v>
      </c>
      <c r="DH416" s="74" t="inlineStr">
        <is>
          <t>Analyst</t>
        </is>
      </c>
      <c r="DI416" s="74" t="inlineStr">
        <is>
          <t>Customer Success &amp; Support</t>
        </is>
      </c>
      <c r="DJ416" s="74" t="inlineStr">
        <is>
          <t>Technical Support</t>
        </is>
      </c>
      <c r="DK416" s="74" t="inlineStr">
        <is>
          <t>Analyst</t>
        </is>
      </c>
      <c r="DL416" s="74" t="inlineStr">
        <is>
          <t>L3 – Professional / Associate</t>
        </is>
      </c>
      <c r="DM416" s="74" t="inlineStr">
        <is>
          <t>B.Com</t>
        </is>
      </c>
      <c r="DN416" s="74" t="inlineStr">
        <is>
          <t>Kimaya Mundlye</t>
        </is>
      </c>
      <c r="DO416" s="74" t="inlineStr">
        <is>
          <t>N-4</t>
        </is>
      </c>
      <c r="DP416" s="74" t="inlineStr">
        <is>
          <t>Individual Contributor</t>
        </is>
      </c>
      <c r="DQ416" s="74" t="inlineStr">
        <is>
          <t>8 years, 5 months, 0 days</t>
        </is>
      </c>
      <c r="DR416" s="74" t="inlineStr">
        <is>
          <t>4 years, 11 months, 4 days</t>
        </is>
      </c>
      <c r="DS416" s="74" t="inlineStr">
        <is>
          <t>13 years, 4 months, 4 days</t>
        </is>
      </c>
      <c r="DT416" s="74" t="n"/>
      <c r="DU416" s="74" t="inlineStr">
        <is>
          <t>Suptech</t>
        </is>
      </c>
      <c r="DV416" s="74" t="inlineStr">
        <is>
          <t>iFile</t>
        </is>
      </c>
      <c r="DW416" s="74" t="inlineStr">
        <is>
          <t>Support</t>
        </is>
      </c>
      <c r="DX416" s="74" t="inlineStr">
        <is>
          <t>Product Support</t>
        </is>
      </c>
      <c r="DY416" s="74" t="inlineStr">
        <is>
          <t>No</t>
        </is>
      </c>
      <c r="DZ416" s="74" t="inlineStr">
        <is>
          <t>Product/Project</t>
        </is>
      </c>
      <c r="EA416" s="74" t="inlineStr">
        <is>
          <t>Tech Support</t>
        </is>
      </c>
      <c r="EB416" s="74" t="inlineStr">
        <is>
          <t>Non-technical</t>
        </is>
      </c>
      <c r="EC416" s="74" t="inlineStr">
        <is>
          <t>Client Side</t>
        </is>
      </c>
      <c r="ED416" s="74" t="n"/>
      <c r="EE416"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6" s="74"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EG416" s="74" t="n">
        <v>4</v>
      </c>
      <c r="EH416" s="74" t="n"/>
      <c r="EI416" s="74" t="inlineStr">
        <is>
          <t>Analyst</t>
        </is>
      </c>
      <c r="EJ416" s="74" t="inlineStr">
        <is>
          <t>Additional reponsiblity of QA Role</t>
        </is>
      </c>
      <c r="EK416" s="74" t="n">
        <v>4</v>
      </c>
      <c r="EL416" s="74" t="inlineStr">
        <is>
          <t>High</t>
        </is>
      </c>
      <c r="EM416" s="74" t="inlineStr">
        <is>
          <t>High Impact / Growth Talent</t>
        </is>
      </c>
      <c r="EN416" s="74" t="n"/>
      <c r="EO416" s="74" t="n"/>
      <c r="EP416" s="74" t="n"/>
      <c r="EQ416" s="74" t="n"/>
      <c r="ER416" s="74" t="inlineStr">
        <is>
          <t>Customer success methods; communication &amp; de-escalation; product/domain depth; ticketing &amp; SLA tools</t>
        </is>
      </c>
      <c r="ES416" s="74" t="inlineStr">
        <is>
          <t>Transition to leadership: people management &amp; delegation, mentoring/coaching, project ownership &amp; stakeholder management, prioritisation under ambiguity, presentation &amp; influence skills</t>
        </is>
      </c>
      <c r="ET416" s="74" t="n"/>
      <c r="EU416" s="74" t="n"/>
      <c r="EV416" s="130" t="n"/>
      <c r="EW416" s="131" t="n"/>
      <c r="EX416" s="131" t="n"/>
      <c r="EY416" s="131" t="n"/>
      <c r="EZ416" s="131" t="n"/>
      <c r="FA416" s="131" t="n"/>
      <c r="FB416" s="131" t="n"/>
      <c r="FC416" s="131" t="n"/>
    </row>
    <row r="417" ht="250" customHeight="1">
      <c r="A417" s="109" t="inlineStr">
        <is>
          <t>Mapped</t>
        </is>
      </c>
      <c r="B417" s="109" t="inlineStr">
        <is>
          <t>iFile</t>
        </is>
      </c>
      <c r="C417" s="110" t="inlineStr">
        <is>
          <t>IRIS2203</t>
        </is>
      </c>
      <c r="D417" s="110" t="inlineStr">
        <is>
          <t>Prajakta Mandhare</t>
        </is>
      </c>
      <c r="E417" s="110" t="inlineStr">
        <is>
          <t>Support</t>
        </is>
      </c>
      <c r="F417" s="162" t="inlineStr">
        <is>
          <t>Client Solutions Executive</t>
        </is>
      </c>
      <c r="G417" s="162" t="inlineStr">
        <is>
          <t>Senior Support Executive</t>
        </is>
      </c>
      <c r="H417" s="162" t="inlineStr">
        <is>
          <t>L3 – Professional / Associate</t>
        </is>
      </c>
      <c r="I417" s="162" t="inlineStr">
        <is>
          <t>A3</t>
        </is>
      </c>
      <c r="J417" s="166" t="inlineStr">
        <is>
          <t>▲ Up</t>
        </is>
      </c>
      <c r="K417" s="110" t="inlineStr">
        <is>
          <t>Customer Success &amp; Support</t>
        </is>
      </c>
      <c r="L417" s="110" t="inlineStr">
        <is>
          <t>Application &amp; Product Support</t>
        </is>
      </c>
      <c r="M417" s="110" t="n"/>
      <c r="N417" s="110" t="n">
        <v>20</v>
      </c>
      <c r="O417" s="109" t="inlineStr">
        <is>
          <t>P2</t>
        </is>
      </c>
      <c r="P417" s="110" t="inlineStr">
        <is>
          <t>Developing</t>
        </is>
      </c>
      <c r="Q417" s="110" t="inlineStr">
        <is>
          <t>3 Apply</t>
        </is>
      </c>
      <c r="R417" s="110" t="inlineStr">
        <is>
          <t>2–4 yrs</t>
        </is>
      </c>
      <c r="S417" s="110" t="inlineStr">
        <is>
          <t>3–5 · 2–5</t>
        </is>
      </c>
      <c r="T417" s="110" t="inlineStr">
        <is>
          <t>Support / CS Executive</t>
        </is>
      </c>
      <c r="U417" s="110" t="inlineStr">
        <is>
          <t>IRIS Vs Competitor Benchmark — SaaS customer-success ladder: Associate CSM · Regnology: Product Support Specialist · Reg Reporting · IRIS Vs Competitor Benchmark — support tiers: L2 Application Support</t>
        </is>
      </c>
      <c r="V417" s="110" t="inlineStr">
        <is>
          <t>TSIA frameworks and benchmarks; ITIL 4 service desk; Gainsight customer-success practice</t>
        </is>
      </c>
      <c r="W417" s="110" t="inlineStr">
        <is>
          <t>Core 2 · Future 2 · Functional 3 · Leadership not scored</t>
        </is>
      </c>
      <c r="X417" s="73" t="n">
        <v>299</v>
      </c>
      <c r="Y417" s="74" t="inlineStr">
        <is>
          <t>IRIS2203</t>
        </is>
      </c>
      <c r="Z417" s="74" t="inlineStr">
        <is>
          <t>Employee</t>
        </is>
      </c>
      <c r="AA417" s="74" t="inlineStr">
        <is>
          <t>Active</t>
        </is>
      </c>
      <c r="AB417" s="74" t="inlineStr">
        <is>
          <t>Prajakta Mandhare</t>
        </is>
      </c>
      <c r="AC417" s="164" t="n">
        <v>45231</v>
      </c>
      <c r="AD417" s="74" t="inlineStr">
        <is>
          <t>Client Solutions Executive</t>
        </is>
      </c>
      <c r="AE417" s="74" t="inlineStr">
        <is>
          <t>B.Com</t>
        </is>
      </c>
      <c r="AF417" s="74" t="inlineStr">
        <is>
          <t>Kimaya Mundlye</t>
        </is>
      </c>
      <c r="AG417" s="74" t="inlineStr">
        <is>
          <t>N-5</t>
        </is>
      </c>
      <c r="AH417" s="74" t="inlineStr">
        <is>
          <t>Individual Contributor</t>
        </is>
      </c>
      <c r="AI417" s="74" t="inlineStr">
        <is>
          <t>4 years, 3 months, 0 days</t>
        </is>
      </c>
      <c r="AJ417" s="74" t="inlineStr">
        <is>
          <t>2 years, 9 months, 24 days</t>
        </is>
      </c>
      <c r="AK417" s="74" t="inlineStr">
        <is>
          <t>Suptech</t>
        </is>
      </c>
      <c r="AL417" s="74" t="inlineStr">
        <is>
          <t>iFile</t>
        </is>
      </c>
      <c r="AM417" s="74" t="inlineStr">
        <is>
          <t>Support</t>
        </is>
      </c>
      <c r="AN417" s="74" t="inlineStr">
        <is>
          <t>Product Support</t>
        </is>
      </c>
      <c r="AO417" s="74" t="inlineStr">
        <is>
          <t>No</t>
        </is>
      </c>
      <c r="AP417" s="74" t="inlineStr">
        <is>
          <t>Product/Project</t>
        </is>
      </c>
      <c r="AQ417" s="74" t="inlineStr">
        <is>
          <t>Tech Support</t>
        </is>
      </c>
      <c r="AR417" s="74" t="inlineStr">
        <is>
          <t>Non-technical</t>
        </is>
      </c>
      <c r="AS417" s="74" t="n">
        <v>20</v>
      </c>
      <c r="AT417" s="74" t="inlineStr">
        <is>
          <t>Covered</t>
        </is>
      </c>
      <c r="AU417" s="74" t="n"/>
      <c r="AV417" s="74" t="n"/>
      <c r="AW417" s="74" t="n"/>
      <c r="AX417" s="74" t="n"/>
      <c r="AY417" s="74" t="n"/>
      <c r="AZ417" s="74" t="n"/>
      <c r="BA417" s="74" t="n"/>
      <c r="BB417" s="74" t="n"/>
      <c r="BC417" s="74" t="n"/>
      <c r="BD417" s="74" t="n"/>
      <c r="BE417" s="74" t="n"/>
      <c r="BF417" s="74" t="n"/>
      <c r="BG417" s="74" t="n"/>
      <c r="BH417" s="74" t="n"/>
      <c r="BI417" s="74" t="n"/>
      <c r="BJ417" s="74" t="n"/>
      <c r="BK417" s="74" t="n"/>
      <c r="BL417" s="74" t="n"/>
      <c r="BM417" s="74" t="n"/>
      <c r="BN417" s="74" t="n"/>
      <c r="BO417" s="74" t="n"/>
      <c r="BP417" s="74" t="n"/>
      <c r="BQ417" s="74" t="n"/>
      <c r="BR417" s="74" t="n"/>
      <c r="BS417" s="74" t="n"/>
      <c r="BT417" s="74" t="n"/>
      <c r="BU417" s="74" t="n"/>
      <c r="BV417" s="74" t="n"/>
      <c r="BW417" s="74" t="n"/>
      <c r="BX417" s="74" t="n"/>
      <c r="BY417" s="74" t="n"/>
      <c r="BZ417" s="74" t="n"/>
      <c r="CA417" s="74" t="n"/>
      <c r="CB417" s="74" t="n"/>
      <c r="CC417" s="74" t="n"/>
      <c r="CD417" s="74" t="n"/>
      <c r="CE417" s="74" t="n"/>
      <c r="CF417" s="74" t="n"/>
      <c r="CG417" s="74" t="n"/>
      <c r="CH417" s="74" t="n"/>
      <c r="CI417" s="74" t="n"/>
      <c r="CJ417" s="74" t="n"/>
      <c r="CK417" s="74" t="n"/>
      <c r="CL417" s="74" t="n"/>
      <c r="CM417" s="74" t="n"/>
      <c r="CN417" s="74" t="n"/>
      <c r="CO417" s="74" t="n"/>
      <c r="CP417" s="74" t="n"/>
      <c r="CQ417" s="74" t="n"/>
      <c r="CR417" s="74" t="n"/>
      <c r="CS417" s="74" t="n"/>
      <c r="CT417" s="74" t="n"/>
      <c r="CU417" s="74" t="n"/>
      <c r="CV417" s="74" t="n"/>
      <c r="CW417" s="74" t="n"/>
      <c r="CX417" s="74" t="n"/>
      <c r="CY417" s="74" t="n"/>
      <c r="CZ417" s="74" t="n"/>
      <c r="DA417" s="74" t="n"/>
      <c r="DB417" s="74" t="n"/>
      <c r="DC417" s="74" t="inlineStr">
        <is>
          <t>IRIS2203</t>
        </is>
      </c>
      <c r="DD417" s="74" t="inlineStr">
        <is>
          <t>Employee</t>
        </is>
      </c>
      <c r="DE417" s="74" t="inlineStr">
        <is>
          <t>Active</t>
        </is>
      </c>
      <c r="DF417" s="74" t="inlineStr">
        <is>
          <t>Prajakta Mandhare</t>
        </is>
      </c>
      <c r="DG417" s="164" t="n">
        <v>45231</v>
      </c>
      <c r="DH417" s="74" t="inlineStr">
        <is>
          <t>Client Solutions Executive</t>
        </is>
      </c>
      <c r="DI417" s="74" t="inlineStr">
        <is>
          <t>Customer Success &amp; Support</t>
        </is>
      </c>
      <c r="DJ417" s="74" t="inlineStr">
        <is>
          <t>Technical Support</t>
        </is>
      </c>
      <c r="DK417" s="74" t="inlineStr">
        <is>
          <t>Client Solutions Executive</t>
        </is>
      </c>
      <c r="DL417" s="74" t="inlineStr">
        <is>
          <t>L3 – Professional / Associate</t>
        </is>
      </c>
      <c r="DM417" s="74" t="inlineStr">
        <is>
          <t>B.Com</t>
        </is>
      </c>
      <c r="DN417" s="74" t="inlineStr">
        <is>
          <t>Kimaya Mundlye</t>
        </is>
      </c>
      <c r="DO417" s="74" t="inlineStr">
        <is>
          <t>N-4</t>
        </is>
      </c>
      <c r="DP417" s="74" t="inlineStr">
        <is>
          <t>Individual Contributor</t>
        </is>
      </c>
      <c r="DQ417" s="74" t="inlineStr">
        <is>
          <t>4 years, 3 months, 0 days</t>
        </is>
      </c>
      <c r="DR417" s="74" t="inlineStr">
        <is>
          <t>2 years, 7 months, 19 days</t>
        </is>
      </c>
      <c r="DS417" s="74" t="inlineStr">
        <is>
          <t>6 years, 10 months, 19 days</t>
        </is>
      </c>
      <c r="DT417" s="74" t="n"/>
      <c r="DU417" s="74" t="inlineStr">
        <is>
          <t>Suptech</t>
        </is>
      </c>
      <c r="DV417" s="74" t="inlineStr">
        <is>
          <t>iFile</t>
        </is>
      </c>
      <c r="DW417" s="74" t="inlineStr">
        <is>
          <t>Support</t>
        </is>
      </c>
      <c r="DX417" s="74" t="inlineStr">
        <is>
          <t>Product Support</t>
        </is>
      </c>
      <c r="DY417" s="74" t="inlineStr">
        <is>
          <t>No</t>
        </is>
      </c>
      <c r="DZ417" s="74" t="inlineStr">
        <is>
          <t>Product/Project</t>
        </is>
      </c>
      <c r="EA417" s="74" t="inlineStr">
        <is>
          <t>Tech Support</t>
        </is>
      </c>
      <c r="EB417" s="74" t="inlineStr">
        <is>
          <t>Non-technical</t>
        </is>
      </c>
      <c r="EC417" s="74" t="inlineStr">
        <is>
          <t>Remote- Outside Mumbai</t>
        </is>
      </c>
      <c r="ED417" s="74" t="n"/>
      <c r="EE417"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7" s="74"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EG417" s="74" t="n">
        <v>3</v>
      </c>
      <c r="EH417" s="74" t="n"/>
      <c r="EI417" s="74" t="inlineStr">
        <is>
          <t>Client Solutions Executive</t>
        </is>
      </c>
      <c r="EJ417" s="74" t="n"/>
      <c r="EK417" s="74" t="n">
        <v>3</v>
      </c>
      <c r="EL417" s="74" t="inlineStr">
        <is>
          <t>High</t>
        </is>
      </c>
      <c r="EM417" s="74" t="inlineStr">
        <is>
          <t>Emerging Talent</t>
        </is>
      </c>
      <c r="EN417" s="74" t="n"/>
      <c r="EO417" s="74" t="n"/>
      <c r="EP417" s="74" t="n"/>
      <c r="EQ417" s="74" t="n"/>
      <c r="ER417" s="74" t="inlineStr">
        <is>
          <t>Customer success methods; communication &amp; de-escalation; product/domain depth; ticketing &amp; SLA tools</t>
        </is>
      </c>
      <c r="ES417" s="74" t="inlineStr">
        <is>
          <t>Transition to leadership: people management &amp; delegation, mentoring/coaching, project ownership &amp; stakeholder management, prioritisation under ambiguity, presentation &amp; influence skills</t>
        </is>
      </c>
      <c r="ET417" s="74" t="n"/>
      <c r="EU417" s="74" t="n"/>
      <c r="EV417" s="130" t="n"/>
      <c r="EW417" s="131" t="n"/>
      <c r="EX417" s="131" t="n"/>
      <c r="EY417" s="131" t="n"/>
      <c r="EZ417" s="131" t="n"/>
      <c r="FA417" s="131" t="n"/>
      <c r="FB417" s="131" t="n"/>
      <c r="FC417" s="131" t="n"/>
    </row>
    <row r="418" ht="250" customHeight="1">
      <c r="A418" s="109" t="inlineStr">
        <is>
          <t>Mapped</t>
        </is>
      </c>
      <c r="B418" s="109" t="inlineStr">
        <is>
          <t>iFile</t>
        </is>
      </c>
      <c r="C418" s="110" t="inlineStr">
        <is>
          <t>IRIS1873</t>
        </is>
      </c>
      <c r="D418" s="110" t="inlineStr">
        <is>
          <t>Sayed Ibrahim</t>
        </is>
      </c>
      <c r="E418" s="110" t="inlineStr">
        <is>
          <t>Support</t>
        </is>
      </c>
      <c r="F418" s="162" t="inlineStr">
        <is>
          <t>Analyst</t>
        </is>
      </c>
      <c r="G418" s="162" t="inlineStr">
        <is>
          <t>Senior Support Executive</t>
        </is>
      </c>
      <c r="H418" s="162" t="inlineStr">
        <is>
          <t>L3 – Professional / Associate</t>
        </is>
      </c>
      <c r="I418" s="162" t="inlineStr">
        <is>
          <t>A3</t>
        </is>
      </c>
      <c r="J418" s="166" t="inlineStr">
        <is>
          <t>▲ Up</t>
        </is>
      </c>
      <c r="K418" s="110" t="inlineStr">
        <is>
          <t>Customer Success &amp; Support</t>
        </is>
      </c>
      <c r="L418" s="110" t="inlineStr">
        <is>
          <t>Application &amp; Product Support</t>
        </is>
      </c>
      <c r="M418" s="110" t="n"/>
      <c r="N418" s="110" t="n">
        <v>20</v>
      </c>
      <c r="O418" s="109" t="inlineStr">
        <is>
          <t>P2</t>
        </is>
      </c>
      <c r="P418" s="110" t="inlineStr">
        <is>
          <t>Developing</t>
        </is>
      </c>
      <c r="Q418" s="110" t="inlineStr">
        <is>
          <t>3 Apply</t>
        </is>
      </c>
      <c r="R418" s="110" t="inlineStr">
        <is>
          <t>2–4 yrs</t>
        </is>
      </c>
      <c r="S418" s="110" t="inlineStr">
        <is>
          <t>3–5 · 2–5</t>
        </is>
      </c>
      <c r="T418" s="110" t="inlineStr">
        <is>
          <t>Support / CS Executive</t>
        </is>
      </c>
      <c r="U418" s="110" t="inlineStr">
        <is>
          <t>IRIS Vs Competitor Benchmark — SaaS customer-success ladder: Associate CSM · Regnology: Product Support Specialist · Reg Reporting · IRIS Vs Competitor Benchmark — support tiers: L2 Application Support</t>
        </is>
      </c>
      <c r="V418" s="110" t="inlineStr">
        <is>
          <t>TSIA frameworks and benchmarks; ITIL 4 service desk; Gainsight customer-success practice</t>
        </is>
      </c>
      <c r="W418" s="110" t="inlineStr">
        <is>
          <t>Core 2 · Future 2 · Functional 3 · Leadership not scored</t>
        </is>
      </c>
      <c r="X418" s="73" t="n">
        <v>171</v>
      </c>
      <c r="Y418" s="74" t="inlineStr">
        <is>
          <t>IRIS1873</t>
        </is>
      </c>
      <c r="Z418" s="74" t="inlineStr">
        <is>
          <t>Employee</t>
        </is>
      </c>
      <c r="AA418" s="74" t="inlineStr">
        <is>
          <t>Active</t>
        </is>
      </c>
      <c r="AB418" s="74" t="inlineStr">
        <is>
          <t>Sayed Ibrahim</t>
        </is>
      </c>
      <c r="AC418" s="164" t="n">
        <v>44105</v>
      </c>
      <c r="AD418" s="74" t="inlineStr">
        <is>
          <t>Analyst</t>
        </is>
      </c>
      <c r="AE418" s="74" t="inlineStr">
        <is>
          <t>MBA</t>
        </is>
      </c>
      <c r="AF418" s="74" t="inlineStr">
        <is>
          <t>Nivedita Wagh</t>
        </is>
      </c>
      <c r="AG418" s="74" t="inlineStr">
        <is>
          <t>N-4</t>
        </is>
      </c>
      <c r="AH418" s="74" t="inlineStr">
        <is>
          <t>Individual Contributor</t>
        </is>
      </c>
      <c r="AI418" s="74" t="inlineStr">
        <is>
          <t>4 years, 11 months, 0 days</t>
        </is>
      </c>
      <c r="AJ418" s="74" t="inlineStr">
        <is>
          <t>5 years, 10 months, 24 days</t>
        </is>
      </c>
      <c r="AK418" s="74" t="inlineStr">
        <is>
          <t>Suptech</t>
        </is>
      </c>
      <c r="AL418" s="74" t="inlineStr">
        <is>
          <t>iFile</t>
        </is>
      </c>
      <c r="AM418" s="74" t="inlineStr">
        <is>
          <t>Support</t>
        </is>
      </c>
      <c r="AN418" s="74" t="inlineStr">
        <is>
          <t>Product Support</t>
        </is>
      </c>
      <c r="AO418" s="74" t="inlineStr">
        <is>
          <t>Yes</t>
        </is>
      </c>
      <c r="AP418" s="74" t="inlineStr">
        <is>
          <t>Product/Project</t>
        </is>
      </c>
      <c r="AQ418" s="74" t="inlineStr">
        <is>
          <t>Tech Support</t>
        </is>
      </c>
      <c r="AR418" s="74" t="inlineStr">
        <is>
          <t>Non-technical</t>
        </is>
      </c>
      <c r="AS418" s="74" t="n">
        <v>20</v>
      </c>
      <c r="AT418" s="74" t="inlineStr">
        <is>
          <t>Covered</t>
        </is>
      </c>
      <c r="AU418" s="74" t="n"/>
      <c r="AV418" s="74" t="n"/>
      <c r="AW418" s="74" t="n"/>
      <c r="AX418" s="74" t="n"/>
      <c r="AY418" s="74" t="n"/>
      <c r="AZ418" s="74" t="n"/>
      <c r="BA418" s="74" t="n"/>
      <c r="BB418" s="74" t="n"/>
      <c r="BC418" s="74" t="n"/>
      <c r="BD418" s="74" t="n"/>
      <c r="BE418" s="74" t="n"/>
      <c r="BF418" s="74" t="n"/>
      <c r="BG418" s="74" t="n"/>
      <c r="BH418" s="74" t="n"/>
      <c r="BI418" s="74" t="n"/>
      <c r="BJ418" s="74" t="n"/>
      <c r="BK418" s="74" t="n"/>
      <c r="BL418" s="74" t="n"/>
      <c r="BM418" s="74" t="n"/>
      <c r="BN418" s="74" t="n"/>
      <c r="BO418" s="74" t="n"/>
      <c r="BP418" s="74" t="n"/>
      <c r="BQ418" s="74" t="n"/>
      <c r="BR418" s="74" t="n"/>
      <c r="BS418" s="74" t="n"/>
      <c r="BT418" s="74" t="n"/>
      <c r="BU418" s="74" t="n"/>
      <c r="BV418" s="74" t="n"/>
      <c r="BW418" s="74" t="n"/>
      <c r="BX418" s="74" t="n"/>
      <c r="BY418" s="74" t="n"/>
      <c r="BZ418" s="74" t="n"/>
      <c r="CA418" s="74" t="n"/>
      <c r="CB418" s="74" t="n"/>
      <c r="CC418" s="74" t="n"/>
      <c r="CD418" s="74" t="n"/>
      <c r="CE418" s="74" t="n"/>
      <c r="CF418" s="74" t="n"/>
      <c r="CG418" s="74" t="n"/>
      <c r="CH418" s="74" t="n"/>
      <c r="CI418" s="74" t="n"/>
      <c r="CJ418" s="74" t="n"/>
      <c r="CK418" s="74" t="n"/>
      <c r="CL418" s="74" t="n"/>
      <c r="CM418" s="74" t="n"/>
      <c r="CN418" s="74" t="n"/>
      <c r="CO418" s="74" t="n"/>
      <c r="CP418" s="74" t="n"/>
      <c r="CQ418" s="74" t="n"/>
      <c r="CR418" s="74" t="n"/>
      <c r="CS418" s="74" t="n"/>
      <c r="CT418" s="74" t="n"/>
      <c r="CU418" s="74" t="n"/>
      <c r="CV418" s="74" t="n"/>
      <c r="CW418" s="74" t="n"/>
      <c r="CX418" s="74" t="n"/>
      <c r="CY418" s="74" t="n"/>
      <c r="CZ418" s="74" t="n"/>
      <c r="DA418" s="74" t="n"/>
      <c r="DB418" s="74" t="n"/>
      <c r="DC418" s="74" t="inlineStr">
        <is>
          <t>IRIS1873</t>
        </is>
      </c>
      <c r="DD418" s="74" t="inlineStr">
        <is>
          <t>Employee</t>
        </is>
      </c>
      <c r="DE418" s="74" t="inlineStr">
        <is>
          <t>Active</t>
        </is>
      </c>
      <c r="DF418" s="74" t="inlineStr">
        <is>
          <t>Sayed Ibrahim</t>
        </is>
      </c>
      <c r="DG418" s="164" t="n">
        <v>44105</v>
      </c>
      <c r="DH418" s="74" t="inlineStr">
        <is>
          <t>Analyst</t>
        </is>
      </c>
      <c r="DI418" s="74" t="inlineStr">
        <is>
          <t>Customer Success &amp; Support</t>
        </is>
      </c>
      <c r="DJ418" s="74" t="inlineStr">
        <is>
          <t>Technical Support</t>
        </is>
      </c>
      <c r="DK418" s="74" t="inlineStr">
        <is>
          <t>Analyst</t>
        </is>
      </c>
      <c r="DL418" s="74" t="inlineStr">
        <is>
          <t>L3 – Professional / Associate</t>
        </is>
      </c>
      <c r="DM418" s="74" t="inlineStr">
        <is>
          <t>MBA</t>
        </is>
      </c>
      <c r="DN418" s="74" t="inlineStr">
        <is>
          <t>Nivedita Wagh</t>
        </is>
      </c>
      <c r="DO418" s="74" t="inlineStr">
        <is>
          <t>N-3</t>
        </is>
      </c>
      <c r="DP418" s="74" t="inlineStr">
        <is>
          <t>Individual Contributor</t>
        </is>
      </c>
      <c r="DQ418" s="74" t="inlineStr">
        <is>
          <t>4 years, 11 months, 0 days</t>
        </is>
      </c>
      <c r="DR418" s="74" t="inlineStr">
        <is>
          <t>5 years, 8 months, 19 days</t>
        </is>
      </c>
      <c r="DS418" s="74" t="inlineStr">
        <is>
          <t>10 years, 7 months, 19 days</t>
        </is>
      </c>
      <c r="DT418" s="74" t="n"/>
      <c r="DU418" s="74" t="inlineStr">
        <is>
          <t>Suptech</t>
        </is>
      </c>
      <c r="DV418" s="74" t="inlineStr">
        <is>
          <t>iFile</t>
        </is>
      </c>
      <c r="DW418" s="74" t="inlineStr">
        <is>
          <t>Support</t>
        </is>
      </c>
      <c r="DX418" s="74" t="inlineStr">
        <is>
          <t>Product Support</t>
        </is>
      </c>
      <c r="DY418" s="74" t="inlineStr">
        <is>
          <t>Yes</t>
        </is>
      </c>
      <c r="DZ418" s="74" t="inlineStr">
        <is>
          <t>Product/Project</t>
        </is>
      </c>
      <c r="EA418" s="74" t="inlineStr">
        <is>
          <t>Tech Support</t>
        </is>
      </c>
      <c r="EB418" s="74" t="inlineStr">
        <is>
          <t>Non-technical</t>
        </is>
      </c>
      <c r="EC418" s="74" t="inlineStr">
        <is>
          <t>Remote- Outside Mumbai</t>
        </is>
      </c>
      <c r="ED418" s="74" t="inlineStr">
        <is>
          <t>1.To gain Domain Knowledge, 2. To complate Data Analyst Course, 3. To make process degitize, 4. To maximise use of AI, 5. To achive good communication skills.</t>
        </is>
      </c>
      <c r="EE418"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8" s="74" t="inlineStr">
        <is>
          <t>Q1: Maintain client/customer satisfaction · CSAT of &gt;=4.2 / 5
Q1: Resolve &gt;=95% of assigned tickets/queries within SLA
Q1: Keep first-response time within agreed SLA on 100% of cases
Q1: Drive retention/renewal of assigned accounts to &gt;=90%</t>
        </is>
      </c>
      <c r="EG418" s="74" t="n">
        <v>3</v>
      </c>
      <c r="EH418" s="164" t="n">
        <v>45870</v>
      </c>
      <c r="EI418" s="74" t="inlineStr">
        <is>
          <t>Financial Analyst</t>
        </is>
      </c>
      <c r="EJ418" s="74" t="inlineStr">
        <is>
          <t>No</t>
        </is>
      </c>
      <c r="EK418" s="74" t="n">
        <v>3</v>
      </c>
      <c r="EL418" s="74" t="inlineStr">
        <is>
          <t>Medium</t>
        </is>
      </c>
      <c r="EM418" s="74" t="inlineStr">
        <is>
          <t>Core Contributor</t>
        </is>
      </c>
      <c r="EN418" s="74" t="inlineStr">
        <is>
          <t>No</t>
        </is>
      </c>
      <c r="EO418" s="74" t="inlineStr">
        <is>
          <t>Yes</t>
        </is>
      </c>
      <c r="EP418" s="74" t="inlineStr">
        <is>
          <t>No</t>
        </is>
      </c>
      <c r="EQ418" s="74" t="n"/>
      <c r="ER418" s="74" t="inlineStr">
        <is>
          <t>Customer success methods; communication &amp; de-escalation; product/domain depth; ticketing &amp; SLA tools</t>
        </is>
      </c>
      <c r="ES418" s="74" t="inlineStr">
        <is>
          <t>Transition to leadership: people management &amp; delegation, mentoring/coaching, project ownership &amp; stakeholder management, prioritisation under ambiguity, presentation &amp; influence skills</t>
        </is>
      </c>
      <c r="ET418" s="74" t="n"/>
      <c r="EU418" s="74" t="n"/>
      <c r="EV418" s="130" t="n"/>
      <c r="EW418" s="131" t="n"/>
      <c r="EX418" s="131" t="n"/>
      <c r="EY418" s="131" t="n"/>
      <c r="EZ418" s="131" t="n"/>
      <c r="FA418" s="131" t="n"/>
      <c r="FB418" s="131" t="n"/>
      <c r="FC418" s="131" t="n"/>
    </row>
    <row r="419" ht="250" customHeight="1">
      <c r="A419" s="109" t="inlineStr">
        <is>
          <t>Mapped</t>
        </is>
      </c>
      <c r="B419" s="109" t="inlineStr">
        <is>
          <t>iFile</t>
        </is>
      </c>
      <c r="C419" s="110" t="inlineStr">
        <is>
          <t>IRIS2202</t>
        </is>
      </c>
      <c r="D419" s="110" t="inlineStr">
        <is>
          <t>Shreya Shinde</t>
        </is>
      </c>
      <c r="E419" s="110" t="inlineStr">
        <is>
          <t>Support</t>
        </is>
      </c>
      <c r="F419" s="162" t="inlineStr">
        <is>
          <t>Client Solutions Executive</t>
        </is>
      </c>
      <c r="G419" s="162" t="inlineStr">
        <is>
          <t>Senior Support Executive</t>
        </is>
      </c>
      <c r="H419" s="162" t="inlineStr">
        <is>
          <t>L3 – Professional / Associate</t>
        </is>
      </c>
      <c r="I419" s="162" t="inlineStr">
        <is>
          <t>A3</t>
        </is>
      </c>
      <c r="J419" s="166" t="inlineStr">
        <is>
          <t>▲ Up</t>
        </is>
      </c>
      <c r="K419" s="110" t="inlineStr">
        <is>
          <t>Customer Success &amp; Support</t>
        </is>
      </c>
      <c r="L419" s="110" t="inlineStr">
        <is>
          <t>Application &amp; Product Support</t>
        </is>
      </c>
      <c r="M419" s="110" t="n"/>
      <c r="N419" s="110" t="n">
        <v>20</v>
      </c>
      <c r="O419" s="109" t="inlineStr">
        <is>
          <t>P2</t>
        </is>
      </c>
      <c r="P419" s="110" t="inlineStr">
        <is>
          <t>Developing</t>
        </is>
      </c>
      <c r="Q419" s="110" t="inlineStr">
        <is>
          <t>3 Apply</t>
        </is>
      </c>
      <c r="R419" s="110" t="inlineStr">
        <is>
          <t>2–4 yrs</t>
        </is>
      </c>
      <c r="S419" s="110" t="inlineStr">
        <is>
          <t>3–5 · 2–5</t>
        </is>
      </c>
      <c r="T419" s="110" t="inlineStr">
        <is>
          <t>Support / CS Executive</t>
        </is>
      </c>
      <c r="U419" s="110" t="inlineStr">
        <is>
          <t>IRIS Vs Competitor Benchmark — SaaS customer-success ladder: Associate CSM · Regnology: Product Support Specialist · Reg Reporting · IRIS Vs Competitor Benchmark — support tiers: L2 Application Support</t>
        </is>
      </c>
      <c r="V419" s="110" t="inlineStr">
        <is>
          <t>TSIA frameworks and benchmarks; ITIL 4 service desk; Gainsight customer-success practice</t>
        </is>
      </c>
      <c r="W419" s="110" t="inlineStr">
        <is>
          <t>Core 2 · Future 2 · Functional 3 · Leadership not scored</t>
        </is>
      </c>
      <c r="X419" s="73" t="n">
        <v>298</v>
      </c>
      <c r="Y419" s="74" t="inlineStr">
        <is>
          <t>IRIS2202</t>
        </is>
      </c>
      <c r="Z419" s="74" t="inlineStr">
        <is>
          <t>Employee</t>
        </is>
      </c>
      <c r="AA419" s="74" t="inlineStr">
        <is>
          <t>Serving Notice</t>
        </is>
      </c>
      <c r="AB419" s="74" t="inlineStr">
        <is>
          <t>Shreya Shinde</t>
        </is>
      </c>
      <c r="AC419" s="164" t="n">
        <v>45231</v>
      </c>
      <c r="AD419" s="74" t="inlineStr">
        <is>
          <t>Client Solutions Executive</t>
        </is>
      </c>
      <c r="AE419" s="74" t="inlineStr">
        <is>
          <t>B.Com</t>
        </is>
      </c>
      <c r="AF419" s="74" t="inlineStr">
        <is>
          <t>Shruti Patil</t>
        </is>
      </c>
      <c r="AG419" s="74" t="inlineStr">
        <is>
          <t>N-5</t>
        </is>
      </c>
      <c r="AH419" s="74" t="inlineStr">
        <is>
          <t>Individual Contributor</t>
        </is>
      </c>
      <c r="AI419" s="74" t="inlineStr">
        <is>
          <t>9 years, 11 months, 0 days</t>
        </is>
      </c>
      <c r="AJ419" s="74" t="inlineStr">
        <is>
          <t>2 years, 9 months, 24 days</t>
        </is>
      </c>
      <c r="AK419" s="74" t="inlineStr">
        <is>
          <t>Suptech</t>
        </is>
      </c>
      <c r="AL419" s="74" t="inlineStr">
        <is>
          <t>iFile</t>
        </is>
      </c>
      <c r="AM419" s="74" t="inlineStr">
        <is>
          <t>Support</t>
        </is>
      </c>
      <c r="AN419" s="74" t="inlineStr">
        <is>
          <t>Product Support</t>
        </is>
      </c>
      <c r="AO419" s="74" t="inlineStr">
        <is>
          <t>No</t>
        </is>
      </c>
      <c r="AP419" s="74" t="inlineStr">
        <is>
          <t>Product/Project</t>
        </is>
      </c>
      <c r="AQ419" s="74" t="inlineStr">
        <is>
          <t>Tech Support</t>
        </is>
      </c>
      <c r="AR419" s="74" t="inlineStr">
        <is>
          <t>Non-technical</t>
        </is>
      </c>
      <c r="AS419" s="74" t="n">
        <v>20</v>
      </c>
      <c r="AT419" s="74" t="inlineStr">
        <is>
          <t>Covered</t>
        </is>
      </c>
      <c r="AU419" s="74" t="n"/>
      <c r="AV419" s="74" t="n"/>
      <c r="AW419" s="74" t="n"/>
      <c r="AX419" s="74" t="n"/>
      <c r="AY419" s="74" t="n"/>
      <c r="AZ419" s="74" t="n"/>
      <c r="BA419" s="74" t="n"/>
      <c r="BB419" s="74" t="n"/>
      <c r="BC419" s="74" t="n"/>
      <c r="BD419" s="74" t="n"/>
      <c r="BE419" s="74" t="n"/>
      <c r="BF419" s="74" t="n"/>
      <c r="BG419" s="74" t="n"/>
      <c r="BH419" s="74" t="n"/>
      <c r="BI419" s="74" t="n"/>
      <c r="BJ419" s="74" t="n"/>
      <c r="BK419" s="74" t="n"/>
      <c r="BL419" s="74" t="n"/>
      <c r="BM419" s="74" t="n"/>
      <c r="BN419" s="74" t="n"/>
      <c r="BO419" s="74" t="n"/>
      <c r="BP419" s="74" t="n"/>
      <c r="BQ419" s="74" t="n"/>
      <c r="BR419" s="74" t="n"/>
      <c r="BS419" s="74" t="n"/>
      <c r="BT419" s="74" t="n"/>
      <c r="BU419" s="74" t="n"/>
      <c r="BV419" s="74" t="n"/>
      <c r="BW419" s="74" t="n"/>
      <c r="BX419" s="74" t="n"/>
      <c r="BY419" s="74" t="n"/>
      <c r="BZ419" s="74" t="n"/>
      <c r="CA419" s="74" t="n"/>
      <c r="CB419" s="74" t="n"/>
      <c r="CC419" s="74" t="n"/>
      <c r="CD419" s="74" t="n"/>
      <c r="CE419" s="74" t="n"/>
      <c r="CF419" s="74" t="n"/>
      <c r="CG419" s="74" t="n"/>
      <c r="CH419" s="74" t="n"/>
      <c r="CI419" s="74" t="n"/>
      <c r="CJ419" s="74" t="n"/>
      <c r="CK419" s="74" t="n"/>
      <c r="CL419" s="74" t="n"/>
      <c r="CM419" s="74" t="n"/>
      <c r="CN419" s="74" t="n"/>
      <c r="CO419" s="74" t="n"/>
      <c r="CP419" s="74" t="n"/>
      <c r="CQ419" s="74" t="n"/>
      <c r="CR419" s="74" t="n"/>
      <c r="CS419" s="74" t="n"/>
      <c r="CT419" s="74" t="n"/>
      <c r="CU419" s="74" t="n"/>
      <c r="CV419" s="74" t="n"/>
      <c r="CW419" s="74" t="n"/>
      <c r="CX419" s="74" t="n"/>
      <c r="CY419" s="74" t="n"/>
      <c r="CZ419" s="74" t="n"/>
      <c r="DA419" s="74" t="n"/>
      <c r="DB419" s="74" t="n"/>
      <c r="DC419" s="74" t="inlineStr">
        <is>
          <t>IRIS2202</t>
        </is>
      </c>
      <c r="DD419" s="74" t="inlineStr">
        <is>
          <t>Employee</t>
        </is>
      </c>
      <c r="DE419" s="74" t="inlineStr">
        <is>
          <t>Serving Notice</t>
        </is>
      </c>
      <c r="DF419" s="74" t="inlineStr">
        <is>
          <t>Shreya Shinde</t>
        </is>
      </c>
      <c r="DG419" s="164" t="n">
        <v>45231</v>
      </c>
      <c r="DH419" s="74" t="inlineStr">
        <is>
          <t>Client Solutions Executive</t>
        </is>
      </c>
      <c r="DI419" s="74" t="inlineStr">
        <is>
          <t>Customer Success &amp; Support</t>
        </is>
      </c>
      <c r="DJ419" s="74" t="inlineStr">
        <is>
          <t>Technical Support</t>
        </is>
      </c>
      <c r="DK419" s="74" t="inlineStr">
        <is>
          <t>Client Solutions Executive</t>
        </is>
      </c>
      <c r="DL419" s="74" t="inlineStr">
        <is>
          <t>L3 – Professional / Associate</t>
        </is>
      </c>
      <c r="DM419" s="74" t="inlineStr">
        <is>
          <t>B.Com</t>
        </is>
      </c>
      <c r="DN419" s="74" t="inlineStr">
        <is>
          <t>Shruti Patil</t>
        </is>
      </c>
      <c r="DO419" s="74" t="inlineStr">
        <is>
          <t>N-4</t>
        </is>
      </c>
      <c r="DP419" s="74" t="inlineStr">
        <is>
          <t>Individual Contributor</t>
        </is>
      </c>
      <c r="DQ419" s="74" t="inlineStr">
        <is>
          <t>9 years, 11 months, 0 days</t>
        </is>
      </c>
      <c r="DR419" s="74" t="inlineStr">
        <is>
          <t>2 years, 7 months, 19 days</t>
        </is>
      </c>
      <c r="DS419" s="74" t="inlineStr">
        <is>
          <t>12 years, 6 months, 19 days</t>
        </is>
      </c>
      <c r="DT419" s="74" t="n"/>
      <c r="DU419" s="74" t="inlineStr">
        <is>
          <t>Suptech</t>
        </is>
      </c>
      <c r="DV419" s="74" t="inlineStr">
        <is>
          <t>iFile</t>
        </is>
      </c>
      <c r="DW419" s="74" t="inlineStr">
        <is>
          <t>Support</t>
        </is>
      </c>
      <c r="DX419" s="74" t="inlineStr">
        <is>
          <t>Product Support</t>
        </is>
      </c>
      <c r="DY419" s="74" t="inlineStr">
        <is>
          <t>No</t>
        </is>
      </c>
      <c r="DZ419" s="74" t="inlineStr">
        <is>
          <t>Product/Project</t>
        </is>
      </c>
      <c r="EA419" s="74" t="inlineStr">
        <is>
          <t>Tech Support</t>
        </is>
      </c>
      <c r="EB419" s="74" t="inlineStr">
        <is>
          <t>Non-technical</t>
        </is>
      </c>
      <c r="EC419" s="74" t="inlineStr">
        <is>
          <t>Remote - Mumbai</t>
        </is>
      </c>
      <c r="ED419" s="74" t="inlineStr">
        <is>
          <t>Awaited - On NP</t>
        </is>
      </c>
      <c r="EE419"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9" s="74" t="inlineStr">
        <is>
          <t>Q1: Maintain client/customer satisfaction · CSAT of &gt;=4.2 / 5
Q1: Resolve &gt;=95% of assigned tickets/queries within SLA
Q1: Keep first-response time within agreed SLA on 100% of cases
Q1: Drive retention/renewal of assigned accounts to &gt;=90%</t>
        </is>
      </c>
      <c r="EG419" s="74" t="n">
        <v>3</v>
      </c>
      <c r="EH419" s="74" t="inlineStr">
        <is>
          <t>-</t>
        </is>
      </c>
      <c r="EI419" s="74" t="inlineStr">
        <is>
          <t>Client Solutions Executive</t>
        </is>
      </c>
      <c r="EJ419" s="74" t="inlineStr">
        <is>
          <t>No – designation matches current CSE/support scope.</t>
        </is>
      </c>
      <c r="EK419" s="74" t="n">
        <v>3</v>
      </c>
      <c r="EL419" s="74" t="inlineStr">
        <is>
          <t>Medium</t>
        </is>
      </c>
      <c r="EM419" s="74" t="inlineStr">
        <is>
          <t>Core Contributor</t>
        </is>
      </c>
      <c r="EN419" s="74" t="inlineStr">
        <is>
          <t>N</t>
        </is>
      </c>
      <c r="EO419" s="74" t="inlineStr">
        <is>
          <t>N</t>
        </is>
      </c>
      <c r="EP419" s="74" t="inlineStr">
        <is>
          <t>N</t>
        </is>
      </c>
      <c r="EQ419" s="74" t="inlineStr">
        <is>
          <t>No successor identified — Varsha covers similar scope for now</t>
        </is>
      </c>
      <c r="ER419" s="74" t="inlineStr">
        <is>
          <t>Customer success methods; communication &amp; de-escalation; product/domain depth; ticketing &amp; SLA tools</t>
        </is>
      </c>
      <c r="ES419" s="74" t="inlineStr">
        <is>
          <t>-</t>
        </is>
      </c>
      <c r="ET419" s="74" t="inlineStr">
        <is>
          <t>Serving Notice Period - Might need discussion with her reporting manager</t>
        </is>
      </c>
      <c r="EU419" s="74" t="n"/>
      <c r="EV419" s="130" t="n"/>
      <c r="EW419" s="131" t="n"/>
      <c r="EX419" s="131" t="n"/>
      <c r="EY419" s="131" t="n"/>
      <c r="EZ419" s="131" t="n"/>
      <c r="FA419" s="131" t="n"/>
      <c r="FB419" s="131" t="n"/>
      <c r="FC419" s="131" t="n"/>
    </row>
    <row r="420" ht="250" customHeight="1">
      <c r="A420" s="109" t="inlineStr">
        <is>
          <t>Mapped</t>
        </is>
      </c>
      <c r="B420" s="109" t="inlineStr">
        <is>
          <t>iFile</t>
        </is>
      </c>
      <c r="C420" s="110" t="inlineStr">
        <is>
          <t>IRIS1907</t>
        </is>
      </c>
      <c r="D420" s="110" t="inlineStr">
        <is>
          <t>Varsha Kambale</t>
        </is>
      </c>
      <c r="E420" s="110" t="inlineStr">
        <is>
          <t>Support</t>
        </is>
      </c>
      <c r="F420" s="162" t="inlineStr">
        <is>
          <t>Client Solutions Executive</t>
        </is>
      </c>
      <c r="G420" s="162" t="inlineStr">
        <is>
          <t>Senior Support Executive</t>
        </is>
      </c>
      <c r="H420" s="162" t="inlineStr">
        <is>
          <t>L3 – Professional / Associate</t>
        </is>
      </c>
      <c r="I420" s="162" t="inlineStr">
        <is>
          <t>A3</t>
        </is>
      </c>
      <c r="J420" s="166" t="inlineStr">
        <is>
          <t>▲ Up</t>
        </is>
      </c>
      <c r="K420" s="110" t="inlineStr">
        <is>
          <t>Customer Success &amp; Support</t>
        </is>
      </c>
      <c r="L420" s="110" t="inlineStr">
        <is>
          <t>Application &amp; Product Support</t>
        </is>
      </c>
      <c r="M420" s="110" t="n"/>
      <c r="N420" s="110" t="n">
        <v>20</v>
      </c>
      <c r="O420" s="109" t="inlineStr">
        <is>
          <t>P2</t>
        </is>
      </c>
      <c r="P420" s="110" t="inlineStr">
        <is>
          <t>Developing</t>
        </is>
      </c>
      <c r="Q420" s="110" t="inlineStr">
        <is>
          <t>3 Apply</t>
        </is>
      </c>
      <c r="R420" s="110" t="inlineStr">
        <is>
          <t>2–4 yrs</t>
        </is>
      </c>
      <c r="S420" s="110" t="inlineStr">
        <is>
          <t>3–5 · 2–5</t>
        </is>
      </c>
      <c r="T420" s="110" t="inlineStr">
        <is>
          <t>Support / CS Executive</t>
        </is>
      </c>
      <c r="U420" s="110" t="inlineStr">
        <is>
          <t>IRIS Vs Competitor Benchmark — SaaS customer-success ladder: Associate CSM · Regnology: Product Support Specialist · Reg Reporting · IRIS Vs Competitor Benchmark — support tiers: L2 Application Support</t>
        </is>
      </c>
      <c r="V420" s="110" t="inlineStr">
        <is>
          <t>TSIA frameworks and benchmarks; ITIL 4 service desk; Gainsight customer-success practice</t>
        </is>
      </c>
      <c r="W420" s="110" t="inlineStr">
        <is>
          <t>Core 2 · Future 2 · Functional 3 · Leadership not scored</t>
        </is>
      </c>
      <c r="X420" s="73" t="n">
        <v>179</v>
      </c>
      <c r="Y420" s="74" t="inlineStr">
        <is>
          <t>IRIS1907</t>
        </is>
      </c>
      <c r="Z420" s="74" t="inlineStr">
        <is>
          <t>Employee</t>
        </is>
      </c>
      <c r="AA420" s="74" t="inlineStr">
        <is>
          <t>Active</t>
        </is>
      </c>
      <c r="AB420" s="74" t="inlineStr">
        <is>
          <t>Varsha Kambale</t>
        </is>
      </c>
      <c r="AC420" s="164" t="n">
        <v>44315</v>
      </c>
      <c r="AD420" s="74" t="inlineStr">
        <is>
          <t>Client Solutions Executive</t>
        </is>
      </c>
      <c r="AE420" s="74" t="inlineStr">
        <is>
          <t>B.E</t>
        </is>
      </c>
      <c r="AF420" s="74" t="inlineStr">
        <is>
          <t>Shruti Patil</t>
        </is>
      </c>
      <c r="AG420" s="74" t="inlineStr">
        <is>
          <t>N-5</t>
        </is>
      </c>
      <c r="AH420" s="74" t="inlineStr">
        <is>
          <t>Individual Contributor</t>
        </is>
      </c>
      <c r="AI420" s="74" t="inlineStr">
        <is>
          <t>5 years, 0 months, 0 days</t>
        </is>
      </c>
      <c r="AJ420" s="74" t="inlineStr">
        <is>
          <t>5 years, 3 months, 27 days</t>
        </is>
      </c>
      <c r="AK420" s="74" t="inlineStr">
        <is>
          <t>Suptech</t>
        </is>
      </c>
      <c r="AL420" s="74" t="inlineStr">
        <is>
          <t>iFile</t>
        </is>
      </c>
      <c r="AM420" s="74" t="inlineStr">
        <is>
          <t>Support</t>
        </is>
      </c>
      <c r="AN420" s="74" t="inlineStr">
        <is>
          <t>Product Support</t>
        </is>
      </c>
      <c r="AO420" s="74" t="inlineStr">
        <is>
          <t>No</t>
        </is>
      </c>
      <c r="AP420" s="74" t="inlineStr">
        <is>
          <t>Product/Project</t>
        </is>
      </c>
      <c r="AQ420" s="74" t="inlineStr">
        <is>
          <t>Tech Support</t>
        </is>
      </c>
      <c r="AR420" s="74" t="inlineStr">
        <is>
          <t>Non-technical</t>
        </is>
      </c>
      <c r="AS420" s="74" t="n">
        <v>20</v>
      </c>
      <c r="AT420" s="74" t="inlineStr">
        <is>
          <t>Covered</t>
        </is>
      </c>
      <c r="AU420" s="74" t="n"/>
      <c r="AV420" s="74" t="n"/>
      <c r="AW420" s="74" t="n"/>
      <c r="AX420" s="74" t="n"/>
      <c r="AY420" s="74" t="n"/>
      <c r="AZ420" s="74" t="n"/>
      <c r="BA420" s="74" t="n"/>
      <c r="BB420" s="74" t="n"/>
      <c r="BC420" s="74" t="n"/>
      <c r="BD420" s="74" t="n"/>
      <c r="BE420" s="74" t="n"/>
      <c r="BF420" s="74" t="n"/>
      <c r="BG420" s="74" t="n"/>
      <c r="BH420" s="74" t="n"/>
      <c r="BI420" s="74" t="n"/>
      <c r="BJ420" s="74" t="n"/>
      <c r="BK420" s="74" t="n"/>
      <c r="BL420" s="74" t="n"/>
      <c r="BM420" s="74" t="n"/>
      <c r="BN420" s="74" t="n"/>
      <c r="BO420" s="74" t="n"/>
      <c r="BP420" s="74" t="n"/>
      <c r="BQ420" s="74" t="n"/>
      <c r="BR420" s="74" t="n"/>
      <c r="BS420" s="74" t="n"/>
      <c r="BT420" s="74" t="n"/>
      <c r="BU420" s="74" t="n"/>
      <c r="BV420" s="74" t="n"/>
      <c r="BW420" s="74" t="n"/>
      <c r="BX420" s="74" t="n"/>
      <c r="BY420" s="74" t="n"/>
      <c r="BZ420" s="74" t="n"/>
      <c r="CA420" s="74" t="n"/>
      <c r="CB420" s="74" t="n"/>
      <c r="CC420" s="74" t="n"/>
      <c r="CD420" s="74" t="n"/>
      <c r="CE420" s="74" t="n"/>
      <c r="CF420" s="74" t="n"/>
      <c r="CG420" s="74" t="n"/>
      <c r="CH420" s="74" t="n"/>
      <c r="CI420" s="74" t="n"/>
      <c r="CJ420" s="74" t="n"/>
      <c r="CK420" s="74" t="n"/>
      <c r="CL420" s="74" t="n"/>
      <c r="CM420" s="74" t="n"/>
      <c r="CN420" s="74" t="n"/>
      <c r="CO420" s="74" t="n"/>
      <c r="CP420" s="74" t="n"/>
      <c r="CQ420" s="74" t="n"/>
      <c r="CR420" s="74" t="n"/>
      <c r="CS420" s="74" t="n"/>
      <c r="CT420" s="74" t="n"/>
      <c r="CU420" s="74" t="n"/>
      <c r="CV420" s="74" t="n"/>
      <c r="CW420" s="74" t="n"/>
      <c r="CX420" s="74" t="n"/>
      <c r="CY420" s="74" t="n"/>
      <c r="CZ420" s="74" t="n"/>
      <c r="DA420" s="74" t="n"/>
      <c r="DB420" s="74" t="n"/>
      <c r="DC420" s="74" t="inlineStr">
        <is>
          <t>IRIS1907</t>
        </is>
      </c>
      <c r="DD420" s="74" t="inlineStr">
        <is>
          <t>Employee</t>
        </is>
      </c>
      <c r="DE420" s="74" t="inlineStr">
        <is>
          <t>Active</t>
        </is>
      </c>
      <c r="DF420" s="74" t="inlineStr">
        <is>
          <t>Varsha Kambale</t>
        </is>
      </c>
      <c r="DG420" s="164" t="n">
        <v>44315</v>
      </c>
      <c r="DH420" s="74" t="inlineStr">
        <is>
          <t>Client Solutions Executive</t>
        </is>
      </c>
      <c r="DI420" s="74" t="inlineStr">
        <is>
          <t>Customer Success &amp; Support</t>
        </is>
      </c>
      <c r="DJ420" s="74" t="inlineStr">
        <is>
          <t>Technical Support</t>
        </is>
      </c>
      <c r="DK420" s="74" t="inlineStr">
        <is>
          <t>Client Solutions Executive</t>
        </is>
      </c>
      <c r="DL420" s="74" t="inlineStr">
        <is>
          <t>L3 – Professional / Associate</t>
        </is>
      </c>
      <c r="DM420" s="74" t="inlineStr">
        <is>
          <t>B.E</t>
        </is>
      </c>
      <c r="DN420" s="74" t="inlineStr">
        <is>
          <t>Shruti Patil</t>
        </is>
      </c>
      <c r="DO420" s="74" t="inlineStr">
        <is>
          <t>N-4</t>
        </is>
      </c>
      <c r="DP420" s="74" t="inlineStr">
        <is>
          <t>Individual Contributor</t>
        </is>
      </c>
      <c r="DQ420" s="74" t="inlineStr">
        <is>
          <t>5 years, 0 months, 0 days</t>
        </is>
      </c>
      <c r="DR420" s="74" t="inlineStr">
        <is>
          <t>5 years, 1 months, 22 days</t>
        </is>
      </c>
      <c r="DS420" s="74" t="inlineStr">
        <is>
          <t>10 years, 1 months, 22 days</t>
        </is>
      </c>
      <c r="DT420" s="74" t="n"/>
      <c r="DU420" s="74" t="inlineStr">
        <is>
          <t>Suptech</t>
        </is>
      </c>
      <c r="DV420" s="74" t="inlineStr">
        <is>
          <t>iFile</t>
        </is>
      </c>
      <c r="DW420" s="74" t="inlineStr">
        <is>
          <t>Support</t>
        </is>
      </c>
      <c r="DX420" s="74" t="inlineStr">
        <is>
          <t>Product Support</t>
        </is>
      </c>
      <c r="DY420" s="74" t="inlineStr">
        <is>
          <t>No</t>
        </is>
      </c>
      <c r="DZ420" s="74" t="inlineStr">
        <is>
          <t>Product/Project</t>
        </is>
      </c>
      <c r="EA420" s="74" t="inlineStr">
        <is>
          <t>Tech Support</t>
        </is>
      </c>
      <c r="EB420" s="74" t="inlineStr">
        <is>
          <t>Non-technical</t>
        </is>
      </c>
      <c r="EC420" s="74" t="inlineStr">
        <is>
          <t>Remote- Outside Mumbai</t>
        </is>
      </c>
      <c r="ED420" s="74"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EE420"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20" s="74" t="inlineStr">
        <is>
          <t>Q1: Maintain client/customer satisfaction · CSAT of &gt;=4.2 / 5
Q1: Resolve &gt;=95% of assigned tickets/queries within SLA
Q1: Keep first-response time within agreed SLA on 100% of cases
Q1: Drive retention/renewal of assigned accounts to &gt;=90%</t>
        </is>
      </c>
      <c r="EG420" s="74" t="n">
        <v>3</v>
      </c>
      <c r="EH420" s="74" t="inlineStr">
        <is>
          <t>-</t>
        </is>
      </c>
      <c r="EI420" s="74" t="inlineStr">
        <is>
          <t>Client Solutions Executive</t>
        </is>
      </c>
      <c r="EJ420" s="74" t="inlineStr">
        <is>
          <t>No – designation matches current CSE/support scope.</t>
        </is>
      </c>
      <c r="EK420" s="74" t="n">
        <v>3</v>
      </c>
      <c r="EL420" s="74" t="inlineStr">
        <is>
          <t>Medium</t>
        </is>
      </c>
      <c r="EM420" s="74" t="inlineStr">
        <is>
          <t>Reliable Specialist</t>
        </is>
      </c>
      <c r="EN420" s="74" t="inlineStr">
        <is>
          <t>N</t>
        </is>
      </c>
      <c r="EO420" s="74" t="inlineStr">
        <is>
          <t>N</t>
        </is>
      </c>
      <c r="EP420" s="74" t="inlineStr">
        <is>
          <t>Y</t>
        </is>
      </c>
      <c r="EQ420" s="74" t="inlineStr">
        <is>
          <t>No successor formally identified</t>
        </is>
      </c>
      <c r="ER420" s="74" t="inlineStr">
        <is>
          <t>Customer success methods; communication &amp; de-escalation; product/domain depth; ticketing &amp; SLA tools</t>
        </is>
      </c>
      <c r="ES420" s="74" t="inlineStr">
        <is>
          <t>-</t>
        </is>
      </c>
      <c r="ET420" s="74" t="inlineStr">
        <is>
          <t>Might need discussion with her reporting manager</t>
        </is>
      </c>
      <c r="EU420" s="74" t="n"/>
      <c r="EV420" s="130" t="n"/>
      <c r="EW420" s="131" t="n"/>
      <c r="EX420" s="131" t="n"/>
      <c r="EY420" s="131" t="n"/>
      <c r="EZ420" s="131" t="n"/>
      <c r="FA420" s="131" t="n"/>
      <c r="FB420" s="131" t="n"/>
      <c r="FC420" s="131" t="n"/>
    </row>
    <row r="421" ht="153" customHeight="1">
      <c r="A421" s="109" t="inlineStr">
        <is>
          <t>Mapped</t>
        </is>
      </c>
      <c r="B421" s="109" t="inlineStr">
        <is>
          <t>iFile</t>
        </is>
      </c>
      <c r="C421" s="110" t="inlineStr">
        <is>
          <t>IRISC348</t>
        </is>
      </c>
      <c r="D421" s="110" t="inlineStr">
        <is>
          <t>Uzma Shaikh</t>
        </is>
      </c>
      <c r="E421" s="110" t="inlineStr">
        <is>
          <t>Support</t>
        </is>
      </c>
      <c r="F421" s="162" t="inlineStr">
        <is>
          <t>Consultant</t>
        </is>
      </c>
      <c r="G421" s="162" t="inlineStr">
        <is>
          <t>Support Executive</t>
        </is>
      </c>
      <c r="H421" s="162" t="inlineStr">
        <is>
          <t>Not in current mapping files</t>
        </is>
      </c>
      <c r="I421" s="162" t="inlineStr">
        <is>
          <t>A2</t>
        </is>
      </c>
      <c r="J421" s="151" t="inlineStr">
        <is>
          <t>● Newly mapped</t>
        </is>
      </c>
      <c r="K421" s="110" t="inlineStr">
        <is>
          <t>Customer Success &amp; Support</t>
        </is>
      </c>
      <c r="L421" s="110" t="inlineStr">
        <is>
          <t>Application &amp; Product Support</t>
        </is>
      </c>
      <c r="M421" s="110" t="n"/>
      <c r="N421" s="110" t="n">
        <v>20</v>
      </c>
      <c r="O421" s="109" t="inlineStr">
        <is>
          <t>P1–P2</t>
        </is>
      </c>
      <c r="P421" s="110" t="inlineStr">
        <is>
          <t>Entry / Developing</t>
        </is>
      </c>
      <c r="Q421" s="110" t="inlineStr">
        <is>
          <t>2 Assist</t>
        </is>
      </c>
      <c r="R421" s="110" t="inlineStr">
        <is>
          <t>0–2 yrs</t>
        </is>
      </c>
      <c r="S421" s="110" t="inlineStr">
        <is>
          <t>1–3 · 0–3</t>
        </is>
      </c>
      <c r="T421" s="110" t="inlineStr">
        <is>
          <t>Support Associate / Support / CS Executive</t>
        </is>
      </c>
      <c r="U421" s="110" t="inlineStr">
        <is>
          <t>IRIS Vs Competitor Benchmark — SaaS customer-success ladder: Support Associate · IRIS Vs Competitor Benchmark — support tiers: L1 Service Desk</t>
        </is>
      </c>
      <c r="V421" s="110" t="inlineStr">
        <is>
          <t>TSIA frameworks and benchmarks; ITIL 4 service desk; Gainsight customer-success practice</t>
        </is>
      </c>
      <c r="W421" s="110" t="inlineStr">
        <is>
          <t>Core 2 · Future 2 · Functional 2 · Leadership not scored</t>
        </is>
      </c>
      <c r="X421" s="73" t="n">
        <v>508</v>
      </c>
      <c r="Y421" s="74" t="inlineStr">
        <is>
          <t>IRISC348</t>
        </is>
      </c>
      <c r="Z421" s="74" t="inlineStr">
        <is>
          <t>On Contract</t>
        </is>
      </c>
      <c r="AA421" s="74" t="inlineStr">
        <is>
          <t>Active</t>
        </is>
      </c>
      <c r="AB421" s="74" t="inlineStr">
        <is>
          <t>Uzma Shaikh</t>
        </is>
      </c>
      <c r="AC421" s="164" t="n">
        <v>46178</v>
      </c>
      <c r="AD421" s="74" t="inlineStr">
        <is>
          <t>Consultant</t>
        </is>
      </c>
      <c r="AE421" s="74" t="inlineStr">
        <is>
          <t>B.Tech</t>
        </is>
      </c>
      <c r="AF421" s="74" t="inlineStr">
        <is>
          <t>Shruti Patil</t>
        </is>
      </c>
      <c r="AG421" s="74" t="inlineStr">
        <is>
          <t>N-5</t>
        </is>
      </c>
      <c r="AH421" s="74" t="inlineStr">
        <is>
          <t>Individual Contributor</t>
        </is>
      </c>
      <c r="AI421" s="74" t="inlineStr">
        <is>
          <t>0 years, 0 months, 00 days</t>
        </is>
      </c>
      <c r="AJ421" s="74" t="inlineStr">
        <is>
          <t>0 years, 2 months, 20 days</t>
        </is>
      </c>
      <c r="AK421" s="74" t="inlineStr">
        <is>
          <t>Suptech</t>
        </is>
      </c>
      <c r="AL421" s="74" t="inlineStr">
        <is>
          <t>iFile</t>
        </is>
      </c>
      <c r="AM421" s="74" t="inlineStr">
        <is>
          <t>Support</t>
        </is>
      </c>
      <c r="AN421" s="74" t="inlineStr">
        <is>
          <t>Product Support</t>
        </is>
      </c>
      <c r="AO421" s="74" t="inlineStr">
        <is>
          <t>No</t>
        </is>
      </c>
      <c r="AP421" s="74" t="inlineStr">
        <is>
          <t>Product/Project</t>
        </is>
      </c>
      <c r="AQ421" s="74" t="inlineStr">
        <is>
          <t>Tech Support</t>
        </is>
      </c>
      <c r="AR421" s="74" t="inlineStr">
        <is>
          <t>Non-technical</t>
        </is>
      </c>
      <c r="AS421" s="74" t="n">
        <v>20</v>
      </c>
      <c r="AT421" s="74" t="inlineStr">
        <is>
          <t>Covered</t>
        </is>
      </c>
      <c r="AU421" s="74" t="n"/>
      <c r="AV421" s="74" t="n"/>
      <c r="AW421" s="74" t="n"/>
      <c r="AX421" s="74" t="n"/>
      <c r="AY421" s="74" t="n"/>
      <c r="AZ421" s="74" t="n"/>
      <c r="BA421" s="74" t="n"/>
      <c r="BB421" s="74" t="n"/>
      <c r="BC421" s="74" t="n"/>
      <c r="BD421" s="74" t="n"/>
      <c r="BE421" s="74" t="n"/>
      <c r="BF421" s="74" t="n"/>
      <c r="BG421" s="74" t="n"/>
      <c r="BH421" s="74" t="n"/>
      <c r="BI421" s="74" t="n"/>
      <c r="BJ421" s="74" t="n"/>
      <c r="BK421" s="74" t="n"/>
      <c r="BL421" s="74" t="n"/>
      <c r="BM421" s="74" t="n"/>
      <c r="BN421" s="74" t="n"/>
      <c r="BO421" s="74" t="n"/>
      <c r="BP421" s="74" t="n"/>
      <c r="BQ421" s="74" t="n"/>
      <c r="BR421" s="74" t="n"/>
      <c r="BS421" s="74" t="n"/>
      <c r="BT421" s="74" t="n"/>
      <c r="BU421" s="74" t="n"/>
      <c r="BV421" s="74" t="n"/>
      <c r="BW421" s="74" t="n"/>
      <c r="BX421" s="74" t="n"/>
      <c r="BY421" s="74" t="n"/>
      <c r="BZ421" s="74" t="n"/>
      <c r="CA421" s="74" t="n"/>
      <c r="CB421" s="74" t="n"/>
      <c r="CC421" s="74" t="n"/>
      <c r="CD421" s="74" t="n"/>
      <c r="CE421" s="74" t="n"/>
      <c r="CF421" s="74" t="n"/>
      <c r="CG421" s="74" t="n"/>
      <c r="CH421" s="74" t="n"/>
      <c r="CI421" s="74" t="n"/>
      <c r="CJ421" s="74" t="n"/>
      <c r="CK421" s="74" t="n"/>
      <c r="CL421" s="74" t="n"/>
      <c r="CM421" s="74" t="n"/>
      <c r="CN421" s="74" t="n"/>
      <c r="CO421" s="74" t="n"/>
      <c r="CP421" s="74" t="n"/>
      <c r="CQ421" s="74" t="n"/>
      <c r="CR421" s="74" t="n"/>
      <c r="CS421" s="74" t="n"/>
      <c r="CT421" s="74" t="n"/>
      <c r="CU421" s="74" t="n"/>
      <c r="CV421" s="74" t="n"/>
      <c r="CW421" s="74" t="n"/>
      <c r="CX421" s="74" t="n"/>
      <c r="CY421" s="74" t="n"/>
      <c r="CZ421" s="74" t="n"/>
      <c r="DA421" s="74" t="n"/>
      <c r="DB421" s="74" t="n"/>
      <c r="DC421" s="74" t="n"/>
      <c r="DD421" s="74" t="n"/>
      <c r="DE421" s="74" t="n"/>
      <c r="DF421" s="74" t="n"/>
      <c r="DG421" s="74" t="n"/>
      <c r="DH421" s="74" t="n"/>
      <c r="DI421" s="74" t="n"/>
      <c r="DJ421" s="74" t="n"/>
      <c r="DK421" s="74" t="n"/>
      <c r="DL421" s="74" t="n"/>
      <c r="DM421" s="74" t="n"/>
      <c r="DN421" s="74" t="n"/>
      <c r="DO421" s="74" t="n"/>
      <c r="DP421" s="74" t="n"/>
      <c r="DQ421" s="74" t="n"/>
      <c r="DR421" s="74" t="n"/>
      <c r="DS421" s="74" t="n"/>
      <c r="DT421" s="74" t="n"/>
      <c r="DU421" s="74" t="n"/>
      <c r="DV421" s="74" t="n"/>
      <c r="DW421" s="74" t="n"/>
      <c r="DX421" s="74" t="n"/>
      <c r="DY421" s="74" t="n"/>
      <c r="DZ421" s="74" t="n"/>
      <c r="EA421" s="74" t="n"/>
      <c r="EB421" s="74" t="n"/>
      <c r="EC421" s="74" t="n"/>
      <c r="ED421" s="74" t="n"/>
      <c r="EE421" s="74" t="n"/>
      <c r="EF421" s="74" t="n"/>
      <c r="EG421" s="74" t="n"/>
      <c r="EH421" s="74" t="n"/>
      <c r="EI421" s="74" t="n"/>
      <c r="EJ421" s="74" t="n"/>
      <c r="EK421" s="74" t="n"/>
      <c r="EL421" s="74" t="n"/>
      <c r="EM421" s="74" t="n"/>
      <c r="EN421" s="74" t="n"/>
      <c r="EO421" s="74" t="n"/>
      <c r="EP421" s="74" t="n"/>
      <c r="EQ421" s="74" t="n"/>
      <c r="ER421" s="74" t="n"/>
      <c r="ES421" s="74" t="n"/>
      <c r="ET421" s="74" t="n"/>
      <c r="EU421" s="74" t="n"/>
      <c r="EV421" s="130" t="n"/>
      <c r="EW421" s="131" t="n"/>
      <c r="EX421" s="131" t="n"/>
      <c r="EY421" s="131" t="n"/>
      <c r="EZ421" s="131" t="n"/>
      <c r="FA421" s="131" t="n"/>
      <c r="FB421" s="131" t="n"/>
      <c r="FC421" s="131" t="n"/>
    </row>
    <row r="422" ht="165.5" customHeight="1">
      <c r="A422" s="109" t="inlineStr">
        <is>
          <t>Mapped</t>
        </is>
      </c>
      <c r="B422" s="109" t="inlineStr">
        <is>
          <t>iFile</t>
        </is>
      </c>
      <c r="C422" s="110" t="inlineStr">
        <is>
          <t>IRISC223</t>
        </is>
      </c>
      <c r="D422" s="110" t="inlineStr">
        <is>
          <t>Pradip Dey</t>
        </is>
      </c>
      <c r="E422" s="110" t="inlineStr">
        <is>
          <t>Technology</t>
        </is>
      </c>
      <c r="F422" s="110" t="inlineStr">
        <is>
          <t>Head Delivery</t>
        </is>
      </c>
      <c r="G422" s="110" t="inlineStr">
        <is>
          <t>Head – Delivery</t>
        </is>
      </c>
      <c r="H422" s="110" t="inlineStr">
        <is>
          <t>L7 – Head / Sr Director</t>
        </is>
      </c>
      <c r="I422" s="110" t="inlineStr">
        <is>
          <t>C2</t>
        </is>
      </c>
      <c r="J422" s="110" t="inlineStr">
        <is>
          <t>• Same level</t>
        </is>
      </c>
      <c r="K422" s="162" t="inlineStr">
        <is>
          <t>Project &amp; Program Management</t>
        </is>
      </c>
      <c r="L422" s="162" t="inlineStr">
        <is>
          <t>Delivery Leadership</t>
        </is>
      </c>
      <c r="M422" s="163" t="inlineStr">
        <is>
          <t>• Survey response or KRAs describing the work · nothing on file — Employee + manager
• Confirm hands-on delivery share · Player-Coach candidate — Manager</t>
        </is>
      </c>
      <c r="N422" s="110" t="n">
        <v>0</v>
      </c>
      <c r="O422" s="109" t="inlineStr">
        <is>
          <t>P7 / M6</t>
        </is>
      </c>
      <c r="P422" s="110" t="inlineStr">
        <is>
          <t>— / Senior Director</t>
        </is>
      </c>
      <c r="Q422" s="110" t="inlineStr">
        <is>
          <t>6 Initiate, influence</t>
        </is>
      </c>
      <c r="R422" s="110" t="inlineStr">
        <is>
          <t>12–17 yrs</t>
        </is>
      </c>
      <c r="S422" s="110" t="inlineStr">
        <is>
          <t>—</t>
        </is>
      </c>
      <c r="T422" s="110" t="inlineStr">
        <is>
          <t>Senior Head / General Manager</t>
        </is>
      </c>
      <c r="U422" s="110" t="inlineStr">
        <is>
          <t>IRIS Vs Competitor Benchmark — PMI pathway + SaaS delivery ladder: Director PMO / Delivery</t>
        </is>
      </c>
      <c r="V422" s="110" t="inlineStr">
        <is>
          <t>PMI PMBOK and Talent Triangle; CAPM · entry → PMP → PgMP; Scrum / SAFe</t>
        </is>
      </c>
      <c r="W422" s="110" t="inlineStr">
        <is>
          <t>Core 4 · Future 4 · Functional 5 · Leadership 4</t>
        </is>
      </c>
      <c r="X422" s="73" t="n">
        <v>209</v>
      </c>
      <c r="Y422" s="74" t="inlineStr">
        <is>
          <t>IRISC223</t>
        </is>
      </c>
      <c r="Z422" s="74" t="inlineStr">
        <is>
          <t>Full Time Consultant</t>
        </is>
      </c>
      <c r="AA422" s="74" t="inlineStr">
        <is>
          <t>Active</t>
        </is>
      </c>
      <c r="AB422" s="74" t="inlineStr">
        <is>
          <t>Pradip Dey</t>
        </is>
      </c>
      <c r="AC422" s="164" t="n">
        <v>44595</v>
      </c>
      <c r="AD422" s="74" t="inlineStr">
        <is>
          <t>Head Delivery</t>
        </is>
      </c>
      <c r="AE422" s="74" t="inlineStr">
        <is>
          <t>MCA</t>
        </is>
      </c>
      <c r="AF422" s="74" t="inlineStr">
        <is>
          <t>Shailesh Gupta</t>
        </is>
      </c>
      <c r="AG422" s="74" t="inlineStr">
        <is>
          <t>N-2</t>
        </is>
      </c>
      <c r="AH422" s="74" t="inlineStr">
        <is>
          <t>Manager</t>
        </is>
      </c>
      <c r="AI422" s="74" t="inlineStr">
        <is>
          <t>20 years, 0 months, 0 days</t>
        </is>
      </c>
      <c r="AJ422" s="74" t="inlineStr">
        <is>
          <t>4 years, 6 months, 22 days</t>
        </is>
      </c>
      <c r="AK422" s="74" t="inlineStr">
        <is>
          <t>Suptech</t>
        </is>
      </c>
      <c r="AL422" s="74" t="inlineStr">
        <is>
          <t>iFile</t>
        </is>
      </c>
      <c r="AM422" s="74" t="inlineStr">
        <is>
          <t>Technology</t>
        </is>
      </c>
      <c r="AN422" s="74" t="inlineStr">
        <is>
          <t>Client Engagement</t>
        </is>
      </c>
      <c r="AO422" s="74" t="inlineStr">
        <is>
          <t>No</t>
        </is>
      </c>
      <c r="AP422" s="74" t="inlineStr">
        <is>
          <t>Client Engagement</t>
        </is>
      </c>
      <c r="AQ422" s="74" t="inlineStr">
        <is>
          <t>Project Management</t>
        </is>
      </c>
      <c r="AR422" s="74" t="inlineStr">
        <is>
          <t>Technical · BA, PM and QA</t>
        </is>
      </c>
      <c r="AS422" s="74" t="n">
        <v>0</v>
      </c>
      <c r="AT422" s="74" t="inlineStr">
        <is>
          <t>E-Top management</t>
        </is>
      </c>
      <c r="AU422" s="74" t="n"/>
      <c r="AV422" s="74" t="n"/>
      <c r="AW422" s="74" t="n"/>
      <c r="AX422" s="74" t="n"/>
      <c r="AY422" s="74" t="n"/>
      <c r="AZ422" s="74" t="n"/>
      <c r="BA422" s="74" t="n"/>
      <c r="BB422" s="74" t="n"/>
      <c r="BC422" s="74" t="n"/>
      <c r="BD422" s="74" t="n"/>
      <c r="BE422" s="74" t="n"/>
      <c r="BF422" s="74" t="n"/>
      <c r="BG422" s="74" t="n"/>
      <c r="BH422" s="74" t="n"/>
      <c r="BI422" s="74" t="n"/>
      <c r="BJ422" s="74" t="n"/>
      <c r="BK422" s="74" t="n"/>
      <c r="BL422" s="74" t="n"/>
      <c r="BM422" s="74" t="n"/>
      <c r="BN422" s="74" t="n"/>
      <c r="BO422" s="74" t="n"/>
      <c r="BP422" s="74" t="n"/>
      <c r="BQ422" s="74" t="n"/>
      <c r="BR422" s="74" t="n"/>
      <c r="BS422" s="74" t="n"/>
      <c r="BT422" s="74" t="n"/>
      <c r="BU422" s="74" t="n"/>
      <c r="BV422" s="74" t="n"/>
      <c r="BW422" s="74" t="n"/>
      <c r="BX422" s="74" t="n"/>
      <c r="BY422" s="74" t="n"/>
      <c r="BZ422" s="74" t="n"/>
      <c r="CA422" s="74" t="n"/>
      <c r="CB422" s="74" t="n"/>
      <c r="CC422" s="74" t="n"/>
      <c r="CD422" s="74" t="n"/>
      <c r="CE422" s="74" t="n"/>
      <c r="CF422" s="74" t="n"/>
      <c r="CG422" s="74" t="n"/>
      <c r="CH422" s="74" t="n"/>
      <c r="CI422" s="74" t="n"/>
      <c r="CJ422" s="74" t="n"/>
      <c r="CK422" s="74" t="n"/>
      <c r="CL422" s="74" t="n"/>
      <c r="CM422" s="74" t="n"/>
      <c r="CN422" s="74" t="n"/>
      <c r="CO422" s="74" t="n"/>
      <c r="CP422" s="74" t="n"/>
      <c r="CQ422" s="74" t="n"/>
      <c r="CR422" s="74" t="n"/>
      <c r="CS422" s="74" t="n"/>
      <c r="CT422" s="74" t="n"/>
      <c r="CU422" s="74" t="n"/>
      <c r="CV422" s="74" t="n"/>
      <c r="CW422" s="74" t="n"/>
      <c r="CX422" s="74" t="n"/>
      <c r="CY422" s="74" t="n"/>
      <c r="CZ422" s="74" t="n"/>
      <c r="DA422" s="74" t="n"/>
      <c r="DB422" s="74" t="n"/>
      <c r="DC422" s="74" t="inlineStr">
        <is>
          <t>IRISC223</t>
        </is>
      </c>
      <c r="DD422" s="74" t="inlineStr">
        <is>
          <t>Full Time Consultant</t>
        </is>
      </c>
      <c r="DE422" s="74" t="inlineStr">
        <is>
          <t>Active</t>
        </is>
      </c>
      <c r="DF422" s="74" t="inlineStr">
        <is>
          <t>Pradip Dey</t>
        </is>
      </c>
      <c r="DG422" s="164" t="n">
        <v>44595</v>
      </c>
      <c r="DH422" s="74" t="inlineStr">
        <is>
          <t>Head Delivery</t>
        </is>
      </c>
      <c r="DI422" s="74" t="inlineStr">
        <is>
          <t>Project &amp; Program Management</t>
        </is>
      </c>
      <c r="DJ422" s="74" t="inlineStr">
        <is>
          <t>Project Management</t>
        </is>
      </c>
      <c r="DK422" s="74" t="inlineStr">
        <is>
          <t>Head Delivery</t>
        </is>
      </c>
      <c r="DL422" s="74" t="inlineStr">
        <is>
          <t>L7 – Head / Sr Director</t>
        </is>
      </c>
      <c r="DM422" s="74" t="inlineStr">
        <is>
          <t>MCA</t>
        </is>
      </c>
      <c r="DN422" s="74" t="inlineStr">
        <is>
          <t>Balachandran K</t>
        </is>
      </c>
      <c r="DO422" s="74" t="inlineStr">
        <is>
          <t>N-1</t>
        </is>
      </c>
      <c r="DP422" s="74" t="inlineStr">
        <is>
          <t>Manager</t>
        </is>
      </c>
      <c r="DQ422" s="74" t="inlineStr">
        <is>
          <t>20 years, 0 months, 0 days</t>
        </is>
      </c>
      <c r="DR422" s="74" t="inlineStr">
        <is>
          <t>4 years, 6 months, 8 days</t>
        </is>
      </c>
      <c r="DS422" s="74" t="inlineStr">
        <is>
          <t>24 years, 6 months, 8 days</t>
        </is>
      </c>
      <c r="DT422" s="74" t="n"/>
      <c r="DU422" s="74" t="inlineStr">
        <is>
          <t>Suptech</t>
        </is>
      </c>
      <c r="DV422" s="74" t="inlineStr">
        <is>
          <t>iFile</t>
        </is>
      </c>
      <c r="DW422" s="74" t="inlineStr">
        <is>
          <t>Technology</t>
        </is>
      </c>
      <c r="DX422" s="74" t="inlineStr">
        <is>
          <t>Client Engagement</t>
        </is>
      </c>
      <c r="DY422" s="74" t="inlineStr">
        <is>
          <t>No</t>
        </is>
      </c>
      <c r="DZ422" s="74" t="inlineStr">
        <is>
          <t>Client Engagement</t>
        </is>
      </c>
      <c r="EA422" s="74" t="inlineStr">
        <is>
          <t>Project Management</t>
        </is>
      </c>
      <c r="EB422" s="74" t="inlineStr">
        <is>
          <t>Technical · BA, PM and QA</t>
        </is>
      </c>
      <c r="EC422" s="74" t="inlineStr">
        <is>
          <t>Work From Office - Turbhe</t>
        </is>
      </c>
      <c r="ED422" s="74" t="n"/>
      <c r="EE422" s="74" t="n"/>
      <c r="EF422" s="74" t="n"/>
      <c r="EG422" s="74" t="n"/>
      <c r="EH422" s="74" t="n"/>
      <c r="EI422" s="74" t="n"/>
      <c r="EJ422" s="74" t="n"/>
      <c r="EK422" s="74" t="n"/>
      <c r="EL422" s="74" t="n"/>
      <c r="EM422" s="74" t="n"/>
      <c r="EN422" s="74" t="n"/>
      <c r="EO422" s="74" t="n"/>
      <c r="EP422" s="74" t="n"/>
      <c r="EQ422" s="74" t="n"/>
      <c r="ER422" s="74" t="n"/>
      <c r="ES422" s="74" t="n"/>
      <c r="ET422" s="74" t="n"/>
      <c r="EU422" s="74" t="n"/>
      <c r="EV422" s="130" t="n"/>
      <c r="EW422" s="131" t="n"/>
      <c r="EX422" s="131" t="n"/>
      <c r="EY422" s="131" t="n"/>
      <c r="EZ422" s="131" t="n"/>
      <c r="FA422" s="131" t="n"/>
      <c r="FB422" s="131" t="n"/>
      <c r="FC422" s="131" t="n"/>
    </row>
    <row r="423" ht="250" customHeight="1">
      <c r="A423" s="109" t="inlineStr">
        <is>
          <t>Mapped</t>
        </is>
      </c>
      <c r="B423" s="109" t="inlineStr">
        <is>
          <t>iFile</t>
        </is>
      </c>
      <c r="C423" s="110" t="inlineStr">
        <is>
          <t>IRIS1690</t>
        </is>
      </c>
      <c r="D423" s="110" t="inlineStr">
        <is>
          <t>Sharanagouda Patil</t>
        </is>
      </c>
      <c r="E423" s="110" t="inlineStr">
        <is>
          <t>Technology</t>
        </is>
      </c>
      <c r="F423" s="110" t="inlineStr">
        <is>
          <t>Technical Architect</t>
        </is>
      </c>
      <c r="G423" s="110" t="inlineStr">
        <is>
          <t>Technical Architect</t>
        </is>
      </c>
      <c r="H423" s="162" t="inlineStr">
        <is>
          <t>L3 – Professional / Associate</t>
        </is>
      </c>
      <c r="I423" s="162" t="inlineStr">
        <is>
          <t>C1</t>
        </is>
      </c>
      <c r="J423" s="166" t="inlineStr">
        <is>
          <t>▲ Up</t>
        </is>
      </c>
      <c r="K423" s="110" t="inlineStr">
        <is>
          <t>Engineering &amp; Architecture</t>
        </is>
      </c>
      <c r="L423" s="110" t="inlineStr">
        <is>
          <t>Solution &amp; Technical Architecture</t>
        </is>
      </c>
      <c r="M423" s="110" t="n"/>
      <c r="N423" s="110" t="n">
        <v>20</v>
      </c>
      <c r="O423" s="109" t="inlineStr">
        <is>
          <t>P6 / M5</t>
        </is>
      </c>
      <c r="P423" s="110" t="inlineStr">
        <is>
          <t>Principal / Director</t>
        </is>
      </c>
      <c r="Q423" s="110" t="inlineStr">
        <is>
          <t>5–6</t>
        </is>
      </c>
      <c r="R423" s="110" t="inlineStr">
        <is>
          <t>10–14 yrs</t>
        </is>
      </c>
      <c r="S423" s="110" t="inlineStr">
        <is>
          <t>12–16 · 12–18</t>
        </is>
      </c>
      <c r="T423" s="110" t="inlineStr">
        <is>
          <t>Chief / Enterprise Architect</t>
        </is>
      </c>
      <c r="U423" s="110" t="inlineStr">
        <is>
          <t>Nasdaq / AxiomSL: Principal SE · Salesforce: PMTS · Atlassian: P60 Principal · 10+ yrs · Freshworks: Senior Staff SE · IRIS Vs Competitor Benchmark — engineering managers: Senior EM / Director</t>
        </is>
      </c>
      <c r="V423" s="110" t="inlineStr">
        <is>
          <t>SFIA 9 · solution architecture; TOGAF; AWS / Azure architect certifications</t>
        </is>
      </c>
      <c r="W423" s="110" t="inlineStr">
        <is>
          <t>Core 4 · Future 4 · Functional 4 · Leadership 4</t>
        </is>
      </c>
      <c r="X423" s="73" t="n">
        <v>142</v>
      </c>
      <c r="Y423" s="74" t="inlineStr">
        <is>
          <t>IRIS1690</t>
        </is>
      </c>
      <c r="Z423" s="74" t="inlineStr">
        <is>
          <t>Employee</t>
        </is>
      </c>
      <c r="AA423" s="74" t="inlineStr">
        <is>
          <t>Active</t>
        </is>
      </c>
      <c r="AB423" s="74" t="inlineStr">
        <is>
          <t>Sharanagouda Patil</t>
        </is>
      </c>
      <c r="AC423" s="164" t="n">
        <v>43073</v>
      </c>
      <c r="AD423" s="74" t="inlineStr">
        <is>
          <t>Technical Architect</t>
        </is>
      </c>
      <c r="AE423" s="74" t="inlineStr">
        <is>
          <t>MCA</t>
        </is>
      </c>
      <c r="AF423" s="74" t="inlineStr">
        <is>
          <t>Pradip Dey</t>
        </is>
      </c>
      <c r="AG423" s="74" t="inlineStr">
        <is>
          <t>N-3</t>
        </is>
      </c>
      <c r="AH423" s="74" t="inlineStr">
        <is>
          <t>Manager</t>
        </is>
      </c>
      <c r="AI423" s="74" t="inlineStr">
        <is>
          <t>10 years, 3 months, 0 days</t>
        </is>
      </c>
      <c r="AJ423" s="74" t="inlineStr">
        <is>
          <t>8 years, 8 months, 21 days</t>
        </is>
      </c>
      <c r="AK423" s="74" t="inlineStr">
        <is>
          <t>Suptech</t>
        </is>
      </c>
      <c r="AL423" s="74" t="inlineStr">
        <is>
          <t>iFile</t>
        </is>
      </c>
      <c r="AM423" s="74" t="inlineStr">
        <is>
          <t>Technology</t>
        </is>
      </c>
      <c r="AN423" s="74" t="inlineStr">
        <is>
          <t>Development</t>
        </is>
      </c>
      <c r="AO423" s="74" t="inlineStr">
        <is>
          <t>Yes</t>
        </is>
      </c>
      <c r="AP423" s="74" t="inlineStr">
        <is>
          <t>Product/Project</t>
        </is>
      </c>
      <c r="AQ423" s="74" t="inlineStr">
        <is>
          <t>.NET MVC</t>
        </is>
      </c>
      <c r="AR423" s="74" t="inlineStr">
        <is>
          <t>Technical - Developer</t>
        </is>
      </c>
      <c r="AS423" s="74" t="n">
        <v>20</v>
      </c>
      <c r="AT423" s="74" t="inlineStr">
        <is>
          <t>Covered</t>
        </is>
      </c>
      <c r="AU423" s="74" t="n"/>
      <c r="AV423" s="74" t="n"/>
      <c r="AW423" s="74" t="n"/>
      <c r="AX423" s="74" t="n"/>
      <c r="AY423" s="74" t="n"/>
      <c r="AZ423" s="74" t="n"/>
      <c r="BA423" s="74" t="n"/>
      <c r="BB423" s="74" t="n"/>
      <c r="BC423" s="74" t="n"/>
      <c r="BD423" s="74" t="n"/>
      <c r="BE423" s="74" t="n"/>
      <c r="BF423" s="74" t="n"/>
      <c r="BG423" s="74" t="n"/>
      <c r="BH423" s="74" t="n"/>
      <c r="BI423" s="74" t="n"/>
      <c r="BJ423" s="74" t="n"/>
      <c r="BK423" s="74" t="n"/>
      <c r="BL423" s="74" t="n"/>
      <c r="BM423" s="74" t="n"/>
      <c r="BN423" s="74" t="n"/>
      <c r="BO423" s="74" t="n"/>
      <c r="BP423" s="74" t="n"/>
      <c r="BQ423" s="74" t="n"/>
      <c r="BR423" s="74" t="n"/>
      <c r="BS423" s="74" t="n"/>
      <c r="BT423" s="74" t="n"/>
      <c r="BU423" s="74" t="n"/>
      <c r="BV423" s="74" t="n"/>
      <c r="BW423" s="74" t="n"/>
      <c r="BX423" s="74" t="n"/>
      <c r="BY423" s="74" t="n"/>
      <c r="BZ423" s="74" t="n"/>
      <c r="CA423" s="74" t="n"/>
      <c r="CB423" s="74" t="n"/>
      <c r="CC423" s="74" t="n"/>
      <c r="CD423" s="74" t="n"/>
      <c r="CE423" s="74" t="n"/>
      <c r="CF423" s="74" t="n"/>
      <c r="CG423" s="74" t="n"/>
      <c r="CH423" s="74" t="n"/>
      <c r="CI423" s="74" t="n"/>
      <c r="CJ423" s="74" t="n"/>
      <c r="CK423" s="74" t="n"/>
      <c r="CL423" s="74" t="n"/>
      <c r="CM423" s="74" t="n"/>
      <c r="CN423" s="74" t="n"/>
      <c r="CO423" s="74" t="n"/>
      <c r="CP423" s="74" t="n"/>
      <c r="CQ423" s="74" t="n"/>
      <c r="CR423" s="74" t="n"/>
      <c r="CS423" s="74" t="n"/>
      <c r="CT423" s="74" t="n"/>
      <c r="CU423" s="74" t="n"/>
      <c r="CV423" s="74" t="n"/>
      <c r="CW423" s="74" t="n"/>
      <c r="CX423" s="74" t="n"/>
      <c r="CY423" s="74" t="n"/>
      <c r="CZ423" s="74" t="n"/>
      <c r="DA423" s="74" t="n"/>
      <c r="DB423" s="74" t="n"/>
      <c r="DC423" s="74" t="inlineStr">
        <is>
          <t>IRIS1690</t>
        </is>
      </c>
      <c r="DD423" s="74" t="inlineStr">
        <is>
          <t>Employee</t>
        </is>
      </c>
      <c r="DE423" s="74" t="inlineStr">
        <is>
          <t>Active</t>
        </is>
      </c>
      <c r="DF423" s="74" t="inlineStr">
        <is>
          <t>Sharanagouda Patil</t>
        </is>
      </c>
      <c r="DG423" s="164" t="n">
        <v>43073</v>
      </c>
      <c r="DH423" s="74" t="inlineStr">
        <is>
          <t>Technical Architect</t>
        </is>
      </c>
      <c r="DI423" s="74" t="inlineStr">
        <is>
          <t>Engineering &amp; Architecture</t>
        </is>
      </c>
      <c r="DJ423" s="74" t="inlineStr">
        <is>
          <t>Solution / Software Architecture</t>
        </is>
      </c>
      <c r="DK423" s="74" t="inlineStr">
        <is>
          <t>Technical Architect</t>
        </is>
      </c>
      <c r="DL423" s="74" t="inlineStr">
        <is>
          <t>L3 – Professional / Associate</t>
        </is>
      </c>
      <c r="DM423" s="74" t="inlineStr">
        <is>
          <t>MCA</t>
        </is>
      </c>
      <c r="DN423" s="74" t="inlineStr">
        <is>
          <t>Pradip Dey</t>
        </is>
      </c>
      <c r="DO423" s="74" t="inlineStr">
        <is>
          <t>N-2</t>
        </is>
      </c>
      <c r="DP423" s="74" t="inlineStr">
        <is>
          <t>Manager</t>
        </is>
      </c>
      <c r="DQ423" s="74" t="inlineStr">
        <is>
          <t>10 years, 3 months, 0 days</t>
        </is>
      </c>
      <c r="DR423" s="74" t="inlineStr">
        <is>
          <t>8 years, 6 months, 16 days</t>
        </is>
      </c>
      <c r="DS423" s="74" t="inlineStr">
        <is>
          <t>18 years, 9 months, 16 days</t>
        </is>
      </c>
      <c r="DT423" s="74" t="n">
        <v>8.54383561643836</v>
      </c>
      <c r="DU423" s="74" t="inlineStr">
        <is>
          <t>Suptech</t>
        </is>
      </c>
      <c r="DV423" s="74" t="inlineStr">
        <is>
          <t>iFile</t>
        </is>
      </c>
      <c r="DW423" s="74" t="inlineStr">
        <is>
          <t>Technology</t>
        </is>
      </c>
      <c r="DX423" s="74" t="inlineStr">
        <is>
          <t>Development</t>
        </is>
      </c>
      <c r="DY423" s="74" t="inlineStr">
        <is>
          <t>Yes</t>
        </is>
      </c>
      <c r="DZ423" s="74" t="inlineStr">
        <is>
          <t>Product/Project</t>
        </is>
      </c>
      <c r="EA423" s="74" t="inlineStr">
        <is>
          <t>.NET MVC</t>
        </is>
      </c>
      <c r="EB423" s="74" t="inlineStr">
        <is>
          <t>Technical - Developer</t>
        </is>
      </c>
      <c r="EC423" s="74" t="inlineStr">
        <is>
          <t>Remote- Outside Mumbai</t>
        </is>
      </c>
      <c r="ED423" s="74" t="n"/>
      <c r="EE423" s="74"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EF423" s="74"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EG423" s="74" t="inlineStr">
        <is>
          <t>Exceeds Expectations</t>
        </is>
      </c>
      <c r="EH423" s="164" t="n">
        <v>45931</v>
      </c>
      <c r="EI423" s="74" t="inlineStr">
        <is>
          <t>Technical Architect</t>
        </is>
      </c>
      <c r="EJ423" s="74" t="n"/>
      <c r="EK423" s="74" t="n">
        <v>4</v>
      </c>
      <c r="EL423" s="74" t="inlineStr">
        <is>
          <t>High</t>
        </is>
      </c>
      <c r="EM423" s="74" t="inlineStr">
        <is>
          <t>High Impact / Growth Talent</t>
        </is>
      </c>
      <c r="EN423" s="74" t="n"/>
      <c r="EO423" s="74" t="inlineStr">
        <is>
          <t>Y</t>
        </is>
      </c>
      <c r="EP423" s="74" t="inlineStr">
        <is>
          <t>Y</t>
        </is>
      </c>
      <c r="EQ423" s="74" t="n"/>
      <c r="ER423" s="74" t="inlineStr">
        <is>
          <t>AI and data science related training may help at this juncture for Sharan to build products to enable SupTech stakeholders</t>
        </is>
      </c>
      <c r="ES423" s="74" t="n"/>
      <c r="ET423" s="74" t="inlineStr">
        <is>
          <t>GRI,QCB</t>
        </is>
      </c>
      <c r="EU423" s="74" t="n"/>
      <c r="EV423" s="130" t="n"/>
      <c r="EW423" s="131" t="n"/>
      <c r="EX423" s="131" t="n"/>
      <c r="EY423" s="131" t="n"/>
      <c r="EZ423" s="131" t="n"/>
      <c r="FA423" s="131" t="n"/>
      <c r="FB423" s="131" t="n"/>
      <c r="FC423" s="131" t="n"/>
    </row>
    <row r="424" ht="250" customHeight="1">
      <c r="A424" s="109" t="inlineStr">
        <is>
          <t>Mapped</t>
        </is>
      </c>
      <c r="B424" s="109" t="inlineStr">
        <is>
          <t>iFile</t>
        </is>
      </c>
      <c r="C424" s="110" t="inlineStr">
        <is>
          <t>IRIS0211</t>
        </is>
      </c>
      <c r="D424" s="110" t="inlineStr">
        <is>
          <t>Brij Kishor Singh</t>
        </is>
      </c>
      <c r="E424" s="110" t="inlineStr">
        <is>
          <t>Technology</t>
        </is>
      </c>
      <c r="F424" s="162" t="inlineStr">
        <is>
          <t>Technical Architect</t>
        </is>
      </c>
      <c r="G424" s="162" t="inlineStr">
        <is>
          <t>Practice Lead – Solution &amp; Technical Architecture · Player-Coach</t>
        </is>
      </c>
      <c r="H424" s="162" t="inlineStr">
        <is>
          <t>L3 – Professional / Associate</t>
        </is>
      </c>
      <c r="I424" s="110" t="inlineStr">
        <is>
          <t>B+</t>
        </is>
      </c>
      <c r="J424" s="166" t="inlineStr">
        <is>
          <t>▲ Up</t>
        </is>
      </c>
      <c r="K424" s="110" t="inlineStr">
        <is>
          <t>Engineering &amp; Architecture</t>
        </is>
      </c>
      <c r="L424" s="110" t="inlineStr">
        <is>
          <t>Solution &amp; Technical Architecture</t>
        </is>
      </c>
      <c r="M424" s="110" t="n"/>
      <c r="N424" s="110" t="n">
        <v>20</v>
      </c>
      <c r="O424" s="109" t="inlineStr">
        <is>
          <t>P5–P6 / M4–M5</t>
        </is>
      </c>
      <c r="P424" s="110" t="inlineStr">
        <is>
          <t>Expert / Senior Manager · player-coach</t>
        </is>
      </c>
      <c r="Q424" s="110" t="inlineStr">
        <is>
          <t>5 Ensure, advise</t>
        </is>
      </c>
      <c r="R424" s="110" t="inlineStr">
        <is>
          <t>9–14 yrs</t>
        </is>
      </c>
      <c r="S424" s="110" t="inlineStr">
        <is>
          <t>9–13 · 9–14</t>
        </is>
      </c>
      <c r="T424" s="110" t="inlineStr">
        <is>
          <t>Tech Lead Manager / Practice Lead · player-coach</t>
        </is>
      </c>
      <c r="U424" s="110" t="inlineStr">
        <is>
          <t>Google: Tech Lead Manager · TLM · McKinsey player/coach · 3–5 reports · SaaS: player-coach team lead carrying own work</t>
        </is>
      </c>
      <c r="V424" s="110" t="inlineStr">
        <is>
          <t>SFIA 9 · solution architecture; TOGAF; AWS / Azure architect certifications</t>
        </is>
      </c>
      <c r="W424" s="110" t="inlineStr">
        <is>
          <t>Core 4 · Future 4 · Functional 4 · Leadership 4</t>
        </is>
      </c>
      <c r="X424" s="73" t="n">
        <v>38</v>
      </c>
      <c r="Y424" s="74" t="inlineStr">
        <is>
          <t>IRIS0211</t>
        </is>
      </c>
      <c r="Z424" s="74" t="inlineStr">
        <is>
          <t>Employee</t>
        </is>
      </c>
      <c r="AA424" s="74" t="inlineStr">
        <is>
          <t>Active</t>
        </is>
      </c>
      <c r="AB424" s="74" t="inlineStr">
        <is>
          <t>Brij Kishor Singh</t>
        </is>
      </c>
      <c r="AC424" s="164" t="n">
        <v>39651</v>
      </c>
      <c r="AD424" s="74" t="inlineStr">
        <is>
          <t>Technical Architect</t>
        </is>
      </c>
      <c r="AE424" s="74" t="inlineStr">
        <is>
          <t>MCA</t>
        </is>
      </c>
      <c r="AF424" s="74" t="inlineStr">
        <is>
          <t>Pradip Dey</t>
        </is>
      </c>
      <c r="AG424" s="74" t="inlineStr">
        <is>
          <t>N-3</t>
        </is>
      </c>
      <c r="AH424" s="74" t="inlineStr">
        <is>
          <t>Manager</t>
        </is>
      </c>
      <c r="AI424" s="74" t="inlineStr">
        <is>
          <t>0 years, 0 months, 0 days</t>
        </is>
      </c>
      <c r="AJ424" s="74" t="inlineStr">
        <is>
          <t>18 years, 1 months, 3 days</t>
        </is>
      </c>
      <c r="AK424" s="74" t="inlineStr">
        <is>
          <t>Suptech</t>
        </is>
      </c>
      <c r="AL424" s="74" t="inlineStr">
        <is>
          <t>iFile</t>
        </is>
      </c>
      <c r="AM424" s="74" t="inlineStr">
        <is>
          <t>Technology</t>
        </is>
      </c>
      <c r="AN424" s="74" t="inlineStr">
        <is>
          <t>Development</t>
        </is>
      </c>
      <c r="AO424" s="74" t="inlineStr">
        <is>
          <t>Yes</t>
        </is>
      </c>
      <c r="AP424" s="74" t="inlineStr">
        <is>
          <t>Product/Project</t>
        </is>
      </c>
      <c r="AQ424" s="74" t="inlineStr">
        <is>
          <t>Java</t>
        </is>
      </c>
      <c r="AR424" s="74" t="inlineStr">
        <is>
          <t>Technical - Developer</t>
        </is>
      </c>
      <c r="AS424" s="74" t="n">
        <v>20</v>
      </c>
      <c r="AT424" s="74" t="inlineStr">
        <is>
          <t>Covered</t>
        </is>
      </c>
      <c r="AU424" s="74" t="n"/>
      <c r="AV424" s="74" t="n"/>
      <c r="AW424" s="74" t="n"/>
      <c r="AX424" s="74" t="n"/>
      <c r="AY424" s="74" t="n"/>
      <c r="AZ424" s="74" t="n"/>
      <c r="BA424" s="74" t="n"/>
      <c r="BB424" s="74" t="n"/>
      <c r="BC424" s="74" t="n"/>
      <c r="BD424" s="74" t="n"/>
      <c r="BE424" s="74" t="n"/>
      <c r="BF424" s="74" t="n"/>
      <c r="BG424" s="74" t="n"/>
      <c r="BH424" s="74" t="n"/>
      <c r="BI424" s="74" t="n"/>
      <c r="BJ424" s="74" t="n"/>
      <c r="BK424" s="74" t="n"/>
      <c r="BL424" s="74" t="n"/>
      <c r="BM424" s="74" t="n"/>
      <c r="BN424" s="74" t="n"/>
      <c r="BO424" s="74" t="n"/>
      <c r="BP424" s="74" t="n"/>
      <c r="BQ424" s="74" t="n"/>
      <c r="BR424" s="74" t="n"/>
      <c r="BS424" s="74" t="n"/>
      <c r="BT424" s="74" t="n"/>
      <c r="BU424" s="74" t="n"/>
      <c r="BV424" s="74" t="n"/>
      <c r="BW424" s="74" t="n"/>
      <c r="BX424" s="74" t="n"/>
      <c r="BY424" s="74" t="n"/>
      <c r="BZ424" s="74" t="n"/>
      <c r="CA424" s="74" t="n"/>
      <c r="CB424" s="74" t="n"/>
      <c r="CC424" s="74" t="n"/>
      <c r="CD424" s="74" t="n"/>
      <c r="CE424" s="74" t="n"/>
      <c r="CF424" s="74" t="n"/>
      <c r="CG424" s="74" t="n"/>
      <c r="CH424" s="74" t="n"/>
      <c r="CI424" s="74" t="n"/>
      <c r="CJ424" s="74" t="n"/>
      <c r="CK424" s="74" t="n"/>
      <c r="CL424" s="74" t="n"/>
      <c r="CM424" s="74" t="n"/>
      <c r="CN424" s="74" t="n"/>
      <c r="CO424" s="74" t="n"/>
      <c r="CP424" s="74" t="n"/>
      <c r="CQ424" s="74" t="n"/>
      <c r="CR424" s="74" t="n"/>
      <c r="CS424" s="74" t="n"/>
      <c r="CT424" s="74" t="n"/>
      <c r="CU424" s="74" t="n"/>
      <c r="CV424" s="74" t="n"/>
      <c r="CW424" s="74" t="n"/>
      <c r="CX424" s="74" t="n"/>
      <c r="CY424" s="74" t="n"/>
      <c r="CZ424" s="74" t="n"/>
      <c r="DA424" s="74" t="n"/>
      <c r="DB424" s="74" t="n"/>
      <c r="DC424" s="74" t="inlineStr">
        <is>
          <t>IRIS0211</t>
        </is>
      </c>
      <c r="DD424" s="74" t="inlineStr">
        <is>
          <t>Employee</t>
        </is>
      </c>
      <c r="DE424" s="74" t="inlineStr">
        <is>
          <t>Active</t>
        </is>
      </c>
      <c r="DF424" s="74" t="inlineStr">
        <is>
          <t>Brij Kishor Singh</t>
        </is>
      </c>
      <c r="DG424" s="164" t="n">
        <v>39651</v>
      </c>
      <c r="DH424" s="74" t="inlineStr">
        <is>
          <t>Technical Architect</t>
        </is>
      </c>
      <c r="DI424" s="74" t="inlineStr">
        <is>
          <t>Engineering &amp; Architecture</t>
        </is>
      </c>
      <c r="DJ424" s="74" t="inlineStr">
        <is>
          <t>Solution / Software Architecture</t>
        </is>
      </c>
      <c r="DK424" s="74" t="inlineStr">
        <is>
          <t>Technical Architect</t>
        </is>
      </c>
      <c r="DL424" s="74" t="inlineStr">
        <is>
          <t>L3 – Professional / Associate</t>
        </is>
      </c>
      <c r="DM424" s="74" t="inlineStr">
        <is>
          <t>MCA</t>
        </is>
      </c>
      <c r="DN424" s="74" t="inlineStr">
        <is>
          <t>Pradip Dey</t>
        </is>
      </c>
      <c r="DO424" s="74" t="inlineStr">
        <is>
          <t>N-2</t>
        </is>
      </c>
      <c r="DP424" s="74" t="inlineStr">
        <is>
          <t>Manager</t>
        </is>
      </c>
      <c r="DQ424" s="74" t="inlineStr">
        <is>
          <t>0 years, 0 months, 0 days</t>
        </is>
      </c>
      <c r="DR424" s="74" t="inlineStr">
        <is>
          <t>17 years, 10 months, 29 days</t>
        </is>
      </c>
      <c r="DS424" s="74" t="inlineStr">
        <is>
          <t>17 years, 10 months, 29 days</t>
        </is>
      </c>
      <c r="DT424" s="74" t="n">
        <v>17.9127853881279</v>
      </c>
      <c r="DU424" s="74" t="inlineStr">
        <is>
          <t>Suptech</t>
        </is>
      </c>
      <c r="DV424" s="74" t="inlineStr">
        <is>
          <t>iFile</t>
        </is>
      </c>
      <c r="DW424" s="74" t="inlineStr">
        <is>
          <t>Technology</t>
        </is>
      </c>
      <c r="DX424" s="74" t="inlineStr">
        <is>
          <t>Development</t>
        </is>
      </c>
      <c r="DY424" s="74" t="inlineStr">
        <is>
          <t>Yes</t>
        </is>
      </c>
      <c r="DZ424" s="74" t="inlineStr">
        <is>
          <t>Product/Project</t>
        </is>
      </c>
      <c r="EA424" s="74" t="inlineStr">
        <is>
          <t>Java</t>
        </is>
      </c>
      <c r="EB424" s="74" t="inlineStr">
        <is>
          <t>Technical - Developer</t>
        </is>
      </c>
      <c r="EC424" s="74" t="inlineStr">
        <is>
          <t>Hybrid</t>
        </is>
      </c>
      <c r="ED424" s="74" t="n"/>
      <c r="EE424" s="74"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EF424" s="74" t="inlineStr">
        <is>
          <t>ADGM POC completion
Process improvements
Initiate PMP/PRINCE Certification
Digital way of working and measurement of metrics through the tools</t>
        </is>
      </c>
      <c r="EG424" s="74" t="inlineStr">
        <is>
          <t>Exceed Expectations</t>
        </is>
      </c>
      <c r="EH424" s="164" t="n">
        <v>45931</v>
      </c>
      <c r="EI424" s="74" t="inlineStr">
        <is>
          <t>Technical Architect</t>
        </is>
      </c>
      <c r="EJ424" s="74" t="n"/>
      <c r="EK424" s="74" t="n">
        <v>4</v>
      </c>
      <c r="EL424" s="74" t="inlineStr">
        <is>
          <t>High</t>
        </is>
      </c>
      <c r="EM424" s="74" t="inlineStr">
        <is>
          <t>Trusted Professional</t>
        </is>
      </c>
      <c r="EN424" s="74" t="n"/>
      <c r="EO424" s="74" t="inlineStr">
        <is>
          <t>Y</t>
        </is>
      </c>
      <c r="EP424" s="74" t="inlineStr">
        <is>
          <t>Y</t>
        </is>
      </c>
      <c r="EQ424" s="74" t="n"/>
      <c r="ER424" s="74" t="inlineStr">
        <is>
          <t>Communications and Soft Skills</t>
        </is>
      </c>
      <c r="ES424" s="74" t="n"/>
      <c r="ET424" s="74" t="inlineStr">
        <is>
          <t>IRIS Instant - MBRS</t>
        </is>
      </c>
      <c r="EU424" s="74" t="n"/>
      <c r="EV424" s="130" t="n"/>
      <c r="EW424" s="131" t="n"/>
      <c r="EX424" s="131" t="n"/>
      <c r="EY424" s="131" t="n"/>
      <c r="EZ424" s="131" t="n"/>
      <c r="FA424" s="131" t="n"/>
      <c r="FB424" s="131" t="n"/>
      <c r="FC424" s="131" t="n"/>
    </row>
    <row r="425" ht="250" customHeight="1">
      <c r="A425" s="109" t="inlineStr">
        <is>
          <t>Mapped</t>
        </is>
      </c>
      <c r="B425" s="109" t="inlineStr">
        <is>
          <t>iFile</t>
        </is>
      </c>
      <c r="C425" s="110" t="inlineStr">
        <is>
          <t>IRIS0217</t>
        </is>
      </c>
      <c r="D425" s="110" t="inlineStr">
        <is>
          <t>Hemant Trivedi</t>
        </is>
      </c>
      <c r="E425" s="110" t="inlineStr">
        <is>
          <t>Technology</t>
        </is>
      </c>
      <c r="F425" s="162" t="inlineStr">
        <is>
          <t>Technical Architect</t>
        </is>
      </c>
      <c r="G425" s="162" t="inlineStr">
        <is>
          <t>Practice Lead – Solution &amp; Technical Architecture · Player-Coach</t>
        </is>
      </c>
      <c r="H425" s="162" t="inlineStr">
        <is>
          <t>L3 – Professional / Associate</t>
        </is>
      </c>
      <c r="I425" s="110" t="inlineStr">
        <is>
          <t>B+</t>
        </is>
      </c>
      <c r="J425" s="166" t="inlineStr">
        <is>
          <t>▲ Up</t>
        </is>
      </c>
      <c r="K425" s="110" t="inlineStr">
        <is>
          <t>Engineering &amp; Architecture</t>
        </is>
      </c>
      <c r="L425" s="110" t="inlineStr">
        <is>
          <t>Solution &amp; Technical Architecture</t>
        </is>
      </c>
      <c r="M425" s="110" t="n"/>
      <c r="N425" s="110" t="n">
        <v>20</v>
      </c>
      <c r="O425" s="109" t="inlineStr">
        <is>
          <t>P5–P6 / M4–M5</t>
        </is>
      </c>
      <c r="P425" s="110" t="inlineStr">
        <is>
          <t>Expert / Senior Manager · player-coach</t>
        </is>
      </c>
      <c r="Q425" s="110" t="inlineStr">
        <is>
          <t>5 Ensure, advise</t>
        </is>
      </c>
      <c r="R425" s="110" t="inlineStr">
        <is>
          <t>9–14 yrs</t>
        </is>
      </c>
      <c r="S425" s="110" t="inlineStr">
        <is>
          <t>9–13 · 9–14</t>
        </is>
      </c>
      <c r="T425" s="110" t="inlineStr">
        <is>
          <t>Tech Lead Manager / Practice Lead · player-coach</t>
        </is>
      </c>
      <c r="U425" s="110" t="inlineStr">
        <is>
          <t>Google: Tech Lead Manager · TLM · McKinsey player/coach · 3–5 reports · SaaS: player-coach team lead carrying own work</t>
        </is>
      </c>
      <c r="V425" s="110" t="inlineStr">
        <is>
          <t>SFIA 9 · solution architecture; TOGAF; AWS / Azure architect certifications</t>
        </is>
      </c>
      <c r="W425" s="110" t="inlineStr">
        <is>
          <t>Core 4 · Future 4 · Functional 4 · Leadership 4</t>
        </is>
      </c>
      <c r="X425" s="73" t="n">
        <v>39</v>
      </c>
      <c r="Y425" s="74" t="inlineStr">
        <is>
          <t>IRIS0217</t>
        </is>
      </c>
      <c r="Z425" s="74" t="inlineStr">
        <is>
          <t>Employee</t>
        </is>
      </c>
      <c r="AA425" s="74" t="inlineStr">
        <is>
          <t>Active</t>
        </is>
      </c>
      <c r="AB425" s="74" t="inlineStr">
        <is>
          <t>Hemant Trivedi</t>
        </is>
      </c>
      <c r="AC425" s="164" t="n">
        <v>39667</v>
      </c>
      <c r="AD425" s="74" t="inlineStr">
        <is>
          <t>Technical Architect</t>
        </is>
      </c>
      <c r="AE425" s="74" t="inlineStr">
        <is>
          <t>B.E</t>
        </is>
      </c>
      <c r="AF425" s="74" t="inlineStr">
        <is>
          <t>Pradip Dey</t>
        </is>
      </c>
      <c r="AG425" s="74" t="inlineStr">
        <is>
          <t>N-3</t>
        </is>
      </c>
      <c r="AH425" s="74" t="inlineStr">
        <is>
          <t>Manager</t>
        </is>
      </c>
      <c r="AI425" s="74" t="inlineStr">
        <is>
          <t>1 years, 0 months, 0 days</t>
        </is>
      </c>
      <c r="AJ425" s="74" t="inlineStr">
        <is>
          <t>18 years, 0 months, 18 days</t>
        </is>
      </c>
      <c r="AK425" s="74" t="inlineStr">
        <is>
          <t>Suptech</t>
        </is>
      </c>
      <c r="AL425" s="74" t="inlineStr">
        <is>
          <t>iFile</t>
        </is>
      </c>
      <c r="AM425" s="74" t="inlineStr">
        <is>
          <t>Technology</t>
        </is>
      </c>
      <c r="AN425" s="74" t="inlineStr">
        <is>
          <t>Development</t>
        </is>
      </c>
      <c r="AO425" s="74" t="inlineStr">
        <is>
          <t>Yes</t>
        </is>
      </c>
      <c r="AP425" s="74" t="inlineStr">
        <is>
          <t>Product/Project</t>
        </is>
      </c>
      <c r="AQ425" s="74" t="inlineStr">
        <is>
          <t>.NET MVC</t>
        </is>
      </c>
      <c r="AR425" s="74" t="inlineStr">
        <is>
          <t>Technical - Developer</t>
        </is>
      </c>
      <c r="AS425" s="74" t="n">
        <v>20</v>
      </c>
      <c r="AT425" s="74" t="inlineStr">
        <is>
          <t>Covered</t>
        </is>
      </c>
      <c r="AU425" s="74" t="n"/>
      <c r="AV425" s="74" t="n"/>
      <c r="AW425" s="74" t="n"/>
      <c r="AX425" s="74" t="n"/>
      <c r="AY425" s="74" t="n"/>
      <c r="AZ425" s="74" t="n"/>
      <c r="BA425" s="74" t="n"/>
      <c r="BB425" s="74" t="n"/>
      <c r="BC425" s="74" t="n"/>
      <c r="BD425" s="74" t="n"/>
      <c r="BE425" s="74" t="n"/>
      <c r="BF425" s="74" t="n"/>
      <c r="BG425" s="74" t="n"/>
      <c r="BH425" s="74" t="n"/>
      <c r="BI425" s="74" t="n"/>
      <c r="BJ425" s="74" t="n"/>
      <c r="BK425" s="74" t="n"/>
      <c r="BL425" s="74" t="n"/>
      <c r="BM425" s="74" t="n"/>
      <c r="BN425" s="74" t="n"/>
      <c r="BO425" s="74" t="n"/>
      <c r="BP425" s="74" t="n"/>
      <c r="BQ425" s="74" t="n"/>
      <c r="BR425" s="74" t="n"/>
      <c r="BS425" s="74" t="n"/>
      <c r="BT425" s="74" t="n"/>
      <c r="BU425" s="74" t="n"/>
      <c r="BV425" s="74" t="n"/>
      <c r="BW425" s="74" t="n"/>
      <c r="BX425" s="74" t="n"/>
      <c r="BY425" s="74" t="n"/>
      <c r="BZ425" s="74" t="n"/>
      <c r="CA425" s="74" t="n"/>
      <c r="CB425" s="74" t="n"/>
      <c r="CC425" s="74" t="n"/>
      <c r="CD425" s="74" t="n"/>
      <c r="CE425" s="74" t="n"/>
      <c r="CF425" s="74" t="n"/>
      <c r="CG425" s="74" t="n"/>
      <c r="CH425" s="74" t="n"/>
      <c r="CI425" s="74" t="n"/>
      <c r="CJ425" s="74" t="n"/>
      <c r="CK425" s="74" t="n"/>
      <c r="CL425" s="74" t="n"/>
      <c r="CM425" s="74" t="n"/>
      <c r="CN425" s="74" t="n"/>
      <c r="CO425" s="74" t="n"/>
      <c r="CP425" s="74" t="n"/>
      <c r="CQ425" s="74" t="n"/>
      <c r="CR425" s="74" t="n"/>
      <c r="CS425" s="74" t="n"/>
      <c r="CT425" s="74" t="n"/>
      <c r="CU425" s="74" t="n"/>
      <c r="CV425" s="74" t="n"/>
      <c r="CW425" s="74" t="n"/>
      <c r="CX425" s="74" t="n"/>
      <c r="CY425" s="74" t="n"/>
      <c r="CZ425" s="74" t="n"/>
      <c r="DA425" s="74" t="n"/>
      <c r="DB425" s="74" t="n"/>
      <c r="DC425" s="74" t="inlineStr">
        <is>
          <t>IRIS0217</t>
        </is>
      </c>
      <c r="DD425" s="74" t="inlineStr">
        <is>
          <t>Employee</t>
        </is>
      </c>
      <c r="DE425" s="74" t="inlineStr">
        <is>
          <t>Active</t>
        </is>
      </c>
      <c r="DF425" s="74" t="inlineStr">
        <is>
          <t>Hemant Trivedi</t>
        </is>
      </c>
      <c r="DG425" s="164" t="n">
        <v>39667</v>
      </c>
      <c r="DH425" s="74" t="inlineStr">
        <is>
          <t>Technical Architect</t>
        </is>
      </c>
      <c r="DI425" s="74" t="inlineStr">
        <is>
          <t>Engineering &amp; Architecture</t>
        </is>
      </c>
      <c r="DJ425" s="74" t="inlineStr">
        <is>
          <t>Solution / Software Architecture</t>
        </is>
      </c>
      <c r="DK425" s="74" t="inlineStr">
        <is>
          <t>Technical Architect</t>
        </is>
      </c>
      <c r="DL425" s="74" t="inlineStr">
        <is>
          <t>L3 – Professional / Associate</t>
        </is>
      </c>
      <c r="DM425" s="74" t="inlineStr">
        <is>
          <t>B.E</t>
        </is>
      </c>
      <c r="DN425" s="74" t="inlineStr">
        <is>
          <t>Pradip Dey</t>
        </is>
      </c>
      <c r="DO425" s="74" t="inlineStr">
        <is>
          <t>N-2</t>
        </is>
      </c>
      <c r="DP425" s="74" t="inlineStr">
        <is>
          <t>Manager</t>
        </is>
      </c>
      <c r="DQ425" s="74" t="inlineStr">
        <is>
          <t>1 years, 0 months, 0 days</t>
        </is>
      </c>
      <c r="DR425" s="74" t="inlineStr">
        <is>
          <t>17 years, 10 months, 13 days</t>
        </is>
      </c>
      <c r="DS425" s="74" t="inlineStr">
        <is>
          <t>18 years, 10 months, 13 days</t>
        </is>
      </c>
      <c r="DT425" s="74" t="n">
        <v>17.8689497716895</v>
      </c>
      <c r="DU425" s="74" t="inlineStr">
        <is>
          <t>Suptech</t>
        </is>
      </c>
      <c r="DV425" s="74" t="inlineStr">
        <is>
          <t>iFile</t>
        </is>
      </c>
      <c r="DW425" s="74" t="inlineStr">
        <is>
          <t>Technology</t>
        </is>
      </c>
      <c r="DX425" s="74" t="inlineStr">
        <is>
          <t>Development</t>
        </is>
      </c>
      <c r="DY425" s="74" t="inlineStr">
        <is>
          <t>Yes</t>
        </is>
      </c>
      <c r="DZ425" s="74" t="inlineStr">
        <is>
          <t>Product/Project</t>
        </is>
      </c>
      <c r="EA425" s="74" t="inlineStr">
        <is>
          <t>.NET MVC</t>
        </is>
      </c>
      <c r="EB425" s="74" t="inlineStr">
        <is>
          <t>Technical - Developer</t>
        </is>
      </c>
      <c r="EC425" s="74" t="inlineStr">
        <is>
          <t>Work From Office - Turbhe</t>
        </is>
      </c>
      <c r="ED425" s="74" t="n"/>
      <c r="EE425" s="74"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EF425" s="74" t="inlineStr">
        <is>
          <t>QFCRA project completion
NOAH Roadmap completion</t>
        </is>
      </c>
      <c r="EG425" s="74" t="inlineStr">
        <is>
          <t>Meets Expectations</t>
        </is>
      </c>
      <c r="EH425" s="164" t="n">
        <v>45931</v>
      </c>
      <c r="EI425" s="74" t="inlineStr">
        <is>
          <t>Technical Architect</t>
        </is>
      </c>
      <c r="EJ425" s="74" t="n"/>
      <c r="EK425" s="74" t="n">
        <v>4</v>
      </c>
      <c r="EL425" s="74" t="inlineStr">
        <is>
          <t>High</t>
        </is>
      </c>
      <c r="EM425" s="74" t="inlineStr">
        <is>
          <t>Trusted Professional</t>
        </is>
      </c>
      <c r="EN425" s="74" t="n"/>
      <c r="EO425" s="74" t="inlineStr">
        <is>
          <t>Y</t>
        </is>
      </c>
      <c r="EP425" s="74" t="inlineStr">
        <is>
          <t>Y</t>
        </is>
      </c>
      <c r="EQ425" s="74" t="n"/>
      <c r="ER425" s="74" t="inlineStr">
        <is>
          <t>Communications and Soft Skills</t>
        </is>
      </c>
      <c r="ES425" s="74" t="n"/>
      <c r="ET425" s="74" t="inlineStr">
        <is>
          <t>Leadership development: strategic thinking, cross-functional influence, financial/business acumen, succession &amp; talent development, change management, executive communication</t>
        </is>
      </c>
      <c r="EU425" s="74" t="n"/>
      <c r="EV425" s="130" t="n"/>
      <c r="EW425" s="131" t="n"/>
      <c r="EX425" s="131" t="n"/>
      <c r="EY425" s="131" t="n"/>
      <c r="EZ425" s="131" t="n"/>
      <c r="FA425" s="131" t="n"/>
      <c r="FB425" s="131" t="n"/>
      <c r="FC425" s="131" t="n"/>
    </row>
    <row r="426" ht="250" customHeight="1">
      <c r="A426" s="109" t="inlineStr">
        <is>
          <t>Mapped</t>
        </is>
      </c>
      <c r="B426" s="109" t="inlineStr">
        <is>
          <t>iFile</t>
        </is>
      </c>
      <c r="C426" s="110" t="inlineStr">
        <is>
          <t>IRIS2133</t>
        </is>
      </c>
      <c r="D426" s="110" t="inlineStr">
        <is>
          <t>Pushpendra Singh</t>
        </is>
      </c>
      <c r="E426" s="110" t="inlineStr">
        <is>
          <t>Technology</t>
        </is>
      </c>
      <c r="F426" s="162" t="inlineStr">
        <is>
          <t>Technical Architect</t>
        </is>
      </c>
      <c r="G426" s="162" t="inlineStr">
        <is>
          <t>Practice Lead – Solution &amp; Technical Architecture · Player-Coach</t>
        </is>
      </c>
      <c r="H426" s="162" t="inlineStr">
        <is>
          <t>L3 – Professional / Associate</t>
        </is>
      </c>
      <c r="I426" s="110" t="inlineStr">
        <is>
          <t>B+</t>
        </is>
      </c>
      <c r="J426" s="166" t="inlineStr">
        <is>
          <t>▲ Up</t>
        </is>
      </c>
      <c r="K426" s="110" t="inlineStr">
        <is>
          <t>Engineering &amp; Architecture</t>
        </is>
      </c>
      <c r="L426" s="110" t="inlineStr">
        <is>
          <t>Solution &amp; Technical Architecture</t>
        </is>
      </c>
      <c r="M426" s="110" t="n"/>
      <c r="N426" s="110" t="n">
        <v>20</v>
      </c>
      <c r="O426" s="109" t="inlineStr">
        <is>
          <t>P5–P6 / M4–M5</t>
        </is>
      </c>
      <c r="P426" s="110" t="inlineStr">
        <is>
          <t>Expert / Senior Manager · player-coach</t>
        </is>
      </c>
      <c r="Q426" s="110" t="inlineStr">
        <is>
          <t>5 Ensure, advise</t>
        </is>
      </c>
      <c r="R426" s="110" t="inlineStr">
        <is>
          <t>9–14 yrs</t>
        </is>
      </c>
      <c r="S426" s="110" t="inlineStr">
        <is>
          <t>9–13 · 9–14</t>
        </is>
      </c>
      <c r="T426" s="110" t="inlineStr">
        <is>
          <t>Tech Lead Manager / Practice Lead · player-coach</t>
        </is>
      </c>
      <c r="U426" s="110" t="inlineStr">
        <is>
          <t>Google: Tech Lead Manager · TLM · McKinsey player/coach · 3–5 reports · SaaS: player-coach team lead carrying own work</t>
        </is>
      </c>
      <c r="V426" s="110" t="inlineStr">
        <is>
          <t>SFIA 9 · solution architecture; TOGAF; AWS / Azure architect certifications</t>
        </is>
      </c>
      <c r="W426" s="110" t="inlineStr">
        <is>
          <t>Core 4 · Future 4 · Functional 4 · Leadership 4</t>
        </is>
      </c>
      <c r="X426" s="73" t="n">
        <v>274</v>
      </c>
      <c r="Y426" s="74" t="inlineStr">
        <is>
          <t>IRIS2133</t>
        </is>
      </c>
      <c r="Z426" s="74" t="inlineStr">
        <is>
          <t>Employee</t>
        </is>
      </c>
      <c r="AA426" s="74" t="inlineStr">
        <is>
          <t>Active</t>
        </is>
      </c>
      <c r="AB426" s="74" t="inlineStr">
        <is>
          <t>Pushpendra Singh</t>
        </is>
      </c>
      <c r="AC426" s="164" t="n">
        <v>45071</v>
      </c>
      <c r="AD426" s="74" t="inlineStr">
        <is>
          <t>Technical Architect</t>
        </is>
      </c>
      <c r="AE426" s="74" t="inlineStr">
        <is>
          <t>MBA</t>
        </is>
      </c>
      <c r="AF426" s="74" t="inlineStr">
        <is>
          <t>Pradip Dey</t>
        </is>
      </c>
      <c r="AG426" s="74" t="inlineStr">
        <is>
          <t>N-3</t>
        </is>
      </c>
      <c r="AH426" s="74" t="inlineStr">
        <is>
          <t>Manager</t>
        </is>
      </c>
      <c r="AI426" s="74" t="inlineStr">
        <is>
          <t>14 years, 0 months, 0 days</t>
        </is>
      </c>
      <c r="AJ426" s="74" t="inlineStr">
        <is>
          <t>3 years, 3 months, 0 days</t>
        </is>
      </c>
      <c r="AK426" s="74" t="inlineStr">
        <is>
          <t>Suptech</t>
        </is>
      </c>
      <c r="AL426" s="74" t="inlineStr">
        <is>
          <t>iFile</t>
        </is>
      </c>
      <c r="AM426" s="74" t="inlineStr">
        <is>
          <t>Technology</t>
        </is>
      </c>
      <c r="AN426" s="74" t="inlineStr">
        <is>
          <t>Development</t>
        </is>
      </c>
      <c r="AO426" s="74" t="inlineStr">
        <is>
          <t>Yes</t>
        </is>
      </c>
      <c r="AP426" s="74" t="inlineStr">
        <is>
          <t>Product/Project</t>
        </is>
      </c>
      <c r="AQ426" s="74" t="inlineStr">
        <is>
          <t>Java</t>
        </is>
      </c>
      <c r="AR426" s="74" t="inlineStr">
        <is>
          <t>Technical - Developer</t>
        </is>
      </c>
      <c r="AS426" s="74" t="n">
        <v>20</v>
      </c>
      <c r="AT426" s="74" t="inlineStr">
        <is>
          <t>Covered</t>
        </is>
      </c>
      <c r="AU426" s="74" t="n"/>
      <c r="AV426" s="74" t="n"/>
      <c r="AW426" s="74" t="n"/>
      <c r="AX426" s="74" t="n"/>
      <c r="AY426" s="74" t="n"/>
      <c r="AZ426" s="74" t="n"/>
      <c r="BA426" s="74" t="n"/>
      <c r="BB426" s="74" t="n"/>
      <c r="BC426" s="74" t="n"/>
      <c r="BD426" s="74" t="n"/>
      <c r="BE426" s="74" t="n"/>
      <c r="BF426" s="74" t="n"/>
      <c r="BG426" s="74" t="n"/>
      <c r="BH426" s="74" t="n"/>
      <c r="BI426" s="74" t="n"/>
      <c r="BJ426" s="74" t="n"/>
      <c r="BK426" s="74" t="n"/>
      <c r="BL426" s="74" t="n"/>
      <c r="BM426" s="74" t="n"/>
      <c r="BN426" s="74" t="n"/>
      <c r="BO426" s="74" t="n"/>
      <c r="BP426" s="74" t="n"/>
      <c r="BQ426" s="74" t="n"/>
      <c r="BR426" s="74" t="n"/>
      <c r="BS426" s="74" t="n"/>
      <c r="BT426" s="74" t="n"/>
      <c r="BU426" s="74" t="n"/>
      <c r="BV426" s="74" t="n"/>
      <c r="BW426" s="74" t="n"/>
      <c r="BX426" s="74" t="n"/>
      <c r="BY426" s="74" t="n"/>
      <c r="BZ426" s="74" t="n"/>
      <c r="CA426" s="74" t="n"/>
      <c r="CB426" s="74" t="n"/>
      <c r="CC426" s="74" t="n"/>
      <c r="CD426" s="74" t="n"/>
      <c r="CE426" s="74" t="n"/>
      <c r="CF426" s="74" t="n"/>
      <c r="CG426" s="74" t="n"/>
      <c r="CH426" s="74" t="n"/>
      <c r="CI426" s="74" t="n"/>
      <c r="CJ426" s="74" t="n"/>
      <c r="CK426" s="74" t="n"/>
      <c r="CL426" s="74" t="n"/>
      <c r="CM426" s="74" t="n"/>
      <c r="CN426" s="74" t="n"/>
      <c r="CO426" s="74" t="n"/>
      <c r="CP426" s="74" t="n"/>
      <c r="CQ426" s="74" t="n"/>
      <c r="CR426" s="74" t="n"/>
      <c r="CS426" s="74" t="n"/>
      <c r="CT426" s="74" t="n"/>
      <c r="CU426" s="74" t="n"/>
      <c r="CV426" s="74" t="n"/>
      <c r="CW426" s="74" t="n"/>
      <c r="CX426" s="74" t="n"/>
      <c r="CY426" s="74" t="n"/>
      <c r="CZ426" s="74" t="n"/>
      <c r="DA426" s="74" t="n"/>
      <c r="DB426" s="74" t="n"/>
      <c r="DC426" s="74" t="inlineStr">
        <is>
          <t>IRIS2133</t>
        </is>
      </c>
      <c r="DD426" s="74" t="inlineStr">
        <is>
          <t>Employee</t>
        </is>
      </c>
      <c r="DE426" s="74" t="inlineStr">
        <is>
          <t>Active</t>
        </is>
      </c>
      <c r="DF426" s="74" t="inlineStr">
        <is>
          <t>Pushpendra Singh</t>
        </is>
      </c>
      <c r="DG426" s="164" t="n">
        <v>45071</v>
      </c>
      <c r="DH426" s="74" t="inlineStr">
        <is>
          <t>Technical Architect</t>
        </is>
      </c>
      <c r="DI426" s="74" t="inlineStr">
        <is>
          <t>Engineering &amp; Architecture</t>
        </is>
      </c>
      <c r="DJ426" s="74" t="inlineStr">
        <is>
          <t>Solution / Software Architecture</t>
        </is>
      </c>
      <c r="DK426" s="74" t="inlineStr">
        <is>
          <t>Technical Architect</t>
        </is>
      </c>
      <c r="DL426" s="74" t="inlineStr">
        <is>
          <t>L3 – Professional / Associate</t>
        </is>
      </c>
      <c r="DM426" s="74" t="inlineStr">
        <is>
          <t>MBA</t>
        </is>
      </c>
      <c r="DN426" s="74" t="inlineStr">
        <is>
          <t>Pradip Dey</t>
        </is>
      </c>
      <c r="DO426" s="74" t="inlineStr">
        <is>
          <t>N-2</t>
        </is>
      </c>
      <c r="DP426" s="74" t="inlineStr">
        <is>
          <t>Manager</t>
        </is>
      </c>
      <c r="DQ426" s="74" t="inlineStr">
        <is>
          <t>14 years, 0 months, 0 days</t>
        </is>
      </c>
      <c r="DR426" s="74" t="inlineStr">
        <is>
          <t>3 years, 0 months, 26 days</t>
        </is>
      </c>
      <c r="DS426" s="74" t="inlineStr">
        <is>
          <t>17 years, 0 months, 26 days</t>
        </is>
      </c>
      <c r="DT426" s="74" t="n">
        <v>3.07123287671233</v>
      </c>
      <c r="DU426" s="74" t="inlineStr">
        <is>
          <t>Suptech</t>
        </is>
      </c>
      <c r="DV426" s="74" t="inlineStr">
        <is>
          <t>iFile</t>
        </is>
      </c>
      <c r="DW426" s="74" t="inlineStr">
        <is>
          <t>Technology</t>
        </is>
      </c>
      <c r="DX426" s="74" t="inlineStr">
        <is>
          <t>Development</t>
        </is>
      </c>
      <c r="DY426" s="74" t="inlineStr">
        <is>
          <t>Yes</t>
        </is>
      </c>
      <c r="DZ426" s="74" t="inlineStr">
        <is>
          <t>Product/Project</t>
        </is>
      </c>
      <c r="EA426" s="74" t="inlineStr">
        <is>
          <t>Java</t>
        </is>
      </c>
      <c r="EB426" s="74" t="inlineStr">
        <is>
          <t>Technical - Developer</t>
        </is>
      </c>
      <c r="EC426" s="74" t="inlineStr">
        <is>
          <t>Remote - Mumbai</t>
        </is>
      </c>
      <c r="ED426" s="74" t="n"/>
      <c r="EE426" s="74"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EF426" s="74" t="inlineStr">
        <is>
          <t>Completion of improvements needed for Europe market readiness
Roadmap completion for Validator product for the next year</t>
        </is>
      </c>
      <c r="EG426" s="74" t="inlineStr">
        <is>
          <t>Meets Expectations</t>
        </is>
      </c>
      <c r="EH426" s="164" t="n">
        <v>45931</v>
      </c>
      <c r="EI426" s="74" t="inlineStr">
        <is>
          <t>Technical Architect</t>
        </is>
      </c>
      <c r="EJ426" s="74" t="n"/>
      <c r="EK426" s="74" t="n">
        <v>4</v>
      </c>
      <c r="EL426" s="74" t="inlineStr">
        <is>
          <t>Medium</t>
        </is>
      </c>
      <c r="EM426" s="74" t="inlineStr">
        <is>
          <t>Core Contributor</t>
        </is>
      </c>
      <c r="EN426" s="74" t="n"/>
      <c r="EO426" s="74" t="inlineStr">
        <is>
          <t>N</t>
        </is>
      </c>
      <c r="EP426" s="74" t="inlineStr">
        <is>
          <t>Y</t>
        </is>
      </c>
      <c r="EQ426" s="74" t="n"/>
      <c r="ER426" s="74" t="inlineStr">
        <is>
          <t>TOGAF</t>
        </is>
      </c>
      <c r="ES426" s="74" t="n"/>
      <c r="ET426" s="74" t="inlineStr">
        <is>
          <t>IFSCA</t>
        </is>
      </c>
      <c r="EU426" s="74" t="n"/>
      <c r="EV426" s="130" t="n"/>
      <c r="EW426" s="131" t="n"/>
      <c r="EX426" s="131" t="n"/>
      <c r="EY426" s="131" t="n"/>
      <c r="EZ426" s="131" t="n"/>
      <c r="FA426" s="131" t="n"/>
      <c r="FB426" s="131" t="n"/>
      <c r="FC426" s="131" t="n"/>
    </row>
    <row r="427" ht="250" customHeight="1">
      <c r="A427" s="109" t="inlineStr">
        <is>
          <t>Mapped</t>
        </is>
      </c>
      <c r="B427" s="109" t="inlineStr">
        <is>
          <t>iFile</t>
        </is>
      </c>
      <c r="C427" s="110" t="inlineStr">
        <is>
          <t>IRIS1689</t>
        </is>
      </c>
      <c r="D427" s="110" t="inlineStr">
        <is>
          <t>Suman Kumar</t>
        </is>
      </c>
      <c r="E427" s="110" t="inlineStr">
        <is>
          <t>Technology</t>
        </is>
      </c>
      <c r="F427" s="162" t="inlineStr">
        <is>
          <t>Technical Architect</t>
        </is>
      </c>
      <c r="G427" s="162" t="inlineStr">
        <is>
          <t>Practice Lead – Solution &amp; Technical Architecture · Player-Coach</t>
        </is>
      </c>
      <c r="H427" s="162" t="inlineStr">
        <is>
          <t>L3 – Professional / Associate</t>
        </is>
      </c>
      <c r="I427" s="110" t="inlineStr">
        <is>
          <t>B+</t>
        </is>
      </c>
      <c r="J427" s="166" t="inlineStr">
        <is>
          <t>▲ Up</t>
        </is>
      </c>
      <c r="K427" s="110" t="inlineStr">
        <is>
          <t>Engineering &amp; Architecture</t>
        </is>
      </c>
      <c r="L427" s="110" t="inlineStr">
        <is>
          <t>Solution &amp; Technical Architecture</t>
        </is>
      </c>
      <c r="M427" s="110" t="n"/>
      <c r="N427" s="110" t="n">
        <v>20</v>
      </c>
      <c r="O427" s="109" t="inlineStr">
        <is>
          <t>P5–P6 / M4–M5</t>
        </is>
      </c>
      <c r="P427" s="110" t="inlineStr">
        <is>
          <t>Expert / Senior Manager · player-coach</t>
        </is>
      </c>
      <c r="Q427" s="110" t="inlineStr">
        <is>
          <t>5 Ensure, advise</t>
        </is>
      </c>
      <c r="R427" s="110" t="inlineStr">
        <is>
          <t>9–14 yrs</t>
        </is>
      </c>
      <c r="S427" s="110" t="inlineStr">
        <is>
          <t>9–13 · 9–14</t>
        </is>
      </c>
      <c r="T427" s="110" t="inlineStr">
        <is>
          <t>Tech Lead Manager / Practice Lead · player-coach</t>
        </is>
      </c>
      <c r="U427" s="110" t="inlineStr">
        <is>
          <t>Google: Tech Lead Manager · TLM · McKinsey player/coach · 3–5 reports · SaaS: player-coach team lead carrying own work</t>
        </is>
      </c>
      <c r="V427" s="110" t="inlineStr">
        <is>
          <t>SFIA 9 · solution architecture; TOGAF; AWS / Azure architect certifications</t>
        </is>
      </c>
      <c r="W427" s="110" t="inlineStr">
        <is>
          <t>Core 4 · Future 4 · Functional 4 · Leadership 4</t>
        </is>
      </c>
      <c r="X427" s="73" t="n">
        <v>141</v>
      </c>
      <c r="Y427" s="74" t="inlineStr">
        <is>
          <t>IRIS1689</t>
        </is>
      </c>
      <c r="Z427" s="74" t="inlineStr">
        <is>
          <t>Employee</t>
        </is>
      </c>
      <c r="AA427" s="74" t="inlineStr">
        <is>
          <t>Active</t>
        </is>
      </c>
      <c r="AB427" s="74" t="inlineStr">
        <is>
          <t>Suman Kumar</t>
        </is>
      </c>
      <c r="AC427" s="164" t="n">
        <v>43070</v>
      </c>
      <c r="AD427" s="74" t="inlineStr">
        <is>
          <t>Technical Architect</t>
        </is>
      </c>
      <c r="AE427" s="74" t="inlineStr">
        <is>
          <t>B.E</t>
        </is>
      </c>
      <c r="AF427" s="74" t="inlineStr">
        <is>
          <t>P K X Thomas</t>
        </is>
      </c>
      <c r="AG427" s="74" t="inlineStr">
        <is>
          <t>N-1</t>
        </is>
      </c>
      <c r="AH427" s="74" t="inlineStr">
        <is>
          <t>Manager</t>
        </is>
      </c>
      <c r="AI427" s="74" t="inlineStr">
        <is>
          <t>8 years, 5 months, 0 days</t>
        </is>
      </c>
      <c r="AJ427" s="74" t="inlineStr">
        <is>
          <t>8 years, 8 months, 24 days</t>
        </is>
      </c>
      <c r="AK427" s="74" t="inlineStr">
        <is>
          <t>Suptech</t>
        </is>
      </c>
      <c r="AL427" s="74" t="inlineStr">
        <is>
          <t>iFile</t>
        </is>
      </c>
      <c r="AM427" s="74" t="inlineStr">
        <is>
          <t>Technology</t>
        </is>
      </c>
      <c r="AN427" s="74" t="inlineStr">
        <is>
          <t>Development</t>
        </is>
      </c>
      <c r="AO427" s="74" t="inlineStr">
        <is>
          <t>Yes</t>
        </is>
      </c>
      <c r="AP427" s="74" t="inlineStr">
        <is>
          <t>Product/Project</t>
        </is>
      </c>
      <c r="AQ427" s="74" t="inlineStr">
        <is>
          <t>Java</t>
        </is>
      </c>
      <c r="AR427" s="74" t="inlineStr">
        <is>
          <t>Technical - Developer</t>
        </is>
      </c>
      <c r="AS427" s="74" t="n">
        <v>20</v>
      </c>
      <c r="AT427" s="74" t="inlineStr">
        <is>
          <t>Covered</t>
        </is>
      </c>
      <c r="AU427" s="74" t="n"/>
      <c r="AV427" s="74" t="n"/>
      <c r="AW427" s="74" t="n"/>
      <c r="AX427" s="74" t="n"/>
      <c r="AY427" s="74" t="n"/>
      <c r="AZ427" s="74" t="n"/>
      <c r="BA427" s="74" t="n"/>
      <c r="BB427" s="74" t="n"/>
      <c r="BC427" s="74" t="n"/>
      <c r="BD427" s="74" t="n"/>
      <c r="BE427" s="74" t="n"/>
      <c r="BF427" s="74" t="n"/>
      <c r="BG427" s="74" t="n"/>
      <c r="BH427" s="74" t="n"/>
      <c r="BI427" s="74" t="n"/>
      <c r="BJ427" s="74" t="n"/>
      <c r="BK427" s="74" t="n"/>
      <c r="BL427" s="74" t="n"/>
      <c r="BM427" s="74" t="n"/>
      <c r="BN427" s="74" t="n"/>
      <c r="BO427" s="74" t="n"/>
      <c r="BP427" s="74" t="n"/>
      <c r="BQ427" s="74" t="n"/>
      <c r="BR427" s="74" t="n"/>
      <c r="BS427" s="74" t="n"/>
      <c r="BT427" s="74" t="n"/>
      <c r="BU427" s="74" t="n"/>
      <c r="BV427" s="74" t="n"/>
      <c r="BW427" s="74" t="n"/>
      <c r="BX427" s="74" t="n"/>
      <c r="BY427" s="74" t="n"/>
      <c r="BZ427" s="74" t="n"/>
      <c r="CA427" s="74" t="n"/>
      <c r="CB427" s="74" t="n"/>
      <c r="CC427" s="74" t="n"/>
      <c r="CD427" s="74" t="n"/>
      <c r="CE427" s="74" t="n"/>
      <c r="CF427" s="74" t="n"/>
      <c r="CG427" s="74" t="n"/>
      <c r="CH427" s="74" t="n"/>
      <c r="CI427" s="74" t="n"/>
      <c r="CJ427" s="74" t="n"/>
      <c r="CK427" s="74" t="n"/>
      <c r="CL427" s="74" t="n"/>
      <c r="CM427" s="74" t="n"/>
      <c r="CN427" s="74" t="n"/>
      <c r="CO427" s="74" t="n"/>
      <c r="CP427" s="74" t="n"/>
      <c r="CQ427" s="74" t="n"/>
      <c r="CR427" s="74" t="n"/>
      <c r="CS427" s="74" t="n"/>
      <c r="CT427" s="74" t="n"/>
      <c r="CU427" s="74" t="n"/>
      <c r="CV427" s="74" t="n"/>
      <c r="CW427" s="74" t="n"/>
      <c r="CX427" s="74" t="n"/>
      <c r="CY427" s="74" t="n"/>
      <c r="CZ427" s="74" t="n"/>
      <c r="DA427" s="74" t="n"/>
      <c r="DB427" s="74" t="n"/>
      <c r="DC427" s="74" t="inlineStr">
        <is>
          <t>IRIS1689</t>
        </is>
      </c>
      <c r="DD427" s="74" t="inlineStr">
        <is>
          <t>Employee</t>
        </is>
      </c>
      <c r="DE427" s="74" t="inlineStr">
        <is>
          <t>Active</t>
        </is>
      </c>
      <c r="DF427" s="74" t="inlineStr">
        <is>
          <t>Suman Kumar</t>
        </is>
      </c>
      <c r="DG427" s="164" t="n">
        <v>43070</v>
      </c>
      <c r="DH427" s="74" t="inlineStr">
        <is>
          <t>Technical Architect</t>
        </is>
      </c>
      <c r="DI427" s="74" t="inlineStr">
        <is>
          <t>Engineering &amp; Architecture</t>
        </is>
      </c>
      <c r="DJ427" s="74" t="inlineStr">
        <is>
          <t>Solution / Software Architecture</t>
        </is>
      </c>
      <c r="DK427" s="74" t="inlineStr">
        <is>
          <t>Technical Architect</t>
        </is>
      </c>
      <c r="DL427" s="74" t="inlineStr">
        <is>
          <t>L3 – Professional / Associate</t>
        </is>
      </c>
      <c r="DM427" s="74" t="inlineStr">
        <is>
          <t>B.E</t>
        </is>
      </c>
      <c r="DN427" s="74" t="inlineStr">
        <is>
          <t>Pradip Dey</t>
        </is>
      </c>
      <c r="DO427" s="74" t="inlineStr">
        <is>
          <t>N-2</t>
        </is>
      </c>
      <c r="DP427" s="74" t="inlineStr">
        <is>
          <t>Manager</t>
        </is>
      </c>
      <c r="DQ427" s="74" t="inlineStr">
        <is>
          <t>8 years, 5 months, 0 days</t>
        </is>
      </c>
      <c r="DR427" s="74" t="inlineStr">
        <is>
          <t>8 years, 6 months, 19 days</t>
        </is>
      </c>
      <c r="DS427" s="74" t="inlineStr">
        <is>
          <t>16 years, 11 months, 19 days</t>
        </is>
      </c>
      <c r="DT427" s="74" t="n">
        <v>8.552054794520551</v>
      </c>
      <c r="DU427" s="74" t="inlineStr">
        <is>
          <t>Suptech</t>
        </is>
      </c>
      <c r="DV427" s="74" t="inlineStr">
        <is>
          <t>iFile</t>
        </is>
      </c>
      <c r="DW427" s="74" t="inlineStr">
        <is>
          <t>Technology</t>
        </is>
      </c>
      <c r="DX427" s="74" t="inlineStr">
        <is>
          <t>Development</t>
        </is>
      </c>
      <c r="DY427" s="74" t="inlineStr">
        <is>
          <t>Yes</t>
        </is>
      </c>
      <c r="DZ427" s="74" t="inlineStr">
        <is>
          <t>Product/Project</t>
        </is>
      </c>
      <c r="EA427" s="74" t="inlineStr">
        <is>
          <t>Java</t>
        </is>
      </c>
      <c r="EB427" s="74" t="inlineStr">
        <is>
          <t>Technical - Developer</t>
        </is>
      </c>
      <c r="EC427" s="74" t="inlineStr">
        <is>
          <t>Work From Office - Turbhe</t>
        </is>
      </c>
      <c r="ED427" s="74" t="n"/>
      <c r="EE427" s="74"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EF427" s="74" t="inlineStr">
        <is>
          <t>1. SARB CR completion as per schedule
2. Saudi stock exchange project execution as per schedule
3. Jordan -  Ongoing operations support and client engagement 
4. Pre-sales &amp; Strategic Contributions</t>
        </is>
      </c>
      <c r="EG427" s="74" t="inlineStr">
        <is>
          <t>Outstanding</t>
        </is>
      </c>
      <c r="EH427" s="164" t="n">
        <v>45931</v>
      </c>
      <c r="EI427" s="74" t="inlineStr">
        <is>
          <t>Technical Architect</t>
        </is>
      </c>
      <c r="EJ427" s="74" t="n"/>
      <c r="EK427" s="74" t="n">
        <v>5</v>
      </c>
      <c r="EL427" s="74" t="inlineStr">
        <is>
          <t>High</t>
        </is>
      </c>
      <c r="EM427" s="74" t="inlineStr">
        <is>
          <t>Future Leader</t>
        </is>
      </c>
      <c r="EN427" s="74" t="n"/>
      <c r="EO427" s="74" t="inlineStr">
        <is>
          <t>Y</t>
        </is>
      </c>
      <c r="EP427" s="74" t="inlineStr">
        <is>
          <t>Y</t>
        </is>
      </c>
      <c r="EQ427" s="74" t="n"/>
      <c r="ER427" s="74" t="inlineStr">
        <is>
          <t>TOGAF certification
Deposit Insurance Domain expertise if Suman wants to</t>
        </is>
      </c>
      <c r="ES427" s="74" t="n"/>
      <c r="ET427" s="74" t="inlineStr">
        <is>
          <t>QFCRA,TADAWUL</t>
        </is>
      </c>
      <c r="EU427" s="74" t="n"/>
      <c r="EV427" s="130" t="n"/>
      <c r="EW427" s="131" t="n"/>
      <c r="EX427" s="131" t="n"/>
      <c r="EY427" s="131" t="n"/>
      <c r="EZ427" s="131" t="n"/>
      <c r="FA427" s="131" t="n"/>
      <c r="FB427" s="131" t="n"/>
      <c r="FC427" s="131" t="n"/>
    </row>
    <row r="428" ht="250" customHeight="1">
      <c r="A428" s="109" t="inlineStr">
        <is>
          <t>Mapped</t>
        </is>
      </c>
      <c r="B428" s="109" t="inlineStr">
        <is>
          <t>iFile</t>
        </is>
      </c>
      <c r="C428" s="110" t="inlineStr">
        <is>
          <t>IRIS1712</t>
        </is>
      </c>
      <c r="D428" s="110" t="inlineStr">
        <is>
          <t>Izharuddin Shaikh</t>
        </is>
      </c>
      <c r="E428" s="110" t="inlineStr">
        <is>
          <t>Technology</t>
        </is>
      </c>
      <c r="F428" s="162" t="inlineStr">
        <is>
          <t>Program Manager</t>
        </is>
      </c>
      <c r="G428" s="162" t="inlineStr">
        <is>
          <t>Practice Lead – Project &amp; Program Delivery · Player-Coach</t>
        </is>
      </c>
      <c r="H428" s="162" t="inlineStr">
        <is>
          <t>L5 – Manager</t>
        </is>
      </c>
      <c r="I428" s="110" t="inlineStr">
        <is>
          <t>B+</t>
        </is>
      </c>
      <c r="J428" s="166" t="inlineStr">
        <is>
          <t>▲ Up</t>
        </is>
      </c>
      <c r="K428" s="110" t="inlineStr">
        <is>
          <t>Project &amp; Program Management</t>
        </is>
      </c>
      <c r="L428" s="110" t="inlineStr">
        <is>
          <t>Project &amp; Program Delivery</t>
        </is>
      </c>
      <c r="M428" s="110" t="n"/>
      <c r="N428" s="110" t="n">
        <v>20</v>
      </c>
      <c r="O428" s="109" t="inlineStr">
        <is>
          <t>P5–P6 / M4–M5</t>
        </is>
      </c>
      <c r="P428" s="110" t="inlineStr">
        <is>
          <t>Expert / Senior Manager · player-coach</t>
        </is>
      </c>
      <c r="Q428" s="110" t="inlineStr">
        <is>
          <t>5 Ensure, advise</t>
        </is>
      </c>
      <c r="R428" s="110" t="inlineStr">
        <is>
          <t>9–14 yrs</t>
        </is>
      </c>
      <c r="S428" s="110" t="inlineStr">
        <is>
          <t>9–13 · 9–14</t>
        </is>
      </c>
      <c r="T428" s="110" t="inlineStr">
        <is>
          <t>Tech Lead Manager / Practice Lead · player-coach</t>
        </is>
      </c>
      <c r="U428" s="110" t="inlineStr">
        <is>
          <t>Google: Tech Lead Manager · TLM · McKinsey player/coach · 3–5 reports · SaaS: player-coach team lead carrying own work</t>
        </is>
      </c>
      <c r="V428" s="110" t="inlineStr">
        <is>
          <t>PMI PMBOK and Talent Triangle; CAPM · entry → PMP → PgMP; Scrum / SAFe</t>
        </is>
      </c>
      <c r="W428" s="110" t="inlineStr">
        <is>
          <t>Core 4 · Future 4 · Functional 4 · Leadership 4</t>
        </is>
      </c>
      <c r="X428" s="73" t="n">
        <v>147</v>
      </c>
      <c r="Y428" s="74" t="inlineStr">
        <is>
          <t>IRIS1712</t>
        </is>
      </c>
      <c r="Z428" s="74" t="inlineStr">
        <is>
          <t>Employee</t>
        </is>
      </c>
      <c r="AA428" s="74" t="inlineStr">
        <is>
          <t>Active</t>
        </is>
      </c>
      <c r="AB428" s="74" t="inlineStr">
        <is>
          <t>Izharuddin Shaikh</t>
        </is>
      </c>
      <c r="AC428" s="164" t="n">
        <v>43188</v>
      </c>
      <c r="AD428" s="74" t="inlineStr">
        <is>
          <t>Program Manager</t>
        </is>
      </c>
      <c r="AE428" s="74" t="inlineStr">
        <is>
          <t>MBA</t>
        </is>
      </c>
      <c r="AF428" s="74" t="inlineStr">
        <is>
          <t>Pradip Dey</t>
        </is>
      </c>
      <c r="AG428" s="74" t="inlineStr">
        <is>
          <t>N-3</t>
        </is>
      </c>
      <c r="AH428" s="74" t="inlineStr">
        <is>
          <t>Manager</t>
        </is>
      </c>
      <c r="AI428" s="74" t="inlineStr">
        <is>
          <t>12 years, 1 months, 0 days</t>
        </is>
      </c>
      <c r="AJ428" s="74" t="inlineStr">
        <is>
          <t>8 years, 4 months, 27 days</t>
        </is>
      </c>
      <c r="AK428" s="74" t="inlineStr">
        <is>
          <t>Suptech</t>
        </is>
      </c>
      <c r="AL428" s="74" t="inlineStr">
        <is>
          <t>iFile</t>
        </is>
      </c>
      <c r="AM428" s="74" t="inlineStr">
        <is>
          <t>Technology</t>
        </is>
      </c>
      <c r="AN428" s="74" t="inlineStr">
        <is>
          <t>Project Management</t>
        </is>
      </c>
      <c r="AO428" s="74" t="inlineStr">
        <is>
          <t>Yes</t>
        </is>
      </c>
      <c r="AP428" s="74" t="inlineStr">
        <is>
          <t>Product/Project</t>
        </is>
      </c>
      <c r="AQ428" s="74" t="inlineStr">
        <is>
          <t>Project Management</t>
        </is>
      </c>
      <c r="AR428" s="74" t="inlineStr">
        <is>
          <t>Technical · BA, PM and QA</t>
        </is>
      </c>
      <c r="AS428" s="74" t="n">
        <v>20</v>
      </c>
      <c r="AT428" s="74" t="inlineStr">
        <is>
          <t>Covered</t>
        </is>
      </c>
      <c r="AU428" s="74" t="n"/>
      <c r="AV428" s="74" t="n"/>
      <c r="AW428" s="74" t="n"/>
      <c r="AX428" s="74" t="n"/>
      <c r="AY428" s="74" t="n"/>
      <c r="AZ428" s="74" t="n"/>
      <c r="BA428" s="74" t="n"/>
      <c r="BB428" s="74" t="n"/>
      <c r="BC428" s="74" t="n"/>
      <c r="BD428" s="74" t="n"/>
      <c r="BE428" s="74" t="n"/>
      <c r="BF428" s="74" t="n"/>
      <c r="BG428" s="74" t="n"/>
      <c r="BH428" s="74" t="n"/>
      <c r="BI428" s="74" t="n"/>
      <c r="BJ428" s="74" t="n"/>
      <c r="BK428" s="74" t="n"/>
      <c r="BL428" s="74" t="n"/>
      <c r="BM428" s="74" t="n"/>
      <c r="BN428" s="74" t="n"/>
      <c r="BO428" s="74" t="n"/>
      <c r="BP428" s="74" t="n"/>
      <c r="BQ428" s="74" t="n"/>
      <c r="BR428" s="74" t="n"/>
      <c r="BS428" s="74" t="n"/>
      <c r="BT428" s="74" t="n"/>
      <c r="BU428" s="74" t="n"/>
      <c r="BV428" s="74" t="n"/>
      <c r="BW428" s="74" t="n"/>
      <c r="BX428" s="74" t="n"/>
      <c r="BY428" s="74" t="n"/>
      <c r="BZ428" s="74" t="n"/>
      <c r="CA428" s="74" t="n"/>
      <c r="CB428" s="74" t="n"/>
      <c r="CC428" s="74" t="n"/>
      <c r="CD428" s="74" t="n"/>
      <c r="CE428" s="74" t="n"/>
      <c r="CF428" s="74" t="n"/>
      <c r="CG428" s="74" t="n"/>
      <c r="CH428" s="74" t="n"/>
      <c r="CI428" s="74" t="n"/>
      <c r="CJ428" s="74" t="n"/>
      <c r="CK428" s="74" t="n"/>
      <c r="CL428" s="74" t="n"/>
      <c r="CM428" s="74" t="n"/>
      <c r="CN428" s="74" t="n"/>
      <c r="CO428" s="74" t="n"/>
      <c r="CP428" s="74" t="n"/>
      <c r="CQ428" s="74" t="n"/>
      <c r="CR428" s="74" t="n"/>
      <c r="CS428" s="74" t="n"/>
      <c r="CT428" s="74" t="n"/>
      <c r="CU428" s="74" t="n"/>
      <c r="CV428" s="74" t="n"/>
      <c r="CW428" s="74" t="n"/>
      <c r="CX428" s="74" t="n"/>
      <c r="CY428" s="74" t="n"/>
      <c r="CZ428" s="74" t="n"/>
      <c r="DA428" s="74" t="n"/>
      <c r="DB428" s="74" t="n"/>
      <c r="DC428" s="74" t="inlineStr">
        <is>
          <t>IRIS1712</t>
        </is>
      </c>
      <c r="DD428" s="74" t="inlineStr">
        <is>
          <t>Employee</t>
        </is>
      </c>
      <c r="DE428" s="74" t="inlineStr">
        <is>
          <t>Active</t>
        </is>
      </c>
      <c r="DF428" s="74" t="inlineStr">
        <is>
          <t>Izharuddin Shaikh</t>
        </is>
      </c>
      <c r="DG428" s="164" t="n">
        <v>43188</v>
      </c>
      <c r="DH428" s="74" t="inlineStr">
        <is>
          <t>Program Manager</t>
        </is>
      </c>
      <c r="DI428" s="74" t="inlineStr">
        <is>
          <t>Project &amp; Program Management</t>
        </is>
      </c>
      <c r="DJ428" s="74" t="inlineStr">
        <is>
          <t>Program Management</t>
        </is>
      </c>
      <c r="DK428" s="74" t="inlineStr">
        <is>
          <t>Program Manager</t>
        </is>
      </c>
      <c r="DL428" s="74" t="inlineStr">
        <is>
          <t>L5 – Manager</t>
        </is>
      </c>
      <c r="DM428" s="74" t="inlineStr">
        <is>
          <t>MBA</t>
        </is>
      </c>
      <c r="DN428" s="74" t="inlineStr">
        <is>
          <t>Pradip Dey</t>
        </is>
      </c>
      <c r="DO428" s="74" t="inlineStr">
        <is>
          <t>N-2</t>
        </is>
      </c>
      <c r="DP428" s="74" t="inlineStr">
        <is>
          <t>Manager</t>
        </is>
      </c>
      <c r="DQ428" s="74" t="inlineStr">
        <is>
          <t>12 years, 1 months, 0 days</t>
        </is>
      </c>
      <c r="DR428" s="74" t="inlineStr">
        <is>
          <t>8 years, 2 months, 22 days</t>
        </is>
      </c>
      <c r="DS428" s="74" t="inlineStr">
        <is>
          <t>20 years, 3 months, 22 days</t>
        </is>
      </c>
      <c r="DT428" s="74" t="n">
        <v>8.22694063926941</v>
      </c>
      <c r="DU428" s="74" t="inlineStr">
        <is>
          <t>Suptech</t>
        </is>
      </c>
      <c r="DV428" s="74" t="inlineStr">
        <is>
          <t>iFile</t>
        </is>
      </c>
      <c r="DW428" s="74" t="inlineStr">
        <is>
          <t>Technology</t>
        </is>
      </c>
      <c r="DX428" s="74" t="inlineStr">
        <is>
          <t>Project Management</t>
        </is>
      </c>
      <c r="DY428" s="74" t="inlineStr">
        <is>
          <t>Yes</t>
        </is>
      </c>
      <c r="DZ428" s="74" t="inlineStr">
        <is>
          <t>Product/Project</t>
        </is>
      </c>
      <c r="EA428" s="74" t="inlineStr">
        <is>
          <t>Project Management</t>
        </is>
      </c>
      <c r="EB428" s="74" t="inlineStr">
        <is>
          <t>Technical · BA, PM and QA</t>
        </is>
      </c>
      <c r="EC428" s="74" t="inlineStr">
        <is>
          <t>Hybrid</t>
        </is>
      </c>
      <c r="ED428" s="74" t="n"/>
      <c r="EE428" s="74"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EF428" s="74" t="inlineStr">
        <is>
          <t>DynaForm product release
Process improvements
Initiate TOGAF Certification and AI training
Complete GTA implementation Phase 1
Digital way of working and measurement of metrics through the tools</t>
        </is>
      </c>
      <c r="EG428" s="74" t="inlineStr">
        <is>
          <t>Outstanding</t>
        </is>
      </c>
      <c r="EH428" s="164" t="n">
        <v>45931</v>
      </c>
      <c r="EI428" s="74" t="inlineStr">
        <is>
          <t>Program Manager</t>
        </is>
      </c>
      <c r="EJ428" s="74" t="n"/>
      <c r="EK428" s="74" t="n">
        <v>4</v>
      </c>
      <c r="EL428" s="74" t="inlineStr">
        <is>
          <t>High</t>
        </is>
      </c>
      <c r="EM428" s="74" t="inlineStr">
        <is>
          <t>High Impact / Growth Talent</t>
        </is>
      </c>
      <c r="EN428" s="74" t="n"/>
      <c r="EO428" s="74" t="inlineStr">
        <is>
          <t>Y</t>
        </is>
      </c>
      <c r="EP428" s="74" t="inlineStr">
        <is>
          <t>Y</t>
        </is>
      </c>
      <c r="EQ428" s="74" t="n"/>
      <c r="ER428" s="74" t="inlineStr">
        <is>
          <t>TOGAF, Tax Domain</t>
        </is>
      </c>
      <c r="ES428" s="74" t="n"/>
      <c r="ET428" s="74" t="inlineStr">
        <is>
          <t>IRIS Instant - MBRS</t>
        </is>
      </c>
      <c r="EU428" s="74" t="n"/>
      <c r="EV428" s="130" t="n"/>
      <c r="EW428" s="131" t="n"/>
      <c r="EX428" s="131" t="n"/>
      <c r="EY428" s="131" t="n"/>
      <c r="EZ428" s="131" t="n"/>
      <c r="FA428" s="131" t="n"/>
      <c r="FB428" s="131" t="n"/>
      <c r="FC428" s="131" t="n"/>
    </row>
    <row r="429" ht="250" customHeight="1">
      <c r="A429" s="109" t="inlineStr">
        <is>
          <t>Mapped</t>
        </is>
      </c>
      <c r="B429" s="109" t="inlineStr">
        <is>
          <t>iFile</t>
        </is>
      </c>
      <c r="C429" s="110" t="inlineStr">
        <is>
          <t>IRIS2082</t>
        </is>
      </c>
      <c r="D429" s="110" t="inlineStr">
        <is>
          <t>Giridhar Singh</t>
        </is>
      </c>
      <c r="E429" s="110" t="inlineStr">
        <is>
          <t>Technology</t>
        </is>
      </c>
      <c r="F429" s="110" t="inlineStr">
        <is>
          <t>Technical Architect</t>
        </is>
      </c>
      <c r="G429" s="110" t="inlineStr">
        <is>
          <t>Technical Architect</t>
        </is>
      </c>
      <c r="H429" s="162" t="inlineStr">
        <is>
          <t>L3 – Professional / Associate</t>
        </is>
      </c>
      <c r="I429" s="162" t="inlineStr">
        <is>
          <t>B3</t>
        </is>
      </c>
      <c r="J429" s="166" t="inlineStr">
        <is>
          <t>▲ Up</t>
        </is>
      </c>
      <c r="K429" s="110" t="inlineStr">
        <is>
          <t>Engineering &amp; Architecture</t>
        </is>
      </c>
      <c r="L429" s="110" t="inlineStr">
        <is>
          <t>Solution &amp; Technical Architecture</t>
        </is>
      </c>
      <c r="M429" s="163" t="inlineStr">
        <is>
          <t>• Confirm the reporting line — Manager</t>
        </is>
      </c>
      <c r="N429" s="110" t="n">
        <v>20</v>
      </c>
      <c r="O429" s="109" t="inlineStr">
        <is>
          <t>P5 / M4</t>
        </is>
      </c>
      <c r="P429" s="110" t="inlineStr">
        <is>
          <t>Expert / Senior Manager</t>
        </is>
      </c>
      <c r="Q429" s="110" t="inlineStr">
        <is>
          <t>5 Ensure, advise</t>
        </is>
      </c>
      <c r="R429" s="110" t="inlineStr">
        <is>
          <t>8–12 yrs</t>
        </is>
      </c>
      <c r="S429" s="110" t="inlineStr">
        <is>
          <t>9–13 · 9–14</t>
        </is>
      </c>
      <c r="T429" s="110" t="inlineStr">
        <is>
          <t>Chief / Enterprise Architect</t>
        </is>
      </c>
      <c r="U429" s="110" t="inlineStr">
        <is>
          <t>Workiva: Staff SE · Broadridge India: Senior Lead SE · Nasdaq / AxiomSL: Lead SE · Salesforce: LMTS · Atlassian: P50 Senior · Freshworks: Staff SE</t>
        </is>
      </c>
      <c r="V429" s="110" t="inlineStr">
        <is>
          <t>SFIA 9 · solution architecture; TOGAF; AWS / Azure architect certifications</t>
        </is>
      </c>
      <c r="W429" s="110" t="inlineStr">
        <is>
          <t>Core 4 · Future 3 · Functional 4 · Leadership 3</t>
        </is>
      </c>
      <c r="X429" s="73" t="n">
        <v>255</v>
      </c>
      <c r="Y429" s="74" t="inlineStr">
        <is>
          <t>IRIS2082</t>
        </is>
      </c>
      <c r="Z429" s="74" t="inlineStr">
        <is>
          <t>Employee</t>
        </is>
      </c>
      <c r="AA429" s="74" t="inlineStr">
        <is>
          <t>Active</t>
        </is>
      </c>
      <c r="AB429" s="74" t="inlineStr">
        <is>
          <t>Giridhar Singh</t>
        </is>
      </c>
      <c r="AC429" s="164" t="n">
        <v>44894</v>
      </c>
      <c r="AD429" s="74" t="inlineStr">
        <is>
          <t>Technical Architect</t>
        </is>
      </c>
      <c r="AE429" s="74" t="inlineStr">
        <is>
          <t>B.SC</t>
        </is>
      </c>
      <c r="AF429" s="74" t="inlineStr">
        <is>
          <t>Suman Kumar</t>
        </is>
      </c>
      <c r="AG429" s="74" t="inlineStr">
        <is>
          <t>N-2</t>
        </is>
      </c>
      <c r="AH429" s="74" t="inlineStr">
        <is>
          <t>Individual Contributor</t>
        </is>
      </c>
      <c r="AI429" s="74" t="inlineStr">
        <is>
          <t>14 years, 1 months, 0 days</t>
        </is>
      </c>
      <c r="AJ429" s="74" t="inlineStr">
        <is>
          <t>3 years, 8 months, 27 days</t>
        </is>
      </c>
      <c r="AK429" s="74" t="inlineStr">
        <is>
          <t>Suptech</t>
        </is>
      </c>
      <c r="AL429" s="74" t="inlineStr">
        <is>
          <t>iFile</t>
        </is>
      </c>
      <c r="AM429" s="74" t="inlineStr">
        <is>
          <t>Technology</t>
        </is>
      </c>
      <c r="AN429" s="74" t="inlineStr">
        <is>
          <t>Development</t>
        </is>
      </c>
      <c r="AO429" s="74" t="inlineStr">
        <is>
          <t>Yes</t>
        </is>
      </c>
      <c r="AP429" s="74" t="inlineStr">
        <is>
          <t>Product/Project</t>
        </is>
      </c>
      <c r="AQ429" s="74" t="inlineStr">
        <is>
          <t>Java</t>
        </is>
      </c>
      <c r="AR429" s="74" t="inlineStr">
        <is>
          <t>Technical - Developer</t>
        </is>
      </c>
      <c r="AS429" s="74" t="n">
        <v>20</v>
      </c>
      <c r="AT429" s="74" t="inlineStr">
        <is>
          <t>Covered</t>
        </is>
      </c>
      <c r="AU429" s="74" t="n"/>
      <c r="AV429" s="74" t="n"/>
      <c r="AW429" s="74" t="n"/>
      <c r="AX429" s="74" t="n"/>
      <c r="AY429" s="74" t="n"/>
      <c r="AZ429" s="74" t="n"/>
      <c r="BA429" s="74" t="n"/>
      <c r="BB429" s="74" t="n"/>
      <c r="BC429" s="74" t="n"/>
      <c r="BD429" s="74" t="n"/>
      <c r="BE429" s="74" t="n"/>
      <c r="BF429" s="74" t="n"/>
      <c r="BG429" s="74" t="n"/>
      <c r="BH429" s="74" t="n"/>
      <c r="BI429" s="74" t="n"/>
      <c r="BJ429" s="74" t="n"/>
      <c r="BK429" s="74" t="n"/>
      <c r="BL429" s="74" t="n"/>
      <c r="BM429" s="74" t="n"/>
      <c r="BN429" s="74" t="n"/>
      <c r="BO429" s="74" t="n"/>
      <c r="BP429" s="74" t="n"/>
      <c r="BQ429" s="74" t="n"/>
      <c r="BR429" s="74" t="n"/>
      <c r="BS429" s="74" t="n"/>
      <c r="BT429" s="74" t="n"/>
      <c r="BU429" s="74" t="n"/>
      <c r="BV429" s="74" t="n"/>
      <c r="BW429" s="74" t="n"/>
      <c r="BX429" s="74" t="n"/>
      <c r="BY429" s="74" t="n"/>
      <c r="BZ429" s="74" t="n"/>
      <c r="CA429" s="74" t="n"/>
      <c r="CB429" s="74" t="n"/>
      <c r="CC429" s="74" t="n"/>
      <c r="CD429" s="74" t="n"/>
      <c r="CE429" s="74" t="n"/>
      <c r="CF429" s="74" t="n"/>
      <c r="CG429" s="74" t="n"/>
      <c r="CH429" s="74" t="n"/>
      <c r="CI429" s="74" t="n"/>
      <c r="CJ429" s="74" t="n"/>
      <c r="CK429" s="74" t="n"/>
      <c r="CL429" s="74" t="n"/>
      <c r="CM429" s="74" t="n"/>
      <c r="CN429" s="74" t="n"/>
      <c r="CO429" s="74" t="n"/>
      <c r="CP429" s="74" t="n"/>
      <c r="CQ429" s="74" t="n"/>
      <c r="CR429" s="74" t="n"/>
      <c r="CS429" s="74" t="n"/>
      <c r="CT429" s="74" t="n"/>
      <c r="CU429" s="74" t="n"/>
      <c r="CV429" s="74" t="n"/>
      <c r="CW429" s="74" t="n"/>
      <c r="CX429" s="74" t="n"/>
      <c r="CY429" s="74" t="n"/>
      <c r="CZ429" s="74" t="n"/>
      <c r="DA429" s="74" t="n"/>
      <c r="DB429" s="74" t="n"/>
      <c r="DC429" s="74" t="inlineStr">
        <is>
          <t>IRIS2082</t>
        </is>
      </c>
      <c r="DD429" s="74" t="inlineStr">
        <is>
          <t>Employee</t>
        </is>
      </c>
      <c r="DE429" s="74" t="inlineStr">
        <is>
          <t>Active</t>
        </is>
      </c>
      <c r="DF429" s="74" t="inlineStr">
        <is>
          <t>Giridhar Singh</t>
        </is>
      </c>
      <c r="DG429" s="164" t="n">
        <v>44894</v>
      </c>
      <c r="DH429" s="74" t="inlineStr">
        <is>
          <t>Technical Architect</t>
        </is>
      </c>
      <c r="DI429" s="74" t="inlineStr">
        <is>
          <t>Engineering &amp; Architecture</t>
        </is>
      </c>
      <c r="DJ429" s="74" t="inlineStr">
        <is>
          <t>Solution / Software Architecture</t>
        </is>
      </c>
      <c r="DK429" s="74" t="inlineStr">
        <is>
          <t>Technical Architect</t>
        </is>
      </c>
      <c r="DL429" s="74" t="inlineStr">
        <is>
          <t>L3 – Professional / Associate</t>
        </is>
      </c>
      <c r="DM429" s="74" t="inlineStr">
        <is>
          <t>B.SC</t>
        </is>
      </c>
      <c r="DN429" s="74" t="inlineStr">
        <is>
          <t>Suman Kumar</t>
        </is>
      </c>
      <c r="DO429" s="74" t="inlineStr">
        <is>
          <t>N-3</t>
        </is>
      </c>
      <c r="DP429" s="74" t="inlineStr">
        <is>
          <t>Individual Contributor</t>
        </is>
      </c>
      <c r="DQ429" s="74" t="inlineStr">
        <is>
          <t>14 years, 1 months, 0 days</t>
        </is>
      </c>
      <c r="DR429" s="74" t="inlineStr">
        <is>
          <t>3 years, 6 months, 22 days</t>
        </is>
      </c>
      <c r="DS429" s="74" t="inlineStr">
        <is>
          <t>17 years, 7 months, 22 days</t>
        </is>
      </c>
      <c r="DT429" s="74" t="n"/>
      <c r="DU429" s="74" t="inlineStr">
        <is>
          <t>Suptech</t>
        </is>
      </c>
      <c r="DV429" s="74" t="inlineStr">
        <is>
          <t>iFile</t>
        </is>
      </c>
      <c r="DW429" s="74" t="inlineStr">
        <is>
          <t>Technology</t>
        </is>
      </c>
      <c r="DX429" s="74" t="inlineStr">
        <is>
          <t>Development</t>
        </is>
      </c>
      <c r="DY429" s="74" t="inlineStr">
        <is>
          <t>Yes</t>
        </is>
      </c>
      <c r="DZ429" s="74" t="inlineStr">
        <is>
          <t>Product/Project</t>
        </is>
      </c>
      <c r="EA429" s="74" t="inlineStr">
        <is>
          <t>Java</t>
        </is>
      </c>
      <c r="EB429" s="74" t="inlineStr">
        <is>
          <t>Technical - Developer</t>
        </is>
      </c>
      <c r="EC429" s="74" t="inlineStr">
        <is>
          <t>Remote- Outside Mumbai</t>
        </is>
      </c>
      <c r="ED429" s="74"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EE42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42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29" s="74" t="n">
        <v>3</v>
      </c>
      <c r="EH429" s="164" t="n">
        <v>46113</v>
      </c>
      <c r="EI429" s="74" t="inlineStr">
        <is>
          <t>Technical Architect</t>
        </is>
      </c>
      <c r="EJ429" s="74" t="inlineStr">
        <is>
          <t>No</t>
        </is>
      </c>
      <c r="EK429" s="74" t="n">
        <v>2</v>
      </c>
      <c r="EL429" s="74" t="inlineStr">
        <is>
          <t>Low</t>
        </is>
      </c>
      <c r="EM429" s="74" t="inlineStr">
        <is>
          <t>Performance Risk</t>
        </is>
      </c>
      <c r="EN429" s="74" t="inlineStr">
        <is>
          <t>No</t>
        </is>
      </c>
      <c r="EO429" s="74" t="inlineStr">
        <is>
          <t>No</t>
        </is>
      </c>
      <c r="EP429" s="74" t="inlineStr">
        <is>
          <t>Yes</t>
        </is>
      </c>
      <c r="EQ429" s="74" t="n"/>
      <c r="ER429" s="74" t="inlineStr">
        <is>
          <t>Reactive Programming/Spring AI/System Design &amp; Pattern</t>
        </is>
      </c>
      <c r="ES429" s="74" t="n"/>
      <c r="ET429" s="74" t="n"/>
      <c r="EU429" s="74" t="n"/>
      <c r="EV429" s="130" t="n"/>
      <c r="EW429" s="131" t="n"/>
      <c r="EX429" s="131" t="n"/>
      <c r="EY429" s="131" t="n"/>
      <c r="EZ429" s="131" t="n"/>
      <c r="FA429" s="131" t="n"/>
      <c r="FB429" s="131" t="n"/>
      <c r="FC429" s="131" t="n"/>
    </row>
    <row r="430" ht="250" customHeight="1">
      <c r="A430" s="109" t="inlineStr">
        <is>
          <t>Mapped</t>
        </is>
      </c>
      <c r="B430" s="109" t="inlineStr">
        <is>
          <t>iFile</t>
        </is>
      </c>
      <c r="C430" s="110" t="inlineStr">
        <is>
          <t>IRIS2215</t>
        </is>
      </c>
      <c r="D430" s="110" t="inlineStr">
        <is>
          <t>Shiveshdhar Dubey</t>
        </is>
      </c>
      <c r="E430" s="110" t="inlineStr">
        <is>
          <t>Technology</t>
        </is>
      </c>
      <c r="F430" s="162" t="inlineStr">
        <is>
          <t>Principal Software Engineer</t>
        </is>
      </c>
      <c r="G430" s="162" t="inlineStr">
        <is>
          <t>Associate Technical Architect – POD Lead</t>
        </is>
      </c>
      <c r="H430" s="162" t="inlineStr">
        <is>
          <t>L6 – Principal · IC</t>
        </is>
      </c>
      <c r="I430" s="162" t="inlineStr">
        <is>
          <t>B3</t>
        </is>
      </c>
      <c r="J430" s="165" t="inlineStr">
        <is>
          <t>▼ Down · protected</t>
        </is>
      </c>
      <c r="K430" s="110" t="inlineStr">
        <is>
          <t>Engineering &amp; Architecture</t>
        </is>
      </c>
      <c r="L430" s="110" t="inlineStr">
        <is>
          <t>Solution &amp; Technical Architecture</t>
        </is>
      </c>
      <c r="M430" s="110" t="n"/>
      <c r="N430" s="110" t="n">
        <v>20</v>
      </c>
      <c r="O430" s="109" t="inlineStr">
        <is>
          <t>P5 / M4</t>
        </is>
      </c>
      <c r="P430" s="110" t="inlineStr">
        <is>
          <t>Expert / Senior Manager</t>
        </is>
      </c>
      <c r="Q430" s="110" t="inlineStr">
        <is>
          <t>5 Ensure, advise</t>
        </is>
      </c>
      <c r="R430" s="110" t="inlineStr">
        <is>
          <t>8–12 yrs</t>
        </is>
      </c>
      <c r="S430" s="110" t="inlineStr">
        <is>
          <t>9–13 · 9–14</t>
        </is>
      </c>
      <c r="T430" s="110" t="inlineStr">
        <is>
          <t>Principal Architect</t>
        </is>
      </c>
      <c r="U430" s="110" t="inlineStr">
        <is>
          <t>Workiva: Staff SE · Broadridge India: Senior Lead SE · Nasdaq / AxiomSL: Lead SE · Salesforce: LMTS · Atlassian: P50 Senior · Freshworks: Staff SE</t>
        </is>
      </c>
      <c r="V430" s="110" t="inlineStr">
        <is>
          <t>SFIA 9 · solution architecture; TOGAF; AWS / Azure architect certifications</t>
        </is>
      </c>
      <c r="W430" s="110" t="inlineStr">
        <is>
          <t>Core 4 · Future 3 · Functional 4 · Leadership 4</t>
        </is>
      </c>
      <c r="X430" s="73" t="n">
        <v>302</v>
      </c>
      <c r="Y430" s="74" t="inlineStr">
        <is>
          <t>IRIS2215</t>
        </is>
      </c>
      <c r="Z430" s="74" t="inlineStr">
        <is>
          <t>Employee</t>
        </is>
      </c>
      <c r="AA430" s="74" t="inlineStr">
        <is>
          <t>Active</t>
        </is>
      </c>
      <c r="AB430" s="74" t="inlineStr">
        <is>
          <t>Shiveshdhar Dubey</t>
        </is>
      </c>
      <c r="AC430" s="164" t="n">
        <v>45278</v>
      </c>
      <c r="AD430" s="74" t="inlineStr">
        <is>
          <t>Principal Software Engineer</t>
        </is>
      </c>
      <c r="AE430" s="74" t="inlineStr">
        <is>
          <t>B.E</t>
        </is>
      </c>
      <c r="AF430" s="74" t="inlineStr">
        <is>
          <t>Sandeep Dwivedi</t>
        </is>
      </c>
      <c r="AG430" s="74" t="inlineStr">
        <is>
          <t>N-4</t>
        </is>
      </c>
      <c r="AH430" s="74" t="inlineStr">
        <is>
          <t>Manager</t>
        </is>
      </c>
      <c r="AI430" s="74" t="inlineStr">
        <is>
          <t>8 years, 0 months, 0 days</t>
        </is>
      </c>
      <c r="AJ430" s="74" t="inlineStr">
        <is>
          <t>2 years, 8 months, 7 days</t>
        </is>
      </c>
      <c r="AK430" s="74" t="inlineStr">
        <is>
          <t>Suptech</t>
        </is>
      </c>
      <c r="AL430" s="74" t="inlineStr">
        <is>
          <t>iFile</t>
        </is>
      </c>
      <c r="AM430" s="74" t="inlineStr">
        <is>
          <t>Technology</t>
        </is>
      </c>
      <c r="AN430" s="74" t="inlineStr">
        <is>
          <t>Development</t>
        </is>
      </c>
      <c r="AO430" s="74" t="inlineStr">
        <is>
          <t>Yes</t>
        </is>
      </c>
      <c r="AP430" s="74" t="inlineStr">
        <is>
          <t>Product/Project</t>
        </is>
      </c>
      <c r="AQ430" s="74" t="inlineStr">
        <is>
          <t>.NET MVC</t>
        </is>
      </c>
      <c r="AR430" s="74" t="inlineStr">
        <is>
          <t>Technical - Developer</t>
        </is>
      </c>
      <c r="AS430" s="74" t="n">
        <v>20</v>
      </c>
      <c r="AT430" s="74" t="inlineStr">
        <is>
          <t>Covered</t>
        </is>
      </c>
      <c r="AU430" s="74" t="n"/>
      <c r="AV430" s="74" t="n"/>
      <c r="AW430" s="74" t="n"/>
      <c r="AX430" s="74" t="n"/>
      <c r="AY430" s="74" t="n"/>
      <c r="AZ430" s="74" t="n"/>
      <c r="BA430" s="74" t="n"/>
      <c r="BB430" s="74" t="n"/>
      <c r="BC430" s="74" t="n"/>
      <c r="BD430" s="74" t="n"/>
      <c r="BE430" s="74" t="n"/>
      <c r="BF430" s="74" t="n"/>
      <c r="BG430" s="74" t="n"/>
      <c r="BH430" s="74" t="n"/>
      <c r="BI430" s="74" t="n"/>
      <c r="BJ430" s="74" t="n"/>
      <c r="BK430" s="74" t="n"/>
      <c r="BL430" s="74" t="n"/>
      <c r="BM430" s="74" t="n"/>
      <c r="BN430" s="74" t="n"/>
      <c r="BO430" s="74" t="n"/>
      <c r="BP430" s="74" t="n"/>
      <c r="BQ430" s="74" t="n"/>
      <c r="BR430" s="74" t="n"/>
      <c r="BS430" s="74" t="n"/>
      <c r="BT430" s="74" t="n"/>
      <c r="BU430" s="74" t="n"/>
      <c r="BV430" s="74" t="n"/>
      <c r="BW430" s="74" t="n"/>
      <c r="BX430" s="74" t="n"/>
      <c r="BY430" s="74" t="n"/>
      <c r="BZ430" s="74" t="n"/>
      <c r="CA430" s="74" t="n"/>
      <c r="CB430" s="74" t="n"/>
      <c r="CC430" s="74" t="n"/>
      <c r="CD430" s="74" t="n"/>
      <c r="CE430" s="74" t="n"/>
      <c r="CF430" s="74" t="n"/>
      <c r="CG430" s="74" t="n"/>
      <c r="CH430" s="74" t="n"/>
      <c r="CI430" s="74" t="n"/>
      <c r="CJ430" s="74" t="n"/>
      <c r="CK430" s="74" t="n"/>
      <c r="CL430" s="74" t="n"/>
      <c r="CM430" s="74" t="n"/>
      <c r="CN430" s="74" t="n"/>
      <c r="CO430" s="74" t="n"/>
      <c r="CP430" s="74" t="n"/>
      <c r="CQ430" s="74" t="n"/>
      <c r="CR430" s="74" t="n"/>
      <c r="CS430" s="74" t="n"/>
      <c r="CT430" s="74" t="n"/>
      <c r="CU430" s="74" t="n"/>
      <c r="CV430" s="74" t="n"/>
      <c r="CW430" s="74" t="n"/>
      <c r="CX430" s="74" t="n"/>
      <c r="CY430" s="74" t="n"/>
      <c r="CZ430" s="74" t="n"/>
      <c r="DA430" s="74" t="n"/>
      <c r="DB430" s="74" t="n"/>
      <c r="DC430" s="74" t="inlineStr">
        <is>
          <t>IRIS2215</t>
        </is>
      </c>
      <c r="DD430" s="74" t="inlineStr">
        <is>
          <t>Employee</t>
        </is>
      </c>
      <c r="DE430" s="74" t="inlineStr">
        <is>
          <t>Active</t>
        </is>
      </c>
      <c r="DF430" s="74" t="inlineStr">
        <is>
          <t>Shiveshdhar Dubey</t>
        </is>
      </c>
      <c r="DG430" s="164" t="n">
        <v>45278</v>
      </c>
      <c r="DH430" s="74" t="inlineStr">
        <is>
          <t>Principal Software Engineer</t>
        </is>
      </c>
      <c r="DI430" s="74" t="inlineStr">
        <is>
          <t>Engineering &amp; Architecture</t>
        </is>
      </c>
      <c r="DJ430" s="74" t="inlineStr">
        <is>
          <t>Solution / Software Architecture</t>
        </is>
      </c>
      <c r="DK430" s="74" t="inlineStr">
        <is>
          <t>Principal Software Engineer</t>
        </is>
      </c>
      <c r="DL430" s="74" t="inlineStr">
        <is>
          <t>L6 – Principal · IC</t>
        </is>
      </c>
      <c r="DM430" s="74" t="inlineStr">
        <is>
          <t>B.E</t>
        </is>
      </c>
      <c r="DN430" s="74" t="inlineStr">
        <is>
          <t>Sandeep Dwivedi</t>
        </is>
      </c>
      <c r="DO430" s="74" t="inlineStr">
        <is>
          <t>N-3</t>
        </is>
      </c>
      <c r="DP430" s="74" t="inlineStr">
        <is>
          <t>Manager</t>
        </is>
      </c>
      <c r="DQ430" s="74" t="inlineStr">
        <is>
          <t>8 years, 0 months, 0 days</t>
        </is>
      </c>
      <c r="DR430" s="74" t="inlineStr">
        <is>
          <t>2 years, 6 months, 2 days</t>
        </is>
      </c>
      <c r="DS430" s="74" t="inlineStr">
        <is>
          <t>10 years, 6 months, 2 days</t>
        </is>
      </c>
      <c r="DT430" s="74" t="n">
        <v>2.5054794520548</v>
      </c>
      <c r="DU430" s="74" t="inlineStr">
        <is>
          <t>Suptech</t>
        </is>
      </c>
      <c r="DV430" s="74" t="inlineStr">
        <is>
          <t>iFile</t>
        </is>
      </c>
      <c r="DW430" s="74" t="inlineStr">
        <is>
          <t>Technology</t>
        </is>
      </c>
      <c r="DX430" s="74" t="inlineStr">
        <is>
          <t>Development</t>
        </is>
      </c>
      <c r="DY430" s="74" t="inlineStr">
        <is>
          <t>Yes</t>
        </is>
      </c>
      <c r="DZ430" s="74" t="inlineStr">
        <is>
          <t>Product/Project</t>
        </is>
      </c>
      <c r="EA430" s="74" t="inlineStr">
        <is>
          <t>.NET MVC</t>
        </is>
      </c>
      <c r="EB430" s="74" t="inlineStr">
        <is>
          <t>Technical - Developer</t>
        </is>
      </c>
      <c r="EC430" s="74" t="inlineStr">
        <is>
          <t>Remote - Mumbai</t>
        </is>
      </c>
      <c r="ED430" s="74"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EE430" s="74"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EF430" s="74" t="inlineStr">
        <is>
          <t>1.Ensure Seamless CMA–CIP Document Synchronization &amp; Production Stability.
2.Automate &amp; Strengthen Monitoring, Alerting and Reconciliation Processes.
3.Develop Team Capability for Independent Production Support.</t>
        </is>
      </c>
      <c r="EG430" s="74" t="n">
        <v>3</v>
      </c>
      <c r="EH430" s="164" t="n">
        <v>46203</v>
      </c>
      <c r="EI430" s="74" t="inlineStr">
        <is>
          <t>Principal Software Engineer</t>
        </is>
      </c>
      <c r="EJ430" s="74" t="inlineStr">
        <is>
          <t>Carries manager responsibility on a non-lead title – align title/grade to people-management scope</t>
        </is>
      </c>
      <c r="EK430" s="74" t="n">
        <v>3</v>
      </c>
      <c r="EL430" s="74" t="inlineStr">
        <is>
          <t>Medium</t>
        </is>
      </c>
      <c r="EM430" s="74" t="inlineStr">
        <is>
          <t>Reliable Specialist</t>
        </is>
      </c>
      <c r="EN430" s="74" t="inlineStr">
        <is>
          <t>No</t>
        </is>
      </c>
      <c r="EO430" s="74" t="inlineStr">
        <is>
          <t>No</t>
        </is>
      </c>
      <c r="EP430" s="74" t="inlineStr">
        <is>
          <t>No</t>
        </is>
      </c>
      <c r="EQ430" s="74" t="inlineStr">
        <is>
          <t>Yet to be identified</t>
        </is>
      </c>
      <c r="ER430" s="74" t="inlineStr">
        <is>
          <t>Advanced System Architecture, Cloud Technologies · Azure, AI &amp; Automation, Performance Optimization, Secure Coding</t>
        </is>
      </c>
      <c r="ES430" s="74" t="inlineStr">
        <is>
          <t>Technical Leadership, Solution Architecture, Stakeholder Management, Team Mentoring</t>
        </is>
      </c>
      <c r="ET430" s="74" t="n"/>
      <c r="EU430" s="74" t="n"/>
      <c r="EV430" s="130" t="n"/>
      <c r="EW430" s="131" t="n"/>
      <c r="EX430" s="131" t="n"/>
      <c r="EY430" s="131" t="n"/>
      <c r="EZ430" s="131" t="n"/>
      <c r="FA430" s="131" t="n"/>
      <c r="FB430" s="131" t="n"/>
      <c r="FC430" s="131" t="n"/>
    </row>
    <row r="431" ht="153" customHeight="1">
      <c r="A431" s="109" t="inlineStr">
        <is>
          <t>Mapped</t>
        </is>
      </c>
      <c r="B431" s="109" t="inlineStr">
        <is>
          <t>iFile</t>
        </is>
      </c>
      <c r="C431" s="110" t="inlineStr">
        <is>
          <t>IRIS1773</t>
        </is>
      </c>
      <c r="D431" s="110" t="inlineStr">
        <is>
          <t>Virendra Kumar Ray</t>
        </is>
      </c>
      <c r="E431" s="110" t="inlineStr">
        <is>
          <t>Technology</t>
        </is>
      </c>
      <c r="F431" s="162" t="inlineStr">
        <is>
          <t>Technical Architect</t>
        </is>
      </c>
      <c r="G431" s="162" t="inlineStr">
        <is>
          <t>Associate Technical Architect</t>
        </is>
      </c>
      <c r="H431" s="162" t="inlineStr">
        <is>
          <t>Not in current mapping files</t>
        </is>
      </c>
      <c r="I431" s="162" t="inlineStr">
        <is>
          <t>B3</t>
        </is>
      </c>
      <c r="J431" s="151" t="inlineStr">
        <is>
          <t>● Newly mapped</t>
        </is>
      </c>
      <c r="K431" s="110" t="inlineStr">
        <is>
          <t>Engineering &amp; Architecture</t>
        </is>
      </c>
      <c r="L431" s="110" t="inlineStr">
        <is>
          <t>Solution &amp; Technical Architecture</t>
        </is>
      </c>
      <c r="M431" s="163" t="inlineStr">
        <is>
          <t>• Confirm the reporting line — Manager</t>
        </is>
      </c>
      <c r="N431" s="110" t="n">
        <v>20</v>
      </c>
      <c r="O431" s="109" t="inlineStr">
        <is>
          <t>P5 / M4</t>
        </is>
      </c>
      <c r="P431" s="110" t="inlineStr">
        <is>
          <t>Expert / Senior Manager</t>
        </is>
      </c>
      <c r="Q431" s="110" t="inlineStr">
        <is>
          <t>5 Ensure, advise</t>
        </is>
      </c>
      <c r="R431" s="110" t="inlineStr">
        <is>
          <t>8–12 yrs</t>
        </is>
      </c>
      <c r="S431" s="110" t="inlineStr">
        <is>
          <t>9–13 · 9–14</t>
        </is>
      </c>
      <c r="T431" s="110" t="inlineStr">
        <is>
          <t>Principal Architect</t>
        </is>
      </c>
      <c r="U431" s="110" t="inlineStr">
        <is>
          <t>Workiva: Staff SE · Broadridge India: Senior Lead SE · Nasdaq / AxiomSL: Lead SE · Salesforce: LMTS · Atlassian: P50 Senior · Freshworks: Staff SE</t>
        </is>
      </c>
      <c r="V431" s="110" t="inlineStr">
        <is>
          <t>SFIA 9 · solution architecture; TOGAF; AWS / Azure architect certifications</t>
        </is>
      </c>
      <c r="W431" s="110" t="inlineStr">
        <is>
          <t>Core 4 · Future 3 · Functional 4 · Leadership 3</t>
        </is>
      </c>
      <c r="X431" s="73" t="n">
        <v>566</v>
      </c>
      <c r="Y431" s="74" t="inlineStr">
        <is>
          <t>IRIS1773</t>
        </is>
      </c>
      <c r="Z431" s="74" t="inlineStr">
        <is>
          <t>IRIS Singapore</t>
        </is>
      </c>
      <c r="AA431" s="74" t="inlineStr">
        <is>
          <t>Active</t>
        </is>
      </c>
      <c r="AB431" s="74" t="inlineStr">
        <is>
          <t>Virendra Kumar Ray</t>
        </is>
      </c>
      <c r="AC431" s="164" t="n">
        <v>43556</v>
      </c>
      <c r="AD431" s="74" t="inlineStr">
        <is>
          <t>Technical Architect</t>
        </is>
      </c>
      <c r="AE431" s="74" t="inlineStr">
        <is>
          <t>B.E</t>
        </is>
      </c>
      <c r="AF431" s="74" t="inlineStr">
        <is>
          <t>Pradip Dey</t>
        </is>
      </c>
      <c r="AG431" s="74" t="inlineStr">
        <is>
          <t>N-2</t>
        </is>
      </c>
      <c r="AH431" s="74" t="inlineStr">
        <is>
          <t>Manager</t>
        </is>
      </c>
      <c r="AI431" s="74" t="inlineStr">
        <is>
          <t>11 years, 0 months, 23 days</t>
        </is>
      </c>
      <c r="AJ431" s="74" t="inlineStr">
        <is>
          <t>7 years, 5 months, 22 days</t>
        </is>
      </c>
      <c r="AK431" s="74" t="inlineStr">
        <is>
          <t>Suptech</t>
        </is>
      </c>
      <c r="AL431" s="74" t="inlineStr">
        <is>
          <t>iFile</t>
        </is>
      </c>
      <c r="AM431" s="74" t="inlineStr">
        <is>
          <t>Technology</t>
        </is>
      </c>
      <c r="AN431" s="74" t="inlineStr">
        <is>
          <t>Development</t>
        </is>
      </c>
      <c r="AO431" s="74" t="inlineStr">
        <is>
          <t>Yes</t>
        </is>
      </c>
      <c r="AP431" s="74" t="inlineStr">
        <is>
          <t>Product/Project</t>
        </is>
      </c>
      <c r="AQ431" s="74" t="inlineStr">
        <is>
          <t>.NET MVC, Project Management</t>
        </is>
      </c>
      <c r="AR431" s="74" t="inlineStr">
        <is>
          <t>Technical - Developer</t>
        </is>
      </c>
      <c r="AS431" s="74" t="n">
        <v>20</v>
      </c>
      <c r="AT431" s="74" t="inlineStr">
        <is>
          <t>Covered</t>
        </is>
      </c>
      <c r="AU431" s="74" t="n"/>
      <c r="AV431" s="74" t="n"/>
      <c r="AW431" s="74" t="n"/>
      <c r="AX431" s="74" t="n"/>
      <c r="AY431" s="74" t="n"/>
      <c r="AZ431" s="74" t="n"/>
      <c r="BA431" s="74" t="n"/>
      <c r="BB431" s="74" t="n"/>
      <c r="BC431" s="74" t="n"/>
      <c r="BD431" s="74" t="n"/>
      <c r="BE431" s="74" t="n"/>
      <c r="BF431" s="74" t="n"/>
      <c r="BG431" s="74" t="n"/>
      <c r="BH431" s="74" t="n"/>
      <c r="BI431" s="74" t="n"/>
      <c r="BJ431" s="74" t="n"/>
      <c r="BK431" s="74" t="n"/>
      <c r="BL431" s="74" t="n"/>
      <c r="BM431" s="74" t="n"/>
      <c r="BN431" s="74" t="n"/>
      <c r="BO431" s="74" t="n"/>
      <c r="BP431" s="74" t="n"/>
      <c r="BQ431" s="74" t="n"/>
      <c r="BR431" s="74" t="n"/>
      <c r="BS431" s="74" t="n"/>
      <c r="BT431" s="74" t="n"/>
      <c r="BU431" s="74" t="n"/>
      <c r="BV431" s="74" t="n"/>
      <c r="BW431" s="74" t="n"/>
      <c r="BX431" s="74" t="n"/>
      <c r="BY431" s="74" t="n"/>
      <c r="BZ431" s="74" t="n"/>
      <c r="CA431" s="74" t="n"/>
      <c r="CB431" s="74" t="n"/>
      <c r="CC431" s="74" t="n"/>
      <c r="CD431" s="74" t="n"/>
      <c r="CE431" s="74" t="n"/>
      <c r="CF431" s="74" t="n"/>
      <c r="CG431" s="74" t="n"/>
      <c r="CH431" s="74" t="n"/>
      <c r="CI431" s="74" t="n"/>
      <c r="CJ431" s="74" t="n"/>
      <c r="CK431" s="74" t="n"/>
      <c r="CL431" s="74" t="n"/>
      <c r="CM431" s="74" t="n"/>
      <c r="CN431" s="74" t="n"/>
      <c r="CO431" s="74" t="n"/>
      <c r="CP431" s="74" t="n"/>
      <c r="CQ431" s="74" t="n"/>
      <c r="CR431" s="74" t="n"/>
      <c r="CS431" s="74" t="n"/>
      <c r="CT431" s="74" t="n"/>
      <c r="CU431" s="74" t="n"/>
      <c r="CV431" s="74" t="n"/>
      <c r="CW431" s="74" t="n"/>
      <c r="CX431" s="74" t="n"/>
      <c r="CY431" s="74" t="n"/>
      <c r="CZ431" s="74" t="n"/>
      <c r="DA431" s="74" t="n"/>
      <c r="DB431" s="74" t="n"/>
      <c r="DC431" s="74" t="n"/>
      <c r="DD431" s="74" t="n"/>
      <c r="DE431" s="74" t="n"/>
      <c r="DF431" s="74" t="n"/>
      <c r="DG431" s="74" t="n"/>
      <c r="DH431" s="74" t="n"/>
      <c r="DI431" s="74" t="n"/>
      <c r="DJ431" s="74" t="n"/>
      <c r="DK431" s="74" t="n"/>
      <c r="DL431" s="74" t="n"/>
      <c r="DM431" s="74" t="n"/>
      <c r="DN431" s="74" t="n"/>
      <c r="DO431" s="74" t="n"/>
      <c r="DP431" s="74" t="n"/>
      <c r="DQ431" s="74" t="n"/>
      <c r="DR431" s="74" t="n"/>
      <c r="DS431" s="74" t="n"/>
      <c r="DT431" s="74" t="n"/>
      <c r="DU431" s="74" t="n"/>
      <c r="DV431" s="74" t="n"/>
      <c r="DW431" s="74" t="n"/>
      <c r="DX431" s="74" t="n"/>
      <c r="DY431" s="74" t="n"/>
      <c r="DZ431" s="74" t="n"/>
      <c r="EA431" s="74" t="n"/>
      <c r="EB431" s="74" t="n"/>
      <c r="EC431" s="74" t="n"/>
      <c r="ED431" s="74" t="n"/>
      <c r="EE431" s="74" t="n"/>
      <c r="EF431" s="74" t="n"/>
      <c r="EG431" s="74" t="n"/>
      <c r="EH431" s="74" t="n"/>
      <c r="EI431" s="74" t="n"/>
      <c r="EJ431" s="74" t="n"/>
      <c r="EK431" s="74" t="n"/>
      <c r="EL431" s="74" t="n"/>
      <c r="EM431" s="74" t="n"/>
      <c r="EN431" s="74" t="n"/>
      <c r="EO431" s="74" t="n"/>
      <c r="EP431" s="74" t="n"/>
      <c r="EQ431" s="74" t="n"/>
      <c r="ER431" s="74" t="n"/>
      <c r="ES431" s="74" t="n"/>
      <c r="ET431" s="74" t="n"/>
      <c r="EU431" s="74" t="n"/>
      <c r="EV431" s="130" t="n"/>
      <c r="EW431" s="131" t="n"/>
      <c r="EX431" s="131" t="n"/>
      <c r="EY431" s="131" t="n"/>
      <c r="EZ431" s="131" t="n"/>
      <c r="FA431" s="131" t="n"/>
      <c r="FB431" s="131" t="n"/>
      <c r="FC431" s="131" t="n"/>
    </row>
    <row r="432" ht="250" customHeight="1">
      <c r="A432" s="109" t="inlineStr">
        <is>
          <t>Mapped</t>
        </is>
      </c>
      <c r="B432" s="109" t="inlineStr">
        <is>
          <t>iFile</t>
        </is>
      </c>
      <c r="C432" s="110" t="inlineStr">
        <is>
          <t>IRIS0103</t>
        </is>
      </c>
      <c r="D432" s="110" t="inlineStr">
        <is>
          <t>Alwina Shaikh</t>
        </is>
      </c>
      <c r="E432" s="110" t="inlineStr">
        <is>
          <t>Technology</t>
        </is>
      </c>
      <c r="F432" s="162" t="inlineStr">
        <is>
          <t>Lead Software Engineer</t>
        </is>
      </c>
      <c r="G432" s="162" t="inlineStr">
        <is>
          <t>Lead Software Engineer – POD Lead</t>
        </is>
      </c>
      <c r="H432" s="110" t="inlineStr">
        <is>
          <t>L5 – Lead · IC</t>
        </is>
      </c>
      <c r="I432" s="110" t="inlineStr">
        <is>
          <t>B3</t>
        </is>
      </c>
      <c r="J432" s="110" t="inlineStr">
        <is>
          <t>• Same level</t>
        </is>
      </c>
      <c r="K432" s="110" t="inlineStr">
        <is>
          <t>Engineering &amp; Development</t>
        </is>
      </c>
      <c r="L432" s="110" t="inlineStr">
        <is>
          <t>Full-Stack Development</t>
        </is>
      </c>
      <c r="M432" s="110" t="n"/>
      <c r="N432" s="110" t="n">
        <v>20</v>
      </c>
      <c r="O432" s="109" t="inlineStr">
        <is>
          <t>P5 / M4</t>
        </is>
      </c>
      <c r="P432" s="110" t="inlineStr">
        <is>
          <t>Expert / Senior Manager</t>
        </is>
      </c>
      <c r="Q432" s="110" t="inlineStr">
        <is>
          <t>5 Ensure, advise</t>
        </is>
      </c>
      <c r="R432" s="110" t="inlineStr">
        <is>
          <t>8–12 yrs</t>
        </is>
      </c>
      <c r="S432" s="110" t="inlineStr">
        <is>
          <t>9–13 · 9–14</t>
        </is>
      </c>
      <c r="T432" s="110" t="inlineStr">
        <is>
          <t>Principal Engineer</t>
        </is>
      </c>
      <c r="U432" s="110" t="inlineStr">
        <is>
          <t>Workiva: Staff SE · Broadridge India: Senior Lead SE · Nasdaq / AxiomSL: Lead SE · Salesforce: LMTS · Atlassian: P50 Senior · Freshworks: Staff SE</t>
        </is>
      </c>
      <c r="V432" s="110" t="inlineStr">
        <is>
          <t>SFIA 9 · software development, programming; OWASP secure coding; cloud vendor certifications</t>
        </is>
      </c>
      <c r="W432" s="110" t="inlineStr">
        <is>
          <t>Core 4 · Future 3 · Functional 4 · Leadership 4</t>
        </is>
      </c>
      <c r="X432" s="73" t="n">
        <v>23</v>
      </c>
      <c r="Y432" s="74" t="inlineStr">
        <is>
          <t>IRIS0103</t>
        </is>
      </c>
      <c r="Z432" s="74" t="inlineStr">
        <is>
          <t>Employee</t>
        </is>
      </c>
      <c r="AA432" s="74" t="inlineStr">
        <is>
          <t>Active</t>
        </is>
      </c>
      <c r="AB432" s="74" t="inlineStr">
        <is>
          <t>Alwina Shaikh</t>
        </is>
      </c>
      <c r="AC432" s="164" t="n">
        <v>39279</v>
      </c>
      <c r="AD432" s="74" t="inlineStr">
        <is>
          <t>Lead Software Engineer</t>
        </is>
      </c>
      <c r="AE432" s="74" t="inlineStr">
        <is>
          <t>PGDM</t>
        </is>
      </c>
      <c r="AF432" s="74" t="inlineStr">
        <is>
          <t>Sharanagouda Patil</t>
        </is>
      </c>
      <c r="AG432" s="74" t="inlineStr">
        <is>
          <t>N-4</t>
        </is>
      </c>
      <c r="AH432" s="74" t="inlineStr">
        <is>
          <t>Manager</t>
        </is>
      </c>
      <c r="AI432" s="74" t="inlineStr">
        <is>
          <t>0 years, 0 months, 0 days</t>
        </is>
      </c>
      <c r="AJ432" s="74" t="inlineStr">
        <is>
          <t>19 years, 1 months, 9 days</t>
        </is>
      </c>
      <c r="AK432" s="74" t="inlineStr">
        <is>
          <t>Suptech</t>
        </is>
      </c>
      <c r="AL432" s="74" t="inlineStr">
        <is>
          <t>iFile</t>
        </is>
      </c>
      <c r="AM432" s="74" t="inlineStr">
        <is>
          <t>Technology</t>
        </is>
      </c>
      <c r="AN432" s="74" t="inlineStr">
        <is>
          <t>Development</t>
        </is>
      </c>
      <c r="AO432" s="74" t="inlineStr">
        <is>
          <t>Yes</t>
        </is>
      </c>
      <c r="AP432" s="74" t="inlineStr">
        <is>
          <t>Product/Project</t>
        </is>
      </c>
      <c r="AQ432" s="74" t="inlineStr">
        <is>
          <t>.NET MVC</t>
        </is>
      </c>
      <c r="AR432" s="74" t="inlineStr">
        <is>
          <t>Technical - Developer</t>
        </is>
      </c>
      <c r="AS432" s="74" t="n">
        <v>20</v>
      </c>
      <c r="AT432" s="74" t="inlineStr">
        <is>
          <t>Covered</t>
        </is>
      </c>
      <c r="AU432" s="74" t="n"/>
      <c r="AV432" s="74" t="n"/>
      <c r="AW432" s="74" t="n"/>
      <c r="AX432" s="74" t="n"/>
      <c r="AY432" s="74" t="n"/>
      <c r="AZ432" s="74" t="n"/>
      <c r="BA432" s="74" t="n"/>
      <c r="BB432" s="74" t="n"/>
      <c r="BC432" s="74" t="n"/>
      <c r="BD432" s="74" t="n"/>
      <c r="BE432" s="74" t="n"/>
      <c r="BF432" s="74" t="n"/>
      <c r="BG432" s="74" t="n"/>
      <c r="BH432" s="74" t="n"/>
      <c r="BI432" s="74" t="n"/>
      <c r="BJ432" s="74" t="n"/>
      <c r="BK432" s="74" t="n"/>
      <c r="BL432" s="74" t="n"/>
      <c r="BM432" s="74" t="n"/>
      <c r="BN432" s="74" t="n"/>
      <c r="BO432" s="74" t="n"/>
      <c r="BP432" s="74" t="n"/>
      <c r="BQ432" s="74" t="n"/>
      <c r="BR432" s="74" t="n"/>
      <c r="BS432" s="74" t="n"/>
      <c r="BT432" s="74" t="n"/>
      <c r="BU432" s="74" t="n"/>
      <c r="BV432" s="74" t="n"/>
      <c r="BW432" s="74" t="n"/>
      <c r="BX432" s="74" t="n"/>
      <c r="BY432" s="74" t="n"/>
      <c r="BZ432" s="74" t="n"/>
      <c r="CA432" s="74" t="n"/>
      <c r="CB432" s="74" t="n"/>
      <c r="CC432" s="74" t="n"/>
      <c r="CD432" s="74" t="n"/>
      <c r="CE432" s="74" t="n"/>
      <c r="CF432" s="74" t="n"/>
      <c r="CG432" s="74" t="n"/>
      <c r="CH432" s="74" t="n"/>
      <c r="CI432" s="74" t="n"/>
      <c r="CJ432" s="74" t="n"/>
      <c r="CK432" s="74" t="n"/>
      <c r="CL432" s="74" t="n"/>
      <c r="CM432" s="74" t="n"/>
      <c r="CN432" s="74" t="n"/>
      <c r="CO432" s="74" t="n"/>
      <c r="CP432" s="74" t="n"/>
      <c r="CQ432" s="74" t="n"/>
      <c r="CR432" s="74" t="n"/>
      <c r="CS432" s="74" t="n"/>
      <c r="CT432" s="74" t="n"/>
      <c r="CU432" s="74" t="n"/>
      <c r="CV432" s="74" t="n"/>
      <c r="CW432" s="74" t="n"/>
      <c r="CX432" s="74" t="n"/>
      <c r="CY432" s="74" t="n"/>
      <c r="CZ432" s="74" t="n"/>
      <c r="DA432" s="74" t="n"/>
      <c r="DB432" s="74" t="n"/>
      <c r="DC432" s="74" t="inlineStr">
        <is>
          <t>IRIS0103</t>
        </is>
      </c>
      <c r="DD432" s="74" t="inlineStr">
        <is>
          <t>Employee</t>
        </is>
      </c>
      <c r="DE432" s="74" t="inlineStr">
        <is>
          <t>Active</t>
        </is>
      </c>
      <c r="DF432" s="74" t="inlineStr">
        <is>
          <t>Alwina Shaikh</t>
        </is>
      </c>
      <c r="DG432" s="164" t="n">
        <v>39279</v>
      </c>
      <c r="DH432" s="74" t="inlineStr">
        <is>
          <t>Lead Software Engineer</t>
        </is>
      </c>
      <c r="DI432" s="74" t="inlineStr">
        <is>
          <t>Engineering &amp; Development</t>
        </is>
      </c>
      <c r="DJ432" s="74" t="inlineStr">
        <is>
          <t>Backend Engineering ·.NET</t>
        </is>
      </c>
      <c r="DK432" s="74" t="inlineStr">
        <is>
          <t>Lead Software Engineer</t>
        </is>
      </c>
      <c r="DL432" s="74" t="inlineStr">
        <is>
          <t>L5 – Lead · IC</t>
        </is>
      </c>
      <c r="DM432" s="74" t="inlineStr">
        <is>
          <t>PGDM</t>
        </is>
      </c>
      <c r="DN432" s="74" t="inlineStr">
        <is>
          <t>Sharanagouda Patil</t>
        </is>
      </c>
      <c r="DO432" s="74" t="inlineStr">
        <is>
          <t>N-3</t>
        </is>
      </c>
      <c r="DP432" s="74" t="inlineStr">
        <is>
          <t>Manager</t>
        </is>
      </c>
      <c r="DQ432" s="74" t="inlineStr">
        <is>
          <t>0 years, 0 months, 0 days</t>
        </is>
      </c>
      <c r="DR432" s="74" t="inlineStr">
        <is>
          <t>18 years, 11 months, 4 days</t>
        </is>
      </c>
      <c r="DS432" s="74" t="inlineStr">
        <is>
          <t>18 years, 11 months, 4 days</t>
        </is>
      </c>
      <c r="DT432" s="74" t="n">
        <v>18.9276255707763</v>
      </c>
      <c r="DU432" s="74" t="inlineStr">
        <is>
          <t>Suptech</t>
        </is>
      </c>
      <c r="DV432" s="74" t="inlineStr">
        <is>
          <t>iFile</t>
        </is>
      </c>
      <c r="DW432" s="74" t="inlineStr">
        <is>
          <t>Technology</t>
        </is>
      </c>
      <c r="DX432" s="74" t="inlineStr">
        <is>
          <t>Development</t>
        </is>
      </c>
      <c r="DY432" s="74" t="inlineStr">
        <is>
          <t>Yes</t>
        </is>
      </c>
      <c r="DZ432" s="74" t="inlineStr">
        <is>
          <t>Product/Project</t>
        </is>
      </c>
      <c r="EA432" s="74" t="inlineStr">
        <is>
          <t>.NET MVC</t>
        </is>
      </c>
      <c r="EB432" s="74" t="inlineStr">
        <is>
          <t>Technical - Developer</t>
        </is>
      </c>
      <c r="EC432" s="74" t="inlineStr">
        <is>
          <t>Remote - Mumbai</t>
        </is>
      </c>
      <c r="ED432" s="74" t="n"/>
      <c r="EE432" s="74" t="n"/>
      <c r="EF432"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432" s="74" t="n">
        <v>4</v>
      </c>
      <c r="EH432" s="164" t="n">
        <v>45901</v>
      </c>
      <c r="EI432" s="74" t="inlineStr">
        <is>
          <t>Lead Software Engineer</t>
        </is>
      </c>
      <c r="EJ432" s="74" t="inlineStr">
        <is>
          <t>Yes</t>
        </is>
      </c>
      <c r="EK432" s="74" t="n">
        <v>4</v>
      </c>
      <c r="EL432" s="74" t="inlineStr">
        <is>
          <t>Medium</t>
        </is>
      </c>
      <c r="EM432" s="74" t="inlineStr">
        <is>
          <t>Trusted Professional</t>
        </is>
      </c>
      <c r="EN432" s="74" t="n"/>
      <c r="EO432" s="74" t="n"/>
      <c r="EP432" s="74" t="n"/>
      <c r="EQ432" s="74" t="inlineStr">
        <is>
          <t>Shubham Nimse</t>
        </is>
      </c>
      <c r="ER432" s="74" t="inlineStr">
        <is>
          <t>AI Training</t>
        </is>
      </c>
      <c r="ES432" s="74" t="n"/>
      <c r="ET432" s="74" t="n"/>
      <c r="EU432" s="74" t="n"/>
      <c r="EV432" s="130" t="n"/>
      <c r="EW432" s="131" t="n"/>
      <c r="EX432" s="131" t="n"/>
      <c r="EY432" s="131" t="n"/>
      <c r="EZ432" s="131" t="n"/>
      <c r="FA432" s="131" t="n"/>
      <c r="FB432" s="131" t="n"/>
      <c r="FC432" s="131" t="n"/>
    </row>
    <row r="433" ht="250" customHeight="1">
      <c r="A433" s="109" t="inlineStr">
        <is>
          <t>Mapped</t>
        </is>
      </c>
      <c r="B433" s="109" t="inlineStr">
        <is>
          <t>iFile</t>
        </is>
      </c>
      <c r="C433" s="110" t="inlineStr">
        <is>
          <t>IRIS2318</t>
        </is>
      </c>
      <c r="D433" s="110" t="inlineStr">
        <is>
          <t>Prathmesh Ramdas Sutar</t>
        </is>
      </c>
      <c r="E433" s="110" t="inlineStr">
        <is>
          <t>Technology</t>
        </is>
      </c>
      <c r="F433" s="110" t="inlineStr">
        <is>
          <t>Lead Software Engineer</t>
        </is>
      </c>
      <c r="G433" s="110" t="inlineStr">
        <is>
          <t>Lead Software Engineer</t>
        </is>
      </c>
      <c r="H433" s="110" t="inlineStr">
        <is>
          <t>L5 – Lead · IC</t>
        </is>
      </c>
      <c r="I433" s="110" t="inlineStr">
        <is>
          <t>B3</t>
        </is>
      </c>
      <c r="J433" s="110" t="inlineStr">
        <is>
          <t>• Same level</t>
        </is>
      </c>
      <c r="K433" s="110" t="inlineStr">
        <is>
          <t>Engineering &amp; Development</t>
        </is>
      </c>
      <c r="L433" s="110" t="inlineStr">
        <is>
          <t>Backend Development</t>
        </is>
      </c>
      <c r="M433" s="110" t="n"/>
      <c r="N433" s="110" t="n">
        <v>18</v>
      </c>
      <c r="O433" s="109" t="inlineStr">
        <is>
          <t>P5 / M4</t>
        </is>
      </c>
      <c r="P433" s="110" t="inlineStr">
        <is>
          <t>Expert / Senior Manager</t>
        </is>
      </c>
      <c r="Q433" s="110" t="inlineStr">
        <is>
          <t>5 Ensure, advise</t>
        </is>
      </c>
      <c r="R433" s="110" t="inlineStr">
        <is>
          <t>8–12 yrs</t>
        </is>
      </c>
      <c r="S433" s="110" t="inlineStr">
        <is>
          <t>9–13 · 9–14</t>
        </is>
      </c>
      <c r="T433" s="110" t="inlineStr">
        <is>
          <t>Principal Engineer</t>
        </is>
      </c>
      <c r="U433" s="110" t="inlineStr">
        <is>
          <t>Workiva: Staff SE · Broadridge India: Senior Lead SE · Nasdaq / AxiomSL: Lead SE · Salesforce: LMTS · Atlassian: P50 Senior · Freshworks: Staff SE</t>
        </is>
      </c>
      <c r="V433" s="110" t="inlineStr">
        <is>
          <t>SFIA 9 · software development, programming; OWASP secure coding; cloud vendor certifications</t>
        </is>
      </c>
      <c r="W433" s="110" t="inlineStr">
        <is>
          <t>Core 4 · Future 3 · Functional 4 · Leadership 3</t>
        </is>
      </c>
      <c r="X433" s="73" t="n">
        <v>348</v>
      </c>
      <c r="Y433" s="74" t="inlineStr">
        <is>
          <t>IRIS2318</t>
        </is>
      </c>
      <c r="Z433" s="74" t="inlineStr">
        <is>
          <t>Employee</t>
        </is>
      </c>
      <c r="AA433" s="74" t="inlineStr">
        <is>
          <t>Active</t>
        </is>
      </c>
      <c r="AB433" s="74" t="inlineStr">
        <is>
          <t>Prathmesh Ramdas Sutar</t>
        </is>
      </c>
      <c r="AC433" s="164" t="n">
        <v>45586</v>
      </c>
      <c r="AD433" s="74" t="inlineStr">
        <is>
          <t>Lead Software Engineer</t>
        </is>
      </c>
      <c r="AE433" s="74" t="inlineStr">
        <is>
          <t>B.E</t>
        </is>
      </c>
      <c r="AF433" s="74" t="inlineStr">
        <is>
          <t>Nikhil Nalawade</t>
        </is>
      </c>
      <c r="AG433" s="74" t="inlineStr">
        <is>
          <t>N-4</t>
        </is>
      </c>
      <c r="AH433" s="74" t="inlineStr">
        <is>
          <t>Individual Contributor</t>
        </is>
      </c>
      <c r="AI433" s="74" t="inlineStr">
        <is>
          <t>11 years, 4 months, 0 days</t>
        </is>
      </c>
      <c r="AJ433" s="74" t="inlineStr">
        <is>
          <t>1 years, 10 months, 4 days</t>
        </is>
      </c>
      <c r="AK433" s="74" t="inlineStr">
        <is>
          <t>Suptech</t>
        </is>
      </c>
      <c r="AL433" s="74" t="inlineStr">
        <is>
          <t>iFile</t>
        </is>
      </c>
      <c r="AM433" s="74" t="inlineStr">
        <is>
          <t>Technology</t>
        </is>
      </c>
      <c r="AN433" s="74" t="inlineStr">
        <is>
          <t>Development</t>
        </is>
      </c>
      <c r="AO433" s="74" t="inlineStr">
        <is>
          <t>Yes</t>
        </is>
      </c>
      <c r="AP433" s="74" t="inlineStr">
        <is>
          <t>Product/Project</t>
        </is>
      </c>
      <c r="AQ433" s="74" t="inlineStr">
        <is>
          <t>Java</t>
        </is>
      </c>
      <c r="AR433" s="74" t="inlineStr">
        <is>
          <t>Technical - Developer</t>
        </is>
      </c>
      <c r="AS433" s="74" t="n">
        <v>20</v>
      </c>
      <c r="AT433" s="74" t="inlineStr">
        <is>
          <t>Covered</t>
        </is>
      </c>
      <c r="AU433" s="74" t="n"/>
      <c r="AV433" s="74" t="n"/>
      <c r="AW433" s="74" t="n"/>
      <c r="AX433" s="74" t="n"/>
      <c r="AY433" s="74" t="n"/>
      <c r="AZ433" s="74" t="n"/>
      <c r="BA433" s="74" t="n"/>
      <c r="BB433" s="74" t="n"/>
      <c r="BC433" s="74" t="n"/>
      <c r="BD433" s="74" t="n"/>
      <c r="BE433" s="74" t="n"/>
      <c r="BF433" s="74" t="n"/>
      <c r="BG433" s="74" t="n"/>
      <c r="BH433" s="74" t="n"/>
      <c r="BI433" s="74" t="n"/>
      <c r="BJ433" s="74" t="n"/>
      <c r="BK433" s="74" t="n"/>
      <c r="BL433" s="74" t="n"/>
      <c r="BM433" s="74" t="n"/>
      <c r="BN433" s="74" t="n"/>
      <c r="BO433" s="74" t="n"/>
      <c r="BP433" s="74" t="n"/>
      <c r="BQ433" s="74" t="n"/>
      <c r="BR433" s="74" t="n"/>
      <c r="BS433" s="74" t="n"/>
      <c r="BT433" s="74" t="n"/>
      <c r="BU433" s="74" t="n"/>
      <c r="BV433" s="74" t="n"/>
      <c r="BW433" s="74" t="n"/>
      <c r="BX433" s="74" t="n"/>
      <c r="BY433" s="74" t="n"/>
      <c r="BZ433" s="74" t="n"/>
      <c r="CA433" s="74" t="n"/>
      <c r="CB433" s="74" t="n"/>
      <c r="CC433" s="74" t="n"/>
      <c r="CD433" s="74" t="n"/>
      <c r="CE433" s="74" t="n"/>
      <c r="CF433" s="74" t="n"/>
      <c r="CG433" s="74" t="n"/>
      <c r="CH433" s="74" t="n"/>
      <c r="CI433" s="74" t="n"/>
      <c r="CJ433" s="74" t="n"/>
      <c r="CK433" s="74" t="n"/>
      <c r="CL433" s="74" t="n"/>
      <c r="CM433" s="74" t="n"/>
      <c r="CN433" s="74" t="n"/>
      <c r="CO433" s="74" t="n"/>
      <c r="CP433" s="74" t="n"/>
      <c r="CQ433" s="74" t="n"/>
      <c r="CR433" s="74" t="n"/>
      <c r="CS433" s="74" t="n"/>
      <c r="CT433" s="74" t="n"/>
      <c r="CU433" s="74" t="n"/>
      <c r="CV433" s="74" t="n"/>
      <c r="CW433" s="74" t="n"/>
      <c r="CX433" s="74" t="n"/>
      <c r="CY433" s="74" t="n"/>
      <c r="CZ433" s="74" t="n"/>
      <c r="DA433" s="74" t="n"/>
      <c r="DB433" s="74" t="n"/>
      <c r="DC433" s="74" t="inlineStr">
        <is>
          <t>IRIS2318</t>
        </is>
      </c>
      <c r="DD433" s="74" t="inlineStr">
        <is>
          <t>Employee</t>
        </is>
      </c>
      <c r="DE433" s="74" t="inlineStr">
        <is>
          <t>Active</t>
        </is>
      </c>
      <c r="DF433" s="74" t="inlineStr">
        <is>
          <t>Prathmesh Ramdas Sutar</t>
        </is>
      </c>
      <c r="DG433" s="164" t="n">
        <v>45586</v>
      </c>
      <c r="DH433" s="74" t="inlineStr">
        <is>
          <t>Lead Software Engineer</t>
        </is>
      </c>
      <c r="DI433" s="74" t="inlineStr">
        <is>
          <t>Engineering &amp; Development</t>
        </is>
      </c>
      <c r="DJ433" s="74" t="inlineStr">
        <is>
          <t>Backend Engineering · Java</t>
        </is>
      </c>
      <c r="DK433" s="74" t="inlineStr">
        <is>
          <t>Lead Software Engineer</t>
        </is>
      </c>
      <c r="DL433" s="74" t="inlineStr">
        <is>
          <t>L5 – Lead · IC</t>
        </is>
      </c>
      <c r="DM433" s="74" t="inlineStr">
        <is>
          <t>B.E</t>
        </is>
      </c>
      <c r="DN433" s="74" t="inlineStr">
        <is>
          <t>Nikhil Nalawade</t>
        </is>
      </c>
      <c r="DO433" s="74" t="inlineStr">
        <is>
          <t>N-3</t>
        </is>
      </c>
      <c r="DP433" s="74" t="inlineStr">
        <is>
          <t>Individual Contributor</t>
        </is>
      </c>
      <c r="DQ433" s="74" t="inlineStr">
        <is>
          <t>11 years, 4 months, 0 days</t>
        </is>
      </c>
      <c r="DR433" s="74" t="inlineStr">
        <is>
          <t>1 years, 7 months, 30 days</t>
        </is>
      </c>
      <c r="DS433" s="74" t="inlineStr">
        <is>
          <t>12 years, 11 months, 30 days</t>
        </is>
      </c>
      <c r="DT433" s="74" t="n"/>
      <c r="DU433" s="74" t="inlineStr">
        <is>
          <t>Suptech</t>
        </is>
      </c>
      <c r="DV433" s="74" t="inlineStr">
        <is>
          <t>iFile</t>
        </is>
      </c>
      <c r="DW433" s="74" t="inlineStr">
        <is>
          <t>Technology</t>
        </is>
      </c>
      <c r="DX433" s="74" t="inlineStr">
        <is>
          <t>Development</t>
        </is>
      </c>
      <c r="DY433" s="74" t="inlineStr">
        <is>
          <t>Yes</t>
        </is>
      </c>
      <c r="DZ433" s="74" t="inlineStr">
        <is>
          <t>Product/Project</t>
        </is>
      </c>
      <c r="EA433" s="74" t="inlineStr">
        <is>
          <t>Java</t>
        </is>
      </c>
      <c r="EB433" s="74" t="inlineStr">
        <is>
          <t>Technical - Developer</t>
        </is>
      </c>
      <c r="EC433" s="74" t="inlineStr">
        <is>
          <t>Work From Office - Turbhe</t>
        </is>
      </c>
      <c r="ED433" s="74"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EE43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3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33" s="74" t="n">
        <v>4</v>
      </c>
      <c r="EH433" s="74" t="inlineStr">
        <is>
          <t>Pending</t>
        </is>
      </c>
      <c r="EI433" s="74" t="inlineStr">
        <is>
          <t>Lead Software Engineer</t>
        </is>
      </c>
      <c r="EJ433" s="74" t="inlineStr">
        <is>
          <t>No</t>
        </is>
      </c>
      <c r="EK433" s="74" t="n">
        <v>4</v>
      </c>
      <c r="EL433" s="74" t="inlineStr">
        <is>
          <t>Medium</t>
        </is>
      </c>
      <c r="EM433" s="74" t="inlineStr">
        <is>
          <t>Trusted Professional</t>
        </is>
      </c>
      <c r="EN433" s="74" t="inlineStr">
        <is>
          <t>No</t>
        </is>
      </c>
      <c r="EO433" s="74" t="inlineStr">
        <is>
          <t>No</t>
        </is>
      </c>
      <c r="EP433" s="74" t="inlineStr">
        <is>
          <t>Yes</t>
        </is>
      </c>
      <c r="EQ433" s="74" t="n"/>
      <c r="ER433" s="74"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ES433" s="74" t="n"/>
      <c r="ET433" s="74" t="inlineStr">
        <is>
          <t>Need to take more ownership</t>
        </is>
      </c>
      <c r="EU433" s="74" t="n"/>
      <c r="EV433" s="130" t="n"/>
      <c r="EW433" s="131" t="n"/>
      <c r="EX433" s="131" t="n"/>
      <c r="EY433" s="131" t="n"/>
      <c r="EZ433" s="131" t="n"/>
      <c r="FA433" s="131" t="n"/>
      <c r="FB433" s="131" t="n"/>
      <c r="FC433" s="131" t="n"/>
    </row>
    <row r="434" ht="250" customHeight="1">
      <c r="A434" s="109" t="inlineStr">
        <is>
          <t>Mapped</t>
        </is>
      </c>
      <c r="B434" s="109" t="inlineStr">
        <is>
          <t>iFile</t>
        </is>
      </c>
      <c r="C434" s="110" t="inlineStr">
        <is>
          <t>IRIS0320</t>
        </is>
      </c>
      <c r="D434" s="110" t="inlineStr">
        <is>
          <t>Ravikant Karmoju</t>
        </is>
      </c>
      <c r="E434" s="110" t="inlineStr">
        <is>
          <t>Technology</t>
        </is>
      </c>
      <c r="F434" s="162" t="inlineStr">
        <is>
          <t>Lead Software Engineer</t>
        </is>
      </c>
      <c r="G434" s="162" t="inlineStr">
        <is>
          <t>Lead Software Engineer – POD Lead</t>
        </is>
      </c>
      <c r="H434" s="110" t="inlineStr">
        <is>
          <t>L5 – Lead · IC</t>
        </is>
      </c>
      <c r="I434" s="110" t="inlineStr">
        <is>
          <t>B3</t>
        </is>
      </c>
      <c r="J434" s="110" t="inlineStr">
        <is>
          <t>• Same level</t>
        </is>
      </c>
      <c r="K434" s="110" t="inlineStr">
        <is>
          <t>Engineering &amp; Development</t>
        </is>
      </c>
      <c r="L434" s="110" t="inlineStr">
        <is>
          <t>Backend Development</t>
        </is>
      </c>
      <c r="M434" s="110" t="n"/>
      <c r="N434" s="110" t="n">
        <v>19</v>
      </c>
      <c r="O434" s="109" t="inlineStr">
        <is>
          <t>P5 / M4</t>
        </is>
      </c>
      <c r="P434" s="110" t="inlineStr">
        <is>
          <t>Expert / Senior Manager</t>
        </is>
      </c>
      <c r="Q434" s="110" t="inlineStr">
        <is>
          <t>5 Ensure, advise</t>
        </is>
      </c>
      <c r="R434" s="110" t="inlineStr">
        <is>
          <t>8–12 yrs</t>
        </is>
      </c>
      <c r="S434" s="110" t="inlineStr">
        <is>
          <t>9–13 · 9–14</t>
        </is>
      </c>
      <c r="T434" s="110" t="inlineStr">
        <is>
          <t>Principal Engineer</t>
        </is>
      </c>
      <c r="U434" s="110" t="inlineStr">
        <is>
          <t>Workiva: Staff SE · Broadridge India: Senior Lead SE · Nasdaq / AxiomSL: Lead SE · Salesforce: LMTS · Atlassian: P50 Senior · Freshworks: Staff SE</t>
        </is>
      </c>
      <c r="V434" s="110" t="inlineStr">
        <is>
          <t>SFIA 9 · software development, programming; OWASP secure coding; cloud vendor certifications</t>
        </is>
      </c>
      <c r="W434" s="110" t="inlineStr">
        <is>
          <t>Core 4 · Future 3 · Functional 4 · Leadership 4</t>
        </is>
      </c>
      <c r="X434" s="73" t="n">
        <v>51</v>
      </c>
      <c r="Y434" s="74" t="inlineStr">
        <is>
          <t>IRIS0320</t>
        </is>
      </c>
      <c r="Z434" s="74" t="inlineStr">
        <is>
          <t>Employee</t>
        </is>
      </c>
      <c r="AA434" s="74" t="inlineStr">
        <is>
          <t>Active</t>
        </is>
      </c>
      <c r="AB434" s="74" t="inlineStr">
        <is>
          <t>Ravikant Karmoju</t>
        </is>
      </c>
      <c r="AC434" s="164" t="n">
        <v>40287</v>
      </c>
      <c r="AD434" s="74" t="inlineStr">
        <is>
          <t>Lead Software Engineer</t>
        </is>
      </c>
      <c r="AE434" s="74" t="inlineStr">
        <is>
          <t>BCA</t>
        </is>
      </c>
      <c r="AF434" s="74" t="inlineStr">
        <is>
          <t>Sandeep Dwivedi</t>
        </is>
      </c>
      <c r="AG434" s="74" t="inlineStr">
        <is>
          <t>N-4</t>
        </is>
      </c>
      <c r="AH434" s="74" t="inlineStr">
        <is>
          <t>Manager</t>
        </is>
      </c>
      <c r="AI434" s="74" t="inlineStr">
        <is>
          <t>2 years, 2 months, 0 days</t>
        </is>
      </c>
      <c r="AJ434" s="74" t="inlineStr">
        <is>
          <t>16 years, 4 months, 6 days</t>
        </is>
      </c>
      <c r="AK434" s="74" t="inlineStr">
        <is>
          <t>Suptech</t>
        </is>
      </c>
      <c r="AL434" s="74" t="inlineStr">
        <is>
          <t>iFile</t>
        </is>
      </c>
      <c r="AM434" s="74" t="inlineStr">
        <is>
          <t>Technology</t>
        </is>
      </c>
      <c r="AN434" s="74" t="inlineStr">
        <is>
          <t>Development</t>
        </is>
      </c>
      <c r="AO434" s="74" t="inlineStr">
        <is>
          <t>Yes</t>
        </is>
      </c>
      <c r="AP434" s="74" t="inlineStr">
        <is>
          <t>Product/Project</t>
        </is>
      </c>
      <c r="AQ434" s="74" t="inlineStr">
        <is>
          <t>.NET MVC</t>
        </is>
      </c>
      <c r="AR434" s="74" t="inlineStr">
        <is>
          <t>Technical - Developer</t>
        </is>
      </c>
      <c r="AS434" s="74" t="n">
        <v>20</v>
      </c>
      <c r="AT434" s="74" t="inlineStr">
        <is>
          <t>Covered</t>
        </is>
      </c>
      <c r="AU434" s="74" t="n"/>
      <c r="AV434" s="74" t="n"/>
      <c r="AW434" s="74" t="n"/>
      <c r="AX434" s="74" t="n"/>
      <c r="AY434" s="74" t="n"/>
      <c r="AZ434" s="74" t="n"/>
      <c r="BA434" s="74" t="n"/>
      <c r="BB434" s="74" t="n"/>
      <c r="BC434" s="74" t="n"/>
      <c r="BD434" s="74" t="n"/>
      <c r="BE434" s="74" t="n"/>
      <c r="BF434" s="74" t="n"/>
      <c r="BG434" s="74" t="n"/>
      <c r="BH434" s="74" t="n"/>
      <c r="BI434" s="74" t="n"/>
      <c r="BJ434" s="74" t="n"/>
      <c r="BK434" s="74" t="n"/>
      <c r="BL434" s="74" t="n"/>
      <c r="BM434" s="74" t="n"/>
      <c r="BN434" s="74" t="n"/>
      <c r="BO434" s="74" t="n"/>
      <c r="BP434" s="74" t="n"/>
      <c r="BQ434" s="74" t="n"/>
      <c r="BR434" s="74" t="n"/>
      <c r="BS434" s="74" t="n"/>
      <c r="BT434" s="74" t="n"/>
      <c r="BU434" s="74" t="n"/>
      <c r="BV434" s="74" t="n"/>
      <c r="BW434" s="74" t="n"/>
      <c r="BX434" s="74" t="n"/>
      <c r="BY434" s="74" t="n"/>
      <c r="BZ434" s="74" t="n"/>
      <c r="CA434" s="74" t="n"/>
      <c r="CB434" s="74" t="n"/>
      <c r="CC434" s="74" t="n"/>
      <c r="CD434" s="74" t="n"/>
      <c r="CE434" s="74" t="n"/>
      <c r="CF434" s="74" t="n"/>
      <c r="CG434" s="74" t="n"/>
      <c r="CH434" s="74" t="n"/>
      <c r="CI434" s="74" t="n"/>
      <c r="CJ434" s="74" t="n"/>
      <c r="CK434" s="74" t="n"/>
      <c r="CL434" s="74" t="n"/>
      <c r="CM434" s="74" t="n"/>
      <c r="CN434" s="74" t="n"/>
      <c r="CO434" s="74" t="n"/>
      <c r="CP434" s="74" t="n"/>
      <c r="CQ434" s="74" t="n"/>
      <c r="CR434" s="74" t="n"/>
      <c r="CS434" s="74" t="n"/>
      <c r="CT434" s="74" t="n"/>
      <c r="CU434" s="74" t="n"/>
      <c r="CV434" s="74" t="n"/>
      <c r="CW434" s="74" t="n"/>
      <c r="CX434" s="74" t="n"/>
      <c r="CY434" s="74" t="n"/>
      <c r="CZ434" s="74" t="n"/>
      <c r="DA434" s="74" t="n"/>
      <c r="DB434" s="74" t="n"/>
      <c r="DC434" s="74" t="inlineStr">
        <is>
          <t>IRIS0320</t>
        </is>
      </c>
      <c r="DD434" s="74" t="inlineStr">
        <is>
          <t>Employee</t>
        </is>
      </c>
      <c r="DE434" s="74" t="inlineStr">
        <is>
          <t>Active</t>
        </is>
      </c>
      <c r="DF434" s="74" t="inlineStr">
        <is>
          <t>Ravikant Karmoju</t>
        </is>
      </c>
      <c r="DG434" s="164" t="n">
        <v>40287</v>
      </c>
      <c r="DH434" s="74" t="inlineStr">
        <is>
          <t>Lead Software Engineer</t>
        </is>
      </c>
      <c r="DI434" s="74" t="inlineStr">
        <is>
          <t>Engineering &amp; Development</t>
        </is>
      </c>
      <c r="DJ434" s="74" t="inlineStr">
        <is>
          <t>Backend Engineering ·.NET</t>
        </is>
      </c>
      <c r="DK434" s="74" t="inlineStr">
        <is>
          <t>Lead Software Engineer</t>
        </is>
      </c>
      <c r="DL434" s="74" t="inlineStr">
        <is>
          <t>L5 – Lead · IC</t>
        </is>
      </c>
      <c r="DM434" s="74" t="inlineStr">
        <is>
          <t>BCA</t>
        </is>
      </c>
      <c r="DN434" s="74" t="inlineStr">
        <is>
          <t>Sandeep Dwivedi</t>
        </is>
      </c>
      <c r="DO434" s="74" t="inlineStr">
        <is>
          <t>N-3</t>
        </is>
      </c>
      <c r="DP434" s="74" t="inlineStr">
        <is>
          <t>Manager</t>
        </is>
      </c>
      <c r="DQ434" s="74" t="inlineStr">
        <is>
          <t>2 years, 2 months, 0 days</t>
        </is>
      </c>
      <c r="DR434" s="74" t="inlineStr">
        <is>
          <t>16 years, 2 months, 1 days</t>
        </is>
      </c>
      <c r="DS434" s="74" t="inlineStr">
        <is>
          <t>18 years, 4 months, 1 days</t>
        </is>
      </c>
      <c r="DT434" s="74" t="n">
        <v>16.1694063926941</v>
      </c>
      <c r="DU434" s="74" t="inlineStr">
        <is>
          <t>Suptech</t>
        </is>
      </c>
      <c r="DV434" s="74" t="inlineStr">
        <is>
          <t>iFile</t>
        </is>
      </c>
      <c r="DW434" s="74" t="inlineStr">
        <is>
          <t>Technology</t>
        </is>
      </c>
      <c r="DX434" s="74" t="inlineStr">
        <is>
          <t>Development</t>
        </is>
      </c>
      <c r="DY434" s="74" t="inlineStr">
        <is>
          <t>Yes</t>
        </is>
      </c>
      <c r="DZ434" s="74" t="inlineStr">
        <is>
          <t>Product/Project</t>
        </is>
      </c>
      <c r="EA434" s="74" t="inlineStr">
        <is>
          <t>.NET MVC</t>
        </is>
      </c>
      <c r="EB434" s="74" t="inlineStr">
        <is>
          <t>Technical - Developer</t>
        </is>
      </c>
      <c r="EC434" s="74" t="inlineStr">
        <is>
          <t>Remote - Mumbai</t>
        </is>
      </c>
      <c r="ED434"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EE434" s="74"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EF434"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EG434" s="74" t="n">
        <v>3</v>
      </c>
      <c r="EH434" s="164" t="n">
        <v>46205</v>
      </c>
      <c r="EI434" s="74" t="inlineStr">
        <is>
          <t>Lead Software Engineer</t>
        </is>
      </c>
      <c r="EJ434" s="74" t="n"/>
      <c r="EK434" s="74" t="n">
        <v>3</v>
      </c>
      <c r="EL434" s="74" t="inlineStr">
        <is>
          <t>High</t>
        </is>
      </c>
      <c r="EM434" s="74" t="inlineStr">
        <is>
          <t>Trusted Professional</t>
        </is>
      </c>
      <c r="EN434" s="74" t="inlineStr">
        <is>
          <t>No</t>
        </is>
      </c>
      <c r="EO434" s="74" t="inlineStr">
        <is>
          <t>No</t>
        </is>
      </c>
      <c r="EP434" s="74" t="inlineStr">
        <is>
          <t>Yes</t>
        </is>
      </c>
      <c r="EQ434" s="74" t="inlineStr">
        <is>
          <t>Yet to identify</t>
        </is>
      </c>
      <c r="ER434" s="74" t="inlineStr">
        <is>
          <t>Advanced System Architecture, Cloud Technologies · Azure, AI &amp; Automation, Performance Optimization, Secure Coding</t>
        </is>
      </c>
      <c r="ES434" s="74" t="inlineStr">
        <is>
          <t>Technical Leadership, Solution Architecture, Stakeholder Management, Team Mentoring</t>
        </is>
      </c>
      <c r="ET434" s="74" t="n"/>
      <c r="EU434" s="74" t="n"/>
      <c r="EV434" s="130" t="n"/>
      <c r="EW434" s="131" t="n"/>
      <c r="EX434" s="131" t="n"/>
      <c r="EY434" s="131" t="n"/>
      <c r="EZ434" s="131" t="n"/>
      <c r="FA434" s="131" t="n"/>
      <c r="FB434" s="131" t="n"/>
      <c r="FC434" s="131" t="n"/>
    </row>
    <row r="435" ht="250" customHeight="1">
      <c r="A435" s="109" t="inlineStr">
        <is>
          <t>Mapped</t>
        </is>
      </c>
      <c r="B435" s="109" t="inlineStr">
        <is>
          <t>iFile</t>
        </is>
      </c>
      <c r="C435" s="110" t="inlineStr">
        <is>
          <t>IRIS2497</t>
        </is>
      </c>
      <c r="D435" s="110" t="inlineStr">
        <is>
          <t>Tarun Kumar Mittal</t>
        </is>
      </c>
      <c r="E435" s="110" t="inlineStr">
        <is>
          <t>Technology</t>
        </is>
      </c>
      <c r="F435" s="162" t="inlineStr">
        <is>
          <t>Senior Project Manager</t>
        </is>
      </c>
      <c r="G435" s="162" t="inlineStr">
        <is>
          <t>Program Manager</t>
        </is>
      </c>
      <c r="H435" s="162" t="inlineStr">
        <is>
          <t>L5 – Manager</t>
        </is>
      </c>
      <c r="I435" s="162" t="inlineStr">
        <is>
          <t>B3</t>
        </is>
      </c>
      <c r="J435" s="166" t="inlineStr">
        <is>
          <t>▲ Up</t>
        </is>
      </c>
      <c r="K435" s="110" t="inlineStr">
        <is>
          <t>Project &amp; Program Management</t>
        </is>
      </c>
      <c r="L435" s="110" t="inlineStr">
        <is>
          <t>Project &amp; Program Delivery</t>
        </is>
      </c>
      <c r="M435" s="163" t="inlineStr">
        <is>
          <t>• Confirm the reporting line — Manager</t>
        </is>
      </c>
      <c r="N435" s="110" t="n">
        <v>0</v>
      </c>
      <c r="O435" s="109" t="inlineStr">
        <is>
          <t>P5 / M4</t>
        </is>
      </c>
      <c r="P435" s="110" t="inlineStr">
        <is>
          <t>Expert / Senior Manager</t>
        </is>
      </c>
      <c r="Q435" s="110" t="inlineStr">
        <is>
          <t>5 Ensure, advise</t>
        </is>
      </c>
      <c r="R435" s="110" t="inlineStr">
        <is>
          <t>8–12 yrs</t>
        </is>
      </c>
      <c r="S435" s="110" t="inlineStr">
        <is>
          <t>9–13 · 9–14</t>
        </is>
      </c>
      <c r="T435" s="110" t="inlineStr">
        <is>
          <t>Senior Program Manager</t>
        </is>
      </c>
      <c r="U435" s="110" t="inlineStr">
        <is>
          <t>IRIS Vs Competitor Benchmark — PMI pathway + SaaS delivery ladder: Program Manager · PgMP · Infosys / Accenture: JL6B Project Manager · L7 Manager</t>
        </is>
      </c>
      <c r="V435" s="110" t="inlineStr">
        <is>
          <t>PMI PMBOK and Talent Triangle; CAPM · entry → PMP → PgMP; Scrum / SAFe</t>
        </is>
      </c>
      <c r="W435" s="110" t="inlineStr">
        <is>
          <t>Core 4 · Future 3 · Functional 4 · Leadership 3</t>
        </is>
      </c>
      <c r="X435" s="73" t="n">
        <v>470</v>
      </c>
      <c r="Y435" s="74" t="inlineStr">
        <is>
          <t>IRIS2497</t>
        </is>
      </c>
      <c r="Z435" s="74" t="inlineStr">
        <is>
          <t>Employee</t>
        </is>
      </c>
      <c r="AA435" s="74" t="inlineStr">
        <is>
          <t>Active</t>
        </is>
      </c>
      <c r="AB435" s="74" t="inlineStr">
        <is>
          <t>Tarun Kumar Mittal</t>
        </is>
      </c>
      <c r="AC435" s="164" t="n">
        <v>46097</v>
      </c>
      <c r="AD435" s="74" t="inlineStr">
        <is>
          <t>Senior Project Manager</t>
        </is>
      </c>
      <c r="AE435" s="74" t="inlineStr">
        <is>
          <t>B.Tech</t>
        </is>
      </c>
      <c r="AF435" s="74" t="inlineStr">
        <is>
          <t>Pradip Dey</t>
        </is>
      </c>
      <c r="AG435" s="74" t="inlineStr">
        <is>
          <t>N-3</t>
        </is>
      </c>
      <c r="AH435" s="74" t="inlineStr">
        <is>
          <t>Individual Contributor</t>
        </is>
      </c>
      <c r="AI435" s="74" t="inlineStr">
        <is>
          <t>18 years, 0 months, 0 days</t>
        </is>
      </c>
      <c r="AJ435" s="74" t="inlineStr">
        <is>
          <t>0 years, 5 months, 9 days</t>
        </is>
      </c>
      <c r="AK435" s="74" t="inlineStr">
        <is>
          <t>Suptech</t>
        </is>
      </c>
      <c r="AL435" s="74" t="inlineStr">
        <is>
          <t>iFile</t>
        </is>
      </c>
      <c r="AM435" s="74" t="inlineStr">
        <is>
          <t>Technology</t>
        </is>
      </c>
      <c r="AN435" s="74" t="inlineStr">
        <is>
          <t>Project Management</t>
        </is>
      </c>
      <c r="AO435" s="74" t="inlineStr">
        <is>
          <t>No</t>
        </is>
      </c>
      <c r="AP435" s="74" t="inlineStr">
        <is>
          <t>Product/Project</t>
        </is>
      </c>
      <c r="AQ435" s="74" t="inlineStr">
        <is>
          <t>Project Management</t>
        </is>
      </c>
      <c r="AR435" s="74" t="inlineStr">
        <is>
          <t>Technical · BA, PM and QA</t>
        </is>
      </c>
      <c r="AS435" s="74" t="n">
        <v>0</v>
      </c>
      <c r="AT435" s="74" t="inlineStr">
        <is>
          <t>Excluded</t>
        </is>
      </c>
      <c r="AU435" s="74" t="n"/>
      <c r="AV435" s="74" t="n"/>
      <c r="AW435" s="74" t="n"/>
      <c r="AX435" s="74" t="n"/>
      <c r="AY435" s="74" t="n"/>
      <c r="AZ435" s="74" t="n"/>
      <c r="BA435" s="74" t="n"/>
      <c r="BB435" s="74" t="n"/>
      <c r="BC435" s="74" t="n"/>
      <c r="BD435" s="74" t="n"/>
      <c r="BE435" s="74" t="n"/>
      <c r="BF435" s="74" t="n"/>
      <c r="BG435" s="74" t="n"/>
      <c r="BH435" s="74" t="n"/>
      <c r="BI435" s="74" t="n"/>
      <c r="BJ435" s="74" t="n"/>
      <c r="BK435" s="74" t="n"/>
      <c r="BL435" s="74" t="n"/>
      <c r="BM435" s="74" t="n"/>
      <c r="BN435" s="74" t="n"/>
      <c r="BO435" s="74" t="n"/>
      <c r="BP435" s="74" t="n"/>
      <c r="BQ435" s="74" t="n"/>
      <c r="BR435" s="74" t="n"/>
      <c r="BS435" s="74" t="n"/>
      <c r="BT435" s="74" t="n"/>
      <c r="BU435" s="74" t="n"/>
      <c r="BV435" s="74" t="n"/>
      <c r="BW435" s="74" t="n"/>
      <c r="BX435" s="74" t="n"/>
      <c r="BY435" s="74" t="n"/>
      <c r="BZ435" s="74" t="n"/>
      <c r="CA435" s="74" t="n"/>
      <c r="CB435" s="74" t="n"/>
      <c r="CC435" s="74" t="n"/>
      <c r="CD435" s="74" t="n"/>
      <c r="CE435" s="74" t="n"/>
      <c r="CF435" s="74" t="n"/>
      <c r="CG435" s="74" t="n"/>
      <c r="CH435" s="74" t="n"/>
      <c r="CI435" s="74" t="n"/>
      <c r="CJ435" s="74" t="n"/>
      <c r="CK435" s="74" t="n"/>
      <c r="CL435" s="74" t="n"/>
      <c r="CM435" s="74" t="n"/>
      <c r="CN435" s="74" t="n"/>
      <c r="CO435" s="74" t="n"/>
      <c r="CP435" s="74" t="n"/>
      <c r="CQ435" s="74" t="n"/>
      <c r="CR435" s="74" t="n"/>
      <c r="CS435" s="74" t="n"/>
      <c r="CT435" s="74" t="n"/>
      <c r="CU435" s="74" t="n"/>
      <c r="CV435" s="74" t="n"/>
      <c r="CW435" s="74" t="n"/>
      <c r="CX435" s="74" t="n"/>
      <c r="CY435" s="74" t="n"/>
      <c r="CZ435" s="74" t="n"/>
      <c r="DA435" s="74" t="n"/>
      <c r="DB435" s="74" t="inlineStr">
        <is>
          <t>Pradip Dey</t>
        </is>
      </c>
      <c r="DC435" s="74" t="inlineStr">
        <is>
          <t>IRIS2497</t>
        </is>
      </c>
      <c r="DD435" s="74" t="inlineStr">
        <is>
          <t>Employee</t>
        </is>
      </c>
      <c r="DE435" s="74" t="inlineStr">
        <is>
          <t>Active</t>
        </is>
      </c>
      <c r="DF435" s="74" t="inlineStr">
        <is>
          <t>Tarun Kumar Mittal</t>
        </is>
      </c>
      <c r="DG435" s="164" t="n">
        <v>46097</v>
      </c>
      <c r="DH435" s="74" t="inlineStr">
        <is>
          <t>Senior Project Manager</t>
        </is>
      </c>
      <c r="DI435" s="74" t="inlineStr">
        <is>
          <t>Project &amp; Program Management</t>
        </is>
      </c>
      <c r="DJ435" s="74" t="inlineStr">
        <is>
          <t>Project Management</t>
        </is>
      </c>
      <c r="DK435" s="74" t="inlineStr">
        <is>
          <t>Senior Project Manager</t>
        </is>
      </c>
      <c r="DL435" s="74" t="inlineStr">
        <is>
          <t>L5 – Manager</t>
        </is>
      </c>
      <c r="DM435" s="74" t="inlineStr">
        <is>
          <t>B.Tech</t>
        </is>
      </c>
      <c r="DN435" s="74" t="inlineStr">
        <is>
          <t>Pradip Dey</t>
        </is>
      </c>
      <c r="DO435" s="74" t="inlineStr">
        <is>
          <t>N-2</t>
        </is>
      </c>
      <c r="DP435" s="74" t="inlineStr">
        <is>
          <t>Individual Contributor</t>
        </is>
      </c>
      <c r="DQ435" s="74" t="inlineStr">
        <is>
          <t>18 years, 0 months, 0 days</t>
        </is>
      </c>
      <c r="DR435" s="74" t="inlineStr">
        <is>
          <t>0 years, 3 months, 4 days</t>
        </is>
      </c>
      <c r="DS435" s="74" t="inlineStr">
        <is>
          <t>18 years, 3 months, 4 days</t>
        </is>
      </c>
      <c r="DT435" s="74" t="n"/>
      <c r="DU435" s="74" t="inlineStr">
        <is>
          <t>Suptech</t>
        </is>
      </c>
      <c r="DV435" s="74" t="inlineStr">
        <is>
          <t>iFile</t>
        </is>
      </c>
      <c r="DW435" s="74" t="inlineStr">
        <is>
          <t>Technology</t>
        </is>
      </c>
      <c r="DX435" s="74" t="inlineStr">
        <is>
          <t>Project Management</t>
        </is>
      </c>
      <c r="DY435" s="74" t="inlineStr">
        <is>
          <t>No</t>
        </is>
      </c>
      <c r="DZ435" s="74" t="inlineStr">
        <is>
          <t>Product/Project</t>
        </is>
      </c>
      <c r="EA435" s="74" t="inlineStr">
        <is>
          <t>Project Management</t>
        </is>
      </c>
      <c r="EB435" s="74" t="inlineStr">
        <is>
          <t>Technical · BA, PM and QA</t>
        </is>
      </c>
      <c r="EC435" s="74" t="inlineStr">
        <is>
          <t>Work From Office - Turbhe</t>
        </is>
      </c>
      <c r="ED435" s="74" t="n"/>
      <c r="EE435" s="74"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EF435" s="74" t="inlineStr">
        <is>
          <t>TMS/CMS domain research completion
TMS/CMS project plan, user stories development
Initiation of TMS/CMS implementation</t>
        </is>
      </c>
      <c r="EG435" s="74" t="inlineStr">
        <is>
          <t>Meets Expectations</t>
        </is>
      </c>
      <c r="EH435" s="74" t="n"/>
      <c r="EI435" s="74" t="inlineStr">
        <is>
          <t>Senior Project Manager</t>
        </is>
      </c>
      <c r="EJ435" s="74" t="n"/>
      <c r="EK435" s="74" t="n">
        <v>3</v>
      </c>
      <c r="EL435" s="74" t="inlineStr">
        <is>
          <t>Medium</t>
        </is>
      </c>
      <c r="EM435" s="74" t="inlineStr">
        <is>
          <t>Core Contributor</t>
        </is>
      </c>
      <c r="EN435" s="74" t="n"/>
      <c r="EO435" s="74" t="inlineStr">
        <is>
          <t>N</t>
        </is>
      </c>
      <c r="EP435" s="74" t="inlineStr">
        <is>
          <t>Yes</t>
        </is>
      </c>
      <c r="EQ435" s="74" t="n"/>
      <c r="ER435" s="74" t="inlineStr">
        <is>
          <t>SupTech Domain, Tax Domain</t>
        </is>
      </c>
      <c r="ES435" s="74" t="n"/>
      <c r="ET435" s="74" t="inlineStr">
        <is>
          <t>RMA,GTA,PFRDA,IFSCA,NRB,BOM,IRIS Noah,IRIS Bushchat</t>
        </is>
      </c>
      <c r="EU435" s="74" t="n"/>
      <c r="EV435" s="130" t="n"/>
      <c r="EW435" s="131" t="n"/>
      <c r="EX435" s="131" t="n"/>
      <c r="EY435" s="131" t="n"/>
      <c r="EZ435" s="131" t="n"/>
      <c r="FA435" s="131" t="n"/>
      <c r="FB435" s="131" t="n"/>
      <c r="FC435" s="131" t="n"/>
    </row>
    <row r="436" ht="250" customHeight="1">
      <c r="A436" s="109" t="inlineStr">
        <is>
          <t>Mapped</t>
        </is>
      </c>
      <c r="B436" s="109" t="inlineStr">
        <is>
          <t>iFile</t>
        </is>
      </c>
      <c r="C436" s="110" t="inlineStr">
        <is>
          <t>IRIS1474</t>
        </is>
      </c>
      <c r="D436" s="110" t="inlineStr">
        <is>
          <t>Amruta Kadam</t>
        </is>
      </c>
      <c r="E436" s="110" t="inlineStr">
        <is>
          <t>Technology</t>
        </is>
      </c>
      <c r="F436" s="162" t="inlineStr">
        <is>
          <t>Tech Lead</t>
        </is>
      </c>
      <c r="G436" s="162" t="inlineStr">
        <is>
          <t>Engineering Manager</t>
        </is>
      </c>
      <c r="H436" s="162" t="inlineStr">
        <is>
          <t>L5 – Lead · IC</t>
        </is>
      </c>
      <c r="I436" s="162" t="inlineStr">
        <is>
          <t>B2</t>
        </is>
      </c>
      <c r="J436" s="165" t="inlineStr">
        <is>
          <t>▼ Down · protected</t>
        </is>
      </c>
      <c r="K436" s="110" t="inlineStr">
        <is>
          <t>Engineering &amp; Development</t>
        </is>
      </c>
      <c r="L436" s="110" t="inlineStr">
        <is>
          <t>Backend Development</t>
        </is>
      </c>
      <c r="M436" s="110" t="n"/>
      <c r="N436" s="110" t="n">
        <v>20</v>
      </c>
      <c r="O436" s="109" t="inlineStr">
        <is>
          <t>P4 / M3</t>
        </is>
      </c>
      <c r="P436" s="110" t="inlineStr">
        <is>
          <t>Senior / Manager</t>
        </is>
      </c>
      <c r="Q436" s="110" t="inlineStr">
        <is>
          <t>4–5</t>
        </is>
      </c>
      <c r="R436" s="110" t="inlineStr">
        <is>
          <t>6–9 yrs</t>
        </is>
      </c>
      <c r="S436" s="110" t="inlineStr">
        <is>
          <t>7–10 · 6–11</t>
        </is>
      </c>
      <c r="T436" s="110" t="inlineStr">
        <is>
          <t>Manager</t>
        </is>
      </c>
      <c r="U436" s="110" t="inlineStr">
        <is>
          <t>Workiva: Senior SE · Broadridge India: Lead SE · Nasdaq / AxiomSL: Senior SE · Salesforce: SMTS · Atlassian: P50 Senior · 6–12 yrs · Freshworks: Lead SE</t>
        </is>
      </c>
      <c r="V436" s="110" t="inlineStr">
        <is>
          <t>SFIA 9 · software development, programming; OWASP secure coding; cloud vendor certifications</t>
        </is>
      </c>
      <c r="W436" s="110" t="inlineStr">
        <is>
          <t>Core 3 · Future 3 · Functional 4 · Leadership 3</t>
        </is>
      </c>
      <c r="X436" s="73" t="n">
        <v>121</v>
      </c>
      <c r="Y436" s="74" t="inlineStr">
        <is>
          <t>IRIS1474</t>
        </is>
      </c>
      <c r="Z436" s="74" t="inlineStr">
        <is>
          <t>Employee</t>
        </is>
      </c>
      <c r="AA436" s="74" t="inlineStr">
        <is>
          <t>Active</t>
        </is>
      </c>
      <c r="AB436" s="74" t="inlineStr">
        <is>
          <t>Amruta Kadam</t>
        </is>
      </c>
      <c r="AC436" s="164" t="n">
        <v>41864</v>
      </c>
      <c r="AD436" s="74" t="inlineStr">
        <is>
          <t>Tech Lead</t>
        </is>
      </c>
      <c r="AE436" s="74" t="inlineStr">
        <is>
          <t>B.E</t>
        </is>
      </c>
      <c r="AF436" s="74" t="inlineStr">
        <is>
          <t>Yunus Patel</t>
        </is>
      </c>
      <c r="AG436" s="74" t="inlineStr">
        <is>
          <t>N-5</t>
        </is>
      </c>
      <c r="AH436" s="74" t="inlineStr">
        <is>
          <t>Manager</t>
        </is>
      </c>
      <c r="AI436" s="74" t="inlineStr">
        <is>
          <t>0 years, 0 months, 0 days</t>
        </is>
      </c>
      <c r="AJ436" s="74" t="inlineStr">
        <is>
          <t>12 years, 0 months, 12 days</t>
        </is>
      </c>
      <c r="AK436" s="74" t="inlineStr">
        <is>
          <t>Suptech</t>
        </is>
      </c>
      <c r="AL436" s="74" t="inlineStr">
        <is>
          <t>iFile</t>
        </is>
      </c>
      <c r="AM436" s="74" t="inlineStr">
        <is>
          <t>Technology</t>
        </is>
      </c>
      <c r="AN436" s="74" t="inlineStr">
        <is>
          <t>Development</t>
        </is>
      </c>
      <c r="AO436" s="74" t="inlineStr">
        <is>
          <t>Yes</t>
        </is>
      </c>
      <c r="AP436" s="74" t="inlineStr">
        <is>
          <t>Product/Project</t>
        </is>
      </c>
      <c r="AQ436" s="74" t="inlineStr">
        <is>
          <t>Java</t>
        </is>
      </c>
      <c r="AR436" s="74" t="inlineStr">
        <is>
          <t>Technical - Developer</t>
        </is>
      </c>
      <c r="AS436" s="74" t="n">
        <v>20</v>
      </c>
      <c r="AT436" s="74" t="inlineStr">
        <is>
          <t>Covered</t>
        </is>
      </c>
      <c r="AU436" s="74" t="n"/>
      <c r="AV436" s="74" t="n"/>
      <c r="AW436" s="74" t="n"/>
      <c r="AX436" s="74" t="n"/>
      <c r="AY436" s="74" t="n"/>
      <c r="AZ436" s="74" t="n"/>
      <c r="BA436" s="74" t="n"/>
      <c r="BB436" s="74" t="n"/>
      <c r="BC436" s="74" t="n"/>
      <c r="BD436" s="74" t="n"/>
      <c r="BE436" s="74" t="n"/>
      <c r="BF436" s="74" t="n"/>
      <c r="BG436" s="74" t="n"/>
      <c r="BH436" s="74" t="n"/>
      <c r="BI436" s="74" t="n"/>
      <c r="BJ436" s="74" t="n"/>
      <c r="BK436" s="74" t="n"/>
      <c r="BL436" s="74" t="n"/>
      <c r="BM436" s="74" t="n"/>
      <c r="BN436" s="74" t="n"/>
      <c r="BO436" s="74" t="n"/>
      <c r="BP436" s="74" t="n"/>
      <c r="BQ436" s="74" t="n"/>
      <c r="BR436" s="74" t="n"/>
      <c r="BS436" s="74" t="n"/>
      <c r="BT436" s="74" t="n"/>
      <c r="BU436" s="74" t="n"/>
      <c r="BV436" s="74" t="n"/>
      <c r="BW436" s="74" t="n"/>
      <c r="BX436" s="74" t="n"/>
      <c r="BY436" s="74" t="n"/>
      <c r="BZ436" s="74" t="n"/>
      <c r="CA436" s="74" t="n"/>
      <c r="CB436" s="74" t="n"/>
      <c r="CC436" s="74" t="n"/>
      <c r="CD436" s="74" t="n"/>
      <c r="CE436" s="74" t="n"/>
      <c r="CF436" s="74" t="n"/>
      <c r="CG436" s="74" t="n"/>
      <c r="CH436" s="74" t="n"/>
      <c r="CI436" s="74" t="n"/>
      <c r="CJ436" s="74" t="n"/>
      <c r="CK436" s="74" t="n"/>
      <c r="CL436" s="74" t="n"/>
      <c r="CM436" s="74" t="n"/>
      <c r="CN436" s="74" t="n"/>
      <c r="CO436" s="74" t="n"/>
      <c r="CP436" s="74" t="n"/>
      <c r="CQ436" s="74" t="n"/>
      <c r="CR436" s="74" t="n"/>
      <c r="CS436" s="74" t="n"/>
      <c r="CT436" s="74" t="n"/>
      <c r="CU436" s="74" t="n"/>
      <c r="CV436" s="74" t="n"/>
      <c r="CW436" s="74" t="n"/>
      <c r="CX436" s="74" t="n"/>
      <c r="CY436" s="74" t="n"/>
      <c r="CZ436" s="74" t="n"/>
      <c r="DA436" s="74" t="n"/>
      <c r="DB436" s="74" t="n"/>
      <c r="DC436" s="74" t="inlineStr">
        <is>
          <t>IRIS1474</t>
        </is>
      </c>
      <c r="DD436" s="74" t="inlineStr">
        <is>
          <t>Employee</t>
        </is>
      </c>
      <c r="DE436" s="74" t="inlineStr">
        <is>
          <t>Active</t>
        </is>
      </c>
      <c r="DF436" s="74" t="inlineStr">
        <is>
          <t>Amruta Kadam</t>
        </is>
      </c>
      <c r="DG436" s="164" t="n">
        <v>41864</v>
      </c>
      <c r="DH436" s="74" t="inlineStr">
        <is>
          <t>Tech Lead</t>
        </is>
      </c>
      <c r="DI436" s="74" t="inlineStr">
        <is>
          <t>Engineering &amp; Development</t>
        </is>
      </c>
      <c r="DJ436" s="74" t="inlineStr">
        <is>
          <t>Backend Engineering · Java</t>
        </is>
      </c>
      <c r="DK436" s="74" t="inlineStr">
        <is>
          <t>Tech Lead</t>
        </is>
      </c>
      <c r="DL436" s="74" t="inlineStr">
        <is>
          <t>L5 – Lead · IC</t>
        </is>
      </c>
      <c r="DM436" s="74" t="inlineStr">
        <is>
          <t>B.E</t>
        </is>
      </c>
      <c r="DN436" s="74" t="inlineStr">
        <is>
          <t>Yunus Patel</t>
        </is>
      </c>
      <c r="DO436" s="74" t="inlineStr">
        <is>
          <t>N-4</t>
        </is>
      </c>
      <c r="DP436" s="74" t="inlineStr">
        <is>
          <t>Manager</t>
        </is>
      </c>
      <c r="DQ436" s="74" t="inlineStr">
        <is>
          <t>0 years, 0 months, 0 days</t>
        </is>
      </c>
      <c r="DR436" s="74" t="inlineStr">
        <is>
          <t>11 years, 10 months, 7 days</t>
        </is>
      </c>
      <c r="DS436" s="74" t="inlineStr">
        <is>
          <t>11 years, 10 months, 7 days</t>
        </is>
      </c>
      <c r="DT436" s="74" t="n">
        <v>11.8525114155251</v>
      </c>
      <c r="DU436" s="74" t="inlineStr">
        <is>
          <t>Suptech</t>
        </is>
      </c>
      <c r="DV436" s="74" t="inlineStr">
        <is>
          <t>iFile</t>
        </is>
      </c>
      <c r="DW436" s="74" t="inlineStr">
        <is>
          <t>Technology</t>
        </is>
      </c>
      <c r="DX436" s="74" t="inlineStr">
        <is>
          <t>Development</t>
        </is>
      </c>
      <c r="DY436" s="74" t="inlineStr">
        <is>
          <t>Yes</t>
        </is>
      </c>
      <c r="DZ436" s="74" t="inlineStr">
        <is>
          <t>Product/Project</t>
        </is>
      </c>
      <c r="EA436" s="74" t="inlineStr">
        <is>
          <t>Java</t>
        </is>
      </c>
      <c r="EB436" s="74" t="inlineStr">
        <is>
          <t>Technical - Developer</t>
        </is>
      </c>
      <c r="EC436" s="74" t="inlineStr">
        <is>
          <t>Remote - Mumbai</t>
        </is>
      </c>
      <c r="ED436" s="74" t="n"/>
      <c r="EE436"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36"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EG436" s="74" t="n">
        <v>4</v>
      </c>
      <c r="EH436" s="74" t="n"/>
      <c r="EI436" s="74" t="inlineStr">
        <is>
          <t>Tech Lead</t>
        </is>
      </c>
      <c r="EJ436" s="74" t="n"/>
      <c r="EK436" s="74" t="n">
        <v>4</v>
      </c>
      <c r="EL436" s="74" t="inlineStr">
        <is>
          <t>High</t>
        </is>
      </c>
      <c r="EM436" s="74" t="inlineStr">
        <is>
          <t>Future Leader</t>
        </is>
      </c>
      <c r="EN436" s="74" t="inlineStr">
        <is>
          <t>No</t>
        </is>
      </c>
      <c r="EO436" s="74" t="inlineStr">
        <is>
          <t>No</t>
        </is>
      </c>
      <c r="EP436" s="74" t="inlineStr">
        <is>
          <t>No</t>
        </is>
      </c>
      <c r="EQ436" s="74" t="n"/>
      <c r="ER436" s="74" t="inlineStr">
        <is>
          <t>Advanced Java; secure coding &amp; code-quality practices; unit/automated testing; system design fundamentals | People management: goal-setting &amp; feedback, 1:1 coaching, performance conversations</t>
        </is>
      </c>
      <c r="ES436" s="74" t="inlineStr">
        <is>
          <t>Leadership development: strategic thinking, cross-functional influence, financial/business acumen, succession &amp; talent development, change management, executive communication</t>
        </is>
      </c>
      <c r="ET436" s="74" t="n"/>
      <c r="EU436" s="74" t="n"/>
      <c r="EV436" s="130" t="n"/>
      <c r="EW436" s="131" t="n"/>
      <c r="EX436" s="131" t="n"/>
      <c r="EY436" s="131" t="n"/>
      <c r="EZ436" s="131" t="n"/>
      <c r="FA436" s="131" t="n"/>
      <c r="FB436" s="131" t="n"/>
      <c r="FC436" s="131" t="n"/>
    </row>
    <row r="437" ht="250" customHeight="1">
      <c r="A437" s="109" t="inlineStr">
        <is>
          <t>Mapped</t>
        </is>
      </c>
      <c r="B437" s="109" t="inlineStr">
        <is>
          <t>iFile</t>
        </is>
      </c>
      <c r="C437" s="110" t="inlineStr">
        <is>
          <t>IRIS2019</t>
        </is>
      </c>
      <c r="D437" s="110" t="inlineStr">
        <is>
          <t>Anup Salve</t>
        </is>
      </c>
      <c r="E437" s="110" t="inlineStr">
        <is>
          <t>Technology</t>
        </is>
      </c>
      <c r="F437" s="162" t="inlineStr">
        <is>
          <t>Lead Software Engineer</t>
        </is>
      </c>
      <c r="G437" s="162" t="inlineStr">
        <is>
          <t>Senior Technical Specialist – POD Lead</t>
        </is>
      </c>
      <c r="H437" s="162" t="inlineStr">
        <is>
          <t>L5 – Lead · IC</t>
        </is>
      </c>
      <c r="I437" s="162" t="inlineStr">
        <is>
          <t>B2</t>
        </is>
      </c>
      <c r="J437" s="165" t="inlineStr">
        <is>
          <t>▼ Down · protected</t>
        </is>
      </c>
      <c r="K437" s="110" t="inlineStr">
        <is>
          <t>Engineering &amp; Development</t>
        </is>
      </c>
      <c r="L437" s="110" t="inlineStr">
        <is>
          <t>Full-Stack Development</t>
        </is>
      </c>
      <c r="M437" s="110" t="n"/>
      <c r="N437" s="110" t="n">
        <v>20</v>
      </c>
      <c r="O437" s="109" t="inlineStr">
        <is>
          <t>P4 / M3</t>
        </is>
      </c>
      <c r="P437" s="110" t="inlineStr">
        <is>
          <t>Senior / Manager</t>
        </is>
      </c>
      <c r="Q437" s="110" t="inlineStr">
        <is>
          <t>4–5</t>
        </is>
      </c>
      <c r="R437" s="110" t="inlineStr">
        <is>
          <t>6–9 yrs</t>
        </is>
      </c>
      <c r="S437" s="110" t="inlineStr">
        <is>
          <t>7–10 · 6–11</t>
        </is>
      </c>
      <c r="T437" s="110" t="inlineStr">
        <is>
          <t>Lead / Staff Engineer</t>
        </is>
      </c>
      <c r="U437" s="110" t="inlineStr">
        <is>
          <t>Workiva: Senior SE · Broadridge India: Lead SE · Nasdaq / AxiomSL: Senior SE · Salesforce: SMTS · Atlassian: P50 Senior · 6–12 yrs · Freshworks: Lead SE</t>
        </is>
      </c>
      <c r="V437" s="110" t="inlineStr">
        <is>
          <t>SFIA 9 · software development, programming; OWASP secure coding; cloud vendor certifications</t>
        </is>
      </c>
      <c r="W437" s="110" t="inlineStr">
        <is>
          <t>Core 3 · Future 3 · Functional 4 · Leadership 3</t>
        </is>
      </c>
      <c r="X437" s="73" t="n">
        <v>219</v>
      </c>
      <c r="Y437" s="74" t="inlineStr">
        <is>
          <t>IRIS2019</t>
        </is>
      </c>
      <c r="Z437" s="74" t="inlineStr">
        <is>
          <t>Employee</t>
        </is>
      </c>
      <c r="AA437" s="74" t="inlineStr">
        <is>
          <t>Active</t>
        </is>
      </c>
      <c r="AB437" s="74" t="inlineStr">
        <is>
          <t>Anup Salve</t>
        </is>
      </c>
      <c r="AC437" s="164" t="n">
        <v>44713</v>
      </c>
      <c r="AD437" s="74" t="inlineStr">
        <is>
          <t>Lead Software Engineer</t>
        </is>
      </c>
      <c r="AE437" s="74" t="inlineStr">
        <is>
          <t>B.E</t>
        </is>
      </c>
      <c r="AF437" s="74" t="inlineStr">
        <is>
          <t>Brij Kishor Singh</t>
        </is>
      </c>
      <c r="AG437" s="74" t="inlineStr">
        <is>
          <t>N-4</t>
        </is>
      </c>
      <c r="AH437" s="74" t="inlineStr">
        <is>
          <t>Manager</t>
        </is>
      </c>
      <c r="AI437" s="74" t="inlineStr">
        <is>
          <t>8 years, 0 months, 0 days</t>
        </is>
      </c>
      <c r="AJ437" s="74" t="inlineStr">
        <is>
          <t>4 years, 2 months, 24 days</t>
        </is>
      </c>
      <c r="AK437" s="74" t="inlineStr">
        <is>
          <t>Suptech</t>
        </is>
      </c>
      <c r="AL437" s="74" t="inlineStr">
        <is>
          <t>iFile</t>
        </is>
      </c>
      <c r="AM437" s="74" t="inlineStr">
        <is>
          <t>Technology</t>
        </is>
      </c>
      <c r="AN437" s="74" t="inlineStr">
        <is>
          <t>Development</t>
        </is>
      </c>
      <c r="AO437" s="74" t="inlineStr">
        <is>
          <t>Yes</t>
        </is>
      </c>
      <c r="AP437" s="74" t="inlineStr">
        <is>
          <t>Product/Project</t>
        </is>
      </c>
      <c r="AQ437" s="74" t="inlineStr">
        <is>
          <t>Java</t>
        </is>
      </c>
      <c r="AR437" s="74" t="inlineStr">
        <is>
          <t>Technical - Developer</t>
        </is>
      </c>
      <c r="AS437" s="74" t="n">
        <v>20</v>
      </c>
      <c r="AT437" s="74" t="inlineStr">
        <is>
          <t>Covered</t>
        </is>
      </c>
      <c r="AU437" s="74" t="n"/>
      <c r="AV437" s="74" t="n"/>
      <c r="AW437" s="74" t="n"/>
      <c r="AX437" s="74" t="n"/>
      <c r="AY437" s="74" t="n"/>
      <c r="AZ437" s="74" t="n"/>
      <c r="BA437" s="74" t="n"/>
      <c r="BB437" s="74" t="n"/>
      <c r="BC437" s="74" t="n"/>
      <c r="BD437" s="74" t="n"/>
      <c r="BE437" s="74" t="n"/>
      <c r="BF437" s="74" t="n"/>
      <c r="BG437" s="74" t="n"/>
      <c r="BH437" s="74" t="n"/>
      <c r="BI437" s="74" t="n"/>
      <c r="BJ437" s="74" t="n"/>
      <c r="BK437" s="74" t="n"/>
      <c r="BL437" s="74" t="n"/>
      <c r="BM437" s="74" t="n"/>
      <c r="BN437" s="74" t="n"/>
      <c r="BO437" s="74" t="n"/>
      <c r="BP437" s="74" t="n"/>
      <c r="BQ437" s="74" t="n"/>
      <c r="BR437" s="74" t="n"/>
      <c r="BS437" s="74" t="n"/>
      <c r="BT437" s="74" t="n"/>
      <c r="BU437" s="74" t="n"/>
      <c r="BV437" s="74" t="n"/>
      <c r="BW437" s="74" t="n"/>
      <c r="BX437" s="74" t="n"/>
      <c r="BY437" s="74" t="n"/>
      <c r="BZ437" s="74" t="n"/>
      <c r="CA437" s="74" t="n"/>
      <c r="CB437" s="74" t="n"/>
      <c r="CC437" s="74" t="n"/>
      <c r="CD437" s="74" t="n"/>
      <c r="CE437" s="74" t="n"/>
      <c r="CF437" s="74" t="n"/>
      <c r="CG437" s="74" t="n"/>
      <c r="CH437" s="74" t="n"/>
      <c r="CI437" s="74" t="n"/>
      <c r="CJ437" s="74" t="n"/>
      <c r="CK437" s="74" t="n"/>
      <c r="CL437" s="74" t="n"/>
      <c r="CM437" s="74" t="n"/>
      <c r="CN437" s="74" t="n"/>
      <c r="CO437" s="74" t="n"/>
      <c r="CP437" s="74" t="n"/>
      <c r="CQ437" s="74" t="n"/>
      <c r="CR437" s="74" t="n"/>
      <c r="CS437" s="74" t="n"/>
      <c r="CT437" s="74" t="n"/>
      <c r="CU437" s="74" t="n"/>
      <c r="CV437" s="74" t="n"/>
      <c r="CW437" s="74" t="n"/>
      <c r="CX437" s="74" t="n"/>
      <c r="CY437" s="74" t="n"/>
      <c r="CZ437" s="74" t="n"/>
      <c r="DA437" s="74" t="n"/>
      <c r="DB437" s="74" t="n"/>
      <c r="DC437" s="74" t="inlineStr">
        <is>
          <t>IRIS2019</t>
        </is>
      </c>
      <c r="DD437" s="74" t="inlineStr">
        <is>
          <t>Employee</t>
        </is>
      </c>
      <c r="DE437" s="74" t="inlineStr">
        <is>
          <t>Active</t>
        </is>
      </c>
      <c r="DF437" s="74" t="inlineStr">
        <is>
          <t>Anup Salve</t>
        </is>
      </c>
      <c r="DG437" s="164" t="n">
        <v>44713</v>
      </c>
      <c r="DH437" s="74" t="inlineStr">
        <is>
          <t>Lead Software Engineer</t>
        </is>
      </c>
      <c r="DI437" s="74" t="inlineStr">
        <is>
          <t>Engineering &amp; Development</t>
        </is>
      </c>
      <c r="DJ437" s="74" t="inlineStr">
        <is>
          <t>Backend Engineering · Java</t>
        </is>
      </c>
      <c r="DK437" s="74" t="inlineStr">
        <is>
          <t>Lead Software Engineer</t>
        </is>
      </c>
      <c r="DL437" s="74" t="inlineStr">
        <is>
          <t>L5 – Lead · IC</t>
        </is>
      </c>
      <c r="DM437" s="74" t="inlineStr">
        <is>
          <t>B.E</t>
        </is>
      </c>
      <c r="DN437" s="74" t="inlineStr">
        <is>
          <t>Brij Kishor Singh</t>
        </is>
      </c>
      <c r="DO437" s="74" t="inlineStr">
        <is>
          <t>N-3</t>
        </is>
      </c>
      <c r="DP437" s="74" t="inlineStr">
        <is>
          <t>Manager</t>
        </is>
      </c>
      <c r="DQ437" s="74" t="inlineStr">
        <is>
          <t>8 years, 0 months, 0 days</t>
        </is>
      </c>
      <c r="DR437" s="74" t="inlineStr">
        <is>
          <t>4 years, 0 months, 19 days</t>
        </is>
      </c>
      <c r="DS437" s="74" t="inlineStr">
        <is>
          <t>12 years, 0 months, 19 days</t>
        </is>
      </c>
      <c r="DT437" s="74" t="n">
        <v>4.05205479452055</v>
      </c>
      <c r="DU437" s="74" t="inlineStr">
        <is>
          <t>Suptech</t>
        </is>
      </c>
      <c r="DV437" s="74" t="inlineStr">
        <is>
          <t>iFile</t>
        </is>
      </c>
      <c r="DW437" s="74" t="inlineStr">
        <is>
          <t>Technology</t>
        </is>
      </c>
      <c r="DX437" s="74" t="inlineStr">
        <is>
          <t>Development</t>
        </is>
      </c>
      <c r="DY437" s="74" t="inlineStr">
        <is>
          <t>Yes</t>
        </is>
      </c>
      <c r="DZ437" s="74" t="inlineStr">
        <is>
          <t>Product/Project</t>
        </is>
      </c>
      <c r="EA437" s="74" t="inlineStr">
        <is>
          <t>Java</t>
        </is>
      </c>
      <c r="EB437" s="74" t="inlineStr">
        <is>
          <t>Technical - Developer</t>
        </is>
      </c>
      <c r="EC437" s="74" t="inlineStr">
        <is>
          <t>Remote- Outside Mumbai</t>
        </is>
      </c>
      <c r="ED437" s="74" t="inlineStr">
        <is>
          <t>1. Project Delivery &amp; Execution	
2. Application Performance &amp; Reliability	
3. Production Support
4. Team Mentoring &amp; Collaboration	
5. Documentation &amp; Compliance</t>
        </is>
      </c>
      <c r="EE437"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EF437" s="74"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EG437" s="74" t="n">
        <v>4</v>
      </c>
      <c r="EH437" s="164" t="n">
        <v>46174</v>
      </c>
      <c r="EI437" s="74" t="inlineStr">
        <is>
          <t>Lead Software Engineer</t>
        </is>
      </c>
      <c r="EJ437" s="74" t="inlineStr">
        <is>
          <t>No</t>
        </is>
      </c>
      <c r="EK437" s="74" t="n">
        <v>4</v>
      </c>
      <c r="EL437" s="74" t="inlineStr">
        <is>
          <t>Medium</t>
        </is>
      </c>
      <c r="EM437" s="74" t="inlineStr">
        <is>
          <t>Core Contributor</t>
        </is>
      </c>
      <c r="EN437" s="74" t="n"/>
      <c r="EO437" s="74" t="n"/>
      <c r="EP437" s="74" t="n"/>
      <c r="EQ437" s="74" t="inlineStr">
        <is>
          <t>Pradnaya Mhatre</t>
        </is>
      </c>
      <c r="ER437" s="74" t="inlineStr">
        <is>
          <t>Advanced Java; secure coding &amp; code-quality practices; unit/automated testing; system design fundamentals</t>
        </is>
      </c>
      <c r="ES437" s="74" t="inlineStr">
        <is>
          <t>strategic thinking, cross-functional influence</t>
        </is>
      </c>
      <c r="ET437" s="74" t="n"/>
      <c r="EU437" s="74" t="n"/>
      <c r="EV437" s="130" t="n"/>
      <c r="EW437" s="131" t="n"/>
      <c r="EX437" s="131" t="n"/>
      <c r="EY437" s="131" t="n"/>
      <c r="EZ437" s="131" t="n"/>
      <c r="FA437" s="131" t="n"/>
      <c r="FB437" s="131" t="n"/>
      <c r="FC437" s="131" t="n"/>
    </row>
    <row r="438" ht="250" customHeight="1">
      <c r="A438" s="109" t="inlineStr">
        <is>
          <t>Mapped</t>
        </is>
      </c>
      <c r="B438" s="109" t="inlineStr">
        <is>
          <t>iFile</t>
        </is>
      </c>
      <c r="C438" s="110" t="inlineStr">
        <is>
          <t>IRIS1817</t>
        </is>
      </c>
      <c r="D438" s="110" t="inlineStr">
        <is>
          <t>Arpit Pagaria</t>
        </is>
      </c>
      <c r="E438" s="110" t="inlineStr">
        <is>
          <t>Technology</t>
        </is>
      </c>
      <c r="F438" s="162" t="inlineStr">
        <is>
          <t>Tech Lead</t>
        </is>
      </c>
      <c r="G438" s="162" t="inlineStr">
        <is>
          <t>Senior Technical Specialist – POD Lead</t>
        </is>
      </c>
      <c r="H438" s="162" t="inlineStr">
        <is>
          <t>L5 – Lead · IC</t>
        </is>
      </c>
      <c r="I438" s="162" t="inlineStr">
        <is>
          <t>B2</t>
        </is>
      </c>
      <c r="J438" s="165" t="inlineStr">
        <is>
          <t>▼ Down · protected</t>
        </is>
      </c>
      <c r="K438" s="110" t="inlineStr">
        <is>
          <t>Engineering &amp; Development</t>
        </is>
      </c>
      <c r="L438" s="110" t="inlineStr">
        <is>
          <t>Backend Development</t>
        </is>
      </c>
      <c r="M438" s="110" t="n"/>
      <c r="N438" s="110" t="n">
        <v>20</v>
      </c>
      <c r="O438" s="109" t="inlineStr">
        <is>
          <t>P4 / M3</t>
        </is>
      </c>
      <c r="P438" s="110" t="inlineStr">
        <is>
          <t>Senior / Manager</t>
        </is>
      </c>
      <c r="Q438" s="110" t="inlineStr">
        <is>
          <t>4–5</t>
        </is>
      </c>
      <c r="R438" s="110" t="inlineStr">
        <is>
          <t>6–9 yrs</t>
        </is>
      </c>
      <c r="S438" s="110" t="inlineStr">
        <is>
          <t>7–10 · 6–11</t>
        </is>
      </c>
      <c r="T438" s="110" t="inlineStr">
        <is>
          <t>Lead / Staff Engineer</t>
        </is>
      </c>
      <c r="U438" s="110" t="inlineStr">
        <is>
          <t>Workiva: Senior SE · Broadridge India: Lead SE · Nasdaq / AxiomSL: Senior SE · Salesforce: SMTS · Atlassian: P50 Senior · 6–12 yrs · Freshworks: Lead SE</t>
        </is>
      </c>
      <c r="V438" s="110" t="inlineStr">
        <is>
          <t>SFIA 9 · software development, programming; OWASP secure coding; cloud vendor certifications</t>
        </is>
      </c>
      <c r="W438" s="110" t="inlineStr">
        <is>
          <t>Core 3 · Future 3 · Functional 4 · Leadership 3</t>
        </is>
      </c>
      <c r="X438" s="73" t="n">
        <v>161</v>
      </c>
      <c r="Y438" s="74" t="inlineStr">
        <is>
          <t>IRIS1817</t>
        </is>
      </c>
      <c r="Z438" s="74" t="inlineStr">
        <is>
          <t>Employee</t>
        </is>
      </c>
      <c r="AA438" s="74" t="inlineStr">
        <is>
          <t>Active</t>
        </is>
      </c>
      <c r="AB438" s="74" t="inlineStr">
        <is>
          <t>Arpit Pagaria</t>
        </is>
      </c>
      <c r="AC438" s="164" t="n">
        <v>43773</v>
      </c>
      <c r="AD438" s="74" t="inlineStr">
        <is>
          <t>Tech Lead</t>
        </is>
      </c>
      <c r="AE438" s="74" t="inlineStr">
        <is>
          <t>B.Tech</t>
        </is>
      </c>
      <c r="AF438" s="74" t="inlineStr">
        <is>
          <t>Kimaya Mundlye</t>
        </is>
      </c>
      <c r="AG438" s="74" t="inlineStr">
        <is>
          <t>N-5</t>
        </is>
      </c>
      <c r="AH438" s="74" t="inlineStr">
        <is>
          <t>Manager</t>
        </is>
      </c>
      <c r="AI438" s="74" t="inlineStr">
        <is>
          <t>8 years, 4 months, 0 days</t>
        </is>
      </c>
      <c r="AJ438" s="74" t="inlineStr">
        <is>
          <t>6 years, 9 months, 21 days</t>
        </is>
      </c>
      <c r="AK438" s="74" t="inlineStr">
        <is>
          <t>Suptech</t>
        </is>
      </c>
      <c r="AL438" s="74" t="inlineStr">
        <is>
          <t>iFile</t>
        </is>
      </c>
      <c r="AM438" s="74" t="inlineStr">
        <is>
          <t>Technology</t>
        </is>
      </c>
      <c r="AN438" s="74" t="inlineStr">
        <is>
          <t>Development</t>
        </is>
      </c>
      <c r="AO438" s="74" t="inlineStr">
        <is>
          <t>Yes</t>
        </is>
      </c>
      <c r="AP438" s="74" t="inlineStr">
        <is>
          <t>Product/Project</t>
        </is>
      </c>
      <c r="AQ438" s="74" t="inlineStr">
        <is>
          <t>Java</t>
        </is>
      </c>
      <c r="AR438" s="74" t="inlineStr">
        <is>
          <t>Technical - Developer</t>
        </is>
      </c>
      <c r="AS438" s="74" t="n">
        <v>20</v>
      </c>
      <c r="AT438" s="74" t="inlineStr">
        <is>
          <t>Covered</t>
        </is>
      </c>
      <c r="AU438" s="74" t="n"/>
      <c r="AV438" s="74" t="n"/>
      <c r="AW438" s="74" t="n"/>
      <c r="AX438" s="74" t="n"/>
      <c r="AY438" s="74" t="n"/>
      <c r="AZ438" s="74" t="n"/>
      <c r="BA438" s="74" t="n"/>
      <c r="BB438" s="74" t="n"/>
      <c r="BC438" s="74" t="n"/>
      <c r="BD438" s="74" t="n"/>
      <c r="BE438" s="74" t="n"/>
      <c r="BF438" s="74" t="n"/>
      <c r="BG438" s="74" t="n"/>
      <c r="BH438" s="74" t="n"/>
      <c r="BI438" s="74" t="n"/>
      <c r="BJ438" s="74" t="n"/>
      <c r="BK438" s="74" t="n"/>
      <c r="BL438" s="74" t="n"/>
      <c r="BM438" s="74" t="n"/>
      <c r="BN438" s="74" t="n"/>
      <c r="BO438" s="74" t="n"/>
      <c r="BP438" s="74" t="n"/>
      <c r="BQ438" s="74" t="n"/>
      <c r="BR438" s="74" t="n"/>
      <c r="BS438" s="74" t="n"/>
      <c r="BT438" s="74" t="n"/>
      <c r="BU438" s="74" t="n"/>
      <c r="BV438" s="74" t="n"/>
      <c r="BW438" s="74" t="n"/>
      <c r="BX438" s="74" t="n"/>
      <c r="BY438" s="74" t="n"/>
      <c r="BZ438" s="74" t="n"/>
      <c r="CA438" s="74" t="n"/>
      <c r="CB438" s="74" t="n"/>
      <c r="CC438" s="74" t="n"/>
      <c r="CD438" s="74" t="n"/>
      <c r="CE438" s="74" t="n"/>
      <c r="CF438" s="74" t="n"/>
      <c r="CG438" s="74" t="n"/>
      <c r="CH438" s="74" t="n"/>
      <c r="CI438" s="74" t="n"/>
      <c r="CJ438" s="74" t="n"/>
      <c r="CK438" s="74" t="n"/>
      <c r="CL438" s="74" t="n"/>
      <c r="CM438" s="74" t="n"/>
      <c r="CN438" s="74" t="n"/>
      <c r="CO438" s="74" t="n"/>
      <c r="CP438" s="74" t="n"/>
      <c r="CQ438" s="74" t="n"/>
      <c r="CR438" s="74" t="n"/>
      <c r="CS438" s="74" t="n"/>
      <c r="CT438" s="74" t="n"/>
      <c r="CU438" s="74" t="n"/>
      <c r="CV438" s="74" t="n"/>
      <c r="CW438" s="74" t="n"/>
      <c r="CX438" s="74" t="n"/>
      <c r="CY438" s="74" t="n"/>
      <c r="CZ438" s="74" t="n"/>
      <c r="DA438" s="74" t="n"/>
      <c r="DB438" s="74" t="n"/>
      <c r="DC438" s="74" t="inlineStr">
        <is>
          <t>IRIS1817</t>
        </is>
      </c>
      <c r="DD438" s="74" t="inlineStr">
        <is>
          <t>Employee</t>
        </is>
      </c>
      <c r="DE438" s="74" t="inlineStr">
        <is>
          <t>Active</t>
        </is>
      </c>
      <c r="DF438" s="74" t="inlineStr">
        <is>
          <t>Arpit Pagaria</t>
        </is>
      </c>
      <c r="DG438" s="164" t="n">
        <v>43773</v>
      </c>
      <c r="DH438" s="74" t="inlineStr">
        <is>
          <t>Tech Lead</t>
        </is>
      </c>
      <c r="DI438" s="74" t="inlineStr">
        <is>
          <t>Engineering &amp; Development</t>
        </is>
      </c>
      <c r="DJ438" s="74" t="inlineStr">
        <is>
          <t>Backend Engineering · Java</t>
        </is>
      </c>
      <c r="DK438" s="74" t="inlineStr">
        <is>
          <t>Tech Lead</t>
        </is>
      </c>
      <c r="DL438" s="74" t="inlineStr">
        <is>
          <t>L5 – Lead · IC</t>
        </is>
      </c>
      <c r="DM438" s="74" t="inlineStr">
        <is>
          <t>B.Tech</t>
        </is>
      </c>
      <c r="DN438" s="74" t="inlineStr">
        <is>
          <t>Kimaya Mundlye</t>
        </is>
      </c>
      <c r="DO438" s="74" t="inlineStr">
        <is>
          <t>N-4</t>
        </is>
      </c>
      <c r="DP438" s="74" t="inlineStr">
        <is>
          <t>Manager</t>
        </is>
      </c>
      <c r="DQ438" s="74" t="inlineStr">
        <is>
          <t>8 years, 4 months, 0 days</t>
        </is>
      </c>
      <c r="DR438" s="74" t="inlineStr">
        <is>
          <t>6 years, 7 months, 16 days</t>
        </is>
      </c>
      <c r="DS438" s="74" t="inlineStr">
        <is>
          <t>14 years, 11 months, 16 days</t>
        </is>
      </c>
      <c r="DT438" s="74" t="n">
        <v>6.62716894977169</v>
      </c>
      <c r="DU438" s="74" t="inlineStr">
        <is>
          <t>Suptech</t>
        </is>
      </c>
      <c r="DV438" s="74" t="inlineStr">
        <is>
          <t>iFile</t>
        </is>
      </c>
      <c r="DW438" s="74" t="inlineStr">
        <is>
          <t>Technology</t>
        </is>
      </c>
      <c r="DX438" s="74" t="inlineStr">
        <is>
          <t>Development</t>
        </is>
      </c>
      <c r="DY438" s="74" t="inlineStr">
        <is>
          <t>Yes</t>
        </is>
      </c>
      <c r="DZ438" s="74" t="inlineStr">
        <is>
          <t>Product/Project</t>
        </is>
      </c>
      <c r="EA438" s="74" t="inlineStr">
        <is>
          <t>Java</t>
        </is>
      </c>
      <c r="EB438" s="74" t="inlineStr">
        <is>
          <t>Technical - Developer</t>
        </is>
      </c>
      <c r="EC438" s="74" t="inlineStr">
        <is>
          <t>Remote- Outside Mumbai</t>
        </is>
      </c>
      <c r="ED438" s="74" t="n"/>
      <c r="EE438"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38" s="74" t="inlineStr">
        <is>
          <t>Q1: Deliver team release roadmap on schedule: &gt;=90% of committed releases on time - Yes Mostly
Q1: Keep team sprint velocity stable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EG438" s="74" t="n">
        <v>5</v>
      </c>
      <c r="EH438" s="74" t="n"/>
      <c r="EI438" s="74" t="inlineStr">
        <is>
          <t>Tech Lead</t>
        </is>
      </c>
      <c r="EJ438" s="74" t="inlineStr">
        <is>
          <t>Potential to work as solution architect</t>
        </is>
      </c>
      <c r="EK438" s="74" t="n">
        <v>5</v>
      </c>
      <c r="EL438" s="74" t="inlineStr">
        <is>
          <t>High</t>
        </is>
      </c>
      <c r="EM438" s="74" t="inlineStr">
        <is>
          <t>Future Leader</t>
        </is>
      </c>
      <c r="EN438" s="74" t="n"/>
      <c r="EO438" s="74" t="n"/>
      <c r="EP438" s="74" t="n"/>
      <c r="EQ438" s="74" t="inlineStr">
        <is>
          <t>Sidhharth</t>
        </is>
      </c>
      <c r="ER438" s="74" t="inlineStr">
        <is>
          <t>Advanced Java; secure coding &amp; code-quality practices; unit/automated testing; system design fundamentals | People management: goal-setting &amp; feedback, 1:1 coaching, performance conversations</t>
        </is>
      </c>
      <c r="ES438" s="74" t="inlineStr">
        <is>
          <t>Leadership development: strategic thinking, cross-functional influence, financial/business acumen, succession &amp; talent development, change management, executive communication</t>
        </is>
      </c>
      <c r="ET438" s="74" t="n"/>
      <c r="EU438" s="74" t="n"/>
      <c r="EV438" s="130" t="n"/>
      <c r="EW438" s="131" t="n"/>
      <c r="EX438" s="131" t="n"/>
      <c r="EY438" s="131" t="n"/>
      <c r="EZ438" s="131" t="n"/>
      <c r="FA438" s="131" t="n"/>
      <c r="FB438" s="131" t="n"/>
      <c r="FC438" s="131" t="n"/>
    </row>
    <row r="439" ht="250" customHeight="1">
      <c r="A439" s="109" t="inlineStr">
        <is>
          <t>Mapped</t>
        </is>
      </c>
      <c r="B439" s="109" t="inlineStr">
        <is>
          <t>iFile</t>
        </is>
      </c>
      <c r="C439" s="110" t="inlineStr">
        <is>
          <t>IRIS0484</t>
        </is>
      </c>
      <c r="D439" s="110" t="inlineStr">
        <is>
          <t>Deepa Karmarkar</t>
        </is>
      </c>
      <c r="E439" s="110" t="inlineStr">
        <is>
          <t>Technology</t>
        </is>
      </c>
      <c r="F439" s="110" t="inlineStr">
        <is>
          <t>Lead Software Engineer</t>
        </is>
      </c>
      <c r="G439" s="110" t="inlineStr">
        <is>
          <t>Lead Software Engineer</t>
        </is>
      </c>
      <c r="H439" s="110" t="inlineStr">
        <is>
          <t>L5 – Lead · IC</t>
        </is>
      </c>
      <c r="I439" s="110" t="inlineStr">
        <is>
          <t>B2</t>
        </is>
      </c>
      <c r="J439" s="110" t="inlineStr">
        <is>
          <t>• Same level</t>
        </is>
      </c>
      <c r="K439" s="110" t="inlineStr">
        <is>
          <t>Engineering &amp; Development</t>
        </is>
      </c>
      <c r="L439" s="110" t="inlineStr">
        <is>
          <t>Backend Development</t>
        </is>
      </c>
      <c r="M439" s="110" t="n"/>
      <c r="N439" s="110" t="n">
        <v>20</v>
      </c>
      <c r="O439" s="109" t="inlineStr">
        <is>
          <t>P4 / M3</t>
        </is>
      </c>
      <c r="P439" s="110" t="inlineStr">
        <is>
          <t>Senior / Manager</t>
        </is>
      </c>
      <c r="Q439" s="110" t="inlineStr">
        <is>
          <t>4–5</t>
        </is>
      </c>
      <c r="R439" s="110" t="inlineStr">
        <is>
          <t>6–9 yrs</t>
        </is>
      </c>
      <c r="S439" s="110" t="inlineStr">
        <is>
          <t>7–10 · 6–11</t>
        </is>
      </c>
      <c r="T439" s="110" t="inlineStr">
        <is>
          <t>Principal Engineer</t>
        </is>
      </c>
      <c r="U439" s="110" t="inlineStr">
        <is>
          <t>Workiva: Senior SE · Broadridge India: Lead SE · Nasdaq / AxiomSL: Senior SE · Salesforce: SMTS · Atlassian: P50 Senior · 6–12 yrs · Freshworks: Lead SE</t>
        </is>
      </c>
      <c r="V439" s="110" t="inlineStr">
        <is>
          <t>SFIA 9 · software development, programming; OWASP secure coding; cloud vendor certifications</t>
        </is>
      </c>
      <c r="W439" s="110" t="inlineStr">
        <is>
          <t>Core 3 · Future 3 · Functional 4 · Leadership 2</t>
        </is>
      </c>
      <c r="X439" s="73" t="n">
        <v>65</v>
      </c>
      <c r="Y439" s="74" t="inlineStr">
        <is>
          <t>IRIS0484</t>
        </is>
      </c>
      <c r="Z439" s="74" t="inlineStr">
        <is>
          <t>Employee</t>
        </is>
      </c>
      <c r="AA439" s="74" t="inlineStr">
        <is>
          <t>Active</t>
        </is>
      </c>
      <c r="AB439" s="74" t="inlineStr">
        <is>
          <t>Deepa Karmarkar</t>
        </is>
      </c>
      <c r="AC439" s="164" t="n">
        <v>40532</v>
      </c>
      <c r="AD439" s="74" t="inlineStr">
        <is>
          <t>Lead Software Engineer</t>
        </is>
      </c>
      <c r="AE439" s="74" t="inlineStr">
        <is>
          <t>B.E</t>
        </is>
      </c>
      <c r="AF439" s="74" t="inlineStr">
        <is>
          <t>Jailesh Bhadra</t>
        </is>
      </c>
      <c r="AG439" s="74" t="inlineStr">
        <is>
          <t>N-4</t>
        </is>
      </c>
      <c r="AH439" s="74" t="inlineStr">
        <is>
          <t>Individual Contributor</t>
        </is>
      </c>
      <c r="AI439" s="74" t="inlineStr">
        <is>
          <t>4 years, 1 months, 0 days</t>
        </is>
      </c>
      <c r="AJ439" s="74" t="inlineStr">
        <is>
          <t>15 years, 8 months, 5 days</t>
        </is>
      </c>
      <c r="AK439" s="74" t="inlineStr">
        <is>
          <t>Suptech</t>
        </is>
      </c>
      <c r="AL439" s="74" t="inlineStr">
        <is>
          <t>iFile</t>
        </is>
      </c>
      <c r="AM439" s="74" t="inlineStr">
        <is>
          <t>Technology</t>
        </is>
      </c>
      <c r="AN439" s="74" t="inlineStr">
        <is>
          <t>Development</t>
        </is>
      </c>
      <c r="AO439" s="74" t="inlineStr">
        <is>
          <t>Yes</t>
        </is>
      </c>
      <c r="AP439" s="74" t="inlineStr">
        <is>
          <t>Product/Project</t>
        </is>
      </c>
      <c r="AQ439" s="74" t="inlineStr">
        <is>
          <t>.NET MVC</t>
        </is>
      </c>
      <c r="AR439" s="74" t="inlineStr">
        <is>
          <t>Technical - Developer</t>
        </is>
      </c>
      <c r="AS439" s="74" t="n">
        <v>20</v>
      </c>
      <c r="AT439" s="74" t="inlineStr">
        <is>
          <t>Covered</t>
        </is>
      </c>
      <c r="AU439" s="74" t="n"/>
      <c r="AV439" s="74" t="n"/>
      <c r="AW439" s="74" t="n"/>
      <c r="AX439" s="74" t="n"/>
      <c r="AY439" s="74" t="n"/>
      <c r="AZ439" s="74" t="n"/>
      <c r="BA439" s="74" t="n"/>
      <c r="BB439" s="74" t="n"/>
      <c r="BC439" s="74" t="n"/>
      <c r="BD439" s="74" t="n"/>
      <c r="BE439" s="74" t="n"/>
      <c r="BF439" s="74" t="n"/>
      <c r="BG439" s="74" t="n"/>
      <c r="BH439" s="74" t="n"/>
      <c r="BI439" s="74" t="n"/>
      <c r="BJ439" s="74" t="n"/>
      <c r="BK439" s="74" t="n"/>
      <c r="BL439" s="74" t="n"/>
      <c r="BM439" s="74" t="n"/>
      <c r="BN439" s="74" t="n"/>
      <c r="BO439" s="74" t="n"/>
      <c r="BP439" s="74" t="n"/>
      <c r="BQ439" s="74" t="n"/>
      <c r="BR439" s="74" t="n"/>
      <c r="BS439" s="74" t="n"/>
      <c r="BT439" s="74" t="n"/>
      <c r="BU439" s="74" t="n"/>
      <c r="BV439" s="74" t="n"/>
      <c r="BW439" s="74" t="n"/>
      <c r="BX439" s="74" t="n"/>
      <c r="BY439" s="74" t="n"/>
      <c r="BZ439" s="74" t="n"/>
      <c r="CA439" s="74" t="n"/>
      <c r="CB439" s="74" t="n"/>
      <c r="CC439" s="74" t="n"/>
      <c r="CD439" s="74" t="n"/>
      <c r="CE439" s="74" t="n"/>
      <c r="CF439" s="74" t="n"/>
      <c r="CG439" s="74" t="n"/>
      <c r="CH439" s="74" t="n"/>
      <c r="CI439" s="74" t="n"/>
      <c r="CJ439" s="74" t="n"/>
      <c r="CK439" s="74" t="n"/>
      <c r="CL439" s="74" t="n"/>
      <c r="CM439" s="74" t="n"/>
      <c r="CN439" s="74" t="n"/>
      <c r="CO439" s="74" t="n"/>
      <c r="CP439" s="74" t="n"/>
      <c r="CQ439" s="74" t="n"/>
      <c r="CR439" s="74" t="n"/>
      <c r="CS439" s="74" t="n"/>
      <c r="CT439" s="74" t="n"/>
      <c r="CU439" s="74" t="n"/>
      <c r="CV439" s="74" t="n"/>
      <c r="CW439" s="74" t="n"/>
      <c r="CX439" s="74" t="n"/>
      <c r="CY439" s="74" t="n"/>
      <c r="CZ439" s="74" t="n"/>
      <c r="DA439" s="74" t="n"/>
      <c r="DB439" s="74" t="n"/>
      <c r="DC439" s="74" t="inlineStr">
        <is>
          <t>IRIS0484</t>
        </is>
      </c>
      <c r="DD439" s="74" t="inlineStr">
        <is>
          <t>Employee</t>
        </is>
      </c>
      <c r="DE439" s="74" t="inlineStr">
        <is>
          <t>Active</t>
        </is>
      </c>
      <c r="DF439" s="74" t="inlineStr">
        <is>
          <t>Deepa Karmarkar</t>
        </is>
      </c>
      <c r="DG439" s="164" t="n">
        <v>40532</v>
      </c>
      <c r="DH439" s="74" t="inlineStr">
        <is>
          <t>Lead Software Engineer</t>
        </is>
      </c>
      <c r="DI439" s="74" t="inlineStr">
        <is>
          <t>Engineering &amp; Development</t>
        </is>
      </c>
      <c r="DJ439" s="74" t="inlineStr">
        <is>
          <t>Backend Engineering ·.NET</t>
        </is>
      </c>
      <c r="DK439" s="74" t="inlineStr">
        <is>
          <t>Lead Software Engineer</t>
        </is>
      </c>
      <c r="DL439" s="74" t="inlineStr">
        <is>
          <t>L5 – Lead · IC</t>
        </is>
      </c>
      <c r="DM439" s="74" t="inlineStr">
        <is>
          <t>B.E</t>
        </is>
      </c>
      <c r="DN439" s="74" t="inlineStr">
        <is>
          <t>Jailesh Bhadra</t>
        </is>
      </c>
      <c r="DO439" s="74" t="inlineStr">
        <is>
          <t>N-3</t>
        </is>
      </c>
      <c r="DP439" s="74" t="inlineStr">
        <is>
          <t>Individual Contributor</t>
        </is>
      </c>
      <c r="DQ439" s="74" t="inlineStr">
        <is>
          <t>4 years, 1 months, 0 days</t>
        </is>
      </c>
      <c r="DR439" s="74" t="inlineStr">
        <is>
          <t>15 years, 6 months, 0 days</t>
        </is>
      </c>
      <c r="DS439" s="74" t="inlineStr">
        <is>
          <t>19 years, 7 months, 0 days</t>
        </is>
      </c>
      <c r="DT439" s="74" t="n"/>
      <c r="DU439" s="74" t="inlineStr">
        <is>
          <t>Suptech</t>
        </is>
      </c>
      <c r="DV439" s="74" t="inlineStr">
        <is>
          <t>iFile</t>
        </is>
      </c>
      <c r="DW439" s="74" t="inlineStr">
        <is>
          <t>Technology</t>
        </is>
      </c>
      <c r="DX439" s="74" t="inlineStr">
        <is>
          <t>Development</t>
        </is>
      </c>
      <c r="DY439" s="74" t="inlineStr">
        <is>
          <t>Yes</t>
        </is>
      </c>
      <c r="DZ439" s="74" t="inlineStr">
        <is>
          <t>Product/Project</t>
        </is>
      </c>
      <c r="EA439" s="74" t="inlineStr">
        <is>
          <t>.NET MVC</t>
        </is>
      </c>
      <c r="EB439" s="74" t="inlineStr">
        <is>
          <t>Technical - Developer</t>
        </is>
      </c>
      <c r="EC439" s="74" t="inlineStr">
        <is>
          <t>Hybrid</t>
        </is>
      </c>
      <c r="ED439" s="74"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EE439" s="74"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EF439" s="74"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EG439" s="74" t="n">
        <v>4</v>
      </c>
      <c r="EH439" s="74" t="inlineStr">
        <is>
          <t>Pending – to be scheduled</t>
        </is>
      </c>
      <c r="EI439" s="74" t="inlineStr">
        <is>
          <t>Lead Software Engineer</t>
        </is>
      </c>
      <c r="EJ439" s="74" t="inlineStr">
        <is>
          <t>Yes – Lead Software Engineer matches her scope, though her career track is worth discussing given 15+ years of tenure and her shift towards the role of BA.</t>
        </is>
      </c>
      <c r="EK439" s="74" t="n">
        <v>4</v>
      </c>
      <c r="EL439" s="74" t="inlineStr">
        <is>
          <t>Medium</t>
        </is>
      </c>
      <c r="EM439" s="74" t="inlineStr">
        <is>
          <t>High Impact / Growth Talent</t>
        </is>
      </c>
      <c r="EN439" s="74" t="inlineStr">
        <is>
          <t>N</t>
        </is>
      </c>
      <c r="EO439" s="74" t="inlineStr">
        <is>
          <t>N</t>
        </is>
      </c>
      <c r="EP439" s="74" t="inlineStr">
        <is>
          <t>Y</t>
        </is>
      </c>
      <c r="EQ439" s="74" t="inlineStr">
        <is>
          <t>No successor identified — she is the most senior .NET resource with 15+ years of institutional knowledge. .NET area to be discussed within Org</t>
        </is>
      </c>
      <c r="ER439" s="74" t="inlineStr">
        <is>
          <t>Modern .NET / cloud-native architecture upskilling; mentoring &amp; code-review leadership at scale; system design for complex/legacy modules</t>
        </is>
      </c>
      <c r="ES439" s="74" t="inlineStr">
        <is>
          <t>-</t>
        </is>
      </c>
      <c r="ET439" s="74" t="inlineStr">
        <is>
          <t>Converstion with her to decide her next role would help both her as well as organization.</t>
        </is>
      </c>
      <c r="EU439" s="74" t="n"/>
      <c r="EV439" s="130" t="n"/>
      <c r="EW439" s="131" t="n"/>
      <c r="EX439" s="131" t="n"/>
      <c r="EY439" s="131" t="n"/>
      <c r="EZ439" s="131" t="n"/>
      <c r="FA439" s="131" t="n"/>
      <c r="FB439" s="131" t="n"/>
      <c r="FC439" s="131" t="n"/>
    </row>
    <row r="440" ht="250" customHeight="1">
      <c r="A440" s="109" t="inlineStr">
        <is>
          <t>Mapped</t>
        </is>
      </c>
      <c r="B440" s="109" t="inlineStr">
        <is>
          <t>iFile</t>
        </is>
      </c>
      <c r="C440" s="110" t="inlineStr">
        <is>
          <t>IRIS1476</t>
        </is>
      </c>
      <c r="D440" s="110" t="inlineStr">
        <is>
          <t>Himanshu Pawar</t>
        </is>
      </c>
      <c r="E440" s="110" t="inlineStr">
        <is>
          <t>Technology</t>
        </is>
      </c>
      <c r="F440" s="110" t="inlineStr">
        <is>
          <t>Lead Software Engineer</t>
        </is>
      </c>
      <c r="G440" s="110" t="inlineStr">
        <is>
          <t>Lead Software Engineer</t>
        </is>
      </c>
      <c r="H440" s="110" t="inlineStr">
        <is>
          <t>L5 – Lead · IC</t>
        </is>
      </c>
      <c r="I440" s="110" t="inlineStr">
        <is>
          <t>B2</t>
        </is>
      </c>
      <c r="J440" s="110" t="inlineStr">
        <is>
          <t>• Same level</t>
        </is>
      </c>
      <c r="K440" s="110" t="inlineStr">
        <is>
          <t>Engineering &amp; Development</t>
        </is>
      </c>
      <c r="L440" s="110" t="inlineStr">
        <is>
          <t>Backend Development</t>
        </is>
      </c>
      <c r="M440" s="163" t="inlineStr">
        <is>
          <t>• Confirm the reporting line — Manager</t>
        </is>
      </c>
      <c r="N440" s="110" t="n">
        <v>20</v>
      </c>
      <c r="O440" s="109" t="inlineStr">
        <is>
          <t>P4 / M3</t>
        </is>
      </c>
      <c r="P440" s="110" t="inlineStr">
        <is>
          <t>Senior / Manager</t>
        </is>
      </c>
      <c r="Q440" s="110" t="inlineStr">
        <is>
          <t>4–5</t>
        </is>
      </c>
      <c r="R440" s="110" t="inlineStr">
        <is>
          <t>6–9 yrs</t>
        </is>
      </c>
      <c r="S440" s="110" t="inlineStr">
        <is>
          <t>7–10 · 6–11</t>
        </is>
      </c>
      <c r="T440" s="110" t="inlineStr">
        <is>
          <t>Principal Engineer</t>
        </is>
      </c>
      <c r="U440" s="110" t="inlineStr">
        <is>
          <t>Workiva: Senior SE · Broadridge India: Lead SE · Nasdaq / AxiomSL: Senior SE · Salesforce: SMTS · Atlassian: P50 Senior · 6–12 yrs · Freshworks: Lead SE</t>
        </is>
      </c>
      <c r="V440" s="110" t="inlineStr">
        <is>
          <t>SFIA 9 · software development, programming; OWASP secure coding; cloud vendor certifications</t>
        </is>
      </c>
      <c r="W440" s="110" t="inlineStr">
        <is>
          <t>Core 3 · Future 3 · Functional 4 · Leadership 2</t>
        </is>
      </c>
      <c r="X440" s="73" t="n">
        <v>122</v>
      </c>
      <c r="Y440" s="74" t="inlineStr">
        <is>
          <t>IRIS1476</t>
        </is>
      </c>
      <c r="Z440" s="74" t="inlineStr">
        <is>
          <t>Employee</t>
        </is>
      </c>
      <c r="AA440" s="74" t="inlineStr">
        <is>
          <t>Active</t>
        </is>
      </c>
      <c r="AB440" s="74" t="inlineStr">
        <is>
          <t>Himanshu Pawar</t>
        </is>
      </c>
      <c r="AC440" s="164" t="n">
        <v>41869</v>
      </c>
      <c r="AD440" s="74" t="inlineStr">
        <is>
          <t>Lead Software Engineer</t>
        </is>
      </c>
      <c r="AE440" s="74" t="inlineStr">
        <is>
          <t>B.E</t>
        </is>
      </c>
      <c r="AF440" s="74" t="inlineStr">
        <is>
          <t>Sharanagouda Patil</t>
        </is>
      </c>
      <c r="AG440" s="74" t="inlineStr">
        <is>
          <t>N-4</t>
        </is>
      </c>
      <c r="AH440" s="74" t="inlineStr">
        <is>
          <t>Individual Contributor</t>
        </is>
      </c>
      <c r="AI440" s="74" t="inlineStr">
        <is>
          <t>2 years, 0 months, 0 days</t>
        </is>
      </c>
      <c r="AJ440" s="74" t="inlineStr">
        <is>
          <t>12 years, 0 months, 7 days</t>
        </is>
      </c>
      <c r="AK440" s="74" t="inlineStr">
        <is>
          <t>Suptech</t>
        </is>
      </c>
      <c r="AL440" s="74" t="inlineStr">
        <is>
          <t>iFile</t>
        </is>
      </c>
      <c r="AM440" s="74" t="inlineStr">
        <is>
          <t>Technology</t>
        </is>
      </c>
      <c r="AN440" s="74" t="inlineStr">
        <is>
          <t>Development</t>
        </is>
      </c>
      <c r="AO440" s="74" t="inlineStr">
        <is>
          <t>Yes</t>
        </is>
      </c>
      <c r="AP440" s="74" t="inlineStr">
        <is>
          <t>Product/Project</t>
        </is>
      </c>
      <c r="AQ440" s="74" t="inlineStr">
        <is>
          <t>.NET MVC</t>
        </is>
      </c>
      <c r="AR440" s="74" t="inlineStr">
        <is>
          <t>Technical - Developer</t>
        </is>
      </c>
      <c r="AS440" s="74" t="n">
        <v>20</v>
      </c>
      <c r="AT440" s="74" t="inlineStr">
        <is>
          <t>Covered</t>
        </is>
      </c>
      <c r="AU440" s="74" t="n"/>
      <c r="AV440" s="74" t="n"/>
      <c r="AW440" s="74" t="n"/>
      <c r="AX440" s="74" t="n"/>
      <c r="AY440" s="74" t="n"/>
      <c r="AZ440" s="74" t="n"/>
      <c r="BA440" s="74" t="n"/>
      <c r="BB440" s="74" t="n"/>
      <c r="BC440" s="74" t="n"/>
      <c r="BD440" s="74" t="n"/>
      <c r="BE440" s="74" t="n"/>
      <c r="BF440" s="74" t="n"/>
      <c r="BG440" s="74" t="n"/>
      <c r="BH440" s="74" t="n"/>
      <c r="BI440" s="74" t="n"/>
      <c r="BJ440" s="74" t="n"/>
      <c r="BK440" s="74" t="n"/>
      <c r="BL440" s="74" t="n"/>
      <c r="BM440" s="74" t="n"/>
      <c r="BN440" s="74" t="n"/>
      <c r="BO440" s="74" t="n"/>
      <c r="BP440" s="74" t="n"/>
      <c r="BQ440" s="74" t="n"/>
      <c r="BR440" s="74" t="n"/>
      <c r="BS440" s="74" t="n"/>
      <c r="BT440" s="74" t="n"/>
      <c r="BU440" s="74" t="n"/>
      <c r="BV440" s="74" t="n"/>
      <c r="BW440" s="74" t="n"/>
      <c r="BX440" s="74" t="n"/>
      <c r="BY440" s="74" t="n"/>
      <c r="BZ440" s="74" t="n"/>
      <c r="CA440" s="74" t="n"/>
      <c r="CB440" s="74" t="n"/>
      <c r="CC440" s="74" t="n"/>
      <c r="CD440" s="74" t="n"/>
      <c r="CE440" s="74" t="n"/>
      <c r="CF440" s="74" t="n"/>
      <c r="CG440" s="74" t="n"/>
      <c r="CH440" s="74" t="n"/>
      <c r="CI440" s="74" t="n"/>
      <c r="CJ440" s="74" t="n"/>
      <c r="CK440" s="74" t="n"/>
      <c r="CL440" s="74" t="n"/>
      <c r="CM440" s="74" t="n"/>
      <c r="CN440" s="74" t="n"/>
      <c r="CO440" s="74" t="n"/>
      <c r="CP440" s="74" t="n"/>
      <c r="CQ440" s="74" t="n"/>
      <c r="CR440" s="74" t="n"/>
      <c r="CS440" s="74" t="n"/>
      <c r="CT440" s="74" t="n"/>
      <c r="CU440" s="74" t="n"/>
      <c r="CV440" s="74" t="n"/>
      <c r="CW440" s="74" t="n"/>
      <c r="CX440" s="74" t="n"/>
      <c r="CY440" s="74" t="n"/>
      <c r="CZ440" s="74" t="n"/>
      <c r="DA440" s="74" t="n"/>
      <c r="DB440" s="74" t="n"/>
      <c r="DC440" s="74" t="inlineStr">
        <is>
          <t>IRIS1476</t>
        </is>
      </c>
      <c r="DD440" s="74" t="inlineStr">
        <is>
          <t>Employee</t>
        </is>
      </c>
      <c r="DE440" s="74" t="inlineStr">
        <is>
          <t>Active</t>
        </is>
      </c>
      <c r="DF440" s="74" t="inlineStr">
        <is>
          <t>Himanshu Pawar</t>
        </is>
      </c>
      <c r="DG440" s="164" t="n">
        <v>41869</v>
      </c>
      <c r="DH440" s="74" t="inlineStr">
        <is>
          <t>Lead Software Engineer</t>
        </is>
      </c>
      <c r="DI440" s="74" t="inlineStr">
        <is>
          <t>Engineering &amp; Development</t>
        </is>
      </c>
      <c r="DJ440" s="74" t="inlineStr">
        <is>
          <t>Backend Engineering ·.NET</t>
        </is>
      </c>
      <c r="DK440" s="74" t="inlineStr">
        <is>
          <t>Lead Software Engineer</t>
        </is>
      </c>
      <c r="DL440" s="74" t="inlineStr">
        <is>
          <t>L5 – Lead · IC</t>
        </is>
      </c>
      <c r="DM440" s="74" t="inlineStr">
        <is>
          <t>B.E</t>
        </is>
      </c>
      <c r="DN440" s="74" t="inlineStr">
        <is>
          <t>Sharanagouda Patil</t>
        </is>
      </c>
      <c r="DO440" s="74" t="inlineStr">
        <is>
          <t>N-3</t>
        </is>
      </c>
      <c r="DP440" s="74" t="inlineStr">
        <is>
          <t>Individual Contributor</t>
        </is>
      </c>
      <c r="DQ440" s="74" t="inlineStr">
        <is>
          <t>2 years, 0 months, 0 days</t>
        </is>
      </c>
      <c r="DR440" s="74" t="inlineStr">
        <is>
          <t>11 years, 10 months, 2 days</t>
        </is>
      </c>
      <c r="DS440" s="74" t="inlineStr">
        <is>
          <t>13 years, 10 months, 2 days</t>
        </is>
      </c>
      <c r="DT440" s="74" t="n"/>
      <c r="DU440" s="74" t="inlineStr">
        <is>
          <t>Suptech</t>
        </is>
      </c>
      <c r="DV440" s="74" t="inlineStr">
        <is>
          <t>iFile</t>
        </is>
      </c>
      <c r="DW440" s="74" t="inlineStr">
        <is>
          <t>Technology</t>
        </is>
      </c>
      <c r="DX440" s="74" t="inlineStr">
        <is>
          <t>Development</t>
        </is>
      </c>
      <c r="DY440" s="74" t="inlineStr">
        <is>
          <t>Yes</t>
        </is>
      </c>
      <c r="DZ440" s="74" t="inlineStr">
        <is>
          <t>Product/Project</t>
        </is>
      </c>
      <c r="EA440" s="74" t="inlineStr">
        <is>
          <t>.NET MVC</t>
        </is>
      </c>
      <c r="EB440" s="74" t="inlineStr">
        <is>
          <t>Technical - Developer</t>
        </is>
      </c>
      <c r="EC440" s="74" t="inlineStr">
        <is>
          <t>Remote - Mumbai</t>
        </is>
      </c>
      <c r="ED440" s="74" t="n"/>
      <c r="EE440" s="74" t="n"/>
      <c r="EF440" s="74"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EG440" s="74" t="n">
        <v>3</v>
      </c>
      <c r="EH440" s="164" t="n">
        <v>45901</v>
      </c>
      <c r="EI440" s="74" t="inlineStr">
        <is>
          <t>Lead Software Engineer</t>
        </is>
      </c>
      <c r="EJ440" s="74" t="inlineStr">
        <is>
          <t>Yes</t>
        </is>
      </c>
      <c r="EK440" s="74" t="n">
        <v>3</v>
      </c>
      <c r="EL440" s="74" t="inlineStr">
        <is>
          <t>Medium</t>
        </is>
      </c>
      <c r="EM440" s="74" t="inlineStr">
        <is>
          <t>Trusted Professional</t>
        </is>
      </c>
      <c r="EN440" s="74" t="n"/>
      <c r="EO440" s="74" t="n"/>
      <c r="EP440" s="74" t="n"/>
      <c r="EQ440" s="74" t="n"/>
      <c r="ER440" s="74" t="inlineStr">
        <is>
          <t>Taxonomy
AI</t>
        </is>
      </c>
      <c r="ES440" s="74" t="n"/>
      <c r="ET440" s="74" t="n"/>
      <c r="EU440" s="74" t="n"/>
      <c r="EV440" s="130" t="n"/>
      <c r="EW440" s="131" t="n"/>
      <c r="EX440" s="131" t="n"/>
      <c r="EY440" s="131" t="n"/>
      <c r="EZ440" s="131" t="n"/>
      <c r="FA440" s="131" t="n"/>
      <c r="FB440" s="131" t="n"/>
      <c r="FC440" s="131" t="n"/>
    </row>
    <row r="441" ht="250" customHeight="1">
      <c r="A441" s="109" t="inlineStr">
        <is>
          <t>Mapped</t>
        </is>
      </c>
      <c r="B441" s="109" t="inlineStr">
        <is>
          <t>iFile</t>
        </is>
      </c>
      <c r="C441" s="110" t="inlineStr">
        <is>
          <t>IRIS2465</t>
        </is>
      </c>
      <c r="D441" s="110" t="inlineStr">
        <is>
          <t>Monisha Ubriani</t>
        </is>
      </c>
      <c r="E441" s="110" t="inlineStr">
        <is>
          <t>Technology</t>
        </is>
      </c>
      <c r="F441" s="162" t="inlineStr">
        <is>
          <t>Lead Software Engineer</t>
        </is>
      </c>
      <c r="G441" s="162" t="inlineStr">
        <is>
          <t>Senior Technical Specialist</t>
        </is>
      </c>
      <c r="H441" s="162" t="inlineStr">
        <is>
          <t>L5 – Lead · IC</t>
        </is>
      </c>
      <c r="I441" s="162" t="inlineStr">
        <is>
          <t>B2</t>
        </is>
      </c>
      <c r="J441" s="165" t="inlineStr">
        <is>
          <t>▼ Down · protected</t>
        </is>
      </c>
      <c r="K441" s="110" t="inlineStr">
        <is>
          <t>Engineering &amp; Development</t>
        </is>
      </c>
      <c r="L441" s="110" t="inlineStr">
        <is>
          <t>Backend Development</t>
        </is>
      </c>
      <c r="M441" s="110" t="n"/>
      <c r="N441" s="110" t="n">
        <v>20</v>
      </c>
      <c r="O441" s="109" t="inlineStr">
        <is>
          <t>P4 / M3</t>
        </is>
      </c>
      <c r="P441" s="110" t="inlineStr">
        <is>
          <t>Senior / Manager</t>
        </is>
      </c>
      <c r="Q441" s="110" t="inlineStr">
        <is>
          <t>4–5</t>
        </is>
      </c>
      <c r="R441" s="110" t="inlineStr">
        <is>
          <t>6–9 yrs</t>
        </is>
      </c>
      <c r="S441" s="110" t="inlineStr">
        <is>
          <t>7–10 · 6–11</t>
        </is>
      </c>
      <c r="T441" s="110" t="inlineStr">
        <is>
          <t>Lead / Staff Engineer</t>
        </is>
      </c>
      <c r="U441" s="110" t="inlineStr">
        <is>
          <t>Workiva: Senior SE · Broadridge India: Lead SE · Nasdaq / AxiomSL: Senior SE · Salesforce: SMTS · Atlassian: P50 Senior · 6–12 yrs · Freshworks: Lead SE</t>
        </is>
      </c>
      <c r="V441" s="110" t="inlineStr">
        <is>
          <t>SFIA 9 · software development, programming; OWASP secure coding; cloud vendor certifications</t>
        </is>
      </c>
      <c r="W441" s="110" t="inlineStr">
        <is>
          <t>Core 3 · Future 3 · Functional 4 · Leadership 2</t>
        </is>
      </c>
      <c r="X441" s="73" t="n">
        <v>438</v>
      </c>
      <c r="Y441" s="74" t="inlineStr">
        <is>
          <t>IRIS2465</t>
        </is>
      </c>
      <c r="Z441" s="74" t="inlineStr">
        <is>
          <t>Employee</t>
        </is>
      </c>
      <c r="AA441" s="74" t="inlineStr">
        <is>
          <t>Active</t>
        </is>
      </c>
      <c r="AB441" s="74" t="inlineStr">
        <is>
          <t>Monisha Ubriani</t>
        </is>
      </c>
      <c r="AC441" s="164" t="n">
        <v>46041</v>
      </c>
      <c r="AD441" s="74" t="inlineStr">
        <is>
          <t>Lead Software Engineer</t>
        </is>
      </c>
      <c r="AE441" s="74" t="inlineStr">
        <is>
          <t>B.E</t>
        </is>
      </c>
      <c r="AF441" s="74" t="inlineStr">
        <is>
          <t>Suman Kumar</t>
        </is>
      </c>
      <c r="AG441" s="74" t="inlineStr">
        <is>
          <t>N-2</t>
        </is>
      </c>
      <c r="AH441" s="74" t="inlineStr">
        <is>
          <t>Individual Contributor</t>
        </is>
      </c>
      <c r="AI441" s="74" t="inlineStr">
        <is>
          <t>11 years, 0 months, 0 days</t>
        </is>
      </c>
      <c r="AJ441" s="74" t="inlineStr">
        <is>
          <t>0 years, 7 months, 6 days</t>
        </is>
      </c>
      <c r="AK441" s="74" t="inlineStr">
        <is>
          <t>Suptech</t>
        </is>
      </c>
      <c r="AL441" s="74" t="inlineStr">
        <is>
          <t>iFile</t>
        </is>
      </c>
      <c r="AM441" s="74" t="inlineStr">
        <is>
          <t>Technology</t>
        </is>
      </c>
      <c r="AN441" s="74" t="inlineStr">
        <is>
          <t>Development</t>
        </is>
      </c>
      <c r="AO441" s="74" t="inlineStr">
        <is>
          <t>Yes</t>
        </is>
      </c>
      <c r="AP441" s="74" t="inlineStr">
        <is>
          <t>Product/Project</t>
        </is>
      </c>
      <c r="AQ441" s="74" t="inlineStr">
        <is>
          <t>Java</t>
        </is>
      </c>
      <c r="AR441" s="74" t="inlineStr">
        <is>
          <t>Technical - Developer</t>
        </is>
      </c>
      <c r="AS441" s="74" t="n">
        <v>20</v>
      </c>
      <c r="AT441" s="74" t="inlineStr">
        <is>
          <t>Covered</t>
        </is>
      </c>
      <c r="AU441" s="74" t="n"/>
      <c r="AV441" s="74" t="n"/>
      <c r="AW441" s="74" t="n"/>
      <c r="AX441" s="74" t="n"/>
      <c r="AY441" s="74" t="n"/>
      <c r="AZ441" s="74" t="n"/>
      <c r="BA441" s="74" t="n"/>
      <c r="BB441" s="74" t="n"/>
      <c r="BC441" s="74" t="n"/>
      <c r="BD441" s="74" t="n"/>
      <c r="BE441" s="74" t="n"/>
      <c r="BF441" s="74" t="n"/>
      <c r="BG441" s="74" t="n"/>
      <c r="BH441" s="74" t="n"/>
      <c r="BI441" s="74" t="n"/>
      <c r="BJ441" s="74" t="n"/>
      <c r="BK441" s="74" t="n"/>
      <c r="BL441" s="74" t="n"/>
      <c r="BM441" s="74" t="n"/>
      <c r="BN441" s="74" t="n"/>
      <c r="BO441" s="74" t="n"/>
      <c r="BP441" s="74" t="n"/>
      <c r="BQ441" s="74" t="n"/>
      <c r="BR441" s="74" t="n"/>
      <c r="BS441" s="74" t="n"/>
      <c r="BT441" s="74" t="n"/>
      <c r="BU441" s="74" t="n"/>
      <c r="BV441" s="74" t="n"/>
      <c r="BW441" s="74" t="n"/>
      <c r="BX441" s="74" t="n"/>
      <c r="BY441" s="74" t="n"/>
      <c r="BZ441" s="74" t="n"/>
      <c r="CA441" s="74" t="n"/>
      <c r="CB441" s="74" t="n"/>
      <c r="CC441" s="74" t="n"/>
      <c r="CD441" s="74" t="n"/>
      <c r="CE441" s="74" t="n"/>
      <c r="CF441" s="74" t="n"/>
      <c r="CG441" s="74" t="n"/>
      <c r="CH441" s="74" t="n"/>
      <c r="CI441" s="74" t="n"/>
      <c r="CJ441" s="74" t="n"/>
      <c r="CK441" s="74" t="n"/>
      <c r="CL441" s="74" t="n"/>
      <c r="CM441" s="74" t="n"/>
      <c r="CN441" s="74" t="n"/>
      <c r="CO441" s="74" t="n"/>
      <c r="CP441" s="74" t="n"/>
      <c r="CQ441" s="74" t="n"/>
      <c r="CR441" s="74" t="n"/>
      <c r="CS441" s="74" t="n"/>
      <c r="CT441" s="74" t="n"/>
      <c r="CU441" s="74" t="n"/>
      <c r="CV441" s="74" t="n"/>
      <c r="CW441" s="74" t="n"/>
      <c r="CX441" s="74" t="n"/>
      <c r="CY441" s="74" t="n"/>
      <c r="CZ441" s="74" t="n"/>
      <c r="DA441" s="74" t="n"/>
      <c r="DB441" s="74" t="n"/>
      <c r="DC441" s="74" t="inlineStr">
        <is>
          <t>IRIS2465</t>
        </is>
      </c>
      <c r="DD441" s="74" t="inlineStr">
        <is>
          <t>Employee</t>
        </is>
      </c>
      <c r="DE441" s="74" t="inlineStr">
        <is>
          <t>Active</t>
        </is>
      </c>
      <c r="DF441" s="74" t="inlineStr">
        <is>
          <t>Monisha Ubriani</t>
        </is>
      </c>
      <c r="DG441" s="164" t="n">
        <v>46041</v>
      </c>
      <c r="DH441" s="74" t="inlineStr">
        <is>
          <t>Lead Software Engineer</t>
        </is>
      </c>
      <c r="DI441" s="74" t="inlineStr">
        <is>
          <t>Engineering &amp; Development</t>
        </is>
      </c>
      <c r="DJ441" s="74" t="inlineStr">
        <is>
          <t>Backend Engineering · Java</t>
        </is>
      </c>
      <c r="DK441" s="74" t="inlineStr">
        <is>
          <t>Lead Software Engineer</t>
        </is>
      </c>
      <c r="DL441" s="74" t="inlineStr">
        <is>
          <t>L5 – Lead · IC</t>
        </is>
      </c>
      <c r="DM441" s="74" t="inlineStr">
        <is>
          <t>B.E</t>
        </is>
      </c>
      <c r="DN441" s="74" t="inlineStr">
        <is>
          <t>Suman Kumar</t>
        </is>
      </c>
      <c r="DO441" s="74" t="inlineStr">
        <is>
          <t>N-3</t>
        </is>
      </c>
      <c r="DP441" s="74" t="inlineStr">
        <is>
          <t>Individual Contributor</t>
        </is>
      </c>
      <c r="DQ441" s="74" t="inlineStr">
        <is>
          <t>11 years, 0 months, 0 days</t>
        </is>
      </c>
      <c r="DR441" s="74" t="inlineStr">
        <is>
          <t>0 years, 5 months, 1 days</t>
        </is>
      </c>
      <c r="DS441" s="74" t="inlineStr">
        <is>
          <t>11 years, 5 months, 1 days</t>
        </is>
      </c>
      <c r="DT441" s="74" t="n"/>
      <c r="DU441" s="74" t="inlineStr">
        <is>
          <t>Suptech</t>
        </is>
      </c>
      <c r="DV441" s="74" t="inlineStr">
        <is>
          <t>iFile</t>
        </is>
      </c>
      <c r="DW441" s="74" t="inlineStr">
        <is>
          <t>Technology</t>
        </is>
      </c>
      <c r="DX441" s="74" t="inlineStr">
        <is>
          <t>Development</t>
        </is>
      </c>
      <c r="DY441" s="74" t="inlineStr">
        <is>
          <t>Yes</t>
        </is>
      </c>
      <c r="DZ441" s="74" t="inlineStr">
        <is>
          <t>Product/Project</t>
        </is>
      </c>
      <c r="EA441" s="74" t="inlineStr">
        <is>
          <t>Java</t>
        </is>
      </c>
      <c r="EB441" s="74" t="inlineStr">
        <is>
          <t>Technical - Developer</t>
        </is>
      </c>
      <c r="EC441" s="74" t="inlineStr">
        <is>
          <t>Work From Office - Turbhe</t>
        </is>
      </c>
      <c r="ED441" s="74"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EE44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EF441" s="74" t="inlineStr">
        <is>
          <t>Q1: Deliver committed sprint stories with &gt;=90% sprint commitment adherence this quarter
Q1: Maintain code quality: defect leakage to QA/UAT &lt;=5% of delivered stories
Q1: Resolve assigned production/critical bugs within agreed SLA · &gt;=95% within SLA</t>
        </is>
      </c>
      <c r="EG441" s="74" t="n">
        <v>4</v>
      </c>
      <c r="EH441" s="164" t="n">
        <v>46113</v>
      </c>
      <c r="EI441" s="74" t="inlineStr">
        <is>
          <t>Lead Software Engineer</t>
        </is>
      </c>
      <c r="EJ441" s="74" t="inlineStr">
        <is>
          <t>No</t>
        </is>
      </c>
      <c r="EK441" s="74" t="n">
        <v>4</v>
      </c>
      <c r="EL441" s="74" t="inlineStr">
        <is>
          <t>High</t>
        </is>
      </c>
      <c r="EM441" s="74" t="inlineStr">
        <is>
          <t>High Impact / Growth Talent</t>
        </is>
      </c>
      <c r="EN441" s="74" t="inlineStr">
        <is>
          <t>No</t>
        </is>
      </c>
      <c r="EO441" s="74" t="inlineStr">
        <is>
          <t>No</t>
        </is>
      </c>
      <c r="EP441" s="74" t="inlineStr">
        <is>
          <t>Yes</t>
        </is>
      </c>
      <c r="EQ441" s="74" t="n"/>
      <c r="ER441" s="74" t="inlineStr">
        <is>
          <t>Architecture &amp; Scalability/Spring AI/System Design &amp; Pattern</t>
        </is>
      </c>
      <c r="ES441" s="74" t="n"/>
      <c r="ET441" s="74" t="n"/>
      <c r="EU441" s="74" t="n"/>
      <c r="EV441" s="130" t="n"/>
      <c r="EW441" s="131" t="n"/>
      <c r="EX441" s="131" t="n"/>
      <c r="EY441" s="131" t="n"/>
      <c r="EZ441" s="131" t="n"/>
      <c r="FA441" s="131" t="n"/>
      <c r="FB441" s="131" t="n"/>
      <c r="FC441" s="131" t="n"/>
    </row>
    <row r="442" ht="250" customHeight="1">
      <c r="A442" s="109" t="inlineStr">
        <is>
          <t>Mapped</t>
        </is>
      </c>
      <c r="B442" s="109" t="inlineStr">
        <is>
          <t>iFile</t>
        </is>
      </c>
      <c r="C442" s="110" t="inlineStr">
        <is>
          <t>IRIS2521</t>
        </is>
      </c>
      <c r="D442" s="110" t="inlineStr">
        <is>
          <t>Prasad Gavhane</t>
        </is>
      </c>
      <c r="E442" s="110" t="inlineStr">
        <is>
          <t>Technology</t>
        </is>
      </c>
      <c r="F442" s="110" t="inlineStr">
        <is>
          <t>Lead Software Engineer</t>
        </is>
      </c>
      <c r="G442" s="110" t="inlineStr">
        <is>
          <t>Lead Software Engineer</t>
        </is>
      </c>
      <c r="H442" s="110" t="inlineStr">
        <is>
          <t>L5 – Lead · IC</t>
        </is>
      </c>
      <c r="I442" s="110" t="inlineStr">
        <is>
          <t>B2</t>
        </is>
      </c>
      <c r="J442" s="110" t="inlineStr">
        <is>
          <t>• Same level</t>
        </is>
      </c>
      <c r="K442" s="110" t="inlineStr">
        <is>
          <t>Engineering &amp; Development</t>
        </is>
      </c>
      <c r="L442" s="110" t="inlineStr">
        <is>
          <t>Backend Development</t>
        </is>
      </c>
      <c r="M442" s="163" t="inlineStr">
        <is>
          <t>• Confirm the reporting line — Manager</t>
        </is>
      </c>
      <c r="N442" s="110" t="n">
        <v>20</v>
      </c>
      <c r="O442" s="109" t="inlineStr">
        <is>
          <t>P4 / M3</t>
        </is>
      </c>
      <c r="P442" s="110" t="inlineStr">
        <is>
          <t>Senior / Manager</t>
        </is>
      </c>
      <c r="Q442" s="110" t="inlineStr">
        <is>
          <t>4–5</t>
        </is>
      </c>
      <c r="R442" s="110" t="inlineStr">
        <is>
          <t>6–9 yrs</t>
        </is>
      </c>
      <c r="S442" s="110" t="inlineStr">
        <is>
          <t>7–10 · 6–11</t>
        </is>
      </c>
      <c r="T442" s="110" t="inlineStr">
        <is>
          <t>Principal Engineer</t>
        </is>
      </c>
      <c r="U442" s="110" t="inlineStr">
        <is>
          <t>Workiva: Senior SE · Broadridge India: Lead SE · Nasdaq / AxiomSL: Senior SE · Salesforce: SMTS · Atlassian: P50 Senior · 6–12 yrs · Freshworks: Lead SE</t>
        </is>
      </c>
      <c r="V442" s="110" t="inlineStr">
        <is>
          <t>SFIA 9 · software development, programming; OWASP secure coding; cloud vendor certifications</t>
        </is>
      </c>
      <c r="W442" s="110" t="inlineStr">
        <is>
          <t>Core 3 · Future 3 · Functional 4 · Leadership 2</t>
        </is>
      </c>
      <c r="X442" s="73" t="n">
        <v>491</v>
      </c>
      <c r="Y442" s="74" t="inlineStr">
        <is>
          <t>IRIS2521</t>
        </is>
      </c>
      <c r="Z442" s="74" t="inlineStr">
        <is>
          <t>Employee</t>
        </is>
      </c>
      <c r="AA442" s="74" t="inlineStr">
        <is>
          <t>Active</t>
        </is>
      </c>
      <c r="AB442" s="74" t="inlineStr">
        <is>
          <t>Prasad Gavhane</t>
        </is>
      </c>
      <c r="AC442" s="164" t="n">
        <v>46128</v>
      </c>
      <c r="AD442" s="74" t="inlineStr">
        <is>
          <t>Lead Software Engineer</t>
        </is>
      </c>
      <c r="AE442" s="74" t="inlineStr">
        <is>
          <t>B.E</t>
        </is>
      </c>
      <c r="AF442" s="74" t="inlineStr">
        <is>
          <t>Izharuddin Shaikh</t>
        </is>
      </c>
      <c r="AG442" s="74" t="inlineStr">
        <is>
          <t>N-4</t>
        </is>
      </c>
      <c r="AH442" s="74" t="inlineStr">
        <is>
          <t>Individual Contributor</t>
        </is>
      </c>
      <c r="AI442" s="74" t="inlineStr">
        <is>
          <t>11 years, 6 months, 0 days</t>
        </is>
      </c>
      <c r="AJ442" s="74" t="inlineStr">
        <is>
          <t>0 years, 4 months, 9 days</t>
        </is>
      </c>
      <c r="AK442" s="74" t="inlineStr">
        <is>
          <t>Suptech</t>
        </is>
      </c>
      <c r="AL442" s="74" t="inlineStr">
        <is>
          <t>iFile</t>
        </is>
      </c>
      <c r="AM442" s="74" t="inlineStr">
        <is>
          <t>Technology</t>
        </is>
      </c>
      <c r="AN442" s="74" t="inlineStr">
        <is>
          <t>Development</t>
        </is>
      </c>
      <c r="AO442" s="74" t="inlineStr">
        <is>
          <t>Yes</t>
        </is>
      </c>
      <c r="AP442" s="74" t="inlineStr">
        <is>
          <t>Product/Project</t>
        </is>
      </c>
      <c r="AQ442" s="74" t="inlineStr">
        <is>
          <t>Java</t>
        </is>
      </c>
      <c r="AR442" s="74" t="inlineStr">
        <is>
          <t>Technical - Developer</t>
        </is>
      </c>
      <c r="AS442" s="74" t="n">
        <v>20</v>
      </c>
      <c r="AT442" s="74" t="inlineStr">
        <is>
          <t>Covered</t>
        </is>
      </c>
      <c r="AU442" s="74" t="n"/>
      <c r="AV442" s="74" t="n"/>
      <c r="AW442" s="74" t="n"/>
      <c r="AX442" s="74" t="n"/>
      <c r="AY442" s="74" t="n"/>
      <c r="AZ442" s="74" t="n"/>
      <c r="BA442" s="74" t="n"/>
      <c r="BB442" s="74" t="n"/>
      <c r="BC442" s="74" t="n"/>
      <c r="BD442" s="74" t="n"/>
      <c r="BE442" s="74" t="n"/>
      <c r="BF442" s="74" t="n"/>
      <c r="BG442" s="74" t="n"/>
      <c r="BH442" s="74" t="n"/>
      <c r="BI442" s="74" t="n"/>
      <c r="BJ442" s="74" t="n"/>
      <c r="BK442" s="74" t="n"/>
      <c r="BL442" s="74" t="n"/>
      <c r="BM442" s="74" t="n"/>
      <c r="BN442" s="74" t="n"/>
      <c r="BO442" s="74" t="n"/>
      <c r="BP442" s="74" t="n"/>
      <c r="BQ442" s="74" t="n"/>
      <c r="BR442" s="74" t="n"/>
      <c r="BS442" s="74" t="n"/>
      <c r="BT442" s="74" t="n"/>
      <c r="BU442" s="74" t="n"/>
      <c r="BV442" s="74" t="n"/>
      <c r="BW442" s="74" t="n"/>
      <c r="BX442" s="74" t="n"/>
      <c r="BY442" s="74" t="n"/>
      <c r="BZ442" s="74" t="n"/>
      <c r="CA442" s="74" t="n"/>
      <c r="CB442" s="74" t="n"/>
      <c r="CC442" s="74" t="n"/>
      <c r="CD442" s="74" t="n"/>
      <c r="CE442" s="74" t="n"/>
      <c r="CF442" s="74" t="n"/>
      <c r="CG442" s="74" t="n"/>
      <c r="CH442" s="74" t="n"/>
      <c r="CI442" s="74" t="n"/>
      <c r="CJ442" s="74" t="n"/>
      <c r="CK442" s="74" t="n"/>
      <c r="CL442" s="74" t="n"/>
      <c r="CM442" s="74" t="n"/>
      <c r="CN442" s="74" t="n"/>
      <c r="CO442" s="74" t="n"/>
      <c r="CP442" s="74" t="n"/>
      <c r="CQ442" s="74" t="n"/>
      <c r="CR442" s="74" t="n"/>
      <c r="CS442" s="74" t="n"/>
      <c r="CT442" s="74" t="n"/>
      <c r="CU442" s="74" t="n"/>
      <c r="CV442" s="74" t="n"/>
      <c r="CW442" s="74" t="n"/>
      <c r="CX442" s="74" t="n"/>
      <c r="CY442" s="74" t="n"/>
      <c r="CZ442" s="74" t="n"/>
      <c r="DA442" s="74" t="n"/>
      <c r="DB442" s="74" t="n"/>
      <c r="DC442" s="74" t="inlineStr">
        <is>
          <t>IRIS2521</t>
        </is>
      </c>
      <c r="DD442" s="74" t="inlineStr">
        <is>
          <t>Employee</t>
        </is>
      </c>
      <c r="DE442" s="74" t="inlineStr">
        <is>
          <t>Active</t>
        </is>
      </c>
      <c r="DF442" s="74" t="inlineStr">
        <is>
          <t>Prasad Gavhane</t>
        </is>
      </c>
      <c r="DG442" s="164" t="n">
        <v>46128</v>
      </c>
      <c r="DH442" s="74" t="inlineStr">
        <is>
          <t>Lead Software Engineer</t>
        </is>
      </c>
      <c r="DI442" s="74" t="inlineStr">
        <is>
          <t>Engineering &amp; Development</t>
        </is>
      </c>
      <c r="DJ442" s="74" t="inlineStr">
        <is>
          <t>Backend Engineering · Java</t>
        </is>
      </c>
      <c r="DK442" s="74" t="inlineStr">
        <is>
          <t>Lead Software Engineer</t>
        </is>
      </c>
      <c r="DL442" s="74" t="inlineStr">
        <is>
          <t>L5 – Lead · IC</t>
        </is>
      </c>
      <c r="DM442" s="74" t="inlineStr">
        <is>
          <t>B.E</t>
        </is>
      </c>
      <c r="DN442" s="74" t="inlineStr">
        <is>
          <t>Izharuddin Shaikh</t>
        </is>
      </c>
      <c r="DO442" s="74" t="inlineStr">
        <is>
          <t>N-3</t>
        </is>
      </c>
      <c r="DP442" s="74" t="inlineStr">
        <is>
          <t>Individual Contributor</t>
        </is>
      </c>
      <c r="DQ442" s="74" t="inlineStr">
        <is>
          <t>11 years, 6 months, 0 days</t>
        </is>
      </c>
      <c r="DR442" s="74" t="inlineStr">
        <is>
          <t>0 years, 2 months, 4 days</t>
        </is>
      </c>
      <c r="DS442" s="74" t="inlineStr">
        <is>
          <t>11 years, 8 months, 4 days</t>
        </is>
      </c>
      <c r="DT442" s="74" t="n"/>
      <c r="DU442" s="74" t="inlineStr">
        <is>
          <t>Suptech</t>
        </is>
      </c>
      <c r="DV442" s="74" t="inlineStr">
        <is>
          <t>iFile</t>
        </is>
      </c>
      <c r="DW442" s="74" t="inlineStr">
        <is>
          <t>Technology</t>
        </is>
      </c>
      <c r="DX442" s="74" t="inlineStr">
        <is>
          <t>Development</t>
        </is>
      </c>
      <c r="DY442" s="74" t="inlineStr">
        <is>
          <t>Yes</t>
        </is>
      </c>
      <c r="DZ442" s="74" t="inlineStr">
        <is>
          <t>Product/Project</t>
        </is>
      </c>
      <c r="EA442" s="74" t="inlineStr">
        <is>
          <t>Java</t>
        </is>
      </c>
      <c r="EB442" s="74" t="inlineStr">
        <is>
          <t>Technical - Developer</t>
        </is>
      </c>
      <c r="EC442" s="74" t="inlineStr">
        <is>
          <t>Work From Office - Turbhe</t>
        </is>
      </c>
      <c r="ED442" s="74" t="n"/>
      <c r="EE44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4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EG442" s="74" t="n">
        <v>4</v>
      </c>
      <c r="EH442" s="74" t="n"/>
      <c r="EI442" s="74" t="inlineStr">
        <is>
          <t>Lead Software Engineer</t>
        </is>
      </c>
      <c r="EJ442" s="74" t="inlineStr">
        <is>
          <t>Can plan role of Technical Lead</t>
        </is>
      </c>
      <c r="EK442" s="74" t="n">
        <v>4</v>
      </c>
      <c r="EL442" s="74" t="inlineStr">
        <is>
          <t>High</t>
        </is>
      </c>
      <c r="EM442" s="74" t="inlineStr">
        <is>
          <t>Trusted Professional</t>
        </is>
      </c>
      <c r="EN442" s="74" t="inlineStr">
        <is>
          <t>Yes</t>
        </is>
      </c>
      <c r="EO442" s="74" t="inlineStr">
        <is>
          <t>Yes</t>
        </is>
      </c>
      <c r="EP442" s="74" t="inlineStr">
        <is>
          <t>Yes</t>
        </is>
      </c>
      <c r="EQ442" s="74" t="n"/>
      <c r="ER442" s="74" t="inlineStr">
        <is>
          <t>Advanced Java; secure coding &amp; code-quality practices; unit/automated testing; system design fundamentals</t>
        </is>
      </c>
      <c r="ES442" s="74" t="inlineStr">
        <is>
          <t>Transition to leadership: people management &amp; delegation, mentoring/coaching, project ownership &amp; stakeholder management, prioritisation under ambiguity, presentation &amp; influence skills</t>
        </is>
      </c>
      <c r="ET442" s="74" t="n"/>
      <c r="EU442" s="74" t="n"/>
      <c r="EV442" s="130" t="n"/>
      <c r="EW442" s="131" t="n"/>
      <c r="EX442" s="131" t="n"/>
      <c r="EY442" s="131" t="n"/>
      <c r="EZ442" s="131" t="n"/>
      <c r="FA442" s="131" t="n"/>
      <c r="FB442" s="131" t="n"/>
      <c r="FC442" s="131" t="n"/>
    </row>
    <row r="443" ht="250" customHeight="1">
      <c r="A443" s="109" t="inlineStr">
        <is>
          <t>Mapped</t>
        </is>
      </c>
      <c r="B443" s="109" t="inlineStr">
        <is>
          <t>iFile</t>
        </is>
      </c>
      <c r="C443" s="110" t="inlineStr">
        <is>
          <t>IRIS1804</t>
        </is>
      </c>
      <c r="D443" s="110" t="inlineStr">
        <is>
          <t>Sagar Jadhav</t>
        </is>
      </c>
      <c r="E443" s="110" t="inlineStr">
        <is>
          <t>Technology</t>
        </is>
      </c>
      <c r="F443" s="162" t="inlineStr">
        <is>
          <t>Lead Software Engineer</t>
        </is>
      </c>
      <c r="G443" s="162" t="inlineStr">
        <is>
          <t>Engineering Manager</t>
        </is>
      </c>
      <c r="H443" s="162" t="inlineStr">
        <is>
          <t>L5 – Lead · IC</t>
        </is>
      </c>
      <c r="I443" s="162" t="inlineStr">
        <is>
          <t>B2</t>
        </is>
      </c>
      <c r="J443" s="165" t="inlineStr">
        <is>
          <t>▼ Down · protected</t>
        </is>
      </c>
      <c r="K443" s="110" t="inlineStr">
        <is>
          <t>Engineering &amp; Development</t>
        </is>
      </c>
      <c r="L443" s="110" t="inlineStr">
        <is>
          <t>Full-Stack Development</t>
        </is>
      </c>
      <c r="M443" s="110" t="n"/>
      <c r="N443" s="110" t="n">
        <v>20</v>
      </c>
      <c r="O443" s="109" t="inlineStr">
        <is>
          <t>P4 / M3</t>
        </is>
      </c>
      <c r="P443" s="110" t="inlineStr">
        <is>
          <t>Senior / Manager</t>
        </is>
      </c>
      <c r="Q443" s="110" t="inlineStr">
        <is>
          <t>4–5</t>
        </is>
      </c>
      <c r="R443" s="110" t="inlineStr">
        <is>
          <t>6–9 yrs</t>
        </is>
      </c>
      <c r="S443" s="110" t="inlineStr">
        <is>
          <t>7–10 · 6–11</t>
        </is>
      </c>
      <c r="T443" s="110" t="inlineStr">
        <is>
          <t>Manager</t>
        </is>
      </c>
      <c r="U443" s="110" t="inlineStr">
        <is>
          <t>Workiva: Senior SE · Broadridge India: Lead SE · Nasdaq / AxiomSL: Senior SE · Salesforce: SMTS · Atlassian: P50 Senior · 6–12 yrs · Freshworks: Lead SE</t>
        </is>
      </c>
      <c r="V443" s="110" t="inlineStr">
        <is>
          <t>SFIA 9 · software development, programming; OWASP secure coding; cloud vendor certifications</t>
        </is>
      </c>
      <c r="W443" s="110" t="inlineStr">
        <is>
          <t>Core 3 · Future 3 · Functional 4 · Leadership 3</t>
        </is>
      </c>
      <c r="X443" s="73" t="n">
        <v>159</v>
      </c>
      <c r="Y443" s="74" t="inlineStr">
        <is>
          <t>IRIS1804</t>
        </is>
      </c>
      <c r="Z443" s="74" t="inlineStr">
        <is>
          <t>Employee</t>
        </is>
      </c>
      <c r="AA443" s="74" t="inlineStr">
        <is>
          <t>Active</t>
        </is>
      </c>
      <c r="AB443" s="74" t="inlineStr">
        <is>
          <t>Sagar Jadhav</t>
        </is>
      </c>
      <c r="AC443" s="164" t="n">
        <v>43703</v>
      </c>
      <c r="AD443" s="74" t="inlineStr">
        <is>
          <t>Lead Software Engineer</t>
        </is>
      </c>
      <c r="AE443" s="74" t="inlineStr">
        <is>
          <t>B.E</t>
        </is>
      </c>
      <c r="AF443" s="74" t="inlineStr">
        <is>
          <t>Suman Kumar</t>
        </is>
      </c>
      <c r="AG443" s="74" t="inlineStr">
        <is>
          <t>N-2</t>
        </is>
      </c>
      <c r="AH443" s="74" t="inlineStr">
        <is>
          <t>Manager</t>
        </is>
      </c>
      <c r="AI443" s="74" t="inlineStr">
        <is>
          <t>6 years, 0 months, 0 days</t>
        </is>
      </c>
      <c r="AJ443" s="74" t="inlineStr">
        <is>
          <t>6 years, 11 months, 30 days</t>
        </is>
      </c>
      <c r="AK443" s="74" t="inlineStr">
        <is>
          <t>Suptech</t>
        </is>
      </c>
      <c r="AL443" s="74" t="inlineStr">
        <is>
          <t>iFile</t>
        </is>
      </c>
      <c r="AM443" s="74" t="inlineStr">
        <is>
          <t>Technology</t>
        </is>
      </c>
      <c r="AN443" s="74" t="inlineStr">
        <is>
          <t>Development</t>
        </is>
      </c>
      <c r="AO443" s="74" t="inlineStr">
        <is>
          <t>Yes</t>
        </is>
      </c>
      <c r="AP443" s="74" t="inlineStr">
        <is>
          <t>Product/Project</t>
        </is>
      </c>
      <c r="AQ443" s="74" t="inlineStr">
        <is>
          <t>Java</t>
        </is>
      </c>
      <c r="AR443" s="74" t="inlineStr">
        <is>
          <t>Technical - Developer</t>
        </is>
      </c>
      <c r="AS443" s="74" t="n">
        <v>20</v>
      </c>
      <c r="AT443" s="74" t="inlineStr">
        <is>
          <t>Covered</t>
        </is>
      </c>
      <c r="AU443" s="74" t="n"/>
      <c r="AV443" s="74" t="n"/>
      <c r="AW443" s="74" t="n"/>
      <c r="AX443" s="74" t="n"/>
      <c r="AY443" s="74" t="n"/>
      <c r="AZ443" s="74" t="n"/>
      <c r="BA443" s="74" t="n"/>
      <c r="BB443" s="74" t="n"/>
      <c r="BC443" s="74" t="n"/>
      <c r="BD443" s="74" t="n"/>
      <c r="BE443" s="74" t="n"/>
      <c r="BF443" s="74" t="n"/>
      <c r="BG443" s="74" t="n"/>
      <c r="BH443" s="74" t="n"/>
      <c r="BI443" s="74" t="n"/>
      <c r="BJ443" s="74" t="n"/>
      <c r="BK443" s="74" t="n"/>
      <c r="BL443" s="74" t="n"/>
      <c r="BM443" s="74" t="n"/>
      <c r="BN443" s="74" t="n"/>
      <c r="BO443" s="74" t="n"/>
      <c r="BP443" s="74" t="n"/>
      <c r="BQ443" s="74" t="n"/>
      <c r="BR443" s="74" t="n"/>
      <c r="BS443" s="74" t="n"/>
      <c r="BT443" s="74" t="n"/>
      <c r="BU443" s="74" t="n"/>
      <c r="BV443" s="74" t="n"/>
      <c r="BW443" s="74" t="n"/>
      <c r="BX443" s="74" t="n"/>
      <c r="BY443" s="74" t="n"/>
      <c r="BZ443" s="74" t="n"/>
      <c r="CA443" s="74" t="n"/>
      <c r="CB443" s="74" t="n"/>
      <c r="CC443" s="74" t="n"/>
      <c r="CD443" s="74" t="n"/>
      <c r="CE443" s="74" t="n"/>
      <c r="CF443" s="74" t="n"/>
      <c r="CG443" s="74" t="n"/>
      <c r="CH443" s="74" t="n"/>
      <c r="CI443" s="74" t="n"/>
      <c r="CJ443" s="74" t="n"/>
      <c r="CK443" s="74" t="n"/>
      <c r="CL443" s="74" t="n"/>
      <c r="CM443" s="74" t="n"/>
      <c r="CN443" s="74" t="n"/>
      <c r="CO443" s="74" t="n"/>
      <c r="CP443" s="74" t="n"/>
      <c r="CQ443" s="74" t="n"/>
      <c r="CR443" s="74" t="n"/>
      <c r="CS443" s="74" t="n"/>
      <c r="CT443" s="74" t="n"/>
      <c r="CU443" s="74" t="n"/>
      <c r="CV443" s="74" t="n"/>
      <c r="CW443" s="74" t="n"/>
      <c r="CX443" s="74" t="n"/>
      <c r="CY443" s="74" t="n"/>
      <c r="CZ443" s="74" t="n"/>
      <c r="DA443" s="74" t="n"/>
      <c r="DB443" s="74" t="n"/>
      <c r="DC443" s="74" t="inlineStr">
        <is>
          <t>IRIS1804</t>
        </is>
      </c>
      <c r="DD443" s="74" t="inlineStr">
        <is>
          <t>Employee</t>
        </is>
      </c>
      <c r="DE443" s="74" t="inlineStr">
        <is>
          <t>Active</t>
        </is>
      </c>
      <c r="DF443" s="74" t="inlineStr">
        <is>
          <t>Sagar Jadhav</t>
        </is>
      </c>
      <c r="DG443" s="164" t="n">
        <v>43703</v>
      </c>
      <c r="DH443" s="74" t="inlineStr">
        <is>
          <t>Lead Software Engineer</t>
        </is>
      </c>
      <c r="DI443" s="74" t="inlineStr">
        <is>
          <t>Engineering &amp; Development</t>
        </is>
      </c>
      <c r="DJ443" s="74" t="inlineStr">
        <is>
          <t>Backend Engineering · Java</t>
        </is>
      </c>
      <c r="DK443" s="74" t="inlineStr">
        <is>
          <t>Lead Software Engineer</t>
        </is>
      </c>
      <c r="DL443" s="74" t="inlineStr">
        <is>
          <t>L5 – Lead · IC</t>
        </is>
      </c>
      <c r="DM443" s="74" t="inlineStr">
        <is>
          <t>B.E</t>
        </is>
      </c>
      <c r="DN443" s="74" t="inlineStr">
        <is>
          <t>Suman Kumar</t>
        </is>
      </c>
      <c r="DO443" s="74" t="inlineStr">
        <is>
          <t>N-3</t>
        </is>
      </c>
      <c r="DP443" s="74" t="inlineStr">
        <is>
          <t>Manager</t>
        </is>
      </c>
      <c r="DQ443" s="74" t="inlineStr">
        <is>
          <t>6 years, 0 months, 0 days</t>
        </is>
      </c>
      <c r="DR443" s="74" t="inlineStr">
        <is>
          <t>6 years, 9 months, 25 days</t>
        </is>
      </c>
      <c r="DS443" s="74" t="inlineStr">
        <is>
          <t>12 years, 9 months, 25 days</t>
        </is>
      </c>
      <c r="DT443" s="74" t="n">
        <v>6.81849315068493</v>
      </c>
      <c r="DU443" s="74" t="inlineStr">
        <is>
          <t>Suptech</t>
        </is>
      </c>
      <c r="DV443" s="74" t="inlineStr">
        <is>
          <t>iFile</t>
        </is>
      </c>
      <c r="DW443" s="74" t="inlineStr">
        <is>
          <t>Technology</t>
        </is>
      </c>
      <c r="DX443" s="74" t="inlineStr">
        <is>
          <t>Development</t>
        </is>
      </c>
      <c r="DY443" s="74" t="inlineStr">
        <is>
          <t>Yes</t>
        </is>
      </c>
      <c r="DZ443" s="74" t="inlineStr">
        <is>
          <t>Product/Project</t>
        </is>
      </c>
      <c r="EA443" s="74" t="inlineStr">
        <is>
          <t>Java</t>
        </is>
      </c>
      <c r="EB443" s="74" t="inlineStr">
        <is>
          <t>Technical - Developer</t>
        </is>
      </c>
      <c r="EC443" s="74" t="inlineStr">
        <is>
          <t>Work From Office - Turbhe</t>
        </is>
      </c>
      <c r="ED443" s="74"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EE443"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EF443" s="74" t="inlineStr">
        <is>
          <t>Q1: Deliver team release roadmap on schedule: &gt;=90% of committed releases on time
Q1: Keep team sprint velocity stable and defect leakage &lt;=5%
Q1: Drive production stability: critical incidents resolved within SLA &gt;=95%</t>
        </is>
      </c>
      <c r="EG443" s="74" t="n">
        <v>4</v>
      </c>
      <c r="EH443" s="164" t="n">
        <v>46113</v>
      </c>
      <c r="EI443" s="74" t="inlineStr">
        <is>
          <t>Lead Software Engineer</t>
        </is>
      </c>
      <c r="EJ443" s="74" t="inlineStr">
        <is>
          <t>No</t>
        </is>
      </c>
      <c r="EK443" s="74" t="n">
        <v>4</v>
      </c>
      <c r="EL443" s="74" t="inlineStr">
        <is>
          <t>High</t>
        </is>
      </c>
      <c r="EM443" s="74" t="inlineStr">
        <is>
          <t>High Impact / Growth Talent</t>
        </is>
      </c>
      <c r="EN443" s="74" t="inlineStr">
        <is>
          <t>No</t>
        </is>
      </c>
      <c r="EO443" s="74" t="inlineStr">
        <is>
          <t>No</t>
        </is>
      </c>
      <c r="EP443" s="74" t="inlineStr">
        <is>
          <t>Yes</t>
        </is>
      </c>
      <c r="EQ443" s="74" t="n"/>
      <c r="ER443" s="74" t="inlineStr">
        <is>
          <t>Architecture &amp; Scalability/Spring AI/System Design &amp; Pattern</t>
        </is>
      </c>
      <c r="ES443" s="74" t="n"/>
      <c r="ET443" s="74" t="n"/>
      <c r="EU443" s="74" t="n"/>
      <c r="EV443" s="130" t="n"/>
      <c r="EW443" s="131" t="n"/>
      <c r="EX443" s="131" t="n"/>
      <c r="EY443" s="131" t="n"/>
      <c r="EZ443" s="131" t="n"/>
      <c r="FA443" s="131" t="n"/>
      <c r="FB443" s="131" t="n"/>
      <c r="FC443" s="131" t="n"/>
    </row>
    <row r="444" ht="250" customHeight="1">
      <c r="A444" s="109" t="inlineStr">
        <is>
          <t>Mapped</t>
        </is>
      </c>
      <c r="B444" s="109" t="inlineStr">
        <is>
          <t>iFile</t>
        </is>
      </c>
      <c r="C444" s="110" t="inlineStr">
        <is>
          <t>IRIS2296</t>
        </is>
      </c>
      <c r="D444" s="110" t="inlineStr">
        <is>
          <t>Deepa Vaman Shinde</t>
        </is>
      </c>
      <c r="E444" s="110" t="inlineStr">
        <is>
          <t>Technology</t>
        </is>
      </c>
      <c r="F444" s="110" t="inlineStr">
        <is>
          <t>Project Manager</t>
        </is>
      </c>
      <c r="G444" s="110" t="inlineStr">
        <is>
          <t>Project Manager</t>
        </is>
      </c>
      <c r="H444" s="110" t="inlineStr">
        <is>
          <t>L5 – Manager</t>
        </is>
      </c>
      <c r="I444" s="110" t="inlineStr">
        <is>
          <t>B2</t>
        </is>
      </c>
      <c r="J444" s="110" t="inlineStr">
        <is>
          <t>• Same level</t>
        </is>
      </c>
      <c r="K444" s="110" t="inlineStr">
        <is>
          <t>Project &amp; Program Management</t>
        </is>
      </c>
      <c r="L444" s="110" t="inlineStr">
        <is>
          <t>Project &amp; Program Delivery</t>
        </is>
      </c>
      <c r="M444" s="110" t="n"/>
      <c r="N444" s="110" t="n">
        <v>20</v>
      </c>
      <c r="O444" s="109" t="inlineStr">
        <is>
          <t>P4 / M3</t>
        </is>
      </c>
      <c r="P444" s="110" t="inlineStr">
        <is>
          <t>Senior / Manager</t>
        </is>
      </c>
      <c r="Q444" s="110" t="inlineStr">
        <is>
          <t>4–5</t>
        </is>
      </c>
      <c r="R444" s="110" t="inlineStr">
        <is>
          <t>6–9 yrs</t>
        </is>
      </c>
      <c r="S444" s="110" t="inlineStr">
        <is>
          <t>7–10 · 6–11</t>
        </is>
      </c>
      <c r="T444" s="110" t="inlineStr">
        <is>
          <t>Senior Project / Program Manager</t>
        </is>
      </c>
      <c r="U444" s="110" t="inlineStr">
        <is>
          <t>IRIS Vs Competitor Benchmark — PMI pathway + SaaS delivery ladder: Senior PM</t>
        </is>
      </c>
      <c r="V444" s="110" t="inlineStr">
        <is>
          <t>PMI PMBOK and Talent Triangle; CAPM · entry → PMP → PgMP; Scrum / SAFe</t>
        </is>
      </c>
      <c r="W444" s="110" t="inlineStr">
        <is>
          <t>Core 3 · Future 3 · Functional 4 · Leadership 2</t>
        </is>
      </c>
      <c r="X444" s="73" t="n">
        <v>335</v>
      </c>
      <c r="Y444" s="74" t="inlineStr">
        <is>
          <t>IRIS2296</t>
        </is>
      </c>
      <c r="Z444" s="74" t="inlineStr">
        <is>
          <t>Employee</t>
        </is>
      </c>
      <c r="AA444" s="74" t="inlineStr">
        <is>
          <t>Active</t>
        </is>
      </c>
      <c r="AB444" s="74" t="inlineStr">
        <is>
          <t>Deepa Vaman Shinde</t>
        </is>
      </c>
      <c r="AC444" s="164" t="n">
        <v>45495</v>
      </c>
      <c r="AD444" s="74" t="inlineStr">
        <is>
          <t>Project Manager</t>
        </is>
      </c>
      <c r="AE444" s="74" t="inlineStr">
        <is>
          <t>B.E</t>
        </is>
      </c>
      <c r="AF444" s="74" t="inlineStr">
        <is>
          <t>Pradip Dey</t>
        </is>
      </c>
      <c r="AG444" s="74" t="inlineStr">
        <is>
          <t>N-3</t>
        </is>
      </c>
      <c r="AH444" s="74" t="inlineStr">
        <is>
          <t>Individual Contributor</t>
        </is>
      </c>
      <c r="AI444" s="74" t="inlineStr">
        <is>
          <t>12 years, 6 months, 0 days</t>
        </is>
      </c>
      <c r="AJ444" s="74" t="inlineStr">
        <is>
          <t>2 years, 1 months, 3 days</t>
        </is>
      </c>
      <c r="AK444" s="74" t="inlineStr">
        <is>
          <t>Suptech</t>
        </is>
      </c>
      <c r="AL444" s="74" t="inlineStr">
        <is>
          <t>iFile</t>
        </is>
      </c>
      <c r="AM444" s="74" t="inlineStr">
        <is>
          <t>Technology</t>
        </is>
      </c>
      <c r="AN444" s="74" t="inlineStr">
        <is>
          <t>Project Management</t>
        </is>
      </c>
      <c r="AO444" s="74" t="inlineStr">
        <is>
          <t>No</t>
        </is>
      </c>
      <c r="AP444" s="74" t="inlineStr">
        <is>
          <t>Product/Project</t>
        </is>
      </c>
      <c r="AQ444" s="74" t="inlineStr">
        <is>
          <t>Project Management</t>
        </is>
      </c>
      <c r="AR444" s="74" t="inlineStr">
        <is>
          <t>Technical · BA, PM and QA</t>
        </is>
      </c>
      <c r="AS444" s="74" t="n">
        <v>20</v>
      </c>
      <c r="AT444" s="74" t="inlineStr">
        <is>
          <t>Covered</t>
        </is>
      </c>
      <c r="AU444" s="74" t="n"/>
      <c r="AV444" s="74" t="n"/>
      <c r="AW444" s="74" t="n"/>
      <c r="AX444" s="74" t="n"/>
      <c r="AY444" s="74" t="n"/>
      <c r="AZ444" s="74" t="n"/>
      <c r="BA444" s="74" t="n"/>
      <c r="BB444" s="74" t="n"/>
      <c r="BC444" s="74" t="n"/>
      <c r="BD444" s="74" t="n"/>
      <c r="BE444" s="74" t="n"/>
      <c r="BF444" s="74" t="n"/>
      <c r="BG444" s="74" t="n"/>
      <c r="BH444" s="74" t="n"/>
      <c r="BI444" s="74" t="n"/>
      <c r="BJ444" s="74" t="n"/>
      <c r="BK444" s="74" t="n"/>
      <c r="BL444" s="74" t="n"/>
      <c r="BM444" s="74" t="n"/>
      <c r="BN444" s="74" t="n"/>
      <c r="BO444" s="74" t="n"/>
      <c r="BP444" s="74" t="n"/>
      <c r="BQ444" s="74" t="n"/>
      <c r="BR444" s="74" t="n"/>
      <c r="BS444" s="74" t="n"/>
      <c r="BT444" s="74" t="n"/>
      <c r="BU444" s="74" t="n"/>
      <c r="BV444" s="74" t="n"/>
      <c r="BW444" s="74" t="n"/>
      <c r="BX444" s="74" t="n"/>
      <c r="BY444" s="74" t="n"/>
      <c r="BZ444" s="74" t="n"/>
      <c r="CA444" s="74" t="n"/>
      <c r="CB444" s="74" t="n"/>
      <c r="CC444" s="74" t="n"/>
      <c r="CD444" s="74" t="n"/>
      <c r="CE444" s="74" t="n"/>
      <c r="CF444" s="74" t="n"/>
      <c r="CG444" s="74" t="n"/>
      <c r="CH444" s="74" t="n"/>
      <c r="CI444" s="74" t="n"/>
      <c r="CJ444" s="74" t="n"/>
      <c r="CK444" s="74" t="n"/>
      <c r="CL444" s="74" t="n"/>
      <c r="CM444" s="74" t="n"/>
      <c r="CN444" s="74" t="n"/>
      <c r="CO444" s="74" t="n"/>
      <c r="CP444" s="74" t="n"/>
      <c r="CQ444" s="74" t="n"/>
      <c r="CR444" s="74" t="n"/>
      <c r="CS444" s="74" t="n"/>
      <c r="CT444" s="74" t="n"/>
      <c r="CU444" s="74" t="n"/>
      <c r="CV444" s="74" t="n"/>
      <c r="CW444" s="74" t="n"/>
      <c r="CX444" s="74" t="n"/>
      <c r="CY444" s="74" t="n"/>
      <c r="CZ444" s="74" t="n"/>
      <c r="DA444" s="74" t="n"/>
      <c r="DB444" s="74" t="n"/>
      <c r="DC444" s="74" t="inlineStr">
        <is>
          <t>IRIS2296</t>
        </is>
      </c>
      <c r="DD444" s="74" t="inlineStr">
        <is>
          <t>Employee</t>
        </is>
      </c>
      <c r="DE444" s="74" t="inlineStr">
        <is>
          <t>Active</t>
        </is>
      </c>
      <c r="DF444" s="74" t="inlineStr">
        <is>
          <t>Deepa Vaman Shinde</t>
        </is>
      </c>
      <c r="DG444" s="164" t="n">
        <v>45495</v>
      </c>
      <c r="DH444" s="74" t="inlineStr">
        <is>
          <t>Project Manager</t>
        </is>
      </c>
      <c r="DI444" s="74" t="inlineStr">
        <is>
          <t>Project &amp; Program Management</t>
        </is>
      </c>
      <c r="DJ444" s="74" t="inlineStr">
        <is>
          <t>Project Management</t>
        </is>
      </c>
      <c r="DK444" s="74" t="inlineStr">
        <is>
          <t>Project Manager</t>
        </is>
      </c>
      <c r="DL444" s="74" t="inlineStr">
        <is>
          <t>L5 – Manager</t>
        </is>
      </c>
      <c r="DM444" s="74" t="inlineStr">
        <is>
          <t>B.E</t>
        </is>
      </c>
      <c r="DN444" s="74" t="inlineStr">
        <is>
          <t>Pradip Dey</t>
        </is>
      </c>
      <c r="DO444" s="74" t="inlineStr">
        <is>
          <t>N-2</t>
        </is>
      </c>
      <c r="DP444" s="74" t="inlineStr">
        <is>
          <t>Individual Contributor</t>
        </is>
      </c>
      <c r="DQ444" s="74" t="inlineStr">
        <is>
          <t>12 years, 6 months, 0 days</t>
        </is>
      </c>
      <c r="DR444" s="74" t="inlineStr">
        <is>
          <t>1 years, 10 months, 29 days</t>
        </is>
      </c>
      <c r="DS444" s="74" t="inlineStr">
        <is>
          <t>14 years, 4 months, 29 days</t>
        </is>
      </c>
      <c r="DT444" s="74" t="n"/>
      <c r="DU444" s="74" t="inlineStr">
        <is>
          <t>Suptech</t>
        </is>
      </c>
      <c r="DV444" s="74" t="inlineStr">
        <is>
          <t>iFile</t>
        </is>
      </c>
      <c r="DW444" s="74" t="inlineStr">
        <is>
          <t>Technology</t>
        </is>
      </c>
      <c r="DX444" s="74" t="inlineStr">
        <is>
          <t>Project Management</t>
        </is>
      </c>
      <c r="DY444" s="74" t="inlineStr">
        <is>
          <t>No</t>
        </is>
      </c>
      <c r="DZ444" s="74" t="inlineStr">
        <is>
          <t>Product/Project</t>
        </is>
      </c>
      <c r="EA444" s="74" t="inlineStr">
        <is>
          <t>Project Management</t>
        </is>
      </c>
      <c r="EB444" s="74" t="inlineStr">
        <is>
          <t>Technical · BA, PM and QA</t>
        </is>
      </c>
      <c r="EC444" s="74" t="inlineStr">
        <is>
          <t>Hybrid</t>
        </is>
      </c>
      <c r="ED444" s="74" t="n"/>
      <c r="EE444" s="74"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EF444" s="74" t="inlineStr">
        <is>
          <t>QFCRA project mgmt as per scope, schedule and cost
Operational support for the accounts - QSE
Process improvements
PMP completion
Digital way of working and measurement of metrics through the tools for the entire team</t>
        </is>
      </c>
      <c r="EG444" s="74" t="inlineStr">
        <is>
          <t>Meets Expectations</t>
        </is>
      </c>
      <c r="EH444" s="164" t="n">
        <v>45931</v>
      </c>
      <c r="EI444" s="74" t="inlineStr">
        <is>
          <t>Project Manager</t>
        </is>
      </c>
      <c r="EJ444" s="74" t="n"/>
      <c r="EK444" s="74" t="n">
        <v>3</v>
      </c>
      <c r="EL444" s="74" t="inlineStr">
        <is>
          <t>Medium</t>
        </is>
      </c>
      <c r="EM444" s="74" t="inlineStr">
        <is>
          <t>Reliable Specialist</t>
        </is>
      </c>
      <c r="EN444" s="74" t="n"/>
      <c r="EO444" s="74" t="inlineStr">
        <is>
          <t>N</t>
        </is>
      </c>
      <c r="EP444" s="74" t="inlineStr">
        <is>
          <t>N</t>
        </is>
      </c>
      <c r="EQ444" s="74" t="n"/>
      <c r="ER444" s="74" t="inlineStr">
        <is>
          <t>SupTech Domain, Agile Scrum</t>
        </is>
      </c>
      <c r="ES444" s="74" t="n"/>
      <c r="ET444" s="74" t="inlineStr">
        <is>
          <t>QCB,QFCRA,SSM,ACRA,JCM,ADX/DFM</t>
        </is>
      </c>
      <c r="EU444" s="74" t="n"/>
      <c r="EV444" s="130" t="n"/>
      <c r="EW444" s="131" t="n"/>
      <c r="EX444" s="131" t="n"/>
      <c r="EY444" s="131" t="n"/>
      <c r="EZ444" s="131" t="n"/>
      <c r="FA444" s="131" t="n"/>
      <c r="FB444" s="131" t="n"/>
      <c r="FC444" s="131" t="n"/>
    </row>
    <row r="445" ht="250" customHeight="1">
      <c r="A445" s="109" t="inlineStr">
        <is>
          <t>Mapped</t>
        </is>
      </c>
      <c r="B445" s="109" t="inlineStr">
        <is>
          <t>iFile</t>
        </is>
      </c>
      <c r="C445" s="110" t="inlineStr">
        <is>
          <t>IRIS2366</t>
        </is>
      </c>
      <c r="D445" s="110" t="inlineStr">
        <is>
          <t>Jailesh Bhadra</t>
        </is>
      </c>
      <c r="E445" s="110" t="inlineStr">
        <is>
          <t>Technology</t>
        </is>
      </c>
      <c r="F445" s="110" t="inlineStr">
        <is>
          <t>Project Manager</t>
        </is>
      </c>
      <c r="G445" s="110" t="inlineStr">
        <is>
          <t>Project Manager</t>
        </is>
      </c>
      <c r="H445" s="110" t="inlineStr">
        <is>
          <t>L5 – Manager</t>
        </is>
      </c>
      <c r="I445" s="110" t="inlineStr">
        <is>
          <t>B2</t>
        </is>
      </c>
      <c r="J445" s="110" t="inlineStr">
        <is>
          <t>• Same level</t>
        </is>
      </c>
      <c r="K445" s="110" t="inlineStr">
        <is>
          <t>Project &amp; Program Management</t>
        </is>
      </c>
      <c r="L445" s="110" t="inlineStr">
        <is>
          <t>Project &amp; Program Delivery</t>
        </is>
      </c>
      <c r="M445" s="110" t="n"/>
      <c r="N445" s="110" t="n">
        <v>20</v>
      </c>
      <c r="O445" s="109" t="inlineStr">
        <is>
          <t>P4 / M3</t>
        </is>
      </c>
      <c r="P445" s="110" t="inlineStr">
        <is>
          <t>Senior / Manager</t>
        </is>
      </c>
      <c r="Q445" s="110" t="inlineStr">
        <is>
          <t>4–5</t>
        </is>
      </c>
      <c r="R445" s="110" t="inlineStr">
        <is>
          <t>6–9 yrs</t>
        </is>
      </c>
      <c r="S445" s="110" t="inlineStr">
        <is>
          <t>7–10 · 6–11</t>
        </is>
      </c>
      <c r="T445" s="110" t="inlineStr">
        <is>
          <t>Manager</t>
        </is>
      </c>
      <c r="U445" s="110" t="inlineStr">
        <is>
          <t>IRIS Vs Competitor Benchmark — PMI pathway + SaaS delivery ladder: Senior PM</t>
        </is>
      </c>
      <c r="V445" s="110" t="inlineStr">
        <is>
          <t>PMI PMBOK and Talent Triangle; CAPM · entry → PMP → PgMP; Scrum / SAFe</t>
        </is>
      </c>
      <c r="W445" s="110" t="inlineStr">
        <is>
          <t>Core 3 · Future 3 · Functional 4 · Leadership 3</t>
        </is>
      </c>
      <c r="X445" s="73" t="n">
        <v>368</v>
      </c>
      <c r="Y445" s="74" t="inlineStr">
        <is>
          <t>IRIS2366</t>
        </is>
      </c>
      <c r="Z445" s="74" t="inlineStr">
        <is>
          <t>Employee</t>
        </is>
      </c>
      <c r="AA445" s="74" t="inlineStr">
        <is>
          <t>Active</t>
        </is>
      </c>
      <c r="AB445" s="74" t="inlineStr">
        <is>
          <t>Jailesh Bhadra</t>
        </is>
      </c>
      <c r="AC445" s="164" t="n">
        <v>45756</v>
      </c>
      <c r="AD445" s="74" t="inlineStr">
        <is>
          <t>Project Manager</t>
        </is>
      </c>
      <c r="AE445" s="74" t="inlineStr">
        <is>
          <t>B.E</t>
        </is>
      </c>
      <c r="AF445" s="74" t="inlineStr">
        <is>
          <t>Pradip Dey</t>
        </is>
      </c>
      <c r="AG445" s="74" t="inlineStr">
        <is>
          <t>N-3</t>
        </is>
      </c>
      <c r="AH445" s="74" t="inlineStr">
        <is>
          <t>Manager</t>
        </is>
      </c>
      <c r="AI445" s="74" t="inlineStr">
        <is>
          <t>10 years, 0 months, 00 days</t>
        </is>
      </c>
      <c r="AJ445" s="74" t="inlineStr">
        <is>
          <t>1 years, 4 months, 16 days</t>
        </is>
      </c>
      <c r="AK445" s="74" t="inlineStr">
        <is>
          <t>Suptech</t>
        </is>
      </c>
      <c r="AL445" s="74" t="inlineStr">
        <is>
          <t>iFile</t>
        </is>
      </c>
      <c r="AM445" s="74" t="inlineStr">
        <is>
          <t>Technology</t>
        </is>
      </c>
      <c r="AN445" s="74" t="inlineStr">
        <is>
          <t>Project Management</t>
        </is>
      </c>
      <c r="AO445" s="74" t="inlineStr">
        <is>
          <t>No</t>
        </is>
      </c>
      <c r="AP445" s="74" t="inlineStr">
        <is>
          <t>Product/Project</t>
        </is>
      </c>
      <c r="AQ445" s="74" t="inlineStr">
        <is>
          <t>Project Management</t>
        </is>
      </c>
      <c r="AR445" s="74" t="inlineStr">
        <is>
          <t>Technical · BA, PM and QA</t>
        </is>
      </c>
      <c r="AS445" s="74" t="n">
        <v>20</v>
      </c>
      <c r="AT445" s="74" t="inlineStr">
        <is>
          <t>Covered</t>
        </is>
      </c>
      <c r="AU445" s="74" t="n"/>
      <c r="AV445" s="74" t="n"/>
      <c r="AW445" s="74" t="n"/>
      <c r="AX445" s="74" t="n"/>
      <c r="AY445" s="74" t="n"/>
      <c r="AZ445" s="74" t="n"/>
      <c r="BA445" s="74" t="n"/>
      <c r="BB445" s="74" t="n"/>
      <c r="BC445" s="74" t="n"/>
      <c r="BD445" s="74" t="n"/>
      <c r="BE445" s="74" t="n"/>
      <c r="BF445" s="74" t="n"/>
      <c r="BG445" s="74" t="n"/>
      <c r="BH445" s="74" t="n"/>
      <c r="BI445" s="74" t="n"/>
      <c r="BJ445" s="74" t="n"/>
      <c r="BK445" s="74" t="n"/>
      <c r="BL445" s="74" t="n"/>
      <c r="BM445" s="74" t="n"/>
      <c r="BN445" s="74" t="n"/>
      <c r="BO445" s="74" t="n"/>
      <c r="BP445" s="74" t="n"/>
      <c r="BQ445" s="74" t="n"/>
      <c r="BR445" s="74" t="n"/>
      <c r="BS445" s="74" t="n"/>
      <c r="BT445" s="74" t="n"/>
      <c r="BU445" s="74" t="n"/>
      <c r="BV445" s="74" t="n"/>
      <c r="BW445" s="74" t="n"/>
      <c r="BX445" s="74" t="n"/>
      <c r="BY445" s="74" t="n"/>
      <c r="BZ445" s="74" t="n"/>
      <c r="CA445" s="74" t="n"/>
      <c r="CB445" s="74" t="n"/>
      <c r="CC445" s="74" t="n"/>
      <c r="CD445" s="74" t="n"/>
      <c r="CE445" s="74" t="n"/>
      <c r="CF445" s="74" t="n"/>
      <c r="CG445" s="74" t="n"/>
      <c r="CH445" s="74" t="n"/>
      <c r="CI445" s="74" t="n"/>
      <c r="CJ445" s="74" t="n"/>
      <c r="CK445" s="74" t="n"/>
      <c r="CL445" s="74" t="n"/>
      <c r="CM445" s="74" t="n"/>
      <c r="CN445" s="74" t="n"/>
      <c r="CO445" s="74" t="n"/>
      <c r="CP445" s="74" t="n"/>
      <c r="CQ445" s="74" t="n"/>
      <c r="CR445" s="74" t="n"/>
      <c r="CS445" s="74" t="n"/>
      <c r="CT445" s="74" t="n"/>
      <c r="CU445" s="74" t="n"/>
      <c r="CV445" s="74" t="n"/>
      <c r="CW445" s="74" t="n"/>
      <c r="CX445" s="74" t="n"/>
      <c r="CY445" s="74" t="n"/>
      <c r="CZ445" s="74" t="n"/>
      <c r="DA445" s="74" t="n"/>
      <c r="DB445" s="74" t="n"/>
      <c r="DC445" s="74" t="inlineStr">
        <is>
          <t>IRIS2366</t>
        </is>
      </c>
      <c r="DD445" s="74" t="inlineStr">
        <is>
          <t>Employee</t>
        </is>
      </c>
      <c r="DE445" s="74" t="inlineStr">
        <is>
          <t>Active</t>
        </is>
      </c>
      <c r="DF445" s="74" t="inlineStr">
        <is>
          <t>Jailesh Bhadra</t>
        </is>
      </c>
      <c r="DG445" s="164" t="n">
        <v>45756</v>
      </c>
      <c r="DH445" s="74" t="inlineStr">
        <is>
          <t>Project Manager</t>
        </is>
      </c>
      <c r="DI445" s="74" t="inlineStr">
        <is>
          <t>Project &amp; Program Management</t>
        </is>
      </c>
      <c r="DJ445" s="74" t="inlineStr">
        <is>
          <t>Project Management</t>
        </is>
      </c>
      <c r="DK445" s="74" t="inlineStr">
        <is>
          <t>Project Manager</t>
        </is>
      </c>
      <c r="DL445" s="74" t="inlineStr">
        <is>
          <t>L5 – Manager</t>
        </is>
      </c>
      <c r="DM445" s="74" t="inlineStr">
        <is>
          <t>B.E</t>
        </is>
      </c>
      <c r="DN445" s="74" t="inlineStr">
        <is>
          <t>Pradip Dey</t>
        </is>
      </c>
      <c r="DO445" s="74" t="inlineStr">
        <is>
          <t>N-2</t>
        </is>
      </c>
      <c r="DP445" s="74" t="inlineStr">
        <is>
          <t>Manager</t>
        </is>
      </c>
      <c r="DQ445" s="74" t="inlineStr">
        <is>
          <t>10 years, 0 months, 00 days</t>
        </is>
      </c>
      <c r="DR445" s="74" t="inlineStr">
        <is>
          <t>1 years, 2 months, 11 days</t>
        </is>
      </c>
      <c r="DS445" s="74" t="inlineStr">
        <is>
          <t>11 years, 2 months, 11 days</t>
        </is>
      </c>
      <c r="DT445" s="74" t="n">
        <v>1.19680365296804</v>
      </c>
      <c r="DU445" s="74" t="inlineStr">
        <is>
          <t>Suptech</t>
        </is>
      </c>
      <c r="DV445" s="74" t="inlineStr">
        <is>
          <t>iFile</t>
        </is>
      </c>
      <c r="DW445" s="74" t="inlineStr">
        <is>
          <t>Technology</t>
        </is>
      </c>
      <c r="DX445" s="74" t="inlineStr">
        <is>
          <t>Project Management</t>
        </is>
      </c>
      <c r="DY445" s="74" t="inlineStr">
        <is>
          <t>No</t>
        </is>
      </c>
      <c r="DZ445" s="74" t="inlineStr">
        <is>
          <t>Product/Project</t>
        </is>
      </c>
      <c r="EA445" s="74" t="inlineStr">
        <is>
          <t>Project Management</t>
        </is>
      </c>
      <c r="EB445" s="74" t="inlineStr">
        <is>
          <t>Technical · BA, PM and QA</t>
        </is>
      </c>
      <c r="EC445" s="74" t="inlineStr">
        <is>
          <t>Work From Office - Turbhe</t>
        </is>
      </c>
      <c r="ED445" s="74" t="n"/>
      <c r="EE445" s="149"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EF445" s="74" t="inlineStr">
        <is>
          <t>Bank of Jamaica demo readiness
Process improvements
Initiate QCB UAT
Digital way of working and measurement of metrics through the tools</t>
        </is>
      </c>
      <c r="EG445" s="74" t="inlineStr">
        <is>
          <t>Outstanding</t>
        </is>
      </c>
      <c r="EH445" s="164" t="n">
        <v>45931</v>
      </c>
      <c r="EI445" s="74" t="inlineStr">
        <is>
          <t>Project Manager</t>
        </is>
      </c>
      <c r="EJ445" s="74" t="n"/>
      <c r="EK445" s="74" t="n">
        <v>4</v>
      </c>
      <c r="EL445" s="74" t="inlineStr">
        <is>
          <t>High</t>
        </is>
      </c>
      <c r="EM445" s="74" t="inlineStr">
        <is>
          <t>High Impact / Growth Talent</t>
        </is>
      </c>
      <c r="EN445" s="74" t="n"/>
      <c r="EO445" s="74" t="inlineStr">
        <is>
          <t>Y</t>
        </is>
      </c>
      <c r="EP445" s="74" t="inlineStr">
        <is>
          <t>Y</t>
        </is>
      </c>
      <c r="EQ445" s="74" t="n"/>
      <c r="ER445" s="74" t="inlineStr">
        <is>
          <t>Domian specific · AML, Business Registry etc</t>
        </is>
      </c>
      <c r="ES445" s="74" t="n"/>
      <c r="ET445" s="74" t="inlineStr">
        <is>
          <t>Testing - All iFIle projects,QCB</t>
        </is>
      </c>
      <c r="EU445" s="74" t="n"/>
      <c r="EV445" s="130" t="n"/>
      <c r="EW445" s="131" t="n"/>
      <c r="EX445" s="131" t="n"/>
      <c r="EY445" s="131" t="n"/>
      <c r="EZ445" s="131" t="n"/>
      <c r="FA445" s="131" t="n"/>
      <c r="FB445" s="131" t="inlineStr">
        <is>
          <t>Annual KRAs · objective Measurable Minimum 5 - set by Manager</t>
        </is>
      </c>
      <c r="FC445" s="131" t="n"/>
    </row>
    <row r="446" ht="250" customHeight="1">
      <c r="A446" s="109" t="inlineStr">
        <is>
          <t>Mapped</t>
        </is>
      </c>
      <c r="B446" s="109" t="inlineStr">
        <is>
          <t>iFile</t>
        </is>
      </c>
      <c r="C446" s="110" t="inlineStr">
        <is>
          <t>IRIS2118</t>
        </is>
      </c>
      <c r="D446" s="110" t="inlineStr">
        <is>
          <t>Kimaya Mundlye</t>
        </is>
      </c>
      <c r="E446" s="110" t="inlineStr">
        <is>
          <t>Technology</t>
        </is>
      </c>
      <c r="F446" s="162" t="inlineStr">
        <is>
          <t>Project Lead</t>
        </is>
      </c>
      <c r="G446" s="162" t="inlineStr">
        <is>
          <t>Delivery Manager</t>
        </is>
      </c>
      <c r="H446" s="110" t="inlineStr">
        <is>
          <t>L5 – Lead · IC</t>
        </is>
      </c>
      <c r="I446" s="110" t="inlineStr">
        <is>
          <t>B2</t>
        </is>
      </c>
      <c r="J446" s="110" t="inlineStr">
        <is>
          <t>• Same level</t>
        </is>
      </c>
      <c r="K446" s="110" t="inlineStr">
        <is>
          <t>Project &amp; Program Management</t>
        </is>
      </c>
      <c r="L446" s="110" t="inlineStr">
        <is>
          <t>Project &amp; Program Delivery</t>
        </is>
      </c>
      <c r="M446" s="163" t="inlineStr">
        <is>
          <t>• Confirm the reporting line — Manager</t>
        </is>
      </c>
      <c r="N446" s="110" t="n">
        <v>19</v>
      </c>
      <c r="O446" s="109" t="inlineStr">
        <is>
          <t>P4 / M3</t>
        </is>
      </c>
      <c r="P446" s="110" t="inlineStr">
        <is>
          <t>Senior / Manager</t>
        </is>
      </c>
      <c r="Q446" s="110" t="inlineStr">
        <is>
          <t>4–5</t>
        </is>
      </c>
      <c r="R446" s="110" t="inlineStr">
        <is>
          <t>6–9 yrs</t>
        </is>
      </c>
      <c r="S446" s="110" t="inlineStr">
        <is>
          <t>7–10 · 6–11</t>
        </is>
      </c>
      <c r="T446" s="110" t="inlineStr">
        <is>
          <t>Senior Manager</t>
        </is>
      </c>
      <c r="U446" s="110" t="inlineStr">
        <is>
          <t>IRIS Vs Competitor Benchmark — PMI pathway + SaaS delivery ladder: Senior PM</t>
        </is>
      </c>
      <c r="V446" s="110" t="inlineStr">
        <is>
          <t>PMI PMBOK and Talent Triangle; CAPM · entry → PMP → PgMP; Scrum / SAFe</t>
        </is>
      </c>
      <c r="W446" s="110" t="inlineStr">
        <is>
          <t>Core 3 · Future 3 · Functional 4 · Leadership 3</t>
        </is>
      </c>
      <c r="X446" s="73" t="n">
        <v>269</v>
      </c>
      <c r="Y446" s="74" t="inlineStr">
        <is>
          <t>IRIS2118</t>
        </is>
      </c>
      <c r="Z446" s="74" t="inlineStr">
        <is>
          <t>Employee</t>
        </is>
      </c>
      <c r="AA446" s="74" t="inlineStr">
        <is>
          <t>Active</t>
        </is>
      </c>
      <c r="AB446" s="74" t="inlineStr">
        <is>
          <t>Kimaya Mundlye</t>
        </is>
      </c>
      <c r="AC446" s="164" t="n">
        <v>45033</v>
      </c>
      <c r="AD446" s="74" t="inlineStr">
        <is>
          <t>Project Lead</t>
        </is>
      </c>
      <c r="AE446" s="74" t="inlineStr">
        <is>
          <t>BA</t>
        </is>
      </c>
      <c r="AF446" s="74" t="inlineStr">
        <is>
          <t>Izharuddin Shaikh</t>
        </is>
      </c>
      <c r="AG446" s="74" t="inlineStr">
        <is>
          <t>N-4</t>
        </is>
      </c>
      <c r="AH446" s="74" t="inlineStr">
        <is>
          <t>Manager</t>
        </is>
      </c>
      <c r="AI446" s="74" t="inlineStr">
        <is>
          <t>14 years, 9 months, 0 days</t>
        </is>
      </c>
      <c r="AJ446" s="74" t="inlineStr">
        <is>
          <t>3 years, 4 months, 8 days</t>
        </is>
      </c>
      <c r="AK446" s="74" t="inlineStr">
        <is>
          <t>Suptech</t>
        </is>
      </c>
      <c r="AL446" s="74" t="inlineStr">
        <is>
          <t>iFile</t>
        </is>
      </c>
      <c r="AM446" s="74" t="inlineStr">
        <is>
          <t>Technology</t>
        </is>
      </c>
      <c r="AN446" s="74" t="inlineStr">
        <is>
          <t>Project Management</t>
        </is>
      </c>
      <c r="AO446" s="74" t="inlineStr">
        <is>
          <t>No</t>
        </is>
      </c>
      <c r="AP446" s="74" t="inlineStr">
        <is>
          <t>Product/Project</t>
        </is>
      </c>
      <c r="AQ446" s="74" t="inlineStr">
        <is>
          <t>Project Management</t>
        </is>
      </c>
      <c r="AR446" s="74" t="inlineStr">
        <is>
          <t>Technical · BA, PM and QA</t>
        </is>
      </c>
      <c r="AS446" s="74" t="n">
        <v>20</v>
      </c>
      <c r="AT446" s="74" t="inlineStr">
        <is>
          <t>Covered</t>
        </is>
      </c>
      <c r="AU446" s="74" t="n"/>
      <c r="AV446" s="74" t="n"/>
      <c r="AW446" s="74" t="n"/>
      <c r="AX446" s="74" t="n"/>
      <c r="AY446" s="74" t="n"/>
      <c r="AZ446" s="74" t="n"/>
      <c r="BA446" s="74" t="n"/>
      <c r="BB446" s="74" t="n"/>
      <c r="BC446" s="74" t="n"/>
      <c r="BD446" s="74" t="n"/>
      <c r="BE446" s="74" t="n"/>
      <c r="BF446" s="74" t="n"/>
      <c r="BG446" s="74" t="n"/>
      <c r="BH446" s="74" t="n"/>
      <c r="BI446" s="74" t="n"/>
      <c r="BJ446" s="74" t="n"/>
      <c r="BK446" s="74" t="n"/>
      <c r="BL446" s="74" t="n"/>
      <c r="BM446" s="74" t="n"/>
      <c r="BN446" s="74" t="n"/>
      <c r="BO446" s="74" t="n"/>
      <c r="BP446" s="74" t="n"/>
      <c r="BQ446" s="74" t="n"/>
      <c r="BR446" s="74" t="n"/>
      <c r="BS446" s="74" t="n"/>
      <c r="BT446" s="74" t="n"/>
      <c r="BU446" s="74" t="n"/>
      <c r="BV446" s="74" t="n"/>
      <c r="BW446" s="74" t="n"/>
      <c r="BX446" s="74" t="n"/>
      <c r="BY446" s="74" t="n"/>
      <c r="BZ446" s="74" t="n"/>
      <c r="CA446" s="74" t="n"/>
      <c r="CB446" s="74" t="n"/>
      <c r="CC446" s="74" t="n"/>
      <c r="CD446" s="74" t="n"/>
      <c r="CE446" s="74" t="n"/>
      <c r="CF446" s="74" t="n"/>
      <c r="CG446" s="74" t="n"/>
      <c r="CH446" s="74" t="n"/>
      <c r="CI446" s="74" t="n"/>
      <c r="CJ446" s="74" t="n"/>
      <c r="CK446" s="74" t="n"/>
      <c r="CL446" s="74" t="n"/>
      <c r="CM446" s="74" t="n"/>
      <c r="CN446" s="74" t="n"/>
      <c r="CO446" s="74" t="n"/>
      <c r="CP446" s="74" t="n"/>
      <c r="CQ446" s="74" t="n"/>
      <c r="CR446" s="74" t="n"/>
      <c r="CS446" s="74" t="n"/>
      <c r="CT446" s="74" t="n"/>
      <c r="CU446" s="74" t="n"/>
      <c r="CV446" s="74" t="n"/>
      <c r="CW446" s="74" t="n"/>
      <c r="CX446" s="74" t="n"/>
      <c r="CY446" s="74" t="n"/>
      <c r="CZ446" s="74" t="n"/>
      <c r="DA446" s="74" t="n"/>
      <c r="DB446" s="74" t="n"/>
      <c r="DC446" s="74" t="inlineStr">
        <is>
          <t>IRIS2118</t>
        </is>
      </c>
      <c r="DD446" s="74" t="inlineStr">
        <is>
          <t>Employee</t>
        </is>
      </c>
      <c r="DE446" s="74" t="inlineStr">
        <is>
          <t>Active</t>
        </is>
      </c>
      <c r="DF446" s="74" t="inlineStr">
        <is>
          <t>Kimaya Mundlye</t>
        </is>
      </c>
      <c r="DG446" s="164" t="n">
        <v>45033</v>
      </c>
      <c r="DH446" s="74" t="inlineStr">
        <is>
          <t>Project Lead</t>
        </is>
      </c>
      <c r="DI446" s="74" t="inlineStr">
        <is>
          <t>Project &amp; Program Management</t>
        </is>
      </c>
      <c r="DJ446" s="74" t="inlineStr">
        <is>
          <t>Project Management</t>
        </is>
      </c>
      <c r="DK446" s="74" t="inlineStr">
        <is>
          <t>Project Lead</t>
        </is>
      </c>
      <c r="DL446" s="74" t="inlineStr">
        <is>
          <t>L5 – Lead · IC</t>
        </is>
      </c>
      <c r="DM446" s="74" t="inlineStr">
        <is>
          <t>BA</t>
        </is>
      </c>
      <c r="DN446" s="74" t="inlineStr">
        <is>
          <t>Izharuddin Shaikh</t>
        </is>
      </c>
      <c r="DO446" s="74" t="inlineStr">
        <is>
          <t>N-3</t>
        </is>
      </c>
      <c r="DP446" s="74" t="inlineStr">
        <is>
          <t>Manager</t>
        </is>
      </c>
      <c r="DQ446" s="74" t="inlineStr">
        <is>
          <t>14 years, 9 months, 0 days</t>
        </is>
      </c>
      <c r="DR446" s="74" t="inlineStr">
        <is>
          <t>3 years, 2 months, 3 days</t>
        </is>
      </c>
      <c r="DS446" s="74" t="inlineStr">
        <is>
          <t>17 years, 11 months, 3 days</t>
        </is>
      </c>
      <c r="DT446" s="74" t="n">
        <v>3.17488584474886</v>
      </c>
      <c r="DU446" s="74" t="inlineStr">
        <is>
          <t>Suptech</t>
        </is>
      </c>
      <c r="DV446" s="74" t="inlineStr">
        <is>
          <t>iFile</t>
        </is>
      </c>
      <c r="DW446" s="74" t="inlineStr">
        <is>
          <t>Technology</t>
        </is>
      </c>
      <c r="DX446" s="74" t="inlineStr">
        <is>
          <t>Project Management</t>
        </is>
      </c>
      <c r="DY446" s="74" t="inlineStr">
        <is>
          <t>No</t>
        </is>
      </c>
      <c r="DZ446" s="74" t="inlineStr">
        <is>
          <t>Product/Project</t>
        </is>
      </c>
      <c r="EA446" s="74" t="inlineStr">
        <is>
          <t>Project Management</t>
        </is>
      </c>
      <c r="EB446" s="74" t="inlineStr">
        <is>
          <t>Technical · BA, PM and QA</t>
        </is>
      </c>
      <c r="EC446" s="74" t="inlineStr">
        <is>
          <t>Hybrid</t>
        </is>
      </c>
      <c r="ED446" s="74" t="n"/>
      <c r="EE446" s="149"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446" s="74"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EG446" s="74" t="n">
        <v>5</v>
      </c>
      <c r="EH446" s="74" t="n"/>
      <c r="EI446" s="74" t="inlineStr">
        <is>
          <t>Project Manager</t>
        </is>
      </c>
      <c r="EJ446" s="74" t="n"/>
      <c r="EK446" s="74" t="n">
        <v>5</v>
      </c>
      <c r="EL446" s="74" t="inlineStr">
        <is>
          <t>High</t>
        </is>
      </c>
      <c r="EM446" s="74" t="inlineStr">
        <is>
          <t>Future Leader</t>
        </is>
      </c>
      <c r="EN446" s="74" t="n"/>
      <c r="EO446" s="74" t="n"/>
      <c r="EP446" s="74" t="n"/>
      <c r="EQ446" s="74" t="n"/>
      <c r="ER446" s="74" t="inlineStr">
        <is>
          <t>Agile/Scrum &amp; PMP fundamentals; risk &amp; stakeholder management; estimation; reporting/governance tools | People management: goal-setting &amp; feedback, 1:1 coaching, performance conversations</t>
        </is>
      </c>
      <c r="ES446" s="74" t="inlineStr">
        <is>
          <t>Leadership development: strategic thinking, cross-functional influence, financial/business acumen, succession &amp; talent development, change management, executive communication</t>
        </is>
      </c>
      <c r="ET446" s="74" t="n"/>
      <c r="EU446" s="74" t="n"/>
      <c r="EV446" s="130" t="n"/>
      <c r="EW446" s="131" t="n"/>
      <c r="EX446" s="131" t="n"/>
      <c r="EY446" s="131" t="n"/>
      <c r="EZ446" s="131" t="n"/>
      <c r="FA446" s="131" t="n"/>
      <c r="FB446" s="131" t="inlineStr">
        <is>
          <t>Annual KRAs · objective Measurable Minimum 5 - set by Manager</t>
        </is>
      </c>
      <c r="FC446" s="131" t="n"/>
    </row>
    <row r="447" ht="250" customHeight="1">
      <c r="A447" s="109" t="inlineStr">
        <is>
          <t>Mapped</t>
        </is>
      </c>
      <c r="B447" s="109" t="inlineStr">
        <is>
          <t>iFile</t>
        </is>
      </c>
      <c r="C447" s="110" t="inlineStr">
        <is>
          <t>IRIS0846</t>
        </is>
      </c>
      <c r="D447" s="110" t="inlineStr">
        <is>
          <t>Nikhil Nalawade</t>
        </is>
      </c>
      <c r="E447" s="110" t="inlineStr">
        <is>
          <t>Technology</t>
        </is>
      </c>
      <c r="F447" s="162" t="inlineStr">
        <is>
          <t>Project Manager</t>
        </is>
      </c>
      <c r="G447" s="162" t="inlineStr">
        <is>
          <t>Delivery Manager</t>
        </is>
      </c>
      <c r="H447" s="162" t="inlineStr">
        <is>
          <t>L5 – Manager</t>
        </is>
      </c>
      <c r="I447" s="162" t="inlineStr">
        <is>
          <t>B2</t>
        </is>
      </c>
      <c r="J447" s="166" t="inlineStr">
        <is>
          <t>▲ Up</t>
        </is>
      </c>
      <c r="K447" s="110" t="inlineStr">
        <is>
          <t>Project &amp; Program Management</t>
        </is>
      </c>
      <c r="L447" s="110" t="inlineStr">
        <is>
          <t>Project &amp; Program Delivery</t>
        </is>
      </c>
      <c r="M447" s="110" t="n"/>
      <c r="N447" s="110" t="n">
        <v>20</v>
      </c>
      <c r="O447" s="109" t="inlineStr">
        <is>
          <t>P4 / M3</t>
        </is>
      </c>
      <c r="P447" s="110" t="inlineStr">
        <is>
          <t>Senior / Manager</t>
        </is>
      </c>
      <c r="Q447" s="110" t="inlineStr">
        <is>
          <t>4–5</t>
        </is>
      </c>
      <c r="R447" s="110" t="inlineStr">
        <is>
          <t>6–9 yrs</t>
        </is>
      </c>
      <c r="S447" s="110" t="inlineStr">
        <is>
          <t>7–10 · 6–11</t>
        </is>
      </c>
      <c r="T447" s="110" t="inlineStr">
        <is>
          <t>Senior Manager</t>
        </is>
      </c>
      <c r="U447" s="110" t="inlineStr">
        <is>
          <t>IRIS Vs Competitor Benchmark — PMI pathway + SaaS delivery ladder: Senior PM</t>
        </is>
      </c>
      <c r="V447" s="110" t="inlineStr">
        <is>
          <t>PMI PMBOK and Talent Triangle; CAPM · entry → PMP → PgMP; Scrum / SAFe</t>
        </is>
      </c>
      <c r="W447" s="110" t="inlineStr">
        <is>
          <t>Core 3 · Future 3 · Functional 4 · Leadership 3</t>
        </is>
      </c>
      <c r="X447" s="73" t="n">
        <v>96</v>
      </c>
      <c r="Y447" s="74" t="inlineStr">
        <is>
          <t>IRIS0846</t>
        </is>
      </c>
      <c r="Z447" s="74" t="inlineStr">
        <is>
          <t>Employee</t>
        </is>
      </c>
      <c r="AA447" s="74" t="inlineStr">
        <is>
          <t>Active</t>
        </is>
      </c>
      <c r="AB447" s="74" t="inlineStr">
        <is>
          <t>Nikhil Nalawade</t>
        </is>
      </c>
      <c r="AC447" s="164" t="n">
        <v>40791</v>
      </c>
      <c r="AD447" s="74" t="inlineStr">
        <is>
          <t>Project Manager</t>
        </is>
      </c>
      <c r="AE447" s="74" t="inlineStr">
        <is>
          <t>B.E</t>
        </is>
      </c>
      <c r="AF447" s="74" t="inlineStr">
        <is>
          <t>Pradip Dey</t>
        </is>
      </c>
      <c r="AG447" s="74" t="inlineStr">
        <is>
          <t>N-3</t>
        </is>
      </c>
      <c r="AH447" s="74" t="inlineStr">
        <is>
          <t>Manager</t>
        </is>
      </c>
      <c r="AI447" s="74" t="inlineStr">
        <is>
          <t>0 years, 0 months, 0 days</t>
        </is>
      </c>
      <c r="AJ447" s="74" t="inlineStr">
        <is>
          <t>14 years, 11 months, 20 days</t>
        </is>
      </c>
      <c r="AK447" s="74" t="inlineStr">
        <is>
          <t>Suptech</t>
        </is>
      </c>
      <c r="AL447" s="74" t="inlineStr">
        <is>
          <t>iFile</t>
        </is>
      </c>
      <c r="AM447" s="74" t="inlineStr">
        <is>
          <t>Technology</t>
        </is>
      </c>
      <c r="AN447" s="74" t="inlineStr">
        <is>
          <t>Project Management</t>
        </is>
      </c>
      <c r="AO447" s="74" t="inlineStr">
        <is>
          <t>Yes</t>
        </is>
      </c>
      <c r="AP447" s="74" t="inlineStr">
        <is>
          <t>Product/Project</t>
        </is>
      </c>
      <c r="AQ447" s="74" t="inlineStr">
        <is>
          <t>Project Management</t>
        </is>
      </c>
      <c r="AR447" s="74" t="inlineStr">
        <is>
          <t>Technical · BA, PM and QA</t>
        </is>
      </c>
      <c r="AS447" s="74" t="n">
        <v>20</v>
      </c>
      <c r="AT447" s="74" t="inlineStr">
        <is>
          <t>Covered</t>
        </is>
      </c>
      <c r="AU447" s="74" t="n"/>
      <c r="AV447" s="74" t="n"/>
      <c r="AW447" s="74" t="n"/>
      <c r="AX447" s="74" t="n"/>
      <c r="AY447" s="74" t="n"/>
      <c r="AZ447" s="74" t="n"/>
      <c r="BA447" s="74" t="n"/>
      <c r="BB447" s="74" t="n"/>
      <c r="BC447" s="74" t="n"/>
      <c r="BD447" s="74" t="n"/>
      <c r="BE447" s="74" t="n"/>
      <c r="BF447" s="74" t="n"/>
      <c r="BG447" s="74" t="n"/>
      <c r="BH447" s="74" t="n"/>
      <c r="BI447" s="74" t="n"/>
      <c r="BJ447" s="74" t="n"/>
      <c r="BK447" s="74" t="n"/>
      <c r="BL447" s="74" t="n"/>
      <c r="BM447" s="74" t="n"/>
      <c r="BN447" s="74" t="n"/>
      <c r="BO447" s="74" t="n"/>
      <c r="BP447" s="74" t="n"/>
      <c r="BQ447" s="74" t="n"/>
      <c r="BR447" s="74" t="n"/>
      <c r="BS447" s="74" t="n"/>
      <c r="BT447" s="74" t="n"/>
      <c r="BU447" s="74" t="n"/>
      <c r="BV447" s="74" t="n"/>
      <c r="BW447" s="74" t="n"/>
      <c r="BX447" s="74" t="n"/>
      <c r="BY447" s="74" t="n"/>
      <c r="BZ447" s="74" t="n"/>
      <c r="CA447" s="74" t="n"/>
      <c r="CB447" s="74" t="n"/>
      <c r="CC447" s="74" t="n"/>
      <c r="CD447" s="74" t="n"/>
      <c r="CE447" s="74" t="n"/>
      <c r="CF447" s="74" t="n"/>
      <c r="CG447" s="74" t="n"/>
      <c r="CH447" s="74" t="n"/>
      <c r="CI447" s="74" t="n"/>
      <c r="CJ447" s="74" t="n"/>
      <c r="CK447" s="74" t="n"/>
      <c r="CL447" s="74" t="n"/>
      <c r="CM447" s="74" t="n"/>
      <c r="CN447" s="74" t="n"/>
      <c r="CO447" s="74" t="n"/>
      <c r="CP447" s="74" t="n"/>
      <c r="CQ447" s="74" t="n"/>
      <c r="CR447" s="74" t="n"/>
      <c r="CS447" s="74" t="n"/>
      <c r="CT447" s="74" t="n"/>
      <c r="CU447" s="74" t="n"/>
      <c r="CV447" s="74" t="n"/>
      <c r="CW447" s="74" t="n"/>
      <c r="CX447" s="74" t="n"/>
      <c r="CY447" s="74" t="n"/>
      <c r="CZ447" s="74" t="n"/>
      <c r="DA447" s="74" t="n"/>
      <c r="DB447" s="74" t="n"/>
      <c r="DC447" s="74" t="inlineStr">
        <is>
          <t>IRIS0846</t>
        </is>
      </c>
      <c r="DD447" s="74" t="inlineStr">
        <is>
          <t>Employee</t>
        </is>
      </c>
      <c r="DE447" s="74" t="inlineStr">
        <is>
          <t>Active</t>
        </is>
      </c>
      <c r="DF447" s="74" t="inlineStr">
        <is>
          <t>Nikhil Nalawade</t>
        </is>
      </c>
      <c r="DG447" s="164" t="n">
        <v>40791</v>
      </c>
      <c r="DH447" s="74" t="inlineStr">
        <is>
          <t>Project Manager</t>
        </is>
      </c>
      <c r="DI447" s="74" t="inlineStr">
        <is>
          <t>Project &amp; Program Management</t>
        </is>
      </c>
      <c r="DJ447" s="74" t="inlineStr">
        <is>
          <t>Project Management</t>
        </is>
      </c>
      <c r="DK447" s="74" t="inlineStr">
        <is>
          <t>Project Manager</t>
        </is>
      </c>
      <c r="DL447" s="74" t="inlineStr">
        <is>
          <t>L5 – Manager</t>
        </is>
      </c>
      <c r="DM447" s="74" t="inlineStr">
        <is>
          <t>B.E</t>
        </is>
      </c>
      <c r="DN447" s="74" t="inlineStr">
        <is>
          <t>Pradip Dey</t>
        </is>
      </c>
      <c r="DO447" s="74" t="inlineStr">
        <is>
          <t>N-2</t>
        </is>
      </c>
      <c r="DP447" s="74" t="inlineStr">
        <is>
          <t>Manager</t>
        </is>
      </c>
      <c r="DQ447" s="74" t="inlineStr">
        <is>
          <t>0 years, 0 months, 0 days</t>
        </is>
      </c>
      <c r="DR447" s="74" t="inlineStr">
        <is>
          <t>14 years, 9 months, 15 days</t>
        </is>
      </c>
      <c r="DS447" s="74" t="inlineStr">
        <is>
          <t>14 years, 9 months, 15 days</t>
        </is>
      </c>
      <c r="DT447" s="74" t="n">
        <v>14.791095890411</v>
      </c>
      <c r="DU447" s="74" t="inlineStr">
        <is>
          <t>Suptech</t>
        </is>
      </c>
      <c r="DV447" s="74" t="inlineStr">
        <is>
          <t>iFile</t>
        </is>
      </c>
      <c r="DW447" s="74" t="inlineStr">
        <is>
          <t>Technology</t>
        </is>
      </c>
      <c r="DX447" s="74" t="inlineStr">
        <is>
          <t>Project Management</t>
        </is>
      </c>
      <c r="DY447" s="74" t="inlineStr">
        <is>
          <t>Yes</t>
        </is>
      </c>
      <c r="DZ447" s="74" t="inlineStr">
        <is>
          <t>Product/Project</t>
        </is>
      </c>
      <c r="EA447" s="74" t="inlineStr">
        <is>
          <t>Project Management</t>
        </is>
      </c>
      <c r="EB447" s="74" t="inlineStr">
        <is>
          <t>Technical · BA, PM and QA</t>
        </is>
      </c>
      <c r="EC447" s="74" t="inlineStr">
        <is>
          <t>Work From Office - Turbhe</t>
        </is>
      </c>
      <c r="ED447" s="74" t="n"/>
      <c r="EE447" s="74"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EF447" s="74" t="inlineStr">
        <is>
          <t>Bank of Jamaica demo readiness
Process improvements
Initiate TOGAF Certification
Initiate QCB UAT
Digital way of working and measurement of metrics through the tools</t>
        </is>
      </c>
      <c r="EG447" s="74" t="inlineStr">
        <is>
          <t>Outstanding</t>
        </is>
      </c>
      <c r="EH447" s="164" t="n">
        <v>45931</v>
      </c>
      <c r="EI447" s="74" t="inlineStr">
        <is>
          <t>Project Manager</t>
        </is>
      </c>
      <c r="EJ447" s="74" t="n"/>
      <c r="EK447" s="74" t="n">
        <v>5</v>
      </c>
      <c r="EL447" s="74" t="inlineStr">
        <is>
          <t>High</t>
        </is>
      </c>
      <c r="EM447" s="74" t="inlineStr">
        <is>
          <t>Future Leader</t>
        </is>
      </c>
      <c r="EN447" s="74" t="n"/>
      <c r="EO447" s="74" t="inlineStr">
        <is>
          <t>Y</t>
        </is>
      </c>
      <c r="EP447" s="74" t="inlineStr">
        <is>
          <t>Y</t>
        </is>
      </c>
      <c r="EQ447" s="74" t="n"/>
      <c r="ER447" s="74" t="inlineStr">
        <is>
          <t>TOGAF</t>
        </is>
      </c>
      <c r="ES447" s="74" t="n"/>
      <c r="ET447" s="74" t="inlineStr">
        <is>
          <t>SSM,ACRA,CBRD,IRIS Instant,PFRDA,GRI,Pre-Sales,Carbon-Support,IRIS Noah</t>
        </is>
      </c>
      <c r="EU447" s="74" t="n"/>
      <c r="EV447" s="130" t="n"/>
      <c r="EW447" s="131" t="n"/>
      <c r="EX447" s="131" t="n"/>
      <c r="EY447" s="131" t="n"/>
      <c r="EZ447" s="131" t="n"/>
      <c r="FA447" s="131" t="n"/>
      <c r="FB447" s="131" t="n"/>
      <c r="FC447" s="131" t="n"/>
    </row>
    <row r="448" ht="250" customHeight="1">
      <c r="A448" s="109" t="inlineStr">
        <is>
          <t>Mapped</t>
        </is>
      </c>
      <c r="B448" s="109" t="inlineStr">
        <is>
          <t>iFile</t>
        </is>
      </c>
      <c r="C448" s="110" t="inlineStr">
        <is>
          <t>IRIS0929</t>
        </is>
      </c>
      <c r="D448" s="110" t="inlineStr">
        <is>
          <t>Sandeep Dwivedi</t>
        </is>
      </c>
      <c r="E448" s="110" t="inlineStr">
        <is>
          <t>Technology</t>
        </is>
      </c>
      <c r="F448" s="162" t="inlineStr">
        <is>
          <t>Project Manager</t>
        </is>
      </c>
      <c r="G448" s="162" t="inlineStr">
        <is>
          <t>Delivery Manager</t>
        </is>
      </c>
      <c r="H448" s="162" t="inlineStr">
        <is>
          <t>L5 – Manager</t>
        </is>
      </c>
      <c r="I448" s="162" t="inlineStr">
        <is>
          <t>B2</t>
        </is>
      </c>
      <c r="J448" s="166" t="inlineStr">
        <is>
          <t>▲ Up</t>
        </is>
      </c>
      <c r="K448" s="110" t="inlineStr">
        <is>
          <t>Project &amp; Program Management</t>
        </is>
      </c>
      <c r="L448" s="110" t="inlineStr">
        <is>
          <t>Project &amp; Program Delivery</t>
        </is>
      </c>
      <c r="M448" s="110" t="n"/>
      <c r="N448" s="110" t="n">
        <v>20</v>
      </c>
      <c r="O448" s="109" t="inlineStr">
        <is>
          <t>P4 / M3</t>
        </is>
      </c>
      <c r="P448" s="110" t="inlineStr">
        <is>
          <t>Senior / Manager</t>
        </is>
      </c>
      <c r="Q448" s="110" t="inlineStr">
        <is>
          <t>4–5</t>
        </is>
      </c>
      <c r="R448" s="110" t="inlineStr">
        <is>
          <t>6–9 yrs</t>
        </is>
      </c>
      <c r="S448" s="110" t="inlineStr">
        <is>
          <t>7–10 · 6–11</t>
        </is>
      </c>
      <c r="T448" s="110" t="inlineStr">
        <is>
          <t>Senior Manager</t>
        </is>
      </c>
      <c r="U448" s="110" t="inlineStr">
        <is>
          <t>IRIS Vs Competitor Benchmark — PMI pathway + SaaS delivery ladder: Senior PM</t>
        </is>
      </c>
      <c r="V448" s="110" t="inlineStr">
        <is>
          <t>PMI PMBOK and Talent Triangle; CAPM · entry → PMP → PgMP; Scrum / SAFe</t>
        </is>
      </c>
      <c r="W448" s="110" t="inlineStr">
        <is>
          <t>Core 3 · Future 3 · Functional 4 · Leadership 3</t>
        </is>
      </c>
      <c r="X448" s="73" t="n">
        <v>100</v>
      </c>
      <c r="Y448" s="74" t="inlineStr">
        <is>
          <t>IRIS0929</t>
        </is>
      </c>
      <c r="Z448" s="74" t="inlineStr">
        <is>
          <t>Employee</t>
        </is>
      </c>
      <c r="AA448" s="74" t="inlineStr">
        <is>
          <t>Active</t>
        </is>
      </c>
      <c r="AB448" s="74" t="inlineStr">
        <is>
          <t>Sandeep Dwivedi</t>
        </is>
      </c>
      <c r="AC448" s="164" t="n">
        <v>40819</v>
      </c>
      <c r="AD448" s="74" t="inlineStr">
        <is>
          <t>Project Manager</t>
        </is>
      </c>
      <c r="AE448" s="74" t="inlineStr">
        <is>
          <t>MMS</t>
        </is>
      </c>
      <c r="AF448" s="74" t="inlineStr">
        <is>
          <t>Pradip Dey</t>
        </is>
      </c>
      <c r="AG448" s="74" t="inlineStr">
        <is>
          <t>N-3</t>
        </is>
      </c>
      <c r="AH448" s="74" t="inlineStr">
        <is>
          <t>Manager</t>
        </is>
      </c>
      <c r="AI448" s="74" t="inlineStr">
        <is>
          <t>0 years, 0 months, 0 days</t>
        </is>
      </c>
      <c r="AJ448" s="74" t="inlineStr">
        <is>
          <t>14 years, 10 months, 22 days</t>
        </is>
      </c>
      <c r="AK448" s="74" t="inlineStr">
        <is>
          <t>Suptech</t>
        </is>
      </c>
      <c r="AL448" s="74" t="inlineStr">
        <is>
          <t>iFile</t>
        </is>
      </c>
      <c r="AM448" s="74" t="inlineStr">
        <is>
          <t>Technology</t>
        </is>
      </c>
      <c r="AN448" s="74" t="inlineStr">
        <is>
          <t>Project Management</t>
        </is>
      </c>
      <c r="AO448" s="74" t="inlineStr">
        <is>
          <t>No</t>
        </is>
      </c>
      <c r="AP448" s="74" t="inlineStr">
        <is>
          <t>Product/Project</t>
        </is>
      </c>
      <c r="AQ448" s="74" t="inlineStr">
        <is>
          <t>Project Management</t>
        </is>
      </c>
      <c r="AR448" s="74" t="inlineStr">
        <is>
          <t>Technical · BA, PM and QA</t>
        </is>
      </c>
      <c r="AS448" s="74" t="n">
        <v>20</v>
      </c>
      <c r="AT448" s="74" t="inlineStr">
        <is>
          <t>Covered</t>
        </is>
      </c>
      <c r="AU448" s="74" t="n"/>
      <c r="AV448" s="74" t="n"/>
      <c r="AW448" s="74" t="n"/>
      <c r="AX448" s="74" t="n"/>
      <c r="AY448" s="74" t="n"/>
      <c r="AZ448" s="74" t="n"/>
      <c r="BA448" s="74" t="n"/>
      <c r="BB448" s="74" t="n"/>
      <c r="BC448" s="74" t="n"/>
      <c r="BD448" s="74" t="n"/>
      <c r="BE448" s="74" t="n"/>
      <c r="BF448" s="74" t="n"/>
      <c r="BG448" s="74" t="n"/>
      <c r="BH448" s="74" t="n"/>
      <c r="BI448" s="74" t="n"/>
      <c r="BJ448" s="74" t="n"/>
      <c r="BK448" s="74" t="n"/>
      <c r="BL448" s="74" t="n"/>
      <c r="BM448" s="74" t="n"/>
      <c r="BN448" s="74" t="n"/>
      <c r="BO448" s="74" t="n"/>
      <c r="BP448" s="74" t="n"/>
      <c r="BQ448" s="74" t="n"/>
      <c r="BR448" s="74" t="n"/>
      <c r="BS448" s="74" t="n"/>
      <c r="BT448" s="74" t="n"/>
      <c r="BU448" s="74" t="n"/>
      <c r="BV448" s="74" t="n"/>
      <c r="BW448" s="74" t="n"/>
      <c r="BX448" s="74" t="n"/>
      <c r="BY448" s="74" t="n"/>
      <c r="BZ448" s="74" t="n"/>
      <c r="CA448" s="74" t="n"/>
      <c r="CB448" s="74" t="n"/>
      <c r="CC448" s="74" t="n"/>
      <c r="CD448" s="74" t="n"/>
      <c r="CE448" s="74" t="n"/>
      <c r="CF448" s="74" t="n"/>
      <c r="CG448" s="74" t="n"/>
      <c r="CH448" s="74" t="n"/>
      <c r="CI448" s="74" t="n"/>
      <c r="CJ448" s="74" t="n"/>
      <c r="CK448" s="74" t="n"/>
      <c r="CL448" s="74" t="n"/>
      <c r="CM448" s="74" t="n"/>
      <c r="CN448" s="74" t="n"/>
      <c r="CO448" s="74" t="n"/>
      <c r="CP448" s="74" t="n"/>
      <c r="CQ448" s="74" t="n"/>
      <c r="CR448" s="74" t="n"/>
      <c r="CS448" s="74" t="n"/>
      <c r="CT448" s="74" t="n"/>
      <c r="CU448" s="74" t="n"/>
      <c r="CV448" s="74" t="n"/>
      <c r="CW448" s="74" t="n"/>
      <c r="CX448" s="74" t="n"/>
      <c r="CY448" s="74" t="n"/>
      <c r="CZ448" s="74" t="n"/>
      <c r="DA448" s="74" t="n"/>
      <c r="DB448" s="74" t="n"/>
      <c r="DC448" s="74" t="inlineStr">
        <is>
          <t>IRIS0929</t>
        </is>
      </c>
      <c r="DD448" s="74" t="inlineStr">
        <is>
          <t>Employee</t>
        </is>
      </c>
      <c r="DE448" s="74" t="inlineStr">
        <is>
          <t>Active</t>
        </is>
      </c>
      <c r="DF448" s="74" t="inlineStr">
        <is>
          <t>Sandeep Dwivedi</t>
        </is>
      </c>
      <c r="DG448" s="164" t="n">
        <v>40819</v>
      </c>
      <c r="DH448" s="74" t="inlineStr">
        <is>
          <t>Project Manager</t>
        </is>
      </c>
      <c r="DI448" s="74" t="inlineStr">
        <is>
          <t>Project &amp; Program Management</t>
        </is>
      </c>
      <c r="DJ448" s="74" t="inlineStr">
        <is>
          <t>Project Management</t>
        </is>
      </c>
      <c r="DK448" s="74" t="inlineStr">
        <is>
          <t>Project Manager</t>
        </is>
      </c>
      <c r="DL448" s="74" t="inlineStr">
        <is>
          <t>L5 – Manager</t>
        </is>
      </c>
      <c r="DM448" s="74" t="inlineStr">
        <is>
          <t>MMS</t>
        </is>
      </c>
      <c r="DN448" s="74" t="inlineStr">
        <is>
          <t>Pradip Dey</t>
        </is>
      </c>
      <c r="DO448" s="74" t="inlineStr">
        <is>
          <t>N-2</t>
        </is>
      </c>
      <c r="DP448" s="74" t="inlineStr">
        <is>
          <t>Manager</t>
        </is>
      </c>
      <c r="DQ448" s="74" t="inlineStr">
        <is>
          <t>0 years, 0 months, 0 days</t>
        </is>
      </c>
      <c r="DR448" s="74" t="inlineStr">
        <is>
          <t>14 years, 8 months, 17 days</t>
        </is>
      </c>
      <c r="DS448" s="74" t="inlineStr">
        <is>
          <t>14 years, 8 months, 17 days</t>
        </is>
      </c>
      <c r="DT448" s="74" t="n">
        <v>14.7132420091324</v>
      </c>
      <c r="DU448" s="74" t="inlineStr">
        <is>
          <t>Suptech</t>
        </is>
      </c>
      <c r="DV448" s="74" t="inlineStr">
        <is>
          <t>iFile</t>
        </is>
      </c>
      <c r="DW448" s="74" t="inlineStr">
        <is>
          <t>Technology</t>
        </is>
      </c>
      <c r="DX448" s="74" t="inlineStr">
        <is>
          <t>Project Management</t>
        </is>
      </c>
      <c r="DY448" s="74" t="inlineStr">
        <is>
          <t>No</t>
        </is>
      </c>
      <c r="DZ448" s="74" t="inlineStr">
        <is>
          <t>Product/Project</t>
        </is>
      </c>
      <c r="EA448" s="74" t="inlineStr">
        <is>
          <t>Project Management</t>
        </is>
      </c>
      <c r="EB448" s="74" t="inlineStr">
        <is>
          <t>Technical · BA, PM and QA</t>
        </is>
      </c>
      <c r="EC448" s="74" t="inlineStr">
        <is>
          <t>Work From Office - Turbhe</t>
        </is>
      </c>
      <c r="ED448" s="74" t="n"/>
      <c r="EE448" s="74"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EF448" s="74" t="inlineStr">
        <is>
          <t>Operational support for the accounts - Kuwait CMA/BK, PFRDA, NRB
Process improvements
PMP completion
Digital way of working and measurement of metrics through the tools for the entire team</t>
        </is>
      </c>
      <c r="EG448" s="74" t="inlineStr">
        <is>
          <t>Meets Expectations</t>
        </is>
      </c>
      <c r="EH448" s="164" t="n">
        <v>45931</v>
      </c>
      <c r="EI448" s="74" t="inlineStr">
        <is>
          <t>Project Manager</t>
        </is>
      </c>
      <c r="EJ448" s="74" t="n"/>
      <c r="EK448" s="74" t="n">
        <v>3</v>
      </c>
      <c r="EL448" s="74" t="inlineStr">
        <is>
          <t>Medium</t>
        </is>
      </c>
      <c r="EM448" s="74" t="inlineStr">
        <is>
          <t>Core Contributor</t>
        </is>
      </c>
      <c r="EN448" s="74" t="n"/>
      <c r="EO448" s="74" t="inlineStr">
        <is>
          <t>N</t>
        </is>
      </c>
      <c r="EP448" s="74" t="inlineStr">
        <is>
          <t>Y</t>
        </is>
      </c>
      <c r="EQ448" s="74" t="n"/>
      <c r="ER448" s="74" t="inlineStr">
        <is>
          <t>SupTech Domain, Agile Scrum</t>
        </is>
      </c>
      <c r="ES448" s="74" t="n"/>
      <c r="ET448" s="74" t="inlineStr">
        <is>
          <t>IRIS Instant - MBRS</t>
        </is>
      </c>
      <c r="EU448" s="74" t="n"/>
      <c r="EV448" s="130" t="n"/>
      <c r="EW448" s="131" t="n"/>
      <c r="EX448" s="131" t="n"/>
      <c r="EY448" s="131" t="n"/>
      <c r="EZ448" s="131" t="n"/>
      <c r="FA448" s="131" t="n"/>
      <c r="FB448" s="131" t="n"/>
      <c r="FC448" s="131" t="n"/>
    </row>
    <row r="449" ht="250" customHeight="1">
      <c r="A449" s="109" t="inlineStr">
        <is>
          <t>Mapped</t>
        </is>
      </c>
      <c r="B449" s="109" t="inlineStr">
        <is>
          <t>iFile</t>
        </is>
      </c>
      <c r="C449" s="110" t="inlineStr">
        <is>
          <t>IRIS2176</t>
        </is>
      </c>
      <c r="D449" s="110" t="inlineStr">
        <is>
          <t>Saurabh Kadam</t>
        </is>
      </c>
      <c r="E449" s="110" t="inlineStr">
        <is>
          <t>Technology</t>
        </is>
      </c>
      <c r="F449" s="162" t="inlineStr">
        <is>
          <t>Program Manager</t>
        </is>
      </c>
      <c r="G449" s="162" t="inlineStr">
        <is>
          <t>Project Manager</t>
        </is>
      </c>
      <c r="H449" s="110" t="inlineStr">
        <is>
          <t>L5 – Manager</t>
        </is>
      </c>
      <c r="I449" s="110" t="inlineStr">
        <is>
          <t>B2</t>
        </is>
      </c>
      <c r="J449" s="110" t="inlineStr">
        <is>
          <t>• Same level</t>
        </is>
      </c>
      <c r="K449" s="110" t="inlineStr">
        <is>
          <t>Project &amp; Program Management</t>
        </is>
      </c>
      <c r="L449" s="110" t="inlineStr">
        <is>
          <t>Project &amp; Program Delivery</t>
        </is>
      </c>
      <c r="M449" s="163" t="inlineStr">
        <is>
          <t>• Confirm structure behind the senior title · org chart — Business head</t>
        </is>
      </c>
      <c r="N449" s="110" t="n">
        <v>20</v>
      </c>
      <c r="O449" s="109" t="inlineStr">
        <is>
          <t>P4 / M3</t>
        </is>
      </c>
      <c r="P449" s="110" t="inlineStr">
        <is>
          <t>Senior / Manager</t>
        </is>
      </c>
      <c r="Q449" s="110" t="inlineStr">
        <is>
          <t>4–5</t>
        </is>
      </c>
      <c r="R449" s="110" t="inlineStr">
        <is>
          <t>6–9 yrs</t>
        </is>
      </c>
      <c r="S449" s="110" t="inlineStr">
        <is>
          <t>7–10 · 6–11</t>
        </is>
      </c>
      <c r="T449" s="110" t="inlineStr">
        <is>
          <t>Manager</t>
        </is>
      </c>
      <c r="U449" s="110" t="inlineStr">
        <is>
          <t>IRIS Vs Competitor Benchmark — PMI pathway + SaaS delivery ladder: Senior PM</t>
        </is>
      </c>
      <c r="V449" s="110" t="inlineStr">
        <is>
          <t>PMI PMBOK and Talent Triangle; CAPM · entry → PMP → PgMP; Scrum / SAFe</t>
        </is>
      </c>
      <c r="W449" s="110" t="inlineStr">
        <is>
          <t>Core 3 · Future 3 · Functional 4 · Leadership 3</t>
        </is>
      </c>
      <c r="X449" s="73" t="n">
        <v>290</v>
      </c>
      <c r="Y449" s="74" t="inlineStr">
        <is>
          <t>IRIS2176</t>
        </is>
      </c>
      <c r="Z449" s="74" t="inlineStr">
        <is>
          <t>Employee</t>
        </is>
      </c>
      <c r="AA449" s="74" t="inlineStr">
        <is>
          <t>Active</t>
        </is>
      </c>
      <c r="AB449" s="74" t="inlineStr">
        <is>
          <t>Saurabh Kadam</t>
        </is>
      </c>
      <c r="AC449" s="164" t="n">
        <v>45162</v>
      </c>
      <c r="AD449" s="74" t="inlineStr">
        <is>
          <t>Program Manager</t>
        </is>
      </c>
      <c r="AE449" s="74" t="inlineStr">
        <is>
          <t>MMS</t>
        </is>
      </c>
      <c r="AF449" s="74" t="inlineStr">
        <is>
          <t>Pradip Dey</t>
        </is>
      </c>
      <c r="AG449" s="74" t="inlineStr">
        <is>
          <t>N-3</t>
        </is>
      </c>
      <c r="AH449" s="74" t="inlineStr">
        <is>
          <t>Manager</t>
        </is>
      </c>
      <c r="AI449" s="74" t="inlineStr">
        <is>
          <t>13 years, 6 months, 0 days</t>
        </is>
      </c>
      <c r="AJ449" s="74" t="inlineStr">
        <is>
          <t>3 years, 0 months, 1 days</t>
        </is>
      </c>
      <c r="AK449" s="74" t="inlineStr">
        <is>
          <t>Suptech</t>
        </is>
      </c>
      <c r="AL449" s="74" t="inlineStr">
        <is>
          <t>iFile</t>
        </is>
      </c>
      <c r="AM449" s="74" t="inlineStr">
        <is>
          <t>Technology</t>
        </is>
      </c>
      <c r="AN449" s="74" t="inlineStr">
        <is>
          <t>Project Management</t>
        </is>
      </c>
      <c r="AO449" s="74" t="inlineStr">
        <is>
          <t>No</t>
        </is>
      </c>
      <c r="AP449" s="74" t="inlineStr">
        <is>
          <t>Product/Project</t>
        </is>
      </c>
      <c r="AQ449" s="74" t="inlineStr">
        <is>
          <t>Project Management</t>
        </is>
      </c>
      <c r="AR449" s="74" t="inlineStr">
        <is>
          <t>Technical · BA, PM and QA</t>
        </is>
      </c>
      <c r="AS449" s="74" t="n">
        <v>20</v>
      </c>
      <c r="AT449" s="74" t="inlineStr">
        <is>
          <t>Covered</t>
        </is>
      </c>
      <c r="AU449" s="74" t="n"/>
      <c r="AV449" s="74" t="n"/>
      <c r="AW449" s="74" t="n"/>
      <c r="AX449" s="74" t="n"/>
      <c r="AY449" s="74" t="n"/>
      <c r="AZ449" s="74" t="n"/>
      <c r="BA449" s="74" t="n"/>
      <c r="BB449" s="74" t="n"/>
      <c r="BC449" s="74" t="n"/>
      <c r="BD449" s="74" t="n"/>
      <c r="BE449" s="74" t="n"/>
      <c r="BF449" s="74" t="n"/>
      <c r="BG449" s="74" t="n"/>
      <c r="BH449" s="74" t="n"/>
      <c r="BI449" s="74" t="n"/>
      <c r="BJ449" s="74" t="n"/>
      <c r="BK449" s="74" t="n"/>
      <c r="BL449" s="74" t="n"/>
      <c r="BM449" s="74" t="n"/>
      <c r="BN449" s="74" t="n"/>
      <c r="BO449" s="74" t="n"/>
      <c r="BP449" s="74" t="n"/>
      <c r="BQ449" s="74" t="n"/>
      <c r="BR449" s="74" t="n"/>
      <c r="BS449" s="74" t="n"/>
      <c r="BT449" s="74" t="n"/>
      <c r="BU449" s="74" t="n"/>
      <c r="BV449" s="74" t="n"/>
      <c r="BW449" s="74" t="n"/>
      <c r="BX449" s="74" t="n"/>
      <c r="BY449" s="74" t="n"/>
      <c r="BZ449" s="74" t="n"/>
      <c r="CA449" s="74" t="n"/>
      <c r="CB449" s="74" t="n"/>
      <c r="CC449" s="74" t="n"/>
      <c r="CD449" s="74" t="n"/>
      <c r="CE449" s="74" t="n"/>
      <c r="CF449" s="74" t="n"/>
      <c r="CG449" s="74" t="n"/>
      <c r="CH449" s="74" t="n"/>
      <c r="CI449" s="74" t="n"/>
      <c r="CJ449" s="74" t="n"/>
      <c r="CK449" s="74" t="n"/>
      <c r="CL449" s="74" t="n"/>
      <c r="CM449" s="74" t="n"/>
      <c r="CN449" s="74" t="n"/>
      <c r="CO449" s="74" t="n"/>
      <c r="CP449" s="74" t="n"/>
      <c r="CQ449" s="74" t="n"/>
      <c r="CR449" s="74" t="n"/>
      <c r="CS449" s="74" t="n"/>
      <c r="CT449" s="74" t="n"/>
      <c r="CU449" s="74" t="n"/>
      <c r="CV449" s="74" t="n"/>
      <c r="CW449" s="74" t="n"/>
      <c r="CX449" s="74" t="n"/>
      <c r="CY449" s="74" t="n"/>
      <c r="CZ449" s="74" t="n"/>
      <c r="DA449" s="74" t="n"/>
      <c r="DB449" s="74" t="n"/>
      <c r="DC449" s="74" t="inlineStr">
        <is>
          <t>IRIS2176</t>
        </is>
      </c>
      <c r="DD449" s="74" t="inlineStr">
        <is>
          <t>Employee</t>
        </is>
      </c>
      <c r="DE449" s="74" t="inlineStr">
        <is>
          <t>Active</t>
        </is>
      </c>
      <c r="DF449" s="74" t="inlineStr">
        <is>
          <t>Saurabh Kadam</t>
        </is>
      </c>
      <c r="DG449" s="164" t="n">
        <v>45162</v>
      </c>
      <c r="DH449" s="74" t="inlineStr">
        <is>
          <t>Program Manager</t>
        </is>
      </c>
      <c r="DI449" s="74" t="inlineStr">
        <is>
          <t>Project &amp; Program Management</t>
        </is>
      </c>
      <c r="DJ449" s="74" t="inlineStr">
        <is>
          <t>Program Management</t>
        </is>
      </c>
      <c r="DK449" s="74" t="inlineStr">
        <is>
          <t>Program Manager</t>
        </is>
      </c>
      <c r="DL449" s="74" t="inlineStr">
        <is>
          <t>L5 – Manager</t>
        </is>
      </c>
      <c r="DM449" s="74" t="inlineStr">
        <is>
          <t>MMS</t>
        </is>
      </c>
      <c r="DN449" s="74" t="inlineStr">
        <is>
          <t>Pradip Dey</t>
        </is>
      </c>
      <c r="DO449" s="74" t="inlineStr">
        <is>
          <t>N-2</t>
        </is>
      </c>
      <c r="DP449" s="74" t="inlineStr">
        <is>
          <t>Manager</t>
        </is>
      </c>
      <c r="DQ449" s="74" t="inlineStr">
        <is>
          <t>13 years, 6 months, 0 days</t>
        </is>
      </c>
      <c r="DR449" s="74" t="inlineStr">
        <is>
          <t>2 years, 9 months, 27 days</t>
        </is>
      </c>
      <c r="DS449" s="74" t="inlineStr">
        <is>
          <t>16 years, 3 months, 27 days</t>
        </is>
      </c>
      <c r="DT449" s="74" t="n">
        <v>2.82397260273973</v>
      </c>
      <c r="DU449" s="74" t="inlineStr">
        <is>
          <t>Suptech</t>
        </is>
      </c>
      <c r="DV449" s="74" t="inlineStr">
        <is>
          <t>iFile</t>
        </is>
      </c>
      <c r="DW449" s="74" t="inlineStr">
        <is>
          <t>Technology</t>
        </is>
      </c>
      <c r="DX449" s="74" t="inlineStr">
        <is>
          <t>Project Management</t>
        </is>
      </c>
      <c r="DY449" s="74" t="inlineStr">
        <is>
          <t>No</t>
        </is>
      </c>
      <c r="DZ449" s="74" t="inlineStr">
        <is>
          <t>Product/Project</t>
        </is>
      </c>
      <c r="EA449" s="74" t="inlineStr">
        <is>
          <t>Project Management</t>
        </is>
      </c>
      <c r="EB449" s="74" t="inlineStr">
        <is>
          <t>Technical · BA, PM and QA</t>
        </is>
      </c>
      <c r="EC449" s="74" t="inlineStr">
        <is>
          <t>Hybrid</t>
        </is>
      </c>
      <c r="ED449" s="74" t="n"/>
      <c r="EE449" s="74"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EF449" s="74" t="inlineStr">
        <is>
          <t>SARB enhancements work completion as per plan
Process improvements
PgMP completion
Digital way of working and measurement of metrics through the tools</t>
        </is>
      </c>
      <c r="EG449" s="74" t="inlineStr">
        <is>
          <t>Exceeds Expectations</t>
        </is>
      </c>
      <c r="EH449" s="164" t="n">
        <v>45931</v>
      </c>
      <c r="EI449" s="74" t="inlineStr">
        <is>
          <t>Program Manager</t>
        </is>
      </c>
      <c r="EJ449" s="74" t="n"/>
      <c r="EK449" s="74" t="n">
        <v>4</v>
      </c>
      <c r="EL449" s="74" t="inlineStr">
        <is>
          <t>High</t>
        </is>
      </c>
      <c r="EM449" s="74" t="inlineStr">
        <is>
          <t>Trusted Professional</t>
        </is>
      </c>
      <c r="EN449" s="74" t="n"/>
      <c r="EO449" s="74" t="inlineStr">
        <is>
          <t>Y</t>
        </is>
      </c>
      <c r="EP449" s="74" t="inlineStr">
        <is>
          <t>Y</t>
        </is>
      </c>
      <c r="EQ449" s="74" t="n"/>
      <c r="ER449" s="74" t="inlineStr">
        <is>
          <t>AI and SupTech related training, Deposit Insurance</t>
        </is>
      </c>
      <c r="ES449" s="74" t="n"/>
      <c r="ET449" s="74" t="inlineStr">
        <is>
          <t>QCB,GTA</t>
        </is>
      </c>
      <c r="EU449" s="74" t="n"/>
      <c r="EV449" s="130" t="n"/>
      <c r="EW449" s="131" t="n"/>
      <c r="EX449" s="131" t="n"/>
      <c r="EY449" s="131" t="n"/>
      <c r="EZ449" s="131" t="n"/>
      <c r="FA449" s="131" t="n"/>
      <c r="FB449" s="131" t="n"/>
      <c r="FC449" s="131" t="n"/>
    </row>
    <row r="450" ht="250" customHeight="1">
      <c r="A450" s="109" t="inlineStr">
        <is>
          <t>Mapped</t>
        </is>
      </c>
      <c r="B450" s="109" t="inlineStr">
        <is>
          <t>iFile</t>
        </is>
      </c>
      <c r="C450" s="110" t="inlineStr">
        <is>
          <t>IRIS2127</t>
        </is>
      </c>
      <c r="D450" s="110" t="inlineStr">
        <is>
          <t>Yunus Patel</t>
        </is>
      </c>
      <c r="E450" s="110" t="inlineStr">
        <is>
          <t>Technology</t>
        </is>
      </c>
      <c r="F450" s="162" t="inlineStr">
        <is>
          <t>Project Manager</t>
        </is>
      </c>
      <c r="G450" s="162" t="inlineStr">
        <is>
          <t>Delivery Manager</t>
        </is>
      </c>
      <c r="H450" s="162" t="inlineStr">
        <is>
          <t>L5 – Manager</t>
        </is>
      </c>
      <c r="I450" s="162" t="inlineStr">
        <is>
          <t>B2</t>
        </is>
      </c>
      <c r="J450" s="166" t="inlineStr">
        <is>
          <t>▲ Up</t>
        </is>
      </c>
      <c r="K450" s="110" t="inlineStr">
        <is>
          <t>Project &amp; Program Management</t>
        </is>
      </c>
      <c r="L450" s="110" t="inlineStr">
        <is>
          <t>Project &amp; Program Delivery</t>
        </is>
      </c>
      <c r="M450" s="110" t="n"/>
      <c r="N450" s="110" t="n">
        <v>20</v>
      </c>
      <c r="O450" s="109" t="inlineStr">
        <is>
          <t>P4 / M3</t>
        </is>
      </c>
      <c r="P450" s="110" t="inlineStr">
        <is>
          <t>Senior / Manager</t>
        </is>
      </c>
      <c r="Q450" s="110" t="inlineStr">
        <is>
          <t>4–5</t>
        </is>
      </c>
      <c r="R450" s="110" t="inlineStr">
        <is>
          <t>6–9 yrs</t>
        </is>
      </c>
      <c r="S450" s="110" t="inlineStr">
        <is>
          <t>7–10 · 6–11</t>
        </is>
      </c>
      <c r="T450" s="110" t="inlineStr">
        <is>
          <t>Senior Manager</t>
        </is>
      </c>
      <c r="U450" s="110" t="inlineStr">
        <is>
          <t>IRIS Vs Competitor Benchmark — PMI pathway + SaaS delivery ladder: Senior PM</t>
        </is>
      </c>
      <c r="V450" s="110" t="inlineStr">
        <is>
          <t>PMI PMBOK and Talent Triangle; CAPM · entry → PMP → PgMP; Scrum / SAFe</t>
        </is>
      </c>
      <c r="W450" s="110" t="inlineStr">
        <is>
          <t>Core 3 · Future 3 · Functional 4 · Leadership 3</t>
        </is>
      </c>
      <c r="X450" s="73" t="n">
        <v>272</v>
      </c>
      <c r="Y450" s="74" t="inlineStr">
        <is>
          <t>IRIS2127</t>
        </is>
      </c>
      <c r="Z450" s="74" t="inlineStr">
        <is>
          <t>Employee</t>
        </is>
      </c>
      <c r="AA450" s="74" t="inlineStr">
        <is>
          <t>Active</t>
        </is>
      </c>
      <c r="AB450" s="74" t="inlineStr">
        <is>
          <t>Yunus Patel</t>
        </is>
      </c>
      <c r="AC450" s="164" t="n">
        <v>45050</v>
      </c>
      <c r="AD450" s="74" t="inlineStr">
        <is>
          <t>Project Manager</t>
        </is>
      </c>
      <c r="AE450" s="74" t="inlineStr">
        <is>
          <t>B.Com</t>
        </is>
      </c>
      <c r="AF450" s="74" t="inlineStr">
        <is>
          <t>Izharuddin Shaikh</t>
        </is>
      </c>
      <c r="AG450" s="74" t="inlineStr">
        <is>
          <t>N-4</t>
        </is>
      </c>
      <c r="AH450" s="74" t="inlineStr">
        <is>
          <t>Manager</t>
        </is>
      </c>
      <c r="AI450" s="74" t="inlineStr">
        <is>
          <t>19 years, 0 months, 0 days</t>
        </is>
      </c>
      <c r="AJ450" s="74" t="inlineStr">
        <is>
          <t>3 years, 3 months, 21 days</t>
        </is>
      </c>
      <c r="AK450" s="74" t="inlineStr">
        <is>
          <t>Suptech</t>
        </is>
      </c>
      <c r="AL450" s="74" t="inlineStr">
        <is>
          <t>iFile</t>
        </is>
      </c>
      <c r="AM450" s="74" t="inlineStr">
        <is>
          <t>Technology</t>
        </is>
      </c>
      <c r="AN450" s="74" t="inlineStr">
        <is>
          <t>Project Management</t>
        </is>
      </c>
      <c r="AO450" s="74" t="inlineStr">
        <is>
          <t>No</t>
        </is>
      </c>
      <c r="AP450" s="74" t="inlineStr">
        <is>
          <t>Product/Project</t>
        </is>
      </c>
      <c r="AQ450" s="74" t="inlineStr">
        <is>
          <t>Project Management</t>
        </is>
      </c>
      <c r="AR450" s="74" t="inlineStr">
        <is>
          <t>Technical · BA, PM and QA</t>
        </is>
      </c>
      <c r="AS450" s="74" t="n">
        <v>20</v>
      </c>
      <c r="AT450" s="74" t="inlineStr">
        <is>
          <t>Covered</t>
        </is>
      </c>
      <c r="AU450" s="74" t="n"/>
      <c r="AV450" s="74" t="n"/>
      <c r="AW450" s="74" t="n"/>
      <c r="AX450" s="74" t="n"/>
      <c r="AY450" s="74" t="n"/>
      <c r="AZ450" s="74" t="n"/>
      <c r="BA450" s="74" t="n"/>
      <c r="BB450" s="74" t="n"/>
      <c r="BC450" s="74" t="n"/>
      <c r="BD450" s="74" t="n"/>
      <c r="BE450" s="74" t="n"/>
      <c r="BF450" s="74" t="n"/>
      <c r="BG450" s="74" t="n"/>
      <c r="BH450" s="74" t="n"/>
      <c r="BI450" s="74" t="n"/>
      <c r="BJ450" s="74" t="n"/>
      <c r="BK450" s="74" t="n"/>
      <c r="BL450" s="74" t="n"/>
      <c r="BM450" s="74" t="n"/>
      <c r="BN450" s="74" t="n"/>
      <c r="BO450" s="74" t="n"/>
      <c r="BP450" s="74" t="n"/>
      <c r="BQ450" s="74" t="n"/>
      <c r="BR450" s="74" t="n"/>
      <c r="BS450" s="74" t="n"/>
      <c r="BT450" s="74" t="n"/>
      <c r="BU450" s="74" t="n"/>
      <c r="BV450" s="74" t="n"/>
      <c r="BW450" s="74" t="n"/>
      <c r="BX450" s="74" t="n"/>
      <c r="BY450" s="74" t="n"/>
      <c r="BZ450" s="74" t="n"/>
      <c r="CA450" s="74" t="n"/>
      <c r="CB450" s="74" t="n"/>
      <c r="CC450" s="74" t="n"/>
      <c r="CD450" s="74" t="n"/>
      <c r="CE450" s="74" t="n"/>
      <c r="CF450" s="74" t="n"/>
      <c r="CG450" s="74" t="n"/>
      <c r="CH450" s="74" t="n"/>
      <c r="CI450" s="74" t="n"/>
      <c r="CJ450" s="74" t="n"/>
      <c r="CK450" s="74" t="n"/>
      <c r="CL450" s="74" t="n"/>
      <c r="CM450" s="74" t="n"/>
      <c r="CN450" s="74" t="n"/>
      <c r="CO450" s="74" t="n"/>
      <c r="CP450" s="74" t="n"/>
      <c r="CQ450" s="74" t="n"/>
      <c r="CR450" s="74" t="n"/>
      <c r="CS450" s="74" t="n"/>
      <c r="CT450" s="74" t="n"/>
      <c r="CU450" s="74" t="n"/>
      <c r="CV450" s="74" t="n"/>
      <c r="CW450" s="74" t="n"/>
      <c r="CX450" s="74" t="n"/>
      <c r="CY450" s="74" t="n"/>
      <c r="CZ450" s="74" t="n"/>
      <c r="DA450" s="74" t="n"/>
      <c r="DB450" s="74" t="n"/>
      <c r="DC450" s="74" t="inlineStr">
        <is>
          <t>IRIS2127</t>
        </is>
      </c>
      <c r="DD450" s="74" t="inlineStr">
        <is>
          <t>Employee</t>
        </is>
      </c>
      <c r="DE450" s="74" t="inlineStr">
        <is>
          <t>Active</t>
        </is>
      </c>
      <c r="DF450" s="74" t="inlineStr">
        <is>
          <t>Yunus Patel</t>
        </is>
      </c>
      <c r="DG450" s="164" t="n">
        <v>45050</v>
      </c>
      <c r="DH450" s="74" t="inlineStr">
        <is>
          <t>Project Manager</t>
        </is>
      </c>
      <c r="DI450" s="74" t="inlineStr">
        <is>
          <t>Project &amp; Program Management</t>
        </is>
      </c>
      <c r="DJ450" s="74" t="inlineStr">
        <is>
          <t>Project Management</t>
        </is>
      </c>
      <c r="DK450" s="74" t="inlineStr">
        <is>
          <t>Project Manager</t>
        </is>
      </c>
      <c r="DL450" s="74" t="inlineStr">
        <is>
          <t>L5 – Manager</t>
        </is>
      </c>
      <c r="DM450" s="74" t="inlineStr">
        <is>
          <t>B.Com</t>
        </is>
      </c>
      <c r="DN450" s="74" t="inlineStr">
        <is>
          <t>Izharuddin Shaikh</t>
        </is>
      </c>
      <c r="DO450" s="74" t="inlineStr">
        <is>
          <t>N-3</t>
        </is>
      </c>
      <c r="DP450" s="74" t="inlineStr">
        <is>
          <t>Manager</t>
        </is>
      </c>
      <c r="DQ450" s="74" t="inlineStr">
        <is>
          <t>19 years, 0 months, 0 days</t>
        </is>
      </c>
      <c r="DR450" s="74" t="inlineStr">
        <is>
          <t>3 years, 1 months, 16 days</t>
        </is>
      </c>
      <c r="DS450" s="74" t="inlineStr">
        <is>
          <t>22 years, 1 months, 16 days</t>
        </is>
      </c>
      <c r="DT450" s="74" t="n">
        <v>3.12716894977169</v>
      </c>
      <c r="DU450" s="74" t="inlineStr">
        <is>
          <t>Suptech</t>
        </is>
      </c>
      <c r="DV450" s="74" t="inlineStr">
        <is>
          <t>iFile</t>
        </is>
      </c>
      <c r="DW450" s="74" t="inlineStr">
        <is>
          <t>Technology</t>
        </is>
      </c>
      <c r="DX450" s="74" t="inlineStr">
        <is>
          <t>Project Management</t>
        </is>
      </c>
      <c r="DY450" s="74" t="inlineStr">
        <is>
          <t>No</t>
        </is>
      </c>
      <c r="DZ450" s="74" t="inlineStr">
        <is>
          <t>Product/Project</t>
        </is>
      </c>
      <c r="EA450" s="74" t="inlineStr">
        <is>
          <t>Project Management</t>
        </is>
      </c>
      <c r="EB450" s="74" t="inlineStr">
        <is>
          <t>Technical · BA, PM and QA</t>
        </is>
      </c>
      <c r="EC450" s="74" t="inlineStr">
        <is>
          <t>Client Side</t>
        </is>
      </c>
      <c r="ED450" s="74" t="n"/>
      <c r="EE450" s="149"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450" s="74"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EG450" s="74" t="n">
        <v>4</v>
      </c>
      <c r="EH450" s="74" t="n"/>
      <c r="EI450" s="74" t="inlineStr">
        <is>
          <t>Project Manager</t>
        </is>
      </c>
      <c r="EJ450" s="74" t="n"/>
      <c r="EK450" s="74" t="n">
        <v>4</v>
      </c>
      <c r="EL450" s="74" t="inlineStr">
        <is>
          <t>High</t>
        </is>
      </c>
      <c r="EM450" s="74" t="inlineStr">
        <is>
          <t>Trusted Professional</t>
        </is>
      </c>
      <c r="EN450" s="74" t="inlineStr">
        <is>
          <t>No</t>
        </is>
      </c>
      <c r="EO450" s="74" t="inlineStr">
        <is>
          <t>No</t>
        </is>
      </c>
      <c r="EP450" s="74" t="inlineStr">
        <is>
          <t>No</t>
        </is>
      </c>
      <c r="EQ450" s="74" t="n"/>
      <c r="ER450" s="74" t="inlineStr">
        <is>
          <t>Agile/Scrum &amp; PMP fundamentals; risk &amp; stakeholder management; estimation; reporting/governance tools | People management: goal-setting &amp; feedback, 1:1 coaching, performance conversations</t>
        </is>
      </c>
      <c r="ES450" s="74" t="inlineStr">
        <is>
          <t>Leadership development: strategic thinking, cross-functional influence, financial/business acumen, succession &amp; talent development, change management, executive communication</t>
        </is>
      </c>
      <c r="ET450" s="74" t="n"/>
      <c r="EU450" s="74" t="n"/>
      <c r="EV450" s="130" t="n"/>
      <c r="EW450" s="131" t="n"/>
      <c r="EX450" s="131" t="n"/>
      <c r="EY450" s="131" t="n"/>
      <c r="EZ450" s="131" t="n"/>
      <c r="FA450" s="131" t="n"/>
      <c r="FB450" s="131" t="inlineStr">
        <is>
          <t>Annual KRAs · objective Measurable Minimum 5 - set by Manager</t>
        </is>
      </c>
      <c r="FC450" s="131" t="n"/>
    </row>
    <row r="451" ht="250" customHeight="1">
      <c r="A451" s="109" t="inlineStr">
        <is>
          <t>Mapped</t>
        </is>
      </c>
      <c r="B451" s="109" t="inlineStr">
        <is>
          <t>iFile</t>
        </is>
      </c>
      <c r="C451" s="110" t="inlineStr">
        <is>
          <t>IRIS2492</t>
        </is>
      </c>
      <c r="D451" s="110" t="inlineStr">
        <is>
          <t>Abhishek Hegde</t>
        </is>
      </c>
      <c r="E451" s="110" t="inlineStr">
        <is>
          <t>Technology</t>
        </is>
      </c>
      <c r="F451" s="162" t="inlineStr">
        <is>
          <t>Senior Business Analyst</t>
        </is>
      </c>
      <c r="G451" s="162" t="inlineStr">
        <is>
          <t>Business Analysis Specialist</t>
        </is>
      </c>
      <c r="H451" s="162" t="inlineStr">
        <is>
          <t>L4 – Senior</t>
        </is>
      </c>
      <c r="I451" s="162" t="inlineStr">
        <is>
          <t>B1</t>
        </is>
      </c>
      <c r="J451" s="166" t="inlineStr">
        <is>
          <t>▲ Up</t>
        </is>
      </c>
      <c r="K451" s="110" t="inlineStr">
        <is>
          <t>Business Analysis</t>
        </is>
      </c>
      <c r="L451" s="110" t="inlineStr">
        <is>
          <t>Business Analysis</t>
        </is>
      </c>
      <c r="M451" s="110" t="n"/>
      <c r="N451" s="110" t="n">
        <v>20</v>
      </c>
      <c r="O451" s="109" t="inlineStr">
        <is>
          <t>P3 / M2</t>
        </is>
      </c>
      <c r="P451" s="110" t="inlineStr">
        <is>
          <t>Career / · Team Lead</t>
        </is>
      </c>
      <c r="Q451" s="110" t="inlineStr">
        <is>
          <t>4 Enable</t>
        </is>
      </c>
      <c r="R451" s="110" t="inlineStr">
        <is>
          <t>4–7 yrs</t>
        </is>
      </c>
      <c r="S451" s="110" t="inlineStr">
        <is>
          <t>5–8 · 4–8</t>
        </is>
      </c>
      <c r="T451" s="110" t="inlineStr">
        <is>
          <t>Senior Business Analyst</t>
        </is>
      </c>
      <c r="U451" s="110" t="inlineStr">
        <is>
          <t>Regnology — regulatory reporting: BA · Reg Reporting · Big Four consulting: Senior Consultant · IRIS Vs Market Benchmark — IIBA certification pathway: CCBA · Infosys / Accenture: JL4 · L9 Consultant</t>
        </is>
      </c>
      <c r="V451" s="110" t="inlineStr">
        <is>
          <t>IIBA BABOK v3; certifications ECBA · entry → CCBA → CBAP · senior</t>
        </is>
      </c>
      <c r="W451" s="110" t="inlineStr">
        <is>
          <t>Core 3 · Future 3 · Functional 3 · Leadership 1</t>
        </is>
      </c>
      <c r="X451" s="73" t="n">
        <v>465</v>
      </c>
      <c r="Y451" s="74" t="inlineStr">
        <is>
          <t>IRIS2492</t>
        </is>
      </c>
      <c r="Z451" s="74" t="inlineStr">
        <is>
          <t>Employee</t>
        </is>
      </c>
      <c r="AA451" s="74" t="inlineStr">
        <is>
          <t>Active</t>
        </is>
      </c>
      <c r="AB451" s="74" t="inlineStr">
        <is>
          <t>Abhishek Hegde</t>
        </is>
      </c>
      <c r="AC451" s="164" t="n">
        <v>46090</v>
      </c>
      <c r="AD451" s="74" t="inlineStr">
        <is>
          <t>Senior Business Analyst</t>
        </is>
      </c>
      <c r="AE451" s="74" t="inlineStr">
        <is>
          <t>MBA</t>
        </is>
      </c>
      <c r="AF451" s="74" t="inlineStr">
        <is>
          <t>Jailesh Bhadra</t>
        </is>
      </c>
      <c r="AG451" s="74" t="inlineStr">
        <is>
          <t>N-4</t>
        </is>
      </c>
      <c r="AH451" s="74" t="inlineStr">
        <is>
          <t>Individual Contributor</t>
        </is>
      </c>
      <c r="AI451" s="74" t="inlineStr">
        <is>
          <t>8 years, 8 months, 0 days</t>
        </is>
      </c>
      <c r="AJ451" s="74" t="inlineStr">
        <is>
          <t>0 years, 5 months, 16 days</t>
        </is>
      </c>
      <c r="AK451" s="74" t="inlineStr">
        <is>
          <t>Suptech</t>
        </is>
      </c>
      <c r="AL451" s="74" t="inlineStr">
        <is>
          <t>iFile</t>
        </is>
      </c>
      <c r="AM451" s="74" t="inlineStr">
        <is>
          <t>Technology</t>
        </is>
      </c>
      <c r="AN451" s="74" t="inlineStr">
        <is>
          <t>Business Analysis</t>
        </is>
      </c>
      <c r="AO451" s="74" t="inlineStr">
        <is>
          <t>Yes</t>
        </is>
      </c>
      <c r="AP451" s="74" t="inlineStr">
        <is>
          <t>Product/Project</t>
        </is>
      </c>
      <c r="AQ451" s="74" t="inlineStr">
        <is>
          <t>Business Analysis</t>
        </is>
      </c>
      <c r="AR451" s="74" t="inlineStr">
        <is>
          <t>Technical · BA, PM and QA</t>
        </is>
      </c>
      <c r="AS451" s="74" t="n">
        <v>20</v>
      </c>
      <c r="AT451" s="74" t="inlineStr">
        <is>
          <t>Covered</t>
        </is>
      </c>
      <c r="AU451" s="74" t="n"/>
      <c r="AV451" s="74" t="n"/>
      <c r="AW451" s="74" t="n"/>
      <c r="AX451" s="74" t="n"/>
      <c r="AY451" s="74" t="n"/>
      <c r="AZ451" s="74" t="n"/>
      <c r="BA451" s="74" t="n"/>
      <c r="BB451" s="74" t="n"/>
      <c r="BC451" s="74" t="n"/>
      <c r="BD451" s="74" t="n"/>
      <c r="BE451" s="74" t="n"/>
      <c r="BF451" s="74" t="n"/>
      <c r="BG451" s="74" t="n"/>
      <c r="BH451" s="74" t="n"/>
      <c r="BI451" s="74" t="n"/>
      <c r="BJ451" s="74" t="n"/>
      <c r="BK451" s="74" t="n"/>
      <c r="BL451" s="74" t="n"/>
      <c r="BM451" s="74" t="n"/>
      <c r="BN451" s="74" t="n"/>
      <c r="BO451" s="74" t="n"/>
      <c r="BP451" s="74" t="n"/>
      <c r="BQ451" s="74" t="n"/>
      <c r="BR451" s="74" t="n"/>
      <c r="BS451" s="74" t="n"/>
      <c r="BT451" s="74" t="n"/>
      <c r="BU451" s="74" t="n"/>
      <c r="BV451" s="74" t="n"/>
      <c r="BW451" s="74" t="n"/>
      <c r="BX451" s="74" t="n"/>
      <c r="BY451" s="74" t="n"/>
      <c r="BZ451" s="74" t="n"/>
      <c r="CA451" s="74" t="n"/>
      <c r="CB451" s="74" t="n"/>
      <c r="CC451" s="74" t="n"/>
      <c r="CD451" s="74" t="n"/>
      <c r="CE451" s="74" t="n"/>
      <c r="CF451" s="74" t="n"/>
      <c r="CG451" s="74" t="n"/>
      <c r="CH451" s="74" t="n"/>
      <c r="CI451" s="74" t="n"/>
      <c r="CJ451" s="74" t="n"/>
      <c r="CK451" s="74" t="n"/>
      <c r="CL451" s="74" t="n"/>
      <c r="CM451" s="74" t="n"/>
      <c r="CN451" s="74" t="n"/>
      <c r="CO451" s="74" t="n"/>
      <c r="CP451" s="74" t="n"/>
      <c r="CQ451" s="74" t="n"/>
      <c r="CR451" s="74" t="n"/>
      <c r="CS451" s="74" t="n"/>
      <c r="CT451" s="74" t="n"/>
      <c r="CU451" s="74" t="n"/>
      <c r="CV451" s="74" t="n"/>
      <c r="CW451" s="74" t="n"/>
      <c r="CX451" s="74" t="n"/>
      <c r="CY451" s="74" t="n"/>
      <c r="CZ451" s="74" t="n"/>
      <c r="DA451" s="74" t="n"/>
      <c r="DB451" s="74" t="n"/>
      <c r="DC451" s="74" t="inlineStr">
        <is>
          <t>IRIS2492</t>
        </is>
      </c>
      <c r="DD451" s="74" t="inlineStr">
        <is>
          <t>Employee</t>
        </is>
      </c>
      <c r="DE451" s="74" t="inlineStr">
        <is>
          <t>Active</t>
        </is>
      </c>
      <c r="DF451" s="74" t="inlineStr">
        <is>
          <t>Abhishek Hegde</t>
        </is>
      </c>
      <c r="DG451" s="164" t="n">
        <v>46090</v>
      </c>
      <c r="DH451" s="74" t="inlineStr">
        <is>
          <t>Senior Business Analyst</t>
        </is>
      </c>
      <c r="DI451" s="74" t="inlineStr">
        <is>
          <t>Business Analysis</t>
        </is>
      </c>
      <c r="DJ451" s="74" t="inlineStr">
        <is>
          <t>Business / Functional Analysis</t>
        </is>
      </c>
      <c r="DK451" s="74" t="inlineStr">
        <is>
          <t>Senior Business Analyst</t>
        </is>
      </c>
      <c r="DL451" s="74" t="inlineStr">
        <is>
          <t>L4 – Senior</t>
        </is>
      </c>
      <c r="DM451" s="74" t="inlineStr">
        <is>
          <t>MBA</t>
        </is>
      </c>
      <c r="DN451" s="74" t="inlineStr">
        <is>
          <t>Jailesh Bhadra</t>
        </is>
      </c>
      <c r="DO451" s="74" t="inlineStr">
        <is>
          <t>N-3</t>
        </is>
      </c>
      <c r="DP451" s="74" t="inlineStr">
        <is>
          <t>Individual Contributor</t>
        </is>
      </c>
      <c r="DQ451" s="74" t="inlineStr">
        <is>
          <t>8 years, 8 months, 0 days</t>
        </is>
      </c>
      <c r="DR451" s="74" t="inlineStr">
        <is>
          <t>0 years, 3 months, 11 days</t>
        </is>
      </c>
      <c r="DS451" s="74" t="inlineStr">
        <is>
          <t>8 years, 11 months, 11 days</t>
        </is>
      </c>
      <c r="DT451" s="74" t="n"/>
      <c r="DU451" s="74" t="inlineStr">
        <is>
          <t>Suptech</t>
        </is>
      </c>
      <c r="DV451" s="74" t="inlineStr">
        <is>
          <t>iFile</t>
        </is>
      </c>
      <c r="DW451" s="74" t="inlineStr">
        <is>
          <t>Technology</t>
        </is>
      </c>
      <c r="DX451" s="74" t="inlineStr">
        <is>
          <t>Business Analysis</t>
        </is>
      </c>
      <c r="DY451" s="74" t="inlineStr">
        <is>
          <t>Yes</t>
        </is>
      </c>
      <c r="DZ451" s="74" t="inlineStr">
        <is>
          <t>Product/Project</t>
        </is>
      </c>
      <c r="EA451" s="74" t="inlineStr">
        <is>
          <t>Business Analysis</t>
        </is>
      </c>
      <c r="EB451" s="74" t="inlineStr">
        <is>
          <t>Technical · BA, PM and QA</t>
        </is>
      </c>
      <c r="EC451" s="74" t="inlineStr">
        <is>
          <t>Client Side</t>
        </is>
      </c>
      <c r="ED451" s="74"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EE451" s="74"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EF451" s="74" t="inlineStr">
        <is>
          <t>Q1: Complete onboarding to client-side account &amp; processes within first 90 days
Q1: Deliver assigned BRDs/FSDs approved with &lt;=1 revision cycle
Q1: Achieve &gt;=4.2/5 client-side stakeholder satisfaction
Q1: Zero escalations attributable to communication gaps</t>
        </is>
      </c>
      <c r="EG451" s="74" t="n">
        <v>3</v>
      </c>
      <c r="EH451" s="74" t="inlineStr">
        <is>
          <t>Pending – to be scheduled</t>
        </is>
      </c>
      <c r="EI451" s="74" t="inlineStr">
        <is>
          <t>Senior Business Analyst</t>
        </is>
      </c>
      <c r="EJ451" s="74" t="inlineStr">
        <is>
          <t>No – Senior BA designation matches his overall experience and current scope.</t>
        </is>
      </c>
      <c r="EK451" s="74" t="n">
        <v>3</v>
      </c>
      <c r="EL451" s="74" t="inlineStr">
        <is>
          <t>Medium</t>
        </is>
      </c>
      <c r="EM451" s="74" t="inlineStr">
        <is>
          <t>Core Contributor</t>
        </is>
      </c>
      <c r="EN451" s="74" t="inlineStr">
        <is>
          <t>N</t>
        </is>
      </c>
      <c r="EO451" s="74" t="inlineStr">
        <is>
          <t>N</t>
        </is>
      </c>
      <c r="EP451" s="74" t="inlineStr">
        <is>
          <t>N</t>
        </is>
      </c>
      <c r="EQ451" s="74" t="inlineStr">
        <is>
          <t>No successor formally identified - Prajakta covers similar scope</t>
        </is>
      </c>
      <c r="ER451" s="74" t="inlineStr">
        <is>
          <t>Advanced client-side stakeholder management; XBRL/regulatory domain depth; commercial/contract awareness; Product knowledge and visualization</t>
        </is>
      </c>
      <c r="ES451" s="74" t="inlineStr">
        <is>
          <t>-</t>
        </is>
      </c>
      <c r="ET451" s="74" t="inlineStr">
        <is>
          <t>Recent feedback has resulted in need to monitor the performance in future</t>
        </is>
      </c>
      <c r="EU451" s="74" t="n"/>
      <c r="EV451" s="130" t="n"/>
      <c r="EW451" s="131" t="n"/>
      <c r="EX451" s="131" t="n"/>
      <c r="EY451" s="131" t="n"/>
      <c r="EZ451" s="131" t="n"/>
      <c r="FA451" s="131" t="n"/>
      <c r="FB451" s="131" t="n"/>
      <c r="FC451" s="131" t="n"/>
    </row>
    <row r="452" ht="250" customHeight="1">
      <c r="A452" s="109" t="inlineStr">
        <is>
          <t>Mapped</t>
        </is>
      </c>
      <c r="B452" s="109" t="inlineStr">
        <is>
          <t>iFile</t>
        </is>
      </c>
      <c r="C452" s="110" t="inlineStr">
        <is>
          <t>IRIS2289</t>
        </is>
      </c>
      <c r="D452" s="110" t="inlineStr">
        <is>
          <t>Shruti Patil</t>
        </is>
      </c>
      <c r="E452" s="110" t="inlineStr">
        <is>
          <t>Technology</t>
        </is>
      </c>
      <c r="F452" s="162" t="inlineStr">
        <is>
          <t>Business Analyst</t>
        </is>
      </c>
      <c r="G452" s="162" t="inlineStr">
        <is>
          <t>Team Lead – Business Analysis</t>
        </is>
      </c>
      <c r="H452" s="162" t="inlineStr">
        <is>
          <t>L3 – Professional / Associate</t>
        </is>
      </c>
      <c r="I452" s="162" t="inlineStr">
        <is>
          <t>B1</t>
        </is>
      </c>
      <c r="J452" s="166" t="inlineStr">
        <is>
          <t>▲ Up</t>
        </is>
      </c>
      <c r="K452" s="110" t="inlineStr">
        <is>
          <t>Business Analysis</t>
        </is>
      </c>
      <c r="L452" s="110" t="inlineStr">
        <is>
          <t>Business Analysis</t>
        </is>
      </c>
      <c r="M452" s="110" t="n"/>
      <c r="N452" s="110" t="n">
        <v>20</v>
      </c>
      <c r="O452" s="109" t="inlineStr">
        <is>
          <t>P3 / M2</t>
        </is>
      </c>
      <c r="P452" s="110" t="inlineStr">
        <is>
          <t>Career / · Team Lead</t>
        </is>
      </c>
      <c r="Q452" s="110" t="inlineStr">
        <is>
          <t>4 Enable</t>
        </is>
      </c>
      <c r="R452" s="110" t="inlineStr">
        <is>
          <t>4–7 yrs</t>
        </is>
      </c>
      <c r="S452" s="110" t="inlineStr">
        <is>
          <t>5–8 · 4–8</t>
        </is>
      </c>
      <c r="T452" s="110" t="inlineStr">
        <is>
          <t>Team Lead / Assistant Manager</t>
        </is>
      </c>
      <c r="U452" s="110" t="inlineStr">
        <is>
          <t>Regnology — regulatory reporting: BA · Reg Reporting · Big Four consulting: Senior Consultant · IRIS Vs Market Benchmark — IIBA certification pathway: CCBA · Infosys / Accenture: JL4 · L9 Consultant</t>
        </is>
      </c>
      <c r="V452" s="110" t="inlineStr">
        <is>
          <t>IIBA BABOK v3; certifications ECBA · entry → CCBA → CBAP · senior</t>
        </is>
      </c>
      <c r="W452" s="110" t="inlineStr">
        <is>
          <t>Core 3 · Future 3 · Functional 3 · Leadership 2</t>
        </is>
      </c>
      <c r="X452" s="73" t="n">
        <v>330</v>
      </c>
      <c r="Y452" s="74" t="inlineStr">
        <is>
          <t>IRIS2289</t>
        </is>
      </c>
      <c r="Z452" s="74" t="inlineStr">
        <is>
          <t>Employee</t>
        </is>
      </c>
      <c r="AA452" s="74" t="inlineStr">
        <is>
          <t>Active</t>
        </is>
      </c>
      <c r="AB452" s="74" t="inlineStr">
        <is>
          <t>Shruti Patil</t>
        </is>
      </c>
      <c r="AC452" s="164" t="n">
        <v>45474</v>
      </c>
      <c r="AD452" s="74" t="inlineStr">
        <is>
          <t>Business Analyst</t>
        </is>
      </c>
      <c r="AE452" s="74" t="inlineStr">
        <is>
          <t>M.E</t>
        </is>
      </c>
      <c r="AF452" s="74" t="inlineStr">
        <is>
          <t>Jailesh Bhadra</t>
        </is>
      </c>
      <c r="AG452" s="74" t="inlineStr">
        <is>
          <t>N-4</t>
        </is>
      </c>
      <c r="AH452" s="74" t="inlineStr">
        <is>
          <t>Manager</t>
        </is>
      </c>
      <c r="AI452" s="74" t="inlineStr">
        <is>
          <t>2 years, 3 months, 0 days</t>
        </is>
      </c>
      <c r="AJ452" s="74" t="inlineStr">
        <is>
          <t>2 years, 1 months, 24 days</t>
        </is>
      </c>
      <c r="AK452" s="74" t="inlineStr">
        <is>
          <t>Suptech</t>
        </is>
      </c>
      <c r="AL452" s="74" t="inlineStr">
        <is>
          <t>iFile</t>
        </is>
      </c>
      <c r="AM452" s="74" t="inlineStr">
        <is>
          <t>Technology</t>
        </is>
      </c>
      <c r="AN452" s="74" t="inlineStr">
        <is>
          <t>Business Analysis</t>
        </is>
      </c>
      <c r="AO452" s="74" t="inlineStr">
        <is>
          <t>No</t>
        </is>
      </c>
      <c r="AP452" s="74" t="inlineStr">
        <is>
          <t>Product/Project</t>
        </is>
      </c>
      <c r="AQ452" s="74" t="inlineStr">
        <is>
          <t>Business Analysis</t>
        </is>
      </c>
      <c r="AR452" s="74" t="inlineStr">
        <is>
          <t>Technical · BA, PM and QA</t>
        </is>
      </c>
      <c r="AS452" s="74" t="n">
        <v>20</v>
      </c>
      <c r="AT452" s="74" t="inlineStr">
        <is>
          <t>Covered</t>
        </is>
      </c>
      <c r="AU452" s="74" t="n"/>
      <c r="AV452" s="74" t="n"/>
      <c r="AW452" s="74" t="n"/>
      <c r="AX452" s="74" t="n"/>
      <c r="AY452" s="74" t="n"/>
      <c r="AZ452" s="74" t="n"/>
      <c r="BA452" s="74" t="n"/>
      <c r="BB452" s="74" t="n"/>
      <c r="BC452" s="74" t="n"/>
      <c r="BD452" s="74" t="n"/>
      <c r="BE452" s="74" t="n"/>
      <c r="BF452" s="74" t="n"/>
      <c r="BG452" s="74" t="n"/>
      <c r="BH452" s="74" t="n"/>
      <c r="BI452" s="74" t="n"/>
      <c r="BJ452" s="74" t="n"/>
      <c r="BK452" s="74" t="n"/>
      <c r="BL452" s="74" t="n"/>
      <c r="BM452" s="74" t="n"/>
      <c r="BN452" s="74" t="n"/>
      <c r="BO452" s="74" t="n"/>
      <c r="BP452" s="74" t="n"/>
      <c r="BQ452" s="74" t="n"/>
      <c r="BR452" s="74" t="n"/>
      <c r="BS452" s="74" t="n"/>
      <c r="BT452" s="74" t="n"/>
      <c r="BU452" s="74" t="n"/>
      <c r="BV452" s="74" t="n"/>
      <c r="BW452" s="74" t="n"/>
      <c r="BX452" s="74" t="n"/>
      <c r="BY452" s="74" t="n"/>
      <c r="BZ452" s="74" t="n"/>
      <c r="CA452" s="74" t="n"/>
      <c r="CB452" s="74" t="n"/>
      <c r="CC452" s="74" t="n"/>
      <c r="CD452" s="74" t="n"/>
      <c r="CE452" s="74" t="n"/>
      <c r="CF452" s="74" t="n"/>
      <c r="CG452" s="74" t="n"/>
      <c r="CH452" s="74" t="n"/>
      <c r="CI452" s="74" t="n"/>
      <c r="CJ452" s="74" t="n"/>
      <c r="CK452" s="74" t="n"/>
      <c r="CL452" s="74" t="n"/>
      <c r="CM452" s="74" t="n"/>
      <c r="CN452" s="74" t="n"/>
      <c r="CO452" s="74" t="n"/>
      <c r="CP452" s="74" t="n"/>
      <c r="CQ452" s="74" t="n"/>
      <c r="CR452" s="74" t="n"/>
      <c r="CS452" s="74" t="n"/>
      <c r="CT452" s="74" t="n"/>
      <c r="CU452" s="74" t="n"/>
      <c r="CV452" s="74" t="n"/>
      <c r="CW452" s="74" t="n"/>
      <c r="CX452" s="74" t="n"/>
      <c r="CY452" s="74" t="n"/>
      <c r="CZ452" s="74" t="n"/>
      <c r="DA452" s="74" t="n"/>
      <c r="DB452" s="74" t="n"/>
      <c r="DC452" s="74" t="inlineStr">
        <is>
          <t>IRIS2289</t>
        </is>
      </c>
      <c r="DD452" s="74" t="inlineStr">
        <is>
          <t>Employee</t>
        </is>
      </c>
      <c r="DE452" s="74" t="inlineStr">
        <is>
          <t>Active</t>
        </is>
      </c>
      <c r="DF452" s="74" t="inlineStr">
        <is>
          <t>Shruti Patil</t>
        </is>
      </c>
      <c r="DG452" s="164" t="n">
        <v>45474</v>
      </c>
      <c r="DH452" s="74" t="inlineStr">
        <is>
          <t>Business Analyst</t>
        </is>
      </c>
      <c r="DI452" s="74" t="inlineStr">
        <is>
          <t>Business Analysis</t>
        </is>
      </c>
      <c r="DJ452" s="74" t="inlineStr">
        <is>
          <t>Business / Functional Analysis</t>
        </is>
      </c>
      <c r="DK452" s="74" t="inlineStr">
        <is>
          <t>Business Analyst</t>
        </is>
      </c>
      <c r="DL452" s="74" t="inlineStr">
        <is>
          <t>L3 – Professional / Associate</t>
        </is>
      </c>
      <c r="DM452" s="74" t="inlineStr">
        <is>
          <t>M.E</t>
        </is>
      </c>
      <c r="DN452" s="74" t="inlineStr">
        <is>
          <t>Jailesh Bhadra</t>
        </is>
      </c>
      <c r="DO452" s="74" t="inlineStr">
        <is>
          <t>N-3</t>
        </is>
      </c>
      <c r="DP452" s="74" t="inlineStr">
        <is>
          <t>Manager</t>
        </is>
      </c>
      <c r="DQ452" s="74" t="inlineStr">
        <is>
          <t>2 years, 3 months, 0 days</t>
        </is>
      </c>
      <c r="DR452" s="74" t="inlineStr">
        <is>
          <t>1 years, 11 months, 19 days</t>
        </is>
      </c>
      <c r="DS452" s="74" t="inlineStr">
        <is>
          <t>4 years, 2 months, 19 days</t>
        </is>
      </c>
      <c r="DT452" s="74" t="n">
        <v>1.96872146118721</v>
      </c>
      <c r="DU452" s="74" t="inlineStr">
        <is>
          <t>Suptech</t>
        </is>
      </c>
      <c r="DV452" s="74" t="inlineStr">
        <is>
          <t>iFile</t>
        </is>
      </c>
      <c r="DW452" s="74" t="inlineStr">
        <is>
          <t>Technology</t>
        </is>
      </c>
      <c r="DX452" s="74" t="inlineStr">
        <is>
          <t>Business Analysis</t>
        </is>
      </c>
      <c r="DY452" s="74" t="inlineStr">
        <is>
          <t>No</t>
        </is>
      </c>
      <c r="DZ452" s="74" t="inlineStr">
        <is>
          <t>Product/Project</t>
        </is>
      </c>
      <c r="EA452" s="74" t="inlineStr">
        <is>
          <t>Business Analysis</t>
        </is>
      </c>
      <c r="EB452" s="74" t="inlineStr">
        <is>
          <t>Technical · BA, PM and QA</t>
        </is>
      </c>
      <c r="EC452" s="74" t="inlineStr">
        <is>
          <t>Remote - Mumbai</t>
        </is>
      </c>
      <c r="ED452" s="74"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EE452" s="74"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EF452" s="74" t="inlineStr">
        <is>
          <t>Q1: Deliver own BA workstreams to &gt;=95% quality &amp; timeliness
Q1: Establish a regular guidance cadence with Varsha &amp; Shreya
Q1: Maintain team CSAT &gt;=4.2/5
Q1: Provide first monthly team workload/performance update to Jailesh</t>
        </is>
      </c>
      <c r="EG452" s="74" t="n">
        <v>4</v>
      </c>
      <c r="EH452" s="164" t="n">
        <v>45931</v>
      </c>
      <c r="EI452" s="74" t="inlineStr">
        <is>
          <t>Business Analyst</t>
        </is>
      </c>
      <c r="EJ452" s="74" t="inlineStr">
        <is>
          <t>Yes — designated 'Business Analyst' but is the reporting manager for 2 resources and currently she has been made the Project Manager for IFSCA project.</t>
        </is>
      </c>
      <c r="EK452" s="74" t="n">
        <v>4</v>
      </c>
      <c r="EL452" s="74" t="inlineStr">
        <is>
          <t>High</t>
        </is>
      </c>
      <c r="EM452" s="74" t="inlineStr">
        <is>
          <t>Future Leader</t>
        </is>
      </c>
      <c r="EN452" s="74" t="inlineStr">
        <is>
          <t>Y</t>
        </is>
      </c>
      <c r="EO452" s="74" t="inlineStr">
        <is>
          <t>Y</t>
        </is>
      </c>
      <c r="EP452" s="74" t="inlineStr">
        <is>
          <t>Y</t>
        </is>
      </c>
      <c r="EQ452" s="74" t="inlineStr">
        <is>
          <t>No successor formally identified</t>
        </is>
      </c>
      <c r="ER452" s="74" t="inlineStr">
        <is>
          <t>Support process &amp; escalation management; CSAT/SLA analytics; client relationship management; team workload planning; Project Management</t>
        </is>
      </c>
      <c r="ES452" s="74" t="inlineStr">
        <is>
          <t>People management fundamentals, performance coaching &amp; delegation, formal team-lead onboarding, cross-functional stakeholder management</t>
        </is>
      </c>
      <c r="ET452" s="74" t="inlineStr">
        <is>
          <t>-</t>
        </is>
      </c>
      <c r="EU452" s="74" t="n"/>
      <c r="EV452" s="130" t="n"/>
      <c r="EW452" s="131" t="n"/>
      <c r="EX452" s="131" t="n"/>
      <c r="EY452" s="131" t="n"/>
      <c r="EZ452" s="131" t="n"/>
      <c r="FA452" s="131" t="n"/>
      <c r="FB452" s="131" t="n"/>
      <c r="FC452" s="131" t="n"/>
    </row>
    <row r="453" ht="250" customHeight="1">
      <c r="A453" s="109" t="inlineStr">
        <is>
          <t>Mapped</t>
        </is>
      </c>
      <c r="B453" s="109" t="inlineStr">
        <is>
          <t>iFile</t>
        </is>
      </c>
      <c r="C453" s="110" t="inlineStr">
        <is>
          <t>IRIS2076</t>
        </is>
      </c>
      <c r="D453" s="110" t="inlineStr">
        <is>
          <t>Tumpa Deb</t>
        </is>
      </c>
      <c r="E453" s="110" t="inlineStr">
        <is>
          <t>Technology</t>
        </is>
      </c>
      <c r="F453" s="162" t="inlineStr">
        <is>
          <t>Senior Business Analyst</t>
        </is>
      </c>
      <c r="G453" s="162" t="inlineStr">
        <is>
          <t>Business Analysis Specialist</t>
        </is>
      </c>
      <c r="H453" s="162" t="inlineStr">
        <is>
          <t>L4 – Senior</t>
        </is>
      </c>
      <c r="I453" s="162" t="inlineStr">
        <is>
          <t>B1</t>
        </is>
      </c>
      <c r="J453" s="166" t="inlineStr">
        <is>
          <t>▲ Up</t>
        </is>
      </c>
      <c r="K453" s="110" t="inlineStr">
        <is>
          <t>Business Analysis</t>
        </is>
      </c>
      <c r="L453" s="110" t="inlineStr">
        <is>
          <t>Business Analysis</t>
        </is>
      </c>
      <c r="M453" s="110" t="n"/>
      <c r="N453" s="110" t="n">
        <v>19</v>
      </c>
      <c r="O453" s="109" t="inlineStr">
        <is>
          <t>P3 / M2</t>
        </is>
      </c>
      <c r="P453" s="110" t="inlineStr">
        <is>
          <t>Career / · Team Lead</t>
        </is>
      </c>
      <c r="Q453" s="110" t="inlineStr">
        <is>
          <t>4 Enable</t>
        </is>
      </c>
      <c r="R453" s="110" t="inlineStr">
        <is>
          <t>4–7 yrs</t>
        </is>
      </c>
      <c r="S453" s="110" t="inlineStr">
        <is>
          <t>5–8 · 4–8</t>
        </is>
      </c>
      <c r="T453" s="110" t="inlineStr">
        <is>
          <t>Senior Business Analyst</t>
        </is>
      </c>
      <c r="U453" s="110" t="inlineStr">
        <is>
          <t>Regnology — regulatory reporting: BA · Reg Reporting · Big Four consulting: Senior Consultant · IRIS Vs Market Benchmark — IIBA certification pathway: CCBA · Infosys / Accenture: JL4 · L9 Consultant</t>
        </is>
      </c>
      <c r="V453" s="110" t="inlineStr">
        <is>
          <t>IIBA BABOK v3; certifications ECBA · entry → CCBA → CBAP · senior</t>
        </is>
      </c>
      <c r="W453" s="110" t="inlineStr">
        <is>
          <t>Core 3 · Future 3 · Functional 3 · Leadership 1</t>
        </is>
      </c>
      <c r="X453" s="73" t="n">
        <v>251</v>
      </c>
      <c r="Y453" s="74" t="inlineStr">
        <is>
          <t>IRIS2076</t>
        </is>
      </c>
      <c r="Z453" s="74" t="inlineStr">
        <is>
          <t>Employee</t>
        </is>
      </c>
      <c r="AA453" s="74" t="inlineStr">
        <is>
          <t>Active</t>
        </is>
      </c>
      <c r="AB453" s="74" t="inlineStr">
        <is>
          <t>Tumpa Deb</t>
        </is>
      </c>
      <c r="AC453" s="164" t="n">
        <v>44867</v>
      </c>
      <c r="AD453" s="74" t="inlineStr">
        <is>
          <t>Senior Business Analyst</t>
        </is>
      </c>
      <c r="AE453" s="74" t="inlineStr">
        <is>
          <t>MBA</t>
        </is>
      </c>
      <c r="AF453" s="74" t="inlineStr">
        <is>
          <t>Jailesh Bhadra</t>
        </is>
      </c>
      <c r="AG453" s="74" t="inlineStr">
        <is>
          <t>N-4</t>
        </is>
      </c>
      <c r="AH453" s="74" t="inlineStr">
        <is>
          <t>Individual Contributor</t>
        </is>
      </c>
      <c r="AI453" s="74" t="inlineStr">
        <is>
          <t>3 years, 11 months, 0 days</t>
        </is>
      </c>
      <c r="AJ453" s="74" t="inlineStr">
        <is>
          <t>3 years, 9 months, 23 days</t>
        </is>
      </c>
      <c r="AK453" s="74" t="inlineStr">
        <is>
          <t>Suptech</t>
        </is>
      </c>
      <c r="AL453" s="74" t="inlineStr">
        <is>
          <t>iFile</t>
        </is>
      </c>
      <c r="AM453" s="74" t="inlineStr">
        <is>
          <t>Technology</t>
        </is>
      </c>
      <c r="AN453" s="74" t="inlineStr">
        <is>
          <t>Business Analysis</t>
        </is>
      </c>
      <c r="AO453" s="74" t="inlineStr">
        <is>
          <t>No</t>
        </is>
      </c>
      <c r="AP453" s="74" t="inlineStr">
        <is>
          <t>Product/Project</t>
        </is>
      </c>
      <c r="AQ453" s="74" t="inlineStr">
        <is>
          <t>Business Analysis</t>
        </is>
      </c>
      <c r="AR453" s="74" t="inlineStr">
        <is>
          <t>Technical · BA, PM and QA</t>
        </is>
      </c>
      <c r="AS453" s="74" t="n">
        <v>20</v>
      </c>
      <c r="AT453" s="74" t="inlineStr">
        <is>
          <t>Covered</t>
        </is>
      </c>
      <c r="AU453" s="74" t="n"/>
      <c r="AV453" s="74" t="n"/>
      <c r="AW453" s="74" t="n"/>
      <c r="AX453" s="74" t="n"/>
      <c r="AY453" s="74" t="n"/>
      <c r="AZ453" s="74" t="n"/>
      <c r="BA453" s="74" t="n"/>
      <c r="BB453" s="74" t="n"/>
      <c r="BC453" s="74" t="n"/>
      <c r="BD453" s="74" t="n"/>
      <c r="BE453" s="74" t="n"/>
      <c r="BF453" s="74" t="n"/>
      <c r="BG453" s="74" t="n"/>
      <c r="BH453" s="74" t="n"/>
      <c r="BI453" s="74" t="n"/>
      <c r="BJ453" s="74" t="n"/>
      <c r="BK453" s="74" t="n"/>
      <c r="BL453" s="74" t="n"/>
      <c r="BM453" s="74" t="n"/>
      <c r="BN453" s="74" t="n"/>
      <c r="BO453" s="74" t="n"/>
      <c r="BP453" s="74" t="n"/>
      <c r="BQ453" s="74" t="n"/>
      <c r="BR453" s="74" t="n"/>
      <c r="BS453" s="74" t="n"/>
      <c r="BT453" s="74" t="n"/>
      <c r="BU453" s="74" t="n"/>
      <c r="BV453" s="74" t="n"/>
      <c r="BW453" s="74" t="n"/>
      <c r="BX453" s="74" t="n"/>
      <c r="BY453" s="74" t="n"/>
      <c r="BZ453" s="74" t="n"/>
      <c r="CA453" s="74" t="n"/>
      <c r="CB453" s="74" t="n"/>
      <c r="CC453" s="74" t="n"/>
      <c r="CD453" s="74" t="n"/>
      <c r="CE453" s="74" t="n"/>
      <c r="CF453" s="74" t="n"/>
      <c r="CG453" s="74" t="n"/>
      <c r="CH453" s="74" t="n"/>
      <c r="CI453" s="74" t="n"/>
      <c r="CJ453" s="74" t="n"/>
      <c r="CK453" s="74" t="n"/>
      <c r="CL453" s="74" t="n"/>
      <c r="CM453" s="74" t="n"/>
      <c r="CN453" s="74" t="n"/>
      <c r="CO453" s="74" t="n"/>
      <c r="CP453" s="74" t="n"/>
      <c r="CQ453" s="74" t="n"/>
      <c r="CR453" s="74" t="n"/>
      <c r="CS453" s="74" t="n"/>
      <c r="CT453" s="74" t="n"/>
      <c r="CU453" s="74" t="n"/>
      <c r="CV453" s="74" t="n"/>
      <c r="CW453" s="74" t="n"/>
      <c r="CX453" s="74" t="n"/>
      <c r="CY453" s="74" t="n"/>
      <c r="CZ453" s="74" t="n"/>
      <c r="DA453" s="74" t="n"/>
      <c r="DB453" s="74" t="n"/>
      <c r="DC453" s="74" t="inlineStr">
        <is>
          <t>IRIS2076</t>
        </is>
      </c>
      <c r="DD453" s="74" t="inlineStr">
        <is>
          <t>Employee</t>
        </is>
      </c>
      <c r="DE453" s="74" t="inlineStr">
        <is>
          <t>Active</t>
        </is>
      </c>
      <c r="DF453" s="74" t="inlineStr">
        <is>
          <t>Tumpa Deb</t>
        </is>
      </c>
      <c r="DG453" s="164" t="n">
        <v>44867</v>
      </c>
      <c r="DH453" s="74" t="inlineStr">
        <is>
          <t>Senior Business Analyst</t>
        </is>
      </c>
      <c r="DI453" s="74" t="inlineStr">
        <is>
          <t>Business Analysis</t>
        </is>
      </c>
      <c r="DJ453" s="74" t="inlineStr">
        <is>
          <t>Business / Functional Analysis</t>
        </is>
      </c>
      <c r="DK453" s="74" t="inlineStr">
        <is>
          <t>Senior Business Analyst</t>
        </is>
      </c>
      <c r="DL453" s="74" t="inlineStr">
        <is>
          <t>L4 – Senior</t>
        </is>
      </c>
      <c r="DM453" s="74" t="inlineStr">
        <is>
          <t>MBA</t>
        </is>
      </c>
      <c r="DN453" s="74" t="inlineStr">
        <is>
          <t>Jailesh Bhadra</t>
        </is>
      </c>
      <c r="DO453" s="74" t="inlineStr">
        <is>
          <t>N-3</t>
        </is>
      </c>
      <c r="DP453" s="74" t="inlineStr">
        <is>
          <t>Individual Contributor</t>
        </is>
      </c>
      <c r="DQ453" s="74" t="inlineStr">
        <is>
          <t>3 years, 11 months, 0 days</t>
        </is>
      </c>
      <c r="DR453" s="74" t="inlineStr">
        <is>
          <t>3 years, 7 months, 18 days</t>
        </is>
      </c>
      <c r="DS453" s="74" t="inlineStr">
        <is>
          <t>7 years, 6 months, 18 days</t>
        </is>
      </c>
      <c r="DT453" s="74" t="n"/>
      <c r="DU453" s="74" t="inlineStr">
        <is>
          <t>Suptech</t>
        </is>
      </c>
      <c r="DV453" s="74" t="inlineStr">
        <is>
          <t>iFile</t>
        </is>
      </c>
      <c r="DW453" s="74" t="inlineStr">
        <is>
          <t>Technology</t>
        </is>
      </c>
      <c r="DX453" s="74" t="inlineStr">
        <is>
          <t>Business Analysis</t>
        </is>
      </c>
      <c r="DY453" s="74" t="inlineStr">
        <is>
          <t>No</t>
        </is>
      </c>
      <c r="DZ453" s="74" t="inlineStr">
        <is>
          <t>Product/Project</t>
        </is>
      </c>
      <c r="EA453" s="74" t="inlineStr">
        <is>
          <t>Business Analysis</t>
        </is>
      </c>
      <c r="EB453" s="74" t="inlineStr">
        <is>
          <t>Technical · BA, PM and QA</t>
        </is>
      </c>
      <c r="EC453" s="74" t="inlineStr">
        <is>
          <t>Hybrid</t>
        </is>
      </c>
      <c r="ED453" s="74"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EE453" s="74"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EF453" s="74" t="inlineStr">
        <is>
          <t>Q1: Deliver &gt;=95% of assigned BRDs/FSDs approved with &lt;=1 revision cycle
Q1: Ensure &gt;=90% on-time delivery of BA deliverables
Q1: Achieve &gt;=4.2/5 stakeholder satisfaction on requirement clarity
Q1: Complete UAT sign-off for all Q1 releases within timeline</t>
        </is>
      </c>
      <c r="EG453" s="74" t="n">
        <v>3</v>
      </c>
      <c r="EH453" s="164" t="n">
        <v>45931</v>
      </c>
      <c r="EI453" s="74" t="inlineStr">
        <is>
          <t>Senior Business Analyst</t>
        </is>
      </c>
      <c r="EJ453" s="74" t="inlineStr">
        <is>
          <t>No – Senior BA title matches current scope and seniority.</t>
        </is>
      </c>
      <c r="EK453" s="74" t="n">
        <v>3</v>
      </c>
      <c r="EL453" s="74" t="inlineStr">
        <is>
          <t>Medium</t>
        </is>
      </c>
      <c r="EM453" s="74" t="inlineStr">
        <is>
          <t>Reliable Specialist</t>
        </is>
      </c>
      <c r="EN453" s="74" t="inlineStr">
        <is>
          <t>N</t>
        </is>
      </c>
      <c r="EO453" s="74" t="inlineStr">
        <is>
          <t>N</t>
        </is>
      </c>
      <c r="EP453" s="74" t="inlineStr">
        <is>
          <t>N</t>
        </is>
      </c>
      <c r="EQ453" s="74" t="inlineStr">
        <is>
          <t>No successor identified yet — Ankita can be considered</t>
        </is>
      </c>
      <c r="ER453" s="74" t="inlineStr">
        <is>
          <t>Requirement engineering &amp; BRD writing; Agile/Scrum; domain · RegTech/XBRL knowledge; stakeholder management</t>
        </is>
      </c>
      <c r="ES453" s="74" t="inlineStr">
        <is>
          <t>-</t>
        </is>
      </c>
      <c r="ET453" s="74" t="inlineStr">
        <is>
          <t>Work from office days to be assigned</t>
        </is>
      </c>
      <c r="EU453" s="74" t="n"/>
      <c r="EV453" s="130" t="n"/>
      <c r="EW453" s="131" t="n"/>
      <c r="EX453" s="131" t="n"/>
      <c r="EY453" s="131" t="n"/>
      <c r="EZ453" s="131" t="n"/>
      <c r="FA453" s="131" t="n"/>
      <c r="FB453" s="131" t="n"/>
      <c r="FC453" s="131" t="n"/>
    </row>
    <row r="454" ht="250" customHeight="1">
      <c r="A454" s="109" t="inlineStr">
        <is>
          <t>Mapped</t>
        </is>
      </c>
      <c r="B454" s="109" t="inlineStr">
        <is>
          <t>iFile</t>
        </is>
      </c>
      <c r="C454" s="110" t="inlineStr">
        <is>
          <t>IRIS2083</t>
        </is>
      </c>
      <c r="D454" s="110" t="inlineStr">
        <is>
          <t>Anilkumar Aarumughan</t>
        </is>
      </c>
      <c r="E454" s="110" t="inlineStr">
        <is>
          <t>Technology</t>
        </is>
      </c>
      <c r="F454" s="162" t="inlineStr">
        <is>
          <t>Senior Software Engineer</t>
        </is>
      </c>
      <c r="G454" s="162" t="inlineStr">
        <is>
          <t>Technical Specialist</t>
        </is>
      </c>
      <c r="H454" s="162" t="inlineStr">
        <is>
          <t>L4 – Senior</t>
        </is>
      </c>
      <c r="I454" s="162" t="inlineStr">
        <is>
          <t>B1</t>
        </is>
      </c>
      <c r="J454" s="166" t="inlineStr">
        <is>
          <t>▲ Up</t>
        </is>
      </c>
      <c r="K454" s="110" t="inlineStr">
        <is>
          <t>Engineering &amp; Development</t>
        </is>
      </c>
      <c r="L454" s="110" t="inlineStr">
        <is>
          <t>Full-Stack Development</t>
        </is>
      </c>
      <c r="M454" s="110" t="n"/>
      <c r="N454" s="110" t="n">
        <v>20</v>
      </c>
      <c r="O454" s="109" t="inlineStr">
        <is>
          <t>P3 / M2</t>
        </is>
      </c>
      <c r="P454" s="110" t="inlineStr">
        <is>
          <t>Career / · Team Lead</t>
        </is>
      </c>
      <c r="Q454" s="110" t="inlineStr">
        <is>
          <t>4 Enable</t>
        </is>
      </c>
      <c r="R454" s="110" t="inlineStr">
        <is>
          <t>4–7 yrs</t>
        </is>
      </c>
      <c r="S454" s="110" t="inlineStr">
        <is>
          <t>5–8 · 4–8</t>
        </is>
      </c>
      <c r="T454" s="110" t="inlineStr">
        <is>
          <t>Senior Software Engineer</t>
        </is>
      </c>
      <c r="U454" s="110" t="inlineStr">
        <is>
          <t>Workiva: SE / Senior SE · Broadridge India: Senior SE · Nasdaq / AxiomSL: Senior SE · Salesforce: MTS · Atlassian: P40 · Freshworks: Senior SE</t>
        </is>
      </c>
      <c r="V454" s="110" t="inlineStr">
        <is>
          <t>SFIA 9 · software development, programming; OWASP secure coding; cloud vendor certifications</t>
        </is>
      </c>
      <c r="W454" s="110" t="inlineStr">
        <is>
          <t>Core 3 · Future 3 · Functional 3 · Leadership 1</t>
        </is>
      </c>
      <c r="X454" s="73" t="n">
        <v>256</v>
      </c>
      <c r="Y454" s="74" t="inlineStr">
        <is>
          <t>IRIS2083</t>
        </is>
      </c>
      <c r="Z454" s="74" t="inlineStr">
        <is>
          <t>Employee</t>
        </is>
      </c>
      <c r="AA454" s="74" t="inlineStr">
        <is>
          <t>Active</t>
        </is>
      </c>
      <c r="AB454" s="74" t="inlineStr">
        <is>
          <t>Anilkumar Aarumughan</t>
        </is>
      </c>
      <c r="AC454" s="164" t="n">
        <v>44900</v>
      </c>
      <c r="AD454" s="74" t="inlineStr">
        <is>
          <t>Senior Software Engineer</t>
        </is>
      </c>
      <c r="AE454" s="74" t="inlineStr">
        <is>
          <t>MSC</t>
        </is>
      </c>
      <c r="AF454" s="74" t="inlineStr">
        <is>
          <t>Shiveshdhar Dubey</t>
        </is>
      </c>
      <c r="AG454" s="74" t="inlineStr">
        <is>
          <t>N-5</t>
        </is>
      </c>
      <c r="AH454" s="74" t="inlineStr">
        <is>
          <t>Individual Contributor</t>
        </is>
      </c>
      <c r="AI454" s="74" t="inlineStr">
        <is>
          <t>10 years, 1 months, 0 days</t>
        </is>
      </c>
      <c r="AJ454" s="74" t="inlineStr">
        <is>
          <t>3 years, 8 months, 20 days</t>
        </is>
      </c>
      <c r="AK454" s="74" t="inlineStr">
        <is>
          <t>Suptech</t>
        </is>
      </c>
      <c r="AL454" s="74" t="inlineStr">
        <is>
          <t>iFile</t>
        </is>
      </c>
      <c r="AM454" s="74" t="inlineStr">
        <is>
          <t>Technology</t>
        </is>
      </c>
      <c r="AN454" s="74" t="inlineStr">
        <is>
          <t>Development</t>
        </is>
      </c>
      <c r="AO454" s="74" t="inlineStr">
        <is>
          <t>Yes</t>
        </is>
      </c>
      <c r="AP454" s="74" t="inlineStr">
        <is>
          <t>Product/Project</t>
        </is>
      </c>
      <c r="AQ454" s="74" t="inlineStr">
        <is>
          <t>.NET MVC</t>
        </is>
      </c>
      <c r="AR454" s="74" t="inlineStr">
        <is>
          <t>Technical - Developer</t>
        </is>
      </c>
      <c r="AS454" s="74" t="n">
        <v>20</v>
      </c>
      <c r="AT454" s="74" t="inlineStr">
        <is>
          <t>Covered</t>
        </is>
      </c>
      <c r="AU454" s="74" t="n"/>
      <c r="AV454" s="74" t="n"/>
      <c r="AW454" s="74" t="n"/>
      <c r="AX454" s="74" t="n"/>
      <c r="AY454" s="74" t="n"/>
      <c r="AZ454" s="74" t="n"/>
      <c r="BA454" s="74" t="n"/>
      <c r="BB454" s="74" t="n"/>
      <c r="BC454" s="74" t="n"/>
      <c r="BD454" s="74" t="n"/>
      <c r="BE454" s="74" t="n"/>
      <c r="BF454" s="74" t="n"/>
      <c r="BG454" s="74" t="n"/>
      <c r="BH454" s="74" t="n"/>
      <c r="BI454" s="74" t="n"/>
      <c r="BJ454" s="74" t="n"/>
      <c r="BK454" s="74" t="n"/>
      <c r="BL454" s="74" t="n"/>
      <c r="BM454" s="74" t="n"/>
      <c r="BN454" s="74" t="n"/>
      <c r="BO454" s="74" t="n"/>
      <c r="BP454" s="74" t="n"/>
      <c r="BQ454" s="74" t="n"/>
      <c r="BR454" s="74" t="n"/>
      <c r="BS454" s="74" t="n"/>
      <c r="BT454" s="74" t="n"/>
      <c r="BU454" s="74" t="n"/>
      <c r="BV454" s="74" t="n"/>
      <c r="BW454" s="74" t="n"/>
      <c r="BX454" s="74" t="n"/>
      <c r="BY454" s="74" t="n"/>
      <c r="BZ454" s="74" t="n"/>
      <c r="CA454" s="74" t="n"/>
      <c r="CB454" s="74" t="n"/>
      <c r="CC454" s="74" t="n"/>
      <c r="CD454" s="74" t="n"/>
      <c r="CE454" s="74" t="n"/>
      <c r="CF454" s="74" t="n"/>
      <c r="CG454" s="74" t="n"/>
      <c r="CH454" s="74" t="n"/>
      <c r="CI454" s="74" t="n"/>
      <c r="CJ454" s="74" t="n"/>
      <c r="CK454" s="74" t="n"/>
      <c r="CL454" s="74" t="n"/>
      <c r="CM454" s="74" t="n"/>
      <c r="CN454" s="74" t="n"/>
      <c r="CO454" s="74" t="n"/>
      <c r="CP454" s="74" t="n"/>
      <c r="CQ454" s="74" t="n"/>
      <c r="CR454" s="74" t="n"/>
      <c r="CS454" s="74" t="n"/>
      <c r="CT454" s="74" t="n"/>
      <c r="CU454" s="74" t="n"/>
      <c r="CV454" s="74" t="n"/>
      <c r="CW454" s="74" t="n"/>
      <c r="CX454" s="74" t="n"/>
      <c r="CY454" s="74" t="n"/>
      <c r="CZ454" s="74" t="n"/>
      <c r="DA454" s="74" t="n"/>
      <c r="DB454" s="74" t="n"/>
      <c r="DC454" s="74" t="inlineStr">
        <is>
          <t>IRIS2083</t>
        </is>
      </c>
      <c r="DD454" s="74" t="inlineStr">
        <is>
          <t>Employee</t>
        </is>
      </c>
      <c r="DE454" s="74" t="inlineStr">
        <is>
          <t>Active</t>
        </is>
      </c>
      <c r="DF454" s="74" t="inlineStr">
        <is>
          <t>Anilkumar Aarumughan</t>
        </is>
      </c>
      <c r="DG454" s="164" t="n">
        <v>44900</v>
      </c>
      <c r="DH454" s="74" t="inlineStr">
        <is>
          <t>Senior Software Engineer</t>
        </is>
      </c>
      <c r="DI454" s="74" t="inlineStr">
        <is>
          <t>Engineering &amp; Development</t>
        </is>
      </c>
      <c r="DJ454" s="74" t="inlineStr">
        <is>
          <t>Backend Engineering ·.NET</t>
        </is>
      </c>
      <c r="DK454" s="74" t="inlineStr">
        <is>
          <t>Senior Software Engineer</t>
        </is>
      </c>
      <c r="DL454" s="74" t="inlineStr">
        <is>
          <t>L4 – Senior</t>
        </is>
      </c>
      <c r="DM454" s="74" t="inlineStr">
        <is>
          <t>MSC</t>
        </is>
      </c>
      <c r="DN454" s="74" t="inlineStr">
        <is>
          <t>Shiveshdhar Dubey</t>
        </is>
      </c>
      <c r="DO454" s="74" t="inlineStr">
        <is>
          <t>N-4</t>
        </is>
      </c>
      <c r="DP454" s="74" t="inlineStr">
        <is>
          <t>Individual Contributor</t>
        </is>
      </c>
      <c r="DQ454" s="74" t="inlineStr">
        <is>
          <t>10 years, 1 months, 0 days</t>
        </is>
      </c>
      <c r="DR454" s="74" t="inlineStr">
        <is>
          <t>3 years, 6 months, 15 days</t>
        </is>
      </c>
      <c r="DS454" s="74" t="inlineStr">
        <is>
          <t>13 years, 7 months, 15 days</t>
        </is>
      </c>
      <c r="DT454" s="74" t="n"/>
      <c r="DU454" s="74" t="inlineStr">
        <is>
          <t>Suptech</t>
        </is>
      </c>
      <c r="DV454" s="74" t="inlineStr">
        <is>
          <t>iFile</t>
        </is>
      </c>
      <c r="DW454" s="74" t="inlineStr">
        <is>
          <t>Technology</t>
        </is>
      </c>
      <c r="DX454" s="74" t="inlineStr">
        <is>
          <t>Development</t>
        </is>
      </c>
      <c r="DY454" s="74" t="inlineStr">
        <is>
          <t>Yes</t>
        </is>
      </c>
      <c r="DZ454" s="74" t="inlineStr">
        <is>
          <t>Product/Project</t>
        </is>
      </c>
      <c r="EA454" s="74" t="inlineStr">
        <is>
          <t>.NET MVC</t>
        </is>
      </c>
      <c r="EB454" s="74" t="inlineStr">
        <is>
          <t>Technical - Developer</t>
        </is>
      </c>
      <c r="EC454" s="74" t="inlineStr">
        <is>
          <t>Remote- Outside Mumbai</t>
        </is>
      </c>
      <c r="ED454" s="74"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EE454" s="74" t="inlineStr">
        <is>
          <t>1. Production Support &amp; SLA Compliance: Ensure effective production support governance by monitoring SLA compliance, reviewing critical incidents, driving root cause analysis · RCA, and implementing preventive measures to achieve at least 95% SLA adherence and reduce repeat incidents.
2. Frontend Excellence – Angular: Drive high-quality frontend delivery by ensuring adherence to Angular development standards, conducting design and code reviews, mentoring team members, and ensuring timely completion of frontend deliverables with minimal rework.
3. Backend Performance – SQL Pagination: Improve application performance by guiding the team on database optimization, reviewing SQL design and pagination strategies, and ensuring performance improvements are incorporated into project deliverables.
4. Code Quality &amp; Defect Prevention: Establish and enforce code quality practices through code review governance, testing compliance, and defect trend analysis, ensuring reduced production defects and improved first-time-right delivery.
5. AI-Enabled Development &amp; Continuous Learning: Promote AI-enabled software development by encouraging the adoption of AI-assisted tools, organizing knowledge-sharing sessions, mentoring team members on best practices, and tracking continuous learning initiatives across the team.</t>
        </is>
      </c>
      <c r="EF454" s="74"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EG454" s="74" t="n">
        <v>3</v>
      </c>
      <c r="EH454" s="164" t="n">
        <v>46203</v>
      </c>
      <c r="EI454" s="74" t="inlineStr">
        <is>
          <t>Senior Software Engineer</t>
        </is>
      </c>
      <c r="EJ454" s="74" t="inlineStr">
        <is>
          <t>No</t>
        </is>
      </c>
      <c r="EK454" s="74" t="n">
        <v>3</v>
      </c>
      <c r="EL454" s="74" t="inlineStr">
        <is>
          <t>Medium</t>
        </is>
      </c>
      <c r="EM454" s="74" t="inlineStr">
        <is>
          <t>Reliable Specialist</t>
        </is>
      </c>
      <c r="EN454" s="74" t="inlineStr">
        <is>
          <t>No</t>
        </is>
      </c>
      <c r="EO454" s="74" t="inlineStr">
        <is>
          <t>No</t>
        </is>
      </c>
      <c r="EP454" s="74" t="inlineStr">
        <is>
          <t>No</t>
        </is>
      </c>
      <c r="EQ454" s="74" t="inlineStr">
        <is>
          <t>Yet to identified</t>
        </is>
      </c>
      <c r="ER454" s="74" t="inlineStr">
        <is>
          <t>Advanced System Architecture, Cloud Technologies · Azure, AI &amp; Automation, Performance Optimization, Secure Coding</t>
        </is>
      </c>
      <c r="ES454" s="74" t="inlineStr">
        <is>
          <t>Technical Leadership, Solution Architecture, Stakeholder Management, Team Mentoring</t>
        </is>
      </c>
      <c r="ET454" s="74" t="n"/>
      <c r="EU454" s="74" t="n"/>
      <c r="EV454" s="130" t="n"/>
      <c r="EW454" s="131" t="n"/>
      <c r="EX454" s="131" t="n"/>
      <c r="EY454" s="131" t="n"/>
      <c r="EZ454" s="131" t="n"/>
      <c r="FA454" s="131" t="n"/>
      <c r="FB454" s="131" t="n"/>
      <c r="FC454" s="131" t="n"/>
    </row>
    <row r="455" ht="250" customHeight="1">
      <c r="A455" s="109" t="inlineStr">
        <is>
          <t>Mapped</t>
        </is>
      </c>
      <c r="B455" s="109" t="inlineStr">
        <is>
          <t>iFile</t>
        </is>
      </c>
      <c r="C455" s="110" t="inlineStr">
        <is>
          <t>IRIS1647</t>
        </is>
      </c>
      <c r="D455" s="110" t="inlineStr">
        <is>
          <t>Bhavana Thakare</t>
        </is>
      </c>
      <c r="E455" s="110" t="inlineStr">
        <is>
          <t>Technology</t>
        </is>
      </c>
      <c r="F455" s="162" t="inlineStr">
        <is>
          <t>Tech Lead</t>
        </is>
      </c>
      <c r="G455" s="162" t="inlineStr">
        <is>
          <t>Senior Technical Specialist – POD Lead</t>
        </is>
      </c>
      <c r="H455" s="162" t="inlineStr">
        <is>
          <t>L5 – Lead · IC</t>
        </is>
      </c>
      <c r="I455" s="162" t="inlineStr">
        <is>
          <t>B1</t>
        </is>
      </c>
      <c r="J455" s="165" t="inlineStr">
        <is>
          <t>▼ Down · protected</t>
        </is>
      </c>
      <c r="K455" s="110" t="inlineStr">
        <is>
          <t>Engineering &amp; Development</t>
        </is>
      </c>
      <c r="L455" s="110" t="inlineStr">
        <is>
          <t>Backend Development</t>
        </is>
      </c>
      <c r="M455" s="110" t="n"/>
      <c r="N455" s="110" t="n">
        <v>19</v>
      </c>
      <c r="O455" s="109" t="inlineStr">
        <is>
          <t>P3 / M2</t>
        </is>
      </c>
      <c r="P455" s="110" t="inlineStr">
        <is>
          <t>Career / · Team Lead</t>
        </is>
      </c>
      <c r="Q455" s="110" t="inlineStr">
        <is>
          <t>4 Enable</t>
        </is>
      </c>
      <c r="R455" s="110" t="inlineStr">
        <is>
          <t>4–7 yrs</t>
        </is>
      </c>
      <c r="S455" s="110" t="inlineStr">
        <is>
          <t>5–8 · 4–8</t>
        </is>
      </c>
      <c r="T455" s="110" t="inlineStr">
        <is>
          <t>Lead / Staff Engineer</t>
        </is>
      </c>
      <c r="U455" s="110" t="inlineStr">
        <is>
          <t>Workiva: SE / Senior SE · Broadridge India: Senior SE · Nasdaq / AxiomSL: Senior SE · Salesforce: MTS · Atlassian: P40 · Freshworks: Senior SE</t>
        </is>
      </c>
      <c r="V455" s="110" t="inlineStr">
        <is>
          <t>SFIA 9 · software development, programming; OWASP secure coding; cloud vendor certifications</t>
        </is>
      </c>
      <c r="W455" s="110" t="inlineStr">
        <is>
          <t>Core 3 · Future 3 · Functional 3 · Leadership 2</t>
        </is>
      </c>
      <c r="X455" s="73" t="n">
        <v>135</v>
      </c>
      <c r="Y455" s="74" t="inlineStr">
        <is>
          <t>IRIS1647</t>
        </is>
      </c>
      <c r="Z455" s="74" t="inlineStr">
        <is>
          <t>Employee</t>
        </is>
      </c>
      <c r="AA455" s="74" t="inlineStr">
        <is>
          <t>Active</t>
        </is>
      </c>
      <c r="AB455" s="74" t="inlineStr">
        <is>
          <t>Bhavana Thakare</t>
        </is>
      </c>
      <c r="AC455" s="164" t="n">
        <v>42895</v>
      </c>
      <c r="AD455" s="74" t="inlineStr">
        <is>
          <t>Tech Lead</t>
        </is>
      </c>
      <c r="AE455" s="74" t="inlineStr">
        <is>
          <t>MSc</t>
        </is>
      </c>
      <c r="AF455" s="74" t="inlineStr">
        <is>
          <t>Yunus Patel</t>
        </is>
      </c>
      <c r="AG455" s="74" t="inlineStr">
        <is>
          <t>N-5</t>
        </is>
      </c>
      <c r="AH455" s="74" t="inlineStr">
        <is>
          <t>Manager</t>
        </is>
      </c>
      <c r="AI455" s="74" t="inlineStr">
        <is>
          <t>4 years, 0 months, 0 days</t>
        </is>
      </c>
      <c r="AJ455" s="74" t="inlineStr">
        <is>
          <t>9 years, 2 months, 16 days</t>
        </is>
      </c>
      <c r="AK455" s="74" t="inlineStr">
        <is>
          <t>Suptech</t>
        </is>
      </c>
      <c r="AL455" s="74" t="inlineStr">
        <is>
          <t>iFile</t>
        </is>
      </c>
      <c r="AM455" s="74" t="inlineStr">
        <is>
          <t>Technology</t>
        </is>
      </c>
      <c r="AN455" s="74" t="inlineStr">
        <is>
          <t>Development</t>
        </is>
      </c>
      <c r="AO455" s="74" t="inlineStr">
        <is>
          <t>Yes</t>
        </is>
      </c>
      <c r="AP455" s="74" t="inlineStr">
        <is>
          <t>Product/Project</t>
        </is>
      </c>
      <c r="AQ455" s="74" t="inlineStr">
        <is>
          <t>Java</t>
        </is>
      </c>
      <c r="AR455" s="74" t="inlineStr">
        <is>
          <t>Technical - Developer</t>
        </is>
      </c>
      <c r="AS455" s="74" t="n">
        <v>20</v>
      </c>
      <c r="AT455" s="74" t="inlineStr">
        <is>
          <t>Covered</t>
        </is>
      </c>
      <c r="AU455" s="74" t="n"/>
      <c r="AV455" s="74" t="n"/>
      <c r="AW455" s="74" t="n"/>
      <c r="AX455" s="74" t="n"/>
      <c r="AY455" s="74" t="n"/>
      <c r="AZ455" s="74" t="n"/>
      <c r="BA455" s="74" t="n"/>
      <c r="BB455" s="74" t="n"/>
      <c r="BC455" s="74" t="n"/>
      <c r="BD455" s="74" t="n"/>
      <c r="BE455" s="74" t="n"/>
      <c r="BF455" s="74" t="n"/>
      <c r="BG455" s="74" t="n"/>
      <c r="BH455" s="74" t="n"/>
      <c r="BI455" s="74" t="n"/>
      <c r="BJ455" s="74" t="n"/>
      <c r="BK455" s="74" t="n"/>
      <c r="BL455" s="74" t="n"/>
      <c r="BM455" s="74" t="n"/>
      <c r="BN455" s="74" t="n"/>
      <c r="BO455" s="74" t="n"/>
      <c r="BP455" s="74" t="n"/>
      <c r="BQ455" s="74" t="n"/>
      <c r="BR455" s="74" t="n"/>
      <c r="BS455" s="74" t="n"/>
      <c r="BT455" s="74" t="n"/>
      <c r="BU455" s="74" t="n"/>
      <c r="BV455" s="74" t="n"/>
      <c r="BW455" s="74" t="n"/>
      <c r="BX455" s="74" t="n"/>
      <c r="BY455" s="74" t="n"/>
      <c r="BZ455" s="74" t="n"/>
      <c r="CA455" s="74" t="n"/>
      <c r="CB455" s="74" t="n"/>
      <c r="CC455" s="74" t="n"/>
      <c r="CD455" s="74" t="n"/>
      <c r="CE455" s="74" t="n"/>
      <c r="CF455" s="74" t="n"/>
      <c r="CG455" s="74" t="n"/>
      <c r="CH455" s="74" t="n"/>
      <c r="CI455" s="74" t="n"/>
      <c r="CJ455" s="74" t="n"/>
      <c r="CK455" s="74" t="n"/>
      <c r="CL455" s="74" t="n"/>
      <c r="CM455" s="74" t="n"/>
      <c r="CN455" s="74" t="n"/>
      <c r="CO455" s="74" t="n"/>
      <c r="CP455" s="74" t="n"/>
      <c r="CQ455" s="74" t="n"/>
      <c r="CR455" s="74" t="n"/>
      <c r="CS455" s="74" t="n"/>
      <c r="CT455" s="74" t="n"/>
      <c r="CU455" s="74" t="n"/>
      <c r="CV455" s="74" t="n"/>
      <c r="CW455" s="74" t="n"/>
      <c r="CX455" s="74" t="n"/>
      <c r="CY455" s="74" t="n"/>
      <c r="CZ455" s="74" t="n"/>
      <c r="DA455" s="74" t="n"/>
      <c r="DB455" s="74" t="n"/>
      <c r="DC455" s="74" t="inlineStr">
        <is>
          <t>IRIS1647</t>
        </is>
      </c>
      <c r="DD455" s="74" t="inlineStr">
        <is>
          <t>Employee</t>
        </is>
      </c>
      <c r="DE455" s="74" t="inlineStr">
        <is>
          <t>Active</t>
        </is>
      </c>
      <c r="DF455" s="74" t="inlineStr">
        <is>
          <t>Bhavana Thakare</t>
        </is>
      </c>
      <c r="DG455" s="164" t="n">
        <v>42895</v>
      </c>
      <c r="DH455" s="74" t="inlineStr">
        <is>
          <t>Tech Lead</t>
        </is>
      </c>
      <c r="DI455" s="74" t="inlineStr">
        <is>
          <t>Engineering &amp; Development</t>
        </is>
      </c>
      <c r="DJ455" s="74" t="inlineStr">
        <is>
          <t>Backend Engineering · Java</t>
        </is>
      </c>
      <c r="DK455" s="74" t="inlineStr">
        <is>
          <t>Tech Lead</t>
        </is>
      </c>
      <c r="DL455" s="74" t="inlineStr">
        <is>
          <t>L5 – Lead · IC</t>
        </is>
      </c>
      <c r="DM455" s="74" t="inlineStr">
        <is>
          <t>MSc</t>
        </is>
      </c>
      <c r="DN455" s="74" t="inlineStr">
        <is>
          <t>Yunus Patel</t>
        </is>
      </c>
      <c r="DO455" s="74" t="inlineStr">
        <is>
          <t>N-4</t>
        </is>
      </c>
      <c r="DP455" s="74" t="inlineStr">
        <is>
          <t>Manager</t>
        </is>
      </c>
      <c r="DQ455" s="74" t="inlineStr">
        <is>
          <t>4 years, 0 months, 0 days</t>
        </is>
      </c>
      <c r="DR455" s="74" t="inlineStr">
        <is>
          <t>9 years, 0 months, 11 days</t>
        </is>
      </c>
      <c r="DS455" s="74" t="inlineStr">
        <is>
          <t>13 years, 0 months, 11 days</t>
        </is>
      </c>
      <c r="DT455" s="74" t="n">
        <v>9.03013698630137</v>
      </c>
      <c r="DU455" s="74" t="inlineStr">
        <is>
          <t>Suptech</t>
        </is>
      </c>
      <c r="DV455" s="74" t="inlineStr">
        <is>
          <t>iFile</t>
        </is>
      </c>
      <c r="DW455" s="74" t="inlineStr">
        <is>
          <t>Technology</t>
        </is>
      </c>
      <c r="DX455" s="74" t="inlineStr">
        <is>
          <t>Development</t>
        </is>
      </c>
      <c r="DY455" s="74" t="inlineStr">
        <is>
          <t>Yes</t>
        </is>
      </c>
      <c r="DZ455" s="74" t="inlineStr">
        <is>
          <t>Product/Project</t>
        </is>
      </c>
      <c r="EA455" s="74" t="inlineStr">
        <is>
          <t>Java</t>
        </is>
      </c>
      <c r="EB455" s="74" t="inlineStr">
        <is>
          <t>Technical - Developer</t>
        </is>
      </c>
      <c r="EC455" s="74" t="inlineStr">
        <is>
          <t>Remote - Mumbai</t>
        </is>
      </c>
      <c r="ED455" s="74" t="n"/>
      <c r="EE455"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55"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EG455" s="74" t="n">
        <v>4</v>
      </c>
      <c r="EH455" s="74" t="n"/>
      <c r="EI455" s="74" t="inlineStr">
        <is>
          <t>Tech Lead</t>
        </is>
      </c>
      <c r="EJ455" s="74" t="n"/>
      <c r="EK455" s="74" t="n">
        <v>4</v>
      </c>
      <c r="EL455" s="74" t="inlineStr">
        <is>
          <t>Medium</t>
        </is>
      </c>
      <c r="EM455" s="74" t="inlineStr">
        <is>
          <t>High Impact / Growth Talent</t>
        </is>
      </c>
      <c r="EN455" s="74" t="inlineStr">
        <is>
          <t>No</t>
        </is>
      </c>
      <c r="EO455" s="74" t="inlineStr">
        <is>
          <t>No</t>
        </is>
      </c>
      <c r="EP455" s="74" t="inlineStr">
        <is>
          <t>No</t>
        </is>
      </c>
      <c r="EQ455" s="74" t="n"/>
      <c r="ER455" s="74" t="inlineStr">
        <is>
          <t>Advanced Java; secure coding &amp; code-quality practices; unit/automated testing; system design fundamentals | People management: goal-setting &amp; feedback, 1:1 coaching, performance conversations</t>
        </is>
      </c>
      <c r="ES455" s="74" t="inlineStr">
        <is>
          <t>Leadership development: strategic thinking, cross-functional influence, financial/business acumen, succession &amp; talent development, change management, executive communication</t>
        </is>
      </c>
      <c r="ET455" s="74" t="n"/>
      <c r="EU455" s="74" t="n"/>
      <c r="EV455" s="130" t="n"/>
      <c r="EW455" s="131" t="n"/>
      <c r="EX455" s="131" t="n"/>
      <c r="EY455" s="131" t="n"/>
      <c r="EZ455" s="131" t="n"/>
      <c r="FA455" s="131" t="n"/>
      <c r="FB455" s="131" t="n"/>
      <c r="FC455" s="131" t="n"/>
    </row>
    <row r="456" ht="250" customHeight="1">
      <c r="A456" s="109" t="inlineStr">
        <is>
          <t>Mapped</t>
        </is>
      </c>
      <c r="B456" s="109" t="inlineStr">
        <is>
          <t>iFile</t>
        </is>
      </c>
      <c r="C456" s="110" t="inlineStr">
        <is>
          <t>IRIS1627</t>
        </is>
      </c>
      <c r="D456" s="110" t="inlineStr">
        <is>
          <t>Manish Chouhan</t>
        </is>
      </c>
      <c r="E456" s="110" t="inlineStr">
        <is>
          <t>Technology</t>
        </is>
      </c>
      <c r="F456" s="162" t="inlineStr">
        <is>
          <t>Senior Software Engineer</t>
        </is>
      </c>
      <c r="G456" s="162" t="inlineStr">
        <is>
          <t>Senior Technical Specialist – POD Lead</t>
        </is>
      </c>
      <c r="H456" s="162" t="inlineStr">
        <is>
          <t>L4 – Senior</t>
        </is>
      </c>
      <c r="I456" s="162" t="inlineStr">
        <is>
          <t>B1</t>
        </is>
      </c>
      <c r="J456" s="166" t="inlineStr">
        <is>
          <t>▲ Up</t>
        </is>
      </c>
      <c r="K456" s="110" t="inlineStr">
        <is>
          <t>Engineering &amp; Development</t>
        </is>
      </c>
      <c r="L456" s="110" t="inlineStr">
        <is>
          <t>Backend Development</t>
        </is>
      </c>
      <c r="M456" s="110" t="n"/>
      <c r="N456" s="110" t="n">
        <v>19</v>
      </c>
      <c r="O456" s="109" t="inlineStr">
        <is>
          <t>P3 / M2</t>
        </is>
      </c>
      <c r="P456" s="110" t="inlineStr">
        <is>
          <t>Career / · Team Lead</t>
        </is>
      </c>
      <c r="Q456" s="110" t="inlineStr">
        <is>
          <t>4 Enable</t>
        </is>
      </c>
      <c r="R456" s="110" t="inlineStr">
        <is>
          <t>4–7 yrs</t>
        </is>
      </c>
      <c r="S456" s="110" t="inlineStr">
        <is>
          <t>5–8 · 4–8</t>
        </is>
      </c>
      <c r="T456" s="110" t="inlineStr">
        <is>
          <t>Lead / Staff Engineer</t>
        </is>
      </c>
      <c r="U456" s="110" t="inlineStr">
        <is>
          <t>Workiva: SE / Senior SE · Broadridge India: Senior SE · Nasdaq / AxiomSL: Senior SE · Salesforce: MTS · Atlassian: P40 · Freshworks: Senior SE</t>
        </is>
      </c>
      <c r="V456" s="110" t="inlineStr">
        <is>
          <t>SFIA 9 · software development, programming; OWASP secure coding; cloud vendor certifications</t>
        </is>
      </c>
      <c r="W456" s="110" t="inlineStr">
        <is>
          <t>Core 3 · Future 3 · Functional 3 · Leadership 2</t>
        </is>
      </c>
      <c r="X456" s="73" t="n">
        <v>133</v>
      </c>
      <c r="Y456" s="74" t="inlineStr">
        <is>
          <t>IRIS1627</t>
        </is>
      </c>
      <c r="Z456" s="74" t="inlineStr">
        <is>
          <t>Employee</t>
        </is>
      </c>
      <c r="AA456" s="74" t="inlineStr">
        <is>
          <t>Active</t>
        </is>
      </c>
      <c r="AB456" s="74" t="inlineStr">
        <is>
          <t>Manish Chouhan</t>
        </is>
      </c>
      <c r="AC456" s="164" t="n">
        <v>42795</v>
      </c>
      <c r="AD456" s="74" t="inlineStr">
        <is>
          <t>Senior Software Engineer</t>
        </is>
      </c>
      <c r="AE456" s="74" t="inlineStr">
        <is>
          <t>M.Tech</t>
        </is>
      </c>
      <c r="AF456" s="74" t="inlineStr">
        <is>
          <t>Sharanagouda Patil</t>
        </is>
      </c>
      <c r="AG456" s="74" t="inlineStr">
        <is>
          <t>N-4</t>
        </is>
      </c>
      <c r="AH456" s="74" t="inlineStr">
        <is>
          <t>Manager</t>
        </is>
      </c>
      <c r="AI456" s="74" t="inlineStr">
        <is>
          <t>2 years, 0 months, 0 days</t>
        </is>
      </c>
      <c r="AJ456" s="74" t="inlineStr">
        <is>
          <t>9 years, 5 months, 24 days</t>
        </is>
      </c>
      <c r="AK456" s="74" t="inlineStr">
        <is>
          <t>Suptech</t>
        </is>
      </c>
      <c r="AL456" s="74" t="inlineStr">
        <is>
          <t>iFile</t>
        </is>
      </c>
      <c r="AM456" s="74" t="inlineStr">
        <is>
          <t>Technology</t>
        </is>
      </c>
      <c r="AN456" s="74" t="inlineStr">
        <is>
          <t>Development</t>
        </is>
      </c>
      <c r="AO456" s="74" t="inlineStr">
        <is>
          <t>Yes</t>
        </is>
      </c>
      <c r="AP456" s="74" t="inlineStr">
        <is>
          <t>Product/Project</t>
        </is>
      </c>
      <c r="AQ456" s="74" t="inlineStr">
        <is>
          <t>.NET MVC</t>
        </is>
      </c>
      <c r="AR456" s="74" t="inlineStr">
        <is>
          <t>Technical - Developer</t>
        </is>
      </c>
      <c r="AS456" s="74" t="n">
        <v>20</v>
      </c>
      <c r="AT456" s="74" t="inlineStr">
        <is>
          <t>Covered</t>
        </is>
      </c>
      <c r="AU456" s="74" t="n"/>
      <c r="AV456" s="74" t="n"/>
      <c r="AW456" s="74" t="n"/>
      <c r="AX456" s="74" t="n"/>
      <c r="AY456" s="74" t="n"/>
      <c r="AZ456" s="74" t="n"/>
      <c r="BA456" s="74" t="n"/>
      <c r="BB456" s="74" t="n"/>
      <c r="BC456" s="74" t="n"/>
      <c r="BD456" s="74" t="n"/>
      <c r="BE456" s="74" t="n"/>
      <c r="BF456" s="74" t="n"/>
      <c r="BG456" s="74" t="n"/>
      <c r="BH456" s="74" t="n"/>
      <c r="BI456" s="74" t="n"/>
      <c r="BJ456" s="74" t="n"/>
      <c r="BK456" s="74" t="n"/>
      <c r="BL456" s="74" t="n"/>
      <c r="BM456" s="74" t="n"/>
      <c r="BN456" s="74" t="n"/>
      <c r="BO456" s="74" t="n"/>
      <c r="BP456" s="74" t="n"/>
      <c r="BQ456" s="74" t="n"/>
      <c r="BR456" s="74" t="n"/>
      <c r="BS456" s="74" t="n"/>
      <c r="BT456" s="74" t="n"/>
      <c r="BU456" s="74" t="n"/>
      <c r="BV456" s="74" t="n"/>
      <c r="BW456" s="74" t="n"/>
      <c r="BX456" s="74" t="n"/>
      <c r="BY456" s="74" t="n"/>
      <c r="BZ456" s="74" t="n"/>
      <c r="CA456" s="74" t="n"/>
      <c r="CB456" s="74" t="n"/>
      <c r="CC456" s="74" t="n"/>
      <c r="CD456" s="74" t="n"/>
      <c r="CE456" s="74" t="n"/>
      <c r="CF456" s="74" t="n"/>
      <c r="CG456" s="74" t="n"/>
      <c r="CH456" s="74" t="n"/>
      <c r="CI456" s="74" t="n"/>
      <c r="CJ456" s="74" t="n"/>
      <c r="CK456" s="74" t="n"/>
      <c r="CL456" s="74" t="n"/>
      <c r="CM456" s="74" t="n"/>
      <c r="CN456" s="74" t="n"/>
      <c r="CO456" s="74" t="n"/>
      <c r="CP456" s="74" t="n"/>
      <c r="CQ456" s="74" t="n"/>
      <c r="CR456" s="74" t="n"/>
      <c r="CS456" s="74" t="n"/>
      <c r="CT456" s="74" t="n"/>
      <c r="CU456" s="74" t="n"/>
      <c r="CV456" s="74" t="n"/>
      <c r="CW456" s="74" t="n"/>
      <c r="CX456" s="74" t="n"/>
      <c r="CY456" s="74" t="n"/>
      <c r="CZ456" s="74" t="n"/>
      <c r="DA456" s="74" t="n"/>
      <c r="DB456" s="74" t="n"/>
      <c r="DC456" s="74" t="inlineStr">
        <is>
          <t>IRIS1627</t>
        </is>
      </c>
      <c r="DD456" s="74" t="inlineStr">
        <is>
          <t>Employee</t>
        </is>
      </c>
      <c r="DE456" s="74" t="inlineStr">
        <is>
          <t>Active</t>
        </is>
      </c>
      <c r="DF456" s="74" t="inlineStr">
        <is>
          <t>Manish Chouhan</t>
        </is>
      </c>
      <c r="DG456" s="164" t="n">
        <v>42795</v>
      </c>
      <c r="DH456" s="74" t="inlineStr">
        <is>
          <t>Senior Software Engineer</t>
        </is>
      </c>
      <c r="DI456" s="74" t="inlineStr">
        <is>
          <t>Engineering &amp; Development</t>
        </is>
      </c>
      <c r="DJ456" s="74" t="inlineStr">
        <is>
          <t>Backend Engineering ·.NET</t>
        </is>
      </c>
      <c r="DK456" s="74" t="inlineStr">
        <is>
          <t>Senior Software Engineer</t>
        </is>
      </c>
      <c r="DL456" s="74" t="inlineStr">
        <is>
          <t>L4 – Senior</t>
        </is>
      </c>
      <c r="DM456" s="74" t="inlineStr">
        <is>
          <t>M.Tech</t>
        </is>
      </c>
      <c r="DN456" s="74" t="inlineStr">
        <is>
          <t>Sharanagouda Patil</t>
        </is>
      </c>
      <c r="DO456" s="74" t="inlineStr">
        <is>
          <t>N-3</t>
        </is>
      </c>
      <c r="DP456" s="74" t="inlineStr">
        <is>
          <t>Manager</t>
        </is>
      </c>
      <c r="DQ456" s="74" t="inlineStr">
        <is>
          <t>2 years, 0 months, 0 days</t>
        </is>
      </c>
      <c r="DR456" s="74" t="inlineStr">
        <is>
          <t>9 years, 3 months, 19 days</t>
        </is>
      </c>
      <c r="DS456" s="74" t="inlineStr">
        <is>
          <t>11 years, 3 months, 19 days</t>
        </is>
      </c>
      <c r="DT456" s="74" t="n">
        <v>9.302054794520551</v>
      </c>
      <c r="DU456" s="74" t="inlineStr">
        <is>
          <t>Suptech</t>
        </is>
      </c>
      <c r="DV456" s="74" t="inlineStr">
        <is>
          <t>iFile</t>
        </is>
      </c>
      <c r="DW456" s="74" t="inlineStr">
        <is>
          <t>Technology</t>
        </is>
      </c>
      <c r="DX456" s="74" t="inlineStr">
        <is>
          <t>Development</t>
        </is>
      </c>
      <c r="DY456" s="74" t="inlineStr">
        <is>
          <t>Yes</t>
        </is>
      </c>
      <c r="DZ456" s="74" t="inlineStr">
        <is>
          <t>Product/Project</t>
        </is>
      </c>
      <c r="EA456" s="74" t="inlineStr">
        <is>
          <t>.NET MVC</t>
        </is>
      </c>
      <c r="EB456" s="74" t="inlineStr">
        <is>
          <t>Technical - Developer</t>
        </is>
      </c>
      <c r="EC456" s="74" t="inlineStr">
        <is>
          <t>Hybrid</t>
        </is>
      </c>
      <c r="ED456" s="74" t="n"/>
      <c r="EE456" s="74" t="n"/>
      <c r="EF456"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456" s="74" t="n">
        <v>3</v>
      </c>
      <c r="EH456" s="164" t="n">
        <v>45901</v>
      </c>
      <c r="EI456" s="74" t="inlineStr">
        <is>
          <t>Lead Software Engineer · review – mgr scope + tenure</t>
        </is>
      </c>
      <c r="EJ456" s="74" t="inlineStr">
        <is>
          <t>Yes</t>
        </is>
      </c>
      <c r="EK456" s="74" t="n">
        <v>3</v>
      </c>
      <c r="EL456" s="74" t="inlineStr">
        <is>
          <t>Medium</t>
        </is>
      </c>
      <c r="EM456" s="74" t="inlineStr">
        <is>
          <t>Trusted Professional</t>
        </is>
      </c>
      <c r="EN456" s="74" t="n"/>
      <c r="EO456" s="74" t="n"/>
      <c r="EP456" s="74" t="n"/>
      <c r="EQ456" s="74" t="n"/>
      <c r="ER456" s="74" t="inlineStr">
        <is>
          <t>Taxonomy
AI</t>
        </is>
      </c>
      <c r="ES456" s="74" t="n"/>
      <c r="ET456" s="74" t="n"/>
      <c r="EU456" s="74" t="n"/>
      <c r="EV456" s="130" t="n"/>
      <c r="EW456" s="131" t="n"/>
      <c r="EX456" s="131" t="n"/>
      <c r="EY456" s="131" t="n"/>
      <c r="EZ456" s="131" t="n"/>
      <c r="FA456" s="131" t="n"/>
      <c r="FB456" s="131" t="n"/>
      <c r="FC456" s="131" t="n"/>
    </row>
    <row r="457" ht="250" customHeight="1">
      <c r="A457" s="109" t="inlineStr">
        <is>
          <t>Mapped</t>
        </is>
      </c>
      <c r="B457" s="109" t="inlineStr">
        <is>
          <t>iFile</t>
        </is>
      </c>
      <c r="C457" s="110" t="inlineStr">
        <is>
          <t>IRIS1550</t>
        </is>
      </c>
      <c r="D457" s="110" t="inlineStr">
        <is>
          <t>Paresh Patil</t>
        </is>
      </c>
      <c r="E457" s="110" t="inlineStr">
        <is>
          <t>Technology</t>
        </is>
      </c>
      <c r="F457" s="162" t="inlineStr">
        <is>
          <t>Senior Software Engineer</t>
        </is>
      </c>
      <c r="G457" s="162" t="inlineStr">
        <is>
          <t>Technical Specialist – POD Lead</t>
        </is>
      </c>
      <c r="H457" s="162" t="inlineStr">
        <is>
          <t>L4 – Senior</t>
        </is>
      </c>
      <c r="I457" s="162" t="inlineStr">
        <is>
          <t>B1</t>
        </is>
      </c>
      <c r="J457" s="166" t="inlineStr">
        <is>
          <t>▲ Up</t>
        </is>
      </c>
      <c r="K457" s="110" t="inlineStr">
        <is>
          <t>Engineering &amp; Development</t>
        </is>
      </c>
      <c r="L457" s="110" t="inlineStr">
        <is>
          <t>Full-Stack Development</t>
        </is>
      </c>
      <c r="M457" s="110" t="n"/>
      <c r="N457" s="110" t="n">
        <v>20</v>
      </c>
      <c r="O457" s="109" t="inlineStr">
        <is>
          <t>P3 / M2</t>
        </is>
      </c>
      <c r="P457" s="110" t="inlineStr">
        <is>
          <t>Career / · Team Lead</t>
        </is>
      </c>
      <c r="Q457" s="110" t="inlineStr">
        <is>
          <t>4 Enable</t>
        </is>
      </c>
      <c r="R457" s="110" t="inlineStr">
        <is>
          <t>4–7 yrs</t>
        </is>
      </c>
      <c r="S457" s="110" t="inlineStr">
        <is>
          <t>5–8 · 4–8</t>
        </is>
      </c>
      <c r="T457" s="110" t="inlineStr">
        <is>
          <t>Senior Software Engineer</t>
        </is>
      </c>
      <c r="U457" s="110" t="inlineStr">
        <is>
          <t>Workiva: SE / Senior SE · Broadridge India: Senior SE · Nasdaq / AxiomSL: Senior SE · Salesforce: MTS · Atlassian: P40 · Freshworks: Senior SE</t>
        </is>
      </c>
      <c r="V457" s="110" t="inlineStr">
        <is>
          <t>SFIA 9 · software development, programming; OWASP secure coding; cloud vendor certifications</t>
        </is>
      </c>
      <c r="W457" s="110" t="inlineStr">
        <is>
          <t>Core 3 · Future 3 · Functional 3 · Leadership 2</t>
        </is>
      </c>
      <c r="X457" s="73" t="n">
        <v>126</v>
      </c>
      <c r="Y457" s="74" t="inlineStr">
        <is>
          <t>IRIS1550</t>
        </is>
      </c>
      <c r="Z457" s="74" t="inlineStr">
        <is>
          <t>Employee</t>
        </is>
      </c>
      <c r="AA457" s="74" t="inlineStr">
        <is>
          <t>Active</t>
        </is>
      </c>
      <c r="AB457" s="74" t="inlineStr">
        <is>
          <t>Paresh Patil</t>
        </is>
      </c>
      <c r="AC457" s="164" t="n">
        <v>42186</v>
      </c>
      <c r="AD457" s="74" t="inlineStr">
        <is>
          <t>Senior Software Engineer</t>
        </is>
      </c>
      <c r="AE457" s="74" t="inlineStr">
        <is>
          <t>B.E</t>
        </is>
      </c>
      <c r="AF457" s="74" t="inlineStr">
        <is>
          <t>Sharanagouda Patil</t>
        </is>
      </c>
      <c r="AG457" s="74" t="inlineStr">
        <is>
          <t>N-4</t>
        </is>
      </c>
      <c r="AH457" s="74" t="inlineStr">
        <is>
          <t>Manager</t>
        </is>
      </c>
      <c r="AI457" s="74" t="inlineStr">
        <is>
          <t>0 years, 0 months, 0 days</t>
        </is>
      </c>
      <c r="AJ457" s="74" t="inlineStr">
        <is>
          <t>11 years, 1 months, 24 days</t>
        </is>
      </c>
      <c r="AK457" s="74" t="inlineStr">
        <is>
          <t>Suptech</t>
        </is>
      </c>
      <c r="AL457" s="74" t="inlineStr">
        <is>
          <t>iFile</t>
        </is>
      </c>
      <c r="AM457" s="74" t="inlineStr">
        <is>
          <t>Technology</t>
        </is>
      </c>
      <c r="AN457" s="74" t="inlineStr">
        <is>
          <t>Development</t>
        </is>
      </c>
      <c r="AO457" s="74" t="inlineStr">
        <is>
          <t>Yes</t>
        </is>
      </c>
      <c r="AP457" s="74" t="inlineStr">
        <is>
          <t>Product/Project</t>
        </is>
      </c>
      <c r="AQ457" s="74" t="inlineStr">
        <is>
          <t>.NET MVC</t>
        </is>
      </c>
      <c r="AR457" s="74" t="inlineStr">
        <is>
          <t>Technical - Developer</t>
        </is>
      </c>
      <c r="AS457" s="74" t="n">
        <v>20</v>
      </c>
      <c r="AT457" s="74" t="inlineStr">
        <is>
          <t>Covered</t>
        </is>
      </c>
      <c r="AU457" s="74" t="n"/>
      <c r="AV457" s="74" t="n"/>
      <c r="AW457" s="74" t="n"/>
      <c r="AX457" s="74" t="n"/>
      <c r="AY457" s="74" t="n"/>
      <c r="AZ457" s="74" t="n"/>
      <c r="BA457" s="74" t="n"/>
      <c r="BB457" s="74" t="n"/>
      <c r="BC457" s="74" t="n"/>
      <c r="BD457" s="74" t="n"/>
      <c r="BE457" s="74" t="n"/>
      <c r="BF457" s="74" t="n"/>
      <c r="BG457" s="74" t="n"/>
      <c r="BH457" s="74" t="n"/>
      <c r="BI457" s="74" t="n"/>
      <c r="BJ457" s="74" t="n"/>
      <c r="BK457" s="74" t="n"/>
      <c r="BL457" s="74" t="n"/>
      <c r="BM457" s="74" t="n"/>
      <c r="BN457" s="74" t="n"/>
      <c r="BO457" s="74" t="n"/>
      <c r="BP457" s="74" t="n"/>
      <c r="BQ457" s="74" t="n"/>
      <c r="BR457" s="74" t="n"/>
      <c r="BS457" s="74" t="n"/>
      <c r="BT457" s="74" t="n"/>
      <c r="BU457" s="74" t="n"/>
      <c r="BV457" s="74" t="n"/>
      <c r="BW457" s="74" t="n"/>
      <c r="BX457" s="74" t="n"/>
      <c r="BY457" s="74" t="n"/>
      <c r="BZ457" s="74" t="n"/>
      <c r="CA457" s="74" t="n"/>
      <c r="CB457" s="74" t="n"/>
      <c r="CC457" s="74" t="n"/>
      <c r="CD457" s="74" t="n"/>
      <c r="CE457" s="74" t="n"/>
      <c r="CF457" s="74" t="n"/>
      <c r="CG457" s="74" t="n"/>
      <c r="CH457" s="74" t="n"/>
      <c r="CI457" s="74" t="n"/>
      <c r="CJ457" s="74" t="n"/>
      <c r="CK457" s="74" t="n"/>
      <c r="CL457" s="74" t="n"/>
      <c r="CM457" s="74" t="n"/>
      <c r="CN457" s="74" t="n"/>
      <c r="CO457" s="74" t="n"/>
      <c r="CP457" s="74" t="n"/>
      <c r="CQ457" s="74" t="n"/>
      <c r="CR457" s="74" t="n"/>
      <c r="CS457" s="74" t="n"/>
      <c r="CT457" s="74" t="n"/>
      <c r="CU457" s="74" t="n"/>
      <c r="CV457" s="74" t="n"/>
      <c r="CW457" s="74" t="n"/>
      <c r="CX457" s="74" t="n"/>
      <c r="CY457" s="74" t="n"/>
      <c r="CZ457" s="74" t="n"/>
      <c r="DA457" s="74" t="n"/>
      <c r="DB457" s="74" t="n"/>
      <c r="DC457" s="74" t="inlineStr">
        <is>
          <t>IRIS1550</t>
        </is>
      </c>
      <c r="DD457" s="74" t="inlineStr">
        <is>
          <t>Employee</t>
        </is>
      </c>
      <c r="DE457" s="74" t="inlineStr">
        <is>
          <t>Active</t>
        </is>
      </c>
      <c r="DF457" s="74" t="inlineStr">
        <is>
          <t>Paresh Patil</t>
        </is>
      </c>
      <c r="DG457" s="164" t="n">
        <v>42186</v>
      </c>
      <c r="DH457" s="74" t="inlineStr">
        <is>
          <t>Senior Software Engineer</t>
        </is>
      </c>
      <c r="DI457" s="74" t="inlineStr">
        <is>
          <t>Engineering &amp; Development</t>
        </is>
      </c>
      <c r="DJ457" s="74" t="inlineStr">
        <is>
          <t>Backend Engineering ·.NET</t>
        </is>
      </c>
      <c r="DK457" s="74" t="inlineStr">
        <is>
          <t>Senior Software Engineer</t>
        </is>
      </c>
      <c r="DL457" s="74" t="inlineStr">
        <is>
          <t>L4 – Senior</t>
        </is>
      </c>
      <c r="DM457" s="74" t="inlineStr">
        <is>
          <t>B.E</t>
        </is>
      </c>
      <c r="DN457" s="74" t="inlineStr">
        <is>
          <t>Sharanagouda Patil</t>
        </is>
      </c>
      <c r="DO457" s="74" t="inlineStr">
        <is>
          <t>N-3</t>
        </is>
      </c>
      <c r="DP457" s="74" t="inlineStr">
        <is>
          <t>Manager</t>
        </is>
      </c>
      <c r="DQ457" s="74" t="inlineStr">
        <is>
          <t>0 years, 0 months, 0 days</t>
        </is>
      </c>
      <c r="DR457" s="74" t="inlineStr">
        <is>
          <t>10 years, 11 months, 19 days</t>
        </is>
      </c>
      <c r="DS457" s="74" t="inlineStr">
        <is>
          <t>10 years, 11 months, 19 days</t>
        </is>
      </c>
      <c r="DT457" s="74" t="n">
        <v>10.9687214611872</v>
      </c>
      <c r="DU457" s="74" t="inlineStr">
        <is>
          <t>Suptech</t>
        </is>
      </c>
      <c r="DV457" s="74" t="inlineStr">
        <is>
          <t>iFile</t>
        </is>
      </c>
      <c r="DW457" s="74" t="inlineStr">
        <is>
          <t>Technology</t>
        </is>
      </c>
      <c r="DX457" s="74" t="inlineStr">
        <is>
          <t>Development</t>
        </is>
      </c>
      <c r="DY457" s="74" t="inlineStr">
        <is>
          <t>Yes</t>
        </is>
      </c>
      <c r="DZ457" s="74" t="inlineStr">
        <is>
          <t>Product/Project</t>
        </is>
      </c>
      <c r="EA457" s="74" t="inlineStr">
        <is>
          <t>.NET MVC</t>
        </is>
      </c>
      <c r="EB457" s="74" t="inlineStr">
        <is>
          <t>Technical - Developer</t>
        </is>
      </c>
      <c r="EC457" s="74" t="inlineStr">
        <is>
          <t>Remote - Mumbai</t>
        </is>
      </c>
      <c r="ED457" s="74" t="n"/>
      <c r="EE457" s="74" t="n"/>
      <c r="EF457"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457" s="74" t="n">
        <v>4</v>
      </c>
      <c r="EH457" s="164" t="n">
        <v>45901</v>
      </c>
      <c r="EI457" s="74" t="inlineStr">
        <is>
          <t>Lead Software Engineer · review – mgr scope + tenure</t>
        </is>
      </c>
      <c r="EJ457" s="74" t="inlineStr">
        <is>
          <t>Yes</t>
        </is>
      </c>
      <c r="EK457" s="74" t="n">
        <v>4</v>
      </c>
      <c r="EL457" s="74" t="inlineStr">
        <is>
          <t>High</t>
        </is>
      </c>
      <c r="EM457" s="74" t="inlineStr">
        <is>
          <t>High Impact / Growth Talent</t>
        </is>
      </c>
      <c r="EN457" s="74" t="n"/>
      <c r="EO457" s="74" t="n"/>
      <c r="EP457" s="74" t="n"/>
      <c r="EQ457" s="74" t="inlineStr">
        <is>
          <t>Devkumar</t>
        </is>
      </c>
      <c r="ER457" s="74" t="inlineStr">
        <is>
          <t>Taxonomy
AI</t>
        </is>
      </c>
      <c r="ES457" s="74" t="n"/>
      <c r="ET457" s="74" t="n"/>
      <c r="EU457" s="74" t="n"/>
      <c r="EV457" s="130" t="n"/>
      <c r="EW457" s="131" t="n"/>
      <c r="EX457" s="131" t="n"/>
      <c r="EY457" s="131" t="n"/>
      <c r="EZ457" s="131" t="n"/>
      <c r="FA457" s="131" t="n"/>
      <c r="FB457" s="131" t="n"/>
      <c r="FC457" s="131" t="n"/>
    </row>
    <row r="458" ht="153" customHeight="1">
      <c r="A458" s="109" t="inlineStr">
        <is>
          <t>Mapped</t>
        </is>
      </c>
      <c r="B458" s="109" t="inlineStr">
        <is>
          <t>iFile</t>
        </is>
      </c>
      <c r="C458" s="110" t="inlineStr">
        <is>
          <t>IRIS2409</t>
        </is>
      </c>
      <c r="D458" s="110" t="inlineStr">
        <is>
          <t>Prabhakar Mhadse</t>
        </is>
      </c>
      <c r="E458" s="110" t="inlineStr">
        <is>
          <t>Technology</t>
        </is>
      </c>
      <c r="F458" s="162" t="inlineStr">
        <is>
          <t>Senior Software Engineer</t>
        </is>
      </c>
      <c r="G458" s="162" t="inlineStr">
        <is>
          <t>AI/ML Specialist – POD Lead</t>
        </is>
      </c>
      <c r="H458" s="162" t="inlineStr">
        <is>
          <t>L4 – Senior</t>
        </is>
      </c>
      <c r="I458" s="162" t="inlineStr">
        <is>
          <t>B1</t>
        </is>
      </c>
      <c r="J458" s="166" t="inlineStr">
        <is>
          <t>▲ Up</t>
        </is>
      </c>
      <c r="K458" s="110" t="inlineStr">
        <is>
          <t>Engineering &amp; Development</t>
        </is>
      </c>
      <c r="L458" s="110" t="inlineStr">
        <is>
          <t>AI / ML &amp; GenAI Engineering</t>
        </is>
      </c>
      <c r="M458" s="110" t="n"/>
      <c r="N458" s="110" t="n">
        <v>20</v>
      </c>
      <c r="O458" s="109" t="inlineStr">
        <is>
          <t>P3 / M2</t>
        </is>
      </c>
      <c r="P458" s="110" t="inlineStr">
        <is>
          <t>Career / · Team Lead</t>
        </is>
      </c>
      <c r="Q458" s="110" t="inlineStr">
        <is>
          <t>4 Enable</t>
        </is>
      </c>
      <c r="R458" s="110" t="inlineStr">
        <is>
          <t>4–7 yrs</t>
        </is>
      </c>
      <c r="S458" s="110" t="inlineStr">
        <is>
          <t>5–8 · 4–8</t>
        </is>
      </c>
      <c r="T458" s="110" t="inlineStr">
        <is>
          <t>Senior Software Engineer</t>
        </is>
      </c>
      <c r="U458" s="110" t="inlineStr">
        <is>
          <t>Workiva: SE / Senior SE · Broadridge India: Senior SE · Nasdaq / AxiomSL: Senior SE · Salesforce: MTS · Atlassian: P40 · Freshworks: Senior SE</t>
        </is>
      </c>
      <c r="V458" s="110" t="inlineStr">
        <is>
          <t>SFIA 9 · software development, programming; OWASP secure coding; cloud vendor certifications</t>
        </is>
      </c>
      <c r="W458" s="110" t="inlineStr">
        <is>
          <t>Core 3 · Future 3 · Functional 3 · Leadership 2</t>
        </is>
      </c>
      <c r="X458" s="73" t="n">
        <v>388</v>
      </c>
      <c r="Y458" s="74" t="inlineStr">
        <is>
          <t>IRIS2409</t>
        </is>
      </c>
      <c r="Z458" s="74" t="inlineStr">
        <is>
          <t>Employee</t>
        </is>
      </c>
      <c r="AA458" s="74" t="inlineStr">
        <is>
          <t>Active</t>
        </is>
      </c>
      <c r="AB458" s="74" t="inlineStr">
        <is>
          <t>Prabhakar Mhadse</t>
        </is>
      </c>
      <c r="AC458" s="164" t="n">
        <v>45862</v>
      </c>
      <c r="AD458" s="74" t="inlineStr">
        <is>
          <t>Senior Software Engineer</t>
        </is>
      </c>
      <c r="AE458" s="74" t="inlineStr">
        <is>
          <t>ME</t>
        </is>
      </c>
      <c r="AF458" s="74" t="inlineStr">
        <is>
          <t>Pradip Dey</t>
        </is>
      </c>
      <c r="AG458" s="74" t="inlineStr">
        <is>
          <t>N-3</t>
        </is>
      </c>
      <c r="AH458" s="74" t="inlineStr">
        <is>
          <t>Manager</t>
        </is>
      </c>
      <c r="AI458" s="74" t="inlineStr">
        <is>
          <t>7 years, 0 months, 0 days</t>
        </is>
      </c>
      <c r="AJ458" s="74" t="inlineStr">
        <is>
          <t>1 years, 1 months, 1 days</t>
        </is>
      </c>
      <c r="AK458" s="74" t="inlineStr">
        <is>
          <t>Suptech</t>
        </is>
      </c>
      <c r="AL458" s="74" t="inlineStr">
        <is>
          <t>iFile</t>
        </is>
      </c>
      <c r="AM458" s="74" t="inlineStr">
        <is>
          <t>Technology</t>
        </is>
      </c>
      <c r="AN458" s="74" t="inlineStr">
        <is>
          <t>Development</t>
        </is>
      </c>
      <c r="AO458" s="74" t="inlineStr">
        <is>
          <t>Yes</t>
        </is>
      </c>
      <c r="AP458" s="74" t="inlineStr">
        <is>
          <t>Product/Project</t>
        </is>
      </c>
      <c r="AQ458" s="74" t="inlineStr">
        <is>
          <t>Python</t>
        </is>
      </c>
      <c r="AR458" s="74" t="inlineStr">
        <is>
          <t>Technical - Developer</t>
        </is>
      </c>
      <c r="AS458" s="74" t="n">
        <v>20</v>
      </c>
      <c r="AT458" s="74" t="inlineStr">
        <is>
          <t>Covered</t>
        </is>
      </c>
      <c r="AU458" s="74" t="n"/>
      <c r="AV458" s="74" t="n"/>
      <c r="AW458" s="74" t="n"/>
      <c r="AX458" s="74" t="n"/>
      <c r="AY458" s="74" t="n"/>
      <c r="AZ458" s="74" t="n"/>
      <c r="BA458" s="74" t="n"/>
      <c r="BB458" s="74" t="n"/>
      <c r="BC458" s="74" t="n"/>
      <c r="BD458" s="74" t="n"/>
      <c r="BE458" s="74" t="n"/>
      <c r="BF458" s="74" t="n"/>
      <c r="BG458" s="74" t="n"/>
      <c r="BH458" s="74" t="n"/>
      <c r="BI458" s="74" t="n"/>
      <c r="BJ458" s="74" t="n"/>
      <c r="BK458" s="74" t="n"/>
      <c r="BL458" s="74" t="n"/>
      <c r="BM458" s="74" t="n"/>
      <c r="BN458" s="74" t="n"/>
      <c r="BO458" s="74" t="n"/>
      <c r="BP458" s="74" t="n"/>
      <c r="BQ458" s="74" t="n"/>
      <c r="BR458" s="74" t="n"/>
      <c r="BS458" s="74" t="n"/>
      <c r="BT458" s="74" t="n"/>
      <c r="BU458" s="74" t="n"/>
      <c r="BV458" s="74" t="n"/>
      <c r="BW458" s="74" t="n"/>
      <c r="BX458" s="74" t="n"/>
      <c r="BY458" s="74" t="n"/>
      <c r="BZ458" s="74" t="n"/>
      <c r="CA458" s="74" t="n"/>
      <c r="CB458" s="74" t="n"/>
      <c r="CC458" s="74" t="n"/>
      <c r="CD458" s="74" t="n"/>
      <c r="CE458" s="74" t="n"/>
      <c r="CF458" s="74" t="n"/>
      <c r="CG458" s="74" t="n"/>
      <c r="CH458" s="74" t="n"/>
      <c r="CI458" s="74" t="n"/>
      <c r="CJ458" s="74" t="n"/>
      <c r="CK458" s="74" t="n"/>
      <c r="CL458" s="74" t="n"/>
      <c r="CM458" s="74" t="n"/>
      <c r="CN458" s="74" t="n"/>
      <c r="CO458" s="74" t="n"/>
      <c r="CP458" s="74" t="n"/>
      <c r="CQ458" s="74" t="n"/>
      <c r="CR458" s="74" t="n"/>
      <c r="CS458" s="74" t="n"/>
      <c r="CT458" s="74" t="n"/>
      <c r="CU458" s="74" t="n"/>
      <c r="CV458" s="74" t="n"/>
      <c r="CW458" s="74" t="n"/>
      <c r="CX458" s="74" t="n"/>
      <c r="CY458" s="74" t="n"/>
      <c r="CZ458" s="74" t="n"/>
      <c r="DA458" s="74" t="n"/>
      <c r="DB458" s="74" t="n"/>
      <c r="DC458" s="74" t="inlineStr">
        <is>
          <t>IRIS2409</t>
        </is>
      </c>
      <c r="DD458" s="74" t="inlineStr">
        <is>
          <t>Employee</t>
        </is>
      </c>
      <c r="DE458" s="74" t="inlineStr">
        <is>
          <t>Active</t>
        </is>
      </c>
      <c r="DF458" s="74" t="inlineStr">
        <is>
          <t>Prabhakar Mhadse</t>
        </is>
      </c>
      <c r="DG458" s="164" t="n">
        <v>45862</v>
      </c>
      <c r="DH458" s="74" t="inlineStr">
        <is>
          <t>Senior Software Engineer</t>
        </is>
      </c>
      <c r="DI458" s="74" t="inlineStr">
        <is>
          <t>Engineering &amp; Development</t>
        </is>
      </c>
      <c r="DJ458" s="74" t="inlineStr">
        <is>
          <t>Backend Engineering · Python</t>
        </is>
      </c>
      <c r="DK458" s="74" t="inlineStr">
        <is>
          <t>Senior Software Engineer</t>
        </is>
      </c>
      <c r="DL458" s="74" t="inlineStr">
        <is>
          <t>L4 – Senior</t>
        </is>
      </c>
      <c r="DM458" s="74" t="inlineStr">
        <is>
          <t>ME</t>
        </is>
      </c>
      <c r="DN458" s="74" t="inlineStr">
        <is>
          <t>Pradip Dey</t>
        </is>
      </c>
      <c r="DO458" s="74" t="inlineStr">
        <is>
          <t>N-2</t>
        </is>
      </c>
      <c r="DP458" s="74" t="inlineStr">
        <is>
          <t>Manager</t>
        </is>
      </c>
      <c r="DQ458" s="74" t="inlineStr">
        <is>
          <t>7 years, 0 months, 0 days</t>
        </is>
      </c>
      <c r="DR458" s="74" t="inlineStr">
        <is>
          <t>0 years, 10 months, 27 days</t>
        </is>
      </c>
      <c r="DS458" s="74" t="inlineStr">
        <is>
          <t>7 years, 10 months, 27 days</t>
        </is>
      </c>
      <c r="DT458" s="74" t="n">
        <v>0.907305936073059</v>
      </c>
      <c r="DU458" s="74" t="inlineStr">
        <is>
          <t>Suptech</t>
        </is>
      </c>
      <c r="DV458" s="74" t="inlineStr">
        <is>
          <t>iFile</t>
        </is>
      </c>
      <c r="DW458" s="74" t="inlineStr">
        <is>
          <t>Technology</t>
        </is>
      </c>
      <c r="DX458" s="74" t="inlineStr">
        <is>
          <t>Development</t>
        </is>
      </c>
      <c r="DY458" s="74" t="inlineStr">
        <is>
          <t>Yes</t>
        </is>
      </c>
      <c r="DZ458" s="74" t="inlineStr">
        <is>
          <t>Product/Project</t>
        </is>
      </c>
      <c r="EA458" s="74" t="inlineStr">
        <is>
          <t>Python</t>
        </is>
      </c>
      <c r="EB458" s="74" t="inlineStr">
        <is>
          <t>Technical - Developer</t>
        </is>
      </c>
      <c r="EC458" s="74" t="inlineStr">
        <is>
          <t>Work From Office - Turbhe</t>
        </is>
      </c>
      <c r="ED458" s="74" t="n"/>
      <c r="EE458" s="74" t="n"/>
      <c r="EF458" s="74" t="n"/>
      <c r="EG458" s="74" t="n"/>
      <c r="EH458" s="74" t="n"/>
      <c r="EI458" s="74" t="inlineStr">
        <is>
          <t>Senior Software Engineer</t>
        </is>
      </c>
      <c r="EJ458" s="74" t="n"/>
      <c r="EK458" s="74" t="n"/>
      <c r="EL458" s="74" t="n"/>
      <c r="EM458" s="74" t="n"/>
      <c r="EN458" s="74" t="n"/>
      <c r="EO458" s="74" t="n"/>
      <c r="EP458" s="74" t="n"/>
      <c r="EQ458" s="74" t="n"/>
      <c r="ER458" s="74" t="n"/>
      <c r="ES458" s="74" t="n"/>
      <c r="ET458" s="74" t="inlineStr">
        <is>
          <t>QCB,JCM,CBJ,SBC,SSM,CBRD,ACRA,QSE,MOCI,GRI,Pre-Sales,CMA-Oman,SCM,IRIS Noah,IRIS Bushchat</t>
        </is>
      </c>
      <c r="EU458" s="74" t="n"/>
      <c r="EV458" s="130" t="n"/>
      <c r="EW458" s="131" t="n"/>
      <c r="EX458" s="131" t="n"/>
      <c r="EY458" s="131" t="n"/>
      <c r="EZ458" s="131" t="n"/>
      <c r="FA458" s="131" t="n"/>
      <c r="FB458" s="131" t="n"/>
      <c r="FC458" s="131" t="n"/>
    </row>
    <row r="459" ht="250" customHeight="1">
      <c r="A459" s="109" t="inlineStr">
        <is>
          <t>Mapped</t>
        </is>
      </c>
      <c r="B459" s="109" t="inlineStr">
        <is>
          <t>iFile</t>
        </is>
      </c>
      <c r="C459" s="110" t="inlineStr">
        <is>
          <t>IRIS1860</t>
        </is>
      </c>
      <c r="D459" s="110" t="inlineStr">
        <is>
          <t>Pradnya Mhatre</t>
        </is>
      </c>
      <c r="E459" s="110" t="inlineStr">
        <is>
          <t>Technology</t>
        </is>
      </c>
      <c r="F459" s="162" t="inlineStr">
        <is>
          <t>Senior Software Engineer</t>
        </is>
      </c>
      <c r="G459" s="162" t="inlineStr">
        <is>
          <t>Technical Specialist – POD Lead</t>
        </is>
      </c>
      <c r="H459" s="162" t="inlineStr">
        <is>
          <t>L4 – Senior</t>
        </is>
      </c>
      <c r="I459" s="162" t="inlineStr">
        <is>
          <t>B1</t>
        </is>
      </c>
      <c r="J459" s="166" t="inlineStr">
        <is>
          <t>▲ Up</t>
        </is>
      </c>
      <c r="K459" s="110" t="inlineStr">
        <is>
          <t>Engineering &amp; Development</t>
        </is>
      </c>
      <c r="L459" s="110" t="inlineStr">
        <is>
          <t>Backend Development</t>
        </is>
      </c>
      <c r="M459" s="110" t="n"/>
      <c r="N459" s="110" t="n">
        <v>20</v>
      </c>
      <c r="O459" s="109" t="inlineStr">
        <is>
          <t>P3 / M2</t>
        </is>
      </c>
      <c r="P459" s="110" t="inlineStr">
        <is>
          <t>Career / · Team Lead</t>
        </is>
      </c>
      <c r="Q459" s="110" t="inlineStr">
        <is>
          <t>4 Enable</t>
        </is>
      </c>
      <c r="R459" s="110" t="inlineStr">
        <is>
          <t>4–7 yrs</t>
        </is>
      </c>
      <c r="S459" s="110" t="inlineStr">
        <is>
          <t>5–8 · 4–8</t>
        </is>
      </c>
      <c r="T459" s="110" t="inlineStr">
        <is>
          <t>Senior Software Engineer</t>
        </is>
      </c>
      <c r="U459" s="110" t="inlineStr">
        <is>
          <t>Workiva: SE / Senior SE · Broadridge India: Senior SE · Nasdaq / AxiomSL: Senior SE · Salesforce: MTS · Atlassian: P40 · Freshworks: Senior SE</t>
        </is>
      </c>
      <c r="V459" s="110" t="inlineStr">
        <is>
          <t>SFIA 9 · software development, programming; OWASP secure coding; cloud vendor certifications</t>
        </is>
      </c>
      <c r="W459" s="110" t="inlineStr">
        <is>
          <t>Core 3 · Future 3 · Functional 3 · Leadership 2</t>
        </is>
      </c>
      <c r="X459" s="73" t="n">
        <v>168</v>
      </c>
      <c r="Y459" s="74" t="inlineStr">
        <is>
          <t>IRIS1860</t>
        </is>
      </c>
      <c r="Z459" s="74" t="inlineStr">
        <is>
          <t>Employee</t>
        </is>
      </c>
      <c r="AA459" s="74" t="inlineStr">
        <is>
          <t>Active</t>
        </is>
      </c>
      <c r="AB459" s="74" t="inlineStr">
        <is>
          <t>Pradnya Mhatre</t>
        </is>
      </c>
      <c r="AC459" s="164" t="n">
        <v>44025</v>
      </c>
      <c r="AD459" s="74" t="inlineStr">
        <is>
          <t>Senior Software Engineer</t>
        </is>
      </c>
      <c r="AE459" s="74" t="inlineStr">
        <is>
          <t>MSc</t>
        </is>
      </c>
      <c r="AF459" s="74" t="inlineStr">
        <is>
          <t>Brij Kishor Singh</t>
        </is>
      </c>
      <c r="AG459" s="74" t="inlineStr">
        <is>
          <t>N-4</t>
        </is>
      </c>
      <c r="AH459" s="74" t="inlineStr">
        <is>
          <t>Manager</t>
        </is>
      </c>
      <c r="AI459" s="74" t="inlineStr">
        <is>
          <t>6 years, 0 months, 0 days</t>
        </is>
      </c>
      <c r="AJ459" s="74" t="inlineStr">
        <is>
          <t>6 years, 1 months, 12 days</t>
        </is>
      </c>
      <c r="AK459" s="74" t="inlineStr">
        <is>
          <t>Suptech</t>
        </is>
      </c>
      <c r="AL459" s="74" t="inlineStr">
        <is>
          <t>iFile</t>
        </is>
      </c>
      <c r="AM459" s="74" t="inlineStr">
        <is>
          <t>Technology</t>
        </is>
      </c>
      <c r="AN459" s="74" t="inlineStr">
        <is>
          <t>Development</t>
        </is>
      </c>
      <c r="AO459" s="74" t="inlineStr">
        <is>
          <t>Yes</t>
        </is>
      </c>
      <c r="AP459" s="74" t="inlineStr">
        <is>
          <t>Product/Project</t>
        </is>
      </c>
      <c r="AQ459" s="74" t="inlineStr">
        <is>
          <t>Java</t>
        </is>
      </c>
      <c r="AR459" s="74" t="inlineStr">
        <is>
          <t>Technical - Developer</t>
        </is>
      </c>
      <c r="AS459" s="74" t="n">
        <v>20</v>
      </c>
      <c r="AT459" s="74" t="inlineStr">
        <is>
          <t>Covered</t>
        </is>
      </c>
      <c r="AU459" s="74" t="n"/>
      <c r="AV459" s="74" t="n"/>
      <c r="AW459" s="74" t="n"/>
      <c r="AX459" s="74" t="n"/>
      <c r="AY459" s="74" t="n"/>
      <c r="AZ459" s="74" t="n"/>
      <c r="BA459" s="74" t="n"/>
      <c r="BB459" s="74" t="n"/>
      <c r="BC459" s="74" t="n"/>
      <c r="BD459" s="74" t="n"/>
      <c r="BE459" s="74" t="n"/>
      <c r="BF459" s="74" t="n"/>
      <c r="BG459" s="74" t="n"/>
      <c r="BH459" s="74" t="n"/>
      <c r="BI459" s="74" t="n"/>
      <c r="BJ459" s="74" t="n"/>
      <c r="BK459" s="74" t="n"/>
      <c r="BL459" s="74" t="n"/>
      <c r="BM459" s="74" t="n"/>
      <c r="BN459" s="74" t="n"/>
      <c r="BO459" s="74" t="n"/>
      <c r="BP459" s="74" t="n"/>
      <c r="BQ459" s="74" t="n"/>
      <c r="BR459" s="74" t="n"/>
      <c r="BS459" s="74" t="n"/>
      <c r="BT459" s="74" t="n"/>
      <c r="BU459" s="74" t="n"/>
      <c r="BV459" s="74" t="n"/>
      <c r="BW459" s="74" t="n"/>
      <c r="BX459" s="74" t="n"/>
      <c r="BY459" s="74" t="n"/>
      <c r="BZ459" s="74" t="n"/>
      <c r="CA459" s="74" t="n"/>
      <c r="CB459" s="74" t="n"/>
      <c r="CC459" s="74" t="n"/>
      <c r="CD459" s="74" t="n"/>
      <c r="CE459" s="74" t="n"/>
      <c r="CF459" s="74" t="n"/>
      <c r="CG459" s="74" t="n"/>
      <c r="CH459" s="74" t="n"/>
      <c r="CI459" s="74" t="n"/>
      <c r="CJ459" s="74" t="n"/>
      <c r="CK459" s="74" t="n"/>
      <c r="CL459" s="74" t="n"/>
      <c r="CM459" s="74" t="n"/>
      <c r="CN459" s="74" t="n"/>
      <c r="CO459" s="74" t="n"/>
      <c r="CP459" s="74" t="n"/>
      <c r="CQ459" s="74" t="n"/>
      <c r="CR459" s="74" t="n"/>
      <c r="CS459" s="74" t="n"/>
      <c r="CT459" s="74" t="n"/>
      <c r="CU459" s="74" t="n"/>
      <c r="CV459" s="74" t="n"/>
      <c r="CW459" s="74" t="n"/>
      <c r="CX459" s="74" t="n"/>
      <c r="CY459" s="74" t="n"/>
      <c r="CZ459" s="74" t="n"/>
      <c r="DA459" s="74" t="n"/>
      <c r="DB459" s="74" t="n"/>
      <c r="DC459" s="74" t="inlineStr">
        <is>
          <t>IRIS1860</t>
        </is>
      </c>
      <c r="DD459" s="74" t="inlineStr">
        <is>
          <t>Employee</t>
        </is>
      </c>
      <c r="DE459" s="74" t="inlineStr">
        <is>
          <t>Active</t>
        </is>
      </c>
      <c r="DF459" s="74" t="inlineStr">
        <is>
          <t>Pradnya Mhatre</t>
        </is>
      </c>
      <c r="DG459" s="164" t="n">
        <v>44025</v>
      </c>
      <c r="DH459" s="74" t="inlineStr">
        <is>
          <t>Senior Software Engineer</t>
        </is>
      </c>
      <c r="DI459" s="74" t="inlineStr">
        <is>
          <t>Engineering &amp; Development</t>
        </is>
      </c>
      <c r="DJ459" s="74" t="inlineStr">
        <is>
          <t>Backend Engineering · Java</t>
        </is>
      </c>
      <c r="DK459" s="74" t="inlineStr">
        <is>
          <t>Senior Software Engineer</t>
        </is>
      </c>
      <c r="DL459" s="74" t="inlineStr">
        <is>
          <t>L4 – Senior</t>
        </is>
      </c>
      <c r="DM459" s="74" t="inlineStr">
        <is>
          <t>MSc</t>
        </is>
      </c>
      <c r="DN459" s="74" t="inlineStr">
        <is>
          <t>Brij Kishor Singh</t>
        </is>
      </c>
      <c r="DO459" s="74" t="inlineStr">
        <is>
          <t>N-3</t>
        </is>
      </c>
      <c r="DP459" s="74" t="inlineStr">
        <is>
          <t>Manager</t>
        </is>
      </c>
      <c r="DQ459" s="74" t="inlineStr">
        <is>
          <t>6 years, 0 months, 0 days</t>
        </is>
      </c>
      <c r="DR459" s="74" t="inlineStr">
        <is>
          <t>5 years, 11 months, 7 days</t>
        </is>
      </c>
      <c r="DS459" s="74" t="inlineStr">
        <is>
          <t>11 years, 11 months, 7 days</t>
        </is>
      </c>
      <c r="DT459" s="74" t="n">
        <v>5.93584474885845</v>
      </c>
      <c r="DU459" s="74" t="inlineStr">
        <is>
          <t>Suptech</t>
        </is>
      </c>
      <c r="DV459" s="74" t="inlineStr">
        <is>
          <t>iFile</t>
        </is>
      </c>
      <c r="DW459" s="74" t="inlineStr">
        <is>
          <t>Technology</t>
        </is>
      </c>
      <c r="DX459" s="74" t="inlineStr">
        <is>
          <t>Development</t>
        </is>
      </c>
      <c r="DY459" s="74" t="inlineStr">
        <is>
          <t>Yes</t>
        </is>
      </c>
      <c r="DZ459" s="74" t="inlineStr">
        <is>
          <t>Product/Project</t>
        </is>
      </c>
      <c r="EA459" s="74" t="inlineStr">
        <is>
          <t>Java</t>
        </is>
      </c>
      <c r="EB459" s="74" t="inlineStr">
        <is>
          <t>Technical - Developer</t>
        </is>
      </c>
      <c r="EC459" s="74" t="inlineStr">
        <is>
          <t>Remote - Mumbai</t>
        </is>
      </c>
      <c r="ED459" s="74" t="inlineStr">
        <is>
          <t>1. DFERM Automatation
2. DMRS Automatation
3. Deliver all changes on scheduled timeline
4. Upgrade the codebase
5. Integrate webform with MBRS</t>
        </is>
      </c>
      <c r="EE459"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EF459" s="74" t="inlineStr">
        <is>
          <t>Q1: Loan leadger automation
Q1: Deposit ledger automation
Q1: VAPT Completion
Q1: Reduce module-level tech debt by &gt;=15% via refactoring / reusable components 
Q2: DMRS API Integration
Q2: DFRM API Integration
Q2: Jquery Upgradation</t>
        </is>
      </c>
      <c r="EG459" s="74" t="n">
        <v>3</v>
      </c>
      <c r="EH459" s="164" t="n">
        <v>46174</v>
      </c>
      <c r="EI459" s="74" t="inlineStr">
        <is>
          <t>Lead Software Engineer · review – mgr scope + tenure</t>
        </is>
      </c>
      <c r="EJ459" s="74" t="inlineStr">
        <is>
          <t>NO</t>
        </is>
      </c>
      <c r="EK459" s="74" t="n">
        <v>3</v>
      </c>
      <c r="EL459" s="74" t="inlineStr">
        <is>
          <t>Medium</t>
        </is>
      </c>
      <c r="EM459" s="74" t="inlineStr">
        <is>
          <t>Core Contributor</t>
        </is>
      </c>
      <c r="EN459" s="74" t="n"/>
      <c r="EO459" s="74" t="n"/>
      <c r="EP459" s="74" t="n"/>
      <c r="EQ459" s="74" t="inlineStr">
        <is>
          <t>Anup Salve</t>
        </is>
      </c>
      <c r="ER459" s="74" t="inlineStr">
        <is>
          <t>Advanced Java; secure coding &amp; code-quality practices; unit/automated testing; system design fundamentals | People management: goal-setting &amp; feedback, 1:1 coaching, performance conversations</t>
        </is>
      </c>
      <c r="ES459" s="74" t="inlineStr">
        <is>
          <t>Leadership development: strategic thinking, cross-functional influence, financial/business acumen, succession &amp; talent development, change management, executive communication</t>
        </is>
      </c>
      <c r="ET459" s="74" t="n"/>
      <c r="EU459" s="74" t="n"/>
      <c r="EV459" s="130" t="n"/>
      <c r="EW459" s="131" t="n"/>
      <c r="EX459" s="131" t="n"/>
      <c r="EY459" s="131" t="n"/>
      <c r="EZ459" s="131" t="n"/>
      <c r="FA459" s="131" t="n"/>
      <c r="FB459" s="131" t="n"/>
      <c r="FC459" s="131" t="n"/>
    </row>
    <row r="460" ht="250" customHeight="1">
      <c r="A460" s="109" t="inlineStr">
        <is>
          <t>Mapped</t>
        </is>
      </c>
      <c r="B460" s="109" t="inlineStr">
        <is>
          <t>iFile</t>
        </is>
      </c>
      <c r="C460" s="110" t="inlineStr">
        <is>
          <t>IRIS1150</t>
        </is>
      </c>
      <c r="D460" s="110" t="inlineStr">
        <is>
          <t>Pragati Raskar</t>
        </is>
      </c>
      <c r="E460" s="110" t="inlineStr">
        <is>
          <t>Technology</t>
        </is>
      </c>
      <c r="F460" s="162" t="inlineStr">
        <is>
          <t>Senior Software Engineer</t>
        </is>
      </c>
      <c r="G460" s="162" t="inlineStr">
        <is>
          <t>Technical Specialist – POD Lead</t>
        </is>
      </c>
      <c r="H460" s="162" t="inlineStr">
        <is>
          <t>L4 – Senior</t>
        </is>
      </c>
      <c r="I460" s="162" t="inlineStr">
        <is>
          <t>B1</t>
        </is>
      </c>
      <c r="J460" s="166" t="inlineStr">
        <is>
          <t>▲ Up</t>
        </is>
      </c>
      <c r="K460" s="110" t="inlineStr">
        <is>
          <t>Engineering &amp; Development</t>
        </is>
      </c>
      <c r="L460" s="110" t="inlineStr">
        <is>
          <t>Backend Development</t>
        </is>
      </c>
      <c r="M460" s="110" t="n"/>
      <c r="N460" s="110" t="n">
        <v>20</v>
      </c>
      <c r="O460" s="109" t="inlineStr">
        <is>
          <t>P3 / M2</t>
        </is>
      </c>
      <c r="P460" s="110" t="inlineStr">
        <is>
          <t>Career / · Team Lead</t>
        </is>
      </c>
      <c r="Q460" s="110" t="inlineStr">
        <is>
          <t>4 Enable</t>
        </is>
      </c>
      <c r="R460" s="110" t="inlineStr">
        <is>
          <t>4–7 yrs</t>
        </is>
      </c>
      <c r="S460" s="110" t="inlineStr">
        <is>
          <t>5–8 · 4–8</t>
        </is>
      </c>
      <c r="T460" s="110" t="inlineStr">
        <is>
          <t>Senior Software Engineer</t>
        </is>
      </c>
      <c r="U460" s="110" t="inlineStr">
        <is>
          <t>Workiva: SE / Senior SE · Broadridge India: Senior SE · Nasdaq / AxiomSL: Senior SE · Salesforce: MTS · Atlassian: P40 · Freshworks: Senior SE</t>
        </is>
      </c>
      <c r="V460" s="110" t="inlineStr">
        <is>
          <t>SFIA 9 · software development, programming; OWASP secure coding; cloud vendor certifications</t>
        </is>
      </c>
      <c r="W460" s="110" t="inlineStr">
        <is>
          <t>Core 3 · Future 3 · Functional 3 · Leadership 2</t>
        </is>
      </c>
      <c r="X460" s="73" t="n">
        <v>109</v>
      </c>
      <c r="Y460" s="74" t="inlineStr">
        <is>
          <t>IRIS1150</t>
        </is>
      </c>
      <c r="Z460" s="74" t="inlineStr">
        <is>
          <t>Employee</t>
        </is>
      </c>
      <c r="AA460" s="74" t="inlineStr">
        <is>
          <t>Active</t>
        </is>
      </c>
      <c r="AB460" s="74" t="inlineStr">
        <is>
          <t>Pragati Raskar</t>
        </is>
      </c>
      <c r="AC460" s="164" t="n">
        <v>41071</v>
      </c>
      <c r="AD460" s="74" t="inlineStr">
        <is>
          <t>Senior Software Engineer</t>
        </is>
      </c>
      <c r="AE460" s="74" t="inlineStr">
        <is>
          <t>B.E</t>
        </is>
      </c>
      <c r="AF460" s="74" t="inlineStr">
        <is>
          <t>Hemant Trivedi</t>
        </is>
      </c>
      <c r="AG460" s="74" t="inlineStr">
        <is>
          <t>N-4</t>
        </is>
      </c>
      <c r="AH460" s="74" t="inlineStr">
        <is>
          <t>Manager</t>
        </is>
      </c>
      <c r="AI460" s="74" t="inlineStr">
        <is>
          <t>2 years, 0 months, 0 days</t>
        </is>
      </c>
      <c r="AJ460" s="74" t="inlineStr">
        <is>
          <t>14 years, 2 months, 14 days</t>
        </is>
      </c>
      <c r="AK460" s="74" t="inlineStr">
        <is>
          <t>Suptech</t>
        </is>
      </c>
      <c r="AL460" s="74" t="inlineStr">
        <is>
          <t>iFile</t>
        </is>
      </c>
      <c r="AM460" s="74" t="inlineStr">
        <is>
          <t>Technology</t>
        </is>
      </c>
      <c r="AN460" s="74" t="inlineStr">
        <is>
          <t>Development</t>
        </is>
      </c>
      <c r="AO460" s="74" t="inlineStr">
        <is>
          <t>Yes</t>
        </is>
      </c>
      <c r="AP460" s="74" t="inlineStr">
        <is>
          <t>Product/Project</t>
        </is>
      </c>
      <c r="AQ460" s="74" t="inlineStr">
        <is>
          <t>.NET MVC</t>
        </is>
      </c>
      <c r="AR460" s="74" t="inlineStr">
        <is>
          <t>Technical - Developer</t>
        </is>
      </c>
      <c r="AS460" s="74" t="n">
        <v>20</v>
      </c>
      <c r="AT460" s="74" t="inlineStr">
        <is>
          <t>Covered</t>
        </is>
      </c>
      <c r="AU460" s="74" t="n"/>
      <c r="AV460" s="74" t="n"/>
      <c r="AW460" s="74" t="n"/>
      <c r="AX460" s="74" t="n"/>
      <c r="AY460" s="74" t="n"/>
      <c r="AZ460" s="74" t="n"/>
      <c r="BA460" s="74" t="n"/>
      <c r="BB460" s="74" t="n"/>
      <c r="BC460" s="74" t="n"/>
      <c r="BD460" s="74" t="n"/>
      <c r="BE460" s="74" t="n"/>
      <c r="BF460" s="74" t="n"/>
      <c r="BG460" s="74" t="n"/>
      <c r="BH460" s="74" t="n"/>
      <c r="BI460" s="74" t="n"/>
      <c r="BJ460" s="74" t="n"/>
      <c r="BK460" s="74" t="n"/>
      <c r="BL460" s="74" t="n"/>
      <c r="BM460" s="74" t="n"/>
      <c r="BN460" s="74" t="n"/>
      <c r="BO460" s="74" t="n"/>
      <c r="BP460" s="74" t="n"/>
      <c r="BQ460" s="74" t="n"/>
      <c r="BR460" s="74" t="n"/>
      <c r="BS460" s="74" t="n"/>
      <c r="BT460" s="74" t="n"/>
      <c r="BU460" s="74" t="n"/>
      <c r="BV460" s="74" t="n"/>
      <c r="BW460" s="74" t="n"/>
      <c r="BX460" s="74" t="n"/>
      <c r="BY460" s="74" t="n"/>
      <c r="BZ460" s="74" t="n"/>
      <c r="CA460" s="74" t="n"/>
      <c r="CB460" s="74" t="n"/>
      <c r="CC460" s="74" t="n"/>
      <c r="CD460" s="74" t="n"/>
      <c r="CE460" s="74" t="n"/>
      <c r="CF460" s="74" t="n"/>
      <c r="CG460" s="74" t="n"/>
      <c r="CH460" s="74" t="n"/>
      <c r="CI460" s="74" t="n"/>
      <c r="CJ460" s="74" t="n"/>
      <c r="CK460" s="74" t="n"/>
      <c r="CL460" s="74" t="n"/>
      <c r="CM460" s="74" t="n"/>
      <c r="CN460" s="74" t="n"/>
      <c r="CO460" s="74" t="n"/>
      <c r="CP460" s="74" t="n"/>
      <c r="CQ460" s="74" t="n"/>
      <c r="CR460" s="74" t="n"/>
      <c r="CS460" s="74" t="n"/>
      <c r="CT460" s="74" t="n"/>
      <c r="CU460" s="74" t="n"/>
      <c r="CV460" s="74" t="n"/>
      <c r="CW460" s="74" t="n"/>
      <c r="CX460" s="74" t="n"/>
      <c r="CY460" s="74" t="n"/>
      <c r="CZ460" s="74" t="n"/>
      <c r="DA460" s="74" t="n"/>
      <c r="DB460" s="74" t="n"/>
      <c r="DC460" s="74" t="inlineStr">
        <is>
          <t>IRIS1150</t>
        </is>
      </c>
      <c r="DD460" s="74" t="inlineStr">
        <is>
          <t>Employee</t>
        </is>
      </c>
      <c r="DE460" s="74" t="inlineStr">
        <is>
          <t>Active</t>
        </is>
      </c>
      <c r="DF460" s="74" t="inlineStr">
        <is>
          <t>Pragati Raskar</t>
        </is>
      </c>
      <c r="DG460" s="164" t="n">
        <v>41071</v>
      </c>
      <c r="DH460" s="74" t="inlineStr">
        <is>
          <t>Senior Software Engineer</t>
        </is>
      </c>
      <c r="DI460" s="74" t="inlineStr">
        <is>
          <t>Engineering &amp; Development</t>
        </is>
      </c>
      <c r="DJ460" s="74" t="inlineStr">
        <is>
          <t>Backend Engineering ·.NET</t>
        </is>
      </c>
      <c r="DK460" s="74" t="inlineStr">
        <is>
          <t>Senior Software Engineer</t>
        </is>
      </c>
      <c r="DL460" s="74" t="inlineStr">
        <is>
          <t>L4 – Senior</t>
        </is>
      </c>
      <c r="DM460" s="74" t="inlineStr">
        <is>
          <t>B.E</t>
        </is>
      </c>
      <c r="DN460" s="74" t="inlineStr">
        <is>
          <t>Hemant Trivedi</t>
        </is>
      </c>
      <c r="DO460" s="74" t="inlineStr">
        <is>
          <t>N-3</t>
        </is>
      </c>
      <c r="DP460" s="74" t="inlineStr">
        <is>
          <t>Manager</t>
        </is>
      </c>
      <c r="DQ460" s="74" t="inlineStr">
        <is>
          <t>2 years, 0 months, 0 days</t>
        </is>
      </c>
      <c r="DR460" s="74" t="inlineStr">
        <is>
          <t>14 years, 0 months, 9 days</t>
        </is>
      </c>
      <c r="DS460" s="74" t="inlineStr">
        <is>
          <t>16 years, 0 months, 9 days</t>
        </is>
      </c>
      <c r="DT460" s="74" t="n"/>
      <c r="DU460" s="74" t="inlineStr">
        <is>
          <t>Suptech</t>
        </is>
      </c>
      <c r="DV460" s="74" t="inlineStr">
        <is>
          <t>iFile</t>
        </is>
      </c>
      <c r="DW460" s="74" t="inlineStr">
        <is>
          <t>Technology</t>
        </is>
      </c>
      <c r="DX460" s="74" t="inlineStr">
        <is>
          <t>Development</t>
        </is>
      </c>
      <c r="DY460" s="74" t="inlineStr">
        <is>
          <t>Yes</t>
        </is>
      </c>
      <c r="DZ460" s="74" t="inlineStr">
        <is>
          <t>Product/Project</t>
        </is>
      </c>
      <c r="EA460" s="74" t="inlineStr">
        <is>
          <t>.NET MVC</t>
        </is>
      </c>
      <c r="EB460" s="74" t="inlineStr">
        <is>
          <t>Technical - Developer</t>
        </is>
      </c>
      <c r="EC460" s="74" t="inlineStr">
        <is>
          <t>Hybrid</t>
        </is>
      </c>
      <c r="ED460" s="74" t="inlineStr">
        <is>
          <t>.NET Tasks, XBRL Tasks, Aiusage, Document Tasks, Requirement Analyis Tasks</t>
        </is>
      </c>
      <c r="EE460"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60"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G460" s="74" t="n">
        <v>4</v>
      </c>
      <c r="EH460" s="164" t="n">
        <v>46203</v>
      </c>
      <c r="EI460" s="74" t="inlineStr">
        <is>
          <t>Lead Software Engineer · review – mgr scope + tenure</t>
        </is>
      </c>
      <c r="EJ460" s="74" t="inlineStr">
        <is>
          <t>NO COMMENT</t>
        </is>
      </c>
      <c r="EK460" s="74" t="n">
        <v>4</v>
      </c>
      <c r="EL460" s="74" t="inlineStr">
        <is>
          <t>High</t>
        </is>
      </c>
      <c r="EM460" s="74" t="inlineStr">
        <is>
          <t>Trusted Professional</t>
        </is>
      </c>
      <c r="EN460" s="74" t="inlineStr">
        <is>
          <t>Yes</t>
        </is>
      </c>
      <c r="EO460" s="74" t="inlineStr">
        <is>
          <t>Yes</t>
        </is>
      </c>
      <c r="EP460" s="74" t="inlineStr">
        <is>
          <t>Yes</t>
        </is>
      </c>
      <c r="EQ460" s="74" t="inlineStr">
        <is>
          <t>NO</t>
        </is>
      </c>
      <c r="ER460" s="74" t="inlineStr">
        <is>
          <t>Advanced .NET MVC; secure coding &amp; code-quality practices; unit/automated testing; system design fundamentals | People management: goal-setting &amp; feedback, 1:1 coaching, performance conversations</t>
        </is>
      </c>
      <c r="ES460" s="74" t="inlineStr">
        <is>
          <t>Leadership development: strategic thinking, cross-functional influence, financial/business acumen, succession &amp; talent development, change management, executive communication</t>
        </is>
      </c>
      <c r="ET460" s="74" t="inlineStr">
        <is>
          <t>NO</t>
        </is>
      </c>
      <c r="EU460" s="74" t="n"/>
      <c r="EV460" s="130" t="n"/>
      <c r="EW460" s="131" t="n"/>
      <c r="EX460" s="131" t="n"/>
      <c r="EY460" s="131" t="n"/>
      <c r="EZ460" s="131" t="n"/>
      <c r="FA460" s="131" t="n"/>
      <c r="FB460" s="131" t="n"/>
      <c r="FC460" s="131" t="n"/>
    </row>
    <row r="461" ht="250" customHeight="1">
      <c r="A461" s="109" t="inlineStr">
        <is>
          <t>Mapped</t>
        </is>
      </c>
      <c r="B461" s="109" t="inlineStr">
        <is>
          <t>iFile</t>
        </is>
      </c>
      <c r="C461" s="110" t="inlineStr">
        <is>
          <t>IRIS1470</t>
        </is>
      </c>
      <c r="D461" s="110" t="inlineStr">
        <is>
          <t>Rajneesh Patel</t>
        </is>
      </c>
      <c r="E461" s="110" t="inlineStr">
        <is>
          <t>Technology</t>
        </is>
      </c>
      <c r="F461" s="162" t="inlineStr">
        <is>
          <t>Senior Software Engineer</t>
        </is>
      </c>
      <c r="G461" s="162" t="inlineStr">
        <is>
          <t>Technical Specialist – POD Lead</t>
        </is>
      </c>
      <c r="H461" s="162" t="inlineStr">
        <is>
          <t>L4 – Senior</t>
        </is>
      </c>
      <c r="I461" s="162" t="inlineStr">
        <is>
          <t>B1</t>
        </is>
      </c>
      <c r="J461" s="166" t="inlineStr">
        <is>
          <t>▲ Up</t>
        </is>
      </c>
      <c r="K461" s="110" t="inlineStr">
        <is>
          <t>Engineering &amp; Development</t>
        </is>
      </c>
      <c r="L461" s="110" t="inlineStr">
        <is>
          <t>Full-Stack Development</t>
        </is>
      </c>
      <c r="M461" s="110" t="n"/>
      <c r="N461" s="110" t="n">
        <v>20</v>
      </c>
      <c r="O461" s="109" t="inlineStr">
        <is>
          <t>P3 / M2</t>
        </is>
      </c>
      <c r="P461" s="110" t="inlineStr">
        <is>
          <t>Career / · Team Lead</t>
        </is>
      </c>
      <c r="Q461" s="110" t="inlineStr">
        <is>
          <t>4 Enable</t>
        </is>
      </c>
      <c r="R461" s="110" t="inlineStr">
        <is>
          <t>4–7 yrs</t>
        </is>
      </c>
      <c r="S461" s="110" t="inlineStr">
        <is>
          <t>5–8 · 4–8</t>
        </is>
      </c>
      <c r="T461" s="110" t="inlineStr">
        <is>
          <t>Senior Software Engineer</t>
        </is>
      </c>
      <c r="U461" s="110" t="inlineStr">
        <is>
          <t>Workiva: SE / Senior SE · Broadridge India: Senior SE · Nasdaq / AxiomSL: Senior SE · Salesforce: MTS · Atlassian: P40 · Freshworks: Senior SE</t>
        </is>
      </c>
      <c r="V461" s="110" t="inlineStr">
        <is>
          <t>SFIA 9 · software development, programming; OWASP secure coding; cloud vendor certifications</t>
        </is>
      </c>
      <c r="W461" s="110" t="inlineStr">
        <is>
          <t>Core 3 · Future 3 · Functional 3 · Leadership 2</t>
        </is>
      </c>
      <c r="X461" s="73" t="n">
        <v>120</v>
      </c>
      <c r="Y461" s="74" t="inlineStr">
        <is>
          <t>IRIS1470</t>
        </is>
      </c>
      <c r="Z461" s="74" t="inlineStr">
        <is>
          <t>Employee</t>
        </is>
      </c>
      <c r="AA461" s="74" t="inlineStr">
        <is>
          <t>Active</t>
        </is>
      </c>
      <c r="AB461" s="74" t="inlineStr">
        <is>
          <t>Rajneesh Patel</t>
        </is>
      </c>
      <c r="AC461" s="164" t="n">
        <v>41855</v>
      </c>
      <c r="AD461" s="74" t="inlineStr">
        <is>
          <t>Senior Software Engineer</t>
        </is>
      </c>
      <c r="AE461" s="74" t="inlineStr">
        <is>
          <t>MCA</t>
        </is>
      </c>
      <c r="AF461" s="74" t="inlineStr">
        <is>
          <t>Sharanagouda Patil</t>
        </is>
      </c>
      <c r="AG461" s="74" t="inlineStr">
        <is>
          <t>N-4</t>
        </is>
      </c>
      <c r="AH461" s="74" t="inlineStr">
        <is>
          <t>Manager</t>
        </is>
      </c>
      <c r="AI461" s="74" t="inlineStr">
        <is>
          <t>6 years, 6 months, 0 days</t>
        </is>
      </c>
      <c r="AJ461" s="74" t="inlineStr">
        <is>
          <t>12 years, 0 months, 21 days</t>
        </is>
      </c>
      <c r="AK461" s="74" t="inlineStr">
        <is>
          <t>Suptech</t>
        </is>
      </c>
      <c r="AL461" s="74" t="inlineStr">
        <is>
          <t>iFile</t>
        </is>
      </c>
      <c r="AM461" s="74" t="inlineStr">
        <is>
          <t>Technology</t>
        </is>
      </c>
      <c r="AN461" s="74" t="inlineStr">
        <is>
          <t>Development</t>
        </is>
      </c>
      <c r="AO461" s="74" t="inlineStr">
        <is>
          <t>Yes</t>
        </is>
      </c>
      <c r="AP461" s="74" t="inlineStr">
        <is>
          <t>Product/Project</t>
        </is>
      </c>
      <c r="AQ461" s="74" t="inlineStr">
        <is>
          <t>.NET MVC</t>
        </is>
      </c>
      <c r="AR461" s="74" t="inlineStr">
        <is>
          <t>Technical - Developer</t>
        </is>
      </c>
      <c r="AS461" s="74" t="n">
        <v>20</v>
      </c>
      <c r="AT461" s="74" t="inlineStr">
        <is>
          <t>Covered</t>
        </is>
      </c>
      <c r="AU461" s="74" t="n"/>
      <c r="AV461" s="74" t="n"/>
      <c r="AW461" s="74" t="n"/>
      <c r="AX461" s="74" t="n"/>
      <c r="AY461" s="74" t="n"/>
      <c r="AZ461" s="74" t="n"/>
      <c r="BA461" s="74" t="n"/>
      <c r="BB461" s="74" t="n"/>
      <c r="BC461" s="74" t="n"/>
      <c r="BD461" s="74" t="n"/>
      <c r="BE461" s="74" t="n"/>
      <c r="BF461" s="74" t="n"/>
      <c r="BG461" s="74" t="n"/>
      <c r="BH461" s="74" t="n"/>
      <c r="BI461" s="74" t="n"/>
      <c r="BJ461" s="74" t="n"/>
      <c r="BK461" s="74" t="n"/>
      <c r="BL461" s="74" t="n"/>
      <c r="BM461" s="74" t="n"/>
      <c r="BN461" s="74" t="n"/>
      <c r="BO461" s="74" t="n"/>
      <c r="BP461" s="74" t="n"/>
      <c r="BQ461" s="74" t="n"/>
      <c r="BR461" s="74" t="n"/>
      <c r="BS461" s="74" t="n"/>
      <c r="BT461" s="74" t="n"/>
      <c r="BU461" s="74" t="n"/>
      <c r="BV461" s="74" t="n"/>
      <c r="BW461" s="74" t="n"/>
      <c r="BX461" s="74" t="n"/>
      <c r="BY461" s="74" t="n"/>
      <c r="BZ461" s="74" t="n"/>
      <c r="CA461" s="74" t="n"/>
      <c r="CB461" s="74" t="n"/>
      <c r="CC461" s="74" t="n"/>
      <c r="CD461" s="74" t="n"/>
      <c r="CE461" s="74" t="n"/>
      <c r="CF461" s="74" t="n"/>
      <c r="CG461" s="74" t="n"/>
      <c r="CH461" s="74" t="n"/>
      <c r="CI461" s="74" t="n"/>
      <c r="CJ461" s="74" t="n"/>
      <c r="CK461" s="74" t="n"/>
      <c r="CL461" s="74" t="n"/>
      <c r="CM461" s="74" t="n"/>
      <c r="CN461" s="74" t="n"/>
      <c r="CO461" s="74" t="n"/>
      <c r="CP461" s="74" t="n"/>
      <c r="CQ461" s="74" t="n"/>
      <c r="CR461" s="74" t="n"/>
      <c r="CS461" s="74" t="n"/>
      <c r="CT461" s="74" t="n"/>
      <c r="CU461" s="74" t="n"/>
      <c r="CV461" s="74" t="n"/>
      <c r="CW461" s="74" t="n"/>
      <c r="CX461" s="74" t="n"/>
      <c r="CY461" s="74" t="n"/>
      <c r="CZ461" s="74" t="n"/>
      <c r="DA461" s="74" t="n"/>
      <c r="DB461" s="74" t="n"/>
      <c r="DC461" s="74" t="inlineStr">
        <is>
          <t>IRIS1470</t>
        </is>
      </c>
      <c r="DD461" s="74" t="inlineStr">
        <is>
          <t>Employee</t>
        </is>
      </c>
      <c r="DE461" s="74" t="inlineStr">
        <is>
          <t>Active</t>
        </is>
      </c>
      <c r="DF461" s="74" t="inlineStr">
        <is>
          <t>Rajneesh Patel</t>
        </is>
      </c>
      <c r="DG461" s="164" t="n">
        <v>41855</v>
      </c>
      <c r="DH461" s="74" t="inlineStr">
        <is>
          <t>Senior Software Engineer</t>
        </is>
      </c>
      <c r="DI461" s="74" t="inlineStr">
        <is>
          <t>Engineering &amp; Development</t>
        </is>
      </c>
      <c r="DJ461" s="74" t="inlineStr">
        <is>
          <t>Backend Engineering ·.NET</t>
        </is>
      </c>
      <c r="DK461" s="74" t="inlineStr">
        <is>
          <t>Senior Software Engineer</t>
        </is>
      </c>
      <c r="DL461" s="74" t="inlineStr">
        <is>
          <t>L4 – Senior</t>
        </is>
      </c>
      <c r="DM461" s="74" t="inlineStr">
        <is>
          <t>MCA</t>
        </is>
      </c>
      <c r="DN461" s="74" t="inlineStr">
        <is>
          <t>Sharanagouda Patil</t>
        </is>
      </c>
      <c r="DO461" s="74" t="inlineStr">
        <is>
          <t>N-3</t>
        </is>
      </c>
      <c r="DP461" s="74" t="inlineStr">
        <is>
          <t>Manager</t>
        </is>
      </c>
      <c r="DQ461" s="74" t="inlineStr">
        <is>
          <t>6 years, 6 months, 0 days</t>
        </is>
      </c>
      <c r="DR461" s="74" t="inlineStr">
        <is>
          <t>11 years, 10 months, 16 days</t>
        </is>
      </c>
      <c r="DS461" s="74" t="inlineStr">
        <is>
          <t>18 years, 4 months, 16 days</t>
        </is>
      </c>
      <c r="DT461" s="74" t="n">
        <v>11.8771689497717</v>
      </c>
      <c r="DU461" s="74" t="inlineStr">
        <is>
          <t>Suptech</t>
        </is>
      </c>
      <c r="DV461" s="74" t="inlineStr">
        <is>
          <t>iFile</t>
        </is>
      </c>
      <c r="DW461" s="74" t="inlineStr">
        <is>
          <t>Technology</t>
        </is>
      </c>
      <c r="DX461" s="74" t="inlineStr">
        <is>
          <t>Development</t>
        </is>
      </c>
      <c r="DY461" s="74" t="inlineStr">
        <is>
          <t>Yes</t>
        </is>
      </c>
      <c r="DZ461" s="74" t="inlineStr">
        <is>
          <t>Product/Project</t>
        </is>
      </c>
      <c r="EA461" s="74" t="inlineStr">
        <is>
          <t>.NET MVC</t>
        </is>
      </c>
      <c r="EB461" s="74" t="inlineStr">
        <is>
          <t>Technical - Developer</t>
        </is>
      </c>
      <c r="EC461" s="74" t="inlineStr">
        <is>
          <t>Remote - Mumbai</t>
        </is>
      </c>
      <c r="ED461" s="74" t="n"/>
      <c r="EE461"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61"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G461" s="74" t="n"/>
      <c r="EH461" s="74" t="n"/>
      <c r="EI461" s="74" t="inlineStr">
        <is>
          <t>Lead Software Engineer · review – mgr scope + tenure</t>
        </is>
      </c>
      <c r="EJ461" s="74" t="inlineStr">
        <is>
          <t>Yes</t>
        </is>
      </c>
      <c r="EK461" s="74" t="n"/>
      <c r="EL461" s="74" t="n"/>
      <c r="EM461" s="74" t="n"/>
      <c r="EN461" s="74" t="n"/>
      <c r="EO461" s="74" t="n"/>
      <c r="EP461" s="74" t="n"/>
      <c r="EQ461" s="74" t="n"/>
      <c r="ER461" s="74" t="inlineStr">
        <is>
          <t>Advanced .NET MVC; secure coding &amp; code-quality practices; unit/automated testing; system design fundamentals | People management: goal-setting &amp; feedback, 1:1 coaching, performance conversations</t>
        </is>
      </c>
      <c r="ES461" s="74" t="inlineStr">
        <is>
          <t>Leadership development: strategic thinking, cross-functional influence, financial/business acumen, succession &amp; talent development, change management, executive communication</t>
        </is>
      </c>
      <c r="ET461" s="74" t="n"/>
      <c r="EU461" s="74" t="n"/>
      <c r="EV461" s="130" t="n"/>
      <c r="EW461" s="131" t="n"/>
      <c r="EX461" s="131" t="n"/>
      <c r="EY461" s="131" t="n"/>
      <c r="EZ461" s="131" t="n"/>
      <c r="FA461" s="131" t="n"/>
      <c r="FB461" s="131" t="n"/>
      <c r="FC461" s="131" t="n"/>
    </row>
    <row r="462" ht="250" customHeight="1">
      <c r="A462" s="109" t="inlineStr">
        <is>
          <t>Mapped</t>
        </is>
      </c>
      <c r="B462" s="109" t="inlineStr">
        <is>
          <t>iFile</t>
        </is>
      </c>
      <c r="C462" s="110" t="inlineStr">
        <is>
          <t>IRIS1653</t>
        </is>
      </c>
      <c r="D462" s="110" t="inlineStr">
        <is>
          <t>Sarvesh Yadav</t>
        </is>
      </c>
      <c r="E462" s="110" t="inlineStr">
        <is>
          <t>Technology</t>
        </is>
      </c>
      <c r="F462" s="162" t="inlineStr">
        <is>
          <t>Senior Software Engineer</t>
        </is>
      </c>
      <c r="G462" s="162" t="inlineStr">
        <is>
          <t>Technical Specialist</t>
        </is>
      </c>
      <c r="H462" s="162" t="inlineStr">
        <is>
          <t>L4 – Senior</t>
        </is>
      </c>
      <c r="I462" s="162" t="inlineStr">
        <is>
          <t>B1</t>
        </is>
      </c>
      <c r="J462" s="166" t="inlineStr">
        <is>
          <t>▲ Up</t>
        </is>
      </c>
      <c r="K462" s="110" t="inlineStr">
        <is>
          <t>Engineering &amp; Development</t>
        </is>
      </c>
      <c r="L462" s="110" t="inlineStr">
        <is>
          <t>Backend Development</t>
        </is>
      </c>
      <c r="M462" s="163" t="inlineStr">
        <is>
          <t>• Confirm the reporting line — Manager</t>
        </is>
      </c>
      <c r="N462" s="110" t="n">
        <v>17</v>
      </c>
      <c r="O462" s="109" t="inlineStr">
        <is>
          <t>P3 / M2</t>
        </is>
      </c>
      <c r="P462" s="110" t="inlineStr">
        <is>
          <t>Career / · Team Lead</t>
        </is>
      </c>
      <c r="Q462" s="110" t="inlineStr">
        <is>
          <t>4 Enable</t>
        </is>
      </c>
      <c r="R462" s="110" t="inlineStr">
        <is>
          <t>4–7 yrs</t>
        </is>
      </c>
      <c r="S462" s="110" t="inlineStr">
        <is>
          <t>5–8 · 4–8</t>
        </is>
      </c>
      <c r="T462" s="110" t="inlineStr">
        <is>
          <t>Senior Software Engineer</t>
        </is>
      </c>
      <c r="U462" s="110" t="inlineStr">
        <is>
          <t>Workiva: SE / Senior SE · Broadridge India: Senior SE · Nasdaq / AxiomSL: Senior SE · Salesforce: MTS · Atlassian: P40 · Freshworks: Senior SE</t>
        </is>
      </c>
      <c r="V462" s="110" t="inlineStr">
        <is>
          <t>SFIA 9 · software development, programming; OWASP secure coding; cloud vendor certifications</t>
        </is>
      </c>
      <c r="W462" s="110" t="inlineStr">
        <is>
          <t>Core 3 · Future 3 · Functional 3 · Leadership 1</t>
        </is>
      </c>
      <c r="X462" s="73" t="n">
        <v>137</v>
      </c>
      <c r="Y462" s="74" t="inlineStr">
        <is>
          <t>IRIS1653</t>
        </is>
      </c>
      <c r="Z462" s="74" t="inlineStr">
        <is>
          <t>Employee</t>
        </is>
      </c>
      <c r="AA462" s="74" t="inlineStr">
        <is>
          <t>Active</t>
        </is>
      </c>
      <c r="AB462" s="74" t="inlineStr">
        <is>
          <t>Sarvesh Yadav</t>
        </is>
      </c>
      <c r="AC462" s="164" t="n">
        <v>42921</v>
      </c>
      <c r="AD462" s="74" t="inlineStr">
        <is>
          <t>Senior Software Engineer</t>
        </is>
      </c>
      <c r="AE462" s="74" t="inlineStr">
        <is>
          <t>MCA</t>
        </is>
      </c>
      <c r="AF462" s="74" t="inlineStr">
        <is>
          <t>Brij Kishor Singh</t>
        </is>
      </c>
      <c r="AG462" s="74" t="inlineStr">
        <is>
          <t>N-4</t>
        </is>
      </c>
      <c r="AH462" s="74" t="inlineStr">
        <is>
          <t>Individual Contributor</t>
        </is>
      </c>
      <c r="AI462" s="74" t="inlineStr">
        <is>
          <t>5 years, 7 months, 0 days</t>
        </is>
      </c>
      <c r="AJ462" s="74" t="inlineStr">
        <is>
          <t>9 years, 1 months, 20 days</t>
        </is>
      </c>
      <c r="AK462" s="74" t="inlineStr">
        <is>
          <t>Suptech</t>
        </is>
      </c>
      <c r="AL462" s="74" t="inlineStr">
        <is>
          <t>iFile</t>
        </is>
      </c>
      <c r="AM462" s="74" t="inlineStr">
        <is>
          <t>Technology</t>
        </is>
      </c>
      <c r="AN462" s="74" t="inlineStr">
        <is>
          <t>Development</t>
        </is>
      </c>
      <c r="AO462" s="74" t="inlineStr">
        <is>
          <t>Yes</t>
        </is>
      </c>
      <c r="AP462" s="74" t="inlineStr">
        <is>
          <t>Product/Project</t>
        </is>
      </c>
      <c r="AQ462" s="74" t="inlineStr">
        <is>
          <t>Java</t>
        </is>
      </c>
      <c r="AR462" s="74" t="inlineStr">
        <is>
          <t>Technical - Developer</t>
        </is>
      </c>
      <c r="AS462" s="74" t="n">
        <v>20</v>
      </c>
      <c r="AT462" s="74" t="inlineStr">
        <is>
          <t>Covered</t>
        </is>
      </c>
      <c r="AU462" s="74" t="n"/>
      <c r="AV462" s="74" t="n"/>
      <c r="AW462" s="74" t="n"/>
      <c r="AX462" s="74" t="n"/>
      <c r="AY462" s="74" t="n"/>
      <c r="AZ462" s="74" t="n"/>
      <c r="BA462" s="74" t="n"/>
      <c r="BB462" s="74" t="n"/>
      <c r="BC462" s="74" t="n"/>
      <c r="BD462" s="74" t="n"/>
      <c r="BE462" s="74" t="n"/>
      <c r="BF462" s="74" t="n"/>
      <c r="BG462" s="74" t="n"/>
      <c r="BH462" s="74" t="n"/>
      <c r="BI462" s="74" t="n"/>
      <c r="BJ462" s="74" t="n"/>
      <c r="BK462" s="74" t="n"/>
      <c r="BL462" s="74" t="n"/>
      <c r="BM462" s="74" t="n"/>
      <c r="BN462" s="74" t="n"/>
      <c r="BO462" s="74" t="n"/>
      <c r="BP462" s="74" t="n"/>
      <c r="BQ462" s="74" t="n"/>
      <c r="BR462" s="74" t="n"/>
      <c r="BS462" s="74" t="n"/>
      <c r="BT462" s="74" t="n"/>
      <c r="BU462" s="74" t="n"/>
      <c r="BV462" s="74" t="n"/>
      <c r="BW462" s="74" t="n"/>
      <c r="BX462" s="74" t="n"/>
      <c r="BY462" s="74" t="n"/>
      <c r="BZ462" s="74" t="n"/>
      <c r="CA462" s="74" t="n"/>
      <c r="CB462" s="74" t="n"/>
      <c r="CC462" s="74" t="n"/>
      <c r="CD462" s="74" t="n"/>
      <c r="CE462" s="74" t="n"/>
      <c r="CF462" s="74" t="n"/>
      <c r="CG462" s="74" t="n"/>
      <c r="CH462" s="74" t="n"/>
      <c r="CI462" s="74" t="n"/>
      <c r="CJ462" s="74" t="n"/>
      <c r="CK462" s="74" t="n"/>
      <c r="CL462" s="74" t="n"/>
      <c r="CM462" s="74" t="n"/>
      <c r="CN462" s="74" t="n"/>
      <c r="CO462" s="74" t="n"/>
      <c r="CP462" s="74" t="n"/>
      <c r="CQ462" s="74" t="n"/>
      <c r="CR462" s="74" t="n"/>
      <c r="CS462" s="74" t="n"/>
      <c r="CT462" s="74" t="n"/>
      <c r="CU462" s="74" t="n"/>
      <c r="CV462" s="74" t="n"/>
      <c r="CW462" s="74" t="n"/>
      <c r="CX462" s="74" t="n"/>
      <c r="CY462" s="74" t="n"/>
      <c r="CZ462" s="74" t="n"/>
      <c r="DA462" s="74" t="n"/>
      <c r="DB462" s="74" t="n"/>
      <c r="DC462" s="74" t="inlineStr">
        <is>
          <t>IRIS1653</t>
        </is>
      </c>
      <c r="DD462" s="74" t="inlineStr">
        <is>
          <t>Employee</t>
        </is>
      </c>
      <c r="DE462" s="74" t="inlineStr">
        <is>
          <t>Active</t>
        </is>
      </c>
      <c r="DF462" s="74" t="inlineStr">
        <is>
          <t>Sarvesh Yadav</t>
        </is>
      </c>
      <c r="DG462" s="164" t="n">
        <v>42921</v>
      </c>
      <c r="DH462" s="74" t="inlineStr">
        <is>
          <t>Senior Software Engineer</t>
        </is>
      </c>
      <c r="DI462" s="74" t="inlineStr">
        <is>
          <t>Engineering &amp; Development</t>
        </is>
      </c>
      <c r="DJ462" s="74" t="inlineStr">
        <is>
          <t>Backend Engineering · Java</t>
        </is>
      </c>
      <c r="DK462" s="74" t="inlineStr">
        <is>
          <t>Senior Software Engineer</t>
        </is>
      </c>
      <c r="DL462" s="74" t="inlineStr">
        <is>
          <t>L4 – Senior</t>
        </is>
      </c>
      <c r="DM462" s="74" t="inlineStr">
        <is>
          <t>MCA</t>
        </is>
      </c>
      <c r="DN462" s="74" t="inlineStr">
        <is>
          <t>Brij Kishor Singh</t>
        </is>
      </c>
      <c r="DO462" s="74" t="inlineStr">
        <is>
          <t>N-3</t>
        </is>
      </c>
      <c r="DP462" s="74" t="inlineStr">
        <is>
          <t>Manager</t>
        </is>
      </c>
      <c r="DQ462" s="74" t="inlineStr">
        <is>
          <t>5 years, 7 months, 0 days</t>
        </is>
      </c>
      <c r="DR462" s="74" t="inlineStr">
        <is>
          <t>8 years, 11 months, 15 days</t>
        </is>
      </c>
      <c r="DS462" s="74" t="inlineStr">
        <is>
          <t>14 years, 6 months, 15 days</t>
        </is>
      </c>
      <c r="DT462" s="74" t="n">
        <v>8.957762557077629</v>
      </c>
      <c r="DU462" s="74" t="inlineStr">
        <is>
          <t>Suptech</t>
        </is>
      </c>
      <c r="DV462" s="74" t="inlineStr">
        <is>
          <t>iFile</t>
        </is>
      </c>
      <c r="DW462" s="74" t="inlineStr">
        <is>
          <t>Technology</t>
        </is>
      </c>
      <c r="DX462" s="74" t="inlineStr">
        <is>
          <t>Development</t>
        </is>
      </c>
      <c r="DY462" s="74" t="inlineStr">
        <is>
          <t>Yes</t>
        </is>
      </c>
      <c r="DZ462" s="74" t="inlineStr">
        <is>
          <t>Product/Project</t>
        </is>
      </c>
      <c r="EA462" s="74" t="inlineStr">
        <is>
          <t>Java</t>
        </is>
      </c>
      <c r="EB462" s="74" t="inlineStr">
        <is>
          <t>Technical - Developer</t>
        </is>
      </c>
      <c r="EC462" s="74" t="inlineStr">
        <is>
          <t>Remote - Mumbai</t>
        </is>
      </c>
      <c r="ED462" s="74" t="inlineStr">
        <is>
          <t>1. Project Delivery &amp; Execution	
2. Application Performance &amp; Reliability	
3. Production Support
4. Team Mentoring &amp; Collaboration	
5. Documentation &amp; Compliance</t>
        </is>
      </c>
      <c r="EE462"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62" s="149"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EG462" s="74" t="n">
        <v>2</v>
      </c>
      <c r="EH462" s="164" t="n">
        <v>46204</v>
      </c>
      <c r="EI462" s="74" t="inlineStr">
        <is>
          <t>Lead Software Engineer · review – mgr scope + tenure</t>
        </is>
      </c>
      <c r="EJ462" s="74" t="inlineStr">
        <is>
          <t>Yes</t>
        </is>
      </c>
      <c r="EK462" s="74" t="n">
        <v>2</v>
      </c>
      <c r="EL462" s="74" t="inlineStr">
        <is>
          <t>Low</t>
        </is>
      </c>
      <c r="EM462" s="74" t="inlineStr">
        <is>
          <t>Performance Risk</t>
        </is>
      </c>
      <c r="EN462" s="74" t="n"/>
      <c r="EO462" s="74" t="n"/>
      <c r="EP462" s="74" t="n"/>
      <c r="EQ462" s="74" t="n"/>
      <c r="ER462" s="74" t="inlineStr">
        <is>
          <t>Advanced Java; secure coding &amp; code-quality practices; unit/automated testing; system design fundamentals | People management: goal-setting &amp; feedback, 1:1 coaching, performance conversations</t>
        </is>
      </c>
      <c r="ES462" s="74" t="inlineStr">
        <is>
          <t>Leadership development: strategic thinking, cross-functional influence, financial/business acumen, succession &amp; talent development, change management, executive communication</t>
        </is>
      </c>
      <c r="ET462" s="74" t="n"/>
      <c r="EU462" s="74" t="n"/>
      <c r="EV462" s="130" t="n"/>
      <c r="EW462" s="131" t="n"/>
      <c r="EX462" s="131" t="n"/>
      <c r="EY462" s="131" t="n"/>
      <c r="EZ462" s="131" t="n"/>
      <c r="FA462" s="131" t="n"/>
      <c r="FB462" s="131" t="inlineStr">
        <is>
          <t>Quarterly KRAs</t>
        </is>
      </c>
      <c r="FC462" s="131" t="n"/>
    </row>
    <row r="463" ht="250" customHeight="1">
      <c r="A463" s="109" t="inlineStr">
        <is>
          <t>Mapped</t>
        </is>
      </c>
      <c r="B463" s="109" t="inlineStr">
        <is>
          <t>iFile</t>
        </is>
      </c>
      <c r="C463" s="110" t="inlineStr">
        <is>
          <t>IRIS2162</t>
        </is>
      </c>
      <c r="D463" s="110" t="inlineStr">
        <is>
          <t>Vikash Gupta</t>
        </is>
      </c>
      <c r="E463" s="110" t="inlineStr">
        <is>
          <t>Technology</t>
        </is>
      </c>
      <c r="F463" s="162" t="inlineStr">
        <is>
          <t>Senior Software Engineer</t>
        </is>
      </c>
      <c r="G463" s="162" t="inlineStr">
        <is>
          <t>Technical Specialist</t>
        </is>
      </c>
      <c r="H463" s="162" t="inlineStr">
        <is>
          <t>L4 – Senior</t>
        </is>
      </c>
      <c r="I463" s="162" t="inlineStr">
        <is>
          <t>B1</t>
        </is>
      </c>
      <c r="J463" s="166" t="inlineStr">
        <is>
          <t>▲ Up</t>
        </is>
      </c>
      <c r="K463" s="110" t="inlineStr">
        <is>
          <t>Engineering &amp; Development</t>
        </is>
      </c>
      <c r="L463" s="110" t="inlineStr">
        <is>
          <t>Full-Stack Development</t>
        </is>
      </c>
      <c r="M463" s="110" t="n"/>
      <c r="N463" s="110" t="n">
        <v>20</v>
      </c>
      <c r="O463" s="109" t="inlineStr">
        <is>
          <t>P3 / M2</t>
        </is>
      </c>
      <c r="P463" s="110" t="inlineStr">
        <is>
          <t>Career / · Team Lead</t>
        </is>
      </c>
      <c r="Q463" s="110" t="inlineStr">
        <is>
          <t>4 Enable</t>
        </is>
      </c>
      <c r="R463" s="110" t="inlineStr">
        <is>
          <t>4–7 yrs</t>
        </is>
      </c>
      <c r="S463" s="110" t="inlineStr">
        <is>
          <t>5–8 · 4–8</t>
        </is>
      </c>
      <c r="T463" s="110" t="inlineStr">
        <is>
          <t>Senior Software Engineer</t>
        </is>
      </c>
      <c r="U463" s="110" t="inlineStr">
        <is>
          <t>Workiva: SE / Senior SE · Broadridge India: Senior SE · Nasdaq / AxiomSL: Senior SE · Salesforce: MTS · Atlassian: P40 · Freshworks: Senior SE</t>
        </is>
      </c>
      <c r="V463" s="110" t="inlineStr">
        <is>
          <t>SFIA 9 · software development, programming; OWASP secure coding; cloud vendor certifications</t>
        </is>
      </c>
      <c r="W463" s="110" t="inlineStr">
        <is>
          <t>Core 3 · Future 3 · Functional 3 · Leadership 1</t>
        </is>
      </c>
      <c r="X463" s="73" t="n">
        <v>286</v>
      </c>
      <c r="Y463" s="74" t="inlineStr">
        <is>
          <t>IRIS2162</t>
        </is>
      </c>
      <c r="Z463" s="74" t="inlineStr">
        <is>
          <t>Employee</t>
        </is>
      </c>
      <c r="AA463" s="74" t="inlineStr">
        <is>
          <t>Active</t>
        </is>
      </c>
      <c r="AB463" s="74" t="inlineStr">
        <is>
          <t>Vikash Gupta</t>
        </is>
      </c>
      <c r="AC463" s="164" t="n">
        <v>45133</v>
      </c>
      <c r="AD463" s="74" t="inlineStr">
        <is>
          <t>Senior Software Engineer</t>
        </is>
      </c>
      <c r="AE463" s="74" t="inlineStr">
        <is>
          <t>MCA</t>
        </is>
      </c>
      <c r="AF463" s="74" t="inlineStr">
        <is>
          <t>Hemant Trivedi</t>
        </is>
      </c>
      <c r="AG463" s="74" t="inlineStr">
        <is>
          <t>N-4</t>
        </is>
      </c>
      <c r="AH463" s="74" t="inlineStr">
        <is>
          <t>Individual Contributor</t>
        </is>
      </c>
      <c r="AI463" s="74" t="inlineStr">
        <is>
          <t>12 years, 0 months, 0 days</t>
        </is>
      </c>
      <c r="AJ463" s="74" t="inlineStr">
        <is>
          <t>3 years, 0 months, 30 days</t>
        </is>
      </c>
      <c r="AK463" s="74" t="inlineStr">
        <is>
          <t>Suptech</t>
        </is>
      </c>
      <c r="AL463" s="74" t="inlineStr">
        <is>
          <t>iFile</t>
        </is>
      </c>
      <c r="AM463" s="74" t="inlineStr">
        <is>
          <t>Technology</t>
        </is>
      </c>
      <c r="AN463" s="74" t="inlineStr">
        <is>
          <t>Development</t>
        </is>
      </c>
      <c r="AO463" s="74" t="inlineStr">
        <is>
          <t>Yes</t>
        </is>
      </c>
      <c r="AP463" s="74" t="inlineStr">
        <is>
          <t>Product/Project</t>
        </is>
      </c>
      <c r="AQ463" s="74" t="inlineStr">
        <is>
          <t>.NET MVC + Angular</t>
        </is>
      </c>
      <c r="AR463" s="74" t="inlineStr">
        <is>
          <t>Technical - Developer</t>
        </is>
      </c>
      <c r="AS463" s="74" t="n">
        <v>20</v>
      </c>
      <c r="AT463" s="74" t="inlineStr">
        <is>
          <t>Covered</t>
        </is>
      </c>
      <c r="AU463" s="74" t="n"/>
      <c r="AV463" s="74" t="n"/>
      <c r="AW463" s="74" t="n"/>
      <c r="AX463" s="74" t="n"/>
      <c r="AY463" s="74" t="n"/>
      <c r="AZ463" s="74" t="n"/>
      <c r="BA463" s="74" t="n"/>
      <c r="BB463" s="74" t="n"/>
      <c r="BC463" s="74" t="n"/>
      <c r="BD463" s="74" t="n"/>
      <c r="BE463" s="74" t="n"/>
      <c r="BF463" s="74" t="n"/>
      <c r="BG463" s="74" t="n"/>
      <c r="BH463" s="74" t="n"/>
      <c r="BI463" s="74" t="n"/>
      <c r="BJ463" s="74" t="n"/>
      <c r="BK463" s="74" t="n"/>
      <c r="BL463" s="74" t="n"/>
      <c r="BM463" s="74" t="n"/>
      <c r="BN463" s="74" t="n"/>
      <c r="BO463" s="74" t="n"/>
      <c r="BP463" s="74" t="n"/>
      <c r="BQ463" s="74" t="n"/>
      <c r="BR463" s="74" t="n"/>
      <c r="BS463" s="74" t="n"/>
      <c r="BT463" s="74" t="n"/>
      <c r="BU463" s="74" t="n"/>
      <c r="BV463" s="74" t="n"/>
      <c r="BW463" s="74" t="n"/>
      <c r="BX463" s="74" t="n"/>
      <c r="BY463" s="74" t="n"/>
      <c r="BZ463" s="74" t="n"/>
      <c r="CA463" s="74" t="n"/>
      <c r="CB463" s="74" t="n"/>
      <c r="CC463" s="74" t="n"/>
      <c r="CD463" s="74" t="n"/>
      <c r="CE463" s="74" t="n"/>
      <c r="CF463" s="74" t="n"/>
      <c r="CG463" s="74" t="n"/>
      <c r="CH463" s="74" t="n"/>
      <c r="CI463" s="74" t="n"/>
      <c r="CJ463" s="74" t="n"/>
      <c r="CK463" s="74" t="n"/>
      <c r="CL463" s="74" t="n"/>
      <c r="CM463" s="74" t="n"/>
      <c r="CN463" s="74" t="n"/>
      <c r="CO463" s="74" t="n"/>
      <c r="CP463" s="74" t="n"/>
      <c r="CQ463" s="74" t="n"/>
      <c r="CR463" s="74" t="n"/>
      <c r="CS463" s="74" t="n"/>
      <c r="CT463" s="74" t="n"/>
      <c r="CU463" s="74" t="n"/>
      <c r="CV463" s="74" t="n"/>
      <c r="CW463" s="74" t="n"/>
      <c r="CX463" s="74" t="n"/>
      <c r="CY463" s="74" t="n"/>
      <c r="CZ463" s="74" t="n"/>
      <c r="DA463" s="74" t="n"/>
      <c r="DB463" s="74" t="n"/>
      <c r="DC463" s="74" t="inlineStr">
        <is>
          <t>IRIS2162</t>
        </is>
      </c>
      <c r="DD463" s="74" t="inlineStr">
        <is>
          <t>Employee</t>
        </is>
      </c>
      <c r="DE463" s="74" t="inlineStr">
        <is>
          <t>Active</t>
        </is>
      </c>
      <c r="DF463" s="74" t="inlineStr">
        <is>
          <t>Vikash Gupta</t>
        </is>
      </c>
      <c r="DG463" s="164" t="n">
        <v>45133</v>
      </c>
      <c r="DH463" s="74" t="inlineStr">
        <is>
          <t>Senior Software Engineer</t>
        </is>
      </c>
      <c r="DI463" s="74" t="inlineStr">
        <is>
          <t>Engineering &amp; Development</t>
        </is>
      </c>
      <c r="DJ463" s="74" t="inlineStr">
        <is>
          <t>Backend Engineering ·.NET</t>
        </is>
      </c>
      <c r="DK463" s="74" t="inlineStr">
        <is>
          <t>Senior Software Engineer</t>
        </is>
      </c>
      <c r="DL463" s="74" t="inlineStr">
        <is>
          <t>L4 – Senior</t>
        </is>
      </c>
      <c r="DM463" s="74" t="inlineStr">
        <is>
          <t>MCA</t>
        </is>
      </c>
      <c r="DN463" s="74" t="inlineStr">
        <is>
          <t>Hemant Trivedi</t>
        </is>
      </c>
      <c r="DO463" s="74" t="inlineStr">
        <is>
          <t>N-3</t>
        </is>
      </c>
      <c r="DP463" s="74" t="inlineStr">
        <is>
          <t>Individual Contributor</t>
        </is>
      </c>
      <c r="DQ463" s="74" t="inlineStr">
        <is>
          <t>12 years, 0 months, 0 days</t>
        </is>
      </c>
      <c r="DR463" s="74" t="inlineStr">
        <is>
          <t>2 years, 10 months, 25 days</t>
        </is>
      </c>
      <c r="DS463" s="74" t="inlineStr">
        <is>
          <t>14 years, 10 months, 25 days</t>
        </is>
      </c>
      <c r="DT463" s="74" t="n"/>
      <c r="DU463" s="74" t="inlineStr">
        <is>
          <t>Suptech</t>
        </is>
      </c>
      <c r="DV463" s="74" t="inlineStr">
        <is>
          <t>iFile</t>
        </is>
      </c>
      <c r="DW463" s="74" t="inlineStr">
        <is>
          <t>Technology</t>
        </is>
      </c>
      <c r="DX463" s="74" t="inlineStr">
        <is>
          <t>Development</t>
        </is>
      </c>
      <c r="DY463" s="74" t="inlineStr">
        <is>
          <t>Yes</t>
        </is>
      </c>
      <c r="DZ463" s="74" t="inlineStr">
        <is>
          <t>Product/Project</t>
        </is>
      </c>
      <c r="EA463" s="74" t="inlineStr">
        <is>
          <t>.NET MVC + Angular</t>
        </is>
      </c>
      <c r="EB463" s="74" t="inlineStr">
        <is>
          <t>Technical - Developer</t>
        </is>
      </c>
      <c r="EC463" s="74" t="inlineStr">
        <is>
          <t>Hybrid</t>
        </is>
      </c>
      <c r="ED463" s="74" t="inlineStr">
        <is>
          <t>.NET Tasks, XBRL Tasks, Aiusage, Document Tasks, Requirement Analyis Tasks</t>
        </is>
      </c>
      <c r="EE46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6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63" s="74" t="n">
        <v>4</v>
      </c>
      <c r="EH463" s="164" t="n">
        <v>46203</v>
      </c>
      <c r="EI463" s="74" t="inlineStr">
        <is>
          <t>Senior Software Engineer</t>
        </is>
      </c>
      <c r="EJ463" s="74" t="inlineStr">
        <is>
          <t>NO COMMENT</t>
        </is>
      </c>
      <c r="EK463" s="74" t="n">
        <v>4</v>
      </c>
      <c r="EL463" s="74" t="inlineStr">
        <is>
          <t>High</t>
        </is>
      </c>
      <c r="EM463" s="74" t="inlineStr">
        <is>
          <t>Trusted Professional</t>
        </is>
      </c>
      <c r="EN463" s="74" t="inlineStr">
        <is>
          <t>Yes</t>
        </is>
      </c>
      <c r="EO463" s="74" t="inlineStr">
        <is>
          <t>Yes</t>
        </is>
      </c>
      <c r="EP463" s="74" t="inlineStr">
        <is>
          <t>Yes</t>
        </is>
      </c>
      <c r="EQ463" s="74" t="inlineStr">
        <is>
          <t>NO</t>
        </is>
      </c>
      <c r="ER463" s="74" t="inlineStr">
        <is>
          <t>Advanced .NET MVC + Angular; secure coding &amp; code-quality practices; unit/automated testing; system design fundamentals</t>
        </is>
      </c>
      <c r="ES463" s="74" t="inlineStr">
        <is>
          <t>Transition to leadership: people management &amp; delegation, mentoring/coaching, project ownership &amp; stakeholder management, prioritisation under ambiguity, presentation &amp; influence skills</t>
        </is>
      </c>
      <c r="ET463" s="74" t="inlineStr">
        <is>
          <t>NO</t>
        </is>
      </c>
      <c r="EU463" s="74" t="n"/>
      <c r="EV463" s="130" t="n"/>
      <c r="EW463" s="131" t="n"/>
      <c r="EX463" s="131" t="n"/>
      <c r="EY463" s="131" t="n"/>
      <c r="EZ463" s="131" t="n"/>
      <c r="FA463" s="131" t="n"/>
      <c r="FB463" s="131" t="n"/>
      <c r="FC463" s="131" t="n"/>
    </row>
    <row r="464" ht="250" customHeight="1">
      <c r="A464" s="109" t="inlineStr">
        <is>
          <t>Mapped</t>
        </is>
      </c>
      <c r="B464" s="109" t="inlineStr">
        <is>
          <t>iFile</t>
        </is>
      </c>
      <c r="C464" s="110" t="inlineStr">
        <is>
          <t>IRIS1640</t>
        </is>
      </c>
      <c r="D464" s="110" t="inlineStr">
        <is>
          <t>Vivek Shinde</t>
        </is>
      </c>
      <c r="E464" s="110" t="inlineStr">
        <is>
          <t>Technology</t>
        </is>
      </c>
      <c r="F464" s="162" t="inlineStr">
        <is>
          <t>Senior Software Engineer</t>
        </is>
      </c>
      <c r="G464" s="162" t="inlineStr">
        <is>
          <t>Technical Specialist – POD Lead</t>
        </is>
      </c>
      <c r="H464" s="162" t="inlineStr">
        <is>
          <t>L4 – Senior</t>
        </is>
      </c>
      <c r="I464" s="162" t="inlineStr">
        <is>
          <t>B1</t>
        </is>
      </c>
      <c r="J464" s="166" t="inlineStr">
        <is>
          <t>▲ Up</t>
        </is>
      </c>
      <c r="K464" s="110" t="inlineStr">
        <is>
          <t>Engineering &amp; Development</t>
        </is>
      </c>
      <c r="L464" s="110" t="inlineStr">
        <is>
          <t>Backend Development</t>
        </is>
      </c>
      <c r="M464" s="110" t="n"/>
      <c r="N464" s="110" t="n">
        <v>20</v>
      </c>
      <c r="O464" s="109" t="inlineStr">
        <is>
          <t>P3 / M2</t>
        </is>
      </c>
      <c r="P464" s="110" t="inlineStr">
        <is>
          <t>Career / · Team Lead</t>
        </is>
      </c>
      <c r="Q464" s="110" t="inlineStr">
        <is>
          <t>4 Enable</t>
        </is>
      </c>
      <c r="R464" s="110" t="inlineStr">
        <is>
          <t>4–7 yrs</t>
        </is>
      </c>
      <c r="S464" s="110" t="inlineStr">
        <is>
          <t>5–8 · 4–8</t>
        </is>
      </c>
      <c r="T464" s="110" t="inlineStr">
        <is>
          <t>Senior Software Engineer</t>
        </is>
      </c>
      <c r="U464" s="110" t="inlineStr">
        <is>
          <t>Workiva: SE / Senior SE · Broadridge India: Senior SE · Nasdaq / AxiomSL: Senior SE · Salesforce: MTS · Atlassian: P40 · Freshworks: Senior SE</t>
        </is>
      </c>
      <c r="V464" s="110" t="inlineStr">
        <is>
          <t>SFIA 9 · software development, programming; OWASP secure coding; cloud vendor certifications</t>
        </is>
      </c>
      <c r="W464" s="110" t="inlineStr">
        <is>
          <t>Core 3 · Future 3 · Functional 3 · Leadership 2</t>
        </is>
      </c>
      <c r="X464" s="73" t="n">
        <v>134</v>
      </c>
      <c r="Y464" s="74" t="inlineStr">
        <is>
          <t>IRIS1640</t>
        </is>
      </c>
      <c r="Z464" s="74" t="inlineStr">
        <is>
          <t>Employee</t>
        </is>
      </c>
      <c r="AA464" s="74" t="inlineStr">
        <is>
          <t>Active</t>
        </is>
      </c>
      <c r="AB464" s="74" t="inlineStr">
        <is>
          <t>Vivek Shinde</t>
        </is>
      </c>
      <c r="AC464" s="164" t="n">
        <v>42863</v>
      </c>
      <c r="AD464" s="74" t="inlineStr">
        <is>
          <t>Senior Software Engineer</t>
        </is>
      </c>
      <c r="AE464" s="74" t="inlineStr">
        <is>
          <t>MMS</t>
        </is>
      </c>
      <c r="AF464" s="74" t="inlineStr">
        <is>
          <t>Suman Kumar</t>
        </is>
      </c>
      <c r="AG464" s="74" t="inlineStr">
        <is>
          <t>N-2</t>
        </is>
      </c>
      <c r="AH464" s="74" t="inlineStr">
        <is>
          <t>Manager</t>
        </is>
      </c>
      <c r="AI464" s="74" t="inlineStr">
        <is>
          <t>0 years, 0 months, 0 days</t>
        </is>
      </c>
      <c r="AJ464" s="74" t="inlineStr">
        <is>
          <t>9 years, 3 months, 17 days</t>
        </is>
      </c>
      <c r="AK464" s="74" t="inlineStr">
        <is>
          <t>Suptech</t>
        </is>
      </c>
      <c r="AL464" s="74" t="inlineStr">
        <is>
          <t>iFile</t>
        </is>
      </c>
      <c r="AM464" s="74" t="inlineStr">
        <is>
          <t>Technology</t>
        </is>
      </c>
      <c r="AN464" s="74" t="inlineStr">
        <is>
          <t>Development</t>
        </is>
      </c>
      <c r="AO464" s="74" t="inlineStr">
        <is>
          <t>Yes</t>
        </is>
      </c>
      <c r="AP464" s="74" t="inlineStr">
        <is>
          <t>Product/Project</t>
        </is>
      </c>
      <c r="AQ464" s="74" t="inlineStr">
        <is>
          <t>Java</t>
        </is>
      </c>
      <c r="AR464" s="74" t="inlineStr">
        <is>
          <t>Technical - Developer</t>
        </is>
      </c>
      <c r="AS464" s="74" t="n">
        <v>20</v>
      </c>
      <c r="AT464" s="74" t="inlineStr">
        <is>
          <t>Covered</t>
        </is>
      </c>
      <c r="AU464" s="74" t="n"/>
      <c r="AV464" s="74" t="n"/>
      <c r="AW464" s="74" t="n"/>
      <c r="AX464" s="74" t="n"/>
      <c r="AY464" s="74" t="n"/>
      <c r="AZ464" s="74" t="n"/>
      <c r="BA464" s="74" t="n"/>
      <c r="BB464" s="74" t="n"/>
      <c r="BC464" s="74" t="n"/>
      <c r="BD464" s="74" t="n"/>
      <c r="BE464" s="74" t="n"/>
      <c r="BF464" s="74" t="n"/>
      <c r="BG464" s="74" t="n"/>
      <c r="BH464" s="74" t="n"/>
      <c r="BI464" s="74" t="n"/>
      <c r="BJ464" s="74" t="n"/>
      <c r="BK464" s="74" t="n"/>
      <c r="BL464" s="74" t="n"/>
      <c r="BM464" s="74" t="n"/>
      <c r="BN464" s="74" t="n"/>
      <c r="BO464" s="74" t="n"/>
      <c r="BP464" s="74" t="n"/>
      <c r="BQ464" s="74" t="n"/>
      <c r="BR464" s="74" t="n"/>
      <c r="BS464" s="74" t="n"/>
      <c r="BT464" s="74" t="n"/>
      <c r="BU464" s="74" t="n"/>
      <c r="BV464" s="74" t="n"/>
      <c r="BW464" s="74" t="n"/>
      <c r="BX464" s="74" t="n"/>
      <c r="BY464" s="74" t="n"/>
      <c r="BZ464" s="74" t="n"/>
      <c r="CA464" s="74" t="n"/>
      <c r="CB464" s="74" t="n"/>
      <c r="CC464" s="74" t="n"/>
      <c r="CD464" s="74" t="n"/>
      <c r="CE464" s="74" t="n"/>
      <c r="CF464" s="74" t="n"/>
      <c r="CG464" s="74" t="n"/>
      <c r="CH464" s="74" t="n"/>
      <c r="CI464" s="74" t="n"/>
      <c r="CJ464" s="74" t="n"/>
      <c r="CK464" s="74" t="n"/>
      <c r="CL464" s="74" t="n"/>
      <c r="CM464" s="74" t="n"/>
      <c r="CN464" s="74" t="n"/>
      <c r="CO464" s="74" t="n"/>
      <c r="CP464" s="74" t="n"/>
      <c r="CQ464" s="74" t="n"/>
      <c r="CR464" s="74" t="n"/>
      <c r="CS464" s="74" t="n"/>
      <c r="CT464" s="74" t="n"/>
      <c r="CU464" s="74" t="n"/>
      <c r="CV464" s="74" t="n"/>
      <c r="CW464" s="74" t="n"/>
      <c r="CX464" s="74" t="n"/>
      <c r="CY464" s="74" t="n"/>
      <c r="CZ464" s="74" t="n"/>
      <c r="DA464" s="74" t="n"/>
      <c r="DB464" s="74" t="n"/>
      <c r="DC464" s="74" t="inlineStr">
        <is>
          <t>IRIS1640</t>
        </is>
      </c>
      <c r="DD464" s="74" t="inlineStr">
        <is>
          <t>Employee</t>
        </is>
      </c>
      <c r="DE464" s="74" t="inlineStr">
        <is>
          <t>Active</t>
        </is>
      </c>
      <c r="DF464" s="74" t="inlineStr">
        <is>
          <t>Vivek Shinde</t>
        </is>
      </c>
      <c r="DG464" s="164" t="n">
        <v>42863</v>
      </c>
      <c r="DH464" s="74" t="inlineStr">
        <is>
          <t>Senior Software Engineer</t>
        </is>
      </c>
      <c r="DI464" s="74" t="inlineStr">
        <is>
          <t>Engineering &amp; Development</t>
        </is>
      </c>
      <c r="DJ464" s="74" t="inlineStr">
        <is>
          <t>Backend Engineering · Java</t>
        </is>
      </c>
      <c r="DK464" s="74" t="inlineStr">
        <is>
          <t>Senior Software Engineer</t>
        </is>
      </c>
      <c r="DL464" s="74" t="inlineStr">
        <is>
          <t>L4 – Senior</t>
        </is>
      </c>
      <c r="DM464" s="74" t="inlineStr">
        <is>
          <t>MMS</t>
        </is>
      </c>
      <c r="DN464" s="74" t="inlineStr">
        <is>
          <t>Suman Kumar</t>
        </is>
      </c>
      <c r="DO464" s="74" t="inlineStr">
        <is>
          <t>N-3</t>
        </is>
      </c>
      <c r="DP464" s="74" t="inlineStr">
        <is>
          <t>Manager</t>
        </is>
      </c>
      <c r="DQ464" s="74" t="inlineStr">
        <is>
          <t>0 years, 0 months, 0 days</t>
        </is>
      </c>
      <c r="DR464" s="74" t="inlineStr">
        <is>
          <t>9 years, 1 months, 12 days</t>
        </is>
      </c>
      <c r="DS464" s="74" t="inlineStr">
        <is>
          <t>9 years, 1 months, 12 days</t>
        </is>
      </c>
      <c r="DT464" s="74" t="n">
        <v>9.1162100456621</v>
      </c>
      <c r="DU464" s="74" t="inlineStr">
        <is>
          <t>Suptech</t>
        </is>
      </c>
      <c r="DV464" s="74" t="inlineStr">
        <is>
          <t>iFile</t>
        </is>
      </c>
      <c r="DW464" s="74" t="inlineStr">
        <is>
          <t>Technology</t>
        </is>
      </c>
      <c r="DX464" s="74" t="inlineStr">
        <is>
          <t>Development</t>
        </is>
      </c>
      <c r="DY464" s="74" t="inlineStr">
        <is>
          <t>Yes</t>
        </is>
      </c>
      <c r="DZ464" s="74" t="inlineStr">
        <is>
          <t>Product/Project</t>
        </is>
      </c>
      <c r="EA464" s="74" t="inlineStr">
        <is>
          <t>Java</t>
        </is>
      </c>
      <c r="EB464" s="74" t="inlineStr">
        <is>
          <t>Technical - Developer</t>
        </is>
      </c>
      <c r="EC464" s="74" t="inlineStr">
        <is>
          <t>Work From Office - Turbhe</t>
        </is>
      </c>
      <c r="ED464" s="74"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EE464"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EF464" s="74" t="inlineStr">
        <is>
          <t>Q1: Deliver team release roadmap on schedule: &gt;=90% of committed releases on time
Q1: Keep team sprint velocity stable and defect leakage &lt;=5%
Q1: Drive production stability: critical incidents resolved within SLA &gt;=95%</t>
        </is>
      </c>
      <c r="EG464" s="74" t="n">
        <v>3</v>
      </c>
      <c r="EH464" s="164" t="n">
        <v>46113</v>
      </c>
      <c r="EI464" s="74" t="inlineStr">
        <is>
          <t>Senior Software Engineer</t>
        </is>
      </c>
      <c r="EJ464" s="74" t="inlineStr">
        <is>
          <t>No</t>
        </is>
      </c>
      <c r="EK464" s="74" t="n">
        <v>3</v>
      </c>
      <c r="EL464" s="74" t="inlineStr">
        <is>
          <t>Low</t>
        </is>
      </c>
      <c r="EM464" s="74" t="inlineStr">
        <is>
          <t>Reliable Specialist</t>
        </is>
      </c>
      <c r="EN464" s="74" t="inlineStr">
        <is>
          <t>No</t>
        </is>
      </c>
      <c r="EO464" s="74" t="inlineStr">
        <is>
          <t>No</t>
        </is>
      </c>
      <c r="EP464" s="74" t="inlineStr">
        <is>
          <t>Yes</t>
        </is>
      </c>
      <c r="EQ464" s="74" t="n"/>
      <c r="ER464" s="74" t="inlineStr">
        <is>
          <t>Spring AI/System Design &amp; Pattern</t>
        </is>
      </c>
      <c r="ES464" s="74" t="n"/>
      <c r="ET464" s="74" t="n"/>
      <c r="EU464" s="74" t="n"/>
      <c r="EV464" s="130" t="n"/>
      <c r="EW464" s="131" t="n"/>
      <c r="EX464" s="131" t="n"/>
      <c r="EY464" s="131" t="n"/>
      <c r="EZ464" s="131" t="n"/>
      <c r="FA464" s="131" t="n"/>
      <c r="FB464" s="131" t="n"/>
      <c r="FC464" s="131" t="n"/>
    </row>
    <row r="465" ht="250" customHeight="1">
      <c r="A465" s="109" t="inlineStr">
        <is>
          <t>Mapped</t>
        </is>
      </c>
      <c r="B465" s="109" t="inlineStr">
        <is>
          <t>iFile</t>
        </is>
      </c>
      <c r="C465" s="110" t="inlineStr">
        <is>
          <t>IRIS2363</t>
        </is>
      </c>
      <c r="D465" s="110" t="inlineStr">
        <is>
          <t>Aayushi Sharma</t>
        </is>
      </c>
      <c r="E465" s="110" t="inlineStr">
        <is>
          <t>Technology</t>
        </is>
      </c>
      <c r="F465" s="162" t="inlineStr">
        <is>
          <t>Project Manager</t>
        </is>
      </c>
      <c r="G465" s="162" t="inlineStr">
        <is>
          <t>Associate Project Manager</t>
        </is>
      </c>
      <c r="H465" s="162" t="inlineStr">
        <is>
          <t>L5 – Manager</t>
        </is>
      </c>
      <c r="I465" s="162" t="inlineStr">
        <is>
          <t>B1</t>
        </is>
      </c>
      <c r="J465" s="165" t="inlineStr">
        <is>
          <t>▼ Down · protected</t>
        </is>
      </c>
      <c r="K465" s="110" t="inlineStr">
        <is>
          <t>Project &amp; Program Management</t>
        </is>
      </c>
      <c r="L465" s="110" t="inlineStr">
        <is>
          <t>Project &amp; Program Delivery</t>
        </is>
      </c>
      <c r="M465" s="110" t="n"/>
      <c r="N465" s="110" t="n">
        <v>20</v>
      </c>
      <c r="O465" s="109" t="inlineStr">
        <is>
          <t>P3 / M2</t>
        </is>
      </c>
      <c r="P465" s="110" t="inlineStr">
        <is>
          <t>Career / · Team Lead</t>
        </is>
      </c>
      <c r="Q465" s="110" t="inlineStr">
        <is>
          <t>4 Enable</t>
        </is>
      </c>
      <c r="R465" s="110" t="inlineStr">
        <is>
          <t>4–7 yrs</t>
        </is>
      </c>
      <c r="S465" s="110" t="inlineStr">
        <is>
          <t>5–8 · 4–8</t>
        </is>
      </c>
      <c r="T465" s="110" t="inlineStr">
        <is>
          <t>Project Manager</t>
        </is>
      </c>
      <c r="U465" s="110" t="inlineStr">
        <is>
          <t>IRIS Vs Competitor Benchmark — PMI pathway + SaaS delivery ladder: Project Manager · PMP</t>
        </is>
      </c>
      <c r="V465" s="110" t="inlineStr">
        <is>
          <t>PMI PMBOK and Talent Triangle; CAPM · entry → PMP → PgMP; Scrum / SAFe</t>
        </is>
      </c>
      <c r="W465" s="110" t="inlineStr">
        <is>
          <t>Core 3 · Future 3 · Functional 3 · Leadership 1</t>
        </is>
      </c>
      <c r="X465" s="73" t="n">
        <v>366</v>
      </c>
      <c r="Y465" s="74" t="inlineStr">
        <is>
          <t>IRIS2363</t>
        </is>
      </c>
      <c r="Z465" s="74" t="inlineStr">
        <is>
          <t>Employee</t>
        </is>
      </c>
      <c r="AA465" s="74" t="inlineStr">
        <is>
          <t>Active</t>
        </is>
      </c>
      <c r="AB465" s="74" t="inlineStr">
        <is>
          <t>Aayushi Sharma</t>
        </is>
      </c>
      <c r="AC465" s="164" t="n">
        <v>45754</v>
      </c>
      <c r="AD465" s="74" t="inlineStr">
        <is>
          <t>Project Manager</t>
        </is>
      </c>
      <c r="AE465" s="74" t="inlineStr">
        <is>
          <t>MBA</t>
        </is>
      </c>
      <c r="AF465" s="74" t="inlineStr">
        <is>
          <t>Izharuddin Shaikh</t>
        </is>
      </c>
      <c r="AG465" s="74" t="inlineStr">
        <is>
          <t>N-4</t>
        </is>
      </c>
      <c r="AH465" s="74" t="inlineStr">
        <is>
          <t>Individual Contributor</t>
        </is>
      </c>
      <c r="AI465" s="74" t="inlineStr">
        <is>
          <t>2 years, 7 months, 0 days</t>
        </is>
      </c>
      <c r="AJ465" s="74" t="inlineStr">
        <is>
          <t>1 years, 4 months, 18 days</t>
        </is>
      </c>
      <c r="AK465" s="74" t="inlineStr">
        <is>
          <t>Suptech</t>
        </is>
      </c>
      <c r="AL465" s="74" t="inlineStr">
        <is>
          <t>iFile</t>
        </is>
      </c>
      <c r="AM465" s="74" t="inlineStr">
        <is>
          <t>Technology</t>
        </is>
      </c>
      <c r="AN465" s="74" t="inlineStr">
        <is>
          <t>Project Management</t>
        </is>
      </c>
      <c r="AO465" s="74" t="inlineStr">
        <is>
          <t>No</t>
        </is>
      </c>
      <c r="AP465" s="74" t="inlineStr">
        <is>
          <t>Product/Project</t>
        </is>
      </c>
      <c r="AQ465" s="74" t="inlineStr">
        <is>
          <t>Project Management</t>
        </is>
      </c>
      <c r="AR465" s="74" t="inlineStr">
        <is>
          <t>Technical · BA, PM and QA</t>
        </is>
      </c>
      <c r="AS465" s="74" t="n">
        <v>20</v>
      </c>
      <c r="AT465" s="74" t="inlineStr">
        <is>
          <t>Covered</t>
        </is>
      </c>
      <c r="AU465" s="74" t="n"/>
      <c r="AV465" s="74" t="n"/>
      <c r="AW465" s="74" t="n"/>
      <c r="AX465" s="74" t="n"/>
      <c r="AY465" s="74" t="n"/>
      <c r="AZ465" s="74" t="n"/>
      <c r="BA465" s="74" t="n"/>
      <c r="BB465" s="74" t="n"/>
      <c r="BC465" s="74" t="n"/>
      <c r="BD465" s="74" t="n"/>
      <c r="BE465" s="74" t="n"/>
      <c r="BF465" s="74" t="n"/>
      <c r="BG465" s="74" t="n"/>
      <c r="BH465" s="74" t="n"/>
      <c r="BI465" s="74" t="n"/>
      <c r="BJ465" s="74" t="n"/>
      <c r="BK465" s="74" t="n"/>
      <c r="BL465" s="74" t="n"/>
      <c r="BM465" s="74" t="n"/>
      <c r="BN465" s="74" t="n"/>
      <c r="BO465" s="74" t="n"/>
      <c r="BP465" s="74" t="n"/>
      <c r="BQ465" s="74" t="n"/>
      <c r="BR465" s="74" t="n"/>
      <c r="BS465" s="74" t="n"/>
      <c r="BT465" s="74" t="n"/>
      <c r="BU465" s="74" t="n"/>
      <c r="BV465" s="74" t="n"/>
      <c r="BW465" s="74" t="n"/>
      <c r="BX465" s="74" t="n"/>
      <c r="BY465" s="74" t="n"/>
      <c r="BZ465" s="74" t="n"/>
      <c r="CA465" s="74" t="n"/>
      <c r="CB465" s="74" t="n"/>
      <c r="CC465" s="74" t="n"/>
      <c r="CD465" s="74" t="n"/>
      <c r="CE465" s="74" t="n"/>
      <c r="CF465" s="74" t="n"/>
      <c r="CG465" s="74" t="n"/>
      <c r="CH465" s="74" t="n"/>
      <c r="CI465" s="74" t="n"/>
      <c r="CJ465" s="74" t="n"/>
      <c r="CK465" s="74" t="n"/>
      <c r="CL465" s="74" t="n"/>
      <c r="CM465" s="74" t="n"/>
      <c r="CN465" s="74" t="n"/>
      <c r="CO465" s="74" t="n"/>
      <c r="CP465" s="74" t="n"/>
      <c r="CQ465" s="74" t="n"/>
      <c r="CR465" s="74" t="n"/>
      <c r="CS465" s="74" t="n"/>
      <c r="CT465" s="74" t="n"/>
      <c r="CU465" s="74" t="n"/>
      <c r="CV465" s="74" t="n"/>
      <c r="CW465" s="74" t="n"/>
      <c r="CX465" s="74" t="n"/>
      <c r="CY465" s="74" t="n"/>
      <c r="CZ465" s="74" t="n"/>
      <c r="DA465" s="74" t="n"/>
      <c r="DB465" s="74" t="n"/>
      <c r="DC465" s="74" t="inlineStr">
        <is>
          <t>IRIS2363</t>
        </is>
      </c>
      <c r="DD465" s="74" t="inlineStr">
        <is>
          <t>Employee</t>
        </is>
      </c>
      <c r="DE465" s="74" t="inlineStr">
        <is>
          <t>Active</t>
        </is>
      </c>
      <c r="DF465" s="74" t="inlineStr">
        <is>
          <t>Aayushi Sharma</t>
        </is>
      </c>
      <c r="DG465" s="164" t="n">
        <v>45754</v>
      </c>
      <c r="DH465" s="74" t="inlineStr">
        <is>
          <t>Project Manager</t>
        </is>
      </c>
      <c r="DI465" s="74" t="inlineStr">
        <is>
          <t>Project &amp; Program Management</t>
        </is>
      </c>
      <c r="DJ465" s="74" t="inlineStr">
        <is>
          <t>Project Management</t>
        </is>
      </c>
      <c r="DK465" s="74" t="inlineStr">
        <is>
          <t>Project Manager</t>
        </is>
      </c>
      <c r="DL465" s="74" t="inlineStr">
        <is>
          <t>L5 – Manager</t>
        </is>
      </c>
      <c r="DM465" s="74" t="inlineStr">
        <is>
          <t>MBA</t>
        </is>
      </c>
      <c r="DN465" s="74" t="inlineStr">
        <is>
          <t>Jailesh Bhadra</t>
        </is>
      </c>
      <c r="DO465" s="74" t="inlineStr">
        <is>
          <t>N-3</t>
        </is>
      </c>
      <c r="DP465" s="74" t="inlineStr">
        <is>
          <t>Individual Contributor</t>
        </is>
      </c>
      <c r="DQ465" s="74" t="inlineStr">
        <is>
          <t>2 years, 7 months, 0 days</t>
        </is>
      </c>
      <c r="DR465" s="74" t="inlineStr">
        <is>
          <t>1 years, 2 months, 13 days</t>
        </is>
      </c>
      <c r="DS465" s="74" t="inlineStr">
        <is>
          <t>3 years, 9 months, 13 days</t>
        </is>
      </c>
      <c r="DT465" s="74" t="n"/>
      <c r="DU465" s="74" t="inlineStr">
        <is>
          <t>Suptech</t>
        </is>
      </c>
      <c r="DV465" s="74" t="inlineStr">
        <is>
          <t>iFile</t>
        </is>
      </c>
      <c r="DW465" s="74" t="inlineStr">
        <is>
          <t>Technology</t>
        </is>
      </c>
      <c r="DX465" s="74" t="inlineStr">
        <is>
          <t>Project Management</t>
        </is>
      </c>
      <c r="DY465" s="74" t="inlineStr">
        <is>
          <t>No</t>
        </is>
      </c>
      <c r="DZ465" s="74" t="inlineStr">
        <is>
          <t>Product/Project</t>
        </is>
      </c>
      <c r="EA465" s="74" t="inlineStr">
        <is>
          <t>Project Management</t>
        </is>
      </c>
      <c r="EB465" s="74" t="inlineStr">
        <is>
          <t>Technical · BA, PM and QA</t>
        </is>
      </c>
      <c r="EC465" s="74" t="inlineStr">
        <is>
          <t>Hybrid</t>
        </is>
      </c>
      <c r="ED465" s="74"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EE465" s="74"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EF465" s="74" t="inlineStr">
        <is>
          <t>Q1: Deliver assigned projects on time and within budget
Q1: Maintain RAID log accuracy with high risks actioned within SLA
Q1: Achieve &gt;=4.2/5 stakeholder satisfaction on governance &amp; communication
Q1: Deliver on-time, accurate milestone reporting</t>
        </is>
      </c>
      <c r="EG465" s="74" t="n">
        <v>3</v>
      </c>
      <c r="EH465" s="164" t="n">
        <v>45931</v>
      </c>
      <c r="EI465" s="74" t="inlineStr">
        <is>
          <t>Project Manager</t>
        </is>
      </c>
      <c r="EJ465" s="74" t="inlineStr">
        <is>
          <t>Yes - Her current scope needs a review.</t>
        </is>
      </c>
      <c r="EK465" s="74" t="n">
        <v>3</v>
      </c>
      <c r="EL465" s="74" t="inlineStr">
        <is>
          <t>Medium</t>
        </is>
      </c>
      <c r="EM465" s="74" t="inlineStr">
        <is>
          <t>Core Contributor</t>
        </is>
      </c>
      <c r="EN465" s="74" t="inlineStr">
        <is>
          <t>N</t>
        </is>
      </c>
      <c r="EO465" s="74" t="inlineStr">
        <is>
          <t>N</t>
        </is>
      </c>
      <c r="EP465" s="74" t="inlineStr">
        <is>
          <t>N</t>
        </is>
      </c>
      <c r="EQ465" s="74" t="inlineStr">
        <is>
          <t>No successor needed currently.</t>
        </is>
      </c>
      <c r="ER465" s="74" t="inlineStr">
        <is>
          <t>Agile/Scrum &amp; PMP fundamentals; risk &amp; stakeholder management; estimation; reporting/governance tools; Product visualization</t>
        </is>
      </c>
      <c r="ES465" s="74" t="inlineStr">
        <is>
          <t>-</t>
        </is>
      </c>
      <c r="ET465" s="74" t="inlineStr">
        <is>
          <t>Project Management vs Business Analysis scope needs evaluation.</t>
        </is>
      </c>
      <c r="EU465" s="74" t="n"/>
      <c r="EV465" s="130" t="n"/>
      <c r="EW465" s="131" t="n"/>
      <c r="EX465" s="131" t="n"/>
      <c r="EY465" s="131" t="n"/>
      <c r="EZ465" s="131" t="n"/>
      <c r="FA465" s="131" t="n"/>
      <c r="FB465" s="131" t="n"/>
      <c r="FC465" s="131" t="n"/>
    </row>
    <row r="466" ht="250" customHeight="1">
      <c r="A466" s="109" t="inlineStr">
        <is>
          <t>Mapped</t>
        </is>
      </c>
      <c r="B466" s="109" t="inlineStr">
        <is>
          <t>iFile</t>
        </is>
      </c>
      <c r="C466" s="110" t="inlineStr">
        <is>
          <t>IRIS2017</t>
        </is>
      </c>
      <c r="D466" s="110" t="inlineStr">
        <is>
          <t>Jerigan Gracias</t>
        </is>
      </c>
      <c r="E466" s="110" t="inlineStr">
        <is>
          <t>Technology</t>
        </is>
      </c>
      <c r="F466" s="162" t="inlineStr">
        <is>
          <t>Project Lead</t>
        </is>
      </c>
      <c r="G466" s="162" t="inlineStr">
        <is>
          <t>Associate Project Manager – POD Lead</t>
        </is>
      </c>
      <c r="H466" s="162" t="inlineStr">
        <is>
          <t>L5 – Lead · IC</t>
        </is>
      </c>
      <c r="I466" s="162" t="inlineStr">
        <is>
          <t>B1</t>
        </is>
      </c>
      <c r="J466" s="165" t="inlineStr">
        <is>
          <t>▼ Down · protected</t>
        </is>
      </c>
      <c r="K466" s="110" t="inlineStr">
        <is>
          <t>Project &amp; Program Management</t>
        </is>
      </c>
      <c r="L466" s="110" t="inlineStr">
        <is>
          <t>Project &amp; Program Delivery</t>
        </is>
      </c>
      <c r="M466" s="110" t="n"/>
      <c r="N466" s="110" t="n">
        <v>20</v>
      </c>
      <c r="O466" s="109" t="inlineStr">
        <is>
          <t>P3 / M2</t>
        </is>
      </c>
      <c r="P466" s="110" t="inlineStr">
        <is>
          <t>Career / · Team Lead</t>
        </is>
      </c>
      <c r="Q466" s="110" t="inlineStr">
        <is>
          <t>4 Enable</t>
        </is>
      </c>
      <c r="R466" s="110" t="inlineStr">
        <is>
          <t>4–7 yrs</t>
        </is>
      </c>
      <c r="S466" s="110" t="inlineStr">
        <is>
          <t>5–8 · 4–8</t>
        </is>
      </c>
      <c r="T466" s="110" t="inlineStr">
        <is>
          <t>Project Manager</t>
        </is>
      </c>
      <c r="U466" s="110" t="inlineStr">
        <is>
          <t>IRIS Vs Competitor Benchmark — PMI pathway + SaaS delivery ladder: Project Manager · PMP</t>
        </is>
      </c>
      <c r="V466" s="110" t="inlineStr">
        <is>
          <t>PMI PMBOK and Talent Triangle; CAPM · entry → PMP → PgMP; Scrum / SAFe</t>
        </is>
      </c>
      <c r="W466" s="110" t="inlineStr">
        <is>
          <t>Core 3 · Future 3 · Functional 3 · Leadership 2</t>
        </is>
      </c>
      <c r="X466" s="73" t="n">
        <v>217</v>
      </c>
      <c r="Y466" s="74" t="inlineStr">
        <is>
          <t>IRIS2017</t>
        </is>
      </c>
      <c r="Z466" s="74" t="inlineStr">
        <is>
          <t>Employee</t>
        </is>
      </c>
      <c r="AA466" s="74" t="inlineStr">
        <is>
          <t>Active</t>
        </is>
      </c>
      <c r="AB466" s="74" t="inlineStr">
        <is>
          <t>Jerigan Gracias</t>
        </is>
      </c>
      <c r="AC466" s="164" t="n">
        <v>44698</v>
      </c>
      <c r="AD466" s="74" t="inlineStr">
        <is>
          <t>Project Lead</t>
        </is>
      </c>
      <c r="AE466" s="74" t="inlineStr">
        <is>
          <t>B.SC</t>
        </is>
      </c>
      <c r="AF466" s="74" t="inlineStr">
        <is>
          <t>Yunus Patel</t>
        </is>
      </c>
      <c r="AG466" s="74" t="inlineStr">
        <is>
          <t>N-5</t>
        </is>
      </c>
      <c r="AH466" s="74" t="inlineStr">
        <is>
          <t>Manager</t>
        </is>
      </c>
      <c r="AI466" s="74" t="inlineStr">
        <is>
          <t>0 years, 0 months, 0 days</t>
        </is>
      </c>
      <c r="AJ466" s="74" t="inlineStr">
        <is>
          <t>4 years, 3 months, 8 days</t>
        </is>
      </c>
      <c r="AK466" s="74" t="inlineStr">
        <is>
          <t>Suptech</t>
        </is>
      </c>
      <c r="AL466" s="74" t="inlineStr">
        <is>
          <t>iFile</t>
        </is>
      </c>
      <c r="AM466" s="74" t="inlineStr">
        <is>
          <t>Technology</t>
        </is>
      </c>
      <c r="AN466" s="74" t="inlineStr">
        <is>
          <t>Project Management</t>
        </is>
      </c>
      <c r="AO466" s="74" t="inlineStr">
        <is>
          <t>No</t>
        </is>
      </c>
      <c r="AP466" s="74" t="inlineStr">
        <is>
          <t>Product/Project</t>
        </is>
      </c>
      <c r="AQ466" s="74" t="inlineStr">
        <is>
          <t>Project Management</t>
        </is>
      </c>
      <c r="AR466" s="74" t="inlineStr">
        <is>
          <t>Technical · BA, PM and QA</t>
        </is>
      </c>
      <c r="AS466" s="74" t="n">
        <v>20</v>
      </c>
      <c r="AT466" s="74" t="inlineStr">
        <is>
          <t>Covered</t>
        </is>
      </c>
      <c r="AU466" s="74" t="n"/>
      <c r="AV466" s="74" t="n"/>
      <c r="AW466" s="74" t="n"/>
      <c r="AX466" s="74" t="n"/>
      <c r="AY466" s="74" t="n"/>
      <c r="AZ466" s="74" t="n"/>
      <c r="BA466" s="74" t="n"/>
      <c r="BB466" s="74" t="n"/>
      <c r="BC466" s="74" t="n"/>
      <c r="BD466" s="74" t="n"/>
      <c r="BE466" s="74" t="n"/>
      <c r="BF466" s="74" t="n"/>
      <c r="BG466" s="74" t="n"/>
      <c r="BH466" s="74" t="n"/>
      <c r="BI466" s="74" t="n"/>
      <c r="BJ466" s="74" t="n"/>
      <c r="BK466" s="74" t="n"/>
      <c r="BL466" s="74" t="n"/>
      <c r="BM466" s="74" t="n"/>
      <c r="BN466" s="74" t="n"/>
      <c r="BO466" s="74" t="n"/>
      <c r="BP466" s="74" t="n"/>
      <c r="BQ466" s="74" t="n"/>
      <c r="BR466" s="74" t="n"/>
      <c r="BS466" s="74" t="n"/>
      <c r="BT466" s="74" t="n"/>
      <c r="BU466" s="74" t="n"/>
      <c r="BV466" s="74" t="n"/>
      <c r="BW466" s="74" t="n"/>
      <c r="BX466" s="74" t="n"/>
      <c r="BY466" s="74" t="n"/>
      <c r="BZ466" s="74" t="n"/>
      <c r="CA466" s="74" t="n"/>
      <c r="CB466" s="74" t="n"/>
      <c r="CC466" s="74" t="n"/>
      <c r="CD466" s="74" t="n"/>
      <c r="CE466" s="74" t="n"/>
      <c r="CF466" s="74" t="n"/>
      <c r="CG466" s="74" t="n"/>
      <c r="CH466" s="74" t="n"/>
      <c r="CI466" s="74" t="n"/>
      <c r="CJ466" s="74" t="n"/>
      <c r="CK466" s="74" t="n"/>
      <c r="CL466" s="74" t="n"/>
      <c r="CM466" s="74" t="n"/>
      <c r="CN466" s="74" t="n"/>
      <c r="CO466" s="74" t="n"/>
      <c r="CP466" s="74" t="n"/>
      <c r="CQ466" s="74" t="n"/>
      <c r="CR466" s="74" t="n"/>
      <c r="CS466" s="74" t="n"/>
      <c r="CT466" s="74" t="n"/>
      <c r="CU466" s="74" t="n"/>
      <c r="CV466" s="74" t="n"/>
      <c r="CW466" s="74" t="n"/>
      <c r="CX466" s="74" t="n"/>
      <c r="CY466" s="74" t="n"/>
      <c r="CZ466" s="74" t="n"/>
      <c r="DA466" s="74" t="n"/>
      <c r="DB466" s="74" t="n"/>
      <c r="DC466" s="74" t="inlineStr">
        <is>
          <t>IRIS2017</t>
        </is>
      </c>
      <c r="DD466" s="74" t="inlineStr">
        <is>
          <t>Employee</t>
        </is>
      </c>
      <c r="DE466" s="74" t="inlineStr">
        <is>
          <t>Active</t>
        </is>
      </c>
      <c r="DF466" s="74" t="inlineStr">
        <is>
          <t>Jerigan Gracias</t>
        </is>
      </c>
      <c r="DG466" s="164" t="n">
        <v>44698</v>
      </c>
      <c r="DH466" s="74" t="inlineStr">
        <is>
          <t>Project Lead</t>
        </is>
      </c>
      <c r="DI466" s="74" t="inlineStr">
        <is>
          <t>Project &amp; Program Management</t>
        </is>
      </c>
      <c r="DJ466" s="74" t="inlineStr">
        <is>
          <t>Project Management</t>
        </is>
      </c>
      <c r="DK466" s="74" t="inlineStr">
        <is>
          <t>Project Lead</t>
        </is>
      </c>
      <c r="DL466" s="74" t="inlineStr">
        <is>
          <t>L5 – Lead · IC</t>
        </is>
      </c>
      <c r="DM466" s="74" t="inlineStr">
        <is>
          <t>B.SC</t>
        </is>
      </c>
      <c r="DN466" s="74" t="inlineStr">
        <is>
          <t>Yunus Patel</t>
        </is>
      </c>
      <c r="DO466" s="74" t="inlineStr">
        <is>
          <t>N-4</t>
        </is>
      </c>
      <c r="DP466" s="74" t="inlineStr">
        <is>
          <t>Manager</t>
        </is>
      </c>
      <c r="DQ466" s="74" t="inlineStr">
        <is>
          <t>0 years, 0 months, 0 days</t>
        </is>
      </c>
      <c r="DR466" s="74" t="inlineStr">
        <is>
          <t>4 years, 1 months, 3 days</t>
        </is>
      </c>
      <c r="DS466" s="74" t="inlineStr">
        <is>
          <t>4 years, 1 months, 3 days</t>
        </is>
      </c>
      <c r="DT466" s="74" t="n">
        <v>4.09155251141553</v>
      </c>
      <c r="DU466" s="74" t="inlineStr">
        <is>
          <t>Suptech</t>
        </is>
      </c>
      <c r="DV466" s="74" t="inlineStr">
        <is>
          <t>iFile</t>
        </is>
      </c>
      <c r="DW466" s="74" t="inlineStr">
        <is>
          <t>Technology</t>
        </is>
      </c>
      <c r="DX466" s="74" t="inlineStr">
        <is>
          <t>Project Management</t>
        </is>
      </c>
      <c r="DY466" s="74" t="inlineStr">
        <is>
          <t>No</t>
        </is>
      </c>
      <c r="DZ466" s="74" t="inlineStr">
        <is>
          <t>Product/Project</t>
        </is>
      </c>
      <c r="EA466" s="74" t="inlineStr">
        <is>
          <t>Project Management</t>
        </is>
      </c>
      <c r="EB466" s="74" t="inlineStr">
        <is>
          <t>Technical · BA, PM and QA</t>
        </is>
      </c>
      <c r="EC466" s="74" t="inlineStr">
        <is>
          <t>Client Side</t>
        </is>
      </c>
      <c r="ED466" s="74" t="n"/>
      <c r="EE466" s="149"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466" s="74"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EG466" s="74" t="n">
        <v>4</v>
      </c>
      <c r="EH466" s="74" t="n"/>
      <c r="EI466" s="74" t="inlineStr">
        <is>
          <t>Project Lead</t>
        </is>
      </c>
      <c r="EJ466" s="74" t="n"/>
      <c r="EK466" s="74" t="n">
        <v>4</v>
      </c>
      <c r="EL466" s="74" t="inlineStr">
        <is>
          <t>Medium</t>
        </is>
      </c>
      <c r="EM466" s="74" t="inlineStr">
        <is>
          <t>Trusted Professional</t>
        </is>
      </c>
      <c r="EN466" s="74" t="inlineStr">
        <is>
          <t>No</t>
        </is>
      </c>
      <c r="EO466" s="74" t="inlineStr">
        <is>
          <t>No</t>
        </is>
      </c>
      <c r="EP466" s="74" t="inlineStr">
        <is>
          <t>No</t>
        </is>
      </c>
      <c r="EQ466" s="74" t="n"/>
      <c r="ER466" s="74" t="inlineStr">
        <is>
          <t>Agile/Scrum &amp; PMP fundamentals; risk &amp; stakeholder management; estimation; reporting/governance tools | People management: goal-setting &amp; feedback, 1:1 coaching, performance conversations</t>
        </is>
      </c>
      <c r="ES466" s="74" t="inlineStr">
        <is>
          <t>Leadership development: strategic thinking, cross-functional influence, financial/business acumen, succession &amp; talent development, change management, executive communication</t>
        </is>
      </c>
      <c r="ET466" s="74" t="n"/>
      <c r="EU466" s="74" t="n"/>
      <c r="EV466" s="130" t="n"/>
      <c r="EW466" s="131" t="n"/>
      <c r="EX466" s="131" t="n"/>
      <c r="EY466" s="131" t="n"/>
      <c r="EZ466" s="131" t="n"/>
      <c r="FA466" s="131" t="n"/>
      <c r="FB466" s="131" t="inlineStr">
        <is>
          <t>Annual KRAs · objective Measurable Minimum 5 - set by Manager</t>
        </is>
      </c>
      <c r="FC466" s="131" t="n"/>
    </row>
    <row r="467" ht="250" customHeight="1">
      <c r="A467" s="109" t="inlineStr">
        <is>
          <t>Mapped</t>
        </is>
      </c>
      <c r="B467" s="109" t="inlineStr">
        <is>
          <t>iFile</t>
        </is>
      </c>
      <c r="C467" s="110" t="inlineStr">
        <is>
          <t>IRIS1590</t>
        </is>
      </c>
      <c r="D467" s="110" t="inlineStr">
        <is>
          <t>Nivedita Wagh</t>
        </is>
      </c>
      <c r="E467" s="110" t="inlineStr">
        <is>
          <t>Technology</t>
        </is>
      </c>
      <c r="F467" s="162" t="inlineStr">
        <is>
          <t>Project Lead</t>
        </is>
      </c>
      <c r="G467" s="162" t="inlineStr">
        <is>
          <t>Project Manager – POD Lead</t>
        </is>
      </c>
      <c r="H467" s="162" t="inlineStr">
        <is>
          <t>L5 – Lead · IC</t>
        </is>
      </c>
      <c r="I467" s="162" t="inlineStr">
        <is>
          <t>B1</t>
        </is>
      </c>
      <c r="J467" s="165" t="inlineStr">
        <is>
          <t>▼ Down · protected</t>
        </is>
      </c>
      <c r="K467" s="110" t="inlineStr">
        <is>
          <t>Project &amp; Program Management</t>
        </is>
      </c>
      <c r="L467" s="110" t="inlineStr">
        <is>
          <t>Project &amp; Program Delivery</t>
        </is>
      </c>
      <c r="M467" s="110" t="n"/>
      <c r="N467" s="110" t="n">
        <v>20</v>
      </c>
      <c r="O467" s="109" t="inlineStr">
        <is>
          <t>P3 / M2</t>
        </is>
      </c>
      <c r="P467" s="110" t="inlineStr">
        <is>
          <t>Career / · Team Lead</t>
        </is>
      </c>
      <c r="Q467" s="110" t="inlineStr">
        <is>
          <t>4 Enable</t>
        </is>
      </c>
      <c r="R467" s="110" t="inlineStr">
        <is>
          <t>4–7 yrs</t>
        </is>
      </c>
      <c r="S467" s="110" t="inlineStr">
        <is>
          <t>5–8 · 4–8</t>
        </is>
      </c>
      <c r="T467" s="110" t="inlineStr">
        <is>
          <t>Senior Project / Program Manager</t>
        </is>
      </c>
      <c r="U467" s="110" t="inlineStr">
        <is>
          <t>IRIS Vs Competitor Benchmark — PMI pathway + SaaS delivery ladder: Project Manager · PMP</t>
        </is>
      </c>
      <c r="V467" s="110" t="inlineStr">
        <is>
          <t>PMI PMBOK and Talent Triangle; CAPM · entry → PMP → PgMP; Scrum / SAFe</t>
        </is>
      </c>
      <c r="W467" s="110" t="inlineStr">
        <is>
          <t>Core 3 · Future 3 · Functional 3 · Leadership 2</t>
        </is>
      </c>
      <c r="X467" s="73" t="n">
        <v>129</v>
      </c>
      <c r="Y467" s="74" t="inlineStr">
        <is>
          <t>IRIS1590</t>
        </is>
      </c>
      <c r="Z467" s="74" t="inlineStr">
        <is>
          <t>Employee</t>
        </is>
      </c>
      <c r="AA467" s="74" t="inlineStr">
        <is>
          <t>Active</t>
        </is>
      </c>
      <c r="AB467" s="74" t="inlineStr">
        <is>
          <t>Nivedita Wagh</t>
        </is>
      </c>
      <c r="AC467" s="164" t="n">
        <v>42598</v>
      </c>
      <c r="AD467" s="74" t="inlineStr">
        <is>
          <t>Project Lead</t>
        </is>
      </c>
      <c r="AE467" s="74" t="inlineStr">
        <is>
          <t>B.E</t>
        </is>
      </c>
      <c r="AF467" s="74" t="inlineStr">
        <is>
          <t>Pradip Dey</t>
        </is>
      </c>
      <c r="AG467" s="74" t="inlineStr">
        <is>
          <t>N-3</t>
        </is>
      </c>
      <c r="AH467" s="74" t="inlineStr">
        <is>
          <t>Manager</t>
        </is>
      </c>
      <c r="AI467" s="74" t="inlineStr">
        <is>
          <t>2 years, 0 months, 0 days</t>
        </is>
      </c>
      <c r="AJ467" s="74" t="inlineStr">
        <is>
          <t>10 years, 0 months, 9 days</t>
        </is>
      </c>
      <c r="AK467" s="74" t="inlineStr">
        <is>
          <t>Suptech</t>
        </is>
      </c>
      <c r="AL467" s="74" t="inlineStr">
        <is>
          <t>iFile</t>
        </is>
      </c>
      <c r="AM467" s="74" t="inlineStr">
        <is>
          <t>Technology</t>
        </is>
      </c>
      <c r="AN467" s="74" t="inlineStr">
        <is>
          <t>Project Management</t>
        </is>
      </c>
      <c r="AO467" s="74" t="inlineStr">
        <is>
          <t>No</t>
        </is>
      </c>
      <c r="AP467" s="74" t="inlineStr">
        <is>
          <t>Product/Project</t>
        </is>
      </c>
      <c r="AQ467" s="74" t="inlineStr">
        <is>
          <t>Project Management</t>
        </is>
      </c>
      <c r="AR467" s="74" t="inlineStr">
        <is>
          <t>Technical · BA, PM and QA</t>
        </is>
      </c>
      <c r="AS467" s="74" t="n">
        <v>20</v>
      </c>
      <c r="AT467" s="74" t="inlineStr">
        <is>
          <t>Covered</t>
        </is>
      </c>
      <c r="AU467" s="74" t="n"/>
      <c r="AV467" s="74" t="n"/>
      <c r="AW467" s="74" t="n"/>
      <c r="AX467" s="74" t="n"/>
      <c r="AY467" s="74" t="n"/>
      <c r="AZ467" s="74" t="n"/>
      <c r="BA467" s="74" t="n"/>
      <c r="BB467" s="74" t="n"/>
      <c r="BC467" s="74" t="n"/>
      <c r="BD467" s="74" t="n"/>
      <c r="BE467" s="74" t="n"/>
      <c r="BF467" s="74" t="n"/>
      <c r="BG467" s="74" t="n"/>
      <c r="BH467" s="74" t="n"/>
      <c r="BI467" s="74" t="n"/>
      <c r="BJ467" s="74" t="n"/>
      <c r="BK467" s="74" t="n"/>
      <c r="BL467" s="74" t="n"/>
      <c r="BM467" s="74" t="n"/>
      <c r="BN467" s="74" t="n"/>
      <c r="BO467" s="74" t="n"/>
      <c r="BP467" s="74" t="n"/>
      <c r="BQ467" s="74" t="n"/>
      <c r="BR467" s="74" t="n"/>
      <c r="BS467" s="74" t="n"/>
      <c r="BT467" s="74" t="n"/>
      <c r="BU467" s="74" t="n"/>
      <c r="BV467" s="74" t="n"/>
      <c r="BW467" s="74" t="n"/>
      <c r="BX467" s="74" t="n"/>
      <c r="BY467" s="74" t="n"/>
      <c r="BZ467" s="74" t="n"/>
      <c r="CA467" s="74" t="n"/>
      <c r="CB467" s="74" t="n"/>
      <c r="CC467" s="74" t="n"/>
      <c r="CD467" s="74" t="n"/>
      <c r="CE467" s="74" t="n"/>
      <c r="CF467" s="74" t="n"/>
      <c r="CG467" s="74" t="n"/>
      <c r="CH467" s="74" t="n"/>
      <c r="CI467" s="74" t="n"/>
      <c r="CJ467" s="74" t="n"/>
      <c r="CK467" s="74" t="n"/>
      <c r="CL467" s="74" t="n"/>
      <c r="CM467" s="74" t="n"/>
      <c r="CN467" s="74" t="n"/>
      <c r="CO467" s="74" t="n"/>
      <c r="CP467" s="74" t="n"/>
      <c r="CQ467" s="74" t="n"/>
      <c r="CR467" s="74" t="n"/>
      <c r="CS467" s="74" t="n"/>
      <c r="CT467" s="74" t="n"/>
      <c r="CU467" s="74" t="n"/>
      <c r="CV467" s="74" t="n"/>
      <c r="CW467" s="74" t="n"/>
      <c r="CX467" s="74" t="n"/>
      <c r="CY467" s="74" t="n"/>
      <c r="CZ467" s="74" t="n"/>
      <c r="DA467" s="74" t="n"/>
      <c r="DB467" s="74" t="n"/>
      <c r="DC467" s="74" t="inlineStr">
        <is>
          <t>IRIS1590</t>
        </is>
      </c>
      <c r="DD467" s="74" t="inlineStr">
        <is>
          <t>Employee</t>
        </is>
      </c>
      <c r="DE467" s="74" t="inlineStr">
        <is>
          <t>Active</t>
        </is>
      </c>
      <c r="DF467" s="74" t="inlineStr">
        <is>
          <t>Nivedita Wagh</t>
        </is>
      </c>
      <c r="DG467" s="164" t="n">
        <v>42598</v>
      </c>
      <c r="DH467" s="74" t="inlineStr">
        <is>
          <t>Project Lead</t>
        </is>
      </c>
      <c r="DI467" s="74" t="inlineStr">
        <is>
          <t>Project &amp; Program Management</t>
        </is>
      </c>
      <c r="DJ467" s="74" t="inlineStr">
        <is>
          <t>Project Management</t>
        </is>
      </c>
      <c r="DK467" s="74" t="inlineStr">
        <is>
          <t>Project Lead</t>
        </is>
      </c>
      <c r="DL467" s="74" t="inlineStr">
        <is>
          <t>L5 – Lead · IC</t>
        </is>
      </c>
      <c r="DM467" s="74" t="inlineStr">
        <is>
          <t>B.E</t>
        </is>
      </c>
      <c r="DN467" s="74" t="inlineStr">
        <is>
          <t>Pradip Dey</t>
        </is>
      </c>
      <c r="DO467" s="74" t="inlineStr">
        <is>
          <t>N-2</t>
        </is>
      </c>
      <c r="DP467" s="74" t="inlineStr">
        <is>
          <t>Manager</t>
        </is>
      </c>
      <c r="DQ467" s="74" t="inlineStr">
        <is>
          <t>2 years, 0 months, 0 days</t>
        </is>
      </c>
      <c r="DR467" s="74" t="inlineStr">
        <is>
          <t>9 years, 10 months, 4 days</t>
        </is>
      </c>
      <c r="DS467" s="74" t="inlineStr">
        <is>
          <t>11 years, 10 months, 4 days</t>
        </is>
      </c>
      <c r="DT467" s="74" t="n">
        <v>9.84429223744292</v>
      </c>
      <c r="DU467" s="74" t="inlineStr">
        <is>
          <t>Suptech</t>
        </is>
      </c>
      <c r="DV467" s="74" t="inlineStr">
        <is>
          <t>iFile</t>
        </is>
      </c>
      <c r="DW467" s="74" t="inlineStr">
        <is>
          <t>Technology</t>
        </is>
      </c>
      <c r="DX467" s="74" t="inlineStr">
        <is>
          <t>Project Management</t>
        </is>
      </c>
      <c r="DY467" s="74" t="inlineStr">
        <is>
          <t>No</t>
        </is>
      </c>
      <c r="DZ467" s="74" t="inlineStr">
        <is>
          <t>Product/Project</t>
        </is>
      </c>
      <c r="EA467" s="74" t="inlineStr">
        <is>
          <t>Project Management</t>
        </is>
      </c>
      <c r="EB467" s="74" t="inlineStr">
        <is>
          <t>Technical · BA, PM and QA</t>
        </is>
      </c>
      <c r="EC467" s="74" t="inlineStr">
        <is>
          <t>Hybrid</t>
        </is>
      </c>
      <c r="ED467" s="74" t="n"/>
      <c r="EE467" s="74"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EF467" s="74" t="inlineStr">
        <is>
          <t>Saudi Stock Exchnage project mgmt as per scope, schedule and cost
Operational support for the accounts - BOM
Process improvements
PMP completion
Digital way of working and measurement of metrics through the tools for the entire team</t>
        </is>
      </c>
      <c r="EG467" s="74" t="inlineStr">
        <is>
          <t>Meets Expectations</t>
        </is>
      </c>
      <c r="EH467" s="164" t="n">
        <v>45931</v>
      </c>
      <c r="EI467" s="74" t="inlineStr">
        <is>
          <t>Project Lead</t>
        </is>
      </c>
      <c r="EJ467" s="74" t="n"/>
      <c r="EK467" s="74" t="n">
        <v>3</v>
      </c>
      <c r="EL467" s="74" t="inlineStr">
        <is>
          <t>Medium</t>
        </is>
      </c>
      <c r="EM467" s="74" t="inlineStr">
        <is>
          <t>Reliable Specialist</t>
        </is>
      </c>
      <c r="EN467" s="74" t="n"/>
      <c r="EO467" s="74" t="inlineStr">
        <is>
          <t>N</t>
        </is>
      </c>
      <c r="EP467" s="74" t="inlineStr">
        <is>
          <t>N</t>
        </is>
      </c>
      <c r="EQ467" s="74" t="n"/>
      <c r="ER467" s="74" t="inlineStr">
        <is>
          <t>PMP, SupTech Domain, Agile Scrum</t>
        </is>
      </c>
      <c r="ES467" s="74" t="n"/>
      <c r="ET467" s="74" t="inlineStr">
        <is>
          <t>RMA,PFRDA</t>
        </is>
      </c>
      <c r="EU467" s="74" t="n"/>
      <c r="EV467" s="130" t="n"/>
      <c r="EW467" s="131" t="n"/>
      <c r="EX467" s="131" t="n"/>
      <c r="EY467" s="131" t="n"/>
      <c r="EZ467" s="131" t="n"/>
      <c r="FA467" s="131" t="n"/>
      <c r="FB467" s="131" t="n"/>
      <c r="FC467" s="131" t="n"/>
    </row>
    <row r="468" ht="250" customHeight="1">
      <c r="A468" s="109" t="inlineStr">
        <is>
          <t>Mapped</t>
        </is>
      </c>
      <c r="B468" s="109" t="inlineStr">
        <is>
          <t>iFile</t>
        </is>
      </c>
      <c r="C468" s="110" t="inlineStr">
        <is>
          <t>IRIS2097</t>
        </is>
      </c>
      <c r="D468" s="110" t="inlineStr">
        <is>
          <t>Angitha A</t>
        </is>
      </c>
      <c r="E468" s="110" t="inlineStr">
        <is>
          <t>Technology</t>
        </is>
      </c>
      <c r="F468" s="162" t="inlineStr">
        <is>
          <t>Business Analyst</t>
        </is>
      </c>
      <c r="G468" s="162" t="inlineStr">
        <is>
          <t>Senior Business Analyst</t>
        </is>
      </c>
      <c r="H468" s="162" t="inlineStr">
        <is>
          <t>L3 – Professional / Associate</t>
        </is>
      </c>
      <c r="I468" s="162" t="inlineStr">
        <is>
          <t>A3</t>
        </is>
      </c>
      <c r="J468" s="166" t="inlineStr">
        <is>
          <t>▲ Up</t>
        </is>
      </c>
      <c r="K468" s="110" t="inlineStr">
        <is>
          <t>Business Analysis</t>
        </is>
      </c>
      <c r="L468" s="110" t="inlineStr">
        <is>
          <t>Business Analysis</t>
        </is>
      </c>
      <c r="M468" s="110" t="n"/>
      <c r="N468" s="110" t="n">
        <v>20</v>
      </c>
      <c r="O468" s="109" t="inlineStr">
        <is>
          <t>P2</t>
        </is>
      </c>
      <c r="P468" s="110" t="inlineStr">
        <is>
          <t>Developing</t>
        </is>
      </c>
      <c r="Q468" s="110" t="inlineStr">
        <is>
          <t>3 Apply</t>
        </is>
      </c>
      <c r="R468" s="110" t="inlineStr">
        <is>
          <t>2–4 yrs</t>
        </is>
      </c>
      <c r="S468" s="110" t="inlineStr">
        <is>
          <t>3–5 · 2–5</t>
        </is>
      </c>
      <c r="T468" s="110" t="inlineStr">
        <is>
          <t>Business Analyst</t>
        </is>
      </c>
      <c r="U468" s="110" t="inlineStr">
        <is>
          <t>Regnology — regulatory reporting: Junior BA · Reg Reporting · Big Four consulting: Consultant · IRIS Vs Market Benchmark — IIBA certification pathway: ECBA · Infosys / Accenture: JL3A · L10 Senior Analyst</t>
        </is>
      </c>
      <c r="V468" s="110" t="inlineStr">
        <is>
          <t>IIBA BABOK v3; certifications ECBA · entry → CCBA → CBAP · senior</t>
        </is>
      </c>
      <c r="W468" s="110" t="inlineStr">
        <is>
          <t>Core 2 · Future 2 · Functional 3 · Leadership not scored</t>
        </is>
      </c>
      <c r="X468" s="73" t="n">
        <v>260</v>
      </c>
      <c r="Y468" s="74" t="inlineStr">
        <is>
          <t>IRIS2097</t>
        </is>
      </c>
      <c r="Z468" s="74" t="inlineStr">
        <is>
          <t>Employee</t>
        </is>
      </c>
      <c r="AA468" s="74" t="inlineStr">
        <is>
          <t>Active</t>
        </is>
      </c>
      <c r="AB468" s="74" t="inlineStr">
        <is>
          <t>Angitha A</t>
        </is>
      </c>
      <c r="AC468" s="164" t="n">
        <v>44963</v>
      </c>
      <c r="AD468" s="74" t="inlineStr">
        <is>
          <t>Business Analyst</t>
        </is>
      </c>
      <c r="AE468" s="74" t="inlineStr">
        <is>
          <t>MBA</t>
        </is>
      </c>
      <c r="AF468" s="74" t="inlineStr">
        <is>
          <t>Sandeep Dwivedi</t>
        </is>
      </c>
      <c r="AG468" s="74" t="inlineStr">
        <is>
          <t>N-4</t>
        </is>
      </c>
      <c r="AH468" s="74" t="inlineStr">
        <is>
          <t>Individual Contributor</t>
        </is>
      </c>
      <c r="AI468" s="74" t="inlineStr">
        <is>
          <t>4 years, 6 months, 0 days</t>
        </is>
      </c>
      <c r="AJ468" s="74" t="inlineStr">
        <is>
          <t>3 years, 6 months, 19 days</t>
        </is>
      </c>
      <c r="AK468" s="74" t="inlineStr">
        <is>
          <t>Suptech</t>
        </is>
      </c>
      <c r="AL468" s="74" t="inlineStr">
        <is>
          <t>iFile</t>
        </is>
      </c>
      <c r="AM468" s="74" t="inlineStr">
        <is>
          <t>Technology</t>
        </is>
      </c>
      <c r="AN468" s="74" t="inlineStr">
        <is>
          <t>Business Analysis</t>
        </is>
      </c>
      <c r="AO468" s="74" t="inlineStr">
        <is>
          <t>No</t>
        </is>
      </c>
      <c r="AP468" s="74" t="inlineStr">
        <is>
          <t>Product/Project</t>
        </is>
      </c>
      <c r="AQ468" s="74" t="inlineStr">
        <is>
          <t>Business Analysis</t>
        </is>
      </c>
      <c r="AR468" s="74" t="inlineStr">
        <is>
          <t>Technical · BA, PM and QA</t>
        </is>
      </c>
      <c r="AS468" s="74" t="n">
        <v>20</v>
      </c>
      <c r="AT468" s="74" t="inlineStr">
        <is>
          <t>Covered</t>
        </is>
      </c>
      <c r="AU468" s="74" t="n"/>
      <c r="AV468" s="74" t="n"/>
      <c r="AW468" s="74" t="n"/>
      <c r="AX468" s="74" t="n"/>
      <c r="AY468" s="74" t="n"/>
      <c r="AZ468" s="74" t="n"/>
      <c r="BA468" s="74" t="n"/>
      <c r="BB468" s="74" t="n"/>
      <c r="BC468" s="74" t="n"/>
      <c r="BD468" s="74" t="n"/>
      <c r="BE468" s="74" t="n"/>
      <c r="BF468" s="74" t="n"/>
      <c r="BG468" s="74" t="n"/>
      <c r="BH468" s="74" t="n"/>
      <c r="BI468" s="74" t="n"/>
      <c r="BJ468" s="74" t="n"/>
      <c r="BK468" s="74" t="n"/>
      <c r="BL468" s="74" t="n"/>
      <c r="BM468" s="74" t="n"/>
      <c r="BN468" s="74" t="n"/>
      <c r="BO468" s="74" t="n"/>
      <c r="BP468" s="74" t="n"/>
      <c r="BQ468" s="74" t="n"/>
      <c r="BR468" s="74" t="n"/>
      <c r="BS468" s="74" t="n"/>
      <c r="BT468" s="74" t="n"/>
      <c r="BU468" s="74" t="n"/>
      <c r="BV468" s="74" t="n"/>
      <c r="BW468" s="74" t="n"/>
      <c r="BX468" s="74" t="n"/>
      <c r="BY468" s="74" t="n"/>
      <c r="BZ468" s="74" t="n"/>
      <c r="CA468" s="74" t="n"/>
      <c r="CB468" s="74" t="n"/>
      <c r="CC468" s="74" t="n"/>
      <c r="CD468" s="74" t="n"/>
      <c r="CE468" s="74" t="n"/>
      <c r="CF468" s="74" t="n"/>
      <c r="CG468" s="74" t="n"/>
      <c r="CH468" s="74" t="n"/>
      <c r="CI468" s="74" t="n"/>
      <c r="CJ468" s="74" t="n"/>
      <c r="CK468" s="74" t="n"/>
      <c r="CL468" s="74" t="n"/>
      <c r="CM468" s="74" t="n"/>
      <c r="CN468" s="74" t="n"/>
      <c r="CO468" s="74" t="n"/>
      <c r="CP468" s="74" t="n"/>
      <c r="CQ468" s="74" t="n"/>
      <c r="CR468" s="74" t="n"/>
      <c r="CS468" s="74" t="n"/>
      <c r="CT468" s="74" t="n"/>
      <c r="CU468" s="74" t="n"/>
      <c r="CV468" s="74" t="n"/>
      <c r="CW468" s="74" t="n"/>
      <c r="CX468" s="74" t="n"/>
      <c r="CY468" s="74" t="n"/>
      <c r="CZ468" s="74" t="n"/>
      <c r="DA468" s="74" t="n"/>
      <c r="DB468" s="74" t="n"/>
      <c r="DC468" s="74" t="inlineStr">
        <is>
          <t>IRIS2097</t>
        </is>
      </c>
      <c r="DD468" s="74" t="inlineStr">
        <is>
          <t>Employee</t>
        </is>
      </c>
      <c r="DE468" s="74" t="inlineStr">
        <is>
          <t>Active</t>
        </is>
      </c>
      <c r="DF468" s="74" t="inlineStr">
        <is>
          <t>Angitha A</t>
        </is>
      </c>
      <c r="DG468" s="164" t="n">
        <v>44963</v>
      </c>
      <c r="DH468" s="74" t="inlineStr">
        <is>
          <t>Business Analyst</t>
        </is>
      </c>
      <c r="DI468" s="74" t="inlineStr">
        <is>
          <t>Business Analysis</t>
        </is>
      </c>
      <c r="DJ468" s="74" t="inlineStr">
        <is>
          <t>Business / Functional Analysis</t>
        </is>
      </c>
      <c r="DK468" s="74" t="inlineStr">
        <is>
          <t>Business Analyst</t>
        </is>
      </c>
      <c r="DL468" s="74" t="inlineStr">
        <is>
          <t>L3 – Professional / Associate</t>
        </is>
      </c>
      <c r="DM468" s="74" t="inlineStr">
        <is>
          <t>MBA</t>
        </is>
      </c>
      <c r="DN468" s="74" t="inlineStr">
        <is>
          <t>Sandeep Dwivedi</t>
        </is>
      </c>
      <c r="DO468" s="74" t="inlineStr">
        <is>
          <t>N-3</t>
        </is>
      </c>
      <c r="DP468" s="74" t="inlineStr">
        <is>
          <t>Individual Contributor</t>
        </is>
      </c>
      <c r="DQ468" s="74" t="inlineStr">
        <is>
          <t>4 years, 6 months, 0 days</t>
        </is>
      </c>
      <c r="DR468" s="74" t="inlineStr">
        <is>
          <t>3 years, 4 months, 14 days</t>
        </is>
      </c>
      <c r="DS468" s="74" t="inlineStr">
        <is>
          <t>7 years, 10 months, 14 days</t>
        </is>
      </c>
      <c r="DT468" s="74" t="n"/>
      <c r="DU468" s="74" t="inlineStr">
        <is>
          <t>Suptech</t>
        </is>
      </c>
      <c r="DV468" s="74" t="inlineStr">
        <is>
          <t>iFile</t>
        </is>
      </c>
      <c r="DW468" s="74" t="inlineStr">
        <is>
          <t>Technology</t>
        </is>
      </c>
      <c r="DX468" s="74" t="inlineStr">
        <is>
          <t>Business Analysis</t>
        </is>
      </c>
      <c r="DY468" s="74" t="inlineStr">
        <is>
          <t>No</t>
        </is>
      </c>
      <c r="DZ468" s="74" t="inlineStr">
        <is>
          <t>Product/Project</t>
        </is>
      </c>
      <c r="EA468" s="74" t="inlineStr">
        <is>
          <t>Business Analysis</t>
        </is>
      </c>
      <c r="EB468" s="74" t="inlineStr">
        <is>
          <t>Technical · BA, PM and QA</t>
        </is>
      </c>
      <c r="EC468" s="74" t="inlineStr">
        <is>
          <t>Remote- Outside Mumbai</t>
        </is>
      </c>
      <c r="ED468" s="74"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EE468" s="74"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EF468" s="74"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EG468" s="74" t="n">
        <v>4</v>
      </c>
      <c r="EH468" s="164" t="n">
        <v>46205</v>
      </c>
      <c r="EI468" s="74" t="inlineStr">
        <is>
          <t>Senior Business Analyst · review – experience supports senior band</t>
        </is>
      </c>
      <c r="EJ468" s="74" t="inlineStr">
        <is>
          <t>Yes</t>
        </is>
      </c>
      <c r="EK468" s="74" t="n">
        <v>4</v>
      </c>
      <c r="EL468" s="74" t="inlineStr">
        <is>
          <t>High</t>
        </is>
      </c>
      <c r="EM468" s="74" t="inlineStr">
        <is>
          <t>Trusted Professional</t>
        </is>
      </c>
      <c r="EN468" s="74" t="inlineStr">
        <is>
          <t>No</t>
        </is>
      </c>
      <c r="EO468" s="74" t="inlineStr">
        <is>
          <t>No</t>
        </is>
      </c>
      <c r="EP468" s="74" t="inlineStr">
        <is>
          <t>No</t>
        </is>
      </c>
      <c r="EQ468" s="74" t="inlineStr">
        <is>
          <t>Yet to be identified</t>
        </is>
      </c>
      <c r="ER468" s="74" t="inlineStr">
        <is>
          <t>Advanced Project Management, Risk Management, Stakeholder Management, Agile/Scrum Practices, Business Analysis Techniques</t>
        </is>
      </c>
      <c r="ES468" s="74" t="inlineStr">
        <is>
          <t>Program Management, Leadership &amp; People Management, Strategic Planning, Client Relationship Management</t>
        </is>
      </c>
      <c r="ET468" s="74" t="n"/>
      <c r="EU468" s="74" t="n"/>
      <c r="EV468" s="130" t="n"/>
      <c r="EW468" s="131" t="n"/>
      <c r="EX468" s="131" t="n"/>
      <c r="EY468" s="131" t="n"/>
      <c r="EZ468" s="131" t="n"/>
      <c r="FA468" s="131" t="n"/>
      <c r="FB468" s="131" t="n"/>
      <c r="FC468" s="131" t="n"/>
    </row>
    <row r="469" ht="250" customHeight="1">
      <c r="A469" s="109" t="inlineStr">
        <is>
          <t>Mapped</t>
        </is>
      </c>
      <c r="B469" s="109" t="inlineStr">
        <is>
          <t>iFile</t>
        </is>
      </c>
      <c r="C469" s="110" t="inlineStr">
        <is>
          <t>IRIS1929</t>
        </is>
      </c>
      <c r="D469" s="110" t="inlineStr">
        <is>
          <t>Ankita Karale</t>
        </is>
      </c>
      <c r="E469" s="110" t="inlineStr">
        <is>
          <t>Technology</t>
        </is>
      </c>
      <c r="F469" s="162" t="inlineStr">
        <is>
          <t>Business Analyst</t>
        </is>
      </c>
      <c r="G469" s="162" t="inlineStr">
        <is>
          <t>Senior Business Analyst</t>
        </is>
      </c>
      <c r="H469" s="162" t="inlineStr">
        <is>
          <t>L3 – Professional / Associate</t>
        </is>
      </c>
      <c r="I469" s="162" t="inlineStr">
        <is>
          <t>A3</t>
        </is>
      </c>
      <c r="J469" s="166" t="inlineStr">
        <is>
          <t>▲ Up</t>
        </is>
      </c>
      <c r="K469" s="110" t="inlineStr">
        <is>
          <t>Business Analysis</t>
        </is>
      </c>
      <c r="L469" s="110" t="inlineStr">
        <is>
          <t>Business Analysis</t>
        </is>
      </c>
      <c r="M469" s="110" t="n"/>
      <c r="N469" s="110" t="n">
        <v>20</v>
      </c>
      <c r="O469" s="109" t="inlineStr">
        <is>
          <t>P2</t>
        </is>
      </c>
      <c r="P469" s="110" t="inlineStr">
        <is>
          <t>Developing</t>
        </is>
      </c>
      <c r="Q469" s="110" t="inlineStr">
        <is>
          <t>3 Apply</t>
        </is>
      </c>
      <c r="R469" s="110" t="inlineStr">
        <is>
          <t>2–4 yrs</t>
        </is>
      </c>
      <c r="S469" s="110" t="inlineStr">
        <is>
          <t>3–5 · 2–5</t>
        </is>
      </c>
      <c r="T469" s="110" t="inlineStr">
        <is>
          <t>Business Analyst</t>
        </is>
      </c>
      <c r="U469" s="110" t="inlineStr">
        <is>
          <t>Regnology — regulatory reporting: Junior BA · Reg Reporting · Big Four consulting: Consultant · IRIS Vs Market Benchmark — IIBA certification pathway: ECBA · Infosys / Accenture: JL3A · L10 Senior Analyst</t>
        </is>
      </c>
      <c r="V469" s="110" t="inlineStr">
        <is>
          <t>IIBA BABOK v3; certifications ECBA · entry → CCBA → CBAP · senior</t>
        </is>
      </c>
      <c r="W469" s="110" t="inlineStr">
        <is>
          <t>Core 2 · Future 2 · Functional 3 · Leadership not scored</t>
        </is>
      </c>
      <c r="X469" s="73" t="n">
        <v>187</v>
      </c>
      <c r="Y469" s="74" t="inlineStr">
        <is>
          <t>IRIS1929</t>
        </is>
      </c>
      <c r="Z469" s="74" t="inlineStr">
        <is>
          <t>Employee</t>
        </is>
      </c>
      <c r="AA469" s="74" t="inlineStr">
        <is>
          <t>Active</t>
        </is>
      </c>
      <c r="AB469" s="74" t="inlineStr">
        <is>
          <t>Ankita Karale</t>
        </is>
      </c>
      <c r="AC469" s="164" t="n">
        <v>44382</v>
      </c>
      <c r="AD469" s="74" t="inlineStr">
        <is>
          <t>Business Analyst</t>
        </is>
      </c>
      <c r="AE469" s="74" t="inlineStr">
        <is>
          <t>B.E</t>
        </is>
      </c>
      <c r="AF469" s="74" t="inlineStr">
        <is>
          <t>Sandeep Dwivedi</t>
        </is>
      </c>
      <c r="AG469" s="74" t="inlineStr">
        <is>
          <t>N-4</t>
        </is>
      </c>
      <c r="AH469" s="74" t="inlineStr">
        <is>
          <t>Individual Contributor</t>
        </is>
      </c>
      <c r="AI469" s="74" t="inlineStr">
        <is>
          <t>2 years, 0 months, 0 days</t>
        </is>
      </c>
      <c r="AJ469" s="74" t="inlineStr">
        <is>
          <t>5 years, 1 months, 20 days</t>
        </is>
      </c>
      <c r="AK469" s="74" t="inlineStr">
        <is>
          <t>Suptech</t>
        </is>
      </c>
      <c r="AL469" s="74" t="inlineStr">
        <is>
          <t>iFile</t>
        </is>
      </c>
      <c r="AM469" s="74" t="inlineStr">
        <is>
          <t>Technology</t>
        </is>
      </c>
      <c r="AN469" s="74" t="inlineStr">
        <is>
          <t>Business Analysis</t>
        </is>
      </c>
      <c r="AO469" s="74" t="inlineStr">
        <is>
          <t>No</t>
        </is>
      </c>
      <c r="AP469" s="74" t="inlineStr">
        <is>
          <t>Product/Project</t>
        </is>
      </c>
      <c r="AQ469" s="74" t="inlineStr">
        <is>
          <t>Business Analysis</t>
        </is>
      </c>
      <c r="AR469" s="74" t="inlineStr">
        <is>
          <t>Technical · BA, PM and QA</t>
        </is>
      </c>
      <c r="AS469" s="74" t="n">
        <v>20</v>
      </c>
      <c r="AT469" s="74" t="inlineStr">
        <is>
          <t>Covered</t>
        </is>
      </c>
      <c r="AU469" s="74" t="n"/>
      <c r="AV469" s="74" t="n"/>
      <c r="AW469" s="74" t="n"/>
      <c r="AX469" s="74" t="n"/>
      <c r="AY469" s="74" t="n"/>
      <c r="AZ469" s="74" t="n"/>
      <c r="BA469" s="74" t="n"/>
      <c r="BB469" s="74" t="n"/>
      <c r="BC469" s="74" t="n"/>
      <c r="BD469" s="74" t="n"/>
      <c r="BE469" s="74" t="n"/>
      <c r="BF469" s="74" t="n"/>
      <c r="BG469" s="74" t="n"/>
      <c r="BH469" s="74" t="n"/>
      <c r="BI469" s="74" t="n"/>
      <c r="BJ469" s="74" t="n"/>
      <c r="BK469" s="74" t="n"/>
      <c r="BL469" s="74" t="n"/>
      <c r="BM469" s="74" t="n"/>
      <c r="BN469" s="74" t="n"/>
      <c r="BO469" s="74" t="n"/>
      <c r="BP469" s="74" t="n"/>
      <c r="BQ469" s="74" t="n"/>
      <c r="BR469" s="74" t="n"/>
      <c r="BS469" s="74" t="n"/>
      <c r="BT469" s="74" t="n"/>
      <c r="BU469" s="74" t="n"/>
      <c r="BV469" s="74" t="n"/>
      <c r="BW469" s="74" t="n"/>
      <c r="BX469" s="74" t="n"/>
      <c r="BY469" s="74" t="n"/>
      <c r="BZ469" s="74" t="n"/>
      <c r="CA469" s="74" t="n"/>
      <c r="CB469" s="74" t="n"/>
      <c r="CC469" s="74" t="n"/>
      <c r="CD469" s="74" t="n"/>
      <c r="CE469" s="74" t="n"/>
      <c r="CF469" s="74" t="n"/>
      <c r="CG469" s="74" t="n"/>
      <c r="CH469" s="74" t="n"/>
      <c r="CI469" s="74" t="n"/>
      <c r="CJ469" s="74" t="n"/>
      <c r="CK469" s="74" t="n"/>
      <c r="CL469" s="74" t="n"/>
      <c r="CM469" s="74" t="n"/>
      <c r="CN469" s="74" t="n"/>
      <c r="CO469" s="74" t="n"/>
      <c r="CP469" s="74" t="n"/>
      <c r="CQ469" s="74" t="n"/>
      <c r="CR469" s="74" t="n"/>
      <c r="CS469" s="74" t="n"/>
      <c r="CT469" s="74" t="n"/>
      <c r="CU469" s="74" t="n"/>
      <c r="CV469" s="74" t="n"/>
      <c r="CW469" s="74" t="n"/>
      <c r="CX469" s="74" t="n"/>
      <c r="CY469" s="74" t="n"/>
      <c r="CZ469" s="74" t="n"/>
      <c r="DA469" s="74" t="n"/>
      <c r="DB469" s="74" t="n"/>
      <c r="DC469" s="74" t="inlineStr">
        <is>
          <t>IRIS1929</t>
        </is>
      </c>
      <c r="DD469" s="74" t="inlineStr">
        <is>
          <t>Employee</t>
        </is>
      </c>
      <c r="DE469" s="74" t="inlineStr">
        <is>
          <t>Active</t>
        </is>
      </c>
      <c r="DF469" s="74" t="inlineStr">
        <is>
          <t>Ankita Karale</t>
        </is>
      </c>
      <c r="DG469" s="164" t="n">
        <v>44382</v>
      </c>
      <c r="DH469" s="74" t="inlineStr">
        <is>
          <t>Business Analyst</t>
        </is>
      </c>
      <c r="DI469" s="74" t="inlineStr">
        <is>
          <t>Business Analysis</t>
        </is>
      </c>
      <c r="DJ469" s="74" t="inlineStr">
        <is>
          <t>Business / Functional Analysis</t>
        </is>
      </c>
      <c r="DK469" s="74" t="inlineStr">
        <is>
          <t>Business Analyst</t>
        </is>
      </c>
      <c r="DL469" s="74" t="inlineStr">
        <is>
          <t>L3 – Professional / Associate</t>
        </is>
      </c>
      <c r="DM469" s="74" t="inlineStr">
        <is>
          <t>B.E</t>
        </is>
      </c>
      <c r="DN469" s="74" t="inlineStr">
        <is>
          <t>Jailesh Bhadra</t>
        </is>
      </c>
      <c r="DO469" s="74" t="inlineStr">
        <is>
          <t>N-3</t>
        </is>
      </c>
      <c r="DP469" s="74" t="inlineStr">
        <is>
          <t>Individual Contributor</t>
        </is>
      </c>
      <c r="DQ469" s="74" t="inlineStr">
        <is>
          <t>2 years, 0 months, 0 days</t>
        </is>
      </c>
      <c r="DR469" s="74" t="inlineStr">
        <is>
          <t>4 years, 11 months, 15 days</t>
        </is>
      </c>
      <c r="DS469" s="74" t="inlineStr">
        <is>
          <t>6 years, 11 months, 15 days</t>
        </is>
      </c>
      <c r="DT469" s="74" t="n"/>
      <c r="DU469" s="74" t="inlineStr">
        <is>
          <t>Suptech</t>
        </is>
      </c>
      <c r="DV469" s="74" t="inlineStr">
        <is>
          <t>iFile</t>
        </is>
      </c>
      <c r="DW469" s="74" t="inlineStr">
        <is>
          <t>Technology</t>
        </is>
      </c>
      <c r="DX469" s="74" t="inlineStr">
        <is>
          <t>Business Analysis</t>
        </is>
      </c>
      <c r="DY469" s="74" t="inlineStr">
        <is>
          <t>No</t>
        </is>
      </c>
      <c r="DZ469" s="74" t="inlineStr">
        <is>
          <t>Product/Project</t>
        </is>
      </c>
      <c r="EA469" s="74" t="inlineStr">
        <is>
          <t>Business Analysis</t>
        </is>
      </c>
      <c r="EB469" s="74" t="inlineStr">
        <is>
          <t>Technical · BA, PM and QA</t>
        </is>
      </c>
      <c r="EC469" s="74" t="inlineStr">
        <is>
          <t>Remote - Mumbai</t>
        </is>
      </c>
      <c r="ED469" s="74"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EE469" s="74"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EF469" s="74" t="inlineStr">
        <is>
          <t>Q1: Deliver &gt;=95% of assigned BRDs/FSDs approved with &lt;=1 revision cycle
Q1: Ensure &gt;=90% on-time delivery of BA deliverables
Q1: Achieve &gt;=4.2/5 stakeholder satisfaction on requirement clarity
Q1: Own at least 1 complex requirement area end-to-end</t>
        </is>
      </c>
      <c r="EG469" s="74" t="n">
        <v>3</v>
      </c>
      <c r="EH469" s="74" t="inlineStr">
        <is>
          <t>Pending – to be scheduled</t>
        </is>
      </c>
      <c r="EI469" s="74" t="inlineStr">
        <is>
          <t>Business Analyst</t>
        </is>
      </c>
      <c r="EJ469" s="74" t="inlineStr">
        <is>
          <t>No – designation matches current scope.</t>
        </is>
      </c>
      <c r="EK469" s="74" t="n">
        <v>1</v>
      </c>
      <c r="EL469" s="74" t="inlineStr">
        <is>
          <t>Low</t>
        </is>
      </c>
      <c r="EM469" s="74" t="inlineStr">
        <is>
          <t>Reliable Specialist</t>
        </is>
      </c>
      <c r="EN469" s="74" t="inlineStr">
        <is>
          <t>N</t>
        </is>
      </c>
      <c r="EO469" s="74" t="inlineStr">
        <is>
          <t>N</t>
        </is>
      </c>
      <c r="EP469" s="74" t="inlineStr">
        <is>
          <t>N</t>
        </is>
      </c>
      <c r="EQ469" s="74" t="inlineStr">
        <is>
          <t>No successor formally identified</t>
        </is>
      </c>
      <c r="ER469" s="74" t="inlineStr">
        <is>
          <t>Requirement engineering &amp; BRD writing; Agile/Scrum; domain · RegTech/XBRL knowledge; stakeholder management; Product knowledge</t>
        </is>
      </c>
      <c r="ES469" s="74" t="inlineStr">
        <is>
          <t>-</t>
        </is>
      </c>
      <c r="ET469" s="74" t="inlineStr">
        <is>
          <t>Just resumed after the maternity leave.</t>
        </is>
      </c>
      <c r="EU469" s="74" t="n"/>
      <c r="EV469" s="130" t="n"/>
      <c r="EW469" s="131" t="n"/>
      <c r="EX469" s="131" t="n"/>
      <c r="EY469" s="131" t="n"/>
      <c r="EZ469" s="131" t="n"/>
      <c r="FA469" s="131" t="n"/>
      <c r="FB469" s="131" t="n"/>
      <c r="FC469" s="131" t="n"/>
    </row>
    <row r="470" ht="250" customHeight="1">
      <c r="A470" s="109" t="inlineStr">
        <is>
          <t>Mapped</t>
        </is>
      </c>
      <c r="B470" s="109" t="inlineStr">
        <is>
          <t>iFile</t>
        </is>
      </c>
      <c r="C470" s="110" t="inlineStr">
        <is>
          <t>IRIS0553</t>
        </is>
      </c>
      <c r="D470" s="110" t="inlineStr">
        <is>
          <t>Chetan Galande</t>
        </is>
      </c>
      <c r="E470" s="110" t="inlineStr">
        <is>
          <t>Technology</t>
        </is>
      </c>
      <c r="F470" s="162" t="inlineStr">
        <is>
          <t>Business Analyst</t>
        </is>
      </c>
      <c r="G470" s="162" t="inlineStr">
        <is>
          <t>Business Analysis Specialist</t>
        </is>
      </c>
      <c r="H470" s="162" t="inlineStr">
        <is>
          <t>L3 – Professional / Associate</t>
        </is>
      </c>
      <c r="I470" s="162" t="inlineStr">
        <is>
          <t>A3</t>
        </is>
      </c>
      <c r="J470" s="166" t="inlineStr">
        <is>
          <t>▲ Up</t>
        </is>
      </c>
      <c r="K470" s="110" t="inlineStr">
        <is>
          <t>Business Analysis</t>
        </is>
      </c>
      <c r="L470" s="110" t="inlineStr">
        <is>
          <t>Business Analysis</t>
        </is>
      </c>
      <c r="M470" s="110" t="n"/>
      <c r="N470" s="110" t="n">
        <v>20</v>
      </c>
      <c r="O470" s="109" t="inlineStr">
        <is>
          <t>P2</t>
        </is>
      </c>
      <c r="P470" s="110" t="inlineStr">
        <is>
          <t>Developing</t>
        </is>
      </c>
      <c r="Q470" s="110" t="inlineStr">
        <is>
          <t>3 Apply</t>
        </is>
      </c>
      <c r="R470" s="110" t="inlineStr">
        <is>
          <t>2–4 yrs</t>
        </is>
      </c>
      <c r="S470" s="110" t="inlineStr">
        <is>
          <t>3–5 · 2–5</t>
        </is>
      </c>
      <c r="T470" s="110" t="inlineStr">
        <is>
          <t>Senior Business Analyst</t>
        </is>
      </c>
      <c r="U470" s="110" t="inlineStr">
        <is>
          <t>Regnology — regulatory reporting: Junior BA · Reg Reporting · Big Four consulting: Consultant · IRIS Vs Market Benchmark — IIBA certification pathway: ECBA · Infosys / Accenture: JL3A · L10 Senior Analyst</t>
        </is>
      </c>
      <c r="V470" s="110" t="inlineStr">
        <is>
          <t>IIBA BABOK v3; certifications ECBA · entry → CCBA → CBAP · senior</t>
        </is>
      </c>
      <c r="W470" s="110" t="inlineStr">
        <is>
          <t>Core 2 · Future 2 · Functional 3 · Leadership not scored</t>
        </is>
      </c>
      <c r="X470" s="73" t="n">
        <v>73</v>
      </c>
      <c r="Y470" s="74" t="inlineStr">
        <is>
          <t>IRIS0553</t>
        </is>
      </c>
      <c r="Z470" s="74" t="inlineStr">
        <is>
          <t>Employee</t>
        </is>
      </c>
      <c r="AA470" s="74" t="inlineStr">
        <is>
          <t>Active</t>
        </is>
      </c>
      <c r="AB470" s="74" t="inlineStr">
        <is>
          <t>Chetan Galande</t>
        </is>
      </c>
      <c r="AC470" s="164" t="n">
        <v>40603</v>
      </c>
      <c r="AD470" s="74" t="inlineStr">
        <is>
          <t>Business Analyst</t>
        </is>
      </c>
      <c r="AE470" s="74" t="inlineStr">
        <is>
          <t>MBA</t>
        </is>
      </c>
      <c r="AF470" s="74" t="inlineStr">
        <is>
          <t>Saurabh Kadam</t>
        </is>
      </c>
      <c r="AG470" s="74" t="inlineStr">
        <is>
          <t>N-4</t>
        </is>
      </c>
      <c r="AH470" s="74" t="inlineStr">
        <is>
          <t>Individual Contributor</t>
        </is>
      </c>
      <c r="AI470" s="74" t="inlineStr">
        <is>
          <t>0 years, 0 months, 0 days</t>
        </is>
      </c>
      <c r="AJ470" s="74" t="inlineStr">
        <is>
          <t>15 years, 5 months, 24 days</t>
        </is>
      </c>
      <c r="AK470" s="74" t="inlineStr">
        <is>
          <t>Suptech</t>
        </is>
      </c>
      <c r="AL470" s="74" t="inlineStr">
        <is>
          <t>iFile</t>
        </is>
      </c>
      <c r="AM470" s="74" t="inlineStr">
        <is>
          <t>Technology</t>
        </is>
      </c>
      <c r="AN470" s="74" t="inlineStr">
        <is>
          <t>Business Analysis</t>
        </is>
      </c>
      <c r="AO470" s="74" t="inlineStr">
        <is>
          <t>No</t>
        </is>
      </c>
      <c r="AP470" s="74" t="inlineStr">
        <is>
          <t>Product/Project</t>
        </is>
      </c>
      <c r="AQ470" s="74" t="inlineStr">
        <is>
          <t>Business Analysis</t>
        </is>
      </c>
      <c r="AR470" s="74" t="inlineStr">
        <is>
          <t>Technical · BA, PM and QA</t>
        </is>
      </c>
      <c r="AS470" s="74" t="n">
        <v>20</v>
      </c>
      <c r="AT470" s="74" t="inlineStr">
        <is>
          <t>Covered</t>
        </is>
      </c>
      <c r="AU470" s="74" t="n"/>
      <c r="AV470" s="74" t="n"/>
      <c r="AW470" s="74" t="n"/>
      <c r="AX470" s="74" t="n"/>
      <c r="AY470" s="74" t="n"/>
      <c r="AZ470" s="74" t="n"/>
      <c r="BA470" s="74" t="n"/>
      <c r="BB470" s="74" t="n"/>
      <c r="BC470" s="74" t="n"/>
      <c r="BD470" s="74" t="n"/>
      <c r="BE470" s="74" t="n"/>
      <c r="BF470" s="74" t="n"/>
      <c r="BG470" s="74" t="n"/>
      <c r="BH470" s="74" t="n"/>
      <c r="BI470" s="74" t="n"/>
      <c r="BJ470" s="74" t="n"/>
      <c r="BK470" s="74" t="n"/>
      <c r="BL470" s="74" t="n"/>
      <c r="BM470" s="74" t="n"/>
      <c r="BN470" s="74" t="n"/>
      <c r="BO470" s="74" t="n"/>
      <c r="BP470" s="74" t="n"/>
      <c r="BQ470" s="74" t="n"/>
      <c r="BR470" s="74" t="n"/>
      <c r="BS470" s="74" t="n"/>
      <c r="BT470" s="74" t="n"/>
      <c r="BU470" s="74" t="n"/>
      <c r="BV470" s="74" t="n"/>
      <c r="BW470" s="74" t="n"/>
      <c r="BX470" s="74" t="n"/>
      <c r="BY470" s="74" t="n"/>
      <c r="BZ470" s="74" t="n"/>
      <c r="CA470" s="74" t="n"/>
      <c r="CB470" s="74" t="n"/>
      <c r="CC470" s="74" t="n"/>
      <c r="CD470" s="74" t="n"/>
      <c r="CE470" s="74" t="n"/>
      <c r="CF470" s="74" t="n"/>
      <c r="CG470" s="74" t="n"/>
      <c r="CH470" s="74" t="n"/>
      <c r="CI470" s="74" t="n"/>
      <c r="CJ470" s="74" t="n"/>
      <c r="CK470" s="74" t="n"/>
      <c r="CL470" s="74" t="n"/>
      <c r="CM470" s="74" t="n"/>
      <c r="CN470" s="74" t="n"/>
      <c r="CO470" s="74" t="n"/>
      <c r="CP470" s="74" t="n"/>
      <c r="CQ470" s="74" t="n"/>
      <c r="CR470" s="74" t="n"/>
      <c r="CS470" s="74" t="n"/>
      <c r="CT470" s="74" t="n"/>
      <c r="CU470" s="74" t="n"/>
      <c r="CV470" s="74" t="n"/>
      <c r="CW470" s="74" t="n"/>
      <c r="CX470" s="74" t="n"/>
      <c r="CY470" s="74" t="n"/>
      <c r="CZ470" s="74" t="n"/>
      <c r="DA470" s="74" t="n"/>
      <c r="DB470" s="74" t="n"/>
      <c r="DC470" s="74" t="inlineStr">
        <is>
          <t>IRIS0553</t>
        </is>
      </c>
      <c r="DD470" s="74" t="inlineStr">
        <is>
          <t>Employee</t>
        </is>
      </c>
      <c r="DE470" s="74" t="inlineStr">
        <is>
          <t>Active</t>
        </is>
      </c>
      <c r="DF470" s="74" t="inlineStr">
        <is>
          <t>Chetan Galande</t>
        </is>
      </c>
      <c r="DG470" s="164" t="n">
        <v>40603</v>
      </c>
      <c r="DH470" s="74" t="inlineStr">
        <is>
          <t>Business Analyst</t>
        </is>
      </c>
      <c r="DI470" s="74" t="inlineStr">
        <is>
          <t>Business Analysis</t>
        </is>
      </c>
      <c r="DJ470" s="74" t="inlineStr">
        <is>
          <t>Business / Functional Analysis</t>
        </is>
      </c>
      <c r="DK470" s="74" t="inlineStr">
        <is>
          <t>Business Analyst</t>
        </is>
      </c>
      <c r="DL470" s="74" t="inlineStr">
        <is>
          <t>L3 – Professional / Associate</t>
        </is>
      </c>
      <c r="DM470" s="74" t="inlineStr">
        <is>
          <t>MBA</t>
        </is>
      </c>
      <c r="DN470" s="74" t="inlineStr">
        <is>
          <t>Saurabh Kadam</t>
        </is>
      </c>
      <c r="DO470" s="74" t="inlineStr">
        <is>
          <t>N-3</t>
        </is>
      </c>
      <c r="DP470" s="74" t="inlineStr">
        <is>
          <t>Individual Contributor</t>
        </is>
      </c>
      <c r="DQ470" s="74" t="inlineStr">
        <is>
          <t>0 years, 0 months, 0 days</t>
        </is>
      </c>
      <c r="DR470" s="74" t="inlineStr">
        <is>
          <t>15 years, 3 months, 19 days</t>
        </is>
      </c>
      <c r="DS470" s="74" t="inlineStr">
        <is>
          <t>15 years, 3 months, 19 days</t>
        </is>
      </c>
      <c r="DT470" s="74" t="n"/>
      <c r="DU470" s="74" t="inlineStr">
        <is>
          <t>Suptech</t>
        </is>
      </c>
      <c r="DV470" s="74" t="inlineStr">
        <is>
          <t>iFile</t>
        </is>
      </c>
      <c r="DW470" s="74" t="inlineStr">
        <is>
          <t>Technology</t>
        </is>
      </c>
      <c r="DX470" s="74" t="inlineStr">
        <is>
          <t>Business Analysis</t>
        </is>
      </c>
      <c r="DY470" s="74" t="inlineStr">
        <is>
          <t>No</t>
        </is>
      </c>
      <c r="DZ470" s="74" t="inlineStr">
        <is>
          <t>Product/Project</t>
        </is>
      </c>
      <c r="EA470" s="74" t="inlineStr">
        <is>
          <t>Business Analysis</t>
        </is>
      </c>
      <c r="EB470" s="74" t="inlineStr">
        <is>
          <t>Technical · BA, PM and QA</t>
        </is>
      </c>
      <c r="EC470" s="74" t="inlineStr">
        <is>
          <t>Hybrid</t>
        </is>
      </c>
      <c r="ED470" s="74" t="n"/>
      <c r="EE470" s="74"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EF470"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470" s="74" t="n">
        <v>4</v>
      </c>
      <c r="EH470" s="74" t="inlineStr">
        <is>
          <t>31/10/2025</t>
        </is>
      </c>
      <c r="EI470" s="74" t="inlineStr">
        <is>
          <t>Senior Business Analyst · review – experience supports senior band</t>
        </is>
      </c>
      <c r="EJ470" s="74" t="inlineStr">
        <is>
          <t>No</t>
        </is>
      </c>
      <c r="EK470" s="74" t="n">
        <v>4</v>
      </c>
      <c r="EL470" s="74" t="inlineStr">
        <is>
          <t>High</t>
        </is>
      </c>
      <c r="EM470" s="74" t="inlineStr">
        <is>
          <t>Trusted Professional</t>
        </is>
      </c>
      <c r="EN470" s="74" t="inlineStr">
        <is>
          <t>No</t>
        </is>
      </c>
      <c r="EO470" s="74" t="inlineStr">
        <is>
          <t>No</t>
        </is>
      </c>
      <c r="EP470" s="74" t="inlineStr">
        <is>
          <t>No</t>
        </is>
      </c>
      <c r="EQ470" s="74" t="inlineStr">
        <is>
          <t>Darshit Vora</t>
        </is>
      </c>
      <c r="ER470" s="74" t="inlineStr">
        <is>
          <t>Requirement engineering &amp; BRD writing; Agile/Scrum; domain · RegTech/XBRL knowledge; stakeholder management</t>
        </is>
      </c>
      <c r="ES470" s="74" t="inlineStr">
        <is>
          <t>Transition to leadership: people management &amp; delegation, mentoring/coaching, project ownership &amp; stakeholder management, prioritisation under ambiguity, presentation &amp; influence skills</t>
        </is>
      </c>
      <c r="ET470" s="74" t="n"/>
      <c r="EU470" s="74" t="n"/>
      <c r="EV470" s="130" t="n"/>
      <c r="EW470" s="131" t="n"/>
      <c r="EX470" s="131" t="n"/>
      <c r="EY470" s="131" t="n"/>
      <c r="EZ470" s="131" t="n"/>
      <c r="FA470" s="131" t="n"/>
      <c r="FB470" s="131" t="n"/>
      <c r="FC470" s="131" t="n"/>
    </row>
    <row r="471" ht="250" customHeight="1">
      <c r="A471" s="109" t="inlineStr">
        <is>
          <t>Mapped</t>
        </is>
      </c>
      <c r="B471" s="109" t="inlineStr">
        <is>
          <t>iFile</t>
        </is>
      </c>
      <c r="C471" s="110" t="inlineStr">
        <is>
          <t>IRIS2378</t>
        </is>
      </c>
      <c r="D471" s="110" t="inlineStr">
        <is>
          <t>Darshit Vora</t>
        </is>
      </c>
      <c r="E471" s="110" t="inlineStr">
        <is>
          <t>Technology</t>
        </is>
      </c>
      <c r="F471" s="162" t="inlineStr">
        <is>
          <t>Business Analyst</t>
        </is>
      </c>
      <c r="G471" s="162" t="inlineStr">
        <is>
          <t>Senior Business Analyst</t>
        </is>
      </c>
      <c r="H471" s="162" t="inlineStr">
        <is>
          <t>L3 – Professional / Associate</t>
        </is>
      </c>
      <c r="I471" s="162" t="inlineStr">
        <is>
          <t>A3</t>
        </is>
      </c>
      <c r="J471" s="166" t="inlineStr">
        <is>
          <t>▲ Up</t>
        </is>
      </c>
      <c r="K471" s="110" t="inlineStr">
        <is>
          <t>Business Analysis</t>
        </is>
      </c>
      <c r="L471" s="110" t="inlineStr">
        <is>
          <t>Business Analysis</t>
        </is>
      </c>
      <c r="M471" s="110" t="n"/>
      <c r="N471" s="110" t="n">
        <v>20</v>
      </c>
      <c r="O471" s="109" t="inlineStr">
        <is>
          <t>P2</t>
        </is>
      </c>
      <c r="P471" s="110" t="inlineStr">
        <is>
          <t>Developing</t>
        </is>
      </c>
      <c r="Q471" s="110" t="inlineStr">
        <is>
          <t>3 Apply</t>
        </is>
      </c>
      <c r="R471" s="110" t="inlineStr">
        <is>
          <t>2–4 yrs</t>
        </is>
      </c>
      <c r="S471" s="110" t="inlineStr">
        <is>
          <t>3–5 · 2–5</t>
        </is>
      </c>
      <c r="T471" s="110" t="inlineStr">
        <is>
          <t>Business Analyst</t>
        </is>
      </c>
      <c r="U471" s="110" t="inlineStr">
        <is>
          <t>Regnology — regulatory reporting: Junior BA · Reg Reporting · Big Four consulting: Consultant · IRIS Vs Market Benchmark — IIBA certification pathway: ECBA · Infosys / Accenture: JL3A · L10 Senior Analyst</t>
        </is>
      </c>
      <c r="V471" s="110" t="inlineStr">
        <is>
          <t>IIBA BABOK v3; certifications ECBA · entry → CCBA → CBAP · senior</t>
        </is>
      </c>
      <c r="W471" s="110" t="inlineStr">
        <is>
          <t>Core 2 · Future 2 · Functional 3 · Leadership not scored</t>
        </is>
      </c>
      <c r="X471" s="73" t="n">
        <v>372</v>
      </c>
      <c r="Y471" s="74" t="inlineStr">
        <is>
          <t>IRIS2378</t>
        </is>
      </c>
      <c r="Z471" s="74" t="inlineStr">
        <is>
          <t>Employee</t>
        </is>
      </c>
      <c r="AA471" s="74" t="inlineStr">
        <is>
          <t>Active</t>
        </is>
      </c>
      <c r="AB471" s="74" t="inlineStr">
        <is>
          <t>Darshit Vora</t>
        </is>
      </c>
      <c r="AC471" s="164" t="n">
        <v>45810</v>
      </c>
      <c r="AD471" s="74" t="inlineStr">
        <is>
          <t>Business Analyst</t>
        </is>
      </c>
      <c r="AE471" s="74" t="inlineStr">
        <is>
          <t>Post Graduate Program in Management</t>
        </is>
      </c>
      <c r="AF471" s="74" t="inlineStr">
        <is>
          <t>Saurabh Kadam</t>
        </is>
      </c>
      <c r="AG471" s="74" t="inlineStr">
        <is>
          <t>N-4</t>
        </is>
      </c>
      <c r="AH471" s="74" t="inlineStr">
        <is>
          <t>Individual Contributor</t>
        </is>
      </c>
      <c r="AI471" s="74" t="inlineStr">
        <is>
          <t>7 years, 11 months, 0 days</t>
        </is>
      </c>
      <c r="AJ471" s="74" t="inlineStr">
        <is>
          <t>1 years, 2 months, 23 days</t>
        </is>
      </c>
      <c r="AK471" s="74" t="inlineStr">
        <is>
          <t>Suptech</t>
        </is>
      </c>
      <c r="AL471" s="74" t="inlineStr">
        <is>
          <t>iFile</t>
        </is>
      </c>
      <c r="AM471" s="74" t="inlineStr">
        <is>
          <t>Technology</t>
        </is>
      </c>
      <c r="AN471" s="74" t="inlineStr">
        <is>
          <t>Business Analysis</t>
        </is>
      </c>
      <c r="AO471" s="74" t="inlineStr">
        <is>
          <t>No</t>
        </is>
      </c>
      <c r="AP471" s="74" t="inlineStr">
        <is>
          <t>Product/Project</t>
        </is>
      </c>
      <c r="AQ471" s="74" t="inlineStr">
        <is>
          <t>Business Analysis</t>
        </is>
      </c>
      <c r="AR471" s="74" t="inlineStr">
        <is>
          <t>Technical · BA, PM and QA</t>
        </is>
      </c>
      <c r="AS471" s="74" t="n">
        <v>20</v>
      </c>
      <c r="AT471" s="74" t="inlineStr">
        <is>
          <t>Covered</t>
        </is>
      </c>
      <c r="AU471" s="74" t="n"/>
      <c r="AV471" s="74" t="n"/>
      <c r="AW471" s="74" t="n"/>
      <c r="AX471" s="74" t="n"/>
      <c r="AY471" s="74" t="n"/>
      <c r="AZ471" s="74" t="n"/>
      <c r="BA471" s="74" t="n"/>
      <c r="BB471" s="74" t="n"/>
      <c r="BC471" s="74" t="n"/>
      <c r="BD471" s="74" t="n"/>
      <c r="BE471" s="74" t="n"/>
      <c r="BF471" s="74" t="n"/>
      <c r="BG471" s="74" t="n"/>
      <c r="BH471" s="74" t="n"/>
      <c r="BI471" s="74" t="n"/>
      <c r="BJ471" s="74" t="n"/>
      <c r="BK471" s="74" t="n"/>
      <c r="BL471" s="74" t="n"/>
      <c r="BM471" s="74" t="n"/>
      <c r="BN471" s="74" t="n"/>
      <c r="BO471" s="74" t="n"/>
      <c r="BP471" s="74" t="n"/>
      <c r="BQ471" s="74" t="n"/>
      <c r="BR471" s="74" t="n"/>
      <c r="BS471" s="74" t="n"/>
      <c r="BT471" s="74" t="n"/>
      <c r="BU471" s="74" t="n"/>
      <c r="BV471" s="74" t="n"/>
      <c r="BW471" s="74" t="n"/>
      <c r="BX471" s="74" t="n"/>
      <c r="BY471" s="74" t="n"/>
      <c r="BZ471" s="74" t="n"/>
      <c r="CA471" s="74" t="n"/>
      <c r="CB471" s="74" t="n"/>
      <c r="CC471" s="74" t="n"/>
      <c r="CD471" s="74" t="n"/>
      <c r="CE471" s="74" t="n"/>
      <c r="CF471" s="74" t="n"/>
      <c r="CG471" s="74" t="n"/>
      <c r="CH471" s="74" t="n"/>
      <c r="CI471" s="74" t="n"/>
      <c r="CJ471" s="74" t="n"/>
      <c r="CK471" s="74" t="n"/>
      <c r="CL471" s="74" t="n"/>
      <c r="CM471" s="74" t="n"/>
      <c r="CN471" s="74" t="n"/>
      <c r="CO471" s="74" t="n"/>
      <c r="CP471" s="74" t="n"/>
      <c r="CQ471" s="74" t="n"/>
      <c r="CR471" s="74" t="n"/>
      <c r="CS471" s="74" t="n"/>
      <c r="CT471" s="74" t="n"/>
      <c r="CU471" s="74" t="n"/>
      <c r="CV471" s="74" t="n"/>
      <c r="CW471" s="74" t="n"/>
      <c r="CX471" s="74" t="n"/>
      <c r="CY471" s="74" t="n"/>
      <c r="CZ471" s="74" t="n"/>
      <c r="DA471" s="74" t="n"/>
      <c r="DB471" s="74" t="n"/>
      <c r="DC471" s="74" t="inlineStr">
        <is>
          <t>IRIS2378</t>
        </is>
      </c>
      <c r="DD471" s="74" t="inlineStr">
        <is>
          <t>Employee</t>
        </is>
      </c>
      <c r="DE471" s="74" t="inlineStr">
        <is>
          <t>Active</t>
        </is>
      </c>
      <c r="DF471" s="74" t="inlineStr">
        <is>
          <t>Darshit Vora</t>
        </is>
      </c>
      <c r="DG471" s="164" t="n">
        <v>45810</v>
      </c>
      <c r="DH471" s="74" t="inlineStr">
        <is>
          <t>Business Analyst</t>
        </is>
      </c>
      <c r="DI471" s="74" t="inlineStr">
        <is>
          <t>Business Analysis</t>
        </is>
      </c>
      <c r="DJ471" s="74" t="inlineStr">
        <is>
          <t>Business / Functional Analysis</t>
        </is>
      </c>
      <c r="DK471" s="74" t="inlineStr">
        <is>
          <t>Business Analyst</t>
        </is>
      </c>
      <c r="DL471" s="74" t="inlineStr">
        <is>
          <t>L3 – Professional / Associate</t>
        </is>
      </c>
      <c r="DM471" s="74" t="inlineStr">
        <is>
          <t>Post Graduate Program in Management</t>
        </is>
      </c>
      <c r="DN471" s="74" t="inlineStr">
        <is>
          <t>Saurabh Kadam</t>
        </is>
      </c>
      <c r="DO471" s="74" t="inlineStr">
        <is>
          <t>N-3</t>
        </is>
      </c>
      <c r="DP471" s="74" t="inlineStr">
        <is>
          <t>Individual Contributor</t>
        </is>
      </c>
      <c r="DQ471" s="74" t="inlineStr">
        <is>
          <t>7 years, 11 months, 0 days</t>
        </is>
      </c>
      <c r="DR471" s="74" t="inlineStr">
        <is>
          <t>1 years, 0 months, 18 days</t>
        </is>
      </c>
      <c r="DS471" s="74" t="inlineStr">
        <is>
          <t>8 years, 11 months, 18 days</t>
        </is>
      </c>
      <c r="DT471" s="74" t="n"/>
      <c r="DU471" s="74" t="inlineStr">
        <is>
          <t>Suptech</t>
        </is>
      </c>
      <c r="DV471" s="74" t="inlineStr">
        <is>
          <t>iFile</t>
        </is>
      </c>
      <c r="DW471" s="74" t="inlineStr">
        <is>
          <t>Technology</t>
        </is>
      </c>
      <c r="DX471" s="74" t="inlineStr">
        <is>
          <t>Business Analysis</t>
        </is>
      </c>
      <c r="DY471" s="74" t="inlineStr">
        <is>
          <t>No</t>
        </is>
      </c>
      <c r="DZ471" s="74" t="inlineStr">
        <is>
          <t>Product/Project</t>
        </is>
      </c>
      <c r="EA471" s="74" t="inlineStr">
        <is>
          <t>Business Analysis</t>
        </is>
      </c>
      <c r="EB471" s="74" t="inlineStr">
        <is>
          <t>Technical · BA, PM and QA</t>
        </is>
      </c>
      <c r="EC471" s="74" t="inlineStr">
        <is>
          <t>Hybrid</t>
        </is>
      </c>
      <c r="ED471" s="74" t="n"/>
      <c r="EE471" s="74"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EF471"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471" s="74" t="n">
        <v>4</v>
      </c>
      <c r="EH471" s="74" t="inlineStr">
        <is>
          <t>31/10/2025</t>
        </is>
      </c>
      <c r="EI471" s="74" t="inlineStr">
        <is>
          <t>Senior Business Analyst · review – experience supports senior band</t>
        </is>
      </c>
      <c r="EJ471" s="74" t="inlineStr">
        <is>
          <t>No</t>
        </is>
      </c>
      <c r="EK471" s="74" t="n">
        <v>4</v>
      </c>
      <c r="EL471" s="74" t="inlineStr">
        <is>
          <t>High</t>
        </is>
      </c>
      <c r="EM471" s="74" t="inlineStr">
        <is>
          <t>High Impact / Growth Talent</t>
        </is>
      </c>
      <c r="EN471" s="74" t="inlineStr">
        <is>
          <t>No</t>
        </is>
      </c>
      <c r="EO471" s="74" t="inlineStr">
        <is>
          <t>No</t>
        </is>
      </c>
      <c r="EP471" s="74" t="inlineStr">
        <is>
          <t>No</t>
        </is>
      </c>
      <c r="EQ471" s="74" t="inlineStr">
        <is>
          <t>Chetan Galande</t>
        </is>
      </c>
      <c r="ER471" s="74" t="inlineStr">
        <is>
          <t>Requirement engineering &amp; BRD writing; Agile/Scrum; domain · RegTech/XBRL knowledge; stakeholder management</t>
        </is>
      </c>
      <c r="ES471" s="74" t="inlineStr">
        <is>
          <t>Transition to leadership: people management &amp; delegation, mentoring/coaching, project ownership &amp; stakeholder management, prioritisation under ambiguity, presentation &amp; influence skills</t>
        </is>
      </c>
      <c r="ET471" s="74" t="n"/>
      <c r="EU471" s="74" t="n"/>
      <c r="EV471" s="130" t="n"/>
      <c r="EW471" s="131" t="n"/>
      <c r="EX471" s="131" t="n"/>
      <c r="EY471" s="131" t="n"/>
      <c r="EZ471" s="131" t="n"/>
      <c r="FA471" s="131" t="n"/>
      <c r="FB471" s="131" t="n"/>
      <c r="FC471" s="131" t="n"/>
    </row>
    <row r="472" ht="250" customHeight="1">
      <c r="A472" s="109" t="inlineStr">
        <is>
          <t>Mapped</t>
        </is>
      </c>
      <c r="B472" s="109" t="inlineStr">
        <is>
          <t>iFile</t>
        </is>
      </c>
      <c r="C472" s="110" t="inlineStr">
        <is>
          <t>IRIS2506</t>
        </is>
      </c>
      <c r="D472" s="110" t="inlineStr">
        <is>
          <t>Neha Singh</t>
        </is>
      </c>
      <c r="E472" s="110" t="inlineStr">
        <is>
          <t>Technology</t>
        </is>
      </c>
      <c r="F472" s="162" t="inlineStr">
        <is>
          <t>Business Analyst</t>
        </is>
      </c>
      <c r="G472" s="162" t="inlineStr">
        <is>
          <t>Senior Business Analyst</t>
        </is>
      </c>
      <c r="H472" s="162" t="inlineStr">
        <is>
          <t>L3 – Professional / Associate</t>
        </is>
      </c>
      <c r="I472" s="162" t="inlineStr">
        <is>
          <t>A3</t>
        </is>
      </c>
      <c r="J472" s="166" t="inlineStr">
        <is>
          <t>▲ Up</t>
        </is>
      </c>
      <c r="K472" s="110" t="inlineStr">
        <is>
          <t>Business Analysis</t>
        </is>
      </c>
      <c r="L472" s="110" t="inlineStr">
        <is>
          <t>Business Analysis</t>
        </is>
      </c>
      <c r="M472" s="110" t="n"/>
      <c r="N472" s="110" t="n">
        <v>20</v>
      </c>
      <c r="O472" s="109" t="inlineStr">
        <is>
          <t>P2</t>
        </is>
      </c>
      <c r="P472" s="110" t="inlineStr">
        <is>
          <t>Developing</t>
        </is>
      </c>
      <c r="Q472" s="110" t="inlineStr">
        <is>
          <t>3 Apply</t>
        </is>
      </c>
      <c r="R472" s="110" t="inlineStr">
        <is>
          <t>2–4 yrs</t>
        </is>
      </c>
      <c r="S472" s="110" t="inlineStr">
        <is>
          <t>3–5 · 2–5</t>
        </is>
      </c>
      <c r="T472" s="110" t="inlineStr">
        <is>
          <t>Business Analyst</t>
        </is>
      </c>
      <c r="U472" s="110" t="inlineStr">
        <is>
          <t>Regnology — regulatory reporting: Junior BA · Reg Reporting · Big Four consulting: Consultant · IRIS Vs Market Benchmark — IIBA certification pathway: ECBA · Infosys / Accenture: JL3A · L10 Senior Analyst</t>
        </is>
      </c>
      <c r="V472" s="110" t="inlineStr">
        <is>
          <t>IIBA BABOK v3; certifications ECBA · entry → CCBA → CBAP · senior</t>
        </is>
      </c>
      <c r="W472" s="110" t="inlineStr">
        <is>
          <t>Core 2 · Future 2 · Functional 3 · Leadership not scored</t>
        </is>
      </c>
      <c r="X472" s="73" t="n">
        <v>476</v>
      </c>
      <c r="Y472" s="74" t="inlineStr">
        <is>
          <t>IRIS2506</t>
        </is>
      </c>
      <c r="Z472" s="74" t="inlineStr">
        <is>
          <t>Employee</t>
        </is>
      </c>
      <c r="AA472" s="74" t="inlineStr">
        <is>
          <t>Active</t>
        </is>
      </c>
      <c r="AB472" s="74" t="inlineStr">
        <is>
          <t>Neha Singh</t>
        </is>
      </c>
      <c r="AC472" s="164" t="n">
        <v>46118</v>
      </c>
      <c r="AD472" s="74" t="inlineStr">
        <is>
          <t>Business Analyst</t>
        </is>
      </c>
      <c r="AE472" s="74" t="inlineStr">
        <is>
          <t>MBA</t>
        </is>
      </c>
      <c r="AF472" s="74" t="inlineStr">
        <is>
          <t>Jailesh Bhadra</t>
        </is>
      </c>
      <c r="AG472" s="74" t="inlineStr">
        <is>
          <t>N-4</t>
        </is>
      </c>
      <c r="AH472" s="74" t="inlineStr">
        <is>
          <t>Individual Contributor</t>
        </is>
      </c>
      <c r="AI472" s="74" t="inlineStr">
        <is>
          <t>3 years, 1 months, 0 days</t>
        </is>
      </c>
      <c r="AJ472" s="74" t="inlineStr">
        <is>
          <t>0 years, 4 months, 19 days</t>
        </is>
      </c>
      <c r="AK472" s="74" t="inlineStr">
        <is>
          <t>Suptech</t>
        </is>
      </c>
      <c r="AL472" s="74" t="inlineStr">
        <is>
          <t>iFile</t>
        </is>
      </c>
      <c r="AM472" s="74" t="inlineStr">
        <is>
          <t>Technology</t>
        </is>
      </c>
      <c r="AN472" s="74" t="inlineStr">
        <is>
          <t>Business Analysis</t>
        </is>
      </c>
      <c r="AO472" s="74" t="inlineStr">
        <is>
          <t>No</t>
        </is>
      </c>
      <c r="AP472" s="74" t="inlineStr">
        <is>
          <t>Product/Project</t>
        </is>
      </c>
      <c r="AQ472" s="74" t="inlineStr">
        <is>
          <t>Business Analysis</t>
        </is>
      </c>
      <c r="AR472" s="74" t="inlineStr">
        <is>
          <t>Technical · BA, PM and QA</t>
        </is>
      </c>
      <c r="AS472" s="74" t="n">
        <v>20</v>
      </c>
      <c r="AT472" s="74" t="inlineStr">
        <is>
          <t>Covered</t>
        </is>
      </c>
      <c r="AU472" s="74" t="n"/>
      <c r="AV472" s="74" t="n"/>
      <c r="AW472" s="74" t="n"/>
      <c r="AX472" s="74" t="n"/>
      <c r="AY472" s="74" t="n"/>
      <c r="AZ472" s="74" t="n"/>
      <c r="BA472" s="74" t="n"/>
      <c r="BB472" s="74" t="n"/>
      <c r="BC472" s="74" t="n"/>
      <c r="BD472" s="74" t="n"/>
      <c r="BE472" s="74" t="n"/>
      <c r="BF472" s="74" t="n"/>
      <c r="BG472" s="74" t="n"/>
      <c r="BH472" s="74" t="n"/>
      <c r="BI472" s="74" t="n"/>
      <c r="BJ472" s="74" t="n"/>
      <c r="BK472" s="74" t="n"/>
      <c r="BL472" s="74" t="n"/>
      <c r="BM472" s="74" t="n"/>
      <c r="BN472" s="74" t="n"/>
      <c r="BO472" s="74" t="n"/>
      <c r="BP472" s="74" t="n"/>
      <c r="BQ472" s="74" t="n"/>
      <c r="BR472" s="74" t="n"/>
      <c r="BS472" s="74" t="n"/>
      <c r="BT472" s="74" t="n"/>
      <c r="BU472" s="74" t="n"/>
      <c r="BV472" s="74" t="n"/>
      <c r="BW472" s="74" t="n"/>
      <c r="BX472" s="74" t="n"/>
      <c r="BY472" s="74" t="n"/>
      <c r="BZ472" s="74" t="n"/>
      <c r="CA472" s="74" t="n"/>
      <c r="CB472" s="74" t="n"/>
      <c r="CC472" s="74" t="n"/>
      <c r="CD472" s="74" t="n"/>
      <c r="CE472" s="74" t="n"/>
      <c r="CF472" s="74" t="n"/>
      <c r="CG472" s="74" t="n"/>
      <c r="CH472" s="74" t="n"/>
      <c r="CI472" s="74" t="n"/>
      <c r="CJ472" s="74" t="n"/>
      <c r="CK472" s="74" t="n"/>
      <c r="CL472" s="74" t="n"/>
      <c r="CM472" s="74" t="n"/>
      <c r="CN472" s="74" t="n"/>
      <c r="CO472" s="74" t="n"/>
      <c r="CP472" s="74" t="n"/>
      <c r="CQ472" s="74" t="n"/>
      <c r="CR472" s="74" t="n"/>
      <c r="CS472" s="74" t="n"/>
      <c r="CT472" s="74" t="n"/>
      <c r="CU472" s="74" t="n"/>
      <c r="CV472" s="74" t="n"/>
      <c r="CW472" s="74" t="n"/>
      <c r="CX472" s="74" t="n"/>
      <c r="CY472" s="74" t="n"/>
      <c r="CZ472" s="74" t="n"/>
      <c r="DA472" s="74" t="n"/>
      <c r="DB472" s="74" t="n"/>
      <c r="DC472" s="74" t="inlineStr">
        <is>
          <t>IRIS2506</t>
        </is>
      </c>
      <c r="DD472" s="74" t="inlineStr">
        <is>
          <t>Employee</t>
        </is>
      </c>
      <c r="DE472" s="74" t="inlineStr">
        <is>
          <t>Active</t>
        </is>
      </c>
      <c r="DF472" s="74" t="inlineStr">
        <is>
          <t>Neha Singh</t>
        </is>
      </c>
      <c r="DG472" s="164" t="n">
        <v>46118</v>
      </c>
      <c r="DH472" s="74" t="inlineStr">
        <is>
          <t>Business Analyst</t>
        </is>
      </c>
      <c r="DI472" s="74" t="inlineStr">
        <is>
          <t>Business Analysis</t>
        </is>
      </c>
      <c r="DJ472" s="74" t="inlineStr">
        <is>
          <t>Business / Functional Analysis</t>
        </is>
      </c>
      <c r="DK472" s="74" t="inlineStr">
        <is>
          <t>Business Analyst</t>
        </is>
      </c>
      <c r="DL472" s="74" t="inlineStr">
        <is>
          <t>L3 – Professional / Associate</t>
        </is>
      </c>
      <c r="DM472" s="74" t="inlineStr">
        <is>
          <t>MBA</t>
        </is>
      </c>
      <c r="DN472" s="74" t="inlineStr">
        <is>
          <t>Jailesh Bhadra</t>
        </is>
      </c>
      <c r="DO472" s="74" t="inlineStr">
        <is>
          <t>N-3</t>
        </is>
      </c>
      <c r="DP472" s="74" t="inlineStr">
        <is>
          <t>Individual Contributor</t>
        </is>
      </c>
      <c r="DQ472" s="74" t="inlineStr">
        <is>
          <t>3 years, 1 months, 0 days</t>
        </is>
      </c>
      <c r="DR472" s="74" t="inlineStr">
        <is>
          <t>0 years, 2 months, 14 days</t>
        </is>
      </c>
      <c r="DS472" s="74" t="inlineStr">
        <is>
          <t>3 years, 3 months, 14 days</t>
        </is>
      </c>
      <c r="DT472" s="74" t="n"/>
      <c r="DU472" s="74" t="inlineStr">
        <is>
          <t>Suptech</t>
        </is>
      </c>
      <c r="DV472" s="74" t="inlineStr">
        <is>
          <t>iFile</t>
        </is>
      </c>
      <c r="DW472" s="74" t="inlineStr">
        <is>
          <t>Technology</t>
        </is>
      </c>
      <c r="DX472" s="74" t="inlineStr">
        <is>
          <t>Business Analysis</t>
        </is>
      </c>
      <c r="DY472" s="74" t="inlineStr">
        <is>
          <t>No</t>
        </is>
      </c>
      <c r="DZ472" s="74" t="inlineStr">
        <is>
          <t>Product/Project</t>
        </is>
      </c>
      <c r="EA472" s="74" t="inlineStr">
        <is>
          <t>Business Analysis</t>
        </is>
      </c>
      <c r="EB472" s="74" t="inlineStr">
        <is>
          <t>Technical · BA, PM and QA</t>
        </is>
      </c>
      <c r="EC472" s="74" t="inlineStr">
        <is>
          <t>Work From Office - Turbhe</t>
        </is>
      </c>
      <c r="ED472" s="74"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EE472" s="74"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EF472" s="74"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EG472" s="74" t="n">
        <v>3</v>
      </c>
      <c r="EH472" s="74" t="inlineStr">
        <is>
          <t>Pending – to be scheduled</t>
        </is>
      </c>
      <c r="EI472" s="74" t="inlineStr">
        <is>
          <t>Business Analyst</t>
        </is>
      </c>
      <c r="EJ472" s="74" t="inlineStr">
        <is>
          <t>No – designation matches role; too early for a structural view.</t>
        </is>
      </c>
      <c r="EK472" s="74" t="n">
        <v>3</v>
      </c>
      <c r="EL472" s="74" t="inlineStr">
        <is>
          <t>Medium</t>
        </is>
      </c>
      <c r="EM472" s="74" t="inlineStr">
        <is>
          <t>Core Contributor</t>
        </is>
      </c>
      <c r="EN472" s="74" t="inlineStr">
        <is>
          <t>N</t>
        </is>
      </c>
      <c r="EO472" s="74" t="inlineStr">
        <is>
          <t>N</t>
        </is>
      </c>
      <c r="EP472" s="74" t="inlineStr">
        <is>
          <t>N</t>
        </is>
      </c>
      <c r="EQ472" s="74" t="inlineStr">
        <is>
          <t>-</t>
        </is>
      </c>
      <c r="ER472" s="74" t="inlineStr">
        <is>
          <t>Requirement engineering &amp; BRD/user-story writing; Agile/Scrum basics; RegTech/XBRL domain onboarding; stakeholder communication; Product visualization</t>
        </is>
      </c>
      <c r="ES472" s="74" t="inlineStr">
        <is>
          <t>-</t>
        </is>
      </c>
      <c r="ET472" s="74" t="inlineStr">
        <is>
          <t>New joiner</t>
        </is>
      </c>
      <c r="EU472" s="74" t="n"/>
      <c r="EV472" s="130" t="n"/>
      <c r="EW472" s="131" t="n"/>
      <c r="EX472" s="131" t="n"/>
      <c r="EY472" s="131" t="n"/>
      <c r="EZ472" s="131" t="n"/>
      <c r="FA472" s="131" t="n"/>
      <c r="FB472" s="131" t="n"/>
      <c r="FC472" s="131" t="n"/>
    </row>
    <row r="473" ht="250" customHeight="1">
      <c r="A473" s="109" t="inlineStr">
        <is>
          <t>Mapped</t>
        </is>
      </c>
      <c r="B473" s="109" t="inlineStr">
        <is>
          <t>iFile</t>
        </is>
      </c>
      <c r="C473" s="110" t="inlineStr">
        <is>
          <t>IRIS1852</t>
        </is>
      </c>
      <c r="D473" s="110" t="inlineStr">
        <is>
          <t>Prajakta Chavan</t>
        </is>
      </c>
      <c r="E473" s="110" t="inlineStr">
        <is>
          <t>Technology</t>
        </is>
      </c>
      <c r="F473" s="162" t="inlineStr">
        <is>
          <t>Business Analyst</t>
        </is>
      </c>
      <c r="G473" s="162" t="inlineStr">
        <is>
          <t>Senior Business Analyst</t>
        </is>
      </c>
      <c r="H473" s="162" t="inlineStr">
        <is>
          <t>L3 – Professional / Associate</t>
        </is>
      </c>
      <c r="I473" s="162" t="inlineStr">
        <is>
          <t>A3</t>
        </is>
      </c>
      <c r="J473" s="166" t="inlineStr">
        <is>
          <t>▲ Up</t>
        </is>
      </c>
      <c r="K473" s="110" t="inlineStr">
        <is>
          <t>Business Analysis</t>
        </is>
      </c>
      <c r="L473" s="110" t="inlineStr">
        <is>
          <t>Business Analysis</t>
        </is>
      </c>
      <c r="M473" s="163" t="inlineStr">
        <is>
          <t>• Confirm the reporting line — Manager</t>
        </is>
      </c>
      <c r="N473" s="110" t="n">
        <v>19</v>
      </c>
      <c r="O473" s="109" t="inlineStr">
        <is>
          <t>P2</t>
        </is>
      </c>
      <c r="P473" s="110" t="inlineStr">
        <is>
          <t>Developing</t>
        </is>
      </c>
      <c r="Q473" s="110" t="inlineStr">
        <is>
          <t>3 Apply</t>
        </is>
      </c>
      <c r="R473" s="110" t="inlineStr">
        <is>
          <t>2–4 yrs</t>
        </is>
      </c>
      <c r="S473" s="110" t="inlineStr">
        <is>
          <t>3–5 · 2–5</t>
        </is>
      </c>
      <c r="T473" s="110" t="inlineStr">
        <is>
          <t>Business Analyst</t>
        </is>
      </c>
      <c r="U473" s="110" t="inlineStr">
        <is>
          <t>Regnology — regulatory reporting: Junior BA · Reg Reporting · Big Four consulting: Consultant · IRIS Vs Market Benchmark — IIBA certification pathway: ECBA · Infosys / Accenture: JL3A · L10 Senior Analyst</t>
        </is>
      </c>
      <c r="V473" s="110" t="inlineStr">
        <is>
          <t>IIBA BABOK v3; certifications ECBA · entry → CCBA → CBAP · senior</t>
        </is>
      </c>
      <c r="W473" s="110" t="inlineStr">
        <is>
          <t>Core 2 · Future 2 · Functional 3 · Leadership not scored</t>
        </is>
      </c>
      <c r="X473" s="73" t="n">
        <v>165</v>
      </c>
      <c r="Y473" s="74" t="inlineStr">
        <is>
          <t>IRIS1852</t>
        </is>
      </c>
      <c r="Z473" s="74" t="inlineStr">
        <is>
          <t>Employee</t>
        </is>
      </c>
      <c r="AA473" s="74" t="inlineStr">
        <is>
          <t>Active</t>
        </is>
      </c>
      <c r="AB473" s="74" t="inlineStr">
        <is>
          <t>Prajakta Chavan</t>
        </is>
      </c>
      <c r="AC473" s="164" t="n">
        <v>43955</v>
      </c>
      <c r="AD473" s="74" t="inlineStr">
        <is>
          <t>Business Analyst</t>
        </is>
      </c>
      <c r="AE473" s="74" t="inlineStr">
        <is>
          <t>B.E</t>
        </is>
      </c>
      <c r="AF473" s="74" t="inlineStr">
        <is>
          <t>Jailesh Bhadra</t>
        </is>
      </c>
      <c r="AG473" s="74" t="inlineStr">
        <is>
          <t>N-4</t>
        </is>
      </c>
      <c r="AH473" s="74" t="inlineStr">
        <is>
          <t>Individual Contributor</t>
        </is>
      </c>
      <c r="AI473" s="74" t="inlineStr">
        <is>
          <t>0 years, 6 months, 0 days</t>
        </is>
      </c>
      <c r="AJ473" s="74" t="inlineStr">
        <is>
          <t>6 years, 3 months, 21 days</t>
        </is>
      </c>
      <c r="AK473" s="74" t="inlineStr">
        <is>
          <t>Suptech</t>
        </is>
      </c>
      <c r="AL473" s="74" t="inlineStr">
        <is>
          <t>iFile</t>
        </is>
      </c>
      <c r="AM473" s="74" t="inlineStr">
        <is>
          <t>Technology</t>
        </is>
      </c>
      <c r="AN473" s="74" t="inlineStr">
        <is>
          <t>Business Analysis</t>
        </is>
      </c>
      <c r="AO473" s="74" t="inlineStr">
        <is>
          <t>No</t>
        </is>
      </c>
      <c r="AP473" s="74" t="inlineStr">
        <is>
          <t>Product/Project</t>
        </is>
      </c>
      <c r="AQ473" s="74" t="inlineStr">
        <is>
          <t>Business Analysis</t>
        </is>
      </c>
      <c r="AR473" s="74" t="inlineStr">
        <is>
          <t>Technical · BA, PM and QA</t>
        </is>
      </c>
      <c r="AS473" s="74" t="n">
        <v>20</v>
      </c>
      <c r="AT473" s="74" t="inlineStr">
        <is>
          <t>Covered</t>
        </is>
      </c>
      <c r="AU473" s="74" t="n"/>
      <c r="AV473" s="74" t="n"/>
      <c r="AW473" s="74" t="n"/>
      <c r="AX473" s="74" t="n"/>
      <c r="AY473" s="74" t="n"/>
      <c r="AZ473" s="74" t="n"/>
      <c r="BA473" s="74" t="n"/>
      <c r="BB473" s="74" t="n"/>
      <c r="BC473" s="74" t="n"/>
      <c r="BD473" s="74" t="n"/>
      <c r="BE473" s="74" t="n"/>
      <c r="BF473" s="74" t="n"/>
      <c r="BG473" s="74" t="n"/>
      <c r="BH473" s="74" t="n"/>
      <c r="BI473" s="74" t="n"/>
      <c r="BJ473" s="74" t="n"/>
      <c r="BK473" s="74" t="n"/>
      <c r="BL473" s="74" t="n"/>
      <c r="BM473" s="74" t="n"/>
      <c r="BN473" s="74" t="n"/>
      <c r="BO473" s="74" t="n"/>
      <c r="BP473" s="74" t="n"/>
      <c r="BQ473" s="74" t="n"/>
      <c r="BR473" s="74" t="n"/>
      <c r="BS473" s="74" t="n"/>
      <c r="BT473" s="74" t="n"/>
      <c r="BU473" s="74" t="n"/>
      <c r="BV473" s="74" t="n"/>
      <c r="BW473" s="74" t="n"/>
      <c r="BX473" s="74" t="n"/>
      <c r="BY473" s="74" t="n"/>
      <c r="BZ473" s="74" t="n"/>
      <c r="CA473" s="74" t="n"/>
      <c r="CB473" s="74" t="n"/>
      <c r="CC473" s="74" t="n"/>
      <c r="CD473" s="74" t="n"/>
      <c r="CE473" s="74" t="n"/>
      <c r="CF473" s="74" t="n"/>
      <c r="CG473" s="74" t="n"/>
      <c r="CH473" s="74" t="n"/>
      <c r="CI473" s="74" t="n"/>
      <c r="CJ473" s="74" t="n"/>
      <c r="CK473" s="74" t="n"/>
      <c r="CL473" s="74" t="n"/>
      <c r="CM473" s="74" t="n"/>
      <c r="CN473" s="74" t="n"/>
      <c r="CO473" s="74" t="n"/>
      <c r="CP473" s="74" t="n"/>
      <c r="CQ473" s="74" t="n"/>
      <c r="CR473" s="74" t="n"/>
      <c r="CS473" s="74" t="n"/>
      <c r="CT473" s="74" t="n"/>
      <c r="CU473" s="74" t="n"/>
      <c r="CV473" s="74" t="n"/>
      <c r="CW473" s="74" t="n"/>
      <c r="CX473" s="74" t="n"/>
      <c r="CY473" s="74" t="n"/>
      <c r="CZ473" s="74" t="n"/>
      <c r="DA473" s="74" t="n"/>
      <c r="DB473" s="74" t="n"/>
      <c r="DC473" s="74" t="inlineStr">
        <is>
          <t>IRIS1852</t>
        </is>
      </c>
      <c r="DD473" s="74" t="inlineStr">
        <is>
          <t>Employee</t>
        </is>
      </c>
      <c r="DE473" s="74" t="inlineStr">
        <is>
          <t>Active</t>
        </is>
      </c>
      <c r="DF473" s="74" t="inlineStr">
        <is>
          <t>Prajakta Chavan</t>
        </is>
      </c>
      <c r="DG473" s="164" t="n">
        <v>43955</v>
      </c>
      <c r="DH473" s="74" t="inlineStr">
        <is>
          <t>Business Analyst</t>
        </is>
      </c>
      <c r="DI473" s="74" t="inlineStr">
        <is>
          <t>Business Analysis</t>
        </is>
      </c>
      <c r="DJ473" s="74" t="inlineStr">
        <is>
          <t>Business / Functional Analysis</t>
        </is>
      </c>
      <c r="DK473" s="74" t="inlineStr">
        <is>
          <t>Business Analyst</t>
        </is>
      </c>
      <c r="DL473" s="74" t="inlineStr">
        <is>
          <t>L3 – Professional / Associate</t>
        </is>
      </c>
      <c r="DM473" s="74" t="inlineStr">
        <is>
          <t>B.E</t>
        </is>
      </c>
      <c r="DN473" s="74" t="inlineStr">
        <is>
          <t>Jailesh Bhadra</t>
        </is>
      </c>
      <c r="DO473" s="74" t="inlineStr">
        <is>
          <t>N-3</t>
        </is>
      </c>
      <c r="DP473" s="74" t="inlineStr">
        <is>
          <t>Individual Contributor</t>
        </is>
      </c>
      <c r="DQ473" s="74" t="inlineStr">
        <is>
          <t>0 years, 6 months, 0 days</t>
        </is>
      </c>
      <c r="DR473" s="74" t="inlineStr">
        <is>
          <t>6 years, 1 months, 16 days</t>
        </is>
      </c>
      <c r="DS473" s="74" t="inlineStr">
        <is>
          <t>6 years, 7 months, 16 days</t>
        </is>
      </c>
      <c r="DT473" s="74" t="n"/>
      <c r="DU473" s="74" t="inlineStr">
        <is>
          <t>Suptech</t>
        </is>
      </c>
      <c r="DV473" s="74" t="inlineStr">
        <is>
          <t>iFile</t>
        </is>
      </c>
      <c r="DW473" s="74" t="inlineStr">
        <is>
          <t>Technology</t>
        </is>
      </c>
      <c r="DX473" s="74" t="inlineStr">
        <is>
          <t>Business Analysis</t>
        </is>
      </c>
      <c r="DY473" s="74" t="inlineStr">
        <is>
          <t>No</t>
        </is>
      </c>
      <c r="DZ473" s="74" t="inlineStr">
        <is>
          <t>Product/Project</t>
        </is>
      </c>
      <c r="EA473" s="74" t="inlineStr">
        <is>
          <t>Business Analysis</t>
        </is>
      </c>
      <c r="EB473" s="74" t="inlineStr">
        <is>
          <t>Technical · BA, PM and QA</t>
        </is>
      </c>
      <c r="EC473" s="74" t="inlineStr">
        <is>
          <t>Client Side</t>
        </is>
      </c>
      <c r="ED473" s="74"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EE473" s="74"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EF473" s="74" t="inlineStr">
        <is>
          <t>Q1: Deliver &gt;=95% of assigned BRDs/FSDs approved with &lt;=1 revision cycle
Q1: Ensure &gt;=90% on-time delivery of BA deliverables
Q1: Achieve &gt;=4.2/5 stakeholder satisfaction on requirement clarity
Q1: Own at least 1 complex requirement area end-to-end</t>
        </is>
      </c>
      <c r="EG473" s="74" t="n">
        <v>3</v>
      </c>
      <c r="EH473" s="74" t="inlineStr">
        <is>
          <t>Pending – to be scheduled</t>
        </is>
      </c>
      <c r="EI473" s="74" t="inlineStr">
        <is>
          <t>Business Analyst</t>
        </is>
      </c>
      <c r="EJ473" s="74" t="inlineStr">
        <is>
          <t>No – designation matches current scope.</t>
        </is>
      </c>
      <c r="EK473" s="74" t="n">
        <v>3</v>
      </c>
      <c r="EL473" s="74" t="inlineStr">
        <is>
          <t>High</t>
        </is>
      </c>
      <c r="EM473" s="74" t="inlineStr">
        <is>
          <t>Reliable Specialist</t>
        </is>
      </c>
      <c r="EN473" s="74" t="inlineStr">
        <is>
          <t>N</t>
        </is>
      </c>
      <c r="EO473" s="74" t="inlineStr">
        <is>
          <t>N</t>
        </is>
      </c>
      <c r="EP473" s="74" t="inlineStr">
        <is>
          <t>N</t>
        </is>
      </c>
      <c r="EQ473" s="74" t="inlineStr">
        <is>
          <t>No successor formally identified -Abhishek covers similar scope</t>
        </is>
      </c>
      <c r="ER473" s="74" t="inlineStr">
        <is>
          <t>Requirement engineering &amp; BRD writing; Agile/Scrum; domain · RegTech/XBRL knowledge; stakeholder management; Product knowledge</t>
        </is>
      </c>
      <c r="ES473" s="74" t="inlineStr">
        <is>
          <t>-</t>
        </is>
      </c>
      <c r="ET473" s="74" t="inlineStr">
        <is>
          <t>Recent feedback has resulted in need to monitor the performance in future</t>
        </is>
      </c>
      <c r="EU473" s="74" t="n"/>
      <c r="EV473" s="130" t="n"/>
      <c r="EW473" s="131" t="n"/>
      <c r="EX473" s="131" t="n"/>
      <c r="EY473" s="131" t="n"/>
      <c r="EZ473" s="131" t="n"/>
      <c r="FA473" s="131" t="n"/>
      <c r="FB473" s="131" t="n"/>
      <c r="FC473" s="131" t="n"/>
    </row>
    <row r="474" ht="250" customHeight="1">
      <c r="A474" s="109" t="inlineStr">
        <is>
          <t>Mapped</t>
        </is>
      </c>
      <c r="B474" s="109" t="inlineStr">
        <is>
          <t>iFile</t>
        </is>
      </c>
      <c r="C474" s="110" t="inlineStr">
        <is>
          <t>IRIS2251</t>
        </is>
      </c>
      <c r="D474" s="110" t="inlineStr">
        <is>
          <t>Saurabh Dutta</t>
        </is>
      </c>
      <c r="E474" s="110" t="inlineStr">
        <is>
          <t>Technology</t>
        </is>
      </c>
      <c r="F474" s="162" t="inlineStr">
        <is>
          <t>Business Analyst</t>
        </is>
      </c>
      <c r="G474" s="162" t="inlineStr">
        <is>
          <t>Senior Business Analyst</t>
        </is>
      </c>
      <c r="H474" s="162" t="inlineStr">
        <is>
          <t>L3 – Professional / Associate</t>
        </is>
      </c>
      <c r="I474" s="162" t="inlineStr">
        <is>
          <t>A3</t>
        </is>
      </c>
      <c r="J474" s="166" t="inlineStr">
        <is>
          <t>▲ Up</t>
        </is>
      </c>
      <c r="K474" s="110" t="inlineStr">
        <is>
          <t>Business Analysis</t>
        </is>
      </c>
      <c r="L474" s="110" t="inlineStr">
        <is>
          <t>Business Analysis</t>
        </is>
      </c>
      <c r="M474" s="110" t="n"/>
      <c r="N474" s="110" t="n">
        <v>20</v>
      </c>
      <c r="O474" s="109" t="inlineStr">
        <is>
          <t>P2</t>
        </is>
      </c>
      <c r="P474" s="110" t="inlineStr">
        <is>
          <t>Developing</t>
        </is>
      </c>
      <c r="Q474" s="110" t="inlineStr">
        <is>
          <t>3 Apply</t>
        </is>
      </c>
      <c r="R474" s="110" t="inlineStr">
        <is>
          <t>2–4 yrs</t>
        </is>
      </c>
      <c r="S474" s="110" t="inlineStr">
        <is>
          <t>3–5 · 2–5</t>
        </is>
      </c>
      <c r="T474" s="110" t="inlineStr">
        <is>
          <t>Business Analyst</t>
        </is>
      </c>
      <c r="U474" s="110" t="inlineStr">
        <is>
          <t>Regnology — regulatory reporting: Junior BA · Reg Reporting · Big Four consulting: Consultant · IRIS Vs Market Benchmark — IIBA certification pathway: ECBA · Infosys / Accenture: JL3A · L10 Senior Analyst</t>
        </is>
      </c>
      <c r="V474" s="110" t="inlineStr">
        <is>
          <t>IIBA BABOK v3; certifications ECBA · entry → CCBA → CBAP · senior</t>
        </is>
      </c>
      <c r="W474" s="110" t="inlineStr">
        <is>
          <t>Core 2 · Future 2 · Functional 3 · Leadership not scored</t>
        </is>
      </c>
      <c r="X474" s="73" t="n">
        <v>316</v>
      </c>
      <c r="Y474" s="74" t="inlineStr">
        <is>
          <t>IRIS2251</t>
        </is>
      </c>
      <c r="Z474" s="74" t="inlineStr">
        <is>
          <t>Employee</t>
        </is>
      </c>
      <c r="AA474" s="74" t="inlineStr">
        <is>
          <t>Active</t>
        </is>
      </c>
      <c r="AB474" s="74" t="inlineStr">
        <is>
          <t>Saurabh Dutta</t>
        </is>
      </c>
      <c r="AC474" s="164" t="n">
        <v>45433</v>
      </c>
      <c r="AD474" s="74" t="inlineStr">
        <is>
          <t>Business Analyst</t>
        </is>
      </c>
      <c r="AE474" s="74" t="inlineStr">
        <is>
          <t>MBA</t>
        </is>
      </c>
      <c r="AF474" s="74" t="inlineStr">
        <is>
          <t>Saurabh Kadam</t>
        </is>
      </c>
      <c r="AG474" s="74" t="inlineStr">
        <is>
          <t>N-4</t>
        </is>
      </c>
      <c r="AH474" s="74" t="inlineStr">
        <is>
          <t>Individual Contributor</t>
        </is>
      </c>
      <c r="AI474" s="74" t="inlineStr">
        <is>
          <t>3 years, 1 months, 0 days</t>
        </is>
      </c>
      <c r="AJ474" s="74" t="inlineStr">
        <is>
          <t>2 years, 3 months, 4 days</t>
        </is>
      </c>
      <c r="AK474" s="74" t="inlineStr">
        <is>
          <t>Suptech</t>
        </is>
      </c>
      <c r="AL474" s="74" t="inlineStr">
        <is>
          <t>iFile</t>
        </is>
      </c>
      <c r="AM474" s="74" t="inlineStr">
        <is>
          <t>Technology</t>
        </is>
      </c>
      <c r="AN474" s="74" t="inlineStr">
        <is>
          <t>Business Analysis</t>
        </is>
      </c>
      <c r="AO474" s="74" t="inlineStr">
        <is>
          <t>No</t>
        </is>
      </c>
      <c r="AP474" s="74" t="inlineStr">
        <is>
          <t>Product/Project</t>
        </is>
      </c>
      <c r="AQ474" s="74" t="inlineStr">
        <is>
          <t>Business Analysis</t>
        </is>
      </c>
      <c r="AR474" s="74" t="inlineStr">
        <is>
          <t>Technical · BA, PM and QA</t>
        </is>
      </c>
      <c r="AS474" s="74" t="n">
        <v>20</v>
      </c>
      <c r="AT474" s="74" t="inlineStr">
        <is>
          <t>Covered</t>
        </is>
      </c>
      <c r="AU474" s="74" t="n"/>
      <c r="AV474" s="74" t="n"/>
      <c r="AW474" s="74" t="n"/>
      <c r="AX474" s="74" t="n"/>
      <c r="AY474" s="74" t="n"/>
      <c r="AZ474" s="74" t="n"/>
      <c r="BA474" s="74" t="n"/>
      <c r="BB474" s="74" t="n"/>
      <c r="BC474" s="74" t="n"/>
      <c r="BD474" s="74" t="n"/>
      <c r="BE474" s="74" t="n"/>
      <c r="BF474" s="74" t="n"/>
      <c r="BG474" s="74" t="n"/>
      <c r="BH474" s="74" t="n"/>
      <c r="BI474" s="74" t="n"/>
      <c r="BJ474" s="74" t="n"/>
      <c r="BK474" s="74" t="n"/>
      <c r="BL474" s="74" t="n"/>
      <c r="BM474" s="74" t="n"/>
      <c r="BN474" s="74" t="n"/>
      <c r="BO474" s="74" t="n"/>
      <c r="BP474" s="74" t="n"/>
      <c r="BQ474" s="74" t="n"/>
      <c r="BR474" s="74" t="n"/>
      <c r="BS474" s="74" t="n"/>
      <c r="BT474" s="74" t="n"/>
      <c r="BU474" s="74" t="n"/>
      <c r="BV474" s="74" t="n"/>
      <c r="BW474" s="74" t="n"/>
      <c r="BX474" s="74" t="n"/>
      <c r="BY474" s="74" t="n"/>
      <c r="BZ474" s="74" t="n"/>
      <c r="CA474" s="74" t="n"/>
      <c r="CB474" s="74" t="n"/>
      <c r="CC474" s="74" t="n"/>
      <c r="CD474" s="74" t="n"/>
      <c r="CE474" s="74" t="n"/>
      <c r="CF474" s="74" t="n"/>
      <c r="CG474" s="74" t="n"/>
      <c r="CH474" s="74" t="n"/>
      <c r="CI474" s="74" t="n"/>
      <c r="CJ474" s="74" t="n"/>
      <c r="CK474" s="74" t="n"/>
      <c r="CL474" s="74" t="n"/>
      <c r="CM474" s="74" t="n"/>
      <c r="CN474" s="74" t="n"/>
      <c r="CO474" s="74" t="n"/>
      <c r="CP474" s="74" t="n"/>
      <c r="CQ474" s="74" t="n"/>
      <c r="CR474" s="74" t="n"/>
      <c r="CS474" s="74" t="n"/>
      <c r="CT474" s="74" t="n"/>
      <c r="CU474" s="74" t="n"/>
      <c r="CV474" s="74" t="n"/>
      <c r="CW474" s="74" t="n"/>
      <c r="CX474" s="74" t="n"/>
      <c r="CY474" s="74" t="n"/>
      <c r="CZ474" s="74" t="n"/>
      <c r="DA474" s="74" t="n"/>
      <c r="DB474" s="74" t="n"/>
      <c r="DC474" s="74" t="inlineStr">
        <is>
          <t>IRIS2251</t>
        </is>
      </c>
      <c r="DD474" s="74" t="inlineStr">
        <is>
          <t>Employee</t>
        </is>
      </c>
      <c r="DE474" s="74" t="inlineStr">
        <is>
          <t>Active</t>
        </is>
      </c>
      <c r="DF474" s="74" t="inlineStr">
        <is>
          <t>Saurabh Dutta</t>
        </is>
      </c>
      <c r="DG474" s="164" t="n">
        <v>45433</v>
      </c>
      <c r="DH474" s="74" t="inlineStr">
        <is>
          <t>Business Analyst</t>
        </is>
      </c>
      <c r="DI474" s="74" t="inlineStr">
        <is>
          <t>Business Analysis</t>
        </is>
      </c>
      <c r="DJ474" s="74" t="inlineStr">
        <is>
          <t>Business / Functional Analysis</t>
        </is>
      </c>
      <c r="DK474" s="74" t="inlineStr">
        <is>
          <t>Business Analyst</t>
        </is>
      </c>
      <c r="DL474" s="74" t="inlineStr">
        <is>
          <t>L3 – Professional / Associate</t>
        </is>
      </c>
      <c r="DM474" s="74" t="inlineStr">
        <is>
          <t>MBA</t>
        </is>
      </c>
      <c r="DN474" s="74" t="inlineStr">
        <is>
          <t>Saurabh Kadam</t>
        </is>
      </c>
      <c r="DO474" s="74" t="inlineStr">
        <is>
          <t>N-3</t>
        </is>
      </c>
      <c r="DP474" s="74" t="inlineStr">
        <is>
          <t>Individual Contributor</t>
        </is>
      </c>
      <c r="DQ474" s="74" t="inlineStr">
        <is>
          <t>3 years, 1 months, 0 days</t>
        </is>
      </c>
      <c r="DR474" s="74" t="inlineStr">
        <is>
          <t>2 years, 0 months, 30 days</t>
        </is>
      </c>
      <c r="DS474" s="74" t="inlineStr">
        <is>
          <t>5 years, 1 months, 30 days</t>
        </is>
      </c>
      <c r="DT474" s="74" t="n"/>
      <c r="DU474" s="74" t="inlineStr">
        <is>
          <t>Suptech</t>
        </is>
      </c>
      <c r="DV474" s="74" t="inlineStr">
        <is>
          <t>iFile</t>
        </is>
      </c>
      <c r="DW474" s="74" t="inlineStr">
        <is>
          <t>Technology</t>
        </is>
      </c>
      <c r="DX474" s="74" t="inlineStr">
        <is>
          <t>Business Analysis</t>
        </is>
      </c>
      <c r="DY474" s="74" t="inlineStr">
        <is>
          <t>No</t>
        </is>
      </c>
      <c r="DZ474" s="74" t="inlineStr">
        <is>
          <t>Product/Project</t>
        </is>
      </c>
      <c r="EA474" s="74" t="inlineStr">
        <is>
          <t>Business Analysis</t>
        </is>
      </c>
      <c r="EB474" s="74" t="inlineStr">
        <is>
          <t>Technical · BA, PM and QA</t>
        </is>
      </c>
      <c r="EC474" s="74" t="inlineStr">
        <is>
          <t>Hybrid</t>
        </is>
      </c>
      <c r="ED474" s="74" t="n"/>
      <c r="EE474" s="74"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EF474"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474" s="74" t="n">
        <v>4</v>
      </c>
      <c r="EH474" s="74" t="inlineStr">
        <is>
          <t>31/10/2025</t>
        </is>
      </c>
      <c r="EI474" s="74" t="inlineStr">
        <is>
          <t>Business Analyst</t>
        </is>
      </c>
      <c r="EJ474" s="74" t="inlineStr">
        <is>
          <t>No</t>
        </is>
      </c>
      <c r="EK474" s="74" t="n">
        <v>4</v>
      </c>
      <c r="EL474" s="74" t="inlineStr">
        <is>
          <t>High</t>
        </is>
      </c>
      <c r="EM474" s="74" t="inlineStr">
        <is>
          <t>Core Contributor</t>
        </is>
      </c>
      <c r="EN474" s="74" t="inlineStr">
        <is>
          <t>No</t>
        </is>
      </c>
      <c r="EO474" s="74" t="inlineStr">
        <is>
          <t>No</t>
        </is>
      </c>
      <c r="EP474" s="74" t="inlineStr">
        <is>
          <t>No</t>
        </is>
      </c>
      <c r="EQ474" s="74" t="inlineStr">
        <is>
          <t>Parmesh Vala</t>
        </is>
      </c>
      <c r="ER474" s="74" t="inlineStr">
        <is>
          <t>Requirement engineering &amp; BRD writing; Agile/Scrum; domain · RegTech/XBRL knowledge; stakeholder management</t>
        </is>
      </c>
      <c r="ES474" s="74" t="inlineStr">
        <is>
          <t>Transition to leadership: people management &amp; delegation, mentoring/coaching, project ownership &amp; stakeholder management, prioritisation under ambiguity, presentation &amp; influence skills</t>
        </is>
      </c>
      <c r="ET474" s="74" t="n"/>
      <c r="EU474" s="74" t="n"/>
      <c r="EV474" s="130" t="n"/>
      <c r="EW474" s="131" t="n"/>
      <c r="EX474" s="131" t="n"/>
      <c r="EY474" s="131" t="n"/>
      <c r="EZ474" s="131" t="n"/>
      <c r="FA474" s="131" t="n"/>
      <c r="FB474" s="131" t="n"/>
      <c r="FC474" s="131" t="n"/>
    </row>
    <row r="475" ht="250" customHeight="1">
      <c r="A475" s="109" t="inlineStr">
        <is>
          <t>Mapped</t>
        </is>
      </c>
      <c r="B475" s="109" t="inlineStr">
        <is>
          <t>iFile</t>
        </is>
      </c>
      <c r="C475" s="110" t="inlineStr">
        <is>
          <t>IRIS2364</t>
        </is>
      </c>
      <c r="D475" s="110" t="inlineStr">
        <is>
          <t>Srikant Mishra</t>
        </is>
      </c>
      <c r="E475" s="110" t="inlineStr">
        <is>
          <t>Technology</t>
        </is>
      </c>
      <c r="F475" s="162" t="inlineStr">
        <is>
          <t>Business Analyst</t>
        </is>
      </c>
      <c r="G475" s="162" t="inlineStr">
        <is>
          <t>Senior Business Analyst</t>
        </is>
      </c>
      <c r="H475" s="162" t="inlineStr">
        <is>
          <t>L3 – Professional / Associate</t>
        </is>
      </c>
      <c r="I475" s="162" t="inlineStr">
        <is>
          <t>A3</t>
        </is>
      </c>
      <c r="J475" s="166" t="inlineStr">
        <is>
          <t>▲ Up</t>
        </is>
      </c>
      <c r="K475" s="110" t="inlineStr">
        <is>
          <t>Business Analysis</t>
        </is>
      </c>
      <c r="L475" s="110" t="inlineStr">
        <is>
          <t>Business Analysis</t>
        </is>
      </c>
      <c r="M475" s="110" t="n"/>
      <c r="N475" s="110" t="n">
        <v>20</v>
      </c>
      <c r="O475" s="109" t="inlineStr">
        <is>
          <t>P2</t>
        </is>
      </c>
      <c r="P475" s="110" t="inlineStr">
        <is>
          <t>Developing</t>
        </is>
      </c>
      <c r="Q475" s="110" t="inlineStr">
        <is>
          <t>3 Apply</t>
        </is>
      </c>
      <c r="R475" s="110" t="inlineStr">
        <is>
          <t>2–4 yrs</t>
        </is>
      </c>
      <c r="S475" s="110" t="inlineStr">
        <is>
          <t>3–5 · 2–5</t>
        </is>
      </c>
      <c r="T475" s="110" t="inlineStr">
        <is>
          <t>Business Analyst</t>
        </is>
      </c>
      <c r="U475" s="110" t="inlineStr">
        <is>
          <t>Regnology — regulatory reporting: Junior BA · Reg Reporting · Big Four consulting: Consultant · IRIS Vs Market Benchmark — IIBA certification pathway: ECBA · Infosys / Accenture: JL3A · L10 Senior Analyst</t>
        </is>
      </c>
      <c r="V475" s="110" t="inlineStr">
        <is>
          <t>IIBA BABOK v3; certifications ECBA · entry → CCBA → CBAP · senior</t>
        </is>
      </c>
      <c r="W475" s="110" t="inlineStr">
        <is>
          <t>Core 2 · Future 2 · Functional 3 · Leadership not scored</t>
        </is>
      </c>
      <c r="X475" s="73" t="n">
        <v>367</v>
      </c>
      <c r="Y475" s="74" t="inlineStr">
        <is>
          <t>IRIS2364</t>
        </is>
      </c>
      <c r="Z475" s="74" t="inlineStr">
        <is>
          <t>Employee</t>
        </is>
      </c>
      <c r="AA475" s="74" t="inlineStr">
        <is>
          <t>Active</t>
        </is>
      </c>
      <c r="AB475" s="74" t="inlineStr">
        <is>
          <t>Srikant Mishra</t>
        </is>
      </c>
      <c r="AC475" s="164" t="n">
        <v>45754</v>
      </c>
      <c r="AD475" s="74" t="inlineStr">
        <is>
          <t>Business Analyst</t>
        </is>
      </c>
      <c r="AE475" s="74" t="inlineStr">
        <is>
          <t>B.Tech</t>
        </is>
      </c>
      <c r="AF475" s="74" t="inlineStr">
        <is>
          <t>Rahul Dhamne</t>
        </is>
      </c>
      <c r="AG475" s="74" t="inlineStr">
        <is>
          <t>N-2</t>
        </is>
      </c>
      <c r="AH475" s="74" t="inlineStr">
        <is>
          <t>Manager</t>
        </is>
      </c>
      <c r="AI475" s="74" t="inlineStr">
        <is>
          <t>2 years, 11 months, 0 days</t>
        </is>
      </c>
      <c r="AJ475" s="74" t="inlineStr">
        <is>
          <t>1 years, 4 months, 18 days</t>
        </is>
      </c>
      <c r="AK475" s="74" t="inlineStr">
        <is>
          <t>Suptech</t>
        </is>
      </c>
      <c r="AL475" s="74" t="inlineStr">
        <is>
          <t>iFile</t>
        </is>
      </c>
      <c r="AM475" s="74" t="inlineStr">
        <is>
          <t>Technology</t>
        </is>
      </c>
      <c r="AN475" s="74" t="inlineStr">
        <is>
          <t>Business Analysis</t>
        </is>
      </c>
      <c r="AO475" s="74" t="inlineStr">
        <is>
          <t>No</t>
        </is>
      </c>
      <c r="AP475" s="74" t="inlineStr">
        <is>
          <t>Product/Project</t>
        </is>
      </c>
      <c r="AQ475" s="74" t="inlineStr">
        <is>
          <t>Business Analysis</t>
        </is>
      </c>
      <c r="AR475" s="74" t="inlineStr">
        <is>
          <t>Technical · BA, PM and QA</t>
        </is>
      </c>
      <c r="AS475" s="74" t="n">
        <v>20</v>
      </c>
      <c r="AT475" s="74" t="inlineStr">
        <is>
          <t>Covered</t>
        </is>
      </c>
      <c r="AU475" s="74" t="n"/>
      <c r="AV475" s="74" t="n"/>
      <c r="AW475" s="74" t="n"/>
      <c r="AX475" s="74" t="n"/>
      <c r="AY475" s="74" t="n"/>
      <c r="AZ475" s="74" t="n"/>
      <c r="BA475" s="74" t="n"/>
      <c r="BB475" s="74" t="n"/>
      <c r="BC475" s="74" t="n"/>
      <c r="BD475" s="74" t="n"/>
      <c r="BE475" s="74" t="n"/>
      <c r="BF475" s="74" t="n"/>
      <c r="BG475" s="74" t="n"/>
      <c r="BH475" s="74" t="n"/>
      <c r="BI475" s="74" t="n"/>
      <c r="BJ475" s="74" t="n"/>
      <c r="BK475" s="74" t="n"/>
      <c r="BL475" s="74" t="n"/>
      <c r="BM475" s="74" t="n"/>
      <c r="BN475" s="74" t="n"/>
      <c r="BO475" s="74" t="n"/>
      <c r="BP475" s="74" t="n"/>
      <c r="BQ475" s="74" t="n"/>
      <c r="BR475" s="74" t="n"/>
      <c r="BS475" s="74" t="n"/>
      <c r="BT475" s="74" t="n"/>
      <c r="BU475" s="74" t="n"/>
      <c r="BV475" s="74" t="n"/>
      <c r="BW475" s="74" t="n"/>
      <c r="BX475" s="74" t="n"/>
      <c r="BY475" s="74" t="n"/>
      <c r="BZ475" s="74" t="n"/>
      <c r="CA475" s="74" t="n"/>
      <c r="CB475" s="74" t="n"/>
      <c r="CC475" s="74" t="n"/>
      <c r="CD475" s="74" t="n"/>
      <c r="CE475" s="74" t="n"/>
      <c r="CF475" s="74" t="n"/>
      <c r="CG475" s="74" t="n"/>
      <c r="CH475" s="74" t="n"/>
      <c r="CI475" s="74" t="n"/>
      <c r="CJ475" s="74" t="n"/>
      <c r="CK475" s="74" t="n"/>
      <c r="CL475" s="74" t="n"/>
      <c r="CM475" s="74" t="n"/>
      <c r="CN475" s="74" t="n"/>
      <c r="CO475" s="74" t="n"/>
      <c r="CP475" s="74" t="n"/>
      <c r="CQ475" s="74" t="n"/>
      <c r="CR475" s="74" t="n"/>
      <c r="CS475" s="74" t="n"/>
      <c r="CT475" s="74" t="n"/>
      <c r="CU475" s="74" t="n"/>
      <c r="CV475" s="74" t="n"/>
      <c r="CW475" s="74" t="n"/>
      <c r="CX475" s="74" t="n"/>
      <c r="CY475" s="74" t="n"/>
      <c r="CZ475" s="74" t="n"/>
      <c r="DA475" s="74" t="n"/>
      <c r="DB475" s="74" t="n"/>
      <c r="DC475" s="74" t="inlineStr">
        <is>
          <t>IRIS2364</t>
        </is>
      </c>
      <c r="DD475" s="74" t="inlineStr">
        <is>
          <t>Employee</t>
        </is>
      </c>
      <c r="DE475" s="74" t="inlineStr">
        <is>
          <t>Active</t>
        </is>
      </c>
      <c r="DF475" s="74" t="inlineStr">
        <is>
          <t>Srikant Mishra</t>
        </is>
      </c>
      <c r="DG475" s="164" t="n">
        <v>45754</v>
      </c>
      <c r="DH475" s="74" t="inlineStr">
        <is>
          <t>Business Analyst</t>
        </is>
      </c>
      <c r="DI475" s="74" t="inlineStr">
        <is>
          <t>Business Analysis</t>
        </is>
      </c>
      <c r="DJ475" s="74" t="inlineStr">
        <is>
          <t>Business / Functional Analysis</t>
        </is>
      </c>
      <c r="DK475" s="74" t="inlineStr">
        <is>
          <t>Business Analyst</t>
        </is>
      </c>
      <c r="DL475" s="74" t="inlineStr">
        <is>
          <t>L3 – Professional / Associate</t>
        </is>
      </c>
      <c r="DM475" s="74" t="inlineStr">
        <is>
          <t>B.Tech</t>
        </is>
      </c>
      <c r="DN475" s="74" t="inlineStr">
        <is>
          <t>Jailesh Bhadra</t>
        </is>
      </c>
      <c r="DO475" s="74" t="inlineStr">
        <is>
          <t>N-3</t>
        </is>
      </c>
      <c r="DP475" s="74" t="inlineStr">
        <is>
          <t>Manager</t>
        </is>
      </c>
      <c r="DQ475" s="74" t="inlineStr">
        <is>
          <t>2 years, 11 months, 0 days</t>
        </is>
      </c>
      <c r="DR475" s="74" t="inlineStr">
        <is>
          <t>1 years, 2 months, 13 days</t>
        </is>
      </c>
      <c r="DS475" s="74" t="inlineStr">
        <is>
          <t>4 years, 1 months, 13 days</t>
        </is>
      </c>
      <c r="DT475" s="74" t="n">
        <v>1.20228310502283</v>
      </c>
      <c r="DU475" s="74" t="inlineStr">
        <is>
          <t>Suptech</t>
        </is>
      </c>
      <c r="DV475" s="74" t="inlineStr">
        <is>
          <t>iFile</t>
        </is>
      </c>
      <c r="DW475" s="74" t="inlineStr">
        <is>
          <t>Technology</t>
        </is>
      </c>
      <c r="DX475" s="74" t="inlineStr">
        <is>
          <t>Business Analysis</t>
        </is>
      </c>
      <c r="DY475" s="74" t="inlineStr">
        <is>
          <t>No</t>
        </is>
      </c>
      <c r="DZ475" s="74" t="inlineStr">
        <is>
          <t>Product/Project</t>
        </is>
      </c>
      <c r="EA475" s="74" t="inlineStr">
        <is>
          <t>Business Analysis</t>
        </is>
      </c>
      <c r="EB475" s="74" t="inlineStr">
        <is>
          <t>Technical · BA, PM and QA</t>
        </is>
      </c>
      <c r="EC475" s="74" t="inlineStr">
        <is>
          <t>Hybrid</t>
        </is>
      </c>
      <c r="ED475" s="74"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EE475" s="74"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EF475" s="74" t="inlineStr">
        <is>
          <t>Q1: Deliver own BA workstreams to &gt;=95% quality &amp; timeliness
Q1: Establish a regular guidance/review cadence with the 2 engineers he leads
Q1: Resolve pod escalations within SLA
Q1: Provide first monthly pod workload/performance update to Jailesh</t>
        </is>
      </c>
      <c r="EG475" s="74" t="n">
        <v>4</v>
      </c>
      <c r="EH475" s="164" t="n">
        <v>45931</v>
      </c>
      <c r="EI475" s="74" t="inlineStr">
        <is>
          <t>Business Analyst</t>
        </is>
      </c>
      <c r="EJ475" s="74" t="inlineStr">
        <is>
          <t>Yes — can be considered so the title matches actual accountability.</t>
        </is>
      </c>
      <c r="EK475" s="74" t="n">
        <v>4</v>
      </c>
      <c r="EL475" s="74" t="inlineStr">
        <is>
          <t>High</t>
        </is>
      </c>
      <c r="EM475" s="74" t="inlineStr">
        <is>
          <t>Future Leader</t>
        </is>
      </c>
      <c r="EN475" s="74" t="inlineStr">
        <is>
          <t>Y</t>
        </is>
      </c>
      <c r="EO475" s="74" t="inlineStr">
        <is>
          <t>Y</t>
        </is>
      </c>
      <c r="EP475" s="74" t="inlineStr">
        <is>
          <t>Y</t>
        </is>
      </c>
      <c r="EQ475" s="74" t="inlineStr">
        <is>
          <t>No successor formally identified</t>
        </is>
      </c>
      <c r="ER475" s="74" t="inlineStr">
        <is>
          <t>Advanced requirement engineering &amp; stakeholder/vendor management; RegTech/XBRL/AI domain depth; workload &amp; delegation planning for a small team</t>
        </is>
      </c>
      <c r="ES475" s="74" t="inlineStr">
        <is>
          <t>People management fundamentals, performance coaching &amp; delegation, formal team-lead onboarding, cross-team stakeholder management</t>
        </is>
      </c>
      <c r="ET475" s="74" t="inlineStr">
        <is>
          <t>-</t>
        </is>
      </c>
      <c r="EU475" s="74" t="n"/>
      <c r="EV475" s="130" t="n"/>
      <c r="EW475" s="131" t="n"/>
      <c r="EX475" s="131" t="n"/>
      <c r="EY475" s="131" t="n"/>
      <c r="EZ475" s="131" t="n"/>
      <c r="FA475" s="131" t="n"/>
      <c r="FB475" s="131" t="n"/>
      <c r="FC475" s="131" t="n"/>
    </row>
    <row r="476" ht="250" customHeight="1">
      <c r="A476" s="109" t="inlineStr">
        <is>
          <t>Mapped</t>
        </is>
      </c>
      <c r="B476" s="109" t="inlineStr">
        <is>
          <t>iFile</t>
        </is>
      </c>
      <c r="C476" s="110" t="inlineStr">
        <is>
          <t>IRIS2140</t>
        </is>
      </c>
      <c r="D476" s="110" t="inlineStr">
        <is>
          <t>Aaqib Ahmad</t>
        </is>
      </c>
      <c r="E476" s="110" t="inlineStr">
        <is>
          <t>Technology</t>
        </is>
      </c>
      <c r="F476" s="162" t="inlineStr">
        <is>
          <t>Software Engineer</t>
        </is>
      </c>
      <c r="G476" s="162" t="inlineStr">
        <is>
          <t>Senior Software Engineer</t>
        </is>
      </c>
      <c r="H476" s="162" t="inlineStr">
        <is>
          <t>L3 – Professional / Associate</t>
        </is>
      </c>
      <c r="I476" s="162" t="inlineStr">
        <is>
          <t>A3</t>
        </is>
      </c>
      <c r="J476" s="166" t="inlineStr">
        <is>
          <t>▲ Up</t>
        </is>
      </c>
      <c r="K476" s="110" t="inlineStr">
        <is>
          <t>Engineering &amp; Development</t>
        </is>
      </c>
      <c r="L476" s="110" t="inlineStr">
        <is>
          <t>Backend Development</t>
        </is>
      </c>
      <c r="M476" s="110" t="n"/>
      <c r="N476" s="110" t="n">
        <v>20</v>
      </c>
      <c r="O476" s="109" t="inlineStr">
        <is>
          <t>P2</t>
        </is>
      </c>
      <c r="P476" s="110" t="inlineStr">
        <is>
          <t>Developing</t>
        </is>
      </c>
      <c r="Q476" s="110" t="inlineStr">
        <is>
          <t>3 Apply</t>
        </is>
      </c>
      <c r="R476" s="110" t="inlineStr">
        <is>
          <t>2–4 yrs</t>
        </is>
      </c>
      <c r="S476" s="110" t="inlineStr">
        <is>
          <t>3–5 · 2–5</t>
        </is>
      </c>
      <c r="T476" s="110" t="inlineStr">
        <is>
          <t>Software Engineer</t>
        </is>
      </c>
      <c r="U476" s="110" t="inlineStr">
        <is>
          <t>Workiva: SE · Broadridge India: SE · Nasdaq / AxiomSL: SE · Salesforce: MTS · Atlassian: P40 · 3–7 yrs · Freshworks: Senior SE</t>
        </is>
      </c>
      <c r="V476" s="110" t="inlineStr">
        <is>
          <t>SFIA 9 · software development, programming; OWASP secure coding; cloud vendor certifications</t>
        </is>
      </c>
      <c r="W476" s="110" t="inlineStr">
        <is>
          <t>Core 2 · Future 2 · Functional 3 · Leadership not scored</t>
        </is>
      </c>
      <c r="X476" s="73" t="n">
        <v>277</v>
      </c>
      <c r="Y476" s="74" t="inlineStr">
        <is>
          <t>IRIS2140</t>
        </is>
      </c>
      <c r="Z476" s="74" t="inlineStr">
        <is>
          <t>Employee</t>
        </is>
      </c>
      <c r="AA476" s="74" t="inlineStr">
        <is>
          <t>Active</t>
        </is>
      </c>
      <c r="AB476" s="74" t="inlineStr">
        <is>
          <t>Aaqib Ahmad</t>
        </is>
      </c>
      <c r="AC476" s="164" t="n">
        <v>45082</v>
      </c>
      <c r="AD476" s="74" t="inlineStr">
        <is>
          <t>Software Engineer</t>
        </is>
      </c>
      <c r="AE476" s="74" t="inlineStr">
        <is>
          <t>MSc</t>
        </is>
      </c>
      <c r="AF476" s="74" t="inlineStr">
        <is>
          <t>Nikhil Nalawade</t>
        </is>
      </c>
      <c r="AG476" s="74" t="inlineStr">
        <is>
          <t>N-4</t>
        </is>
      </c>
      <c r="AH476" s="74" t="inlineStr">
        <is>
          <t>Individual Contributor</t>
        </is>
      </c>
      <c r="AI476" s="74" t="inlineStr">
        <is>
          <t>7 years, 0 months, 0 days</t>
        </is>
      </c>
      <c r="AJ476" s="74" t="inlineStr">
        <is>
          <t>3 years, 2 months, 20 days</t>
        </is>
      </c>
      <c r="AK476" s="74" t="inlineStr">
        <is>
          <t>Suptech</t>
        </is>
      </c>
      <c r="AL476" s="74" t="inlineStr">
        <is>
          <t>iFile</t>
        </is>
      </c>
      <c r="AM476" s="74" t="inlineStr">
        <is>
          <t>Technology</t>
        </is>
      </c>
      <c r="AN476" s="74" t="inlineStr">
        <is>
          <t>Development</t>
        </is>
      </c>
      <c r="AO476" s="74" t="inlineStr">
        <is>
          <t>Yes</t>
        </is>
      </c>
      <c r="AP476" s="74" t="inlineStr">
        <is>
          <t>Product/Project</t>
        </is>
      </c>
      <c r="AQ476" s="74" t="inlineStr">
        <is>
          <t>Java</t>
        </is>
      </c>
      <c r="AR476" s="74" t="inlineStr">
        <is>
          <t>Technical - Developer</t>
        </is>
      </c>
      <c r="AS476" s="74" t="n">
        <v>20</v>
      </c>
      <c r="AT476" s="74" t="inlineStr">
        <is>
          <t>Covered</t>
        </is>
      </c>
      <c r="AU476" s="74" t="n"/>
      <c r="AV476" s="74" t="n"/>
      <c r="AW476" s="74" t="n"/>
      <c r="AX476" s="74" t="n"/>
      <c r="AY476" s="74" t="n"/>
      <c r="AZ476" s="74" t="n"/>
      <c r="BA476" s="74" t="n"/>
      <c r="BB476" s="74" t="n"/>
      <c r="BC476" s="74" t="n"/>
      <c r="BD476" s="74" t="n"/>
      <c r="BE476" s="74" t="n"/>
      <c r="BF476" s="74" t="n"/>
      <c r="BG476" s="74" t="n"/>
      <c r="BH476" s="74" t="n"/>
      <c r="BI476" s="74" t="n"/>
      <c r="BJ476" s="74" t="n"/>
      <c r="BK476" s="74" t="n"/>
      <c r="BL476" s="74" t="n"/>
      <c r="BM476" s="74" t="n"/>
      <c r="BN476" s="74" t="n"/>
      <c r="BO476" s="74" t="n"/>
      <c r="BP476" s="74" t="n"/>
      <c r="BQ476" s="74" t="n"/>
      <c r="BR476" s="74" t="n"/>
      <c r="BS476" s="74" t="n"/>
      <c r="BT476" s="74" t="n"/>
      <c r="BU476" s="74" t="n"/>
      <c r="BV476" s="74" t="n"/>
      <c r="BW476" s="74" t="n"/>
      <c r="BX476" s="74" t="n"/>
      <c r="BY476" s="74" t="n"/>
      <c r="BZ476" s="74" t="n"/>
      <c r="CA476" s="74" t="n"/>
      <c r="CB476" s="74" t="n"/>
      <c r="CC476" s="74" t="n"/>
      <c r="CD476" s="74" t="n"/>
      <c r="CE476" s="74" t="n"/>
      <c r="CF476" s="74" t="n"/>
      <c r="CG476" s="74" t="n"/>
      <c r="CH476" s="74" t="n"/>
      <c r="CI476" s="74" t="n"/>
      <c r="CJ476" s="74" t="n"/>
      <c r="CK476" s="74" t="n"/>
      <c r="CL476" s="74" t="n"/>
      <c r="CM476" s="74" t="n"/>
      <c r="CN476" s="74" t="n"/>
      <c r="CO476" s="74" t="n"/>
      <c r="CP476" s="74" t="n"/>
      <c r="CQ476" s="74" t="n"/>
      <c r="CR476" s="74" t="n"/>
      <c r="CS476" s="74" t="n"/>
      <c r="CT476" s="74" t="n"/>
      <c r="CU476" s="74" t="n"/>
      <c r="CV476" s="74" t="n"/>
      <c r="CW476" s="74" t="n"/>
      <c r="CX476" s="74" t="n"/>
      <c r="CY476" s="74" t="n"/>
      <c r="CZ476" s="74" t="n"/>
      <c r="DA476" s="74" t="n"/>
      <c r="DB476" s="74" t="n"/>
      <c r="DC476" s="74" t="inlineStr">
        <is>
          <t>IRIS2140</t>
        </is>
      </c>
      <c r="DD476" s="74" t="inlineStr">
        <is>
          <t>Employee</t>
        </is>
      </c>
      <c r="DE476" s="74" t="inlineStr">
        <is>
          <t>Active</t>
        </is>
      </c>
      <c r="DF476" s="74" t="inlineStr">
        <is>
          <t>Aaqib Ahmad</t>
        </is>
      </c>
      <c r="DG476" s="164" t="n">
        <v>45082</v>
      </c>
      <c r="DH476" s="74" t="inlineStr">
        <is>
          <t>Software Engineer</t>
        </is>
      </c>
      <c r="DI476" s="74" t="inlineStr">
        <is>
          <t>Engineering &amp; Development</t>
        </is>
      </c>
      <c r="DJ476" s="74" t="inlineStr">
        <is>
          <t>Backend Engineering · Java</t>
        </is>
      </c>
      <c r="DK476" s="74" t="inlineStr">
        <is>
          <t>Software Engineer</t>
        </is>
      </c>
      <c r="DL476" s="74" t="inlineStr">
        <is>
          <t>L3 – Professional / Associate</t>
        </is>
      </c>
      <c r="DM476" s="74" t="inlineStr">
        <is>
          <t>MSc</t>
        </is>
      </c>
      <c r="DN476" s="74" t="inlineStr">
        <is>
          <t>Nikhil Nalawade</t>
        </is>
      </c>
      <c r="DO476" s="74" t="inlineStr">
        <is>
          <t>N-3</t>
        </is>
      </c>
      <c r="DP476" s="74" t="inlineStr">
        <is>
          <t>Individual Contributor</t>
        </is>
      </c>
      <c r="DQ476" s="74" t="inlineStr">
        <is>
          <t>7 years, 0 months, 0 days</t>
        </is>
      </c>
      <c r="DR476" s="74" t="inlineStr">
        <is>
          <t>3 years, 0 months, 15 days</t>
        </is>
      </c>
      <c r="DS476" s="74" t="inlineStr">
        <is>
          <t>10 years, 0 months, 15 days</t>
        </is>
      </c>
      <c r="DT476" s="74" t="n"/>
      <c r="DU476" s="74" t="inlineStr">
        <is>
          <t>Suptech</t>
        </is>
      </c>
      <c r="DV476" s="74" t="inlineStr">
        <is>
          <t>iFile</t>
        </is>
      </c>
      <c r="DW476" s="74" t="inlineStr">
        <is>
          <t>Technology</t>
        </is>
      </c>
      <c r="DX476" s="74" t="inlineStr">
        <is>
          <t>Development</t>
        </is>
      </c>
      <c r="DY476" s="74" t="inlineStr">
        <is>
          <t>Yes</t>
        </is>
      </c>
      <c r="DZ476" s="74" t="inlineStr">
        <is>
          <t>Product/Project</t>
        </is>
      </c>
      <c r="EA476" s="74" t="inlineStr">
        <is>
          <t>Java</t>
        </is>
      </c>
      <c r="EB476" s="74" t="inlineStr">
        <is>
          <t>Technical - Developer</t>
        </is>
      </c>
      <c r="EC476" s="74" t="inlineStr">
        <is>
          <t>Remote- Outside Mumbai</t>
        </is>
      </c>
      <c r="ED476" s="74"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EE47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76" s="74" t="n">
        <v>4</v>
      </c>
      <c r="EH476" s="74" t="inlineStr">
        <is>
          <t>Pending</t>
        </is>
      </c>
      <c r="EI476" s="74" t="inlineStr">
        <is>
          <t>Senior Support Engineer, can be discussed in detail</t>
        </is>
      </c>
      <c r="EJ476" s="74" t="inlineStr">
        <is>
          <t>Needs to transition into a more structured Senior Support Engineer role by strengthening ownership, planning, and operational governance. Having successfully managed support for the PFRDA account, he is well-positioned to take on a broader support portfolio, providing opportunities to manage multiple accounts, drive operational excellence, mentor junior team members, and contribute to process improvements.</t>
        </is>
      </c>
      <c r="EK476" s="74" t="n">
        <v>4</v>
      </c>
      <c r="EL476" s="74" t="inlineStr">
        <is>
          <t>Medium</t>
        </is>
      </c>
      <c r="EM476" s="74" t="inlineStr">
        <is>
          <t>Emerging Talent</t>
        </is>
      </c>
      <c r="EN476" s="74" t="inlineStr">
        <is>
          <t>Yes</t>
        </is>
      </c>
      <c r="EO476" s="74" t="inlineStr">
        <is>
          <t>Yes</t>
        </is>
      </c>
      <c r="EP476" s="74" t="inlineStr">
        <is>
          <t>Yes</t>
        </is>
      </c>
      <c r="EQ476" s="74" t="n"/>
      <c r="ER476" s="74" t="inlineStr">
        <is>
          <t>1. Incident Management, Problem Management, Root Cause Analysis · RCA, ITIL Foundation, Monitoring &amp; Alerting Tools
2. Git, CI/CD Basics, Docker Fundamentals, Monitoring Tools · Grafana/Prometheus, Automation Scripting
3. Prompt Engineering, AI-assisted Troubleshooting, ChatGPT/GitHub Copilot, AI for Documentation &amp; RCA
4. Customer Communication, Stakeholder Management, Email Etiquette, Time Management, Problem Solving, Critical Conversations</t>
        </is>
      </c>
      <c r="ES476" s="74" t="n"/>
      <c r="ET476" s="74" t="n"/>
      <c r="EU476" s="74" t="n"/>
      <c r="EV476" s="130" t="n"/>
      <c r="EW476" s="131" t="n"/>
      <c r="EX476" s="131" t="n"/>
      <c r="EY476" s="131" t="n"/>
      <c r="EZ476" s="131" t="n"/>
      <c r="FA476" s="131" t="n"/>
      <c r="FB476" s="131" t="n"/>
      <c r="FC476" s="131" t="n"/>
    </row>
    <row r="477" ht="250" customHeight="1">
      <c r="A477" s="109" t="inlineStr">
        <is>
          <t>Mapped</t>
        </is>
      </c>
      <c r="B477" s="109" t="inlineStr">
        <is>
          <t>iFile</t>
        </is>
      </c>
      <c r="C477" s="110" t="inlineStr">
        <is>
          <t>IRIS2501</t>
        </is>
      </c>
      <c r="D477" s="110" t="inlineStr">
        <is>
          <t>Abhishek Kadam</t>
        </is>
      </c>
      <c r="E477" s="110" t="inlineStr">
        <is>
          <t>Technology</t>
        </is>
      </c>
      <c r="F477" s="162" t="inlineStr">
        <is>
          <t>Software Engineer</t>
        </is>
      </c>
      <c r="G477" s="162" t="inlineStr">
        <is>
          <t>Senior Software Engineer</t>
        </is>
      </c>
      <c r="H477" s="162" t="inlineStr">
        <is>
          <t>L3 – Professional / Associate</t>
        </is>
      </c>
      <c r="I477" s="162" t="inlineStr">
        <is>
          <t>A3</t>
        </is>
      </c>
      <c r="J477" s="166" t="inlineStr">
        <is>
          <t>▲ Up</t>
        </is>
      </c>
      <c r="K477" s="110" t="inlineStr">
        <is>
          <t>Engineering &amp; Development</t>
        </is>
      </c>
      <c r="L477" s="110" t="inlineStr">
        <is>
          <t>Backend Development</t>
        </is>
      </c>
      <c r="M477" s="110" t="n"/>
      <c r="N477" s="110" t="n">
        <v>20</v>
      </c>
      <c r="O477" s="109" t="inlineStr">
        <is>
          <t>P2</t>
        </is>
      </c>
      <c r="P477" s="110" t="inlineStr">
        <is>
          <t>Developing</t>
        </is>
      </c>
      <c r="Q477" s="110" t="inlineStr">
        <is>
          <t>3 Apply</t>
        </is>
      </c>
      <c r="R477" s="110" t="inlineStr">
        <is>
          <t>2–4 yrs</t>
        </is>
      </c>
      <c r="S477" s="110" t="inlineStr">
        <is>
          <t>3–5 · 2–5</t>
        </is>
      </c>
      <c r="T477" s="110" t="inlineStr">
        <is>
          <t>Software Engineer</t>
        </is>
      </c>
      <c r="U477" s="110" t="inlineStr">
        <is>
          <t>Workiva: SE · Broadridge India: SE · Nasdaq / AxiomSL: SE · Salesforce: MTS · Atlassian: P40 · 3–7 yrs · Freshworks: Senior SE</t>
        </is>
      </c>
      <c r="V477" s="110" t="inlineStr">
        <is>
          <t>SFIA 9 · software development, programming; OWASP secure coding; cloud vendor certifications</t>
        </is>
      </c>
      <c r="W477" s="110" t="inlineStr">
        <is>
          <t>Core 2 · Future 2 · Functional 3 · Leadership not scored</t>
        </is>
      </c>
      <c r="X477" s="73" t="n">
        <v>472</v>
      </c>
      <c r="Y477" s="74" t="inlineStr">
        <is>
          <t>IRIS2501</t>
        </is>
      </c>
      <c r="Z477" s="74" t="inlineStr">
        <is>
          <t>Employee</t>
        </is>
      </c>
      <c r="AA477" s="74" t="inlineStr">
        <is>
          <t>Active</t>
        </is>
      </c>
      <c r="AB477" s="74" t="inlineStr">
        <is>
          <t>Abhishek Kadam</t>
        </is>
      </c>
      <c r="AC477" s="164" t="n">
        <v>46104</v>
      </c>
      <c r="AD477" s="74" t="inlineStr">
        <is>
          <t>Software Engineer</t>
        </is>
      </c>
      <c r="AE477" s="74" t="inlineStr">
        <is>
          <t>B.Tech</t>
        </is>
      </c>
      <c r="AF477" s="74" t="inlineStr">
        <is>
          <t>Arpit Pagaria</t>
        </is>
      </c>
      <c r="AG477" s="74" t="inlineStr">
        <is>
          <t>N-6</t>
        </is>
      </c>
      <c r="AH477" s="74" t="inlineStr">
        <is>
          <t>Individual Contributor</t>
        </is>
      </c>
      <c r="AI477" s="74" t="inlineStr">
        <is>
          <t>2 years, 0 months, 0 days</t>
        </is>
      </c>
      <c r="AJ477" s="74" t="inlineStr">
        <is>
          <t>0 years, 5 months, 2 days</t>
        </is>
      </c>
      <c r="AK477" s="74" t="inlineStr">
        <is>
          <t>Suptech</t>
        </is>
      </c>
      <c r="AL477" s="74" t="inlineStr">
        <is>
          <t>iFile</t>
        </is>
      </c>
      <c r="AM477" s="74" t="inlineStr">
        <is>
          <t>Technology</t>
        </is>
      </c>
      <c r="AN477" s="74" t="inlineStr">
        <is>
          <t>Development</t>
        </is>
      </c>
      <c r="AO477" s="74" t="inlineStr">
        <is>
          <t>Yes</t>
        </is>
      </c>
      <c r="AP477" s="74" t="inlineStr">
        <is>
          <t>Product/Project</t>
        </is>
      </c>
      <c r="AQ477" s="74" t="inlineStr">
        <is>
          <t>Java</t>
        </is>
      </c>
      <c r="AR477" s="74" t="inlineStr">
        <is>
          <t>Technical - Developer</t>
        </is>
      </c>
      <c r="AS477" s="74" t="n">
        <v>20</v>
      </c>
      <c r="AT477" s="74" t="inlineStr">
        <is>
          <t>Covered</t>
        </is>
      </c>
      <c r="AU477" s="74" t="n"/>
      <c r="AV477" s="74" t="n"/>
      <c r="AW477" s="74" t="n"/>
      <c r="AX477" s="74" t="n"/>
      <c r="AY477" s="74" t="n"/>
      <c r="AZ477" s="74" t="n"/>
      <c r="BA477" s="74" t="n"/>
      <c r="BB477" s="74" t="n"/>
      <c r="BC477" s="74" t="n"/>
      <c r="BD477" s="74" t="n"/>
      <c r="BE477" s="74" t="n"/>
      <c r="BF477" s="74" t="n"/>
      <c r="BG477" s="74" t="n"/>
      <c r="BH477" s="74" t="n"/>
      <c r="BI477" s="74" t="n"/>
      <c r="BJ477" s="74" t="n"/>
      <c r="BK477" s="74" t="n"/>
      <c r="BL477" s="74" t="n"/>
      <c r="BM477" s="74" t="n"/>
      <c r="BN477" s="74" t="n"/>
      <c r="BO477" s="74" t="n"/>
      <c r="BP477" s="74" t="n"/>
      <c r="BQ477" s="74" t="n"/>
      <c r="BR477" s="74" t="n"/>
      <c r="BS477" s="74" t="n"/>
      <c r="BT477" s="74" t="n"/>
      <c r="BU477" s="74" t="n"/>
      <c r="BV477" s="74" t="n"/>
      <c r="BW477" s="74" t="n"/>
      <c r="BX477" s="74" t="n"/>
      <c r="BY477" s="74" t="n"/>
      <c r="BZ477" s="74" t="n"/>
      <c r="CA477" s="74" t="n"/>
      <c r="CB477" s="74" t="n"/>
      <c r="CC477" s="74" t="n"/>
      <c r="CD477" s="74" t="n"/>
      <c r="CE477" s="74" t="n"/>
      <c r="CF477" s="74" t="n"/>
      <c r="CG477" s="74" t="n"/>
      <c r="CH477" s="74" t="n"/>
      <c r="CI477" s="74" t="n"/>
      <c r="CJ477" s="74" t="n"/>
      <c r="CK477" s="74" t="n"/>
      <c r="CL477" s="74" t="n"/>
      <c r="CM477" s="74" t="n"/>
      <c r="CN477" s="74" t="n"/>
      <c r="CO477" s="74" t="n"/>
      <c r="CP477" s="74" t="n"/>
      <c r="CQ477" s="74" t="n"/>
      <c r="CR477" s="74" t="n"/>
      <c r="CS477" s="74" t="n"/>
      <c r="CT477" s="74" t="n"/>
      <c r="CU477" s="74" t="n"/>
      <c r="CV477" s="74" t="n"/>
      <c r="CW477" s="74" t="n"/>
      <c r="CX477" s="74" t="n"/>
      <c r="CY477" s="74" t="n"/>
      <c r="CZ477" s="74" t="n"/>
      <c r="DA477" s="74" t="n"/>
      <c r="DB477" s="74" t="n"/>
      <c r="DC477" s="74" t="inlineStr">
        <is>
          <t>IRIS2501</t>
        </is>
      </c>
      <c r="DD477" s="74" t="inlineStr">
        <is>
          <t>Employee</t>
        </is>
      </c>
      <c r="DE477" s="74" t="inlineStr">
        <is>
          <t>Active</t>
        </is>
      </c>
      <c r="DF477" s="74" t="inlineStr">
        <is>
          <t>Abhishek Kadam</t>
        </is>
      </c>
      <c r="DG477" s="164" t="n">
        <v>46104</v>
      </c>
      <c r="DH477" s="74" t="inlineStr">
        <is>
          <t>Software Engineer</t>
        </is>
      </c>
      <c r="DI477" s="74" t="inlineStr">
        <is>
          <t>Engineering &amp; Development</t>
        </is>
      </c>
      <c r="DJ477" s="74" t="inlineStr">
        <is>
          <t>Backend Engineering · Java</t>
        </is>
      </c>
      <c r="DK477" s="74" t="inlineStr">
        <is>
          <t>Software Engineer</t>
        </is>
      </c>
      <c r="DL477" s="74" t="inlineStr">
        <is>
          <t>L3 – Professional / Associate</t>
        </is>
      </c>
      <c r="DM477" s="74" t="inlineStr">
        <is>
          <t>B.Tech</t>
        </is>
      </c>
      <c r="DN477" s="74" t="inlineStr">
        <is>
          <t>Arpit Pagaria</t>
        </is>
      </c>
      <c r="DO477" s="74" t="inlineStr">
        <is>
          <t>N-5</t>
        </is>
      </c>
      <c r="DP477" s="74" t="inlineStr">
        <is>
          <t>Individual Contributor</t>
        </is>
      </c>
      <c r="DQ477" s="74" t="inlineStr">
        <is>
          <t>2 years, 0 months, 0 days</t>
        </is>
      </c>
      <c r="DR477" s="74" t="inlineStr">
        <is>
          <t>0 years, 2 months, 28 days</t>
        </is>
      </c>
      <c r="DS477" s="74" t="inlineStr">
        <is>
          <t>2 years, 2 months, 28 days</t>
        </is>
      </c>
      <c r="DT477" s="74" t="n"/>
      <c r="DU477" s="74" t="inlineStr">
        <is>
          <t>Suptech</t>
        </is>
      </c>
      <c r="DV477" s="74" t="inlineStr">
        <is>
          <t>iFile</t>
        </is>
      </c>
      <c r="DW477" s="74" t="inlineStr">
        <is>
          <t>Technology</t>
        </is>
      </c>
      <c r="DX477" s="74" t="inlineStr">
        <is>
          <t>Development</t>
        </is>
      </c>
      <c r="DY477" s="74" t="inlineStr">
        <is>
          <t>Yes</t>
        </is>
      </c>
      <c r="DZ477" s="74" t="inlineStr">
        <is>
          <t>Product/Project</t>
        </is>
      </c>
      <c r="EA477" s="74" t="inlineStr">
        <is>
          <t>Java</t>
        </is>
      </c>
      <c r="EB477" s="74" t="inlineStr">
        <is>
          <t>Technical - Developer</t>
        </is>
      </c>
      <c r="EC477" s="74" t="inlineStr">
        <is>
          <t>Work From Office - Turbhe</t>
        </is>
      </c>
      <c r="ED477" s="74" t="n"/>
      <c r="EE47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7"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EG477" s="74" t="n">
        <v>2</v>
      </c>
      <c r="EH477" s="74" t="n"/>
      <c r="EI477" s="74" t="inlineStr">
        <is>
          <t>Software Engineer</t>
        </is>
      </c>
      <c r="EJ477" s="74" t="n"/>
      <c r="EK477" s="74" t="n">
        <v>2</v>
      </c>
      <c r="EL477" s="74" t="inlineStr">
        <is>
          <t>Medium</t>
        </is>
      </c>
      <c r="EM477" s="74" t="inlineStr">
        <is>
          <t>Emerging Talent</t>
        </is>
      </c>
      <c r="EN477" s="74" t="n"/>
      <c r="EO477" s="74" t="n"/>
      <c r="EP477" s="74" t="n"/>
      <c r="EQ477" s="74" t="n"/>
      <c r="ER477" s="74" t="inlineStr">
        <is>
          <t>Advanced Java; secure coding &amp; code-quality practices; unit/automated testing; system design fundamentals</t>
        </is>
      </c>
      <c r="ES477" s="74" t="inlineStr">
        <is>
          <t>Transition to leadership: people management &amp; delegation, mentoring/coaching, project ownership &amp; stakeholder management, prioritisation under ambiguity, presentation &amp; influence skills</t>
        </is>
      </c>
      <c r="ET477" s="74" t="n"/>
      <c r="EU477" s="74" t="n"/>
      <c r="EV477" s="130" t="n"/>
      <c r="EW477" s="131" t="n"/>
      <c r="EX477" s="131" t="n"/>
      <c r="EY477" s="131" t="n"/>
      <c r="EZ477" s="131" t="n"/>
      <c r="FA477" s="131" t="n"/>
      <c r="FB477" s="131" t="n"/>
      <c r="FC477" s="131" t="n"/>
    </row>
    <row r="478" ht="250" customHeight="1">
      <c r="A478" s="109" t="inlineStr">
        <is>
          <t>Mapped</t>
        </is>
      </c>
      <c r="B478" s="109" t="inlineStr">
        <is>
          <t>iFile</t>
        </is>
      </c>
      <c r="C478" s="110" t="inlineStr">
        <is>
          <t>IRIS2532</t>
        </is>
      </c>
      <c r="D478" s="110" t="inlineStr">
        <is>
          <t>Abhishek Patil</t>
        </is>
      </c>
      <c r="E478" s="110" t="inlineStr">
        <is>
          <t>Technology</t>
        </is>
      </c>
      <c r="F478" s="162" t="inlineStr">
        <is>
          <t>Software Engineer</t>
        </is>
      </c>
      <c r="G478" s="162" t="inlineStr">
        <is>
          <t>Senior Software Engineer</t>
        </is>
      </c>
      <c r="H478" s="162" t="inlineStr">
        <is>
          <t>L3 – Professional / Associate</t>
        </is>
      </c>
      <c r="I478" s="162" t="inlineStr">
        <is>
          <t>A3</t>
        </is>
      </c>
      <c r="J478" s="166" t="inlineStr">
        <is>
          <t>▲ Up</t>
        </is>
      </c>
      <c r="K478" s="110" t="inlineStr">
        <is>
          <t>Engineering &amp; Development</t>
        </is>
      </c>
      <c r="L478" s="110" t="inlineStr">
        <is>
          <t>Full-Stack Development</t>
        </is>
      </c>
      <c r="M478" s="110" t="n"/>
      <c r="N478" s="110" t="n">
        <v>20</v>
      </c>
      <c r="O478" s="109" t="inlineStr">
        <is>
          <t>P2</t>
        </is>
      </c>
      <c r="P478" s="110" t="inlineStr">
        <is>
          <t>Developing</t>
        </is>
      </c>
      <c r="Q478" s="110" t="inlineStr">
        <is>
          <t>3 Apply</t>
        </is>
      </c>
      <c r="R478" s="110" t="inlineStr">
        <is>
          <t>2–4 yrs</t>
        </is>
      </c>
      <c r="S478" s="110" t="inlineStr">
        <is>
          <t>3–5 · 2–5</t>
        </is>
      </c>
      <c r="T478" s="110" t="inlineStr">
        <is>
          <t>Software Engineer</t>
        </is>
      </c>
      <c r="U478" s="110" t="inlineStr">
        <is>
          <t>Workiva: SE · Broadridge India: SE · Nasdaq / AxiomSL: SE · Salesforce: MTS · Atlassian: P40 · 3–7 yrs · Freshworks: Senior SE</t>
        </is>
      </c>
      <c r="V478" s="110" t="inlineStr">
        <is>
          <t>SFIA 9 · software development, programming; OWASP secure coding; cloud vendor certifications</t>
        </is>
      </c>
      <c r="W478" s="110" t="inlineStr">
        <is>
          <t>Core 2 · Future 2 · Functional 3 · Leadership not scored</t>
        </is>
      </c>
      <c r="X478" s="73" t="n">
        <v>504</v>
      </c>
      <c r="Y478" s="74" t="inlineStr">
        <is>
          <t>IRIS2532</t>
        </is>
      </c>
      <c r="Z478" s="74" t="inlineStr">
        <is>
          <t>Employee</t>
        </is>
      </c>
      <c r="AA478" s="74" t="inlineStr">
        <is>
          <t>Active</t>
        </is>
      </c>
      <c r="AB478" s="74" t="inlineStr">
        <is>
          <t>Abhishek Patil</t>
        </is>
      </c>
      <c r="AC478" s="164" t="n">
        <v>46167</v>
      </c>
      <c r="AD478" s="74" t="inlineStr">
        <is>
          <t>Software Engineer</t>
        </is>
      </c>
      <c r="AE478" s="74" t="inlineStr">
        <is>
          <t>BCA</t>
        </is>
      </c>
      <c r="AF478" s="74" t="inlineStr">
        <is>
          <t>Pradnya Mhatre</t>
        </is>
      </c>
      <c r="AG478" s="74" t="inlineStr">
        <is>
          <t>N-5</t>
        </is>
      </c>
      <c r="AH478" s="74" t="inlineStr">
        <is>
          <t>Individual Contributor</t>
        </is>
      </c>
      <c r="AI478" s="74" t="inlineStr">
        <is>
          <t>3 years, 7 months, 0 days</t>
        </is>
      </c>
      <c r="AJ478" s="74" t="inlineStr">
        <is>
          <t>0 years, 3 months, 0 days</t>
        </is>
      </c>
      <c r="AK478" s="74" t="inlineStr">
        <is>
          <t>Suptech</t>
        </is>
      </c>
      <c r="AL478" s="74" t="inlineStr">
        <is>
          <t>iFile</t>
        </is>
      </c>
      <c r="AM478" s="74" t="inlineStr">
        <is>
          <t>Technology</t>
        </is>
      </c>
      <c r="AN478" s="74" t="inlineStr">
        <is>
          <t>Development</t>
        </is>
      </c>
      <c r="AO478" s="74" t="inlineStr">
        <is>
          <t>Yes</t>
        </is>
      </c>
      <c r="AP478" s="74" t="inlineStr">
        <is>
          <t>Product/Project</t>
        </is>
      </c>
      <c r="AQ478" s="74" t="inlineStr">
        <is>
          <t>Java + Angular</t>
        </is>
      </c>
      <c r="AR478" s="74" t="inlineStr">
        <is>
          <t>Technical - Developer</t>
        </is>
      </c>
      <c r="AS478" s="74" t="n">
        <v>20</v>
      </c>
      <c r="AT478" s="74" t="inlineStr">
        <is>
          <t>Covered</t>
        </is>
      </c>
      <c r="AU478" s="74" t="n"/>
      <c r="AV478" s="74" t="n"/>
      <c r="AW478" s="74" t="n"/>
      <c r="AX478" s="74" t="n"/>
      <c r="AY478" s="74" t="n"/>
      <c r="AZ478" s="74" t="n"/>
      <c r="BA478" s="74" t="n"/>
      <c r="BB478" s="74" t="n"/>
      <c r="BC478" s="74" t="n"/>
      <c r="BD478" s="74" t="n"/>
      <c r="BE478" s="74" t="n"/>
      <c r="BF478" s="74" t="n"/>
      <c r="BG478" s="74" t="n"/>
      <c r="BH478" s="74" t="n"/>
      <c r="BI478" s="74" t="n"/>
      <c r="BJ478" s="74" t="n"/>
      <c r="BK478" s="74" t="n"/>
      <c r="BL478" s="74" t="n"/>
      <c r="BM478" s="74" t="n"/>
      <c r="BN478" s="74" t="n"/>
      <c r="BO478" s="74" t="n"/>
      <c r="BP478" s="74" t="n"/>
      <c r="BQ478" s="74" t="n"/>
      <c r="BR478" s="74" t="n"/>
      <c r="BS478" s="74" t="n"/>
      <c r="BT478" s="74" t="n"/>
      <c r="BU478" s="74" t="n"/>
      <c r="BV478" s="74" t="n"/>
      <c r="BW478" s="74" t="n"/>
      <c r="BX478" s="74" t="n"/>
      <c r="BY478" s="74" t="n"/>
      <c r="BZ478" s="74" t="n"/>
      <c r="CA478" s="74" t="n"/>
      <c r="CB478" s="74" t="n"/>
      <c r="CC478" s="74" t="n"/>
      <c r="CD478" s="74" t="n"/>
      <c r="CE478" s="74" t="n"/>
      <c r="CF478" s="74" t="n"/>
      <c r="CG478" s="74" t="n"/>
      <c r="CH478" s="74" t="n"/>
      <c r="CI478" s="74" t="n"/>
      <c r="CJ478" s="74" t="n"/>
      <c r="CK478" s="74" t="n"/>
      <c r="CL478" s="74" t="n"/>
      <c r="CM478" s="74" t="n"/>
      <c r="CN478" s="74" t="n"/>
      <c r="CO478" s="74" t="n"/>
      <c r="CP478" s="74" t="n"/>
      <c r="CQ478" s="74" t="n"/>
      <c r="CR478" s="74" t="n"/>
      <c r="CS478" s="74" t="n"/>
      <c r="CT478" s="74" t="n"/>
      <c r="CU478" s="74" t="n"/>
      <c r="CV478" s="74" t="n"/>
      <c r="CW478" s="74" t="n"/>
      <c r="CX478" s="74" t="n"/>
      <c r="CY478" s="74" t="n"/>
      <c r="CZ478" s="74" t="n"/>
      <c r="DA478" s="74" t="n"/>
      <c r="DB478" s="74" t="n"/>
      <c r="DC478" s="74" t="inlineStr">
        <is>
          <t>IRIS2532</t>
        </is>
      </c>
      <c r="DD478" s="74" t="inlineStr">
        <is>
          <t>Employee</t>
        </is>
      </c>
      <c r="DE478" s="74" t="inlineStr">
        <is>
          <t>Active</t>
        </is>
      </c>
      <c r="DF478" s="74" t="inlineStr">
        <is>
          <t>Abhishek Patil</t>
        </is>
      </c>
      <c r="DG478" s="164" t="n">
        <v>46167</v>
      </c>
      <c r="DH478" s="74" t="inlineStr">
        <is>
          <t>Software Engineer</t>
        </is>
      </c>
      <c r="DI478" s="74" t="inlineStr">
        <is>
          <t>Engineering &amp; Development</t>
        </is>
      </c>
      <c r="DJ478" s="74" t="inlineStr">
        <is>
          <t>Backend Engineering · Java</t>
        </is>
      </c>
      <c r="DK478" s="74" t="inlineStr">
        <is>
          <t>Software Engineer</t>
        </is>
      </c>
      <c r="DL478" s="74" t="inlineStr">
        <is>
          <t>L3 – Professional / Associate</t>
        </is>
      </c>
      <c r="DM478" s="74" t="inlineStr">
        <is>
          <t>BCA</t>
        </is>
      </c>
      <c r="DN478" s="74" t="inlineStr">
        <is>
          <t>Pradnya Mhatre</t>
        </is>
      </c>
      <c r="DO478" s="74" t="inlineStr">
        <is>
          <t>N-4</t>
        </is>
      </c>
      <c r="DP478" s="74" t="inlineStr">
        <is>
          <t>Individual Contributor</t>
        </is>
      </c>
      <c r="DQ478" s="74" t="inlineStr">
        <is>
          <t>3 years, 7 months, 0 days</t>
        </is>
      </c>
      <c r="DR478" s="74" t="inlineStr">
        <is>
          <t>0 years, 0 months, 26 days</t>
        </is>
      </c>
      <c r="DS478" s="74" t="inlineStr">
        <is>
          <t>3 years, 7 months, 26 days</t>
        </is>
      </c>
      <c r="DT478" s="74" t="n"/>
      <c r="DU478" s="74" t="inlineStr">
        <is>
          <t>Suptech</t>
        </is>
      </c>
      <c r="DV478" s="74" t="inlineStr">
        <is>
          <t>iFile</t>
        </is>
      </c>
      <c r="DW478" s="74" t="inlineStr">
        <is>
          <t>Technology</t>
        </is>
      </c>
      <c r="DX478" s="74" t="inlineStr">
        <is>
          <t>Development</t>
        </is>
      </c>
      <c r="DY478" s="74" t="inlineStr">
        <is>
          <t>Yes</t>
        </is>
      </c>
      <c r="DZ478" s="74" t="inlineStr">
        <is>
          <t>Product/Project</t>
        </is>
      </c>
      <c r="EA478" s="74" t="inlineStr">
        <is>
          <t>Java + Angular</t>
        </is>
      </c>
      <c r="EB478" s="74" t="inlineStr">
        <is>
          <t>Technical - Developer</t>
        </is>
      </c>
      <c r="EC478" s="74" t="inlineStr">
        <is>
          <t>Work From Office - Turbhe</t>
        </is>
      </c>
      <c r="ED478" s="74" t="inlineStr">
        <is>
          <t>5.Batch services development for new taxonomy</t>
        </is>
      </c>
      <c r="EE478"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8"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78" s="74" t="n"/>
      <c r="EH478" s="74" t="n"/>
      <c r="EI478" s="74" t="inlineStr">
        <is>
          <t>Software Engineer</t>
        </is>
      </c>
      <c r="EJ478" s="74" t="n"/>
      <c r="EK478" s="74" t="n"/>
      <c r="EL478" s="74" t="n"/>
      <c r="EM478" s="74" t="n"/>
      <c r="EN478" s="74" t="n"/>
      <c r="EO478" s="74" t="n"/>
      <c r="EP478" s="74" t="n"/>
      <c r="EQ478" s="74" t="n"/>
      <c r="ER478" s="74" t="inlineStr">
        <is>
          <t>Advanced Java + Angular; secure coding &amp; code-quality practices; unit/automated testing; system design fundamentals</t>
        </is>
      </c>
      <c r="ES478" s="74" t="inlineStr">
        <is>
          <t>Transition to leadership: people management &amp; delegation, mentoring/coaching, project ownership &amp; stakeholder management, prioritisation under ambiguity, presentation &amp; influence skills</t>
        </is>
      </c>
      <c r="ET478" s="74" t="n"/>
      <c r="EU478" s="74" t="n"/>
      <c r="EV478" s="130" t="n"/>
      <c r="EW478" s="131" t="n"/>
      <c r="EX478" s="131" t="n"/>
      <c r="EY478" s="131" t="n"/>
      <c r="EZ478" s="131" t="n"/>
      <c r="FA478" s="131" t="n"/>
      <c r="FB478" s="131" t="n"/>
      <c r="FC478" s="131" t="n"/>
    </row>
    <row r="479" ht="250" customHeight="1">
      <c r="A479" s="109" t="inlineStr">
        <is>
          <t>Mapped</t>
        </is>
      </c>
      <c r="B479" s="109" t="inlineStr">
        <is>
          <t>iFile</t>
        </is>
      </c>
      <c r="C479" s="110" t="inlineStr">
        <is>
          <t>IRIS2488</t>
        </is>
      </c>
      <c r="D479" s="110" t="inlineStr">
        <is>
          <t>Ajay Chauhan</t>
        </is>
      </c>
      <c r="E479" s="110" t="inlineStr">
        <is>
          <t>Technology</t>
        </is>
      </c>
      <c r="F479" s="162" t="inlineStr">
        <is>
          <t>Software Engineer</t>
        </is>
      </c>
      <c r="G479" s="162" t="inlineStr">
        <is>
          <t>Senior Software Engineer</t>
        </is>
      </c>
      <c r="H479" s="162" t="inlineStr">
        <is>
          <t>L3 – Professional / Associate</t>
        </is>
      </c>
      <c r="I479" s="162" t="inlineStr">
        <is>
          <t>A3</t>
        </is>
      </c>
      <c r="J479" s="166" t="inlineStr">
        <is>
          <t>▲ Up</t>
        </is>
      </c>
      <c r="K479" s="110" t="inlineStr">
        <is>
          <t>Engineering &amp; Development</t>
        </is>
      </c>
      <c r="L479" s="110" t="inlineStr">
        <is>
          <t>Backend Development</t>
        </is>
      </c>
      <c r="M479" s="110" t="n"/>
      <c r="N479" s="110" t="n">
        <v>20</v>
      </c>
      <c r="O479" s="109" t="inlineStr">
        <is>
          <t>P2</t>
        </is>
      </c>
      <c r="P479" s="110" t="inlineStr">
        <is>
          <t>Developing</t>
        </is>
      </c>
      <c r="Q479" s="110" t="inlineStr">
        <is>
          <t>3 Apply</t>
        </is>
      </c>
      <c r="R479" s="110" t="inlineStr">
        <is>
          <t>2–4 yrs</t>
        </is>
      </c>
      <c r="S479" s="110" t="inlineStr">
        <is>
          <t>3–5 · 2–5</t>
        </is>
      </c>
      <c r="T479" s="110" t="inlineStr">
        <is>
          <t>Software Engineer</t>
        </is>
      </c>
      <c r="U479" s="110" t="inlineStr">
        <is>
          <t>Workiva: SE · Broadridge India: SE · Nasdaq / AxiomSL: SE · Salesforce: MTS · Atlassian: P40 · 3–7 yrs · Freshworks: Senior SE</t>
        </is>
      </c>
      <c r="V479" s="110" t="inlineStr">
        <is>
          <t>SFIA 9 · software development, programming; OWASP secure coding; cloud vendor certifications</t>
        </is>
      </c>
      <c r="W479" s="110" t="inlineStr">
        <is>
          <t>Core 2 · Future 2 · Functional 3 · Leadership not scored</t>
        </is>
      </c>
      <c r="X479" s="73" t="n">
        <v>461</v>
      </c>
      <c r="Y479" s="74" t="inlineStr">
        <is>
          <t>IRIS2488</t>
        </is>
      </c>
      <c r="Z479" s="74" t="inlineStr">
        <is>
          <t>Employee</t>
        </is>
      </c>
      <c r="AA479" s="74" t="inlineStr">
        <is>
          <t>Active</t>
        </is>
      </c>
      <c r="AB479" s="74" t="inlineStr">
        <is>
          <t>Ajay Chauhan</t>
        </is>
      </c>
      <c r="AC479" s="164" t="n">
        <v>46086</v>
      </c>
      <c r="AD479" s="74" t="inlineStr">
        <is>
          <t>Software Engineer</t>
        </is>
      </c>
      <c r="AE479" s="74" t="inlineStr">
        <is>
          <t>Post Graduation/ B.E</t>
        </is>
      </c>
      <c r="AF479" s="74" t="inlineStr">
        <is>
          <t>Nikhil Nalawade</t>
        </is>
      </c>
      <c r="AG479" s="74" t="inlineStr">
        <is>
          <t>N-4</t>
        </is>
      </c>
      <c r="AH479" s="74" t="inlineStr">
        <is>
          <t>Individual Contributor</t>
        </is>
      </c>
      <c r="AI479" s="74" t="inlineStr">
        <is>
          <t>4 years, 1 months, 0 days</t>
        </is>
      </c>
      <c r="AJ479" s="74" t="inlineStr">
        <is>
          <t>0 years, 5 months, 20 days</t>
        </is>
      </c>
      <c r="AK479" s="74" t="inlineStr">
        <is>
          <t>Suptech</t>
        </is>
      </c>
      <c r="AL479" s="74" t="inlineStr">
        <is>
          <t>iFile</t>
        </is>
      </c>
      <c r="AM479" s="74" t="inlineStr">
        <is>
          <t>Technology</t>
        </is>
      </c>
      <c r="AN479" s="74" t="inlineStr">
        <is>
          <t>Development</t>
        </is>
      </c>
      <c r="AO479" s="74" t="inlineStr">
        <is>
          <t>Yes</t>
        </is>
      </c>
      <c r="AP479" s="74" t="inlineStr">
        <is>
          <t>Product/Project</t>
        </is>
      </c>
      <c r="AQ479" s="74" t="inlineStr">
        <is>
          <t>Java</t>
        </is>
      </c>
      <c r="AR479" s="74" t="inlineStr">
        <is>
          <t>Technical - Developer</t>
        </is>
      </c>
      <c r="AS479" s="74" t="n">
        <v>20</v>
      </c>
      <c r="AT479" s="74" t="inlineStr">
        <is>
          <t>Covered</t>
        </is>
      </c>
      <c r="AU479" s="74" t="n"/>
      <c r="AV479" s="74" t="n"/>
      <c r="AW479" s="74" t="n"/>
      <c r="AX479" s="74" t="n"/>
      <c r="AY479" s="74" t="n"/>
      <c r="AZ479" s="74" t="n"/>
      <c r="BA479" s="74" t="n"/>
      <c r="BB479" s="74" t="n"/>
      <c r="BC479" s="74" t="n"/>
      <c r="BD479" s="74" t="n"/>
      <c r="BE479" s="74" t="n"/>
      <c r="BF479" s="74" t="n"/>
      <c r="BG479" s="74" t="n"/>
      <c r="BH479" s="74" t="n"/>
      <c r="BI479" s="74" t="n"/>
      <c r="BJ479" s="74" t="n"/>
      <c r="BK479" s="74" t="n"/>
      <c r="BL479" s="74" t="n"/>
      <c r="BM479" s="74" t="n"/>
      <c r="BN479" s="74" t="n"/>
      <c r="BO479" s="74" t="n"/>
      <c r="BP479" s="74" t="n"/>
      <c r="BQ479" s="74" t="n"/>
      <c r="BR479" s="74" t="n"/>
      <c r="BS479" s="74" t="n"/>
      <c r="BT479" s="74" t="n"/>
      <c r="BU479" s="74" t="n"/>
      <c r="BV479" s="74" t="n"/>
      <c r="BW479" s="74" t="n"/>
      <c r="BX479" s="74" t="n"/>
      <c r="BY479" s="74" t="n"/>
      <c r="BZ479" s="74" t="n"/>
      <c r="CA479" s="74" t="n"/>
      <c r="CB479" s="74" t="n"/>
      <c r="CC479" s="74" t="n"/>
      <c r="CD479" s="74" t="n"/>
      <c r="CE479" s="74" t="n"/>
      <c r="CF479" s="74" t="n"/>
      <c r="CG479" s="74" t="n"/>
      <c r="CH479" s="74" t="n"/>
      <c r="CI479" s="74" t="n"/>
      <c r="CJ479" s="74" t="n"/>
      <c r="CK479" s="74" t="n"/>
      <c r="CL479" s="74" t="n"/>
      <c r="CM479" s="74" t="n"/>
      <c r="CN479" s="74" t="n"/>
      <c r="CO479" s="74" t="n"/>
      <c r="CP479" s="74" t="n"/>
      <c r="CQ479" s="74" t="n"/>
      <c r="CR479" s="74" t="n"/>
      <c r="CS479" s="74" t="n"/>
      <c r="CT479" s="74" t="n"/>
      <c r="CU479" s="74" t="n"/>
      <c r="CV479" s="74" t="n"/>
      <c r="CW479" s="74" t="n"/>
      <c r="CX479" s="74" t="n"/>
      <c r="CY479" s="74" t="n"/>
      <c r="CZ479" s="74" t="n"/>
      <c r="DA479" s="74" t="n"/>
      <c r="DB479" s="74" t="n"/>
      <c r="DC479" s="74" t="inlineStr">
        <is>
          <t>IRIS2488</t>
        </is>
      </c>
      <c r="DD479" s="74" t="inlineStr">
        <is>
          <t>Employee</t>
        </is>
      </c>
      <c r="DE479" s="74" t="inlineStr">
        <is>
          <t>Active</t>
        </is>
      </c>
      <c r="DF479" s="74" t="inlineStr">
        <is>
          <t>Ajay Chauhan</t>
        </is>
      </c>
      <c r="DG479" s="164" t="n">
        <v>46086</v>
      </c>
      <c r="DH479" s="74" t="inlineStr">
        <is>
          <t>Software Engineer</t>
        </is>
      </c>
      <c r="DI479" s="74" t="inlineStr">
        <is>
          <t>Engineering &amp; Development</t>
        </is>
      </c>
      <c r="DJ479" s="74" t="inlineStr">
        <is>
          <t>Backend Engineering · Java</t>
        </is>
      </c>
      <c r="DK479" s="74" t="inlineStr">
        <is>
          <t>Software Engineer</t>
        </is>
      </c>
      <c r="DL479" s="74" t="inlineStr">
        <is>
          <t>L3 – Professional / Associate</t>
        </is>
      </c>
      <c r="DM479" s="74" t="inlineStr">
        <is>
          <t>Post Graduation/ B.E</t>
        </is>
      </c>
      <c r="DN479" s="74" t="inlineStr">
        <is>
          <t>Nikhil Nalawade</t>
        </is>
      </c>
      <c r="DO479" s="74" t="inlineStr">
        <is>
          <t>N-3</t>
        </is>
      </c>
      <c r="DP479" s="74" t="inlineStr">
        <is>
          <t>Individual Contributor</t>
        </is>
      </c>
      <c r="DQ479" s="74" t="inlineStr">
        <is>
          <t>4 years, 1 months, 0 days</t>
        </is>
      </c>
      <c r="DR479" s="74" t="inlineStr">
        <is>
          <t>0 years, 3 months, 15 days</t>
        </is>
      </c>
      <c r="DS479" s="74" t="inlineStr">
        <is>
          <t>4 years, 4 months, 15 days</t>
        </is>
      </c>
      <c r="DT479" s="74" t="n"/>
      <c r="DU479" s="74" t="inlineStr">
        <is>
          <t>Suptech</t>
        </is>
      </c>
      <c r="DV479" s="74" t="inlineStr">
        <is>
          <t>iFile</t>
        </is>
      </c>
      <c r="DW479" s="74" t="inlineStr">
        <is>
          <t>Technology</t>
        </is>
      </c>
      <c r="DX479" s="74" t="inlineStr">
        <is>
          <t>Development</t>
        </is>
      </c>
      <c r="DY479" s="74" t="inlineStr">
        <is>
          <t>Yes</t>
        </is>
      </c>
      <c r="DZ479" s="74" t="inlineStr">
        <is>
          <t>Product/Project</t>
        </is>
      </c>
      <c r="EA479" s="74" t="inlineStr">
        <is>
          <t>Java</t>
        </is>
      </c>
      <c r="EB479" s="74" t="inlineStr">
        <is>
          <t>Technical - Developer</t>
        </is>
      </c>
      <c r="EC479" s="74" t="inlineStr">
        <is>
          <t>Work From Office - Turbhe</t>
        </is>
      </c>
      <c r="ED479"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47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79" s="74" t="n">
        <v>2</v>
      </c>
      <c r="EH479" s="74" t="inlineStr">
        <is>
          <t>Pending</t>
        </is>
      </c>
      <c r="EI479" s="74" t="inlineStr">
        <is>
          <t>Software Engineer</t>
        </is>
      </c>
      <c r="EJ479" s="74" t="inlineStr">
        <is>
          <t>No</t>
        </is>
      </c>
      <c r="EK479" s="74" t="n">
        <v>2</v>
      </c>
      <c r="EL479" s="74" t="inlineStr">
        <is>
          <t>Low</t>
        </is>
      </c>
      <c r="EM479" s="74" t="inlineStr">
        <is>
          <t>Reliable Specialist</t>
        </is>
      </c>
      <c r="EN479" s="74" t="inlineStr">
        <is>
          <t>No</t>
        </is>
      </c>
      <c r="EO479" s="74" t="inlineStr">
        <is>
          <t>No</t>
        </is>
      </c>
      <c r="EP479" s="74" t="inlineStr">
        <is>
          <t>No</t>
        </is>
      </c>
      <c r="EQ479" s="74" t="inlineStr">
        <is>
          <t>Not Yet</t>
        </is>
      </c>
      <c r="ER479"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479" s="74" t="n"/>
      <c r="ET479" s="74" t="n"/>
      <c r="EU479" s="74" t="n"/>
      <c r="EV479" s="130" t="n"/>
      <c r="EW479" s="131" t="n"/>
      <c r="EX479" s="131" t="n"/>
      <c r="EY479" s="131" t="n"/>
      <c r="EZ479" s="131" t="n"/>
      <c r="FA479" s="131" t="n"/>
      <c r="FB479" s="131" t="n"/>
      <c r="FC479" s="131" t="n"/>
    </row>
    <row r="480" ht="140.5" customHeight="1">
      <c r="A480" s="109" t="inlineStr">
        <is>
          <t>Mapped</t>
        </is>
      </c>
      <c r="B480" s="109" t="inlineStr">
        <is>
          <t>iFile</t>
        </is>
      </c>
      <c r="C480" s="110" t="inlineStr">
        <is>
          <t>IRIS1955</t>
        </is>
      </c>
      <c r="D480" s="110" t="inlineStr">
        <is>
          <t>Akbar Basha</t>
        </is>
      </c>
      <c r="E480" s="110" t="inlineStr">
        <is>
          <t>Technology</t>
        </is>
      </c>
      <c r="F480" s="162" t="inlineStr">
        <is>
          <t>Senior Software Engineer</t>
        </is>
      </c>
      <c r="G480" s="162" t="inlineStr">
        <is>
          <t>Senior Database Engineer</t>
        </is>
      </c>
      <c r="H480" s="110" t="inlineStr">
        <is>
          <t>L4 – Senior</t>
        </is>
      </c>
      <c r="I480" s="151" t="inlineStr">
        <is>
          <t>A3</t>
        </is>
      </c>
      <c r="J480" s="110" t="inlineStr">
        <is>
          <t>• Same level</t>
        </is>
      </c>
      <c r="K480" s="110" t="inlineStr">
        <is>
          <t>Engineering &amp; Development</t>
        </is>
      </c>
      <c r="L480" s="110" t="inlineStr">
        <is>
          <t>Data Engineering &amp; Database Development</t>
        </is>
      </c>
      <c r="M480" s="163" t="inlineStr">
        <is>
          <t>• Confirm the reporting line — Manager</t>
        </is>
      </c>
      <c r="N480" s="110" t="n">
        <v>20</v>
      </c>
      <c r="O480" s="109" t="inlineStr">
        <is>
          <t>P2</t>
        </is>
      </c>
      <c r="P480" s="110" t="inlineStr">
        <is>
          <t>Developing</t>
        </is>
      </c>
      <c r="Q480" s="110" t="inlineStr">
        <is>
          <t>3 Apply</t>
        </is>
      </c>
      <c r="R480" s="110" t="inlineStr">
        <is>
          <t>2–4 yrs</t>
        </is>
      </c>
      <c r="S480" s="110" t="inlineStr">
        <is>
          <t>3–5 · 2–5</t>
        </is>
      </c>
      <c r="T480" s="110" t="inlineStr">
        <is>
          <t>Software Engineer</t>
        </is>
      </c>
      <c r="U480" s="110" t="inlineStr">
        <is>
          <t>Workiva: SE · Broadridge India: SE · Nasdaq / AxiomSL: SE · Salesforce: MTS · Atlassian: P40 · 3–7 yrs · Freshworks: Senior SE</t>
        </is>
      </c>
      <c r="V480" s="110" t="inlineStr">
        <is>
          <t>SFIA 9 · software development, programming; OWASP secure coding; cloud vendor certifications</t>
        </is>
      </c>
      <c r="W480" s="110" t="inlineStr">
        <is>
          <t>Core 2 · Future 2 · Functional 3 · Leadership not scored</t>
        </is>
      </c>
      <c r="X480" s="73" t="n">
        <v>199</v>
      </c>
      <c r="Y480" s="74" t="inlineStr">
        <is>
          <t>IRIS1955</t>
        </is>
      </c>
      <c r="Z480" s="74" t="inlineStr">
        <is>
          <t>Employee</t>
        </is>
      </c>
      <c r="AA480" s="74" t="inlineStr">
        <is>
          <t>Active</t>
        </is>
      </c>
      <c r="AB480" s="74" t="inlineStr">
        <is>
          <t>Akbar Basha</t>
        </is>
      </c>
      <c r="AC480" s="164" t="n">
        <v>44466</v>
      </c>
      <c r="AD480" s="74" t="inlineStr">
        <is>
          <t>Senior Software Engineer</t>
        </is>
      </c>
      <c r="AE480" s="74" t="inlineStr">
        <is>
          <t>B.SC</t>
        </is>
      </c>
      <c r="AF480" s="74" t="inlineStr">
        <is>
          <t>Pradip Dey</t>
        </is>
      </c>
      <c r="AG480" s="74" t="inlineStr">
        <is>
          <t>N-3</t>
        </is>
      </c>
      <c r="AH480" s="74" t="inlineStr">
        <is>
          <t>Manager</t>
        </is>
      </c>
      <c r="AI480" s="74" t="inlineStr">
        <is>
          <t>3 years, 0 months, 0 days</t>
        </is>
      </c>
      <c r="AJ480" s="74" t="inlineStr">
        <is>
          <t>4 years, 10 months, 29 days</t>
        </is>
      </c>
      <c r="AK480" s="74" t="inlineStr">
        <is>
          <t>Suptech</t>
        </is>
      </c>
      <c r="AL480" s="74" t="inlineStr">
        <is>
          <t>iFile</t>
        </is>
      </c>
      <c r="AM480" s="74" t="inlineStr">
        <is>
          <t>Technology</t>
        </is>
      </c>
      <c r="AN480" s="74" t="inlineStr">
        <is>
          <t>Development</t>
        </is>
      </c>
      <c r="AO480" s="74" t="inlineStr">
        <is>
          <t>Yes</t>
        </is>
      </c>
      <c r="AP480" s="74" t="inlineStr">
        <is>
          <t>Product/Project</t>
        </is>
      </c>
      <c r="AQ480" s="74" t="inlineStr">
        <is>
          <t>Talend</t>
        </is>
      </c>
      <c r="AR480" s="74" t="inlineStr">
        <is>
          <t>Technical - Developer</t>
        </is>
      </c>
      <c r="AS480" s="74" t="n">
        <v>20</v>
      </c>
      <c r="AT480" s="74" t="inlineStr">
        <is>
          <t>Covered</t>
        </is>
      </c>
      <c r="AU480" s="74" t="n"/>
      <c r="AV480" s="74" t="n"/>
      <c r="AW480" s="74" t="n"/>
      <c r="AX480" s="74" t="n"/>
      <c r="AY480" s="74" t="n"/>
      <c r="AZ480" s="74" t="n"/>
      <c r="BA480" s="74" t="n"/>
      <c r="BB480" s="74" t="n"/>
      <c r="BC480" s="74" t="n"/>
      <c r="BD480" s="74" t="n"/>
      <c r="BE480" s="74" t="n"/>
      <c r="BF480" s="74" t="n"/>
      <c r="BG480" s="74" t="n"/>
      <c r="BH480" s="74" t="n"/>
      <c r="BI480" s="74" t="n"/>
      <c r="BJ480" s="74" t="n"/>
      <c r="BK480" s="74" t="n"/>
      <c r="BL480" s="74" t="n"/>
      <c r="BM480" s="74" t="n"/>
      <c r="BN480" s="74" t="n"/>
      <c r="BO480" s="74" t="n"/>
      <c r="BP480" s="74" t="n"/>
      <c r="BQ480" s="74" t="n"/>
      <c r="BR480" s="74" t="n"/>
      <c r="BS480" s="74" t="n"/>
      <c r="BT480" s="74" t="n"/>
      <c r="BU480" s="74" t="n"/>
      <c r="BV480" s="74" t="n"/>
      <c r="BW480" s="74" t="n"/>
      <c r="BX480" s="74" t="n"/>
      <c r="BY480" s="74" t="n"/>
      <c r="BZ480" s="74" t="n"/>
      <c r="CA480" s="74" t="n"/>
      <c r="CB480" s="74" t="n"/>
      <c r="CC480" s="74" t="n"/>
      <c r="CD480" s="74" t="n"/>
      <c r="CE480" s="74" t="n"/>
      <c r="CF480" s="74" t="n"/>
      <c r="CG480" s="74" t="n"/>
      <c r="CH480" s="74" t="n"/>
      <c r="CI480" s="74" t="n"/>
      <c r="CJ480" s="74" t="n"/>
      <c r="CK480" s="74" t="n"/>
      <c r="CL480" s="74" t="n"/>
      <c r="CM480" s="74" t="n"/>
      <c r="CN480" s="74" t="n"/>
      <c r="CO480" s="74" t="n"/>
      <c r="CP480" s="74" t="n"/>
      <c r="CQ480" s="74" t="n"/>
      <c r="CR480" s="74" t="n"/>
      <c r="CS480" s="74" t="n"/>
      <c r="CT480" s="74" t="n"/>
      <c r="CU480" s="74" t="n"/>
      <c r="CV480" s="74" t="n"/>
      <c r="CW480" s="74" t="n"/>
      <c r="CX480" s="74" t="n"/>
      <c r="CY480" s="74" t="n"/>
      <c r="CZ480" s="74" t="n"/>
      <c r="DA480" s="74" t="n"/>
      <c r="DB480" s="74" t="n"/>
      <c r="DC480" s="74" t="inlineStr">
        <is>
          <t>IRIS1955</t>
        </is>
      </c>
      <c r="DD480" s="74" t="inlineStr">
        <is>
          <t>Employee</t>
        </is>
      </c>
      <c r="DE480" s="74" t="inlineStr">
        <is>
          <t>Active</t>
        </is>
      </c>
      <c r="DF480" s="74" t="inlineStr">
        <is>
          <t>Akbar Basha</t>
        </is>
      </c>
      <c r="DG480" s="164" t="n">
        <v>44466</v>
      </c>
      <c r="DH480" s="74" t="inlineStr">
        <is>
          <t>Senior Software Engineer</t>
        </is>
      </c>
      <c r="DI480" s="74" t="inlineStr">
        <is>
          <t>Engineering &amp; Development</t>
        </is>
      </c>
      <c r="DJ480" s="74" t="inlineStr">
        <is>
          <t>Software Engineering</t>
        </is>
      </c>
      <c r="DK480" s="74" t="inlineStr">
        <is>
          <t>Senior Software Engineer</t>
        </is>
      </c>
      <c r="DL480" s="74" t="inlineStr">
        <is>
          <t>L4 – Senior</t>
        </is>
      </c>
      <c r="DM480" s="74" t="inlineStr">
        <is>
          <t>B.SC</t>
        </is>
      </c>
      <c r="DN480" s="74" t="inlineStr">
        <is>
          <t>Pradip Dey</t>
        </is>
      </c>
      <c r="DO480" s="74" t="inlineStr">
        <is>
          <t>N-2</t>
        </is>
      </c>
      <c r="DP480" s="74" t="inlineStr">
        <is>
          <t>Manager</t>
        </is>
      </c>
      <c r="DQ480" s="74" t="inlineStr">
        <is>
          <t>3 years, 0 months, 0 days</t>
        </is>
      </c>
      <c r="DR480" s="74" t="inlineStr">
        <is>
          <t>4 years, 8 months, 24 days</t>
        </is>
      </c>
      <c r="DS480" s="74" t="inlineStr">
        <is>
          <t>7 years, 8 months, 24 days</t>
        </is>
      </c>
      <c r="DT480" s="74" t="n">
        <v>4.7324200913242</v>
      </c>
      <c r="DU480" s="74" t="inlineStr">
        <is>
          <t>Suptech</t>
        </is>
      </c>
      <c r="DV480" s="74" t="inlineStr">
        <is>
          <t>iFile</t>
        </is>
      </c>
      <c r="DW480" s="74" t="inlineStr">
        <is>
          <t>Technology</t>
        </is>
      </c>
      <c r="DX480" s="74" t="inlineStr">
        <is>
          <t>Development</t>
        </is>
      </c>
      <c r="DY480" s="74" t="inlineStr">
        <is>
          <t>Yes</t>
        </is>
      </c>
      <c r="DZ480" s="74" t="inlineStr">
        <is>
          <t>Product/Project</t>
        </is>
      </c>
      <c r="EA480" s="74" t="inlineStr">
        <is>
          <t>Talend</t>
        </is>
      </c>
      <c r="EB480" s="74" t="inlineStr">
        <is>
          <t>Technical - Developer</t>
        </is>
      </c>
      <c r="EC480" s="74" t="inlineStr">
        <is>
          <t>Work From Office - Turbhe</t>
        </is>
      </c>
      <c r="ED480" s="74" t="n"/>
      <c r="EE480" s="74" t="n"/>
      <c r="EF480" s="74" t="n"/>
      <c r="EG480" s="74" t="n"/>
      <c r="EH480" s="74" t="n"/>
      <c r="EI480" s="74" t="inlineStr">
        <is>
          <t>Senior Software Engineer</t>
        </is>
      </c>
      <c r="EJ480" s="74" t="n"/>
      <c r="EK480" s="74" t="n"/>
      <c r="EL480" s="74" t="n"/>
      <c r="EM480" s="74" t="n"/>
      <c r="EN480" s="74" t="n"/>
      <c r="EO480" s="74" t="n"/>
      <c r="EP480" s="74" t="n"/>
      <c r="EQ480" s="74" t="n"/>
      <c r="ER480" s="74" t="n"/>
      <c r="ES480" s="74" t="n"/>
      <c r="ET480" s="74" t="inlineStr">
        <is>
          <t>IRIS Instant - MBRS</t>
        </is>
      </c>
      <c r="EU480" s="74" t="n"/>
      <c r="EV480" s="130" t="n"/>
      <c r="EW480" s="131" t="n"/>
      <c r="EX480" s="131" t="n"/>
      <c r="EY480" s="131" t="n"/>
      <c r="EZ480" s="131" t="n"/>
      <c r="FA480" s="131" t="n"/>
      <c r="FB480" s="131" t="n"/>
      <c r="FC480" s="131" t="n"/>
    </row>
    <row r="481" ht="250" customHeight="1">
      <c r="A481" s="109" t="inlineStr">
        <is>
          <t>Mapped</t>
        </is>
      </c>
      <c r="B481" s="109" t="inlineStr">
        <is>
          <t>iFile</t>
        </is>
      </c>
      <c r="C481" s="110" t="inlineStr">
        <is>
          <t>IRIS2028</t>
        </is>
      </c>
      <c r="D481" s="110" t="inlineStr">
        <is>
          <t>Akhilesh Gore</t>
        </is>
      </c>
      <c r="E481" s="110" t="inlineStr">
        <is>
          <t>Technology</t>
        </is>
      </c>
      <c r="F481" s="162" t="inlineStr">
        <is>
          <t>Software Engineer</t>
        </is>
      </c>
      <c r="G481" s="162" t="inlineStr">
        <is>
          <t>Senior DevOps Engineer</t>
        </is>
      </c>
      <c r="H481" s="162" t="inlineStr">
        <is>
          <t>L3 – Professional / Associate</t>
        </is>
      </c>
      <c r="I481" s="162" t="inlineStr">
        <is>
          <t>A3</t>
        </is>
      </c>
      <c r="J481" s="166" t="inlineStr">
        <is>
          <t>▲ Up</t>
        </is>
      </c>
      <c r="K481" s="110" t="inlineStr">
        <is>
          <t>Engineering &amp; Development</t>
        </is>
      </c>
      <c r="L481" s="110" t="inlineStr">
        <is>
          <t>DevOps &amp; Release Engineering</t>
        </is>
      </c>
      <c r="M481" s="110" t="n"/>
      <c r="N481" s="110" t="n">
        <v>20</v>
      </c>
      <c r="O481" s="109" t="inlineStr">
        <is>
          <t>P2</t>
        </is>
      </c>
      <c r="P481" s="110" t="inlineStr">
        <is>
          <t>Developing</t>
        </is>
      </c>
      <c r="Q481" s="110" t="inlineStr">
        <is>
          <t>3 Apply</t>
        </is>
      </c>
      <c r="R481" s="110" t="inlineStr">
        <is>
          <t>2–4 yrs</t>
        </is>
      </c>
      <c r="S481" s="110" t="inlineStr">
        <is>
          <t>3–5 · 2–5</t>
        </is>
      </c>
      <c r="T481" s="110" t="inlineStr">
        <is>
          <t>Software Engineer</t>
        </is>
      </c>
      <c r="U481" s="110" t="inlineStr">
        <is>
          <t>Workiva: SE · Broadridge India: SE · Nasdaq / AxiomSL: SE · Salesforce: MTS · Atlassian: P40 · 3–7 yrs · Freshworks: Senior SE</t>
        </is>
      </c>
      <c r="V481" s="110" t="inlineStr">
        <is>
          <t>SFIA 9 · software development, programming; OWASP secure coding; cloud vendor certifications</t>
        </is>
      </c>
      <c r="W481" s="110" t="inlineStr">
        <is>
          <t>Core 2 · Future 2 · Functional 3 · Leadership not scored</t>
        </is>
      </c>
      <c r="X481" s="73" t="n">
        <v>223</v>
      </c>
      <c r="Y481" s="74" t="inlineStr">
        <is>
          <t>IRIS2028</t>
        </is>
      </c>
      <c r="Z481" s="74" t="inlineStr">
        <is>
          <t>Employee</t>
        </is>
      </c>
      <c r="AA481" s="74" t="inlineStr">
        <is>
          <t>Active</t>
        </is>
      </c>
      <c r="AB481" s="74" t="inlineStr">
        <is>
          <t>Akhilesh Gore</t>
        </is>
      </c>
      <c r="AC481" s="164" t="n">
        <v>44728</v>
      </c>
      <c r="AD481" s="74" t="inlineStr">
        <is>
          <t>Software Engineer</t>
        </is>
      </c>
      <c r="AE481" s="74" t="inlineStr">
        <is>
          <t>B.SC</t>
        </is>
      </c>
      <c r="AF481" s="74" t="inlineStr">
        <is>
          <t>Amruta Kadam</t>
        </is>
      </c>
      <c r="AG481" s="74" t="inlineStr">
        <is>
          <t>N-6</t>
        </is>
      </c>
      <c r="AH481" s="74" t="inlineStr">
        <is>
          <t>Individual Contributor</t>
        </is>
      </c>
      <c r="AI481" s="74" t="inlineStr">
        <is>
          <t>2 years, 5 months, 0 days</t>
        </is>
      </c>
      <c r="AJ481" s="74" t="inlineStr">
        <is>
          <t>4 years, 2 months, 9 days</t>
        </is>
      </c>
      <c r="AK481" s="74" t="inlineStr">
        <is>
          <t>Suptech</t>
        </is>
      </c>
      <c r="AL481" s="74" t="inlineStr">
        <is>
          <t>iFile</t>
        </is>
      </c>
      <c r="AM481" s="74" t="inlineStr">
        <is>
          <t>Technology</t>
        </is>
      </c>
      <c r="AN481" s="74" t="inlineStr">
        <is>
          <t>Development</t>
        </is>
      </c>
      <c r="AO481" s="74" t="inlineStr">
        <is>
          <t>Yes</t>
        </is>
      </c>
      <c r="AP481" s="74" t="inlineStr">
        <is>
          <t>Product/Project</t>
        </is>
      </c>
      <c r="AQ481" s="74" t="inlineStr">
        <is>
          <t>Software Deployment</t>
        </is>
      </c>
      <c r="AR481" s="74" t="inlineStr">
        <is>
          <t>Technical - Developer</t>
        </is>
      </c>
      <c r="AS481" s="74" t="n">
        <v>20</v>
      </c>
      <c r="AT481" s="74" t="inlineStr">
        <is>
          <t>Covered</t>
        </is>
      </c>
      <c r="AU481" s="74" t="n"/>
      <c r="AV481" s="74" t="n"/>
      <c r="AW481" s="74" t="n"/>
      <c r="AX481" s="74" t="n"/>
      <c r="AY481" s="74" t="n"/>
      <c r="AZ481" s="74" t="n"/>
      <c r="BA481" s="74" t="n"/>
      <c r="BB481" s="74" t="n"/>
      <c r="BC481" s="74" t="n"/>
      <c r="BD481" s="74" t="n"/>
      <c r="BE481" s="74" t="n"/>
      <c r="BF481" s="74" t="n"/>
      <c r="BG481" s="74" t="n"/>
      <c r="BH481" s="74" t="n"/>
      <c r="BI481" s="74" t="n"/>
      <c r="BJ481" s="74" t="n"/>
      <c r="BK481" s="74" t="n"/>
      <c r="BL481" s="74" t="n"/>
      <c r="BM481" s="74" t="n"/>
      <c r="BN481" s="74" t="n"/>
      <c r="BO481" s="74" t="n"/>
      <c r="BP481" s="74" t="n"/>
      <c r="BQ481" s="74" t="n"/>
      <c r="BR481" s="74" t="n"/>
      <c r="BS481" s="74" t="n"/>
      <c r="BT481" s="74" t="n"/>
      <c r="BU481" s="74" t="n"/>
      <c r="BV481" s="74" t="n"/>
      <c r="BW481" s="74" t="n"/>
      <c r="BX481" s="74" t="n"/>
      <c r="BY481" s="74" t="n"/>
      <c r="BZ481" s="74" t="n"/>
      <c r="CA481" s="74" t="n"/>
      <c r="CB481" s="74" t="n"/>
      <c r="CC481" s="74" t="n"/>
      <c r="CD481" s="74" t="n"/>
      <c r="CE481" s="74" t="n"/>
      <c r="CF481" s="74" t="n"/>
      <c r="CG481" s="74" t="n"/>
      <c r="CH481" s="74" t="n"/>
      <c r="CI481" s="74" t="n"/>
      <c r="CJ481" s="74" t="n"/>
      <c r="CK481" s="74" t="n"/>
      <c r="CL481" s="74" t="n"/>
      <c r="CM481" s="74" t="n"/>
      <c r="CN481" s="74" t="n"/>
      <c r="CO481" s="74" t="n"/>
      <c r="CP481" s="74" t="n"/>
      <c r="CQ481" s="74" t="n"/>
      <c r="CR481" s="74" t="n"/>
      <c r="CS481" s="74" t="n"/>
      <c r="CT481" s="74" t="n"/>
      <c r="CU481" s="74" t="n"/>
      <c r="CV481" s="74" t="n"/>
      <c r="CW481" s="74" t="n"/>
      <c r="CX481" s="74" t="n"/>
      <c r="CY481" s="74" t="n"/>
      <c r="CZ481" s="74" t="n"/>
      <c r="DA481" s="74" t="n"/>
      <c r="DB481" s="74" t="n"/>
      <c r="DC481" s="74" t="inlineStr">
        <is>
          <t>IRIS2028</t>
        </is>
      </c>
      <c r="DD481" s="74" t="inlineStr">
        <is>
          <t>Employee</t>
        </is>
      </c>
      <c r="DE481" s="74" t="inlineStr">
        <is>
          <t>Active</t>
        </is>
      </c>
      <c r="DF481" s="74" t="inlineStr">
        <is>
          <t>Akhilesh Gore</t>
        </is>
      </c>
      <c r="DG481" s="164" t="n">
        <v>44728</v>
      </c>
      <c r="DH481" s="74" t="inlineStr">
        <is>
          <t>Software Engineer</t>
        </is>
      </c>
      <c r="DI481" s="74" t="inlineStr">
        <is>
          <t>Engineering &amp; Development</t>
        </is>
      </c>
      <c r="DJ481" s="74" t="inlineStr">
        <is>
          <t>Software Engineering</t>
        </is>
      </c>
      <c r="DK481" s="74" t="inlineStr">
        <is>
          <t>Software Engineer</t>
        </is>
      </c>
      <c r="DL481" s="74" t="inlineStr">
        <is>
          <t>L3 – Professional / Associate</t>
        </is>
      </c>
      <c r="DM481" s="74" t="inlineStr">
        <is>
          <t>B.SC</t>
        </is>
      </c>
      <c r="DN481" s="74" t="inlineStr">
        <is>
          <t>Amruta Kadam</t>
        </is>
      </c>
      <c r="DO481" s="74" t="inlineStr">
        <is>
          <t>N-5</t>
        </is>
      </c>
      <c r="DP481" s="74" t="inlineStr">
        <is>
          <t>Individual Contributor</t>
        </is>
      </c>
      <c r="DQ481" s="74" t="inlineStr">
        <is>
          <t>2 years, 5 months, 0 days</t>
        </is>
      </c>
      <c r="DR481" s="74" t="inlineStr">
        <is>
          <t>4 years, 0 months, 4 days</t>
        </is>
      </c>
      <c r="DS481" s="74" t="inlineStr">
        <is>
          <t>6 years, 5 months, 4 days</t>
        </is>
      </c>
      <c r="DT481" s="74" t="n"/>
      <c r="DU481" s="74" t="inlineStr">
        <is>
          <t>Suptech</t>
        </is>
      </c>
      <c r="DV481" s="74" t="inlineStr">
        <is>
          <t>iFile</t>
        </is>
      </c>
      <c r="DW481" s="74" t="inlineStr">
        <is>
          <t>Technology</t>
        </is>
      </c>
      <c r="DX481" s="74" t="inlineStr">
        <is>
          <t>Development</t>
        </is>
      </c>
      <c r="DY481" s="74" t="inlineStr">
        <is>
          <t>Yes</t>
        </is>
      </c>
      <c r="DZ481" s="74" t="inlineStr">
        <is>
          <t>Product/Project</t>
        </is>
      </c>
      <c r="EA481" s="74" t="inlineStr">
        <is>
          <t>Software Deployment</t>
        </is>
      </c>
      <c r="EB481" s="74" t="inlineStr">
        <is>
          <t>Technical - Developer</t>
        </is>
      </c>
      <c r="EC481" s="74" t="inlineStr">
        <is>
          <t>Client Side</t>
        </is>
      </c>
      <c r="ED481" s="74" t="n"/>
      <c r="EE48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EG481" s="74" t="n">
        <v>3</v>
      </c>
      <c r="EH481" s="74" t="n"/>
      <c r="EI481" s="74" t="inlineStr">
        <is>
          <t>Senior Software Engineer · review – experience supports senior band</t>
        </is>
      </c>
      <c r="EJ481" s="74" t="n"/>
      <c r="EK481" s="74" t="n">
        <v>3</v>
      </c>
      <c r="EL481" s="74" t="inlineStr">
        <is>
          <t>Low</t>
        </is>
      </c>
      <c r="EM481" s="74" t="inlineStr">
        <is>
          <t>Core Contributor</t>
        </is>
      </c>
      <c r="EN481" s="74" t="inlineStr">
        <is>
          <t>No</t>
        </is>
      </c>
      <c r="EO481" s="74" t="inlineStr">
        <is>
          <t>No</t>
        </is>
      </c>
      <c r="EP481" s="74" t="inlineStr">
        <is>
          <t>No</t>
        </is>
      </c>
      <c r="EQ481" s="74" t="n"/>
      <c r="ER481" s="74" t="inlineStr">
        <is>
          <t>Advanced Software Deployment; secure coding &amp; code-quality practices; unit/automated testing; system design fundamentals</t>
        </is>
      </c>
      <c r="ES481" s="74" t="inlineStr">
        <is>
          <t>Transition to leadership: people management &amp; delegation, mentoring/coaching, project ownership &amp; stakeholder management, prioritisation under ambiguity, presentation &amp; influence skills</t>
        </is>
      </c>
      <c r="ET481" s="74" t="n"/>
      <c r="EU481" s="74" t="n"/>
      <c r="EV481" s="130" t="n"/>
      <c r="EW481" s="131" t="n"/>
      <c r="EX481" s="131" t="n"/>
      <c r="EY481" s="131" t="n"/>
      <c r="EZ481" s="131" t="n"/>
      <c r="FA481" s="131" t="n"/>
      <c r="FB481" s="131" t="n"/>
      <c r="FC481" s="131" t="n"/>
    </row>
    <row r="482" ht="250" customHeight="1">
      <c r="A482" s="109" t="inlineStr">
        <is>
          <t>Mapped</t>
        </is>
      </c>
      <c r="B482" s="109" t="inlineStr">
        <is>
          <t>iFile</t>
        </is>
      </c>
      <c r="C482" s="110" t="inlineStr">
        <is>
          <t>IRIS2469</t>
        </is>
      </c>
      <c r="D482" s="110" t="inlineStr">
        <is>
          <t>Amiz Azad</t>
        </is>
      </c>
      <c r="E482" s="110" t="inlineStr">
        <is>
          <t>Technology</t>
        </is>
      </c>
      <c r="F482" s="110" t="inlineStr">
        <is>
          <t>Senior Software Engineer</t>
        </is>
      </c>
      <c r="G482" s="110" t="inlineStr">
        <is>
          <t>Senior Software Engineer</t>
        </is>
      </c>
      <c r="H482" s="110" t="inlineStr">
        <is>
          <t>L4 – Senior</t>
        </is>
      </c>
      <c r="I482" s="151" t="inlineStr">
        <is>
          <t>A3</t>
        </is>
      </c>
      <c r="J482" s="110" t="inlineStr">
        <is>
          <t>• Same level</t>
        </is>
      </c>
      <c r="K482" s="110" t="inlineStr">
        <is>
          <t>Engineering &amp; Development</t>
        </is>
      </c>
      <c r="L482" s="110" t="inlineStr">
        <is>
          <t>Backend Development</t>
        </is>
      </c>
      <c r="M482" s="110" t="n"/>
      <c r="N482" s="110" t="n">
        <v>20</v>
      </c>
      <c r="O482" s="109" t="inlineStr">
        <is>
          <t>P2</t>
        </is>
      </c>
      <c r="P482" s="110" t="inlineStr">
        <is>
          <t>Developing</t>
        </is>
      </c>
      <c r="Q482" s="110" t="inlineStr">
        <is>
          <t>3 Apply</t>
        </is>
      </c>
      <c r="R482" s="110" t="inlineStr">
        <is>
          <t>2–4 yrs</t>
        </is>
      </c>
      <c r="S482" s="110" t="inlineStr">
        <is>
          <t>3–5 · 2–5</t>
        </is>
      </c>
      <c r="T482" s="110" t="inlineStr">
        <is>
          <t>Software Engineer</t>
        </is>
      </c>
      <c r="U482" s="110" t="inlineStr">
        <is>
          <t>Workiva: SE · Broadridge India: SE · Nasdaq / AxiomSL: SE · Salesforce: MTS · Atlassian: P40 · 3–7 yrs · Freshworks: Senior SE</t>
        </is>
      </c>
      <c r="V482" s="110" t="inlineStr">
        <is>
          <t>SFIA 9 · software development, programming; OWASP secure coding; cloud vendor certifications</t>
        </is>
      </c>
      <c r="W482" s="110" t="inlineStr">
        <is>
          <t>Core 2 · Future 2 · Functional 3 · Leadership not scored</t>
        </is>
      </c>
      <c r="X482" s="73" t="n">
        <v>443</v>
      </c>
      <c r="Y482" s="74" t="inlineStr">
        <is>
          <t>IRIS2469</t>
        </is>
      </c>
      <c r="Z482" s="74" t="inlineStr">
        <is>
          <t>Employee</t>
        </is>
      </c>
      <c r="AA482" s="74" t="inlineStr">
        <is>
          <t>Active</t>
        </is>
      </c>
      <c r="AB482" s="74" t="inlineStr">
        <is>
          <t>Amiz Azad</t>
        </is>
      </c>
      <c r="AC482" s="164" t="n">
        <v>46055</v>
      </c>
      <c r="AD482" s="74" t="inlineStr">
        <is>
          <t>Senior Software Engineer</t>
        </is>
      </c>
      <c r="AE482" s="74" t="inlineStr">
        <is>
          <t>B.E</t>
        </is>
      </c>
      <c r="AF482" s="74" t="inlineStr">
        <is>
          <t>Nikhil Nalawade</t>
        </is>
      </c>
      <c r="AG482" s="74" t="inlineStr">
        <is>
          <t>N-4</t>
        </is>
      </c>
      <c r="AH482" s="74" t="inlineStr">
        <is>
          <t>Individual Contributor</t>
        </is>
      </c>
      <c r="AI482" s="74" t="inlineStr">
        <is>
          <t>6 years, 0 months, 0 days</t>
        </is>
      </c>
      <c r="AJ482" s="74" t="inlineStr">
        <is>
          <t>0 years, 6 months, 23 days</t>
        </is>
      </c>
      <c r="AK482" s="74" t="inlineStr">
        <is>
          <t>Suptech</t>
        </is>
      </c>
      <c r="AL482" s="74" t="inlineStr">
        <is>
          <t>iFile</t>
        </is>
      </c>
      <c r="AM482" s="74" t="inlineStr">
        <is>
          <t>Technology</t>
        </is>
      </c>
      <c r="AN482" s="74" t="inlineStr">
        <is>
          <t>Development</t>
        </is>
      </c>
      <c r="AO482" s="74" t="inlineStr">
        <is>
          <t>Yes</t>
        </is>
      </c>
      <c r="AP482" s="74" t="inlineStr">
        <is>
          <t>Product/Project</t>
        </is>
      </c>
      <c r="AQ482" s="74" t="inlineStr">
        <is>
          <t>Java</t>
        </is>
      </c>
      <c r="AR482" s="74" t="inlineStr">
        <is>
          <t>Technical - Developer</t>
        </is>
      </c>
      <c r="AS482" s="74" t="n">
        <v>20</v>
      </c>
      <c r="AT482" s="74" t="inlineStr">
        <is>
          <t>Covered</t>
        </is>
      </c>
      <c r="AU482" s="74" t="n"/>
      <c r="AV482" s="74" t="n"/>
      <c r="AW482" s="74" t="n"/>
      <c r="AX482" s="74" t="n"/>
      <c r="AY482" s="74" t="n"/>
      <c r="AZ482" s="74" t="n"/>
      <c r="BA482" s="74" t="n"/>
      <c r="BB482" s="74" t="n"/>
      <c r="BC482" s="74" t="n"/>
      <c r="BD482" s="74" t="n"/>
      <c r="BE482" s="74" t="n"/>
      <c r="BF482" s="74" t="n"/>
      <c r="BG482" s="74" t="n"/>
      <c r="BH482" s="74" t="n"/>
      <c r="BI482" s="74" t="n"/>
      <c r="BJ482" s="74" t="n"/>
      <c r="BK482" s="74" t="n"/>
      <c r="BL482" s="74" t="n"/>
      <c r="BM482" s="74" t="n"/>
      <c r="BN482" s="74" t="n"/>
      <c r="BO482" s="74" t="n"/>
      <c r="BP482" s="74" t="n"/>
      <c r="BQ482" s="74" t="n"/>
      <c r="BR482" s="74" t="n"/>
      <c r="BS482" s="74" t="n"/>
      <c r="BT482" s="74" t="n"/>
      <c r="BU482" s="74" t="n"/>
      <c r="BV482" s="74" t="n"/>
      <c r="BW482" s="74" t="n"/>
      <c r="BX482" s="74" t="n"/>
      <c r="BY482" s="74" t="n"/>
      <c r="BZ482" s="74" t="n"/>
      <c r="CA482" s="74" t="n"/>
      <c r="CB482" s="74" t="n"/>
      <c r="CC482" s="74" t="n"/>
      <c r="CD482" s="74" t="n"/>
      <c r="CE482" s="74" t="n"/>
      <c r="CF482" s="74" t="n"/>
      <c r="CG482" s="74" t="n"/>
      <c r="CH482" s="74" t="n"/>
      <c r="CI482" s="74" t="n"/>
      <c r="CJ482" s="74" t="n"/>
      <c r="CK482" s="74" t="n"/>
      <c r="CL482" s="74" t="n"/>
      <c r="CM482" s="74" t="n"/>
      <c r="CN482" s="74" t="n"/>
      <c r="CO482" s="74" t="n"/>
      <c r="CP482" s="74" t="n"/>
      <c r="CQ482" s="74" t="n"/>
      <c r="CR482" s="74" t="n"/>
      <c r="CS482" s="74" t="n"/>
      <c r="CT482" s="74" t="n"/>
      <c r="CU482" s="74" t="n"/>
      <c r="CV482" s="74" t="n"/>
      <c r="CW482" s="74" t="n"/>
      <c r="CX482" s="74" t="n"/>
      <c r="CY482" s="74" t="n"/>
      <c r="CZ482" s="74" t="n"/>
      <c r="DA482" s="74" t="n"/>
      <c r="DB482" s="74" t="n"/>
      <c r="DC482" s="74" t="inlineStr">
        <is>
          <t>IRIS2469</t>
        </is>
      </c>
      <c r="DD482" s="74" t="inlineStr">
        <is>
          <t>Employee</t>
        </is>
      </c>
      <c r="DE482" s="74" t="inlineStr">
        <is>
          <t>Active</t>
        </is>
      </c>
      <c r="DF482" s="74" t="inlineStr">
        <is>
          <t>Amiz Azad</t>
        </is>
      </c>
      <c r="DG482" s="164" t="n">
        <v>46055</v>
      </c>
      <c r="DH482" s="74" t="inlineStr">
        <is>
          <t>Senior Software Engineer</t>
        </is>
      </c>
      <c r="DI482" s="74" t="inlineStr">
        <is>
          <t>Engineering &amp; Development</t>
        </is>
      </c>
      <c r="DJ482" s="74" t="inlineStr">
        <is>
          <t>Backend Engineering · Java</t>
        </is>
      </c>
      <c r="DK482" s="74" t="inlineStr">
        <is>
          <t>Senior Software Engineer</t>
        </is>
      </c>
      <c r="DL482" s="74" t="inlineStr">
        <is>
          <t>L4 – Senior</t>
        </is>
      </c>
      <c r="DM482" s="74" t="inlineStr">
        <is>
          <t>B.E</t>
        </is>
      </c>
      <c r="DN482" s="74" t="inlineStr">
        <is>
          <t>Nikhil Nalawade</t>
        </is>
      </c>
      <c r="DO482" s="74" t="inlineStr">
        <is>
          <t>N-3</t>
        </is>
      </c>
      <c r="DP482" s="74" t="inlineStr">
        <is>
          <t>Individual Contributor</t>
        </is>
      </c>
      <c r="DQ482" s="74" t="inlineStr">
        <is>
          <t>6 years, 0 months, 0 days</t>
        </is>
      </c>
      <c r="DR482" s="74" t="inlineStr">
        <is>
          <t>0 years, 4 months, 18 days</t>
        </is>
      </c>
      <c r="DS482" s="74" t="inlineStr">
        <is>
          <t>6 years, 4 months, 18 days</t>
        </is>
      </c>
      <c r="DT482" s="74" t="n"/>
      <c r="DU482" s="74" t="inlineStr">
        <is>
          <t>Suptech</t>
        </is>
      </c>
      <c r="DV482" s="74" t="inlineStr">
        <is>
          <t>iFile</t>
        </is>
      </c>
      <c r="DW482" s="74" t="inlineStr">
        <is>
          <t>Technology</t>
        </is>
      </c>
      <c r="DX482" s="74" t="inlineStr">
        <is>
          <t>Development</t>
        </is>
      </c>
      <c r="DY482" s="74" t="inlineStr">
        <is>
          <t>Yes</t>
        </is>
      </c>
      <c r="DZ482" s="74" t="inlineStr">
        <is>
          <t>Product/Project</t>
        </is>
      </c>
      <c r="EA482" s="74" t="inlineStr">
        <is>
          <t>Java</t>
        </is>
      </c>
      <c r="EB482" s="74" t="inlineStr">
        <is>
          <t>Technical - Developer</t>
        </is>
      </c>
      <c r="EC482" s="74" t="inlineStr">
        <is>
          <t>Work From Office - Turbhe</t>
        </is>
      </c>
      <c r="ED482"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8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2" s="74" t="n">
        <v>4</v>
      </c>
      <c r="EH482" s="74" t="inlineStr">
        <is>
          <t>Pending</t>
        </is>
      </c>
      <c r="EI482" s="74" t="inlineStr">
        <is>
          <t>Senior Software Engineer</t>
        </is>
      </c>
      <c r="EJ482" s="74" t="inlineStr">
        <is>
          <t>No</t>
        </is>
      </c>
      <c r="EK482" s="74" t="n">
        <v>4</v>
      </c>
      <c r="EL482" s="74" t="inlineStr">
        <is>
          <t>High</t>
        </is>
      </c>
      <c r="EM482" s="74" t="inlineStr">
        <is>
          <t>Future Leader</t>
        </is>
      </c>
      <c r="EN482" s="74" t="inlineStr">
        <is>
          <t>No</t>
        </is>
      </c>
      <c r="EO482" s="74" t="inlineStr">
        <is>
          <t>Yes</t>
        </is>
      </c>
      <c r="EP482" s="74" t="inlineStr">
        <is>
          <t>Yes</t>
        </is>
      </c>
      <c r="EQ482" s="74" t="n"/>
      <c r="ER482"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82" s="74" t="n"/>
      <c r="ET482" s="74" t="inlineStr">
        <is>
          <t>He has strong potential for future growth and can take on higher responsibilities. To support this progression, he should strengthen communication with senior stakeholders, align proactively on development plans and technical decisions, and handle differing viewpoints through constructive discussions. Building confidence in managing critical conversations and resolving disagreements professionally will further enhance his effectiveness and leadership potential.</t>
        </is>
      </c>
      <c r="EU482" s="74" t="n"/>
      <c r="EV482" s="130" t="n"/>
      <c r="EW482" s="131" t="n"/>
      <c r="EX482" s="131" t="n"/>
      <c r="EY482" s="131" t="n"/>
      <c r="EZ482" s="131" t="n"/>
      <c r="FA482" s="131" t="n"/>
      <c r="FB482" s="131" t="n"/>
      <c r="FC482" s="131" t="n"/>
    </row>
    <row r="483" ht="250" customHeight="1">
      <c r="A483" s="109" t="inlineStr">
        <is>
          <t>Mapped</t>
        </is>
      </c>
      <c r="B483" s="109" t="inlineStr">
        <is>
          <t>iFile</t>
        </is>
      </c>
      <c r="C483" s="110" t="inlineStr">
        <is>
          <t>IRIS2033</t>
        </is>
      </c>
      <c r="D483" s="110" t="inlineStr">
        <is>
          <t>Amol Pawar</t>
        </is>
      </c>
      <c r="E483" s="110" t="inlineStr">
        <is>
          <t>Technology</t>
        </is>
      </c>
      <c r="F483" s="162" t="inlineStr">
        <is>
          <t>Software Engineer</t>
        </is>
      </c>
      <c r="G483" s="162" t="inlineStr">
        <is>
          <t>Senior Software Engineer</t>
        </is>
      </c>
      <c r="H483" s="162" t="inlineStr">
        <is>
          <t>L3 – Professional / Associate</t>
        </is>
      </c>
      <c r="I483" s="162" t="inlineStr">
        <is>
          <t>A3</t>
        </is>
      </c>
      <c r="J483" s="166" t="inlineStr">
        <is>
          <t>▲ Up</t>
        </is>
      </c>
      <c r="K483" s="110" t="inlineStr">
        <is>
          <t>Engineering &amp; Development</t>
        </is>
      </c>
      <c r="L483" s="110" t="inlineStr">
        <is>
          <t>Full-Stack Development</t>
        </is>
      </c>
      <c r="M483" s="110" t="n"/>
      <c r="N483" s="110" t="n">
        <v>20</v>
      </c>
      <c r="O483" s="109" t="inlineStr">
        <is>
          <t>P2</t>
        </is>
      </c>
      <c r="P483" s="110" t="inlineStr">
        <is>
          <t>Developing</t>
        </is>
      </c>
      <c r="Q483" s="110" t="inlineStr">
        <is>
          <t>3 Apply</t>
        </is>
      </c>
      <c r="R483" s="110" t="inlineStr">
        <is>
          <t>2–4 yrs</t>
        </is>
      </c>
      <c r="S483" s="110" t="inlineStr">
        <is>
          <t>3–5 · 2–5</t>
        </is>
      </c>
      <c r="T483" s="110" t="inlineStr">
        <is>
          <t>Software Engineer</t>
        </is>
      </c>
      <c r="U483" s="110" t="inlineStr">
        <is>
          <t>Workiva: SE · Broadridge India: SE · Nasdaq / AxiomSL: SE · Salesforce: MTS · Atlassian: P40 · 3–7 yrs · Freshworks: Senior SE</t>
        </is>
      </c>
      <c r="V483" s="110" t="inlineStr">
        <is>
          <t>SFIA 9 · software development, programming; OWASP secure coding; cloud vendor certifications</t>
        </is>
      </c>
      <c r="W483" s="110" t="inlineStr">
        <is>
          <t>Core 2 · Future 2 · Functional 3 · Leadership not scored</t>
        </is>
      </c>
      <c r="X483" s="73" t="n">
        <v>227</v>
      </c>
      <c r="Y483" s="74" t="inlineStr">
        <is>
          <t>IRIS2033</t>
        </is>
      </c>
      <c r="Z483" s="74" t="inlineStr">
        <is>
          <t>Employee</t>
        </is>
      </c>
      <c r="AA483" s="74" t="inlineStr">
        <is>
          <t>Active</t>
        </is>
      </c>
      <c r="AB483" s="74" t="inlineStr">
        <is>
          <t>Amol Pawar</t>
        </is>
      </c>
      <c r="AC483" s="164" t="n">
        <v>44743</v>
      </c>
      <c r="AD483" s="74" t="inlineStr">
        <is>
          <t>Software Engineer</t>
        </is>
      </c>
      <c r="AE483" s="74" t="inlineStr">
        <is>
          <t>B.E</t>
        </is>
      </c>
      <c r="AF483" s="74" t="inlineStr">
        <is>
          <t>Shiveshdhar Dubey</t>
        </is>
      </c>
      <c r="AG483" s="74" t="inlineStr">
        <is>
          <t>N-5</t>
        </is>
      </c>
      <c r="AH483" s="74" t="inlineStr">
        <is>
          <t>Individual Contributor</t>
        </is>
      </c>
      <c r="AI483" s="74" t="inlineStr">
        <is>
          <t>0 years, 0 months, 0 days</t>
        </is>
      </c>
      <c r="AJ483" s="74" t="inlineStr">
        <is>
          <t>4 years, 1 months, 24 days</t>
        </is>
      </c>
      <c r="AK483" s="74" t="inlineStr">
        <is>
          <t>Suptech</t>
        </is>
      </c>
      <c r="AL483" s="74" t="inlineStr">
        <is>
          <t>iFile</t>
        </is>
      </c>
      <c r="AM483" s="74" t="inlineStr">
        <is>
          <t>Technology</t>
        </is>
      </c>
      <c r="AN483" s="74" t="inlineStr">
        <is>
          <t>Development</t>
        </is>
      </c>
      <c r="AO483" s="74" t="inlineStr">
        <is>
          <t>Yes</t>
        </is>
      </c>
      <c r="AP483" s="74" t="inlineStr">
        <is>
          <t>Product/Project</t>
        </is>
      </c>
      <c r="AQ483" s="74" t="inlineStr">
        <is>
          <t>.NET MVC</t>
        </is>
      </c>
      <c r="AR483" s="74" t="inlineStr">
        <is>
          <t>Technical - Developer</t>
        </is>
      </c>
      <c r="AS483" s="74" t="n">
        <v>20</v>
      </c>
      <c r="AT483" s="74" t="inlineStr">
        <is>
          <t>Covered</t>
        </is>
      </c>
      <c r="AU483" s="74" t="n"/>
      <c r="AV483" s="74" t="n"/>
      <c r="AW483" s="74" t="n"/>
      <c r="AX483" s="74" t="n"/>
      <c r="AY483" s="74" t="n"/>
      <c r="AZ483" s="74" t="n"/>
      <c r="BA483" s="74" t="n"/>
      <c r="BB483" s="74" t="n"/>
      <c r="BC483" s="74" t="n"/>
      <c r="BD483" s="74" t="n"/>
      <c r="BE483" s="74" t="n"/>
      <c r="BF483" s="74" t="n"/>
      <c r="BG483" s="74" t="n"/>
      <c r="BH483" s="74" t="n"/>
      <c r="BI483" s="74" t="n"/>
      <c r="BJ483" s="74" t="n"/>
      <c r="BK483" s="74" t="n"/>
      <c r="BL483" s="74" t="n"/>
      <c r="BM483" s="74" t="n"/>
      <c r="BN483" s="74" t="n"/>
      <c r="BO483" s="74" t="n"/>
      <c r="BP483" s="74" t="n"/>
      <c r="BQ483" s="74" t="n"/>
      <c r="BR483" s="74" t="n"/>
      <c r="BS483" s="74" t="n"/>
      <c r="BT483" s="74" t="n"/>
      <c r="BU483" s="74" t="n"/>
      <c r="BV483" s="74" t="n"/>
      <c r="BW483" s="74" t="n"/>
      <c r="BX483" s="74" t="n"/>
      <c r="BY483" s="74" t="n"/>
      <c r="BZ483" s="74" t="n"/>
      <c r="CA483" s="74" t="n"/>
      <c r="CB483" s="74" t="n"/>
      <c r="CC483" s="74" t="n"/>
      <c r="CD483" s="74" t="n"/>
      <c r="CE483" s="74" t="n"/>
      <c r="CF483" s="74" t="n"/>
      <c r="CG483" s="74" t="n"/>
      <c r="CH483" s="74" t="n"/>
      <c r="CI483" s="74" t="n"/>
      <c r="CJ483" s="74" t="n"/>
      <c r="CK483" s="74" t="n"/>
      <c r="CL483" s="74" t="n"/>
      <c r="CM483" s="74" t="n"/>
      <c r="CN483" s="74" t="n"/>
      <c r="CO483" s="74" t="n"/>
      <c r="CP483" s="74" t="n"/>
      <c r="CQ483" s="74" t="n"/>
      <c r="CR483" s="74" t="n"/>
      <c r="CS483" s="74" t="n"/>
      <c r="CT483" s="74" t="n"/>
      <c r="CU483" s="74" t="n"/>
      <c r="CV483" s="74" t="n"/>
      <c r="CW483" s="74" t="n"/>
      <c r="CX483" s="74" t="n"/>
      <c r="CY483" s="74" t="n"/>
      <c r="CZ483" s="74" t="n"/>
      <c r="DA483" s="74" t="n"/>
      <c r="DB483" s="74" t="n"/>
      <c r="DC483" s="74" t="inlineStr">
        <is>
          <t>IRIS2033</t>
        </is>
      </c>
      <c r="DD483" s="74" t="inlineStr">
        <is>
          <t>Employee</t>
        </is>
      </c>
      <c r="DE483" s="74" t="inlineStr">
        <is>
          <t>Active</t>
        </is>
      </c>
      <c r="DF483" s="74" t="inlineStr">
        <is>
          <t>Amol Pawar</t>
        </is>
      </c>
      <c r="DG483" s="164" t="n">
        <v>44743</v>
      </c>
      <c r="DH483" s="74" t="inlineStr">
        <is>
          <t>Software Engineer</t>
        </is>
      </c>
      <c r="DI483" s="74" t="inlineStr">
        <is>
          <t>Engineering &amp; Development</t>
        </is>
      </c>
      <c r="DJ483" s="74" t="inlineStr">
        <is>
          <t>Backend Engineering ·.NET</t>
        </is>
      </c>
      <c r="DK483" s="74" t="inlineStr">
        <is>
          <t>Software Engineer</t>
        </is>
      </c>
      <c r="DL483" s="74" t="inlineStr">
        <is>
          <t>L3 – Professional / Associate</t>
        </is>
      </c>
      <c r="DM483" s="74" t="inlineStr">
        <is>
          <t>B.E</t>
        </is>
      </c>
      <c r="DN483" s="74" t="inlineStr">
        <is>
          <t>Shiveshdhar Dubey</t>
        </is>
      </c>
      <c r="DO483" s="74" t="inlineStr">
        <is>
          <t>N-4</t>
        </is>
      </c>
      <c r="DP483" s="74" t="inlineStr">
        <is>
          <t>Individual Contributor</t>
        </is>
      </c>
      <c r="DQ483" s="74" t="inlineStr">
        <is>
          <t>0 years, 0 months, 0 days</t>
        </is>
      </c>
      <c r="DR483" s="74" t="inlineStr">
        <is>
          <t>3 years, 11 months, 19 days</t>
        </is>
      </c>
      <c r="DS483" s="74" t="inlineStr">
        <is>
          <t>3 years, 11 months, 19 days</t>
        </is>
      </c>
      <c r="DT483" s="74" t="n"/>
      <c r="DU483" s="74" t="inlineStr">
        <is>
          <t>Suptech</t>
        </is>
      </c>
      <c r="DV483" s="74" t="inlineStr">
        <is>
          <t>iFile</t>
        </is>
      </c>
      <c r="DW483" s="74" t="inlineStr">
        <is>
          <t>Technology</t>
        </is>
      </c>
      <c r="DX483" s="74" t="inlineStr">
        <is>
          <t>Development</t>
        </is>
      </c>
      <c r="DY483" s="74" t="inlineStr">
        <is>
          <t>Yes</t>
        </is>
      </c>
      <c r="DZ483" s="74" t="inlineStr">
        <is>
          <t>Product/Project</t>
        </is>
      </c>
      <c r="EA483" s="74" t="inlineStr">
        <is>
          <t>.NET MVC</t>
        </is>
      </c>
      <c r="EB483" s="74" t="inlineStr">
        <is>
          <t>Technical - Developer</t>
        </is>
      </c>
      <c r="EC483" s="74" t="inlineStr">
        <is>
          <t>Remote- Outside Mumbai</t>
        </is>
      </c>
      <c r="ED483" s="74"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EE483" s="74"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EF483" s="74"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EG483" s="74" t="n">
        <v>3</v>
      </c>
      <c r="EH483" s="164" t="n">
        <v>46188</v>
      </c>
      <c r="EI483" s="74" t="inlineStr">
        <is>
          <t>Software Engineer</t>
        </is>
      </c>
      <c r="EJ483" s="74" t="inlineStr">
        <is>
          <t>No</t>
        </is>
      </c>
      <c r="EK483" s="74" t="n">
        <v>4</v>
      </c>
      <c r="EL483" s="74" t="inlineStr">
        <is>
          <t>High</t>
        </is>
      </c>
      <c r="EM483" s="74" t="inlineStr">
        <is>
          <t>Trusted Professional</t>
        </is>
      </c>
      <c r="EN483" s="74" t="inlineStr">
        <is>
          <t>No</t>
        </is>
      </c>
      <c r="EO483" s="74" t="inlineStr">
        <is>
          <t>No</t>
        </is>
      </c>
      <c r="EP483" s="74" t="inlineStr">
        <is>
          <t>No</t>
        </is>
      </c>
      <c r="EQ483" s="74" t="inlineStr">
        <is>
          <t>Yet to be identified</t>
        </is>
      </c>
      <c r="ER483" s="74" t="inlineStr">
        <is>
          <t>Advanced System Architecture, Cloud Technologies · Azure, AI &amp; Automation, Performance Optimization, Secure Coding</t>
        </is>
      </c>
      <c r="ES483" s="74" t="inlineStr">
        <is>
          <t>Technical Leadership, Solution Architecture, Stakeholder Management, Team Mentoring</t>
        </is>
      </c>
      <c r="ET483" s="74" t="n"/>
      <c r="EU483" s="74" t="n"/>
      <c r="EV483" s="130" t="n"/>
      <c r="EW483" s="131" t="n"/>
      <c r="EX483" s="131" t="n"/>
      <c r="EY483" s="131" t="n"/>
      <c r="EZ483" s="131" t="n"/>
      <c r="FA483" s="131" t="n"/>
      <c r="FB483" s="131" t="n"/>
      <c r="FC483" s="131" t="n"/>
    </row>
    <row r="484" ht="250" customHeight="1">
      <c r="A484" s="109" t="inlineStr">
        <is>
          <t>Mapped</t>
        </is>
      </c>
      <c r="B484" s="109" t="inlineStr">
        <is>
          <t>iFile</t>
        </is>
      </c>
      <c r="C484" s="110" t="inlineStr">
        <is>
          <t>IRIS1667</t>
        </is>
      </c>
      <c r="D484" s="110" t="inlineStr">
        <is>
          <t>Arun Kumar</t>
        </is>
      </c>
      <c r="E484" s="110" t="inlineStr">
        <is>
          <t>Technology</t>
        </is>
      </c>
      <c r="F484" s="162" t="inlineStr">
        <is>
          <t>Senior Software Engineer</t>
        </is>
      </c>
      <c r="G484" s="162" t="inlineStr">
        <is>
          <t>Technical Specialist</t>
        </is>
      </c>
      <c r="H484" s="162" t="inlineStr">
        <is>
          <t>L4 – Senior</t>
        </is>
      </c>
      <c r="I484" s="162" t="inlineStr">
        <is>
          <t>A3</t>
        </is>
      </c>
      <c r="J484" s="166" t="inlineStr">
        <is>
          <t>▲ Up</t>
        </is>
      </c>
      <c r="K484" s="110" t="inlineStr">
        <is>
          <t>Engineering &amp; Development</t>
        </is>
      </c>
      <c r="L484" s="110" t="inlineStr">
        <is>
          <t>Backend Development</t>
        </is>
      </c>
      <c r="M484" s="163" t="inlineStr">
        <is>
          <t>• Confirm the reporting line — Manager</t>
        </is>
      </c>
      <c r="N484" s="110" t="n">
        <v>20</v>
      </c>
      <c r="O484" s="109" t="inlineStr">
        <is>
          <t>P2</t>
        </is>
      </c>
      <c r="P484" s="110" t="inlineStr">
        <is>
          <t>Developing</t>
        </is>
      </c>
      <c r="Q484" s="110" t="inlineStr">
        <is>
          <t>3 Apply</t>
        </is>
      </c>
      <c r="R484" s="110" t="inlineStr">
        <is>
          <t>2–4 yrs</t>
        </is>
      </c>
      <c r="S484" s="110" t="inlineStr">
        <is>
          <t>3–5 · 2–5</t>
        </is>
      </c>
      <c r="T484" s="110" t="inlineStr">
        <is>
          <t>Senior Software Engineer</t>
        </is>
      </c>
      <c r="U484" s="110" t="inlineStr">
        <is>
          <t>Workiva: SE · Broadridge India: SE · Nasdaq / AxiomSL: SE · Salesforce: MTS · Atlassian: P40 · 3–7 yrs · Freshworks: Senior SE</t>
        </is>
      </c>
      <c r="V484" s="110" t="inlineStr">
        <is>
          <t>SFIA 9 · software development, programming; OWASP secure coding; cloud vendor certifications</t>
        </is>
      </c>
      <c r="W484" s="110" t="inlineStr">
        <is>
          <t>Core 2 · Future 2 · Functional 3 · Leadership not scored</t>
        </is>
      </c>
      <c r="X484" s="73" t="n">
        <v>138</v>
      </c>
      <c r="Y484" s="74" t="inlineStr">
        <is>
          <t>IRIS1667</t>
        </is>
      </c>
      <c r="Z484" s="74" t="inlineStr">
        <is>
          <t>Employee</t>
        </is>
      </c>
      <c r="AA484" s="74" t="inlineStr">
        <is>
          <t>Active</t>
        </is>
      </c>
      <c r="AB484" s="74" t="inlineStr">
        <is>
          <t>Arun Kumar</t>
        </is>
      </c>
      <c r="AC484" s="164" t="n">
        <v>43011</v>
      </c>
      <c r="AD484" s="74" t="inlineStr">
        <is>
          <t>Senior Software Engineer</t>
        </is>
      </c>
      <c r="AE484" s="74" t="inlineStr">
        <is>
          <t>MCA</t>
        </is>
      </c>
      <c r="AF484" s="74" t="inlineStr">
        <is>
          <t>Brij Kishor Singh</t>
        </is>
      </c>
      <c r="AG484" s="74" t="inlineStr">
        <is>
          <t>N-4</t>
        </is>
      </c>
      <c r="AH484" s="74" t="inlineStr">
        <is>
          <t>Individual Contributor</t>
        </is>
      </c>
      <c r="AI484" s="74" t="inlineStr">
        <is>
          <t>3 years, 3 months, 0 days</t>
        </is>
      </c>
      <c r="AJ484" s="74" t="inlineStr">
        <is>
          <t>8 years, 10 months, 22 days</t>
        </is>
      </c>
      <c r="AK484" s="74" t="inlineStr">
        <is>
          <t>Suptech</t>
        </is>
      </c>
      <c r="AL484" s="74" t="inlineStr">
        <is>
          <t>iFile</t>
        </is>
      </c>
      <c r="AM484" s="74" t="inlineStr">
        <is>
          <t>Technology</t>
        </is>
      </c>
      <c r="AN484" s="74" t="inlineStr">
        <is>
          <t>Development</t>
        </is>
      </c>
      <c r="AO484" s="74" t="inlineStr">
        <is>
          <t>Yes</t>
        </is>
      </c>
      <c r="AP484" s="74" t="inlineStr">
        <is>
          <t>Product/Project</t>
        </is>
      </c>
      <c r="AQ484" s="74" t="inlineStr">
        <is>
          <t>Java</t>
        </is>
      </c>
      <c r="AR484" s="74" t="inlineStr">
        <is>
          <t>Technical - Developer</t>
        </is>
      </c>
      <c r="AS484" s="74" t="n">
        <v>20</v>
      </c>
      <c r="AT484" s="74" t="inlineStr">
        <is>
          <t>Covered</t>
        </is>
      </c>
      <c r="AU484" s="74" t="n"/>
      <c r="AV484" s="74" t="n"/>
      <c r="AW484" s="74" t="n"/>
      <c r="AX484" s="74" t="n"/>
      <c r="AY484" s="74" t="n"/>
      <c r="AZ484" s="74" t="n"/>
      <c r="BA484" s="74" t="n"/>
      <c r="BB484" s="74" t="n"/>
      <c r="BC484" s="74" t="n"/>
      <c r="BD484" s="74" t="n"/>
      <c r="BE484" s="74" t="n"/>
      <c r="BF484" s="74" t="n"/>
      <c r="BG484" s="74" t="n"/>
      <c r="BH484" s="74" t="n"/>
      <c r="BI484" s="74" t="n"/>
      <c r="BJ484" s="74" t="n"/>
      <c r="BK484" s="74" t="n"/>
      <c r="BL484" s="74" t="n"/>
      <c r="BM484" s="74" t="n"/>
      <c r="BN484" s="74" t="n"/>
      <c r="BO484" s="74" t="n"/>
      <c r="BP484" s="74" t="n"/>
      <c r="BQ484" s="74" t="n"/>
      <c r="BR484" s="74" t="n"/>
      <c r="BS484" s="74" t="n"/>
      <c r="BT484" s="74" t="n"/>
      <c r="BU484" s="74" t="n"/>
      <c r="BV484" s="74" t="n"/>
      <c r="BW484" s="74" t="n"/>
      <c r="BX484" s="74" t="n"/>
      <c r="BY484" s="74" t="n"/>
      <c r="BZ484" s="74" t="n"/>
      <c r="CA484" s="74" t="n"/>
      <c r="CB484" s="74" t="n"/>
      <c r="CC484" s="74" t="n"/>
      <c r="CD484" s="74" t="n"/>
      <c r="CE484" s="74" t="n"/>
      <c r="CF484" s="74" t="n"/>
      <c r="CG484" s="74" t="n"/>
      <c r="CH484" s="74" t="n"/>
      <c r="CI484" s="74" t="n"/>
      <c r="CJ484" s="74" t="n"/>
      <c r="CK484" s="74" t="n"/>
      <c r="CL484" s="74" t="n"/>
      <c r="CM484" s="74" t="n"/>
      <c r="CN484" s="74" t="n"/>
      <c r="CO484" s="74" t="n"/>
      <c r="CP484" s="74" t="n"/>
      <c r="CQ484" s="74" t="n"/>
      <c r="CR484" s="74" t="n"/>
      <c r="CS484" s="74" t="n"/>
      <c r="CT484" s="74" t="n"/>
      <c r="CU484" s="74" t="n"/>
      <c r="CV484" s="74" t="n"/>
      <c r="CW484" s="74" t="n"/>
      <c r="CX484" s="74" t="n"/>
      <c r="CY484" s="74" t="n"/>
      <c r="CZ484" s="74" t="n"/>
      <c r="DA484" s="74" t="n"/>
      <c r="DB484" s="74" t="n"/>
      <c r="DC484" s="74" t="inlineStr">
        <is>
          <t>IRIS1667</t>
        </is>
      </c>
      <c r="DD484" s="74" t="inlineStr">
        <is>
          <t>Employee</t>
        </is>
      </c>
      <c r="DE484" s="74" t="inlineStr">
        <is>
          <t>Active</t>
        </is>
      </c>
      <c r="DF484" s="74" t="inlineStr">
        <is>
          <t>Arun Kumar</t>
        </is>
      </c>
      <c r="DG484" s="164" t="n">
        <v>43011</v>
      </c>
      <c r="DH484" s="74" t="inlineStr">
        <is>
          <t>Senior Software Engineer</t>
        </is>
      </c>
      <c r="DI484" s="74" t="inlineStr">
        <is>
          <t>Engineering &amp; Development</t>
        </is>
      </c>
      <c r="DJ484" s="74" t="inlineStr">
        <is>
          <t>Backend Engineering · Java</t>
        </is>
      </c>
      <c r="DK484" s="74" t="inlineStr">
        <is>
          <t>Senior Software Engineer</t>
        </is>
      </c>
      <c r="DL484" s="74" t="inlineStr">
        <is>
          <t>L4 – Senior</t>
        </is>
      </c>
      <c r="DM484" s="74" t="inlineStr">
        <is>
          <t>MCA</t>
        </is>
      </c>
      <c r="DN484" s="74" t="inlineStr">
        <is>
          <t>Nikhil Nalawade</t>
        </is>
      </c>
      <c r="DO484" s="74" t="inlineStr">
        <is>
          <t>N-3</t>
        </is>
      </c>
      <c r="DP484" s="74" t="inlineStr">
        <is>
          <t>Individual Contributor</t>
        </is>
      </c>
      <c r="DQ484" s="74" t="inlineStr">
        <is>
          <t>3 years, 3 months, 0 days</t>
        </is>
      </c>
      <c r="DR484" s="74" t="inlineStr">
        <is>
          <t>8 years, 8 months, 17 days</t>
        </is>
      </c>
      <c r="DS484" s="74" t="inlineStr">
        <is>
          <t>11 years, 11 months, 17 days</t>
        </is>
      </c>
      <c r="DT484" s="74" t="n"/>
      <c r="DU484" s="74" t="inlineStr">
        <is>
          <t>Suptech</t>
        </is>
      </c>
      <c r="DV484" s="74" t="inlineStr">
        <is>
          <t>iFile</t>
        </is>
      </c>
      <c r="DW484" s="74" t="inlineStr">
        <is>
          <t>Technology</t>
        </is>
      </c>
      <c r="DX484" s="74" t="inlineStr">
        <is>
          <t>Development</t>
        </is>
      </c>
      <c r="DY484" s="74" t="inlineStr">
        <is>
          <t>Yes</t>
        </is>
      </c>
      <c r="DZ484" s="74" t="inlineStr">
        <is>
          <t>Product/Project</t>
        </is>
      </c>
      <c r="EA484" s="74" t="inlineStr">
        <is>
          <t>Java</t>
        </is>
      </c>
      <c r="EB484" s="74" t="inlineStr">
        <is>
          <t>Technical - Developer</t>
        </is>
      </c>
      <c r="EC484" s="74" t="inlineStr">
        <is>
          <t>Remote- Outside Mumbai</t>
        </is>
      </c>
      <c r="ED484" s="74"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EE48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4" s="74" t="n">
        <v>4</v>
      </c>
      <c r="EH484" s="74" t="inlineStr">
        <is>
          <t>Pending</t>
        </is>
      </c>
      <c r="EI484" s="74" t="inlineStr">
        <is>
          <t>Senior Software Engineer</t>
        </is>
      </c>
      <c r="EJ484" s="74" t="inlineStr">
        <is>
          <t>No</t>
        </is>
      </c>
      <c r="EK484" s="74" t="n">
        <v>4</v>
      </c>
      <c r="EL484" s="74" t="n"/>
      <c r="EM484" s="74" t="inlineStr">
        <is>
          <t>Trusted Professional</t>
        </is>
      </c>
      <c r="EN484" s="74" t="inlineStr">
        <is>
          <t>No</t>
        </is>
      </c>
      <c r="EO484" s="74" t="inlineStr">
        <is>
          <t>No</t>
        </is>
      </c>
      <c r="EP484" s="74" t="inlineStr">
        <is>
          <t>Yes</t>
        </is>
      </c>
      <c r="EQ484" s="74" t="n"/>
      <c r="ER484" s="74"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ES484" s="74" t="n"/>
      <c r="ET484" s="74" t="inlineStr">
        <is>
          <t>Need to improve communication</t>
        </is>
      </c>
      <c r="EU484" s="74" t="n"/>
      <c r="EV484" s="130" t="n"/>
      <c r="EW484" s="131" t="n"/>
      <c r="EX484" s="131" t="n"/>
      <c r="EY484" s="131" t="n"/>
      <c r="EZ484" s="131" t="n"/>
      <c r="FA484" s="131" t="n"/>
      <c r="FB484" s="131" t="n"/>
      <c r="FC484" s="131" t="n"/>
    </row>
    <row r="485" ht="250" customHeight="1">
      <c r="A485" s="109" t="inlineStr">
        <is>
          <t>Mapped</t>
        </is>
      </c>
      <c r="B485" s="109" t="inlineStr">
        <is>
          <t>iFile</t>
        </is>
      </c>
      <c r="C485" s="110" t="inlineStr">
        <is>
          <t>IRIS1787</t>
        </is>
      </c>
      <c r="D485" s="110" t="inlineStr">
        <is>
          <t>Ateef Ansari</t>
        </is>
      </c>
      <c r="E485" s="110" t="inlineStr">
        <is>
          <t>Technology</t>
        </is>
      </c>
      <c r="F485" s="162" t="inlineStr">
        <is>
          <t>Senior Software Engineer</t>
        </is>
      </c>
      <c r="G485" s="162" t="inlineStr">
        <is>
          <t>Technical Specialist</t>
        </is>
      </c>
      <c r="H485" s="162" t="inlineStr">
        <is>
          <t>L4 – Senior</t>
        </is>
      </c>
      <c r="I485" s="162" t="inlineStr">
        <is>
          <t>A3</t>
        </is>
      </c>
      <c r="J485" s="166" t="inlineStr">
        <is>
          <t>▲ Up</t>
        </is>
      </c>
      <c r="K485" s="110" t="inlineStr">
        <is>
          <t>Engineering &amp; Development</t>
        </is>
      </c>
      <c r="L485" s="110" t="inlineStr">
        <is>
          <t>Full-Stack Development</t>
        </is>
      </c>
      <c r="M485" s="110" t="n"/>
      <c r="N485" s="110" t="n">
        <v>20</v>
      </c>
      <c r="O485" s="109" t="inlineStr">
        <is>
          <t>P2</t>
        </is>
      </c>
      <c r="P485" s="110" t="inlineStr">
        <is>
          <t>Developing</t>
        </is>
      </c>
      <c r="Q485" s="110" t="inlineStr">
        <is>
          <t>3 Apply</t>
        </is>
      </c>
      <c r="R485" s="110" t="inlineStr">
        <is>
          <t>2–4 yrs</t>
        </is>
      </c>
      <c r="S485" s="110" t="inlineStr">
        <is>
          <t>3–5 · 2–5</t>
        </is>
      </c>
      <c r="T485" s="110" t="inlineStr">
        <is>
          <t>Senior Software Engineer</t>
        </is>
      </c>
      <c r="U485" s="110" t="inlineStr">
        <is>
          <t>Workiva: SE · Broadridge India: SE · Nasdaq / AxiomSL: SE · Salesforce: MTS · Atlassian: P40 · 3–7 yrs · Freshworks: Senior SE</t>
        </is>
      </c>
      <c r="V485" s="110" t="inlineStr">
        <is>
          <t>SFIA 9 · software development, programming; OWASP secure coding; cloud vendor certifications</t>
        </is>
      </c>
      <c r="W485" s="110" t="inlineStr">
        <is>
          <t>Core 2 · Future 2 · Functional 3 · Leadership not scored</t>
        </is>
      </c>
      <c r="X485" s="73" t="n">
        <v>156</v>
      </c>
      <c r="Y485" s="74" t="inlineStr">
        <is>
          <t>IRIS1787</t>
        </is>
      </c>
      <c r="Z485" s="74" t="inlineStr">
        <is>
          <t>Employee</t>
        </is>
      </c>
      <c r="AA485" s="74" t="inlineStr">
        <is>
          <t>Active</t>
        </is>
      </c>
      <c r="AB485" s="74" t="inlineStr">
        <is>
          <t>Ateef Ansari</t>
        </is>
      </c>
      <c r="AC485" s="164" t="n">
        <v>43619</v>
      </c>
      <c r="AD485" s="74" t="inlineStr">
        <is>
          <t>Senior Software Engineer</t>
        </is>
      </c>
      <c r="AE485" s="74" t="inlineStr">
        <is>
          <t>B.E</t>
        </is>
      </c>
      <c r="AF485" s="74" t="inlineStr">
        <is>
          <t>Nikhil Nalawade</t>
        </is>
      </c>
      <c r="AG485" s="74" t="inlineStr">
        <is>
          <t>N-4</t>
        </is>
      </c>
      <c r="AH485" s="74" t="inlineStr">
        <is>
          <t>Individual Contributor</t>
        </is>
      </c>
      <c r="AI485" s="74" t="inlineStr">
        <is>
          <t>0 years, 0 months, 0 days</t>
        </is>
      </c>
      <c r="AJ485" s="74" t="inlineStr">
        <is>
          <t>7 years, 2 months, 22 days</t>
        </is>
      </c>
      <c r="AK485" s="74" t="inlineStr">
        <is>
          <t>Suptech</t>
        </is>
      </c>
      <c r="AL485" s="74" t="inlineStr">
        <is>
          <t>iFile</t>
        </is>
      </c>
      <c r="AM485" s="74" t="inlineStr">
        <is>
          <t>Technology</t>
        </is>
      </c>
      <c r="AN485" s="74" t="inlineStr">
        <is>
          <t>Development</t>
        </is>
      </c>
      <c r="AO485" s="74" t="inlineStr">
        <is>
          <t>Yes</t>
        </is>
      </c>
      <c r="AP485" s="74" t="inlineStr">
        <is>
          <t>Product/Project</t>
        </is>
      </c>
      <c r="AQ485" s="74" t="inlineStr">
        <is>
          <t>Java</t>
        </is>
      </c>
      <c r="AR485" s="74" t="inlineStr">
        <is>
          <t>Technical - Developer</t>
        </is>
      </c>
      <c r="AS485" s="74" t="n">
        <v>20</v>
      </c>
      <c r="AT485" s="74" t="inlineStr">
        <is>
          <t>Covered</t>
        </is>
      </c>
      <c r="AU485" s="74" t="n"/>
      <c r="AV485" s="74" t="n"/>
      <c r="AW485" s="74" t="n"/>
      <c r="AX485" s="74" t="n"/>
      <c r="AY485" s="74" t="n"/>
      <c r="AZ485" s="74" t="n"/>
      <c r="BA485" s="74" t="n"/>
      <c r="BB485" s="74" t="n"/>
      <c r="BC485" s="74" t="n"/>
      <c r="BD485" s="74" t="n"/>
      <c r="BE485" s="74" t="n"/>
      <c r="BF485" s="74" t="n"/>
      <c r="BG485" s="74" t="n"/>
      <c r="BH485" s="74" t="n"/>
      <c r="BI485" s="74" t="n"/>
      <c r="BJ485" s="74" t="n"/>
      <c r="BK485" s="74" t="n"/>
      <c r="BL485" s="74" t="n"/>
      <c r="BM485" s="74" t="n"/>
      <c r="BN485" s="74" t="n"/>
      <c r="BO485" s="74" t="n"/>
      <c r="BP485" s="74" t="n"/>
      <c r="BQ485" s="74" t="n"/>
      <c r="BR485" s="74" t="n"/>
      <c r="BS485" s="74" t="n"/>
      <c r="BT485" s="74" t="n"/>
      <c r="BU485" s="74" t="n"/>
      <c r="BV485" s="74" t="n"/>
      <c r="BW485" s="74" t="n"/>
      <c r="BX485" s="74" t="n"/>
      <c r="BY485" s="74" t="n"/>
      <c r="BZ485" s="74" t="n"/>
      <c r="CA485" s="74" t="n"/>
      <c r="CB485" s="74" t="n"/>
      <c r="CC485" s="74" t="n"/>
      <c r="CD485" s="74" t="n"/>
      <c r="CE485" s="74" t="n"/>
      <c r="CF485" s="74" t="n"/>
      <c r="CG485" s="74" t="n"/>
      <c r="CH485" s="74" t="n"/>
      <c r="CI485" s="74" t="n"/>
      <c r="CJ485" s="74" t="n"/>
      <c r="CK485" s="74" t="n"/>
      <c r="CL485" s="74" t="n"/>
      <c r="CM485" s="74" t="n"/>
      <c r="CN485" s="74" t="n"/>
      <c r="CO485" s="74" t="n"/>
      <c r="CP485" s="74" t="n"/>
      <c r="CQ485" s="74" t="n"/>
      <c r="CR485" s="74" t="n"/>
      <c r="CS485" s="74" t="n"/>
      <c r="CT485" s="74" t="n"/>
      <c r="CU485" s="74" t="n"/>
      <c r="CV485" s="74" t="n"/>
      <c r="CW485" s="74" t="n"/>
      <c r="CX485" s="74" t="n"/>
      <c r="CY485" s="74" t="n"/>
      <c r="CZ485" s="74" t="n"/>
      <c r="DA485" s="74" t="n"/>
      <c r="DB485" s="74" t="n"/>
      <c r="DC485" s="74" t="inlineStr">
        <is>
          <t>IRIS1787</t>
        </is>
      </c>
      <c r="DD485" s="74" t="inlineStr">
        <is>
          <t>Employee</t>
        </is>
      </c>
      <c r="DE485" s="74" t="inlineStr">
        <is>
          <t>Active</t>
        </is>
      </c>
      <c r="DF485" s="74" t="inlineStr">
        <is>
          <t>Ateef Ansari</t>
        </is>
      </c>
      <c r="DG485" s="164" t="n">
        <v>43619</v>
      </c>
      <c r="DH485" s="74" t="inlineStr">
        <is>
          <t>Senior Software Engineer</t>
        </is>
      </c>
      <c r="DI485" s="74" t="inlineStr">
        <is>
          <t>Engineering &amp; Development</t>
        </is>
      </c>
      <c r="DJ485" s="74" t="inlineStr">
        <is>
          <t>Backend Engineering · Java</t>
        </is>
      </c>
      <c r="DK485" s="74" t="inlineStr">
        <is>
          <t>Senior Software Engineer</t>
        </is>
      </c>
      <c r="DL485" s="74" t="inlineStr">
        <is>
          <t>L4 – Senior</t>
        </is>
      </c>
      <c r="DM485" s="74" t="inlineStr">
        <is>
          <t>B.E</t>
        </is>
      </c>
      <c r="DN485" s="74" t="inlineStr">
        <is>
          <t>Nikhil Nalawade</t>
        </is>
      </c>
      <c r="DO485" s="74" t="inlineStr">
        <is>
          <t>N-3</t>
        </is>
      </c>
      <c r="DP485" s="74" t="inlineStr">
        <is>
          <t>Individual Contributor</t>
        </is>
      </c>
      <c r="DQ485" s="74" t="inlineStr">
        <is>
          <t>0 years, 0 months, 0 days</t>
        </is>
      </c>
      <c r="DR485" s="74" t="inlineStr">
        <is>
          <t>7 years, 0 months, 17 days</t>
        </is>
      </c>
      <c r="DS485" s="74" t="inlineStr">
        <is>
          <t>7 years, 0 months, 17 days</t>
        </is>
      </c>
      <c r="DT485" s="74" t="n"/>
      <c r="DU485" s="74" t="inlineStr">
        <is>
          <t>Suptech</t>
        </is>
      </c>
      <c r="DV485" s="74" t="inlineStr">
        <is>
          <t>iFile</t>
        </is>
      </c>
      <c r="DW485" s="74" t="inlineStr">
        <is>
          <t>Technology</t>
        </is>
      </c>
      <c r="DX485" s="74" t="inlineStr">
        <is>
          <t>Development</t>
        </is>
      </c>
      <c r="DY485" s="74" t="inlineStr">
        <is>
          <t>Yes</t>
        </is>
      </c>
      <c r="DZ485" s="74" t="inlineStr">
        <is>
          <t>Product/Project</t>
        </is>
      </c>
      <c r="EA485" s="74" t="inlineStr">
        <is>
          <t>Java</t>
        </is>
      </c>
      <c r="EB485" s="74" t="inlineStr">
        <is>
          <t>Technical - Developer</t>
        </is>
      </c>
      <c r="EC485" s="74" t="inlineStr">
        <is>
          <t>Hybrid</t>
        </is>
      </c>
      <c r="ED485"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8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5" s="74" t="n">
        <v>4</v>
      </c>
      <c r="EH485" s="74" t="inlineStr">
        <is>
          <t>Pending</t>
        </is>
      </c>
      <c r="EI485" s="74" t="inlineStr">
        <is>
          <t>Senior Software Engineer</t>
        </is>
      </c>
      <c r="EJ485" s="74" t="n"/>
      <c r="EK485" s="74" t="n">
        <v>4</v>
      </c>
      <c r="EL485" s="74" t="inlineStr">
        <is>
          <t>High</t>
        </is>
      </c>
      <c r="EM485" s="74" t="inlineStr">
        <is>
          <t>Trusted Professional</t>
        </is>
      </c>
      <c r="EN485" s="74" t="inlineStr">
        <is>
          <t>No</t>
        </is>
      </c>
      <c r="EO485" s="74" t="inlineStr">
        <is>
          <t>Yes</t>
        </is>
      </c>
      <c r="EP485" s="74" t="inlineStr">
        <is>
          <t>Yes</t>
        </is>
      </c>
      <c r="EQ485" s="74" t="inlineStr">
        <is>
          <t>Shubham Shrikhande</t>
        </is>
      </c>
      <c r="ER485"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85" s="74" t="n"/>
      <c r="ET485" s="74" t="inlineStr">
        <is>
          <t>Need to discuss his career roadmap and align on future growth opportunities. He should focus on improving discipline, consistency, and ownership to prepare for higher responsibilities and leadership roles.</t>
        </is>
      </c>
      <c r="EU485" s="74" t="n"/>
      <c r="EV485" s="130" t="n"/>
      <c r="EW485" s="131" t="n"/>
      <c r="EX485" s="131" t="n"/>
      <c r="EY485" s="131" t="n"/>
      <c r="EZ485" s="131" t="n"/>
      <c r="FA485" s="131" t="n"/>
      <c r="FB485" s="131" t="n"/>
      <c r="FC485" s="131" t="n"/>
    </row>
    <row r="486" ht="250" customHeight="1">
      <c r="A486" s="109" t="inlineStr">
        <is>
          <t>Mapped</t>
        </is>
      </c>
      <c r="B486" s="109" t="inlineStr">
        <is>
          <t>iFile</t>
        </is>
      </c>
      <c r="C486" s="110" t="inlineStr">
        <is>
          <t>IRIS2436</t>
        </is>
      </c>
      <c r="D486" s="110" t="inlineStr">
        <is>
          <t>Balram Mahato</t>
        </is>
      </c>
      <c r="E486" s="110" t="inlineStr">
        <is>
          <t>Technology</t>
        </is>
      </c>
      <c r="F486" s="162" t="inlineStr">
        <is>
          <t>Software Engineer</t>
        </is>
      </c>
      <c r="G486" s="162" t="inlineStr">
        <is>
          <t>Senior Software Engineer</t>
        </is>
      </c>
      <c r="H486" s="162" t="inlineStr">
        <is>
          <t>L3 – Professional / Associate</t>
        </is>
      </c>
      <c r="I486" s="162" t="inlineStr">
        <is>
          <t>A3</t>
        </is>
      </c>
      <c r="J486" s="166" t="inlineStr">
        <is>
          <t>▲ Up</t>
        </is>
      </c>
      <c r="K486" s="110" t="inlineStr">
        <is>
          <t>Engineering &amp; Development</t>
        </is>
      </c>
      <c r="L486" s="110" t="inlineStr">
        <is>
          <t>Backend Development</t>
        </is>
      </c>
      <c r="M486" s="110" t="n"/>
      <c r="N486" s="110" t="n">
        <v>20</v>
      </c>
      <c r="O486" s="109" t="inlineStr">
        <is>
          <t>P2</t>
        </is>
      </c>
      <c r="P486" s="110" t="inlineStr">
        <is>
          <t>Developing</t>
        </is>
      </c>
      <c r="Q486" s="110" t="inlineStr">
        <is>
          <t>3 Apply</t>
        </is>
      </c>
      <c r="R486" s="110" t="inlineStr">
        <is>
          <t>2–4 yrs</t>
        </is>
      </c>
      <c r="S486" s="110" t="inlineStr">
        <is>
          <t>3–5 · 2–5</t>
        </is>
      </c>
      <c r="T486" s="110" t="inlineStr">
        <is>
          <t>Software Engineer</t>
        </is>
      </c>
      <c r="U486" s="110" t="inlineStr">
        <is>
          <t>Workiva: SE · Broadridge India: SE · Nasdaq / AxiomSL: SE · Salesforce: MTS · Atlassian: P40 · 3–7 yrs · Freshworks: Senior SE</t>
        </is>
      </c>
      <c r="V486" s="110" t="inlineStr">
        <is>
          <t>SFIA 9 · software development, programming; OWASP secure coding; cloud vendor certifications</t>
        </is>
      </c>
      <c r="W486" s="110" t="inlineStr">
        <is>
          <t>Core 2 · Future 2 · Functional 3 · Leadership not scored</t>
        </is>
      </c>
      <c r="X486" s="73" t="n">
        <v>404</v>
      </c>
      <c r="Y486" s="74" t="inlineStr">
        <is>
          <t>IRIS2436</t>
        </is>
      </c>
      <c r="Z486" s="74" t="inlineStr">
        <is>
          <t>Employee</t>
        </is>
      </c>
      <c r="AA486" s="74" t="inlineStr">
        <is>
          <t>Active</t>
        </is>
      </c>
      <c r="AB486" s="74" t="inlineStr">
        <is>
          <t>Balram Mahato</t>
        </is>
      </c>
      <c r="AC486" s="164" t="n">
        <v>45936</v>
      </c>
      <c r="AD486" s="74" t="inlineStr">
        <is>
          <t>Software Engineer</t>
        </is>
      </c>
      <c r="AE486" s="74" t="inlineStr">
        <is>
          <t>B.E</t>
        </is>
      </c>
      <c r="AF486" s="74" t="inlineStr">
        <is>
          <t>Nikhil Nalawade</t>
        </is>
      </c>
      <c r="AG486" s="74" t="inlineStr">
        <is>
          <t>N-4</t>
        </is>
      </c>
      <c r="AH486" s="74" t="inlineStr">
        <is>
          <t>Individual Contributor</t>
        </is>
      </c>
      <c r="AI486" s="74" t="inlineStr">
        <is>
          <t>3 years, 4 months, 00 days</t>
        </is>
      </c>
      <c r="AJ486" s="74" t="inlineStr">
        <is>
          <t>0 years, 10 months, 19 days</t>
        </is>
      </c>
      <c r="AK486" s="74" t="inlineStr">
        <is>
          <t>Suptech</t>
        </is>
      </c>
      <c r="AL486" s="74" t="inlineStr">
        <is>
          <t>iFile</t>
        </is>
      </c>
      <c r="AM486" s="74" t="inlineStr">
        <is>
          <t>Technology</t>
        </is>
      </c>
      <c r="AN486" s="74" t="inlineStr">
        <is>
          <t>Development</t>
        </is>
      </c>
      <c r="AO486" s="74" t="inlineStr">
        <is>
          <t>Yes</t>
        </is>
      </c>
      <c r="AP486" s="74" t="inlineStr">
        <is>
          <t>Product/Project</t>
        </is>
      </c>
      <c r="AQ486" s="74" t="inlineStr">
        <is>
          <t>Java</t>
        </is>
      </c>
      <c r="AR486" s="74" t="inlineStr">
        <is>
          <t>Technical - Developer</t>
        </is>
      </c>
      <c r="AS486" s="74" t="n">
        <v>20</v>
      </c>
      <c r="AT486" s="74" t="inlineStr">
        <is>
          <t>Covered</t>
        </is>
      </c>
      <c r="AU486" s="74" t="n"/>
      <c r="AV486" s="74" t="n"/>
      <c r="AW486" s="74" t="n"/>
      <c r="AX486" s="74" t="n"/>
      <c r="AY486" s="74" t="n"/>
      <c r="AZ486" s="74" t="n"/>
      <c r="BA486" s="74" t="n"/>
      <c r="BB486" s="74" t="n"/>
      <c r="BC486" s="74" t="n"/>
      <c r="BD486" s="74" t="n"/>
      <c r="BE486" s="74" t="n"/>
      <c r="BF486" s="74" t="n"/>
      <c r="BG486" s="74" t="n"/>
      <c r="BH486" s="74" t="n"/>
      <c r="BI486" s="74" t="n"/>
      <c r="BJ486" s="74" t="n"/>
      <c r="BK486" s="74" t="n"/>
      <c r="BL486" s="74" t="n"/>
      <c r="BM486" s="74" t="n"/>
      <c r="BN486" s="74" t="n"/>
      <c r="BO486" s="74" t="n"/>
      <c r="BP486" s="74" t="n"/>
      <c r="BQ486" s="74" t="n"/>
      <c r="BR486" s="74" t="n"/>
      <c r="BS486" s="74" t="n"/>
      <c r="BT486" s="74" t="n"/>
      <c r="BU486" s="74" t="n"/>
      <c r="BV486" s="74" t="n"/>
      <c r="BW486" s="74" t="n"/>
      <c r="BX486" s="74" t="n"/>
      <c r="BY486" s="74" t="n"/>
      <c r="BZ486" s="74" t="n"/>
      <c r="CA486" s="74" t="n"/>
      <c r="CB486" s="74" t="n"/>
      <c r="CC486" s="74" t="n"/>
      <c r="CD486" s="74" t="n"/>
      <c r="CE486" s="74" t="n"/>
      <c r="CF486" s="74" t="n"/>
      <c r="CG486" s="74" t="n"/>
      <c r="CH486" s="74" t="n"/>
      <c r="CI486" s="74" t="n"/>
      <c r="CJ486" s="74" t="n"/>
      <c r="CK486" s="74" t="n"/>
      <c r="CL486" s="74" t="n"/>
      <c r="CM486" s="74" t="n"/>
      <c r="CN486" s="74" t="n"/>
      <c r="CO486" s="74" t="n"/>
      <c r="CP486" s="74" t="n"/>
      <c r="CQ486" s="74" t="n"/>
      <c r="CR486" s="74" t="n"/>
      <c r="CS486" s="74" t="n"/>
      <c r="CT486" s="74" t="n"/>
      <c r="CU486" s="74" t="n"/>
      <c r="CV486" s="74" t="n"/>
      <c r="CW486" s="74" t="n"/>
      <c r="CX486" s="74" t="n"/>
      <c r="CY486" s="74" t="n"/>
      <c r="CZ486" s="74" t="n"/>
      <c r="DA486" s="74" t="n"/>
      <c r="DB486" s="74" t="n"/>
      <c r="DC486" s="74" t="inlineStr">
        <is>
          <t>IRIS2436</t>
        </is>
      </c>
      <c r="DD486" s="74" t="inlineStr">
        <is>
          <t>Employee</t>
        </is>
      </c>
      <c r="DE486" s="74" t="inlineStr">
        <is>
          <t>Active</t>
        </is>
      </c>
      <c r="DF486" s="74" t="inlineStr">
        <is>
          <t>Balram Mahato</t>
        </is>
      </c>
      <c r="DG486" s="164" t="n">
        <v>45936</v>
      </c>
      <c r="DH486" s="74" t="inlineStr">
        <is>
          <t>Software Engineer</t>
        </is>
      </c>
      <c r="DI486" s="74" t="inlineStr">
        <is>
          <t>Engineering &amp; Development</t>
        </is>
      </c>
      <c r="DJ486" s="74" t="inlineStr">
        <is>
          <t>Backend Engineering · Java</t>
        </is>
      </c>
      <c r="DK486" s="74" t="inlineStr">
        <is>
          <t>Software Engineer</t>
        </is>
      </c>
      <c r="DL486" s="74" t="inlineStr">
        <is>
          <t>L3 – Professional / Associate</t>
        </is>
      </c>
      <c r="DM486" s="74" t="inlineStr">
        <is>
          <t>B.E</t>
        </is>
      </c>
      <c r="DN486" s="74" t="inlineStr">
        <is>
          <t>Nikhil Nalawade</t>
        </is>
      </c>
      <c r="DO486" s="74" t="inlineStr">
        <is>
          <t>N-3</t>
        </is>
      </c>
      <c r="DP486" s="74" t="inlineStr">
        <is>
          <t>Individual Contributor</t>
        </is>
      </c>
      <c r="DQ486" s="74" t="inlineStr">
        <is>
          <t>3 years, 4 months, 00 days</t>
        </is>
      </c>
      <c r="DR486" s="74" t="inlineStr">
        <is>
          <t>0 years, 8 months, 14 days</t>
        </is>
      </c>
      <c r="DS486" s="74" t="inlineStr">
        <is>
          <t>4 years, 0 months, 14 days</t>
        </is>
      </c>
      <c r="DT486" s="74" t="n"/>
      <c r="DU486" s="74" t="inlineStr">
        <is>
          <t>Suptech</t>
        </is>
      </c>
      <c r="DV486" s="74" t="inlineStr">
        <is>
          <t>iFile</t>
        </is>
      </c>
      <c r="DW486" s="74" t="inlineStr">
        <is>
          <t>Technology</t>
        </is>
      </c>
      <c r="DX486" s="74" t="inlineStr">
        <is>
          <t>Development</t>
        </is>
      </c>
      <c r="DY486" s="74" t="inlineStr">
        <is>
          <t>Yes</t>
        </is>
      </c>
      <c r="DZ486" s="74" t="inlineStr">
        <is>
          <t>Product/Project</t>
        </is>
      </c>
      <c r="EA486" s="74" t="inlineStr">
        <is>
          <t>Java</t>
        </is>
      </c>
      <c r="EB486" s="74" t="inlineStr">
        <is>
          <t>Technical - Developer</t>
        </is>
      </c>
      <c r="EC486" s="74" t="inlineStr">
        <is>
          <t>Work From Office - Turbhe</t>
        </is>
      </c>
      <c r="ED486"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48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6" s="74" t="n">
        <v>4</v>
      </c>
      <c r="EH486" s="74" t="inlineStr">
        <is>
          <t>Pending</t>
        </is>
      </c>
      <c r="EI486" s="74" t="inlineStr">
        <is>
          <t>Software Engineer</t>
        </is>
      </c>
      <c r="EJ486" s="74" t="inlineStr">
        <is>
          <t>No</t>
        </is>
      </c>
      <c r="EK486" s="74" t="n">
        <v>4</v>
      </c>
      <c r="EL486" s="74" t="inlineStr">
        <is>
          <t>High</t>
        </is>
      </c>
      <c r="EM486" s="74" t="inlineStr">
        <is>
          <t>Trusted Professional</t>
        </is>
      </c>
      <c r="EN486" s="74" t="inlineStr">
        <is>
          <t>No</t>
        </is>
      </c>
      <c r="EO486" s="74" t="inlineStr">
        <is>
          <t>No</t>
        </is>
      </c>
      <c r="EP486" s="74" t="inlineStr">
        <is>
          <t>No</t>
        </is>
      </c>
      <c r="EQ486" s="74" t="inlineStr">
        <is>
          <t>Not Yet</t>
        </is>
      </c>
      <c r="ER486"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486" s="74" t="n"/>
      <c r="ET486" s="74" t="n"/>
      <c r="EU486" s="74" t="n"/>
      <c r="EV486" s="130" t="n"/>
      <c r="EW486" s="131" t="n"/>
      <c r="EX486" s="131" t="n"/>
      <c r="EY486" s="131" t="n"/>
      <c r="EZ486" s="131" t="n"/>
      <c r="FA486" s="131" t="n"/>
      <c r="FB486" s="131" t="n"/>
      <c r="FC486" s="131" t="n"/>
    </row>
    <row r="487" ht="250" customHeight="1">
      <c r="A487" s="109" t="inlineStr">
        <is>
          <t>Mapped</t>
        </is>
      </c>
      <c r="B487" s="109" t="inlineStr">
        <is>
          <t>iFile</t>
        </is>
      </c>
      <c r="C487" s="110" t="inlineStr">
        <is>
          <t>IRIS1876</t>
        </is>
      </c>
      <c r="D487" s="110" t="inlineStr">
        <is>
          <t>Chaitanya Vadagabhaktula</t>
        </is>
      </c>
      <c r="E487" s="110" t="inlineStr">
        <is>
          <t>Technology</t>
        </is>
      </c>
      <c r="F487" s="162" t="inlineStr">
        <is>
          <t>Senior Software Engineer</t>
        </is>
      </c>
      <c r="G487" s="162" t="inlineStr">
        <is>
          <t>Database Specialist</t>
        </is>
      </c>
      <c r="H487" s="162" t="inlineStr">
        <is>
          <t>L4 – Senior</t>
        </is>
      </c>
      <c r="I487" s="162" t="inlineStr">
        <is>
          <t>A3</t>
        </is>
      </c>
      <c r="J487" s="166" t="inlineStr">
        <is>
          <t>▲ Up</t>
        </is>
      </c>
      <c r="K487" s="110" t="inlineStr">
        <is>
          <t>Engineering &amp; Development</t>
        </is>
      </c>
      <c r="L487" s="110" t="inlineStr">
        <is>
          <t>Data Engineering &amp; Database Development</t>
        </is>
      </c>
      <c r="M487" s="110" t="n"/>
      <c r="N487" s="110" t="n">
        <v>20</v>
      </c>
      <c r="O487" s="109" t="inlineStr">
        <is>
          <t>P2</t>
        </is>
      </c>
      <c r="P487" s="110" t="inlineStr">
        <is>
          <t>Developing</t>
        </is>
      </c>
      <c r="Q487" s="110" t="inlineStr">
        <is>
          <t>3 Apply</t>
        </is>
      </c>
      <c r="R487" s="110" t="inlineStr">
        <is>
          <t>2–4 yrs</t>
        </is>
      </c>
      <c r="S487" s="110" t="inlineStr">
        <is>
          <t>3–5 · 2–5</t>
        </is>
      </c>
      <c r="T487" s="110" t="inlineStr">
        <is>
          <t>Senior Software Engineer</t>
        </is>
      </c>
      <c r="U487" s="110" t="inlineStr">
        <is>
          <t>Workiva: SE · Broadridge India: SE · Nasdaq / AxiomSL: SE · Salesforce: MTS · Atlassian: P40 · 3–7 yrs · Freshworks: Senior SE</t>
        </is>
      </c>
      <c r="V487" s="110" t="inlineStr">
        <is>
          <t>SFIA 9 · software development, programming; OWASP secure coding; cloud vendor certifications</t>
        </is>
      </c>
      <c r="W487" s="110" t="inlineStr">
        <is>
          <t>Core 2 · Future 2 · Functional 3 · Leadership not scored</t>
        </is>
      </c>
      <c r="X487" s="73" t="n">
        <v>172</v>
      </c>
      <c r="Y487" s="74" t="inlineStr">
        <is>
          <t>IRIS1876</t>
        </is>
      </c>
      <c r="Z487" s="74" t="inlineStr">
        <is>
          <t>Employee</t>
        </is>
      </c>
      <c r="AA487" s="74" t="inlineStr">
        <is>
          <t>Active</t>
        </is>
      </c>
      <c r="AB487" s="74" t="inlineStr">
        <is>
          <t>Chaitanya Vadagabhaktula</t>
        </is>
      </c>
      <c r="AC487" s="164" t="n">
        <v>44116</v>
      </c>
      <c r="AD487" s="74" t="inlineStr">
        <is>
          <t>Senior Software Engineer</t>
        </is>
      </c>
      <c r="AE487" s="74" t="inlineStr">
        <is>
          <t>B.Tech</t>
        </is>
      </c>
      <c r="AF487" s="74" t="inlineStr">
        <is>
          <t>Ravikant Karmoju</t>
        </is>
      </c>
      <c r="AG487" s="74" t="inlineStr">
        <is>
          <t>N-5</t>
        </is>
      </c>
      <c r="AH487" s="74" t="inlineStr">
        <is>
          <t>Individual Contributor</t>
        </is>
      </c>
      <c r="AI487" s="74" t="inlineStr">
        <is>
          <t>3 years, 0 months, 0 days</t>
        </is>
      </c>
      <c r="AJ487" s="74" t="inlineStr">
        <is>
          <t>5 years, 10 months, 13 days</t>
        </is>
      </c>
      <c r="AK487" s="74" t="inlineStr">
        <is>
          <t>Suptech</t>
        </is>
      </c>
      <c r="AL487" s="74" t="inlineStr">
        <is>
          <t>iFile</t>
        </is>
      </c>
      <c r="AM487" s="74" t="inlineStr">
        <is>
          <t>Technology</t>
        </is>
      </c>
      <c r="AN487" s="74" t="inlineStr">
        <is>
          <t>Development</t>
        </is>
      </c>
      <c r="AO487" s="74" t="inlineStr">
        <is>
          <t>Yes</t>
        </is>
      </c>
      <c r="AP487" s="74" t="inlineStr">
        <is>
          <t>Product/Project</t>
        </is>
      </c>
      <c r="AQ487" s="74" t="inlineStr">
        <is>
          <t>SQL</t>
        </is>
      </c>
      <c r="AR487" s="74" t="inlineStr">
        <is>
          <t>Technical - Developer</t>
        </is>
      </c>
      <c r="AS487" s="74" t="n">
        <v>20</v>
      </c>
      <c r="AT487" s="74" t="inlineStr">
        <is>
          <t>Covered</t>
        </is>
      </c>
      <c r="AU487" s="74" t="n"/>
      <c r="AV487" s="74" t="n"/>
      <c r="AW487" s="74" t="n"/>
      <c r="AX487" s="74" t="n"/>
      <c r="AY487" s="74" t="n"/>
      <c r="AZ487" s="74" t="n"/>
      <c r="BA487" s="74" t="n"/>
      <c r="BB487" s="74" t="n"/>
      <c r="BC487" s="74" t="n"/>
      <c r="BD487" s="74" t="n"/>
      <c r="BE487" s="74" t="n"/>
      <c r="BF487" s="74" t="n"/>
      <c r="BG487" s="74" t="n"/>
      <c r="BH487" s="74" t="n"/>
      <c r="BI487" s="74" t="n"/>
      <c r="BJ487" s="74" t="n"/>
      <c r="BK487" s="74" t="n"/>
      <c r="BL487" s="74" t="n"/>
      <c r="BM487" s="74" t="n"/>
      <c r="BN487" s="74" t="n"/>
      <c r="BO487" s="74" t="n"/>
      <c r="BP487" s="74" t="n"/>
      <c r="BQ487" s="74" t="n"/>
      <c r="BR487" s="74" t="n"/>
      <c r="BS487" s="74" t="n"/>
      <c r="BT487" s="74" t="n"/>
      <c r="BU487" s="74" t="n"/>
      <c r="BV487" s="74" t="n"/>
      <c r="BW487" s="74" t="n"/>
      <c r="BX487" s="74" t="n"/>
      <c r="BY487" s="74" t="n"/>
      <c r="BZ487" s="74" t="n"/>
      <c r="CA487" s="74" t="n"/>
      <c r="CB487" s="74" t="n"/>
      <c r="CC487" s="74" t="n"/>
      <c r="CD487" s="74" t="n"/>
      <c r="CE487" s="74" t="n"/>
      <c r="CF487" s="74" t="n"/>
      <c r="CG487" s="74" t="n"/>
      <c r="CH487" s="74" t="n"/>
      <c r="CI487" s="74" t="n"/>
      <c r="CJ487" s="74" t="n"/>
      <c r="CK487" s="74" t="n"/>
      <c r="CL487" s="74" t="n"/>
      <c r="CM487" s="74" t="n"/>
      <c r="CN487" s="74" t="n"/>
      <c r="CO487" s="74" t="n"/>
      <c r="CP487" s="74" t="n"/>
      <c r="CQ487" s="74" t="n"/>
      <c r="CR487" s="74" t="n"/>
      <c r="CS487" s="74" t="n"/>
      <c r="CT487" s="74" t="n"/>
      <c r="CU487" s="74" t="n"/>
      <c r="CV487" s="74" t="n"/>
      <c r="CW487" s="74" t="n"/>
      <c r="CX487" s="74" t="n"/>
      <c r="CY487" s="74" t="n"/>
      <c r="CZ487" s="74" t="n"/>
      <c r="DA487" s="74" t="n"/>
      <c r="DB487" s="74" t="n"/>
      <c r="DC487" s="74" t="inlineStr">
        <is>
          <t>IRIS1876</t>
        </is>
      </c>
      <c r="DD487" s="74" t="inlineStr">
        <is>
          <t>Employee</t>
        </is>
      </c>
      <c r="DE487" s="74" t="inlineStr">
        <is>
          <t>Active</t>
        </is>
      </c>
      <c r="DF487" s="74" t="inlineStr">
        <is>
          <t>Chaitanya Vadagabhaktula</t>
        </is>
      </c>
      <c r="DG487" s="164" t="n">
        <v>44116</v>
      </c>
      <c r="DH487" s="74" t="inlineStr">
        <is>
          <t>Senior Software Engineer</t>
        </is>
      </c>
      <c r="DI487" s="74" t="inlineStr">
        <is>
          <t>Engineering &amp; Development</t>
        </is>
      </c>
      <c r="DJ487" s="74" t="inlineStr">
        <is>
          <t>Software Engineering</t>
        </is>
      </c>
      <c r="DK487" s="74" t="inlineStr">
        <is>
          <t>Senior Software Engineer</t>
        </is>
      </c>
      <c r="DL487" s="74" t="inlineStr">
        <is>
          <t>L4 – Senior</t>
        </is>
      </c>
      <c r="DM487" s="74" t="inlineStr">
        <is>
          <t>B.Tech</t>
        </is>
      </c>
      <c r="DN487" s="74" t="inlineStr">
        <is>
          <t>Ravikant Karmoju</t>
        </is>
      </c>
      <c r="DO487" s="74" t="inlineStr">
        <is>
          <t>N-4</t>
        </is>
      </c>
      <c r="DP487" s="74" t="inlineStr">
        <is>
          <t>Individual Contributor</t>
        </is>
      </c>
      <c r="DQ487" s="74" t="inlineStr">
        <is>
          <t>3 years, 0 months, 0 days</t>
        </is>
      </c>
      <c r="DR487" s="74" t="inlineStr">
        <is>
          <t>5 years, 8 months, 8 days</t>
        </is>
      </c>
      <c r="DS487" s="74" t="inlineStr">
        <is>
          <t>8 years, 8 months, 8 days</t>
        </is>
      </c>
      <c r="DT487" s="74" t="n"/>
      <c r="DU487" s="74" t="inlineStr">
        <is>
          <t>Suptech</t>
        </is>
      </c>
      <c r="DV487" s="74" t="inlineStr">
        <is>
          <t>iFile</t>
        </is>
      </c>
      <c r="DW487" s="74" t="inlineStr">
        <is>
          <t>Technology</t>
        </is>
      </c>
      <c r="DX487" s="74" t="inlineStr">
        <is>
          <t>Development</t>
        </is>
      </c>
      <c r="DY487" s="74" t="inlineStr">
        <is>
          <t>Yes</t>
        </is>
      </c>
      <c r="DZ487" s="74" t="inlineStr">
        <is>
          <t>Product/Project</t>
        </is>
      </c>
      <c r="EA487" s="74" t="inlineStr">
        <is>
          <t>SQL</t>
        </is>
      </c>
      <c r="EB487" s="74" t="inlineStr">
        <is>
          <t>Technical - Developer</t>
        </is>
      </c>
      <c r="EC487" s="74" t="inlineStr">
        <is>
          <t>Work From Office - Turbhe</t>
        </is>
      </c>
      <c r="ED487"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EE487" s="74"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EF487"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EG487" s="74" t="n">
        <v>3</v>
      </c>
      <c r="EH487" s="74" t="n"/>
      <c r="EI487" s="74" t="inlineStr">
        <is>
          <t>Senior Software Engineer</t>
        </is>
      </c>
      <c r="EJ487" s="74" t="n"/>
      <c r="EK487" s="74" t="n">
        <v>3</v>
      </c>
      <c r="EL487" s="74" t="inlineStr">
        <is>
          <t>Medium</t>
        </is>
      </c>
      <c r="EM487" s="74" t="inlineStr">
        <is>
          <t>Core Contributor</t>
        </is>
      </c>
      <c r="EN487" s="74" t="inlineStr">
        <is>
          <t>No</t>
        </is>
      </c>
      <c r="EO487" s="74" t="inlineStr">
        <is>
          <t>No</t>
        </is>
      </c>
      <c r="EP487" s="74" t="inlineStr">
        <is>
          <t>No</t>
        </is>
      </c>
      <c r="EQ487" s="74" t="n"/>
      <c r="ER487" s="74" t="inlineStr">
        <is>
          <t>Advanced System Architecture, Cloud Technologies · Azure, AI &amp; Automation, Performance Optimization, Secure Coding</t>
        </is>
      </c>
      <c r="ES487" s="74" t="inlineStr">
        <is>
          <t>Technical Leadership, Solution Architecture, Stakeholder Management, Team Mentoring</t>
        </is>
      </c>
      <c r="ET487" s="74" t="n"/>
      <c r="EU487" s="74" t="n"/>
      <c r="EV487" s="130" t="n"/>
      <c r="EW487" s="131" t="n"/>
      <c r="EX487" s="131" t="n"/>
      <c r="EY487" s="131" t="n"/>
      <c r="EZ487" s="131" t="n"/>
      <c r="FA487" s="131" t="n"/>
      <c r="FB487" s="131" t="n"/>
      <c r="FC487" s="131" t="n"/>
    </row>
    <row r="488" ht="250" customHeight="1">
      <c r="A488" s="109" t="inlineStr">
        <is>
          <t>Mapped</t>
        </is>
      </c>
      <c r="B488" s="109" t="inlineStr">
        <is>
          <t>iFile</t>
        </is>
      </c>
      <c r="C488" s="110" t="inlineStr">
        <is>
          <t>IRIS2293</t>
        </is>
      </c>
      <c r="D488" s="110" t="inlineStr">
        <is>
          <t>Chetan Yerpude</t>
        </is>
      </c>
      <c r="E488" s="110" t="inlineStr">
        <is>
          <t>Technology</t>
        </is>
      </c>
      <c r="F488" s="162" t="inlineStr">
        <is>
          <t>Software Engineer</t>
        </is>
      </c>
      <c r="G488" s="162" t="inlineStr">
        <is>
          <t>Senior Software Engineer</t>
        </is>
      </c>
      <c r="H488" s="162" t="inlineStr">
        <is>
          <t>L3 – Professional / Associate</t>
        </is>
      </c>
      <c r="I488" s="162" t="inlineStr">
        <is>
          <t>A3</t>
        </is>
      </c>
      <c r="J488" s="166" t="inlineStr">
        <is>
          <t>▲ Up</t>
        </is>
      </c>
      <c r="K488" s="110" t="inlineStr">
        <is>
          <t>Engineering &amp; Development</t>
        </is>
      </c>
      <c r="L488" s="110" t="inlineStr">
        <is>
          <t>Backend Development</t>
        </is>
      </c>
      <c r="M488" s="110" t="n"/>
      <c r="N488" s="110" t="n">
        <v>20</v>
      </c>
      <c r="O488" s="109" t="inlineStr">
        <is>
          <t>P2</t>
        </is>
      </c>
      <c r="P488" s="110" t="inlineStr">
        <is>
          <t>Developing</t>
        </is>
      </c>
      <c r="Q488" s="110" t="inlineStr">
        <is>
          <t>3 Apply</t>
        </is>
      </c>
      <c r="R488" s="110" t="inlineStr">
        <is>
          <t>2–4 yrs</t>
        </is>
      </c>
      <c r="S488" s="110" t="inlineStr">
        <is>
          <t>3–5 · 2–5</t>
        </is>
      </c>
      <c r="T488" s="110" t="inlineStr">
        <is>
          <t>Software Engineer</t>
        </is>
      </c>
      <c r="U488" s="110" t="inlineStr">
        <is>
          <t>Workiva: SE · Broadridge India: SE · Nasdaq / AxiomSL: SE · Salesforce: MTS · Atlassian: P40 · 3–7 yrs · Freshworks: Senior SE</t>
        </is>
      </c>
      <c r="V488" s="110" t="inlineStr">
        <is>
          <t>SFIA 9 · software development, programming; OWASP secure coding; cloud vendor certifications</t>
        </is>
      </c>
      <c r="W488" s="110" t="inlineStr">
        <is>
          <t>Core 2 · Future 2 · Functional 3 · Leadership not scored</t>
        </is>
      </c>
      <c r="X488" s="73" t="n">
        <v>333</v>
      </c>
      <c r="Y488" s="74" t="inlineStr">
        <is>
          <t>IRIS2293</t>
        </is>
      </c>
      <c r="Z488" s="74" t="inlineStr">
        <is>
          <t>Employee</t>
        </is>
      </c>
      <c r="AA488" s="74" t="inlineStr">
        <is>
          <t>Active</t>
        </is>
      </c>
      <c r="AB488" s="74" t="inlineStr">
        <is>
          <t>Chetan Yerpude</t>
        </is>
      </c>
      <c r="AC488" s="164" t="n">
        <v>45481</v>
      </c>
      <c r="AD488" s="74" t="inlineStr">
        <is>
          <t>Software Engineer</t>
        </is>
      </c>
      <c r="AE488" s="74" t="inlineStr">
        <is>
          <t>B.Tech + PG diploma in Advance Computing · CDAC</t>
        </is>
      </c>
      <c r="AF488" s="74" t="inlineStr">
        <is>
          <t>Sagar Jadhav</t>
        </is>
      </c>
      <c r="AG488" s="74" t="inlineStr">
        <is>
          <t>N-3</t>
        </is>
      </c>
      <c r="AH488" s="74" t="inlineStr">
        <is>
          <t>Individual Contributor</t>
        </is>
      </c>
      <c r="AI488" s="74" t="inlineStr">
        <is>
          <t>4 years, 0 months, 0 days</t>
        </is>
      </c>
      <c r="AJ488" s="74" t="inlineStr">
        <is>
          <t>2 years, 1 months, 17 days</t>
        </is>
      </c>
      <c r="AK488" s="74" t="inlineStr">
        <is>
          <t>Suptech</t>
        </is>
      </c>
      <c r="AL488" s="74" t="inlineStr">
        <is>
          <t>iFile</t>
        </is>
      </c>
      <c r="AM488" s="74" t="inlineStr">
        <is>
          <t>Technology</t>
        </is>
      </c>
      <c r="AN488" s="74" t="inlineStr">
        <is>
          <t>Development</t>
        </is>
      </c>
      <c r="AO488" s="74" t="inlineStr">
        <is>
          <t>Yes</t>
        </is>
      </c>
      <c r="AP488" s="74" t="inlineStr">
        <is>
          <t>Product/Project</t>
        </is>
      </c>
      <c r="AQ488" s="74" t="inlineStr">
        <is>
          <t>Java</t>
        </is>
      </c>
      <c r="AR488" s="74" t="inlineStr">
        <is>
          <t>Technical - Developer</t>
        </is>
      </c>
      <c r="AS488" s="74" t="n">
        <v>20</v>
      </c>
      <c r="AT488" s="74" t="inlineStr">
        <is>
          <t>Covered</t>
        </is>
      </c>
      <c r="AU488" s="74" t="n"/>
      <c r="AV488" s="74" t="n"/>
      <c r="AW488" s="74" t="n"/>
      <c r="AX488" s="74" t="n"/>
      <c r="AY488" s="74" t="n"/>
      <c r="AZ488" s="74" t="n"/>
      <c r="BA488" s="74" t="n"/>
      <c r="BB488" s="74" t="n"/>
      <c r="BC488" s="74" t="n"/>
      <c r="BD488" s="74" t="n"/>
      <c r="BE488" s="74" t="n"/>
      <c r="BF488" s="74" t="n"/>
      <c r="BG488" s="74" t="n"/>
      <c r="BH488" s="74" t="n"/>
      <c r="BI488" s="74" t="n"/>
      <c r="BJ488" s="74" t="n"/>
      <c r="BK488" s="74" t="n"/>
      <c r="BL488" s="74" t="n"/>
      <c r="BM488" s="74" t="n"/>
      <c r="BN488" s="74" t="n"/>
      <c r="BO488" s="74" t="n"/>
      <c r="BP488" s="74" t="n"/>
      <c r="BQ488" s="74" t="n"/>
      <c r="BR488" s="74" t="n"/>
      <c r="BS488" s="74" t="n"/>
      <c r="BT488" s="74" t="n"/>
      <c r="BU488" s="74" t="n"/>
      <c r="BV488" s="74" t="n"/>
      <c r="BW488" s="74" t="n"/>
      <c r="BX488" s="74" t="n"/>
      <c r="BY488" s="74" t="n"/>
      <c r="BZ488" s="74" t="n"/>
      <c r="CA488" s="74" t="n"/>
      <c r="CB488" s="74" t="n"/>
      <c r="CC488" s="74" t="n"/>
      <c r="CD488" s="74" t="n"/>
      <c r="CE488" s="74" t="n"/>
      <c r="CF488" s="74" t="n"/>
      <c r="CG488" s="74" t="n"/>
      <c r="CH488" s="74" t="n"/>
      <c r="CI488" s="74" t="n"/>
      <c r="CJ488" s="74" t="n"/>
      <c r="CK488" s="74" t="n"/>
      <c r="CL488" s="74" t="n"/>
      <c r="CM488" s="74" t="n"/>
      <c r="CN488" s="74" t="n"/>
      <c r="CO488" s="74" t="n"/>
      <c r="CP488" s="74" t="n"/>
      <c r="CQ488" s="74" t="n"/>
      <c r="CR488" s="74" t="n"/>
      <c r="CS488" s="74" t="n"/>
      <c r="CT488" s="74" t="n"/>
      <c r="CU488" s="74" t="n"/>
      <c r="CV488" s="74" t="n"/>
      <c r="CW488" s="74" t="n"/>
      <c r="CX488" s="74" t="n"/>
      <c r="CY488" s="74" t="n"/>
      <c r="CZ488" s="74" t="n"/>
      <c r="DA488" s="74" t="n"/>
      <c r="DB488" s="74" t="n"/>
      <c r="DC488" s="74" t="inlineStr">
        <is>
          <t>IRIS2293</t>
        </is>
      </c>
      <c r="DD488" s="74" t="inlineStr">
        <is>
          <t>Employee</t>
        </is>
      </c>
      <c r="DE488" s="74" t="inlineStr">
        <is>
          <t>Active</t>
        </is>
      </c>
      <c r="DF488" s="74" t="inlineStr">
        <is>
          <t>Chetan Yerpude</t>
        </is>
      </c>
      <c r="DG488" s="164" t="n">
        <v>45481</v>
      </c>
      <c r="DH488" s="74" t="inlineStr">
        <is>
          <t>Software Engineer</t>
        </is>
      </c>
      <c r="DI488" s="74" t="inlineStr">
        <is>
          <t>Engineering &amp; Development</t>
        </is>
      </c>
      <c r="DJ488" s="74" t="inlineStr">
        <is>
          <t>Backend Engineering · Java</t>
        </is>
      </c>
      <c r="DK488" s="74" t="inlineStr">
        <is>
          <t>Software Engineer</t>
        </is>
      </c>
      <c r="DL488" s="74" t="inlineStr">
        <is>
          <t>L3 – Professional / Associate</t>
        </is>
      </c>
      <c r="DM488" s="74" t="inlineStr">
        <is>
          <t>B.Tech + PG diploma in Advance Computing · CDAC</t>
        </is>
      </c>
      <c r="DN488" s="74" t="inlineStr">
        <is>
          <t>Sagar Jadhav</t>
        </is>
      </c>
      <c r="DO488" s="74" t="inlineStr">
        <is>
          <t>N-4</t>
        </is>
      </c>
      <c r="DP488" s="74" t="inlineStr">
        <is>
          <t>Individual Contributor</t>
        </is>
      </c>
      <c r="DQ488" s="74" t="inlineStr">
        <is>
          <t>4 years, 0 months, 0 days</t>
        </is>
      </c>
      <c r="DR488" s="74" t="inlineStr">
        <is>
          <t>1 years, 11 months, 12 days</t>
        </is>
      </c>
      <c r="DS488" s="74" t="inlineStr">
        <is>
          <t>5 years, 11 months, 12 days</t>
        </is>
      </c>
      <c r="DT488" s="74" t="n"/>
      <c r="DU488" s="74" t="inlineStr">
        <is>
          <t>Suptech</t>
        </is>
      </c>
      <c r="DV488" s="74" t="inlineStr">
        <is>
          <t>iFile</t>
        </is>
      </c>
      <c r="DW488" s="74" t="inlineStr">
        <is>
          <t>Technology</t>
        </is>
      </c>
      <c r="DX488" s="74" t="inlineStr">
        <is>
          <t>Development</t>
        </is>
      </c>
      <c r="DY488" s="74" t="inlineStr">
        <is>
          <t>Yes</t>
        </is>
      </c>
      <c r="DZ488" s="74" t="inlineStr">
        <is>
          <t>Product/Project</t>
        </is>
      </c>
      <c r="EA488" s="74" t="inlineStr">
        <is>
          <t>Java</t>
        </is>
      </c>
      <c r="EB488" s="74" t="inlineStr">
        <is>
          <t>Technical - Developer</t>
        </is>
      </c>
      <c r="EC488" s="74" t="inlineStr">
        <is>
          <t>Work From Office - Turbhe</t>
        </is>
      </c>
      <c r="ED488" s="74"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EE488"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488"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8" s="74" t="n">
        <v>3</v>
      </c>
      <c r="EH488" s="164" t="n">
        <v>46113</v>
      </c>
      <c r="EI488" s="74" t="inlineStr">
        <is>
          <t>Software Engineer</t>
        </is>
      </c>
      <c r="EJ488" s="74" t="inlineStr">
        <is>
          <t>No</t>
        </is>
      </c>
      <c r="EK488" s="74" t="n">
        <v>3</v>
      </c>
      <c r="EL488" s="74" t="inlineStr">
        <is>
          <t>Medium</t>
        </is>
      </c>
      <c r="EM488" s="74" t="inlineStr">
        <is>
          <t>Core Contributor</t>
        </is>
      </c>
      <c r="EN488" s="74" t="inlineStr">
        <is>
          <t>No</t>
        </is>
      </c>
      <c r="EO488" s="74" t="inlineStr">
        <is>
          <t>No</t>
        </is>
      </c>
      <c r="EP488" s="74" t="inlineStr">
        <is>
          <t>Yes</t>
        </is>
      </c>
      <c r="EQ488" s="74" t="n"/>
      <c r="ER488" s="74" t="inlineStr">
        <is>
          <t>Reactive Programming/Spring AI/System Design &amp; Pattern</t>
        </is>
      </c>
      <c r="ES488" s="74" t="n"/>
      <c r="ET488" s="74" t="n"/>
      <c r="EU488" s="74" t="n"/>
      <c r="EV488" s="130" t="n"/>
      <c r="EW488" s="131" t="n"/>
      <c r="EX488" s="131" t="n"/>
      <c r="EY488" s="131" t="n"/>
      <c r="EZ488" s="131" t="n"/>
      <c r="FA488" s="131" t="n"/>
      <c r="FB488" s="131" t="n"/>
      <c r="FC488" s="131" t="n"/>
    </row>
    <row r="489" ht="250" customHeight="1">
      <c r="A489" s="109" t="inlineStr">
        <is>
          <t>Mapped</t>
        </is>
      </c>
      <c r="B489" s="109" t="inlineStr">
        <is>
          <t>iFile</t>
        </is>
      </c>
      <c r="C489" s="110" t="inlineStr">
        <is>
          <t>IRIS2185</t>
        </is>
      </c>
      <c r="D489" s="110" t="inlineStr">
        <is>
          <t>Devkumar Nishad</t>
        </is>
      </c>
      <c r="E489" s="110" t="inlineStr">
        <is>
          <t>Technology</t>
        </is>
      </c>
      <c r="F489" s="162" t="inlineStr">
        <is>
          <t>Junior Software Engineer</t>
        </is>
      </c>
      <c r="G489" s="162" t="inlineStr">
        <is>
          <t>Senior Software Engineer</t>
        </is>
      </c>
      <c r="H489" s="162" t="inlineStr">
        <is>
          <t>L3 – Professional / Associate</t>
        </is>
      </c>
      <c r="I489" s="162" t="inlineStr">
        <is>
          <t>A3</t>
        </is>
      </c>
      <c r="J489" s="166" t="inlineStr">
        <is>
          <t>▲ Up</t>
        </is>
      </c>
      <c r="K489" s="110" t="inlineStr">
        <is>
          <t>Engineering &amp; Development</t>
        </is>
      </c>
      <c r="L489" s="110" t="inlineStr">
        <is>
          <t>Full-Stack Development</t>
        </is>
      </c>
      <c r="M489" s="163" t="inlineStr">
        <is>
          <t>• Confirm the reporting line — Manager</t>
        </is>
      </c>
      <c r="N489" s="110" t="n">
        <v>20</v>
      </c>
      <c r="O489" s="109" t="inlineStr">
        <is>
          <t>P2</t>
        </is>
      </c>
      <c r="P489" s="110" t="inlineStr">
        <is>
          <t>Developing</t>
        </is>
      </c>
      <c r="Q489" s="110" t="inlineStr">
        <is>
          <t>3 Apply</t>
        </is>
      </c>
      <c r="R489" s="110" t="inlineStr">
        <is>
          <t>2–4 yrs</t>
        </is>
      </c>
      <c r="S489" s="110" t="inlineStr">
        <is>
          <t>3–5 · 2–5</t>
        </is>
      </c>
      <c r="T489" s="110" t="inlineStr">
        <is>
          <t>Software Engineer</t>
        </is>
      </c>
      <c r="U489" s="110" t="inlineStr">
        <is>
          <t>Workiva: SE · Broadridge India: SE · Nasdaq / AxiomSL: SE · Salesforce: MTS · Atlassian: P40 · 3–7 yrs · Freshworks: Senior SE</t>
        </is>
      </c>
      <c r="V489" s="110" t="inlineStr">
        <is>
          <t>SFIA 9 · software development, programming; OWASP secure coding; cloud vendor certifications</t>
        </is>
      </c>
      <c r="W489" s="110" t="inlineStr">
        <is>
          <t>Core 2 · Future 2 · Functional 3 · Leadership not scored</t>
        </is>
      </c>
      <c r="X489" s="73" t="n">
        <v>293</v>
      </c>
      <c r="Y489" s="74" t="inlineStr">
        <is>
          <t>IRIS2185</t>
        </is>
      </c>
      <c r="Z489" s="74" t="inlineStr">
        <is>
          <t>Employee</t>
        </is>
      </c>
      <c r="AA489" s="74" t="inlineStr">
        <is>
          <t>Active</t>
        </is>
      </c>
      <c r="AB489" s="74" t="inlineStr">
        <is>
          <t>Devkumar Nishad</t>
        </is>
      </c>
      <c r="AC489" s="164" t="n">
        <v>45180</v>
      </c>
      <c r="AD489" s="74" t="inlineStr">
        <is>
          <t>Junior Software Engineer</t>
        </is>
      </c>
      <c r="AE489" s="74" t="inlineStr">
        <is>
          <t>PG-DAC</t>
        </is>
      </c>
      <c r="AF489" s="74" t="inlineStr">
        <is>
          <t>Paresh Patil</t>
        </is>
      </c>
      <c r="AG489" s="74" t="inlineStr">
        <is>
          <t>N-5</t>
        </is>
      </c>
      <c r="AH489" s="74" t="inlineStr">
        <is>
          <t>Individual Contributor</t>
        </is>
      </c>
      <c r="AI489" s="74" t="inlineStr">
        <is>
          <t>0 years, 0 months, 0 days</t>
        </is>
      </c>
      <c r="AJ489" s="74" t="inlineStr">
        <is>
          <t>2 years, 11 months, 14 days</t>
        </is>
      </c>
      <c r="AK489" s="74" t="inlineStr">
        <is>
          <t>Suptech</t>
        </is>
      </c>
      <c r="AL489" s="74" t="inlineStr">
        <is>
          <t>iFile</t>
        </is>
      </c>
      <c r="AM489" s="74" t="inlineStr">
        <is>
          <t>Technology</t>
        </is>
      </c>
      <c r="AN489" s="74" t="inlineStr">
        <is>
          <t>Development</t>
        </is>
      </c>
      <c r="AO489" s="74" t="inlineStr">
        <is>
          <t>Yes</t>
        </is>
      </c>
      <c r="AP489" s="74" t="inlineStr">
        <is>
          <t>Product/Project</t>
        </is>
      </c>
      <c r="AQ489" s="74" t="inlineStr">
        <is>
          <t>.NET MVC</t>
        </is>
      </c>
      <c r="AR489" s="74" t="inlineStr">
        <is>
          <t>Technical - Developer</t>
        </is>
      </c>
      <c r="AS489" s="74" t="n">
        <v>20</v>
      </c>
      <c r="AT489" s="74" t="inlineStr">
        <is>
          <t>Covered</t>
        </is>
      </c>
      <c r="AU489" s="74" t="n"/>
      <c r="AV489" s="74" t="n"/>
      <c r="AW489" s="74" t="n"/>
      <c r="AX489" s="74" t="n"/>
      <c r="AY489" s="74" t="n"/>
      <c r="AZ489" s="74" t="n"/>
      <c r="BA489" s="74" t="n"/>
      <c r="BB489" s="74" t="n"/>
      <c r="BC489" s="74" t="n"/>
      <c r="BD489" s="74" t="n"/>
      <c r="BE489" s="74" t="n"/>
      <c r="BF489" s="74" t="n"/>
      <c r="BG489" s="74" t="n"/>
      <c r="BH489" s="74" t="n"/>
      <c r="BI489" s="74" t="n"/>
      <c r="BJ489" s="74" t="n"/>
      <c r="BK489" s="74" t="n"/>
      <c r="BL489" s="74" t="n"/>
      <c r="BM489" s="74" t="n"/>
      <c r="BN489" s="74" t="n"/>
      <c r="BO489" s="74" t="n"/>
      <c r="BP489" s="74" t="n"/>
      <c r="BQ489" s="74" t="n"/>
      <c r="BR489" s="74" t="n"/>
      <c r="BS489" s="74" t="n"/>
      <c r="BT489" s="74" t="n"/>
      <c r="BU489" s="74" t="n"/>
      <c r="BV489" s="74" t="n"/>
      <c r="BW489" s="74" t="n"/>
      <c r="BX489" s="74" t="n"/>
      <c r="BY489" s="74" t="n"/>
      <c r="BZ489" s="74" t="n"/>
      <c r="CA489" s="74" t="n"/>
      <c r="CB489" s="74" t="n"/>
      <c r="CC489" s="74" t="n"/>
      <c r="CD489" s="74" t="n"/>
      <c r="CE489" s="74" t="n"/>
      <c r="CF489" s="74" t="n"/>
      <c r="CG489" s="74" t="n"/>
      <c r="CH489" s="74" t="n"/>
      <c r="CI489" s="74" t="n"/>
      <c r="CJ489" s="74" t="n"/>
      <c r="CK489" s="74" t="n"/>
      <c r="CL489" s="74" t="n"/>
      <c r="CM489" s="74" t="n"/>
      <c r="CN489" s="74" t="n"/>
      <c r="CO489" s="74" t="n"/>
      <c r="CP489" s="74" t="n"/>
      <c r="CQ489" s="74" t="n"/>
      <c r="CR489" s="74" t="n"/>
      <c r="CS489" s="74" t="n"/>
      <c r="CT489" s="74" t="n"/>
      <c r="CU489" s="74" t="n"/>
      <c r="CV489" s="74" t="n"/>
      <c r="CW489" s="74" t="n"/>
      <c r="CX489" s="74" t="n"/>
      <c r="CY489" s="74" t="n"/>
      <c r="CZ489" s="74" t="n"/>
      <c r="DA489" s="74" t="n"/>
      <c r="DB489" s="74" t="n"/>
      <c r="DC489" s="74" t="inlineStr">
        <is>
          <t>IRIS2185</t>
        </is>
      </c>
      <c r="DD489" s="74" t="inlineStr">
        <is>
          <t>Employee</t>
        </is>
      </c>
      <c r="DE489" s="74" t="inlineStr">
        <is>
          <t>Active</t>
        </is>
      </c>
      <c r="DF489" s="74" t="inlineStr">
        <is>
          <t>Devkumar Nishad</t>
        </is>
      </c>
      <c r="DG489" s="164" t="n">
        <v>45180</v>
      </c>
      <c r="DH489" s="74" t="inlineStr">
        <is>
          <t>Junior Software Engineer</t>
        </is>
      </c>
      <c r="DI489" s="74" t="inlineStr">
        <is>
          <t>Engineering &amp; Development</t>
        </is>
      </c>
      <c r="DJ489" s="74" t="inlineStr">
        <is>
          <t>Backend Engineering ·.NET</t>
        </is>
      </c>
      <c r="DK489" s="74" t="inlineStr">
        <is>
          <t>Junior Software Engineer</t>
        </is>
      </c>
      <c r="DL489" s="74" t="inlineStr">
        <is>
          <t>L3 – Professional / Associate</t>
        </is>
      </c>
      <c r="DM489" s="74" t="inlineStr">
        <is>
          <t>PG-DAC</t>
        </is>
      </c>
      <c r="DN489" s="74" t="inlineStr">
        <is>
          <t>Paresh Patil</t>
        </is>
      </c>
      <c r="DO489" s="74" t="inlineStr">
        <is>
          <t>N-4</t>
        </is>
      </c>
      <c r="DP489" s="74" t="inlineStr">
        <is>
          <t>Individual Contributor</t>
        </is>
      </c>
      <c r="DQ489" s="74" t="inlineStr">
        <is>
          <t>0 years, 0 months, 0 days</t>
        </is>
      </c>
      <c r="DR489" s="74" t="inlineStr">
        <is>
          <t>2 years, 9 months, 9 days</t>
        </is>
      </c>
      <c r="DS489" s="74" t="inlineStr">
        <is>
          <t>2 years, 9 months, 9 days</t>
        </is>
      </c>
      <c r="DT489" s="74" t="n"/>
      <c r="DU489" s="74" t="inlineStr">
        <is>
          <t>Suptech</t>
        </is>
      </c>
      <c r="DV489" s="74" t="inlineStr">
        <is>
          <t>iFile</t>
        </is>
      </c>
      <c r="DW489" s="74" t="inlineStr">
        <is>
          <t>Technology</t>
        </is>
      </c>
      <c r="DX489" s="74" t="inlineStr">
        <is>
          <t>Development</t>
        </is>
      </c>
      <c r="DY489" s="74" t="inlineStr">
        <is>
          <t>Yes</t>
        </is>
      </c>
      <c r="DZ489" s="74" t="inlineStr">
        <is>
          <t>Product/Project</t>
        </is>
      </c>
      <c r="EA489" s="74" t="inlineStr">
        <is>
          <t>.NET MVC</t>
        </is>
      </c>
      <c r="EB489" s="74" t="inlineStr">
        <is>
          <t>Technical - Developer</t>
        </is>
      </c>
      <c r="EC489" s="74" t="inlineStr">
        <is>
          <t>Remote - Mumbai</t>
        </is>
      </c>
      <c r="ED489" s="74" t="n"/>
      <c r="EE489" s="74" t="n"/>
      <c r="EF489"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489" s="74" t="n">
        <v>4</v>
      </c>
      <c r="EH489" s="164" t="n">
        <v>45901</v>
      </c>
      <c r="EI489" s="74" t="inlineStr">
        <is>
          <t>Junior Software Engineer</t>
        </is>
      </c>
      <c r="EJ489" s="74" t="inlineStr">
        <is>
          <t>Yes</t>
        </is>
      </c>
      <c r="EK489" s="74" t="n">
        <v>4</v>
      </c>
      <c r="EL489" s="74" t="inlineStr">
        <is>
          <t>Medium</t>
        </is>
      </c>
      <c r="EM489" s="74" t="inlineStr">
        <is>
          <t>Trusted Professional</t>
        </is>
      </c>
      <c r="EN489" s="74" t="n"/>
      <c r="EO489" s="74" t="n"/>
      <c r="EP489" s="74" t="n"/>
      <c r="EQ489" s="74" t="n"/>
      <c r="ER489" s="74" t="inlineStr">
        <is>
          <t>Taxonomy
AI</t>
        </is>
      </c>
      <c r="ES489" s="74" t="n"/>
      <c r="ET489" s="74" t="n"/>
      <c r="EU489" s="74" t="n"/>
      <c r="EV489" s="130" t="n"/>
      <c r="EW489" s="131" t="n"/>
      <c r="EX489" s="131" t="n"/>
      <c r="EY489" s="131" t="n"/>
      <c r="EZ489" s="131" t="n"/>
      <c r="FA489" s="131" t="n"/>
      <c r="FB489" s="131" t="n"/>
      <c r="FC489" s="131" t="n"/>
    </row>
    <row r="490" ht="250" customHeight="1">
      <c r="A490" s="109" t="inlineStr">
        <is>
          <t>Mapped</t>
        </is>
      </c>
      <c r="B490" s="109" t="inlineStr">
        <is>
          <t>iFile</t>
        </is>
      </c>
      <c r="C490" s="110" t="inlineStr">
        <is>
          <t>IRIS1906</t>
        </is>
      </c>
      <c r="D490" s="110" t="inlineStr">
        <is>
          <t>Gaurav Ghare</t>
        </is>
      </c>
      <c r="E490" s="110" t="inlineStr">
        <is>
          <t>Technology</t>
        </is>
      </c>
      <c r="F490" s="110" t="inlineStr">
        <is>
          <t>Senior Software Engineer</t>
        </is>
      </c>
      <c r="G490" s="110" t="inlineStr">
        <is>
          <t>Senior Software Engineer</t>
        </is>
      </c>
      <c r="H490" s="110" t="inlineStr">
        <is>
          <t>L4 – Senior</t>
        </is>
      </c>
      <c r="I490" s="151" t="inlineStr">
        <is>
          <t>A3</t>
        </is>
      </c>
      <c r="J490" s="110" t="inlineStr">
        <is>
          <t>• Same level</t>
        </is>
      </c>
      <c r="K490" s="110" t="inlineStr">
        <is>
          <t>Engineering &amp; Development</t>
        </is>
      </c>
      <c r="L490" s="110" t="inlineStr">
        <is>
          <t>Backend Development</t>
        </is>
      </c>
      <c r="M490" s="110" t="n"/>
      <c r="N490" s="110" t="n">
        <v>19</v>
      </c>
      <c r="O490" s="109" t="inlineStr">
        <is>
          <t>P2</t>
        </is>
      </c>
      <c r="P490" s="110" t="inlineStr">
        <is>
          <t>Developing</t>
        </is>
      </c>
      <c r="Q490" s="110" t="inlineStr">
        <is>
          <t>3 Apply</t>
        </is>
      </c>
      <c r="R490" s="110" t="inlineStr">
        <is>
          <t>2–4 yrs</t>
        </is>
      </c>
      <c r="S490" s="110" t="inlineStr">
        <is>
          <t>3–5 · 2–5</t>
        </is>
      </c>
      <c r="T490" s="110" t="inlineStr">
        <is>
          <t>Software Engineer</t>
        </is>
      </c>
      <c r="U490" s="110" t="inlineStr">
        <is>
          <t>Workiva: SE · Broadridge India: SE · Nasdaq / AxiomSL: SE · Salesforce: MTS · Atlassian: P40 · 3–7 yrs · Freshworks: Senior SE</t>
        </is>
      </c>
      <c r="V490" s="110" t="inlineStr">
        <is>
          <t>SFIA 9 · software development, programming; OWASP secure coding; cloud vendor certifications</t>
        </is>
      </c>
      <c r="W490" s="110" t="inlineStr">
        <is>
          <t>Core 2 · Future 2 · Functional 3 · Leadership not scored</t>
        </is>
      </c>
      <c r="X490" s="73" t="n">
        <v>178</v>
      </c>
      <c r="Y490" s="74" t="inlineStr">
        <is>
          <t>IRIS1906</t>
        </is>
      </c>
      <c r="Z490" s="74" t="inlineStr">
        <is>
          <t>Employee</t>
        </is>
      </c>
      <c r="AA490" s="74" t="inlineStr">
        <is>
          <t>Active</t>
        </is>
      </c>
      <c r="AB490" s="74" t="inlineStr">
        <is>
          <t>Gaurav Ghare</t>
        </is>
      </c>
      <c r="AC490" s="164" t="n">
        <v>44315</v>
      </c>
      <c r="AD490" s="74" t="inlineStr">
        <is>
          <t>Senior Software Engineer</t>
        </is>
      </c>
      <c r="AE490" s="74" t="inlineStr">
        <is>
          <t>B.E</t>
        </is>
      </c>
      <c r="AF490" s="74" t="inlineStr">
        <is>
          <t>Nikhil Nalawade</t>
        </is>
      </c>
      <c r="AG490" s="74" t="inlineStr">
        <is>
          <t>N-4</t>
        </is>
      </c>
      <c r="AH490" s="74" t="inlineStr">
        <is>
          <t>Individual Contributor</t>
        </is>
      </c>
      <c r="AI490" s="74" t="inlineStr">
        <is>
          <t>4 years, 0 months, 0 days</t>
        </is>
      </c>
      <c r="AJ490" s="74" t="inlineStr">
        <is>
          <t>5 years, 3 months, 27 days</t>
        </is>
      </c>
      <c r="AK490" s="74" t="inlineStr">
        <is>
          <t>Suptech</t>
        </is>
      </c>
      <c r="AL490" s="74" t="inlineStr">
        <is>
          <t>iFile</t>
        </is>
      </c>
      <c r="AM490" s="74" t="inlineStr">
        <is>
          <t>Technology</t>
        </is>
      </c>
      <c r="AN490" s="74" t="inlineStr">
        <is>
          <t>Development</t>
        </is>
      </c>
      <c r="AO490" s="74" t="inlineStr">
        <is>
          <t>Yes</t>
        </is>
      </c>
      <c r="AP490" s="74" t="inlineStr">
        <is>
          <t>Product/Project</t>
        </is>
      </c>
      <c r="AQ490" s="74" t="inlineStr">
        <is>
          <t>Java</t>
        </is>
      </c>
      <c r="AR490" s="74" t="inlineStr">
        <is>
          <t>Technical - Developer</t>
        </is>
      </c>
      <c r="AS490" s="74" t="n">
        <v>20</v>
      </c>
      <c r="AT490" s="74" t="inlineStr">
        <is>
          <t>Covered</t>
        </is>
      </c>
      <c r="AU490" s="74" t="n"/>
      <c r="AV490" s="74" t="n"/>
      <c r="AW490" s="74" t="n"/>
      <c r="AX490" s="74" t="n"/>
      <c r="AY490" s="74" t="n"/>
      <c r="AZ490" s="74" t="n"/>
      <c r="BA490" s="74" t="n"/>
      <c r="BB490" s="74" t="n"/>
      <c r="BC490" s="74" t="n"/>
      <c r="BD490" s="74" t="n"/>
      <c r="BE490" s="74" t="n"/>
      <c r="BF490" s="74" t="n"/>
      <c r="BG490" s="74" t="n"/>
      <c r="BH490" s="74" t="n"/>
      <c r="BI490" s="74" t="n"/>
      <c r="BJ490" s="74" t="n"/>
      <c r="BK490" s="74" t="n"/>
      <c r="BL490" s="74" t="n"/>
      <c r="BM490" s="74" t="n"/>
      <c r="BN490" s="74" t="n"/>
      <c r="BO490" s="74" t="n"/>
      <c r="BP490" s="74" t="n"/>
      <c r="BQ490" s="74" t="n"/>
      <c r="BR490" s="74" t="n"/>
      <c r="BS490" s="74" t="n"/>
      <c r="BT490" s="74" t="n"/>
      <c r="BU490" s="74" t="n"/>
      <c r="BV490" s="74" t="n"/>
      <c r="BW490" s="74" t="n"/>
      <c r="BX490" s="74" t="n"/>
      <c r="BY490" s="74" t="n"/>
      <c r="BZ490" s="74" t="n"/>
      <c r="CA490" s="74" t="n"/>
      <c r="CB490" s="74" t="n"/>
      <c r="CC490" s="74" t="n"/>
      <c r="CD490" s="74" t="n"/>
      <c r="CE490" s="74" t="n"/>
      <c r="CF490" s="74" t="n"/>
      <c r="CG490" s="74" t="n"/>
      <c r="CH490" s="74" t="n"/>
      <c r="CI490" s="74" t="n"/>
      <c r="CJ490" s="74" t="n"/>
      <c r="CK490" s="74" t="n"/>
      <c r="CL490" s="74" t="n"/>
      <c r="CM490" s="74" t="n"/>
      <c r="CN490" s="74" t="n"/>
      <c r="CO490" s="74" t="n"/>
      <c r="CP490" s="74" t="n"/>
      <c r="CQ490" s="74" t="n"/>
      <c r="CR490" s="74" t="n"/>
      <c r="CS490" s="74" t="n"/>
      <c r="CT490" s="74" t="n"/>
      <c r="CU490" s="74" t="n"/>
      <c r="CV490" s="74" t="n"/>
      <c r="CW490" s="74" t="n"/>
      <c r="CX490" s="74" t="n"/>
      <c r="CY490" s="74" t="n"/>
      <c r="CZ490" s="74" t="n"/>
      <c r="DA490" s="74" t="n"/>
      <c r="DB490" s="74" t="n"/>
      <c r="DC490" s="74" t="inlineStr">
        <is>
          <t>IRIS1906</t>
        </is>
      </c>
      <c r="DD490" s="74" t="inlineStr">
        <is>
          <t>Employee</t>
        </is>
      </c>
      <c r="DE490" s="74" t="inlineStr">
        <is>
          <t>Active</t>
        </is>
      </c>
      <c r="DF490" s="74" t="inlineStr">
        <is>
          <t>Gaurav Ghare</t>
        </is>
      </c>
      <c r="DG490" s="164" t="n">
        <v>44315</v>
      </c>
      <c r="DH490" s="74" t="inlineStr">
        <is>
          <t>Senior Software Engineer</t>
        </is>
      </c>
      <c r="DI490" s="74" t="inlineStr">
        <is>
          <t>Engineering &amp; Development</t>
        </is>
      </c>
      <c r="DJ490" s="74" t="inlineStr">
        <is>
          <t>Backend Engineering · Java</t>
        </is>
      </c>
      <c r="DK490" s="74" t="inlineStr">
        <is>
          <t>Senior Software Engineer</t>
        </is>
      </c>
      <c r="DL490" s="74" t="inlineStr">
        <is>
          <t>L4 – Senior</t>
        </is>
      </c>
      <c r="DM490" s="74" t="inlineStr">
        <is>
          <t>B.E</t>
        </is>
      </c>
      <c r="DN490" s="74" t="inlineStr">
        <is>
          <t>Nikhil Nalawade</t>
        </is>
      </c>
      <c r="DO490" s="74" t="inlineStr">
        <is>
          <t>N-3</t>
        </is>
      </c>
      <c r="DP490" s="74" t="inlineStr">
        <is>
          <t>Individual Contributor</t>
        </is>
      </c>
      <c r="DQ490" s="74" t="inlineStr">
        <is>
          <t>4 years, 0 months, 0 days</t>
        </is>
      </c>
      <c r="DR490" s="74" t="inlineStr">
        <is>
          <t>5 years, 1 months, 22 days</t>
        </is>
      </c>
      <c r="DS490" s="74" t="inlineStr">
        <is>
          <t>9 years, 1 months, 22 days</t>
        </is>
      </c>
      <c r="DT490" s="74" t="n"/>
      <c r="DU490" s="74" t="inlineStr">
        <is>
          <t>Suptech</t>
        </is>
      </c>
      <c r="DV490" s="74" t="inlineStr">
        <is>
          <t>iFile</t>
        </is>
      </c>
      <c r="DW490" s="74" t="inlineStr">
        <is>
          <t>Technology</t>
        </is>
      </c>
      <c r="DX490" s="74" t="inlineStr">
        <is>
          <t>Development</t>
        </is>
      </c>
      <c r="DY490" s="74" t="inlineStr">
        <is>
          <t>Yes</t>
        </is>
      </c>
      <c r="DZ490" s="74" t="inlineStr">
        <is>
          <t>Product/Project</t>
        </is>
      </c>
      <c r="EA490" s="74" t="inlineStr">
        <is>
          <t>Java</t>
        </is>
      </c>
      <c r="EB490" s="74" t="inlineStr">
        <is>
          <t>Technical - Developer</t>
        </is>
      </c>
      <c r="EC490" s="74" t="inlineStr">
        <is>
          <t>Remote - Mumbai</t>
        </is>
      </c>
      <c r="ED490"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9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0" s="74" t="n">
        <v>3</v>
      </c>
      <c r="EH490" s="74" t="inlineStr">
        <is>
          <t>Pending</t>
        </is>
      </c>
      <c r="EI490" s="74" t="inlineStr">
        <is>
          <t>Senior Software Engineer</t>
        </is>
      </c>
      <c r="EJ490" s="74" t="inlineStr">
        <is>
          <t>No</t>
        </is>
      </c>
      <c r="EK490" s="74" t="n">
        <v>3</v>
      </c>
      <c r="EL490" s="74" t="inlineStr">
        <is>
          <t>Medium</t>
        </is>
      </c>
      <c r="EM490" s="74" t="inlineStr">
        <is>
          <t>Emerging Talent</t>
        </is>
      </c>
      <c r="EN490" s="74" t="inlineStr">
        <is>
          <t>No</t>
        </is>
      </c>
      <c r="EO490" s="74" t="inlineStr">
        <is>
          <t>No</t>
        </is>
      </c>
      <c r="EP490" s="74" t="inlineStr">
        <is>
          <t>No</t>
        </is>
      </c>
      <c r="EQ490" s="74" t="inlineStr">
        <is>
          <t>Not Yet</t>
        </is>
      </c>
      <c r="ER490"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90" s="74" t="n"/>
      <c r="ET490" s="74" t="inlineStr">
        <is>
          <t>Currently handling a support role. A discussion is needed to define a clear career roadmap, identify growth opportunities within the support function or adjacent technical roles, and outline the skills and responsibilities required for future career progression.</t>
        </is>
      </c>
      <c r="EU490" s="74" t="n"/>
      <c r="EV490" s="130" t="n"/>
      <c r="EW490" s="131" t="n"/>
      <c r="EX490" s="131" t="n"/>
      <c r="EY490" s="131" t="n"/>
      <c r="EZ490" s="131" t="n"/>
      <c r="FA490" s="131" t="n"/>
      <c r="FB490" s="131" t="n"/>
      <c r="FC490" s="131" t="n"/>
    </row>
    <row r="491" ht="250" customHeight="1">
      <c r="A491" s="109" t="inlineStr">
        <is>
          <t>Mapped</t>
        </is>
      </c>
      <c r="B491" s="109" t="inlineStr">
        <is>
          <t>iFile</t>
        </is>
      </c>
      <c r="C491" s="110" t="inlineStr">
        <is>
          <t>IRIS2528</t>
        </is>
      </c>
      <c r="D491" s="110" t="inlineStr">
        <is>
          <t>Ghanshyam L Desale</t>
        </is>
      </c>
      <c r="E491" s="110" t="inlineStr">
        <is>
          <t>Technology</t>
        </is>
      </c>
      <c r="F491" s="162" t="inlineStr">
        <is>
          <t>Software Engineer</t>
        </is>
      </c>
      <c r="G491" s="162" t="inlineStr">
        <is>
          <t>Senior UI Developer</t>
        </is>
      </c>
      <c r="H491" s="162" t="inlineStr">
        <is>
          <t>L3 – Professional / Associate</t>
        </is>
      </c>
      <c r="I491" s="162" t="inlineStr">
        <is>
          <t>A3</t>
        </is>
      </c>
      <c r="J491" s="166" t="inlineStr">
        <is>
          <t>▲ Up</t>
        </is>
      </c>
      <c r="K491" s="110" t="inlineStr">
        <is>
          <t>Engineering &amp; Development</t>
        </is>
      </c>
      <c r="L491" s="110" t="inlineStr">
        <is>
          <t>Front-End / UI Development</t>
        </is>
      </c>
      <c r="M491" s="110" t="n"/>
      <c r="N491" s="110" t="n">
        <v>20</v>
      </c>
      <c r="O491" s="109" t="inlineStr">
        <is>
          <t>P2</t>
        </is>
      </c>
      <c r="P491" s="110" t="inlineStr">
        <is>
          <t>Developing</t>
        </is>
      </c>
      <c r="Q491" s="110" t="inlineStr">
        <is>
          <t>3 Apply</t>
        </is>
      </c>
      <c r="R491" s="110" t="inlineStr">
        <is>
          <t>2–4 yrs</t>
        </is>
      </c>
      <c r="S491" s="110" t="inlineStr">
        <is>
          <t>3–5 · 2–5</t>
        </is>
      </c>
      <c r="T491" s="110" t="inlineStr">
        <is>
          <t>Software Engineer</t>
        </is>
      </c>
      <c r="U491" s="110" t="inlineStr">
        <is>
          <t>Workiva: SE · Broadridge India: SE · Nasdaq / AxiomSL: SE · Salesforce: MTS · Atlassian: P40 · 3–7 yrs · Freshworks: Senior SE</t>
        </is>
      </c>
      <c r="V491" s="110" t="inlineStr">
        <is>
          <t>SFIA 9 · software development, programming; OWASP secure coding; cloud vendor certifications</t>
        </is>
      </c>
      <c r="W491" s="110" t="inlineStr">
        <is>
          <t>Core 2 · Future 2 · Functional 3 · Leadership not scored</t>
        </is>
      </c>
      <c r="X491" s="73" t="n">
        <v>498</v>
      </c>
      <c r="Y491" s="74" t="inlineStr">
        <is>
          <t>IRIS2528</t>
        </is>
      </c>
      <c r="Z491" s="74" t="inlineStr">
        <is>
          <t>Employee</t>
        </is>
      </c>
      <c r="AA491" s="74" t="inlineStr">
        <is>
          <t>Active</t>
        </is>
      </c>
      <c r="AB491" s="74" t="inlineStr">
        <is>
          <t>Ghanshyam L Desale</t>
        </is>
      </c>
      <c r="AC491" s="164" t="n">
        <v>46146</v>
      </c>
      <c r="AD491" s="74" t="inlineStr">
        <is>
          <t>Software Engineer</t>
        </is>
      </c>
      <c r="AE491" s="74" t="inlineStr">
        <is>
          <t>B.E</t>
        </is>
      </c>
      <c r="AF491" s="74" t="inlineStr">
        <is>
          <t>Srikant Mishra</t>
        </is>
      </c>
      <c r="AG491" s="74" t="inlineStr">
        <is>
          <t>N-3</t>
        </is>
      </c>
      <c r="AH491" s="74" t="inlineStr">
        <is>
          <t>Individual Contributor</t>
        </is>
      </c>
      <c r="AI491" s="74" t="inlineStr">
        <is>
          <t>3 years, 5 months, 0 days</t>
        </is>
      </c>
      <c r="AJ491" s="74" t="inlineStr">
        <is>
          <t>0 years, 3 months, 21 days</t>
        </is>
      </c>
      <c r="AK491" s="74" t="inlineStr">
        <is>
          <t>Suptech</t>
        </is>
      </c>
      <c r="AL491" s="74" t="inlineStr">
        <is>
          <t>iFile</t>
        </is>
      </c>
      <c r="AM491" s="74" t="inlineStr">
        <is>
          <t>Technology</t>
        </is>
      </c>
      <c r="AN491" s="74" t="inlineStr">
        <is>
          <t>Development</t>
        </is>
      </c>
      <c r="AO491" s="74" t="inlineStr">
        <is>
          <t>Yes</t>
        </is>
      </c>
      <c r="AP491" s="74" t="inlineStr">
        <is>
          <t>Product/Project</t>
        </is>
      </c>
      <c r="AQ491" s="74" t="inlineStr">
        <is>
          <t>Angular</t>
        </is>
      </c>
      <c r="AR491" s="74" t="inlineStr">
        <is>
          <t>Technical - Developer</t>
        </is>
      </c>
      <c r="AS491" s="74" t="n">
        <v>20</v>
      </c>
      <c r="AT491" s="74" t="inlineStr">
        <is>
          <t>Covered</t>
        </is>
      </c>
      <c r="AU491" s="74" t="n"/>
      <c r="AV491" s="74" t="n"/>
      <c r="AW491" s="74" t="n"/>
      <c r="AX491" s="74" t="n"/>
      <c r="AY491" s="74" t="n"/>
      <c r="AZ491" s="74" t="n"/>
      <c r="BA491" s="74" t="n"/>
      <c r="BB491" s="74" t="n"/>
      <c r="BC491" s="74" t="n"/>
      <c r="BD491" s="74" t="n"/>
      <c r="BE491" s="74" t="n"/>
      <c r="BF491" s="74" t="n"/>
      <c r="BG491" s="74" t="n"/>
      <c r="BH491" s="74" t="n"/>
      <c r="BI491" s="74" t="n"/>
      <c r="BJ491" s="74" t="n"/>
      <c r="BK491" s="74" t="n"/>
      <c r="BL491" s="74" t="n"/>
      <c r="BM491" s="74" t="n"/>
      <c r="BN491" s="74" t="n"/>
      <c r="BO491" s="74" t="n"/>
      <c r="BP491" s="74" t="n"/>
      <c r="BQ491" s="74" t="n"/>
      <c r="BR491" s="74" t="n"/>
      <c r="BS491" s="74" t="n"/>
      <c r="BT491" s="74" t="n"/>
      <c r="BU491" s="74" t="n"/>
      <c r="BV491" s="74" t="n"/>
      <c r="BW491" s="74" t="n"/>
      <c r="BX491" s="74" t="n"/>
      <c r="BY491" s="74" t="n"/>
      <c r="BZ491" s="74" t="n"/>
      <c r="CA491" s="74" t="n"/>
      <c r="CB491" s="74" t="n"/>
      <c r="CC491" s="74" t="n"/>
      <c r="CD491" s="74" t="n"/>
      <c r="CE491" s="74" t="n"/>
      <c r="CF491" s="74" t="n"/>
      <c r="CG491" s="74" t="n"/>
      <c r="CH491" s="74" t="n"/>
      <c r="CI491" s="74" t="n"/>
      <c r="CJ491" s="74" t="n"/>
      <c r="CK491" s="74" t="n"/>
      <c r="CL491" s="74" t="n"/>
      <c r="CM491" s="74" t="n"/>
      <c r="CN491" s="74" t="n"/>
      <c r="CO491" s="74" t="n"/>
      <c r="CP491" s="74" t="n"/>
      <c r="CQ491" s="74" t="n"/>
      <c r="CR491" s="74" t="n"/>
      <c r="CS491" s="74" t="n"/>
      <c r="CT491" s="74" t="n"/>
      <c r="CU491" s="74" t="n"/>
      <c r="CV491" s="74" t="n"/>
      <c r="CW491" s="74" t="n"/>
      <c r="CX491" s="74" t="n"/>
      <c r="CY491" s="74" t="n"/>
      <c r="CZ491" s="74" t="n"/>
      <c r="DA491" s="74" t="n"/>
      <c r="DB491" s="74" t="n"/>
      <c r="DC491" s="74" t="inlineStr">
        <is>
          <t>IRIS2528</t>
        </is>
      </c>
      <c r="DD491" s="74" t="inlineStr">
        <is>
          <t>Employee</t>
        </is>
      </c>
      <c r="DE491" s="74" t="inlineStr">
        <is>
          <t>Active</t>
        </is>
      </c>
      <c r="DF491" s="74" t="inlineStr">
        <is>
          <t>Ghanshyam L Desale</t>
        </is>
      </c>
      <c r="DG491" s="164" t="n">
        <v>46146</v>
      </c>
      <c r="DH491" s="74" t="inlineStr">
        <is>
          <t>Software Engineer</t>
        </is>
      </c>
      <c r="DI491" s="74" t="inlineStr">
        <is>
          <t>Engineering &amp; Development</t>
        </is>
      </c>
      <c r="DJ491" s="74" t="inlineStr">
        <is>
          <t>Software Engineering</t>
        </is>
      </c>
      <c r="DK491" s="74" t="inlineStr">
        <is>
          <t>Software Engineer</t>
        </is>
      </c>
      <c r="DL491" s="74" t="inlineStr">
        <is>
          <t>L3 – Professional / Associate</t>
        </is>
      </c>
      <c r="DM491" s="74" t="inlineStr">
        <is>
          <t>B.E</t>
        </is>
      </c>
      <c r="DN491" s="74" t="inlineStr">
        <is>
          <t>Srikant Mishra</t>
        </is>
      </c>
      <c r="DO491" s="74" t="inlineStr">
        <is>
          <t>N-4</t>
        </is>
      </c>
      <c r="DP491" s="74" t="inlineStr">
        <is>
          <t>Individual Contributor</t>
        </is>
      </c>
      <c r="DQ491" s="74" t="inlineStr">
        <is>
          <t>3 years, 5 months, 0 days</t>
        </is>
      </c>
      <c r="DR491" s="74" t="inlineStr">
        <is>
          <t>0 years, 1 months, 16 days</t>
        </is>
      </c>
      <c r="DS491" s="74" t="inlineStr">
        <is>
          <t>3 years, 6 months, 16 days</t>
        </is>
      </c>
      <c r="DT491" s="74" t="n"/>
      <c r="DU491" s="74" t="inlineStr">
        <is>
          <t>Suptech</t>
        </is>
      </c>
      <c r="DV491" s="74" t="inlineStr">
        <is>
          <t>iFile</t>
        </is>
      </c>
      <c r="DW491" s="74" t="inlineStr">
        <is>
          <t>Technology</t>
        </is>
      </c>
      <c r="DX491" s="74" t="inlineStr">
        <is>
          <t>Development</t>
        </is>
      </c>
      <c r="DY491" s="74" t="inlineStr">
        <is>
          <t>Yes</t>
        </is>
      </c>
      <c r="DZ491" s="74" t="inlineStr">
        <is>
          <t>Product/Project</t>
        </is>
      </c>
      <c r="EA491" s="74" t="inlineStr">
        <is>
          <t>Angular</t>
        </is>
      </c>
      <c r="EB491" s="74" t="inlineStr">
        <is>
          <t>Technical - Developer</t>
        </is>
      </c>
      <c r="EC491" s="74" t="inlineStr">
        <is>
          <t>Work From Office - Turbhe</t>
        </is>
      </c>
      <c r="ED491" s="74"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EE491" s="74"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EF491" s="74" t="inlineStr">
        <is>
          <t>Q1: Complete structured onboarding within first 90 days
Q1: Deliver first assigned sprint stories with guided support
Q1: Maintain code quality gate adherence on owned components
Q1: Zero critical/high defects on owned code</t>
        </is>
      </c>
      <c r="EG491" s="74" t="n">
        <v>3</v>
      </c>
      <c r="EH491" s="74" t="inlineStr">
        <is>
          <t>-</t>
        </is>
      </c>
      <c r="EI491" s="74" t="inlineStr">
        <is>
          <t>Software Engineer</t>
        </is>
      </c>
      <c r="EJ491" s="74" t="inlineStr">
        <is>
          <t>No – designation matches role; too early for a structural view.</t>
        </is>
      </c>
      <c r="EK491" s="74" t="n">
        <v>3</v>
      </c>
      <c r="EL491" s="74" t="inlineStr">
        <is>
          <t>Medium</t>
        </is>
      </c>
      <c r="EM491" s="74" t="inlineStr">
        <is>
          <t>Core Contributor</t>
        </is>
      </c>
      <c r="EN491" s="74" t="inlineStr">
        <is>
          <t>N</t>
        </is>
      </c>
      <c r="EO491" s="74" t="inlineStr">
        <is>
          <t>N</t>
        </is>
      </c>
      <c r="EP491" s="74" t="inlineStr">
        <is>
          <t>N</t>
        </is>
      </c>
      <c r="EQ491" s="74" t="inlineStr">
        <is>
          <t>-</t>
        </is>
      </c>
      <c r="ER491" s="74" t="inlineStr">
        <is>
          <t>Advanced Angular/TypeScript; component architecture &amp; state management; code quality &amp; testing practices; secure coding</t>
        </is>
      </c>
      <c r="ES491" s="74" t="inlineStr">
        <is>
          <t>-</t>
        </is>
      </c>
      <c r="ET491" s="74" t="inlineStr">
        <is>
          <t>New joiner - Might need discussion with her reporting manager</t>
        </is>
      </c>
      <c r="EU491" s="74" t="n"/>
      <c r="EV491" s="130" t="n"/>
      <c r="EW491" s="131" t="n"/>
      <c r="EX491" s="131" t="n"/>
      <c r="EY491" s="131" t="n"/>
      <c r="EZ491" s="131" t="n"/>
      <c r="FA491" s="131" t="n"/>
      <c r="FB491" s="131" t="n"/>
      <c r="FC491" s="131" t="n"/>
    </row>
    <row r="492" ht="250" customHeight="1">
      <c r="A492" s="109" t="inlineStr">
        <is>
          <t>Mapped</t>
        </is>
      </c>
      <c r="B492" s="109" t="inlineStr">
        <is>
          <t>iFile</t>
        </is>
      </c>
      <c r="C492" s="110" t="inlineStr">
        <is>
          <t>IRIS2074</t>
        </is>
      </c>
      <c r="D492" s="110" t="inlineStr">
        <is>
          <t>Govind Chidrawar</t>
        </is>
      </c>
      <c r="E492" s="110" t="inlineStr">
        <is>
          <t>Technology</t>
        </is>
      </c>
      <c r="F492" s="110" t="inlineStr">
        <is>
          <t>Senior Software Engineer</t>
        </is>
      </c>
      <c r="G492" s="110" t="inlineStr">
        <is>
          <t>Senior Software Engineer</t>
        </is>
      </c>
      <c r="H492" s="110" t="inlineStr">
        <is>
          <t>L4 – Senior</t>
        </is>
      </c>
      <c r="I492" s="151" t="inlineStr">
        <is>
          <t>A3</t>
        </is>
      </c>
      <c r="J492" s="110" t="inlineStr">
        <is>
          <t>• Same level</t>
        </is>
      </c>
      <c r="K492" s="110" t="inlineStr">
        <is>
          <t>Engineering &amp; Development</t>
        </is>
      </c>
      <c r="L492" s="110" t="inlineStr">
        <is>
          <t>Backend Development</t>
        </is>
      </c>
      <c r="M492" s="110" t="n"/>
      <c r="N492" s="110" t="n">
        <v>20</v>
      </c>
      <c r="O492" s="109" t="inlineStr">
        <is>
          <t>P2</t>
        </is>
      </c>
      <c r="P492" s="110" t="inlineStr">
        <is>
          <t>Developing</t>
        </is>
      </c>
      <c r="Q492" s="110" t="inlineStr">
        <is>
          <t>3 Apply</t>
        </is>
      </c>
      <c r="R492" s="110" t="inlineStr">
        <is>
          <t>2–4 yrs</t>
        </is>
      </c>
      <c r="S492" s="110" t="inlineStr">
        <is>
          <t>3–5 · 2–5</t>
        </is>
      </c>
      <c r="T492" s="110" t="inlineStr">
        <is>
          <t>Software Engineer</t>
        </is>
      </c>
      <c r="U492" s="110" t="inlineStr">
        <is>
          <t>Workiva: SE · Broadridge India: SE · Nasdaq / AxiomSL: SE · Salesforce: MTS · Atlassian: P40 · 3–7 yrs · Freshworks: Senior SE</t>
        </is>
      </c>
      <c r="V492" s="110" t="inlineStr">
        <is>
          <t>SFIA 9 · software development, programming; OWASP secure coding; cloud vendor certifications</t>
        </is>
      </c>
      <c r="W492" s="110" t="inlineStr">
        <is>
          <t>Core 2 · Future 2 · Functional 3 · Leadership not scored</t>
        </is>
      </c>
      <c r="X492" s="73" t="n">
        <v>249</v>
      </c>
      <c r="Y492" s="74" t="inlineStr">
        <is>
          <t>IRIS2074</t>
        </is>
      </c>
      <c r="Z492" s="74" t="inlineStr">
        <is>
          <t>Employee</t>
        </is>
      </c>
      <c r="AA492" s="74" t="inlineStr">
        <is>
          <t>Active</t>
        </is>
      </c>
      <c r="AB492" s="74" t="inlineStr">
        <is>
          <t>Govind Chidrawar</t>
        </is>
      </c>
      <c r="AC492" s="164" t="n">
        <v>44866</v>
      </c>
      <c r="AD492" s="74" t="inlineStr">
        <is>
          <t>Senior Software Engineer</t>
        </is>
      </c>
      <c r="AE492" s="74" t="inlineStr">
        <is>
          <t>B.E</t>
        </is>
      </c>
      <c r="AF492" s="74" t="inlineStr">
        <is>
          <t>Arpit Pagaria</t>
        </is>
      </c>
      <c r="AG492" s="74" t="inlineStr">
        <is>
          <t>N-6</t>
        </is>
      </c>
      <c r="AH492" s="74" t="inlineStr">
        <is>
          <t>Individual Contributor</t>
        </is>
      </c>
      <c r="AI492" s="74" t="inlineStr">
        <is>
          <t>2 years, 2 months, 0 days</t>
        </is>
      </c>
      <c r="AJ492" s="74" t="inlineStr">
        <is>
          <t>3 years, 9 months, 24 days</t>
        </is>
      </c>
      <c r="AK492" s="74" t="inlineStr">
        <is>
          <t>Suptech</t>
        </is>
      </c>
      <c r="AL492" s="74" t="inlineStr">
        <is>
          <t>iFile</t>
        </is>
      </c>
      <c r="AM492" s="74" t="inlineStr">
        <is>
          <t>Technology</t>
        </is>
      </c>
      <c r="AN492" s="74" t="inlineStr">
        <is>
          <t>Development</t>
        </is>
      </c>
      <c r="AO492" s="74" t="inlineStr">
        <is>
          <t>Yes</t>
        </is>
      </c>
      <c r="AP492" s="74" t="inlineStr">
        <is>
          <t>Product/Project</t>
        </is>
      </c>
      <c r="AQ492" s="74" t="inlineStr">
        <is>
          <t>Java</t>
        </is>
      </c>
      <c r="AR492" s="74" t="inlineStr">
        <is>
          <t>Technical - Developer</t>
        </is>
      </c>
      <c r="AS492" s="74" t="n">
        <v>20</v>
      </c>
      <c r="AT492" s="74" t="inlineStr">
        <is>
          <t>Covered</t>
        </is>
      </c>
      <c r="AU492" s="74" t="n"/>
      <c r="AV492" s="74" t="n"/>
      <c r="AW492" s="74" t="n"/>
      <c r="AX492" s="74" t="n"/>
      <c r="AY492" s="74" t="n"/>
      <c r="AZ492" s="74" t="n"/>
      <c r="BA492" s="74" t="n"/>
      <c r="BB492" s="74" t="n"/>
      <c r="BC492" s="74" t="n"/>
      <c r="BD492" s="74" t="n"/>
      <c r="BE492" s="74" t="n"/>
      <c r="BF492" s="74" t="n"/>
      <c r="BG492" s="74" t="n"/>
      <c r="BH492" s="74" t="n"/>
      <c r="BI492" s="74" t="n"/>
      <c r="BJ492" s="74" t="n"/>
      <c r="BK492" s="74" t="n"/>
      <c r="BL492" s="74" t="n"/>
      <c r="BM492" s="74" t="n"/>
      <c r="BN492" s="74" t="n"/>
      <c r="BO492" s="74" t="n"/>
      <c r="BP492" s="74" t="n"/>
      <c r="BQ492" s="74" t="n"/>
      <c r="BR492" s="74" t="n"/>
      <c r="BS492" s="74" t="n"/>
      <c r="BT492" s="74" t="n"/>
      <c r="BU492" s="74" t="n"/>
      <c r="BV492" s="74" t="n"/>
      <c r="BW492" s="74" t="n"/>
      <c r="BX492" s="74" t="n"/>
      <c r="BY492" s="74" t="n"/>
      <c r="BZ492" s="74" t="n"/>
      <c r="CA492" s="74" t="n"/>
      <c r="CB492" s="74" t="n"/>
      <c r="CC492" s="74" t="n"/>
      <c r="CD492" s="74" t="n"/>
      <c r="CE492" s="74" t="n"/>
      <c r="CF492" s="74" t="n"/>
      <c r="CG492" s="74" t="n"/>
      <c r="CH492" s="74" t="n"/>
      <c r="CI492" s="74" t="n"/>
      <c r="CJ492" s="74" t="n"/>
      <c r="CK492" s="74" t="n"/>
      <c r="CL492" s="74" t="n"/>
      <c r="CM492" s="74" t="n"/>
      <c r="CN492" s="74" t="n"/>
      <c r="CO492" s="74" t="n"/>
      <c r="CP492" s="74" t="n"/>
      <c r="CQ492" s="74" t="n"/>
      <c r="CR492" s="74" t="n"/>
      <c r="CS492" s="74" t="n"/>
      <c r="CT492" s="74" t="n"/>
      <c r="CU492" s="74" t="n"/>
      <c r="CV492" s="74" t="n"/>
      <c r="CW492" s="74" t="n"/>
      <c r="CX492" s="74" t="n"/>
      <c r="CY492" s="74" t="n"/>
      <c r="CZ492" s="74" t="n"/>
      <c r="DA492" s="74" t="n"/>
      <c r="DB492" s="74" t="n"/>
      <c r="DC492" s="74" t="inlineStr">
        <is>
          <t>IRIS2074</t>
        </is>
      </c>
      <c r="DD492" s="74" t="inlineStr">
        <is>
          <t>Employee</t>
        </is>
      </c>
      <c r="DE492" s="74" t="inlineStr">
        <is>
          <t>Active</t>
        </is>
      </c>
      <c r="DF492" s="74" t="inlineStr">
        <is>
          <t>Govind Chidrawar</t>
        </is>
      </c>
      <c r="DG492" s="164" t="n">
        <v>44866</v>
      </c>
      <c r="DH492" s="74" t="inlineStr">
        <is>
          <t>Senior Software Engineer</t>
        </is>
      </c>
      <c r="DI492" s="74" t="inlineStr">
        <is>
          <t>Engineering &amp; Development</t>
        </is>
      </c>
      <c r="DJ492" s="74" t="inlineStr">
        <is>
          <t>Backend Engineering · Java</t>
        </is>
      </c>
      <c r="DK492" s="74" t="inlineStr">
        <is>
          <t>Senior Software Engineer</t>
        </is>
      </c>
      <c r="DL492" s="74" t="inlineStr">
        <is>
          <t>L4 – Senior</t>
        </is>
      </c>
      <c r="DM492" s="74" t="inlineStr">
        <is>
          <t>B.E</t>
        </is>
      </c>
      <c r="DN492" s="74" t="inlineStr">
        <is>
          <t>Arpit Pagaria</t>
        </is>
      </c>
      <c r="DO492" s="74" t="inlineStr">
        <is>
          <t>N-5</t>
        </is>
      </c>
      <c r="DP492" s="74" t="inlineStr">
        <is>
          <t>Individual Contributor</t>
        </is>
      </c>
      <c r="DQ492" s="74" t="inlineStr">
        <is>
          <t>2 years, 2 months, 0 days</t>
        </is>
      </c>
      <c r="DR492" s="74" t="inlineStr">
        <is>
          <t>3 years, 7 months, 19 days</t>
        </is>
      </c>
      <c r="DS492" s="74" t="inlineStr">
        <is>
          <t>5 years, 9 months, 19 days</t>
        </is>
      </c>
      <c r="DT492" s="74" t="n"/>
      <c r="DU492" s="74" t="inlineStr">
        <is>
          <t>Suptech</t>
        </is>
      </c>
      <c r="DV492" s="74" t="inlineStr">
        <is>
          <t>iFile</t>
        </is>
      </c>
      <c r="DW492" s="74" t="inlineStr">
        <is>
          <t>Technology</t>
        </is>
      </c>
      <c r="DX492" s="74" t="inlineStr">
        <is>
          <t>Development</t>
        </is>
      </c>
      <c r="DY492" s="74" t="inlineStr">
        <is>
          <t>Yes</t>
        </is>
      </c>
      <c r="DZ492" s="74" t="inlineStr">
        <is>
          <t>Product/Project</t>
        </is>
      </c>
      <c r="EA492" s="74" t="inlineStr">
        <is>
          <t>Java</t>
        </is>
      </c>
      <c r="EB492" s="74" t="inlineStr">
        <is>
          <t>Technical - Developer</t>
        </is>
      </c>
      <c r="EC492" s="74" t="inlineStr">
        <is>
          <t>Remote - Mumbai</t>
        </is>
      </c>
      <c r="ED492" s="74" t="n"/>
      <c r="EE49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2" s="74"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EG492" s="74" t="n">
        <v>3</v>
      </c>
      <c r="EH492" s="74" t="n"/>
      <c r="EI492" s="74" t="inlineStr">
        <is>
          <t>Senior Software Engineer</t>
        </is>
      </c>
      <c r="EJ492" s="74" t="n"/>
      <c r="EK492" s="74" t="n">
        <v>4</v>
      </c>
      <c r="EL492" s="74" t="inlineStr">
        <is>
          <t>High</t>
        </is>
      </c>
      <c r="EM492" s="74" t="inlineStr">
        <is>
          <t>High Impact / Growth Talent</t>
        </is>
      </c>
      <c r="EN492" s="74" t="n"/>
      <c r="EO492" s="74" t="n"/>
      <c r="EP492" s="74" t="n"/>
      <c r="EQ492" s="74" t="n"/>
      <c r="ER492" s="74" t="inlineStr">
        <is>
          <t>Advanced Java; secure coding &amp; code-quality practices; unit/automated testing; system design fundamentals</t>
        </is>
      </c>
      <c r="ES492" s="74" t="inlineStr">
        <is>
          <t>Transition to leadership: people management &amp; delegation, mentoring/coaching, project ownership &amp; stakeholder management, prioritisation under ambiguity, presentation &amp; influence skills</t>
        </is>
      </c>
      <c r="ET492" s="74" t="n"/>
      <c r="EU492" s="74" t="n"/>
      <c r="EV492" s="130" t="n"/>
      <c r="EW492" s="131" t="n"/>
      <c r="EX492" s="131" t="n"/>
      <c r="EY492" s="131" t="n"/>
      <c r="EZ492" s="131" t="n"/>
      <c r="FA492" s="131" t="n"/>
      <c r="FB492" s="131" t="n"/>
      <c r="FC492" s="131" t="n"/>
    </row>
    <row r="493" ht="250" customHeight="1">
      <c r="A493" s="109" t="inlineStr">
        <is>
          <t>Mapped</t>
        </is>
      </c>
      <c r="B493" s="109" t="inlineStr">
        <is>
          <t>iFile</t>
        </is>
      </c>
      <c r="C493" s="110" t="inlineStr">
        <is>
          <t>IRIS2186</t>
        </is>
      </c>
      <c r="D493" s="110" t="inlineStr">
        <is>
          <t>Harshal Chaudhari</t>
        </is>
      </c>
      <c r="E493" s="110" t="inlineStr">
        <is>
          <t>Technology</t>
        </is>
      </c>
      <c r="F493" s="162" t="inlineStr">
        <is>
          <t>Junior Software Engineer</t>
        </is>
      </c>
      <c r="G493" s="162" t="inlineStr">
        <is>
          <t>Senior Software Engineer</t>
        </is>
      </c>
      <c r="H493" s="162" t="inlineStr">
        <is>
          <t>L3 – Professional / Associate</t>
        </is>
      </c>
      <c r="I493" s="162" t="inlineStr">
        <is>
          <t>A3</t>
        </is>
      </c>
      <c r="J493" s="166" t="inlineStr">
        <is>
          <t>▲ Up</t>
        </is>
      </c>
      <c r="K493" s="110" t="inlineStr">
        <is>
          <t>Engineering &amp; Development</t>
        </is>
      </c>
      <c r="L493" s="110" t="inlineStr">
        <is>
          <t>Backend Development</t>
        </is>
      </c>
      <c r="M493" s="110" t="n"/>
      <c r="N493" s="110" t="n">
        <v>20</v>
      </c>
      <c r="O493" s="109" t="inlineStr">
        <is>
          <t>P2</t>
        </is>
      </c>
      <c r="P493" s="110" t="inlineStr">
        <is>
          <t>Developing</t>
        </is>
      </c>
      <c r="Q493" s="110" t="inlineStr">
        <is>
          <t>3 Apply</t>
        </is>
      </c>
      <c r="R493" s="110" t="inlineStr">
        <is>
          <t>2–4 yrs</t>
        </is>
      </c>
      <c r="S493" s="110" t="inlineStr">
        <is>
          <t>3–5 · 2–5</t>
        </is>
      </c>
      <c r="T493" s="110" t="inlineStr">
        <is>
          <t>Software Engineer</t>
        </is>
      </c>
      <c r="U493" s="110" t="inlineStr">
        <is>
          <t>Workiva: SE · Broadridge India: SE · Nasdaq / AxiomSL: SE · Salesforce: MTS · Atlassian: P40 · 3–7 yrs · Freshworks: Senior SE</t>
        </is>
      </c>
      <c r="V493" s="110" t="inlineStr">
        <is>
          <t>SFIA 9 · software development, programming; OWASP secure coding; cloud vendor certifications</t>
        </is>
      </c>
      <c r="W493" s="110" t="inlineStr">
        <is>
          <t>Core 2 · Future 2 · Functional 3 · Leadership not scored</t>
        </is>
      </c>
      <c r="X493" s="73" t="n">
        <v>294</v>
      </c>
      <c r="Y493" s="74" t="inlineStr">
        <is>
          <t>IRIS2186</t>
        </is>
      </c>
      <c r="Z493" s="74" t="inlineStr">
        <is>
          <t>Employee</t>
        </is>
      </c>
      <c r="AA493" s="74" t="inlineStr">
        <is>
          <t>Active</t>
        </is>
      </c>
      <c r="AB493" s="74" t="inlineStr">
        <is>
          <t>Harshal Chaudhari</t>
        </is>
      </c>
      <c r="AC493" s="164" t="n">
        <v>45180</v>
      </c>
      <c r="AD493" s="74" t="inlineStr">
        <is>
          <t>Junior Software Engineer</t>
        </is>
      </c>
      <c r="AE493" s="74" t="inlineStr">
        <is>
          <t>PG-DAC</t>
        </is>
      </c>
      <c r="AF493" s="74" t="inlineStr">
        <is>
          <t>Pragati Raskar</t>
        </is>
      </c>
      <c r="AG493" s="74" t="inlineStr">
        <is>
          <t>N-5</t>
        </is>
      </c>
      <c r="AH493" s="74" t="inlineStr">
        <is>
          <t>Individual Contributor</t>
        </is>
      </c>
      <c r="AI493" s="74" t="inlineStr">
        <is>
          <t>0 years, 0 months, 0 days</t>
        </is>
      </c>
      <c r="AJ493" s="74" t="inlineStr">
        <is>
          <t>2 years, 11 months, 14 days</t>
        </is>
      </c>
      <c r="AK493" s="74" t="inlineStr">
        <is>
          <t>Suptech</t>
        </is>
      </c>
      <c r="AL493" s="74" t="inlineStr">
        <is>
          <t>iFile</t>
        </is>
      </c>
      <c r="AM493" s="74" t="inlineStr">
        <is>
          <t>Technology</t>
        </is>
      </c>
      <c r="AN493" s="74" t="inlineStr">
        <is>
          <t>Development</t>
        </is>
      </c>
      <c r="AO493" s="74" t="inlineStr">
        <is>
          <t>Yes</t>
        </is>
      </c>
      <c r="AP493" s="74" t="inlineStr">
        <is>
          <t>Product/Project</t>
        </is>
      </c>
      <c r="AQ493" s="74" t="inlineStr">
        <is>
          <t>.NET MVC</t>
        </is>
      </c>
      <c r="AR493" s="74" t="inlineStr">
        <is>
          <t>Technical - Developer</t>
        </is>
      </c>
      <c r="AS493" s="74" t="n">
        <v>20</v>
      </c>
      <c r="AT493" s="74" t="inlineStr">
        <is>
          <t>Covered</t>
        </is>
      </c>
      <c r="AU493" s="74" t="n"/>
      <c r="AV493" s="74" t="n"/>
      <c r="AW493" s="74" t="n"/>
      <c r="AX493" s="74" t="n"/>
      <c r="AY493" s="74" t="n"/>
      <c r="AZ493" s="74" t="n"/>
      <c r="BA493" s="74" t="n"/>
      <c r="BB493" s="74" t="n"/>
      <c r="BC493" s="74" t="n"/>
      <c r="BD493" s="74" t="n"/>
      <c r="BE493" s="74" t="n"/>
      <c r="BF493" s="74" t="n"/>
      <c r="BG493" s="74" t="n"/>
      <c r="BH493" s="74" t="n"/>
      <c r="BI493" s="74" t="n"/>
      <c r="BJ493" s="74" t="n"/>
      <c r="BK493" s="74" t="n"/>
      <c r="BL493" s="74" t="n"/>
      <c r="BM493" s="74" t="n"/>
      <c r="BN493" s="74" t="n"/>
      <c r="BO493" s="74" t="n"/>
      <c r="BP493" s="74" t="n"/>
      <c r="BQ493" s="74" t="n"/>
      <c r="BR493" s="74" t="n"/>
      <c r="BS493" s="74" t="n"/>
      <c r="BT493" s="74" t="n"/>
      <c r="BU493" s="74" t="n"/>
      <c r="BV493" s="74" t="n"/>
      <c r="BW493" s="74" t="n"/>
      <c r="BX493" s="74" t="n"/>
      <c r="BY493" s="74" t="n"/>
      <c r="BZ493" s="74" t="n"/>
      <c r="CA493" s="74" t="n"/>
      <c r="CB493" s="74" t="n"/>
      <c r="CC493" s="74" t="n"/>
      <c r="CD493" s="74" t="n"/>
      <c r="CE493" s="74" t="n"/>
      <c r="CF493" s="74" t="n"/>
      <c r="CG493" s="74" t="n"/>
      <c r="CH493" s="74" t="n"/>
      <c r="CI493" s="74" t="n"/>
      <c r="CJ493" s="74" t="n"/>
      <c r="CK493" s="74" t="n"/>
      <c r="CL493" s="74" t="n"/>
      <c r="CM493" s="74" t="n"/>
      <c r="CN493" s="74" t="n"/>
      <c r="CO493" s="74" t="n"/>
      <c r="CP493" s="74" t="n"/>
      <c r="CQ493" s="74" t="n"/>
      <c r="CR493" s="74" t="n"/>
      <c r="CS493" s="74" t="n"/>
      <c r="CT493" s="74" t="n"/>
      <c r="CU493" s="74" t="n"/>
      <c r="CV493" s="74" t="n"/>
      <c r="CW493" s="74" t="n"/>
      <c r="CX493" s="74" t="n"/>
      <c r="CY493" s="74" t="n"/>
      <c r="CZ493" s="74" t="n"/>
      <c r="DA493" s="74" t="n"/>
      <c r="DB493" s="74" t="n"/>
      <c r="DC493" s="74" t="inlineStr">
        <is>
          <t>IRIS2186</t>
        </is>
      </c>
      <c r="DD493" s="74" t="inlineStr">
        <is>
          <t>Employee</t>
        </is>
      </c>
      <c r="DE493" s="74" t="inlineStr">
        <is>
          <t>Active</t>
        </is>
      </c>
      <c r="DF493" s="74" t="inlineStr">
        <is>
          <t>Harshal Chaudhari</t>
        </is>
      </c>
      <c r="DG493" s="164" t="n">
        <v>45180</v>
      </c>
      <c r="DH493" s="74" t="inlineStr">
        <is>
          <t>Junior Software Engineer</t>
        </is>
      </c>
      <c r="DI493" s="74" t="inlineStr">
        <is>
          <t>Engineering &amp; Development</t>
        </is>
      </c>
      <c r="DJ493" s="74" t="inlineStr">
        <is>
          <t>Backend Engineering ·.NET</t>
        </is>
      </c>
      <c r="DK493" s="74" t="inlineStr">
        <is>
          <t>Junior Software Engineer</t>
        </is>
      </c>
      <c r="DL493" s="74" t="inlineStr">
        <is>
          <t>L3 – Professional / Associate</t>
        </is>
      </c>
      <c r="DM493" s="74" t="inlineStr">
        <is>
          <t>PG-DAC</t>
        </is>
      </c>
      <c r="DN493" s="74" t="inlineStr">
        <is>
          <t>Pragati Raskar</t>
        </is>
      </c>
      <c r="DO493" s="74" t="inlineStr">
        <is>
          <t>N-4</t>
        </is>
      </c>
      <c r="DP493" s="74" t="inlineStr">
        <is>
          <t>Individual Contributor</t>
        </is>
      </c>
      <c r="DQ493" s="74" t="inlineStr">
        <is>
          <t>0 years, 0 months, 0 days</t>
        </is>
      </c>
      <c r="DR493" s="74" t="inlineStr">
        <is>
          <t>2 years, 9 months, 9 days</t>
        </is>
      </c>
      <c r="DS493" s="74" t="inlineStr">
        <is>
          <t>2 years, 9 months, 9 days</t>
        </is>
      </c>
      <c r="DT493" s="74" t="n"/>
      <c r="DU493" s="74" t="inlineStr">
        <is>
          <t>Suptech</t>
        </is>
      </c>
      <c r="DV493" s="74" t="inlineStr">
        <is>
          <t>iFile</t>
        </is>
      </c>
      <c r="DW493" s="74" t="inlineStr">
        <is>
          <t>Technology</t>
        </is>
      </c>
      <c r="DX493" s="74" t="inlineStr">
        <is>
          <t>Development</t>
        </is>
      </c>
      <c r="DY493" s="74" t="inlineStr">
        <is>
          <t>Yes</t>
        </is>
      </c>
      <c r="DZ493" s="74" t="inlineStr">
        <is>
          <t>Product/Project</t>
        </is>
      </c>
      <c r="EA493" s="74" t="inlineStr">
        <is>
          <t>.NET MVC</t>
        </is>
      </c>
      <c r="EB493" s="74" t="inlineStr">
        <is>
          <t>Technical - Developer</t>
        </is>
      </c>
      <c r="EC493" s="74" t="inlineStr">
        <is>
          <t>Hybrid</t>
        </is>
      </c>
      <c r="ED493" s="74" t="inlineStr">
        <is>
          <t>.NET Tasks, XBRL Tasks, Aiusage, Document Tasks, Requirement Analyis Tasks</t>
        </is>
      </c>
      <c r="EE49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3" s="74" t="n">
        <v>4</v>
      </c>
      <c r="EH493" s="164" t="n">
        <v>46203</v>
      </c>
      <c r="EI493" s="74" t="inlineStr">
        <is>
          <t>Junior Software Engineer</t>
        </is>
      </c>
      <c r="EJ493" s="74" t="inlineStr">
        <is>
          <t>NO COMMENT</t>
        </is>
      </c>
      <c r="EK493" s="74" t="n">
        <v>4</v>
      </c>
      <c r="EL493" s="74" t="inlineStr">
        <is>
          <t>Medium</t>
        </is>
      </c>
      <c r="EM493" s="74" t="inlineStr">
        <is>
          <t>Emerging Talent</t>
        </is>
      </c>
      <c r="EN493" s="74" t="inlineStr">
        <is>
          <t>Yes</t>
        </is>
      </c>
      <c r="EO493" s="74" t="inlineStr">
        <is>
          <t>Yes</t>
        </is>
      </c>
      <c r="EP493" s="74" t="inlineStr">
        <is>
          <t>Yes</t>
        </is>
      </c>
      <c r="EQ493" s="74" t="inlineStr">
        <is>
          <t>NO</t>
        </is>
      </c>
      <c r="ER493" s="74" t="inlineStr">
        <is>
          <t>Advanced .NET MVC; secure coding &amp; code-quality practices; unit/automated testing; system design fundamentals</t>
        </is>
      </c>
      <c r="ES493" s="74" t="inlineStr">
        <is>
          <t>Transition to leadership: people management &amp; delegation, mentoring/coaching, project ownership &amp; stakeholder management, prioritisation under ambiguity, presentation &amp; influence skills</t>
        </is>
      </c>
      <c r="ET493" s="74" t="inlineStr">
        <is>
          <t>NO</t>
        </is>
      </c>
      <c r="EU493" s="74" t="n"/>
      <c r="EV493" s="130" t="n"/>
      <c r="EW493" s="131" t="n"/>
      <c r="EX493" s="131" t="n"/>
      <c r="EY493" s="131" t="n"/>
      <c r="EZ493" s="131" t="n"/>
      <c r="FA493" s="131" t="n"/>
      <c r="FB493" s="131" t="n"/>
      <c r="FC493" s="131" t="n"/>
    </row>
    <row r="494" ht="250" customHeight="1">
      <c r="A494" s="109" t="inlineStr">
        <is>
          <t>Mapped</t>
        </is>
      </c>
      <c r="B494" s="109" t="inlineStr">
        <is>
          <t>iFile</t>
        </is>
      </c>
      <c r="C494" s="110" t="inlineStr">
        <is>
          <t>IRIS2253</t>
        </is>
      </c>
      <c r="D494" s="110" t="inlineStr">
        <is>
          <t>Harshal Wadode</t>
        </is>
      </c>
      <c r="E494" s="110" t="inlineStr">
        <is>
          <t>Technology</t>
        </is>
      </c>
      <c r="F494" s="162" t="inlineStr">
        <is>
          <t>Software Engineer</t>
        </is>
      </c>
      <c r="G494" s="162" t="inlineStr">
        <is>
          <t>Senior Software Engineer</t>
        </is>
      </c>
      <c r="H494" s="162" t="inlineStr">
        <is>
          <t>L3 – Professional / Associate</t>
        </is>
      </c>
      <c r="I494" s="162" t="inlineStr">
        <is>
          <t>A3</t>
        </is>
      </c>
      <c r="J494" s="166" t="inlineStr">
        <is>
          <t>▲ Up</t>
        </is>
      </c>
      <c r="K494" s="110" t="inlineStr">
        <is>
          <t>Engineering &amp; Development</t>
        </is>
      </c>
      <c r="L494" s="110" t="inlineStr">
        <is>
          <t>Backend Development</t>
        </is>
      </c>
      <c r="M494" s="110" t="n"/>
      <c r="N494" s="110" t="n">
        <v>20</v>
      </c>
      <c r="O494" s="109" t="inlineStr">
        <is>
          <t>P2</t>
        </is>
      </c>
      <c r="P494" s="110" t="inlineStr">
        <is>
          <t>Developing</t>
        </is>
      </c>
      <c r="Q494" s="110" t="inlineStr">
        <is>
          <t>3 Apply</t>
        </is>
      </c>
      <c r="R494" s="110" t="inlineStr">
        <is>
          <t>2–4 yrs</t>
        </is>
      </c>
      <c r="S494" s="110" t="inlineStr">
        <is>
          <t>3–5 · 2–5</t>
        </is>
      </c>
      <c r="T494" s="110" t="inlineStr">
        <is>
          <t>Software Engineer</t>
        </is>
      </c>
      <c r="U494" s="110" t="inlineStr">
        <is>
          <t>Workiva: SE · Broadridge India: SE · Nasdaq / AxiomSL: SE · Salesforce: MTS · Atlassian: P40 · 3–7 yrs · Freshworks: Senior SE</t>
        </is>
      </c>
      <c r="V494" s="110" t="inlineStr">
        <is>
          <t>SFIA 9 · software development, programming; OWASP secure coding; cloud vendor certifications</t>
        </is>
      </c>
      <c r="W494" s="110" t="inlineStr">
        <is>
          <t>Core 2 · Future 2 · Functional 3 · Leadership not scored</t>
        </is>
      </c>
      <c r="X494" s="73" t="n">
        <v>317</v>
      </c>
      <c r="Y494" s="74" t="inlineStr">
        <is>
          <t>IRIS2253</t>
        </is>
      </c>
      <c r="Z494" s="74" t="inlineStr">
        <is>
          <t>Employee</t>
        </is>
      </c>
      <c r="AA494" s="74" t="inlineStr">
        <is>
          <t>Active</t>
        </is>
      </c>
      <c r="AB494" s="74" t="inlineStr">
        <is>
          <t>Harshal Wadode</t>
        </is>
      </c>
      <c r="AC494" s="164" t="n">
        <v>45446</v>
      </c>
      <c r="AD494" s="74" t="inlineStr">
        <is>
          <t>Software Engineer</t>
        </is>
      </c>
      <c r="AE494" s="74" t="inlineStr">
        <is>
          <t>B.E</t>
        </is>
      </c>
      <c r="AF494" s="74" t="inlineStr">
        <is>
          <t>Shiveshdhar Dubey</t>
        </is>
      </c>
      <c r="AG494" s="74" t="inlineStr">
        <is>
          <t>N-5</t>
        </is>
      </c>
      <c r="AH494" s="74" t="inlineStr">
        <is>
          <t>Individual Contributor</t>
        </is>
      </c>
      <c r="AI494" s="74" t="inlineStr">
        <is>
          <t>0 years, 0 months, 0 days</t>
        </is>
      </c>
      <c r="AJ494" s="74" t="inlineStr">
        <is>
          <t>2 years, 2 months, 22 days</t>
        </is>
      </c>
      <c r="AK494" s="74" t="inlineStr">
        <is>
          <t>Suptech</t>
        </is>
      </c>
      <c r="AL494" s="74" t="inlineStr">
        <is>
          <t>iFile</t>
        </is>
      </c>
      <c r="AM494" s="74" t="inlineStr">
        <is>
          <t>Technology</t>
        </is>
      </c>
      <c r="AN494" s="74" t="inlineStr">
        <is>
          <t>Development</t>
        </is>
      </c>
      <c r="AO494" s="74" t="inlineStr">
        <is>
          <t>Yes</t>
        </is>
      </c>
      <c r="AP494" s="74" t="inlineStr">
        <is>
          <t>Product/Project</t>
        </is>
      </c>
      <c r="AQ494" s="74" t="inlineStr">
        <is>
          <t>.NET MVC</t>
        </is>
      </c>
      <c r="AR494" s="74" t="inlineStr">
        <is>
          <t>Technical - Developer</t>
        </is>
      </c>
      <c r="AS494" s="74" t="n">
        <v>20</v>
      </c>
      <c r="AT494" s="74" t="inlineStr">
        <is>
          <t>Covered</t>
        </is>
      </c>
      <c r="AU494" s="74" t="n"/>
      <c r="AV494" s="74" t="n"/>
      <c r="AW494" s="74" t="n"/>
      <c r="AX494" s="74" t="n"/>
      <c r="AY494" s="74" t="n"/>
      <c r="AZ494" s="74" t="n"/>
      <c r="BA494" s="74" t="n"/>
      <c r="BB494" s="74" t="n"/>
      <c r="BC494" s="74" t="n"/>
      <c r="BD494" s="74" t="n"/>
      <c r="BE494" s="74" t="n"/>
      <c r="BF494" s="74" t="n"/>
      <c r="BG494" s="74" t="n"/>
      <c r="BH494" s="74" t="n"/>
      <c r="BI494" s="74" t="n"/>
      <c r="BJ494" s="74" t="n"/>
      <c r="BK494" s="74" t="n"/>
      <c r="BL494" s="74" t="n"/>
      <c r="BM494" s="74" t="n"/>
      <c r="BN494" s="74" t="n"/>
      <c r="BO494" s="74" t="n"/>
      <c r="BP494" s="74" t="n"/>
      <c r="BQ494" s="74" t="n"/>
      <c r="BR494" s="74" t="n"/>
      <c r="BS494" s="74" t="n"/>
      <c r="BT494" s="74" t="n"/>
      <c r="BU494" s="74" t="n"/>
      <c r="BV494" s="74" t="n"/>
      <c r="BW494" s="74" t="n"/>
      <c r="BX494" s="74" t="n"/>
      <c r="BY494" s="74" t="n"/>
      <c r="BZ494" s="74" t="n"/>
      <c r="CA494" s="74" t="n"/>
      <c r="CB494" s="74" t="n"/>
      <c r="CC494" s="74" t="n"/>
      <c r="CD494" s="74" t="n"/>
      <c r="CE494" s="74" t="n"/>
      <c r="CF494" s="74" t="n"/>
      <c r="CG494" s="74" t="n"/>
      <c r="CH494" s="74" t="n"/>
      <c r="CI494" s="74" t="n"/>
      <c r="CJ494" s="74" t="n"/>
      <c r="CK494" s="74" t="n"/>
      <c r="CL494" s="74" t="n"/>
      <c r="CM494" s="74" t="n"/>
      <c r="CN494" s="74" t="n"/>
      <c r="CO494" s="74" t="n"/>
      <c r="CP494" s="74" t="n"/>
      <c r="CQ494" s="74" t="n"/>
      <c r="CR494" s="74" t="n"/>
      <c r="CS494" s="74" t="n"/>
      <c r="CT494" s="74" t="n"/>
      <c r="CU494" s="74" t="n"/>
      <c r="CV494" s="74" t="n"/>
      <c r="CW494" s="74" t="n"/>
      <c r="CX494" s="74" t="n"/>
      <c r="CY494" s="74" t="n"/>
      <c r="CZ494" s="74" t="n"/>
      <c r="DA494" s="74" t="n"/>
      <c r="DB494" s="74" t="n"/>
      <c r="DC494" s="74" t="inlineStr">
        <is>
          <t>IRIS2253</t>
        </is>
      </c>
      <c r="DD494" s="74" t="inlineStr">
        <is>
          <t>Employee</t>
        </is>
      </c>
      <c r="DE494" s="74" t="inlineStr">
        <is>
          <t>Active</t>
        </is>
      </c>
      <c r="DF494" s="74" t="inlineStr">
        <is>
          <t>Harshal Wadode</t>
        </is>
      </c>
      <c r="DG494" s="164" t="n">
        <v>45446</v>
      </c>
      <c r="DH494" s="74" t="inlineStr">
        <is>
          <t>Software Engineer</t>
        </is>
      </c>
      <c r="DI494" s="74" t="inlineStr">
        <is>
          <t>Engineering &amp; Development</t>
        </is>
      </c>
      <c r="DJ494" s="74" t="inlineStr">
        <is>
          <t>Backend Engineering ·.NET</t>
        </is>
      </c>
      <c r="DK494" s="74" t="inlineStr">
        <is>
          <t>Software Engineer</t>
        </is>
      </c>
      <c r="DL494" s="74" t="inlineStr">
        <is>
          <t>L3 – Professional / Associate</t>
        </is>
      </c>
      <c r="DM494" s="74" t="inlineStr">
        <is>
          <t>B.E</t>
        </is>
      </c>
      <c r="DN494" s="74" t="inlineStr">
        <is>
          <t>Shiveshdhar Dubey</t>
        </is>
      </c>
      <c r="DO494" s="74" t="inlineStr">
        <is>
          <t>N-4</t>
        </is>
      </c>
      <c r="DP494" s="74" t="inlineStr">
        <is>
          <t>Individual Contributor</t>
        </is>
      </c>
      <c r="DQ494" s="74" t="inlineStr">
        <is>
          <t>0 years, 0 months, 0 days</t>
        </is>
      </c>
      <c r="DR494" s="74" t="inlineStr">
        <is>
          <t>2 years, 0 months, 17 days</t>
        </is>
      </c>
      <c r="DS494" s="74" t="inlineStr">
        <is>
          <t>2 years, 0 months, 17 days</t>
        </is>
      </c>
      <c r="DT494" s="74" t="n"/>
      <c r="DU494" s="74" t="inlineStr">
        <is>
          <t>Suptech</t>
        </is>
      </c>
      <c r="DV494" s="74" t="inlineStr">
        <is>
          <t>iFile</t>
        </is>
      </c>
      <c r="DW494" s="74" t="inlineStr">
        <is>
          <t>Technology</t>
        </is>
      </c>
      <c r="DX494" s="74" t="inlineStr">
        <is>
          <t>Development</t>
        </is>
      </c>
      <c r="DY494" s="74" t="inlineStr">
        <is>
          <t>Yes</t>
        </is>
      </c>
      <c r="DZ494" s="74" t="inlineStr">
        <is>
          <t>Product/Project</t>
        </is>
      </c>
      <c r="EA494" s="74" t="inlineStr">
        <is>
          <t>.NET MVC</t>
        </is>
      </c>
      <c r="EB494" s="74" t="inlineStr">
        <is>
          <t>Technical - Developer</t>
        </is>
      </c>
      <c r="EC494" s="74" t="inlineStr">
        <is>
          <t>Work From Office - Turbhe</t>
        </is>
      </c>
      <c r="ED494" s="74"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EE494" s="74"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EF494" s="74"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EG494" s="74" t="n">
        <v>3</v>
      </c>
      <c r="EH494" s="164" t="n">
        <v>46203</v>
      </c>
      <c r="EI494" s="74" t="inlineStr">
        <is>
          <t>Software Engineer</t>
        </is>
      </c>
      <c r="EJ494" s="74" t="inlineStr">
        <is>
          <t>Currently not required. We can track him for another year befire deciding to upgrade the role</t>
        </is>
      </c>
      <c r="EK494" s="74" t="n">
        <v>3</v>
      </c>
      <c r="EL494" s="74" t="inlineStr">
        <is>
          <t>Medium</t>
        </is>
      </c>
      <c r="EM494" s="74" t="inlineStr">
        <is>
          <t>Emerging Talent</t>
        </is>
      </c>
      <c r="EN494" s="74" t="inlineStr">
        <is>
          <t>No</t>
        </is>
      </c>
      <c r="EO494" s="74" t="inlineStr">
        <is>
          <t>No</t>
        </is>
      </c>
      <c r="EP494" s="74" t="inlineStr">
        <is>
          <t>No</t>
        </is>
      </c>
      <c r="EQ494" s="74" t="inlineStr">
        <is>
          <t>No</t>
        </is>
      </c>
      <c r="ER494" s="74" t="inlineStr">
        <is>
          <t>Advanced .NET MVC; secure coding &amp; code-quality practices, Product Knowledge, Business Domain Understanding,</t>
        </is>
      </c>
      <c r="ES494" s="74" t="inlineStr">
        <is>
          <t>Solution Designing and Mentoring skills</t>
        </is>
      </c>
      <c r="ET494" s="74" t="n"/>
      <c r="EU494" s="74" t="n"/>
      <c r="EV494" s="130" t="n"/>
      <c r="EW494" s="131" t="n"/>
      <c r="EX494" s="131" t="n"/>
      <c r="EY494" s="131" t="n"/>
      <c r="EZ494" s="131" t="n"/>
      <c r="FA494" s="131" t="n"/>
      <c r="FB494" s="131" t="n"/>
      <c r="FC494" s="131" t="n"/>
    </row>
    <row r="495" ht="250" customHeight="1">
      <c r="A495" s="109" t="inlineStr">
        <is>
          <t>Mapped</t>
        </is>
      </c>
      <c r="B495" s="109" t="inlineStr">
        <is>
          <t>iFile</t>
        </is>
      </c>
      <c r="C495" s="110" t="inlineStr">
        <is>
          <t>IRIS2073</t>
        </is>
      </c>
      <c r="D495" s="110" t="inlineStr">
        <is>
          <t>Hemalatha Visamsetti</t>
        </is>
      </c>
      <c r="E495" s="110" t="inlineStr">
        <is>
          <t>Technology</t>
        </is>
      </c>
      <c r="F495" s="110" t="inlineStr">
        <is>
          <t>Senior Software Engineer</t>
        </is>
      </c>
      <c r="G495" s="110" t="inlineStr">
        <is>
          <t>Senior Software Engineer</t>
        </is>
      </c>
      <c r="H495" s="110" t="inlineStr">
        <is>
          <t>L4 – Senior</t>
        </is>
      </c>
      <c r="I495" s="151" t="inlineStr">
        <is>
          <t>A3</t>
        </is>
      </c>
      <c r="J495" s="110" t="inlineStr">
        <is>
          <t>• Same level</t>
        </is>
      </c>
      <c r="K495" s="110" t="inlineStr">
        <is>
          <t>Engineering &amp; Development</t>
        </is>
      </c>
      <c r="L495" s="110" t="inlineStr">
        <is>
          <t>Backend Development</t>
        </is>
      </c>
      <c r="M495" s="110" t="n"/>
      <c r="N495" s="110" t="n">
        <v>20</v>
      </c>
      <c r="O495" s="109" t="inlineStr">
        <is>
          <t>P2</t>
        </is>
      </c>
      <c r="P495" s="110" t="inlineStr">
        <is>
          <t>Developing</t>
        </is>
      </c>
      <c r="Q495" s="110" t="inlineStr">
        <is>
          <t>3 Apply</t>
        </is>
      </c>
      <c r="R495" s="110" t="inlineStr">
        <is>
          <t>2–4 yrs</t>
        </is>
      </c>
      <c r="S495" s="110" t="inlineStr">
        <is>
          <t>3–5 · 2–5</t>
        </is>
      </c>
      <c r="T495" s="110" t="inlineStr">
        <is>
          <t>Software Engineer</t>
        </is>
      </c>
      <c r="U495" s="110" t="inlineStr">
        <is>
          <t>Workiva: SE · Broadridge India: SE · Nasdaq / AxiomSL: SE · Salesforce: MTS · Atlassian: P40 · 3–7 yrs · Freshworks: Senior SE</t>
        </is>
      </c>
      <c r="V495" s="110" t="inlineStr">
        <is>
          <t>SFIA 9 · software development, programming; OWASP secure coding; cloud vendor certifications</t>
        </is>
      </c>
      <c r="W495" s="110" t="inlineStr">
        <is>
          <t>Core 2 · Future 2 · Functional 3 · Leadership not scored</t>
        </is>
      </c>
      <c r="X495" s="73" t="n">
        <v>248</v>
      </c>
      <c r="Y495" s="74" t="inlineStr">
        <is>
          <t>IRIS2073</t>
        </is>
      </c>
      <c r="Z495" s="74" t="inlineStr">
        <is>
          <t>Employee</t>
        </is>
      </c>
      <c r="AA495" s="74" t="inlineStr">
        <is>
          <t>Active</t>
        </is>
      </c>
      <c r="AB495" s="74" t="inlineStr">
        <is>
          <t>Hemalatha Visamsetti</t>
        </is>
      </c>
      <c r="AC495" s="164" t="n">
        <v>44866</v>
      </c>
      <c r="AD495" s="74" t="inlineStr">
        <is>
          <t>Senior Software Engineer</t>
        </is>
      </c>
      <c r="AE495" s="74" t="inlineStr">
        <is>
          <t>MCA</t>
        </is>
      </c>
      <c r="AF495" s="74" t="inlineStr">
        <is>
          <t>Manish Chouhan</t>
        </is>
      </c>
      <c r="AG495" s="74" t="inlineStr">
        <is>
          <t>N-5</t>
        </is>
      </c>
      <c r="AH495" s="74" t="inlineStr">
        <is>
          <t>Individual Contributor</t>
        </is>
      </c>
      <c r="AI495" s="74" t="inlineStr">
        <is>
          <t>4 years, 2 months, 0 days</t>
        </is>
      </c>
      <c r="AJ495" s="74" t="inlineStr">
        <is>
          <t>3 years, 9 months, 24 days</t>
        </is>
      </c>
      <c r="AK495" s="74" t="inlineStr">
        <is>
          <t>Suptech</t>
        </is>
      </c>
      <c r="AL495" s="74" t="inlineStr">
        <is>
          <t>iFile</t>
        </is>
      </c>
      <c r="AM495" s="74" t="inlineStr">
        <is>
          <t>Technology</t>
        </is>
      </c>
      <c r="AN495" s="74" t="inlineStr">
        <is>
          <t>Development</t>
        </is>
      </c>
      <c r="AO495" s="74" t="inlineStr">
        <is>
          <t>Yes</t>
        </is>
      </c>
      <c r="AP495" s="74" t="inlineStr">
        <is>
          <t>Product/Project</t>
        </is>
      </c>
      <c r="AQ495" s="74" t="inlineStr">
        <is>
          <t>.NET MVC</t>
        </is>
      </c>
      <c r="AR495" s="74" t="inlineStr">
        <is>
          <t>Technical - Developer</t>
        </is>
      </c>
      <c r="AS495" s="74" t="n">
        <v>20</v>
      </c>
      <c r="AT495" s="74" t="inlineStr">
        <is>
          <t>Covered</t>
        </is>
      </c>
      <c r="AU495" s="74" t="n"/>
      <c r="AV495" s="74" t="n"/>
      <c r="AW495" s="74" t="n"/>
      <c r="AX495" s="74" t="n"/>
      <c r="AY495" s="74" t="n"/>
      <c r="AZ495" s="74" t="n"/>
      <c r="BA495" s="74" t="n"/>
      <c r="BB495" s="74" t="n"/>
      <c r="BC495" s="74" t="n"/>
      <c r="BD495" s="74" t="n"/>
      <c r="BE495" s="74" t="n"/>
      <c r="BF495" s="74" t="n"/>
      <c r="BG495" s="74" t="n"/>
      <c r="BH495" s="74" t="n"/>
      <c r="BI495" s="74" t="n"/>
      <c r="BJ495" s="74" t="n"/>
      <c r="BK495" s="74" t="n"/>
      <c r="BL495" s="74" t="n"/>
      <c r="BM495" s="74" t="n"/>
      <c r="BN495" s="74" t="n"/>
      <c r="BO495" s="74" t="n"/>
      <c r="BP495" s="74" t="n"/>
      <c r="BQ495" s="74" t="n"/>
      <c r="BR495" s="74" t="n"/>
      <c r="BS495" s="74" t="n"/>
      <c r="BT495" s="74" t="n"/>
      <c r="BU495" s="74" t="n"/>
      <c r="BV495" s="74" t="n"/>
      <c r="BW495" s="74" t="n"/>
      <c r="BX495" s="74" t="n"/>
      <c r="BY495" s="74" t="n"/>
      <c r="BZ495" s="74" t="n"/>
      <c r="CA495" s="74" t="n"/>
      <c r="CB495" s="74" t="n"/>
      <c r="CC495" s="74" t="n"/>
      <c r="CD495" s="74" t="n"/>
      <c r="CE495" s="74" t="n"/>
      <c r="CF495" s="74" t="n"/>
      <c r="CG495" s="74" t="n"/>
      <c r="CH495" s="74" t="n"/>
      <c r="CI495" s="74" t="n"/>
      <c r="CJ495" s="74" t="n"/>
      <c r="CK495" s="74" t="n"/>
      <c r="CL495" s="74" t="n"/>
      <c r="CM495" s="74" t="n"/>
      <c r="CN495" s="74" t="n"/>
      <c r="CO495" s="74" t="n"/>
      <c r="CP495" s="74" t="n"/>
      <c r="CQ495" s="74" t="n"/>
      <c r="CR495" s="74" t="n"/>
      <c r="CS495" s="74" t="n"/>
      <c r="CT495" s="74" t="n"/>
      <c r="CU495" s="74" t="n"/>
      <c r="CV495" s="74" t="n"/>
      <c r="CW495" s="74" t="n"/>
      <c r="CX495" s="74" t="n"/>
      <c r="CY495" s="74" t="n"/>
      <c r="CZ495" s="74" t="n"/>
      <c r="DA495" s="74" t="n"/>
      <c r="DB495" s="74" t="n"/>
      <c r="DC495" s="74" t="inlineStr">
        <is>
          <t>IRIS2073</t>
        </is>
      </c>
      <c r="DD495" s="74" t="inlineStr">
        <is>
          <t>Employee</t>
        </is>
      </c>
      <c r="DE495" s="74" t="inlineStr">
        <is>
          <t>Active</t>
        </is>
      </c>
      <c r="DF495" s="74" t="inlineStr">
        <is>
          <t>Hemalatha Visamsetti</t>
        </is>
      </c>
      <c r="DG495" s="164" t="n">
        <v>44866</v>
      </c>
      <c r="DH495" s="74" t="inlineStr">
        <is>
          <t>Senior Software Engineer</t>
        </is>
      </c>
      <c r="DI495" s="74" t="inlineStr">
        <is>
          <t>Engineering &amp; Development</t>
        </is>
      </c>
      <c r="DJ495" s="74" t="inlineStr">
        <is>
          <t>Backend Engineering ·.NET</t>
        </is>
      </c>
      <c r="DK495" s="74" t="inlineStr">
        <is>
          <t>Senior Software Engineer</t>
        </is>
      </c>
      <c r="DL495" s="74" t="inlineStr">
        <is>
          <t>L4 – Senior</t>
        </is>
      </c>
      <c r="DM495" s="74" t="inlineStr">
        <is>
          <t>MCA</t>
        </is>
      </c>
      <c r="DN495" s="74" t="inlineStr">
        <is>
          <t>Manish Chouhan</t>
        </is>
      </c>
      <c r="DO495" s="74" t="inlineStr">
        <is>
          <t>N-4</t>
        </is>
      </c>
      <c r="DP495" s="74" t="inlineStr">
        <is>
          <t>Individual Contributor</t>
        </is>
      </c>
      <c r="DQ495" s="74" t="inlineStr">
        <is>
          <t>4 years, 2 months, 0 days</t>
        </is>
      </c>
      <c r="DR495" s="74" t="inlineStr">
        <is>
          <t>3 years, 7 months, 19 days</t>
        </is>
      </c>
      <c r="DS495" s="74" t="inlineStr">
        <is>
          <t>7 years, 9 months, 19 days</t>
        </is>
      </c>
      <c r="DT495" s="74" t="n"/>
      <c r="DU495" s="74" t="inlineStr">
        <is>
          <t>Suptech</t>
        </is>
      </c>
      <c r="DV495" s="74" t="inlineStr">
        <is>
          <t>iFile</t>
        </is>
      </c>
      <c r="DW495" s="74" t="inlineStr">
        <is>
          <t>Technology</t>
        </is>
      </c>
      <c r="DX495" s="74" t="inlineStr">
        <is>
          <t>Development</t>
        </is>
      </c>
      <c r="DY495" s="74" t="inlineStr">
        <is>
          <t>Yes</t>
        </is>
      </c>
      <c r="DZ495" s="74" t="inlineStr">
        <is>
          <t>Product/Project</t>
        </is>
      </c>
      <c r="EA495" s="74" t="inlineStr">
        <is>
          <t>.NET MVC</t>
        </is>
      </c>
      <c r="EB495" s="74" t="inlineStr">
        <is>
          <t>Technical - Developer</t>
        </is>
      </c>
      <c r="EC495" s="74" t="inlineStr">
        <is>
          <t>Remote- Outside Mumbai</t>
        </is>
      </c>
      <c r="ED495" s="74" t="n"/>
      <c r="EE495" s="74"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EF495" s="74"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EG495" s="74" t="n">
        <v>4</v>
      </c>
      <c r="EH495" s="164" t="n">
        <v>45901</v>
      </c>
      <c r="EI495" s="74" t="inlineStr">
        <is>
          <t>Senior Software Engineer</t>
        </is>
      </c>
      <c r="EJ495" s="74" t="inlineStr">
        <is>
          <t>Yes</t>
        </is>
      </c>
      <c r="EK495" s="74" t="n">
        <v>4</v>
      </c>
      <c r="EL495" s="74" t="inlineStr">
        <is>
          <t>Medium</t>
        </is>
      </c>
      <c r="EM495" s="74" t="inlineStr">
        <is>
          <t>Trusted Professional</t>
        </is>
      </c>
      <c r="EN495" s="74" t="n"/>
      <c r="EO495" s="74" t="n"/>
      <c r="EP495" s="74" t="n"/>
      <c r="EQ495" s="74" t="n"/>
      <c r="ER495" s="74" t="n"/>
      <c r="ES495" s="74" t="n"/>
      <c r="ET495" s="74" t="n"/>
      <c r="EU495" s="74" t="n"/>
      <c r="EV495" s="130" t="n"/>
      <c r="EW495" s="131" t="n"/>
      <c r="EX495" s="131" t="n"/>
      <c r="EY495" s="131" t="n"/>
      <c r="EZ495" s="131" t="n"/>
      <c r="FA495" s="131" t="n"/>
      <c r="FB495" s="131" t="n"/>
      <c r="FC495" s="131" t="n"/>
    </row>
    <row r="496" ht="250" customHeight="1">
      <c r="A496" s="109" t="inlineStr">
        <is>
          <t>Mapped</t>
        </is>
      </c>
      <c r="B496" s="109" t="inlineStr">
        <is>
          <t>iFile</t>
        </is>
      </c>
      <c r="C496" s="110" t="inlineStr">
        <is>
          <t>IRIS2470</t>
        </is>
      </c>
      <c r="D496" s="110" t="inlineStr">
        <is>
          <t>Khelendra Pratap Singh</t>
        </is>
      </c>
      <c r="E496" s="110" t="inlineStr">
        <is>
          <t>Technology</t>
        </is>
      </c>
      <c r="F496" s="110" t="inlineStr">
        <is>
          <t>Senior Software Engineer</t>
        </is>
      </c>
      <c r="G496" s="110" t="inlineStr">
        <is>
          <t>Senior Software Engineer</t>
        </is>
      </c>
      <c r="H496" s="110" t="inlineStr">
        <is>
          <t>L4 – Senior</t>
        </is>
      </c>
      <c r="I496" s="151" t="inlineStr">
        <is>
          <t>A3</t>
        </is>
      </c>
      <c r="J496" s="110" t="inlineStr">
        <is>
          <t>• Same level</t>
        </is>
      </c>
      <c r="K496" s="110" t="inlineStr">
        <is>
          <t>Engineering &amp; Development</t>
        </is>
      </c>
      <c r="L496" s="110" t="inlineStr">
        <is>
          <t>Backend Development</t>
        </is>
      </c>
      <c r="M496" s="110" t="n"/>
      <c r="N496" s="110" t="n">
        <v>20</v>
      </c>
      <c r="O496" s="109" t="inlineStr">
        <is>
          <t>P2</t>
        </is>
      </c>
      <c r="P496" s="110" t="inlineStr">
        <is>
          <t>Developing</t>
        </is>
      </c>
      <c r="Q496" s="110" t="inlineStr">
        <is>
          <t>3 Apply</t>
        </is>
      </c>
      <c r="R496" s="110" t="inlineStr">
        <is>
          <t>2–4 yrs</t>
        </is>
      </c>
      <c r="S496" s="110" t="inlineStr">
        <is>
          <t>3–5 · 2–5</t>
        </is>
      </c>
      <c r="T496" s="110" t="inlineStr">
        <is>
          <t>Software Engineer</t>
        </is>
      </c>
      <c r="U496" s="110" t="inlineStr">
        <is>
          <t>Workiva: SE · Broadridge India: SE · Nasdaq / AxiomSL: SE · Salesforce: MTS · Atlassian: P40 · 3–7 yrs · Freshworks: Senior SE</t>
        </is>
      </c>
      <c r="V496" s="110" t="inlineStr">
        <is>
          <t>SFIA 9 · software development, programming; OWASP secure coding; cloud vendor certifications</t>
        </is>
      </c>
      <c r="W496" s="110" t="inlineStr">
        <is>
          <t>Core 2 · Future 2 · Functional 3 · Leadership not scored</t>
        </is>
      </c>
      <c r="X496" s="73" t="n">
        <v>444</v>
      </c>
      <c r="Y496" s="74" t="inlineStr">
        <is>
          <t>IRIS2470</t>
        </is>
      </c>
      <c r="Z496" s="74" t="inlineStr">
        <is>
          <t>Employee</t>
        </is>
      </c>
      <c r="AA496" s="74" t="inlineStr">
        <is>
          <t>Active</t>
        </is>
      </c>
      <c r="AB496" s="74" t="inlineStr">
        <is>
          <t>Khelendra Pratap Singh</t>
        </is>
      </c>
      <c r="AC496" s="164" t="n">
        <v>46055</v>
      </c>
      <c r="AD496" s="74" t="inlineStr">
        <is>
          <t>Senior Software Engineer</t>
        </is>
      </c>
      <c r="AE496" s="74" t="inlineStr">
        <is>
          <t>B.E</t>
        </is>
      </c>
      <c r="AF496" s="74" t="inlineStr">
        <is>
          <t>Nikhil Nalawade</t>
        </is>
      </c>
      <c r="AG496" s="74" t="inlineStr">
        <is>
          <t>N-4</t>
        </is>
      </c>
      <c r="AH496" s="74" t="inlineStr">
        <is>
          <t>Individual Contributor</t>
        </is>
      </c>
      <c r="AI496" s="74" t="inlineStr">
        <is>
          <t>6 years, 0 months, 0 days</t>
        </is>
      </c>
      <c r="AJ496" s="74" t="inlineStr">
        <is>
          <t>0 years, 6 months, 23 days</t>
        </is>
      </c>
      <c r="AK496" s="74" t="inlineStr">
        <is>
          <t>Suptech</t>
        </is>
      </c>
      <c r="AL496" s="74" t="inlineStr">
        <is>
          <t>iFile</t>
        </is>
      </c>
      <c r="AM496" s="74" t="inlineStr">
        <is>
          <t>Technology</t>
        </is>
      </c>
      <c r="AN496" s="74" t="inlineStr">
        <is>
          <t>Development</t>
        </is>
      </c>
      <c r="AO496" s="74" t="inlineStr">
        <is>
          <t>Yes</t>
        </is>
      </c>
      <c r="AP496" s="74" t="inlineStr">
        <is>
          <t>Product/Project</t>
        </is>
      </c>
      <c r="AQ496" s="74" t="inlineStr">
        <is>
          <t>Java</t>
        </is>
      </c>
      <c r="AR496" s="74" t="inlineStr">
        <is>
          <t>Technical - Developer</t>
        </is>
      </c>
      <c r="AS496" s="74" t="n">
        <v>20</v>
      </c>
      <c r="AT496" s="74" t="inlineStr">
        <is>
          <t>Covered</t>
        </is>
      </c>
      <c r="AU496" s="74" t="n"/>
      <c r="AV496" s="74" t="n"/>
      <c r="AW496" s="74" t="n"/>
      <c r="AX496" s="74" t="n"/>
      <c r="AY496" s="74" t="n"/>
      <c r="AZ496" s="74" t="n"/>
      <c r="BA496" s="74" t="n"/>
      <c r="BB496" s="74" t="n"/>
      <c r="BC496" s="74" t="n"/>
      <c r="BD496" s="74" t="n"/>
      <c r="BE496" s="74" t="n"/>
      <c r="BF496" s="74" t="n"/>
      <c r="BG496" s="74" t="n"/>
      <c r="BH496" s="74" t="n"/>
      <c r="BI496" s="74" t="n"/>
      <c r="BJ496" s="74" t="n"/>
      <c r="BK496" s="74" t="n"/>
      <c r="BL496" s="74" t="n"/>
      <c r="BM496" s="74" t="n"/>
      <c r="BN496" s="74" t="n"/>
      <c r="BO496" s="74" t="n"/>
      <c r="BP496" s="74" t="n"/>
      <c r="BQ496" s="74" t="n"/>
      <c r="BR496" s="74" t="n"/>
      <c r="BS496" s="74" t="n"/>
      <c r="BT496" s="74" t="n"/>
      <c r="BU496" s="74" t="n"/>
      <c r="BV496" s="74" t="n"/>
      <c r="BW496" s="74" t="n"/>
      <c r="BX496" s="74" t="n"/>
      <c r="BY496" s="74" t="n"/>
      <c r="BZ496" s="74" t="n"/>
      <c r="CA496" s="74" t="n"/>
      <c r="CB496" s="74" t="n"/>
      <c r="CC496" s="74" t="n"/>
      <c r="CD496" s="74" t="n"/>
      <c r="CE496" s="74" t="n"/>
      <c r="CF496" s="74" t="n"/>
      <c r="CG496" s="74" t="n"/>
      <c r="CH496" s="74" t="n"/>
      <c r="CI496" s="74" t="n"/>
      <c r="CJ496" s="74" t="n"/>
      <c r="CK496" s="74" t="n"/>
      <c r="CL496" s="74" t="n"/>
      <c r="CM496" s="74" t="n"/>
      <c r="CN496" s="74" t="n"/>
      <c r="CO496" s="74" t="n"/>
      <c r="CP496" s="74" t="n"/>
      <c r="CQ496" s="74" t="n"/>
      <c r="CR496" s="74" t="n"/>
      <c r="CS496" s="74" t="n"/>
      <c r="CT496" s="74" t="n"/>
      <c r="CU496" s="74" t="n"/>
      <c r="CV496" s="74" t="n"/>
      <c r="CW496" s="74" t="n"/>
      <c r="CX496" s="74" t="n"/>
      <c r="CY496" s="74" t="n"/>
      <c r="CZ496" s="74" t="n"/>
      <c r="DA496" s="74" t="n"/>
      <c r="DB496" s="74" t="n"/>
      <c r="DC496" s="74" t="inlineStr">
        <is>
          <t>IRIS2470</t>
        </is>
      </c>
      <c r="DD496" s="74" t="inlineStr">
        <is>
          <t>Employee</t>
        </is>
      </c>
      <c r="DE496" s="74" t="inlineStr">
        <is>
          <t>Active</t>
        </is>
      </c>
      <c r="DF496" s="74" t="inlineStr">
        <is>
          <t>Khelendra Pratap Singh</t>
        </is>
      </c>
      <c r="DG496" s="164" t="n">
        <v>46055</v>
      </c>
      <c r="DH496" s="74" t="inlineStr">
        <is>
          <t>Senior Software Engineer</t>
        </is>
      </c>
      <c r="DI496" s="74" t="inlineStr">
        <is>
          <t>Engineering &amp; Development</t>
        </is>
      </c>
      <c r="DJ496" s="74" t="inlineStr">
        <is>
          <t>Backend Engineering · Java</t>
        </is>
      </c>
      <c r="DK496" s="74" t="inlineStr">
        <is>
          <t>Senior Software Engineer</t>
        </is>
      </c>
      <c r="DL496" s="74" t="inlineStr">
        <is>
          <t>L4 – Senior</t>
        </is>
      </c>
      <c r="DM496" s="74" t="inlineStr">
        <is>
          <t>B.E</t>
        </is>
      </c>
      <c r="DN496" s="74" t="inlineStr">
        <is>
          <t>Nikhil Nalawade</t>
        </is>
      </c>
      <c r="DO496" s="74" t="inlineStr">
        <is>
          <t>N-3</t>
        </is>
      </c>
      <c r="DP496" s="74" t="inlineStr">
        <is>
          <t>Individual Contributor</t>
        </is>
      </c>
      <c r="DQ496" s="74" t="inlineStr">
        <is>
          <t>6 years, 0 months, 0 days</t>
        </is>
      </c>
      <c r="DR496" s="74" t="inlineStr">
        <is>
          <t>0 years, 4 months, 18 days</t>
        </is>
      </c>
      <c r="DS496" s="74" t="inlineStr">
        <is>
          <t>6 years, 4 months, 18 days</t>
        </is>
      </c>
      <c r="DT496" s="74" t="n"/>
      <c r="DU496" s="74" t="inlineStr">
        <is>
          <t>Suptech</t>
        </is>
      </c>
      <c r="DV496" s="74" t="inlineStr">
        <is>
          <t>iFile</t>
        </is>
      </c>
      <c r="DW496" s="74" t="inlineStr">
        <is>
          <t>Technology</t>
        </is>
      </c>
      <c r="DX496" s="74" t="inlineStr">
        <is>
          <t>Development</t>
        </is>
      </c>
      <c r="DY496" s="74" t="inlineStr">
        <is>
          <t>Yes</t>
        </is>
      </c>
      <c r="DZ496" s="74" t="inlineStr">
        <is>
          <t>Product/Project</t>
        </is>
      </c>
      <c r="EA496" s="74" t="inlineStr">
        <is>
          <t>Java</t>
        </is>
      </c>
      <c r="EB496" s="74" t="inlineStr">
        <is>
          <t>Technical - Developer</t>
        </is>
      </c>
      <c r="EC496" s="74" t="inlineStr">
        <is>
          <t>Work From Office - Turbhe</t>
        </is>
      </c>
      <c r="ED496"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9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6" s="74" t="n">
        <v>3</v>
      </c>
      <c r="EH496" s="74" t="inlineStr">
        <is>
          <t>Pending</t>
        </is>
      </c>
      <c r="EI496" s="74" t="inlineStr">
        <is>
          <t>Senior Software Engineer</t>
        </is>
      </c>
      <c r="EJ496" s="74" t="inlineStr">
        <is>
          <t>No</t>
        </is>
      </c>
      <c r="EK496" s="74" t="n">
        <v>3</v>
      </c>
      <c r="EL496" s="74" t="inlineStr">
        <is>
          <t>Medium</t>
        </is>
      </c>
      <c r="EM496" s="74" t="inlineStr">
        <is>
          <t>Emerging Talent</t>
        </is>
      </c>
      <c r="EN496" s="74" t="inlineStr">
        <is>
          <t>No</t>
        </is>
      </c>
      <c r="EO496" s="74" t="inlineStr">
        <is>
          <t>No</t>
        </is>
      </c>
      <c r="EP496" s="74" t="inlineStr">
        <is>
          <t>No</t>
        </is>
      </c>
      <c r="EQ496" s="74" t="inlineStr">
        <is>
          <t>Not Yet</t>
        </is>
      </c>
      <c r="ER496"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96" s="74" t="n"/>
      <c r="ET496" s="74" t="n"/>
      <c r="EU496" s="74" t="n"/>
      <c r="EV496" s="130" t="n"/>
      <c r="EW496" s="131" t="n"/>
      <c r="EX496" s="131" t="n"/>
      <c r="EY496" s="131" t="n"/>
      <c r="EZ496" s="131" t="n"/>
      <c r="FA496" s="131" t="n"/>
      <c r="FB496" s="131" t="n"/>
      <c r="FC496" s="131" t="n"/>
    </row>
    <row r="497" ht="250" customHeight="1">
      <c r="A497" s="109" t="inlineStr">
        <is>
          <t>Mapped</t>
        </is>
      </c>
      <c r="B497" s="109" t="inlineStr">
        <is>
          <t>iFile</t>
        </is>
      </c>
      <c r="C497" s="110" t="inlineStr">
        <is>
          <t>IRIS2446</t>
        </is>
      </c>
      <c r="D497" s="110" t="inlineStr">
        <is>
          <t>Kunal Sanjay Prasad</t>
        </is>
      </c>
      <c r="E497" s="110" t="inlineStr">
        <is>
          <t>Technology</t>
        </is>
      </c>
      <c r="F497" s="162" t="inlineStr">
        <is>
          <t>Software Engineer</t>
        </is>
      </c>
      <c r="G497" s="162" t="inlineStr">
        <is>
          <t>Senior Software Engineer</t>
        </is>
      </c>
      <c r="H497" s="162" t="inlineStr">
        <is>
          <t>L3 – Professional / Associate</t>
        </is>
      </c>
      <c r="I497" s="162" t="inlineStr">
        <is>
          <t>A3</t>
        </is>
      </c>
      <c r="J497" s="166" t="inlineStr">
        <is>
          <t>▲ Up</t>
        </is>
      </c>
      <c r="K497" s="110" t="inlineStr">
        <is>
          <t>Engineering &amp; Development</t>
        </is>
      </c>
      <c r="L497" s="110" t="inlineStr">
        <is>
          <t>Backend Development</t>
        </is>
      </c>
      <c r="M497" s="110" t="n"/>
      <c r="N497" s="110" t="n">
        <v>20</v>
      </c>
      <c r="O497" s="109" t="inlineStr">
        <is>
          <t>P2</t>
        </is>
      </c>
      <c r="P497" s="110" t="inlineStr">
        <is>
          <t>Developing</t>
        </is>
      </c>
      <c r="Q497" s="110" t="inlineStr">
        <is>
          <t>3 Apply</t>
        </is>
      </c>
      <c r="R497" s="110" t="inlineStr">
        <is>
          <t>2–4 yrs</t>
        </is>
      </c>
      <c r="S497" s="110" t="inlineStr">
        <is>
          <t>3–5 · 2–5</t>
        </is>
      </c>
      <c r="T497" s="110" t="inlineStr">
        <is>
          <t>Software Engineer</t>
        </is>
      </c>
      <c r="U497" s="110" t="inlineStr">
        <is>
          <t>Workiva: SE · Broadridge India: SE · Nasdaq / AxiomSL: SE · Salesforce: MTS · Atlassian: P40 · 3–7 yrs · Freshworks: Senior SE</t>
        </is>
      </c>
      <c r="V497" s="110" t="inlineStr">
        <is>
          <t>SFIA 9 · software development, programming; OWASP secure coding; cloud vendor certifications</t>
        </is>
      </c>
      <c r="W497" s="110" t="inlineStr">
        <is>
          <t>Core 2 · Future 2 · Functional 3 · Leadership not scored</t>
        </is>
      </c>
      <c r="X497" s="73" t="n">
        <v>413</v>
      </c>
      <c r="Y497" s="74" t="inlineStr">
        <is>
          <t>IRIS2446</t>
        </is>
      </c>
      <c r="Z497" s="74" t="inlineStr">
        <is>
          <t>Employee</t>
        </is>
      </c>
      <c r="AA497" s="74" t="inlineStr">
        <is>
          <t>Active</t>
        </is>
      </c>
      <c r="AB497" s="74" t="inlineStr">
        <is>
          <t>Kunal Sanjay Prasad</t>
        </is>
      </c>
      <c r="AC497" s="164" t="n">
        <v>45992</v>
      </c>
      <c r="AD497" s="74" t="inlineStr">
        <is>
          <t>Software Engineer</t>
        </is>
      </c>
      <c r="AE497" s="74" t="inlineStr">
        <is>
          <t>B.Sc</t>
        </is>
      </c>
      <c r="AF497" s="74" t="inlineStr">
        <is>
          <t>Pradnya Mhatre</t>
        </is>
      </c>
      <c r="AG497" s="74" t="inlineStr">
        <is>
          <t>N-5</t>
        </is>
      </c>
      <c r="AH497" s="74" t="inlineStr">
        <is>
          <t>Individual Contributor</t>
        </is>
      </c>
      <c r="AI497" s="74" t="inlineStr">
        <is>
          <t>2 years, 7 months, 0 days</t>
        </is>
      </c>
      <c r="AJ497" s="74" t="inlineStr">
        <is>
          <t>0 years, 8 months, 24 days</t>
        </is>
      </c>
      <c r="AK497" s="74" t="inlineStr">
        <is>
          <t>Suptech</t>
        </is>
      </c>
      <c r="AL497" s="74" t="inlineStr">
        <is>
          <t>iFile</t>
        </is>
      </c>
      <c r="AM497" s="74" t="inlineStr">
        <is>
          <t>Technology</t>
        </is>
      </c>
      <c r="AN497" s="74" t="inlineStr">
        <is>
          <t>Development</t>
        </is>
      </c>
      <c r="AO497" s="74" t="inlineStr">
        <is>
          <t>Yes</t>
        </is>
      </c>
      <c r="AP497" s="74" t="inlineStr">
        <is>
          <t>Product/Project</t>
        </is>
      </c>
      <c r="AQ497" s="74" t="inlineStr">
        <is>
          <t>Java</t>
        </is>
      </c>
      <c r="AR497" s="74" t="inlineStr">
        <is>
          <t>Technical - Developer</t>
        </is>
      </c>
      <c r="AS497" s="74" t="n">
        <v>20</v>
      </c>
      <c r="AT497" s="74" t="inlineStr">
        <is>
          <t>Covered</t>
        </is>
      </c>
      <c r="AU497" s="74" t="n"/>
      <c r="AV497" s="74" t="n"/>
      <c r="AW497" s="74" t="n"/>
      <c r="AX497" s="74" t="n"/>
      <c r="AY497" s="74" t="n"/>
      <c r="AZ497" s="74" t="n"/>
      <c r="BA497" s="74" t="n"/>
      <c r="BB497" s="74" t="n"/>
      <c r="BC497" s="74" t="n"/>
      <c r="BD497" s="74" t="n"/>
      <c r="BE497" s="74" t="n"/>
      <c r="BF497" s="74" t="n"/>
      <c r="BG497" s="74" t="n"/>
      <c r="BH497" s="74" t="n"/>
      <c r="BI497" s="74" t="n"/>
      <c r="BJ497" s="74" t="n"/>
      <c r="BK497" s="74" t="n"/>
      <c r="BL497" s="74" t="n"/>
      <c r="BM497" s="74" t="n"/>
      <c r="BN497" s="74" t="n"/>
      <c r="BO497" s="74" t="n"/>
      <c r="BP497" s="74" t="n"/>
      <c r="BQ497" s="74" t="n"/>
      <c r="BR497" s="74" t="n"/>
      <c r="BS497" s="74" t="n"/>
      <c r="BT497" s="74" t="n"/>
      <c r="BU497" s="74" t="n"/>
      <c r="BV497" s="74" t="n"/>
      <c r="BW497" s="74" t="n"/>
      <c r="BX497" s="74" t="n"/>
      <c r="BY497" s="74" t="n"/>
      <c r="BZ497" s="74" t="n"/>
      <c r="CA497" s="74" t="n"/>
      <c r="CB497" s="74" t="n"/>
      <c r="CC497" s="74" t="n"/>
      <c r="CD497" s="74" t="n"/>
      <c r="CE497" s="74" t="n"/>
      <c r="CF497" s="74" t="n"/>
      <c r="CG497" s="74" t="n"/>
      <c r="CH497" s="74" t="n"/>
      <c r="CI497" s="74" t="n"/>
      <c r="CJ497" s="74" t="n"/>
      <c r="CK497" s="74" t="n"/>
      <c r="CL497" s="74" t="n"/>
      <c r="CM497" s="74" t="n"/>
      <c r="CN497" s="74" t="n"/>
      <c r="CO497" s="74" t="n"/>
      <c r="CP497" s="74" t="n"/>
      <c r="CQ497" s="74" t="n"/>
      <c r="CR497" s="74" t="n"/>
      <c r="CS497" s="74" t="n"/>
      <c r="CT497" s="74" t="n"/>
      <c r="CU497" s="74" t="n"/>
      <c r="CV497" s="74" t="n"/>
      <c r="CW497" s="74" t="n"/>
      <c r="CX497" s="74" t="n"/>
      <c r="CY497" s="74" t="n"/>
      <c r="CZ497" s="74" t="n"/>
      <c r="DA497" s="74" t="n"/>
      <c r="DB497" s="74" t="n"/>
      <c r="DC497" s="74" t="inlineStr">
        <is>
          <t>IRIS2446</t>
        </is>
      </c>
      <c r="DD497" s="74" t="inlineStr">
        <is>
          <t>Employee</t>
        </is>
      </c>
      <c r="DE497" s="74" t="inlineStr">
        <is>
          <t>Active</t>
        </is>
      </c>
      <c r="DF497" s="74" t="inlineStr">
        <is>
          <t>Kunal Sanjay Prasad</t>
        </is>
      </c>
      <c r="DG497" s="164" t="n">
        <v>45992</v>
      </c>
      <c r="DH497" s="74" t="inlineStr">
        <is>
          <t>Software Engineer</t>
        </is>
      </c>
      <c r="DI497" s="74" t="inlineStr">
        <is>
          <t>Engineering &amp; Development</t>
        </is>
      </c>
      <c r="DJ497" s="74" t="inlineStr">
        <is>
          <t>Backend Engineering · Java</t>
        </is>
      </c>
      <c r="DK497" s="74" t="inlineStr">
        <is>
          <t>Software Engineer</t>
        </is>
      </c>
      <c r="DL497" s="74" t="inlineStr">
        <is>
          <t>L3 – Professional / Associate</t>
        </is>
      </c>
      <c r="DM497" s="74" t="inlineStr">
        <is>
          <t>B.Sc</t>
        </is>
      </c>
      <c r="DN497" s="74" t="inlineStr">
        <is>
          <t>Sarvesh Yadav</t>
        </is>
      </c>
      <c r="DO497" s="74" t="inlineStr">
        <is>
          <t>N-4</t>
        </is>
      </c>
      <c r="DP497" s="74" t="inlineStr">
        <is>
          <t>Individual Contributor</t>
        </is>
      </c>
      <c r="DQ497" s="74" t="inlineStr">
        <is>
          <t>2 years, 7 months, 0 days</t>
        </is>
      </c>
      <c r="DR497" s="74" t="inlineStr">
        <is>
          <t>0 years, 6 months, 19 days</t>
        </is>
      </c>
      <c r="DS497" s="74" t="inlineStr">
        <is>
          <t>3 years, 1 months, 19 days</t>
        </is>
      </c>
      <c r="DT497" s="74" t="n"/>
      <c r="DU497" s="74" t="inlineStr">
        <is>
          <t>Suptech</t>
        </is>
      </c>
      <c r="DV497" s="74" t="inlineStr">
        <is>
          <t>iFile</t>
        </is>
      </c>
      <c r="DW497" s="74" t="inlineStr">
        <is>
          <t>Technology</t>
        </is>
      </c>
      <c r="DX497" s="74" t="inlineStr">
        <is>
          <t>Development</t>
        </is>
      </c>
      <c r="DY497" s="74" t="inlineStr">
        <is>
          <t>Yes</t>
        </is>
      </c>
      <c r="DZ497" s="74" t="inlineStr">
        <is>
          <t>Product/Project</t>
        </is>
      </c>
      <c r="EA497" s="74" t="inlineStr">
        <is>
          <t>Java</t>
        </is>
      </c>
      <c r="EB497" s="74" t="inlineStr">
        <is>
          <t>Technical - Developer</t>
        </is>
      </c>
      <c r="EC497" s="74" t="inlineStr">
        <is>
          <t>Work From Office - Turbhe</t>
        </is>
      </c>
      <c r="ED497" s="74" t="inlineStr">
        <is>
          <t>1. Complete rendering for FS and AR
2. Learn end to end MBRS
3. Development for webform Integration
4.Rendering development for new taxonomy
5.Batch services development for new taxonomy
6. Support related delivery on time</t>
        </is>
      </c>
      <c r="EE49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497" s="74"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EG497" s="74" t="n">
        <v>2</v>
      </c>
      <c r="EH497" s="164" t="n">
        <v>46143</v>
      </c>
      <c r="EI497" s="74" t="inlineStr">
        <is>
          <t>Software Engineer</t>
        </is>
      </c>
      <c r="EJ497" s="74" t="inlineStr">
        <is>
          <t>No</t>
        </is>
      </c>
      <c r="EK497" s="74" t="n">
        <v>2</v>
      </c>
      <c r="EL497" s="74" t="inlineStr">
        <is>
          <t>Low</t>
        </is>
      </c>
      <c r="EM497" s="74" t="inlineStr">
        <is>
          <t>Emerging Talent</t>
        </is>
      </c>
      <c r="EN497" s="74" t="n"/>
      <c r="EO497" s="74" t="n"/>
      <c r="EP497" s="74" t="n"/>
      <c r="EQ497" s="74" t="n"/>
      <c r="ER497" s="74" t="inlineStr">
        <is>
          <t>Advanced Java; secure coding &amp; code-quality practices; unit/automated testing; system design fundamentals</t>
        </is>
      </c>
      <c r="ES497" s="74" t="inlineStr">
        <is>
          <t>Transition to leadership: people management &amp; delegation, mentoring/coaching, project ownership &amp; stakeholder management, prioritisation under ambiguity, presentation &amp; influence skills</t>
        </is>
      </c>
      <c r="ET497" s="74" t="n"/>
      <c r="EU497" s="74" t="n"/>
      <c r="EV497" s="130" t="n"/>
      <c r="EW497" s="131" t="n"/>
      <c r="EX497" s="131" t="n"/>
      <c r="EY497" s="131" t="n"/>
      <c r="EZ497" s="131" t="n"/>
      <c r="FA497" s="131" t="n"/>
      <c r="FB497" s="131" t="n"/>
      <c r="FC497" s="131" t="n"/>
    </row>
    <row r="498" ht="250" customHeight="1">
      <c r="A498" s="109" t="inlineStr">
        <is>
          <t>Mapped</t>
        </is>
      </c>
      <c r="B498" s="109" t="inlineStr">
        <is>
          <t>iFile</t>
        </is>
      </c>
      <c r="C498" s="110" t="inlineStr">
        <is>
          <t>IRIS2422</t>
        </is>
      </c>
      <c r="D498" s="110" t="inlineStr">
        <is>
          <t>Mahtab Shah</t>
        </is>
      </c>
      <c r="E498" s="110" t="inlineStr">
        <is>
          <t>Technology</t>
        </is>
      </c>
      <c r="F498" s="162" t="inlineStr">
        <is>
          <t>Software Engineer</t>
        </is>
      </c>
      <c r="G498" s="162" t="inlineStr">
        <is>
          <t>Senior Software Engineer</t>
        </is>
      </c>
      <c r="H498" s="162" t="inlineStr">
        <is>
          <t>L3 – Professional / Associate</t>
        </is>
      </c>
      <c r="I498" s="162" t="inlineStr">
        <is>
          <t>A3</t>
        </is>
      </c>
      <c r="J498" s="166" t="inlineStr">
        <is>
          <t>▲ Up</t>
        </is>
      </c>
      <c r="K498" s="110" t="inlineStr">
        <is>
          <t>Engineering &amp; Development</t>
        </is>
      </c>
      <c r="L498" s="110" t="inlineStr">
        <is>
          <t>Full-Stack Development</t>
        </is>
      </c>
      <c r="M498" s="110" t="n"/>
      <c r="N498" s="110" t="n">
        <v>20</v>
      </c>
      <c r="O498" s="109" t="inlineStr">
        <is>
          <t>P2</t>
        </is>
      </c>
      <c r="P498" s="110" t="inlineStr">
        <is>
          <t>Developing</t>
        </is>
      </c>
      <c r="Q498" s="110" t="inlineStr">
        <is>
          <t>3 Apply</t>
        </is>
      </c>
      <c r="R498" s="110" t="inlineStr">
        <is>
          <t>2–4 yrs</t>
        </is>
      </c>
      <c r="S498" s="110" t="inlineStr">
        <is>
          <t>3–5 · 2–5</t>
        </is>
      </c>
      <c r="T498" s="110" t="inlineStr">
        <is>
          <t>Software Engineer</t>
        </is>
      </c>
      <c r="U498" s="110" t="inlineStr">
        <is>
          <t>Workiva: SE · Broadridge India: SE · Nasdaq / AxiomSL: SE · Salesforce: MTS · Atlassian: P40 · 3–7 yrs · Freshworks: Senior SE</t>
        </is>
      </c>
      <c r="V498" s="110" t="inlineStr">
        <is>
          <t>SFIA 9 · software development, programming; OWASP secure coding; cloud vendor certifications</t>
        </is>
      </c>
      <c r="W498" s="110" t="inlineStr">
        <is>
          <t>Core 2 · Future 2 · Functional 3 · Leadership not scored</t>
        </is>
      </c>
      <c r="X498" s="73" t="n">
        <v>393</v>
      </c>
      <c r="Y498" s="74" t="inlineStr">
        <is>
          <t>IRIS2422</t>
        </is>
      </c>
      <c r="Z498" s="74" t="inlineStr">
        <is>
          <t>Employee</t>
        </is>
      </c>
      <c r="AA498" s="74" t="inlineStr">
        <is>
          <t>Active</t>
        </is>
      </c>
      <c r="AB498" s="74" t="inlineStr">
        <is>
          <t>Mahtab Shah</t>
        </is>
      </c>
      <c r="AC498" s="164" t="n">
        <v>45883</v>
      </c>
      <c r="AD498" s="74" t="inlineStr">
        <is>
          <t>Software Engineer</t>
        </is>
      </c>
      <c r="AE498" s="74" t="inlineStr">
        <is>
          <t>B.E</t>
        </is>
      </c>
      <c r="AF498" s="74" t="inlineStr">
        <is>
          <t>Nikhil Nalawade</t>
        </is>
      </c>
      <c r="AG498" s="74" t="inlineStr">
        <is>
          <t>N-4</t>
        </is>
      </c>
      <c r="AH498" s="74" t="inlineStr">
        <is>
          <t>Individual Contributor</t>
        </is>
      </c>
      <c r="AI498" s="74" t="inlineStr">
        <is>
          <t>1 years, 7 months, 0 days</t>
        </is>
      </c>
      <c r="AJ498" s="74" t="inlineStr">
        <is>
          <t>1 years, 0 months, 11 days</t>
        </is>
      </c>
      <c r="AK498" s="74" t="inlineStr">
        <is>
          <t>Suptech</t>
        </is>
      </c>
      <c r="AL498" s="74" t="inlineStr">
        <is>
          <t>iFile</t>
        </is>
      </c>
      <c r="AM498" s="74" t="inlineStr">
        <is>
          <t>Technology</t>
        </is>
      </c>
      <c r="AN498" s="74" t="inlineStr">
        <is>
          <t>Development</t>
        </is>
      </c>
      <c r="AO498" s="74" t="inlineStr">
        <is>
          <t>Yes</t>
        </is>
      </c>
      <c r="AP498" s="74" t="inlineStr">
        <is>
          <t>Product/Project</t>
        </is>
      </c>
      <c r="AQ498" s="74" t="inlineStr">
        <is>
          <t>Java</t>
        </is>
      </c>
      <c r="AR498" s="74" t="inlineStr">
        <is>
          <t>Technical - Developer</t>
        </is>
      </c>
      <c r="AS498" s="74" t="n">
        <v>20</v>
      </c>
      <c r="AT498" s="74" t="inlineStr">
        <is>
          <t>Covered</t>
        </is>
      </c>
      <c r="AU498" s="74" t="n"/>
      <c r="AV498" s="74" t="n"/>
      <c r="AW498" s="74" t="n"/>
      <c r="AX498" s="74" t="n"/>
      <c r="AY498" s="74" t="n"/>
      <c r="AZ498" s="74" t="n"/>
      <c r="BA498" s="74" t="n"/>
      <c r="BB498" s="74" t="n"/>
      <c r="BC498" s="74" t="n"/>
      <c r="BD498" s="74" t="n"/>
      <c r="BE498" s="74" t="n"/>
      <c r="BF498" s="74" t="n"/>
      <c r="BG498" s="74" t="n"/>
      <c r="BH498" s="74" t="n"/>
      <c r="BI498" s="74" t="n"/>
      <c r="BJ498" s="74" t="n"/>
      <c r="BK498" s="74" t="n"/>
      <c r="BL498" s="74" t="n"/>
      <c r="BM498" s="74" t="n"/>
      <c r="BN498" s="74" t="n"/>
      <c r="BO498" s="74" t="n"/>
      <c r="BP498" s="74" t="n"/>
      <c r="BQ498" s="74" t="n"/>
      <c r="BR498" s="74" t="n"/>
      <c r="BS498" s="74" t="n"/>
      <c r="BT498" s="74" t="n"/>
      <c r="BU498" s="74" t="n"/>
      <c r="BV498" s="74" t="n"/>
      <c r="BW498" s="74" t="n"/>
      <c r="BX498" s="74" t="n"/>
      <c r="BY498" s="74" t="n"/>
      <c r="BZ498" s="74" t="n"/>
      <c r="CA498" s="74" t="n"/>
      <c r="CB498" s="74" t="n"/>
      <c r="CC498" s="74" t="n"/>
      <c r="CD498" s="74" t="n"/>
      <c r="CE498" s="74" t="n"/>
      <c r="CF498" s="74" t="n"/>
      <c r="CG498" s="74" t="n"/>
      <c r="CH498" s="74" t="n"/>
      <c r="CI498" s="74" t="n"/>
      <c r="CJ498" s="74" t="n"/>
      <c r="CK498" s="74" t="n"/>
      <c r="CL498" s="74" t="n"/>
      <c r="CM498" s="74" t="n"/>
      <c r="CN498" s="74" t="n"/>
      <c r="CO498" s="74" t="n"/>
      <c r="CP498" s="74" t="n"/>
      <c r="CQ498" s="74" t="n"/>
      <c r="CR498" s="74" t="n"/>
      <c r="CS498" s="74" t="n"/>
      <c r="CT498" s="74" t="n"/>
      <c r="CU498" s="74" t="n"/>
      <c r="CV498" s="74" t="n"/>
      <c r="CW498" s="74" t="n"/>
      <c r="CX498" s="74" t="n"/>
      <c r="CY498" s="74" t="n"/>
      <c r="CZ498" s="74" t="n"/>
      <c r="DA498" s="74" t="n"/>
      <c r="DB498" s="74" t="n"/>
      <c r="DC498" s="74" t="inlineStr">
        <is>
          <t>IRIS2422</t>
        </is>
      </c>
      <c r="DD498" s="74" t="inlineStr">
        <is>
          <t>Employee</t>
        </is>
      </c>
      <c r="DE498" s="74" t="inlineStr">
        <is>
          <t>Active</t>
        </is>
      </c>
      <c r="DF498" s="74" t="inlineStr">
        <is>
          <t>Mahtab Shah</t>
        </is>
      </c>
      <c r="DG498" s="164" t="n">
        <v>45883</v>
      </c>
      <c r="DH498" s="74" t="inlineStr">
        <is>
          <t>Software Engineer</t>
        </is>
      </c>
      <c r="DI498" s="74" t="inlineStr">
        <is>
          <t>Engineering &amp; Development</t>
        </is>
      </c>
      <c r="DJ498" s="74" t="inlineStr">
        <is>
          <t>Backend Engineering · Java</t>
        </is>
      </c>
      <c r="DK498" s="74" t="inlineStr">
        <is>
          <t>Software Engineer</t>
        </is>
      </c>
      <c r="DL498" s="74" t="inlineStr">
        <is>
          <t>L3 – Professional / Associate</t>
        </is>
      </c>
      <c r="DM498" s="74" t="inlineStr">
        <is>
          <t>B.E</t>
        </is>
      </c>
      <c r="DN498" s="74" t="inlineStr">
        <is>
          <t>Nikhil Nalawade</t>
        </is>
      </c>
      <c r="DO498" s="74" t="inlineStr">
        <is>
          <t>N-3</t>
        </is>
      </c>
      <c r="DP498" s="74" t="inlineStr">
        <is>
          <t>Individual Contributor</t>
        </is>
      </c>
      <c r="DQ498" s="74" t="inlineStr">
        <is>
          <t>1 years, 7 months, 0 days</t>
        </is>
      </c>
      <c r="DR498" s="74" t="inlineStr">
        <is>
          <t>0 years, 10 months, 6 days</t>
        </is>
      </c>
      <c r="DS498" s="74" t="inlineStr">
        <is>
          <t>2 years, 5 months, 6 days</t>
        </is>
      </c>
      <c r="DT498" s="74" t="n"/>
      <c r="DU498" s="74" t="inlineStr">
        <is>
          <t>Suptech</t>
        </is>
      </c>
      <c r="DV498" s="74" t="inlineStr">
        <is>
          <t>iFile</t>
        </is>
      </c>
      <c r="DW498" s="74" t="inlineStr">
        <is>
          <t>Technology</t>
        </is>
      </c>
      <c r="DX498" s="74" t="inlineStr">
        <is>
          <t>Development</t>
        </is>
      </c>
      <c r="DY498" s="74" t="inlineStr">
        <is>
          <t>Yes</t>
        </is>
      </c>
      <c r="DZ498" s="74" t="inlineStr">
        <is>
          <t>Product/Project</t>
        </is>
      </c>
      <c r="EA498" s="74" t="inlineStr">
        <is>
          <t>Java</t>
        </is>
      </c>
      <c r="EB498" s="74" t="inlineStr">
        <is>
          <t>Technical - Developer</t>
        </is>
      </c>
      <c r="EC498" s="74" t="inlineStr">
        <is>
          <t>Work From Office - Turbhe</t>
        </is>
      </c>
      <c r="ED498" s="74"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E498"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8"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8" s="74" t="n">
        <v>3</v>
      </c>
      <c r="EH498" s="74" t="inlineStr">
        <is>
          <t>Pending</t>
        </is>
      </c>
      <c r="EI498" s="74" t="inlineStr">
        <is>
          <t>Software Engineer</t>
        </is>
      </c>
      <c r="EJ498" s="74" t="inlineStr">
        <is>
          <t>No</t>
        </is>
      </c>
      <c r="EK498" s="74" t="n">
        <v>3</v>
      </c>
      <c r="EL498" s="74" t="inlineStr">
        <is>
          <t>Medium</t>
        </is>
      </c>
      <c r="EM498" s="74" t="inlineStr">
        <is>
          <t>Emerging Talent</t>
        </is>
      </c>
      <c r="EN498" s="74" t="inlineStr">
        <is>
          <t>No</t>
        </is>
      </c>
      <c r="EO498" s="74" t="inlineStr">
        <is>
          <t>No</t>
        </is>
      </c>
      <c r="EP498" s="74" t="inlineStr">
        <is>
          <t>No</t>
        </is>
      </c>
      <c r="EQ498" s="74" t="inlineStr">
        <is>
          <t>Aqib Shah</t>
        </is>
      </c>
      <c r="ER498" s="74" t="inlineStr">
        <is>
          <t>1. Angular Architecture &amp; Performance
2. System Design Fundamentals
3. Secure Coding &amp; Testing Automation
4. Technical Leadership &amp; Code Reviews
5. CI/CD &amp; DevOps
6.AI for Productivity &amp; Automation
7. Soft skills</t>
        </is>
      </c>
      <c r="ES498" s="74" t="n"/>
      <c r="ET498" s="74" t="n"/>
      <c r="EU498" s="74" t="n"/>
      <c r="EV498" s="130" t="n"/>
      <c r="EW498" s="131" t="n"/>
      <c r="EX498" s="131" t="n"/>
      <c r="EY498" s="131" t="n"/>
      <c r="EZ498" s="131" t="n"/>
      <c r="FA498" s="131" t="n"/>
      <c r="FB498" s="131" t="n"/>
      <c r="FC498" s="131" t="n"/>
    </row>
    <row r="499" ht="250" customHeight="1">
      <c r="A499" s="109" t="inlineStr">
        <is>
          <t>Mapped</t>
        </is>
      </c>
      <c r="B499" s="109" t="inlineStr">
        <is>
          <t>iFile</t>
        </is>
      </c>
      <c r="C499" s="110" t="inlineStr">
        <is>
          <t>IRIS2299</t>
        </is>
      </c>
      <c r="D499" s="110" t="inlineStr">
        <is>
          <t>Mukesh Babulal Suthar</t>
        </is>
      </c>
      <c r="E499" s="110" t="inlineStr">
        <is>
          <t>Technology</t>
        </is>
      </c>
      <c r="F499" s="110" t="inlineStr">
        <is>
          <t>Senior Software Engineer</t>
        </is>
      </c>
      <c r="G499" s="110" t="inlineStr">
        <is>
          <t>Senior Software Engineer</t>
        </is>
      </c>
      <c r="H499" s="110" t="inlineStr">
        <is>
          <t>L4 – Senior</t>
        </is>
      </c>
      <c r="I499" s="151" t="inlineStr">
        <is>
          <t>A3</t>
        </is>
      </c>
      <c r="J499" s="110" t="inlineStr">
        <is>
          <t>• Same level</t>
        </is>
      </c>
      <c r="K499" s="110" t="inlineStr">
        <is>
          <t>Engineering &amp; Development</t>
        </is>
      </c>
      <c r="L499" s="110" t="inlineStr">
        <is>
          <t>Backend Development</t>
        </is>
      </c>
      <c r="M499" s="110" t="n"/>
      <c r="N499" s="110" t="n">
        <v>20</v>
      </c>
      <c r="O499" s="109" t="inlineStr">
        <is>
          <t>P2</t>
        </is>
      </c>
      <c r="P499" s="110" t="inlineStr">
        <is>
          <t>Developing</t>
        </is>
      </c>
      <c r="Q499" s="110" t="inlineStr">
        <is>
          <t>3 Apply</t>
        </is>
      </c>
      <c r="R499" s="110" t="inlineStr">
        <is>
          <t>2–4 yrs</t>
        </is>
      </c>
      <c r="S499" s="110" t="inlineStr">
        <is>
          <t>3–5 · 2–5</t>
        </is>
      </c>
      <c r="T499" s="110" t="inlineStr">
        <is>
          <t>Software Engineer</t>
        </is>
      </c>
      <c r="U499" s="110" t="inlineStr">
        <is>
          <t>Workiva: SE · Broadridge India: SE · Nasdaq / AxiomSL: SE · Salesforce: MTS · Atlassian: P40 · 3–7 yrs · Freshworks: Senior SE</t>
        </is>
      </c>
      <c r="V499" s="110" t="inlineStr">
        <is>
          <t>SFIA 9 · software development, programming; OWASP secure coding; cloud vendor certifications</t>
        </is>
      </c>
      <c r="W499" s="110" t="inlineStr">
        <is>
          <t>Core 2 · Future 2 · Functional 3 · Leadership not scored</t>
        </is>
      </c>
      <c r="X499" s="73" t="n">
        <v>337</v>
      </c>
      <c r="Y499" s="74" t="inlineStr">
        <is>
          <t>IRIS2299</t>
        </is>
      </c>
      <c r="Z499" s="74" t="inlineStr">
        <is>
          <t>Employee</t>
        </is>
      </c>
      <c r="AA499" s="74" t="inlineStr">
        <is>
          <t>Active</t>
        </is>
      </c>
      <c r="AB499" s="74" t="inlineStr">
        <is>
          <t>Mukesh Babulal Suthar</t>
        </is>
      </c>
      <c r="AC499" s="164" t="n">
        <v>45512</v>
      </c>
      <c r="AD499" s="74" t="inlineStr">
        <is>
          <t>Senior Software Engineer</t>
        </is>
      </c>
      <c r="AE499" s="74" t="inlineStr">
        <is>
          <t>B.E</t>
        </is>
      </c>
      <c r="AF499" s="74" t="inlineStr">
        <is>
          <t>Hemant Trivedi</t>
        </is>
      </c>
      <c r="AG499" s="74" t="inlineStr">
        <is>
          <t>N-4</t>
        </is>
      </c>
      <c r="AH499" s="74" t="inlineStr">
        <is>
          <t>Individual Contributor</t>
        </is>
      </c>
      <c r="AI499" s="74" t="inlineStr">
        <is>
          <t>9 years, 0 months, 0 days</t>
        </is>
      </c>
      <c r="AJ499" s="74" t="inlineStr">
        <is>
          <t>2 years, 0 months, 17 days</t>
        </is>
      </c>
      <c r="AK499" s="74" t="inlineStr">
        <is>
          <t>Suptech</t>
        </is>
      </c>
      <c r="AL499" s="74" t="inlineStr">
        <is>
          <t>iFile</t>
        </is>
      </c>
      <c r="AM499" s="74" t="inlineStr">
        <is>
          <t>Technology</t>
        </is>
      </c>
      <c r="AN499" s="74" t="inlineStr">
        <is>
          <t>Development</t>
        </is>
      </c>
      <c r="AO499" s="74" t="inlineStr">
        <is>
          <t>Yes</t>
        </is>
      </c>
      <c r="AP499" s="74" t="inlineStr">
        <is>
          <t>Product/Project</t>
        </is>
      </c>
      <c r="AQ499" s="74" t="inlineStr">
        <is>
          <t>.NET MVC</t>
        </is>
      </c>
      <c r="AR499" s="74" t="inlineStr">
        <is>
          <t>Technical - Developer</t>
        </is>
      </c>
      <c r="AS499" s="74" t="n">
        <v>20</v>
      </c>
      <c r="AT499" s="74" t="inlineStr">
        <is>
          <t>Covered</t>
        </is>
      </c>
      <c r="AU499" s="74" t="n"/>
      <c r="AV499" s="74" t="n"/>
      <c r="AW499" s="74" t="n"/>
      <c r="AX499" s="74" t="n"/>
      <c r="AY499" s="74" t="n"/>
      <c r="AZ499" s="74" t="n"/>
      <c r="BA499" s="74" t="n"/>
      <c r="BB499" s="74" t="n"/>
      <c r="BC499" s="74" t="n"/>
      <c r="BD499" s="74" t="n"/>
      <c r="BE499" s="74" t="n"/>
      <c r="BF499" s="74" t="n"/>
      <c r="BG499" s="74" t="n"/>
      <c r="BH499" s="74" t="n"/>
      <c r="BI499" s="74" t="n"/>
      <c r="BJ499" s="74" t="n"/>
      <c r="BK499" s="74" t="n"/>
      <c r="BL499" s="74" t="n"/>
      <c r="BM499" s="74" t="n"/>
      <c r="BN499" s="74" t="n"/>
      <c r="BO499" s="74" t="n"/>
      <c r="BP499" s="74" t="n"/>
      <c r="BQ499" s="74" t="n"/>
      <c r="BR499" s="74" t="n"/>
      <c r="BS499" s="74" t="n"/>
      <c r="BT499" s="74" t="n"/>
      <c r="BU499" s="74" t="n"/>
      <c r="BV499" s="74" t="n"/>
      <c r="BW499" s="74" t="n"/>
      <c r="BX499" s="74" t="n"/>
      <c r="BY499" s="74" t="n"/>
      <c r="BZ499" s="74" t="n"/>
      <c r="CA499" s="74" t="n"/>
      <c r="CB499" s="74" t="n"/>
      <c r="CC499" s="74" t="n"/>
      <c r="CD499" s="74" t="n"/>
      <c r="CE499" s="74" t="n"/>
      <c r="CF499" s="74" t="n"/>
      <c r="CG499" s="74" t="n"/>
      <c r="CH499" s="74" t="n"/>
      <c r="CI499" s="74" t="n"/>
      <c r="CJ499" s="74" t="n"/>
      <c r="CK499" s="74" t="n"/>
      <c r="CL499" s="74" t="n"/>
      <c r="CM499" s="74" t="n"/>
      <c r="CN499" s="74" t="n"/>
      <c r="CO499" s="74" t="n"/>
      <c r="CP499" s="74" t="n"/>
      <c r="CQ499" s="74" t="n"/>
      <c r="CR499" s="74" t="n"/>
      <c r="CS499" s="74" t="n"/>
      <c r="CT499" s="74" t="n"/>
      <c r="CU499" s="74" t="n"/>
      <c r="CV499" s="74" t="n"/>
      <c r="CW499" s="74" t="n"/>
      <c r="CX499" s="74" t="n"/>
      <c r="CY499" s="74" t="n"/>
      <c r="CZ499" s="74" t="n"/>
      <c r="DA499" s="74" t="n"/>
      <c r="DB499" s="74" t="n"/>
      <c r="DC499" s="74" t="inlineStr">
        <is>
          <t>IRIS2299</t>
        </is>
      </c>
      <c r="DD499" s="74" t="inlineStr">
        <is>
          <t>Employee</t>
        </is>
      </c>
      <c r="DE499" s="74" t="inlineStr">
        <is>
          <t>Active</t>
        </is>
      </c>
      <c r="DF499" s="74" t="inlineStr">
        <is>
          <t>Mukesh Babulal Suthar</t>
        </is>
      </c>
      <c r="DG499" s="164" t="n">
        <v>45512</v>
      </c>
      <c r="DH499" s="74" t="inlineStr">
        <is>
          <t>Senior Software Engineer</t>
        </is>
      </c>
      <c r="DI499" s="74" t="inlineStr">
        <is>
          <t>Engineering &amp; Development</t>
        </is>
      </c>
      <c r="DJ499" s="74" t="inlineStr">
        <is>
          <t>Backend Engineering ·.NET</t>
        </is>
      </c>
      <c r="DK499" s="74" t="inlineStr">
        <is>
          <t>Senior Software Engineer</t>
        </is>
      </c>
      <c r="DL499" s="74" t="inlineStr">
        <is>
          <t>L4 – Senior</t>
        </is>
      </c>
      <c r="DM499" s="74" t="inlineStr">
        <is>
          <t>B.E</t>
        </is>
      </c>
      <c r="DN499" s="74" t="inlineStr">
        <is>
          <t>Hemant Trivedi</t>
        </is>
      </c>
      <c r="DO499" s="74" t="inlineStr">
        <is>
          <t>N-3</t>
        </is>
      </c>
      <c r="DP499" s="74" t="inlineStr">
        <is>
          <t>Individual Contributor</t>
        </is>
      </c>
      <c r="DQ499" s="74" t="inlineStr">
        <is>
          <t>9 years, 0 months, 0 days</t>
        </is>
      </c>
      <c r="DR499" s="74" t="inlineStr">
        <is>
          <t>1 years, 10 months, 12 days</t>
        </is>
      </c>
      <c r="DS499" s="74" t="inlineStr">
        <is>
          <t>10 years, 10 months, 12 days</t>
        </is>
      </c>
      <c r="DT499" s="74" t="n"/>
      <c r="DU499" s="74" t="inlineStr">
        <is>
          <t>Suptech</t>
        </is>
      </c>
      <c r="DV499" s="74" t="inlineStr">
        <is>
          <t>iFile</t>
        </is>
      </c>
      <c r="DW499" s="74" t="inlineStr">
        <is>
          <t>Technology</t>
        </is>
      </c>
      <c r="DX499" s="74" t="inlineStr">
        <is>
          <t>Development</t>
        </is>
      </c>
      <c r="DY499" s="74" t="inlineStr">
        <is>
          <t>Yes</t>
        </is>
      </c>
      <c r="DZ499" s="74" t="inlineStr">
        <is>
          <t>Product/Project</t>
        </is>
      </c>
      <c r="EA499" s="74" t="inlineStr">
        <is>
          <t>.NET MVC</t>
        </is>
      </c>
      <c r="EB499" s="74" t="inlineStr">
        <is>
          <t>Technical - Developer</t>
        </is>
      </c>
      <c r="EC499" s="74" t="inlineStr">
        <is>
          <t>Hybrid</t>
        </is>
      </c>
      <c r="ED499" s="74" t="inlineStr">
        <is>
          <t>.NET Tasks, XBRL Tasks, Aiusage, Document Tasks, Requirement Analyis Tasks</t>
        </is>
      </c>
      <c r="EE49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9" s="74" t="n">
        <v>4</v>
      </c>
      <c r="EH499" s="164" t="n">
        <v>46203</v>
      </c>
      <c r="EI499" s="74" t="inlineStr">
        <is>
          <t>Senior Software Engineer</t>
        </is>
      </c>
      <c r="EJ499" s="74" t="inlineStr">
        <is>
          <t>NO COMMENT</t>
        </is>
      </c>
      <c r="EK499" s="74" t="n">
        <v>4</v>
      </c>
      <c r="EL499" s="74" t="inlineStr">
        <is>
          <t>High</t>
        </is>
      </c>
      <c r="EM499" s="74" t="inlineStr">
        <is>
          <t>Trusted Professional</t>
        </is>
      </c>
      <c r="EN499" s="74" t="inlineStr">
        <is>
          <t>Yes</t>
        </is>
      </c>
      <c r="EO499" s="74" t="inlineStr">
        <is>
          <t>Yes</t>
        </is>
      </c>
      <c r="EP499" s="74" t="inlineStr">
        <is>
          <t>Yes</t>
        </is>
      </c>
      <c r="EQ499" s="74" t="inlineStr">
        <is>
          <t>NO</t>
        </is>
      </c>
      <c r="ER499" s="74" t="inlineStr">
        <is>
          <t>Advanced .NET MVC; secure coding &amp; code-quality practices; unit/automated testing; system design fundamentals</t>
        </is>
      </c>
      <c r="ES499" s="74" t="inlineStr">
        <is>
          <t>Transition to leadership: people management &amp; delegation, mentoring/coaching, project ownership &amp; stakeholder management, prioritisation under ambiguity, presentation &amp; influence skills</t>
        </is>
      </c>
      <c r="ET499" s="74" t="inlineStr">
        <is>
          <t>NO</t>
        </is>
      </c>
      <c r="EU499" s="74" t="n"/>
      <c r="EV499" s="130" t="n"/>
      <c r="EW499" s="131" t="n"/>
      <c r="EX499" s="131" t="n"/>
      <c r="EY499" s="131" t="n"/>
      <c r="EZ499" s="131" t="n"/>
      <c r="FA499" s="131" t="n"/>
      <c r="FB499" s="131" t="n"/>
      <c r="FC499" s="131" t="n"/>
    </row>
    <row r="500" ht="250" customHeight="1">
      <c r="A500" s="109" t="inlineStr">
        <is>
          <t>Mapped</t>
        </is>
      </c>
      <c r="B500" s="109" t="inlineStr">
        <is>
          <t>iFile</t>
        </is>
      </c>
      <c r="C500" s="110" t="inlineStr">
        <is>
          <t>IRIS2089</t>
        </is>
      </c>
      <c r="D500" s="110" t="inlineStr">
        <is>
          <t>Nilesh Mohite</t>
        </is>
      </c>
      <c r="E500" s="110" t="inlineStr">
        <is>
          <t>Technology</t>
        </is>
      </c>
      <c r="F500" s="162" t="inlineStr">
        <is>
          <t>Software Engineer</t>
        </is>
      </c>
      <c r="G500" s="162" t="inlineStr">
        <is>
          <t>Senior Software Engineer</t>
        </is>
      </c>
      <c r="H500" s="162" t="inlineStr">
        <is>
          <t>L3 – Professional / Associate</t>
        </is>
      </c>
      <c r="I500" s="162" t="inlineStr">
        <is>
          <t>A3</t>
        </is>
      </c>
      <c r="J500" s="166" t="inlineStr">
        <is>
          <t>▲ Up</t>
        </is>
      </c>
      <c r="K500" s="110" t="inlineStr">
        <is>
          <t>Engineering &amp; Development</t>
        </is>
      </c>
      <c r="L500" s="110" t="inlineStr">
        <is>
          <t>Backend Development</t>
        </is>
      </c>
      <c r="M500" s="110" t="n"/>
      <c r="N500" s="110" t="n">
        <v>20</v>
      </c>
      <c r="O500" s="109" t="inlineStr">
        <is>
          <t>P2</t>
        </is>
      </c>
      <c r="P500" s="110" t="inlineStr">
        <is>
          <t>Developing</t>
        </is>
      </c>
      <c r="Q500" s="110" t="inlineStr">
        <is>
          <t>3 Apply</t>
        </is>
      </c>
      <c r="R500" s="110" t="inlineStr">
        <is>
          <t>2–4 yrs</t>
        </is>
      </c>
      <c r="S500" s="110" t="inlineStr">
        <is>
          <t>3–5 · 2–5</t>
        </is>
      </c>
      <c r="T500" s="110" t="inlineStr">
        <is>
          <t>Software Engineer</t>
        </is>
      </c>
      <c r="U500" s="110" t="inlineStr">
        <is>
          <t>Workiva: SE · Broadridge India: SE · Nasdaq / AxiomSL: SE · Salesforce: MTS · Atlassian: P40 · 3–7 yrs · Freshworks: Senior SE</t>
        </is>
      </c>
      <c r="V500" s="110" t="inlineStr">
        <is>
          <t>SFIA 9 · software development, programming; OWASP secure coding; cloud vendor certifications</t>
        </is>
      </c>
      <c r="W500" s="110" t="inlineStr">
        <is>
          <t>Core 2 · Future 2 · Functional 3 · Leadership not scored</t>
        </is>
      </c>
      <c r="X500" s="73" t="n">
        <v>258</v>
      </c>
      <c r="Y500" s="74" t="inlineStr">
        <is>
          <t>IRIS2089</t>
        </is>
      </c>
      <c r="Z500" s="74" t="inlineStr">
        <is>
          <t>Employee</t>
        </is>
      </c>
      <c r="AA500" s="74" t="inlineStr">
        <is>
          <t>Active</t>
        </is>
      </c>
      <c r="AB500" s="74" t="inlineStr">
        <is>
          <t>Nilesh Mohite</t>
        </is>
      </c>
      <c r="AC500" s="164" t="n">
        <v>44928</v>
      </c>
      <c r="AD500" s="74" t="inlineStr">
        <is>
          <t>Software Engineer</t>
        </is>
      </c>
      <c r="AE500" s="74" t="inlineStr">
        <is>
          <t>B.E</t>
        </is>
      </c>
      <c r="AF500" s="74" t="inlineStr">
        <is>
          <t>Amruta Kadam</t>
        </is>
      </c>
      <c r="AG500" s="74" t="inlineStr">
        <is>
          <t>N-6</t>
        </is>
      </c>
      <c r="AH500" s="74" t="inlineStr">
        <is>
          <t>Individual Contributor</t>
        </is>
      </c>
      <c r="AI500" s="74" t="inlineStr">
        <is>
          <t>1 years, 6 months, 12 days</t>
        </is>
      </c>
      <c r="AJ500" s="74" t="inlineStr">
        <is>
          <t>3 years, 7 months, 23 days</t>
        </is>
      </c>
      <c r="AK500" s="74" t="inlineStr">
        <is>
          <t>Suptech</t>
        </is>
      </c>
      <c r="AL500" s="74" t="inlineStr">
        <is>
          <t>iFile</t>
        </is>
      </c>
      <c r="AM500" s="74" t="inlineStr">
        <is>
          <t>Technology</t>
        </is>
      </c>
      <c r="AN500" s="74" t="inlineStr">
        <is>
          <t>Development</t>
        </is>
      </c>
      <c r="AO500" s="74" t="inlineStr">
        <is>
          <t>Yes</t>
        </is>
      </c>
      <c r="AP500" s="74" t="inlineStr">
        <is>
          <t>Product/Project</t>
        </is>
      </c>
      <c r="AQ500" s="74" t="inlineStr">
        <is>
          <t>Java</t>
        </is>
      </c>
      <c r="AR500" s="74" t="inlineStr">
        <is>
          <t>Technical - Developer</t>
        </is>
      </c>
      <c r="AS500" s="74" t="n">
        <v>20</v>
      </c>
      <c r="AT500" s="74" t="inlineStr">
        <is>
          <t>Covered</t>
        </is>
      </c>
      <c r="AU500" s="74" t="n"/>
      <c r="AV500" s="74" t="n"/>
      <c r="AW500" s="74" t="n"/>
      <c r="AX500" s="74" t="n"/>
      <c r="AY500" s="74" t="n"/>
      <c r="AZ500" s="74" t="n"/>
      <c r="BA500" s="74" t="n"/>
      <c r="BB500" s="74" t="n"/>
      <c r="BC500" s="74" t="n"/>
      <c r="BD500" s="74" t="n"/>
      <c r="BE500" s="74" t="n"/>
      <c r="BF500" s="74" t="n"/>
      <c r="BG500" s="74" t="n"/>
      <c r="BH500" s="74" t="n"/>
      <c r="BI500" s="74" t="n"/>
      <c r="BJ500" s="74" t="n"/>
      <c r="BK500" s="74" t="n"/>
      <c r="BL500" s="74" t="n"/>
      <c r="BM500" s="74" t="n"/>
      <c r="BN500" s="74" t="n"/>
      <c r="BO500" s="74" t="n"/>
      <c r="BP500" s="74" t="n"/>
      <c r="BQ500" s="74" t="n"/>
      <c r="BR500" s="74" t="n"/>
      <c r="BS500" s="74" t="n"/>
      <c r="BT500" s="74" t="n"/>
      <c r="BU500" s="74" t="n"/>
      <c r="BV500" s="74" t="n"/>
      <c r="BW500" s="74" t="n"/>
      <c r="BX500" s="74" t="n"/>
      <c r="BY500" s="74" t="n"/>
      <c r="BZ500" s="74" t="n"/>
      <c r="CA500" s="74" t="n"/>
      <c r="CB500" s="74" t="n"/>
      <c r="CC500" s="74" t="n"/>
      <c r="CD500" s="74" t="n"/>
      <c r="CE500" s="74" t="n"/>
      <c r="CF500" s="74" t="n"/>
      <c r="CG500" s="74" t="n"/>
      <c r="CH500" s="74" t="n"/>
      <c r="CI500" s="74" t="n"/>
      <c r="CJ500" s="74" t="n"/>
      <c r="CK500" s="74" t="n"/>
      <c r="CL500" s="74" t="n"/>
      <c r="CM500" s="74" t="n"/>
      <c r="CN500" s="74" t="n"/>
      <c r="CO500" s="74" t="n"/>
      <c r="CP500" s="74" t="n"/>
      <c r="CQ500" s="74" t="n"/>
      <c r="CR500" s="74" t="n"/>
      <c r="CS500" s="74" t="n"/>
      <c r="CT500" s="74" t="n"/>
      <c r="CU500" s="74" t="n"/>
      <c r="CV500" s="74" t="n"/>
      <c r="CW500" s="74" t="n"/>
      <c r="CX500" s="74" t="n"/>
      <c r="CY500" s="74" t="n"/>
      <c r="CZ500" s="74" t="n"/>
      <c r="DA500" s="74" t="n"/>
      <c r="DB500" s="74" t="n"/>
      <c r="DC500" s="74" t="inlineStr">
        <is>
          <t>IRIS2089</t>
        </is>
      </c>
      <c r="DD500" s="74" t="inlineStr">
        <is>
          <t>Employee</t>
        </is>
      </c>
      <c r="DE500" s="74" t="inlineStr">
        <is>
          <t>Active</t>
        </is>
      </c>
      <c r="DF500" s="74" t="inlineStr">
        <is>
          <t>Nilesh Mohite</t>
        </is>
      </c>
      <c r="DG500" s="164" t="n">
        <v>44928</v>
      </c>
      <c r="DH500" s="74" t="inlineStr">
        <is>
          <t>Software Engineer</t>
        </is>
      </c>
      <c r="DI500" s="74" t="inlineStr">
        <is>
          <t>Engineering &amp; Development</t>
        </is>
      </c>
      <c r="DJ500" s="74" t="inlineStr">
        <is>
          <t>Backend Engineering · Java</t>
        </is>
      </c>
      <c r="DK500" s="74" t="inlineStr">
        <is>
          <t>Software Engineer</t>
        </is>
      </c>
      <c r="DL500" s="74" t="inlineStr">
        <is>
          <t>L3 – Professional / Associate</t>
        </is>
      </c>
      <c r="DM500" s="74" t="inlineStr">
        <is>
          <t>B.E</t>
        </is>
      </c>
      <c r="DN500" s="74" t="inlineStr">
        <is>
          <t>Amruta Kadam</t>
        </is>
      </c>
      <c r="DO500" s="74" t="inlineStr">
        <is>
          <t>N-5</t>
        </is>
      </c>
      <c r="DP500" s="74" t="inlineStr">
        <is>
          <t>Individual Contributor</t>
        </is>
      </c>
      <c r="DQ500" s="74" t="inlineStr">
        <is>
          <t>1 years, 6 months, 12 days</t>
        </is>
      </c>
      <c r="DR500" s="74" t="inlineStr">
        <is>
          <t>3 years, 5 months, 18 days</t>
        </is>
      </c>
      <c r="DS500" s="74" t="inlineStr">
        <is>
          <t>4 years, 11 months, 30 days</t>
        </is>
      </c>
      <c r="DT500" s="74" t="n"/>
      <c r="DU500" s="74" t="inlineStr">
        <is>
          <t>Suptech</t>
        </is>
      </c>
      <c r="DV500" s="74" t="inlineStr">
        <is>
          <t>iFile</t>
        </is>
      </c>
      <c r="DW500" s="74" t="inlineStr">
        <is>
          <t>Technology</t>
        </is>
      </c>
      <c r="DX500" s="74" t="inlineStr">
        <is>
          <t>Development</t>
        </is>
      </c>
      <c r="DY500" s="74" t="inlineStr">
        <is>
          <t>Yes</t>
        </is>
      </c>
      <c r="DZ500" s="74" t="inlineStr">
        <is>
          <t>Product/Project</t>
        </is>
      </c>
      <c r="EA500" s="74" t="inlineStr">
        <is>
          <t>Java</t>
        </is>
      </c>
      <c r="EB500" s="74" t="inlineStr">
        <is>
          <t>Technical - Developer</t>
        </is>
      </c>
      <c r="EC500" s="74" t="inlineStr">
        <is>
          <t>Remote - Mumbai</t>
        </is>
      </c>
      <c r="ED500" s="74" t="n"/>
      <c r="EE50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EG500" s="74" t="n">
        <v>4</v>
      </c>
      <c r="EH500" s="74" t="n"/>
      <c r="EI500" s="74" t="inlineStr">
        <is>
          <t>Software Engineer</t>
        </is>
      </c>
      <c r="EJ500" s="74" t="n"/>
      <c r="EK500" s="74" t="n">
        <v>4</v>
      </c>
      <c r="EL500" s="74" t="inlineStr">
        <is>
          <t>Medium</t>
        </is>
      </c>
      <c r="EM500" s="74" t="inlineStr">
        <is>
          <t>High Impact / Growth Talent</t>
        </is>
      </c>
      <c r="EN500" s="74" t="inlineStr">
        <is>
          <t>No</t>
        </is>
      </c>
      <c r="EO500" s="74" t="inlineStr">
        <is>
          <t>No</t>
        </is>
      </c>
      <c r="EP500" s="74" t="inlineStr">
        <is>
          <t>No</t>
        </is>
      </c>
      <c r="EQ500" s="74" t="n"/>
      <c r="ER500" s="74" t="inlineStr">
        <is>
          <t>Advanced Java; secure coding &amp; code-quality practices; unit/automated testing; system design fundamentals</t>
        </is>
      </c>
      <c r="ES500" s="74" t="inlineStr">
        <is>
          <t>Transition to leadership: people management &amp; delegation, mentoring/coaching, project ownership &amp; stakeholder management, prioritisation under ambiguity, presentation &amp; influence skills</t>
        </is>
      </c>
      <c r="ET500" s="74" t="n"/>
      <c r="EU500" s="74" t="n"/>
      <c r="EV500" s="130" t="n"/>
      <c r="EW500" s="131" t="n"/>
      <c r="EX500" s="131" t="n"/>
      <c r="EY500" s="131" t="n"/>
      <c r="EZ500" s="131" t="n"/>
      <c r="FA500" s="131" t="n"/>
      <c r="FB500" s="131" t="n"/>
      <c r="FC500" s="131" t="n"/>
    </row>
    <row r="501" ht="250" customHeight="1">
      <c r="A501" s="109" t="inlineStr">
        <is>
          <t>Mapped</t>
        </is>
      </c>
      <c r="B501" s="109" t="inlineStr">
        <is>
          <t>iFile</t>
        </is>
      </c>
      <c r="C501" s="110" t="inlineStr">
        <is>
          <t>IRIS2474</t>
        </is>
      </c>
      <c r="D501" s="110" t="inlineStr">
        <is>
          <t>Pankaj Sharma</t>
        </is>
      </c>
      <c r="E501" s="110" t="inlineStr">
        <is>
          <t>Technology</t>
        </is>
      </c>
      <c r="F501" s="162" t="inlineStr">
        <is>
          <t>Software Engineer</t>
        </is>
      </c>
      <c r="G501" s="162" t="inlineStr">
        <is>
          <t>Senior Software Engineer</t>
        </is>
      </c>
      <c r="H501" s="162" t="inlineStr">
        <is>
          <t>L3 – Professional / Associate</t>
        </is>
      </c>
      <c r="I501" s="162" t="inlineStr">
        <is>
          <t>A3</t>
        </is>
      </c>
      <c r="J501" s="166" t="inlineStr">
        <is>
          <t>▲ Up</t>
        </is>
      </c>
      <c r="K501" s="110" t="inlineStr">
        <is>
          <t>Engineering &amp; Development</t>
        </is>
      </c>
      <c r="L501" s="110" t="inlineStr">
        <is>
          <t>Backend Development</t>
        </is>
      </c>
      <c r="M501" s="110" t="n"/>
      <c r="N501" s="110" t="n">
        <v>20</v>
      </c>
      <c r="O501" s="109" t="inlineStr">
        <is>
          <t>P2</t>
        </is>
      </c>
      <c r="P501" s="110" t="inlineStr">
        <is>
          <t>Developing</t>
        </is>
      </c>
      <c r="Q501" s="110" t="inlineStr">
        <is>
          <t>3 Apply</t>
        </is>
      </c>
      <c r="R501" s="110" t="inlineStr">
        <is>
          <t>2–4 yrs</t>
        </is>
      </c>
      <c r="S501" s="110" t="inlineStr">
        <is>
          <t>3–5 · 2–5</t>
        </is>
      </c>
      <c r="T501" s="110" t="inlineStr">
        <is>
          <t>Software Engineer</t>
        </is>
      </c>
      <c r="U501" s="110" t="inlineStr">
        <is>
          <t>Workiva: SE · Broadridge India: SE · Nasdaq / AxiomSL: SE · Salesforce: MTS · Atlassian: P40 · 3–7 yrs · Freshworks: Senior SE</t>
        </is>
      </c>
      <c r="V501" s="110" t="inlineStr">
        <is>
          <t>SFIA 9 · software development, programming; OWASP secure coding; cloud vendor certifications</t>
        </is>
      </c>
      <c r="W501" s="110" t="inlineStr">
        <is>
          <t>Core 2 · Future 2 · Functional 3 · Leadership not scored</t>
        </is>
      </c>
      <c r="X501" s="73" t="n">
        <v>448</v>
      </c>
      <c r="Y501" s="74" t="inlineStr">
        <is>
          <t>IRIS2474</t>
        </is>
      </c>
      <c r="Z501" s="74" t="inlineStr">
        <is>
          <t>Employee</t>
        </is>
      </c>
      <c r="AA501" s="74" t="inlineStr">
        <is>
          <t>Active</t>
        </is>
      </c>
      <c r="AB501" s="74" t="inlineStr">
        <is>
          <t>Pankaj Sharma</t>
        </is>
      </c>
      <c r="AC501" s="164" t="n">
        <v>46056</v>
      </c>
      <c r="AD501" s="74" t="inlineStr">
        <is>
          <t>Software Engineer</t>
        </is>
      </c>
      <c r="AE501" s="74" t="inlineStr">
        <is>
          <t>MCA</t>
        </is>
      </c>
      <c r="AF501" s="74" t="inlineStr">
        <is>
          <t>Nikhil Nalawade</t>
        </is>
      </c>
      <c r="AG501" s="74" t="inlineStr">
        <is>
          <t>N-4</t>
        </is>
      </c>
      <c r="AH501" s="74" t="inlineStr">
        <is>
          <t>Individual Contributor</t>
        </is>
      </c>
      <c r="AI501" s="74" t="inlineStr">
        <is>
          <t>4 years, 1 months, 0 days</t>
        </is>
      </c>
      <c r="AJ501" s="74" t="inlineStr">
        <is>
          <t>0 years, 6 months, 22 days</t>
        </is>
      </c>
      <c r="AK501" s="74" t="inlineStr">
        <is>
          <t>Suptech</t>
        </is>
      </c>
      <c r="AL501" s="74" t="inlineStr">
        <is>
          <t>iFile</t>
        </is>
      </c>
      <c r="AM501" s="74" t="inlineStr">
        <is>
          <t>Technology</t>
        </is>
      </c>
      <c r="AN501" s="74" t="inlineStr">
        <is>
          <t>Development</t>
        </is>
      </c>
      <c r="AO501" s="74" t="inlineStr">
        <is>
          <t>Yes</t>
        </is>
      </c>
      <c r="AP501" s="74" t="inlineStr">
        <is>
          <t>Product/Project</t>
        </is>
      </c>
      <c r="AQ501" s="74" t="inlineStr">
        <is>
          <t>Java</t>
        </is>
      </c>
      <c r="AR501" s="74" t="inlineStr">
        <is>
          <t>Technical - Developer</t>
        </is>
      </c>
      <c r="AS501" s="74" t="n">
        <v>20</v>
      </c>
      <c r="AT501" s="74" t="inlineStr">
        <is>
          <t>Covered</t>
        </is>
      </c>
      <c r="AU501" s="74" t="n"/>
      <c r="AV501" s="74" t="n"/>
      <c r="AW501" s="74" t="n"/>
      <c r="AX501" s="74" t="n"/>
      <c r="AY501" s="74" t="n"/>
      <c r="AZ501" s="74" t="n"/>
      <c r="BA501" s="74" t="n"/>
      <c r="BB501" s="74" t="n"/>
      <c r="BC501" s="74" t="n"/>
      <c r="BD501" s="74" t="n"/>
      <c r="BE501" s="74" t="n"/>
      <c r="BF501" s="74" t="n"/>
      <c r="BG501" s="74" t="n"/>
      <c r="BH501" s="74" t="n"/>
      <c r="BI501" s="74" t="n"/>
      <c r="BJ501" s="74" t="n"/>
      <c r="BK501" s="74" t="n"/>
      <c r="BL501" s="74" t="n"/>
      <c r="BM501" s="74" t="n"/>
      <c r="BN501" s="74" t="n"/>
      <c r="BO501" s="74" t="n"/>
      <c r="BP501" s="74" t="n"/>
      <c r="BQ501" s="74" t="n"/>
      <c r="BR501" s="74" t="n"/>
      <c r="BS501" s="74" t="n"/>
      <c r="BT501" s="74" t="n"/>
      <c r="BU501" s="74" t="n"/>
      <c r="BV501" s="74" t="n"/>
      <c r="BW501" s="74" t="n"/>
      <c r="BX501" s="74" t="n"/>
      <c r="BY501" s="74" t="n"/>
      <c r="BZ501" s="74" t="n"/>
      <c r="CA501" s="74" t="n"/>
      <c r="CB501" s="74" t="n"/>
      <c r="CC501" s="74" t="n"/>
      <c r="CD501" s="74" t="n"/>
      <c r="CE501" s="74" t="n"/>
      <c r="CF501" s="74" t="n"/>
      <c r="CG501" s="74" t="n"/>
      <c r="CH501" s="74" t="n"/>
      <c r="CI501" s="74" t="n"/>
      <c r="CJ501" s="74" t="n"/>
      <c r="CK501" s="74" t="n"/>
      <c r="CL501" s="74" t="n"/>
      <c r="CM501" s="74" t="n"/>
      <c r="CN501" s="74" t="n"/>
      <c r="CO501" s="74" t="n"/>
      <c r="CP501" s="74" t="n"/>
      <c r="CQ501" s="74" t="n"/>
      <c r="CR501" s="74" t="n"/>
      <c r="CS501" s="74" t="n"/>
      <c r="CT501" s="74" t="n"/>
      <c r="CU501" s="74" t="n"/>
      <c r="CV501" s="74" t="n"/>
      <c r="CW501" s="74" t="n"/>
      <c r="CX501" s="74" t="n"/>
      <c r="CY501" s="74" t="n"/>
      <c r="CZ501" s="74" t="n"/>
      <c r="DA501" s="74" t="n"/>
      <c r="DB501" s="74" t="n"/>
      <c r="DC501" s="74" t="inlineStr">
        <is>
          <t>IRIS2474</t>
        </is>
      </c>
      <c r="DD501" s="74" t="inlineStr">
        <is>
          <t>Employee</t>
        </is>
      </c>
      <c r="DE501" s="74" t="inlineStr">
        <is>
          <t>Active</t>
        </is>
      </c>
      <c r="DF501" s="74" t="inlineStr">
        <is>
          <t>Pankaj Sharma</t>
        </is>
      </c>
      <c r="DG501" s="164" t="n">
        <v>46056</v>
      </c>
      <c r="DH501" s="74" t="inlineStr">
        <is>
          <t>Software Engineer</t>
        </is>
      </c>
      <c r="DI501" s="74" t="inlineStr">
        <is>
          <t>Engineering &amp; Development</t>
        </is>
      </c>
      <c r="DJ501" s="74" t="inlineStr">
        <is>
          <t>Backend Engineering · Java</t>
        </is>
      </c>
      <c r="DK501" s="74" t="inlineStr">
        <is>
          <t>Software Engineer</t>
        </is>
      </c>
      <c r="DL501" s="74" t="inlineStr">
        <is>
          <t>L3 – Professional / Associate</t>
        </is>
      </c>
      <c r="DM501" s="74" t="inlineStr">
        <is>
          <t>MCA</t>
        </is>
      </c>
      <c r="DN501" s="74" t="inlineStr">
        <is>
          <t>Nikhil Nalawade</t>
        </is>
      </c>
      <c r="DO501" s="74" t="inlineStr">
        <is>
          <t>N-3</t>
        </is>
      </c>
      <c r="DP501" s="74" t="inlineStr">
        <is>
          <t>Individual Contributor</t>
        </is>
      </c>
      <c r="DQ501" s="74" t="inlineStr">
        <is>
          <t>4 years, 1 months, 0 days</t>
        </is>
      </c>
      <c r="DR501" s="74" t="inlineStr">
        <is>
          <t>0 years, 4 months, 17 days</t>
        </is>
      </c>
      <c r="DS501" s="74" t="inlineStr">
        <is>
          <t>4 years, 5 months, 17 days</t>
        </is>
      </c>
      <c r="DT501" s="74" t="n"/>
      <c r="DU501" s="74" t="inlineStr">
        <is>
          <t>Suptech</t>
        </is>
      </c>
      <c r="DV501" s="74" t="inlineStr">
        <is>
          <t>iFile</t>
        </is>
      </c>
      <c r="DW501" s="74" t="inlineStr">
        <is>
          <t>Technology</t>
        </is>
      </c>
      <c r="DX501" s="74" t="inlineStr">
        <is>
          <t>Development</t>
        </is>
      </c>
      <c r="DY501" s="74" t="inlineStr">
        <is>
          <t>Yes</t>
        </is>
      </c>
      <c r="DZ501" s="74" t="inlineStr">
        <is>
          <t>Product/Project</t>
        </is>
      </c>
      <c r="EA501" s="74" t="inlineStr">
        <is>
          <t>Java</t>
        </is>
      </c>
      <c r="EB501" s="74" t="inlineStr">
        <is>
          <t>Technical - Developer</t>
        </is>
      </c>
      <c r="EC501" s="74" t="inlineStr">
        <is>
          <t>Work From Office - Turbhe</t>
        </is>
      </c>
      <c r="ED501"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50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1" s="74" t="n">
        <v>3</v>
      </c>
      <c r="EH501" s="74" t="inlineStr">
        <is>
          <t>Pending</t>
        </is>
      </c>
      <c r="EI501" s="74" t="inlineStr">
        <is>
          <t>Software Engineer</t>
        </is>
      </c>
      <c r="EJ501" s="74" t="inlineStr">
        <is>
          <t>No</t>
        </is>
      </c>
      <c r="EK501" s="74" t="inlineStr">
        <is>
          <t>No</t>
        </is>
      </c>
      <c r="EL501" s="74" t="inlineStr">
        <is>
          <t>Medium</t>
        </is>
      </c>
      <c r="EM501" s="74" t="inlineStr">
        <is>
          <t>Emerging Talent</t>
        </is>
      </c>
      <c r="EN501" s="74" t="inlineStr">
        <is>
          <t>No</t>
        </is>
      </c>
      <c r="EO501" s="74" t="inlineStr">
        <is>
          <t>No</t>
        </is>
      </c>
      <c r="EP501" s="74" t="inlineStr">
        <is>
          <t>No</t>
        </is>
      </c>
      <c r="EQ501" s="74" t="inlineStr">
        <is>
          <t>Not Yet</t>
        </is>
      </c>
      <c r="ER501"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501" s="74" t="n"/>
      <c r="ET501" s="74" t="n"/>
      <c r="EU501" s="74" t="n"/>
      <c r="EV501" s="130" t="n"/>
      <c r="EW501" s="131" t="n"/>
      <c r="EX501" s="131" t="n"/>
      <c r="EY501" s="131" t="n"/>
      <c r="EZ501" s="131" t="n"/>
      <c r="FA501" s="131" t="n"/>
      <c r="FB501" s="131" t="n"/>
      <c r="FC501" s="131" t="n"/>
    </row>
    <row r="502" ht="250" customHeight="1">
      <c r="A502" s="109" t="inlineStr">
        <is>
          <t>Mapped</t>
        </is>
      </c>
      <c r="B502" s="109" t="inlineStr">
        <is>
          <t>iFile</t>
        </is>
      </c>
      <c r="C502" s="110" t="inlineStr">
        <is>
          <t>IRIS2256</t>
        </is>
      </c>
      <c r="D502" s="110" t="inlineStr">
        <is>
          <t>Prajwal Chitode</t>
        </is>
      </c>
      <c r="E502" s="110" t="inlineStr">
        <is>
          <t>Technology</t>
        </is>
      </c>
      <c r="F502" s="162" t="inlineStr">
        <is>
          <t>Software Engineer</t>
        </is>
      </c>
      <c r="G502" s="162" t="inlineStr">
        <is>
          <t>Senior Software Engineer</t>
        </is>
      </c>
      <c r="H502" s="162" t="inlineStr">
        <is>
          <t>L2 – Trainee</t>
        </is>
      </c>
      <c r="I502" s="162" t="inlineStr">
        <is>
          <t>A3</t>
        </is>
      </c>
      <c r="J502" s="166" t="inlineStr">
        <is>
          <t>▲ Up</t>
        </is>
      </c>
      <c r="K502" s="110" t="inlineStr">
        <is>
          <t>Engineering &amp; Development</t>
        </is>
      </c>
      <c r="L502" s="110" t="inlineStr">
        <is>
          <t>Full-Stack Development</t>
        </is>
      </c>
      <c r="M502" s="110" t="n"/>
      <c r="N502" s="110" t="n">
        <v>19</v>
      </c>
      <c r="O502" s="109" t="inlineStr">
        <is>
          <t>P2</t>
        </is>
      </c>
      <c r="P502" s="110" t="inlineStr">
        <is>
          <t>Developing</t>
        </is>
      </c>
      <c r="Q502" s="110" t="inlineStr">
        <is>
          <t>3 Apply</t>
        </is>
      </c>
      <c r="R502" s="110" t="inlineStr">
        <is>
          <t>2–4 yrs</t>
        </is>
      </c>
      <c r="S502" s="110" t="inlineStr">
        <is>
          <t>3–5 · 2–5</t>
        </is>
      </c>
      <c r="T502" s="110" t="inlineStr">
        <is>
          <t>Software Engineer</t>
        </is>
      </c>
      <c r="U502" s="110" t="inlineStr">
        <is>
          <t>Workiva: SE · Broadridge India: SE · Nasdaq / AxiomSL: SE · Salesforce: MTS · Atlassian: P40 · 3–7 yrs · Freshworks: Senior SE</t>
        </is>
      </c>
      <c r="V502" s="110" t="inlineStr">
        <is>
          <t>SFIA 9 · software development, programming; OWASP secure coding; cloud vendor certifications</t>
        </is>
      </c>
      <c r="W502" s="110" t="inlineStr">
        <is>
          <t>Core 2 · Future 2 · Functional 3 · Leadership not scored</t>
        </is>
      </c>
      <c r="X502" s="73" t="n">
        <v>319</v>
      </c>
      <c r="Y502" s="74" t="inlineStr">
        <is>
          <t>IRIS2256</t>
        </is>
      </c>
      <c r="Z502" s="74" t="inlineStr">
        <is>
          <t>Employee</t>
        </is>
      </c>
      <c r="AA502" s="74" t="inlineStr">
        <is>
          <t>Active</t>
        </is>
      </c>
      <c r="AB502" s="74" t="inlineStr">
        <is>
          <t>Prajwal Chitode</t>
        </is>
      </c>
      <c r="AC502" s="164" t="n">
        <v>45446</v>
      </c>
      <c r="AD502" s="74" t="inlineStr">
        <is>
          <t>Software Engineer</t>
        </is>
      </c>
      <c r="AE502" s="74" t="inlineStr">
        <is>
          <t>B.E</t>
        </is>
      </c>
      <c r="AF502" s="74" t="inlineStr">
        <is>
          <t>Sharanagouda Patil</t>
        </is>
      </c>
      <c r="AG502" s="74" t="inlineStr">
        <is>
          <t>N-4</t>
        </is>
      </c>
      <c r="AH502" s="74" t="inlineStr">
        <is>
          <t>Individual Contributor</t>
        </is>
      </c>
      <c r="AI502" s="74" t="inlineStr">
        <is>
          <t>0 years, 0 months, 0 days</t>
        </is>
      </c>
      <c r="AJ502" s="74" t="inlineStr">
        <is>
          <t>2 years, 2 months, 22 days</t>
        </is>
      </c>
      <c r="AK502" s="74" t="inlineStr">
        <is>
          <t>Suptech</t>
        </is>
      </c>
      <c r="AL502" s="74" t="inlineStr">
        <is>
          <t>iFile</t>
        </is>
      </c>
      <c r="AM502" s="74" t="inlineStr">
        <is>
          <t>Technology</t>
        </is>
      </c>
      <c r="AN502" s="74" t="inlineStr">
        <is>
          <t>Development</t>
        </is>
      </c>
      <c r="AO502" s="74" t="inlineStr">
        <is>
          <t>Yes</t>
        </is>
      </c>
      <c r="AP502" s="74" t="inlineStr">
        <is>
          <t>Product/Project</t>
        </is>
      </c>
      <c r="AQ502" s="74" t="inlineStr">
        <is>
          <t>Java + Angular</t>
        </is>
      </c>
      <c r="AR502" s="74" t="inlineStr">
        <is>
          <t>Technical - Developer</t>
        </is>
      </c>
      <c r="AS502" s="74" t="n">
        <v>20</v>
      </c>
      <c r="AT502" s="74" t="inlineStr">
        <is>
          <t>Covered</t>
        </is>
      </c>
      <c r="AU502" s="74" t="n"/>
      <c r="AV502" s="74" t="n"/>
      <c r="AW502" s="74" t="n"/>
      <c r="AX502" s="74" t="n"/>
      <c r="AY502" s="74" t="n"/>
      <c r="AZ502" s="74" t="n"/>
      <c r="BA502" s="74" t="n"/>
      <c r="BB502" s="74" t="n"/>
      <c r="BC502" s="74" t="n"/>
      <c r="BD502" s="74" t="n"/>
      <c r="BE502" s="74" t="n"/>
      <c r="BF502" s="74" t="n"/>
      <c r="BG502" s="74" t="n"/>
      <c r="BH502" s="74" t="n"/>
      <c r="BI502" s="74" t="n"/>
      <c r="BJ502" s="74" t="n"/>
      <c r="BK502" s="74" t="n"/>
      <c r="BL502" s="74" t="n"/>
      <c r="BM502" s="74" t="n"/>
      <c r="BN502" s="74" t="n"/>
      <c r="BO502" s="74" t="n"/>
      <c r="BP502" s="74" t="n"/>
      <c r="BQ502" s="74" t="n"/>
      <c r="BR502" s="74" t="n"/>
      <c r="BS502" s="74" t="n"/>
      <c r="BT502" s="74" t="n"/>
      <c r="BU502" s="74" t="n"/>
      <c r="BV502" s="74" t="n"/>
      <c r="BW502" s="74" t="n"/>
      <c r="BX502" s="74" t="n"/>
      <c r="BY502" s="74" t="n"/>
      <c r="BZ502" s="74" t="n"/>
      <c r="CA502" s="74" t="n"/>
      <c r="CB502" s="74" t="n"/>
      <c r="CC502" s="74" t="n"/>
      <c r="CD502" s="74" t="n"/>
      <c r="CE502" s="74" t="n"/>
      <c r="CF502" s="74" t="n"/>
      <c r="CG502" s="74" t="n"/>
      <c r="CH502" s="74" t="n"/>
      <c r="CI502" s="74" t="n"/>
      <c r="CJ502" s="74" t="n"/>
      <c r="CK502" s="74" t="n"/>
      <c r="CL502" s="74" t="n"/>
      <c r="CM502" s="74" t="n"/>
      <c r="CN502" s="74" t="n"/>
      <c r="CO502" s="74" t="n"/>
      <c r="CP502" s="74" t="n"/>
      <c r="CQ502" s="74" t="n"/>
      <c r="CR502" s="74" t="n"/>
      <c r="CS502" s="74" t="n"/>
      <c r="CT502" s="74" t="n"/>
      <c r="CU502" s="74" t="n"/>
      <c r="CV502" s="74" t="n"/>
      <c r="CW502" s="74" t="n"/>
      <c r="CX502" s="74" t="n"/>
      <c r="CY502" s="74" t="n"/>
      <c r="CZ502" s="74" t="n"/>
      <c r="DA502" s="74" t="n"/>
      <c r="DB502" s="74" t="n"/>
      <c r="DC502" s="74" t="inlineStr">
        <is>
          <t>IRIS2256</t>
        </is>
      </c>
      <c r="DD502" s="74" t="inlineStr">
        <is>
          <t>Employee</t>
        </is>
      </c>
      <c r="DE502" s="74" t="inlineStr">
        <is>
          <t>Active</t>
        </is>
      </c>
      <c r="DF502" s="74" t="inlineStr">
        <is>
          <t>Prajwal Chitode</t>
        </is>
      </c>
      <c r="DG502" s="164" t="n">
        <v>45446</v>
      </c>
      <c r="DH502" s="74" t="inlineStr">
        <is>
          <t>Trainee Software Engineer</t>
        </is>
      </c>
      <c r="DI502" s="74" t="inlineStr">
        <is>
          <t>Engineering &amp; Development</t>
        </is>
      </c>
      <c r="DJ502" s="74" t="inlineStr">
        <is>
          <t>Backend Engineering · Java</t>
        </is>
      </c>
      <c r="DK502" s="74" t="inlineStr">
        <is>
          <t>Trainee Software Engineer</t>
        </is>
      </c>
      <c r="DL502" s="74" t="inlineStr">
        <is>
          <t>L2 – Trainee</t>
        </is>
      </c>
      <c r="DM502" s="74" t="inlineStr">
        <is>
          <t>B.E</t>
        </is>
      </c>
      <c r="DN502" s="74" t="inlineStr">
        <is>
          <t>Sharanagouda Patil</t>
        </is>
      </c>
      <c r="DO502" s="74" t="inlineStr">
        <is>
          <t>N-3</t>
        </is>
      </c>
      <c r="DP502" s="74" t="inlineStr">
        <is>
          <t>Individual Contributor</t>
        </is>
      </c>
      <c r="DQ502" s="74" t="inlineStr">
        <is>
          <t>0 years, 0 months, 0 days</t>
        </is>
      </c>
      <c r="DR502" s="74" t="inlineStr">
        <is>
          <t>2 years, 0 months, 17 days</t>
        </is>
      </c>
      <c r="DS502" s="74" t="inlineStr">
        <is>
          <t>2 years, 0 months, 17 days</t>
        </is>
      </c>
      <c r="DT502" s="74" t="n"/>
      <c r="DU502" s="74" t="inlineStr">
        <is>
          <t>Suptech</t>
        </is>
      </c>
      <c r="DV502" s="74" t="inlineStr">
        <is>
          <t>iFile</t>
        </is>
      </c>
      <c r="DW502" s="74" t="inlineStr">
        <is>
          <t>Technology</t>
        </is>
      </c>
      <c r="DX502" s="74" t="inlineStr">
        <is>
          <t>Development</t>
        </is>
      </c>
      <c r="DY502" s="74" t="inlineStr">
        <is>
          <t>Yes</t>
        </is>
      </c>
      <c r="DZ502" s="74" t="inlineStr">
        <is>
          <t>Product/Project</t>
        </is>
      </c>
      <c r="EA502" s="74" t="inlineStr">
        <is>
          <t>Java + Angular</t>
        </is>
      </c>
      <c r="EB502" s="74" t="inlineStr">
        <is>
          <t>Technical - Developer</t>
        </is>
      </c>
      <c r="EC502" s="74" t="inlineStr">
        <is>
          <t>Remote - Mumbai</t>
        </is>
      </c>
      <c r="ED502" s="74" t="n"/>
      <c r="EE502" s="74" t="n"/>
      <c r="EF502"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502" s="74" t="n">
        <v>3</v>
      </c>
      <c r="EH502" s="164" t="n">
        <v>45901</v>
      </c>
      <c r="EI502" s="74" t="inlineStr">
        <is>
          <t>Trainee Software Engineer</t>
        </is>
      </c>
      <c r="EJ502" s="74" t="inlineStr">
        <is>
          <t>Yes</t>
        </is>
      </c>
      <c r="EK502" s="74" t="n">
        <v>3</v>
      </c>
      <c r="EL502" s="74" t="inlineStr">
        <is>
          <t>Medium</t>
        </is>
      </c>
      <c r="EM502" s="74" t="inlineStr">
        <is>
          <t>Trusted Professional</t>
        </is>
      </c>
      <c r="EN502" s="74" t="n"/>
      <c r="EO502" s="74" t="n"/>
      <c r="EP502" s="74" t="n"/>
      <c r="EQ502" s="74" t="n"/>
      <c r="ER502" s="74" t="inlineStr">
        <is>
          <t>Taxonomy
AI</t>
        </is>
      </c>
      <c r="ES502" s="74" t="n"/>
      <c r="ET502" s="74" t="n"/>
      <c r="EU502" s="74" t="n"/>
      <c r="EV502" s="130" t="n"/>
      <c r="EW502" s="131" t="n"/>
      <c r="EX502" s="131" t="n"/>
      <c r="EY502" s="131" t="n"/>
      <c r="EZ502" s="131" t="n"/>
      <c r="FA502" s="131" t="n"/>
      <c r="FB502" s="131" t="n"/>
      <c r="FC502" s="131" t="n"/>
    </row>
    <row r="503" ht="250" customHeight="1">
      <c r="A503" s="109" t="inlineStr">
        <is>
          <t>Mapped</t>
        </is>
      </c>
      <c r="B503" s="109" t="inlineStr">
        <is>
          <t>iFile</t>
        </is>
      </c>
      <c r="C503" s="110" t="inlineStr">
        <is>
          <t>IRIS2438</t>
        </is>
      </c>
      <c r="D503" s="110" t="inlineStr">
        <is>
          <t>Pranay Usatkar</t>
        </is>
      </c>
      <c r="E503" s="110" t="inlineStr">
        <is>
          <t>Technology</t>
        </is>
      </c>
      <c r="F503" s="162" t="inlineStr">
        <is>
          <t>Software Engineer</t>
        </is>
      </c>
      <c r="G503" s="162" t="inlineStr">
        <is>
          <t>Senior Software Engineer</t>
        </is>
      </c>
      <c r="H503" s="162" t="inlineStr">
        <is>
          <t>L3 – Professional / Associate</t>
        </is>
      </c>
      <c r="I503" s="162" t="inlineStr">
        <is>
          <t>A3</t>
        </is>
      </c>
      <c r="J503" s="166" t="inlineStr">
        <is>
          <t>▲ Up</t>
        </is>
      </c>
      <c r="K503" s="110" t="inlineStr">
        <is>
          <t>Engineering &amp; Development</t>
        </is>
      </c>
      <c r="L503" s="110" t="inlineStr">
        <is>
          <t>Backend Development</t>
        </is>
      </c>
      <c r="M503" s="110" t="n"/>
      <c r="N503" s="110" t="n">
        <v>10</v>
      </c>
      <c r="O503" s="109" t="inlineStr">
        <is>
          <t>P2</t>
        </is>
      </c>
      <c r="P503" s="110" t="inlineStr">
        <is>
          <t>Developing</t>
        </is>
      </c>
      <c r="Q503" s="110" t="inlineStr">
        <is>
          <t>3 Apply</t>
        </is>
      </c>
      <c r="R503" s="110" t="inlineStr">
        <is>
          <t>2–4 yrs</t>
        </is>
      </c>
      <c r="S503" s="110" t="inlineStr">
        <is>
          <t>3–5 · 2–5</t>
        </is>
      </c>
      <c r="T503" s="110" t="inlineStr">
        <is>
          <t>Software Engineer</t>
        </is>
      </c>
      <c r="U503" s="110" t="inlineStr">
        <is>
          <t>Workiva: SE · Broadridge India: SE · Nasdaq / AxiomSL: SE · Salesforce: MTS · Atlassian: P40 · 3–7 yrs · Freshworks: Senior SE</t>
        </is>
      </c>
      <c r="V503" s="110" t="inlineStr">
        <is>
          <t>SFIA 9 · software development, programming; OWASP secure coding; cloud vendor certifications</t>
        </is>
      </c>
      <c r="W503" s="110" t="inlineStr">
        <is>
          <t>Core 2 · Future 2 · Functional 3 · Leadership not scored</t>
        </is>
      </c>
      <c r="X503" s="73" t="n">
        <v>406</v>
      </c>
      <c r="Y503" s="74" t="inlineStr">
        <is>
          <t>IRIS2438</t>
        </is>
      </c>
      <c r="Z503" s="74" t="inlineStr">
        <is>
          <t>Employee</t>
        </is>
      </c>
      <c r="AA503" s="74" t="inlineStr">
        <is>
          <t>Active</t>
        </is>
      </c>
      <c r="AB503" s="74" t="inlineStr">
        <is>
          <t>Pranay Usatkar</t>
        </is>
      </c>
      <c r="AC503" s="164" t="n">
        <v>45946</v>
      </c>
      <c r="AD503" s="74" t="inlineStr">
        <is>
          <t>Software Engineer</t>
        </is>
      </c>
      <c r="AE503" s="74" t="inlineStr">
        <is>
          <t>B.E</t>
        </is>
      </c>
      <c r="AF503" s="74" t="inlineStr">
        <is>
          <t>Pradnya Mhatre</t>
        </is>
      </c>
      <c r="AG503" s="74" t="inlineStr">
        <is>
          <t>N-5</t>
        </is>
      </c>
      <c r="AH503" s="74" t="inlineStr">
        <is>
          <t>Individual Contributor</t>
        </is>
      </c>
      <c r="AI503" s="74" t="inlineStr">
        <is>
          <t>3 years, 2 months, 0 days</t>
        </is>
      </c>
      <c r="AJ503" s="74" t="inlineStr">
        <is>
          <t>0 years, 10 months, 9 days</t>
        </is>
      </c>
      <c r="AK503" s="74" t="inlineStr">
        <is>
          <t>Suptech</t>
        </is>
      </c>
      <c r="AL503" s="74" t="inlineStr">
        <is>
          <t>iFile</t>
        </is>
      </c>
      <c r="AM503" s="74" t="inlineStr">
        <is>
          <t>Technology</t>
        </is>
      </c>
      <c r="AN503" s="74" t="inlineStr">
        <is>
          <t>Development</t>
        </is>
      </c>
      <c r="AO503" s="74" t="inlineStr">
        <is>
          <t>Yes</t>
        </is>
      </c>
      <c r="AP503" s="74" t="inlineStr">
        <is>
          <t>Product/Project</t>
        </is>
      </c>
      <c r="AQ503" s="74" t="inlineStr">
        <is>
          <t>Java</t>
        </is>
      </c>
      <c r="AR503" s="74" t="inlineStr">
        <is>
          <t>Technical - Developer</t>
        </is>
      </c>
      <c r="AS503" s="74" t="n">
        <v>20</v>
      </c>
      <c r="AT503" s="74" t="inlineStr">
        <is>
          <t>Covered</t>
        </is>
      </c>
      <c r="AU503" s="74" t="n"/>
      <c r="AV503" s="74" t="n"/>
      <c r="AW503" s="74" t="n"/>
      <c r="AX503" s="74" t="n"/>
      <c r="AY503" s="74" t="n"/>
      <c r="AZ503" s="74" t="n"/>
      <c r="BA503" s="74" t="n"/>
      <c r="BB503" s="74" t="n"/>
      <c r="BC503" s="74" t="n"/>
      <c r="BD503" s="74" t="n"/>
      <c r="BE503" s="74" t="n"/>
      <c r="BF503" s="74" t="n"/>
      <c r="BG503" s="74" t="n"/>
      <c r="BH503" s="74" t="n"/>
      <c r="BI503" s="74" t="n"/>
      <c r="BJ503" s="74" t="n"/>
      <c r="BK503" s="74" t="n"/>
      <c r="BL503" s="74" t="n"/>
      <c r="BM503" s="74" t="n"/>
      <c r="BN503" s="74" t="n"/>
      <c r="BO503" s="74" t="n"/>
      <c r="BP503" s="74" t="n"/>
      <c r="BQ503" s="74" t="n"/>
      <c r="BR503" s="74" t="n"/>
      <c r="BS503" s="74" t="n"/>
      <c r="BT503" s="74" t="n"/>
      <c r="BU503" s="74" t="n"/>
      <c r="BV503" s="74" t="n"/>
      <c r="BW503" s="74" t="n"/>
      <c r="BX503" s="74" t="n"/>
      <c r="BY503" s="74" t="n"/>
      <c r="BZ503" s="74" t="n"/>
      <c r="CA503" s="74" t="n"/>
      <c r="CB503" s="74" t="n"/>
      <c r="CC503" s="74" t="n"/>
      <c r="CD503" s="74" t="n"/>
      <c r="CE503" s="74" t="n"/>
      <c r="CF503" s="74" t="n"/>
      <c r="CG503" s="74" t="n"/>
      <c r="CH503" s="74" t="n"/>
      <c r="CI503" s="74" t="n"/>
      <c r="CJ503" s="74" t="n"/>
      <c r="CK503" s="74" t="n"/>
      <c r="CL503" s="74" t="n"/>
      <c r="CM503" s="74" t="n"/>
      <c r="CN503" s="74" t="n"/>
      <c r="CO503" s="74" t="n"/>
      <c r="CP503" s="74" t="n"/>
      <c r="CQ503" s="74" t="n"/>
      <c r="CR503" s="74" t="n"/>
      <c r="CS503" s="74" t="n"/>
      <c r="CT503" s="74" t="n"/>
      <c r="CU503" s="74" t="n"/>
      <c r="CV503" s="74" t="n"/>
      <c r="CW503" s="74" t="n"/>
      <c r="CX503" s="74" t="n"/>
      <c r="CY503" s="74" t="n"/>
      <c r="CZ503" s="74" t="n"/>
      <c r="DA503" s="74" t="n"/>
      <c r="DB503" s="74" t="n"/>
      <c r="DC503" s="74" t="inlineStr">
        <is>
          <t>IRIS2438</t>
        </is>
      </c>
      <c r="DD503" s="74" t="inlineStr">
        <is>
          <t>Employee</t>
        </is>
      </c>
      <c r="DE503" s="74" t="inlineStr">
        <is>
          <t>Active</t>
        </is>
      </c>
      <c r="DF503" s="74" t="inlineStr">
        <is>
          <t>Pranay Usatkar</t>
        </is>
      </c>
      <c r="DG503" s="164" t="n">
        <v>45946</v>
      </c>
      <c r="DH503" s="74" t="inlineStr">
        <is>
          <t>Software Engineer</t>
        </is>
      </c>
      <c r="DI503" s="74" t="inlineStr">
        <is>
          <t>Engineering &amp; Development</t>
        </is>
      </c>
      <c r="DJ503" s="74" t="inlineStr">
        <is>
          <t>Backend Engineering · Java</t>
        </is>
      </c>
      <c r="DK503" s="74" t="inlineStr">
        <is>
          <t>Software Engineer</t>
        </is>
      </c>
      <c r="DL503" s="74" t="inlineStr">
        <is>
          <t>L3 – Professional / Associate</t>
        </is>
      </c>
      <c r="DM503" s="74" t="inlineStr">
        <is>
          <t>B.E</t>
        </is>
      </c>
      <c r="DN503" s="74" t="inlineStr">
        <is>
          <t>Sarvesh Yadav</t>
        </is>
      </c>
      <c r="DO503" s="74" t="inlineStr">
        <is>
          <t>N-4</t>
        </is>
      </c>
      <c r="DP503" s="74" t="inlineStr">
        <is>
          <t>Individual Contributor</t>
        </is>
      </c>
      <c r="DQ503" s="74" t="inlineStr">
        <is>
          <t>3 years, 2 months, 0 days</t>
        </is>
      </c>
      <c r="DR503" s="74" t="inlineStr">
        <is>
          <t>0 years, 8 months, 4 days</t>
        </is>
      </c>
      <c r="DS503" s="74" t="inlineStr">
        <is>
          <t>3 years, 10 months, 4 days</t>
        </is>
      </c>
      <c r="DT503" s="74" t="n"/>
      <c r="DU503" s="74" t="inlineStr">
        <is>
          <t>Suptech</t>
        </is>
      </c>
      <c r="DV503" s="74" t="inlineStr">
        <is>
          <t>iFile</t>
        </is>
      </c>
      <c r="DW503" s="74" t="inlineStr">
        <is>
          <t>Technology</t>
        </is>
      </c>
      <c r="DX503" s="74" t="inlineStr">
        <is>
          <t>Development</t>
        </is>
      </c>
      <c r="DY503" s="74" t="inlineStr">
        <is>
          <t>Yes</t>
        </is>
      </c>
      <c r="DZ503" s="74" t="inlineStr">
        <is>
          <t>Product/Project</t>
        </is>
      </c>
      <c r="EA503" s="74" t="inlineStr">
        <is>
          <t>Java</t>
        </is>
      </c>
      <c r="EB503" s="74" t="inlineStr">
        <is>
          <t>Technical - Developer</t>
        </is>
      </c>
      <c r="EC503" s="74" t="inlineStr">
        <is>
          <t>Work From Office - Turbhe</t>
        </is>
      </c>
      <c r="ED503" s="74" t="inlineStr">
        <is>
          <t>1. Complete rendering for FS and AR
2. Learn end to end MBRS
3. Development for webform Integration
4.Rendering development for new taxonomy
5.Batch services development for new taxonomy</t>
        </is>
      </c>
      <c r="EE50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03" s="74"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EG503" s="74" t="n">
        <v>2</v>
      </c>
      <c r="EH503" s="164" t="n">
        <v>46113</v>
      </c>
      <c r="EI503" s="74" t="inlineStr">
        <is>
          <t>Software Engineer</t>
        </is>
      </c>
      <c r="EJ503" s="74" t="inlineStr">
        <is>
          <t>No</t>
        </is>
      </c>
      <c r="EK503" s="74" t="n">
        <v>2</v>
      </c>
      <c r="EL503" s="74" t="inlineStr">
        <is>
          <t>Low</t>
        </is>
      </c>
      <c r="EM503" s="74" t="inlineStr">
        <is>
          <t>Emerging Talent</t>
        </is>
      </c>
      <c r="EN503" s="74" t="n"/>
      <c r="EO503" s="74" t="n"/>
      <c r="EP503" s="74" t="n"/>
      <c r="EQ503" s="74" t="n"/>
      <c r="ER503" s="74" t="inlineStr">
        <is>
          <t>Advanced Java; secure coding &amp; code-quality practices; unit/automated testing; system design fundamentals</t>
        </is>
      </c>
      <c r="ES503" s="74" t="inlineStr">
        <is>
          <t>Transition to leadership: people management &amp; delegation, mentoring/coaching, project ownership &amp; stakeholder management, prioritisation under ambiguity, presentation &amp; influence skills</t>
        </is>
      </c>
      <c r="ET503" s="74" t="n"/>
      <c r="EU503" s="74" t="n"/>
      <c r="EV503" s="130" t="n"/>
      <c r="EW503" s="131" t="n"/>
      <c r="EX503" s="131" t="n"/>
      <c r="EY503" s="131" t="n"/>
      <c r="EZ503" s="131" t="n"/>
      <c r="FA503" s="131" t="n"/>
      <c r="FB503" s="131" t="n"/>
      <c r="FC503" s="131" t="n"/>
    </row>
    <row r="504" ht="250" customHeight="1">
      <c r="A504" s="109" t="inlineStr">
        <is>
          <t>Mapped</t>
        </is>
      </c>
      <c r="B504" s="109" t="inlineStr">
        <is>
          <t>iFile</t>
        </is>
      </c>
      <c r="C504" s="110" t="inlineStr">
        <is>
          <t>IRIS1945</t>
        </is>
      </c>
      <c r="D504" s="110" t="inlineStr">
        <is>
          <t>Priyadarshini Naidu</t>
        </is>
      </c>
      <c r="E504" s="110" t="inlineStr">
        <is>
          <t>Technology</t>
        </is>
      </c>
      <c r="F504" s="162" t="inlineStr">
        <is>
          <t>Software Engineer</t>
        </is>
      </c>
      <c r="G504" s="162" t="inlineStr">
        <is>
          <t>Senior Software Engineer</t>
        </is>
      </c>
      <c r="H504" s="162" t="inlineStr">
        <is>
          <t>L3 – Professional / Associate</t>
        </is>
      </c>
      <c r="I504" s="162" t="inlineStr">
        <is>
          <t>A3</t>
        </is>
      </c>
      <c r="J504" s="166" t="inlineStr">
        <is>
          <t>▲ Up</t>
        </is>
      </c>
      <c r="K504" s="110" t="inlineStr">
        <is>
          <t>Engineering &amp; Development</t>
        </is>
      </c>
      <c r="L504" s="110" t="inlineStr">
        <is>
          <t>Backend Development</t>
        </is>
      </c>
      <c r="M504" s="110" t="n"/>
      <c r="N504" s="110" t="n">
        <v>20</v>
      </c>
      <c r="O504" s="109" t="inlineStr">
        <is>
          <t>P2</t>
        </is>
      </c>
      <c r="P504" s="110" t="inlineStr">
        <is>
          <t>Developing</t>
        </is>
      </c>
      <c r="Q504" s="110" t="inlineStr">
        <is>
          <t>3 Apply</t>
        </is>
      </c>
      <c r="R504" s="110" t="inlineStr">
        <is>
          <t>2–4 yrs</t>
        </is>
      </c>
      <c r="S504" s="110" t="inlineStr">
        <is>
          <t>3–5 · 2–5</t>
        </is>
      </c>
      <c r="T504" s="110" t="inlineStr">
        <is>
          <t>Software Engineer</t>
        </is>
      </c>
      <c r="U504" s="110" t="inlineStr">
        <is>
          <t>Workiva: SE · Broadridge India: SE · Nasdaq / AxiomSL: SE · Salesforce: MTS · Atlassian: P40 · 3–7 yrs · Freshworks: Senior SE</t>
        </is>
      </c>
      <c r="V504" s="110" t="inlineStr">
        <is>
          <t>SFIA 9 · software development, programming; OWASP secure coding; cloud vendor certifications</t>
        </is>
      </c>
      <c r="W504" s="110" t="inlineStr">
        <is>
          <t>Core 2 · Future 2 · Functional 3 · Leadership not scored</t>
        </is>
      </c>
      <c r="X504" s="73" t="n">
        <v>194</v>
      </c>
      <c r="Y504" s="74" t="inlineStr">
        <is>
          <t>IRIS1945</t>
        </is>
      </c>
      <c r="Z504" s="74" t="inlineStr">
        <is>
          <t>Employee</t>
        </is>
      </c>
      <c r="AA504" s="74" t="inlineStr">
        <is>
          <t>Active</t>
        </is>
      </c>
      <c r="AB504" s="74" t="inlineStr">
        <is>
          <t>Priyadarshini Naidu</t>
        </is>
      </c>
      <c r="AC504" s="164" t="n">
        <v>44424</v>
      </c>
      <c r="AD504" s="74" t="inlineStr">
        <is>
          <t>Software Engineer</t>
        </is>
      </c>
      <c r="AE504" s="74" t="inlineStr">
        <is>
          <t>BCA</t>
        </is>
      </c>
      <c r="AF504" s="74" t="inlineStr">
        <is>
          <t>Pragati Raskar</t>
        </is>
      </c>
      <c r="AG504" s="74" t="inlineStr">
        <is>
          <t>N-5</t>
        </is>
      </c>
      <c r="AH504" s="74" t="inlineStr">
        <is>
          <t>Individual Contributor</t>
        </is>
      </c>
      <c r="AI504" s="74" t="inlineStr">
        <is>
          <t>2 years, 0 months, 0 days</t>
        </is>
      </c>
      <c r="AJ504" s="74" t="inlineStr">
        <is>
          <t>5 years, 0 months, 9 days</t>
        </is>
      </c>
      <c r="AK504" s="74" t="inlineStr">
        <is>
          <t>Suptech</t>
        </is>
      </c>
      <c r="AL504" s="74" t="inlineStr">
        <is>
          <t>iFile</t>
        </is>
      </c>
      <c r="AM504" s="74" t="inlineStr">
        <is>
          <t>Technology</t>
        </is>
      </c>
      <c r="AN504" s="74" t="inlineStr">
        <is>
          <t>Development</t>
        </is>
      </c>
      <c r="AO504" s="74" t="inlineStr">
        <is>
          <t>Yes</t>
        </is>
      </c>
      <c r="AP504" s="74" t="inlineStr">
        <is>
          <t>Product/Project</t>
        </is>
      </c>
      <c r="AQ504" s="74" t="inlineStr">
        <is>
          <t>.NET MVC</t>
        </is>
      </c>
      <c r="AR504" s="74" t="inlineStr">
        <is>
          <t>Technical - Developer</t>
        </is>
      </c>
      <c r="AS504" s="74" t="n">
        <v>20</v>
      </c>
      <c r="AT504" s="74" t="inlineStr">
        <is>
          <t>Covered</t>
        </is>
      </c>
      <c r="AU504" s="74" t="n"/>
      <c r="AV504" s="74" t="n"/>
      <c r="AW504" s="74" t="n"/>
      <c r="AX504" s="74" t="n"/>
      <c r="AY504" s="74" t="n"/>
      <c r="AZ504" s="74" t="n"/>
      <c r="BA504" s="74" t="n"/>
      <c r="BB504" s="74" t="n"/>
      <c r="BC504" s="74" t="n"/>
      <c r="BD504" s="74" t="n"/>
      <c r="BE504" s="74" t="n"/>
      <c r="BF504" s="74" t="n"/>
      <c r="BG504" s="74" t="n"/>
      <c r="BH504" s="74" t="n"/>
      <c r="BI504" s="74" t="n"/>
      <c r="BJ504" s="74" t="n"/>
      <c r="BK504" s="74" t="n"/>
      <c r="BL504" s="74" t="n"/>
      <c r="BM504" s="74" t="n"/>
      <c r="BN504" s="74" t="n"/>
      <c r="BO504" s="74" t="n"/>
      <c r="BP504" s="74" t="n"/>
      <c r="BQ504" s="74" t="n"/>
      <c r="BR504" s="74" t="n"/>
      <c r="BS504" s="74" t="n"/>
      <c r="BT504" s="74" t="n"/>
      <c r="BU504" s="74" t="n"/>
      <c r="BV504" s="74" t="n"/>
      <c r="BW504" s="74" t="n"/>
      <c r="BX504" s="74" t="n"/>
      <c r="BY504" s="74" t="n"/>
      <c r="BZ504" s="74" t="n"/>
      <c r="CA504" s="74" t="n"/>
      <c r="CB504" s="74" t="n"/>
      <c r="CC504" s="74" t="n"/>
      <c r="CD504" s="74" t="n"/>
      <c r="CE504" s="74" t="n"/>
      <c r="CF504" s="74" t="n"/>
      <c r="CG504" s="74" t="n"/>
      <c r="CH504" s="74" t="n"/>
      <c r="CI504" s="74" t="n"/>
      <c r="CJ504" s="74" t="n"/>
      <c r="CK504" s="74" t="n"/>
      <c r="CL504" s="74" t="n"/>
      <c r="CM504" s="74" t="n"/>
      <c r="CN504" s="74" t="n"/>
      <c r="CO504" s="74" t="n"/>
      <c r="CP504" s="74" t="n"/>
      <c r="CQ504" s="74" t="n"/>
      <c r="CR504" s="74" t="n"/>
      <c r="CS504" s="74" t="n"/>
      <c r="CT504" s="74" t="n"/>
      <c r="CU504" s="74" t="n"/>
      <c r="CV504" s="74" t="n"/>
      <c r="CW504" s="74" t="n"/>
      <c r="CX504" s="74" t="n"/>
      <c r="CY504" s="74" t="n"/>
      <c r="CZ504" s="74" t="n"/>
      <c r="DA504" s="74" t="n"/>
      <c r="DB504" s="74" t="n"/>
      <c r="DC504" s="74" t="inlineStr">
        <is>
          <t>IRIS1945</t>
        </is>
      </c>
      <c r="DD504" s="74" t="inlineStr">
        <is>
          <t>Employee</t>
        </is>
      </c>
      <c r="DE504" s="74" t="inlineStr">
        <is>
          <t>Active</t>
        </is>
      </c>
      <c r="DF504" s="74" t="inlineStr">
        <is>
          <t>Priyadarshini Naidu</t>
        </is>
      </c>
      <c r="DG504" s="164" t="n">
        <v>44424</v>
      </c>
      <c r="DH504" s="74" t="inlineStr">
        <is>
          <t>Software Engineer</t>
        </is>
      </c>
      <c r="DI504" s="74" t="inlineStr">
        <is>
          <t>Engineering &amp; Development</t>
        </is>
      </c>
      <c r="DJ504" s="74" t="inlineStr">
        <is>
          <t>Backend Engineering ·.NET</t>
        </is>
      </c>
      <c r="DK504" s="74" t="inlineStr">
        <is>
          <t>Software Engineer</t>
        </is>
      </c>
      <c r="DL504" s="74" t="inlineStr">
        <is>
          <t>L3 – Professional / Associate</t>
        </is>
      </c>
      <c r="DM504" s="74" t="inlineStr">
        <is>
          <t>BCA</t>
        </is>
      </c>
      <c r="DN504" s="74" t="inlineStr">
        <is>
          <t>Pragati Raskar</t>
        </is>
      </c>
      <c r="DO504" s="74" t="inlineStr">
        <is>
          <t>N-4</t>
        </is>
      </c>
      <c r="DP504" s="74" t="inlineStr">
        <is>
          <t>Individual Contributor</t>
        </is>
      </c>
      <c r="DQ504" s="74" t="inlineStr">
        <is>
          <t>2 years, 0 months, 0 days</t>
        </is>
      </c>
      <c r="DR504" s="74" t="inlineStr">
        <is>
          <t>4 years, 10 months, 4 days</t>
        </is>
      </c>
      <c r="DS504" s="74" t="inlineStr">
        <is>
          <t>6 years, 10 months, 4 days</t>
        </is>
      </c>
      <c r="DT504" s="74" t="n"/>
      <c r="DU504" s="74" t="inlineStr">
        <is>
          <t>Suptech</t>
        </is>
      </c>
      <c r="DV504" s="74" t="inlineStr">
        <is>
          <t>iFile</t>
        </is>
      </c>
      <c r="DW504" s="74" t="inlineStr">
        <is>
          <t>Technology</t>
        </is>
      </c>
      <c r="DX504" s="74" t="inlineStr">
        <is>
          <t>Development</t>
        </is>
      </c>
      <c r="DY504" s="74" t="inlineStr">
        <is>
          <t>Yes</t>
        </is>
      </c>
      <c r="DZ504" s="74" t="inlineStr">
        <is>
          <t>Product/Project</t>
        </is>
      </c>
      <c r="EA504" s="74" t="inlineStr">
        <is>
          <t>.NET MVC</t>
        </is>
      </c>
      <c r="EB504" s="74" t="inlineStr">
        <is>
          <t>Technical - Developer</t>
        </is>
      </c>
      <c r="EC504" s="74" t="inlineStr">
        <is>
          <t>Hybrid</t>
        </is>
      </c>
      <c r="ED504" s="74" t="inlineStr">
        <is>
          <t>.NET Tasks, XBRL Tasks, Aiusage, Document Tasks, Requirement Analyis Tasks</t>
        </is>
      </c>
      <c r="EE50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4" s="74" t="n">
        <v>4</v>
      </c>
      <c r="EH504" s="164" t="n">
        <v>46203</v>
      </c>
      <c r="EI504" s="74" t="inlineStr">
        <is>
          <t>Senior Software Engineer · review – experience supports senior band</t>
        </is>
      </c>
      <c r="EJ504" s="74" t="inlineStr">
        <is>
          <t>NO COMMENT</t>
        </is>
      </c>
      <c r="EK504" s="74" t="n">
        <v>4</v>
      </c>
      <c r="EL504" s="74" t="inlineStr">
        <is>
          <t>High</t>
        </is>
      </c>
      <c r="EM504" s="74" t="inlineStr">
        <is>
          <t>Emerging Talent</t>
        </is>
      </c>
      <c r="EN504" s="74" t="inlineStr">
        <is>
          <t>Yes</t>
        </is>
      </c>
      <c r="EO504" s="74" t="inlineStr">
        <is>
          <t>Yes</t>
        </is>
      </c>
      <c r="EP504" s="74" t="inlineStr">
        <is>
          <t>Yes</t>
        </is>
      </c>
      <c r="EQ504" s="74" t="inlineStr">
        <is>
          <t>NO</t>
        </is>
      </c>
      <c r="ER504" s="74" t="inlineStr">
        <is>
          <t>Advanced .NET MVC; secure coding &amp; code-quality practices; unit/automated testing; system design fundamentals</t>
        </is>
      </c>
      <c r="ES504" s="74" t="inlineStr">
        <is>
          <t>Transition to leadership: people management &amp; delegation, mentoring/coaching, project ownership &amp; stakeholder management, prioritisation under ambiguity, presentation &amp; influence skills</t>
        </is>
      </c>
      <c r="ET504" s="74" t="inlineStr">
        <is>
          <t>NO</t>
        </is>
      </c>
      <c r="EU504" s="74" t="n"/>
      <c r="EV504" s="130" t="n"/>
      <c r="EW504" s="131" t="n"/>
      <c r="EX504" s="131" t="n"/>
      <c r="EY504" s="131" t="n"/>
      <c r="EZ504" s="131" t="n"/>
      <c r="FA504" s="131" t="n"/>
      <c r="FB504" s="131" t="n"/>
      <c r="FC504" s="131" t="n"/>
    </row>
    <row r="505" ht="250" customHeight="1">
      <c r="A505" s="109" t="inlineStr">
        <is>
          <t>Mapped</t>
        </is>
      </c>
      <c r="B505" s="109" t="inlineStr">
        <is>
          <t>iFile</t>
        </is>
      </c>
      <c r="C505" s="110" t="inlineStr">
        <is>
          <t>IRIS2221</t>
        </is>
      </c>
      <c r="D505" s="110" t="inlineStr">
        <is>
          <t>Rajshree Bhosale</t>
        </is>
      </c>
      <c r="E505" s="110" t="inlineStr">
        <is>
          <t>Technology</t>
        </is>
      </c>
      <c r="F505" s="162" t="inlineStr">
        <is>
          <t>Software Engineer</t>
        </is>
      </c>
      <c r="G505" s="162" t="inlineStr">
        <is>
          <t>Senior UI Developer</t>
        </is>
      </c>
      <c r="H505" s="162" t="inlineStr">
        <is>
          <t>L3 – Professional / Associate</t>
        </is>
      </c>
      <c r="I505" s="162" t="inlineStr">
        <is>
          <t>A3</t>
        </is>
      </c>
      <c r="J505" s="166" t="inlineStr">
        <is>
          <t>▲ Up</t>
        </is>
      </c>
      <c r="K505" s="110" t="inlineStr">
        <is>
          <t>Engineering &amp; Development</t>
        </is>
      </c>
      <c r="L505" s="110" t="inlineStr">
        <is>
          <t>Front-End / UI Development</t>
        </is>
      </c>
      <c r="M505" s="110" t="n"/>
      <c r="N505" s="110" t="n">
        <v>20</v>
      </c>
      <c r="O505" s="109" t="inlineStr">
        <is>
          <t>P2</t>
        </is>
      </c>
      <c r="P505" s="110" t="inlineStr">
        <is>
          <t>Developing</t>
        </is>
      </c>
      <c r="Q505" s="110" t="inlineStr">
        <is>
          <t>3 Apply</t>
        </is>
      </c>
      <c r="R505" s="110" t="inlineStr">
        <is>
          <t>2–4 yrs</t>
        </is>
      </c>
      <c r="S505" s="110" t="inlineStr">
        <is>
          <t>3–5 · 2–5</t>
        </is>
      </c>
      <c r="T505" s="110" t="inlineStr">
        <is>
          <t>Software Engineer</t>
        </is>
      </c>
      <c r="U505" s="110" t="inlineStr">
        <is>
          <t>Workiva: SE · Broadridge India: SE · Nasdaq / AxiomSL: SE · Salesforce: MTS · Atlassian: P40 · 3–7 yrs · Freshworks: Senior SE</t>
        </is>
      </c>
      <c r="V505" s="110" t="inlineStr">
        <is>
          <t>SFIA 9 · software development, programming; OWASP secure coding; cloud vendor certifications</t>
        </is>
      </c>
      <c r="W505" s="110" t="inlineStr">
        <is>
          <t>Core 2 · Future 2 · Functional 3 · Leadership not scored</t>
        </is>
      </c>
      <c r="X505" s="73" t="n">
        <v>304</v>
      </c>
      <c r="Y505" s="74" t="inlineStr">
        <is>
          <t>IRIS2221</t>
        </is>
      </c>
      <c r="Z505" s="74" t="inlineStr">
        <is>
          <t>Employee</t>
        </is>
      </c>
      <c r="AA505" s="74" t="inlineStr">
        <is>
          <t>Active</t>
        </is>
      </c>
      <c r="AB505" s="74" t="inlineStr">
        <is>
          <t>Rajshree Bhosale</t>
        </is>
      </c>
      <c r="AC505" s="164" t="n">
        <v>45315</v>
      </c>
      <c r="AD505" s="74" t="inlineStr">
        <is>
          <t>Software Engineer</t>
        </is>
      </c>
      <c r="AE505" s="74" t="inlineStr">
        <is>
          <t>MCA</t>
        </is>
      </c>
      <c r="AF505" s="74" t="inlineStr">
        <is>
          <t>Sagar Jadhav</t>
        </is>
      </c>
      <c r="AG505" s="74" t="inlineStr">
        <is>
          <t>N-3</t>
        </is>
      </c>
      <c r="AH505" s="74" t="inlineStr">
        <is>
          <t>Individual Contributor</t>
        </is>
      </c>
      <c r="AI505" s="74" t="inlineStr">
        <is>
          <t>3 years, 6 months, 0 days</t>
        </is>
      </c>
      <c r="AJ505" s="74" t="inlineStr">
        <is>
          <t>2 years, 7 months, 1 days</t>
        </is>
      </c>
      <c r="AK505" s="74" t="inlineStr">
        <is>
          <t>Suptech</t>
        </is>
      </c>
      <c r="AL505" s="74" t="inlineStr">
        <is>
          <t>iFile</t>
        </is>
      </c>
      <c r="AM505" s="74" t="inlineStr">
        <is>
          <t>Technology</t>
        </is>
      </c>
      <c r="AN505" s="74" t="inlineStr">
        <is>
          <t>Development</t>
        </is>
      </c>
      <c r="AO505" s="74" t="inlineStr">
        <is>
          <t>Yes</t>
        </is>
      </c>
      <c r="AP505" s="74" t="inlineStr">
        <is>
          <t>Product/Project</t>
        </is>
      </c>
      <c r="AQ505" s="74" t="inlineStr">
        <is>
          <t>Angular</t>
        </is>
      </c>
      <c r="AR505" s="74" t="inlineStr">
        <is>
          <t>Technical - Developer</t>
        </is>
      </c>
      <c r="AS505" s="74" t="n">
        <v>20</v>
      </c>
      <c r="AT505" s="74" t="inlineStr">
        <is>
          <t>Covered</t>
        </is>
      </c>
      <c r="AU505" s="74" t="n"/>
      <c r="AV505" s="74" t="n"/>
      <c r="AW505" s="74" t="n"/>
      <c r="AX505" s="74" t="n"/>
      <c r="AY505" s="74" t="n"/>
      <c r="AZ505" s="74" t="n"/>
      <c r="BA505" s="74" t="n"/>
      <c r="BB505" s="74" t="n"/>
      <c r="BC505" s="74" t="n"/>
      <c r="BD505" s="74" t="n"/>
      <c r="BE505" s="74" t="n"/>
      <c r="BF505" s="74" t="n"/>
      <c r="BG505" s="74" t="n"/>
      <c r="BH505" s="74" t="n"/>
      <c r="BI505" s="74" t="n"/>
      <c r="BJ505" s="74" t="n"/>
      <c r="BK505" s="74" t="n"/>
      <c r="BL505" s="74" t="n"/>
      <c r="BM505" s="74" t="n"/>
      <c r="BN505" s="74" t="n"/>
      <c r="BO505" s="74" t="n"/>
      <c r="BP505" s="74" t="n"/>
      <c r="BQ505" s="74" t="n"/>
      <c r="BR505" s="74" t="n"/>
      <c r="BS505" s="74" t="n"/>
      <c r="BT505" s="74" t="n"/>
      <c r="BU505" s="74" t="n"/>
      <c r="BV505" s="74" t="n"/>
      <c r="BW505" s="74" t="n"/>
      <c r="BX505" s="74" t="n"/>
      <c r="BY505" s="74" t="n"/>
      <c r="BZ505" s="74" t="n"/>
      <c r="CA505" s="74" t="n"/>
      <c r="CB505" s="74" t="n"/>
      <c r="CC505" s="74" t="n"/>
      <c r="CD505" s="74" t="n"/>
      <c r="CE505" s="74" t="n"/>
      <c r="CF505" s="74" t="n"/>
      <c r="CG505" s="74" t="n"/>
      <c r="CH505" s="74" t="n"/>
      <c r="CI505" s="74" t="n"/>
      <c r="CJ505" s="74" t="n"/>
      <c r="CK505" s="74" t="n"/>
      <c r="CL505" s="74" t="n"/>
      <c r="CM505" s="74" t="n"/>
      <c r="CN505" s="74" t="n"/>
      <c r="CO505" s="74" t="n"/>
      <c r="CP505" s="74" t="n"/>
      <c r="CQ505" s="74" t="n"/>
      <c r="CR505" s="74" t="n"/>
      <c r="CS505" s="74" t="n"/>
      <c r="CT505" s="74" t="n"/>
      <c r="CU505" s="74" t="n"/>
      <c r="CV505" s="74" t="n"/>
      <c r="CW505" s="74" t="n"/>
      <c r="CX505" s="74" t="n"/>
      <c r="CY505" s="74" t="n"/>
      <c r="CZ505" s="74" t="n"/>
      <c r="DA505" s="74" t="n"/>
      <c r="DB505" s="74" t="n"/>
      <c r="DC505" s="74" t="inlineStr">
        <is>
          <t>IRIS2221</t>
        </is>
      </c>
      <c r="DD505" s="74" t="inlineStr">
        <is>
          <t>Employee</t>
        </is>
      </c>
      <c r="DE505" s="74" t="inlineStr">
        <is>
          <t>Active</t>
        </is>
      </c>
      <c r="DF505" s="74" t="inlineStr">
        <is>
          <t>Rajshree Bhosale</t>
        </is>
      </c>
      <c r="DG505" s="164" t="n">
        <v>45315</v>
      </c>
      <c r="DH505" s="74" t="inlineStr">
        <is>
          <t>Software Engineer</t>
        </is>
      </c>
      <c r="DI505" s="74" t="inlineStr">
        <is>
          <t>Engineering &amp; Development</t>
        </is>
      </c>
      <c r="DJ505" s="74" t="inlineStr">
        <is>
          <t>Software Engineering</t>
        </is>
      </c>
      <c r="DK505" s="74" t="inlineStr">
        <is>
          <t>Software Engineer</t>
        </is>
      </c>
      <c r="DL505" s="74" t="inlineStr">
        <is>
          <t>L3 – Professional / Associate</t>
        </is>
      </c>
      <c r="DM505" s="74" t="inlineStr">
        <is>
          <t>MCA</t>
        </is>
      </c>
      <c r="DN505" s="74" t="inlineStr">
        <is>
          <t>Sagar Jadhav</t>
        </is>
      </c>
      <c r="DO505" s="74" t="inlineStr">
        <is>
          <t>N-4</t>
        </is>
      </c>
      <c r="DP505" s="74" t="inlineStr">
        <is>
          <t>Individual Contributor</t>
        </is>
      </c>
      <c r="DQ505" s="74" t="inlineStr">
        <is>
          <t>3 years, 6 months, 0 days</t>
        </is>
      </c>
      <c r="DR505" s="74" t="inlineStr">
        <is>
          <t>2 years, 4 months, 27 days</t>
        </is>
      </c>
      <c r="DS505" s="74" t="inlineStr">
        <is>
          <t>5 years, 10 months, 27 days</t>
        </is>
      </c>
      <c r="DT505" s="74" t="n"/>
      <c r="DU505" s="74" t="inlineStr">
        <is>
          <t>Suptech</t>
        </is>
      </c>
      <c r="DV505" s="74" t="inlineStr">
        <is>
          <t>iFile</t>
        </is>
      </c>
      <c r="DW505" s="74" t="inlineStr">
        <is>
          <t>Technology</t>
        </is>
      </c>
      <c r="DX505" s="74" t="inlineStr">
        <is>
          <t>Development</t>
        </is>
      </c>
      <c r="DY505" s="74" t="inlineStr">
        <is>
          <t>Yes</t>
        </is>
      </c>
      <c r="DZ505" s="74" t="inlineStr">
        <is>
          <t>Product/Project</t>
        </is>
      </c>
      <c r="EA505" s="74" t="inlineStr">
        <is>
          <t>Angular</t>
        </is>
      </c>
      <c r="EB505" s="74" t="inlineStr">
        <is>
          <t>Technical - Developer</t>
        </is>
      </c>
      <c r="EC505" s="74" t="inlineStr">
        <is>
          <t>Work From Office - Turbhe</t>
        </is>
      </c>
      <c r="ED505" s="74"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EE50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EF50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5" s="74" t="n">
        <v>4</v>
      </c>
      <c r="EH505" s="164" t="n">
        <v>46113</v>
      </c>
      <c r="EI505" s="74" t="inlineStr">
        <is>
          <t>Software Engineer</t>
        </is>
      </c>
      <c r="EJ505" s="74" t="inlineStr">
        <is>
          <t>No</t>
        </is>
      </c>
      <c r="EK505" s="74" t="n">
        <v>4</v>
      </c>
      <c r="EL505" s="74" t="inlineStr">
        <is>
          <t>High</t>
        </is>
      </c>
      <c r="EM505" s="74" t="inlineStr">
        <is>
          <t>High Impact / Growth Talent</t>
        </is>
      </c>
      <c r="EN505" s="74" t="inlineStr">
        <is>
          <t>Yes</t>
        </is>
      </c>
      <c r="EO505" s="74" t="inlineStr">
        <is>
          <t>No</t>
        </is>
      </c>
      <c r="EP505" s="74" t="inlineStr">
        <is>
          <t>Yes</t>
        </is>
      </c>
      <c r="EQ505" s="74" t="n"/>
      <c r="ER505" s="74" t="inlineStr">
        <is>
          <t>Architecture &amp; Scalability</t>
        </is>
      </c>
      <c r="ES505" s="74" t="n"/>
      <c r="ET505" s="74" t="n"/>
      <c r="EU505" s="74" t="n"/>
      <c r="EV505" s="130" t="n"/>
      <c r="EW505" s="131" t="n"/>
      <c r="EX505" s="131" t="n"/>
      <c r="EY505" s="131" t="n"/>
      <c r="EZ505" s="131" t="n"/>
      <c r="FA505" s="131" t="n"/>
      <c r="FB505" s="131" t="n"/>
      <c r="FC505" s="131" t="n"/>
    </row>
    <row r="506" ht="250" customHeight="1">
      <c r="A506" s="109" t="inlineStr">
        <is>
          <t>Mapped</t>
        </is>
      </c>
      <c r="B506" s="109" t="inlineStr">
        <is>
          <t>iFile</t>
        </is>
      </c>
      <c r="C506" s="110" t="inlineStr">
        <is>
          <t>IRIS2030</t>
        </is>
      </c>
      <c r="D506" s="110" t="inlineStr">
        <is>
          <t>Ritesh Gadekar</t>
        </is>
      </c>
      <c r="E506" s="110" t="inlineStr">
        <is>
          <t>Technology</t>
        </is>
      </c>
      <c r="F506" s="162" t="inlineStr">
        <is>
          <t>Software Engineer</t>
        </is>
      </c>
      <c r="G506" s="162" t="inlineStr">
        <is>
          <t>Senior Software Engineer</t>
        </is>
      </c>
      <c r="H506" s="162" t="inlineStr">
        <is>
          <t>L3 – Professional / Associate</t>
        </is>
      </c>
      <c r="I506" s="162" t="inlineStr">
        <is>
          <t>A3</t>
        </is>
      </c>
      <c r="J506" s="166" t="inlineStr">
        <is>
          <t>▲ Up</t>
        </is>
      </c>
      <c r="K506" s="110" t="inlineStr">
        <is>
          <t>Engineering &amp; Development</t>
        </is>
      </c>
      <c r="L506" s="110" t="inlineStr">
        <is>
          <t>Backend Development</t>
        </is>
      </c>
      <c r="M506" s="110" t="n"/>
      <c r="N506" s="110" t="n">
        <v>20</v>
      </c>
      <c r="O506" s="109" t="inlineStr">
        <is>
          <t>P2</t>
        </is>
      </c>
      <c r="P506" s="110" t="inlineStr">
        <is>
          <t>Developing</t>
        </is>
      </c>
      <c r="Q506" s="110" t="inlineStr">
        <is>
          <t>3 Apply</t>
        </is>
      </c>
      <c r="R506" s="110" t="inlineStr">
        <is>
          <t>2–4 yrs</t>
        </is>
      </c>
      <c r="S506" s="110" t="inlineStr">
        <is>
          <t>3–5 · 2–5</t>
        </is>
      </c>
      <c r="T506" s="110" t="inlineStr">
        <is>
          <t>Software Engineer</t>
        </is>
      </c>
      <c r="U506" s="110" t="inlineStr">
        <is>
          <t>Workiva: SE · Broadridge India: SE · Nasdaq / AxiomSL: SE · Salesforce: MTS · Atlassian: P40 · 3–7 yrs · Freshworks: Senior SE</t>
        </is>
      </c>
      <c r="V506" s="110" t="inlineStr">
        <is>
          <t>SFIA 9 · software development, programming; OWASP secure coding; cloud vendor certifications</t>
        </is>
      </c>
      <c r="W506" s="110" t="inlineStr">
        <is>
          <t>Core 2 · Future 2 · Functional 3 · Leadership not scored</t>
        </is>
      </c>
      <c r="X506" s="73" t="n">
        <v>224</v>
      </c>
      <c r="Y506" s="74" t="inlineStr">
        <is>
          <t>IRIS2030</t>
        </is>
      </c>
      <c r="Z506" s="74" t="inlineStr">
        <is>
          <t>Employee</t>
        </is>
      </c>
      <c r="AA506" s="74" t="inlineStr">
        <is>
          <t>Active</t>
        </is>
      </c>
      <c r="AB506" s="74" t="inlineStr">
        <is>
          <t>Ritesh Gadekar</t>
        </is>
      </c>
      <c r="AC506" s="164" t="n">
        <v>44735</v>
      </c>
      <c r="AD506" s="74" t="inlineStr">
        <is>
          <t>Software Engineer</t>
        </is>
      </c>
      <c r="AE506" s="74" t="inlineStr">
        <is>
          <t>MSc</t>
        </is>
      </c>
      <c r="AF506" s="74" t="inlineStr">
        <is>
          <t>Pragati Raskar</t>
        </is>
      </c>
      <c r="AG506" s="74" t="inlineStr">
        <is>
          <t>N-5</t>
        </is>
      </c>
      <c r="AH506" s="74" t="inlineStr">
        <is>
          <t>Individual Contributor</t>
        </is>
      </c>
      <c r="AI506" s="74" t="inlineStr">
        <is>
          <t>0 years, 0 months, 0 days</t>
        </is>
      </c>
      <c r="AJ506" s="74" t="inlineStr">
        <is>
          <t>4 years, 2 months, 2 days</t>
        </is>
      </c>
      <c r="AK506" s="74" t="inlineStr">
        <is>
          <t>Suptech</t>
        </is>
      </c>
      <c r="AL506" s="74" t="inlineStr">
        <is>
          <t>iFile</t>
        </is>
      </c>
      <c r="AM506" s="74" t="inlineStr">
        <is>
          <t>Technology</t>
        </is>
      </c>
      <c r="AN506" s="74" t="inlineStr">
        <is>
          <t>Development</t>
        </is>
      </c>
      <c r="AO506" s="74" t="inlineStr">
        <is>
          <t>Yes</t>
        </is>
      </c>
      <c r="AP506" s="74" t="inlineStr">
        <is>
          <t>Product/Project</t>
        </is>
      </c>
      <c r="AQ506" s="74" t="inlineStr">
        <is>
          <t>.NET MVC</t>
        </is>
      </c>
      <c r="AR506" s="74" t="inlineStr">
        <is>
          <t>Technical - Developer</t>
        </is>
      </c>
      <c r="AS506" s="74" t="n">
        <v>20</v>
      </c>
      <c r="AT506" s="74" t="inlineStr">
        <is>
          <t>Covered</t>
        </is>
      </c>
      <c r="AU506" s="74" t="n"/>
      <c r="AV506" s="74" t="n"/>
      <c r="AW506" s="74" t="n"/>
      <c r="AX506" s="74" t="n"/>
      <c r="AY506" s="74" t="n"/>
      <c r="AZ506" s="74" t="n"/>
      <c r="BA506" s="74" t="n"/>
      <c r="BB506" s="74" t="n"/>
      <c r="BC506" s="74" t="n"/>
      <c r="BD506" s="74" t="n"/>
      <c r="BE506" s="74" t="n"/>
      <c r="BF506" s="74" t="n"/>
      <c r="BG506" s="74" t="n"/>
      <c r="BH506" s="74" t="n"/>
      <c r="BI506" s="74" t="n"/>
      <c r="BJ506" s="74" t="n"/>
      <c r="BK506" s="74" t="n"/>
      <c r="BL506" s="74" t="n"/>
      <c r="BM506" s="74" t="n"/>
      <c r="BN506" s="74" t="n"/>
      <c r="BO506" s="74" t="n"/>
      <c r="BP506" s="74" t="n"/>
      <c r="BQ506" s="74" t="n"/>
      <c r="BR506" s="74" t="n"/>
      <c r="BS506" s="74" t="n"/>
      <c r="BT506" s="74" t="n"/>
      <c r="BU506" s="74" t="n"/>
      <c r="BV506" s="74" t="n"/>
      <c r="BW506" s="74" t="n"/>
      <c r="BX506" s="74" t="n"/>
      <c r="BY506" s="74" t="n"/>
      <c r="BZ506" s="74" t="n"/>
      <c r="CA506" s="74" t="n"/>
      <c r="CB506" s="74" t="n"/>
      <c r="CC506" s="74" t="n"/>
      <c r="CD506" s="74" t="n"/>
      <c r="CE506" s="74" t="n"/>
      <c r="CF506" s="74" t="n"/>
      <c r="CG506" s="74" t="n"/>
      <c r="CH506" s="74" t="n"/>
      <c r="CI506" s="74" t="n"/>
      <c r="CJ506" s="74" t="n"/>
      <c r="CK506" s="74" t="n"/>
      <c r="CL506" s="74" t="n"/>
      <c r="CM506" s="74" t="n"/>
      <c r="CN506" s="74" t="n"/>
      <c r="CO506" s="74" t="n"/>
      <c r="CP506" s="74" t="n"/>
      <c r="CQ506" s="74" t="n"/>
      <c r="CR506" s="74" t="n"/>
      <c r="CS506" s="74" t="n"/>
      <c r="CT506" s="74" t="n"/>
      <c r="CU506" s="74" t="n"/>
      <c r="CV506" s="74" t="n"/>
      <c r="CW506" s="74" t="n"/>
      <c r="CX506" s="74" t="n"/>
      <c r="CY506" s="74" t="n"/>
      <c r="CZ506" s="74" t="n"/>
      <c r="DA506" s="74" t="n"/>
      <c r="DB506" s="74" t="n"/>
      <c r="DC506" s="74" t="inlineStr">
        <is>
          <t>IRIS2030</t>
        </is>
      </c>
      <c r="DD506" s="74" t="inlineStr">
        <is>
          <t>Employee</t>
        </is>
      </c>
      <c r="DE506" s="74" t="inlineStr">
        <is>
          <t>Active</t>
        </is>
      </c>
      <c r="DF506" s="74" t="inlineStr">
        <is>
          <t>Ritesh Gadekar</t>
        </is>
      </c>
      <c r="DG506" s="164" t="n">
        <v>44735</v>
      </c>
      <c r="DH506" s="74" t="inlineStr">
        <is>
          <t>Software Engineer</t>
        </is>
      </c>
      <c r="DI506" s="74" t="inlineStr">
        <is>
          <t>Engineering &amp; Development</t>
        </is>
      </c>
      <c r="DJ506" s="74" t="inlineStr">
        <is>
          <t>Backend Engineering ·.NET</t>
        </is>
      </c>
      <c r="DK506" s="74" t="inlineStr">
        <is>
          <t>Software Engineer</t>
        </is>
      </c>
      <c r="DL506" s="74" t="inlineStr">
        <is>
          <t>L3 – Professional / Associate</t>
        </is>
      </c>
      <c r="DM506" s="74" t="inlineStr">
        <is>
          <t>MSc</t>
        </is>
      </c>
      <c r="DN506" s="74" t="inlineStr">
        <is>
          <t>Pragati Raskar</t>
        </is>
      </c>
      <c r="DO506" s="74" t="inlineStr">
        <is>
          <t>N-4</t>
        </is>
      </c>
      <c r="DP506" s="74" t="inlineStr">
        <is>
          <t>Individual Contributor</t>
        </is>
      </c>
      <c r="DQ506" s="74" t="inlineStr">
        <is>
          <t>0 years, 0 months, 0 days</t>
        </is>
      </c>
      <c r="DR506" s="74" t="inlineStr">
        <is>
          <t>3 years, 11 months, 28 days</t>
        </is>
      </c>
      <c r="DS506" s="74" t="inlineStr">
        <is>
          <t>3 years, 11 months, 28 days</t>
        </is>
      </c>
      <c r="DT506" s="74" t="n"/>
      <c r="DU506" s="74" t="inlineStr">
        <is>
          <t>Suptech</t>
        </is>
      </c>
      <c r="DV506" s="74" t="inlineStr">
        <is>
          <t>iFile</t>
        </is>
      </c>
      <c r="DW506" s="74" t="inlineStr">
        <is>
          <t>Technology</t>
        </is>
      </c>
      <c r="DX506" s="74" t="inlineStr">
        <is>
          <t>Development</t>
        </is>
      </c>
      <c r="DY506" s="74" t="inlineStr">
        <is>
          <t>Yes</t>
        </is>
      </c>
      <c r="DZ506" s="74" t="inlineStr">
        <is>
          <t>Product/Project</t>
        </is>
      </c>
      <c r="EA506" s="74" t="inlineStr">
        <is>
          <t>.NET MVC</t>
        </is>
      </c>
      <c r="EB506" s="74" t="inlineStr">
        <is>
          <t>Technical - Developer</t>
        </is>
      </c>
      <c r="EC506" s="74" t="inlineStr">
        <is>
          <t>Remote - Mumbai</t>
        </is>
      </c>
      <c r="ED506" s="74" t="inlineStr">
        <is>
          <t>.NET Tasks, XBRL Tasks, Aiusage, Document Tasks, Requirement Analyis Tasks</t>
        </is>
      </c>
      <c r="EE50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6" s="74" t="n">
        <v>4</v>
      </c>
      <c r="EH506" s="164" t="n">
        <v>46203</v>
      </c>
      <c r="EI506" s="74" t="inlineStr">
        <is>
          <t>Software Engineer</t>
        </is>
      </c>
      <c r="EJ506" s="74" t="inlineStr">
        <is>
          <t>NO COMMENT</t>
        </is>
      </c>
      <c r="EK506" s="74" t="n">
        <v>4</v>
      </c>
      <c r="EL506" s="74" t="inlineStr">
        <is>
          <t>High</t>
        </is>
      </c>
      <c r="EM506" s="74" t="inlineStr">
        <is>
          <t>Trusted Professional</t>
        </is>
      </c>
      <c r="EN506" s="74" t="inlineStr">
        <is>
          <t>Yes</t>
        </is>
      </c>
      <c r="EO506" s="74" t="inlineStr">
        <is>
          <t>Yes</t>
        </is>
      </c>
      <c r="EP506" s="74" t="inlineStr">
        <is>
          <t>Yes</t>
        </is>
      </c>
      <c r="EQ506" s="74" t="inlineStr">
        <is>
          <t>NO</t>
        </is>
      </c>
      <c r="ER506" s="74" t="inlineStr">
        <is>
          <t>Advanced .NET MVC; secure coding &amp; code-quality practices; unit/automated testing; system design fundamentals</t>
        </is>
      </c>
      <c r="ES506" s="74" t="inlineStr">
        <is>
          <t>Transition to leadership: people management &amp; delegation, mentoring/coaching, project ownership &amp; stakeholder management, prioritisation under ambiguity, presentation &amp; influence skills</t>
        </is>
      </c>
      <c r="ET506" s="74" t="inlineStr">
        <is>
          <t>NO</t>
        </is>
      </c>
      <c r="EU506" s="74" t="n"/>
      <c r="EV506" s="130" t="n"/>
      <c r="EW506" s="131" t="n"/>
      <c r="EX506" s="131" t="n"/>
      <c r="EY506" s="131" t="n"/>
      <c r="EZ506" s="131" t="n"/>
      <c r="FA506" s="131" t="n"/>
      <c r="FB506" s="131" t="n"/>
      <c r="FC506" s="131" t="n"/>
    </row>
    <row r="507" ht="250" customHeight="1">
      <c r="A507" s="109" t="inlineStr">
        <is>
          <t>Mapped</t>
        </is>
      </c>
      <c r="B507" s="109" t="inlineStr">
        <is>
          <t>iFile</t>
        </is>
      </c>
      <c r="C507" s="110" t="inlineStr">
        <is>
          <t>IRIS2257</t>
        </is>
      </c>
      <c r="D507" s="110" t="inlineStr">
        <is>
          <t>Rudransh Nemade</t>
        </is>
      </c>
      <c r="E507" s="110" t="inlineStr">
        <is>
          <t>Technology</t>
        </is>
      </c>
      <c r="F507" s="162" t="inlineStr">
        <is>
          <t>Trainee Software Engineer</t>
        </is>
      </c>
      <c r="G507" s="162" t="inlineStr">
        <is>
          <t>Senior Software Engineer</t>
        </is>
      </c>
      <c r="H507" s="162" t="inlineStr">
        <is>
          <t>L2 – Trainee</t>
        </is>
      </c>
      <c r="I507" s="162" t="inlineStr">
        <is>
          <t>A3</t>
        </is>
      </c>
      <c r="J507" s="166" t="inlineStr">
        <is>
          <t>▲ Up</t>
        </is>
      </c>
      <c r="K507" s="110" t="inlineStr">
        <is>
          <t>Engineering &amp; Development</t>
        </is>
      </c>
      <c r="L507" s="110" t="inlineStr">
        <is>
          <t>Full-Stack Development</t>
        </is>
      </c>
      <c r="M507" s="110" t="n"/>
      <c r="N507" s="110" t="n">
        <v>20</v>
      </c>
      <c r="O507" s="109" t="inlineStr">
        <is>
          <t>P2</t>
        </is>
      </c>
      <c r="P507" s="110" t="inlineStr">
        <is>
          <t>Developing</t>
        </is>
      </c>
      <c r="Q507" s="110" t="inlineStr">
        <is>
          <t>3 Apply</t>
        </is>
      </c>
      <c r="R507" s="110" t="inlineStr">
        <is>
          <t>2–4 yrs</t>
        </is>
      </c>
      <c r="S507" s="110" t="inlineStr">
        <is>
          <t>3–5 · 2–5</t>
        </is>
      </c>
      <c r="T507" s="110" t="inlineStr">
        <is>
          <t>Software Engineer</t>
        </is>
      </c>
      <c r="U507" s="110" t="inlineStr">
        <is>
          <t>Workiva: SE · Broadridge India: SE · Nasdaq / AxiomSL: SE · Salesforce: MTS · Atlassian: P40 · 3–7 yrs · Freshworks: Senior SE</t>
        </is>
      </c>
      <c r="V507" s="110" t="inlineStr">
        <is>
          <t>SFIA 9 · software development, programming; OWASP secure coding; cloud vendor certifications</t>
        </is>
      </c>
      <c r="W507" s="110" t="inlineStr">
        <is>
          <t>Core 2 · Future 2 · Functional 3 · Leadership not scored</t>
        </is>
      </c>
      <c r="X507" s="73" t="n">
        <v>320</v>
      </c>
      <c r="Y507" s="74" t="inlineStr">
        <is>
          <t>IRIS2257</t>
        </is>
      </c>
      <c r="Z507" s="74" t="inlineStr">
        <is>
          <t>Employee</t>
        </is>
      </c>
      <c r="AA507" s="74" t="inlineStr">
        <is>
          <t>Active</t>
        </is>
      </c>
      <c r="AB507" s="74" t="inlineStr">
        <is>
          <t>Rudransh Nemade</t>
        </is>
      </c>
      <c r="AC507" s="164" t="n">
        <v>45446</v>
      </c>
      <c r="AD507" s="74" t="inlineStr">
        <is>
          <t>Trainee Software Engineer</t>
        </is>
      </c>
      <c r="AE507" s="74" t="inlineStr">
        <is>
          <t>B.E</t>
        </is>
      </c>
      <c r="AF507" s="74" t="inlineStr">
        <is>
          <t>Pushpendra Singh</t>
        </is>
      </c>
      <c r="AG507" s="74" t="inlineStr">
        <is>
          <t>N-4</t>
        </is>
      </c>
      <c r="AH507" s="74" t="inlineStr">
        <is>
          <t>Individual Contributor</t>
        </is>
      </c>
      <c r="AI507" s="74" t="inlineStr">
        <is>
          <t>0 years, 0 months, 0 days</t>
        </is>
      </c>
      <c r="AJ507" s="74" t="inlineStr">
        <is>
          <t>2 years, 2 months, 22 days</t>
        </is>
      </c>
      <c r="AK507" s="74" t="inlineStr">
        <is>
          <t>Suptech</t>
        </is>
      </c>
      <c r="AL507" s="74" t="inlineStr">
        <is>
          <t>iFile</t>
        </is>
      </c>
      <c r="AM507" s="74" t="inlineStr">
        <is>
          <t>Technology</t>
        </is>
      </c>
      <c r="AN507" s="74" t="inlineStr">
        <is>
          <t>Development</t>
        </is>
      </c>
      <c r="AO507" s="74" t="inlineStr">
        <is>
          <t>Yes</t>
        </is>
      </c>
      <c r="AP507" s="74" t="inlineStr">
        <is>
          <t>Product/Project</t>
        </is>
      </c>
      <c r="AQ507" s="74" t="inlineStr">
        <is>
          <t>Java + Angular</t>
        </is>
      </c>
      <c r="AR507" s="74" t="inlineStr">
        <is>
          <t>Technical - Developer</t>
        </is>
      </c>
      <c r="AS507" s="74" t="n">
        <v>20</v>
      </c>
      <c r="AT507" s="74" t="inlineStr">
        <is>
          <t>Covered</t>
        </is>
      </c>
      <c r="AU507" s="74" t="n"/>
      <c r="AV507" s="74" t="n"/>
      <c r="AW507" s="74" t="n"/>
      <c r="AX507" s="74" t="n"/>
      <c r="AY507" s="74" t="n"/>
      <c r="AZ507" s="74" t="n"/>
      <c r="BA507" s="74" t="n"/>
      <c r="BB507" s="74" t="n"/>
      <c r="BC507" s="74" t="n"/>
      <c r="BD507" s="74" t="n"/>
      <c r="BE507" s="74" t="n"/>
      <c r="BF507" s="74" t="n"/>
      <c r="BG507" s="74" t="n"/>
      <c r="BH507" s="74" t="n"/>
      <c r="BI507" s="74" t="n"/>
      <c r="BJ507" s="74" t="n"/>
      <c r="BK507" s="74" t="n"/>
      <c r="BL507" s="74" t="n"/>
      <c r="BM507" s="74" t="n"/>
      <c r="BN507" s="74" t="n"/>
      <c r="BO507" s="74" t="n"/>
      <c r="BP507" s="74" t="n"/>
      <c r="BQ507" s="74" t="n"/>
      <c r="BR507" s="74" t="n"/>
      <c r="BS507" s="74" t="n"/>
      <c r="BT507" s="74" t="n"/>
      <c r="BU507" s="74" t="n"/>
      <c r="BV507" s="74" t="n"/>
      <c r="BW507" s="74" t="n"/>
      <c r="BX507" s="74" t="n"/>
      <c r="BY507" s="74" t="n"/>
      <c r="BZ507" s="74" t="n"/>
      <c r="CA507" s="74" t="n"/>
      <c r="CB507" s="74" t="n"/>
      <c r="CC507" s="74" t="n"/>
      <c r="CD507" s="74" t="n"/>
      <c r="CE507" s="74" t="n"/>
      <c r="CF507" s="74" t="n"/>
      <c r="CG507" s="74" t="n"/>
      <c r="CH507" s="74" t="n"/>
      <c r="CI507" s="74" t="n"/>
      <c r="CJ507" s="74" t="n"/>
      <c r="CK507" s="74" t="n"/>
      <c r="CL507" s="74" t="n"/>
      <c r="CM507" s="74" t="n"/>
      <c r="CN507" s="74" t="n"/>
      <c r="CO507" s="74" t="n"/>
      <c r="CP507" s="74" t="n"/>
      <c r="CQ507" s="74" t="n"/>
      <c r="CR507" s="74" t="n"/>
      <c r="CS507" s="74" t="n"/>
      <c r="CT507" s="74" t="n"/>
      <c r="CU507" s="74" t="n"/>
      <c r="CV507" s="74" t="n"/>
      <c r="CW507" s="74" t="n"/>
      <c r="CX507" s="74" t="n"/>
      <c r="CY507" s="74" t="n"/>
      <c r="CZ507" s="74" t="n"/>
      <c r="DA507" s="74" t="n"/>
      <c r="DB507" s="74" t="n"/>
      <c r="DC507" s="74" t="inlineStr">
        <is>
          <t>IRIS2257</t>
        </is>
      </c>
      <c r="DD507" s="74" t="inlineStr">
        <is>
          <t>Employee</t>
        </is>
      </c>
      <c r="DE507" s="74" t="inlineStr">
        <is>
          <t>Active</t>
        </is>
      </c>
      <c r="DF507" s="74" t="inlineStr">
        <is>
          <t>Rudransh Nemade</t>
        </is>
      </c>
      <c r="DG507" s="164" t="n">
        <v>45446</v>
      </c>
      <c r="DH507" s="74" t="inlineStr">
        <is>
          <t>Trainee Software Engineer</t>
        </is>
      </c>
      <c r="DI507" s="74" t="inlineStr">
        <is>
          <t>Engineering &amp; Development</t>
        </is>
      </c>
      <c r="DJ507" s="74" t="inlineStr">
        <is>
          <t>Backend Engineering · Java</t>
        </is>
      </c>
      <c r="DK507" s="74" t="inlineStr">
        <is>
          <t>Trainee Software Engineer</t>
        </is>
      </c>
      <c r="DL507" s="74" t="inlineStr">
        <is>
          <t>L2 – Trainee</t>
        </is>
      </c>
      <c r="DM507" s="74" t="inlineStr">
        <is>
          <t>B.E</t>
        </is>
      </c>
      <c r="DN507" s="74" t="inlineStr">
        <is>
          <t>Pushpendra Singh</t>
        </is>
      </c>
      <c r="DO507" s="74" t="inlineStr">
        <is>
          <t>N-3</t>
        </is>
      </c>
      <c r="DP507" s="74" t="inlineStr">
        <is>
          <t>Individual Contributor</t>
        </is>
      </c>
      <c r="DQ507" s="74" t="inlineStr">
        <is>
          <t>0 years, 0 months, 0 days</t>
        </is>
      </c>
      <c r="DR507" s="74" t="inlineStr">
        <is>
          <t>2 years, 0 months, 17 days</t>
        </is>
      </c>
      <c r="DS507" s="74" t="inlineStr">
        <is>
          <t>2 years, 0 months, 17 days</t>
        </is>
      </c>
      <c r="DT507" s="74" t="n"/>
      <c r="DU507" s="74" t="inlineStr">
        <is>
          <t>Suptech</t>
        </is>
      </c>
      <c r="DV507" s="74" t="inlineStr">
        <is>
          <t>iFile</t>
        </is>
      </c>
      <c r="DW507" s="74" t="inlineStr">
        <is>
          <t>Technology</t>
        </is>
      </c>
      <c r="DX507" s="74" t="inlineStr">
        <is>
          <t>Development</t>
        </is>
      </c>
      <c r="DY507" s="74" t="inlineStr">
        <is>
          <t>Yes</t>
        </is>
      </c>
      <c r="DZ507" s="74" t="inlineStr">
        <is>
          <t>Product/Project</t>
        </is>
      </c>
      <c r="EA507" s="74" t="inlineStr">
        <is>
          <t>Java + Angular</t>
        </is>
      </c>
      <c r="EB507" s="74" t="inlineStr">
        <is>
          <t>Technical - Developer</t>
        </is>
      </c>
      <c r="EC507" s="74" t="inlineStr">
        <is>
          <t>Work From Office - Turbhe</t>
        </is>
      </c>
      <c r="ED507" s="74" t="n"/>
      <c r="EE50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7"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7" s="74" t="n">
        <v>3</v>
      </c>
      <c r="EH507" s="164" t="n">
        <v>45918</v>
      </c>
      <c r="EI507" s="74" t="inlineStr">
        <is>
          <t>Trainee Software Engineer</t>
        </is>
      </c>
      <c r="EJ507" s="74" t="n"/>
      <c r="EK507" s="74" t="n">
        <v>4</v>
      </c>
      <c r="EL507" s="74" t="inlineStr">
        <is>
          <t>Medium</t>
        </is>
      </c>
      <c r="EM507" s="74" t="inlineStr">
        <is>
          <t>Emerging Talent</t>
        </is>
      </c>
      <c r="EN507" s="74" t="inlineStr">
        <is>
          <t>No</t>
        </is>
      </c>
      <c r="EO507" s="74" t="inlineStr">
        <is>
          <t>No</t>
        </is>
      </c>
      <c r="EP507" s="74" t="inlineStr">
        <is>
          <t>No</t>
        </is>
      </c>
      <c r="EQ507" s="74" t="n"/>
      <c r="ER507" s="74" t="inlineStr">
        <is>
          <t>Advanced Java ;secure coding &amp; code-quality practices; unit/automated testing; system design fundamentals</t>
        </is>
      </c>
      <c r="ES507" s="74" t="inlineStr">
        <is>
          <t>Transition to leadership: people management &amp; delegation, mentoring/coaching, project ownership &amp; stakeholder management, prioritisation under ambiguity, presentation &amp; influence skills</t>
        </is>
      </c>
      <c r="ET507" s="74" t="n"/>
      <c r="EU507" s="74" t="n"/>
      <c r="EV507" s="130" t="n"/>
      <c r="EW507" s="131" t="n"/>
      <c r="EX507" s="131" t="n"/>
      <c r="EY507" s="131" t="n"/>
      <c r="EZ507" s="131" t="n"/>
      <c r="FA507" s="131" t="n"/>
      <c r="FB507" s="131" t="n"/>
      <c r="FC507" s="131" t="n"/>
    </row>
    <row r="508" ht="140.5" customHeight="1">
      <c r="A508" s="109" t="inlineStr">
        <is>
          <t>Mapped</t>
        </is>
      </c>
      <c r="B508" s="109" t="inlineStr">
        <is>
          <t>iFile</t>
        </is>
      </c>
      <c r="C508" s="110" t="inlineStr">
        <is>
          <t>IRIS2433</t>
        </is>
      </c>
      <c r="D508" s="110" t="inlineStr">
        <is>
          <t>Sadhna Sahu</t>
        </is>
      </c>
      <c r="E508" s="110" t="inlineStr">
        <is>
          <t>Technology</t>
        </is>
      </c>
      <c r="F508" s="162" t="inlineStr">
        <is>
          <t>Software Engineer</t>
        </is>
      </c>
      <c r="G508" s="162" t="inlineStr">
        <is>
          <t>Senior Software Engineer</t>
        </is>
      </c>
      <c r="H508" s="162" t="inlineStr">
        <is>
          <t>Not in current mapping files</t>
        </is>
      </c>
      <c r="I508" s="162" t="inlineStr">
        <is>
          <t>A3</t>
        </is>
      </c>
      <c r="J508" s="151" t="inlineStr">
        <is>
          <t>● Newly mapped</t>
        </is>
      </c>
      <c r="K508" s="110" t="inlineStr">
        <is>
          <t>Engineering &amp; Development</t>
        </is>
      </c>
      <c r="L508" s="110" t="inlineStr">
        <is>
          <t>Backend Development</t>
        </is>
      </c>
      <c r="M508" s="163" t="inlineStr">
        <is>
          <t>• Survey response or KRAs describing the work · nothing on file — Employee + manager</t>
        </is>
      </c>
      <c r="N508" s="110" t="n">
        <v>0</v>
      </c>
      <c r="O508" s="109" t="inlineStr">
        <is>
          <t>P2</t>
        </is>
      </c>
      <c r="P508" s="110" t="inlineStr">
        <is>
          <t>Developing</t>
        </is>
      </c>
      <c r="Q508" s="110" t="inlineStr">
        <is>
          <t>3 Apply</t>
        </is>
      </c>
      <c r="R508" s="110" t="inlineStr">
        <is>
          <t>2–4 yrs</t>
        </is>
      </c>
      <c r="S508" s="110" t="inlineStr">
        <is>
          <t>3–5 · 2–5</t>
        </is>
      </c>
      <c r="T508" s="110" t="inlineStr">
        <is>
          <t>Software Engineer</t>
        </is>
      </c>
      <c r="U508" s="110" t="inlineStr">
        <is>
          <t>Workiva: SE · Broadridge India: SE · Nasdaq / AxiomSL: SE · Salesforce: MTS · Atlassian: P40 · 3–7 yrs · Freshworks: Senior SE</t>
        </is>
      </c>
      <c r="V508" s="110" t="inlineStr">
        <is>
          <t>SFIA 9 · software development, programming; OWASP secure coding; cloud vendor certifications</t>
        </is>
      </c>
      <c r="W508" s="110" t="inlineStr">
        <is>
          <t>Core 2 · Future 2 · Functional 3 · Leadership not scored</t>
        </is>
      </c>
      <c r="X508" s="73" t="n">
        <v>401</v>
      </c>
      <c r="Y508" s="74" t="inlineStr">
        <is>
          <t>IRIS2433</t>
        </is>
      </c>
      <c r="Z508" s="74" t="inlineStr">
        <is>
          <t>Employee</t>
        </is>
      </c>
      <c r="AA508" s="74" t="inlineStr">
        <is>
          <t>Serving Notice</t>
        </is>
      </c>
      <c r="AB508" s="74" t="inlineStr">
        <is>
          <t>Sadhna Sahu</t>
        </is>
      </c>
      <c r="AC508" s="164" t="n">
        <v>45925</v>
      </c>
      <c r="AD508" s="74" t="inlineStr">
        <is>
          <t>Software Engineer</t>
        </is>
      </c>
      <c r="AE508" s="74" t="inlineStr">
        <is>
          <t>B.Tech</t>
        </is>
      </c>
      <c r="AF508" s="74" t="inlineStr">
        <is>
          <t>Amruta Kadam</t>
        </is>
      </c>
      <c r="AG508" s="74" t="inlineStr">
        <is>
          <t>N-6</t>
        </is>
      </c>
      <c r="AH508" s="74" t="inlineStr">
        <is>
          <t>Individual Contributor</t>
        </is>
      </c>
      <c r="AI508" s="74" t="inlineStr">
        <is>
          <t>1 years, 6 months, 00 days</t>
        </is>
      </c>
      <c r="AJ508" s="74" t="inlineStr">
        <is>
          <t>0 years, 11 months, 0 days</t>
        </is>
      </c>
      <c r="AK508" s="74" t="inlineStr">
        <is>
          <t>Suptech</t>
        </is>
      </c>
      <c r="AL508" s="74" t="inlineStr">
        <is>
          <t>iFile</t>
        </is>
      </c>
      <c r="AM508" s="74" t="inlineStr">
        <is>
          <t>Technology</t>
        </is>
      </c>
      <c r="AN508" s="74" t="inlineStr">
        <is>
          <t>Development</t>
        </is>
      </c>
      <c r="AO508" s="74" t="inlineStr">
        <is>
          <t>Yes</t>
        </is>
      </c>
      <c r="AP508" s="74" t="inlineStr">
        <is>
          <t>Product/Project</t>
        </is>
      </c>
      <c r="AQ508" s="74" t="inlineStr">
        <is>
          <t>Java</t>
        </is>
      </c>
      <c r="AR508" s="74" t="inlineStr">
        <is>
          <t>Technical - Developer</t>
        </is>
      </c>
      <c r="AS508" s="74" t="n">
        <v>0</v>
      </c>
      <c r="AT508" s="74" t="inlineStr">
        <is>
          <t>Excluded</t>
        </is>
      </c>
      <c r="AU508" s="74" t="n"/>
      <c r="AV508" s="74" t="n"/>
      <c r="AW508" s="74" t="n"/>
      <c r="AX508" s="74" t="n"/>
      <c r="AY508" s="74" t="n"/>
      <c r="AZ508" s="74" t="n"/>
      <c r="BA508" s="74" t="n"/>
      <c r="BB508" s="74" t="n"/>
      <c r="BC508" s="74" t="n"/>
      <c r="BD508" s="74" t="n"/>
      <c r="BE508" s="74" t="n"/>
      <c r="BF508" s="74" t="n"/>
      <c r="BG508" s="74" t="n"/>
      <c r="BH508" s="74" t="n"/>
      <c r="BI508" s="74" t="n"/>
      <c r="BJ508" s="74" t="n"/>
      <c r="BK508" s="74" t="n"/>
      <c r="BL508" s="74" t="n"/>
      <c r="BM508" s="74" t="n"/>
      <c r="BN508" s="74" t="n"/>
      <c r="BO508" s="74" t="n"/>
      <c r="BP508" s="74" t="n"/>
      <c r="BQ508" s="74" t="n"/>
      <c r="BR508" s="74" t="n"/>
      <c r="BS508" s="74" t="n"/>
      <c r="BT508" s="74" t="n"/>
      <c r="BU508" s="74" t="n"/>
      <c r="BV508" s="74" t="n"/>
      <c r="BW508" s="74" t="n"/>
      <c r="BX508" s="74" t="n"/>
      <c r="BY508" s="74" t="n"/>
      <c r="BZ508" s="74" t="n"/>
      <c r="CA508" s="74" t="n"/>
      <c r="CB508" s="74" t="n"/>
      <c r="CC508" s="74" t="n"/>
      <c r="CD508" s="74" t="n"/>
      <c r="CE508" s="74" t="n"/>
      <c r="CF508" s="74" t="n"/>
      <c r="CG508" s="74" t="n"/>
      <c r="CH508" s="74" t="n"/>
      <c r="CI508" s="74" t="n"/>
      <c r="CJ508" s="74" t="n"/>
      <c r="CK508" s="74" t="n"/>
      <c r="CL508" s="74" t="n"/>
      <c r="CM508" s="74" t="n"/>
      <c r="CN508" s="74" t="n"/>
      <c r="CO508" s="74" t="n"/>
      <c r="CP508" s="74" t="n"/>
      <c r="CQ508" s="74" t="n"/>
      <c r="CR508" s="74" t="n"/>
      <c r="CS508" s="74" t="n"/>
      <c r="CT508" s="74" t="n"/>
      <c r="CU508" s="74" t="n"/>
      <c r="CV508" s="74" t="n"/>
      <c r="CW508" s="74" t="n"/>
      <c r="CX508" s="74" t="n"/>
      <c r="CY508" s="74" t="n"/>
      <c r="CZ508" s="74" t="n"/>
      <c r="DA508" s="74" t="n"/>
      <c r="DB508" s="74" t="n"/>
      <c r="DC508" s="74" t="n"/>
      <c r="DD508" s="74" t="n"/>
      <c r="DE508" s="74" t="n"/>
      <c r="DF508" s="74" t="n"/>
      <c r="DG508" s="74" t="n"/>
      <c r="DH508" s="74" t="n"/>
      <c r="DI508" s="74" t="n"/>
      <c r="DJ508" s="74" t="n"/>
      <c r="DK508" s="74" t="n"/>
      <c r="DL508" s="74" t="n"/>
      <c r="DM508" s="74" t="n"/>
      <c r="DN508" s="74" t="n"/>
      <c r="DO508" s="74" t="n"/>
      <c r="DP508" s="74" t="n"/>
      <c r="DQ508" s="74" t="n"/>
      <c r="DR508" s="74" t="n"/>
      <c r="DS508" s="74" t="n"/>
      <c r="DT508" s="74" t="n"/>
      <c r="DU508" s="74" t="n"/>
      <c r="DV508" s="74" t="n"/>
      <c r="DW508" s="74" t="n"/>
      <c r="DX508" s="74" t="n"/>
      <c r="DY508" s="74" t="n"/>
      <c r="DZ508" s="74" t="n"/>
      <c r="EA508" s="74" t="n"/>
      <c r="EB508" s="74" t="n"/>
      <c r="EC508" s="74" t="n"/>
      <c r="ED508" s="74" t="n"/>
      <c r="EE508" s="74" t="n"/>
      <c r="EF508" s="74" t="n"/>
      <c r="EG508" s="74" t="n"/>
      <c r="EH508" s="74" t="n"/>
      <c r="EI508" s="74" t="n"/>
      <c r="EJ508" s="74" t="n"/>
      <c r="EK508" s="74" t="n"/>
      <c r="EL508" s="74" t="n"/>
      <c r="EM508" s="74" t="n"/>
      <c r="EN508" s="74" t="n"/>
      <c r="EO508" s="74" t="n"/>
      <c r="EP508" s="74" t="n"/>
      <c r="EQ508" s="74" t="n"/>
      <c r="ER508" s="74" t="n"/>
      <c r="ES508" s="74" t="n"/>
      <c r="ET508" s="74" t="n"/>
      <c r="EU508" s="74" t="n"/>
      <c r="EV508" s="130" t="n"/>
      <c r="EW508" s="131" t="n"/>
      <c r="EX508" s="131" t="n"/>
      <c r="EY508" s="131" t="n"/>
      <c r="EZ508" s="131" t="n"/>
      <c r="FA508" s="131" t="n"/>
      <c r="FB508" s="131" t="n"/>
      <c r="FC508" s="131" t="n"/>
    </row>
    <row r="509" ht="250" customHeight="1">
      <c r="A509" s="109" t="inlineStr">
        <is>
          <t>Mapped</t>
        </is>
      </c>
      <c r="B509" s="109" t="inlineStr">
        <is>
          <t>iFile</t>
        </is>
      </c>
      <c r="C509" s="110" t="inlineStr">
        <is>
          <t>IRIS2476</t>
        </is>
      </c>
      <c r="D509" s="110" t="inlineStr">
        <is>
          <t>Sagar Soni</t>
        </is>
      </c>
      <c r="E509" s="110" t="inlineStr">
        <is>
          <t>Technology</t>
        </is>
      </c>
      <c r="F509" s="162" t="inlineStr">
        <is>
          <t>Software Engineer</t>
        </is>
      </c>
      <c r="G509" s="162" t="inlineStr">
        <is>
          <t>Senior Software Engineer</t>
        </is>
      </c>
      <c r="H509" s="162" t="inlineStr">
        <is>
          <t>L3 – Professional / Associate</t>
        </is>
      </c>
      <c r="I509" s="162" t="inlineStr">
        <is>
          <t>A3</t>
        </is>
      </c>
      <c r="J509" s="166" t="inlineStr">
        <is>
          <t>▲ Up</t>
        </is>
      </c>
      <c r="K509" s="110" t="inlineStr">
        <is>
          <t>Engineering &amp; Development</t>
        </is>
      </c>
      <c r="L509" s="110" t="inlineStr">
        <is>
          <t>Backend Development</t>
        </is>
      </c>
      <c r="M509" s="110" t="n"/>
      <c r="N509" s="110" t="n">
        <v>20</v>
      </c>
      <c r="O509" s="109" t="inlineStr">
        <is>
          <t>P2</t>
        </is>
      </c>
      <c r="P509" s="110" t="inlineStr">
        <is>
          <t>Developing</t>
        </is>
      </c>
      <c r="Q509" s="110" t="inlineStr">
        <is>
          <t>3 Apply</t>
        </is>
      </c>
      <c r="R509" s="110" t="inlineStr">
        <is>
          <t>2–4 yrs</t>
        </is>
      </c>
      <c r="S509" s="110" t="inlineStr">
        <is>
          <t>3–5 · 2–5</t>
        </is>
      </c>
      <c r="T509" s="110" t="inlineStr">
        <is>
          <t>Software Engineer</t>
        </is>
      </c>
      <c r="U509" s="110" t="inlineStr">
        <is>
          <t>Workiva: SE · Broadridge India: SE · Nasdaq / AxiomSL: SE · Salesforce: MTS · Atlassian: P40 · 3–7 yrs · Freshworks: Senior SE</t>
        </is>
      </c>
      <c r="V509" s="110" t="inlineStr">
        <is>
          <t>SFIA 9 · software development, programming; OWASP secure coding; cloud vendor certifications</t>
        </is>
      </c>
      <c r="W509" s="110" t="inlineStr">
        <is>
          <t>Core 2 · Future 2 · Functional 3 · Leadership not scored</t>
        </is>
      </c>
      <c r="X509" s="73" t="n">
        <v>452</v>
      </c>
      <c r="Y509" s="74" t="inlineStr">
        <is>
          <t>IRIS2476</t>
        </is>
      </c>
      <c r="Z509" s="74" t="inlineStr">
        <is>
          <t>Employee</t>
        </is>
      </c>
      <c r="AA509" s="74" t="inlineStr">
        <is>
          <t>Active</t>
        </is>
      </c>
      <c r="AB509" s="74" t="inlineStr">
        <is>
          <t>Sagar Soni</t>
        </is>
      </c>
      <c r="AC509" s="164" t="n">
        <v>46065</v>
      </c>
      <c r="AD509" s="74" t="inlineStr">
        <is>
          <t>Software Engineer</t>
        </is>
      </c>
      <c r="AE509" s="74" t="inlineStr">
        <is>
          <t>B.E</t>
        </is>
      </c>
      <c r="AF509" s="74" t="inlineStr">
        <is>
          <t>Amruta Kadam</t>
        </is>
      </c>
      <c r="AG509" s="74" t="inlineStr">
        <is>
          <t>N-6</t>
        </is>
      </c>
      <c r="AH509" s="74" t="inlineStr">
        <is>
          <t>Individual Contributor</t>
        </is>
      </c>
      <c r="AI509" s="74" t="inlineStr">
        <is>
          <t>4 years, 4 months, 0 days</t>
        </is>
      </c>
      <c r="AJ509" s="74" t="inlineStr">
        <is>
          <t>0 years, 6 months, 13 days</t>
        </is>
      </c>
      <c r="AK509" s="74" t="inlineStr">
        <is>
          <t>Suptech</t>
        </is>
      </c>
      <c r="AL509" s="74" t="inlineStr">
        <is>
          <t>iFile</t>
        </is>
      </c>
      <c r="AM509" s="74" t="inlineStr">
        <is>
          <t>Technology</t>
        </is>
      </c>
      <c r="AN509" s="74" t="inlineStr">
        <is>
          <t>Development</t>
        </is>
      </c>
      <c r="AO509" s="74" t="inlineStr">
        <is>
          <t>Yes</t>
        </is>
      </c>
      <c r="AP509" s="74" t="inlineStr">
        <is>
          <t>Product/Project</t>
        </is>
      </c>
      <c r="AQ509" s="74" t="inlineStr">
        <is>
          <t>Java</t>
        </is>
      </c>
      <c r="AR509" s="74" t="inlineStr">
        <is>
          <t>Technical - Developer</t>
        </is>
      </c>
      <c r="AS509" s="74" t="n">
        <v>20</v>
      </c>
      <c r="AT509" s="74" t="inlineStr">
        <is>
          <t>Covered</t>
        </is>
      </c>
      <c r="AU509" s="74" t="n"/>
      <c r="AV509" s="74" t="n"/>
      <c r="AW509" s="74" t="n"/>
      <c r="AX509" s="74" t="n"/>
      <c r="AY509" s="74" t="n"/>
      <c r="AZ509" s="74" t="n"/>
      <c r="BA509" s="74" t="n"/>
      <c r="BB509" s="74" t="n"/>
      <c r="BC509" s="74" t="n"/>
      <c r="BD509" s="74" t="n"/>
      <c r="BE509" s="74" t="n"/>
      <c r="BF509" s="74" t="n"/>
      <c r="BG509" s="74" t="n"/>
      <c r="BH509" s="74" t="n"/>
      <c r="BI509" s="74" t="n"/>
      <c r="BJ509" s="74" t="n"/>
      <c r="BK509" s="74" t="n"/>
      <c r="BL509" s="74" t="n"/>
      <c r="BM509" s="74" t="n"/>
      <c r="BN509" s="74" t="n"/>
      <c r="BO509" s="74" t="n"/>
      <c r="BP509" s="74" t="n"/>
      <c r="BQ509" s="74" t="n"/>
      <c r="BR509" s="74" t="n"/>
      <c r="BS509" s="74" t="n"/>
      <c r="BT509" s="74" t="n"/>
      <c r="BU509" s="74" t="n"/>
      <c r="BV509" s="74" t="n"/>
      <c r="BW509" s="74" t="n"/>
      <c r="BX509" s="74" t="n"/>
      <c r="BY509" s="74" t="n"/>
      <c r="BZ509" s="74" t="n"/>
      <c r="CA509" s="74" t="n"/>
      <c r="CB509" s="74" t="n"/>
      <c r="CC509" s="74" t="n"/>
      <c r="CD509" s="74" t="n"/>
      <c r="CE509" s="74" t="n"/>
      <c r="CF509" s="74" t="n"/>
      <c r="CG509" s="74" t="n"/>
      <c r="CH509" s="74" t="n"/>
      <c r="CI509" s="74" t="n"/>
      <c r="CJ509" s="74" t="n"/>
      <c r="CK509" s="74" t="n"/>
      <c r="CL509" s="74" t="n"/>
      <c r="CM509" s="74" t="n"/>
      <c r="CN509" s="74" t="n"/>
      <c r="CO509" s="74" t="n"/>
      <c r="CP509" s="74" t="n"/>
      <c r="CQ509" s="74" t="n"/>
      <c r="CR509" s="74" t="n"/>
      <c r="CS509" s="74" t="n"/>
      <c r="CT509" s="74" t="n"/>
      <c r="CU509" s="74" t="n"/>
      <c r="CV509" s="74" t="n"/>
      <c r="CW509" s="74" t="n"/>
      <c r="CX509" s="74" t="n"/>
      <c r="CY509" s="74" t="n"/>
      <c r="CZ509" s="74" t="n"/>
      <c r="DA509" s="74" t="n"/>
      <c r="DB509" s="74" t="n"/>
      <c r="DC509" s="74" t="inlineStr">
        <is>
          <t>IRIS2476</t>
        </is>
      </c>
      <c r="DD509" s="74" t="inlineStr">
        <is>
          <t>Employee</t>
        </is>
      </c>
      <c r="DE509" s="74" t="inlineStr">
        <is>
          <t>Active</t>
        </is>
      </c>
      <c r="DF509" s="74" t="inlineStr">
        <is>
          <t>Sagar Soni</t>
        </is>
      </c>
      <c r="DG509" s="164" t="n">
        <v>46065</v>
      </c>
      <c r="DH509" s="74" t="inlineStr">
        <is>
          <t>Software Engineer</t>
        </is>
      </c>
      <c r="DI509" s="74" t="inlineStr">
        <is>
          <t>Engineering &amp; Development</t>
        </is>
      </c>
      <c r="DJ509" s="74" t="inlineStr">
        <is>
          <t>Backend Engineering · Java</t>
        </is>
      </c>
      <c r="DK509" s="74" t="inlineStr">
        <is>
          <t>Software Engineer</t>
        </is>
      </c>
      <c r="DL509" s="74" t="inlineStr">
        <is>
          <t>L3 – Professional / Associate</t>
        </is>
      </c>
      <c r="DM509" s="74" t="inlineStr">
        <is>
          <t>B.E</t>
        </is>
      </c>
      <c r="DN509" s="74" t="inlineStr">
        <is>
          <t>Amruta Kadam</t>
        </is>
      </c>
      <c r="DO509" s="74" t="inlineStr">
        <is>
          <t>N-5</t>
        </is>
      </c>
      <c r="DP509" s="74" t="inlineStr">
        <is>
          <t>Individual Contributor</t>
        </is>
      </c>
      <c r="DQ509" s="74" t="inlineStr">
        <is>
          <t>4 years, 4 months, 0 days</t>
        </is>
      </c>
      <c r="DR509" s="74" t="inlineStr">
        <is>
          <t>0 years, 4 months, 8 days</t>
        </is>
      </c>
      <c r="DS509" s="74" t="inlineStr">
        <is>
          <t>4 years, 8 months, 8 days</t>
        </is>
      </c>
      <c r="DT509" s="74" t="n"/>
      <c r="DU509" s="74" t="inlineStr">
        <is>
          <t>Suptech</t>
        </is>
      </c>
      <c r="DV509" s="74" t="inlineStr">
        <is>
          <t>iFile</t>
        </is>
      </c>
      <c r="DW509" s="74" t="inlineStr">
        <is>
          <t>Technology</t>
        </is>
      </c>
      <c r="DX509" s="74" t="inlineStr">
        <is>
          <t>Development</t>
        </is>
      </c>
      <c r="DY509" s="74" t="inlineStr">
        <is>
          <t>Yes</t>
        </is>
      </c>
      <c r="DZ509" s="74" t="inlineStr">
        <is>
          <t>Product/Project</t>
        </is>
      </c>
      <c r="EA509" s="74" t="inlineStr">
        <is>
          <t>Java</t>
        </is>
      </c>
      <c r="EB509" s="74" t="inlineStr">
        <is>
          <t>Technical - Developer</t>
        </is>
      </c>
      <c r="EC509" s="74" t="inlineStr">
        <is>
          <t>Client Side</t>
        </is>
      </c>
      <c r="ED509" s="74" t="n"/>
      <c r="EE50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EG509" s="74" t="n">
        <v>3</v>
      </c>
      <c r="EH509" s="74" t="n"/>
      <c r="EI509" s="74" t="inlineStr">
        <is>
          <t>Software Engineer</t>
        </is>
      </c>
      <c r="EJ509" s="74" t="n"/>
      <c r="EK509" s="74" t="n">
        <v>3</v>
      </c>
      <c r="EL509" s="74" t="inlineStr">
        <is>
          <t>Low</t>
        </is>
      </c>
      <c r="EM509" s="74" t="inlineStr">
        <is>
          <t>Core Contributor</t>
        </is>
      </c>
      <c r="EN509" s="74" t="inlineStr">
        <is>
          <t>No</t>
        </is>
      </c>
      <c r="EO509" s="74" t="inlineStr">
        <is>
          <t>No</t>
        </is>
      </c>
      <c r="EP509" s="74" t="inlineStr">
        <is>
          <t>No</t>
        </is>
      </c>
      <c r="EQ509" s="74" t="n"/>
      <c r="ER509" s="74" t="inlineStr">
        <is>
          <t>Advanced Java; secure coding &amp; code-quality practices; unit/automated testing; system design fundamentals</t>
        </is>
      </c>
      <c r="ES509" s="74" t="inlineStr">
        <is>
          <t>Transition to leadership: people management &amp; delegation, mentoring/coaching, project ownership &amp; stakeholder management, prioritisation under ambiguity, presentation &amp; influence skills</t>
        </is>
      </c>
      <c r="ET509" s="74" t="n"/>
      <c r="EU509" s="74" t="n"/>
      <c r="EV509" s="130" t="n"/>
      <c r="EW509" s="131" t="n"/>
      <c r="EX509" s="131" t="n"/>
      <c r="EY509" s="131" t="n"/>
      <c r="EZ509" s="131" t="n"/>
      <c r="FA509" s="131" t="n"/>
      <c r="FB509" s="131" t="n"/>
      <c r="FC509" s="131" t="n"/>
    </row>
    <row r="510" ht="250" customHeight="1">
      <c r="A510" s="109" t="inlineStr">
        <is>
          <t>Mapped</t>
        </is>
      </c>
      <c r="B510" s="109" t="inlineStr">
        <is>
          <t>iFile</t>
        </is>
      </c>
      <c r="C510" s="110" t="inlineStr">
        <is>
          <t>IRIS2194</t>
        </is>
      </c>
      <c r="D510" s="110" t="inlineStr">
        <is>
          <t>Sahil Chavan</t>
        </is>
      </c>
      <c r="E510" s="110" t="inlineStr">
        <is>
          <t>Technology</t>
        </is>
      </c>
      <c r="F510" s="162" t="inlineStr">
        <is>
          <t>Software Engineer</t>
        </is>
      </c>
      <c r="G510" s="162" t="inlineStr">
        <is>
          <t>Senior Software Engineer</t>
        </is>
      </c>
      <c r="H510" s="162" t="inlineStr">
        <is>
          <t>L3 – Professional / Associate</t>
        </is>
      </c>
      <c r="I510" s="162" t="inlineStr">
        <is>
          <t>A3</t>
        </is>
      </c>
      <c r="J510" s="166" t="inlineStr">
        <is>
          <t>▲ Up</t>
        </is>
      </c>
      <c r="K510" s="110" t="inlineStr">
        <is>
          <t>Engineering &amp; Development</t>
        </is>
      </c>
      <c r="L510" s="110" t="inlineStr">
        <is>
          <t>Backend Development</t>
        </is>
      </c>
      <c r="M510" s="110" t="n"/>
      <c r="N510" s="110" t="n">
        <v>19</v>
      </c>
      <c r="O510" s="109" t="inlineStr">
        <is>
          <t>P2</t>
        </is>
      </c>
      <c r="P510" s="110" t="inlineStr">
        <is>
          <t>Developing</t>
        </is>
      </c>
      <c r="Q510" s="110" t="inlineStr">
        <is>
          <t>3 Apply</t>
        </is>
      </c>
      <c r="R510" s="110" t="inlineStr">
        <is>
          <t>2–4 yrs</t>
        </is>
      </c>
      <c r="S510" s="110" t="inlineStr">
        <is>
          <t>3–5 · 2–5</t>
        </is>
      </c>
      <c r="T510" s="110" t="inlineStr">
        <is>
          <t>Software Engineer</t>
        </is>
      </c>
      <c r="U510" s="110" t="inlineStr">
        <is>
          <t>Workiva: SE · Broadridge India: SE · Nasdaq / AxiomSL: SE · Salesforce: MTS · Atlassian: P40 · 3–7 yrs · Freshworks: Senior SE</t>
        </is>
      </c>
      <c r="V510" s="110" t="inlineStr">
        <is>
          <t>SFIA 9 · software development, programming; OWASP secure coding; cloud vendor certifications</t>
        </is>
      </c>
      <c r="W510" s="110" t="inlineStr">
        <is>
          <t>Core 2 · Future 2 · Functional 3 · Leadership not scored</t>
        </is>
      </c>
      <c r="X510" s="73" t="n">
        <v>296</v>
      </c>
      <c r="Y510" s="74" t="inlineStr">
        <is>
          <t>IRIS2194</t>
        </is>
      </c>
      <c r="Z510" s="74" t="inlineStr">
        <is>
          <t>Employee</t>
        </is>
      </c>
      <c r="AA510" s="74" t="inlineStr">
        <is>
          <t>Active</t>
        </is>
      </c>
      <c r="AB510" s="74" t="inlineStr">
        <is>
          <t>Sahil Chavan</t>
        </is>
      </c>
      <c r="AC510" s="164" t="n">
        <v>45204</v>
      </c>
      <c r="AD510" s="74" t="inlineStr">
        <is>
          <t>Software Engineer</t>
        </is>
      </c>
      <c r="AE510" s="74" t="inlineStr">
        <is>
          <t>B.E</t>
        </is>
      </c>
      <c r="AF510" s="74" t="inlineStr">
        <is>
          <t>Vivek Shinde</t>
        </is>
      </c>
      <c r="AG510" s="74" t="inlineStr">
        <is>
          <t>N-3</t>
        </is>
      </c>
      <c r="AH510" s="74" t="inlineStr">
        <is>
          <t>Individual Contributor</t>
        </is>
      </c>
      <c r="AI510" s="74" t="inlineStr">
        <is>
          <t>2 years, 2 months, 0 days</t>
        </is>
      </c>
      <c r="AJ510" s="74" t="inlineStr">
        <is>
          <t>2 years, 10 months, 20 days</t>
        </is>
      </c>
      <c r="AK510" s="74" t="inlineStr">
        <is>
          <t>Suptech</t>
        </is>
      </c>
      <c r="AL510" s="74" t="inlineStr">
        <is>
          <t>iFile</t>
        </is>
      </c>
      <c r="AM510" s="74" t="inlineStr">
        <is>
          <t>Technology</t>
        </is>
      </c>
      <c r="AN510" s="74" t="inlineStr">
        <is>
          <t>Development</t>
        </is>
      </c>
      <c r="AO510" s="74" t="inlineStr">
        <is>
          <t>Yes</t>
        </is>
      </c>
      <c r="AP510" s="74" t="inlineStr">
        <is>
          <t>Product/Project</t>
        </is>
      </c>
      <c r="AQ510" s="74" t="inlineStr">
        <is>
          <t>Java</t>
        </is>
      </c>
      <c r="AR510" s="74" t="inlineStr">
        <is>
          <t>Technical - Developer</t>
        </is>
      </c>
      <c r="AS510" s="74" t="n">
        <v>20</v>
      </c>
      <c r="AT510" s="74" t="inlineStr">
        <is>
          <t>Covered</t>
        </is>
      </c>
      <c r="AU510" s="74" t="n"/>
      <c r="AV510" s="74" t="n"/>
      <c r="AW510" s="74" t="n"/>
      <c r="AX510" s="74" t="n"/>
      <c r="AY510" s="74" t="n"/>
      <c r="AZ510" s="74" t="n"/>
      <c r="BA510" s="74" t="n"/>
      <c r="BB510" s="74" t="n"/>
      <c r="BC510" s="74" t="n"/>
      <c r="BD510" s="74" t="n"/>
      <c r="BE510" s="74" t="n"/>
      <c r="BF510" s="74" t="n"/>
      <c r="BG510" s="74" t="n"/>
      <c r="BH510" s="74" t="n"/>
      <c r="BI510" s="74" t="n"/>
      <c r="BJ510" s="74" t="n"/>
      <c r="BK510" s="74" t="n"/>
      <c r="BL510" s="74" t="n"/>
      <c r="BM510" s="74" t="n"/>
      <c r="BN510" s="74" t="n"/>
      <c r="BO510" s="74" t="n"/>
      <c r="BP510" s="74" t="n"/>
      <c r="BQ510" s="74" t="n"/>
      <c r="BR510" s="74" t="n"/>
      <c r="BS510" s="74" t="n"/>
      <c r="BT510" s="74" t="n"/>
      <c r="BU510" s="74" t="n"/>
      <c r="BV510" s="74" t="n"/>
      <c r="BW510" s="74" t="n"/>
      <c r="BX510" s="74" t="n"/>
      <c r="BY510" s="74" t="n"/>
      <c r="BZ510" s="74" t="n"/>
      <c r="CA510" s="74" t="n"/>
      <c r="CB510" s="74" t="n"/>
      <c r="CC510" s="74" t="n"/>
      <c r="CD510" s="74" t="n"/>
      <c r="CE510" s="74" t="n"/>
      <c r="CF510" s="74" t="n"/>
      <c r="CG510" s="74" t="n"/>
      <c r="CH510" s="74" t="n"/>
      <c r="CI510" s="74" t="n"/>
      <c r="CJ510" s="74" t="n"/>
      <c r="CK510" s="74" t="n"/>
      <c r="CL510" s="74" t="n"/>
      <c r="CM510" s="74" t="n"/>
      <c r="CN510" s="74" t="n"/>
      <c r="CO510" s="74" t="n"/>
      <c r="CP510" s="74" t="n"/>
      <c r="CQ510" s="74" t="n"/>
      <c r="CR510" s="74" t="n"/>
      <c r="CS510" s="74" t="n"/>
      <c r="CT510" s="74" t="n"/>
      <c r="CU510" s="74" t="n"/>
      <c r="CV510" s="74" t="n"/>
      <c r="CW510" s="74" t="n"/>
      <c r="CX510" s="74" t="n"/>
      <c r="CY510" s="74" t="n"/>
      <c r="CZ510" s="74" t="n"/>
      <c r="DA510" s="74" t="n"/>
      <c r="DB510" s="74" t="n"/>
      <c r="DC510" s="74" t="inlineStr">
        <is>
          <t>IRIS2194</t>
        </is>
      </c>
      <c r="DD510" s="74" t="inlineStr">
        <is>
          <t>Employee</t>
        </is>
      </c>
      <c r="DE510" s="74" t="inlineStr">
        <is>
          <t>Active</t>
        </is>
      </c>
      <c r="DF510" s="74" t="inlineStr">
        <is>
          <t>Sahil Chavan</t>
        </is>
      </c>
      <c r="DG510" s="164" t="n">
        <v>45204</v>
      </c>
      <c r="DH510" s="74" t="inlineStr">
        <is>
          <t>Software Engineer</t>
        </is>
      </c>
      <c r="DI510" s="74" t="inlineStr">
        <is>
          <t>Engineering &amp; Development</t>
        </is>
      </c>
      <c r="DJ510" s="74" t="inlineStr">
        <is>
          <t>Backend Engineering · Java</t>
        </is>
      </c>
      <c r="DK510" s="74" t="inlineStr">
        <is>
          <t>Software Engineer</t>
        </is>
      </c>
      <c r="DL510" s="74" t="inlineStr">
        <is>
          <t>L3 – Professional / Associate</t>
        </is>
      </c>
      <c r="DM510" s="74" t="inlineStr">
        <is>
          <t>B.E</t>
        </is>
      </c>
      <c r="DN510" s="74" t="inlineStr">
        <is>
          <t>Vivek Shinde</t>
        </is>
      </c>
      <c r="DO510" s="74" t="inlineStr">
        <is>
          <t>N-4</t>
        </is>
      </c>
      <c r="DP510" s="74" t="inlineStr">
        <is>
          <t>Individual Contributor</t>
        </is>
      </c>
      <c r="DQ510" s="74" t="inlineStr">
        <is>
          <t>2 years, 2 months, 0 days</t>
        </is>
      </c>
      <c r="DR510" s="74" t="inlineStr">
        <is>
          <t>2 years, 8 months, 15 days</t>
        </is>
      </c>
      <c r="DS510" s="74" t="inlineStr">
        <is>
          <t>4 years, 10 months, 15 days</t>
        </is>
      </c>
      <c r="DT510" s="74" t="n"/>
      <c r="DU510" s="74" t="inlineStr">
        <is>
          <t>Suptech</t>
        </is>
      </c>
      <c r="DV510" s="74" t="inlineStr">
        <is>
          <t>iFile</t>
        </is>
      </c>
      <c r="DW510" s="74" t="inlineStr">
        <is>
          <t>Technology</t>
        </is>
      </c>
      <c r="DX510" s="74" t="inlineStr">
        <is>
          <t>Development</t>
        </is>
      </c>
      <c r="DY510" s="74" t="inlineStr">
        <is>
          <t>Yes</t>
        </is>
      </c>
      <c r="DZ510" s="74" t="inlineStr">
        <is>
          <t>Product/Project</t>
        </is>
      </c>
      <c r="EA510" s="74" t="inlineStr">
        <is>
          <t>Java</t>
        </is>
      </c>
      <c r="EB510" s="74" t="inlineStr">
        <is>
          <t>Technical - Developer</t>
        </is>
      </c>
      <c r="EC510" s="74" t="inlineStr">
        <is>
          <t>Work From Office - Turbhe</t>
        </is>
      </c>
      <c r="ED510" s="74"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EE51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1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0" s="74" t="n">
        <v>3</v>
      </c>
      <c r="EH510" s="164" t="n">
        <v>46113</v>
      </c>
      <c r="EI510" s="74" t="inlineStr">
        <is>
          <t>Software Engineer</t>
        </is>
      </c>
      <c r="EJ510" s="74" t="inlineStr">
        <is>
          <t>No</t>
        </is>
      </c>
      <c r="EK510" s="74" t="n">
        <v>3</v>
      </c>
      <c r="EL510" s="74" t="inlineStr">
        <is>
          <t>Medium</t>
        </is>
      </c>
      <c r="EM510" s="74" t="inlineStr">
        <is>
          <t>Core Contributor</t>
        </is>
      </c>
      <c r="EN510" s="74" t="inlineStr">
        <is>
          <t>No</t>
        </is>
      </c>
      <c r="EO510" s="74" t="inlineStr">
        <is>
          <t>No</t>
        </is>
      </c>
      <c r="EP510" s="74" t="inlineStr">
        <is>
          <t>Yes</t>
        </is>
      </c>
      <c r="EQ510" s="74" t="n"/>
      <c r="ER510" s="74" t="inlineStr">
        <is>
          <t>Reactive Programming/Spring AI/System Design &amp; Pattern</t>
        </is>
      </c>
      <c r="ES510" s="74" t="n"/>
      <c r="ET510" s="74" t="n"/>
      <c r="EU510" s="74" t="n"/>
      <c r="EV510" s="130" t="n"/>
      <c r="EW510" s="131" t="n"/>
      <c r="EX510" s="131" t="n"/>
      <c r="EY510" s="131" t="n"/>
      <c r="EZ510" s="131" t="n"/>
      <c r="FA510" s="131" t="n"/>
      <c r="FB510" s="131" t="n"/>
      <c r="FC510" s="131" t="n"/>
    </row>
    <row r="511" ht="250" customHeight="1">
      <c r="A511" s="109" t="inlineStr">
        <is>
          <t>Mapped</t>
        </is>
      </c>
      <c r="B511" s="109" t="inlineStr">
        <is>
          <t>iFile</t>
        </is>
      </c>
      <c r="C511" s="110" t="inlineStr">
        <is>
          <t>IRIS2183</t>
        </is>
      </c>
      <c r="D511" s="110" t="inlineStr">
        <is>
          <t>Saikiran Rowlo</t>
        </is>
      </c>
      <c r="E511" s="110" t="inlineStr">
        <is>
          <t>Technology</t>
        </is>
      </c>
      <c r="F511" s="162" t="inlineStr">
        <is>
          <t>Junior Software Engineer</t>
        </is>
      </c>
      <c r="G511" s="162" t="inlineStr">
        <is>
          <t>Senior Software Engineer</t>
        </is>
      </c>
      <c r="H511" s="162" t="inlineStr">
        <is>
          <t>L3 – Professional / Associate</t>
        </is>
      </c>
      <c r="I511" s="162" t="inlineStr">
        <is>
          <t>A3</t>
        </is>
      </c>
      <c r="J511" s="166" t="inlineStr">
        <is>
          <t>▲ Up</t>
        </is>
      </c>
      <c r="K511" s="110" t="inlineStr">
        <is>
          <t>Engineering &amp; Development</t>
        </is>
      </c>
      <c r="L511" s="110" t="inlineStr">
        <is>
          <t>Backend Development</t>
        </is>
      </c>
      <c r="M511" s="110" t="n"/>
      <c r="N511" s="110" t="n">
        <v>17</v>
      </c>
      <c r="O511" s="109" t="inlineStr">
        <is>
          <t>P2</t>
        </is>
      </c>
      <c r="P511" s="110" t="inlineStr">
        <is>
          <t>Developing</t>
        </is>
      </c>
      <c r="Q511" s="110" t="inlineStr">
        <is>
          <t>3 Apply</t>
        </is>
      </c>
      <c r="R511" s="110" t="inlineStr">
        <is>
          <t>2–4 yrs</t>
        </is>
      </c>
      <c r="S511" s="110" t="inlineStr">
        <is>
          <t>3–5 · 2–5</t>
        </is>
      </c>
      <c r="T511" s="110" t="inlineStr">
        <is>
          <t>Software Engineer</t>
        </is>
      </c>
      <c r="U511" s="110" t="inlineStr">
        <is>
          <t>Workiva: SE · Broadridge India: SE · Nasdaq / AxiomSL: SE · Salesforce: MTS · Atlassian: P40 · 3–7 yrs · Freshworks: Senior SE</t>
        </is>
      </c>
      <c r="V511" s="110" t="inlineStr">
        <is>
          <t>SFIA 9 · software development, programming; OWASP secure coding; cloud vendor certifications</t>
        </is>
      </c>
      <c r="W511" s="110" t="inlineStr">
        <is>
          <t>Core 2 · Future 2 · Functional 3 · Leadership not scored</t>
        </is>
      </c>
      <c r="X511" s="73" t="n">
        <v>292</v>
      </c>
      <c r="Y511" s="74" t="inlineStr">
        <is>
          <t>IRIS2183</t>
        </is>
      </c>
      <c r="Z511" s="74" t="inlineStr">
        <is>
          <t>Employee</t>
        </is>
      </c>
      <c r="AA511" s="74" t="inlineStr">
        <is>
          <t>Active</t>
        </is>
      </c>
      <c r="AB511" s="74" t="inlineStr">
        <is>
          <t>Saikiran Rowlo</t>
        </is>
      </c>
      <c r="AC511" s="164" t="n">
        <v>45180</v>
      </c>
      <c r="AD511" s="74" t="inlineStr">
        <is>
          <t>Junior Software Engineer</t>
        </is>
      </c>
      <c r="AE511" s="74" t="inlineStr">
        <is>
          <t>B.E</t>
        </is>
      </c>
      <c r="AF511" s="74" t="inlineStr">
        <is>
          <t>Pushpendra Singh</t>
        </is>
      </c>
      <c r="AG511" s="74" t="inlineStr">
        <is>
          <t>N-4</t>
        </is>
      </c>
      <c r="AH511" s="74" t="inlineStr">
        <is>
          <t>Individual Contributor</t>
        </is>
      </c>
      <c r="AI511" s="74" t="inlineStr">
        <is>
          <t>0 years, 0 months, 0 days</t>
        </is>
      </c>
      <c r="AJ511" s="74" t="inlineStr">
        <is>
          <t>2 years, 11 months, 14 days</t>
        </is>
      </c>
      <c r="AK511" s="74" t="inlineStr">
        <is>
          <t>Suptech</t>
        </is>
      </c>
      <c r="AL511" s="74" t="inlineStr">
        <is>
          <t>iFile</t>
        </is>
      </c>
      <c r="AM511" s="74" t="inlineStr">
        <is>
          <t>Technology</t>
        </is>
      </c>
      <c r="AN511" s="74" t="inlineStr">
        <is>
          <t>Development</t>
        </is>
      </c>
      <c r="AO511" s="74" t="inlineStr">
        <is>
          <t>Yes</t>
        </is>
      </c>
      <c r="AP511" s="74" t="inlineStr">
        <is>
          <t>Product/Project</t>
        </is>
      </c>
      <c r="AQ511" s="74" t="inlineStr">
        <is>
          <t>Java</t>
        </is>
      </c>
      <c r="AR511" s="74" t="inlineStr">
        <is>
          <t>Technical - Developer</t>
        </is>
      </c>
      <c r="AS511" s="74" t="n">
        <v>20</v>
      </c>
      <c r="AT511" s="74" t="inlineStr">
        <is>
          <t>Covered</t>
        </is>
      </c>
      <c r="AU511" s="74" t="n"/>
      <c r="AV511" s="74" t="n"/>
      <c r="AW511" s="74" t="n"/>
      <c r="AX511" s="74" t="n"/>
      <c r="AY511" s="74" t="n"/>
      <c r="AZ511" s="74" t="n"/>
      <c r="BA511" s="74" t="n"/>
      <c r="BB511" s="74" t="n"/>
      <c r="BC511" s="74" t="n"/>
      <c r="BD511" s="74" t="n"/>
      <c r="BE511" s="74" t="n"/>
      <c r="BF511" s="74" t="n"/>
      <c r="BG511" s="74" t="n"/>
      <c r="BH511" s="74" t="n"/>
      <c r="BI511" s="74" t="n"/>
      <c r="BJ511" s="74" t="n"/>
      <c r="BK511" s="74" t="n"/>
      <c r="BL511" s="74" t="n"/>
      <c r="BM511" s="74" t="n"/>
      <c r="BN511" s="74" t="n"/>
      <c r="BO511" s="74" t="n"/>
      <c r="BP511" s="74" t="n"/>
      <c r="BQ511" s="74" t="n"/>
      <c r="BR511" s="74" t="n"/>
      <c r="BS511" s="74" t="n"/>
      <c r="BT511" s="74" t="n"/>
      <c r="BU511" s="74" t="n"/>
      <c r="BV511" s="74" t="n"/>
      <c r="BW511" s="74" t="n"/>
      <c r="BX511" s="74" t="n"/>
      <c r="BY511" s="74" t="n"/>
      <c r="BZ511" s="74" t="n"/>
      <c r="CA511" s="74" t="n"/>
      <c r="CB511" s="74" t="n"/>
      <c r="CC511" s="74" t="n"/>
      <c r="CD511" s="74" t="n"/>
      <c r="CE511" s="74" t="n"/>
      <c r="CF511" s="74" t="n"/>
      <c r="CG511" s="74" t="n"/>
      <c r="CH511" s="74" t="n"/>
      <c r="CI511" s="74" t="n"/>
      <c r="CJ511" s="74" t="n"/>
      <c r="CK511" s="74" t="n"/>
      <c r="CL511" s="74" t="n"/>
      <c r="CM511" s="74" t="n"/>
      <c r="CN511" s="74" t="n"/>
      <c r="CO511" s="74" t="n"/>
      <c r="CP511" s="74" t="n"/>
      <c r="CQ511" s="74" t="n"/>
      <c r="CR511" s="74" t="n"/>
      <c r="CS511" s="74" t="n"/>
      <c r="CT511" s="74" t="n"/>
      <c r="CU511" s="74" t="n"/>
      <c r="CV511" s="74" t="n"/>
      <c r="CW511" s="74" t="n"/>
      <c r="CX511" s="74" t="n"/>
      <c r="CY511" s="74" t="n"/>
      <c r="CZ511" s="74" t="n"/>
      <c r="DA511" s="74" t="n"/>
      <c r="DB511" s="74" t="n"/>
      <c r="DC511" s="74" t="inlineStr">
        <is>
          <t>IRIS2183</t>
        </is>
      </c>
      <c r="DD511" s="74" t="inlineStr">
        <is>
          <t>Employee</t>
        </is>
      </c>
      <c r="DE511" s="74" t="inlineStr">
        <is>
          <t>Active</t>
        </is>
      </c>
      <c r="DF511" s="74" t="inlineStr">
        <is>
          <t>Saikiran Rowlo</t>
        </is>
      </c>
      <c r="DG511" s="164" t="n">
        <v>45180</v>
      </c>
      <c r="DH511" s="74" t="inlineStr">
        <is>
          <t>Junior Software Engineer</t>
        </is>
      </c>
      <c r="DI511" s="74" t="inlineStr">
        <is>
          <t>Engineering &amp; Development</t>
        </is>
      </c>
      <c r="DJ511" s="74" t="inlineStr">
        <is>
          <t>Backend Engineering · Java</t>
        </is>
      </c>
      <c r="DK511" s="74" t="inlineStr">
        <is>
          <t>Junior Software Engineer</t>
        </is>
      </c>
      <c r="DL511" s="74" t="inlineStr">
        <is>
          <t>L3 – Professional / Associate</t>
        </is>
      </c>
      <c r="DM511" s="74" t="inlineStr">
        <is>
          <t>B.E</t>
        </is>
      </c>
      <c r="DN511" s="74" t="inlineStr">
        <is>
          <t>Pushpendra Singh</t>
        </is>
      </c>
      <c r="DO511" s="74" t="inlineStr">
        <is>
          <t>N-3</t>
        </is>
      </c>
      <c r="DP511" s="74" t="inlineStr">
        <is>
          <t>Individual Contributor</t>
        </is>
      </c>
      <c r="DQ511" s="74" t="inlineStr">
        <is>
          <t>0 years, 0 months, 0 days</t>
        </is>
      </c>
      <c r="DR511" s="74" t="inlineStr">
        <is>
          <t>2 years, 9 months, 9 days</t>
        </is>
      </c>
      <c r="DS511" s="74" t="inlineStr">
        <is>
          <t>2 years, 9 months, 9 days</t>
        </is>
      </c>
      <c r="DT511" s="74" t="n"/>
      <c r="DU511" s="74" t="inlineStr">
        <is>
          <t>Suptech</t>
        </is>
      </c>
      <c r="DV511" s="74" t="inlineStr">
        <is>
          <t>iFile</t>
        </is>
      </c>
      <c r="DW511" s="74" t="inlineStr">
        <is>
          <t>Technology</t>
        </is>
      </c>
      <c r="DX511" s="74" t="inlineStr">
        <is>
          <t>Development</t>
        </is>
      </c>
      <c r="DY511" s="74" t="inlineStr">
        <is>
          <t>Yes</t>
        </is>
      </c>
      <c r="DZ511" s="74" t="inlineStr">
        <is>
          <t>Product/Project</t>
        </is>
      </c>
      <c r="EA511" s="74" t="inlineStr">
        <is>
          <t>Java</t>
        </is>
      </c>
      <c r="EB511" s="74" t="inlineStr">
        <is>
          <t>Technical - Developer</t>
        </is>
      </c>
      <c r="EC511" s="74" t="inlineStr">
        <is>
          <t>Work From Office - Turbhe</t>
        </is>
      </c>
      <c r="ED511" s="74" t="n"/>
      <c r="EE51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1" s="74" t="n">
        <v>3</v>
      </c>
      <c r="EH511" s="164" t="n">
        <v>45917</v>
      </c>
      <c r="EI511" s="74" t="inlineStr">
        <is>
          <t>Junior Software Engineer</t>
        </is>
      </c>
      <c r="EJ511" s="74" t="n"/>
      <c r="EK511" s="74" t="n">
        <v>4</v>
      </c>
      <c r="EL511" s="74" t="inlineStr">
        <is>
          <t>Medium</t>
        </is>
      </c>
      <c r="EM511" s="74" t="inlineStr">
        <is>
          <t>Emerging Talent</t>
        </is>
      </c>
      <c r="EN511" s="74" t="inlineStr">
        <is>
          <t>No</t>
        </is>
      </c>
      <c r="EO511" s="74" t="inlineStr">
        <is>
          <t>No</t>
        </is>
      </c>
      <c r="EP511" s="74" t="inlineStr">
        <is>
          <t>No</t>
        </is>
      </c>
      <c r="EQ511" s="74" t="n"/>
      <c r="ER511" s="74" t="inlineStr">
        <is>
          <t>Advanced Java; secure coding &amp; code-quality practices; unit/automated testing; system design fundamentals</t>
        </is>
      </c>
      <c r="ES511" s="74" t="inlineStr">
        <is>
          <t>Transition to leadership: people management &amp; delegation, mentoring/coaching, project ownership &amp; stakeholder management, prioritisation under ambiguity, presentation &amp; influence skills</t>
        </is>
      </c>
      <c r="ET511" s="74" t="n"/>
      <c r="EU511" s="74" t="n"/>
      <c r="EV511" s="130" t="n"/>
      <c r="EW511" s="131" t="n"/>
      <c r="EX511" s="131" t="n"/>
      <c r="EY511" s="131" t="n"/>
      <c r="EZ511" s="131" t="n"/>
      <c r="FA511" s="131" t="n"/>
      <c r="FB511" s="131" t="n"/>
      <c r="FC511" s="131" t="n"/>
    </row>
    <row r="512" ht="250" customHeight="1">
      <c r="A512" s="109" t="inlineStr">
        <is>
          <t>Mapped</t>
        </is>
      </c>
      <c r="B512" s="109" t="inlineStr">
        <is>
          <t>iFile</t>
        </is>
      </c>
      <c r="C512" s="110" t="inlineStr">
        <is>
          <t>IRIS1871</t>
        </is>
      </c>
      <c r="D512" s="110" t="inlineStr">
        <is>
          <t>Sandeep Mehta</t>
        </is>
      </c>
      <c r="E512" s="110" t="inlineStr">
        <is>
          <t>Technology</t>
        </is>
      </c>
      <c r="F512" s="162" t="inlineStr">
        <is>
          <t>Software Engineer</t>
        </is>
      </c>
      <c r="G512" s="162" t="inlineStr">
        <is>
          <t>Senior Software Engineer</t>
        </is>
      </c>
      <c r="H512" s="162" t="inlineStr">
        <is>
          <t>L3 – Professional / Associate</t>
        </is>
      </c>
      <c r="I512" s="162" t="inlineStr">
        <is>
          <t>A3</t>
        </is>
      </c>
      <c r="J512" s="166" t="inlineStr">
        <is>
          <t>▲ Up</t>
        </is>
      </c>
      <c r="K512" s="110" t="inlineStr">
        <is>
          <t>Engineering &amp; Development</t>
        </is>
      </c>
      <c r="L512" s="110" t="inlineStr">
        <is>
          <t>Backend Development</t>
        </is>
      </c>
      <c r="M512" s="110" t="n"/>
      <c r="N512" s="110" t="n">
        <v>20</v>
      </c>
      <c r="O512" s="109" t="inlineStr">
        <is>
          <t>P2</t>
        </is>
      </c>
      <c r="P512" s="110" t="inlineStr">
        <is>
          <t>Developing</t>
        </is>
      </c>
      <c r="Q512" s="110" t="inlineStr">
        <is>
          <t>3 Apply</t>
        </is>
      </c>
      <c r="R512" s="110" t="inlineStr">
        <is>
          <t>2–4 yrs</t>
        </is>
      </c>
      <c r="S512" s="110" t="inlineStr">
        <is>
          <t>3–5 · 2–5</t>
        </is>
      </c>
      <c r="T512" s="110" t="inlineStr">
        <is>
          <t>Software Engineer</t>
        </is>
      </c>
      <c r="U512" s="110" t="inlineStr">
        <is>
          <t>Workiva: SE · Broadridge India: SE · Nasdaq / AxiomSL: SE · Salesforce: MTS · Atlassian: P40 · 3–7 yrs · Freshworks: Senior SE</t>
        </is>
      </c>
      <c r="V512" s="110" t="inlineStr">
        <is>
          <t>SFIA 9 · software development, programming; OWASP secure coding; cloud vendor certifications</t>
        </is>
      </c>
      <c r="W512" s="110" t="inlineStr">
        <is>
          <t>Core 2 · Future 2 · Functional 3 · Leadership not scored</t>
        </is>
      </c>
      <c r="X512" s="73" t="n">
        <v>169</v>
      </c>
      <c r="Y512" s="74" t="inlineStr">
        <is>
          <t>IRIS1871</t>
        </is>
      </c>
      <c r="Z512" s="74" t="inlineStr">
        <is>
          <t>Employee</t>
        </is>
      </c>
      <c r="AA512" s="74" t="inlineStr">
        <is>
          <t>Active</t>
        </is>
      </c>
      <c r="AB512" s="74" t="inlineStr">
        <is>
          <t>Sandeep Mehta</t>
        </is>
      </c>
      <c r="AC512" s="164" t="n">
        <v>44081</v>
      </c>
      <c r="AD512" s="74" t="inlineStr">
        <is>
          <t>Software Engineer</t>
        </is>
      </c>
      <c r="AE512" s="74" t="inlineStr">
        <is>
          <t>B.Tech</t>
        </is>
      </c>
      <c r="AF512" s="74" t="inlineStr">
        <is>
          <t>Pushpendra Singh</t>
        </is>
      </c>
      <c r="AG512" s="74" t="inlineStr">
        <is>
          <t>N-4</t>
        </is>
      </c>
      <c r="AH512" s="74" t="inlineStr">
        <is>
          <t>Individual Contributor</t>
        </is>
      </c>
      <c r="AI512" s="74" t="inlineStr">
        <is>
          <t>0 years, 0 months, 0 days</t>
        </is>
      </c>
      <c r="AJ512" s="74" t="inlineStr">
        <is>
          <t>5 years, 11 months, 18 days</t>
        </is>
      </c>
      <c r="AK512" s="74" t="inlineStr">
        <is>
          <t>Suptech</t>
        </is>
      </c>
      <c r="AL512" s="74" t="inlineStr">
        <is>
          <t>iFile</t>
        </is>
      </c>
      <c r="AM512" s="74" t="inlineStr">
        <is>
          <t>Technology</t>
        </is>
      </c>
      <c r="AN512" s="74" t="inlineStr">
        <is>
          <t>Development</t>
        </is>
      </c>
      <c r="AO512" s="74" t="inlineStr">
        <is>
          <t>Yes</t>
        </is>
      </c>
      <c r="AP512" s="74" t="inlineStr">
        <is>
          <t>Product/Project</t>
        </is>
      </c>
      <c r="AQ512" s="74" t="inlineStr">
        <is>
          <t>Java</t>
        </is>
      </c>
      <c r="AR512" s="74" t="inlineStr">
        <is>
          <t>Technical - Developer</t>
        </is>
      </c>
      <c r="AS512" s="74" t="n">
        <v>20</v>
      </c>
      <c r="AT512" s="74" t="inlineStr">
        <is>
          <t>Covered</t>
        </is>
      </c>
      <c r="AU512" s="74" t="n"/>
      <c r="AV512" s="74" t="n"/>
      <c r="AW512" s="74" t="n"/>
      <c r="AX512" s="74" t="n"/>
      <c r="AY512" s="74" t="n"/>
      <c r="AZ512" s="74" t="n"/>
      <c r="BA512" s="74" t="n"/>
      <c r="BB512" s="74" t="n"/>
      <c r="BC512" s="74" t="n"/>
      <c r="BD512" s="74" t="n"/>
      <c r="BE512" s="74" t="n"/>
      <c r="BF512" s="74" t="n"/>
      <c r="BG512" s="74" t="n"/>
      <c r="BH512" s="74" t="n"/>
      <c r="BI512" s="74" t="n"/>
      <c r="BJ512" s="74" t="n"/>
      <c r="BK512" s="74" t="n"/>
      <c r="BL512" s="74" t="n"/>
      <c r="BM512" s="74" t="n"/>
      <c r="BN512" s="74" t="n"/>
      <c r="BO512" s="74" t="n"/>
      <c r="BP512" s="74" t="n"/>
      <c r="BQ512" s="74" t="n"/>
      <c r="BR512" s="74" t="n"/>
      <c r="BS512" s="74" t="n"/>
      <c r="BT512" s="74" t="n"/>
      <c r="BU512" s="74" t="n"/>
      <c r="BV512" s="74" t="n"/>
      <c r="BW512" s="74" t="n"/>
      <c r="BX512" s="74" t="n"/>
      <c r="BY512" s="74" t="n"/>
      <c r="BZ512" s="74" t="n"/>
      <c r="CA512" s="74" t="n"/>
      <c r="CB512" s="74" t="n"/>
      <c r="CC512" s="74" t="n"/>
      <c r="CD512" s="74" t="n"/>
      <c r="CE512" s="74" t="n"/>
      <c r="CF512" s="74" t="n"/>
      <c r="CG512" s="74" t="n"/>
      <c r="CH512" s="74" t="n"/>
      <c r="CI512" s="74" t="n"/>
      <c r="CJ512" s="74" t="n"/>
      <c r="CK512" s="74" t="n"/>
      <c r="CL512" s="74" t="n"/>
      <c r="CM512" s="74" t="n"/>
      <c r="CN512" s="74" t="n"/>
      <c r="CO512" s="74" t="n"/>
      <c r="CP512" s="74" t="n"/>
      <c r="CQ512" s="74" t="n"/>
      <c r="CR512" s="74" t="n"/>
      <c r="CS512" s="74" t="n"/>
      <c r="CT512" s="74" t="n"/>
      <c r="CU512" s="74" t="n"/>
      <c r="CV512" s="74" t="n"/>
      <c r="CW512" s="74" t="n"/>
      <c r="CX512" s="74" t="n"/>
      <c r="CY512" s="74" t="n"/>
      <c r="CZ512" s="74" t="n"/>
      <c r="DA512" s="74" t="n"/>
      <c r="DB512" s="74" t="n"/>
      <c r="DC512" s="74" t="inlineStr">
        <is>
          <t>IRIS1871</t>
        </is>
      </c>
      <c r="DD512" s="74" t="inlineStr">
        <is>
          <t>Employee</t>
        </is>
      </c>
      <c r="DE512" s="74" t="inlineStr">
        <is>
          <t>Active</t>
        </is>
      </c>
      <c r="DF512" s="74" t="inlineStr">
        <is>
          <t>Sandeep Mehta</t>
        </is>
      </c>
      <c r="DG512" s="164" t="n">
        <v>44081</v>
      </c>
      <c r="DH512" s="74" t="inlineStr">
        <is>
          <t>Software Engineer</t>
        </is>
      </c>
      <c r="DI512" s="74" t="inlineStr">
        <is>
          <t>Engineering &amp; Development</t>
        </is>
      </c>
      <c r="DJ512" s="74" t="inlineStr">
        <is>
          <t>Backend Engineering · Java</t>
        </is>
      </c>
      <c r="DK512" s="74" t="inlineStr">
        <is>
          <t>Software Engineer</t>
        </is>
      </c>
      <c r="DL512" s="74" t="inlineStr">
        <is>
          <t>L3 – Professional / Associate</t>
        </is>
      </c>
      <c r="DM512" s="74" t="inlineStr">
        <is>
          <t>B.Tech</t>
        </is>
      </c>
      <c r="DN512" s="74" t="inlineStr">
        <is>
          <t>Pushpendra Singh</t>
        </is>
      </c>
      <c r="DO512" s="74" t="inlineStr">
        <is>
          <t>N-3</t>
        </is>
      </c>
      <c r="DP512" s="74" t="inlineStr">
        <is>
          <t>Individual Contributor</t>
        </is>
      </c>
      <c r="DQ512" s="74" t="inlineStr">
        <is>
          <t>0 years, 0 months, 0 days</t>
        </is>
      </c>
      <c r="DR512" s="74" t="inlineStr">
        <is>
          <t>5 years, 9 months, 13 days</t>
        </is>
      </c>
      <c r="DS512" s="74" t="inlineStr">
        <is>
          <t>5 years, 9 months, 13 days</t>
        </is>
      </c>
      <c r="DT512" s="74" t="n"/>
      <c r="DU512" s="74" t="inlineStr">
        <is>
          <t>Suptech</t>
        </is>
      </c>
      <c r="DV512" s="74" t="inlineStr">
        <is>
          <t>iFile</t>
        </is>
      </c>
      <c r="DW512" s="74" t="inlineStr">
        <is>
          <t>Technology</t>
        </is>
      </c>
      <c r="DX512" s="74" t="inlineStr">
        <is>
          <t>Development</t>
        </is>
      </c>
      <c r="DY512" s="74" t="inlineStr">
        <is>
          <t>Yes</t>
        </is>
      </c>
      <c r="DZ512" s="74" t="inlineStr">
        <is>
          <t>Product/Project</t>
        </is>
      </c>
      <c r="EA512" s="74" t="inlineStr">
        <is>
          <t>Java</t>
        </is>
      </c>
      <c r="EB512" s="74" t="inlineStr">
        <is>
          <t>Technical - Developer</t>
        </is>
      </c>
      <c r="EC512" s="74" t="inlineStr">
        <is>
          <t>Remote- Outside Mumbai</t>
        </is>
      </c>
      <c r="ED512" s="74" t="n"/>
      <c r="EE51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2" s="74" t="n">
        <v>3</v>
      </c>
      <c r="EH512" s="164" t="n">
        <v>45919</v>
      </c>
      <c r="EI512" s="74" t="inlineStr">
        <is>
          <t>Software Engineer</t>
        </is>
      </c>
      <c r="EJ512" s="74" t="n"/>
      <c r="EK512" s="74" t="n">
        <v>4</v>
      </c>
      <c r="EL512" s="74" t="inlineStr">
        <is>
          <t>Medium</t>
        </is>
      </c>
      <c r="EM512" s="74" t="inlineStr">
        <is>
          <t>Trusted Professional</t>
        </is>
      </c>
      <c r="EN512" s="74" t="n"/>
      <c r="EO512" s="74" t="inlineStr">
        <is>
          <t>No</t>
        </is>
      </c>
      <c r="EP512" s="74" t="inlineStr">
        <is>
          <t>Yes</t>
        </is>
      </c>
      <c r="EQ512" s="74" t="n"/>
      <c r="ER512" s="74" t="inlineStr">
        <is>
          <t>Advanced Java; secure coding &amp; code-quality practices; unit/automated testing; system design fundamentals</t>
        </is>
      </c>
      <c r="ES512" s="74" t="inlineStr">
        <is>
          <t>Transition to leadership: people management &amp; delegation, mentoring/coaching, project ownership &amp; stakeholder management, prioritisation under ambiguity, presentation &amp; influence skills</t>
        </is>
      </c>
      <c r="ET512" s="74" t="n"/>
      <c r="EU512" s="74" t="n"/>
      <c r="EV512" s="130" t="n"/>
      <c r="EW512" s="131" t="n"/>
      <c r="EX512" s="131" t="n"/>
      <c r="EY512" s="131" t="n"/>
      <c r="EZ512" s="131" t="n"/>
      <c r="FA512" s="131" t="n"/>
      <c r="FB512" s="131" t="n"/>
      <c r="FC512" s="131" t="n"/>
    </row>
    <row r="513" ht="250" customHeight="1">
      <c r="A513" s="109" t="inlineStr">
        <is>
          <t>Mapped</t>
        </is>
      </c>
      <c r="B513" s="109" t="inlineStr">
        <is>
          <t>iFile</t>
        </is>
      </c>
      <c r="C513" s="110" t="inlineStr">
        <is>
          <t>IRIS2267</t>
        </is>
      </c>
      <c r="D513" s="110" t="inlineStr">
        <is>
          <t>Saurabh Jaykumar Wanjari</t>
        </is>
      </c>
      <c r="E513" s="110" t="inlineStr">
        <is>
          <t>Technology</t>
        </is>
      </c>
      <c r="F513" s="162" t="inlineStr">
        <is>
          <t>Software Engineer</t>
        </is>
      </c>
      <c r="G513" s="162" t="inlineStr">
        <is>
          <t>Senior Software Engineer</t>
        </is>
      </c>
      <c r="H513" s="162" t="inlineStr">
        <is>
          <t>L2 – Trainee</t>
        </is>
      </c>
      <c r="I513" s="162" t="inlineStr">
        <is>
          <t>A3</t>
        </is>
      </c>
      <c r="J513" s="166" t="inlineStr">
        <is>
          <t>▲ Up</t>
        </is>
      </c>
      <c r="K513" s="110" t="inlineStr">
        <is>
          <t>Engineering &amp; Development</t>
        </is>
      </c>
      <c r="L513" s="110" t="inlineStr">
        <is>
          <t>Backend Development</t>
        </is>
      </c>
      <c r="M513" s="110" t="n"/>
      <c r="N513" s="110" t="n">
        <v>20</v>
      </c>
      <c r="O513" s="109" t="inlineStr">
        <is>
          <t>P2</t>
        </is>
      </c>
      <c r="P513" s="110" t="inlineStr">
        <is>
          <t>Developing</t>
        </is>
      </c>
      <c r="Q513" s="110" t="inlineStr">
        <is>
          <t>3 Apply</t>
        </is>
      </c>
      <c r="R513" s="110" t="inlineStr">
        <is>
          <t>2–4 yrs</t>
        </is>
      </c>
      <c r="S513" s="110" t="inlineStr">
        <is>
          <t>3–5 · 2–5</t>
        </is>
      </c>
      <c r="T513" s="110" t="inlineStr">
        <is>
          <t>Software Engineer</t>
        </is>
      </c>
      <c r="U513" s="110" t="inlineStr">
        <is>
          <t>Workiva: SE · Broadridge India: SE · Nasdaq / AxiomSL: SE · Salesforce: MTS · Atlassian: P40 · 3–7 yrs · Freshworks: Senior SE</t>
        </is>
      </c>
      <c r="V513" s="110" t="inlineStr">
        <is>
          <t>SFIA 9 · software development, programming; OWASP secure coding; cloud vendor certifications</t>
        </is>
      </c>
      <c r="W513" s="110" t="inlineStr">
        <is>
          <t>Core 2 · Future 2 · Functional 3 · Leadership not scored</t>
        </is>
      </c>
      <c r="X513" s="73" t="n">
        <v>324</v>
      </c>
      <c r="Y513" s="74" t="inlineStr">
        <is>
          <t>IRIS2267</t>
        </is>
      </c>
      <c r="Z513" s="74" t="inlineStr">
        <is>
          <t>Employee</t>
        </is>
      </c>
      <c r="AA513" s="74" t="inlineStr">
        <is>
          <t>Active</t>
        </is>
      </c>
      <c r="AB513" s="74" t="inlineStr">
        <is>
          <t>Saurabh Jaykumar Wanjari</t>
        </is>
      </c>
      <c r="AC513" s="164" t="n">
        <v>45446</v>
      </c>
      <c r="AD513" s="74" t="inlineStr">
        <is>
          <t>Software Engineer</t>
        </is>
      </c>
      <c r="AE513" s="74" t="inlineStr">
        <is>
          <t>B.Tech</t>
        </is>
      </c>
      <c r="AF513" s="74" t="inlineStr">
        <is>
          <t>Nikhil Nalawade</t>
        </is>
      </c>
      <c r="AG513" s="74" t="inlineStr">
        <is>
          <t>N-4</t>
        </is>
      </c>
      <c r="AH513" s="74" t="inlineStr">
        <is>
          <t>Individual Contributor</t>
        </is>
      </c>
      <c r="AI513" s="74" t="inlineStr">
        <is>
          <t>0 years, 0 months, 0 days</t>
        </is>
      </c>
      <c r="AJ513" s="74" t="inlineStr">
        <is>
          <t>2 years, 2 months, 22 days</t>
        </is>
      </c>
      <c r="AK513" s="74" t="inlineStr">
        <is>
          <t>Suptech</t>
        </is>
      </c>
      <c r="AL513" s="74" t="inlineStr">
        <is>
          <t>iFile</t>
        </is>
      </c>
      <c r="AM513" s="74" t="inlineStr">
        <is>
          <t>Technology</t>
        </is>
      </c>
      <c r="AN513" s="74" t="inlineStr">
        <is>
          <t>Development</t>
        </is>
      </c>
      <c r="AO513" s="74" t="inlineStr">
        <is>
          <t>Yes</t>
        </is>
      </c>
      <c r="AP513" s="74" t="inlineStr">
        <is>
          <t>Product/Project</t>
        </is>
      </c>
      <c r="AQ513" s="74" t="inlineStr">
        <is>
          <t>Java</t>
        </is>
      </c>
      <c r="AR513" s="74" t="inlineStr">
        <is>
          <t>Technical - Developer</t>
        </is>
      </c>
      <c r="AS513" s="74" t="n">
        <v>20</v>
      </c>
      <c r="AT513" s="74" t="inlineStr">
        <is>
          <t>Covered</t>
        </is>
      </c>
      <c r="AU513" s="74" t="n"/>
      <c r="AV513" s="74" t="n"/>
      <c r="AW513" s="74" t="n"/>
      <c r="AX513" s="74" t="n"/>
      <c r="AY513" s="74" t="n"/>
      <c r="AZ513" s="74" t="n"/>
      <c r="BA513" s="74" t="n"/>
      <c r="BB513" s="74" t="n"/>
      <c r="BC513" s="74" t="n"/>
      <c r="BD513" s="74" t="n"/>
      <c r="BE513" s="74" t="n"/>
      <c r="BF513" s="74" t="n"/>
      <c r="BG513" s="74" t="n"/>
      <c r="BH513" s="74" t="n"/>
      <c r="BI513" s="74" t="n"/>
      <c r="BJ513" s="74" t="n"/>
      <c r="BK513" s="74" t="n"/>
      <c r="BL513" s="74" t="n"/>
      <c r="BM513" s="74" t="n"/>
      <c r="BN513" s="74" t="n"/>
      <c r="BO513" s="74" t="n"/>
      <c r="BP513" s="74" t="n"/>
      <c r="BQ513" s="74" t="n"/>
      <c r="BR513" s="74" t="n"/>
      <c r="BS513" s="74" t="n"/>
      <c r="BT513" s="74" t="n"/>
      <c r="BU513" s="74" t="n"/>
      <c r="BV513" s="74" t="n"/>
      <c r="BW513" s="74" t="n"/>
      <c r="BX513" s="74" t="n"/>
      <c r="BY513" s="74" t="n"/>
      <c r="BZ513" s="74" t="n"/>
      <c r="CA513" s="74" t="n"/>
      <c r="CB513" s="74" t="n"/>
      <c r="CC513" s="74" t="n"/>
      <c r="CD513" s="74" t="n"/>
      <c r="CE513" s="74" t="n"/>
      <c r="CF513" s="74" t="n"/>
      <c r="CG513" s="74" t="n"/>
      <c r="CH513" s="74" t="n"/>
      <c r="CI513" s="74" t="n"/>
      <c r="CJ513" s="74" t="n"/>
      <c r="CK513" s="74" t="n"/>
      <c r="CL513" s="74" t="n"/>
      <c r="CM513" s="74" t="n"/>
      <c r="CN513" s="74" t="n"/>
      <c r="CO513" s="74" t="n"/>
      <c r="CP513" s="74" t="n"/>
      <c r="CQ513" s="74" t="n"/>
      <c r="CR513" s="74" t="n"/>
      <c r="CS513" s="74" t="n"/>
      <c r="CT513" s="74" t="n"/>
      <c r="CU513" s="74" t="n"/>
      <c r="CV513" s="74" t="n"/>
      <c r="CW513" s="74" t="n"/>
      <c r="CX513" s="74" t="n"/>
      <c r="CY513" s="74" t="n"/>
      <c r="CZ513" s="74" t="n"/>
      <c r="DA513" s="74" t="n"/>
      <c r="DB513" s="74" t="n"/>
      <c r="DC513" s="74" t="inlineStr">
        <is>
          <t>IRIS2267</t>
        </is>
      </c>
      <c r="DD513" s="74" t="inlineStr">
        <is>
          <t>Employee</t>
        </is>
      </c>
      <c r="DE513" s="74" t="inlineStr">
        <is>
          <t>Active</t>
        </is>
      </c>
      <c r="DF513" s="74" t="inlineStr">
        <is>
          <t>Saurabh Jaykumar Wanjari</t>
        </is>
      </c>
      <c r="DG513" s="164" t="n">
        <v>45446</v>
      </c>
      <c r="DH513" s="74" t="inlineStr">
        <is>
          <t>Trainee Software Engineer</t>
        </is>
      </c>
      <c r="DI513" s="74" t="inlineStr">
        <is>
          <t>Engineering &amp; Development</t>
        </is>
      </c>
      <c r="DJ513" s="74" t="inlineStr">
        <is>
          <t>Backend Engineering · Java</t>
        </is>
      </c>
      <c r="DK513" s="74" t="inlineStr">
        <is>
          <t>Trainee Software Engineer</t>
        </is>
      </c>
      <c r="DL513" s="74" t="inlineStr">
        <is>
          <t>L2 – Trainee</t>
        </is>
      </c>
      <c r="DM513" s="74" t="inlineStr">
        <is>
          <t>B.Tech</t>
        </is>
      </c>
      <c r="DN513" s="74" t="inlineStr">
        <is>
          <t>Nikhil Nalawade</t>
        </is>
      </c>
      <c r="DO513" s="74" t="inlineStr">
        <is>
          <t>N-3</t>
        </is>
      </c>
      <c r="DP513" s="74" t="inlineStr">
        <is>
          <t>Individual Contributor</t>
        </is>
      </c>
      <c r="DQ513" s="74" t="inlineStr">
        <is>
          <t>0 years, 0 months, 0 days</t>
        </is>
      </c>
      <c r="DR513" s="74" t="inlineStr">
        <is>
          <t>2 years, 0 months, 17 days</t>
        </is>
      </c>
      <c r="DS513" s="74" t="inlineStr">
        <is>
          <t>2 years, 0 months, 17 days</t>
        </is>
      </c>
      <c r="DT513" s="74" t="n"/>
      <c r="DU513" s="74" t="inlineStr">
        <is>
          <t>Suptech</t>
        </is>
      </c>
      <c r="DV513" s="74" t="inlineStr">
        <is>
          <t>iFile</t>
        </is>
      </c>
      <c r="DW513" s="74" t="inlineStr">
        <is>
          <t>Technology</t>
        </is>
      </c>
      <c r="DX513" s="74" t="inlineStr">
        <is>
          <t>Development</t>
        </is>
      </c>
      <c r="DY513" s="74" t="inlineStr">
        <is>
          <t>Yes</t>
        </is>
      </c>
      <c r="DZ513" s="74" t="inlineStr">
        <is>
          <t>Product/Project</t>
        </is>
      </c>
      <c r="EA513" s="74" t="inlineStr">
        <is>
          <t>Java</t>
        </is>
      </c>
      <c r="EB513" s="74" t="inlineStr">
        <is>
          <t>Technical - Developer</t>
        </is>
      </c>
      <c r="EC513" s="74" t="inlineStr">
        <is>
          <t>Work From Office - Turbhe</t>
        </is>
      </c>
      <c r="ED513" s="74"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E51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3" s="74" t="n">
        <v>4</v>
      </c>
      <c r="EH513" s="74" t="inlineStr">
        <is>
          <t>Pending</t>
        </is>
      </c>
      <c r="EI513" s="74" t="inlineStr">
        <is>
          <t>Software Engineer</t>
        </is>
      </c>
      <c r="EJ513" s="74" t="inlineStr">
        <is>
          <t>No</t>
        </is>
      </c>
      <c r="EK513" s="74" t="n">
        <v>4</v>
      </c>
      <c r="EL513" s="74" t="inlineStr">
        <is>
          <t>High</t>
        </is>
      </c>
      <c r="EM513" s="74" t="inlineStr">
        <is>
          <t>Future Leader</t>
        </is>
      </c>
      <c r="EN513" s="74" t="inlineStr">
        <is>
          <t>No</t>
        </is>
      </c>
      <c r="EO513" s="74" t="inlineStr">
        <is>
          <t>Yes</t>
        </is>
      </c>
      <c r="EP513" s="74" t="inlineStr">
        <is>
          <t>Yes</t>
        </is>
      </c>
      <c r="EQ513" s="74" t="inlineStr">
        <is>
          <t>Viranchi</t>
        </is>
      </c>
      <c r="ER513" s="74" t="inlineStr">
        <is>
          <t>1. Angular Architecture &amp; Performance
2. System Design Fundamentals
3. Secure Coding &amp; Testing Automation
4. Technical Leadership &amp; Code Reviews
5. CI/CD &amp; DevOps
6.AI for Productivity &amp; Automation
7. Soft skills</t>
        </is>
      </c>
      <c r="ES513" s="74" t="n"/>
      <c r="ET513" s="74" t="n"/>
      <c r="EU513" s="74" t="n"/>
      <c r="EV513" s="130" t="n"/>
      <c r="EW513" s="131" t="n"/>
      <c r="EX513" s="131" t="n"/>
      <c r="EY513" s="131" t="n"/>
      <c r="EZ513" s="131" t="n"/>
      <c r="FA513" s="131" t="n"/>
      <c r="FB513" s="131" t="n"/>
      <c r="FC513" s="131" t="n"/>
    </row>
    <row r="514" ht="250" customHeight="1">
      <c r="A514" s="109" t="inlineStr">
        <is>
          <t>Mapped</t>
        </is>
      </c>
      <c r="B514" s="109" t="inlineStr">
        <is>
          <t>iFile</t>
        </is>
      </c>
      <c r="C514" s="110" t="inlineStr">
        <is>
          <t>IRIS2424</t>
        </is>
      </c>
      <c r="D514" s="110" t="inlineStr">
        <is>
          <t>Saurabh Padalkar</t>
        </is>
      </c>
      <c r="E514" s="110" t="inlineStr">
        <is>
          <t>Technology</t>
        </is>
      </c>
      <c r="F514" s="162" t="inlineStr">
        <is>
          <t>Software Engineer</t>
        </is>
      </c>
      <c r="G514" s="162" t="inlineStr">
        <is>
          <t>Senior AI/ML Engineer</t>
        </is>
      </c>
      <c r="H514" s="162" t="inlineStr">
        <is>
          <t>L3 – Professional / Associate</t>
        </is>
      </c>
      <c r="I514" s="162" t="inlineStr">
        <is>
          <t>A3</t>
        </is>
      </c>
      <c r="J514" s="166" t="inlineStr">
        <is>
          <t>▲ Up</t>
        </is>
      </c>
      <c r="K514" s="110" t="inlineStr">
        <is>
          <t>Engineering &amp; Development</t>
        </is>
      </c>
      <c r="L514" s="110" t="inlineStr">
        <is>
          <t>AI / ML &amp; GenAI Engineering</t>
        </is>
      </c>
      <c r="M514" s="110" t="n"/>
      <c r="N514" s="110" t="n">
        <v>20</v>
      </c>
      <c r="O514" s="109" t="inlineStr">
        <is>
          <t>P2</t>
        </is>
      </c>
      <c r="P514" s="110" t="inlineStr">
        <is>
          <t>Developing</t>
        </is>
      </c>
      <c r="Q514" s="110" t="inlineStr">
        <is>
          <t>3 Apply</t>
        </is>
      </c>
      <c r="R514" s="110" t="inlineStr">
        <is>
          <t>2–4 yrs</t>
        </is>
      </c>
      <c r="S514" s="110" t="inlineStr">
        <is>
          <t>3–5 · 2–5</t>
        </is>
      </c>
      <c r="T514" s="110" t="inlineStr">
        <is>
          <t>Software Engineer</t>
        </is>
      </c>
      <c r="U514" s="110" t="inlineStr">
        <is>
          <t>Workiva: SE · Broadridge India: SE · Nasdaq / AxiomSL: SE · Salesforce: MTS · Atlassian: P40 · 3–7 yrs · Freshworks: Senior SE</t>
        </is>
      </c>
      <c r="V514" s="110" t="inlineStr">
        <is>
          <t>SFIA 9 · software development, programming; OWASP secure coding; cloud vendor certifications</t>
        </is>
      </c>
      <c r="W514" s="110" t="inlineStr">
        <is>
          <t>Core 2 · Future 2 · Functional 3 · Leadership not scored</t>
        </is>
      </c>
      <c r="X514" s="73" t="n">
        <v>394</v>
      </c>
      <c r="Y514" s="74" t="inlineStr">
        <is>
          <t>IRIS2424</t>
        </is>
      </c>
      <c r="Z514" s="74" t="inlineStr">
        <is>
          <t>Employee</t>
        </is>
      </c>
      <c r="AA514" s="74" t="inlineStr">
        <is>
          <t>Active</t>
        </is>
      </c>
      <c r="AB514" s="74" t="inlineStr">
        <is>
          <t>Saurabh Padalkar</t>
        </is>
      </c>
      <c r="AC514" s="164" t="n">
        <v>45894</v>
      </c>
      <c r="AD514" s="74" t="inlineStr">
        <is>
          <t>Software Engineer</t>
        </is>
      </c>
      <c r="AE514" s="74" t="inlineStr">
        <is>
          <t>B.E</t>
        </is>
      </c>
      <c r="AF514" s="74" t="inlineStr">
        <is>
          <t>Srikant Mishra</t>
        </is>
      </c>
      <c r="AG514" s="74" t="inlineStr">
        <is>
          <t>N-3</t>
        </is>
      </c>
      <c r="AH514" s="74" t="inlineStr">
        <is>
          <t>Individual Contributor</t>
        </is>
      </c>
      <c r="AI514" s="74" t="inlineStr">
        <is>
          <t>3 years, 0 months, 0 days</t>
        </is>
      </c>
      <c r="AJ514" s="74" t="inlineStr">
        <is>
          <t>1 years, 0 months, 0 days</t>
        </is>
      </c>
      <c r="AK514" s="74" t="inlineStr">
        <is>
          <t>Suptech</t>
        </is>
      </c>
      <c r="AL514" s="74" t="inlineStr">
        <is>
          <t>iFile</t>
        </is>
      </c>
      <c r="AM514" s="74" t="inlineStr">
        <is>
          <t>Technology</t>
        </is>
      </c>
      <c r="AN514" s="74" t="inlineStr">
        <is>
          <t>Development</t>
        </is>
      </c>
      <c r="AO514" s="74" t="inlineStr">
        <is>
          <t>Yes</t>
        </is>
      </c>
      <c r="AP514" s="74" t="inlineStr">
        <is>
          <t>Product/Project</t>
        </is>
      </c>
      <c r="AQ514" s="74" t="inlineStr">
        <is>
          <t>Python</t>
        </is>
      </c>
      <c r="AR514" s="74" t="inlineStr">
        <is>
          <t>Technical - Developer</t>
        </is>
      </c>
      <c r="AS514" s="74" t="n">
        <v>20</v>
      </c>
      <c r="AT514" s="74" t="inlineStr">
        <is>
          <t>Covered</t>
        </is>
      </c>
      <c r="AU514" s="74" t="n"/>
      <c r="AV514" s="74" t="n"/>
      <c r="AW514" s="74" t="n"/>
      <c r="AX514" s="74" t="n"/>
      <c r="AY514" s="74" t="n"/>
      <c r="AZ514" s="74" t="n"/>
      <c r="BA514" s="74" t="n"/>
      <c r="BB514" s="74" t="n"/>
      <c r="BC514" s="74" t="n"/>
      <c r="BD514" s="74" t="n"/>
      <c r="BE514" s="74" t="n"/>
      <c r="BF514" s="74" t="n"/>
      <c r="BG514" s="74" t="n"/>
      <c r="BH514" s="74" t="n"/>
      <c r="BI514" s="74" t="n"/>
      <c r="BJ514" s="74" t="n"/>
      <c r="BK514" s="74" t="n"/>
      <c r="BL514" s="74" t="n"/>
      <c r="BM514" s="74" t="n"/>
      <c r="BN514" s="74" t="n"/>
      <c r="BO514" s="74" t="n"/>
      <c r="BP514" s="74" t="n"/>
      <c r="BQ514" s="74" t="n"/>
      <c r="BR514" s="74" t="n"/>
      <c r="BS514" s="74" t="n"/>
      <c r="BT514" s="74" t="n"/>
      <c r="BU514" s="74" t="n"/>
      <c r="BV514" s="74" t="n"/>
      <c r="BW514" s="74" t="n"/>
      <c r="BX514" s="74" t="n"/>
      <c r="BY514" s="74" t="n"/>
      <c r="BZ514" s="74" t="n"/>
      <c r="CA514" s="74" t="n"/>
      <c r="CB514" s="74" t="n"/>
      <c r="CC514" s="74" t="n"/>
      <c r="CD514" s="74" t="n"/>
      <c r="CE514" s="74" t="n"/>
      <c r="CF514" s="74" t="n"/>
      <c r="CG514" s="74" t="n"/>
      <c r="CH514" s="74" t="n"/>
      <c r="CI514" s="74" t="n"/>
      <c r="CJ514" s="74" t="n"/>
      <c r="CK514" s="74" t="n"/>
      <c r="CL514" s="74" t="n"/>
      <c r="CM514" s="74" t="n"/>
      <c r="CN514" s="74" t="n"/>
      <c r="CO514" s="74" t="n"/>
      <c r="CP514" s="74" t="n"/>
      <c r="CQ514" s="74" t="n"/>
      <c r="CR514" s="74" t="n"/>
      <c r="CS514" s="74" t="n"/>
      <c r="CT514" s="74" t="n"/>
      <c r="CU514" s="74" t="n"/>
      <c r="CV514" s="74" t="n"/>
      <c r="CW514" s="74" t="n"/>
      <c r="CX514" s="74" t="n"/>
      <c r="CY514" s="74" t="n"/>
      <c r="CZ514" s="74" t="n"/>
      <c r="DA514" s="74" t="n"/>
      <c r="DB514" s="74" t="n"/>
      <c r="DC514" s="74" t="inlineStr">
        <is>
          <t>IRIS2424</t>
        </is>
      </c>
      <c r="DD514" s="74" t="inlineStr">
        <is>
          <t>Employee</t>
        </is>
      </c>
      <c r="DE514" s="74" t="inlineStr">
        <is>
          <t>Active</t>
        </is>
      </c>
      <c r="DF514" s="74" t="inlineStr">
        <is>
          <t>Saurabh Padalkar</t>
        </is>
      </c>
      <c r="DG514" s="164" t="n">
        <v>45894</v>
      </c>
      <c r="DH514" s="74" t="inlineStr">
        <is>
          <t>Software Engineer</t>
        </is>
      </c>
      <c r="DI514" s="74" t="inlineStr">
        <is>
          <t>Engineering &amp; Development</t>
        </is>
      </c>
      <c r="DJ514" s="74" t="inlineStr">
        <is>
          <t>Backend Engineering · Python</t>
        </is>
      </c>
      <c r="DK514" s="74" t="inlineStr">
        <is>
          <t>Software Engineer</t>
        </is>
      </c>
      <c r="DL514" s="74" t="inlineStr">
        <is>
          <t>L3 – Professional / Associate</t>
        </is>
      </c>
      <c r="DM514" s="74" t="inlineStr">
        <is>
          <t>B.E</t>
        </is>
      </c>
      <c r="DN514" s="74" t="inlineStr">
        <is>
          <t>Srikant Mishra</t>
        </is>
      </c>
      <c r="DO514" s="74" t="inlineStr">
        <is>
          <t>N-4</t>
        </is>
      </c>
      <c r="DP514" s="74" t="inlineStr">
        <is>
          <t>Individual Contributor</t>
        </is>
      </c>
      <c r="DQ514" s="74" t="inlineStr">
        <is>
          <t>3 years, 0 months, 0 days</t>
        </is>
      </c>
      <c r="DR514" s="74" t="inlineStr">
        <is>
          <t>0 years, 9 months, 26 days</t>
        </is>
      </c>
      <c r="DS514" s="74" t="inlineStr">
        <is>
          <t>3 years, 9 months, 26 days</t>
        </is>
      </c>
      <c r="DT514" s="74" t="n"/>
      <c r="DU514" s="74" t="inlineStr">
        <is>
          <t>Suptech</t>
        </is>
      </c>
      <c r="DV514" s="74" t="inlineStr">
        <is>
          <t>iFile</t>
        </is>
      </c>
      <c r="DW514" s="74" t="inlineStr">
        <is>
          <t>Technology</t>
        </is>
      </c>
      <c r="DX514" s="74" t="inlineStr">
        <is>
          <t>Development</t>
        </is>
      </c>
      <c r="DY514" s="74" t="inlineStr">
        <is>
          <t>Yes</t>
        </is>
      </c>
      <c r="DZ514" s="74" t="inlineStr">
        <is>
          <t>Product/Project</t>
        </is>
      </c>
      <c r="EA514" s="74" t="inlineStr">
        <is>
          <t>Python</t>
        </is>
      </c>
      <c r="EB514" s="74" t="inlineStr">
        <is>
          <t>Technical - Developer</t>
        </is>
      </c>
      <c r="EC514" s="74" t="inlineStr">
        <is>
          <t>Work From Office - Turbhe</t>
        </is>
      </c>
      <c r="ED514" s="74"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EE514" s="74"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EF514" s="74" t="inlineStr">
        <is>
          <t>Q1: Deliver assigned sprint stories with &gt;=90% on-time completion
Q1: Maintain &lt;5% post-release defect rate on owned code
Q1: Complete peer reviews within 24-hour SLA
Q1: Zero critical/high production defects on owned code</t>
        </is>
      </c>
      <c r="EG514" s="74" t="n">
        <v>3</v>
      </c>
      <c r="EH514" s="74" t="inlineStr">
        <is>
          <t>-</t>
        </is>
      </c>
      <c r="EI514" s="74" t="inlineStr">
        <is>
          <t>Software Engineer</t>
        </is>
      </c>
      <c r="EJ514" s="74" t="inlineStr">
        <is>
          <t>No – designation matches current scope.</t>
        </is>
      </c>
      <c r="EK514" s="74" t="n">
        <v>3</v>
      </c>
      <c r="EL514" s="74" t="inlineStr">
        <is>
          <t>Medium</t>
        </is>
      </c>
      <c r="EM514" s="74" t="inlineStr">
        <is>
          <t>Core Contributor</t>
        </is>
      </c>
      <c r="EN514" s="74" t="inlineStr">
        <is>
          <t>N</t>
        </is>
      </c>
      <c r="EO514" s="74" t="inlineStr">
        <is>
          <t>N</t>
        </is>
      </c>
      <c r="EP514" s="74" t="inlineStr">
        <is>
          <t>N</t>
        </is>
      </c>
      <c r="EQ514" s="74" t="inlineStr">
        <is>
          <t>No successor needed at this level currently.</t>
        </is>
      </c>
      <c r="ER514" s="74" t="inlineStr">
        <is>
          <t>Advanced Python; secure coding &amp; code-quality practices; unit/automated testing; system design fundamentals</t>
        </is>
      </c>
      <c r="ES514" s="74" t="inlineStr">
        <is>
          <t>-</t>
        </is>
      </c>
      <c r="ET514" s="74" t="inlineStr">
        <is>
          <t>Might need discussion with his reporting manager</t>
        </is>
      </c>
      <c r="EU514" s="74" t="n"/>
      <c r="EV514" s="130" t="n"/>
      <c r="EW514" s="131" t="n"/>
      <c r="EX514" s="131" t="n"/>
      <c r="EY514" s="131" t="n"/>
      <c r="EZ514" s="131" t="n"/>
      <c r="FA514" s="131" t="n"/>
      <c r="FB514" s="131" t="n"/>
      <c r="FC514" s="131" t="n"/>
    </row>
    <row r="515" ht="140.5" customHeight="1">
      <c r="A515" s="109" t="inlineStr">
        <is>
          <t>Mapped</t>
        </is>
      </c>
      <c r="B515" s="109" t="inlineStr">
        <is>
          <t>iFile</t>
        </is>
      </c>
      <c r="C515" s="110" t="inlineStr">
        <is>
          <t>IRIS2537</t>
        </is>
      </c>
      <c r="D515" s="110" t="inlineStr">
        <is>
          <t>Shritesh Aher</t>
        </is>
      </c>
      <c r="E515" s="110" t="inlineStr">
        <is>
          <t>Technology</t>
        </is>
      </c>
      <c r="F515" s="162" t="inlineStr">
        <is>
          <t>Software Engineer</t>
        </is>
      </c>
      <c r="G515" s="162" t="inlineStr">
        <is>
          <t>Senior UI Developer</t>
        </is>
      </c>
      <c r="H515" s="162" t="inlineStr">
        <is>
          <t>Not in current mapping files</t>
        </is>
      </c>
      <c r="I515" s="162" t="inlineStr">
        <is>
          <t>A3</t>
        </is>
      </c>
      <c r="J515" s="151" t="inlineStr">
        <is>
          <t>● Newly mapped</t>
        </is>
      </c>
      <c r="K515" s="110" t="inlineStr">
        <is>
          <t>Engineering &amp; Development</t>
        </is>
      </c>
      <c r="L515" s="110" t="inlineStr">
        <is>
          <t>Front-End / UI Development</t>
        </is>
      </c>
      <c r="M515" s="110" t="n"/>
      <c r="N515" s="110" t="n">
        <v>20</v>
      </c>
      <c r="O515" s="109" t="inlineStr">
        <is>
          <t>P2</t>
        </is>
      </c>
      <c r="P515" s="110" t="inlineStr">
        <is>
          <t>Developing</t>
        </is>
      </c>
      <c r="Q515" s="110" t="inlineStr">
        <is>
          <t>3 Apply</t>
        </is>
      </c>
      <c r="R515" s="110" t="inlineStr">
        <is>
          <t>2–4 yrs</t>
        </is>
      </c>
      <c r="S515" s="110" t="inlineStr">
        <is>
          <t>3–5 · 2–5</t>
        </is>
      </c>
      <c r="T515" s="110" t="inlineStr">
        <is>
          <t>Software Engineer</t>
        </is>
      </c>
      <c r="U515" s="110" t="inlineStr">
        <is>
          <t>Workiva: SE · Broadridge India: SE · Nasdaq / AxiomSL: SE · Salesforce: MTS · Atlassian: P40 · 3–7 yrs · Freshworks: Senior SE</t>
        </is>
      </c>
      <c r="V515" s="110" t="inlineStr">
        <is>
          <t>SFIA 9 · software development, programming; OWASP secure coding; cloud vendor certifications</t>
        </is>
      </c>
      <c r="W515" s="110" t="inlineStr">
        <is>
          <t>Core 2 · Future 2 · Functional 3 · Leadership not scored</t>
        </is>
      </c>
      <c r="X515" s="73" t="n">
        <v>510</v>
      </c>
      <c r="Y515" s="74" t="inlineStr">
        <is>
          <t>IRIS2537</t>
        </is>
      </c>
      <c r="Z515" s="74" t="inlineStr">
        <is>
          <t>Employee</t>
        </is>
      </c>
      <c r="AA515" s="74" t="inlineStr">
        <is>
          <t>Active</t>
        </is>
      </c>
      <c r="AB515" s="74" t="inlineStr">
        <is>
          <t>Shritesh Aher</t>
        </is>
      </c>
      <c r="AC515" s="164" t="n">
        <v>46188</v>
      </c>
      <c r="AD515" s="74" t="inlineStr">
        <is>
          <t>Software Engineer</t>
        </is>
      </c>
      <c r="AE515" s="74" t="inlineStr">
        <is>
          <t>B.E</t>
        </is>
      </c>
      <c r="AF515" s="74" t="inlineStr">
        <is>
          <t>Alwina Shaikh</t>
        </is>
      </c>
      <c r="AG515" s="74" t="inlineStr">
        <is>
          <t>N-5</t>
        </is>
      </c>
      <c r="AH515" s="74" t="inlineStr">
        <is>
          <t>Individual Contributor</t>
        </is>
      </c>
      <c r="AI515" s="74" t="inlineStr">
        <is>
          <t>3 years, 7 months, 00 days</t>
        </is>
      </c>
      <c r="AJ515" s="74" t="inlineStr">
        <is>
          <t>0 years, 2 months, 10 days</t>
        </is>
      </c>
      <c r="AK515" s="74" t="inlineStr">
        <is>
          <t>Suptech</t>
        </is>
      </c>
      <c r="AL515" s="74" t="inlineStr">
        <is>
          <t>iFile</t>
        </is>
      </c>
      <c r="AM515" s="74" t="inlineStr">
        <is>
          <t>Technology</t>
        </is>
      </c>
      <c r="AN515" s="74" t="inlineStr">
        <is>
          <t>Development</t>
        </is>
      </c>
      <c r="AO515" s="74" t="inlineStr">
        <is>
          <t>Yes</t>
        </is>
      </c>
      <c r="AP515" s="74" t="inlineStr">
        <is>
          <t>Product/Project</t>
        </is>
      </c>
      <c r="AQ515" s="74" t="inlineStr">
        <is>
          <t>Angular + Node.js</t>
        </is>
      </c>
      <c r="AR515" s="74" t="inlineStr">
        <is>
          <t>Technical - Developer</t>
        </is>
      </c>
      <c r="AS515" s="74" t="n">
        <v>20</v>
      </c>
      <c r="AT515" s="74" t="inlineStr">
        <is>
          <t>Covered</t>
        </is>
      </c>
      <c r="AU515" s="74" t="n"/>
      <c r="AV515" s="74" t="n"/>
      <c r="AW515" s="74" t="n"/>
      <c r="AX515" s="74" t="n"/>
      <c r="AY515" s="74" t="n"/>
      <c r="AZ515" s="74" t="n"/>
      <c r="BA515" s="74" t="n"/>
      <c r="BB515" s="74" t="n"/>
      <c r="BC515" s="74" t="n"/>
      <c r="BD515" s="74" t="n"/>
      <c r="BE515" s="74" t="n"/>
      <c r="BF515" s="74" t="n"/>
      <c r="BG515" s="74" t="n"/>
      <c r="BH515" s="74" t="n"/>
      <c r="BI515" s="74" t="n"/>
      <c r="BJ515" s="74" t="n"/>
      <c r="BK515" s="74" t="n"/>
      <c r="BL515" s="74" t="n"/>
      <c r="BM515" s="74" t="n"/>
      <c r="BN515" s="74" t="n"/>
      <c r="BO515" s="74" t="n"/>
      <c r="BP515" s="74" t="n"/>
      <c r="BQ515" s="74" t="n"/>
      <c r="BR515" s="74" t="n"/>
      <c r="BS515" s="74" t="n"/>
      <c r="BT515" s="74" t="n"/>
      <c r="BU515" s="74" t="n"/>
      <c r="BV515" s="74" t="n"/>
      <c r="BW515" s="74" t="n"/>
      <c r="BX515" s="74" t="n"/>
      <c r="BY515" s="74" t="n"/>
      <c r="BZ515" s="74" t="n"/>
      <c r="CA515" s="74" t="n"/>
      <c r="CB515" s="74" t="n"/>
      <c r="CC515" s="74" t="n"/>
      <c r="CD515" s="74" t="n"/>
      <c r="CE515" s="74" t="n"/>
      <c r="CF515" s="74" t="n"/>
      <c r="CG515" s="74" t="n"/>
      <c r="CH515" s="74" t="n"/>
      <c r="CI515" s="74" t="n"/>
      <c r="CJ515" s="74" t="n"/>
      <c r="CK515" s="74" t="n"/>
      <c r="CL515" s="74" t="n"/>
      <c r="CM515" s="74" t="n"/>
      <c r="CN515" s="74" t="n"/>
      <c r="CO515" s="74" t="n"/>
      <c r="CP515" s="74" t="n"/>
      <c r="CQ515" s="74" t="n"/>
      <c r="CR515" s="74" t="n"/>
      <c r="CS515" s="74" t="n"/>
      <c r="CT515" s="74" t="n"/>
      <c r="CU515" s="74" t="n"/>
      <c r="CV515" s="74" t="n"/>
      <c r="CW515" s="74" t="n"/>
      <c r="CX515" s="74" t="n"/>
      <c r="CY515" s="74" t="n"/>
      <c r="CZ515" s="74" t="n"/>
      <c r="DA515" s="74" t="n"/>
      <c r="DB515" s="74" t="n"/>
      <c r="DC515" s="74" t="n"/>
      <c r="DD515" s="74" t="n"/>
      <c r="DE515" s="74" t="n"/>
      <c r="DF515" s="74" t="n"/>
      <c r="DG515" s="74" t="n"/>
      <c r="DH515" s="74" t="n"/>
      <c r="DI515" s="74" t="n"/>
      <c r="DJ515" s="74" t="n"/>
      <c r="DK515" s="74" t="n"/>
      <c r="DL515" s="74" t="n"/>
      <c r="DM515" s="74" t="n"/>
      <c r="DN515" s="74" t="n"/>
      <c r="DO515" s="74" t="n"/>
      <c r="DP515" s="74" t="n"/>
      <c r="DQ515" s="74" t="n"/>
      <c r="DR515" s="74" t="n"/>
      <c r="DS515" s="74" t="n"/>
      <c r="DT515" s="74" t="n"/>
      <c r="DU515" s="74" t="n"/>
      <c r="DV515" s="74" t="n"/>
      <c r="DW515" s="74" t="n"/>
      <c r="DX515" s="74" t="n"/>
      <c r="DY515" s="74" t="n"/>
      <c r="DZ515" s="74" t="n"/>
      <c r="EA515" s="74" t="n"/>
      <c r="EB515" s="74" t="n"/>
      <c r="EC515" s="74" t="n"/>
      <c r="ED515" s="74" t="n"/>
      <c r="EE515" s="74" t="n"/>
      <c r="EF515" s="74" t="n"/>
      <c r="EG515" s="74" t="n"/>
      <c r="EH515" s="74" t="n"/>
      <c r="EI515" s="74" t="n"/>
      <c r="EJ515" s="74" t="n"/>
      <c r="EK515" s="74" t="n"/>
      <c r="EL515" s="74" t="n"/>
      <c r="EM515" s="74" t="n"/>
      <c r="EN515" s="74" t="n"/>
      <c r="EO515" s="74" t="n"/>
      <c r="EP515" s="74" t="n"/>
      <c r="EQ515" s="74" t="n"/>
      <c r="ER515" s="74" t="n"/>
      <c r="ES515" s="74" t="n"/>
      <c r="ET515" s="74" t="n"/>
      <c r="EU515" s="74" t="n"/>
      <c r="EV515" s="130" t="n"/>
      <c r="EW515" s="131" t="n"/>
      <c r="EX515" s="131" t="n"/>
      <c r="EY515" s="131" t="n"/>
      <c r="EZ515" s="131" t="n"/>
      <c r="FA515" s="131" t="n"/>
      <c r="FB515" s="131" t="n"/>
      <c r="FC515" s="131" t="n"/>
    </row>
    <row r="516" ht="250" customHeight="1">
      <c r="A516" s="109" t="inlineStr">
        <is>
          <t>Mapped</t>
        </is>
      </c>
      <c r="B516" s="109" t="inlineStr">
        <is>
          <t>iFile</t>
        </is>
      </c>
      <c r="C516" s="110" t="inlineStr">
        <is>
          <t>IRIS2132</t>
        </is>
      </c>
      <c r="D516" s="110" t="inlineStr">
        <is>
          <t>Shubham Mhadgut</t>
        </is>
      </c>
      <c r="E516" s="110" t="inlineStr">
        <is>
          <t>Technology</t>
        </is>
      </c>
      <c r="F516" s="162" t="inlineStr">
        <is>
          <t>Software Engineer</t>
        </is>
      </c>
      <c r="G516" s="162" t="inlineStr">
        <is>
          <t>Senior Software Engineer</t>
        </is>
      </c>
      <c r="H516" s="162" t="inlineStr">
        <is>
          <t>L3 – Professional / Associate</t>
        </is>
      </c>
      <c r="I516" s="162" t="inlineStr">
        <is>
          <t>A3</t>
        </is>
      </c>
      <c r="J516" s="166" t="inlineStr">
        <is>
          <t>▲ Up</t>
        </is>
      </c>
      <c r="K516" s="110" t="inlineStr">
        <is>
          <t>Engineering &amp; Development</t>
        </is>
      </c>
      <c r="L516" s="110" t="inlineStr">
        <is>
          <t>Backend Development</t>
        </is>
      </c>
      <c r="M516" s="110" t="n"/>
      <c r="N516" s="110" t="n">
        <v>20</v>
      </c>
      <c r="O516" s="109" t="inlineStr">
        <is>
          <t>P2</t>
        </is>
      </c>
      <c r="P516" s="110" t="inlineStr">
        <is>
          <t>Developing</t>
        </is>
      </c>
      <c r="Q516" s="110" t="inlineStr">
        <is>
          <t>3 Apply</t>
        </is>
      </c>
      <c r="R516" s="110" t="inlineStr">
        <is>
          <t>2–4 yrs</t>
        </is>
      </c>
      <c r="S516" s="110" t="inlineStr">
        <is>
          <t>3–5 · 2–5</t>
        </is>
      </c>
      <c r="T516" s="110" t="inlineStr">
        <is>
          <t>Software Engineer</t>
        </is>
      </c>
      <c r="U516" s="110" t="inlineStr">
        <is>
          <t>Workiva: SE · Broadridge India: SE · Nasdaq / AxiomSL: SE · Salesforce: MTS · Atlassian: P40 · 3–7 yrs · Freshworks: Senior SE</t>
        </is>
      </c>
      <c r="V516" s="110" t="inlineStr">
        <is>
          <t>SFIA 9 · software development, programming; OWASP secure coding; cloud vendor certifications</t>
        </is>
      </c>
      <c r="W516" s="110" t="inlineStr">
        <is>
          <t>Core 2 · Future 2 · Functional 3 · Leadership not scored</t>
        </is>
      </c>
      <c r="X516" s="73" t="n">
        <v>273</v>
      </c>
      <c r="Y516" s="74" t="inlineStr">
        <is>
          <t>IRIS2132</t>
        </is>
      </c>
      <c r="Z516" s="74" t="inlineStr">
        <is>
          <t>Employee</t>
        </is>
      </c>
      <c r="AA516" s="74" t="inlineStr">
        <is>
          <t>Active</t>
        </is>
      </c>
      <c r="AB516" s="74" t="inlineStr">
        <is>
          <t>Shubham Mhadgut</t>
        </is>
      </c>
      <c r="AC516" s="164" t="n">
        <v>45064</v>
      </c>
      <c r="AD516" s="74" t="inlineStr">
        <is>
          <t>Software Engineer</t>
        </is>
      </c>
      <c r="AE516" s="74" t="inlineStr">
        <is>
          <t>B.Tech</t>
        </is>
      </c>
      <c r="AF516" s="74" t="inlineStr">
        <is>
          <t>Suman Kumar</t>
        </is>
      </c>
      <c r="AG516" s="74" t="inlineStr">
        <is>
          <t>N-2</t>
        </is>
      </c>
      <c r="AH516" s="74" t="inlineStr">
        <is>
          <t>Individual Contributor</t>
        </is>
      </c>
      <c r="AI516" s="74" t="inlineStr">
        <is>
          <t>2 years, 10 months, 10 days</t>
        </is>
      </c>
      <c r="AJ516" s="74" t="inlineStr">
        <is>
          <t>3 years, 3 months, 7 days</t>
        </is>
      </c>
      <c r="AK516" s="74" t="inlineStr">
        <is>
          <t>Suptech</t>
        </is>
      </c>
      <c r="AL516" s="74" t="inlineStr">
        <is>
          <t>iFile</t>
        </is>
      </c>
      <c r="AM516" s="74" t="inlineStr">
        <is>
          <t>Technology</t>
        </is>
      </c>
      <c r="AN516" s="74" t="inlineStr">
        <is>
          <t>Development</t>
        </is>
      </c>
      <c r="AO516" s="74" t="inlineStr">
        <is>
          <t>Yes</t>
        </is>
      </c>
      <c r="AP516" s="74" t="inlineStr">
        <is>
          <t>Product/Project</t>
        </is>
      </c>
      <c r="AQ516" s="74" t="inlineStr">
        <is>
          <t>Java</t>
        </is>
      </c>
      <c r="AR516" s="74" t="inlineStr">
        <is>
          <t>Technical - Developer</t>
        </is>
      </c>
      <c r="AS516" s="74" t="n">
        <v>20</v>
      </c>
      <c r="AT516" s="74" t="inlineStr">
        <is>
          <t>Covered</t>
        </is>
      </c>
      <c r="AU516" s="74" t="n"/>
      <c r="AV516" s="74" t="n"/>
      <c r="AW516" s="74" t="n"/>
      <c r="AX516" s="74" t="n"/>
      <c r="AY516" s="74" t="n"/>
      <c r="AZ516" s="74" t="n"/>
      <c r="BA516" s="74" t="n"/>
      <c r="BB516" s="74" t="n"/>
      <c r="BC516" s="74" t="n"/>
      <c r="BD516" s="74" t="n"/>
      <c r="BE516" s="74" t="n"/>
      <c r="BF516" s="74" t="n"/>
      <c r="BG516" s="74" t="n"/>
      <c r="BH516" s="74" t="n"/>
      <c r="BI516" s="74" t="n"/>
      <c r="BJ516" s="74" t="n"/>
      <c r="BK516" s="74" t="n"/>
      <c r="BL516" s="74" t="n"/>
      <c r="BM516" s="74" t="n"/>
      <c r="BN516" s="74" t="n"/>
      <c r="BO516" s="74" t="n"/>
      <c r="BP516" s="74" t="n"/>
      <c r="BQ516" s="74" t="n"/>
      <c r="BR516" s="74" t="n"/>
      <c r="BS516" s="74" t="n"/>
      <c r="BT516" s="74" t="n"/>
      <c r="BU516" s="74" t="n"/>
      <c r="BV516" s="74" t="n"/>
      <c r="BW516" s="74" t="n"/>
      <c r="BX516" s="74" t="n"/>
      <c r="BY516" s="74" t="n"/>
      <c r="BZ516" s="74" t="n"/>
      <c r="CA516" s="74" t="n"/>
      <c r="CB516" s="74" t="n"/>
      <c r="CC516" s="74" t="n"/>
      <c r="CD516" s="74" t="n"/>
      <c r="CE516" s="74" t="n"/>
      <c r="CF516" s="74" t="n"/>
      <c r="CG516" s="74" t="n"/>
      <c r="CH516" s="74" t="n"/>
      <c r="CI516" s="74" t="n"/>
      <c r="CJ516" s="74" t="n"/>
      <c r="CK516" s="74" t="n"/>
      <c r="CL516" s="74" t="n"/>
      <c r="CM516" s="74" t="n"/>
      <c r="CN516" s="74" t="n"/>
      <c r="CO516" s="74" t="n"/>
      <c r="CP516" s="74" t="n"/>
      <c r="CQ516" s="74" t="n"/>
      <c r="CR516" s="74" t="n"/>
      <c r="CS516" s="74" t="n"/>
      <c r="CT516" s="74" t="n"/>
      <c r="CU516" s="74" t="n"/>
      <c r="CV516" s="74" t="n"/>
      <c r="CW516" s="74" t="n"/>
      <c r="CX516" s="74" t="n"/>
      <c r="CY516" s="74" t="n"/>
      <c r="CZ516" s="74" t="n"/>
      <c r="DA516" s="74" t="n"/>
      <c r="DB516" s="74" t="n"/>
      <c r="DC516" s="74" t="inlineStr">
        <is>
          <t>IRIS2132</t>
        </is>
      </c>
      <c r="DD516" s="74" t="inlineStr">
        <is>
          <t>Employee</t>
        </is>
      </c>
      <c r="DE516" s="74" t="inlineStr">
        <is>
          <t>Active</t>
        </is>
      </c>
      <c r="DF516" s="74" t="inlineStr">
        <is>
          <t>Shubham Mhadgut</t>
        </is>
      </c>
      <c r="DG516" s="164" t="n">
        <v>45064</v>
      </c>
      <c r="DH516" s="74" t="inlineStr">
        <is>
          <t>Software Engineer</t>
        </is>
      </c>
      <c r="DI516" s="74" t="inlineStr">
        <is>
          <t>Engineering &amp; Development</t>
        </is>
      </c>
      <c r="DJ516" s="74" t="inlineStr">
        <is>
          <t>Backend Engineering · Java</t>
        </is>
      </c>
      <c r="DK516" s="74" t="inlineStr">
        <is>
          <t>Software Engineer</t>
        </is>
      </c>
      <c r="DL516" s="74" t="inlineStr">
        <is>
          <t>L3 – Professional / Associate</t>
        </is>
      </c>
      <c r="DM516" s="74" t="inlineStr">
        <is>
          <t>B.Tech</t>
        </is>
      </c>
      <c r="DN516" s="74" t="inlineStr">
        <is>
          <t>Suman Kumar</t>
        </is>
      </c>
      <c r="DO516" s="74" t="inlineStr">
        <is>
          <t>N-3</t>
        </is>
      </c>
      <c r="DP516" s="74" t="inlineStr">
        <is>
          <t>Individual Contributor</t>
        </is>
      </c>
      <c r="DQ516" s="74" t="inlineStr">
        <is>
          <t>2 years, 10 months, 10 days</t>
        </is>
      </c>
      <c r="DR516" s="74" t="inlineStr">
        <is>
          <t>3 years, 1 months, 2 days</t>
        </is>
      </c>
      <c r="DS516" s="74" t="inlineStr">
        <is>
          <t>5 years, 11 months, 12 days</t>
        </is>
      </c>
      <c r="DT516" s="74" t="n"/>
      <c r="DU516" s="74" t="inlineStr">
        <is>
          <t>Suptech</t>
        </is>
      </c>
      <c r="DV516" s="74" t="inlineStr">
        <is>
          <t>iFile</t>
        </is>
      </c>
      <c r="DW516" s="74" t="inlineStr">
        <is>
          <t>Technology</t>
        </is>
      </c>
      <c r="DX516" s="74" t="inlineStr">
        <is>
          <t>Development</t>
        </is>
      </c>
      <c r="DY516" s="74" t="inlineStr">
        <is>
          <t>Yes</t>
        </is>
      </c>
      <c r="DZ516" s="74" t="inlineStr">
        <is>
          <t>Product/Project</t>
        </is>
      </c>
      <c r="EA516" s="74" t="inlineStr">
        <is>
          <t>Java</t>
        </is>
      </c>
      <c r="EB516" s="74" t="inlineStr">
        <is>
          <t>Technical - Developer</t>
        </is>
      </c>
      <c r="EC516" s="74" t="inlineStr">
        <is>
          <t>Work From Office - Turbhe</t>
        </is>
      </c>
      <c r="ED516" s="74"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EE51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EF51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6" s="74" t="n">
        <v>4</v>
      </c>
      <c r="EH516" s="164" t="n">
        <v>46113</v>
      </c>
      <c r="EI516" s="74" t="inlineStr">
        <is>
          <t>Software Engineer</t>
        </is>
      </c>
      <c r="EJ516" s="74" t="inlineStr">
        <is>
          <t>No</t>
        </is>
      </c>
      <c r="EK516" s="74" t="n">
        <v>4</v>
      </c>
      <c r="EL516" s="74" t="inlineStr">
        <is>
          <t>High</t>
        </is>
      </c>
      <c r="EM516" s="74" t="inlineStr">
        <is>
          <t>Emerging Talent</t>
        </is>
      </c>
      <c r="EN516" s="74" t="inlineStr">
        <is>
          <t>No</t>
        </is>
      </c>
      <c r="EO516" s="74" t="inlineStr">
        <is>
          <t>No</t>
        </is>
      </c>
      <c r="EP516" s="74" t="inlineStr">
        <is>
          <t>Yes</t>
        </is>
      </c>
      <c r="EQ516" s="74" t="n"/>
      <c r="ER516" s="74" t="inlineStr">
        <is>
          <t>Architecture &amp; Scalability/Spring AI/System Design &amp; Pattern</t>
        </is>
      </c>
      <c r="ES516" s="74" t="n"/>
      <c r="ET516" s="74" t="n"/>
      <c r="EU516" s="74" t="n"/>
      <c r="EV516" s="130" t="n"/>
      <c r="EW516" s="131" t="n"/>
      <c r="EX516" s="131" t="n"/>
      <c r="EY516" s="131" t="n"/>
      <c r="EZ516" s="131" t="n"/>
      <c r="FA516" s="131" t="n"/>
      <c r="FB516" s="131" t="n"/>
      <c r="FC516" s="131" t="n"/>
    </row>
    <row r="517" ht="250" customHeight="1">
      <c r="A517" s="109" t="inlineStr">
        <is>
          <t>Mapped</t>
        </is>
      </c>
      <c r="B517" s="109" t="inlineStr">
        <is>
          <t>iFile</t>
        </is>
      </c>
      <c r="C517" s="110" t="inlineStr">
        <is>
          <t>IRIS2298</t>
        </is>
      </c>
      <c r="D517" s="110" t="inlineStr">
        <is>
          <t>Shubham Shrikhande</t>
        </is>
      </c>
      <c r="E517" s="110" t="inlineStr">
        <is>
          <t>Technology</t>
        </is>
      </c>
      <c r="F517" s="162" t="inlineStr">
        <is>
          <t>Software Engineer</t>
        </is>
      </c>
      <c r="G517" s="162" t="inlineStr">
        <is>
          <t>Senior Software Engineer</t>
        </is>
      </c>
      <c r="H517" s="162" t="inlineStr">
        <is>
          <t>L3 – Professional / Associate</t>
        </is>
      </c>
      <c r="I517" s="162" t="inlineStr">
        <is>
          <t>A3</t>
        </is>
      </c>
      <c r="J517" s="166" t="inlineStr">
        <is>
          <t>▲ Up</t>
        </is>
      </c>
      <c r="K517" s="110" t="inlineStr">
        <is>
          <t>Engineering &amp; Development</t>
        </is>
      </c>
      <c r="L517" s="110" t="inlineStr">
        <is>
          <t>Backend Development</t>
        </is>
      </c>
      <c r="M517" s="110" t="n"/>
      <c r="N517" s="110" t="n">
        <v>20</v>
      </c>
      <c r="O517" s="109" t="inlineStr">
        <is>
          <t>P2</t>
        </is>
      </c>
      <c r="P517" s="110" t="inlineStr">
        <is>
          <t>Developing</t>
        </is>
      </c>
      <c r="Q517" s="110" t="inlineStr">
        <is>
          <t>3 Apply</t>
        </is>
      </c>
      <c r="R517" s="110" t="inlineStr">
        <is>
          <t>2–4 yrs</t>
        </is>
      </c>
      <c r="S517" s="110" t="inlineStr">
        <is>
          <t>3–5 · 2–5</t>
        </is>
      </c>
      <c r="T517" s="110" t="inlineStr">
        <is>
          <t>Software Engineer</t>
        </is>
      </c>
      <c r="U517" s="110" t="inlineStr">
        <is>
          <t>Workiva: SE · Broadridge India: SE · Nasdaq / AxiomSL: SE · Salesforce: MTS · Atlassian: P40 · 3–7 yrs · Freshworks: Senior SE</t>
        </is>
      </c>
      <c r="V517" s="110" t="inlineStr">
        <is>
          <t>SFIA 9 · software development, programming; OWASP secure coding; cloud vendor certifications</t>
        </is>
      </c>
      <c r="W517" s="110" t="inlineStr">
        <is>
          <t>Core 2 · Future 2 · Functional 3 · Leadership not scored</t>
        </is>
      </c>
      <c r="X517" s="73" t="n">
        <v>336</v>
      </c>
      <c r="Y517" s="74" t="inlineStr">
        <is>
          <t>IRIS2298</t>
        </is>
      </c>
      <c r="Z517" s="74" t="inlineStr">
        <is>
          <t>Employee</t>
        </is>
      </c>
      <c r="AA517" s="74" t="inlineStr">
        <is>
          <t>Active</t>
        </is>
      </c>
      <c r="AB517" s="74" t="inlineStr">
        <is>
          <t>Shubham Shrikhande</t>
        </is>
      </c>
      <c r="AC517" s="164" t="n">
        <v>45505</v>
      </c>
      <c r="AD517" s="74" t="inlineStr">
        <is>
          <t>Software Engineer</t>
        </is>
      </c>
      <c r="AE517" s="74" t="inlineStr">
        <is>
          <t>B.E</t>
        </is>
      </c>
      <c r="AF517" s="74" t="inlineStr">
        <is>
          <t>Nikhil Nalawade</t>
        </is>
      </c>
      <c r="AG517" s="74" t="inlineStr">
        <is>
          <t>N-4</t>
        </is>
      </c>
      <c r="AH517" s="74" t="inlineStr">
        <is>
          <t>Individual Contributor</t>
        </is>
      </c>
      <c r="AI517" s="74" t="inlineStr">
        <is>
          <t>1 years, 0 months, 0 days</t>
        </is>
      </c>
      <c r="AJ517" s="74" t="inlineStr">
        <is>
          <t>2 years, 0 months, 24 days</t>
        </is>
      </c>
      <c r="AK517" s="74" t="inlineStr">
        <is>
          <t>Suptech</t>
        </is>
      </c>
      <c r="AL517" s="74" t="inlineStr">
        <is>
          <t>iFile</t>
        </is>
      </c>
      <c r="AM517" s="74" t="inlineStr">
        <is>
          <t>Technology</t>
        </is>
      </c>
      <c r="AN517" s="74" t="inlineStr">
        <is>
          <t>Development</t>
        </is>
      </c>
      <c r="AO517" s="74" t="inlineStr">
        <is>
          <t>Yes</t>
        </is>
      </c>
      <c r="AP517" s="74" t="inlineStr">
        <is>
          <t>Product/Project</t>
        </is>
      </c>
      <c r="AQ517" s="74" t="inlineStr">
        <is>
          <t>Java</t>
        </is>
      </c>
      <c r="AR517" s="74" t="inlineStr">
        <is>
          <t>Technical - Developer</t>
        </is>
      </c>
      <c r="AS517" s="74" t="n">
        <v>20</v>
      </c>
      <c r="AT517" s="74" t="inlineStr">
        <is>
          <t>Covered</t>
        </is>
      </c>
      <c r="AU517" s="74" t="n"/>
      <c r="AV517" s="74" t="n"/>
      <c r="AW517" s="74" t="n"/>
      <c r="AX517" s="74" t="n"/>
      <c r="AY517" s="74" t="n"/>
      <c r="AZ517" s="74" t="n"/>
      <c r="BA517" s="74" t="n"/>
      <c r="BB517" s="74" t="n"/>
      <c r="BC517" s="74" t="n"/>
      <c r="BD517" s="74" t="n"/>
      <c r="BE517" s="74" t="n"/>
      <c r="BF517" s="74" t="n"/>
      <c r="BG517" s="74" t="n"/>
      <c r="BH517" s="74" t="n"/>
      <c r="BI517" s="74" t="n"/>
      <c r="BJ517" s="74" t="n"/>
      <c r="BK517" s="74" t="n"/>
      <c r="BL517" s="74" t="n"/>
      <c r="BM517" s="74" t="n"/>
      <c r="BN517" s="74" t="n"/>
      <c r="BO517" s="74" t="n"/>
      <c r="BP517" s="74" t="n"/>
      <c r="BQ517" s="74" t="n"/>
      <c r="BR517" s="74" t="n"/>
      <c r="BS517" s="74" t="n"/>
      <c r="BT517" s="74" t="n"/>
      <c r="BU517" s="74" t="n"/>
      <c r="BV517" s="74" t="n"/>
      <c r="BW517" s="74" t="n"/>
      <c r="BX517" s="74" t="n"/>
      <c r="BY517" s="74" t="n"/>
      <c r="BZ517" s="74" t="n"/>
      <c r="CA517" s="74" t="n"/>
      <c r="CB517" s="74" t="n"/>
      <c r="CC517" s="74" t="n"/>
      <c r="CD517" s="74" t="n"/>
      <c r="CE517" s="74" t="n"/>
      <c r="CF517" s="74" t="n"/>
      <c r="CG517" s="74" t="n"/>
      <c r="CH517" s="74" t="n"/>
      <c r="CI517" s="74" t="n"/>
      <c r="CJ517" s="74" t="n"/>
      <c r="CK517" s="74" t="n"/>
      <c r="CL517" s="74" t="n"/>
      <c r="CM517" s="74" t="n"/>
      <c r="CN517" s="74" t="n"/>
      <c r="CO517" s="74" t="n"/>
      <c r="CP517" s="74" t="n"/>
      <c r="CQ517" s="74" t="n"/>
      <c r="CR517" s="74" t="n"/>
      <c r="CS517" s="74" t="n"/>
      <c r="CT517" s="74" t="n"/>
      <c r="CU517" s="74" t="n"/>
      <c r="CV517" s="74" t="n"/>
      <c r="CW517" s="74" t="n"/>
      <c r="CX517" s="74" t="n"/>
      <c r="CY517" s="74" t="n"/>
      <c r="CZ517" s="74" t="n"/>
      <c r="DA517" s="74" t="n"/>
      <c r="DB517" s="74" t="n"/>
      <c r="DC517" s="74" t="inlineStr">
        <is>
          <t>IRIS2298</t>
        </is>
      </c>
      <c r="DD517" s="74" t="inlineStr">
        <is>
          <t>Employee</t>
        </is>
      </c>
      <c r="DE517" s="74" t="inlineStr">
        <is>
          <t>Active</t>
        </is>
      </c>
      <c r="DF517" s="74" t="inlineStr">
        <is>
          <t>Shubham Shrikhande</t>
        </is>
      </c>
      <c r="DG517" s="164" t="n">
        <v>45505</v>
      </c>
      <c r="DH517" s="74" t="inlineStr">
        <is>
          <t>Software Engineer</t>
        </is>
      </c>
      <c r="DI517" s="74" t="inlineStr">
        <is>
          <t>Engineering &amp; Development</t>
        </is>
      </c>
      <c r="DJ517" s="74" t="inlineStr">
        <is>
          <t>Backend Engineering · Java</t>
        </is>
      </c>
      <c r="DK517" s="74" t="inlineStr">
        <is>
          <t>Software Engineer</t>
        </is>
      </c>
      <c r="DL517" s="74" t="inlineStr">
        <is>
          <t>L3 – Professional / Associate</t>
        </is>
      </c>
      <c r="DM517" s="74" t="inlineStr">
        <is>
          <t>B.E</t>
        </is>
      </c>
      <c r="DN517" s="74" t="inlineStr">
        <is>
          <t>Nikhil Nalawade</t>
        </is>
      </c>
      <c r="DO517" s="74" t="inlineStr">
        <is>
          <t>N-3</t>
        </is>
      </c>
      <c r="DP517" s="74" t="inlineStr">
        <is>
          <t>Individual Contributor</t>
        </is>
      </c>
      <c r="DQ517" s="74" t="inlineStr">
        <is>
          <t>1 years, 0 months, 0 days</t>
        </is>
      </c>
      <c r="DR517" s="74" t="inlineStr">
        <is>
          <t>1 years, 10 months, 19 days</t>
        </is>
      </c>
      <c r="DS517" s="74" t="inlineStr">
        <is>
          <t>2 years, 10 months, 19 days</t>
        </is>
      </c>
      <c r="DT517" s="74" t="n"/>
      <c r="DU517" s="74" t="inlineStr">
        <is>
          <t>Suptech</t>
        </is>
      </c>
      <c r="DV517" s="74" t="inlineStr">
        <is>
          <t>iFile</t>
        </is>
      </c>
      <c r="DW517" s="74" t="inlineStr">
        <is>
          <t>Technology</t>
        </is>
      </c>
      <c r="DX517" s="74" t="inlineStr">
        <is>
          <t>Development</t>
        </is>
      </c>
      <c r="DY517" s="74" t="inlineStr">
        <is>
          <t>Yes</t>
        </is>
      </c>
      <c r="DZ517" s="74" t="inlineStr">
        <is>
          <t>Product/Project</t>
        </is>
      </c>
      <c r="EA517" s="74" t="inlineStr">
        <is>
          <t>Java</t>
        </is>
      </c>
      <c r="EB517" s="74" t="inlineStr">
        <is>
          <t>Technical - Developer</t>
        </is>
      </c>
      <c r="EC517" s="74" t="inlineStr">
        <is>
          <t>Hybrid</t>
        </is>
      </c>
      <c r="ED517" s="74"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E51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7"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7" s="74" t="n">
        <v>4</v>
      </c>
      <c r="EH517" s="74" t="inlineStr">
        <is>
          <t>Pending</t>
        </is>
      </c>
      <c r="EI517" s="74" t="inlineStr">
        <is>
          <t>Software Engineer</t>
        </is>
      </c>
      <c r="EJ517" s="74" t="inlineStr">
        <is>
          <t>No</t>
        </is>
      </c>
      <c r="EK517" s="74" t="n">
        <v>4</v>
      </c>
      <c r="EL517" s="74" t="inlineStr">
        <is>
          <t>High</t>
        </is>
      </c>
      <c r="EM517" s="74" t="inlineStr">
        <is>
          <t>High Impact / Growth Talent</t>
        </is>
      </c>
      <c r="EN517" s="74" t="inlineStr">
        <is>
          <t>No</t>
        </is>
      </c>
      <c r="EO517" s="74" t="inlineStr">
        <is>
          <t>No</t>
        </is>
      </c>
      <c r="EP517" s="74" t="inlineStr">
        <is>
          <t>Yes</t>
        </is>
      </c>
      <c r="EQ517" s="74" t="inlineStr">
        <is>
          <t>Not Yet</t>
        </is>
      </c>
      <c r="ER517" s="74" t="inlineStr">
        <is>
          <t>1. Angular Architecture &amp; Performance
2. System Design Fundamentals
3. Secure Coding &amp; Testing Automation
4. Technical Leadership &amp; Code Reviews
5. CI/CD &amp; DevOps
6.AI for Productivity &amp; Automation
7. Soft skills</t>
        </is>
      </c>
      <c r="ES517" s="74" t="n"/>
      <c r="ET517" s="74" t="n"/>
      <c r="EU517" s="74" t="n"/>
      <c r="EV517" s="130" t="n"/>
      <c r="EW517" s="131" t="n"/>
      <c r="EX517" s="131" t="n"/>
      <c r="EY517" s="131" t="n"/>
      <c r="EZ517" s="131" t="n"/>
      <c r="FA517" s="131" t="n"/>
      <c r="FB517" s="131" t="n"/>
      <c r="FC517" s="131" t="n"/>
    </row>
    <row r="518" ht="250" customHeight="1">
      <c r="A518" s="109" t="inlineStr">
        <is>
          <t>Mapped</t>
        </is>
      </c>
      <c r="B518" s="109" t="inlineStr">
        <is>
          <t>iFile</t>
        </is>
      </c>
      <c r="C518" s="110" t="inlineStr">
        <is>
          <t>IRIS2291</t>
        </is>
      </c>
      <c r="D518" s="110" t="inlineStr">
        <is>
          <t>Shubham Yadav</t>
        </is>
      </c>
      <c r="E518" s="110" t="inlineStr">
        <is>
          <t>Technology</t>
        </is>
      </c>
      <c r="F518" s="162" t="inlineStr">
        <is>
          <t>Software Engineer</t>
        </is>
      </c>
      <c r="G518" s="162" t="inlineStr">
        <is>
          <t>Senior UI Developer</t>
        </is>
      </c>
      <c r="H518" s="162" t="inlineStr">
        <is>
          <t>L3 – Professional / Associate</t>
        </is>
      </c>
      <c r="I518" s="162" t="inlineStr">
        <is>
          <t>A3</t>
        </is>
      </c>
      <c r="J518" s="166" t="inlineStr">
        <is>
          <t>▲ Up</t>
        </is>
      </c>
      <c r="K518" s="110" t="inlineStr">
        <is>
          <t>Engineering &amp; Development</t>
        </is>
      </c>
      <c r="L518" s="110" t="inlineStr">
        <is>
          <t>Front-End / UI Development</t>
        </is>
      </c>
      <c r="M518" s="163" t="inlineStr">
        <is>
          <t>• Confirm the reporting line — Manager</t>
        </is>
      </c>
      <c r="N518" s="110" t="n">
        <v>0</v>
      </c>
      <c r="O518" s="109" t="inlineStr">
        <is>
          <t>P2</t>
        </is>
      </c>
      <c r="P518" s="110" t="inlineStr">
        <is>
          <t>Developing</t>
        </is>
      </c>
      <c r="Q518" s="110" t="inlineStr">
        <is>
          <t>3 Apply</t>
        </is>
      </c>
      <c r="R518" s="110" t="inlineStr">
        <is>
          <t>2–4 yrs</t>
        </is>
      </c>
      <c r="S518" s="110" t="inlineStr">
        <is>
          <t>3–5 · 2–5</t>
        </is>
      </c>
      <c r="T518" s="110" t="inlineStr">
        <is>
          <t>Software Engineer</t>
        </is>
      </c>
      <c r="U518" s="110" t="inlineStr">
        <is>
          <t>Workiva: SE · Broadridge India: SE · Nasdaq / AxiomSL: SE · Salesforce: MTS · Atlassian: P40 · 3–7 yrs · Freshworks: Senior SE</t>
        </is>
      </c>
      <c r="V518" s="110" t="inlineStr">
        <is>
          <t>SFIA 9 · software development, programming; OWASP secure coding; cloud vendor certifications</t>
        </is>
      </c>
      <c r="W518" s="110" t="inlineStr">
        <is>
          <t>Core 2 · Future 2 · Functional 3 · Leadership not scored</t>
        </is>
      </c>
      <c r="X518" s="73" t="n">
        <v>332</v>
      </c>
      <c r="Y518" s="74" t="inlineStr">
        <is>
          <t>IRIS2291</t>
        </is>
      </c>
      <c r="Z518" s="74" t="inlineStr">
        <is>
          <t>Employee</t>
        </is>
      </c>
      <c r="AA518" s="74" t="inlineStr">
        <is>
          <t>Serving Notice</t>
        </is>
      </c>
      <c r="AB518" s="74" t="inlineStr">
        <is>
          <t>Shubham Yadav</t>
        </is>
      </c>
      <c r="AC518" s="164" t="n">
        <v>45481</v>
      </c>
      <c r="AD518" s="74" t="inlineStr">
        <is>
          <t>Software Engineer</t>
        </is>
      </c>
      <c r="AE518" s="74" t="inlineStr">
        <is>
          <t>B.E</t>
        </is>
      </c>
      <c r="AF518" s="74" t="inlineStr">
        <is>
          <t>Nikhil Nalawade</t>
        </is>
      </c>
      <c r="AG518" s="74" t="inlineStr">
        <is>
          <t>N-4</t>
        </is>
      </c>
      <c r="AH518" s="74" t="inlineStr">
        <is>
          <t>Manager</t>
        </is>
      </c>
      <c r="AI518" s="74" t="inlineStr">
        <is>
          <t>3 years, 3 months, 0 days</t>
        </is>
      </c>
      <c r="AJ518" s="74" t="inlineStr">
        <is>
          <t>2 years, 1 months, 17 days</t>
        </is>
      </c>
      <c r="AK518" s="74" t="inlineStr">
        <is>
          <t>Suptech</t>
        </is>
      </c>
      <c r="AL518" s="74" t="inlineStr">
        <is>
          <t>iFile</t>
        </is>
      </c>
      <c r="AM518" s="74" t="inlineStr">
        <is>
          <t>Technology</t>
        </is>
      </c>
      <c r="AN518" s="74" t="inlineStr">
        <is>
          <t>Development</t>
        </is>
      </c>
      <c r="AO518" s="74" t="inlineStr">
        <is>
          <t>Yes</t>
        </is>
      </c>
      <c r="AP518" s="74" t="inlineStr">
        <is>
          <t>Product/Project</t>
        </is>
      </c>
      <c r="AQ518" s="74" t="inlineStr">
        <is>
          <t>Angular</t>
        </is>
      </c>
      <c r="AR518" s="74" t="inlineStr">
        <is>
          <t>Technical - Developer</t>
        </is>
      </c>
      <c r="AS518" s="74" t="n">
        <v>0</v>
      </c>
      <c r="AT518" s="74" t="inlineStr">
        <is>
          <t>Excluded</t>
        </is>
      </c>
      <c r="AU518" s="74" t="n"/>
      <c r="AV518" s="74" t="n"/>
      <c r="AW518" s="74" t="n"/>
      <c r="AX518" s="74" t="n"/>
      <c r="AY518" s="74" t="n"/>
      <c r="AZ518" s="74" t="n"/>
      <c r="BA518" s="74" t="n"/>
      <c r="BB518" s="74" t="n"/>
      <c r="BC518" s="74" t="n"/>
      <c r="BD518" s="74" t="n"/>
      <c r="BE518" s="74" t="n"/>
      <c r="BF518" s="74" t="n"/>
      <c r="BG518" s="74" t="n"/>
      <c r="BH518" s="74" t="n"/>
      <c r="BI518" s="74" t="n"/>
      <c r="BJ518" s="74" t="n"/>
      <c r="BK518" s="74" t="n"/>
      <c r="BL518" s="74" t="n"/>
      <c r="BM518" s="74" t="n"/>
      <c r="BN518" s="74" t="n"/>
      <c r="BO518" s="74" t="n"/>
      <c r="BP518" s="74" t="n"/>
      <c r="BQ518" s="74" t="n"/>
      <c r="BR518" s="74" t="n"/>
      <c r="BS518" s="74" t="n"/>
      <c r="BT518" s="74" t="n"/>
      <c r="BU518" s="74" t="n"/>
      <c r="BV518" s="74" t="n"/>
      <c r="BW518" s="74" t="n"/>
      <c r="BX518" s="74" t="n"/>
      <c r="BY518" s="74" t="n"/>
      <c r="BZ518" s="74" t="n"/>
      <c r="CA518" s="74" t="n"/>
      <c r="CB518" s="74" t="n"/>
      <c r="CC518" s="74" t="n"/>
      <c r="CD518" s="74" t="n"/>
      <c r="CE518" s="74" t="n"/>
      <c r="CF518" s="74" t="n"/>
      <c r="CG518" s="74" t="n"/>
      <c r="CH518" s="74" t="n"/>
      <c r="CI518" s="74" t="n"/>
      <c r="CJ518" s="74" t="n"/>
      <c r="CK518" s="74" t="n"/>
      <c r="CL518" s="74" t="n"/>
      <c r="CM518" s="74" t="n"/>
      <c r="CN518" s="74" t="n"/>
      <c r="CO518" s="74" t="n"/>
      <c r="CP518" s="74" t="n"/>
      <c r="CQ518" s="74" t="n"/>
      <c r="CR518" s="74" t="n"/>
      <c r="CS518" s="74" t="n"/>
      <c r="CT518" s="74" t="n"/>
      <c r="CU518" s="74" t="n"/>
      <c r="CV518" s="74" t="n"/>
      <c r="CW518" s="74" t="n"/>
      <c r="CX518" s="74" t="n"/>
      <c r="CY518" s="74" t="n"/>
      <c r="CZ518" s="74" t="n"/>
      <c r="DA518" s="74" t="n"/>
      <c r="DB518" s="74" t="n"/>
      <c r="DC518" s="74" t="inlineStr">
        <is>
          <t>IRIS2291</t>
        </is>
      </c>
      <c r="DD518" s="74" t="inlineStr">
        <is>
          <t>Employee</t>
        </is>
      </c>
      <c r="DE518" s="74" t="inlineStr">
        <is>
          <t>Active</t>
        </is>
      </c>
      <c r="DF518" s="74" t="inlineStr">
        <is>
          <t>Shubham Yadav</t>
        </is>
      </c>
      <c r="DG518" s="164" t="n">
        <v>45481</v>
      </c>
      <c r="DH518" s="74" t="inlineStr">
        <is>
          <t>Software Engineer</t>
        </is>
      </c>
      <c r="DI518" s="74" t="inlineStr">
        <is>
          <t>Engineering &amp; Development</t>
        </is>
      </c>
      <c r="DJ518" s="74" t="inlineStr">
        <is>
          <t>Software Engineering</t>
        </is>
      </c>
      <c r="DK518" s="74" t="inlineStr">
        <is>
          <t>Software Engineer</t>
        </is>
      </c>
      <c r="DL518" s="74" t="inlineStr">
        <is>
          <t>L3 – Professional / Associate</t>
        </is>
      </c>
      <c r="DM518" s="74" t="inlineStr">
        <is>
          <t>B.E</t>
        </is>
      </c>
      <c r="DN518" s="74" t="inlineStr">
        <is>
          <t>Nikhil Nalawade</t>
        </is>
      </c>
      <c r="DO518" s="74" t="inlineStr">
        <is>
          <t>N-3</t>
        </is>
      </c>
      <c r="DP518" s="74" t="inlineStr">
        <is>
          <t>Manager</t>
        </is>
      </c>
      <c r="DQ518" s="74" t="inlineStr">
        <is>
          <t>3 years, 3 months, 0 days</t>
        </is>
      </c>
      <c r="DR518" s="74" t="inlineStr">
        <is>
          <t>1 years, 11 months, 12 days</t>
        </is>
      </c>
      <c r="DS518" s="74" t="inlineStr">
        <is>
          <t>5 years, 2 months, 12 days</t>
        </is>
      </c>
      <c r="DT518" s="74" t="n">
        <v>1.94954337899543</v>
      </c>
      <c r="DU518" s="74" t="inlineStr">
        <is>
          <t>Suptech</t>
        </is>
      </c>
      <c r="DV518" s="74" t="inlineStr">
        <is>
          <t>iFile</t>
        </is>
      </c>
      <c r="DW518" s="74" t="inlineStr">
        <is>
          <t>Technology</t>
        </is>
      </c>
      <c r="DX518" s="74" t="inlineStr">
        <is>
          <t>Development</t>
        </is>
      </c>
      <c r="DY518" s="74" t="inlineStr">
        <is>
          <t>Yes</t>
        </is>
      </c>
      <c r="DZ518" s="74" t="inlineStr">
        <is>
          <t>Product/Project</t>
        </is>
      </c>
      <c r="EA518" s="74" t="inlineStr">
        <is>
          <t>Angular</t>
        </is>
      </c>
      <c r="EB518" s="74" t="inlineStr">
        <is>
          <t>Technical - Developer</t>
        </is>
      </c>
      <c r="EC518" s="74" t="inlineStr">
        <is>
          <t>Remote - Mumbai</t>
        </is>
      </c>
      <c r="ED518" s="74" t="n"/>
      <c r="EE518"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518"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G518" s="74" t="n"/>
      <c r="EH518" s="74" t="n"/>
      <c r="EI518" s="74" t="inlineStr">
        <is>
          <t>Software Engineer</t>
        </is>
      </c>
      <c r="EJ518" s="74" t="inlineStr">
        <is>
          <t>Carries manager responsibility on a non-lead title – align title/grade to people-management scope</t>
        </is>
      </c>
      <c r="EK518" s="74" t="n"/>
      <c r="EL518" s="74" t="n"/>
      <c r="EM518" s="74" t="n"/>
      <c r="EN518" s="74" t="n"/>
      <c r="EO518" s="74" t="n"/>
      <c r="EP518" s="74" t="n"/>
      <c r="EQ518" s="74" t="n"/>
      <c r="ER518" s="74" t="inlineStr">
        <is>
          <t>Advanced Angular; secure coding &amp; code-quality practices; unit/automated testing; system design fundamentals | People management: goal-setting &amp; feedback, 1:1 coaching, performance conversations</t>
        </is>
      </c>
      <c r="ES518" s="74" t="inlineStr">
        <is>
          <t>Leadership development: strategic thinking, cross-functional influence, financial/business acumen, succession &amp; talent development, change management, executive communication</t>
        </is>
      </c>
      <c r="ET518" s="74" t="n"/>
      <c r="EU518" s="74" t="n"/>
      <c r="EV518" s="130" t="n"/>
      <c r="EW518" s="131" t="n"/>
      <c r="EX518" s="131" t="n"/>
      <c r="EY518" s="131" t="n"/>
      <c r="EZ518" s="131" t="n"/>
      <c r="FA518" s="131" t="n"/>
      <c r="FB518" s="131" t="n"/>
      <c r="FC518" s="131" t="n"/>
    </row>
    <row r="519" ht="250" customHeight="1">
      <c r="A519" s="109" t="inlineStr">
        <is>
          <t>Mapped</t>
        </is>
      </c>
      <c r="B519" s="109" t="inlineStr">
        <is>
          <t>iFile</t>
        </is>
      </c>
      <c r="C519" s="110" t="inlineStr">
        <is>
          <t>IRIS2026</t>
        </is>
      </c>
      <c r="D519" s="110" t="inlineStr">
        <is>
          <t>Shubhangi Vaidya</t>
        </is>
      </c>
      <c r="E519" s="110" t="inlineStr">
        <is>
          <t>Technology</t>
        </is>
      </c>
      <c r="F519" s="162" t="inlineStr">
        <is>
          <t>Software Engineer</t>
        </is>
      </c>
      <c r="G519" s="162" t="inlineStr">
        <is>
          <t>Senior Software Engineer</t>
        </is>
      </c>
      <c r="H519" s="162" t="inlineStr">
        <is>
          <t>L3 – Professional / Associate</t>
        </is>
      </c>
      <c r="I519" s="162" t="inlineStr">
        <is>
          <t>A3</t>
        </is>
      </c>
      <c r="J519" s="166" t="inlineStr">
        <is>
          <t>▲ Up</t>
        </is>
      </c>
      <c r="K519" s="110" t="inlineStr">
        <is>
          <t>Engineering &amp; Development</t>
        </is>
      </c>
      <c r="L519" s="110" t="inlineStr">
        <is>
          <t>Backend Development</t>
        </is>
      </c>
      <c r="M519" s="110" t="n"/>
      <c r="N519" s="110" t="n">
        <v>20</v>
      </c>
      <c r="O519" s="109" t="inlineStr">
        <is>
          <t>P2</t>
        </is>
      </c>
      <c r="P519" s="110" t="inlineStr">
        <is>
          <t>Developing</t>
        </is>
      </c>
      <c r="Q519" s="110" t="inlineStr">
        <is>
          <t>3 Apply</t>
        </is>
      </c>
      <c r="R519" s="110" t="inlineStr">
        <is>
          <t>2–4 yrs</t>
        </is>
      </c>
      <c r="S519" s="110" t="inlineStr">
        <is>
          <t>3–5 · 2–5</t>
        </is>
      </c>
      <c r="T519" s="110" t="inlineStr">
        <is>
          <t>Software Engineer</t>
        </is>
      </c>
      <c r="U519" s="110" t="inlineStr">
        <is>
          <t>Workiva: SE · Broadridge India: SE · Nasdaq / AxiomSL: SE · Salesforce: MTS · Atlassian: P40 · 3–7 yrs · Freshworks: Senior SE</t>
        </is>
      </c>
      <c r="V519" s="110" t="inlineStr">
        <is>
          <t>SFIA 9 · software development, programming; OWASP secure coding; cloud vendor certifications</t>
        </is>
      </c>
      <c r="W519" s="110" t="inlineStr">
        <is>
          <t>Core 2 · Future 2 · Functional 3 · Leadership not scored</t>
        </is>
      </c>
      <c r="X519" s="73" t="n">
        <v>222</v>
      </c>
      <c r="Y519" s="74" t="inlineStr">
        <is>
          <t>IRIS2026</t>
        </is>
      </c>
      <c r="Z519" s="74" t="inlineStr">
        <is>
          <t>Employee</t>
        </is>
      </c>
      <c r="AA519" s="74" t="inlineStr">
        <is>
          <t>Active</t>
        </is>
      </c>
      <c r="AB519" s="74" t="inlineStr">
        <is>
          <t>Shubhangi Vaidya</t>
        </is>
      </c>
      <c r="AC519" s="164" t="n">
        <v>44721</v>
      </c>
      <c r="AD519" s="74" t="inlineStr">
        <is>
          <t>Software Engineer</t>
        </is>
      </c>
      <c r="AE519" s="74" t="inlineStr">
        <is>
          <t>MCA</t>
        </is>
      </c>
      <c r="AF519" s="74" t="inlineStr">
        <is>
          <t>Manish Chouhan</t>
        </is>
      </c>
      <c r="AG519" s="74" t="inlineStr">
        <is>
          <t>N-5</t>
        </is>
      </c>
      <c r="AH519" s="74" t="inlineStr">
        <is>
          <t>Individual Contributor</t>
        </is>
      </c>
      <c r="AI519" s="74" t="inlineStr">
        <is>
          <t>1 years, 4 months, 0 days</t>
        </is>
      </c>
      <c r="AJ519" s="74" t="inlineStr">
        <is>
          <t>4 years, 2 months, 16 days</t>
        </is>
      </c>
      <c r="AK519" s="74" t="inlineStr">
        <is>
          <t>Suptech</t>
        </is>
      </c>
      <c r="AL519" s="74" t="inlineStr">
        <is>
          <t>iFile</t>
        </is>
      </c>
      <c r="AM519" s="74" t="inlineStr">
        <is>
          <t>Technology</t>
        </is>
      </c>
      <c r="AN519" s="74" t="inlineStr">
        <is>
          <t>Development</t>
        </is>
      </c>
      <c r="AO519" s="74" t="inlineStr">
        <is>
          <t>Yes</t>
        </is>
      </c>
      <c r="AP519" s="74" t="inlineStr">
        <is>
          <t>Product/Project</t>
        </is>
      </c>
      <c r="AQ519" s="74" t="inlineStr">
        <is>
          <t>.NET MVC</t>
        </is>
      </c>
      <c r="AR519" s="74" t="inlineStr">
        <is>
          <t>Technical - Developer</t>
        </is>
      </c>
      <c r="AS519" s="74" t="n">
        <v>20</v>
      </c>
      <c r="AT519" s="74" t="inlineStr">
        <is>
          <t>Covered</t>
        </is>
      </c>
      <c r="AU519" s="74" t="n"/>
      <c r="AV519" s="74" t="n"/>
      <c r="AW519" s="74" t="n"/>
      <c r="AX519" s="74" t="n"/>
      <c r="AY519" s="74" t="n"/>
      <c r="AZ519" s="74" t="n"/>
      <c r="BA519" s="74" t="n"/>
      <c r="BB519" s="74" t="n"/>
      <c r="BC519" s="74" t="n"/>
      <c r="BD519" s="74" t="n"/>
      <c r="BE519" s="74" t="n"/>
      <c r="BF519" s="74" t="n"/>
      <c r="BG519" s="74" t="n"/>
      <c r="BH519" s="74" t="n"/>
      <c r="BI519" s="74" t="n"/>
      <c r="BJ519" s="74" t="n"/>
      <c r="BK519" s="74" t="n"/>
      <c r="BL519" s="74" t="n"/>
      <c r="BM519" s="74" t="n"/>
      <c r="BN519" s="74" t="n"/>
      <c r="BO519" s="74" t="n"/>
      <c r="BP519" s="74" t="n"/>
      <c r="BQ519" s="74" t="n"/>
      <c r="BR519" s="74" t="n"/>
      <c r="BS519" s="74" t="n"/>
      <c r="BT519" s="74" t="n"/>
      <c r="BU519" s="74" t="n"/>
      <c r="BV519" s="74" t="n"/>
      <c r="BW519" s="74" t="n"/>
      <c r="BX519" s="74" t="n"/>
      <c r="BY519" s="74" t="n"/>
      <c r="BZ519" s="74" t="n"/>
      <c r="CA519" s="74" t="n"/>
      <c r="CB519" s="74" t="n"/>
      <c r="CC519" s="74" t="n"/>
      <c r="CD519" s="74" t="n"/>
      <c r="CE519" s="74" t="n"/>
      <c r="CF519" s="74" t="n"/>
      <c r="CG519" s="74" t="n"/>
      <c r="CH519" s="74" t="n"/>
      <c r="CI519" s="74" t="n"/>
      <c r="CJ519" s="74" t="n"/>
      <c r="CK519" s="74" t="n"/>
      <c r="CL519" s="74" t="n"/>
      <c r="CM519" s="74" t="n"/>
      <c r="CN519" s="74" t="n"/>
      <c r="CO519" s="74" t="n"/>
      <c r="CP519" s="74" t="n"/>
      <c r="CQ519" s="74" t="n"/>
      <c r="CR519" s="74" t="n"/>
      <c r="CS519" s="74" t="n"/>
      <c r="CT519" s="74" t="n"/>
      <c r="CU519" s="74" t="n"/>
      <c r="CV519" s="74" t="n"/>
      <c r="CW519" s="74" t="n"/>
      <c r="CX519" s="74" t="n"/>
      <c r="CY519" s="74" t="n"/>
      <c r="CZ519" s="74" t="n"/>
      <c r="DA519" s="74" t="n"/>
      <c r="DB519" s="74" t="n"/>
      <c r="DC519" s="74" t="inlineStr">
        <is>
          <t>IRIS2026</t>
        </is>
      </c>
      <c r="DD519" s="74" t="inlineStr">
        <is>
          <t>Employee</t>
        </is>
      </c>
      <c r="DE519" s="74" t="inlineStr">
        <is>
          <t>Active</t>
        </is>
      </c>
      <c r="DF519" s="74" t="inlineStr">
        <is>
          <t>Shubhangi Vaidya</t>
        </is>
      </c>
      <c r="DG519" s="164" t="n">
        <v>44721</v>
      </c>
      <c r="DH519" s="74" t="inlineStr">
        <is>
          <t>Software Engineer</t>
        </is>
      </c>
      <c r="DI519" s="74" t="inlineStr">
        <is>
          <t>Engineering &amp; Development</t>
        </is>
      </c>
      <c r="DJ519" s="74" t="inlineStr">
        <is>
          <t>Backend Engineering ·.NET</t>
        </is>
      </c>
      <c r="DK519" s="74" t="inlineStr">
        <is>
          <t>Software Engineer</t>
        </is>
      </c>
      <c r="DL519" s="74" t="inlineStr">
        <is>
          <t>L3 – Professional / Associate</t>
        </is>
      </c>
      <c r="DM519" s="74" t="inlineStr">
        <is>
          <t>MCA</t>
        </is>
      </c>
      <c r="DN519" s="74" t="inlineStr">
        <is>
          <t>Manish Chouhan</t>
        </is>
      </c>
      <c r="DO519" s="74" t="inlineStr">
        <is>
          <t>N-4</t>
        </is>
      </c>
      <c r="DP519" s="74" t="inlineStr">
        <is>
          <t>Individual Contributor</t>
        </is>
      </c>
      <c r="DQ519" s="74" t="inlineStr">
        <is>
          <t>1 years, 4 months, 0 days</t>
        </is>
      </c>
      <c r="DR519" s="74" t="inlineStr">
        <is>
          <t>4 years, 0 months, 11 days</t>
        </is>
      </c>
      <c r="DS519" s="74" t="inlineStr">
        <is>
          <t>5 years, 4 months, 11 days</t>
        </is>
      </c>
      <c r="DT519" s="74" t="n"/>
      <c r="DU519" s="74" t="inlineStr">
        <is>
          <t>Suptech</t>
        </is>
      </c>
      <c r="DV519" s="74" t="inlineStr">
        <is>
          <t>iFile</t>
        </is>
      </c>
      <c r="DW519" s="74" t="inlineStr">
        <is>
          <t>Technology</t>
        </is>
      </c>
      <c r="DX519" s="74" t="inlineStr">
        <is>
          <t>Development</t>
        </is>
      </c>
      <c r="DY519" s="74" t="inlineStr">
        <is>
          <t>Yes</t>
        </is>
      </c>
      <c r="DZ519" s="74" t="inlineStr">
        <is>
          <t>Product/Project</t>
        </is>
      </c>
      <c r="EA519" s="74" t="inlineStr">
        <is>
          <t>.NET MVC</t>
        </is>
      </c>
      <c r="EB519" s="74" t="inlineStr">
        <is>
          <t>Technical - Developer</t>
        </is>
      </c>
      <c r="EC519" s="74" t="inlineStr">
        <is>
          <t>Remote- Outside Mumbai</t>
        </is>
      </c>
      <c r="ED519" s="74" t="n"/>
      <c r="EE519" s="74"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EF519" s="74"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EG519" s="74" t="n">
        <v>4</v>
      </c>
      <c r="EH519" s="164" t="n">
        <v>45901</v>
      </c>
      <c r="EI519" s="74" t="inlineStr">
        <is>
          <t>Software Engineer</t>
        </is>
      </c>
      <c r="EJ519" s="74" t="inlineStr">
        <is>
          <t>Yes</t>
        </is>
      </c>
      <c r="EK519" s="74" t="n">
        <v>4.5</v>
      </c>
      <c r="EL519" s="74" t="inlineStr">
        <is>
          <t>Medium</t>
        </is>
      </c>
      <c r="EM519" s="74" t="inlineStr">
        <is>
          <t>Trusted Professional</t>
        </is>
      </c>
      <c r="EN519" s="74" t="n"/>
      <c r="EO519" s="74" t="n"/>
      <c r="EP519" s="74" t="n"/>
      <c r="EQ519" s="74" t="n"/>
      <c r="ER519" s="74" t="inlineStr">
        <is>
          <t>Advanced .NET MVC; secure coding &amp; code-quality practices; unit/automated testing; system design fundamentals</t>
        </is>
      </c>
      <c r="ES519" s="74" t="n"/>
      <c r="ET519" s="74" t="n"/>
      <c r="EU519" s="74" t="n"/>
      <c r="EV519" s="130" t="n"/>
      <c r="EW519" s="131" t="n"/>
      <c r="EX519" s="131" t="n"/>
      <c r="EY519" s="131" t="n"/>
      <c r="EZ519" s="131" t="n"/>
      <c r="FA519" s="131" t="n"/>
      <c r="FB519" s="131" t="n"/>
      <c r="FC519" s="131" t="n"/>
    </row>
    <row r="520" ht="250" customHeight="1">
      <c r="A520" s="109" t="inlineStr">
        <is>
          <t>Mapped</t>
        </is>
      </c>
      <c r="B520" s="109" t="inlineStr">
        <is>
          <t>iFile</t>
        </is>
      </c>
      <c r="C520" s="110" t="inlineStr">
        <is>
          <t>IRIS2058</t>
        </is>
      </c>
      <c r="D520" s="110" t="inlineStr">
        <is>
          <t>Siddharth Dhone</t>
        </is>
      </c>
      <c r="E520" s="110" t="inlineStr">
        <is>
          <t>Technology</t>
        </is>
      </c>
      <c r="F520" s="110" t="inlineStr">
        <is>
          <t>Senior Software Engineer</t>
        </is>
      </c>
      <c r="G520" s="110" t="inlineStr">
        <is>
          <t>Senior Software Engineer</t>
        </is>
      </c>
      <c r="H520" s="110" t="inlineStr">
        <is>
          <t>L4 – Senior</t>
        </is>
      </c>
      <c r="I520" s="151" t="inlineStr">
        <is>
          <t>A3</t>
        </is>
      </c>
      <c r="J520" s="110" t="inlineStr">
        <is>
          <t>• Same level</t>
        </is>
      </c>
      <c r="K520" s="110" t="inlineStr">
        <is>
          <t>Engineering &amp; Development</t>
        </is>
      </c>
      <c r="L520" s="110" t="inlineStr">
        <is>
          <t>Backend Development</t>
        </is>
      </c>
      <c r="M520" s="110" t="n"/>
      <c r="N520" s="110" t="n">
        <v>20</v>
      </c>
      <c r="O520" s="109" t="inlineStr">
        <is>
          <t>P2</t>
        </is>
      </c>
      <c r="P520" s="110" t="inlineStr">
        <is>
          <t>Developing</t>
        </is>
      </c>
      <c r="Q520" s="110" t="inlineStr">
        <is>
          <t>3 Apply</t>
        </is>
      </c>
      <c r="R520" s="110" t="inlineStr">
        <is>
          <t>2–4 yrs</t>
        </is>
      </c>
      <c r="S520" s="110" t="inlineStr">
        <is>
          <t>3–5 · 2–5</t>
        </is>
      </c>
      <c r="T520" s="110" t="inlineStr">
        <is>
          <t>Software Engineer</t>
        </is>
      </c>
      <c r="U520" s="110" t="inlineStr">
        <is>
          <t>Workiva: SE · Broadridge India: SE · Nasdaq / AxiomSL: SE · Salesforce: MTS · Atlassian: P40 · 3–7 yrs · Freshworks: Senior SE</t>
        </is>
      </c>
      <c r="V520" s="110" t="inlineStr">
        <is>
          <t>SFIA 9 · software development, programming; OWASP secure coding; cloud vendor certifications</t>
        </is>
      </c>
      <c r="W520" s="110" t="inlineStr">
        <is>
          <t>Core 2 · Future 2 · Functional 3 · Leadership not scored</t>
        </is>
      </c>
      <c r="X520" s="73" t="n">
        <v>239</v>
      </c>
      <c r="Y520" s="74" t="inlineStr">
        <is>
          <t>IRIS2058</t>
        </is>
      </c>
      <c r="Z520" s="74" t="inlineStr">
        <is>
          <t>Employee</t>
        </is>
      </c>
      <c r="AA520" s="74" t="inlineStr">
        <is>
          <t>Active</t>
        </is>
      </c>
      <c r="AB520" s="74" t="inlineStr">
        <is>
          <t>Siddharth Dhone</t>
        </is>
      </c>
      <c r="AC520" s="164" t="n">
        <v>44802</v>
      </c>
      <c r="AD520" s="74" t="inlineStr">
        <is>
          <t>Senior Software Engineer</t>
        </is>
      </c>
      <c r="AE520" s="74" t="inlineStr">
        <is>
          <t>B.E</t>
        </is>
      </c>
      <c r="AF520" s="74" t="inlineStr">
        <is>
          <t>Arpit Pagaria</t>
        </is>
      </c>
      <c r="AG520" s="74" t="inlineStr">
        <is>
          <t>N-6</t>
        </is>
      </c>
      <c r="AH520" s="74" t="inlineStr">
        <is>
          <t>Individual Contributor</t>
        </is>
      </c>
      <c r="AI520" s="74" t="inlineStr">
        <is>
          <t>3 years, 4 months, 0 days</t>
        </is>
      </c>
      <c r="AJ520" s="74" t="inlineStr">
        <is>
          <t>3 years, 11 months, 27 days</t>
        </is>
      </c>
      <c r="AK520" s="74" t="inlineStr">
        <is>
          <t>Suptech</t>
        </is>
      </c>
      <c r="AL520" s="74" t="inlineStr">
        <is>
          <t>iFile</t>
        </is>
      </c>
      <c r="AM520" s="74" t="inlineStr">
        <is>
          <t>Technology</t>
        </is>
      </c>
      <c r="AN520" s="74" t="inlineStr">
        <is>
          <t>Development</t>
        </is>
      </c>
      <c r="AO520" s="74" t="inlineStr">
        <is>
          <t>Yes</t>
        </is>
      </c>
      <c r="AP520" s="74" t="inlineStr">
        <is>
          <t>Product/Project</t>
        </is>
      </c>
      <c r="AQ520" s="74" t="inlineStr">
        <is>
          <t>Java</t>
        </is>
      </c>
      <c r="AR520" s="74" t="inlineStr">
        <is>
          <t>Technical - Developer</t>
        </is>
      </c>
      <c r="AS520" s="74" t="n">
        <v>20</v>
      </c>
      <c r="AT520" s="74" t="inlineStr">
        <is>
          <t>Covered</t>
        </is>
      </c>
      <c r="AU520" s="74" t="n"/>
      <c r="AV520" s="74" t="n"/>
      <c r="AW520" s="74" t="n"/>
      <c r="AX520" s="74" t="n"/>
      <c r="AY520" s="74" t="n"/>
      <c r="AZ520" s="74" t="n"/>
      <c r="BA520" s="74" t="n"/>
      <c r="BB520" s="74" t="n"/>
      <c r="BC520" s="74" t="n"/>
      <c r="BD520" s="74" t="n"/>
      <c r="BE520" s="74" t="n"/>
      <c r="BF520" s="74" t="n"/>
      <c r="BG520" s="74" t="n"/>
      <c r="BH520" s="74" t="n"/>
      <c r="BI520" s="74" t="n"/>
      <c r="BJ520" s="74" t="n"/>
      <c r="BK520" s="74" t="n"/>
      <c r="BL520" s="74" t="n"/>
      <c r="BM520" s="74" t="n"/>
      <c r="BN520" s="74" t="n"/>
      <c r="BO520" s="74" t="n"/>
      <c r="BP520" s="74" t="n"/>
      <c r="BQ520" s="74" t="n"/>
      <c r="BR520" s="74" t="n"/>
      <c r="BS520" s="74" t="n"/>
      <c r="BT520" s="74" t="n"/>
      <c r="BU520" s="74" t="n"/>
      <c r="BV520" s="74" t="n"/>
      <c r="BW520" s="74" t="n"/>
      <c r="BX520" s="74" t="n"/>
      <c r="BY520" s="74" t="n"/>
      <c r="BZ520" s="74" t="n"/>
      <c r="CA520" s="74" t="n"/>
      <c r="CB520" s="74" t="n"/>
      <c r="CC520" s="74" t="n"/>
      <c r="CD520" s="74" t="n"/>
      <c r="CE520" s="74" t="n"/>
      <c r="CF520" s="74" t="n"/>
      <c r="CG520" s="74" t="n"/>
      <c r="CH520" s="74" t="n"/>
      <c r="CI520" s="74" t="n"/>
      <c r="CJ520" s="74" t="n"/>
      <c r="CK520" s="74" t="n"/>
      <c r="CL520" s="74" t="n"/>
      <c r="CM520" s="74" t="n"/>
      <c r="CN520" s="74" t="n"/>
      <c r="CO520" s="74" t="n"/>
      <c r="CP520" s="74" t="n"/>
      <c r="CQ520" s="74" t="n"/>
      <c r="CR520" s="74" t="n"/>
      <c r="CS520" s="74" t="n"/>
      <c r="CT520" s="74" t="n"/>
      <c r="CU520" s="74" t="n"/>
      <c r="CV520" s="74" t="n"/>
      <c r="CW520" s="74" t="n"/>
      <c r="CX520" s="74" t="n"/>
      <c r="CY520" s="74" t="n"/>
      <c r="CZ520" s="74" t="n"/>
      <c r="DA520" s="74" t="n"/>
      <c r="DB520" s="74" t="n"/>
      <c r="DC520" s="74" t="inlineStr">
        <is>
          <t>IRIS2058</t>
        </is>
      </c>
      <c r="DD520" s="74" t="inlineStr">
        <is>
          <t>Employee</t>
        </is>
      </c>
      <c r="DE520" s="74" t="inlineStr">
        <is>
          <t>Active</t>
        </is>
      </c>
      <c r="DF520" s="74" t="inlineStr">
        <is>
          <t>Siddharth Dhone</t>
        </is>
      </c>
      <c r="DG520" s="164" t="n">
        <v>44802</v>
      </c>
      <c r="DH520" s="74" t="inlineStr">
        <is>
          <t>Senior Software Engineer</t>
        </is>
      </c>
      <c r="DI520" s="74" t="inlineStr">
        <is>
          <t>Engineering &amp; Development</t>
        </is>
      </c>
      <c r="DJ520" s="74" t="inlineStr">
        <is>
          <t>Backend Engineering · Java</t>
        </is>
      </c>
      <c r="DK520" s="74" t="inlineStr">
        <is>
          <t>Senior Software Engineer</t>
        </is>
      </c>
      <c r="DL520" s="74" t="inlineStr">
        <is>
          <t>L4 – Senior</t>
        </is>
      </c>
      <c r="DM520" s="74" t="inlineStr">
        <is>
          <t>B.E</t>
        </is>
      </c>
      <c r="DN520" s="74" t="inlineStr">
        <is>
          <t>Arpit Pagaria</t>
        </is>
      </c>
      <c r="DO520" s="74" t="inlineStr">
        <is>
          <t>N-5</t>
        </is>
      </c>
      <c r="DP520" s="74" t="inlineStr">
        <is>
          <t>Individual Contributor</t>
        </is>
      </c>
      <c r="DQ520" s="74" t="inlineStr">
        <is>
          <t>3 years, 4 months, 0 days</t>
        </is>
      </c>
      <c r="DR520" s="74" t="inlineStr">
        <is>
          <t>3 years, 9 months, 22 days</t>
        </is>
      </c>
      <c r="DS520" s="74" t="inlineStr">
        <is>
          <t>7 years, 1 months, 22 days</t>
        </is>
      </c>
      <c r="DT520" s="74" t="n"/>
      <c r="DU520" s="74" t="inlineStr">
        <is>
          <t>Suptech</t>
        </is>
      </c>
      <c r="DV520" s="74" t="inlineStr">
        <is>
          <t>iFile</t>
        </is>
      </c>
      <c r="DW520" s="74" t="inlineStr">
        <is>
          <t>Technology</t>
        </is>
      </c>
      <c r="DX520" s="74" t="inlineStr">
        <is>
          <t>Development</t>
        </is>
      </c>
      <c r="DY520" s="74" t="inlineStr">
        <is>
          <t>Yes</t>
        </is>
      </c>
      <c r="DZ520" s="74" t="inlineStr">
        <is>
          <t>Product/Project</t>
        </is>
      </c>
      <c r="EA520" s="74" t="inlineStr">
        <is>
          <t>Java</t>
        </is>
      </c>
      <c r="EB520" s="74" t="inlineStr">
        <is>
          <t>Technical - Developer</t>
        </is>
      </c>
      <c r="EC520" s="74" t="inlineStr">
        <is>
          <t>Remote- Outside Mumbai</t>
        </is>
      </c>
      <c r="ED520" s="74" t="n"/>
      <c r="EE52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0" s="74"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EG520" s="74" t="n">
        <v>4</v>
      </c>
      <c r="EH520" s="74" t="n"/>
      <c r="EI520" s="74" t="inlineStr">
        <is>
          <t>Senior Software Engineer</t>
        </is>
      </c>
      <c r="EJ520" s="74" t="inlineStr">
        <is>
          <t>Can take responsibilities of Tech Lead. Strong technical skills</t>
        </is>
      </c>
      <c r="EK520" s="74" t="n">
        <v>4</v>
      </c>
      <c r="EL520" s="74" t="inlineStr">
        <is>
          <t>High</t>
        </is>
      </c>
      <c r="EM520" s="74" t="inlineStr">
        <is>
          <t>High Impact / Growth Talent</t>
        </is>
      </c>
      <c r="EN520" s="74" t="n"/>
      <c r="EO520" s="74" t="n"/>
      <c r="EP520" s="74" t="n"/>
      <c r="EQ520" s="74" t="n"/>
      <c r="ER520" s="74" t="inlineStr">
        <is>
          <t>Advanced Java; secure coding &amp; code-quality practices; unit/automated testing; system design fundamentals</t>
        </is>
      </c>
      <c r="ES520" s="74" t="inlineStr">
        <is>
          <t>Transition to leadership: people management &amp; delegation, mentoring/coaching, project ownership &amp; stakeholder management, prioritisation under ambiguity, presentation &amp; influence skills</t>
        </is>
      </c>
      <c r="ET520" s="74" t="n"/>
      <c r="EU520" s="74" t="n"/>
      <c r="EV520" s="130" t="n"/>
      <c r="EW520" s="131" t="n"/>
      <c r="EX520" s="131" t="n"/>
      <c r="EY520" s="131" t="n"/>
      <c r="EZ520" s="131" t="n"/>
      <c r="FA520" s="131" t="n"/>
      <c r="FB520" s="131" t="n"/>
      <c r="FC520" s="131" t="n"/>
    </row>
    <row r="521" ht="250" customHeight="1">
      <c r="A521" s="109" t="inlineStr">
        <is>
          <t>Mapped</t>
        </is>
      </c>
      <c r="B521" s="109" t="inlineStr">
        <is>
          <t>iFile</t>
        </is>
      </c>
      <c r="C521" s="110" t="inlineStr">
        <is>
          <t>IRIS2068</t>
        </is>
      </c>
      <c r="D521" s="110" t="inlineStr">
        <is>
          <t>Sonal Bagul</t>
        </is>
      </c>
      <c r="E521" s="110" t="inlineStr">
        <is>
          <t>Technology</t>
        </is>
      </c>
      <c r="F521" s="110" t="inlineStr">
        <is>
          <t>Senior Software Engineer</t>
        </is>
      </c>
      <c r="G521" s="110" t="inlineStr">
        <is>
          <t>Senior Software Engineer</t>
        </is>
      </c>
      <c r="H521" s="110" t="inlineStr">
        <is>
          <t>L4 – Senior</t>
        </is>
      </c>
      <c r="I521" s="151" t="inlineStr">
        <is>
          <t>A3</t>
        </is>
      </c>
      <c r="J521" s="110" t="inlineStr">
        <is>
          <t>• Same level</t>
        </is>
      </c>
      <c r="K521" s="110" t="inlineStr">
        <is>
          <t>Engineering &amp; Development</t>
        </is>
      </c>
      <c r="L521" s="110" t="inlineStr">
        <is>
          <t>Backend Development</t>
        </is>
      </c>
      <c r="M521" s="110" t="n"/>
      <c r="N521" s="110" t="n">
        <v>20</v>
      </c>
      <c r="O521" s="109" t="inlineStr">
        <is>
          <t>P2</t>
        </is>
      </c>
      <c r="P521" s="110" t="inlineStr">
        <is>
          <t>Developing</t>
        </is>
      </c>
      <c r="Q521" s="110" t="inlineStr">
        <is>
          <t>3 Apply</t>
        </is>
      </c>
      <c r="R521" s="110" t="inlineStr">
        <is>
          <t>2–4 yrs</t>
        </is>
      </c>
      <c r="S521" s="110" t="inlineStr">
        <is>
          <t>3–5 · 2–5</t>
        </is>
      </c>
      <c r="T521" s="110" t="inlineStr">
        <is>
          <t>Software Engineer</t>
        </is>
      </c>
      <c r="U521" s="110" t="inlineStr">
        <is>
          <t>Workiva: SE · Broadridge India: SE · Nasdaq / AxiomSL: SE · Salesforce: MTS · Atlassian: P40 · 3–7 yrs · Freshworks: Senior SE</t>
        </is>
      </c>
      <c r="V521" s="110" t="inlineStr">
        <is>
          <t>SFIA 9 · software development, programming; OWASP secure coding; cloud vendor certifications</t>
        </is>
      </c>
      <c r="W521" s="110" t="inlineStr">
        <is>
          <t>Core 2 · Future 2 · Functional 3 · Leadership not scored</t>
        </is>
      </c>
      <c r="X521" s="73" t="n">
        <v>244</v>
      </c>
      <c r="Y521" s="74" t="inlineStr">
        <is>
          <t>IRIS2068</t>
        </is>
      </c>
      <c r="Z521" s="74" t="inlineStr">
        <is>
          <t>Employee</t>
        </is>
      </c>
      <c r="AA521" s="74" t="inlineStr">
        <is>
          <t>Active</t>
        </is>
      </c>
      <c r="AB521" s="74" t="inlineStr">
        <is>
          <t>Sonal Bagul</t>
        </is>
      </c>
      <c r="AC521" s="164" t="n">
        <v>44844</v>
      </c>
      <c r="AD521" s="74" t="inlineStr">
        <is>
          <t>Senior Software Engineer</t>
        </is>
      </c>
      <c r="AE521" s="74" t="inlineStr">
        <is>
          <t>MCA</t>
        </is>
      </c>
      <c r="AF521" s="74" t="inlineStr">
        <is>
          <t>Amruta Kadam</t>
        </is>
      </c>
      <c r="AG521" s="74" t="inlineStr">
        <is>
          <t>N-6</t>
        </is>
      </c>
      <c r="AH521" s="74" t="inlineStr">
        <is>
          <t>Individual Contributor</t>
        </is>
      </c>
      <c r="AI521" s="74" t="inlineStr">
        <is>
          <t>6 years, 4 months, 0 days</t>
        </is>
      </c>
      <c r="AJ521" s="74" t="inlineStr">
        <is>
          <t>3 years, 10 months, 15 days</t>
        </is>
      </c>
      <c r="AK521" s="74" t="inlineStr">
        <is>
          <t>Suptech</t>
        </is>
      </c>
      <c r="AL521" s="74" t="inlineStr">
        <is>
          <t>iFile</t>
        </is>
      </c>
      <c r="AM521" s="74" t="inlineStr">
        <is>
          <t>Technology</t>
        </is>
      </c>
      <c r="AN521" s="74" t="inlineStr">
        <is>
          <t>Development</t>
        </is>
      </c>
      <c r="AO521" s="74" t="inlineStr">
        <is>
          <t>Yes</t>
        </is>
      </c>
      <c r="AP521" s="74" t="inlineStr">
        <is>
          <t>Product/Project</t>
        </is>
      </c>
      <c r="AQ521" s="74" t="inlineStr">
        <is>
          <t>Java</t>
        </is>
      </c>
      <c r="AR521" s="74" t="inlineStr">
        <is>
          <t>Technical - Developer</t>
        </is>
      </c>
      <c r="AS521" s="74" t="n">
        <v>20</v>
      </c>
      <c r="AT521" s="74" t="inlineStr">
        <is>
          <t>Covered</t>
        </is>
      </c>
      <c r="AU521" s="74" t="n"/>
      <c r="AV521" s="74" t="n"/>
      <c r="AW521" s="74" t="n"/>
      <c r="AX521" s="74" t="n"/>
      <c r="AY521" s="74" t="n"/>
      <c r="AZ521" s="74" t="n"/>
      <c r="BA521" s="74" t="n"/>
      <c r="BB521" s="74" t="n"/>
      <c r="BC521" s="74" t="n"/>
      <c r="BD521" s="74" t="n"/>
      <c r="BE521" s="74" t="n"/>
      <c r="BF521" s="74" t="n"/>
      <c r="BG521" s="74" t="n"/>
      <c r="BH521" s="74" t="n"/>
      <c r="BI521" s="74" t="n"/>
      <c r="BJ521" s="74" t="n"/>
      <c r="BK521" s="74" t="n"/>
      <c r="BL521" s="74" t="n"/>
      <c r="BM521" s="74" t="n"/>
      <c r="BN521" s="74" t="n"/>
      <c r="BO521" s="74" t="n"/>
      <c r="BP521" s="74" t="n"/>
      <c r="BQ521" s="74" t="n"/>
      <c r="BR521" s="74" t="n"/>
      <c r="BS521" s="74" t="n"/>
      <c r="BT521" s="74" t="n"/>
      <c r="BU521" s="74" t="n"/>
      <c r="BV521" s="74" t="n"/>
      <c r="BW521" s="74" t="n"/>
      <c r="BX521" s="74" t="n"/>
      <c r="BY521" s="74" t="n"/>
      <c r="BZ521" s="74" t="n"/>
      <c r="CA521" s="74" t="n"/>
      <c r="CB521" s="74" t="n"/>
      <c r="CC521" s="74" t="n"/>
      <c r="CD521" s="74" t="n"/>
      <c r="CE521" s="74" t="n"/>
      <c r="CF521" s="74" t="n"/>
      <c r="CG521" s="74" t="n"/>
      <c r="CH521" s="74" t="n"/>
      <c r="CI521" s="74" t="n"/>
      <c r="CJ521" s="74" t="n"/>
      <c r="CK521" s="74" t="n"/>
      <c r="CL521" s="74" t="n"/>
      <c r="CM521" s="74" t="n"/>
      <c r="CN521" s="74" t="n"/>
      <c r="CO521" s="74" t="n"/>
      <c r="CP521" s="74" t="n"/>
      <c r="CQ521" s="74" t="n"/>
      <c r="CR521" s="74" t="n"/>
      <c r="CS521" s="74" t="n"/>
      <c r="CT521" s="74" t="n"/>
      <c r="CU521" s="74" t="n"/>
      <c r="CV521" s="74" t="n"/>
      <c r="CW521" s="74" t="n"/>
      <c r="CX521" s="74" t="n"/>
      <c r="CY521" s="74" t="n"/>
      <c r="CZ521" s="74" t="n"/>
      <c r="DA521" s="74" t="n"/>
      <c r="DB521" s="74" t="n"/>
      <c r="DC521" s="74" t="inlineStr">
        <is>
          <t>IRIS2068</t>
        </is>
      </c>
      <c r="DD521" s="74" t="inlineStr">
        <is>
          <t>Employee</t>
        </is>
      </c>
      <c r="DE521" s="74" t="inlineStr">
        <is>
          <t>Active</t>
        </is>
      </c>
      <c r="DF521" s="74" t="inlineStr">
        <is>
          <t>Sonal Bagul</t>
        </is>
      </c>
      <c r="DG521" s="164" t="n">
        <v>44844</v>
      </c>
      <c r="DH521" s="74" t="inlineStr">
        <is>
          <t>Senior Software Engineer</t>
        </is>
      </c>
      <c r="DI521" s="74" t="inlineStr">
        <is>
          <t>Engineering &amp; Development</t>
        </is>
      </c>
      <c r="DJ521" s="74" t="inlineStr">
        <is>
          <t>Backend Engineering · Java</t>
        </is>
      </c>
      <c r="DK521" s="74" t="inlineStr">
        <is>
          <t>Senior Software Engineer</t>
        </is>
      </c>
      <c r="DL521" s="74" t="inlineStr">
        <is>
          <t>L4 – Senior</t>
        </is>
      </c>
      <c r="DM521" s="74" t="inlineStr">
        <is>
          <t>MCA</t>
        </is>
      </c>
      <c r="DN521" s="74" t="inlineStr">
        <is>
          <t>Amruta Kadam</t>
        </is>
      </c>
      <c r="DO521" s="74" t="inlineStr">
        <is>
          <t>N-5</t>
        </is>
      </c>
      <c r="DP521" s="74" t="inlineStr">
        <is>
          <t>Individual Contributor</t>
        </is>
      </c>
      <c r="DQ521" s="74" t="inlineStr">
        <is>
          <t>6 years, 4 months, 0 days</t>
        </is>
      </c>
      <c r="DR521" s="74" t="inlineStr">
        <is>
          <t>3 years, 8 months, 10 days</t>
        </is>
      </c>
      <c r="DS521" s="74" t="inlineStr">
        <is>
          <t>10 years, 0 months, 10 days</t>
        </is>
      </c>
      <c r="DT521" s="74" t="n"/>
      <c r="DU521" s="74" t="inlineStr">
        <is>
          <t>Suptech</t>
        </is>
      </c>
      <c r="DV521" s="74" t="inlineStr">
        <is>
          <t>iFile</t>
        </is>
      </c>
      <c r="DW521" s="74" t="inlineStr">
        <is>
          <t>Technology</t>
        </is>
      </c>
      <c r="DX521" s="74" t="inlineStr">
        <is>
          <t>Development</t>
        </is>
      </c>
      <c r="DY521" s="74" t="inlineStr">
        <is>
          <t>Yes</t>
        </is>
      </c>
      <c r="DZ521" s="74" t="inlineStr">
        <is>
          <t>Product/Project</t>
        </is>
      </c>
      <c r="EA521" s="74" t="inlineStr">
        <is>
          <t>Java</t>
        </is>
      </c>
      <c r="EB521" s="74" t="inlineStr">
        <is>
          <t>Technical - Developer</t>
        </is>
      </c>
      <c r="EC521" s="74" t="inlineStr">
        <is>
          <t>Remote- Outside Mumbai</t>
        </is>
      </c>
      <c r="ED521" s="74" t="n"/>
      <c r="EE52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EG521" s="74" t="n">
        <v>3</v>
      </c>
      <c r="EH521" s="74" t="n"/>
      <c r="EI521" s="74" t="inlineStr">
        <is>
          <t>Senior Software Engineer</t>
        </is>
      </c>
      <c r="EJ521" s="74" t="n"/>
      <c r="EK521" s="74" t="n">
        <v>3</v>
      </c>
      <c r="EL521" s="74" t="inlineStr">
        <is>
          <t>Low</t>
        </is>
      </c>
      <c r="EM521" s="74" t="inlineStr">
        <is>
          <t>Reliable Specialist</t>
        </is>
      </c>
      <c r="EN521" s="74" t="inlineStr">
        <is>
          <t>No</t>
        </is>
      </c>
      <c r="EO521" s="74" t="inlineStr">
        <is>
          <t>No</t>
        </is>
      </c>
      <c r="EP521" s="74" t="inlineStr">
        <is>
          <t>No</t>
        </is>
      </c>
      <c r="EQ521" s="74" t="n"/>
      <c r="ER521" s="74" t="inlineStr">
        <is>
          <t>Advanced Java; secure coding &amp; code-quality practices; unit/automated testing; system design fundamentals</t>
        </is>
      </c>
      <c r="ES521" s="74" t="inlineStr">
        <is>
          <t>Transition to leadership: people management &amp; delegation, mentoring/coaching, project ownership &amp; stakeholder management, prioritisation under ambiguity, presentation &amp; influence skills</t>
        </is>
      </c>
      <c r="ET521" s="74" t="n"/>
      <c r="EU521" s="74" t="n"/>
      <c r="EV521" s="130" t="n"/>
      <c r="EW521" s="131" t="n"/>
      <c r="EX521" s="131" t="n"/>
      <c r="EY521" s="131" t="n"/>
      <c r="EZ521" s="131" t="n"/>
      <c r="FA521" s="131" t="n"/>
      <c r="FB521" s="131" t="n"/>
      <c r="FC521" s="131" t="n"/>
    </row>
    <row r="522" ht="250" customHeight="1">
      <c r="A522" s="109" t="inlineStr">
        <is>
          <t>Mapped</t>
        </is>
      </c>
      <c r="B522" s="109" t="inlineStr">
        <is>
          <t>iFile</t>
        </is>
      </c>
      <c r="C522" s="110" t="inlineStr">
        <is>
          <t>IRIS2295</t>
        </is>
      </c>
      <c r="D522" s="110" t="inlineStr">
        <is>
          <t>Sourav Moharana</t>
        </is>
      </c>
      <c r="E522" s="110" t="inlineStr">
        <is>
          <t>Technology</t>
        </is>
      </c>
      <c r="F522" s="162" t="inlineStr">
        <is>
          <t>Software Engineer</t>
        </is>
      </c>
      <c r="G522" s="162" t="inlineStr">
        <is>
          <t>Senior Software Engineer</t>
        </is>
      </c>
      <c r="H522" s="162" t="inlineStr">
        <is>
          <t>L3 – Professional / Associate</t>
        </is>
      </c>
      <c r="I522" s="162" t="inlineStr">
        <is>
          <t>A3</t>
        </is>
      </c>
      <c r="J522" s="166" t="inlineStr">
        <is>
          <t>▲ Up</t>
        </is>
      </c>
      <c r="K522" s="110" t="inlineStr">
        <is>
          <t>Engineering &amp; Development</t>
        </is>
      </c>
      <c r="L522" s="110" t="inlineStr">
        <is>
          <t>Backend Development</t>
        </is>
      </c>
      <c r="M522" s="110" t="n"/>
      <c r="N522" s="110" t="n">
        <v>20</v>
      </c>
      <c r="O522" s="109" t="inlineStr">
        <is>
          <t>P2</t>
        </is>
      </c>
      <c r="P522" s="110" t="inlineStr">
        <is>
          <t>Developing</t>
        </is>
      </c>
      <c r="Q522" s="110" t="inlineStr">
        <is>
          <t>3 Apply</t>
        </is>
      </c>
      <c r="R522" s="110" t="inlineStr">
        <is>
          <t>2–4 yrs</t>
        </is>
      </c>
      <c r="S522" s="110" t="inlineStr">
        <is>
          <t>3–5 · 2–5</t>
        </is>
      </c>
      <c r="T522" s="110" t="inlineStr">
        <is>
          <t>Software Engineer</t>
        </is>
      </c>
      <c r="U522" s="110" t="inlineStr">
        <is>
          <t>Workiva: SE · Broadridge India: SE · Nasdaq / AxiomSL: SE · Salesforce: MTS · Atlassian: P40 · 3–7 yrs · Freshworks: Senior SE</t>
        </is>
      </c>
      <c r="V522" s="110" t="inlineStr">
        <is>
          <t>SFIA 9 · software development, programming; OWASP secure coding; cloud vendor certifications</t>
        </is>
      </c>
      <c r="W522" s="110" t="inlineStr">
        <is>
          <t>Core 2 · Future 2 · Functional 3 · Leadership not scored</t>
        </is>
      </c>
      <c r="X522" s="73" t="n">
        <v>334</v>
      </c>
      <c r="Y522" s="74" t="inlineStr">
        <is>
          <t>IRIS2295</t>
        </is>
      </c>
      <c r="Z522" s="74" t="inlineStr">
        <is>
          <t>Employee</t>
        </is>
      </c>
      <c r="AA522" s="74" t="inlineStr">
        <is>
          <t>Active</t>
        </is>
      </c>
      <c r="AB522" s="74" t="inlineStr">
        <is>
          <t>Sourav Moharana</t>
        </is>
      </c>
      <c r="AC522" s="164" t="n">
        <v>45491</v>
      </c>
      <c r="AD522" s="74" t="inlineStr">
        <is>
          <t>Software Engineer</t>
        </is>
      </c>
      <c r="AE522" s="74" t="inlineStr">
        <is>
          <t>B.Tech</t>
        </is>
      </c>
      <c r="AF522" s="74" t="inlineStr">
        <is>
          <t>Suman Kumar</t>
        </is>
      </c>
      <c r="AG522" s="74" t="inlineStr">
        <is>
          <t>N-2</t>
        </is>
      </c>
      <c r="AH522" s="74" t="inlineStr">
        <is>
          <t>Individual Contributor</t>
        </is>
      </c>
      <c r="AI522" s="74" t="inlineStr">
        <is>
          <t>3 years, 0 months, 0 days</t>
        </is>
      </c>
      <c r="AJ522" s="74" t="inlineStr">
        <is>
          <t>2 years, 1 months, 7 days</t>
        </is>
      </c>
      <c r="AK522" s="74" t="inlineStr">
        <is>
          <t>Suptech</t>
        </is>
      </c>
      <c r="AL522" s="74" t="inlineStr">
        <is>
          <t>iFile</t>
        </is>
      </c>
      <c r="AM522" s="74" t="inlineStr">
        <is>
          <t>Technology</t>
        </is>
      </c>
      <c r="AN522" s="74" t="inlineStr">
        <is>
          <t>Development</t>
        </is>
      </c>
      <c r="AO522" s="74" t="inlineStr">
        <is>
          <t>Yes</t>
        </is>
      </c>
      <c r="AP522" s="74" t="inlineStr">
        <is>
          <t>Product/Project</t>
        </is>
      </c>
      <c r="AQ522" s="74" t="inlineStr">
        <is>
          <t>Java</t>
        </is>
      </c>
      <c r="AR522" s="74" t="inlineStr">
        <is>
          <t>Technical - Developer</t>
        </is>
      </c>
      <c r="AS522" s="74" t="n">
        <v>20</v>
      </c>
      <c r="AT522" s="74" t="inlineStr">
        <is>
          <t>Covered</t>
        </is>
      </c>
      <c r="AU522" s="74" t="n"/>
      <c r="AV522" s="74" t="n"/>
      <c r="AW522" s="74" t="n"/>
      <c r="AX522" s="74" t="n"/>
      <c r="AY522" s="74" t="n"/>
      <c r="AZ522" s="74" t="n"/>
      <c r="BA522" s="74" t="n"/>
      <c r="BB522" s="74" t="n"/>
      <c r="BC522" s="74" t="n"/>
      <c r="BD522" s="74" t="n"/>
      <c r="BE522" s="74" t="n"/>
      <c r="BF522" s="74" t="n"/>
      <c r="BG522" s="74" t="n"/>
      <c r="BH522" s="74" t="n"/>
      <c r="BI522" s="74" t="n"/>
      <c r="BJ522" s="74" t="n"/>
      <c r="BK522" s="74" t="n"/>
      <c r="BL522" s="74" t="n"/>
      <c r="BM522" s="74" t="n"/>
      <c r="BN522" s="74" t="n"/>
      <c r="BO522" s="74" t="n"/>
      <c r="BP522" s="74" t="n"/>
      <c r="BQ522" s="74" t="n"/>
      <c r="BR522" s="74" t="n"/>
      <c r="BS522" s="74" t="n"/>
      <c r="BT522" s="74" t="n"/>
      <c r="BU522" s="74" t="n"/>
      <c r="BV522" s="74" t="n"/>
      <c r="BW522" s="74" t="n"/>
      <c r="BX522" s="74" t="n"/>
      <c r="BY522" s="74" t="n"/>
      <c r="BZ522" s="74" t="n"/>
      <c r="CA522" s="74" t="n"/>
      <c r="CB522" s="74" t="n"/>
      <c r="CC522" s="74" t="n"/>
      <c r="CD522" s="74" t="n"/>
      <c r="CE522" s="74" t="n"/>
      <c r="CF522" s="74" t="n"/>
      <c r="CG522" s="74" t="n"/>
      <c r="CH522" s="74" t="n"/>
      <c r="CI522" s="74" t="n"/>
      <c r="CJ522" s="74" t="n"/>
      <c r="CK522" s="74" t="n"/>
      <c r="CL522" s="74" t="n"/>
      <c r="CM522" s="74" t="n"/>
      <c r="CN522" s="74" t="n"/>
      <c r="CO522" s="74" t="n"/>
      <c r="CP522" s="74" t="n"/>
      <c r="CQ522" s="74" t="n"/>
      <c r="CR522" s="74" t="n"/>
      <c r="CS522" s="74" t="n"/>
      <c r="CT522" s="74" t="n"/>
      <c r="CU522" s="74" t="n"/>
      <c r="CV522" s="74" t="n"/>
      <c r="CW522" s="74" t="n"/>
      <c r="CX522" s="74" t="n"/>
      <c r="CY522" s="74" t="n"/>
      <c r="CZ522" s="74" t="n"/>
      <c r="DA522" s="74" t="n"/>
      <c r="DB522" s="74" t="n"/>
      <c r="DC522" s="74" t="inlineStr">
        <is>
          <t>IRIS2295</t>
        </is>
      </c>
      <c r="DD522" s="74" t="inlineStr">
        <is>
          <t>Employee</t>
        </is>
      </c>
      <c r="DE522" s="74" t="inlineStr">
        <is>
          <t>Active</t>
        </is>
      </c>
      <c r="DF522" s="74" t="inlineStr">
        <is>
          <t>Sourav Moharana</t>
        </is>
      </c>
      <c r="DG522" s="164" t="n">
        <v>45491</v>
      </c>
      <c r="DH522" s="74" t="inlineStr">
        <is>
          <t>Software Engineer</t>
        </is>
      </c>
      <c r="DI522" s="74" t="inlineStr">
        <is>
          <t>Engineering &amp; Development</t>
        </is>
      </c>
      <c r="DJ522" s="74" t="inlineStr">
        <is>
          <t>Backend Engineering · Java</t>
        </is>
      </c>
      <c r="DK522" s="74" t="inlineStr">
        <is>
          <t>Software Engineer</t>
        </is>
      </c>
      <c r="DL522" s="74" t="inlineStr">
        <is>
          <t>L3 – Professional / Associate</t>
        </is>
      </c>
      <c r="DM522" s="74" t="inlineStr">
        <is>
          <t>B.Tech</t>
        </is>
      </c>
      <c r="DN522" s="74" t="inlineStr">
        <is>
          <t>Suman Kumar</t>
        </is>
      </c>
      <c r="DO522" s="74" t="inlineStr">
        <is>
          <t>N-3</t>
        </is>
      </c>
      <c r="DP522" s="74" t="inlineStr">
        <is>
          <t>Individual Contributor</t>
        </is>
      </c>
      <c r="DQ522" s="74" t="inlineStr">
        <is>
          <t>3 years, 0 months, 0 days</t>
        </is>
      </c>
      <c r="DR522" s="74" t="inlineStr">
        <is>
          <t>1 years, 11 months, 2 days</t>
        </is>
      </c>
      <c r="DS522" s="74" t="inlineStr">
        <is>
          <t>4 years, 11 months, 2 days</t>
        </is>
      </c>
      <c r="DT522" s="74" t="n"/>
      <c r="DU522" s="74" t="inlineStr">
        <is>
          <t>Suptech</t>
        </is>
      </c>
      <c r="DV522" s="74" t="inlineStr">
        <is>
          <t>iFile</t>
        </is>
      </c>
      <c r="DW522" s="74" t="inlineStr">
        <is>
          <t>Technology</t>
        </is>
      </c>
      <c r="DX522" s="74" t="inlineStr">
        <is>
          <t>Development</t>
        </is>
      </c>
      <c r="DY522" s="74" t="inlineStr">
        <is>
          <t>Yes</t>
        </is>
      </c>
      <c r="DZ522" s="74" t="inlineStr">
        <is>
          <t>Product/Project</t>
        </is>
      </c>
      <c r="EA522" s="74" t="inlineStr">
        <is>
          <t>Java</t>
        </is>
      </c>
      <c r="EB522" s="74" t="inlineStr">
        <is>
          <t>Technical - Developer</t>
        </is>
      </c>
      <c r="EC522" s="74" t="inlineStr">
        <is>
          <t>Work From Office - Turbhe</t>
        </is>
      </c>
      <c r="ED522" s="74"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and exploring opportunities to apply in project.</t>
        </is>
      </c>
      <c r="EE52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2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22" s="74" t="n">
        <v>4</v>
      </c>
      <c r="EH522" s="164" t="n">
        <v>46113</v>
      </c>
      <c r="EI522" s="74" t="inlineStr">
        <is>
          <t>Software Engineer</t>
        </is>
      </c>
      <c r="EJ522" s="74" t="inlineStr">
        <is>
          <t>No</t>
        </is>
      </c>
      <c r="EK522" s="74" t="n">
        <v>4</v>
      </c>
      <c r="EL522" s="74" t="inlineStr">
        <is>
          <t>High</t>
        </is>
      </c>
      <c r="EM522" s="74" t="inlineStr">
        <is>
          <t>Trusted Professional</t>
        </is>
      </c>
      <c r="EN522" s="74" t="inlineStr">
        <is>
          <t>No</t>
        </is>
      </c>
      <c r="EO522" s="74" t="inlineStr">
        <is>
          <t>No</t>
        </is>
      </c>
      <c r="EP522" s="74" t="inlineStr">
        <is>
          <t>Yes</t>
        </is>
      </c>
      <c r="EQ522" s="74" t="n"/>
      <c r="ER522" s="74" t="inlineStr">
        <is>
          <t>Reactive Programming/Spring AI/System Design &amp; Pattern</t>
        </is>
      </c>
      <c r="ES522" s="74" t="n"/>
      <c r="ET522" s="74" t="n"/>
      <c r="EU522" s="74" t="n"/>
      <c r="EV522" s="130" t="n"/>
      <c r="EW522" s="131" t="n"/>
      <c r="EX522" s="131" t="n"/>
      <c r="EY522" s="131" t="n"/>
      <c r="EZ522" s="131" t="n"/>
      <c r="FA522" s="131" t="n"/>
      <c r="FB522" s="131" t="n"/>
      <c r="FC522" s="131" t="n"/>
    </row>
    <row r="523" ht="250" customHeight="1">
      <c r="A523" s="109" t="inlineStr">
        <is>
          <t>Mapped</t>
        </is>
      </c>
      <c r="B523" s="109" t="inlineStr">
        <is>
          <t>iFile</t>
        </is>
      </c>
      <c r="C523" s="110" t="inlineStr">
        <is>
          <t>IRIS2004</t>
        </is>
      </c>
      <c r="D523" s="110" t="inlineStr">
        <is>
          <t>Swati Patil</t>
        </is>
      </c>
      <c r="E523" s="110" t="inlineStr">
        <is>
          <t>Technology</t>
        </is>
      </c>
      <c r="F523" s="162" t="inlineStr">
        <is>
          <t>Software Engineer</t>
        </is>
      </c>
      <c r="G523" s="162" t="inlineStr">
        <is>
          <t>Senior Software Engineer</t>
        </is>
      </c>
      <c r="H523" s="162" t="inlineStr">
        <is>
          <t>L3 – Professional / Associate</t>
        </is>
      </c>
      <c r="I523" s="162" t="inlineStr">
        <is>
          <t>A3</t>
        </is>
      </c>
      <c r="J523" s="166" t="inlineStr">
        <is>
          <t>▲ Up</t>
        </is>
      </c>
      <c r="K523" s="110" t="inlineStr">
        <is>
          <t>Engineering &amp; Development</t>
        </is>
      </c>
      <c r="L523" s="110" t="inlineStr">
        <is>
          <t>Full-Stack Development</t>
        </is>
      </c>
      <c r="M523" s="110" t="n"/>
      <c r="N523" s="110" t="n">
        <v>20</v>
      </c>
      <c r="O523" s="109" t="inlineStr">
        <is>
          <t>P2</t>
        </is>
      </c>
      <c r="P523" s="110" t="inlineStr">
        <is>
          <t>Developing</t>
        </is>
      </c>
      <c r="Q523" s="110" t="inlineStr">
        <is>
          <t>3 Apply</t>
        </is>
      </c>
      <c r="R523" s="110" t="inlineStr">
        <is>
          <t>2–4 yrs</t>
        </is>
      </c>
      <c r="S523" s="110" t="inlineStr">
        <is>
          <t>3–5 · 2–5</t>
        </is>
      </c>
      <c r="T523" s="110" t="inlineStr">
        <is>
          <t>Software Engineer</t>
        </is>
      </c>
      <c r="U523" s="110" t="inlineStr">
        <is>
          <t>Workiva: SE · Broadridge India: SE · Nasdaq / AxiomSL: SE · Salesforce: MTS · Atlassian: P40 · 3–7 yrs · Freshworks: Senior SE</t>
        </is>
      </c>
      <c r="V523" s="110" t="inlineStr">
        <is>
          <t>SFIA 9 · software development, programming; OWASP secure coding; cloud vendor certifications</t>
        </is>
      </c>
      <c r="W523" s="110" t="inlineStr">
        <is>
          <t>Core 2 · Future 2 · Functional 3 · Leadership not scored</t>
        </is>
      </c>
      <c r="X523" s="73" t="n">
        <v>214</v>
      </c>
      <c r="Y523" s="74" t="inlineStr">
        <is>
          <t>IRIS2004</t>
        </is>
      </c>
      <c r="Z523" s="74" t="inlineStr">
        <is>
          <t>Employee</t>
        </is>
      </c>
      <c r="AA523" s="74" t="inlineStr">
        <is>
          <t>Active</t>
        </is>
      </c>
      <c r="AB523" s="74" t="inlineStr">
        <is>
          <t>Swati Patil</t>
        </is>
      </c>
      <c r="AC523" s="164" t="n">
        <v>44641</v>
      </c>
      <c r="AD523" s="74" t="inlineStr">
        <is>
          <t>Software Engineer</t>
        </is>
      </c>
      <c r="AE523" s="74" t="inlineStr">
        <is>
          <t>B.E</t>
        </is>
      </c>
      <c r="AF523" s="74" t="inlineStr">
        <is>
          <t>Bhavana Thakare</t>
        </is>
      </c>
      <c r="AG523" s="74" t="inlineStr">
        <is>
          <t>N-6</t>
        </is>
      </c>
      <c r="AH523" s="74" t="inlineStr">
        <is>
          <t>Individual Contributor</t>
        </is>
      </c>
      <c r="AI523" s="74" t="inlineStr">
        <is>
          <t>0 years, 0 months, 0 days</t>
        </is>
      </c>
      <c r="AJ523" s="74" t="inlineStr">
        <is>
          <t>4 years, 5 months, 4 days</t>
        </is>
      </c>
      <c r="AK523" s="74" t="inlineStr">
        <is>
          <t>Suptech</t>
        </is>
      </c>
      <c r="AL523" s="74" t="inlineStr">
        <is>
          <t>iFile</t>
        </is>
      </c>
      <c r="AM523" s="74" t="inlineStr">
        <is>
          <t>Technology</t>
        </is>
      </c>
      <c r="AN523" s="74" t="inlineStr">
        <is>
          <t>Development</t>
        </is>
      </c>
      <c r="AO523" s="74" t="inlineStr">
        <is>
          <t>Yes</t>
        </is>
      </c>
      <c r="AP523" s="74" t="inlineStr">
        <is>
          <t>Product/Project</t>
        </is>
      </c>
      <c r="AQ523" s="74" t="inlineStr">
        <is>
          <t>Java</t>
        </is>
      </c>
      <c r="AR523" s="74" t="inlineStr">
        <is>
          <t>Technical - Developer</t>
        </is>
      </c>
      <c r="AS523" s="74" t="n">
        <v>20</v>
      </c>
      <c r="AT523" s="74" t="inlineStr">
        <is>
          <t>Covered</t>
        </is>
      </c>
      <c r="AU523" s="74" t="n"/>
      <c r="AV523" s="74" t="n"/>
      <c r="AW523" s="74" t="n"/>
      <c r="AX523" s="74" t="n"/>
      <c r="AY523" s="74" t="n"/>
      <c r="AZ523" s="74" t="n"/>
      <c r="BA523" s="74" t="n"/>
      <c r="BB523" s="74" t="n"/>
      <c r="BC523" s="74" t="n"/>
      <c r="BD523" s="74" t="n"/>
      <c r="BE523" s="74" t="n"/>
      <c r="BF523" s="74" t="n"/>
      <c r="BG523" s="74" t="n"/>
      <c r="BH523" s="74" t="n"/>
      <c r="BI523" s="74" t="n"/>
      <c r="BJ523" s="74" t="n"/>
      <c r="BK523" s="74" t="n"/>
      <c r="BL523" s="74" t="n"/>
      <c r="BM523" s="74" t="n"/>
      <c r="BN523" s="74" t="n"/>
      <c r="BO523" s="74" t="n"/>
      <c r="BP523" s="74" t="n"/>
      <c r="BQ523" s="74" t="n"/>
      <c r="BR523" s="74" t="n"/>
      <c r="BS523" s="74" t="n"/>
      <c r="BT523" s="74" t="n"/>
      <c r="BU523" s="74" t="n"/>
      <c r="BV523" s="74" t="n"/>
      <c r="BW523" s="74" t="n"/>
      <c r="BX523" s="74" t="n"/>
      <c r="BY523" s="74" t="n"/>
      <c r="BZ523" s="74" t="n"/>
      <c r="CA523" s="74" t="n"/>
      <c r="CB523" s="74" t="n"/>
      <c r="CC523" s="74" t="n"/>
      <c r="CD523" s="74" t="n"/>
      <c r="CE523" s="74" t="n"/>
      <c r="CF523" s="74" t="n"/>
      <c r="CG523" s="74" t="n"/>
      <c r="CH523" s="74" t="n"/>
      <c r="CI523" s="74" t="n"/>
      <c r="CJ523" s="74" t="n"/>
      <c r="CK523" s="74" t="n"/>
      <c r="CL523" s="74" t="n"/>
      <c r="CM523" s="74" t="n"/>
      <c r="CN523" s="74" t="n"/>
      <c r="CO523" s="74" t="n"/>
      <c r="CP523" s="74" t="n"/>
      <c r="CQ523" s="74" t="n"/>
      <c r="CR523" s="74" t="n"/>
      <c r="CS523" s="74" t="n"/>
      <c r="CT523" s="74" t="n"/>
      <c r="CU523" s="74" t="n"/>
      <c r="CV523" s="74" t="n"/>
      <c r="CW523" s="74" t="n"/>
      <c r="CX523" s="74" t="n"/>
      <c r="CY523" s="74" t="n"/>
      <c r="CZ523" s="74" t="n"/>
      <c r="DA523" s="74" t="n"/>
      <c r="DB523" s="74" t="n"/>
      <c r="DC523" s="74" t="inlineStr">
        <is>
          <t>IRIS2004</t>
        </is>
      </c>
      <c r="DD523" s="74" t="inlineStr">
        <is>
          <t>Employee</t>
        </is>
      </c>
      <c r="DE523" s="74" t="inlineStr">
        <is>
          <t>Active</t>
        </is>
      </c>
      <c r="DF523" s="74" t="inlineStr">
        <is>
          <t>Swati Patil</t>
        </is>
      </c>
      <c r="DG523" s="164" t="n">
        <v>44641</v>
      </c>
      <c r="DH523" s="74" t="inlineStr">
        <is>
          <t>Software Engineer</t>
        </is>
      </c>
      <c r="DI523" s="74" t="inlineStr">
        <is>
          <t>Engineering &amp; Development</t>
        </is>
      </c>
      <c r="DJ523" s="74" t="inlineStr">
        <is>
          <t>Backend Engineering · Java</t>
        </is>
      </c>
      <c r="DK523" s="74" t="inlineStr">
        <is>
          <t>Software Engineer</t>
        </is>
      </c>
      <c r="DL523" s="74" t="inlineStr">
        <is>
          <t>L3 – Professional / Associate</t>
        </is>
      </c>
      <c r="DM523" s="74" t="inlineStr">
        <is>
          <t>B.E</t>
        </is>
      </c>
      <c r="DN523" s="74" t="inlineStr">
        <is>
          <t>Bhavana Thakare</t>
        </is>
      </c>
      <c r="DO523" s="74" t="inlineStr">
        <is>
          <t>N-5</t>
        </is>
      </c>
      <c r="DP523" s="74" t="inlineStr">
        <is>
          <t>Individual Contributor</t>
        </is>
      </c>
      <c r="DQ523" s="74" t="inlineStr">
        <is>
          <t>0 years, 0 months, 0 days</t>
        </is>
      </c>
      <c r="DR523" s="74" t="inlineStr">
        <is>
          <t>4 years, 2 months, 30 days</t>
        </is>
      </c>
      <c r="DS523" s="74" t="inlineStr">
        <is>
          <t>4 years, 2 months, 30 days</t>
        </is>
      </c>
      <c r="DT523" s="74" t="n"/>
      <c r="DU523" s="74" t="inlineStr">
        <is>
          <t>Suptech</t>
        </is>
      </c>
      <c r="DV523" s="74" t="inlineStr">
        <is>
          <t>iFile</t>
        </is>
      </c>
      <c r="DW523" s="74" t="inlineStr">
        <is>
          <t>Technology</t>
        </is>
      </c>
      <c r="DX523" s="74" t="inlineStr">
        <is>
          <t>Development</t>
        </is>
      </c>
      <c r="DY523" s="74" t="inlineStr">
        <is>
          <t>Yes</t>
        </is>
      </c>
      <c r="DZ523" s="74" t="inlineStr">
        <is>
          <t>Product/Project</t>
        </is>
      </c>
      <c r="EA523" s="74" t="inlineStr">
        <is>
          <t>Java</t>
        </is>
      </c>
      <c r="EB523" s="74" t="inlineStr">
        <is>
          <t>Technical - Developer</t>
        </is>
      </c>
      <c r="EC523" s="74" t="inlineStr">
        <is>
          <t>Remote - Mumbai</t>
        </is>
      </c>
      <c r="ED523" s="74" t="n"/>
      <c r="EE52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EG523" s="74" t="n">
        <v>3</v>
      </c>
      <c r="EH523" s="74" t="n"/>
      <c r="EI523" s="74" t="inlineStr">
        <is>
          <t>Software Engineer</t>
        </is>
      </c>
      <c r="EJ523" s="74" t="n"/>
      <c r="EK523" s="74" t="n">
        <v>3</v>
      </c>
      <c r="EL523" s="74" t="inlineStr">
        <is>
          <t>Low</t>
        </is>
      </c>
      <c r="EM523" s="74" t="inlineStr">
        <is>
          <t>Reliable Specialist</t>
        </is>
      </c>
      <c r="EN523" s="74" t="inlineStr">
        <is>
          <t>No</t>
        </is>
      </c>
      <c r="EO523" s="74" t="inlineStr">
        <is>
          <t>No</t>
        </is>
      </c>
      <c r="EP523" s="74" t="inlineStr">
        <is>
          <t>No</t>
        </is>
      </c>
      <c r="EQ523" s="74" t="n"/>
      <c r="ER523" s="74" t="inlineStr">
        <is>
          <t>Advanced Java; secure coding &amp; code-quality practices; unit/automated testing; system design fundamentals</t>
        </is>
      </c>
      <c r="ES523" s="74" t="inlineStr">
        <is>
          <t>Transition to leadership: people management &amp; delegation, mentoring/coaching, project ownership &amp; stakeholder management, prioritisation under ambiguity, presentation &amp; influence skills</t>
        </is>
      </c>
      <c r="ET523" s="74" t="n"/>
      <c r="EU523" s="74" t="n"/>
      <c r="EV523" s="130" t="n"/>
      <c r="EW523" s="131" t="n"/>
      <c r="EX523" s="131" t="n"/>
      <c r="EY523" s="131" t="n"/>
      <c r="EZ523" s="131" t="n"/>
      <c r="FA523" s="131" t="n"/>
      <c r="FB523" s="131" t="n"/>
      <c r="FC523" s="131" t="n"/>
    </row>
    <row r="524" ht="250" customHeight="1">
      <c r="A524" s="109" t="inlineStr">
        <is>
          <t>Mapped</t>
        </is>
      </c>
      <c r="B524" s="109" t="inlineStr">
        <is>
          <t>iFile</t>
        </is>
      </c>
      <c r="C524" s="110" t="inlineStr">
        <is>
          <t>IRIS2459</t>
        </is>
      </c>
      <c r="D524" s="110" t="inlineStr">
        <is>
          <t>Viranchi Suresh Bhure</t>
        </is>
      </c>
      <c r="E524" s="110" t="inlineStr">
        <is>
          <t>Technology</t>
        </is>
      </c>
      <c r="F524" s="162" t="inlineStr">
        <is>
          <t>Software Engineer</t>
        </is>
      </c>
      <c r="G524" s="162" t="inlineStr">
        <is>
          <t>Senior Software Engineer</t>
        </is>
      </c>
      <c r="H524" s="162" t="inlineStr">
        <is>
          <t>L3 – Professional / Associate</t>
        </is>
      </c>
      <c r="I524" s="162" t="inlineStr">
        <is>
          <t>A3</t>
        </is>
      </c>
      <c r="J524" s="166" t="inlineStr">
        <is>
          <t>▲ Up</t>
        </is>
      </c>
      <c r="K524" s="110" t="inlineStr">
        <is>
          <t>Engineering &amp; Development</t>
        </is>
      </c>
      <c r="L524" s="110" t="inlineStr">
        <is>
          <t>Backend Development</t>
        </is>
      </c>
      <c r="M524" s="110" t="n"/>
      <c r="N524" s="110" t="n">
        <v>20</v>
      </c>
      <c r="O524" s="109" t="inlineStr">
        <is>
          <t>P2</t>
        </is>
      </c>
      <c r="P524" s="110" t="inlineStr">
        <is>
          <t>Developing</t>
        </is>
      </c>
      <c r="Q524" s="110" t="inlineStr">
        <is>
          <t>3 Apply</t>
        </is>
      </c>
      <c r="R524" s="110" t="inlineStr">
        <is>
          <t>2–4 yrs</t>
        </is>
      </c>
      <c r="S524" s="110" t="inlineStr">
        <is>
          <t>3–5 · 2–5</t>
        </is>
      </c>
      <c r="T524" s="110" t="inlineStr">
        <is>
          <t>Software Engineer</t>
        </is>
      </c>
      <c r="U524" s="110" t="inlineStr">
        <is>
          <t>Workiva: SE · Broadridge India: SE · Nasdaq / AxiomSL: SE · Salesforce: MTS · Atlassian: P40 · 3–7 yrs · Freshworks: Senior SE</t>
        </is>
      </c>
      <c r="V524" s="110" t="inlineStr">
        <is>
          <t>SFIA 9 · software development, programming; OWASP secure coding; cloud vendor certifications</t>
        </is>
      </c>
      <c r="W524" s="110" t="inlineStr">
        <is>
          <t>Core 2 · Future 2 · Functional 3 · Leadership not scored</t>
        </is>
      </c>
      <c r="X524" s="73" t="n">
        <v>433</v>
      </c>
      <c r="Y524" s="74" t="inlineStr">
        <is>
          <t>IRIS2459</t>
        </is>
      </c>
      <c r="Z524" s="74" t="inlineStr">
        <is>
          <t>Employee</t>
        </is>
      </c>
      <c r="AA524" s="74" t="inlineStr">
        <is>
          <t>Active</t>
        </is>
      </c>
      <c r="AB524" s="74" t="inlineStr">
        <is>
          <t>Viranchi Suresh Bhure</t>
        </is>
      </c>
      <c r="AC524" s="164" t="n">
        <v>46027</v>
      </c>
      <c r="AD524" s="74" t="inlineStr">
        <is>
          <t>Software Engineer</t>
        </is>
      </c>
      <c r="AE524" s="74" t="inlineStr">
        <is>
          <t>B.E</t>
        </is>
      </c>
      <c r="AF524" s="74" t="inlineStr">
        <is>
          <t>Nikhil Nalawade</t>
        </is>
      </c>
      <c r="AG524" s="74" t="inlineStr">
        <is>
          <t>N-4</t>
        </is>
      </c>
      <c r="AH524" s="74" t="inlineStr">
        <is>
          <t>Individual Contributor</t>
        </is>
      </c>
      <c r="AI524" s="74" t="inlineStr">
        <is>
          <t>2 years, 10 months, 0 days</t>
        </is>
      </c>
      <c r="AJ524" s="74" t="inlineStr">
        <is>
          <t>0 years, 7 months, 20 days</t>
        </is>
      </c>
      <c r="AK524" s="74" t="inlineStr">
        <is>
          <t>Suptech</t>
        </is>
      </c>
      <c r="AL524" s="74" t="inlineStr">
        <is>
          <t>iFile</t>
        </is>
      </c>
      <c r="AM524" s="74" t="inlineStr">
        <is>
          <t>Technology</t>
        </is>
      </c>
      <c r="AN524" s="74" t="inlineStr">
        <is>
          <t>Development</t>
        </is>
      </c>
      <c r="AO524" s="74" t="inlineStr">
        <is>
          <t>Yes</t>
        </is>
      </c>
      <c r="AP524" s="74" t="inlineStr">
        <is>
          <t>Product/Project</t>
        </is>
      </c>
      <c r="AQ524" s="74" t="inlineStr">
        <is>
          <t>Java</t>
        </is>
      </c>
      <c r="AR524" s="74" t="inlineStr">
        <is>
          <t>Technical - Developer</t>
        </is>
      </c>
      <c r="AS524" s="74" t="n">
        <v>20</v>
      </c>
      <c r="AT524" s="74" t="inlineStr">
        <is>
          <t>Covered</t>
        </is>
      </c>
      <c r="AU524" s="74" t="n"/>
      <c r="AV524" s="74" t="n"/>
      <c r="AW524" s="74" t="n"/>
      <c r="AX524" s="74" t="n"/>
      <c r="AY524" s="74" t="n"/>
      <c r="AZ524" s="74" t="n"/>
      <c r="BA524" s="74" t="n"/>
      <c r="BB524" s="74" t="n"/>
      <c r="BC524" s="74" t="n"/>
      <c r="BD524" s="74" t="n"/>
      <c r="BE524" s="74" t="n"/>
      <c r="BF524" s="74" t="n"/>
      <c r="BG524" s="74" t="n"/>
      <c r="BH524" s="74" t="n"/>
      <c r="BI524" s="74" t="n"/>
      <c r="BJ524" s="74" t="n"/>
      <c r="BK524" s="74" t="n"/>
      <c r="BL524" s="74" t="n"/>
      <c r="BM524" s="74" t="n"/>
      <c r="BN524" s="74" t="n"/>
      <c r="BO524" s="74" t="n"/>
      <c r="BP524" s="74" t="n"/>
      <c r="BQ524" s="74" t="n"/>
      <c r="BR524" s="74" t="n"/>
      <c r="BS524" s="74" t="n"/>
      <c r="BT524" s="74" t="n"/>
      <c r="BU524" s="74" t="n"/>
      <c r="BV524" s="74" t="n"/>
      <c r="BW524" s="74" t="n"/>
      <c r="BX524" s="74" t="n"/>
      <c r="BY524" s="74" t="n"/>
      <c r="BZ524" s="74" t="n"/>
      <c r="CA524" s="74" t="n"/>
      <c r="CB524" s="74" t="n"/>
      <c r="CC524" s="74" t="n"/>
      <c r="CD524" s="74" t="n"/>
      <c r="CE524" s="74" t="n"/>
      <c r="CF524" s="74" t="n"/>
      <c r="CG524" s="74" t="n"/>
      <c r="CH524" s="74" t="n"/>
      <c r="CI524" s="74" t="n"/>
      <c r="CJ524" s="74" t="n"/>
      <c r="CK524" s="74" t="n"/>
      <c r="CL524" s="74" t="n"/>
      <c r="CM524" s="74" t="n"/>
      <c r="CN524" s="74" t="n"/>
      <c r="CO524" s="74" t="n"/>
      <c r="CP524" s="74" t="n"/>
      <c r="CQ524" s="74" t="n"/>
      <c r="CR524" s="74" t="n"/>
      <c r="CS524" s="74" t="n"/>
      <c r="CT524" s="74" t="n"/>
      <c r="CU524" s="74" t="n"/>
      <c r="CV524" s="74" t="n"/>
      <c r="CW524" s="74" t="n"/>
      <c r="CX524" s="74" t="n"/>
      <c r="CY524" s="74" t="n"/>
      <c r="CZ524" s="74" t="n"/>
      <c r="DA524" s="74" t="n"/>
      <c r="DB524" s="74" t="n"/>
      <c r="DC524" s="74" t="inlineStr">
        <is>
          <t>IRIS2459</t>
        </is>
      </c>
      <c r="DD524" s="74" t="inlineStr">
        <is>
          <t>Employee</t>
        </is>
      </c>
      <c r="DE524" s="74" t="inlineStr">
        <is>
          <t>Active</t>
        </is>
      </c>
      <c r="DF524" s="74" t="inlineStr">
        <is>
          <t>Viranchi Suresh Bhure</t>
        </is>
      </c>
      <c r="DG524" s="164" t="n">
        <v>46027</v>
      </c>
      <c r="DH524" s="74" t="inlineStr">
        <is>
          <t>Software Engineer</t>
        </is>
      </c>
      <c r="DI524" s="74" t="inlineStr">
        <is>
          <t>Engineering &amp; Development</t>
        </is>
      </c>
      <c r="DJ524" s="74" t="inlineStr">
        <is>
          <t>Backend Engineering · Java</t>
        </is>
      </c>
      <c r="DK524" s="74" t="inlineStr">
        <is>
          <t>Software Engineer</t>
        </is>
      </c>
      <c r="DL524" s="74" t="inlineStr">
        <is>
          <t>L3 – Professional / Associate</t>
        </is>
      </c>
      <c r="DM524" s="74" t="inlineStr">
        <is>
          <t>B.E</t>
        </is>
      </c>
      <c r="DN524" s="74" t="inlineStr">
        <is>
          <t>Nikhil Nalawade</t>
        </is>
      </c>
      <c r="DO524" s="74" t="inlineStr">
        <is>
          <t>N-3</t>
        </is>
      </c>
      <c r="DP524" s="74" t="inlineStr">
        <is>
          <t>Individual Contributor</t>
        </is>
      </c>
      <c r="DQ524" s="74" t="inlineStr">
        <is>
          <t>2 years, 10 months, 0 days</t>
        </is>
      </c>
      <c r="DR524" s="74" t="inlineStr">
        <is>
          <t>0 years, 5 months, 15 days</t>
        </is>
      </c>
      <c r="DS524" s="74" t="inlineStr">
        <is>
          <t>3 years, 3 months, 15 days</t>
        </is>
      </c>
      <c r="DT524" s="74" t="n"/>
      <c r="DU524" s="74" t="inlineStr">
        <is>
          <t>Suptech</t>
        </is>
      </c>
      <c r="DV524" s="74" t="inlineStr">
        <is>
          <t>iFile</t>
        </is>
      </c>
      <c r="DW524" s="74" t="inlineStr">
        <is>
          <t>Technology</t>
        </is>
      </c>
      <c r="DX524" s="74" t="inlineStr">
        <is>
          <t>Development</t>
        </is>
      </c>
      <c r="DY524" s="74" t="inlineStr">
        <is>
          <t>Yes</t>
        </is>
      </c>
      <c r="DZ524" s="74" t="inlineStr">
        <is>
          <t>Product/Project</t>
        </is>
      </c>
      <c r="EA524" s="74" t="inlineStr">
        <is>
          <t>Java</t>
        </is>
      </c>
      <c r="EB524" s="74" t="inlineStr">
        <is>
          <t>Technical - Developer</t>
        </is>
      </c>
      <c r="EC524" s="74" t="inlineStr">
        <is>
          <t>Remote- Outside Mumbai</t>
        </is>
      </c>
      <c r="ED524"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52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24" s="74" t="n">
        <v>3</v>
      </c>
      <c r="EH524" s="74" t="inlineStr">
        <is>
          <t>Pending</t>
        </is>
      </c>
      <c r="EI524" s="74" t="inlineStr">
        <is>
          <t>Software Engineer</t>
        </is>
      </c>
      <c r="EJ524" s="74" t="inlineStr">
        <is>
          <t>No</t>
        </is>
      </c>
      <c r="EK524" s="74" t="n">
        <v>3</v>
      </c>
      <c r="EL524" s="74" t="inlineStr">
        <is>
          <t>Medium</t>
        </is>
      </c>
      <c r="EM524" s="74" t="inlineStr">
        <is>
          <t>Emerging Talent</t>
        </is>
      </c>
      <c r="EN524" s="74" t="inlineStr">
        <is>
          <t>No</t>
        </is>
      </c>
      <c r="EO524" s="74" t="inlineStr">
        <is>
          <t>No</t>
        </is>
      </c>
      <c r="EP524" s="74" t="inlineStr">
        <is>
          <t>No</t>
        </is>
      </c>
      <c r="EQ524" s="74" t="inlineStr">
        <is>
          <t>Not Yet</t>
        </is>
      </c>
      <c r="ER524"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524" s="74" t="n"/>
      <c r="ET524" s="74" t="n"/>
      <c r="EU524" s="74" t="n"/>
      <c r="EV524" s="130" t="n"/>
      <c r="EW524" s="131" t="n"/>
      <c r="EX524" s="131" t="n"/>
      <c r="EY524" s="131" t="n"/>
      <c r="EZ524" s="131" t="n"/>
      <c r="FA524" s="131" t="n"/>
      <c r="FB524" s="131" t="n"/>
      <c r="FC524" s="131" t="n"/>
    </row>
    <row r="525" ht="140.5" customHeight="1">
      <c r="A525" s="109" t="inlineStr">
        <is>
          <t>Mapped</t>
        </is>
      </c>
      <c r="B525" s="109" t="inlineStr">
        <is>
          <t>iFile</t>
        </is>
      </c>
      <c r="C525" s="110" t="inlineStr">
        <is>
          <t>IRIS2447</t>
        </is>
      </c>
      <c r="D525" s="110" t="inlineStr">
        <is>
          <t>Yash Chikane</t>
        </is>
      </c>
      <c r="E525" s="110" t="inlineStr">
        <is>
          <t>Technology</t>
        </is>
      </c>
      <c r="F525" s="162" t="inlineStr">
        <is>
          <t>Senior Software Engineer - AI/ML</t>
        </is>
      </c>
      <c r="G525" s="162" t="inlineStr">
        <is>
          <t>Senior AI/ML Engineer</t>
        </is>
      </c>
      <c r="H525" s="162" t="inlineStr">
        <is>
          <t>Not in current mapping files</t>
        </is>
      </c>
      <c r="I525" s="162" t="inlineStr">
        <is>
          <t>A3</t>
        </is>
      </c>
      <c r="J525" s="151" t="inlineStr">
        <is>
          <t>● Newly mapped</t>
        </is>
      </c>
      <c r="K525" s="110" t="inlineStr">
        <is>
          <t>Engineering &amp; Development</t>
        </is>
      </c>
      <c r="L525" s="110" t="inlineStr">
        <is>
          <t>AI / ML &amp; GenAI Engineering</t>
        </is>
      </c>
      <c r="M525" s="110" t="n"/>
      <c r="N525" s="110" t="n">
        <v>20</v>
      </c>
      <c r="O525" s="109" t="inlineStr">
        <is>
          <t>P2</t>
        </is>
      </c>
      <c r="P525" s="110" t="inlineStr">
        <is>
          <t>Developing</t>
        </is>
      </c>
      <c r="Q525" s="110" t="inlineStr">
        <is>
          <t>3 Apply</t>
        </is>
      </c>
      <c r="R525" s="110" t="inlineStr">
        <is>
          <t>2–4 yrs</t>
        </is>
      </c>
      <c r="S525" s="110" t="inlineStr">
        <is>
          <t>3–5 · 2–5</t>
        </is>
      </c>
      <c r="T525" s="110" t="inlineStr">
        <is>
          <t>Software Engineer</t>
        </is>
      </c>
      <c r="U525" s="110" t="inlineStr">
        <is>
          <t>Workiva: SE · Broadridge India: SE · Nasdaq / AxiomSL: SE · Salesforce: MTS · Atlassian: P40 · 3–7 yrs · Freshworks: Senior SE</t>
        </is>
      </c>
      <c r="V525" s="110" t="inlineStr">
        <is>
          <t>SFIA 9 · software development, programming; OWASP secure coding; cloud vendor certifications</t>
        </is>
      </c>
      <c r="W525" s="110" t="inlineStr">
        <is>
          <t>Core 2 · Future 2 · Functional 3 · Leadership not scored</t>
        </is>
      </c>
      <c r="X525" s="73" t="n">
        <v>414</v>
      </c>
      <c r="Y525" s="74" t="inlineStr">
        <is>
          <t>IRIS2447</t>
        </is>
      </c>
      <c r="Z525" s="74" t="inlineStr">
        <is>
          <t>Employee</t>
        </is>
      </c>
      <c r="AA525" s="74" t="inlineStr">
        <is>
          <t>Active</t>
        </is>
      </c>
      <c r="AB525" s="74" t="inlineStr">
        <is>
          <t>Yash Chikane</t>
        </is>
      </c>
      <c r="AC525" s="164" t="n">
        <v>45992</v>
      </c>
      <c r="AD525" s="74" t="inlineStr">
        <is>
          <t>Senior Software Engineer - AI/ML</t>
        </is>
      </c>
      <c r="AE525" s="74" t="inlineStr">
        <is>
          <t>B.E</t>
        </is>
      </c>
      <c r="AF525" s="74" t="inlineStr">
        <is>
          <t>Rahul Dhamne</t>
        </is>
      </c>
      <c r="AG525" s="74" t="inlineStr">
        <is>
          <t>N-2</t>
        </is>
      </c>
      <c r="AH525" s="74" t="inlineStr">
        <is>
          <t>Individual Contributor</t>
        </is>
      </c>
      <c r="AI525" s="74" t="inlineStr">
        <is>
          <t>4 years, 1 months, 0 days</t>
        </is>
      </c>
      <c r="AJ525" s="74" t="inlineStr">
        <is>
          <t>0 years, 8 months, 24 days</t>
        </is>
      </c>
      <c r="AK525" s="74" t="inlineStr">
        <is>
          <t>Suptech</t>
        </is>
      </c>
      <c r="AL525" s="74" t="inlineStr">
        <is>
          <t>iFile</t>
        </is>
      </c>
      <c r="AM525" s="74" t="inlineStr">
        <is>
          <t>Technology</t>
        </is>
      </c>
      <c r="AN525" s="74" t="inlineStr">
        <is>
          <t>Development</t>
        </is>
      </c>
      <c r="AO525" s="74" t="inlineStr">
        <is>
          <t>Yes</t>
        </is>
      </c>
      <c r="AP525" s="74" t="inlineStr">
        <is>
          <t>Product/Project</t>
        </is>
      </c>
      <c r="AQ525" s="74" t="inlineStr">
        <is>
          <t>AI/ML</t>
        </is>
      </c>
      <c r="AR525" s="74" t="inlineStr">
        <is>
          <t>Technical - Developer</t>
        </is>
      </c>
      <c r="AS525" s="74" t="n">
        <v>20</v>
      </c>
      <c r="AT525" s="74" t="inlineStr">
        <is>
          <t>Covered</t>
        </is>
      </c>
      <c r="AU525" s="74" t="n"/>
      <c r="AV525" s="74" t="n"/>
      <c r="AW525" s="74" t="n"/>
      <c r="AX525" s="74" t="n"/>
      <c r="AY525" s="74" t="n"/>
      <c r="AZ525" s="74" t="n"/>
      <c r="BA525" s="74" t="n"/>
      <c r="BB525" s="74" t="n"/>
      <c r="BC525" s="74" t="n"/>
      <c r="BD525" s="74" t="n"/>
      <c r="BE525" s="74" t="n"/>
      <c r="BF525" s="74" t="n"/>
      <c r="BG525" s="74" t="n"/>
      <c r="BH525" s="74" t="n"/>
      <c r="BI525" s="74" t="n"/>
      <c r="BJ525" s="74" t="n"/>
      <c r="BK525" s="74" t="n"/>
      <c r="BL525" s="74" t="n"/>
      <c r="BM525" s="74" t="n"/>
      <c r="BN525" s="74" t="n"/>
      <c r="BO525" s="74" t="n"/>
      <c r="BP525" s="74" t="n"/>
      <c r="BQ525" s="74" t="n"/>
      <c r="BR525" s="74" t="n"/>
      <c r="BS525" s="74" t="n"/>
      <c r="BT525" s="74" t="n"/>
      <c r="BU525" s="74" t="n"/>
      <c r="BV525" s="74" t="n"/>
      <c r="BW525" s="74" t="n"/>
      <c r="BX525" s="74" t="n"/>
      <c r="BY525" s="74" t="n"/>
      <c r="BZ525" s="74" t="n"/>
      <c r="CA525" s="74" t="n"/>
      <c r="CB525" s="74" t="n"/>
      <c r="CC525" s="74" t="n"/>
      <c r="CD525" s="74" t="n"/>
      <c r="CE525" s="74" t="n"/>
      <c r="CF525" s="74" t="n"/>
      <c r="CG525" s="74" t="n"/>
      <c r="CH525" s="74" t="n"/>
      <c r="CI525" s="74" t="n"/>
      <c r="CJ525" s="74" t="n"/>
      <c r="CK525" s="74" t="n"/>
      <c r="CL525" s="74" t="n"/>
      <c r="CM525" s="74" t="n"/>
      <c r="CN525" s="74" t="n"/>
      <c r="CO525" s="74" t="n"/>
      <c r="CP525" s="74" t="n"/>
      <c r="CQ525" s="74" t="n"/>
      <c r="CR525" s="74" t="n"/>
      <c r="CS525" s="74" t="n"/>
      <c r="CT525" s="74" t="n"/>
      <c r="CU525" s="74" t="n"/>
      <c r="CV525" s="74" t="n"/>
      <c r="CW525" s="74" t="n"/>
      <c r="CX525" s="74" t="n"/>
      <c r="CY525" s="74" t="n"/>
      <c r="CZ525" s="74" t="n"/>
      <c r="DA525" s="74" t="n"/>
      <c r="DB525" s="74" t="n"/>
      <c r="DC525" s="74" t="n"/>
      <c r="DD525" s="74" t="n"/>
      <c r="DE525" s="74" t="n"/>
      <c r="DF525" s="74" t="n"/>
      <c r="DG525" s="74" t="n"/>
      <c r="DH525" s="74" t="n"/>
      <c r="DI525" s="74" t="n"/>
      <c r="DJ525" s="74" t="n"/>
      <c r="DK525" s="74" t="n"/>
      <c r="DL525" s="74" t="n"/>
      <c r="DM525" s="74" t="n"/>
      <c r="DN525" s="74" t="n"/>
      <c r="DO525" s="74" t="n"/>
      <c r="DP525" s="74" t="n"/>
      <c r="DQ525" s="74" t="n"/>
      <c r="DR525" s="74" t="n"/>
      <c r="DS525" s="74" t="n"/>
      <c r="DT525" s="74" t="n"/>
      <c r="DU525" s="74" t="n"/>
      <c r="DV525" s="74" t="n"/>
      <c r="DW525" s="74" t="n"/>
      <c r="DX525" s="74" t="n"/>
      <c r="DY525" s="74" t="n"/>
      <c r="DZ525" s="74" t="n"/>
      <c r="EA525" s="74" t="n"/>
      <c r="EB525" s="74" t="n"/>
      <c r="EC525" s="74" t="n"/>
      <c r="ED525" s="74" t="n"/>
      <c r="EE525" s="74" t="n"/>
      <c r="EF525" s="74" t="n"/>
      <c r="EG525" s="74" t="n"/>
      <c r="EH525" s="74" t="n"/>
      <c r="EI525" s="74" t="n"/>
      <c r="EJ525" s="74" t="n"/>
      <c r="EK525" s="74" t="n"/>
      <c r="EL525" s="74" t="n"/>
      <c r="EM525" s="74" t="n"/>
      <c r="EN525" s="74" t="n"/>
      <c r="EO525" s="74" t="n"/>
      <c r="EP525" s="74" t="n"/>
      <c r="EQ525" s="74" t="n"/>
      <c r="ER525" s="74" t="n"/>
      <c r="ES525" s="74" t="n"/>
      <c r="ET525" s="74" t="n"/>
      <c r="EU525" s="74" t="n"/>
      <c r="EV525" s="130" t="n"/>
      <c r="EW525" s="131" t="n"/>
      <c r="EX525" s="131" t="n"/>
      <c r="EY525" s="131" t="n"/>
      <c r="EZ525" s="131" t="n"/>
      <c r="FA525" s="131" t="n"/>
      <c r="FB525" s="131" t="n"/>
      <c r="FC525" s="131" t="n"/>
    </row>
    <row r="526" ht="250" customHeight="1">
      <c r="A526" s="109" t="inlineStr">
        <is>
          <t>Mapped</t>
        </is>
      </c>
      <c r="B526" s="109" t="inlineStr">
        <is>
          <t>iFile</t>
        </is>
      </c>
      <c r="C526" s="110" t="inlineStr">
        <is>
          <t>IRIS2529</t>
        </is>
      </c>
      <c r="D526" s="110" t="inlineStr">
        <is>
          <t>Yash Raj</t>
        </is>
      </c>
      <c r="E526" s="110" t="inlineStr">
        <is>
          <t>Technology</t>
        </is>
      </c>
      <c r="F526" s="162" t="inlineStr">
        <is>
          <t>Software Engineer</t>
        </is>
      </c>
      <c r="G526" s="162" t="inlineStr">
        <is>
          <t>Senior Database Engineer</t>
        </is>
      </c>
      <c r="H526" s="162" t="inlineStr">
        <is>
          <t>L3 – Professional / Associate</t>
        </is>
      </c>
      <c r="I526" s="162" t="inlineStr">
        <is>
          <t>A3</t>
        </is>
      </c>
      <c r="J526" s="166" t="inlineStr">
        <is>
          <t>▲ Up</t>
        </is>
      </c>
      <c r="K526" s="110" t="inlineStr">
        <is>
          <t>Engineering &amp; Development</t>
        </is>
      </c>
      <c r="L526" s="110" t="inlineStr">
        <is>
          <t>Data Engineering &amp; Database Development</t>
        </is>
      </c>
      <c r="M526" s="110" t="n"/>
      <c r="N526" s="110" t="n">
        <v>19</v>
      </c>
      <c r="O526" s="109" t="inlineStr">
        <is>
          <t>P2</t>
        </is>
      </c>
      <c r="P526" s="110" t="inlineStr">
        <is>
          <t>Developing</t>
        </is>
      </c>
      <c r="Q526" s="110" t="inlineStr">
        <is>
          <t>3 Apply</t>
        </is>
      </c>
      <c r="R526" s="110" t="inlineStr">
        <is>
          <t>2–4 yrs</t>
        </is>
      </c>
      <c r="S526" s="110" t="inlineStr">
        <is>
          <t>3–5 · 2–5</t>
        </is>
      </c>
      <c r="T526" s="110" t="inlineStr">
        <is>
          <t>Software Engineer</t>
        </is>
      </c>
      <c r="U526" s="110" t="inlineStr">
        <is>
          <t>Workiva: SE · Broadridge India: SE · Nasdaq / AxiomSL: SE · Salesforce: MTS · Atlassian: P40 · 3–7 yrs · Freshworks: Senior SE</t>
        </is>
      </c>
      <c r="V526" s="110" t="inlineStr">
        <is>
          <t>SFIA 9 · software development, programming; OWASP secure coding; cloud vendor certifications</t>
        </is>
      </c>
      <c r="W526" s="110" t="inlineStr">
        <is>
          <t>Core 2 · Future 2 · Functional 3 · Leadership not scored</t>
        </is>
      </c>
      <c r="X526" s="73" t="n">
        <v>501</v>
      </c>
      <c r="Y526" s="74" t="inlineStr">
        <is>
          <t>IRIS2529</t>
        </is>
      </c>
      <c r="Z526" s="74" t="inlineStr">
        <is>
          <t>Employee</t>
        </is>
      </c>
      <c r="AA526" s="74" t="inlineStr">
        <is>
          <t>Active</t>
        </is>
      </c>
      <c r="AB526" s="74" t="inlineStr">
        <is>
          <t>Yash Raj</t>
        </is>
      </c>
      <c r="AC526" s="164" t="n">
        <v>46149</v>
      </c>
      <c r="AD526" s="74" t="inlineStr">
        <is>
          <t>Software Engineer</t>
        </is>
      </c>
      <c r="AE526" s="74" t="inlineStr">
        <is>
          <t>B.Tech</t>
        </is>
      </c>
      <c r="AF526" s="74" t="inlineStr">
        <is>
          <t>Izharuddin Shaikh</t>
        </is>
      </c>
      <c r="AG526" s="74" t="inlineStr">
        <is>
          <t>N-4</t>
        </is>
      </c>
      <c r="AH526" s="74" t="inlineStr">
        <is>
          <t>Individual Contributor</t>
        </is>
      </c>
      <c r="AI526" s="74" t="inlineStr">
        <is>
          <t>2 years, 4 months, 0 days</t>
        </is>
      </c>
      <c r="AJ526" s="74" t="inlineStr">
        <is>
          <t>0 years, 3 months, 18 days</t>
        </is>
      </c>
      <c r="AK526" s="74" t="inlineStr">
        <is>
          <t>Suptech</t>
        </is>
      </c>
      <c r="AL526" s="74" t="inlineStr">
        <is>
          <t>iFile</t>
        </is>
      </c>
      <c r="AM526" s="74" t="inlineStr">
        <is>
          <t>Technology</t>
        </is>
      </c>
      <c r="AN526" s="74" t="inlineStr">
        <is>
          <t>Development</t>
        </is>
      </c>
      <c r="AO526" s="74" t="inlineStr">
        <is>
          <t>Yes</t>
        </is>
      </c>
      <c r="AP526" s="74" t="inlineStr">
        <is>
          <t>Product/Project</t>
        </is>
      </c>
      <c r="AQ526" s="74" t="inlineStr">
        <is>
          <t>ETL</t>
        </is>
      </c>
      <c r="AR526" s="74" t="inlineStr">
        <is>
          <t>Technical - Developer</t>
        </is>
      </c>
      <c r="AS526" s="74" t="n">
        <v>20</v>
      </c>
      <c r="AT526" s="74" t="inlineStr">
        <is>
          <t>Covered</t>
        </is>
      </c>
      <c r="AU526" s="74" t="n"/>
      <c r="AV526" s="74" t="n"/>
      <c r="AW526" s="74" t="n"/>
      <c r="AX526" s="74" t="n"/>
      <c r="AY526" s="74" t="n"/>
      <c r="AZ526" s="74" t="n"/>
      <c r="BA526" s="74" t="n"/>
      <c r="BB526" s="74" t="n"/>
      <c r="BC526" s="74" t="n"/>
      <c r="BD526" s="74" t="n"/>
      <c r="BE526" s="74" t="n"/>
      <c r="BF526" s="74" t="n"/>
      <c r="BG526" s="74" t="n"/>
      <c r="BH526" s="74" t="n"/>
      <c r="BI526" s="74" t="n"/>
      <c r="BJ526" s="74" t="n"/>
      <c r="BK526" s="74" t="n"/>
      <c r="BL526" s="74" t="n"/>
      <c r="BM526" s="74" t="n"/>
      <c r="BN526" s="74" t="n"/>
      <c r="BO526" s="74" t="n"/>
      <c r="BP526" s="74" t="n"/>
      <c r="BQ526" s="74" t="n"/>
      <c r="BR526" s="74" t="n"/>
      <c r="BS526" s="74" t="n"/>
      <c r="BT526" s="74" t="n"/>
      <c r="BU526" s="74" t="n"/>
      <c r="BV526" s="74" t="n"/>
      <c r="BW526" s="74" t="n"/>
      <c r="BX526" s="74" t="n"/>
      <c r="BY526" s="74" t="n"/>
      <c r="BZ526" s="74" t="n"/>
      <c r="CA526" s="74" t="n"/>
      <c r="CB526" s="74" t="n"/>
      <c r="CC526" s="74" t="n"/>
      <c r="CD526" s="74" t="n"/>
      <c r="CE526" s="74" t="n"/>
      <c r="CF526" s="74" t="n"/>
      <c r="CG526" s="74" t="n"/>
      <c r="CH526" s="74" t="n"/>
      <c r="CI526" s="74" t="n"/>
      <c r="CJ526" s="74" t="n"/>
      <c r="CK526" s="74" t="n"/>
      <c r="CL526" s="74" t="n"/>
      <c r="CM526" s="74" t="n"/>
      <c r="CN526" s="74" t="n"/>
      <c r="CO526" s="74" t="n"/>
      <c r="CP526" s="74" t="n"/>
      <c r="CQ526" s="74" t="n"/>
      <c r="CR526" s="74" t="n"/>
      <c r="CS526" s="74" t="n"/>
      <c r="CT526" s="74" t="n"/>
      <c r="CU526" s="74" t="n"/>
      <c r="CV526" s="74" t="n"/>
      <c r="CW526" s="74" t="n"/>
      <c r="CX526" s="74" t="n"/>
      <c r="CY526" s="74" t="n"/>
      <c r="CZ526" s="74" t="n"/>
      <c r="DA526" s="74" t="n"/>
      <c r="DB526" s="74" t="n"/>
      <c r="DC526" s="74" t="inlineStr">
        <is>
          <t>IRIS2529</t>
        </is>
      </c>
      <c r="DD526" s="74" t="inlineStr">
        <is>
          <t>Employee</t>
        </is>
      </c>
      <c r="DE526" s="74" t="inlineStr">
        <is>
          <t>Active</t>
        </is>
      </c>
      <c r="DF526" s="74" t="inlineStr">
        <is>
          <t>Yash Raj</t>
        </is>
      </c>
      <c r="DG526" s="164" t="n">
        <v>46149</v>
      </c>
      <c r="DH526" s="74" t="inlineStr">
        <is>
          <t>Software Engineer</t>
        </is>
      </c>
      <c r="DI526" s="74" t="inlineStr">
        <is>
          <t>Engineering &amp; Development</t>
        </is>
      </c>
      <c r="DJ526" s="74" t="inlineStr">
        <is>
          <t>Software Engineering</t>
        </is>
      </c>
      <c r="DK526" s="74" t="inlineStr">
        <is>
          <t>Software Engineer</t>
        </is>
      </c>
      <c r="DL526" s="74" t="inlineStr">
        <is>
          <t>L3 – Professional / Associate</t>
        </is>
      </c>
      <c r="DM526" s="74" t="inlineStr">
        <is>
          <t>B.Tech</t>
        </is>
      </c>
      <c r="DN526" s="74" t="inlineStr">
        <is>
          <t>Izharuddin Shaikh</t>
        </is>
      </c>
      <c r="DO526" s="74" t="inlineStr">
        <is>
          <t>N-3</t>
        </is>
      </c>
      <c r="DP526" s="74" t="inlineStr">
        <is>
          <t>Individual Contributor</t>
        </is>
      </c>
      <c r="DQ526" s="74" t="inlineStr">
        <is>
          <t>2 years, 4 months, 0 days</t>
        </is>
      </c>
      <c r="DR526" s="74" t="inlineStr">
        <is>
          <t>0 years, 1 months, 13 days</t>
        </is>
      </c>
      <c r="DS526" s="74" t="inlineStr">
        <is>
          <t>2 years, 5 months, 13 days</t>
        </is>
      </c>
      <c r="DT526" s="74" t="n"/>
      <c r="DU526" s="74" t="inlineStr">
        <is>
          <t>Suptech</t>
        </is>
      </c>
      <c r="DV526" s="74" t="inlineStr">
        <is>
          <t>iFile</t>
        </is>
      </c>
      <c r="DW526" s="74" t="inlineStr">
        <is>
          <t>Technology</t>
        </is>
      </c>
      <c r="DX526" s="74" t="inlineStr">
        <is>
          <t>Development</t>
        </is>
      </c>
      <c r="DY526" s="74" t="inlineStr">
        <is>
          <t>Yes</t>
        </is>
      </c>
      <c r="DZ526" s="74" t="inlineStr">
        <is>
          <t>Product/Project</t>
        </is>
      </c>
      <c r="EA526" s="74" t="n"/>
      <c r="EB526" s="74" t="inlineStr">
        <is>
          <t>Technical - Developer</t>
        </is>
      </c>
      <c r="EC526" s="74" t="inlineStr">
        <is>
          <t>Work From Office - Turbhe</t>
        </is>
      </c>
      <c r="ED526" s="74" t="n"/>
      <c r="EE52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EG526" s="74" t="n">
        <v>3</v>
      </c>
      <c r="EH526" s="74" t="n"/>
      <c r="EI526" s="74" t="inlineStr">
        <is>
          <t>Software Engineer</t>
        </is>
      </c>
      <c r="EJ526" s="74" t="n"/>
      <c r="EK526" s="74" t="n">
        <v>3</v>
      </c>
      <c r="EL526" s="74" t="inlineStr">
        <is>
          <t>Medium</t>
        </is>
      </c>
      <c r="EM526" s="74" t="inlineStr">
        <is>
          <t>Reliable Specialist</t>
        </is>
      </c>
      <c r="EN526" s="74" t="n"/>
      <c r="EO526" s="74" t="n"/>
      <c r="EP526" s="74" t="n"/>
      <c r="EQ526" s="74" t="n"/>
      <c r="ER526" s="74" t="inlineStr">
        <is>
          <t>Advanced technology stack; secure coding &amp; code-quality practices; unit/automated testing; system design fundamentals</t>
        </is>
      </c>
      <c r="ES526" s="74" t="inlineStr">
        <is>
          <t>Transition to leadership: people management &amp; delegation, mentoring/coaching, project ownership &amp; stakeholder management, prioritisation under ambiguity, presentation &amp; influence skills</t>
        </is>
      </c>
      <c r="ET526" s="74" t="n"/>
      <c r="EU526" s="74" t="n"/>
      <c r="EV526" s="130" t="n"/>
      <c r="EW526" s="131" t="n"/>
      <c r="EX526" s="131" t="n"/>
      <c r="EY526" s="131" t="n"/>
      <c r="EZ526" s="131" t="n"/>
      <c r="FA526" s="131" t="n"/>
      <c r="FB526" s="131" t="n"/>
      <c r="FC526" s="131" t="n"/>
    </row>
    <row r="527" ht="250" customHeight="1">
      <c r="A527" s="109" t="inlineStr">
        <is>
          <t>Mapped</t>
        </is>
      </c>
      <c r="B527" s="109" t="inlineStr">
        <is>
          <t>iFile</t>
        </is>
      </c>
      <c r="C527" s="110" t="inlineStr">
        <is>
          <t>IRIS2507</t>
        </is>
      </c>
      <c r="D527" s="110" t="inlineStr">
        <is>
          <t>Tanishq Gupta</t>
        </is>
      </c>
      <c r="E527" s="110" t="inlineStr">
        <is>
          <t>Technology</t>
        </is>
      </c>
      <c r="F527" s="110" t="inlineStr">
        <is>
          <t>Business Analyst</t>
        </is>
      </c>
      <c r="G527" s="110" t="inlineStr">
        <is>
          <t>Business Analyst</t>
        </is>
      </c>
      <c r="H527" s="110" t="inlineStr">
        <is>
          <t>L3 – Professional / Associate</t>
        </is>
      </c>
      <c r="I527" s="151" t="inlineStr">
        <is>
          <t>A2</t>
        </is>
      </c>
      <c r="J527" s="110" t="inlineStr">
        <is>
          <t>• Same level</t>
        </is>
      </c>
      <c r="K527" s="110" t="inlineStr">
        <is>
          <t>Business Analysis</t>
        </is>
      </c>
      <c r="L527" s="110" t="inlineStr">
        <is>
          <t>Business Analysis</t>
        </is>
      </c>
      <c r="M527" s="110" t="n"/>
      <c r="N527" s="110" t="n">
        <v>20</v>
      </c>
      <c r="O527" s="109" t="inlineStr">
        <is>
          <t>P1–P2</t>
        </is>
      </c>
      <c r="P527" s="110" t="inlineStr">
        <is>
          <t>Entry / Developing</t>
        </is>
      </c>
      <c r="Q527" s="110" t="inlineStr">
        <is>
          <t>2 Assist</t>
        </is>
      </c>
      <c r="R527" s="110" t="inlineStr">
        <is>
          <t>0–2 yrs</t>
        </is>
      </c>
      <c r="S527" s="110" t="inlineStr">
        <is>
          <t>1–3 · 0–3</t>
        </is>
      </c>
      <c r="T527" s="110" t="inlineStr">
        <is>
          <t>Associate Business Analyst / Business Analyst</t>
        </is>
      </c>
      <c r="U527" s="110" t="inlineStr">
        <is>
          <t>Big Four consulting: Analyst · IRIS Vs Market Benchmark — IIBA certification pathway: ECBA · Infosys / Accenture: JL3B · L11 Analyst</t>
        </is>
      </c>
      <c r="V527" s="110" t="inlineStr">
        <is>
          <t>IIBA BABOK v3; certifications ECBA · entry → CCBA → CBAP · senior</t>
        </is>
      </c>
      <c r="W527" s="110" t="inlineStr">
        <is>
          <t>Core 2 · Future 2 · Functional 2 · Leadership not scored</t>
        </is>
      </c>
      <c r="X527" s="73" t="n">
        <v>477</v>
      </c>
      <c r="Y527" s="74" t="inlineStr">
        <is>
          <t>IRIS2507</t>
        </is>
      </c>
      <c r="Z527" s="74" t="inlineStr">
        <is>
          <t>Employee</t>
        </is>
      </c>
      <c r="AA527" s="74" t="inlineStr">
        <is>
          <t>Active</t>
        </is>
      </c>
      <c r="AB527" s="74" t="inlineStr">
        <is>
          <t>Tanishq Gupta</t>
        </is>
      </c>
      <c r="AC527" s="164" t="n">
        <v>46118</v>
      </c>
      <c r="AD527" s="74" t="inlineStr">
        <is>
          <t>Business Analyst</t>
        </is>
      </c>
      <c r="AE527" s="74" t="inlineStr">
        <is>
          <t>MBA</t>
        </is>
      </c>
      <c r="AF527" s="74" t="inlineStr">
        <is>
          <t>Jailesh Bhadra</t>
        </is>
      </c>
      <c r="AG527" s="74" t="inlineStr">
        <is>
          <t>N-4</t>
        </is>
      </c>
      <c r="AH527" s="74" t="inlineStr">
        <is>
          <t>Individual Contributor</t>
        </is>
      </c>
      <c r="AI527" s="74" t="inlineStr">
        <is>
          <t>0 years, 0 months, 0 days</t>
        </is>
      </c>
      <c r="AJ527" s="74" t="inlineStr">
        <is>
          <t>0 years, 4 months, 19 days</t>
        </is>
      </c>
      <c r="AK527" s="74" t="inlineStr">
        <is>
          <t>Suptech</t>
        </is>
      </c>
      <c r="AL527" s="74" t="inlineStr">
        <is>
          <t>iFile</t>
        </is>
      </c>
      <c r="AM527" s="74" t="inlineStr">
        <is>
          <t>Technology</t>
        </is>
      </c>
      <c r="AN527" s="74" t="inlineStr">
        <is>
          <t>Business Analysis</t>
        </is>
      </c>
      <c r="AO527" s="74" t="inlineStr">
        <is>
          <t>No</t>
        </is>
      </c>
      <c r="AP527" s="74" t="inlineStr">
        <is>
          <t>Product/Project</t>
        </is>
      </c>
      <c r="AQ527" s="74" t="inlineStr">
        <is>
          <t>Business Analysis</t>
        </is>
      </c>
      <c r="AR527" s="74" t="inlineStr">
        <is>
          <t>Technical · BA, PM and QA</t>
        </is>
      </c>
      <c r="AS527" s="74" t="n">
        <v>20</v>
      </c>
      <c r="AT527" s="74" t="inlineStr">
        <is>
          <t>Covered</t>
        </is>
      </c>
      <c r="AU527" s="74" t="n"/>
      <c r="AV527" s="74" t="n"/>
      <c r="AW527" s="74" t="n"/>
      <c r="AX527" s="74" t="n"/>
      <c r="AY527" s="74" t="n"/>
      <c r="AZ527" s="74" t="n"/>
      <c r="BA527" s="74" t="n"/>
      <c r="BB527" s="74" t="n"/>
      <c r="BC527" s="74" t="n"/>
      <c r="BD527" s="74" t="n"/>
      <c r="BE527" s="74" t="n"/>
      <c r="BF527" s="74" t="n"/>
      <c r="BG527" s="74" t="n"/>
      <c r="BH527" s="74" t="n"/>
      <c r="BI527" s="74" t="n"/>
      <c r="BJ527" s="74" t="n"/>
      <c r="BK527" s="74" t="n"/>
      <c r="BL527" s="74" t="n"/>
      <c r="BM527" s="74" t="n"/>
      <c r="BN527" s="74" t="n"/>
      <c r="BO527" s="74" t="n"/>
      <c r="BP527" s="74" t="n"/>
      <c r="BQ527" s="74" t="n"/>
      <c r="BR527" s="74" t="n"/>
      <c r="BS527" s="74" t="n"/>
      <c r="BT527" s="74" t="n"/>
      <c r="BU527" s="74" t="n"/>
      <c r="BV527" s="74" t="n"/>
      <c r="BW527" s="74" t="n"/>
      <c r="BX527" s="74" t="n"/>
      <c r="BY527" s="74" t="n"/>
      <c r="BZ527" s="74" t="n"/>
      <c r="CA527" s="74" t="n"/>
      <c r="CB527" s="74" t="n"/>
      <c r="CC527" s="74" t="n"/>
      <c r="CD527" s="74" t="n"/>
      <c r="CE527" s="74" t="n"/>
      <c r="CF527" s="74" t="n"/>
      <c r="CG527" s="74" t="n"/>
      <c r="CH527" s="74" t="n"/>
      <c r="CI527" s="74" t="n"/>
      <c r="CJ527" s="74" t="n"/>
      <c r="CK527" s="74" t="n"/>
      <c r="CL527" s="74" t="n"/>
      <c r="CM527" s="74" t="n"/>
      <c r="CN527" s="74" t="n"/>
      <c r="CO527" s="74" t="n"/>
      <c r="CP527" s="74" t="n"/>
      <c r="CQ527" s="74" t="n"/>
      <c r="CR527" s="74" t="n"/>
      <c r="CS527" s="74" t="n"/>
      <c r="CT527" s="74" t="n"/>
      <c r="CU527" s="74" t="n"/>
      <c r="CV527" s="74" t="n"/>
      <c r="CW527" s="74" t="n"/>
      <c r="CX527" s="74" t="n"/>
      <c r="CY527" s="74" t="n"/>
      <c r="CZ527" s="74" t="n"/>
      <c r="DA527" s="74" t="n"/>
      <c r="DB527" s="74" t="n"/>
      <c r="DC527" s="74" t="inlineStr">
        <is>
          <t>IRIS2507</t>
        </is>
      </c>
      <c r="DD527" s="74" t="inlineStr">
        <is>
          <t>Employee</t>
        </is>
      </c>
      <c r="DE527" s="74" t="inlineStr">
        <is>
          <t>Active</t>
        </is>
      </c>
      <c r="DF527" s="74" t="inlineStr">
        <is>
          <t>Tanishq Gupta</t>
        </is>
      </c>
      <c r="DG527" s="164" t="n">
        <v>46118</v>
      </c>
      <c r="DH527" s="74" t="inlineStr">
        <is>
          <t>Business Analyst</t>
        </is>
      </c>
      <c r="DI527" s="74" t="inlineStr">
        <is>
          <t>Business Analysis</t>
        </is>
      </c>
      <c r="DJ527" s="74" t="inlineStr">
        <is>
          <t>Business / Functional Analysis</t>
        </is>
      </c>
      <c r="DK527" s="74" t="inlineStr">
        <is>
          <t>Business Analyst</t>
        </is>
      </c>
      <c r="DL527" s="74" t="inlineStr">
        <is>
          <t>L3 – Professional / Associate</t>
        </is>
      </c>
      <c r="DM527" s="74" t="inlineStr">
        <is>
          <t>MBA</t>
        </is>
      </c>
      <c r="DN527" s="74" t="inlineStr">
        <is>
          <t>Jailesh Bhadra</t>
        </is>
      </c>
      <c r="DO527" s="74" t="inlineStr">
        <is>
          <t>N-3</t>
        </is>
      </c>
      <c r="DP527" s="74" t="inlineStr">
        <is>
          <t>Individual Contributor</t>
        </is>
      </c>
      <c r="DQ527" s="74" t="inlineStr">
        <is>
          <t>0 years, 0 months, 0 days</t>
        </is>
      </c>
      <c r="DR527" s="74" t="inlineStr">
        <is>
          <t>0 years, 2 months, 14 days</t>
        </is>
      </c>
      <c r="DS527" s="74" t="inlineStr">
        <is>
          <t>0 years, 2 months, 14 days</t>
        </is>
      </c>
      <c r="DT527" s="74" t="n"/>
      <c r="DU527" s="74" t="inlineStr">
        <is>
          <t>Suptech</t>
        </is>
      </c>
      <c r="DV527" s="74" t="inlineStr">
        <is>
          <t>iFile</t>
        </is>
      </c>
      <c r="DW527" s="74" t="inlineStr">
        <is>
          <t>Technology</t>
        </is>
      </c>
      <c r="DX527" s="74" t="inlineStr">
        <is>
          <t>Business Analysis</t>
        </is>
      </c>
      <c r="DY527" s="74" t="inlineStr">
        <is>
          <t>No</t>
        </is>
      </c>
      <c r="DZ527" s="74" t="inlineStr">
        <is>
          <t>Product/Project</t>
        </is>
      </c>
      <c r="EA527" s="74" t="inlineStr">
        <is>
          <t>Business Analysis</t>
        </is>
      </c>
      <c r="EB527" s="74" t="inlineStr">
        <is>
          <t>Technical · BA, PM and QA</t>
        </is>
      </c>
      <c r="EC527" s="74" t="inlineStr">
        <is>
          <t>Work From Office - Turbhe</t>
        </is>
      </c>
      <c r="ED527" s="74"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EE527" s="74"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EF527" s="74"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EG527" s="74" t="n">
        <v>3</v>
      </c>
      <c r="EH527" s="74" t="inlineStr">
        <is>
          <t>Pending – to be scheduled</t>
        </is>
      </c>
      <c r="EI527" s="74" t="inlineStr">
        <is>
          <t>Business Analyst</t>
        </is>
      </c>
      <c r="EJ527" s="74" t="inlineStr">
        <is>
          <t>No – designation matches role; too early for a structural view.</t>
        </is>
      </c>
      <c r="EK527" s="74" t="n">
        <v>3</v>
      </c>
      <c r="EL527" s="74" t="inlineStr">
        <is>
          <t>Medium</t>
        </is>
      </c>
      <c r="EM527" s="74" t="inlineStr">
        <is>
          <t>Core Contributor</t>
        </is>
      </c>
      <c r="EN527" s="74" t="inlineStr">
        <is>
          <t>N</t>
        </is>
      </c>
      <c r="EO527" s="74" t="inlineStr">
        <is>
          <t>N</t>
        </is>
      </c>
      <c r="EP527" s="74" t="inlineStr">
        <is>
          <t>N</t>
        </is>
      </c>
      <c r="EQ527" s="74" t="inlineStr">
        <is>
          <t>-</t>
        </is>
      </c>
      <c r="ER527" s="74" t="inlineStr">
        <is>
          <t>Requirement engineering &amp; BRD/user-story writing; Agile/Scrum basics; RegTech/XBRL domain onboarding; stakeholder communication; Product visualization</t>
        </is>
      </c>
      <c r="ES527" s="74" t="inlineStr">
        <is>
          <t>-</t>
        </is>
      </c>
      <c r="ET527" s="74" t="inlineStr">
        <is>
          <t>New joiner</t>
        </is>
      </c>
      <c r="EU527" s="74" t="n"/>
      <c r="EV527" s="130" t="n"/>
      <c r="EW527" s="131" t="n"/>
      <c r="EX527" s="131" t="n"/>
      <c r="EY527" s="131" t="n"/>
      <c r="EZ527" s="131" t="n"/>
      <c r="FA527" s="131" t="n"/>
      <c r="FB527" s="131" t="n"/>
      <c r="FC527" s="131" t="n"/>
    </row>
    <row r="528" ht="250" customHeight="1">
      <c r="A528" s="109" t="inlineStr">
        <is>
          <t>Mapped</t>
        </is>
      </c>
      <c r="B528" s="109" t="inlineStr">
        <is>
          <t>iFile</t>
        </is>
      </c>
      <c r="C528" s="110" t="inlineStr">
        <is>
          <t>IRIS2451</t>
        </is>
      </c>
      <c r="D528" s="110" t="inlineStr">
        <is>
          <t>Anurag Gupta</t>
        </is>
      </c>
      <c r="E528" s="110" t="inlineStr">
        <is>
          <t>Technology</t>
        </is>
      </c>
      <c r="F528" s="162" t="inlineStr">
        <is>
          <t>Trainee Software Engineer</t>
        </is>
      </c>
      <c r="G528" s="162" t="inlineStr">
        <is>
          <t>UI Developer</t>
        </is>
      </c>
      <c r="H528" s="162" t="inlineStr">
        <is>
          <t>L2 – Trainee</t>
        </is>
      </c>
      <c r="I528" s="162" t="inlineStr">
        <is>
          <t>A2</t>
        </is>
      </c>
      <c r="J528" s="166" t="inlineStr">
        <is>
          <t>▲ Up</t>
        </is>
      </c>
      <c r="K528" s="110" t="inlineStr">
        <is>
          <t>Engineering &amp; Development</t>
        </is>
      </c>
      <c r="L528" s="110" t="inlineStr">
        <is>
          <t>Front-End / UI Development</t>
        </is>
      </c>
      <c r="M528" s="110" t="n"/>
      <c r="N528" s="110" t="n">
        <v>20</v>
      </c>
      <c r="O528" s="109" t="inlineStr">
        <is>
          <t>P1–P2</t>
        </is>
      </c>
      <c r="P528" s="110" t="inlineStr">
        <is>
          <t>Entry / Developing</t>
        </is>
      </c>
      <c r="Q528" s="110" t="inlineStr">
        <is>
          <t>2 Assist</t>
        </is>
      </c>
      <c r="R528" s="110" t="inlineStr">
        <is>
          <t>0–2 yrs</t>
        </is>
      </c>
      <c r="S528" s="110" t="inlineStr">
        <is>
          <t>1–3 · 0–3</t>
        </is>
      </c>
      <c r="T528" s="110" t="inlineStr">
        <is>
          <t>Associate Software Engineer / Software Engineer</t>
        </is>
      </c>
      <c r="U528" s="110" t="inlineStr">
        <is>
          <t>Workiva: Associate SE · Broadridge India: SE · Nasdaq / AxiomSL: SE · Salesforce: AMTS · Atlassian: P30 Junior · 0–2 yrs · Freshworks: SE</t>
        </is>
      </c>
      <c r="V528" s="110" t="inlineStr">
        <is>
          <t>SFIA 9 · software development, programming; OWASP secure coding; cloud vendor certifications</t>
        </is>
      </c>
      <c r="W528" s="110" t="inlineStr">
        <is>
          <t>Core 2 · Future 2 · Functional 2 · Leadership not scored</t>
        </is>
      </c>
      <c r="X528" s="73" t="n">
        <v>416</v>
      </c>
      <c r="Y528" s="74" t="inlineStr">
        <is>
          <t>IRIS2451</t>
        </is>
      </c>
      <c r="Z528" s="74" t="inlineStr">
        <is>
          <t>Employee</t>
        </is>
      </c>
      <c r="AA528" s="74" t="inlineStr">
        <is>
          <t>Active</t>
        </is>
      </c>
      <c r="AB528" s="74" t="inlineStr">
        <is>
          <t>Anurag Gupta</t>
        </is>
      </c>
      <c r="AC528" s="164" t="n">
        <v>45995</v>
      </c>
      <c r="AD528" s="74" t="inlineStr">
        <is>
          <t>Trainee Software Engineer</t>
        </is>
      </c>
      <c r="AE528" s="74" t="inlineStr">
        <is>
          <t>B.Sc</t>
        </is>
      </c>
      <c r="AF528" s="74" t="inlineStr">
        <is>
          <t>Sharanagouda Patil</t>
        </is>
      </c>
      <c r="AG528" s="74" t="inlineStr">
        <is>
          <t>N-4</t>
        </is>
      </c>
      <c r="AH528" s="74" t="inlineStr">
        <is>
          <t>Individual Contributor</t>
        </is>
      </c>
      <c r="AI528" s="74" t="inlineStr">
        <is>
          <t>1 years, 2 months, 0 days</t>
        </is>
      </c>
      <c r="AJ528" s="74" t="inlineStr">
        <is>
          <t>0 years, 8 months, 21 days</t>
        </is>
      </c>
      <c r="AK528" s="74" t="inlineStr">
        <is>
          <t>Suptech</t>
        </is>
      </c>
      <c r="AL528" s="74" t="inlineStr">
        <is>
          <t>iFile</t>
        </is>
      </c>
      <c r="AM528" s="74" t="inlineStr">
        <is>
          <t>Technology</t>
        </is>
      </c>
      <c r="AN528" s="74" t="inlineStr">
        <is>
          <t>Development</t>
        </is>
      </c>
      <c r="AO528" s="74" t="inlineStr">
        <is>
          <t>Yes</t>
        </is>
      </c>
      <c r="AP528" s="74" t="inlineStr">
        <is>
          <t>Product/Project</t>
        </is>
      </c>
      <c r="AQ528" s="74" t="inlineStr">
        <is>
          <t>Angular</t>
        </is>
      </c>
      <c r="AR528" s="74" t="inlineStr">
        <is>
          <t>Technical - Developer</t>
        </is>
      </c>
      <c r="AS528" s="74" t="n">
        <v>20</v>
      </c>
      <c r="AT528" s="74" t="inlineStr">
        <is>
          <t>Covered</t>
        </is>
      </c>
      <c r="AU528" s="74" t="n"/>
      <c r="AV528" s="74" t="n"/>
      <c r="AW528" s="74" t="n"/>
      <c r="AX528" s="74" t="n"/>
      <c r="AY528" s="74" t="n"/>
      <c r="AZ528" s="74" t="n"/>
      <c r="BA528" s="74" t="n"/>
      <c r="BB528" s="74" t="n"/>
      <c r="BC528" s="74" t="n"/>
      <c r="BD528" s="74" t="n"/>
      <c r="BE528" s="74" t="n"/>
      <c r="BF528" s="74" t="n"/>
      <c r="BG528" s="74" t="n"/>
      <c r="BH528" s="74" t="n"/>
      <c r="BI528" s="74" t="n"/>
      <c r="BJ528" s="74" t="n"/>
      <c r="BK528" s="74" t="n"/>
      <c r="BL528" s="74" t="n"/>
      <c r="BM528" s="74" t="n"/>
      <c r="BN528" s="74" t="n"/>
      <c r="BO528" s="74" t="n"/>
      <c r="BP528" s="74" t="n"/>
      <c r="BQ528" s="74" t="n"/>
      <c r="BR528" s="74" t="n"/>
      <c r="BS528" s="74" t="n"/>
      <c r="BT528" s="74" t="n"/>
      <c r="BU528" s="74" t="n"/>
      <c r="BV528" s="74" t="n"/>
      <c r="BW528" s="74" t="n"/>
      <c r="BX528" s="74" t="n"/>
      <c r="BY528" s="74" t="n"/>
      <c r="BZ528" s="74" t="n"/>
      <c r="CA528" s="74" t="n"/>
      <c r="CB528" s="74" t="n"/>
      <c r="CC528" s="74" t="n"/>
      <c r="CD528" s="74" t="n"/>
      <c r="CE528" s="74" t="n"/>
      <c r="CF528" s="74" t="n"/>
      <c r="CG528" s="74" t="n"/>
      <c r="CH528" s="74" t="n"/>
      <c r="CI528" s="74" t="n"/>
      <c r="CJ528" s="74" t="n"/>
      <c r="CK528" s="74" t="n"/>
      <c r="CL528" s="74" t="n"/>
      <c r="CM528" s="74" t="n"/>
      <c r="CN528" s="74" t="n"/>
      <c r="CO528" s="74" t="n"/>
      <c r="CP528" s="74" t="n"/>
      <c r="CQ528" s="74" t="n"/>
      <c r="CR528" s="74" t="n"/>
      <c r="CS528" s="74" t="n"/>
      <c r="CT528" s="74" t="n"/>
      <c r="CU528" s="74" t="n"/>
      <c r="CV528" s="74" t="n"/>
      <c r="CW528" s="74" t="n"/>
      <c r="CX528" s="74" t="n"/>
      <c r="CY528" s="74" t="n"/>
      <c r="CZ528" s="74" t="n"/>
      <c r="DA528" s="74" t="n"/>
      <c r="DB528" s="74" t="n"/>
      <c r="DC528" s="74" t="inlineStr">
        <is>
          <t>IRIS2451</t>
        </is>
      </c>
      <c r="DD528" s="74" t="inlineStr">
        <is>
          <t>Employee</t>
        </is>
      </c>
      <c r="DE528" s="74" t="inlineStr">
        <is>
          <t>Active</t>
        </is>
      </c>
      <c r="DF528" s="74" t="inlineStr">
        <is>
          <t>Anurag Gupta</t>
        </is>
      </c>
      <c r="DG528" s="164" t="n">
        <v>45995</v>
      </c>
      <c r="DH528" s="74" t="inlineStr">
        <is>
          <t>Trainee Software Engineer</t>
        </is>
      </c>
      <c r="DI528" s="74" t="inlineStr">
        <is>
          <t>Engineering &amp; Development</t>
        </is>
      </c>
      <c r="DJ528" s="74" t="inlineStr">
        <is>
          <t>Software Engineering</t>
        </is>
      </c>
      <c r="DK528" s="74" t="inlineStr">
        <is>
          <t>Trainee Software Engineer</t>
        </is>
      </c>
      <c r="DL528" s="74" t="inlineStr">
        <is>
          <t>L2 – Trainee</t>
        </is>
      </c>
      <c r="DM528" s="74" t="inlineStr">
        <is>
          <t>B.Sc</t>
        </is>
      </c>
      <c r="DN528" s="74" t="inlineStr">
        <is>
          <t>Sharanagouda Patil</t>
        </is>
      </c>
      <c r="DO528" s="74" t="inlineStr">
        <is>
          <t>N-3</t>
        </is>
      </c>
      <c r="DP528" s="74" t="inlineStr">
        <is>
          <t>Individual Contributor</t>
        </is>
      </c>
      <c r="DQ528" s="74" t="inlineStr">
        <is>
          <t>1 years, 2 months, 0 days</t>
        </is>
      </c>
      <c r="DR528" s="74" t="inlineStr">
        <is>
          <t>0 years, 6 months, 16 days</t>
        </is>
      </c>
      <c r="DS528" s="74" t="inlineStr">
        <is>
          <t>1 years, 8 months, 16 days</t>
        </is>
      </c>
      <c r="DT528" s="74" t="n"/>
      <c r="DU528" s="74" t="inlineStr">
        <is>
          <t>Suptech</t>
        </is>
      </c>
      <c r="DV528" s="74" t="inlineStr">
        <is>
          <t>iFile</t>
        </is>
      </c>
      <c r="DW528" s="74" t="inlineStr">
        <is>
          <t>Technology</t>
        </is>
      </c>
      <c r="DX528" s="74" t="inlineStr">
        <is>
          <t>Development</t>
        </is>
      </c>
      <c r="DY528" s="74" t="inlineStr">
        <is>
          <t>Yes</t>
        </is>
      </c>
      <c r="DZ528" s="74" t="inlineStr">
        <is>
          <t>Product/Project</t>
        </is>
      </c>
      <c r="EA528" s="74" t="inlineStr">
        <is>
          <t>Angular</t>
        </is>
      </c>
      <c r="EB528" s="74" t="inlineStr">
        <is>
          <t>Technical - Developer</t>
        </is>
      </c>
      <c r="EC528" s="74" t="inlineStr">
        <is>
          <t>Work From Office - Turbhe</t>
        </is>
      </c>
      <c r="ED528" s="74" t="n"/>
      <c r="EE528" s="74" t="n"/>
      <c r="EF528"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528" s="74" t="n">
        <v>3</v>
      </c>
      <c r="EH528" s="164" t="n">
        <v>45901</v>
      </c>
      <c r="EI528" s="74" t="inlineStr">
        <is>
          <t>Trainee Software Engineer</t>
        </is>
      </c>
      <c r="EJ528" s="74" t="inlineStr">
        <is>
          <t>Yes</t>
        </is>
      </c>
      <c r="EK528" s="74" t="n">
        <v>3</v>
      </c>
      <c r="EL528" s="74" t="inlineStr">
        <is>
          <t>Medium</t>
        </is>
      </c>
      <c r="EM528" s="74" t="inlineStr">
        <is>
          <t>Trusted Professional</t>
        </is>
      </c>
      <c r="EN528" s="74" t="n"/>
      <c r="EO528" s="74" t="n"/>
      <c r="EP528" s="74" t="n"/>
      <c r="EQ528" s="74" t="n"/>
      <c r="ER528" s="74" t="inlineStr">
        <is>
          <t>Taxonomy
AI</t>
        </is>
      </c>
      <c r="ES528" s="74" t="n"/>
      <c r="ET528" s="74" t="n"/>
      <c r="EU528" s="74" t="n"/>
      <c r="EV528" s="130" t="n"/>
      <c r="EW528" s="131" t="n"/>
      <c r="EX528" s="131" t="n"/>
      <c r="EY528" s="131" t="n"/>
      <c r="EZ528" s="131" t="n"/>
      <c r="FA528" s="131" t="n"/>
      <c r="FB528" s="131" t="n"/>
      <c r="FC528" s="131" t="n"/>
    </row>
    <row r="529" ht="250" customHeight="1">
      <c r="A529" s="109" t="inlineStr">
        <is>
          <t>Mapped</t>
        </is>
      </c>
      <c r="B529" s="109" t="inlineStr">
        <is>
          <t>iFile</t>
        </is>
      </c>
      <c r="C529" s="110" t="inlineStr">
        <is>
          <t>IRIS2482</t>
        </is>
      </c>
      <c r="D529" s="110" t="inlineStr">
        <is>
          <t>Aquib Shah</t>
        </is>
      </c>
      <c r="E529" s="110" t="inlineStr">
        <is>
          <t>Technology</t>
        </is>
      </c>
      <c r="F529" s="162" t="inlineStr">
        <is>
          <t>Trainee Software Engineer</t>
        </is>
      </c>
      <c r="G529" s="162" t="inlineStr">
        <is>
          <t>Software Engineer</t>
        </is>
      </c>
      <c r="H529" s="162" t="inlineStr">
        <is>
          <t>L2 – Trainee</t>
        </is>
      </c>
      <c r="I529" s="162" t="inlineStr">
        <is>
          <t>A2</t>
        </is>
      </c>
      <c r="J529" s="166" t="inlineStr">
        <is>
          <t>▲ Up</t>
        </is>
      </c>
      <c r="K529" s="110" t="inlineStr">
        <is>
          <t>Engineering &amp; Development</t>
        </is>
      </c>
      <c r="L529" s="110" t="inlineStr">
        <is>
          <t>Backend Development</t>
        </is>
      </c>
      <c r="M529" s="110" t="n"/>
      <c r="N529" s="110" t="n">
        <v>20</v>
      </c>
      <c r="O529" s="109" t="inlineStr">
        <is>
          <t>P1–P2</t>
        </is>
      </c>
      <c r="P529" s="110" t="inlineStr">
        <is>
          <t>Entry / Developing</t>
        </is>
      </c>
      <c r="Q529" s="110" t="inlineStr">
        <is>
          <t>2 Assist</t>
        </is>
      </c>
      <c r="R529" s="110" t="inlineStr">
        <is>
          <t>0–2 yrs</t>
        </is>
      </c>
      <c r="S529" s="110" t="inlineStr">
        <is>
          <t>1–3 · 0–3</t>
        </is>
      </c>
      <c r="T529" s="110" t="inlineStr">
        <is>
          <t>Associate Software Engineer / Software Engineer</t>
        </is>
      </c>
      <c r="U529" s="110" t="inlineStr">
        <is>
          <t>Workiva: Associate SE · Broadridge India: SE · Nasdaq / AxiomSL: SE · Salesforce: AMTS · Atlassian: P30 Junior · 0–2 yrs · Freshworks: SE</t>
        </is>
      </c>
      <c r="V529" s="110" t="inlineStr">
        <is>
          <t>SFIA 9 · software development, programming; OWASP secure coding; cloud vendor certifications</t>
        </is>
      </c>
      <c r="W529" s="110" t="inlineStr">
        <is>
          <t>Core 2 · Future 2 · Functional 2 · Leadership not scored</t>
        </is>
      </c>
      <c r="X529" s="73" t="n">
        <v>456</v>
      </c>
      <c r="Y529" s="74" t="inlineStr">
        <is>
          <t>IRIS2482</t>
        </is>
      </c>
      <c r="Z529" s="74" t="inlineStr">
        <is>
          <t>Employee</t>
        </is>
      </c>
      <c r="AA529" s="74" t="inlineStr">
        <is>
          <t>Active</t>
        </is>
      </c>
      <c r="AB529" s="74" t="inlineStr">
        <is>
          <t>Aquib Shah</t>
        </is>
      </c>
      <c r="AC529" s="164" t="n">
        <v>46076</v>
      </c>
      <c r="AD529" s="74" t="inlineStr">
        <is>
          <t>Trainee Software Engineer</t>
        </is>
      </c>
      <c r="AE529" s="74" t="inlineStr">
        <is>
          <t>B.E</t>
        </is>
      </c>
      <c r="AF529" s="74" t="inlineStr">
        <is>
          <t>Nivedita Wagh</t>
        </is>
      </c>
      <c r="AG529" s="74" t="inlineStr">
        <is>
          <t>N-4</t>
        </is>
      </c>
      <c r="AH529" s="74" t="inlineStr">
        <is>
          <t>Individual Contributor</t>
        </is>
      </c>
      <c r="AI529" s="74" t="inlineStr">
        <is>
          <t>1 years, 10 months, 0 days</t>
        </is>
      </c>
      <c r="AJ529" s="74" t="inlineStr">
        <is>
          <t>0 years, 6 months, 2 days</t>
        </is>
      </c>
      <c r="AK529" s="74" t="inlineStr">
        <is>
          <t>Suptech</t>
        </is>
      </c>
      <c r="AL529" s="74" t="inlineStr">
        <is>
          <t>iFile</t>
        </is>
      </c>
      <c r="AM529" s="74" t="inlineStr">
        <is>
          <t>Technology</t>
        </is>
      </c>
      <c r="AN529" s="74" t="inlineStr">
        <is>
          <t>Development</t>
        </is>
      </c>
      <c r="AO529" s="74" t="inlineStr">
        <is>
          <t>Yes</t>
        </is>
      </c>
      <c r="AP529" s="74" t="inlineStr">
        <is>
          <t>Product/Project</t>
        </is>
      </c>
      <c r="AQ529" s="74" t="inlineStr">
        <is>
          <t>Java</t>
        </is>
      </c>
      <c r="AR529" s="74" t="inlineStr">
        <is>
          <t>Technical - Developer</t>
        </is>
      </c>
      <c r="AS529" s="74" t="n">
        <v>20</v>
      </c>
      <c r="AT529" s="74" t="inlineStr">
        <is>
          <t>Covered</t>
        </is>
      </c>
      <c r="AU529" s="74" t="n"/>
      <c r="AV529" s="74" t="n"/>
      <c r="AW529" s="74" t="n"/>
      <c r="AX529" s="74" t="n"/>
      <c r="AY529" s="74" t="n"/>
      <c r="AZ529" s="74" t="n"/>
      <c r="BA529" s="74" t="n"/>
      <c r="BB529" s="74" t="n"/>
      <c r="BC529" s="74" t="n"/>
      <c r="BD529" s="74" t="n"/>
      <c r="BE529" s="74" t="n"/>
      <c r="BF529" s="74" t="n"/>
      <c r="BG529" s="74" t="n"/>
      <c r="BH529" s="74" t="n"/>
      <c r="BI529" s="74" t="n"/>
      <c r="BJ529" s="74" t="n"/>
      <c r="BK529" s="74" t="n"/>
      <c r="BL529" s="74" t="n"/>
      <c r="BM529" s="74" t="n"/>
      <c r="BN529" s="74" t="n"/>
      <c r="BO529" s="74" t="n"/>
      <c r="BP529" s="74" t="n"/>
      <c r="BQ529" s="74" t="n"/>
      <c r="BR529" s="74" t="n"/>
      <c r="BS529" s="74" t="n"/>
      <c r="BT529" s="74" t="n"/>
      <c r="BU529" s="74" t="n"/>
      <c r="BV529" s="74" t="n"/>
      <c r="BW529" s="74" t="n"/>
      <c r="BX529" s="74" t="n"/>
      <c r="BY529" s="74" t="n"/>
      <c r="BZ529" s="74" t="n"/>
      <c r="CA529" s="74" t="n"/>
      <c r="CB529" s="74" t="n"/>
      <c r="CC529" s="74" t="n"/>
      <c r="CD529" s="74" t="n"/>
      <c r="CE529" s="74" t="n"/>
      <c r="CF529" s="74" t="n"/>
      <c r="CG529" s="74" t="n"/>
      <c r="CH529" s="74" t="n"/>
      <c r="CI529" s="74" t="n"/>
      <c r="CJ529" s="74" t="n"/>
      <c r="CK529" s="74" t="n"/>
      <c r="CL529" s="74" t="n"/>
      <c r="CM529" s="74" t="n"/>
      <c r="CN529" s="74" t="n"/>
      <c r="CO529" s="74" t="n"/>
      <c r="CP529" s="74" t="n"/>
      <c r="CQ529" s="74" t="n"/>
      <c r="CR529" s="74" t="n"/>
      <c r="CS529" s="74" t="n"/>
      <c r="CT529" s="74" t="n"/>
      <c r="CU529" s="74" t="n"/>
      <c r="CV529" s="74" t="n"/>
      <c r="CW529" s="74" t="n"/>
      <c r="CX529" s="74" t="n"/>
      <c r="CY529" s="74" t="n"/>
      <c r="CZ529" s="74" t="n"/>
      <c r="DA529" s="74" t="n"/>
      <c r="DB529" s="74" t="n"/>
      <c r="DC529" s="74" t="inlineStr">
        <is>
          <t>IRIS2482</t>
        </is>
      </c>
      <c r="DD529" s="74" t="inlineStr">
        <is>
          <t>Employee</t>
        </is>
      </c>
      <c r="DE529" s="74" t="inlineStr">
        <is>
          <t>Active</t>
        </is>
      </c>
      <c r="DF529" s="74" t="inlineStr">
        <is>
          <t>Aquib Shah</t>
        </is>
      </c>
      <c r="DG529" s="164" t="n">
        <v>46076</v>
      </c>
      <c r="DH529" s="74" t="inlineStr">
        <is>
          <t>Trainee Software Engineer</t>
        </is>
      </c>
      <c r="DI529" s="74" t="inlineStr">
        <is>
          <t>Engineering &amp; Development</t>
        </is>
      </c>
      <c r="DJ529" s="74" t="inlineStr">
        <is>
          <t>Backend Engineering · Java</t>
        </is>
      </c>
      <c r="DK529" s="74" t="inlineStr">
        <is>
          <t>Trainee Software Engineer</t>
        </is>
      </c>
      <c r="DL529" s="74" t="inlineStr">
        <is>
          <t>L2 – Trainee</t>
        </is>
      </c>
      <c r="DM529" s="74" t="inlineStr">
        <is>
          <t>B.E</t>
        </is>
      </c>
      <c r="DN529" s="74" t="inlineStr">
        <is>
          <t>Nivedita Wagh</t>
        </is>
      </c>
      <c r="DO529" s="74" t="inlineStr">
        <is>
          <t>N-3</t>
        </is>
      </c>
      <c r="DP529" s="74" t="inlineStr">
        <is>
          <t>Individual Contributor</t>
        </is>
      </c>
      <c r="DQ529" s="74" t="inlineStr">
        <is>
          <t>1 years, 10 months, 0 days</t>
        </is>
      </c>
      <c r="DR529" s="74" t="inlineStr">
        <is>
          <t>0 years, 3 months, 28 days</t>
        </is>
      </c>
      <c r="DS529" s="74" t="inlineStr">
        <is>
          <t>2 years, 1 months, 28 days</t>
        </is>
      </c>
      <c r="DT529" s="74" t="n"/>
      <c r="DU529" s="74" t="inlineStr">
        <is>
          <t>Suptech</t>
        </is>
      </c>
      <c r="DV529" s="74" t="inlineStr">
        <is>
          <t>iFile</t>
        </is>
      </c>
      <c r="DW529" s="74" t="inlineStr">
        <is>
          <t>Technology</t>
        </is>
      </c>
      <c r="DX529" s="74" t="inlineStr">
        <is>
          <t>Development</t>
        </is>
      </c>
      <c r="DY529" s="74" t="inlineStr">
        <is>
          <t>Yes</t>
        </is>
      </c>
      <c r="DZ529" s="74" t="inlineStr">
        <is>
          <t>Product/Project</t>
        </is>
      </c>
      <c r="EA529" s="74" t="inlineStr">
        <is>
          <t>Java</t>
        </is>
      </c>
      <c r="EB529" s="74" t="inlineStr">
        <is>
          <t>Technical - Developer</t>
        </is>
      </c>
      <c r="EC529" s="74" t="inlineStr">
        <is>
          <t>Work From Office - Turbhe</t>
        </is>
      </c>
      <c r="ED529" s="74" t="inlineStr">
        <is>
          <t>1.To gain Domain Knowledge, 2. To complate Data Analyst Course, 3. To make process degitize, 4. To maximise use of AI, 5. To achive good communication skills.</t>
        </is>
      </c>
      <c r="EE52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29" s="74" t="n"/>
      <c r="EH529" s="74" t="n"/>
      <c r="EI529" s="74" t="inlineStr">
        <is>
          <t>Trainee Software Engineer</t>
        </is>
      </c>
      <c r="EJ529" s="74" t="inlineStr">
        <is>
          <t>No</t>
        </is>
      </c>
      <c r="EK529" s="74" t="n">
        <v>2</v>
      </c>
      <c r="EL529" s="74" t="inlineStr">
        <is>
          <t>Medium</t>
        </is>
      </c>
      <c r="EM529" s="74" t="inlineStr">
        <is>
          <t>High Impact / Growth Talent</t>
        </is>
      </c>
      <c r="EN529" s="74" t="inlineStr">
        <is>
          <t>No</t>
        </is>
      </c>
      <c r="EO529" s="74" t="inlineStr">
        <is>
          <t>Yes</t>
        </is>
      </c>
      <c r="EP529" s="74" t="inlineStr">
        <is>
          <t>No</t>
        </is>
      </c>
      <c r="EQ529" s="74" t="n"/>
      <c r="ER529" s="74" t="inlineStr">
        <is>
          <t>Advanced Java; secure coding &amp; code-quality practices; unit/automated testing; system design fundamentals</t>
        </is>
      </c>
      <c r="ES529" s="74" t="inlineStr">
        <is>
          <t>Transition to leadership: people management &amp; delegation, mentoring/coaching, project ownership &amp; stakeholder management, prioritisation under ambiguity, presentation &amp; influence skills</t>
        </is>
      </c>
      <c r="ET529" s="74" t="n"/>
      <c r="EU529" s="74" t="n"/>
      <c r="EV529" s="130" t="n"/>
      <c r="EW529" s="131" t="n"/>
      <c r="EX529" s="131" t="n"/>
      <c r="EY529" s="131" t="n"/>
      <c r="EZ529" s="131" t="n"/>
      <c r="FA529" s="131" t="n"/>
      <c r="FB529" s="131" t="n"/>
      <c r="FC529" s="131" t="n"/>
    </row>
    <row r="530" ht="250" customHeight="1">
      <c r="A530" s="109" t="inlineStr">
        <is>
          <t>Mapped</t>
        </is>
      </c>
      <c r="B530" s="109" t="inlineStr">
        <is>
          <t>iFile</t>
        </is>
      </c>
      <c r="C530" s="110" t="inlineStr">
        <is>
          <t>IRIS2321</t>
        </is>
      </c>
      <c r="D530" s="110" t="inlineStr">
        <is>
          <t>Chandani Gusain</t>
        </is>
      </c>
      <c r="E530" s="110" t="inlineStr">
        <is>
          <t>Technology</t>
        </is>
      </c>
      <c r="F530" s="162" t="inlineStr">
        <is>
          <t>Software Engineer</t>
        </is>
      </c>
      <c r="G530" s="162" t="inlineStr">
        <is>
          <t>UI Developer</t>
        </is>
      </c>
      <c r="H530" s="110" t="inlineStr">
        <is>
          <t>L3 – Professional / Associate</t>
        </is>
      </c>
      <c r="I530" s="151" t="inlineStr">
        <is>
          <t>A2</t>
        </is>
      </c>
      <c r="J530" s="110" t="inlineStr">
        <is>
          <t>• Same level</t>
        </is>
      </c>
      <c r="K530" s="110" t="inlineStr">
        <is>
          <t>Engineering &amp; Development</t>
        </is>
      </c>
      <c r="L530" s="110" t="inlineStr">
        <is>
          <t>Front-End / UI Development</t>
        </is>
      </c>
      <c r="M530" s="110" t="n"/>
      <c r="N530" s="110" t="n">
        <v>20</v>
      </c>
      <c r="O530" s="109" t="inlineStr">
        <is>
          <t>P1–P2</t>
        </is>
      </c>
      <c r="P530" s="110" t="inlineStr">
        <is>
          <t>Entry / Developing</t>
        </is>
      </c>
      <c r="Q530" s="110" t="inlineStr">
        <is>
          <t>2 Assist</t>
        </is>
      </c>
      <c r="R530" s="110" t="inlineStr">
        <is>
          <t>0–2 yrs</t>
        </is>
      </c>
      <c r="S530" s="110" t="inlineStr">
        <is>
          <t>1–3 · 0–3</t>
        </is>
      </c>
      <c r="T530" s="110" t="inlineStr">
        <is>
          <t>Associate Software Engineer / Software Engineer</t>
        </is>
      </c>
      <c r="U530" s="110" t="inlineStr">
        <is>
          <t>Workiva: Associate SE · Broadridge India: SE · Nasdaq / AxiomSL: SE · Salesforce: AMTS · Atlassian: P30 Junior · 0–2 yrs · Freshworks: SE</t>
        </is>
      </c>
      <c r="V530" s="110" t="inlineStr">
        <is>
          <t>SFIA 9 · software development, programming; OWASP secure coding; cloud vendor certifications</t>
        </is>
      </c>
      <c r="W530" s="110" t="inlineStr">
        <is>
          <t>Core 2 · Future 2 · Functional 2 · Leadership not scored</t>
        </is>
      </c>
      <c r="X530" s="73" t="n">
        <v>351</v>
      </c>
      <c r="Y530" s="74" t="inlineStr">
        <is>
          <t>IRIS2321</t>
        </is>
      </c>
      <c r="Z530" s="74" t="inlineStr">
        <is>
          <t>Employee</t>
        </is>
      </c>
      <c r="AA530" s="74" t="inlineStr">
        <is>
          <t>Active</t>
        </is>
      </c>
      <c r="AB530" s="74" t="inlineStr">
        <is>
          <t>Chandani Gusain</t>
        </is>
      </c>
      <c r="AC530" s="164" t="n">
        <v>45597</v>
      </c>
      <c r="AD530" s="74" t="inlineStr">
        <is>
          <t>Software Engineer</t>
        </is>
      </c>
      <c r="AE530" s="74" t="inlineStr">
        <is>
          <t>B.SC</t>
        </is>
      </c>
      <c r="AF530" s="74" t="inlineStr">
        <is>
          <t>Sagar Jadhav</t>
        </is>
      </c>
      <c r="AG530" s="74" t="inlineStr">
        <is>
          <t>N-3</t>
        </is>
      </c>
      <c r="AH530" s="74" t="inlineStr">
        <is>
          <t>Individual Contributor</t>
        </is>
      </c>
      <c r="AI530" s="74" t="inlineStr">
        <is>
          <t>0 years, 0 months, 0 days</t>
        </is>
      </c>
      <c r="AJ530" s="74" t="inlineStr">
        <is>
          <t>1 years, 9 months, 24 days</t>
        </is>
      </c>
      <c r="AK530" s="74" t="inlineStr">
        <is>
          <t>Suptech</t>
        </is>
      </c>
      <c r="AL530" s="74" t="inlineStr">
        <is>
          <t>iFile</t>
        </is>
      </c>
      <c r="AM530" s="74" t="inlineStr">
        <is>
          <t>Technology</t>
        </is>
      </c>
      <c r="AN530" s="74" t="inlineStr">
        <is>
          <t>Development</t>
        </is>
      </c>
      <c r="AO530" s="74" t="inlineStr">
        <is>
          <t>Yes</t>
        </is>
      </c>
      <c r="AP530" s="74" t="inlineStr">
        <is>
          <t>Product/Project</t>
        </is>
      </c>
      <c r="AQ530" s="74" t="inlineStr">
        <is>
          <t>Angular</t>
        </is>
      </c>
      <c r="AR530" s="74" t="inlineStr">
        <is>
          <t>Technical - Developer</t>
        </is>
      </c>
      <c r="AS530" s="74" t="n">
        <v>20</v>
      </c>
      <c r="AT530" s="74" t="inlineStr">
        <is>
          <t>Covered</t>
        </is>
      </c>
      <c r="AU530" s="74" t="n"/>
      <c r="AV530" s="74" t="n"/>
      <c r="AW530" s="74" t="n"/>
      <c r="AX530" s="74" t="n"/>
      <c r="AY530" s="74" t="n"/>
      <c r="AZ530" s="74" t="n"/>
      <c r="BA530" s="74" t="n"/>
      <c r="BB530" s="74" t="n"/>
      <c r="BC530" s="74" t="n"/>
      <c r="BD530" s="74" t="n"/>
      <c r="BE530" s="74" t="n"/>
      <c r="BF530" s="74" t="n"/>
      <c r="BG530" s="74" t="n"/>
      <c r="BH530" s="74" t="n"/>
      <c r="BI530" s="74" t="n"/>
      <c r="BJ530" s="74" t="n"/>
      <c r="BK530" s="74" t="n"/>
      <c r="BL530" s="74" t="n"/>
      <c r="BM530" s="74" t="n"/>
      <c r="BN530" s="74" t="n"/>
      <c r="BO530" s="74" t="n"/>
      <c r="BP530" s="74" t="n"/>
      <c r="BQ530" s="74" t="n"/>
      <c r="BR530" s="74" t="n"/>
      <c r="BS530" s="74" t="n"/>
      <c r="BT530" s="74" t="n"/>
      <c r="BU530" s="74" t="n"/>
      <c r="BV530" s="74" t="n"/>
      <c r="BW530" s="74" t="n"/>
      <c r="BX530" s="74" t="n"/>
      <c r="BY530" s="74" t="n"/>
      <c r="BZ530" s="74" t="n"/>
      <c r="CA530" s="74" t="n"/>
      <c r="CB530" s="74" t="n"/>
      <c r="CC530" s="74" t="n"/>
      <c r="CD530" s="74" t="n"/>
      <c r="CE530" s="74" t="n"/>
      <c r="CF530" s="74" t="n"/>
      <c r="CG530" s="74" t="n"/>
      <c r="CH530" s="74" t="n"/>
      <c r="CI530" s="74" t="n"/>
      <c r="CJ530" s="74" t="n"/>
      <c r="CK530" s="74" t="n"/>
      <c r="CL530" s="74" t="n"/>
      <c r="CM530" s="74" t="n"/>
      <c r="CN530" s="74" t="n"/>
      <c r="CO530" s="74" t="n"/>
      <c r="CP530" s="74" t="n"/>
      <c r="CQ530" s="74" t="n"/>
      <c r="CR530" s="74" t="n"/>
      <c r="CS530" s="74" t="n"/>
      <c r="CT530" s="74" t="n"/>
      <c r="CU530" s="74" t="n"/>
      <c r="CV530" s="74" t="n"/>
      <c r="CW530" s="74" t="n"/>
      <c r="CX530" s="74" t="n"/>
      <c r="CY530" s="74" t="n"/>
      <c r="CZ530" s="74" t="n"/>
      <c r="DA530" s="74" t="n"/>
      <c r="DB530" s="74" t="n"/>
      <c r="DC530" s="74" t="inlineStr">
        <is>
          <t>IRIS2321</t>
        </is>
      </c>
      <c r="DD530" s="74" t="inlineStr">
        <is>
          <t>Employee</t>
        </is>
      </c>
      <c r="DE530" s="74" t="inlineStr">
        <is>
          <t>Active</t>
        </is>
      </c>
      <c r="DF530" s="74" t="inlineStr">
        <is>
          <t>Chandani Gusain</t>
        </is>
      </c>
      <c r="DG530" s="164" t="n">
        <v>45597</v>
      </c>
      <c r="DH530" s="74" t="inlineStr">
        <is>
          <t>Software Engineer</t>
        </is>
      </c>
      <c r="DI530" s="74" t="inlineStr">
        <is>
          <t>Engineering &amp; Development</t>
        </is>
      </c>
      <c r="DJ530" s="74" t="inlineStr">
        <is>
          <t>Software Engineering</t>
        </is>
      </c>
      <c r="DK530" s="74" t="inlineStr">
        <is>
          <t>Software Engineer</t>
        </is>
      </c>
      <c r="DL530" s="74" t="inlineStr">
        <is>
          <t>L3 – Professional / Associate</t>
        </is>
      </c>
      <c r="DM530" s="74" t="inlineStr">
        <is>
          <t>B.SC</t>
        </is>
      </c>
      <c r="DN530" s="74" t="inlineStr">
        <is>
          <t>Sagar Jadhav</t>
        </is>
      </c>
      <c r="DO530" s="74" t="inlineStr">
        <is>
          <t>N-4</t>
        </is>
      </c>
      <c r="DP530" s="74" t="inlineStr">
        <is>
          <t>Individual Contributor</t>
        </is>
      </c>
      <c r="DQ530" s="74" t="inlineStr">
        <is>
          <t>0 years, 0 months, 0 days</t>
        </is>
      </c>
      <c r="DR530" s="74" t="inlineStr">
        <is>
          <t>1 years, 7 months, 19 days</t>
        </is>
      </c>
      <c r="DS530" s="74" t="inlineStr">
        <is>
          <t>1 years, 7 months, 19 days</t>
        </is>
      </c>
      <c r="DT530" s="74" t="n"/>
      <c r="DU530" s="74" t="inlineStr">
        <is>
          <t>Suptech</t>
        </is>
      </c>
      <c r="DV530" s="74" t="inlineStr">
        <is>
          <t>iFile</t>
        </is>
      </c>
      <c r="DW530" s="74" t="inlineStr">
        <is>
          <t>Technology</t>
        </is>
      </c>
      <c r="DX530" s="74" t="inlineStr">
        <is>
          <t>Development</t>
        </is>
      </c>
      <c r="DY530" s="74" t="inlineStr">
        <is>
          <t>Yes</t>
        </is>
      </c>
      <c r="DZ530" s="74" t="inlineStr">
        <is>
          <t>Product/Project</t>
        </is>
      </c>
      <c r="EA530" s="74" t="inlineStr">
        <is>
          <t>Angular</t>
        </is>
      </c>
      <c r="EB530" s="74" t="inlineStr">
        <is>
          <t>Technical - Developer</t>
        </is>
      </c>
      <c r="EC530" s="74" t="inlineStr">
        <is>
          <t>Work From Office - Turbhe</t>
        </is>
      </c>
      <c r="ED530" s="74"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EE53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3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0" s="74" t="n">
        <v>3</v>
      </c>
      <c r="EH530" s="164" t="n">
        <v>46113</v>
      </c>
      <c r="EI530" s="74" t="inlineStr">
        <is>
          <t>Software Engineer</t>
        </is>
      </c>
      <c r="EJ530" s="74" t="inlineStr">
        <is>
          <t>No</t>
        </is>
      </c>
      <c r="EK530" s="74" t="n">
        <v>3</v>
      </c>
      <c r="EL530" s="74" t="inlineStr">
        <is>
          <t>High</t>
        </is>
      </c>
      <c r="EM530" s="74" t="inlineStr">
        <is>
          <t>Trusted Professional</t>
        </is>
      </c>
      <c r="EN530" s="74" t="inlineStr">
        <is>
          <t>No</t>
        </is>
      </c>
      <c r="EO530" s="74" t="inlineStr">
        <is>
          <t>No</t>
        </is>
      </c>
      <c r="EP530" s="74" t="inlineStr">
        <is>
          <t>Yes</t>
        </is>
      </c>
      <c r="EQ530" s="74" t="n"/>
      <c r="ER530" s="74" t="inlineStr">
        <is>
          <t>Architecture &amp; Scalability</t>
        </is>
      </c>
      <c r="ES530" s="74" t="n"/>
      <c r="ET530" s="74" t="n"/>
      <c r="EU530" s="74" t="n"/>
      <c r="EV530" s="130" t="n"/>
      <c r="EW530" s="131" t="n"/>
      <c r="EX530" s="131" t="n"/>
      <c r="EY530" s="131" t="n"/>
      <c r="EZ530" s="131" t="n"/>
      <c r="FA530" s="131" t="n"/>
      <c r="FB530" s="131" t="n"/>
      <c r="FC530" s="131" t="n"/>
    </row>
    <row r="531" ht="250" customHeight="1">
      <c r="A531" s="109" t="inlineStr">
        <is>
          <t>Mapped</t>
        </is>
      </c>
      <c r="B531" s="109" t="inlineStr">
        <is>
          <t>iFile</t>
        </is>
      </c>
      <c r="C531" s="110" t="inlineStr">
        <is>
          <t>IRIS2524</t>
        </is>
      </c>
      <c r="D531" s="110" t="inlineStr">
        <is>
          <t>Chetna Vijay Nile</t>
        </is>
      </c>
      <c r="E531" s="110" t="inlineStr">
        <is>
          <t>Technology</t>
        </is>
      </c>
      <c r="F531" s="110" t="inlineStr">
        <is>
          <t>Software Engineer</t>
        </is>
      </c>
      <c r="G531" s="110" t="inlineStr">
        <is>
          <t>Software Engineer</t>
        </is>
      </c>
      <c r="H531" s="110" t="inlineStr">
        <is>
          <t>L3 – Professional / Associate</t>
        </is>
      </c>
      <c r="I531" s="151" t="inlineStr">
        <is>
          <t>A2</t>
        </is>
      </c>
      <c r="J531" s="110" t="inlineStr">
        <is>
          <t>• Same level</t>
        </is>
      </c>
      <c r="K531" s="110" t="inlineStr">
        <is>
          <t>Engineering &amp; Development</t>
        </is>
      </c>
      <c r="L531" s="110" t="inlineStr">
        <is>
          <t>Full-Stack Development</t>
        </is>
      </c>
      <c r="M531" s="110" t="n"/>
      <c r="N531" s="110" t="n">
        <v>19</v>
      </c>
      <c r="O531" s="109" t="inlineStr">
        <is>
          <t>P1–P2</t>
        </is>
      </c>
      <c r="P531" s="110" t="inlineStr">
        <is>
          <t>Entry / Developing</t>
        </is>
      </c>
      <c r="Q531" s="110" t="inlineStr">
        <is>
          <t>2 Assist</t>
        </is>
      </c>
      <c r="R531" s="110" t="inlineStr">
        <is>
          <t>0–2 yrs</t>
        </is>
      </c>
      <c r="S531" s="110" t="inlineStr">
        <is>
          <t>1–3 · 0–3</t>
        </is>
      </c>
      <c r="T531" s="110" t="inlineStr">
        <is>
          <t>Associate Software Engineer / Software Engineer</t>
        </is>
      </c>
      <c r="U531" s="110" t="inlineStr">
        <is>
          <t>Workiva: Associate SE · Broadridge India: SE · Nasdaq / AxiomSL: SE · Salesforce: AMTS · Atlassian: P30 Junior · 0–2 yrs · Freshworks: SE</t>
        </is>
      </c>
      <c r="V531" s="110" t="inlineStr">
        <is>
          <t>SFIA 9 · software development, programming; OWASP secure coding; cloud vendor certifications</t>
        </is>
      </c>
      <c r="W531" s="110" t="inlineStr">
        <is>
          <t>Core 2 · Future 2 · Functional 2 · Leadership not scored</t>
        </is>
      </c>
      <c r="X531" s="73" t="n">
        <v>494</v>
      </c>
      <c r="Y531" s="74" t="inlineStr">
        <is>
          <t>IRIS2524</t>
        </is>
      </c>
      <c r="Z531" s="74" t="inlineStr">
        <is>
          <t>Employee</t>
        </is>
      </c>
      <c r="AA531" s="74" t="inlineStr">
        <is>
          <t>Active</t>
        </is>
      </c>
      <c r="AB531" s="74" t="inlineStr">
        <is>
          <t>Chetna Vijay Nile</t>
        </is>
      </c>
      <c r="AC531" s="164" t="n">
        <v>46135</v>
      </c>
      <c r="AD531" s="74" t="inlineStr">
        <is>
          <t>Software Engineer</t>
        </is>
      </c>
      <c r="AE531" s="74" t="inlineStr">
        <is>
          <t>PGDM</t>
        </is>
      </c>
      <c r="AF531" s="74" t="inlineStr">
        <is>
          <t>Anup Salve</t>
        </is>
      </c>
      <c r="AG531" s="74" t="inlineStr">
        <is>
          <t>N-5</t>
        </is>
      </c>
      <c r="AH531" s="74" t="inlineStr">
        <is>
          <t>Individual Contributor</t>
        </is>
      </c>
      <c r="AI531" s="74" t="inlineStr">
        <is>
          <t>0 years, 0 months, 0 days</t>
        </is>
      </c>
      <c r="AJ531" s="74" t="inlineStr">
        <is>
          <t>0 years, 4 months, 2 days</t>
        </is>
      </c>
      <c r="AK531" s="74" t="inlineStr">
        <is>
          <t>Suptech</t>
        </is>
      </c>
      <c r="AL531" s="74" t="inlineStr">
        <is>
          <t>iFile</t>
        </is>
      </c>
      <c r="AM531" s="74" t="inlineStr">
        <is>
          <t>Technology</t>
        </is>
      </c>
      <c r="AN531" s="74" t="inlineStr">
        <is>
          <t>Development</t>
        </is>
      </c>
      <c r="AO531" s="74" t="inlineStr">
        <is>
          <t>Yes</t>
        </is>
      </c>
      <c r="AP531" s="74" t="inlineStr">
        <is>
          <t>Product/Project</t>
        </is>
      </c>
      <c r="AQ531" s="74" t="inlineStr">
        <is>
          <t>Java + Angular</t>
        </is>
      </c>
      <c r="AR531" s="74" t="inlineStr">
        <is>
          <t>Technical - Developer</t>
        </is>
      </c>
      <c r="AS531" s="74" t="n">
        <v>20</v>
      </c>
      <c r="AT531" s="74" t="inlineStr">
        <is>
          <t>Covered</t>
        </is>
      </c>
      <c r="AU531" s="74" t="n"/>
      <c r="AV531" s="74" t="n"/>
      <c r="AW531" s="74" t="n"/>
      <c r="AX531" s="74" t="n"/>
      <c r="AY531" s="74" t="n"/>
      <c r="AZ531" s="74" t="n"/>
      <c r="BA531" s="74" t="n"/>
      <c r="BB531" s="74" t="n"/>
      <c r="BC531" s="74" t="n"/>
      <c r="BD531" s="74" t="n"/>
      <c r="BE531" s="74" t="n"/>
      <c r="BF531" s="74" t="n"/>
      <c r="BG531" s="74" t="n"/>
      <c r="BH531" s="74" t="n"/>
      <c r="BI531" s="74" t="n"/>
      <c r="BJ531" s="74" t="n"/>
      <c r="BK531" s="74" t="n"/>
      <c r="BL531" s="74" t="n"/>
      <c r="BM531" s="74" t="n"/>
      <c r="BN531" s="74" t="n"/>
      <c r="BO531" s="74" t="n"/>
      <c r="BP531" s="74" t="n"/>
      <c r="BQ531" s="74" t="n"/>
      <c r="BR531" s="74" t="n"/>
      <c r="BS531" s="74" t="n"/>
      <c r="BT531" s="74" t="n"/>
      <c r="BU531" s="74" t="n"/>
      <c r="BV531" s="74" t="n"/>
      <c r="BW531" s="74" t="n"/>
      <c r="BX531" s="74" t="n"/>
      <c r="BY531" s="74" t="n"/>
      <c r="BZ531" s="74" t="n"/>
      <c r="CA531" s="74" t="n"/>
      <c r="CB531" s="74" t="n"/>
      <c r="CC531" s="74" t="n"/>
      <c r="CD531" s="74" t="n"/>
      <c r="CE531" s="74" t="n"/>
      <c r="CF531" s="74" t="n"/>
      <c r="CG531" s="74" t="n"/>
      <c r="CH531" s="74" t="n"/>
      <c r="CI531" s="74" t="n"/>
      <c r="CJ531" s="74" t="n"/>
      <c r="CK531" s="74" t="n"/>
      <c r="CL531" s="74" t="n"/>
      <c r="CM531" s="74" t="n"/>
      <c r="CN531" s="74" t="n"/>
      <c r="CO531" s="74" t="n"/>
      <c r="CP531" s="74" t="n"/>
      <c r="CQ531" s="74" t="n"/>
      <c r="CR531" s="74" t="n"/>
      <c r="CS531" s="74" t="n"/>
      <c r="CT531" s="74" t="n"/>
      <c r="CU531" s="74" t="n"/>
      <c r="CV531" s="74" t="n"/>
      <c r="CW531" s="74" t="n"/>
      <c r="CX531" s="74" t="n"/>
      <c r="CY531" s="74" t="n"/>
      <c r="CZ531" s="74" t="n"/>
      <c r="DA531" s="74" t="n"/>
      <c r="DB531" s="74" t="n"/>
      <c r="DC531" s="74" t="inlineStr">
        <is>
          <t>IRIS2524</t>
        </is>
      </c>
      <c r="DD531" s="74" t="inlineStr">
        <is>
          <t>Employee</t>
        </is>
      </c>
      <c r="DE531" s="74" t="inlineStr">
        <is>
          <t>Active</t>
        </is>
      </c>
      <c r="DF531" s="74" t="inlineStr">
        <is>
          <t>Chetna Vijay Nile</t>
        </is>
      </c>
      <c r="DG531" s="164" t="n">
        <v>46135</v>
      </c>
      <c r="DH531" s="74" t="inlineStr">
        <is>
          <t>Software Engineer</t>
        </is>
      </c>
      <c r="DI531" s="74" t="inlineStr">
        <is>
          <t>Engineering &amp; Development</t>
        </is>
      </c>
      <c r="DJ531" s="74" t="inlineStr">
        <is>
          <t>Backend Engineering · Java</t>
        </is>
      </c>
      <c r="DK531" s="74" t="inlineStr">
        <is>
          <t>Software Engineer</t>
        </is>
      </c>
      <c r="DL531" s="74" t="inlineStr">
        <is>
          <t>L3 – Professional / Associate</t>
        </is>
      </c>
      <c r="DM531" s="74" t="inlineStr">
        <is>
          <t>PGDM</t>
        </is>
      </c>
      <c r="DN531" s="74" t="inlineStr">
        <is>
          <t>Anup Salve</t>
        </is>
      </c>
      <c r="DO531" s="74" t="inlineStr">
        <is>
          <t>N-4</t>
        </is>
      </c>
      <c r="DP531" s="74" t="inlineStr">
        <is>
          <t>Individual Contributor</t>
        </is>
      </c>
      <c r="DQ531" s="74" t="inlineStr">
        <is>
          <t>0 years, 0 months, 0 days</t>
        </is>
      </c>
      <c r="DR531" s="74" t="inlineStr">
        <is>
          <t>0 years, 1 months, 28 days</t>
        </is>
      </c>
      <c r="DS531" s="74" t="inlineStr">
        <is>
          <t>0 years, 1 months, 28 days</t>
        </is>
      </c>
      <c r="DT531" s="74" t="n"/>
      <c r="DU531" s="74" t="inlineStr">
        <is>
          <t>Suptech</t>
        </is>
      </c>
      <c r="DV531" s="74" t="inlineStr">
        <is>
          <t>iFile</t>
        </is>
      </c>
      <c r="DW531" s="74" t="inlineStr">
        <is>
          <t>Technology</t>
        </is>
      </c>
      <c r="DX531" s="74" t="inlineStr">
        <is>
          <t>Development</t>
        </is>
      </c>
      <c r="DY531" s="74" t="inlineStr">
        <is>
          <t>Yes</t>
        </is>
      </c>
      <c r="DZ531" s="74" t="inlineStr">
        <is>
          <t>Product/Project</t>
        </is>
      </c>
      <c r="EA531" s="74" t="inlineStr">
        <is>
          <t>Java + Angular</t>
        </is>
      </c>
      <c r="EB531" s="74" t="inlineStr">
        <is>
          <t>Technical - Developer</t>
        </is>
      </c>
      <c r="EC531" s="74" t="inlineStr">
        <is>
          <t>Client Side</t>
        </is>
      </c>
      <c r="ED531" s="74" t="inlineStr">
        <is>
          <t>1. Learn complete teapot codebase
2. Understance the teapot development work flow
3. Understande the teapot services
4. Sove assigned bug in agreed timeline
5. Be ready to take ownership of any new development module</t>
        </is>
      </c>
      <c r="EE531" s="74"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EF531" s="74"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EG531" s="74" t="n">
        <v>2</v>
      </c>
      <c r="EH531" s="164" t="n">
        <v>46143</v>
      </c>
      <c r="EI531" s="74" t="inlineStr">
        <is>
          <t>Software Engineer</t>
        </is>
      </c>
      <c r="EJ531" s="74" t="inlineStr">
        <is>
          <t>No</t>
        </is>
      </c>
      <c r="EK531" s="74" t="n">
        <v>2</v>
      </c>
      <c r="EL531" s="74" t="inlineStr">
        <is>
          <t>Low</t>
        </is>
      </c>
      <c r="EM531" s="74" t="inlineStr">
        <is>
          <t>Emerging Talent</t>
        </is>
      </c>
      <c r="EN531" s="74" t="n"/>
      <c r="EO531" s="74" t="n"/>
      <c r="EP531" s="74" t="n"/>
      <c r="EQ531" s="74" t="n"/>
      <c r="ER531" s="74" t="inlineStr">
        <is>
          <t>Advanced Java + Angular; secure coding &amp; code-quality practices; unit/automated testing; system design fundamentals</t>
        </is>
      </c>
      <c r="ES531" s="74" t="inlineStr">
        <is>
          <t>Transition to leadership: people management &amp; delegation, mentoring/coaching, project ownership &amp; stakeholder management, prioritisation under ambiguity, presentation &amp; influence skills</t>
        </is>
      </c>
      <c r="ET531" s="74" t="n"/>
      <c r="EU531" s="74" t="n"/>
      <c r="EV531" s="130" t="n"/>
      <c r="EW531" s="131" t="n"/>
      <c r="EX531" s="131" t="n"/>
      <c r="EY531" s="131" t="n"/>
      <c r="EZ531" s="131" t="n"/>
      <c r="FA531" s="131" t="n"/>
      <c r="FB531" s="131" t="n"/>
      <c r="FC531" s="131" t="n"/>
    </row>
    <row r="532" ht="250" customHeight="1">
      <c r="A532" s="109" t="inlineStr">
        <is>
          <t>Mapped</t>
        </is>
      </c>
      <c r="B532" s="109" t="inlineStr">
        <is>
          <t>iFile</t>
        </is>
      </c>
      <c r="C532" s="110" t="inlineStr">
        <is>
          <t>IRIS2396</t>
        </is>
      </c>
      <c r="D532" s="110" t="inlineStr">
        <is>
          <t>Chirag Suryawanshi</t>
        </is>
      </c>
      <c r="E532" s="110" t="inlineStr">
        <is>
          <t>Technology</t>
        </is>
      </c>
      <c r="F532" s="162" t="inlineStr">
        <is>
          <t>Trainee Software Engineer</t>
        </is>
      </c>
      <c r="G532" s="162" t="inlineStr">
        <is>
          <t>Software Engineer</t>
        </is>
      </c>
      <c r="H532" s="162" t="inlineStr">
        <is>
          <t>L2 – Trainee</t>
        </is>
      </c>
      <c r="I532" s="162" t="inlineStr">
        <is>
          <t>A2</t>
        </is>
      </c>
      <c r="J532" s="166" t="inlineStr">
        <is>
          <t>▲ Up</t>
        </is>
      </c>
      <c r="K532" s="110" t="inlineStr">
        <is>
          <t>Engineering &amp; Development</t>
        </is>
      </c>
      <c r="L532" s="110" t="inlineStr">
        <is>
          <t>Backend Development</t>
        </is>
      </c>
      <c r="M532" s="110" t="n"/>
      <c r="N532" s="110" t="n">
        <v>18</v>
      </c>
      <c r="O532" s="109" t="inlineStr">
        <is>
          <t>P1–P2</t>
        </is>
      </c>
      <c r="P532" s="110" t="inlineStr">
        <is>
          <t>Entry / Developing</t>
        </is>
      </c>
      <c r="Q532" s="110" t="inlineStr">
        <is>
          <t>2 Assist</t>
        </is>
      </c>
      <c r="R532" s="110" t="inlineStr">
        <is>
          <t>0–2 yrs</t>
        </is>
      </c>
      <c r="S532" s="110" t="inlineStr">
        <is>
          <t>1–3 · 0–3</t>
        </is>
      </c>
      <c r="T532" s="110" t="inlineStr">
        <is>
          <t>Associate Software Engineer / Software Engineer</t>
        </is>
      </c>
      <c r="U532" s="110" t="inlineStr">
        <is>
          <t>Workiva: Associate SE · Broadridge India: SE · Nasdaq / AxiomSL: SE · Salesforce: AMTS · Atlassian: P30 Junior · 0–2 yrs · Freshworks: SE</t>
        </is>
      </c>
      <c r="V532" s="110" t="inlineStr">
        <is>
          <t>SFIA 9 · software development, programming; OWASP secure coding; cloud vendor certifications</t>
        </is>
      </c>
      <c r="W532" s="110" t="inlineStr">
        <is>
          <t>Core 2 · Future 2 · Functional 2 · Leadership not scored</t>
        </is>
      </c>
      <c r="X532" s="73" t="n">
        <v>382</v>
      </c>
      <c r="Y532" s="74" t="inlineStr">
        <is>
          <t>IRIS2396</t>
        </is>
      </c>
      <c r="Z532" s="74" t="inlineStr">
        <is>
          <t>Employee</t>
        </is>
      </c>
      <c r="AA532" s="74" t="inlineStr">
        <is>
          <t>Active</t>
        </is>
      </c>
      <c r="AB532" s="74" t="inlineStr">
        <is>
          <t>Chirag Suryawanshi</t>
        </is>
      </c>
      <c r="AC532" s="164" t="n">
        <v>45839</v>
      </c>
      <c r="AD532" s="74" t="inlineStr">
        <is>
          <t>Trainee Software Engineer</t>
        </is>
      </c>
      <c r="AE532" s="74" t="inlineStr">
        <is>
          <t>B.Tech</t>
        </is>
      </c>
      <c r="AF532" s="74" t="inlineStr">
        <is>
          <t>Vivek Shinde</t>
        </is>
      </c>
      <c r="AG532" s="74" t="inlineStr">
        <is>
          <t>N-3</t>
        </is>
      </c>
      <c r="AH532" s="74" t="inlineStr">
        <is>
          <t>Individual Contributor</t>
        </is>
      </c>
      <c r="AI532" s="74" t="inlineStr">
        <is>
          <t>0 years, 0 months, 0 days</t>
        </is>
      </c>
      <c r="AJ532" s="74" t="inlineStr">
        <is>
          <t>1 years, 1 months, 24 days</t>
        </is>
      </c>
      <c r="AK532" s="74" t="inlineStr">
        <is>
          <t>Suptech</t>
        </is>
      </c>
      <c r="AL532" s="74" t="inlineStr">
        <is>
          <t>iFile</t>
        </is>
      </c>
      <c r="AM532" s="74" t="inlineStr">
        <is>
          <t>Technology</t>
        </is>
      </c>
      <c r="AN532" s="74" t="inlineStr">
        <is>
          <t>Development</t>
        </is>
      </c>
      <c r="AO532" s="74" t="inlineStr">
        <is>
          <t>Yes</t>
        </is>
      </c>
      <c r="AP532" s="74" t="inlineStr">
        <is>
          <t>Product/Project</t>
        </is>
      </c>
      <c r="AQ532" s="74" t="inlineStr">
        <is>
          <t>Java</t>
        </is>
      </c>
      <c r="AR532" s="74" t="inlineStr">
        <is>
          <t>Technical - Developer</t>
        </is>
      </c>
      <c r="AS532" s="74" t="n">
        <v>20</v>
      </c>
      <c r="AT532" s="74" t="inlineStr">
        <is>
          <t>Covered</t>
        </is>
      </c>
      <c r="AU532" s="74" t="n"/>
      <c r="AV532" s="74" t="n"/>
      <c r="AW532" s="74" t="n"/>
      <c r="AX532" s="74" t="n"/>
      <c r="AY532" s="74" t="n"/>
      <c r="AZ532" s="74" t="n"/>
      <c r="BA532" s="74" t="n"/>
      <c r="BB532" s="74" t="n"/>
      <c r="BC532" s="74" t="n"/>
      <c r="BD532" s="74" t="n"/>
      <c r="BE532" s="74" t="n"/>
      <c r="BF532" s="74" t="n"/>
      <c r="BG532" s="74" t="n"/>
      <c r="BH532" s="74" t="n"/>
      <c r="BI532" s="74" t="n"/>
      <c r="BJ532" s="74" t="n"/>
      <c r="BK532" s="74" t="n"/>
      <c r="BL532" s="74" t="n"/>
      <c r="BM532" s="74" t="n"/>
      <c r="BN532" s="74" t="n"/>
      <c r="BO532" s="74" t="n"/>
      <c r="BP532" s="74" t="n"/>
      <c r="BQ532" s="74" t="n"/>
      <c r="BR532" s="74" t="n"/>
      <c r="BS532" s="74" t="n"/>
      <c r="BT532" s="74" t="n"/>
      <c r="BU532" s="74" t="n"/>
      <c r="BV532" s="74" t="n"/>
      <c r="BW532" s="74" t="n"/>
      <c r="BX532" s="74" t="n"/>
      <c r="BY532" s="74" t="n"/>
      <c r="BZ532" s="74" t="n"/>
      <c r="CA532" s="74" t="n"/>
      <c r="CB532" s="74" t="n"/>
      <c r="CC532" s="74" t="n"/>
      <c r="CD532" s="74" t="n"/>
      <c r="CE532" s="74" t="n"/>
      <c r="CF532" s="74" t="n"/>
      <c r="CG532" s="74" t="n"/>
      <c r="CH532" s="74" t="n"/>
      <c r="CI532" s="74" t="n"/>
      <c r="CJ532" s="74" t="n"/>
      <c r="CK532" s="74" t="n"/>
      <c r="CL532" s="74" t="n"/>
      <c r="CM532" s="74" t="n"/>
      <c r="CN532" s="74" t="n"/>
      <c r="CO532" s="74" t="n"/>
      <c r="CP532" s="74" t="n"/>
      <c r="CQ532" s="74" t="n"/>
      <c r="CR532" s="74" t="n"/>
      <c r="CS532" s="74" t="n"/>
      <c r="CT532" s="74" t="n"/>
      <c r="CU532" s="74" t="n"/>
      <c r="CV532" s="74" t="n"/>
      <c r="CW532" s="74" t="n"/>
      <c r="CX532" s="74" t="n"/>
      <c r="CY532" s="74" t="n"/>
      <c r="CZ532" s="74" t="n"/>
      <c r="DA532" s="74" t="n"/>
      <c r="DB532" s="74" t="n"/>
      <c r="DC532" s="74" t="inlineStr">
        <is>
          <t>IRIS2396</t>
        </is>
      </c>
      <c r="DD532" s="74" t="inlineStr">
        <is>
          <t>Employee</t>
        </is>
      </c>
      <c r="DE532" s="74" t="inlineStr">
        <is>
          <t>Active</t>
        </is>
      </c>
      <c r="DF532" s="74" t="inlineStr">
        <is>
          <t>Chirag Suryawanshi</t>
        </is>
      </c>
      <c r="DG532" s="164" t="n">
        <v>45839</v>
      </c>
      <c r="DH532" s="74" t="inlineStr">
        <is>
          <t>Trainee Software Engineer</t>
        </is>
      </c>
      <c r="DI532" s="74" t="inlineStr">
        <is>
          <t>Engineering &amp; Development</t>
        </is>
      </c>
      <c r="DJ532" s="74" t="inlineStr">
        <is>
          <t>Backend Engineering · Java</t>
        </is>
      </c>
      <c r="DK532" s="74" t="inlineStr">
        <is>
          <t>Trainee Software Engineer</t>
        </is>
      </c>
      <c r="DL532" s="74" t="inlineStr">
        <is>
          <t>L2 – Trainee</t>
        </is>
      </c>
      <c r="DM532" s="74" t="inlineStr">
        <is>
          <t>B.Tech</t>
        </is>
      </c>
      <c r="DN532" s="74" t="inlineStr">
        <is>
          <t>Vivek Shinde</t>
        </is>
      </c>
      <c r="DO532" s="74" t="inlineStr">
        <is>
          <t>N-4</t>
        </is>
      </c>
      <c r="DP532" s="74" t="inlineStr">
        <is>
          <t>Individual Contributor</t>
        </is>
      </c>
      <c r="DQ532" s="74" t="inlineStr">
        <is>
          <t>0 years, 0 months, 0 days</t>
        </is>
      </c>
      <c r="DR532" s="74" t="inlineStr">
        <is>
          <t>0 years, 11 months, 19 days</t>
        </is>
      </c>
      <c r="DS532" s="74" t="inlineStr">
        <is>
          <t>0 years, 11 months, 19 days</t>
        </is>
      </c>
      <c r="DT532" s="74" t="n"/>
      <c r="DU532" s="74" t="inlineStr">
        <is>
          <t>Suptech</t>
        </is>
      </c>
      <c r="DV532" s="74" t="inlineStr">
        <is>
          <t>iFile</t>
        </is>
      </c>
      <c r="DW532" s="74" t="inlineStr">
        <is>
          <t>Technology</t>
        </is>
      </c>
      <c r="DX532" s="74" t="inlineStr">
        <is>
          <t>Development</t>
        </is>
      </c>
      <c r="DY532" s="74" t="inlineStr">
        <is>
          <t>Yes</t>
        </is>
      </c>
      <c r="DZ532" s="74" t="inlineStr">
        <is>
          <t>Product/Project</t>
        </is>
      </c>
      <c r="EA532" s="74" t="inlineStr">
        <is>
          <t>Java</t>
        </is>
      </c>
      <c r="EB532" s="74" t="inlineStr">
        <is>
          <t>Technical - Developer</t>
        </is>
      </c>
      <c r="EC532" s="74" t="inlineStr">
        <is>
          <t>Work From Office - Turbhe</t>
        </is>
      </c>
      <c r="ED532" s="74"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EE53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3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2" s="74" t="n">
        <v>4</v>
      </c>
      <c r="EH532" s="164" t="n">
        <v>46113</v>
      </c>
      <c r="EI532" s="74" t="inlineStr">
        <is>
          <t>Trainee Software Engineer</t>
        </is>
      </c>
      <c r="EJ532" s="74" t="inlineStr">
        <is>
          <t>No</t>
        </is>
      </c>
      <c r="EK532" s="74" t="n">
        <v>4</v>
      </c>
      <c r="EL532" s="74" t="inlineStr">
        <is>
          <t>High</t>
        </is>
      </c>
      <c r="EM532" s="74" t="inlineStr">
        <is>
          <t>High Impact / Growth Talent</t>
        </is>
      </c>
      <c r="EN532" s="74" t="inlineStr">
        <is>
          <t>No</t>
        </is>
      </c>
      <c r="EO532" s="74" t="inlineStr">
        <is>
          <t>No</t>
        </is>
      </c>
      <c r="EP532" s="74" t="inlineStr">
        <is>
          <t>Yes</t>
        </is>
      </c>
      <c r="EQ532" s="74" t="n"/>
      <c r="ER532" s="74" t="inlineStr">
        <is>
          <t>Reactive Programming/Spring AI/System Design &amp; Pattern</t>
        </is>
      </c>
      <c r="ES532" s="74" t="n"/>
      <c r="ET532" s="74" t="n"/>
      <c r="EU532" s="74" t="n"/>
      <c r="EV532" s="130" t="n"/>
      <c r="EW532" s="131" t="n"/>
      <c r="EX532" s="131" t="n"/>
      <c r="EY532" s="131" t="n"/>
      <c r="EZ532" s="131" t="n"/>
      <c r="FA532" s="131" t="n"/>
      <c r="FB532" s="131" t="n"/>
      <c r="FC532" s="131" t="n"/>
    </row>
    <row r="533" ht="250" customHeight="1">
      <c r="A533" s="109" t="inlineStr">
        <is>
          <t>Mapped</t>
        </is>
      </c>
      <c r="B533" s="109" t="inlineStr">
        <is>
          <t>iFile</t>
        </is>
      </c>
      <c r="C533" s="110" t="inlineStr">
        <is>
          <t>IRIS2320</t>
        </is>
      </c>
      <c r="D533" s="110" t="inlineStr">
        <is>
          <t>Faisal Pathan</t>
        </is>
      </c>
      <c r="E533" s="110" t="inlineStr">
        <is>
          <t>Technology</t>
        </is>
      </c>
      <c r="F533" s="162" t="inlineStr">
        <is>
          <t>Software Engineer</t>
        </is>
      </c>
      <c r="G533" s="162" t="inlineStr">
        <is>
          <t>UI Developer</t>
        </is>
      </c>
      <c r="H533" s="110" t="inlineStr">
        <is>
          <t>L3 – Professional / Associate</t>
        </is>
      </c>
      <c r="I533" s="151" t="inlineStr">
        <is>
          <t>A2</t>
        </is>
      </c>
      <c r="J533" s="110" t="inlineStr">
        <is>
          <t>• Same level</t>
        </is>
      </c>
      <c r="K533" s="110" t="inlineStr">
        <is>
          <t>Engineering &amp; Development</t>
        </is>
      </c>
      <c r="L533" s="110" t="inlineStr">
        <is>
          <t>Front-End / UI Development</t>
        </is>
      </c>
      <c r="M533" s="110" t="n"/>
      <c r="N533" s="110" t="n">
        <v>20</v>
      </c>
      <c r="O533" s="109" t="inlineStr">
        <is>
          <t>P1–P2</t>
        </is>
      </c>
      <c r="P533" s="110" t="inlineStr">
        <is>
          <t>Entry / Developing</t>
        </is>
      </c>
      <c r="Q533" s="110" t="inlineStr">
        <is>
          <t>2 Assist</t>
        </is>
      </c>
      <c r="R533" s="110" t="inlineStr">
        <is>
          <t>0–2 yrs</t>
        </is>
      </c>
      <c r="S533" s="110" t="inlineStr">
        <is>
          <t>1–3 · 0–3</t>
        </is>
      </c>
      <c r="T533" s="110" t="inlineStr">
        <is>
          <t>Associate Software Engineer / Software Engineer</t>
        </is>
      </c>
      <c r="U533" s="110" t="inlineStr">
        <is>
          <t>Workiva: Associate SE · Broadridge India: SE · Nasdaq / AxiomSL: SE · Salesforce: AMTS · Atlassian: P30 Junior · 0–2 yrs · Freshworks: SE</t>
        </is>
      </c>
      <c r="V533" s="110" t="inlineStr">
        <is>
          <t>SFIA 9 · software development, programming; OWASP secure coding; cloud vendor certifications</t>
        </is>
      </c>
      <c r="W533" s="110" t="inlineStr">
        <is>
          <t>Core 2 · Future 2 · Functional 2 · Leadership not scored</t>
        </is>
      </c>
      <c r="X533" s="73" t="n">
        <v>350</v>
      </c>
      <c r="Y533" s="74" t="inlineStr">
        <is>
          <t>IRIS2320</t>
        </is>
      </c>
      <c r="Z533" s="74" t="inlineStr">
        <is>
          <t>Employee</t>
        </is>
      </c>
      <c r="AA533" s="74" t="inlineStr">
        <is>
          <t>Active</t>
        </is>
      </c>
      <c r="AB533" s="74" t="inlineStr">
        <is>
          <t>Faisal Pathan</t>
        </is>
      </c>
      <c r="AC533" s="164" t="n">
        <v>45597</v>
      </c>
      <c r="AD533" s="74" t="inlineStr">
        <is>
          <t>Software Engineer</t>
        </is>
      </c>
      <c r="AE533" s="74" t="inlineStr">
        <is>
          <t>B.SC</t>
        </is>
      </c>
      <c r="AF533" s="74" t="inlineStr">
        <is>
          <t>Sagar Jadhav</t>
        </is>
      </c>
      <c r="AG533" s="74" t="inlineStr">
        <is>
          <t>N-3</t>
        </is>
      </c>
      <c r="AH533" s="74" t="inlineStr">
        <is>
          <t>Individual Contributor</t>
        </is>
      </c>
      <c r="AI533" s="74" t="inlineStr">
        <is>
          <t>0 years, 0 months, 0 days</t>
        </is>
      </c>
      <c r="AJ533" s="74" t="inlineStr">
        <is>
          <t>1 years, 9 months, 24 days</t>
        </is>
      </c>
      <c r="AK533" s="74" t="inlineStr">
        <is>
          <t>Suptech</t>
        </is>
      </c>
      <c r="AL533" s="74" t="inlineStr">
        <is>
          <t>iFile</t>
        </is>
      </c>
      <c r="AM533" s="74" t="inlineStr">
        <is>
          <t>Technology</t>
        </is>
      </c>
      <c r="AN533" s="74" t="inlineStr">
        <is>
          <t>Development</t>
        </is>
      </c>
      <c r="AO533" s="74" t="inlineStr">
        <is>
          <t>Yes</t>
        </is>
      </c>
      <c r="AP533" s="74" t="inlineStr">
        <is>
          <t>Product/Project</t>
        </is>
      </c>
      <c r="AQ533" s="74" t="inlineStr">
        <is>
          <t>Angular</t>
        </is>
      </c>
      <c r="AR533" s="74" t="inlineStr">
        <is>
          <t>Technical - Developer</t>
        </is>
      </c>
      <c r="AS533" s="74" t="n">
        <v>20</v>
      </c>
      <c r="AT533" s="74" t="inlineStr">
        <is>
          <t>Covered</t>
        </is>
      </c>
      <c r="AU533" s="74" t="n"/>
      <c r="AV533" s="74" t="n"/>
      <c r="AW533" s="74" t="n"/>
      <c r="AX533" s="74" t="n"/>
      <c r="AY533" s="74" t="n"/>
      <c r="AZ533" s="74" t="n"/>
      <c r="BA533" s="74" t="n"/>
      <c r="BB533" s="74" t="n"/>
      <c r="BC533" s="74" t="n"/>
      <c r="BD533" s="74" t="n"/>
      <c r="BE533" s="74" t="n"/>
      <c r="BF533" s="74" t="n"/>
      <c r="BG533" s="74" t="n"/>
      <c r="BH533" s="74" t="n"/>
      <c r="BI533" s="74" t="n"/>
      <c r="BJ533" s="74" t="n"/>
      <c r="BK533" s="74" t="n"/>
      <c r="BL533" s="74" t="n"/>
      <c r="BM533" s="74" t="n"/>
      <c r="BN533" s="74" t="n"/>
      <c r="BO533" s="74" t="n"/>
      <c r="BP533" s="74" t="n"/>
      <c r="BQ533" s="74" t="n"/>
      <c r="BR533" s="74" t="n"/>
      <c r="BS533" s="74" t="n"/>
      <c r="BT533" s="74" t="n"/>
      <c r="BU533" s="74" t="n"/>
      <c r="BV533" s="74" t="n"/>
      <c r="BW533" s="74" t="n"/>
      <c r="BX533" s="74" t="n"/>
      <c r="BY533" s="74" t="n"/>
      <c r="BZ533" s="74" t="n"/>
      <c r="CA533" s="74" t="n"/>
      <c r="CB533" s="74" t="n"/>
      <c r="CC533" s="74" t="n"/>
      <c r="CD533" s="74" t="n"/>
      <c r="CE533" s="74" t="n"/>
      <c r="CF533" s="74" t="n"/>
      <c r="CG533" s="74" t="n"/>
      <c r="CH533" s="74" t="n"/>
      <c r="CI533" s="74" t="n"/>
      <c r="CJ533" s="74" t="n"/>
      <c r="CK533" s="74" t="n"/>
      <c r="CL533" s="74" t="n"/>
      <c r="CM533" s="74" t="n"/>
      <c r="CN533" s="74" t="n"/>
      <c r="CO533" s="74" t="n"/>
      <c r="CP533" s="74" t="n"/>
      <c r="CQ533" s="74" t="n"/>
      <c r="CR533" s="74" t="n"/>
      <c r="CS533" s="74" t="n"/>
      <c r="CT533" s="74" t="n"/>
      <c r="CU533" s="74" t="n"/>
      <c r="CV533" s="74" t="n"/>
      <c r="CW533" s="74" t="n"/>
      <c r="CX533" s="74" t="n"/>
      <c r="CY533" s="74" t="n"/>
      <c r="CZ533" s="74" t="n"/>
      <c r="DA533" s="74" t="n"/>
      <c r="DB533" s="74" t="n"/>
      <c r="DC533" s="74" t="inlineStr">
        <is>
          <t>IRIS2320</t>
        </is>
      </c>
      <c r="DD533" s="74" t="inlineStr">
        <is>
          <t>Employee</t>
        </is>
      </c>
      <c r="DE533" s="74" t="inlineStr">
        <is>
          <t>Active</t>
        </is>
      </c>
      <c r="DF533" s="74" t="inlineStr">
        <is>
          <t>Faisal Pathan</t>
        </is>
      </c>
      <c r="DG533" s="164" t="n">
        <v>45597</v>
      </c>
      <c r="DH533" s="74" t="inlineStr">
        <is>
          <t>Software Engineer</t>
        </is>
      </c>
      <c r="DI533" s="74" t="inlineStr">
        <is>
          <t>Engineering &amp; Development</t>
        </is>
      </c>
      <c r="DJ533" s="74" t="inlineStr">
        <is>
          <t>Software Engineering</t>
        </is>
      </c>
      <c r="DK533" s="74" t="inlineStr">
        <is>
          <t>Software Engineer</t>
        </is>
      </c>
      <c r="DL533" s="74" t="inlineStr">
        <is>
          <t>L3 – Professional / Associate</t>
        </is>
      </c>
      <c r="DM533" s="74" t="inlineStr">
        <is>
          <t>B.SC</t>
        </is>
      </c>
      <c r="DN533" s="74" t="inlineStr">
        <is>
          <t>Sagar Jadhav</t>
        </is>
      </c>
      <c r="DO533" s="74" t="inlineStr">
        <is>
          <t>N-4</t>
        </is>
      </c>
      <c r="DP533" s="74" t="inlineStr">
        <is>
          <t>Individual Contributor</t>
        </is>
      </c>
      <c r="DQ533" s="74" t="inlineStr">
        <is>
          <t>0 years, 0 months, 0 days</t>
        </is>
      </c>
      <c r="DR533" s="74" t="inlineStr">
        <is>
          <t>1 years, 7 months, 19 days</t>
        </is>
      </c>
      <c r="DS533" s="74" t="inlineStr">
        <is>
          <t>1 years, 7 months, 19 days</t>
        </is>
      </c>
      <c r="DT533" s="74" t="n"/>
      <c r="DU533" s="74" t="inlineStr">
        <is>
          <t>Suptech</t>
        </is>
      </c>
      <c r="DV533" s="74" t="inlineStr">
        <is>
          <t>iFile</t>
        </is>
      </c>
      <c r="DW533" s="74" t="inlineStr">
        <is>
          <t>Technology</t>
        </is>
      </c>
      <c r="DX533" s="74" t="inlineStr">
        <is>
          <t>Development</t>
        </is>
      </c>
      <c r="DY533" s="74" t="inlineStr">
        <is>
          <t>Yes</t>
        </is>
      </c>
      <c r="DZ533" s="74" t="inlineStr">
        <is>
          <t>Product/Project</t>
        </is>
      </c>
      <c r="EA533" s="74" t="inlineStr">
        <is>
          <t>Angular</t>
        </is>
      </c>
      <c r="EB533" s="74" t="inlineStr">
        <is>
          <t>Technical - Developer</t>
        </is>
      </c>
      <c r="EC533" s="74" t="inlineStr">
        <is>
          <t>Work From Office - Turbhe</t>
        </is>
      </c>
      <c r="ED533" s="74"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EE53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EF53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3" s="74" t="n">
        <v>4</v>
      </c>
      <c r="EH533" s="164" t="n">
        <v>46113</v>
      </c>
      <c r="EI533" s="74" t="inlineStr">
        <is>
          <t>Software Engineer</t>
        </is>
      </c>
      <c r="EJ533" s="74" t="inlineStr">
        <is>
          <t>No</t>
        </is>
      </c>
      <c r="EK533" s="74" t="n">
        <v>4</v>
      </c>
      <c r="EL533" s="74" t="inlineStr">
        <is>
          <t>High</t>
        </is>
      </c>
      <c r="EM533" s="74" t="inlineStr">
        <is>
          <t>High Impact / Growth Talent</t>
        </is>
      </c>
      <c r="EN533" s="74" t="inlineStr">
        <is>
          <t>Yes</t>
        </is>
      </c>
      <c r="EO533" s="74" t="inlineStr">
        <is>
          <t>No</t>
        </is>
      </c>
      <c r="EP533" s="74" t="inlineStr">
        <is>
          <t>Yes</t>
        </is>
      </c>
      <c r="EQ533" s="74" t="n"/>
      <c r="ER533" s="74" t="inlineStr">
        <is>
          <t>Architecture &amp; Scalability</t>
        </is>
      </c>
      <c r="ES533" s="74" t="n"/>
      <c r="ET533" s="74" t="n"/>
      <c r="EU533" s="74" t="n"/>
      <c r="EV533" s="130" t="n"/>
      <c r="EW533" s="131" t="n"/>
      <c r="EX533" s="131" t="n"/>
      <c r="EY533" s="131" t="n"/>
      <c r="EZ533" s="131" t="n"/>
      <c r="FA533" s="131" t="n"/>
      <c r="FB533" s="131" t="n"/>
      <c r="FC533" s="131" t="n"/>
    </row>
    <row r="534" ht="250" customHeight="1">
      <c r="A534" s="109" t="inlineStr">
        <is>
          <t>Mapped</t>
        </is>
      </c>
      <c r="B534" s="109" t="inlineStr">
        <is>
          <t>iFile</t>
        </is>
      </c>
      <c r="C534" s="110" t="inlineStr">
        <is>
          <t>IRIS2385</t>
        </is>
      </c>
      <c r="D534" s="110" t="inlineStr">
        <is>
          <t>Hemant Sakunde</t>
        </is>
      </c>
      <c r="E534" s="110" t="inlineStr">
        <is>
          <t>Technology</t>
        </is>
      </c>
      <c r="F534" s="162" t="inlineStr">
        <is>
          <t>Trainee Software Engineer</t>
        </is>
      </c>
      <c r="G534" s="162" t="inlineStr">
        <is>
          <t>Software Engineer</t>
        </is>
      </c>
      <c r="H534" s="162" t="inlineStr">
        <is>
          <t>L2 – Trainee</t>
        </is>
      </c>
      <c r="I534" s="162" t="inlineStr">
        <is>
          <t>A2</t>
        </is>
      </c>
      <c r="J534" s="166" t="inlineStr">
        <is>
          <t>▲ Up</t>
        </is>
      </c>
      <c r="K534" s="110" t="inlineStr">
        <is>
          <t>Engineering &amp; Development</t>
        </is>
      </c>
      <c r="L534" s="110" t="inlineStr">
        <is>
          <t>Full-Stack Development</t>
        </is>
      </c>
      <c r="M534" s="110" t="n"/>
      <c r="N534" s="110" t="n">
        <v>20</v>
      </c>
      <c r="O534" s="109" t="inlineStr">
        <is>
          <t>P1–P2</t>
        </is>
      </c>
      <c r="P534" s="110" t="inlineStr">
        <is>
          <t>Entry / Developing</t>
        </is>
      </c>
      <c r="Q534" s="110" t="inlineStr">
        <is>
          <t>2 Assist</t>
        </is>
      </c>
      <c r="R534" s="110" t="inlineStr">
        <is>
          <t>0–2 yrs</t>
        </is>
      </c>
      <c r="S534" s="110" t="inlineStr">
        <is>
          <t>1–3 · 0–3</t>
        </is>
      </c>
      <c r="T534" s="110" t="inlineStr">
        <is>
          <t>Associate Software Engineer / Software Engineer</t>
        </is>
      </c>
      <c r="U534" s="110" t="inlineStr">
        <is>
          <t>Workiva: Associate SE · Broadridge India: SE · Nasdaq / AxiomSL: SE · Salesforce: AMTS · Atlassian: P30 Junior · 0–2 yrs · Freshworks: SE</t>
        </is>
      </c>
      <c r="V534" s="110" t="inlineStr">
        <is>
          <t>SFIA 9 · software development, programming; OWASP secure coding; cloud vendor certifications</t>
        </is>
      </c>
      <c r="W534" s="110" t="inlineStr">
        <is>
          <t>Core 2 · Future 2 · Functional 2 · Leadership not scored</t>
        </is>
      </c>
      <c r="X534" s="73" t="n">
        <v>375</v>
      </c>
      <c r="Y534" s="74" t="inlineStr">
        <is>
          <t>IRIS2385</t>
        </is>
      </c>
      <c r="Z534" s="74" t="inlineStr">
        <is>
          <t>Employee</t>
        </is>
      </c>
      <c r="AA534" s="74" t="inlineStr">
        <is>
          <t>Active</t>
        </is>
      </c>
      <c r="AB534" s="74" t="inlineStr">
        <is>
          <t>Hemant Sakunde</t>
        </is>
      </c>
      <c r="AC534" s="164" t="n">
        <v>45817</v>
      </c>
      <c r="AD534" s="74" t="inlineStr">
        <is>
          <t>Trainee Software Engineer</t>
        </is>
      </c>
      <c r="AE534" s="74" t="inlineStr">
        <is>
          <t>B.E</t>
        </is>
      </c>
      <c r="AF534" s="74" t="inlineStr">
        <is>
          <t>Nikhil Nalawade</t>
        </is>
      </c>
      <c r="AG534" s="74" t="inlineStr">
        <is>
          <t>N-4</t>
        </is>
      </c>
      <c r="AH534" s="74" t="inlineStr">
        <is>
          <t>Individual Contributor</t>
        </is>
      </c>
      <c r="AI534" s="74" t="inlineStr">
        <is>
          <t>0 years, 0 months, 00 days</t>
        </is>
      </c>
      <c r="AJ534" s="74" t="inlineStr">
        <is>
          <t>1 years, 2 months, 16 days</t>
        </is>
      </c>
      <c r="AK534" s="74" t="inlineStr">
        <is>
          <t>Suptech</t>
        </is>
      </c>
      <c r="AL534" s="74" t="inlineStr">
        <is>
          <t>iFile</t>
        </is>
      </c>
      <c r="AM534" s="74" t="inlineStr">
        <is>
          <t>Technology</t>
        </is>
      </c>
      <c r="AN534" s="74" t="inlineStr">
        <is>
          <t>Development</t>
        </is>
      </c>
      <c r="AO534" s="74" t="inlineStr">
        <is>
          <t>Yes</t>
        </is>
      </c>
      <c r="AP534" s="74" t="inlineStr">
        <is>
          <t>Product/Project</t>
        </is>
      </c>
      <c r="AQ534" s="74" t="inlineStr">
        <is>
          <t>Java</t>
        </is>
      </c>
      <c r="AR534" s="74" t="inlineStr">
        <is>
          <t>Technical - Developer</t>
        </is>
      </c>
      <c r="AS534" s="74" t="n">
        <v>20</v>
      </c>
      <c r="AT534" s="74" t="inlineStr">
        <is>
          <t>Covered</t>
        </is>
      </c>
      <c r="AU534" s="74" t="n"/>
      <c r="AV534" s="74" t="n"/>
      <c r="AW534" s="74" t="n"/>
      <c r="AX534" s="74" t="n"/>
      <c r="AY534" s="74" t="n"/>
      <c r="AZ534" s="74" t="n"/>
      <c r="BA534" s="74" t="n"/>
      <c r="BB534" s="74" t="n"/>
      <c r="BC534" s="74" t="n"/>
      <c r="BD534" s="74" t="n"/>
      <c r="BE534" s="74" t="n"/>
      <c r="BF534" s="74" t="n"/>
      <c r="BG534" s="74" t="n"/>
      <c r="BH534" s="74" t="n"/>
      <c r="BI534" s="74" t="n"/>
      <c r="BJ534" s="74" t="n"/>
      <c r="BK534" s="74" t="n"/>
      <c r="BL534" s="74" t="n"/>
      <c r="BM534" s="74" t="n"/>
      <c r="BN534" s="74" t="n"/>
      <c r="BO534" s="74" t="n"/>
      <c r="BP534" s="74" t="n"/>
      <c r="BQ534" s="74" t="n"/>
      <c r="BR534" s="74" t="n"/>
      <c r="BS534" s="74" t="n"/>
      <c r="BT534" s="74" t="n"/>
      <c r="BU534" s="74" t="n"/>
      <c r="BV534" s="74" t="n"/>
      <c r="BW534" s="74" t="n"/>
      <c r="BX534" s="74" t="n"/>
      <c r="BY534" s="74" t="n"/>
      <c r="BZ534" s="74" t="n"/>
      <c r="CA534" s="74" t="n"/>
      <c r="CB534" s="74" t="n"/>
      <c r="CC534" s="74" t="n"/>
      <c r="CD534" s="74" t="n"/>
      <c r="CE534" s="74" t="n"/>
      <c r="CF534" s="74" t="n"/>
      <c r="CG534" s="74" t="n"/>
      <c r="CH534" s="74" t="n"/>
      <c r="CI534" s="74" t="n"/>
      <c r="CJ534" s="74" t="n"/>
      <c r="CK534" s="74" t="n"/>
      <c r="CL534" s="74" t="n"/>
      <c r="CM534" s="74" t="n"/>
      <c r="CN534" s="74" t="n"/>
      <c r="CO534" s="74" t="n"/>
      <c r="CP534" s="74" t="n"/>
      <c r="CQ534" s="74" t="n"/>
      <c r="CR534" s="74" t="n"/>
      <c r="CS534" s="74" t="n"/>
      <c r="CT534" s="74" t="n"/>
      <c r="CU534" s="74" t="n"/>
      <c r="CV534" s="74" t="n"/>
      <c r="CW534" s="74" t="n"/>
      <c r="CX534" s="74" t="n"/>
      <c r="CY534" s="74" t="n"/>
      <c r="CZ534" s="74" t="n"/>
      <c r="DA534" s="74" t="n"/>
      <c r="DB534" s="74" t="n"/>
      <c r="DC534" s="74" t="inlineStr">
        <is>
          <t>IRIS2385</t>
        </is>
      </c>
      <c r="DD534" s="74" t="inlineStr">
        <is>
          <t>Employee</t>
        </is>
      </c>
      <c r="DE534" s="74" t="inlineStr">
        <is>
          <t>Active</t>
        </is>
      </c>
      <c r="DF534" s="74" t="inlineStr">
        <is>
          <t>Hemant Sakunde</t>
        </is>
      </c>
      <c r="DG534" s="164" t="n">
        <v>45817</v>
      </c>
      <c r="DH534" s="74" t="inlineStr">
        <is>
          <t>Trainee Software Engineer</t>
        </is>
      </c>
      <c r="DI534" s="74" t="inlineStr">
        <is>
          <t>Engineering &amp; Development</t>
        </is>
      </c>
      <c r="DJ534" s="74" t="inlineStr">
        <is>
          <t>Backend Engineering · Java</t>
        </is>
      </c>
      <c r="DK534" s="74" t="inlineStr">
        <is>
          <t>Trainee Software Engineer</t>
        </is>
      </c>
      <c r="DL534" s="74" t="inlineStr">
        <is>
          <t>L2 – Trainee</t>
        </is>
      </c>
      <c r="DM534" s="74" t="inlineStr">
        <is>
          <t>B.E</t>
        </is>
      </c>
      <c r="DN534" s="74" t="inlineStr">
        <is>
          <t>Nikhil Nalawade</t>
        </is>
      </c>
      <c r="DO534" s="74" t="inlineStr">
        <is>
          <t>N-3</t>
        </is>
      </c>
      <c r="DP534" s="74" t="inlineStr">
        <is>
          <t>Individual Contributor</t>
        </is>
      </c>
      <c r="DQ534" s="74" t="inlineStr">
        <is>
          <t>0 years, 0 months, 00 days</t>
        </is>
      </c>
      <c r="DR534" s="74" t="inlineStr">
        <is>
          <t>1 years, 0 months, 11 days</t>
        </is>
      </c>
      <c r="DS534" s="74" t="inlineStr">
        <is>
          <t>1 years, 0 months, 11 days</t>
        </is>
      </c>
      <c r="DT534" s="74" t="n"/>
      <c r="DU534" s="74" t="inlineStr">
        <is>
          <t>Suptech</t>
        </is>
      </c>
      <c r="DV534" s="74" t="inlineStr">
        <is>
          <t>iFile</t>
        </is>
      </c>
      <c r="DW534" s="74" t="inlineStr">
        <is>
          <t>Technology</t>
        </is>
      </c>
      <c r="DX534" s="74" t="inlineStr">
        <is>
          <t>Development</t>
        </is>
      </c>
      <c r="DY534" s="74" t="inlineStr">
        <is>
          <t>Yes</t>
        </is>
      </c>
      <c r="DZ534" s="74" t="inlineStr">
        <is>
          <t>Product/Project</t>
        </is>
      </c>
      <c r="EA534" s="74" t="inlineStr">
        <is>
          <t>Java</t>
        </is>
      </c>
      <c r="EB534" s="74" t="inlineStr">
        <is>
          <t>Technical - Developer</t>
        </is>
      </c>
      <c r="EC534" s="74" t="inlineStr">
        <is>
          <t>Work From Office - Turbhe</t>
        </is>
      </c>
      <c r="ED534" s="74"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EE53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3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4" s="74" t="n">
        <v>4</v>
      </c>
      <c r="EH534" s="74" t="inlineStr">
        <is>
          <t>Pending</t>
        </is>
      </c>
      <c r="EI534" s="74" t="inlineStr">
        <is>
          <t>Trainee Software Engineer</t>
        </is>
      </c>
      <c r="EJ534" s="74" t="inlineStr">
        <is>
          <t>No</t>
        </is>
      </c>
      <c r="EK534" s="74" t="n">
        <v>4</v>
      </c>
      <c r="EL534" s="74" t="inlineStr">
        <is>
          <t>High</t>
        </is>
      </c>
      <c r="EM534" s="74" t="inlineStr">
        <is>
          <t>Trusted Professional</t>
        </is>
      </c>
      <c r="EN534" s="74" t="inlineStr">
        <is>
          <t>No</t>
        </is>
      </c>
      <c r="EO534" s="74" t="inlineStr">
        <is>
          <t>No</t>
        </is>
      </c>
      <c r="EP534" s="74" t="inlineStr">
        <is>
          <t>No</t>
        </is>
      </c>
      <c r="EQ534" s="74" t="inlineStr">
        <is>
          <t>Not Yet</t>
        </is>
      </c>
      <c r="ER534" s="74"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ES534" s="74" t="n"/>
      <c r="ET534" s="74" t="n"/>
      <c r="EU534" s="74" t="n"/>
      <c r="EV534" s="130" t="n"/>
      <c r="EW534" s="131" t="n"/>
      <c r="EX534" s="131" t="n"/>
      <c r="EY534" s="131" t="n"/>
      <c r="EZ534" s="131" t="n"/>
      <c r="FA534" s="131" t="n"/>
      <c r="FB534" s="131" t="n"/>
      <c r="FC534" s="131" t="n"/>
    </row>
    <row r="535" ht="250" customHeight="1">
      <c r="A535" s="109" t="inlineStr">
        <is>
          <t>Mapped</t>
        </is>
      </c>
      <c r="B535" s="109" t="inlineStr">
        <is>
          <t>iFile</t>
        </is>
      </c>
      <c r="C535" s="110" t="inlineStr">
        <is>
          <t>IRIS2322</t>
        </is>
      </c>
      <c r="D535" s="110" t="inlineStr">
        <is>
          <t>Lalita Dixit</t>
        </is>
      </c>
      <c r="E535" s="110" t="inlineStr">
        <is>
          <t>Technology</t>
        </is>
      </c>
      <c r="F535" s="162" t="inlineStr">
        <is>
          <t>Software Engineer</t>
        </is>
      </c>
      <c r="G535" s="162" t="inlineStr">
        <is>
          <t>UI Developer</t>
        </is>
      </c>
      <c r="H535" s="110" t="inlineStr">
        <is>
          <t>L3 – Professional / Associate</t>
        </is>
      </c>
      <c r="I535" s="151" t="inlineStr">
        <is>
          <t>A2</t>
        </is>
      </c>
      <c r="J535" s="110" t="inlineStr">
        <is>
          <t>• Same level</t>
        </is>
      </c>
      <c r="K535" s="110" t="inlineStr">
        <is>
          <t>Engineering &amp; Development</t>
        </is>
      </c>
      <c r="L535" s="110" t="inlineStr">
        <is>
          <t>Front-End / UI Development</t>
        </is>
      </c>
      <c r="M535" s="110" t="n"/>
      <c r="N535" s="110" t="n">
        <v>20</v>
      </c>
      <c r="O535" s="109" t="inlineStr">
        <is>
          <t>P1–P2</t>
        </is>
      </c>
      <c r="P535" s="110" t="inlineStr">
        <is>
          <t>Entry / Developing</t>
        </is>
      </c>
      <c r="Q535" s="110" t="inlineStr">
        <is>
          <t>2 Assist</t>
        </is>
      </c>
      <c r="R535" s="110" t="inlineStr">
        <is>
          <t>0–2 yrs</t>
        </is>
      </c>
      <c r="S535" s="110" t="inlineStr">
        <is>
          <t>1–3 · 0–3</t>
        </is>
      </c>
      <c r="T535" s="110" t="inlineStr">
        <is>
          <t>Associate Software Engineer / Software Engineer</t>
        </is>
      </c>
      <c r="U535" s="110" t="inlineStr">
        <is>
          <t>Workiva: Associate SE · Broadridge India: SE · Nasdaq / AxiomSL: SE · Salesforce: AMTS · Atlassian: P30 Junior · 0–2 yrs · Freshworks: SE</t>
        </is>
      </c>
      <c r="V535" s="110" t="inlineStr">
        <is>
          <t>SFIA 9 · software development, programming; OWASP secure coding; cloud vendor certifications</t>
        </is>
      </c>
      <c r="W535" s="110" t="inlineStr">
        <is>
          <t>Core 2 · Future 2 · Functional 2 · Leadership not scored</t>
        </is>
      </c>
      <c r="X535" s="73" t="n">
        <v>352</v>
      </c>
      <c r="Y535" s="74" t="inlineStr">
        <is>
          <t>IRIS2322</t>
        </is>
      </c>
      <c r="Z535" s="74" t="inlineStr">
        <is>
          <t>Employee</t>
        </is>
      </c>
      <c r="AA535" s="74" t="inlineStr">
        <is>
          <t>Active</t>
        </is>
      </c>
      <c r="AB535" s="74" t="inlineStr">
        <is>
          <t>Lalita Dixit</t>
        </is>
      </c>
      <c r="AC535" s="164" t="n">
        <v>45597</v>
      </c>
      <c r="AD535" s="74" t="inlineStr">
        <is>
          <t>Software Engineer</t>
        </is>
      </c>
      <c r="AE535" s="74" t="inlineStr">
        <is>
          <t>B.SC</t>
        </is>
      </c>
      <c r="AF535" s="74" t="inlineStr">
        <is>
          <t>Sagar Jadhav</t>
        </is>
      </c>
      <c r="AG535" s="74" t="inlineStr">
        <is>
          <t>N-3</t>
        </is>
      </c>
      <c r="AH535" s="74" t="inlineStr">
        <is>
          <t>Individual Contributor</t>
        </is>
      </c>
      <c r="AI535" s="74" t="inlineStr">
        <is>
          <t>0 years, 0 months, 0 days</t>
        </is>
      </c>
      <c r="AJ535" s="74" t="inlineStr">
        <is>
          <t>1 years, 9 months, 24 days</t>
        </is>
      </c>
      <c r="AK535" s="74" t="inlineStr">
        <is>
          <t>Suptech</t>
        </is>
      </c>
      <c r="AL535" s="74" t="inlineStr">
        <is>
          <t>iFile</t>
        </is>
      </c>
      <c r="AM535" s="74" t="inlineStr">
        <is>
          <t>Technology</t>
        </is>
      </c>
      <c r="AN535" s="74" t="inlineStr">
        <is>
          <t>Development</t>
        </is>
      </c>
      <c r="AO535" s="74" t="inlineStr">
        <is>
          <t>Yes</t>
        </is>
      </c>
      <c r="AP535" s="74" t="inlineStr">
        <is>
          <t>Product/Project</t>
        </is>
      </c>
      <c r="AQ535" s="74" t="inlineStr">
        <is>
          <t>Angular</t>
        </is>
      </c>
      <c r="AR535" s="74" t="inlineStr">
        <is>
          <t>Technical - Developer</t>
        </is>
      </c>
      <c r="AS535" s="74" t="n">
        <v>20</v>
      </c>
      <c r="AT535" s="74" t="inlineStr">
        <is>
          <t>Covered</t>
        </is>
      </c>
      <c r="AU535" s="74" t="n"/>
      <c r="AV535" s="74" t="n"/>
      <c r="AW535" s="74" t="n"/>
      <c r="AX535" s="74" t="n"/>
      <c r="AY535" s="74" t="n"/>
      <c r="AZ535" s="74" t="n"/>
      <c r="BA535" s="74" t="n"/>
      <c r="BB535" s="74" t="n"/>
      <c r="BC535" s="74" t="n"/>
      <c r="BD535" s="74" t="n"/>
      <c r="BE535" s="74" t="n"/>
      <c r="BF535" s="74" t="n"/>
      <c r="BG535" s="74" t="n"/>
      <c r="BH535" s="74" t="n"/>
      <c r="BI535" s="74" t="n"/>
      <c r="BJ535" s="74" t="n"/>
      <c r="BK535" s="74" t="n"/>
      <c r="BL535" s="74" t="n"/>
      <c r="BM535" s="74" t="n"/>
      <c r="BN535" s="74" t="n"/>
      <c r="BO535" s="74" t="n"/>
      <c r="BP535" s="74" t="n"/>
      <c r="BQ535" s="74" t="n"/>
      <c r="BR535" s="74" t="n"/>
      <c r="BS535" s="74" t="n"/>
      <c r="BT535" s="74" t="n"/>
      <c r="BU535" s="74" t="n"/>
      <c r="BV535" s="74" t="n"/>
      <c r="BW535" s="74" t="n"/>
      <c r="BX535" s="74" t="n"/>
      <c r="BY535" s="74" t="n"/>
      <c r="BZ535" s="74" t="n"/>
      <c r="CA535" s="74" t="n"/>
      <c r="CB535" s="74" t="n"/>
      <c r="CC535" s="74" t="n"/>
      <c r="CD535" s="74" t="n"/>
      <c r="CE535" s="74" t="n"/>
      <c r="CF535" s="74" t="n"/>
      <c r="CG535" s="74" t="n"/>
      <c r="CH535" s="74" t="n"/>
      <c r="CI535" s="74" t="n"/>
      <c r="CJ535" s="74" t="n"/>
      <c r="CK535" s="74" t="n"/>
      <c r="CL535" s="74" t="n"/>
      <c r="CM535" s="74" t="n"/>
      <c r="CN535" s="74" t="n"/>
      <c r="CO535" s="74" t="n"/>
      <c r="CP535" s="74" t="n"/>
      <c r="CQ535" s="74" t="n"/>
      <c r="CR535" s="74" t="n"/>
      <c r="CS535" s="74" t="n"/>
      <c r="CT535" s="74" t="n"/>
      <c r="CU535" s="74" t="n"/>
      <c r="CV535" s="74" t="n"/>
      <c r="CW535" s="74" t="n"/>
      <c r="CX535" s="74" t="n"/>
      <c r="CY535" s="74" t="n"/>
      <c r="CZ535" s="74" t="n"/>
      <c r="DA535" s="74" t="n"/>
      <c r="DB535" s="74" t="n"/>
      <c r="DC535" s="74" t="inlineStr">
        <is>
          <t>IRIS2322</t>
        </is>
      </c>
      <c r="DD535" s="74" t="inlineStr">
        <is>
          <t>Employee</t>
        </is>
      </c>
      <c r="DE535" s="74" t="inlineStr">
        <is>
          <t>Active</t>
        </is>
      </c>
      <c r="DF535" s="74" t="inlineStr">
        <is>
          <t>Lalita Dixit</t>
        </is>
      </c>
      <c r="DG535" s="164" t="n">
        <v>45597</v>
      </c>
      <c r="DH535" s="74" t="inlineStr">
        <is>
          <t>Software Engineer</t>
        </is>
      </c>
      <c r="DI535" s="74" t="inlineStr">
        <is>
          <t>Engineering &amp; Development</t>
        </is>
      </c>
      <c r="DJ535" s="74" t="inlineStr">
        <is>
          <t>Software Engineering</t>
        </is>
      </c>
      <c r="DK535" s="74" t="inlineStr">
        <is>
          <t>Software Engineer</t>
        </is>
      </c>
      <c r="DL535" s="74" t="inlineStr">
        <is>
          <t>L3 – Professional / Associate</t>
        </is>
      </c>
      <c r="DM535" s="74" t="inlineStr">
        <is>
          <t>B.SC</t>
        </is>
      </c>
      <c r="DN535" s="74" t="inlineStr">
        <is>
          <t>Sagar Jadhav</t>
        </is>
      </c>
      <c r="DO535" s="74" t="inlineStr">
        <is>
          <t>N-4</t>
        </is>
      </c>
      <c r="DP535" s="74" t="inlineStr">
        <is>
          <t>Individual Contributor</t>
        </is>
      </c>
      <c r="DQ535" s="74" t="inlineStr">
        <is>
          <t>0 years, 0 months, 0 days</t>
        </is>
      </c>
      <c r="DR535" s="74" t="inlineStr">
        <is>
          <t>1 years, 7 months, 19 days</t>
        </is>
      </c>
      <c r="DS535" s="74" t="inlineStr">
        <is>
          <t>1 years, 7 months, 19 days</t>
        </is>
      </c>
      <c r="DT535" s="74" t="n"/>
      <c r="DU535" s="74" t="inlineStr">
        <is>
          <t>Suptech</t>
        </is>
      </c>
      <c r="DV535" s="74" t="inlineStr">
        <is>
          <t>iFile</t>
        </is>
      </c>
      <c r="DW535" s="74" t="inlineStr">
        <is>
          <t>Technology</t>
        </is>
      </c>
      <c r="DX535" s="74" t="inlineStr">
        <is>
          <t>Development</t>
        </is>
      </c>
      <c r="DY535" s="74" t="inlineStr">
        <is>
          <t>Yes</t>
        </is>
      </c>
      <c r="DZ535" s="74" t="inlineStr">
        <is>
          <t>Product/Project</t>
        </is>
      </c>
      <c r="EA535" s="74" t="inlineStr">
        <is>
          <t>Angular</t>
        </is>
      </c>
      <c r="EB535" s="74" t="inlineStr">
        <is>
          <t>Technical - Developer</t>
        </is>
      </c>
      <c r="EC535" s="74" t="inlineStr">
        <is>
          <t>Work From Office - Turbhe</t>
        </is>
      </c>
      <c r="ED535" s="74"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EE53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3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5" s="74" t="n">
        <v>3</v>
      </c>
      <c r="EH535" s="164" t="n">
        <v>46113</v>
      </c>
      <c r="EI535" s="74" t="inlineStr">
        <is>
          <t>Software Engineer</t>
        </is>
      </c>
      <c r="EJ535" s="74" t="inlineStr">
        <is>
          <t>No</t>
        </is>
      </c>
      <c r="EK535" s="74" t="n">
        <v>3</v>
      </c>
      <c r="EL535" s="74" t="inlineStr">
        <is>
          <t>Medium</t>
        </is>
      </c>
      <c r="EM535" s="74" t="inlineStr">
        <is>
          <t>Reliable Specialist</t>
        </is>
      </c>
      <c r="EN535" s="74" t="inlineStr">
        <is>
          <t>No</t>
        </is>
      </c>
      <c r="EO535" s="74" t="inlineStr">
        <is>
          <t>No</t>
        </is>
      </c>
      <c r="EP535" s="74" t="inlineStr">
        <is>
          <t>Yes</t>
        </is>
      </c>
      <c r="EQ535" s="74" t="n"/>
      <c r="ER535" s="74" t="n"/>
      <c r="ES535" s="74" t="n"/>
      <c r="ET535" s="74" t="n"/>
      <c r="EU535" s="74" t="n"/>
      <c r="EV535" s="130" t="n"/>
      <c r="EW535" s="131" t="n"/>
      <c r="EX535" s="131" t="n"/>
      <c r="EY535" s="131" t="n"/>
      <c r="EZ535" s="131" t="n"/>
      <c r="FA535" s="131" t="n"/>
      <c r="FB535" s="131" t="n"/>
      <c r="FC535" s="131" t="n"/>
    </row>
    <row r="536" ht="250" customHeight="1">
      <c r="A536" s="109" t="inlineStr">
        <is>
          <t>Mapped</t>
        </is>
      </c>
      <c r="B536" s="109" t="inlineStr">
        <is>
          <t>iFile</t>
        </is>
      </c>
      <c r="C536" s="110" t="inlineStr">
        <is>
          <t>IRIS2525</t>
        </is>
      </c>
      <c r="D536" s="110" t="inlineStr">
        <is>
          <t>Rajeev Gupta</t>
        </is>
      </c>
      <c r="E536" s="110" t="inlineStr">
        <is>
          <t>Technology</t>
        </is>
      </c>
      <c r="F536" s="162" t="inlineStr">
        <is>
          <t>Software Engineer</t>
        </is>
      </c>
      <c r="G536" s="162" t="inlineStr">
        <is>
          <t>UI Developer</t>
        </is>
      </c>
      <c r="H536" s="110" t="inlineStr">
        <is>
          <t>L3 – Professional / Associate</t>
        </is>
      </c>
      <c r="I536" s="151" t="inlineStr">
        <is>
          <t>A2</t>
        </is>
      </c>
      <c r="J536" s="110" t="inlineStr">
        <is>
          <t>• Same level</t>
        </is>
      </c>
      <c r="K536" s="110" t="inlineStr">
        <is>
          <t>Engineering &amp; Development</t>
        </is>
      </c>
      <c r="L536" s="110" t="inlineStr">
        <is>
          <t>Front-End / UI Development</t>
        </is>
      </c>
      <c r="M536" s="110" t="n"/>
      <c r="N536" s="110" t="n">
        <v>20</v>
      </c>
      <c r="O536" s="109" t="inlineStr">
        <is>
          <t>P1–P2</t>
        </is>
      </c>
      <c r="P536" s="110" t="inlineStr">
        <is>
          <t>Entry / Developing</t>
        </is>
      </c>
      <c r="Q536" s="110" t="inlineStr">
        <is>
          <t>2 Assist</t>
        </is>
      </c>
      <c r="R536" s="110" t="inlineStr">
        <is>
          <t>0–2 yrs</t>
        </is>
      </c>
      <c r="S536" s="110" t="inlineStr">
        <is>
          <t>1–3 · 0–3</t>
        </is>
      </c>
      <c r="T536" s="110" t="inlineStr">
        <is>
          <t>Associate Software Engineer / Software Engineer</t>
        </is>
      </c>
      <c r="U536" s="110" t="inlineStr">
        <is>
          <t>Workiva: Associate SE · Broadridge India: SE · Nasdaq / AxiomSL: SE · Salesforce: AMTS · Atlassian: P30 Junior · 0–2 yrs · Freshworks: SE</t>
        </is>
      </c>
      <c r="V536" s="110" t="inlineStr">
        <is>
          <t>SFIA 9 · software development, programming; OWASP secure coding; cloud vendor certifications</t>
        </is>
      </c>
      <c r="W536" s="110" t="inlineStr">
        <is>
          <t>Core 2 · Future 2 · Functional 2 · Leadership not scored</t>
        </is>
      </c>
      <c r="X536" s="73" t="n">
        <v>495</v>
      </c>
      <c r="Y536" s="74" t="inlineStr">
        <is>
          <t>IRIS2525</t>
        </is>
      </c>
      <c r="Z536" s="74" t="inlineStr">
        <is>
          <t>Employee</t>
        </is>
      </c>
      <c r="AA536" s="74" t="inlineStr">
        <is>
          <t>Active</t>
        </is>
      </c>
      <c r="AB536" s="74" t="inlineStr">
        <is>
          <t>Rajeev Gupta</t>
        </is>
      </c>
      <c r="AC536" s="164" t="n">
        <v>46135</v>
      </c>
      <c r="AD536" s="74" t="inlineStr">
        <is>
          <t>Software Engineer</t>
        </is>
      </c>
      <c r="AE536" s="74" t="inlineStr">
        <is>
          <t>B.Tech</t>
        </is>
      </c>
      <c r="AF536" s="74" t="inlineStr">
        <is>
          <t>Paresh Patil</t>
        </is>
      </c>
      <c r="AG536" s="74" t="inlineStr">
        <is>
          <t>N-5</t>
        </is>
      </c>
      <c r="AH536" s="74" t="inlineStr">
        <is>
          <t>Individual Contributor</t>
        </is>
      </c>
      <c r="AI536" s="74" t="inlineStr">
        <is>
          <t>1 years, 4 months, 0 days</t>
        </is>
      </c>
      <c r="AJ536" s="74" t="inlineStr">
        <is>
          <t>0 years, 4 months, 2 days</t>
        </is>
      </c>
      <c r="AK536" s="74" t="inlineStr">
        <is>
          <t>Suptech</t>
        </is>
      </c>
      <c r="AL536" s="74" t="inlineStr">
        <is>
          <t>iFile</t>
        </is>
      </c>
      <c r="AM536" s="74" t="inlineStr">
        <is>
          <t>Technology</t>
        </is>
      </c>
      <c r="AN536" s="74" t="inlineStr">
        <is>
          <t>Development</t>
        </is>
      </c>
      <c r="AO536" s="74" t="inlineStr">
        <is>
          <t>Yes</t>
        </is>
      </c>
      <c r="AP536" s="74" t="inlineStr">
        <is>
          <t>Product/Project</t>
        </is>
      </c>
      <c r="AQ536" s="74" t="inlineStr">
        <is>
          <t>Angular + Node.js</t>
        </is>
      </c>
      <c r="AR536" s="74" t="inlineStr">
        <is>
          <t>Technical - Developer</t>
        </is>
      </c>
      <c r="AS536" s="74" t="n">
        <v>20</v>
      </c>
      <c r="AT536" s="74" t="inlineStr">
        <is>
          <t>Covered</t>
        </is>
      </c>
      <c r="AU536" s="74" t="n"/>
      <c r="AV536" s="74" t="n"/>
      <c r="AW536" s="74" t="n"/>
      <c r="AX536" s="74" t="n"/>
      <c r="AY536" s="74" t="n"/>
      <c r="AZ536" s="74" t="n"/>
      <c r="BA536" s="74" t="n"/>
      <c r="BB536" s="74" t="n"/>
      <c r="BC536" s="74" t="n"/>
      <c r="BD536" s="74" t="n"/>
      <c r="BE536" s="74" t="n"/>
      <c r="BF536" s="74" t="n"/>
      <c r="BG536" s="74" t="n"/>
      <c r="BH536" s="74" t="n"/>
      <c r="BI536" s="74" t="n"/>
      <c r="BJ536" s="74" t="n"/>
      <c r="BK536" s="74" t="n"/>
      <c r="BL536" s="74" t="n"/>
      <c r="BM536" s="74" t="n"/>
      <c r="BN536" s="74" t="n"/>
      <c r="BO536" s="74" t="n"/>
      <c r="BP536" s="74" t="n"/>
      <c r="BQ536" s="74" t="n"/>
      <c r="BR536" s="74" t="n"/>
      <c r="BS536" s="74" t="n"/>
      <c r="BT536" s="74" t="n"/>
      <c r="BU536" s="74" t="n"/>
      <c r="BV536" s="74" t="n"/>
      <c r="BW536" s="74" t="n"/>
      <c r="BX536" s="74" t="n"/>
      <c r="BY536" s="74" t="n"/>
      <c r="BZ536" s="74" t="n"/>
      <c r="CA536" s="74" t="n"/>
      <c r="CB536" s="74" t="n"/>
      <c r="CC536" s="74" t="n"/>
      <c r="CD536" s="74" t="n"/>
      <c r="CE536" s="74" t="n"/>
      <c r="CF536" s="74" t="n"/>
      <c r="CG536" s="74" t="n"/>
      <c r="CH536" s="74" t="n"/>
      <c r="CI536" s="74" t="n"/>
      <c r="CJ536" s="74" t="n"/>
      <c r="CK536" s="74" t="n"/>
      <c r="CL536" s="74" t="n"/>
      <c r="CM536" s="74" t="n"/>
      <c r="CN536" s="74" t="n"/>
      <c r="CO536" s="74" t="n"/>
      <c r="CP536" s="74" t="n"/>
      <c r="CQ536" s="74" t="n"/>
      <c r="CR536" s="74" t="n"/>
      <c r="CS536" s="74" t="n"/>
      <c r="CT536" s="74" t="n"/>
      <c r="CU536" s="74" t="n"/>
      <c r="CV536" s="74" t="n"/>
      <c r="CW536" s="74" t="n"/>
      <c r="CX536" s="74" t="n"/>
      <c r="CY536" s="74" t="n"/>
      <c r="CZ536" s="74" t="n"/>
      <c r="DA536" s="74" t="n"/>
      <c r="DB536" s="74" t="n"/>
      <c r="DC536" s="74" t="inlineStr">
        <is>
          <t>IRIS2525</t>
        </is>
      </c>
      <c r="DD536" s="74" t="inlineStr">
        <is>
          <t>Employee</t>
        </is>
      </c>
      <c r="DE536" s="74" t="inlineStr">
        <is>
          <t>Active</t>
        </is>
      </c>
      <c r="DF536" s="74" t="inlineStr">
        <is>
          <t>Rajeev Gupta</t>
        </is>
      </c>
      <c r="DG536" s="164" t="n">
        <v>46135</v>
      </c>
      <c r="DH536" s="74" t="inlineStr">
        <is>
          <t>Software Engineer</t>
        </is>
      </c>
      <c r="DI536" s="74" t="inlineStr">
        <is>
          <t>Engineering &amp; Development</t>
        </is>
      </c>
      <c r="DJ536" s="74" t="inlineStr">
        <is>
          <t>Software Engineering</t>
        </is>
      </c>
      <c r="DK536" s="74" t="inlineStr">
        <is>
          <t>Software Engineer</t>
        </is>
      </c>
      <c r="DL536" s="74" t="inlineStr">
        <is>
          <t>L3 – Professional / Associate</t>
        </is>
      </c>
      <c r="DM536" s="74" t="inlineStr">
        <is>
          <t>B.Tech</t>
        </is>
      </c>
      <c r="DN536" s="74" t="inlineStr">
        <is>
          <t>Paresh Patil</t>
        </is>
      </c>
      <c r="DO536" s="74" t="inlineStr">
        <is>
          <t>N-4</t>
        </is>
      </c>
      <c r="DP536" s="74" t="inlineStr">
        <is>
          <t>Individual Contributor</t>
        </is>
      </c>
      <c r="DQ536" s="74" t="inlineStr">
        <is>
          <t>1 years, 4 months, 0 days</t>
        </is>
      </c>
      <c r="DR536" s="74" t="inlineStr">
        <is>
          <t>0 years, 1 months, 28 days</t>
        </is>
      </c>
      <c r="DS536" s="74" t="inlineStr">
        <is>
          <t>1 years, 5 months, 28 days</t>
        </is>
      </c>
      <c r="DT536" s="74" t="n"/>
      <c r="DU536" s="74" t="inlineStr">
        <is>
          <t>Suptech</t>
        </is>
      </c>
      <c r="DV536" s="74" t="inlineStr">
        <is>
          <t>iFile</t>
        </is>
      </c>
      <c r="DW536" s="74" t="inlineStr">
        <is>
          <t>Technology</t>
        </is>
      </c>
      <c r="DX536" s="74" t="inlineStr">
        <is>
          <t>Development</t>
        </is>
      </c>
      <c r="DY536" s="74" t="inlineStr">
        <is>
          <t>Yes</t>
        </is>
      </c>
      <c r="DZ536" s="74" t="inlineStr">
        <is>
          <t>Product/Project</t>
        </is>
      </c>
      <c r="EA536" s="74" t="inlineStr">
        <is>
          <t>Angular + Node.js</t>
        </is>
      </c>
      <c r="EB536" s="74" t="inlineStr">
        <is>
          <t>Technical - Developer</t>
        </is>
      </c>
      <c r="EC536" s="74" t="inlineStr">
        <is>
          <t>Work From Office - Turbhe</t>
        </is>
      </c>
      <c r="ED536" s="74" t="n"/>
      <c r="EE536" s="74" t="n"/>
      <c r="EF536"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536" s="74" t="n">
        <v>3</v>
      </c>
      <c r="EH536" s="74" t="n"/>
      <c r="EI536" s="74" t="inlineStr">
        <is>
          <t>Software Engineer</t>
        </is>
      </c>
      <c r="EJ536" s="74" t="inlineStr">
        <is>
          <t>Yes</t>
        </is>
      </c>
      <c r="EK536" s="74" t="n">
        <v>3</v>
      </c>
      <c r="EL536" s="74" t="inlineStr">
        <is>
          <t>Medium</t>
        </is>
      </c>
      <c r="EM536" s="74" t="inlineStr">
        <is>
          <t>Trusted Professional</t>
        </is>
      </c>
      <c r="EN536" s="74" t="n"/>
      <c r="EO536" s="74" t="n"/>
      <c r="EP536" s="74" t="n"/>
      <c r="EQ536" s="74" t="n"/>
      <c r="ER536" s="74" t="inlineStr">
        <is>
          <t>Taxonomy
AI</t>
        </is>
      </c>
      <c r="ES536" s="74" t="n"/>
      <c r="ET536" s="74" t="n"/>
      <c r="EU536" s="74" t="n"/>
      <c r="EV536" s="130" t="n"/>
      <c r="EW536" s="131" t="n"/>
      <c r="EX536" s="131" t="n"/>
      <c r="EY536" s="131" t="n"/>
      <c r="EZ536" s="131" t="n"/>
      <c r="FA536" s="131" t="n"/>
      <c r="FB536" s="131" t="n"/>
      <c r="FC536" s="131" t="n"/>
    </row>
    <row r="537" ht="250" customHeight="1">
      <c r="A537" s="109" t="inlineStr">
        <is>
          <t>Mapped</t>
        </is>
      </c>
      <c r="B537" s="109" t="inlineStr">
        <is>
          <t>iFile</t>
        </is>
      </c>
      <c r="C537" s="110" t="inlineStr">
        <is>
          <t>IRIS2314</t>
        </is>
      </c>
      <c r="D537" s="110" t="inlineStr">
        <is>
          <t>Shubham Nimse</t>
        </is>
      </c>
      <c r="E537" s="110" t="inlineStr">
        <is>
          <t>Technology</t>
        </is>
      </c>
      <c r="F537" s="162" t="inlineStr">
        <is>
          <t>Trainee Software Engineer</t>
        </is>
      </c>
      <c r="G537" s="162" t="inlineStr">
        <is>
          <t>Software Engineer</t>
        </is>
      </c>
      <c r="H537" s="162" t="inlineStr">
        <is>
          <t>L2 – Trainee</t>
        </is>
      </c>
      <c r="I537" s="162" t="inlineStr">
        <is>
          <t>A2</t>
        </is>
      </c>
      <c r="J537" s="166" t="inlineStr">
        <is>
          <t>▲ Up</t>
        </is>
      </c>
      <c r="K537" s="110" t="inlineStr">
        <is>
          <t>Engineering &amp; Development</t>
        </is>
      </c>
      <c r="L537" s="110" t="inlineStr">
        <is>
          <t>Full-Stack Development</t>
        </is>
      </c>
      <c r="M537" s="110" t="n"/>
      <c r="N537" s="110" t="n">
        <v>19</v>
      </c>
      <c r="O537" s="109" t="inlineStr">
        <is>
          <t>P1–P2</t>
        </is>
      </c>
      <c r="P537" s="110" t="inlineStr">
        <is>
          <t>Entry / Developing</t>
        </is>
      </c>
      <c r="Q537" s="110" t="inlineStr">
        <is>
          <t>2 Assist</t>
        </is>
      </c>
      <c r="R537" s="110" t="inlineStr">
        <is>
          <t>0–2 yrs</t>
        </is>
      </c>
      <c r="S537" s="110" t="inlineStr">
        <is>
          <t>1–3 · 0–3</t>
        </is>
      </c>
      <c r="T537" s="110" t="inlineStr">
        <is>
          <t>Associate Software Engineer / Software Engineer</t>
        </is>
      </c>
      <c r="U537" s="110" t="inlineStr">
        <is>
          <t>Workiva: Associate SE · Broadridge India: SE · Nasdaq / AxiomSL: SE · Salesforce: AMTS · Atlassian: P30 Junior · 0–2 yrs · Freshworks: SE</t>
        </is>
      </c>
      <c r="V537" s="110" t="inlineStr">
        <is>
          <t>SFIA 9 · software development, programming; OWASP secure coding; cloud vendor certifications</t>
        </is>
      </c>
      <c r="W537" s="110" t="inlineStr">
        <is>
          <t>Core 2 · Future 2 · Functional 2 · Leadership not scored</t>
        </is>
      </c>
      <c r="X537" s="73" t="n">
        <v>345</v>
      </c>
      <c r="Y537" s="74" t="inlineStr">
        <is>
          <t>IRIS2314</t>
        </is>
      </c>
      <c r="Z537" s="74" t="inlineStr">
        <is>
          <t>Employee</t>
        </is>
      </c>
      <c r="AA537" s="74" t="inlineStr">
        <is>
          <t>Active</t>
        </is>
      </c>
      <c r="AB537" s="74" t="inlineStr">
        <is>
          <t>Shubham Nimse</t>
        </is>
      </c>
      <c r="AC537" s="164" t="n">
        <v>45568</v>
      </c>
      <c r="AD537" s="74" t="inlineStr">
        <is>
          <t>Trainee Software Engineer</t>
        </is>
      </c>
      <c r="AE537" s="74" t="inlineStr">
        <is>
          <t>B.E</t>
        </is>
      </c>
      <c r="AF537" s="74" t="inlineStr">
        <is>
          <t>Sharanagouda Patil</t>
        </is>
      </c>
      <c r="AG537" s="74" t="inlineStr">
        <is>
          <t>N-4</t>
        </is>
      </c>
      <c r="AH537" s="74" t="inlineStr">
        <is>
          <t>Individual Contributor</t>
        </is>
      </c>
      <c r="AI537" s="74" t="inlineStr">
        <is>
          <t>0 years, 6 months, 0 days</t>
        </is>
      </c>
      <c r="AJ537" s="74" t="inlineStr">
        <is>
          <t>1 years, 10 months, 22 days</t>
        </is>
      </c>
      <c r="AK537" s="74" t="inlineStr">
        <is>
          <t>Suptech</t>
        </is>
      </c>
      <c r="AL537" s="74" t="inlineStr">
        <is>
          <t>iFile</t>
        </is>
      </c>
      <c r="AM537" s="74" t="inlineStr">
        <is>
          <t>Technology</t>
        </is>
      </c>
      <c r="AN537" s="74" t="inlineStr">
        <is>
          <t>Development</t>
        </is>
      </c>
      <c r="AO537" s="74" t="inlineStr">
        <is>
          <t>Yes</t>
        </is>
      </c>
      <c r="AP537" s="74" t="inlineStr">
        <is>
          <t>Product/Project</t>
        </is>
      </c>
      <c r="AQ537" s="74" t="inlineStr">
        <is>
          <t>.NET MVC</t>
        </is>
      </c>
      <c r="AR537" s="74" t="inlineStr">
        <is>
          <t>Technical - Developer</t>
        </is>
      </c>
      <c r="AS537" s="74" t="n">
        <v>20</v>
      </c>
      <c r="AT537" s="74" t="inlineStr">
        <is>
          <t>Covered</t>
        </is>
      </c>
      <c r="AU537" s="74" t="n"/>
      <c r="AV537" s="74" t="n"/>
      <c r="AW537" s="74" t="n"/>
      <c r="AX537" s="74" t="n"/>
      <c r="AY537" s="74" t="n"/>
      <c r="AZ537" s="74" t="n"/>
      <c r="BA537" s="74" t="n"/>
      <c r="BB537" s="74" t="n"/>
      <c r="BC537" s="74" t="n"/>
      <c r="BD537" s="74" t="n"/>
      <c r="BE537" s="74" t="n"/>
      <c r="BF537" s="74" t="n"/>
      <c r="BG537" s="74" t="n"/>
      <c r="BH537" s="74" t="n"/>
      <c r="BI537" s="74" t="n"/>
      <c r="BJ537" s="74" t="n"/>
      <c r="BK537" s="74" t="n"/>
      <c r="BL537" s="74" t="n"/>
      <c r="BM537" s="74" t="n"/>
      <c r="BN537" s="74" t="n"/>
      <c r="BO537" s="74" t="n"/>
      <c r="BP537" s="74" t="n"/>
      <c r="BQ537" s="74" t="n"/>
      <c r="BR537" s="74" t="n"/>
      <c r="BS537" s="74" t="n"/>
      <c r="BT537" s="74" t="n"/>
      <c r="BU537" s="74" t="n"/>
      <c r="BV537" s="74" t="n"/>
      <c r="BW537" s="74" t="n"/>
      <c r="BX537" s="74" t="n"/>
      <c r="BY537" s="74" t="n"/>
      <c r="BZ537" s="74" t="n"/>
      <c r="CA537" s="74" t="n"/>
      <c r="CB537" s="74" t="n"/>
      <c r="CC537" s="74" t="n"/>
      <c r="CD537" s="74" t="n"/>
      <c r="CE537" s="74" t="n"/>
      <c r="CF537" s="74" t="n"/>
      <c r="CG537" s="74" t="n"/>
      <c r="CH537" s="74" t="n"/>
      <c r="CI537" s="74" t="n"/>
      <c r="CJ537" s="74" t="n"/>
      <c r="CK537" s="74" t="n"/>
      <c r="CL537" s="74" t="n"/>
      <c r="CM537" s="74" t="n"/>
      <c r="CN537" s="74" t="n"/>
      <c r="CO537" s="74" t="n"/>
      <c r="CP537" s="74" t="n"/>
      <c r="CQ537" s="74" t="n"/>
      <c r="CR537" s="74" t="n"/>
      <c r="CS537" s="74" t="n"/>
      <c r="CT537" s="74" t="n"/>
      <c r="CU537" s="74" t="n"/>
      <c r="CV537" s="74" t="n"/>
      <c r="CW537" s="74" t="n"/>
      <c r="CX537" s="74" t="n"/>
      <c r="CY537" s="74" t="n"/>
      <c r="CZ537" s="74" t="n"/>
      <c r="DA537" s="74" t="n"/>
      <c r="DB537" s="74" t="n"/>
      <c r="DC537" s="74" t="inlineStr">
        <is>
          <t>IRIS2314</t>
        </is>
      </c>
      <c r="DD537" s="74" t="inlineStr">
        <is>
          <t>Employee</t>
        </is>
      </c>
      <c r="DE537" s="74" t="inlineStr">
        <is>
          <t>Active</t>
        </is>
      </c>
      <c r="DF537" s="74" t="inlineStr">
        <is>
          <t>Shubham Nimse</t>
        </is>
      </c>
      <c r="DG537" s="164" t="n">
        <v>45568</v>
      </c>
      <c r="DH537" s="74" t="inlineStr">
        <is>
          <t>Trainee Software Engineer</t>
        </is>
      </c>
      <c r="DI537" s="74" t="inlineStr">
        <is>
          <t>Engineering &amp; Development</t>
        </is>
      </c>
      <c r="DJ537" s="74" t="inlineStr">
        <is>
          <t>Backend Engineering ·.NET</t>
        </is>
      </c>
      <c r="DK537" s="74" t="inlineStr">
        <is>
          <t>Trainee Software Engineer</t>
        </is>
      </c>
      <c r="DL537" s="74" t="inlineStr">
        <is>
          <t>L2 – Trainee</t>
        </is>
      </c>
      <c r="DM537" s="74" t="inlineStr">
        <is>
          <t>B.E</t>
        </is>
      </c>
      <c r="DN537" s="74" t="inlineStr">
        <is>
          <t>Sharanagouda Patil</t>
        </is>
      </c>
      <c r="DO537" s="74" t="inlineStr">
        <is>
          <t>N-3</t>
        </is>
      </c>
      <c r="DP537" s="74" t="inlineStr">
        <is>
          <t>Individual Contributor</t>
        </is>
      </c>
      <c r="DQ537" s="74" t="inlineStr">
        <is>
          <t>0 years, 6 months, 0 days</t>
        </is>
      </c>
      <c r="DR537" s="74" t="inlineStr">
        <is>
          <t>1 years, 8 months, 17 days</t>
        </is>
      </c>
      <c r="DS537" s="74" t="inlineStr">
        <is>
          <t>2 years, 2 months, 17 days</t>
        </is>
      </c>
      <c r="DT537" s="74" t="n"/>
      <c r="DU537" s="74" t="inlineStr">
        <is>
          <t>Suptech</t>
        </is>
      </c>
      <c r="DV537" s="74" t="inlineStr">
        <is>
          <t>iFile</t>
        </is>
      </c>
      <c r="DW537" s="74" t="inlineStr">
        <is>
          <t>Technology</t>
        </is>
      </c>
      <c r="DX537" s="74" t="inlineStr">
        <is>
          <t>Development</t>
        </is>
      </c>
      <c r="DY537" s="74" t="inlineStr">
        <is>
          <t>Yes</t>
        </is>
      </c>
      <c r="DZ537" s="74" t="inlineStr">
        <is>
          <t>Product/Project</t>
        </is>
      </c>
      <c r="EA537" s="74" t="inlineStr">
        <is>
          <t>.NET MVC</t>
        </is>
      </c>
      <c r="EB537" s="74" t="inlineStr">
        <is>
          <t>Technical - Developer</t>
        </is>
      </c>
      <c r="EC537" s="74" t="inlineStr">
        <is>
          <t>Hybrid</t>
        </is>
      </c>
      <c r="ED537" s="74" t="n"/>
      <c r="EE537" s="74" t="n"/>
      <c r="EF537"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537" s="74" t="n">
        <v>4</v>
      </c>
      <c r="EH537" s="164" t="n">
        <v>45901</v>
      </c>
      <c r="EI537" s="74" t="inlineStr">
        <is>
          <t>Trainee Software Engineer</t>
        </is>
      </c>
      <c r="EJ537" s="74" t="inlineStr">
        <is>
          <t>Yes</t>
        </is>
      </c>
      <c r="EK537" s="74" t="n">
        <v>4</v>
      </c>
      <c r="EL537" s="74" t="inlineStr">
        <is>
          <t>High</t>
        </is>
      </c>
      <c r="EM537" s="74" t="inlineStr">
        <is>
          <t>Trusted Professional</t>
        </is>
      </c>
      <c r="EN537" s="74" t="n"/>
      <c r="EO537" s="74" t="n"/>
      <c r="EP537" s="74" t="n"/>
      <c r="EQ537" s="74" t="n"/>
      <c r="ER537" s="74" t="inlineStr">
        <is>
          <t>Taxonomy
AI</t>
        </is>
      </c>
      <c r="ES537" s="74" t="n"/>
      <c r="ET537" s="74" t="n"/>
      <c r="EU537" s="74" t="n"/>
      <c r="EV537" s="130" t="n"/>
      <c r="EW537" s="131" t="n"/>
      <c r="EX537" s="131" t="n"/>
      <c r="EY537" s="131" t="n"/>
      <c r="EZ537" s="131" t="n"/>
      <c r="FA537" s="131" t="n"/>
      <c r="FB537" s="131" t="n"/>
      <c r="FC537" s="131" t="n"/>
    </row>
    <row r="538" ht="153" customHeight="1">
      <c r="A538" s="109" t="inlineStr">
        <is>
          <t>Mapped</t>
        </is>
      </c>
      <c r="B538" s="109" t="inlineStr">
        <is>
          <t>iFile</t>
        </is>
      </c>
      <c r="C538" s="110" t="inlineStr">
        <is>
          <t>IRIS2483</t>
        </is>
      </c>
      <c r="D538" s="110" t="inlineStr">
        <is>
          <t>Soham Narsinge</t>
        </is>
      </c>
      <c r="E538" s="110" t="inlineStr">
        <is>
          <t>Technology</t>
        </is>
      </c>
      <c r="F538" s="162" t="inlineStr">
        <is>
          <t>Trainee Software Engineer</t>
        </is>
      </c>
      <c r="G538" s="162" t="inlineStr">
        <is>
          <t>AI/ML Engineer</t>
        </is>
      </c>
      <c r="H538" s="162" t="inlineStr">
        <is>
          <t>Not in current mapping files</t>
        </is>
      </c>
      <c r="I538" s="162" t="inlineStr">
        <is>
          <t>A2</t>
        </is>
      </c>
      <c r="J538" s="151" t="inlineStr">
        <is>
          <t>● Newly mapped</t>
        </is>
      </c>
      <c r="K538" s="110" t="inlineStr">
        <is>
          <t>Engineering &amp; Development</t>
        </is>
      </c>
      <c r="L538" s="110" t="inlineStr">
        <is>
          <t>AI / ML &amp; GenAI Engineering</t>
        </is>
      </c>
      <c r="M538" s="110" t="n"/>
      <c r="N538" s="110" t="n">
        <v>20</v>
      </c>
      <c r="O538" s="109" t="inlineStr">
        <is>
          <t>P1–P2</t>
        </is>
      </c>
      <c r="P538" s="110" t="inlineStr">
        <is>
          <t>Entry / Developing</t>
        </is>
      </c>
      <c r="Q538" s="110" t="inlineStr">
        <is>
          <t>2 Assist</t>
        </is>
      </c>
      <c r="R538" s="110" t="inlineStr">
        <is>
          <t>0–2 yrs</t>
        </is>
      </c>
      <c r="S538" s="110" t="inlineStr">
        <is>
          <t>1–3 · 0–3</t>
        </is>
      </c>
      <c r="T538" s="110" t="inlineStr">
        <is>
          <t>Associate Software Engineer / Software Engineer</t>
        </is>
      </c>
      <c r="U538" s="110" t="inlineStr">
        <is>
          <t>Workiva: Associate SE · Broadridge India: SE · Nasdaq / AxiomSL: SE · Salesforce: AMTS · Atlassian: P30 Junior · 0–2 yrs · Freshworks: SE</t>
        </is>
      </c>
      <c r="V538" s="110" t="inlineStr">
        <is>
          <t>SFIA 9 · software development, programming; OWASP secure coding; cloud vendor certifications</t>
        </is>
      </c>
      <c r="W538" s="110" t="inlineStr">
        <is>
          <t>Core 2 · Future 2 · Functional 2 · Leadership not scored</t>
        </is>
      </c>
      <c r="X538" s="73" t="n">
        <v>458</v>
      </c>
      <c r="Y538" s="74" t="inlineStr">
        <is>
          <t>IRIS2483</t>
        </is>
      </c>
      <c r="Z538" s="74" t="inlineStr">
        <is>
          <t>Employee</t>
        </is>
      </c>
      <c r="AA538" s="74" t="inlineStr">
        <is>
          <t>Active</t>
        </is>
      </c>
      <c r="AB538" s="74" t="inlineStr">
        <is>
          <t>Soham Narsinge</t>
        </is>
      </c>
      <c r="AC538" s="164" t="n">
        <v>46083</v>
      </c>
      <c r="AD538" s="74" t="inlineStr">
        <is>
          <t>Trainee Software Engineer</t>
        </is>
      </c>
      <c r="AE538" s="74" t="inlineStr">
        <is>
          <t>B.E</t>
        </is>
      </c>
      <c r="AF538" s="74" t="inlineStr">
        <is>
          <t>Prabhakar Mhadse</t>
        </is>
      </c>
      <c r="AG538" s="74" t="inlineStr">
        <is>
          <t>N-4</t>
        </is>
      </c>
      <c r="AH538" s="74" t="inlineStr">
        <is>
          <t>Individual Contributor</t>
        </is>
      </c>
      <c r="AI538" s="74" t="inlineStr">
        <is>
          <t>0 years, 8 months, 0 days</t>
        </is>
      </c>
      <c r="AJ538" s="74" t="inlineStr">
        <is>
          <t>0 years, 5 months, 23 days</t>
        </is>
      </c>
      <c r="AK538" s="74" t="inlineStr">
        <is>
          <t>Suptech</t>
        </is>
      </c>
      <c r="AL538" s="74" t="inlineStr">
        <is>
          <t>iFile</t>
        </is>
      </c>
      <c r="AM538" s="74" t="inlineStr">
        <is>
          <t>Technology</t>
        </is>
      </c>
      <c r="AN538" s="74" t="inlineStr">
        <is>
          <t>Development</t>
        </is>
      </c>
      <c r="AO538" s="74" t="inlineStr">
        <is>
          <t>Yes</t>
        </is>
      </c>
      <c r="AP538" s="74" t="inlineStr">
        <is>
          <t>Product/Project</t>
        </is>
      </c>
      <c r="AQ538" s="74" t="inlineStr">
        <is>
          <t>Python</t>
        </is>
      </c>
      <c r="AR538" s="74" t="inlineStr">
        <is>
          <t>Technical - Developer</t>
        </is>
      </c>
      <c r="AS538" s="74" t="n">
        <v>20</v>
      </c>
      <c r="AT538" s="74" t="inlineStr">
        <is>
          <t>Covered</t>
        </is>
      </c>
      <c r="AU538" s="74" t="n"/>
      <c r="AV538" s="74" t="n"/>
      <c r="AW538" s="74" t="n"/>
      <c r="AX538" s="74" t="n"/>
      <c r="AY538" s="74" t="n"/>
      <c r="AZ538" s="74" t="n"/>
      <c r="BA538" s="74" t="n"/>
      <c r="BB538" s="74" t="n"/>
      <c r="BC538" s="74" t="n"/>
      <c r="BD538" s="74" t="n"/>
      <c r="BE538" s="74" t="n"/>
      <c r="BF538" s="74" t="n"/>
      <c r="BG538" s="74" t="n"/>
      <c r="BH538" s="74" t="n"/>
      <c r="BI538" s="74" t="n"/>
      <c r="BJ538" s="74" t="n"/>
      <c r="BK538" s="74" t="n"/>
      <c r="BL538" s="74" t="n"/>
      <c r="BM538" s="74" t="n"/>
      <c r="BN538" s="74" t="n"/>
      <c r="BO538" s="74" t="n"/>
      <c r="BP538" s="74" t="n"/>
      <c r="BQ538" s="74" t="n"/>
      <c r="BR538" s="74" t="n"/>
      <c r="BS538" s="74" t="n"/>
      <c r="BT538" s="74" t="n"/>
      <c r="BU538" s="74" t="n"/>
      <c r="BV538" s="74" t="n"/>
      <c r="BW538" s="74" t="n"/>
      <c r="BX538" s="74" t="n"/>
      <c r="BY538" s="74" t="n"/>
      <c r="BZ538" s="74" t="n"/>
      <c r="CA538" s="74" t="n"/>
      <c r="CB538" s="74" t="n"/>
      <c r="CC538" s="74" t="n"/>
      <c r="CD538" s="74" t="n"/>
      <c r="CE538" s="74" t="n"/>
      <c r="CF538" s="74" t="n"/>
      <c r="CG538" s="74" t="n"/>
      <c r="CH538" s="74" t="n"/>
      <c r="CI538" s="74" t="n"/>
      <c r="CJ538" s="74" t="n"/>
      <c r="CK538" s="74" t="n"/>
      <c r="CL538" s="74" t="n"/>
      <c r="CM538" s="74" t="n"/>
      <c r="CN538" s="74" t="n"/>
      <c r="CO538" s="74" t="n"/>
      <c r="CP538" s="74" t="n"/>
      <c r="CQ538" s="74" t="n"/>
      <c r="CR538" s="74" t="n"/>
      <c r="CS538" s="74" t="n"/>
      <c r="CT538" s="74" t="n"/>
      <c r="CU538" s="74" t="n"/>
      <c r="CV538" s="74" t="n"/>
      <c r="CW538" s="74" t="n"/>
      <c r="CX538" s="74" t="n"/>
      <c r="CY538" s="74" t="n"/>
      <c r="CZ538" s="74" t="n"/>
      <c r="DA538" s="74" t="n"/>
      <c r="DB538" s="74" t="n"/>
      <c r="DC538" s="74" t="n"/>
      <c r="DD538" s="74" t="n"/>
      <c r="DE538" s="74" t="n"/>
      <c r="DF538" s="74" t="n"/>
      <c r="DG538" s="74" t="n"/>
      <c r="DH538" s="74" t="n"/>
      <c r="DI538" s="74" t="n"/>
      <c r="DJ538" s="74" t="n"/>
      <c r="DK538" s="74" t="n"/>
      <c r="DL538" s="74" t="n"/>
      <c r="DM538" s="74" t="n"/>
      <c r="DN538" s="74" t="n"/>
      <c r="DO538" s="74" t="n"/>
      <c r="DP538" s="74" t="n"/>
      <c r="DQ538" s="74" t="n"/>
      <c r="DR538" s="74" t="n"/>
      <c r="DS538" s="74" t="n"/>
      <c r="DT538" s="74" t="n"/>
      <c r="DU538" s="74" t="n"/>
      <c r="DV538" s="74" t="n"/>
      <c r="DW538" s="74" t="n"/>
      <c r="DX538" s="74" t="n"/>
      <c r="DY538" s="74" t="n"/>
      <c r="DZ538" s="74" t="n"/>
      <c r="EA538" s="74" t="n"/>
      <c r="EB538" s="74" t="n"/>
      <c r="EC538" s="74" t="n"/>
      <c r="ED538" s="74" t="n"/>
      <c r="EE538" s="74" t="n"/>
      <c r="EF538" s="74" t="n"/>
      <c r="EG538" s="74" t="n"/>
      <c r="EH538" s="74" t="n"/>
      <c r="EI538" s="74" t="n"/>
      <c r="EJ538" s="74" t="n"/>
      <c r="EK538" s="74" t="n"/>
      <c r="EL538" s="74" t="n"/>
      <c r="EM538" s="74" t="n"/>
      <c r="EN538" s="74" t="n"/>
      <c r="EO538" s="74" t="n"/>
      <c r="EP538" s="74" t="n"/>
      <c r="EQ538" s="74" t="n"/>
      <c r="ER538" s="74" t="n"/>
      <c r="ES538" s="74" t="n"/>
      <c r="ET538" s="74" t="n"/>
      <c r="EU538" s="74" t="n"/>
      <c r="EV538" s="130" t="n"/>
      <c r="EW538" s="131" t="n"/>
      <c r="EX538" s="131" t="n"/>
      <c r="EY538" s="131" t="n"/>
      <c r="EZ538" s="131" t="n"/>
      <c r="FA538" s="131" t="n"/>
      <c r="FB538" s="131" t="n"/>
      <c r="FC538" s="131" t="n"/>
    </row>
    <row r="539" ht="250" customHeight="1">
      <c r="A539" s="109" t="inlineStr">
        <is>
          <t>Mapped</t>
        </is>
      </c>
      <c r="B539" s="109" t="inlineStr">
        <is>
          <t>iFile</t>
        </is>
      </c>
      <c r="C539" s="110" t="inlineStr">
        <is>
          <t>IRIS2429</t>
        </is>
      </c>
      <c r="D539" s="110" t="inlineStr">
        <is>
          <t>Subham Chakrabertty</t>
        </is>
      </c>
      <c r="E539" s="110" t="inlineStr">
        <is>
          <t>Technology</t>
        </is>
      </c>
      <c r="F539" s="162" t="inlineStr">
        <is>
          <t>Trainee Software Engineer</t>
        </is>
      </c>
      <c r="G539" s="162" t="inlineStr">
        <is>
          <t>Software Engineer</t>
        </is>
      </c>
      <c r="H539" s="162" t="inlineStr">
        <is>
          <t>L2 – Trainee</t>
        </is>
      </c>
      <c r="I539" s="162" t="inlineStr">
        <is>
          <t>A2</t>
        </is>
      </c>
      <c r="J539" s="166" t="inlineStr">
        <is>
          <t>▲ Up</t>
        </is>
      </c>
      <c r="K539" s="110" t="inlineStr">
        <is>
          <t>Engineering &amp; Development</t>
        </is>
      </c>
      <c r="L539" s="110" t="inlineStr">
        <is>
          <t>Backend Development</t>
        </is>
      </c>
      <c r="M539" s="110" t="n"/>
      <c r="N539" s="110" t="n">
        <v>20</v>
      </c>
      <c r="O539" s="109" t="inlineStr">
        <is>
          <t>P1–P2</t>
        </is>
      </c>
      <c r="P539" s="110" t="inlineStr">
        <is>
          <t>Entry / Developing</t>
        </is>
      </c>
      <c r="Q539" s="110" t="inlineStr">
        <is>
          <t>2 Assist</t>
        </is>
      </c>
      <c r="R539" s="110" t="inlineStr">
        <is>
          <t>0–2 yrs</t>
        </is>
      </c>
      <c r="S539" s="110" t="inlineStr">
        <is>
          <t>1–3 · 0–3</t>
        </is>
      </c>
      <c r="T539" s="110" t="inlineStr">
        <is>
          <t>Associate Software Engineer / Software Engineer</t>
        </is>
      </c>
      <c r="U539" s="110" t="inlineStr">
        <is>
          <t>Workiva: Associate SE · Broadridge India: SE · Nasdaq / AxiomSL: SE · Salesforce: AMTS · Atlassian: P30 Junior · 0–2 yrs · Freshworks: SE</t>
        </is>
      </c>
      <c r="V539" s="110" t="inlineStr">
        <is>
          <t>SFIA 9 · software development, programming; OWASP secure coding; cloud vendor certifications</t>
        </is>
      </c>
      <c r="W539" s="110" t="inlineStr">
        <is>
          <t>Core 2 · Future 2 · Functional 2 · Leadership not scored</t>
        </is>
      </c>
      <c r="X539" s="73" t="n">
        <v>399</v>
      </c>
      <c r="Y539" s="74" t="inlineStr">
        <is>
          <t>IRIS2429</t>
        </is>
      </c>
      <c r="Z539" s="74" t="inlineStr">
        <is>
          <t>Employee</t>
        </is>
      </c>
      <c r="AA539" s="74" t="inlineStr">
        <is>
          <t>Active</t>
        </is>
      </c>
      <c r="AB539" s="74" t="inlineStr">
        <is>
          <t>Subham Chakrabertty</t>
        </is>
      </c>
      <c r="AC539" s="164" t="n">
        <v>45904</v>
      </c>
      <c r="AD539" s="74" t="inlineStr">
        <is>
          <t>Trainee Software Engineer</t>
        </is>
      </c>
      <c r="AE539" s="74" t="inlineStr">
        <is>
          <t>MCA</t>
        </is>
      </c>
      <c r="AF539" s="74" t="inlineStr">
        <is>
          <t>Rajneesh Patel</t>
        </is>
      </c>
      <c r="AG539" s="74" t="inlineStr">
        <is>
          <t>N-5</t>
        </is>
      </c>
      <c r="AH539" s="74" t="inlineStr">
        <is>
          <t>Individual Contributor</t>
        </is>
      </c>
      <c r="AI539" s="74" t="inlineStr">
        <is>
          <t>0 years, 0 months, 0 days</t>
        </is>
      </c>
      <c r="AJ539" s="74" t="inlineStr">
        <is>
          <t>0 years, 11 months, 21 days</t>
        </is>
      </c>
      <c r="AK539" s="74" t="inlineStr">
        <is>
          <t>Suptech</t>
        </is>
      </c>
      <c r="AL539" s="74" t="inlineStr">
        <is>
          <t>iFile</t>
        </is>
      </c>
      <c r="AM539" s="74" t="inlineStr">
        <is>
          <t>Technology</t>
        </is>
      </c>
      <c r="AN539" s="74" t="inlineStr">
        <is>
          <t>Development</t>
        </is>
      </c>
      <c r="AO539" s="74" t="inlineStr">
        <is>
          <t>Yes</t>
        </is>
      </c>
      <c r="AP539" s="74" t="inlineStr">
        <is>
          <t>Product/Project</t>
        </is>
      </c>
      <c r="AQ539" s="74" t="inlineStr">
        <is>
          <t>.NET MVC</t>
        </is>
      </c>
      <c r="AR539" s="74" t="inlineStr">
        <is>
          <t>Technical - Developer</t>
        </is>
      </c>
      <c r="AS539" s="74" t="n">
        <v>20</v>
      </c>
      <c r="AT539" s="74" t="inlineStr">
        <is>
          <t>Covered</t>
        </is>
      </c>
      <c r="AU539" s="74" t="n"/>
      <c r="AV539" s="74" t="n"/>
      <c r="AW539" s="74" t="n"/>
      <c r="AX539" s="74" t="n"/>
      <c r="AY539" s="74" t="n"/>
      <c r="AZ539" s="74" t="n"/>
      <c r="BA539" s="74" t="n"/>
      <c r="BB539" s="74" t="n"/>
      <c r="BC539" s="74" t="n"/>
      <c r="BD539" s="74" t="n"/>
      <c r="BE539" s="74" t="n"/>
      <c r="BF539" s="74" t="n"/>
      <c r="BG539" s="74" t="n"/>
      <c r="BH539" s="74" t="n"/>
      <c r="BI539" s="74" t="n"/>
      <c r="BJ539" s="74" t="n"/>
      <c r="BK539" s="74" t="n"/>
      <c r="BL539" s="74" t="n"/>
      <c r="BM539" s="74" t="n"/>
      <c r="BN539" s="74" t="n"/>
      <c r="BO539" s="74" t="n"/>
      <c r="BP539" s="74" t="n"/>
      <c r="BQ539" s="74" t="n"/>
      <c r="BR539" s="74" t="n"/>
      <c r="BS539" s="74" t="n"/>
      <c r="BT539" s="74" t="n"/>
      <c r="BU539" s="74" t="n"/>
      <c r="BV539" s="74" t="n"/>
      <c r="BW539" s="74" t="n"/>
      <c r="BX539" s="74" t="n"/>
      <c r="BY539" s="74" t="n"/>
      <c r="BZ539" s="74" t="n"/>
      <c r="CA539" s="74" t="n"/>
      <c r="CB539" s="74" t="n"/>
      <c r="CC539" s="74" t="n"/>
      <c r="CD539" s="74" t="n"/>
      <c r="CE539" s="74" t="n"/>
      <c r="CF539" s="74" t="n"/>
      <c r="CG539" s="74" t="n"/>
      <c r="CH539" s="74" t="n"/>
      <c r="CI539" s="74" t="n"/>
      <c r="CJ539" s="74" t="n"/>
      <c r="CK539" s="74" t="n"/>
      <c r="CL539" s="74" t="n"/>
      <c r="CM539" s="74" t="n"/>
      <c r="CN539" s="74" t="n"/>
      <c r="CO539" s="74" t="n"/>
      <c r="CP539" s="74" t="n"/>
      <c r="CQ539" s="74" t="n"/>
      <c r="CR539" s="74" t="n"/>
      <c r="CS539" s="74" t="n"/>
      <c r="CT539" s="74" t="n"/>
      <c r="CU539" s="74" t="n"/>
      <c r="CV539" s="74" t="n"/>
      <c r="CW539" s="74" t="n"/>
      <c r="CX539" s="74" t="n"/>
      <c r="CY539" s="74" t="n"/>
      <c r="CZ539" s="74" t="n"/>
      <c r="DA539" s="74" t="n"/>
      <c r="DB539" s="74" t="n"/>
      <c r="DC539" s="74" t="inlineStr">
        <is>
          <t>IRIS2429</t>
        </is>
      </c>
      <c r="DD539" s="74" t="inlineStr">
        <is>
          <t>Employee</t>
        </is>
      </c>
      <c r="DE539" s="74" t="inlineStr">
        <is>
          <t>Active</t>
        </is>
      </c>
      <c r="DF539" s="74" t="inlineStr">
        <is>
          <t>Subham Chakrabertty</t>
        </is>
      </c>
      <c r="DG539" s="164" t="n">
        <v>45904</v>
      </c>
      <c r="DH539" s="74" t="inlineStr">
        <is>
          <t>Trainee Software Engineer</t>
        </is>
      </c>
      <c r="DI539" s="74" t="inlineStr">
        <is>
          <t>Engineering &amp; Development</t>
        </is>
      </c>
      <c r="DJ539" s="74" t="inlineStr">
        <is>
          <t>Backend Engineering ·.NET</t>
        </is>
      </c>
      <c r="DK539" s="74" t="inlineStr">
        <is>
          <t>Trainee Software Engineer</t>
        </is>
      </c>
      <c r="DL539" s="74" t="inlineStr">
        <is>
          <t>L2 – Trainee</t>
        </is>
      </c>
      <c r="DM539" s="74" t="inlineStr">
        <is>
          <t>MCA</t>
        </is>
      </c>
      <c r="DN539" s="74" t="inlineStr">
        <is>
          <t>Rajneesh Patel</t>
        </is>
      </c>
      <c r="DO539" s="74" t="inlineStr">
        <is>
          <t>N-4</t>
        </is>
      </c>
      <c r="DP539" s="74" t="inlineStr">
        <is>
          <t>Individual Contributor</t>
        </is>
      </c>
      <c r="DQ539" s="74" t="inlineStr">
        <is>
          <t>0 years, 0 months, 0 days</t>
        </is>
      </c>
      <c r="DR539" s="74" t="inlineStr">
        <is>
          <t>0 years, 9 months, 16 days</t>
        </is>
      </c>
      <c r="DS539" s="74" t="inlineStr">
        <is>
          <t>0 years, 9 months, 16 days</t>
        </is>
      </c>
      <c r="DT539" s="74" t="n"/>
      <c r="DU539" s="74" t="inlineStr">
        <is>
          <t>Suptech</t>
        </is>
      </c>
      <c r="DV539" s="74" t="inlineStr">
        <is>
          <t>iFile</t>
        </is>
      </c>
      <c r="DW539" s="74" t="inlineStr">
        <is>
          <t>Technology</t>
        </is>
      </c>
      <c r="DX539" s="74" t="inlineStr">
        <is>
          <t>Development</t>
        </is>
      </c>
      <c r="DY539" s="74" t="inlineStr">
        <is>
          <t>Yes</t>
        </is>
      </c>
      <c r="DZ539" s="74" t="inlineStr">
        <is>
          <t>Product/Project</t>
        </is>
      </c>
      <c r="EA539" s="74" t="inlineStr">
        <is>
          <t>.NET MVC</t>
        </is>
      </c>
      <c r="EB539" s="74" t="inlineStr">
        <is>
          <t>Technical - Developer</t>
        </is>
      </c>
      <c r="EC539" s="74" t="inlineStr">
        <is>
          <t>Work From Office - Turbhe</t>
        </is>
      </c>
      <c r="ED539" s="74" t="n"/>
      <c r="EE539" s="74" t="n"/>
      <c r="EF539"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539" s="74" t="n">
        <v>4</v>
      </c>
      <c r="EH539" s="164" t="n">
        <v>45901</v>
      </c>
      <c r="EI539" s="74" t="inlineStr">
        <is>
          <t>Trainee Software Engineer</t>
        </is>
      </c>
      <c r="EJ539" s="74" t="inlineStr">
        <is>
          <t>Yes</t>
        </is>
      </c>
      <c r="EK539" s="74" t="n">
        <v>4</v>
      </c>
      <c r="EL539" s="74" t="inlineStr">
        <is>
          <t>Medium</t>
        </is>
      </c>
      <c r="EM539" s="74" t="inlineStr">
        <is>
          <t>Trusted Professional</t>
        </is>
      </c>
      <c r="EN539" s="74" t="n"/>
      <c r="EO539" s="74" t="n"/>
      <c r="EP539" s="74" t="n"/>
      <c r="EQ539" s="74" t="n"/>
      <c r="ER539" s="74" t="inlineStr">
        <is>
          <t>Taxonomy
AI</t>
        </is>
      </c>
      <c r="ES539" s="74" t="n"/>
      <c r="ET539" s="74" t="n"/>
      <c r="EU539" s="74" t="n"/>
      <c r="EV539" s="130" t="n"/>
      <c r="EW539" s="131" t="n"/>
      <c r="EX539" s="131" t="n"/>
      <c r="EY539" s="131" t="n"/>
      <c r="EZ539" s="131" t="n"/>
      <c r="FA539" s="131" t="n"/>
      <c r="FB539" s="131" t="n"/>
      <c r="FC539" s="131" t="n"/>
    </row>
    <row r="540" ht="250" customHeight="1">
      <c r="A540" s="109" t="inlineStr">
        <is>
          <t>Mapped</t>
        </is>
      </c>
      <c r="B540" s="109" t="inlineStr">
        <is>
          <t>iFile</t>
        </is>
      </c>
      <c r="C540" s="110" t="inlineStr">
        <is>
          <t>IRIS2255</t>
        </is>
      </c>
      <c r="D540" s="110" t="inlineStr">
        <is>
          <t>Tanay Hisariya</t>
        </is>
      </c>
      <c r="E540" s="110" t="inlineStr">
        <is>
          <t>Technology</t>
        </is>
      </c>
      <c r="F540" s="162" t="inlineStr">
        <is>
          <t>Trainee Software Engineer</t>
        </is>
      </c>
      <c r="G540" s="162" t="inlineStr">
        <is>
          <t>Software Engineer</t>
        </is>
      </c>
      <c r="H540" s="162" t="inlineStr">
        <is>
          <t>L2 – Trainee</t>
        </is>
      </c>
      <c r="I540" s="162" t="inlineStr">
        <is>
          <t>A2</t>
        </is>
      </c>
      <c r="J540" s="166" t="inlineStr">
        <is>
          <t>▲ Up</t>
        </is>
      </c>
      <c r="K540" s="110" t="inlineStr">
        <is>
          <t>Engineering &amp; Development</t>
        </is>
      </c>
      <c r="L540" s="110" t="inlineStr">
        <is>
          <t>Full-Stack Development</t>
        </is>
      </c>
      <c r="M540" s="110" t="n"/>
      <c r="N540" s="110" t="n">
        <v>20</v>
      </c>
      <c r="O540" s="109" t="inlineStr">
        <is>
          <t>P1–P2</t>
        </is>
      </c>
      <c r="P540" s="110" t="inlineStr">
        <is>
          <t>Entry / Developing</t>
        </is>
      </c>
      <c r="Q540" s="110" t="inlineStr">
        <is>
          <t>2 Assist</t>
        </is>
      </c>
      <c r="R540" s="110" t="inlineStr">
        <is>
          <t>0–2 yrs</t>
        </is>
      </c>
      <c r="S540" s="110" t="inlineStr">
        <is>
          <t>1–3 · 0–3</t>
        </is>
      </c>
      <c r="T540" s="110" t="inlineStr">
        <is>
          <t>Associate Software Engineer / Software Engineer</t>
        </is>
      </c>
      <c r="U540" s="110" t="inlineStr">
        <is>
          <t>Workiva: Associate SE · Broadridge India: SE · Nasdaq / AxiomSL: SE · Salesforce: AMTS · Atlassian: P30 Junior · 0–2 yrs · Freshworks: SE</t>
        </is>
      </c>
      <c r="V540" s="110" t="inlineStr">
        <is>
          <t>SFIA 9 · software development, programming; OWASP secure coding; cloud vendor certifications</t>
        </is>
      </c>
      <c r="W540" s="110" t="inlineStr">
        <is>
          <t>Core 2 · Future 2 · Functional 2 · Leadership not scored</t>
        </is>
      </c>
      <c r="X540" s="73" t="n">
        <v>318</v>
      </c>
      <c r="Y540" s="74" t="inlineStr">
        <is>
          <t>IRIS2255</t>
        </is>
      </c>
      <c r="Z540" s="74" t="inlineStr">
        <is>
          <t>Employee</t>
        </is>
      </c>
      <c r="AA540" s="74" t="inlineStr">
        <is>
          <t>Active</t>
        </is>
      </c>
      <c r="AB540" s="74" t="inlineStr">
        <is>
          <t>Tanay Hisariya</t>
        </is>
      </c>
      <c r="AC540" s="164" t="n">
        <v>45446</v>
      </c>
      <c r="AD540" s="74" t="inlineStr">
        <is>
          <t>Trainee Software Engineer</t>
        </is>
      </c>
      <c r="AE540" s="74" t="inlineStr">
        <is>
          <t>B.E</t>
        </is>
      </c>
      <c r="AF540" s="74" t="inlineStr">
        <is>
          <t>Vivek Shinde</t>
        </is>
      </c>
      <c r="AG540" s="74" t="inlineStr">
        <is>
          <t>N-3</t>
        </is>
      </c>
      <c r="AH540" s="74" t="inlineStr">
        <is>
          <t>Individual Contributor</t>
        </is>
      </c>
      <c r="AI540" s="74" t="inlineStr">
        <is>
          <t>0 years, 0 months, 0 days</t>
        </is>
      </c>
      <c r="AJ540" s="74" t="inlineStr">
        <is>
          <t>2 years, 2 months, 22 days</t>
        </is>
      </c>
      <c r="AK540" s="74" t="inlineStr">
        <is>
          <t>Suptech</t>
        </is>
      </c>
      <c r="AL540" s="74" t="inlineStr">
        <is>
          <t>iFile</t>
        </is>
      </c>
      <c r="AM540" s="74" t="inlineStr">
        <is>
          <t>Technology</t>
        </is>
      </c>
      <c r="AN540" s="74" t="inlineStr">
        <is>
          <t>Development</t>
        </is>
      </c>
      <c r="AO540" s="74" t="inlineStr">
        <is>
          <t>Yes</t>
        </is>
      </c>
      <c r="AP540" s="74" t="inlineStr">
        <is>
          <t>Product/Project</t>
        </is>
      </c>
      <c r="AQ540" s="74" t="inlineStr">
        <is>
          <t>Java + Angular</t>
        </is>
      </c>
      <c r="AR540" s="74" t="inlineStr">
        <is>
          <t>Technical - Developer</t>
        </is>
      </c>
      <c r="AS540" s="74" t="n">
        <v>20</v>
      </c>
      <c r="AT540" s="74" t="inlineStr">
        <is>
          <t>Covered</t>
        </is>
      </c>
      <c r="AU540" s="74" t="n"/>
      <c r="AV540" s="74" t="n"/>
      <c r="AW540" s="74" t="n"/>
      <c r="AX540" s="74" t="n"/>
      <c r="AY540" s="74" t="n"/>
      <c r="AZ540" s="74" t="n"/>
      <c r="BA540" s="74" t="n"/>
      <c r="BB540" s="74" t="n"/>
      <c r="BC540" s="74" t="n"/>
      <c r="BD540" s="74" t="n"/>
      <c r="BE540" s="74" t="n"/>
      <c r="BF540" s="74" t="n"/>
      <c r="BG540" s="74" t="n"/>
      <c r="BH540" s="74" t="n"/>
      <c r="BI540" s="74" t="n"/>
      <c r="BJ540" s="74" t="n"/>
      <c r="BK540" s="74" t="n"/>
      <c r="BL540" s="74" t="n"/>
      <c r="BM540" s="74" t="n"/>
      <c r="BN540" s="74" t="n"/>
      <c r="BO540" s="74" t="n"/>
      <c r="BP540" s="74" t="n"/>
      <c r="BQ540" s="74" t="n"/>
      <c r="BR540" s="74" t="n"/>
      <c r="BS540" s="74" t="n"/>
      <c r="BT540" s="74" t="n"/>
      <c r="BU540" s="74" t="n"/>
      <c r="BV540" s="74" t="n"/>
      <c r="BW540" s="74" t="n"/>
      <c r="BX540" s="74" t="n"/>
      <c r="BY540" s="74" t="n"/>
      <c r="BZ540" s="74" t="n"/>
      <c r="CA540" s="74" t="n"/>
      <c r="CB540" s="74" t="n"/>
      <c r="CC540" s="74" t="n"/>
      <c r="CD540" s="74" t="n"/>
      <c r="CE540" s="74" t="n"/>
      <c r="CF540" s="74" t="n"/>
      <c r="CG540" s="74" t="n"/>
      <c r="CH540" s="74" t="n"/>
      <c r="CI540" s="74" t="n"/>
      <c r="CJ540" s="74" t="n"/>
      <c r="CK540" s="74" t="n"/>
      <c r="CL540" s="74" t="n"/>
      <c r="CM540" s="74" t="n"/>
      <c r="CN540" s="74" t="n"/>
      <c r="CO540" s="74" t="n"/>
      <c r="CP540" s="74" t="n"/>
      <c r="CQ540" s="74" t="n"/>
      <c r="CR540" s="74" t="n"/>
      <c r="CS540" s="74" t="n"/>
      <c r="CT540" s="74" t="n"/>
      <c r="CU540" s="74" t="n"/>
      <c r="CV540" s="74" t="n"/>
      <c r="CW540" s="74" t="n"/>
      <c r="CX540" s="74" t="n"/>
      <c r="CY540" s="74" t="n"/>
      <c r="CZ540" s="74" t="n"/>
      <c r="DA540" s="74" t="n"/>
      <c r="DB540" s="74" t="n"/>
      <c r="DC540" s="74" t="inlineStr">
        <is>
          <t>IRIS2255</t>
        </is>
      </c>
      <c r="DD540" s="74" t="inlineStr">
        <is>
          <t>Employee</t>
        </is>
      </c>
      <c r="DE540" s="74" t="inlineStr">
        <is>
          <t>Active</t>
        </is>
      </c>
      <c r="DF540" s="74" t="inlineStr">
        <is>
          <t>Tanay Hisariya</t>
        </is>
      </c>
      <c r="DG540" s="164" t="n">
        <v>45446</v>
      </c>
      <c r="DH540" s="74" t="inlineStr">
        <is>
          <t>Trainee Software Engineer</t>
        </is>
      </c>
      <c r="DI540" s="74" t="inlineStr">
        <is>
          <t>Engineering &amp; Development</t>
        </is>
      </c>
      <c r="DJ540" s="74" t="inlineStr">
        <is>
          <t>Backend Engineering · Java</t>
        </is>
      </c>
      <c r="DK540" s="74" t="inlineStr">
        <is>
          <t>Trainee Software Engineer</t>
        </is>
      </c>
      <c r="DL540" s="74" t="inlineStr">
        <is>
          <t>L2 – Trainee</t>
        </is>
      </c>
      <c r="DM540" s="74" t="inlineStr">
        <is>
          <t>B.E</t>
        </is>
      </c>
      <c r="DN540" s="74" t="inlineStr">
        <is>
          <t>Vivek Shinde</t>
        </is>
      </c>
      <c r="DO540" s="74" t="inlineStr">
        <is>
          <t>N-4</t>
        </is>
      </c>
      <c r="DP540" s="74" t="inlineStr">
        <is>
          <t>Individual Contributor</t>
        </is>
      </c>
      <c r="DQ540" s="74" t="inlineStr">
        <is>
          <t>0 years, 0 months, 0 days</t>
        </is>
      </c>
      <c r="DR540" s="74" t="inlineStr">
        <is>
          <t>2 years, 0 months, 17 days</t>
        </is>
      </c>
      <c r="DS540" s="74" t="inlineStr">
        <is>
          <t>2 years, 0 months, 17 days</t>
        </is>
      </c>
      <c r="DT540" s="74" t="n"/>
      <c r="DU540" s="74" t="inlineStr">
        <is>
          <t>Suptech</t>
        </is>
      </c>
      <c r="DV540" s="74" t="inlineStr">
        <is>
          <t>iFile</t>
        </is>
      </c>
      <c r="DW540" s="74" t="inlineStr">
        <is>
          <t>Technology</t>
        </is>
      </c>
      <c r="DX540" s="74" t="inlineStr">
        <is>
          <t>Development</t>
        </is>
      </c>
      <c r="DY540" s="74" t="inlineStr">
        <is>
          <t>Yes</t>
        </is>
      </c>
      <c r="DZ540" s="74" t="inlineStr">
        <is>
          <t>Product/Project</t>
        </is>
      </c>
      <c r="EA540" s="74" t="inlineStr">
        <is>
          <t>Java + Angular</t>
        </is>
      </c>
      <c r="EB540" s="74" t="inlineStr">
        <is>
          <t>Technical - Developer</t>
        </is>
      </c>
      <c r="EC540" s="74" t="inlineStr">
        <is>
          <t>Work From Office - Turbhe</t>
        </is>
      </c>
      <c r="ED540" s="74"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EE54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4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40" s="74" t="n">
        <v>4</v>
      </c>
      <c r="EH540" s="164" t="n">
        <v>46113</v>
      </c>
      <c r="EI540" s="74" t="inlineStr">
        <is>
          <t>Trainee Software Engineer</t>
        </is>
      </c>
      <c r="EJ540" s="74" t="inlineStr">
        <is>
          <t>No</t>
        </is>
      </c>
      <c r="EK540" s="74" t="n">
        <v>4</v>
      </c>
      <c r="EL540" s="74" t="inlineStr">
        <is>
          <t>High</t>
        </is>
      </c>
      <c r="EM540" s="74" t="inlineStr">
        <is>
          <t>High Impact / Growth Talent</t>
        </is>
      </c>
      <c r="EN540" s="74" t="inlineStr">
        <is>
          <t>No</t>
        </is>
      </c>
      <c r="EO540" s="74" t="inlineStr">
        <is>
          <t>No</t>
        </is>
      </c>
      <c r="EP540" s="74" t="inlineStr">
        <is>
          <t>Yes</t>
        </is>
      </c>
      <c r="EQ540" s="74" t="n"/>
      <c r="ER540" s="74" t="inlineStr">
        <is>
          <t>Reactive Programming/Spring AI/System Design &amp; Pattern</t>
        </is>
      </c>
      <c r="ES540" s="74" t="n"/>
      <c r="ET540" s="74" t="n"/>
      <c r="EU540" s="74" t="n"/>
      <c r="EV540" s="130" t="n"/>
      <c r="EW540" s="131" t="n"/>
      <c r="EX540" s="131" t="n"/>
      <c r="EY540" s="131" t="n"/>
      <c r="EZ540" s="131" t="n"/>
      <c r="FA540" s="131" t="n"/>
      <c r="FB540" s="131" t="n"/>
      <c r="FC540" s="131" t="n"/>
    </row>
    <row r="541" ht="250" customHeight="1">
      <c r="A541" s="109" t="inlineStr">
        <is>
          <t>Mapped</t>
        </is>
      </c>
      <c r="B541" s="109" t="inlineStr">
        <is>
          <t>iFile</t>
        </is>
      </c>
      <c r="C541" s="110" t="inlineStr">
        <is>
          <t>IRIS2542</t>
        </is>
      </c>
      <c r="D541" s="110" t="inlineStr">
        <is>
          <t>Parmesh Vala</t>
        </is>
      </c>
      <c r="E541" s="110" t="inlineStr">
        <is>
          <t>Technology</t>
        </is>
      </c>
      <c r="F541" s="110" t="inlineStr">
        <is>
          <t>Trainee Business Analyst</t>
        </is>
      </c>
      <c r="G541" s="110" t="inlineStr">
        <is>
          <t>Trainee Business Analyst</t>
        </is>
      </c>
      <c r="H541" s="110" t="inlineStr">
        <is>
          <t>L1 – Intern</t>
        </is>
      </c>
      <c r="I541" s="151" t="inlineStr">
        <is>
          <t>A1</t>
        </is>
      </c>
      <c r="J541" s="110" t="inlineStr">
        <is>
          <t>• Same level</t>
        </is>
      </c>
      <c r="K541" s="110" t="inlineStr">
        <is>
          <t>Business Analysis</t>
        </is>
      </c>
      <c r="L541" s="110" t="inlineStr">
        <is>
          <t>Business Analysis</t>
        </is>
      </c>
      <c r="M541" s="110" t="n"/>
      <c r="N541" s="110" t="n">
        <v>20</v>
      </c>
      <c r="O541" s="109" t="inlineStr">
        <is>
          <t>Entry / P1 · intern</t>
        </is>
      </c>
      <c r="P541" s="110" t="inlineStr">
        <is>
          <t>Entry</t>
        </is>
      </c>
      <c r="Q541" s="110" t="inlineStr">
        <is>
          <t>1 Follow</t>
        </is>
      </c>
      <c r="R541" s="110" t="inlineStr">
        <is>
          <t>0 yrs · fresher / intern</t>
        </is>
      </c>
      <c r="S541" s="110" t="inlineStr">
        <is>
          <t>—</t>
        </is>
      </c>
      <c r="T541" s="110" t="inlineStr">
        <is>
          <t>Associate Business Analyst</t>
        </is>
      </c>
      <c r="U541" s="110" t="inlineStr">
        <is>
          <t>—</t>
        </is>
      </c>
      <c r="V541" s="110" t="inlineStr">
        <is>
          <t>IIBA BABOK v3; certifications ECBA · entry → CCBA → CBAP · senior</t>
        </is>
      </c>
      <c r="W541" s="110" t="inlineStr">
        <is>
          <t>Core 1 · Future 1 · Functional 1 · Leadership not scored</t>
        </is>
      </c>
      <c r="X541" s="73" t="n">
        <v>515</v>
      </c>
      <c r="Y541" s="74" t="inlineStr">
        <is>
          <t>IRIS2542</t>
        </is>
      </c>
      <c r="Z541" s="74" t="inlineStr">
        <is>
          <t>Employee</t>
        </is>
      </c>
      <c r="AA541" s="74" t="inlineStr">
        <is>
          <t>Active</t>
        </is>
      </c>
      <c r="AB541" s="74" t="inlineStr">
        <is>
          <t>Parmesh Vala</t>
        </is>
      </c>
      <c r="AC541" s="164" t="n">
        <v>46204</v>
      </c>
      <c r="AD541" s="74" t="inlineStr">
        <is>
          <t>Trainee Business Analyst</t>
        </is>
      </c>
      <c r="AE541" s="74" t="inlineStr">
        <is>
          <t>B.Tech</t>
        </is>
      </c>
      <c r="AF541" s="74" t="inlineStr">
        <is>
          <t>Saurabh Kadam</t>
        </is>
      </c>
      <c r="AG541" s="74" t="inlineStr">
        <is>
          <t>N-4</t>
        </is>
      </c>
      <c r="AH541" s="74" t="inlineStr">
        <is>
          <t>Individual Contributor</t>
        </is>
      </c>
      <c r="AI541" s="74" t="inlineStr">
        <is>
          <t>0 years, 0 months, 0 days</t>
        </is>
      </c>
      <c r="AJ541" s="74" t="inlineStr">
        <is>
          <t>0 years, 1 months, 24 days</t>
        </is>
      </c>
      <c r="AK541" s="74" t="inlineStr">
        <is>
          <t>Suptech</t>
        </is>
      </c>
      <c r="AL541" s="74" t="inlineStr">
        <is>
          <t>iFile</t>
        </is>
      </c>
      <c r="AM541" s="74" t="inlineStr">
        <is>
          <t>Technology</t>
        </is>
      </c>
      <c r="AN541" s="74" t="inlineStr">
        <is>
          <t>Business Analysis</t>
        </is>
      </c>
      <c r="AO541" s="74" t="inlineStr">
        <is>
          <t>Yes</t>
        </is>
      </c>
      <c r="AP541" s="74" t="inlineStr">
        <is>
          <t>Product/Project</t>
        </is>
      </c>
      <c r="AQ541" s="74" t="inlineStr">
        <is>
          <t>Business Analysis</t>
        </is>
      </c>
      <c r="AR541" s="74" t="inlineStr">
        <is>
          <t>Technical · BA, PM and QA</t>
        </is>
      </c>
      <c r="AS541" s="74" t="n">
        <v>20</v>
      </c>
      <c r="AT541" s="74" t="inlineStr">
        <is>
          <t>Covered</t>
        </is>
      </c>
      <c r="AU541" s="74" t="n"/>
      <c r="AV541" s="74" t="n"/>
      <c r="AW541" s="74" t="n"/>
      <c r="AX541" s="74" t="n"/>
      <c r="AY541" s="74" t="n"/>
      <c r="AZ541" s="74" t="n"/>
      <c r="BA541" s="74" t="n"/>
      <c r="BB541" s="74" t="n"/>
      <c r="BC541" s="74" t="n"/>
      <c r="BD541" s="74" t="n"/>
      <c r="BE541" s="74" t="n"/>
      <c r="BF541" s="74" t="n"/>
      <c r="BG541" s="74" t="n"/>
      <c r="BH541" s="74" t="n"/>
      <c r="BI541" s="74" t="n"/>
      <c r="BJ541" s="74" t="n"/>
      <c r="BK541" s="74" t="n"/>
      <c r="BL541" s="74" t="n"/>
      <c r="BM541" s="74" t="n"/>
      <c r="BN541" s="74" t="n"/>
      <c r="BO541" s="74" t="n"/>
      <c r="BP541" s="74" t="n"/>
      <c r="BQ541" s="74" t="n"/>
      <c r="BR541" s="74" t="n"/>
      <c r="BS541" s="74" t="n"/>
      <c r="BT541" s="74" t="n"/>
      <c r="BU541" s="74" t="n"/>
      <c r="BV541" s="74" t="n"/>
      <c r="BW541" s="74" t="n"/>
      <c r="BX541" s="74" t="n"/>
      <c r="BY541" s="74" t="n"/>
      <c r="BZ541" s="74" t="n"/>
      <c r="CA541" s="74" t="n"/>
      <c r="CB541" s="74" t="n"/>
      <c r="CC541" s="74" t="n"/>
      <c r="CD541" s="74" t="n"/>
      <c r="CE541" s="74" t="n"/>
      <c r="CF541" s="74" t="n"/>
      <c r="CG541" s="74" t="n"/>
      <c r="CH541" s="74" t="n"/>
      <c r="CI541" s="74" t="n"/>
      <c r="CJ541" s="74" t="n"/>
      <c r="CK541" s="74" t="n"/>
      <c r="CL541" s="74" t="n"/>
      <c r="CM541" s="74" t="n"/>
      <c r="CN541" s="74" t="n"/>
      <c r="CO541" s="74" t="n"/>
      <c r="CP541" s="74" t="n"/>
      <c r="CQ541" s="74" t="n"/>
      <c r="CR541" s="74" t="n"/>
      <c r="CS541" s="74" t="n"/>
      <c r="CT541" s="74" t="n"/>
      <c r="CU541" s="74" t="n"/>
      <c r="CV541" s="74" t="n"/>
      <c r="CW541" s="74" t="n"/>
      <c r="CX541" s="74" t="n"/>
      <c r="CY541" s="74" t="n"/>
      <c r="CZ541" s="74" t="n"/>
      <c r="DA541" s="74" t="n"/>
      <c r="DB541" s="74" t="n"/>
      <c r="DC541" s="74" t="inlineStr">
        <is>
          <t>INTN0277</t>
        </is>
      </c>
      <c r="DD541" s="74" t="inlineStr">
        <is>
          <t>Junior Analsyst</t>
        </is>
      </c>
      <c r="DE541" s="74" t="inlineStr">
        <is>
          <t>Active</t>
        </is>
      </c>
      <c r="DF541" s="74" t="inlineStr">
        <is>
          <t>Parmesh Vala</t>
        </is>
      </c>
      <c r="DG541" s="164" t="n">
        <v>45831</v>
      </c>
      <c r="DH541" s="74" t="inlineStr">
        <is>
          <t>Intern</t>
        </is>
      </c>
      <c r="DI541" s="74" t="inlineStr">
        <is>
          <t>Business Analysis</t>
        </is>
      </c>
      <c r="DJ541" s="74" t="inlineStr">
        <is>
          <t>Business / Functional Analysis</t>
        </is>
      </c>
      <c r="DK541" s="74" t="inlineStr">
        <is>
          <t>Intern</t>
        </is>
      </c>
      <c r="DL541" s="74" t="inlineStr">
        <is>
          <t>L1 – Intern</t>
        </is>
      </c>
      <c r="DM541" s="74" t="inlineStr">
        <is>
          <t>B.Tech</t>
        </is>
      </c>
      <c r="DN541" s="74" t="inlineStr">
        <is>
          <t>Saurabh Kadam</t>
        </is>
      </c>
      <c r="DO541" s="74" t="inlineStr">
        <is>
          <t>N-3</t>
        </is>
      </c>
      <c r="DP541" s="74" t="inlineStr">
        <is>
          <t>Individual Contributor</t>
        </is>
      </c>
      <c r="DQ541" s="74" t="inlineStr">
        <is>
          <t>0 years, 0 months, 0 days</t>
        </is>
      </c>
      <c r="DR541" s="74" t="inlineStr">
        <is>
          <t>0 years, 11 months, 28 days</t>
        </is>
      </c>
      <c r="DS541" s="74" t="inlineStr">
        <is>
          <t>0 years, 11 months, 28 days</t>
        </is>
      </c>
      <c r="DT541" s="74" t="n"/>
      <c r="DU541" s="74" t="inlineStr">
        <is>
          <t>Suptech</t>
        </is>
      </c>
      <c r="DV541" s="74" t="inlineStr">
        <is>
          <t>iFile</t>
        </is>
      </c>
      <c r="DW541" s="74" t="inlineStr">
        <is>
          <t>Technology</t>
        </is>
      </c>
      <c r="DX541" s="74" t="inlineStr">
        <is>
          <t>Business Analysis</t>
        </is>
      </c>
      <c r="DY541" s="74" t="inlineStr">
        <is>
          <t>Yes</t>
        </is>
      </c>
      <c r="DZ541" s="74" t="inlineStr">
        <is>
          <t>Product/Project</t>
        </is>
      </c>
      <c r="EA541" s="74" t="inlineStr">
        <is>
          <t>Business Analysis</t>
        </is>
      </c>
      <c r="EB541" s="74" t="inlineStr">
        <is>
          <t>Technical · BA, PM and QA</t>
        </is>
      </c>
      <c r="EC541" s="74" t="inlineStr">
        <is>
          <t>Hybrid</t>
        </is>
      </c>
      <c r="ED541" s="74" t="n"/>
      <c r="EE541" s="74"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EF541"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541" s="74" t="n">
        <v>4</v>
      </c>
      <c r="EH541" s="164" t="n">
        <v>46029</v>
      </c>
      <c r="EI541" s="74" t="inlineStr">
        <is>
          <t>Junior Analyst</t>
        </is>
      </c>
      <c r="EJ541" s="74" t="inlineStr">
        <is>
          <t>No</t>
        </is>
      </c>
      <c r="EK541" s="74" t="n">
        <v>4</v>
      </c>
      <c r="EL541" s="74" t="inlineStr">
        <is>
          <t>High</t>
        </is>
      </c>
      <c r="EM541" s="74" t="inlineStr">
        <is>
          <t>Emerging Talent</t>
        </is>
      </c>
      <c r="EN541" s="74" t="inlineStr">
        <is>
          <t>No</t>
        </is>
      </c>
      <c r="EO541" s="74" t="inlineStr">
        <is>
          <t>No</t>
        </is>
      </c>
      <c r="EP541" s="74" t="inlineStr">
        <is>
          <t>No</t>
        </is>
      </c>
      <c r="EQ541" s="74" t="inlineStr">
        <is>
          <t>Not Applicable</t>
        </is>
      </c>
      <c r="ER541" s="74" t="inlineStr">
        <is>
          <t>Requirement engineering &amp; BRD writing; Agile/Scrum; domain · RegTech/XBRL knowledge; stakeholder management</t>
        </is>
      </c>
      <c r="ES541" s="74" t="inlineStr">
        <is>
          <t>Transition to leadership: people management &amp; delegation, mentoring/coaching, project ownership &amp; stakeholder management, prioritisation under ambiguity, presentation &amp; influence skills</t>
        </is>
      </c>
      <c r="ET541" s="74" t="n"/>
      <c r="EU541" s="74" t="n"/>
      <c r="EV541" s="130" t="n"/>
      <c r="EW541" s="131" t="n"/>
      <c r="EX541" s="131" t="n"/>
      <c r="EY541" s="131" t="n"/>
      <c r="EZ541" s="131" t="n"/>
      <c r="FA541" s="131" t="n"/>
      <c r="FB541" s="131" t="n"/>
      <c r="FC541" s="131" t="inlineStr">
        <is>
          <t>INTN0277</t>
        </is>
      </c>
    </row>
    <row r="542" ht="250" customHeight="1">
      <c r="A542" s="109" t="inlineStr">
        <is>
          <t>Mapped</t>
        </is>
      </c>
      <c r="B542" s="109" t="inlineStr">
        <is>
          <t>iFile</t>
        </is>
      </c>
      <c r="C542" s="110" t="inlineStr">
        <is>
          <t>IRIS2559</t>
        </is>
      </c>
      <c r="D542" s="110" t="inlineStr">
        <is>
          <t>Amaan Ullah</t>
        </is>
      </c>
      <c r="E542" s="110" t="inlineStr">
        <is>
          <t>Technology</t>
        </is>
      </c>
      <c r="F542" s="110" t="inlineStr">
        <is>
          <t>Trainee Software Engineer</t>
        </is>
      </c>
      <c r="G542" s="110" t="inlineStr">
        <is>
          <t>Trainee Software Engineer</t>
        </is>
      </c>
      <c r="H542" s="110" t="inlineStr">
        <is>
          <t>L1 – Intern</t>
        </is>
      </c>
      <c r="I542" s="151" t="inlineStr">
        <is>
          <t>A1</t>
        </is>
      </c>
      <c r="J542" s="110" t="inlineStr">
        <is>
          <t>• Same level</t>
        </is>
      </c>
      <c r="K542" s="110" t="inlineStr">
        <is>
          <t>Engineering &amp; Development</t>
        </is>
      </c>
      <c r="L542" s="110" t="inlineStr">
        <is>
          <t>Full-Stack Development</t>
        </is>
      </c>
      <c r="M542" s="110" t="n"/>
      <c r="N542" s="110" t="n">
        <v>20</v>
      </c>
      <c r="O542" s="109" t="inlineStr">
        <is>
          <t>Entry / P1 · intern</t>
        </is>
      </c>
      <c r="P542" s="110" t="inlineStr">
        <is>
          <t>Entry</t>
        </is>
      </c>
      <c r="Q542" s="110" t="inlineStr">
        <is>
          <t>1 Follow</t>
        </is>
      </c>
      <c r="R542" s="110" t="inlineStr">
        <is>
          <t>0 yrs · fresher / intern</t>
        </is>
      </c>
      <c r="S542" s="110" t="inlineStr">
        <is>
          <t>—</t>
        </is>
      </c>
      <c r="T542" s="110" t="inlineStr">
        <is>
          <t>Associate Software Engineer</t>
        </is>
      </c>
      <c r="U542" s="110" t="inlineStr">
        <is>
          <t>—</t>
        </is>
      </c>
      <c r="V542" s="110" t="inlineStr">
        <is>
          <t>SFIA 9 · software development, programming; OWASP secure coding; cloud vendor certifications</t>
        </is>
      </c>
      <c r="W542" s="110" t="inlineStr">
        <is>
          <t>Core 1 · Future 1 · Functional 1 · Leadership not scored</t>
        </is>
      </c>
      <c r="X542" s="73" t="n">
        <v>532</v>
      </c>
      <c r="Y542" s="74" t="inlineStr">
        <is>
          <t>IRIS2559</t>
        </is>
      </c>
      <c r="Z542" s="74" t="inlineStr">
        <is>
          <t>Employee</t>
        </is>
      </c>
      <c r="AA542" s="74" t="inlineStr">
        <is>
          <t>Active</t>
        </is>
      </c>
      <c r="AB542" s="74" t="inlineStr">
        <is>
          <t>Amaan Ullah</t>
        </is>
      </c>
      <c r="AC542" s="164" t="n">
        <v>46266</v>
      </c>
      <c r="AD542" s="74" t="inlineStr">
        <is>
          <t>Trainee Software Engineer</t>
        </is>
      </c>
      <c r="AE542" s="74" t="inlineStr">
        <is>
          <t>B.Tech</t>
        </is>
      </c>
      <c r="AF542" s="74" t="inlineStr">
        <is>
          <t>Shubham Yadav</t>
        </is>
      </c>
      <c r="AG542" s="74" t="inlineStr">
        <is>
          <t>N-5</t>
        </is>
      </c>
      <c r="AH542" s="74" t="inlineStr">
        <is>
          <t>Individual Contributor</t>
        </is>
      </c>
      <c r="AI542" s="74" t="n"/>
      <c r="AJ542" s="74" t="n"/>
      <c r="AK542" s="74" t="inlineStr">
        <is>
          <t>Suptech</t>
        </is>
      </c>
      <c r="AL542" s="74" t="inlineStr">
        <is>
          <t>iFile</t>
        </is>
      </c>
      <c r="AM542" s="74" t="inlineStr">
        <is>
          <t>Technology</t>
        </is>
      </c>
      <c r="AN542" s="74" t="inlineStr">
        <is>
          <t>Development</t>
        </is>
      </c>
      <c r="AO542" s="74" t="inlineStr">
        <is>
          <t>Yes</t>
        </is>
      </c>
      <c r="AP542" s="74" t="inlineStr">
        <is>
          <t>Product/Project</t>
        </is>
      </c>
      <c r="AQ542" s="74" t="inlineStr">
        <is>
          <t>Angular</t>
        </is>
      </c>
      <c r="AR542" s="74" t="inlineStr">
        <is>
          <t>Technical - Developer</t>
        </is>
      </c>
      <c r="AS542" s="74" t="n">
        <v>20</v>
      </c>
      <c r="AT542" s="74" t="inlineStr">
        <is>
          <t>Covered</t>
        </is>
      </c>
      <c r="AU542" s="74" t="n"/>
      <c r="AV542" s="74" t="n"/>
      <c r="AW542" s="74" t="n"/>
      <c r="AX542" s="74" t="n"/>
      <c r="AY542" s="74" t="n"/>
      <c r="AZ542" s="74" t="n"/>
      <c r="BA542" s="74" t="n"/>
      <c r="BB542" s="74" t="n"/>
      <c r="BC542" s="74" t="n"/>
      <c r="BD542" s="74" t="n"/>
      <c r="BE542" s="74" t="n"/>
      <c r="BF542" s="74" t="n"/>
      <c r="BG542" s="74" t="n"/>
      <c r="BH542" s="74" t="n"/>
      <c r="BI542" s="74" t="n"/>
      <c r="BJ542" s="74" t="n"/>
      <c r="BK542" s="74" t="n"/>
      <c r="BL542" s="74" t="n"/>
      <c r="BM542" s="74" t="n"/>
      <c r="BN542" s="74" t="n"/>
      <c r="BO542" s="74" t="n"/>
      <c r="BP542" s="74" t="n"/>
      <c r="BQ542" s="74" t="n"/>
      <c r="BR542" s="74" t="n"/>
      <c r="BS542" s="74" t="n"/>
      <c r="BT542" s="74" t="n"/>
      <c r="BU542" s="74" t="n"/>
      <c r="BV542" s="74" t="n"/>
      <c r="BW542" s="74" t="n"/>
      <c r="BX542" s="74" t="n"/>
      <c r="BY542" s="74" t="n"/>
      <c r="BZ542" s="74" t="n"/>
      <c r="CA542" s="74" t="n"/>
      <c r="CB542" s="74" t="n"/>
      <c r="CC542" s="74" t="n"/>
      <c r="CD542" s="74" t="n"/>
      <c r="CE542" s="74" t="n"/>
      <c r="CF542" s="74" t="n"/>
      <c r="CG542" s="74" t="n"/>
      <c r="CH542" s="74" t="n"/>
      <c r="CI542" s="74" t="n"/>
      <c r="CJ542" s="74" t="n"/>
      <c r="CK542" s="74" t="n"/>
      <c r="CL542" s="74" t="n"/>
      <c r="CM542" s="74" t="n"/>
      <c r="CN542" s="74" t="n"/>
      <c r="CO542" s="74" t="n"/>
      <c r="CP542" s="74" t="n"/>
      <c r="CQ542" s="74" t="n"/>
      <c r="CR542" s="74" t="n"/>
      <c r="CS542" s="74" t="n"/>
      <c r="CT542" s="74" t="n"/>
      <c r="CU542" s="74" t="n"/>
      <c r="CV542" s="74" t="n"/>
      <c r="CW542" s="74" t="n"/>
      <c r="CX542" s="74" t="n"/>
      <c r="CY542" s="74" t="n"/>
      <c r="CZ542" s="74" t="n"/>
      <c r="DA542" s="74" t="n"/>
      <c r="DB542" s="74" t="n"/>
      <c r="DC542" s="74" t="inlineStr">
        <is>
          <t>INTN0284</t>
        </is>
      </c>
      <c r="DD542" s="74" t="inlineStr">
        <is>
          <t>Intern</t>
        </is>
      </c>
      <c r="DE542" s="74" t="inlineStr">
        <is>
          <t>Active</t>
        </is>
      </c>
      <c r="DF542" s="74" t="inlineStr">
        <is>
          <t>Amaan Ullah</t>
        </is>
      </c>
      <c r="DG542" s="164" t="n">
        <v>45992</v>
      </c>
      <c r="DH542" s="74" t="inlineStr">
        <is>
          <t>Intern</t>
        </is>
      </c>
      <c r="DI542" s="74" t="inlineStr">
        <is>
          <t>Engineering &amp; Development</t>
        </is>
      </c>
      <c r="DJ542" s="74" t="inlineStr">
        <is>
          <t>Software Engineering</t>
        </is>
      </c>
      <c r="DK542" s="74" t="inlineStr">
        <is>
          <t>Intern</t>
        </is>
      </c>
      <c r="DL542" s="74" t="inlineStr">
        <is>
          <t>L1 – Intern</t>
        </is>
      </c>
      <c r="DM542" s="74" t="inlineStr">
        <is>
          <t>B.Tech</t>
        </is>
      </c>
      <c r="DN542" s="74" t="inlineStr">
        <is>
          <t>Shubham Yadav</t>
        </is>
      </c>
      <c r="DO542" s="74" t="inlineStr">
        <is>
          <t>N-4</t>
        </is>
      </c>
      <c r="DP542" s="74" t="inlineStr">
        <is>
          <t>Individual Contributor</t>
        </is>
      </c>
      <c r="DQ542" s="74" t="inlineStr">
        <is>
          <t>0 years, 4 months, 0 days</t>
        </is>
      </c>
      <c r="DR542" s="74" t="inlineStr">
        <is>
          <t>0 years, 6 months, 19 days</t>
        </is>
      </c>
      <c r="DS542" s="74" t="inlineStr">
        <is>
          <t>0 years, 10 months, 19 days</t>
        </is>
      </c>
      <c r="DT542" s="74" t="n"/>
      <c r="DU542" s="74" t="inlineStr">
        <is>
          <t>Suptech</t>
        </is>
      </c>
      <c r="DV542" s="74" t="inlineStr">
        <is>
          <t>iFile</t>
        </is>
      </c>
      <c r="DW542" s="74" t="inlineStr">
        <is>
          <t>Technology</t>
        </is>
      </c>
      <c r="DX542" s="74" t="inlineStr">
        <is>
          <t>Development</t>
        </is>
      </c>
      <c r="DY542" s="74" t="inlineStr">
        <is>
          <t>Yes</t>
        </is>
      </c>
      <c r="DZ542" s="74" t="inlineStr">
        <is>
          <t>Product/Project</t>
        </is>
      </c>
      <c r="EA542" s="74" t="inlineStr">
        <is>
          <t>Angular</t>
        </is>
      </c>
      <c r="EB542" s="74" t="inlineStr">
        <is>
          <t>Technical - Developer</t>
        </is>
      </c>
      <c r="EC542" s="74" t="inlineStr">
        <is>
          <t>Work From Office - Turbhe</t>
        </is>
      </c>
      <c r="ED542" s="74"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EE54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4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42" s="74" t="n">
        <v>3</v>
      </c>
      <c r="EH542" s="74" t="inlineStr">
        <is>
          <t>Pending</t>
        </is>
      </c>
      <c r="EI542" s="74" t="inlineStr">
        <is>
          <t>Intern</t>
        </is>
      </c>
      <c r="EJ542" s="74" t="inlineStr">
        <is>
          <t>No</t>
        </is>
      </c>
      <c r="EK542" s="74" t="n">
        <v>3</v>
      </c>
      <c r="EL542" s="74" t="inlineStr">
        <is>
          <t>Medium</t>
        </is>
      </c>
      <c r="EM542" s="74" t="inlineStr">
        <is>
          <t>Emerging Talent</t>
        </is>
      </c>
      <c r="EN542" s="74" t="inlineStr">
        <is>
          <t>No</t>
        </is>
      </c>
      <c r="EO542" s="74" t="inlineStr">
        <is>
          <t>No</t>
        </is>
      </c>
      <c r="EP542" s="74" t="inlineStr">
        <is>
          <t>No</t>
        </is>
      </c>
      <c r="EQ542" s="74" t="n"/>
      <c r="ER542" s="74"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ES542" s="74" t="n"/>
      <c r="ET542" s="74" t="n"/>
      <c r="EU542" s="74" t="n"/>
      <c r="EV542" s="130" t="n"/>
      <c r="EW542" s="131" t="n"/>
      <c r="EX542" s="131" t="n"/>
      <c r="EY542" s="131" t="n"/>
      <c r="EZ542" s="131" t="n"/>
      <c r="FA542" s="131" t="n"/>
      <c r="FB542" s="131" t="n"/>
      <c r="FC542" s="131" t="inlineStr">
        <is>
          <t>INTN0284</t>
        </is>
      </c>
    </row>
    <row r="543" ht="250" customHeight="1">
      <c r="A543" s="109" t="inlineStr">
        <is>
          <t>Mapped</t>
        </is>
      </c>
      <c r="B543" s="109" t="inlineStr">
        <is>
          <t>iFile</t>
        </is>
      </c>
      <c r="C543" s="110" t="inlineStr">
        <is>
          <t>IRIS2441</t>
        </is>
      </c>
      <c r="D543" s="110" t="inlineStr">
        <is>
          <t>Mayuresh Raghunath Mahale</t>
        </is>
      </c>
      <c r="E543" s="110" t="inlineStr">
        <is>
          <t>Technology</t>
        </is>
      </c>
      <c r="F543" s="110" t="inlineStr">
        <is>
          <t>Trainee Software Engineer</t>
        </is>
      </c>
      <c r="G543" s="110" t="inlineStr">
        <is>
          <t>Trainee Software Engineer</t>
        </is>
      </c>
      <c r="H543" s="110" t="inlineStr">
        <is>
          <t>L2 – Trainee</t>
        </is>
      </c>
      <c r="I543" s="151" t="inlineStr">
        <is>
          <t>A1</t>
        </is>
      </c>
      <c r="J543" s="110" t="inlineStr">
        <is>
          <t>• Same level</t>
        </is>
      </c>
      <c r="K543" s="110" t="inlineStr">
        <is>
          <t>Engineering &amp; Development</t>
        </is>
      </c>
      <c r="L543" s="110" t="inlineStr">
        <is>
          <t>Full-Stack Development</t>
        </is>
      </c>
      <c r="M543" s="110" t="n"/>
      <c r="N543" s="110" t="n">
        <v>20</v>
      </c>
      <c r="O543" s="109" t="inlineStr">
        <is>
          <t>Entry / P1 · intern</t>
        </is>
      </c>
      <c r="P543" s="110" t="inlineStr">
        <is>
          <t>Entry</t>
        </is>
      </c>
      <c r="Q543" s="110" t="inlineStr">
        <is>
          <t>1 Follow</t>
        </is>
      </c>
      <c r="R543" s="110" t="inlineStr">
        <is>
          <t>0 yrs · fresher / intern</t>
        </is>
      </c>
      <c r="S543" s="110" t="inlineStr">
        <is>
          <t>—</t>
        </is>
      </c>
      <c r="T543" s="110" t="inlineStr">
        <is>
          <t>Associate Software Engineer</t>
        </is>
      </c>
      <c r="U543" s="110" t="inlineStr">
        <is>
          <t>—</t>
        </is>
      </c>
      <c r="V543" s="110" t="inlineStr">
        <is>
          <t>SFIA 9 · software development, programming; OWASP secure coding; cloud vendor certifications</t>
        </is>
      </c>
      <c r="W543" s="110" t="inlineStr">
        <is>
          <t>Core 1 · Future 1 · Functional 1 · Leadership not scored</t>
        </is>
      </c>
      <c r="X543" s="73" t="n">
        <v>408</v>
      </c>
      <c r="Y543" s="74" t="inlineStr">
        <is>
          <t>IRIS2441</t>
        </is>
      </c>
      <c r="Z543" s="74" t="inlineStr">
        <is>
          <t>Employee</t>
        </is>
      </c>
      <c r="AA543" s="74" t="inlineStr">
        <is>
          <t>Active</t>
        </is>
      </c>
      <c r="AB543" s="74" t="inlineStr">
        <is>
          <t>Mayuresh Raghunath Mahale</t>
        </is>
      </c>
      <c r="AC543" s="164" t="n">
        <v>45964</v>
      </c>
      <c r="AD543" s="74" t="inlineStr">
        <is>
          <t>Trainee Software Engineer</t>
        </is>
      </c>
      <c r="AE543" s="74" t="inlineStr">
        <is>
          <t>B.E</t>
        </is>
      </c>
      <c r="AF543" s="74" t="inlineStr">
        <is>
          <t>Alwina Shaikh</t>
        </is>
      </c>
      <c r="AG543" s="74" t="inlineStr">
        <is>
          <t>N-5</t>
        </is>
      </c>
      <c r="AH543" s="74" t="inlineStr">
        <is>
          <t>Individual Contributor</t>
        </is>
      </c>
      <c r="AI543" s="74" t="inlineStr">
        <is>
          <t>0 years, 0 months, 0 days</t>
        </is>
      </c>
      <c r="AJ543" s="74" t="inlineStr">
        <is>
          <t>0 years, 9 months, 22 days</t>
        </is>
      </c>
      <c r="AK543" s="74" t="inlineStr">
        <is>
          <t>Suptech</t>
        </is>
      </c>
      <c r="AL543" s="74" t="inlineStr">
        <is>
          <t>iFile</t>
        </is>
      </c>
      <c r="AM543" s="74" t="inlineStr">
        <is>
          <t>Technology</t>
        </is>
      </c>
      <c r="AN543" s="74" t="inlineStr">
        <is>
          <t>Development</t>
        </is>
      </c>
      <c r="AO543" s="74" t="inlineStr">
        <is>
          <t>Yes</t>
        </is>
      </c>
      <c r="AP543" s="74" t="inlineStr">
        <is>
          <t>Product/Project</t>
        </is>
      </c>
      <c r="AQ543" s="74" t="inlineStr">
        <is>
          <t>Java</t>
        </is>
      </c>
      <c r="AR543" s="74" t="inlineStr">
        <is>
          <t>Technical - Developer</t>
        </is>
      </c>
      <c r="AS543" s="74" t="n">
        <v>20</v>
      </c>
      <c r="AT543" s="74" t="inlineStr">
        <is>
          <t>Covered</t>
        </is>
      </c>
      <c r="AU543" s="74" t="n"/>
      <c r="AV543" s="74" t="n"/>
      <c r="AW543" s="74" t="n"/>
      <c r="AX543" s="74" t="n"/>
      <c r="AY543" s="74" t="n"/>
      <c r="AZ543" s="74" t="n"/>
      <c r="BA543" s="74" t="n"/>
      <c r="BB543" s="74" t="n"/>
      <c r="BC543" s="74" t="n"/>
      <c r="BD543" s="74" t="n"/>
      <c r="BE543" s="74" t="n"/>
      <c r="BF543" s="74" t="n"/>
      <c r="BG543" s="74" t="n"/>
      <c r="BH543" s="74" t="n"/>
      <c r="BI543" s="74" t="n"/>
      <c r="BJ543" s="74" t="n"/>
      <c r="BK543" s="74" t="n"/>
      <c r="BL543" s="74" t="n"/>
      <c r="BM543" s="74" t="n"/>
      <c r="BN543" s="74" t="n"/>
      <c r="BO543" s="74" t="n"/>
      <c r="BP543" s="74" t="n"/>
      <c r="BQ543" s="74" t="n"/>
      <c r="BR543" s="74" t="n"/>
      <c r="BS543" s="74" t="n"/>
      <c r="BT543" s="74" t="n"/>
      <c r="BU543" s="74" t="n"/>
      <c r="BV543" s="74" t="n"/>
      <c r="BW543" s="74" t="n"/>
      <c r="BX543" s="74" t="n"/>
      <c r="BY543" s="74" t="n"/>
      <c r="BZ543" s="74" t="n"/>
      <c r="CA543" s="74" t="n"/>
      <c r="CB543" s="74" t="n"/>
      <c r="CC543" s="74" t="n"/>
      <c r="CD543" s="74" t="n"/>
      <c r="CE543" s="74" t="n"/>
      <c r="CF543" s="74" t="n"/>
      <c r="CG543" s="74" t="n"/>
      <c r="CH543" s="74" t="n"/>
      <c r="CI543" s="74" t="n"/>
      <c r="CJ543" s="74" t="n"/>
      <c r="CK543" s="74" t="n"/>
      <c r="CL543" s="74" t="n"/>
      <c r="CM543" s="74" t="n"/>
      <c r="CN543" s="74" t="n"/>
      <c r="CO543" s="74" t="n"/>
      <c r="CP543" s="74" t="n"/>
      <c r="CQ543" s="74" t="n"/>
      <c r="CR543" s="74" t="n"/>
      <c r="CS543" s="74" t="n"/>
      <c r="CT543" s="74" t="n"/>
      <c r="CU543" s="74" t="n"/>
      <c r="CV543" s="74" t="n"/>
      <c r="CW543" s="74" t="n"/>
      <c r="CX543" s="74" t="n"/>
      <c r="CY543" s="74" t="n"/>
      <c r="CZ543" s="74" t="n"/>
      <c r="DA543" s="74" t="n"/>
      <c r="DB543" s="74" t="n"/>
      <c r="DC543" s="74" t="inlineStr">
        <is>
          <t>IRIS2441</t>
        </is>
      </c>
      <c r="DD543" s="74" t="inlineStr">
        <is>
          <t>Employee</t>
        </is>
      </c>
      <c r="DE543" s="74" t="inlineStr">
        <is>
          <t>Active</t>
        </is>
      </c>
      <c r="DF543" s="74" t="inlineStr">
        <is>
          <t>Mayuresh Raghunath Mahale</t>
        </is>
      </c>
      <c r="DG543" s="164" t="n">
        <v>45964</v>
      </c>
      <c r="DH543" s="74" t="inlineStr">
        <is>
          <t>Trainee Software Engineer</t>
        </is>
      </c>
      <c r="DI543" s="74" t="inlineStr">
        <is>
          <t>Engineering &amp; Development</t>
        </is>
      </c>
      <c r="DJ543" s="74" t="inlineStr">
        <is>
          <t>Backend Engineering · Java</t>
        </is>
      </c>
      <c r="DK543" s="74" t="inlineStr">
        <is>
          <t>Trainee Software Engineer</t>
        </is>
      </c>
      <c r="DL543" s="74" t="inlineStr">
        <is>
          <t>L2 – Trainee</t>
        </is>
      </c>
      <c r="DM543" s="74" t="inlineStr">
        <is>
          <t>B.E</t>
        </is>
      </c>
      <c r="DN543" s="74" t="inlineStr">
        <is>
          <t>Alwina Shaikh</t>
        </is>
      </c>
      <c r="DO543" s="74" t="inlineStr">
        <is>
          <t>N-4</t>
        </is>
      </c>
      <c r="DP543" s="74" t="inlineStr">
        <is>
          <t>Individual Contributor</t>
        </is>
      </c>
      <c r="DQ543" s="74" t="inlineStr">
        <is>
          <t>0 years, 0 months, 0 days</t>
        </is>
      </c>
      <c r="DR543" s="74" t="inlineStr">
        <is>
          <t>0 years, 7 months, 17 days</t>
        </is>
      </c>
      <c r="DS543" s="74" t="inlineStr">
        <is>
          <t>0 years, 7 months, 17 days</t>
        </is>
      </c>
      <c r="DT543" s="74" t="n"/>
      <c r="DU543" s="74" t="inlineStr">
        <is>
          <t>Suptech</t>
        </is>
      </c>
      <c r="DV543" s="74" t="inlineStr">
        <is>
          <t>iFile</t>
        </is>
      </c>
      <c r="DW543" s="74" t="inlineStr">
        <is>
          <t>Technology</t>
        </is>
      </c>
      <c r="DX543" s="74" t="inlineStr">
        <is>
          <t>Development</t>
        </is>
      </c>
      <c r="DY543" s="74" t="inlineStr">
        <is>
          <t>Yes</t>
        </is>
      </c>
      <c r="DZ543" s="74" t="inlineStr">
        <is>
          <t>Product/Project</t>
        </is>
      </c>
      <c r="EA543" s="74" t="inlineStr">
        <is>
          <t>Java</t>
        </is>
      </c>
      <c r="EB543" s="74" t="inlineStr">
        <is>
          <t>Technical - Developer</t>
        </is>
      </c>
      <c r="EC543" s="74" t="inlineStr">
        <is>
          <t>Work From Office - Turbhe</t>
        </is>
      </c>
      <c r="ED543" s="74" t="n"/>
      <c r="EE543" s="74" t="n"/>
      <c r="EF543"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543" s="74" t="n">
        <v>3</v>
      </c>
      <c r="EH543" s="74" t="n"/>
      <c r="EI543" s="74" t="inlineStr">
        <is>
          <t>Trainee Software Engineer</t>
        </is>
      </c>
      <c r="EJ543" s="74" t="inlineStr">
        <is>
          <t>Yes</t>
        </is>
      </c>
      <c r="EK543" s="74" t="n">
        <v>3</v>
      </c>
      <c r="EL543" s="74" t="inlineStr">
        <is>
          <t>Medium</t>
        </is>
      </c>
      <c r="EM543" s="74" t="inlineStr">
        <is>
          <t>Trusted Professional</t>
        </is>
      </c>
      <c r="EN543" s="74" t="n"/>
      <c r="EO543" s="74" t="n"/>
      <c r="EP543" s="74" t="n"/>
      <c r="EQ543" s="74" t="n"/>
      <c r="ER543" s="74" t="inlineStr">
        <is>
          <t>Taxonomy
AI</t>
        </is>
      </c>
      <c r="ES543" s="74" t="n"/>
      <c r="ET543" s="74" t="n"/>
      <c r="EU543" s="74" t="n"/>
      <c r="EV543" s="130" t="n"/>
      <c r="EW543" s="131" t="n"/>
      <c r="EX543" s="131" t="n"/>
      <c r="EY543" s="131" t="n"/>
      <c r="EZ543" s="131" t="n"/>
      <c r="FA543" s="131" t="n"/>
      <c r="FB543" s="131" t="n"/>
      <c r="FC543" s="131" t="n"/>
    </row>
    <row r="544" ht="250" customHeight="1">
      <c r="A544" s="109" t="inlineStr">
        <is>
          <t>Mapped</t>
        </is>
      </c>
      <c r="B544" s="109" t="inlineStr">
        <is>
          <t>iFile</t>
        </is>
      </c>
      <c r="C544" s="110" t="inlineStr">
        <is>
          <t>INTN0289</t>
        </is>
      </c>
      <c r="D544" s="110" t="inlineStr">
        <is>
          <t>Pradnya Shindhe</t>
        </is>
      </c>
      <c r="E544" s="110" t="inlineStr">
        <is>
          <t>Technology</t>
        </is>
      </c>
      <c r="F544" s="162" t="inlineStr">
        <is>
          <t>Intern</t>
        </is>
      </c>
      <c r="G544" s="162" t="inlineStr">
        <is>
          <t>Intern – Front-End / UI Development</t>
        </is>
      </c>
      <c r="H544" s="110" t="inlineStr">
        <is>
          <t>L1 – Intern</t>
        </is>
      </c>
      <c r="I544" s="151" t="inlineStr">
        <is>
          <t>A1</t>
        </is>
      </c>
      <c r="J544" s="110" t="inlineStr">
        <is>
          <t>• Same level</t>
        </is>
      </c>
      <c r="K544" s="110" t="inlineStr">
        <is>
          <t>Engineering &amp; Development</t>
        </is>
      </c>
      <c r="L544" s="110" t="inlineStr">
        <is>
          <t>Front-End / UI Development</t>
        </is>
      </c>
      <c r="M544" s="110" t="n"/>
      <c r="N544" s="110" t="n">
        <v>20</v>
      </c>
      <c r="O544" s="109" t="inlineStr">
        <is>
          <t>Entry / P1 · intern</t>
        </is>
      </c>
      <c r="P544" s="110" t="inlineStr">
        <is>
          <t>Entry</t>
        </is>
      </c>
      <c r="Q544" s="110" t="inlineStr">
        <is>
          <t>1 Follow</t>
        </is>
      </c>
      <c r="R544" s="110" t="inlineStr">
        <is>
          <t>0 yrs · fresher / intern</t>
        </is>
      </c>
      <c r="S544" s="110" t="inlineStr">
        <is>
          <t>—</t>
        </is>
      </c>
      <c r="T544" s="110" t="inlineStr">
        <is>
          <t>Associate Software Engineer</t>
        </is>
      </c>
      <c r="U544" s="110" t="inlineStr">
        <is>
          <t>—</t>
        </is>
      </c>
      <c r="V544" s="110" t="inlineStr">
        <is>
          <t>SFIA 9 · software development, programming; OWASP secure coding; cloud vendor certifications</t>
        </is>
      </c>
      <c r="W544" s="110" t="inlineStr">
        <is>
          <t>Core 1 · Future 1 · Functional 1 · Leadership not scored</t>
        </is>
      </c>
      <c r="X544" s="73" t="n">
        <v>436</v>
      </c>
      <c r="Y544" s="74" t="inlineStr">
        <is>
          <t>INTN0289</t>
        </is>
      </c>
      <c r="Z544" s="74" t="inlineStr">
        <is>
          <t>Intern</t>
        </is>
      </c>
      <c r="AA544" s="74" t="inlineStr">
        <is>
          <t>Active</t>
        </is>
      </c>
      <c r="AB544" s="74" t="inlineStr">
        <is>
          <t>Pradnya Shindhe</t>
        </is>
      </c>
      <c r="AC544" s="164" t="n">
        <v>46034</v>
      </c>
      <c r="AD544" s="74" t="inlineStr">
        <is>
          <t>Intern</t>
        </is>
      </c>
      <c r="AE544" s="74" t="inlineStr">
        <is>
          <t>BCA</t>
        </is>
      </c>
      <c r="AF544" s="74" t="inlineStr">
        <is>
          <t>Sharanagouda Patil</t>
        </is>
      </c>
      <c r="AG544" s="74" t="inlineStr">
        <is>
          <t>N-4</t>
        </is>
      </c>
      <c r="AH544" s="74" t="inlineStr">
        <is>
          <t>Individual Contributor</t>
        </is>
      </c>
      <c r="AI544" s="74" t="inlineStr">
        <is>
          <t>0 years, 0 months, 0 days</t>
        </is>
      </c>
      <c r="AJ544" s="74" t="inlineStr">
        <is>
          <t>0 years, 7 months, 13 days</t>
        </is>
      </c>
      <c r="AK544" s="74" t="inlineStr">
        <is>
          <t>Suptech</t>
        </is>
      </c>
      <c r="AL544" s="74" t="inlineStr">
        <is>
          <t>iFile</t>
        </is>
      </c>
      <c r="AM544" s="74" t="inlineStr">
        <is>
          <t>Technology</t>
        </is>
      </c>
      <c r="AN544" s="74" t="inlineStr">
        <is>
          <t>Development</t>
        </is>
      </c>
      <c r="AO544" s="74" t="inlineStr">
        <is>
          <t>Yes</t>
        </is>
      </c>
      <c r="AP544" s="74" t="inlineStr">
        <is>
          <t>Product/Project</t>
        </is>
      </c>
      <c r="AQ544" s="74" t="inlineStr">
        <is>
          <t>Angular</t>
        </is>
      </c>
      <c r="AR544" s="74" t="inlineStr">
        <is>
          <t>Technical - Developer</t>
        </is>
      </c>
      <c r="AS544" s="74" t="n">
        <v>20</v>
      </c>
      <c r="AT544" s="74" t="inlineStr">
        <is>
          <t>Covered</t>
        </is>
      </c>
      <c r="AU544" s="74" t="n"/>
      <c r="AV544" s="74" t="n"/>
      <c r="AW544" s="74" t="n"/>
      <c r="AX544" s="74" t="n"/>
      <c r="AY544" s="74" t="n"/>
      <c r="AZ544" s="74" t="n"/>
      <c r="BA544" s="74" t="n"/>
      <c r="BB544" s="74" t="n"/>
      <c r="BC544" s="74" t="n"/>
      <c r="BD544" s="74" t="n"/>
      <c r="BE544" s="74" t="n"/>
      <c r="BF544" s="74" t="n"/>
      <c r="BG544" s="74" t="n"/>
      <c r="BH544" s="74" t="n"/>
      <c r="BI544" s="74" t="n"/>
      <c r="BJ544" s="74" t="n"/>
      <c r="BK544" s="74" t="n"/>
      <c r="BL544" s="74" t="n"/>
      <c r="BM544" s="74" t="n"/>
      <c r="BN544" s="74" t="n"/>
      <c r="BO544" s="74" t="n"/>
      <c r="BP544" s="74" t="n"/>
      <c r="BQ544" s="74" t="n"/>
      <c r="BR544" s="74" t="n"/>
      <c r="BS544" s="74" t="n"/>
      <c r="BT544" s="74" t="n"/>
      <c r="BU544" s="74" t="n"/>
      <c r="BV544" s="74" t="n"/>
      <c r="BW544" s="74" t="n"/>
      <c r="BX544" s="74" t="n"/>
      <c r="BY544" s="74" t="n"/>
      <c r="BZ544" s="74" t="n"/>
      <c r="CA544" s="74" t="n"/>
      <c r="CB544" s="74" t="n"/>
      <c r="CC544" s="74" t="n"/>
      <c r="CD544" s="74" t="n"/>
      <c r="CE544" s="74" t="n"/>
      <c r="CF544" s="74" t="n"/>
      <c r="CG544" s="74" t="n"/>
      <c r="CH544" s="74" t="n"/>
      <c r="CI544" s="74" t="n"/>
      <c r="CJ544" s="74" t="n"/>
      <c r="CK544" s="74" t="n"/>
      <c r="CL544" s="74" t="n"/>
      <c r="CM544" s="74" t="n"/>
      <c r="CN544" s="74" t="n"/>
      <c r="CO544" s="74" t="n"/>
      <c r="CP544" s="74" t="n"/>
      <c r="CQ544" s="74" t="n"/>
      <c r="CR544" s="74" t="n"/>
      <c r="CS544" s="74" t="n"/>
      <c r="CT544" s="74" t="n"/>
      <c r="CU544" s="74" t="n"/>
      <c r="CV544" s="74" t="n"/>
      <c r="CW544" s="74" t="n"/>
      <c r="CX544" s="74" t="n"/>
      <c r="CY544" s="74" t="n"/>
      <c r="CZ544" s="74" t="n"/>
      <c r="DA544" s="74" t="n"/>
      <c r="DB544" s="74" t="n"/>
      <c r="DC544" s="74" t="inlineStr">
        <is>
          <t>INTN0289</t>
        </is>
      </c>
      <c r="DD544" s="74" t="inlineStr">
        <is>
          <t>Intern</t>
        </is>
      </c>
      <c r="DE544" s="74" t="inlineStr">
        <is>
          <t>Active</t>
        </is>
      </c>
      <c r="DF544" s="74" t="inlineStr">
        <is>
          <t>Pradnya Shindhe</t>
        </is>
      </c>
      <c r="DG544" s="164" t="n">
        <v>46034</v>
      </c>
      <c r="DH544" s="74" t="inlineStr">
        <is>
          <t>Intern</t>
        </is>
      </c>
      <c r="DI544" s="74" t="inlineStr">
        <is>
          <t>Engineering &amp; Development</t>
        </is>
      </c>
      <c r="DJ544" s="74" t="inlineStr">
        <is>
          <t>Software Engineering</t>
        </is>
      </c>
      <c r="DK544" s="74" t="inlineStr">
        <is>
          <t>Intern</t>
        </is>
      </c>
      <c r="DL544" s="74" t="inlineStr">
        <is>
          <t>L1 – Intern</t>
        </is>
      </c>
      <c r="DM544" s="74" t="inlineStr">
        <is>
          <t>BCA</t>
        </is>
      </c>
      <c r="DN544" s="74" t="inlineStr">
        <is>
          <t>Sharanagouda Patil</t>
        </is>
      </c>
      <c r="DO544" s="74" t="inlineStr">
        <is>
          <t>N-3</t>
        </is>
      </c>
      <c r="DP544" s="74" t="inlineStr">
        <is>
          <t>Individual Contributor</t>
        </is>
      </c>
      <c r="DQ544" s="74" t="inlineStr">
        <is>
          <t>0 years, 0 months, 0 days</t>
        </is>
      </c>
      <c r="DR544" s="74" t="inlineStr">
        <is>
          <t>0 years, 5 months, 8 days</t>
        </is>
      </c>
      <c r="DS544" s="74" t="inlineStr">
        <is>
          <t>0 years, 5 months, 8 days</t>
        </is>
      </c>
      <c r="DT544" s="74" t="n"/>
      <c r="DU544" s="74" t="inlineStr">
        <is>
          <t>Suptech</t>
        </is>
      </c>
      <c r="DV544" s="74" t="inlineStr">
        <is>
          <t>iFile</t>
        </is>
      </c>
      <c r="DW544" s="74" t="inlineStr">
        <is>
          <t>Technology</t>
        </is>
      </c>
      <c r="DX544" s="74" t="inlineStr">
        <is>
          <t>Development</t>
        </is>
      </c>
      <c r="DY544" s="74" t="inlineStr">
        <is>
          <t>Yes</t>
        </is>
      </c>
      <c r="DZ544" s="74" t="inlineStr">
        <is>
          <t>Product/Project</t>
        </is>
      </c>
      <c r="EA544" s="74" t="inlineStr">
        <is>
          <t>Angular</t>
        </is>
      </c>
      <c r="EB544" s="74" t="inlineStr">
        <is>
          <t>Technical - Developer</t>
        </is>
      </c>
      <c r="EC544" s="74" t="inlineStr">
        <is>
          <t>Work From Office - Turbhe</t>
        </is>
      </c>
      <c r="ED544" s="74" t="n"/>
      <c r="EE544" s="74" t="n"/>
      <c r="EF544" s="74"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EG544" s="74" t="n">
        <v>3</v>
      </c>
      <c r="EH544" s="74" t="n"/>
      <c r="EI544" s="74" t="inlineStr">
        <is>
          <t>Intern</t>
        </is>
      </c>
      <c r="EJ544" s="74" t="inlineStr">
        <is>
          <t>Yes</t>
        </is>
      </c>
      <c r="EK544" s="74" t="n">
        <v>3</v>
      </c>
      <c r="EL544" s="74" t="n"/>
      <c r="EM544" s="74" t="inlineStr">
        <is>
          <t>Trusted Professional</t>
        </is>
      </c>
      <c r="EN544" s="74" t="n"/>
      <c r="EO544" s="74" t="n"/>
      <c r="EP544" s="74" t="n"/>
      <c r="EQ544" s="74" t="n"/>
      <c r="ER544" s="74" t="inlineStr">
        <is>
          <t>Taxonomy
AI</t>
        </is>
      </c>
      <c r="ES544" s="74" t="n"/>
      <c r="ET544" s="74" t="n"/>
      <c r="EU544" s="74" t="n"/>
      <c r="EV544" s="130" t="n"/>
      <c r="EW544" s="131" t="n"/>
      <c r="EX544" s="131" t="n"/>
      <c r="EY544" s="131" t="n"/>
      <c r="EZ544" s="131" t="n"/>
      <c r="FA544" s="131" t="n"/>
      <c r="FB544" s="131" t="n"/>
      <c r="FC544" s="131" t="n"/>
    </row>
    <row r="545" ht="250" customHeight="1">
      <c r="A545" s="109" t="inlineStr">
        <is>
          <t>Mapped</t>
        </is>
      </c>
      <c r="B545" s="109" t="inlineStr">
        <is>
          <t>iFile</t>
        </is>
      </c>
      <c r="C545" s="110" t="inlineStr">
        <is>
          <t>IRIS2442</t>
        </is>
      </c>
      <c r="D545" s="110" t="inlineStr">
        <is>
          <t>Rushikesh Shrikhande</t>
        </is>
      </c>
      <c r="E545" s="110" t="inlineStr">
        <is>
          <t>Technology</t>
        </is>
      </c>
      <c r="F545" s="110" t="inlineStr">
        <is>
          <t>Trainee Software Engineer</t>
        </is>
      </c>
      <c r="G545" s="110" t="inlineStr">
        <is>
          <t>Trainee Software Engineer</t>
        </is>
      </c>
      <c r="H545" s="110" t="inlineStr">
        <is>
          <t>L2 – Trainee</t>
        </is>
      </c>
      <c r="I545" s="151" t="inlineStr">
        <is>
          <t>A1</t>
        </is>
      </c>
      <c r="J545" s="110" t="inlineStr">
        <is>
          <t>• Same level</t>
        </is>
      </c>
      <c r="K545" s="110" t="inlineStr">
        <is>
          <t>Engineering &amp; Development</t>
        </is>
      </c>
      <c r="L545" s="110" t="inlineStr">
        <is>
          <t>Backend Development</t>
        </is>
      </c>
      <c r="M545" s="110" t="n"/>
      <c r="N545" s="110" t="n">
        <v>20</v>
      </c>
      <c r="O545" s="109" t="inlineStr">
        <is>
          <t>Entry / P1 · intern</t>
        </is>
      </c>
      <c r="P545" s="110" t="inlineStr">
        <is>
          <t>Entry</t>
        </is>
      </c>
      <c r="Q545" s="110" t="inlineStr">
        <is>
          <t>1 Follow</t>
        </is>
      </c>
      <c r="R545" s="110" t="inlineStr">
        <is>
          <t>0 yrs · fresher / intern</t>
        </is>
      </c>
      <c r="S545" s="110" t="inlineStr">
        <is>
          <t>—</t>
        </is>
      </c>
      <c r="T545" s="110" t="inlineStr">
        <is>
          <t>Associate Software Engineer</t>
        </is>
      </c>
      <c r="U545" s="110" t="inlineStr">
        <is>
          <t>—</t>
        </is>
      </c>
      <c r="V545" s="110" t="inlineStr">
        <is>
          <t>SFIA 9 · software development, programming; OWASP secure coding; cloud vendor certifications</t>
        </is>
      </c>
      <c r="W545" s="110" t="inlineStr">
        <is>
          <t>Core 1 · Future 1 · Functional 1 · Leadership not scored</t>
        </is>
      </c>
      <c r="X545" s="73" t="n">
        <v>409</v>
      </c>
      <c r="Y545" s="74" t="inlineStr">
        <is>
          <t>IRIS2442</t>
        </is>
      </c>
      <c r="Z545" s="74" t="inlineStr">
        <is>
          <t>Employee</t>
        </is>
      </c>
      <c r="AA545" s="74" t="inlineStr">
        <is>
          <t>Active</t>
        </is>
      </c>
      <c r="AB545" s="74" t="inlineStr">
        <is>
          <t>Rushikesh Shrikhande</t>
        </is>
      </c>
      <c r="AC545" s="164" t="n">
        <v>45964</v>
      </c>
      <c r="AD545" s="74" t="inlineStr">
        <is>
          <t>Trainee Software Engineer</t>
        </is>
      </c>
      <c r="AE545" s="74" t="inlineStr">
        <is>
          <t>B.E</t>
        </is>
      </c>
      <c r="AF545" s="74" t="inlineStr">
        <is>
          <t>Amruta Kadam</t>
        </is>
      </c>
      <c r="AG545" s="74" t="inlineStr">
        <is>
          <t>N-6</t>
        </is>
      </c>
      <c r="AH545" s="74" t="inlineStr">
        <is>
          <t>Individual Contributor</t>
        </is>
      </c>
      <c r="AI545" s="74" t="inlineStr">
        <is>
          <t>0 years, 0 months, 0 days</t>
        </is>
      </c>
      <c r="AJ545" s="74" t="inlineStr">
        <is>
          <t>0 years, 9 months, 22 days</t>
        </is>
      </c>
      <c r="AK545" s="74" t="inlineStr">
        <is>
          <t>Suptech</t>
        </is>
      </c>
      <c r="AL545" s="74" t="inlineStr">
        <is>
          <t>iFile</t>
        </is>
      </c>
      <c r="AM545" s="74" t="inlineStr">
        <is>
          <t>Technology</t>
        </is>
      </c>
      <c r="AN545" s="74" t="inlineStr">
        <is>
          <t>Development</t>
        </is>
      </c>
      <c r="AO545" s="74" t="inlineStr">
        <is>
          <t>Yes</t>
        </is>
      </c>
      <c r="AP545" s="74" t="inlineStr">
        <is>
          <t>Product/Project</t>
        </is>
      </c>
      <c r="AQ545" s="74" t="inlineStr">
        <is>
          <t>Java</t>
        </is>
      </c>
      <c r="AR545" s="74" t="inlineStr">
        <is>
          <t>Technical - Developer</t>
        </is>
      </c>
      <c r="AS545" s="74" t="n">
        <v>20</v>
      </c>
      <c r="AT545" s="74" t="inlineStr">
        <is>
          <t>Covered</t>
        </is>
      </c>
      <c r="AU545" s="74" t="n"/>
      <c r="AV545" s="74" t="n"/>
      <c r="AW545" s="74" t="n"/>
      <c r="AX545" s="74" t="n"/>
      <c r="AY545" s="74" t="n"/>
      <c r="AZ545" s="74" t="n"/>
      <c r="BA545" s="74" t="n"/>
      <c r="BB545" s="74" t="n"/>
      <c r="BC545" s="74" t="n"/>
      <c r="BD545" s="74" t="n"/>
      <c r="BE545" s="74" t="n"/>
      <c r="BF545" s="74" t="n"/>
      <c r="BG545" s="74" t="n"/>
      <c r="BH545" s="74" t="n"/>
      <c r="BI545" s="74" t="n"/>
      <c r="BJ545" s="74" t="n"/>
      <c r="BK545" s="74" t="n"/>
      <c r="BL545" s="74" t="n"/>
      <c r="BM545" s="74" t="n"/>
      <c r="BN545" s="74" t="n"/>
      <c r="BO545" s="74" t="n"/>
      <c r="BP545" s="74" t="n"/>
      <c r="BQ545" s="74" t="n"/>
      <c r="BR545" s="74" t="n"/>
      <c r="BS545" s="74" t="n"/>
      <c r="BT545" s="74" t="n"/>
      <c r="BU545" s="74" t="n"/>
      <c r="BV545" s="74" t="n"/>
      <c r="BW545" s="74" t="n"/>
      <c r="BX545" s="74" t="n"/>
      <c r="BY545" s="74" t="n"/>
      <c r="BZ545" s="74" t="n"/>
      <c r="CA545" s="74" t="n"/>
      <c r="CB545" s="74" t="n"/>
      <c r="CC545" s="74" t="n"/>
      <c r="CD545" s="74" t="n"/>
      <c r="CE545" s="74" t="n"/>
      <c r="CF545" s="74" t="n"/>
      <c r="CG545" s="74" t="n"/>
      <c r="CH545" s="74" t="n"/>
      <c r="CI545" s="74" t="n"/>
      <c r="CJ545" s="74" t="n"/>
      <c r="CK545" s="74" t="n"/>
      <c r="CL545" s="74" t="n"/>
      <c r="CM545" s="74" t="n"/>
      <c r="CN545" s="74" t="n"/>
      <c r="CO545" s="74" t="n"/>
      <c r="CP545" s="74" t="n"/>
      <c r="CQ545" s="74" t="n"/>
      <c r="CR545" s="74" t="n"/>
      <c r="CS545" s="74" t="n"/>
      <c r="CT545" s="74" t="n"/>
      <c r="CU545" s="74" t="n"/>
      <c r="CV545" s="74" t="n"/>
      <c r="CW545" s="74" t="n"/>
      <c r="CX545" s="74" t="n"/>
      <c r="CY545" s="74" t="n"/>
      <c r="CZ545" s="74" t="n"/>
      <c r="DA545" s="74" t="n"/>
      <c r="DB545" s="74" t="n"/>
      <c r="DC545" s="74" t="inlineStr">
        <is>
          <t>IRIS2442</t>
        </is>
      </c>
      <c r="DD545" s="74" t="inlineStr">
        <is>
          <t>Employee</t>
        </is>
      </c>
      <c r="DE545" s="74" t="inlineStr">
        <is>
          <t>Active</t>
        </is>
      </c>
      <c r="DF545" s="74" t="inlineStr">
        <is>
          <t>Rushikesh Shrikhande</t>
        </is>
      </c>
      <c r="DG545" s="164" t="n">
        <v>45964</v>
      </c>
      <c r="DH545" s="74" t="inlineStr">
        <is>
          <t>Trainee Software Engineer</t>
        </is>
      </c>
      <c r="DI545" s="74" t="inlineStr">
        <is>
          <t>Engineering &amp; Development</t>
        </is>
      </c>
      <c r="DJ545" s="74" t="inlineStr">
        <is>
          <t>Backend Engineering · Java</t>
        </is>
      </c>
      <c r="DK545" s="74" t="inlineStr">
        <is>
          <t>Trainee Software Engineer</t>
        </is>
      </c>
      <c r="DL545" s="74" t="inlineStr">
        <is>
          <t>L2 – Trainee</t>
        </is>
      </c>
      <c r="DM545" s="74" t="inlineStr">
        <is>
          <t>B.E</t>
        </is>
      </c>
      <c r="DN545" s="74" t="inlineStr">
        <is>
          <t>Amruta Kadam</t>
        </is>
      </c>
      <c r="DO545" s="74" t="inlineStr">
        <is>
          <t>N-5</t>
        </is>
      </c>
      <c r="DP545" s="74" t="inlineStr">
        <is>
          <t>Individual Contributor</t>
        </is>
      </c>
      <c r="DQ545" s="74" t="inlineStr">
        <is>
          <t>0 years, 0 months, 0 days</t>
        </is>
      </c>
      <c r="DR545" s="74" t="inlineStr">
        <is>
          <t>0 years, 7 months, 17 days</t>
        </is>
      </c>
      <c r="DS545" s="74" t="inlineStr">
        <is>
          <t>0 years, 7 months, 17 days</t>
        </is>
      </c>
      <c r="DT545" s="74" t="n"/>
      <c r="DU545" s="74" t="inlineStr">
        <is>
          <t>Suptech</t>
        </is>
      </c>
      <c r="DV545" s="74" t="inlineStr">
        <is>
          <t>iFile</t>
        </is>
      </c>
      <c r="DW545" s="74" t="inlineStr">
        <is>
          <t>Technology</t>
        </is>
      </c>
      <c r="DX545" s="74" t="inlineStr">
        <is>
          <t>Development</t>
        </is>
      </c>
      <c r="DY545" s="74" t="inlineStr">
        <is>
          <t>Yes</t>
        </is>
      </c>
      <c r="DZ545" s="74" t="inlineStr">
        <is>
          <t>Product/Project</t>
        </is>
      </c>
      <c r="EA545" s="74" t="inlineStr">
        <is>
          <t>Java</t>
        </is>
      </c>
      <c r="EB545" s="74" t="inlineStr">
        <is>
          <t>Technical - Developer</t>
        </is>
      </c>
      <c r="EC545" s="74" t="inlineStr">
        <is>
          <t>Client Side</t>
        </is>
      </c>
      <c r="ED545" s="74" t="n"/>
      <c r="EE54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4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EG545" s="74" t="n">
        <v>3</v>
      </c>
      <c r="EH545" s="74" t="n"/>
      <c r="EI545" s="74" t="inlineStr">
        <is>
          <t>Trainee Software Engineer</t>
        </is>
      </c>
      <c r="EJ545" s="74" t="n"/>
      <c r="EK545" s="74" t="n">
        <v>3</v>
      </c>
      <c r="EL545" s="74" t="inlineStr">
        <is>
          <t>Low</t>
        </is>
      </c>
      <c r="EM545" s="74" t="inlineStr">
        <is>
          <t>Core Contributor</t>
        </is>
      </c>
      <c r="EN545" s="74" t="inlineStr">
        <is>
          <t>No</t>
        </is>
      </c>
      <c r="EO545" s="74" t="inlineStr">
        <is>
          <t>No</t>
        </is>
      </c>
      <c r="EP545" s="74" t="inlineStr">
        <is>
          <t>No</t>
        </is>
      </c>
      <c r="EQ545" s="74" t="n"/>
      <c r="ER545" s="74" t="inlineStr">
        <is>
          <t>Advanced Java; secure coding &amp; code-quality practices; unit/automated testing; system design fundamentals</t>
        </is>
      </c>
      <c r="ES545" s="74" t="inlineStr">
        <is>
          <t>Transition to leadership: people management &amp; delegation, mentoring/coaching, project ownership &amp; stakeholder management, prioritisation under ambiguity, presentation &amp; influence skills</t>
        </is>
      </c>
      <c r="ET545" s="74" t="n"/>
      <c r="EU545" s="74" t="n"/>
      <c r="EV545" s="130" t="n"/>
      <c r="EW545" s="131" t="n"/>
      <c r="EX545" s="131" t="n"/>
      <c r="EY545" s="131" t="n"/>
      <c r="EZ545" s="131" t="n"/>
      <c r="FA545" s="131" t="n"/>
      <c r="FB545" s="131" t="n"/>
      <c r="FC545" s="131" t="n"/>
    </row>
    <row r="546" ht="103" customHeight="1">
      <c r="A546" s="109" t="inlineStr">
        <is>
          <t>Mapped</t>
        </is>
      </c>
      <c r="B546" s="109" t="inlineStr">
        <is>
          <t>iFile</t>
        </is>
      </c>
      <c r="C546" s="110" t="inlineStr">
        <is>
          <t>INTN0305</t>
        </is>
      </c>
      <c r="D546" s="110" t="inlineStr">
        <is>
          <t>Samiksha Sawant</t>
        </is>
      </c>
      <c r="E546" s="110" t="inlineStr">
        <is>
          <t>Technology</t>
        </is>
      </c>
      <c r="F546" s="162" t="inlineStr">
        <is>
          <t>Intern</t>
        </is>
      </c>
      <c r="G546" s="162" t="inlineStr">
        <is>
          <t>Intern – Software Development</t>
        </is>
      </c>
      <c r="H546" s="162" t="inlineStr">
        <is>
          <t>Not in current mapping files</t>
        </is>
      </c>
      <c r="I546" s="162" t="inlineStr">
        <is>
          <t>A1</t>
        </is>
      </c>
      <c r="J546" s="151" t="inlineStr">
        <is>
          <t>● Newly mapped</t>
        </is>
      </c>
      <c r="K546" s="110" t="inlineStr">
        <is>
          <t>Engineering &amp; Development</t>
        </is>
      </c>
      <c r="L546" s="110" t="inlineStr">
        <is>
          <t>Backend Development</t>
        </is>
      </c>
      <c r="M546" s="110" t="n"/>
      <c r="N546" s="110" t="n">
        <v>20</v>
      </c>
      <c r="O546" s="109" t="inlineStr">
        <is>
          <t>Entry / P1 · intern</t>
        </is>
      </c>
      <c r="P546" s="110" t="inlineStr">
        <is>
          <t>Entry</t>
        </is>
      </c>
      <c r="Q546" s="110" t="inlineStr">
        <is>
          <t>1 Follow</t>
        </is>
      </c>
      <c r="R546" s="110" t="inlineStr">
        <is>
          <t>0 yrs · fresher / intern</t>
        </is>
      </c>
      <c r="S546" s="110" t="inlineStr">
        <is>
          <t>—</t>
        </is>
      </c>
      <c r="T546" s="110" t="inlineStr">
        <is>
          <t>Associate Software Engineer</t>
        </is>
      </c>
      <c r="U546" s="110" t="inlineStr">
        <is>
          <t>—</t>
        </is>
      </c>
      <c r="V546" s="110" t="inlineStr">
        <is>
          <t>SFIA 9 · software development, programming; OWASP secure coding; cloud vendor certifications</t>
        </is>
      </c>
      <c r="W546" s="110" t="inlineStr">
        <is>
          <t>Core 1 · Future 1 · Functional 1 · Leadership not scored</t>
        </is>
      </c>
      <c r="X546" s="73" t="n">
        <v>517</v>
      </c>
      <c r="Y546" s="74" t="inlineStr">
        <is>
          <t>INTN0305</t>
        </is>
      </c>
      <c r="Z546" s="74" t="inlineStr">
        <is>
          <t>Intern</t>
        </is>
      </c>
      <c r="AA546" s="74" t="inlineStr">
        <is>
          <t>Active</t>
        </is>
      </c>
      <c r="AB546" s="74" t="inlineStr">
        <is>
          <t>Samiksha Sawant</t>
        </is>
      </c>
      <c r="AC546" s="164" t="n">
        <v>46216</v>
      </c>
      <c r="AD546" s="74" t="inlineStr">
        <is>
          <t>Intern</t>
        </is>
      </c>
      <c r="AE546" s="74" t="inlineStr">
        <is>
          <t>B.E</t>
        </is>
      </c>
      <c r="AF546" s="74" t="inlineStr">
        <is>
          <t>Shruti Patil</t>
        </is>
      </c>
      <c r="AG546" s="74" t="inlineStr">
        <is>
          <t>N-5</t>
        </is>
      </c>
      <c r="AH546" s="74" t="inlineStr">
        <is>
          <t>Individual Contributor</t>
        </is>
      </c>
      <c r="AI546" s="74" t="inlineStr">
        <is>
          <t>0 years, 0 months, 0 days</t>
        </is>
      </c>
      <c r="AJ546" s="74" t="inlineStr">
        <is>
          <t>0 years, 1 months, 12 days</t>
        </is>
      </c>
      <c r="AK546" s="74" t="inlineStr">
        <is>
          <t>Suptech</t>
        </is>
      </c>
      <c r="AL546" s="74" t="inlineStr">
        <is>
          <t>iFile</t>
        </is>
      </c>
      <c r="AM546" s="74" t="inlineStr">
        <is>
          <t>Technology</t>
        </is>
      </c>
      <c r="AN546" s="74" t="inlineStr">
        <is>
          <t>Development</t>
        </is>
      </c>
      <c r="AO546" s="74" t="inlineStr">
        <is>
          <t>Yes</t>
        </is>
      </c>
      <c r="AP546" s="74" t="inlineStr">
        <is>
          <t>Product/Project</t>
        </is>
      </c>
      <c r="AQ546" s="74" t="inlineStr">
        <is>
          <t>Java</t>
        </is>
      </c>
      <c r="AR546" s="74" t="inlineStr">
        <is>
          <t>Technical - Developer</t>
        </is>
      </c>
      <c r="AS546" s="74" t="n">
        <v>20</v>
      </c>
      <c r="AT546" s="74" t="inlineStr">
        <is>
          <t>Covered</t>
        </is>
      </c>
      <c r="AU546" s="74" t="n"/>
      <c r="AV546" s="74" t="n"/>
      <c r="AW546" s="74" t="n"/>
      <c r="AX546" s="74" t="n"/>
      <c r="AY546" s="74" t="n"/>
      <c r="AZ546" s="74" t="n"/>
      <c r="BA546" s="74" t="n"/>
      <c r="BB546" s="74" t="n"/>
      <c r="BC546" s="74" t="n"/>
      <c r="BD546" s="74" t="n"/>
      <c r="BE546" s="74" t="n"/>
      <c r="BF546" s="74" t="n"/>
      <c r="BG546" s="74" t="n"/>
      <c r="BH546" s="74" t="n"/>
      <c r="BI546" s="74" t="n"/>
      <c r="BJ546" s="74" t="n"/>
      <c r="BK546" s="74" t="n"/>
      <c r="BL546" s="74" t="n"/>
      <c r="BM546" s="74" t="n"/>
      <c r="BN546" s="74" t="n"/>
      <c r="BO546" s="74" t="n"/>
      <c r="BP546" s="74" t="n"/>
      <c r="BQ546" s="74" t="n"/>
      <c r="BR546" s="74" t="n"/>
      <c r="BS546" s="74" t="n"/>
      <c r="BT546" s="74" t="n"/>
      <c r="BU546" s="74" t="n"/>
      <c r="BV546" s="74" t="n"/>
      <c r="BW546" s="74" t="n"/>
      <c r="BX546" s="74" t="n"/>
      <c r="BY546" s="74" t="n"/>
      <c r="BZ546" s="74" t="n"/>
      <c r="CA546" s="74" t="n"/>
      <c r="CB546" s="74" t="n"/>
      <c r="CC546" s="74" t="n"/>
      <c r="CD546" s="74" t="n"/>
      <c r="CE546" s="74" t="n"/>
      <c r="CF546" s="74" t="n"/>
      <c r="CG546" s="74" t="n"/>
      <c r="CH546" s="74" t="n"/>
      <c r="CI546" s="74" t="n"/>
      <c r="CJ546" s="74" t="n"/>
      <c r="CK546" s="74" t="n"/>
      <c r="CL546" s="74" t="n"/>
      <c r="CM546" s="74" t="n"/>
      <c r="CN546" s="74" t="n"/>
      <c r="CO546" s="74" t="n"/>
      <c r="CP546" s="74" t="n"/>
      <c r="CQ546" s="74" t="n"/>
      <c r="CR546" s="74" t="n"/>
      <c r="CS546" s="74" t="n"/>
      <c r="CT546" s="74" t="n"/>
      <c r="CU546" s="74" t="n"/>
      <c r="CV546" s="74" t="n"/>
      <c r="CW546" s="74" t="n"/>
      <c r="CX546" s="74" t="n"/>
      <c r="CY546" s="74" t="n"/>
      <c r="CZ546" s="74" t="n"/>
      <c r="DA546" s="74" t="n"/>
      <c r="DB546" s="74" t="n"/>
      <c r="DC546" s="74" t="n"/>
      <c r="DD546" s="74" t="n"/>
      <c r="DE546" s="74" t="n"/>
      <c r="DF546" s="74" t="n"/>
      <c r="DG546" s="74" t="n"/>
      <c r="DH546" s="74" t="n"/>
      <c r="DI546" s="74" t="n"/>
      <c r="DJ546" s="74" t="n"/>
      <c r="DK546" s="74" t="n"/>
      <c r="DL546" s="74" t="n"/>
      <c r="DM546" s="74" t="n"/>
      <c r="DN546" s="74" t="n"/>
      <c r="DO546" s="74" t="n"/>
      <c r="DP546" s="74" t="n"/>
      <c r="DQ546" s="74" t="n"/>
      <c r="DR546" s="74" t="n"/>
      <c r="DS546" s="74" t="n"/>
      <c r="DT546" s="74" t="n"/>
      <c r="DU546" s="74" t="n"/>
      <c r="DV546" s="74" t="n"/>
      <c r="DW546" s="74" t="n"/>
      <c r="DX546" s="74" t="n"/>
      <c r="DY546" s="74" t="n"/>
      <c r="DZ546" s="74" t="n"/>
      <c r="EA546" s="74" t="n"/>
      <c r="EB546" s="74" t="n"/>
      <c r="EC546" s="74" t="n"/>
      <c r="ED546" s="74" t="n"/>
      <c r="EE546" s="74" t="n"/>
      <c r="EF546" s="74" t="n"/>
      <c r="EG546" s="74" t="n"/>
      <c r="EH546" s="74" t="n"/>
      <c r="EI546" s="74" t="n"/>
      <c r="EJ546" s="74" t="n"/>
      <c r="EK546" s="74" t="n"/>
      <c r="EL546" s="74" t="n"/>
      <c r="EM546" s="74" t="n"/>
      <c r="EN546" s="74" t="n"/>
      <c r="EO546" s="74" t="n"/>
      <c r="EP546" s="74" t="n"/>
      <c r="EQ546" s="74" t="n"/>
      <c r="ER546" s="74" t="n"/>
      <c r="ES546" s="74" t="n"/>
      <c r="ET546" s="74" t="n"/>
      <c r="EU546" s="74" t="n"/>
      <c r="EV546" s="130" t="n"/>
      <c r="EW546" s="131" t="n"/>
      <c r="EX546" s="131" t="n"/>
      <c r="EY546" s="131" t="n"/>
      <c r="EZ546" s="131" t="n"/>
      <c r="FA546" s="131" t="n"/>
      <c r="FB546" s="131" t="n"/>
      <c r="FC546" s="131" t="n"/>
    </row>
    <row r="547" ht="103" customHeight="1">
      <c r="A547" s="109" t="inlineStr">
        <is>
          <t>Mapped</t>
        </is>
      </c>
      <c r="B547" s="109" t="inlineStr">
        <is>
          <t>iFile</t>
        </is>
      </c>
      <c r="C547" s="110" t="inlineStr">
        <is>
          <t>IRIS2484</t>
        </is>
      </c>
      <c r="D547" s="110" t="inlineStr">
        <is>
          <t>Vinay Gajula</t>
        </is>
      </c>
      <c r="E547" s="110" t="inlineStr">
        <is>
          <t>Technology</t>
        </is>
      </c>
      <c r="F547" s="162" t="inlineStr">
        <is>
          <t>Trainee Software Engineer</t>
        </is>
      </c>
      <c r="G547" s="162" t="inlineStr">
        <is>
          <t>Trainee AI/ML Engineer</t>
        </is>
      </c>
      <c r="H547" s="162" t="inlineStr">
        <is>
          <t>Not in current mapping files</t>
        </is>
      </c>
      <c r="I547" s="162" t="inlineStr">
        <is>
          <t>A1</t>
        </is>
      </c>
      <c r="J547" s="151" t="inlineStr">
        <is>
          <t>● Newly mapped</t>
        </is>
      </c>
      <c r="K547" s="110" t="inlineStr">
        <is>
          <t>Engineering &amp; Development</t>
        </is>
      </c>
      <c r="L547" s="110" t="inlineStr">
        <is>
          <t>AI / ML &amp; GenAI Engineering</t>
        </is>
      </c>
      <c r="M547" s="110" t="n"/>
      <c r="N547" s="110" t="n">
        <v>20</v>
      </c>
      <c r="O547" s="109" t="inlineStr">
        <is>
          <t>Entry / P1 · intern</t>
        </is>
      </c>
      <c r="P547" s="110" t="inlineStr">
        <is>
          <t>Entry</t>
        </is>
      </c>
      <c r="Q547" s="110" t="inlineStr">
        <is>
          <t>1 Follow</t>
        </is>
      </c>
      <c r="R547" s="110" t="inlineStr">
        <is>
          <t>0 yrs · fresher / intern</t>
        </is>
      </c>
      <c r="S547" s="110" t="inlineStr">
        <is>
          <t>—</t>
        </is>
      </c>
      <c r="T547" s="110" t="inlineStr">
        <is>
          <t>Associate Software Engineer</t>
        </is>
      </c>
      <c r="U547" s="110" t="inlineStr">
        <is>
          <t>—</t>
        </is>
      </c>
      <c r="V547" s="110" t="inlineStr">
        <is>
          <t>SFIA 9 · software development, programming; OWASP secure coding; cloud vendor certifications</t>
        </is>
      </c>
      <c r="W547" s="110" t="inlineStr">
        <is>
          <t>Core 1 · Future 1 · Functional 1 · Leadership not scored</t>
        </is>
      </c>
      <c r="X547" s="73" t="n">
        <v>459</v>
      </c>
      <c r="Y547" s="74" t="inlineStr">
        <is>
          <t>IRIS2484</t>
        </is>
      </c>
      <c r="Z547" s="74" t="inlineStr">
        <is>
          <t>Employee</t>
        </is>
      </c>
      <c r="AA547" s="74" t="inlineStr">
        <is>
          <t>Active</t>
        </is>
      </c>
      <c r="AB547" s="74" t="inlineStr">
        <is>
          <t>Vinay Gajula</t>
        </is>
      </c>
      <c r="AC547" s="164" t="n">
        <v>46083</v>
      </c>
      <c r="AD547" s="74" t="inlineStr">
        <is>
          <t>Trainee Software Engineer</t>
        </is>
      </c>
      <c r="AE547" s="74" t="inlineStr">
        <is>
          <t>B.E</t>
        </is>
      </c>
      <c r="AF547" s="74" t="inlineStr">
        <is>
          <t>Akbar Basha</t>
        </is>
      </c>
      <c r="AG547" s="74" t="inlineStr">
        <is>
          <t>N-4</t>
        </is>
      </c>
      <c r="AH547" s="74" t="inlineStr">
        <is>
          <t>Individual Contributor</t>
        </is>
      </c>
      <c r="AI547" s="74" t="inlineStr">
        <is>
          <t>0 years, 0 months, 0 days</t>
        </is>
      </c>
      <c r="AJ547" s="74" t="inlineStr">
        <is>
          <t>0 years, 5 months, 23 days</t>
        </is>
      </c>
      <c r="AK547" s="74" t="inlineStr">
        <is>
          <t>Suptech</t>
        </is>
      </c>
      <c r="AL547" s="74" t="inlineStr">
        <is>
          <t>iFile</t>
        </is>
      </c>
      <c r="AM547" s="74" t="inlineStr">
        <is>
          <t>Technology</t>
        </is>
      </c>
      <c r="AN547" s="74" t="inlineStr">
        <is>
          <t>Development</t>
        </is>
      </c>
      <c r="AO547" s="74" t="inlineStr">
        <is>
          <t>Yes</t>
        </is>
      </c>
      <c r="AP547" s="74" t="inlineStr">
        <is>
          <t>Product/Project</t>
        </is>
      </c>
      <c r="AQ547" s="74" t="inlineStr">
        <is>
          <t>Python</t>
        </is>
      </c>
      <c r="AR547" s="74" t="inlineStr">
        <is>
          <t>Technical - Developer</t>
        </is>
      </c>
      <c r="AS547" s="74" t="n">
        <v>20</v>
      </c>
      <c r="AT547" s="74" t="inlineStr">
        <is>
          <t>Covered</t>
        </is>
      </c>
      <c r="AU547" s="74" t="n"/>
      <c r="AV547" s="74" t="n"/>
      <c r="AW547" s="74" t="n"/>
      <c r="AX547" s="74" t="n"/>
      <c r="AY547" s="74" t="n"/>
      <c r="AZ547" s="74" t="n"/>
      <c r="BA547" s="74" t="n"/>
      <c r="BB547" s="74" t="n"/>
      <c r="BC547" s="74" t="n"/>
      <c r="BD547" s="74" t="n"/>
      <c r="BE547" s="74" t="n"/>
      <c r="BF547" s="74" t="n"/>
      <c r="BG547" s="74" t="n"/>
      <c r="BH547" s="74" t="n"/>
      <c r="BI547" s="74" t="n"/>
      <c r="BJ547" s="74" t="n"/>
      <c r="BK547" s="74" t="n"/>
      <c r="BL547" s="74" t="n"/>
      <c r="BM547" s="74" t="n"/>
      <c r="BN547" s="74" t="n"/>
      <c r="BO547" s="74" t="n"/>
      <c r="BP547" s="74" t="n"/>
      <c r="BQ547" s="74" t="n"/>
      <c r="BR547" s="74" t="n"/>
      <c r="BS547" s="74" t="n"/>
      <c r="BT547" s="74" t="n"/>
      <c r="BU547" s="74" t="n"/>
      <c r="BV547" s="74" t="n"/>
      <c r="BW547" s="74" t="n"/>
      <c r="BX547" s="74" t="n"/>
      <c r="BY547" s="74" t="n"/>
      <c r="BZ547" s="74" t="n"/>
      <c r="CA547" s="74" t="n"/>
      <c r="CB547" s="74" t="n"/>
      <c r="CC547" s="74" t="n"/>
      <c r="CD547" s="74" t="n"/>
      <c r="CE547" s="74" t="n"/>
      <c r="CF547" s="74" t="n"/>
      <c r="CG547" s="74" t="n"/>
      <c r="CH547" s="74" t="n"/>
      <c r="CI547" s="74" t="n"/>
      <c r="CJ547" s="74" t="n"/>
      <c r="CK547" s="74" t="n"/>
      <c r="CL547" s="74" t="n"/>
      <c r="CM547" s="74" t="n"/>
      <c r="CN547" s="74" t="n"/>
      <c r="CO547" s="74" t="n"/>
      <c r="CP547" s="74" t="n"/>
      <c r="CQ547" s="74" t="n"/>
      <c r="CR547" s="74" t="n"/>
      <c r="CS547" s="74" t="n"/>
      <c r="CT547" s="74" t="n"/>
      <c r="CU547" s="74" t="n"/>
      <c r="CV547" s="74" t="n"/>
      <c r="CW547" s="74" t="n"/>
      <c r="CX547" s="74" t="n"/>
      <c r="CY547" s="74" t="n"/>
      <c r="CZ547" s="74" t="n"/>
      <c r="DA547" s="74" t="n"/>
      <c r="DB547" s="74" t="n"/>
      <c r="DC547" s="74" t="n"/>
      <c r="DD547" s="74" t="n"/>
      <c r="DE547" s="74" t="n"/>
      <c r="DF547" s="74" t="n"/>
      <c r="DG547" s="74" t="n"/>
      <c r="DH547" s="74" t="n"/>
      <c r="DI547" s="74" t="n"/>
      <c r="DJ547" s="74" t="n"/>
      <c r="DK547" s="74" t="n"/>
      <c r="DL547" s="74" t="n"/>
      <c r="DM547" s="74" t="n"/>
      <c r="DN547" s="74" t="n"/>
      <c r="DO547" s="74" t="n"/>
      <c r="DP547" s="74" t="n"/>
      <c r="DQ547" s="74" t="n"/>
      <c r="DR547" s="74" t="n"/>
      <c r="DS547" s="74" t="n"/>
      <c r="DT547" s="74" t="n"/>
      <c r="DU547" s="74" t="n"/>
      <c r="DV547" s="74" t="n"/>
      <c r="DW547" s="74" t="n"/>
      <c r="DX547" s="74" t="n"/>
      <c r="DY547" s="74" t="n"/>
      <c r="DZ547" s="74" t="n"/>
      <c r="EA547" s="74" t="n"/>
      <c r="EB547" s="74" t="n"/>
      <c r="EC547" s="74" t="n"/>
      <c r="ED547" s="74" t="n"/>
      <c r="EE547" s="74" t="n"/>
      <c r="EF547" s="74" t="n"/>
      <c r="EG547" s="74" t="n"/>
      <c r="EH547" s="74" t="n"/>
      <c r="EI547" s="74" t="n"/>
      <c r="EJ547" s="74" t="n"/>
      <c r="EK547" s="74" t="n"/>
      <c r="EL547" s="74" t="n"/>
      <c r="EM547" s="74" t="n"/>
      <c r="EN547" s="74" t="n"/>
      <c r="EO547" s="74" t="n"/>
      <c r="EP547" s="74" t="n"/>
      <c r="EQ547" s="74" t="n"/>
      <c r="ER547" s="74" t="n"/>
      <c r="ES547" s="74" t="n"/>
      <c r="ET547" s="74" t="n"/>
      <c r="EU547" s="74" t="n"/>
      <c r="EV547" s="130" t="n"/>
      <c r="EW547" s="131" t="n"/>
      <c r="EX547" s="131" t="n"/>
      <c r="EY547" s="131" t="n"/>
      <c r="EZ547" s="131" t="n"/>
      <c r="FA547" s="131" t="n"/>
      <c r="FB547" s="131" t="n"/>
      <c r="FC547" s="131" t="n"/>
    </row>
    <row r="548" ht="103" customHeight="1">
      <c r="A548" s="109" t="inlineStr">
        <is>
          <t>Mapped</t>
        </is>
      </c>
      <c r="B548" s="109" t="inlineStr">
        <is>
          <t>iFile</t>
        </is>
      </c>
      <c r="C548" s="110" t="inlineStr">
        <is>
          <t>No Emp ID · in-house consultant</t>
        </is>
      </c>
      <c r="D548" s="110" t="inlineStr">
        <is>
          <t>Aloke Chatterjee</t>
        </is>
      </c>
      <c r="E548" s="110" t="inlineStr">
        <is>
          <t>Technology</t>
        </is>
      </c>
      <c r="F548" s="162" t="inlineStr">
        <is>
          <t>Consultant</t>
        </is>
      </c>
      <c r="G548" s="162" t="inlineStr">
        <is>
          <t>Associate Consultant – Software Development</t>
        </is>
      </c>
      <c r="H548" s="110" t="inlineStr">
        <is>
          <t>—</t>
        </is>
      </c>
      <c r="I548" s="110" t="inlineStr">
        <is>
          <t>X1</t>
        </is>
      </c>
      <c r="J548" s="110" t="inlineStr">
        <is>
          <t>• Same level</t>
        </is>
      </c>
      <c r="K548" s="110" t="inlineStr">
        <is>
          <t>Engineering &amp; Development</t>
        </is>
      </c>
      <c r="L548" s="110" t="inlineStr">
        <is>
          <t>Backend Development</t>
        </is>
      </c>
      <c r="M548" s="110" t="n"/>
      <c r="N548" s="110" t="n">
        <v>0</v>
      </c>
      <c r="O548" s="109" t="inlineStr">
        <is>
          <t>Contractor</t>
        </is>
      </c>
      <c r="P548" s="110" t="inlineStr">
        <is>
          <t>—</t>
        </is>
      </c>
      <c r="Q548" s="110" t="inlineStr">
        <is>
          <t>—</t>
        </is>
      </c>
      <c r="R548" s="110" t="inlineStr">
        <is>
          <t>0–5 yrs</t>
        </is>
      </c>
      <c r="S548" s="110" t="inlineStr">
        <is>
          <t>—</t>
        </is>
      </c>
      <c r="T548" s="110" t="inlineStr">
        <is>
          <t>Contractor · rate card</t>
        </is>
      </c>
      <c r="U548" s="110" t="inlineStr">
        <is>
          <t>—</t>
        </is>
      </c>
      <c r="V548" s="110" t="inlineStr">
        <is>
          <t>SFIA 9 · software development, programming; OWASP secure coding; cloud vendor certifications</t>
        </is>
      </c>
      <c r="W548" s="110" t="inlineStr">
        <is>
          <t>Per statement of work</t>
        </is>
      </c>
      <c r="X548" s="73" t="n">
        <v>574</v>
      </c>
      <c r="Y548" s="74" t="n"/>
      <c r="Z548" s="74" t="inlineStr">
        <is>
          <t>In-House Consultant</t>
        </is>
      </c>
      <c r="AA548" s="74" t="inlineStr">
        <is>
          <t>Active</t>
        </is>
      </c>
      <c r="AB548" s="74" t="inlineStr">
        <is>
          <t>Aloke Chatterjee</t>
        </is>
      </c>
      <c r="AC548" s="164" t="n">
        <v>46023</v>
      </c>
      <c r="AD548" s="74" t="inlineStr">
        <is>
          <t>Consultant</t>
        </is>
      </c>
      <c r="AE548" s="74" t="n"/>
      <c r="AF548" s="74" t="n"/>
      <c r="AG548" s="74" t="n"/>
      <c r="AH548" s="74" t="inlineStr">
        <is>
          <t>Individual Contributor</t>
        </is>
      </c>
      <c r="AI548" s="74" t="n"/>
      <c r="AJ548" s="74" t="n"/>
      <c r="AK548" s="74" t="n"/>
      <c r="AL548" s="74" t="inlineStr">
        <is>
          <t>iFile</t>
        </is>
      </c>
      <c r="AM548" s="74" t="inlineStr">
        <is>
          <t>Technology</t>
        </is>
      </c>
      <c r="AN548" s="74" t="inlineStr">
        <is>
          <t>Development</t>
        </is>
      </c>
      <c r="AO548" s="74" t="inlineStr">
        <is>
          <t>Yes</t>
        </is>
      </c>
      <c r="AP548" s="74" t="inlineStr">
        <is>
          <t>Product/Project</t>
        </is>
      </c>
      <c r="AQ548" s="74" t="n"/>
      <c r="AR548" s="74" t="inlineStr">
        <is>
          <t>Technical - Developer</t>
        </is>
      </c>
      <c r="AS548" s="74" t="n">
        <v>0</v>
      </c>
      <c r="AT548" s="74" t="inlineStr">
        <is>
          <t>E-External Consultant</t>
        </is>
      </c>
      <c r="AU548" s="74" t="n"/>
      <c r="AV548" s="74" t="n"/>
      <c r="AW548" s="74" t="n"/>
      <c r="AX548" s="74" t="n"/>
      <c r="AY548" s="74" t="n"/>
      <c r="AZ548" s="74" t="n"/>
      <c r="BA548" s="74" t="n"/>
      <c r="BB548" s="74" t="n"/>
      <c r="BC548" s="74" t="n"/>
      <c r="BD548" s="74" t="n"/>
      <c r="BE548" s="74" t="n"/>
      <c r="BF548" s="74" t="n"/>
      <c r="BG548" s="74" t="n"/>
      <c r="BH548" s="74" t="n"/>
      <c r="BI548" s="74" t="n"/>
      <c r="BJ548" s="74" t="n"/>
      <c r="BK548" s="74" t="n"/>
      <c r="BL548" s="74" t="n"/>
      <c r="BM548" s="74" t="n"/>
      <c r="BN548" s="74" t="n"/>
      <c r="BO548" s="74" t="n"/>
      <c r="BP548" s="74" t="n"/>
      <c r="BQ548" s="74" t="n"/>
      <c r="BR548" s="74" t="n"/>
      <c r="BS548" s="74" t="n"/>
      <c r="BT548" s="74" t="n"/>
      <c r="BU548" s="74" t="n"/>
      <c r="BV548" s="74" t="n"/>
      <c r="BW548" s="74" t="n"/>
      <c r="BX548" s="74" t="n"/>
      <c r="BY548" s="74" t="n"/>
      <c r="BZ548" s="74" t="n"/>
      <c r="CA548" s="74" t="n"/>
      <c r="CB548" s="74" t="n"/>
      <c r="CC548" s="74" t="n"/>
      <c r="CD548" s="74" t="n"/>
      <c r="CE548" s="74" t="n"/>
      <c r="CF548" s="74" t="n"/>
      <c r="CG548" s="74" t="n"/>
      <c r="CH548" s="74" t="n"/>
      <c r="CI548" s="74" t="n"/>
      <c r="CJ548" s="74" t="n"/>
      <c r="CK548" s="74" t="n"/>
      <c r="CL548" s="74" t="n"/>
      <c r="CM548" s="74" t="n"/>
      <c r="CN548" s="74" t="n"/>
      <c r="CO548" s="74" t="n"/>
      <c r="CP548" s="74" t="n"/>
      <c r="CQ548" s="74" t="n"/>
      <c r="CR548" s="74" t="n"/>
      <c r="CS548" s="74" t="n"/>
      <c r="CT548" s="74" t="n"/>
      <c r="CU548" s="74" t="n"/>
      <c r="CV548" s="74" t="n"/>
      <c r="CW548" s="74" t="n"/>
      <c r="CX548" s="74" t="n"/>
      <c r="CY548" s="74" t="n"/>
      <c r="CZ548" s="74" t="n"/>
      <c r="DA548" s="74" t="n"/>
      <c r="DB548" s="74" t="n"/>
      <c r="DC548" s="74" t="n"/>
      <c r="DD548" s="74" t="n"/>
      <c r="DE548" s="74" t="n"/>
      <c r="DF548" s="74" t="n"/>
      <c r="DG548" s="74" t="n"/>
      <c r="DH548" s="74" t="n"/>
      <c r="DI548" s="74" t="n"/>
      <c r="DJ548" s="74" t="n"/>
      <c r="DK548" s="74" t="n"/>
      <c r="DL548" s="74" t="n"/>
      <c r="DM548" s="74" t="n"/>
      <c r="DN548" s="74" t="n"/>
      <c r="DO548" s="74" t="n"/>
      <c r="DP548" s="74" t="n"/>
      <c r="DQ548" s="74" t="n"/>
      <c r="DR548" s="74" t="n"/>
      <c r="DS548" s="74" t="n"/>
      <c r="DT548" s="74" t="n"/>
      <c r="DU548" s="74" t="n"/>
      <c r="DV548" s="74" t="n"/>
      <c r="DW548" s="74" t="n"/>
      <c r="DX548" s="74" t="n"/>
      <c r="DY548" s="74" t="n"/>
      <c r="DZ548" s="74" t="n"/>
      <c r="EA548" s="74" t="n"/>
      <c r="EB548" s="74" t="n"/>
      <c r="EC548" s="74" t="n"/>
      <c r="ED548" s="74" t="n"/>
      <c r="EE548" s="74" t="n"/>
      <c r="EF548" s="74" t="n"/>
      <c r="EG548" s="74" t="n"/>
      <c r="EH548" s="74" t="n"/>
      <c r="EI548" s="74" t="n"/>
      <c r="EJ548" s="74" t="n"/>
      <c r="EK548" s="74" t="n"/>
      <c r="EL548" s="74" t="n"/>
      <c r="EM548" s="74" t="n"/>
      <c r="EN548" s="74" t="n"/>
      <c r="EO548" s="74" t="n"/>
      <c r="EP548" s="74" t="n"/>
      <c r="EQ548" s="74" t="n"/>
      <c r="ER548" s="74" t="n"/>
      <c r="ES548" s="74" t="n"/>
      <c r="ET548" s="74" t="n"/>
      <c r="EU548" s="74" t="n"/>
      <c r="EV548" s="130" t="n"/>
      <c r="EW548" s="131" t="n"/>
      <c r="EX548" s="131" t="n"/>
      <c r="EY548" s="131" t="n"/>
      <c r="EZ548" s="131" t="n"/>
      <c r="FA548" s="131" t="n"/>
      <c r="FB548" s="131" t="n"/>
      <c r="FC548" s="131" t="n"/>
    </row>
    <row r="549" ht="103" customHeight="1">
      <c r="A549" s="109" t="inlineStr">
        <is>
          <t>Mapped</t>
        </is>
      </c>
      <c r="B549" s="109" t="inlineStr">
        <is>
          <t>iFile</t>
        </is>
      </c>
      <c r="C549" s="110" t="inlineStr">
        <is>
          <t>No Emp ID · external consultant</t>
        </is>
      </c>
      <c r="D549" s="110" t="inlineStr">
        <is>
          <t>Bhumika Viroja</t>
        </is>
      </c>
      <c r="E549" s="110" t="inlineStr">
        <is>
          <t>Technology</t>
        </is>
      </c>
      <c r="F549" s="162" t="inlineStr">
        <is>
          <t>Consultant</t>
        </is>
      </c>
      <c r="G549" s="162" t="inlineStr">
        <is>
          <t>Associate Consultant – Software Development</t>
        </is>
      </c>
      <c r="H549" s="110" t="inlineStr">
        <is>
          <t>—</t>
        </is>
      </c>
      <c r="I549" s="110" t="inlineStr">
        <is>
          <t>X1</t>
        </is>
      </c>
      <c r="J549" s="110" t="inlineStr">
        <is>
          <t>• Same level</t>
        </is>
      </c>
      <c r="K549" s="110" t="inlineStr">
        <is>
          <t>Engineering &amp; Development</t>
        </is>
      </c>
      <c r="L549" s="110" t="inlineStr">
        <is>
          <t>Backend Development</t>
        </is>
      </c>
      <c r="M549" s="110" t="n"/>
      <c r="N549" s="110" t="n">
        <v>0</v>
      </c>
      <c r="O549" s="109" t="inlineStr">
        <is>
          <t>Contractor</t>
        </is>
      </c>
      <c r="P549" s="110" t="inlineStr">
        <is>
          <t>—</t>
        </is>
      </c>
      <c r="Q549" s="110" t="inlineStr">
        <is>
          <t>—</t>
        </is>
      </c>
      <c r="R549" s="110" t="inlineStr">
        <is>
          <t>0–5 yrs</t>
        </is>
      </c>
      <c r="S549" s="110" t="inlineStr">
        <is>
          <t>—</t>
        </is>
      </c>
      <c r="T549" s="110" t="inlineStr">
        <is>
          <t>Contractor · rate card</t>
        </is>
      </c>
      <c r="U549" s="110" t="inlineStr">
        <is>
          <t>—</t>
        </is>
      </c>
      <c r="V549" s="110" t="inlineStr">
        <is>
          <t>SFIA 9 · software development, programming; OWASP secure coding; cloud vendor certifications</t>
        </is>
      </c>
      <c r="W549" s="110" t="inlineStr">
        <is>
          <t>Per statement of work</t>
        </is>
      </c>
      <c r="X549" s="73" t="n">
        <v>571</v>
      </c>
      <c r="Y549" s="74" t="n"/>
      <c r="Z549" s="74" t="inlineStr">
        <is>
          <t>External Consultant</t>
        </is>
      </c>
      <c r="AA549" s="74" t="inlineStr">
        <is>
          <t>Active</t>
        </is>
      </c>
      <c r="AB549" s="74" t="inlineStr">
        <is>
          <t>Bhumika Viroja</t>
        </is>
      </c>
      <c r="AC549" s="164" t="n">
        <v>45425</v>
      </c>
      <c r="AD549" s="74" t="inlineStr">
        <is>
          <t>Consultant</t>
        </is>
      </c>
      <c r="AE549" s="74" t="n"/>
      <c r="AF549" s="74" t="n"/>
      <c r="AG549" s="74" t="n"/>
      <c r="AH549" s="74" t="inlineStr">
        <is>
          <t>Individual Contributor</t>
        </is>
      </c>
      <c r="AI549" s="74" t="n"/>
      <c r="AJ549" s="74" t="n"/>
      <c r="AK549" s="74" t="n"/>
      <c r="AL549" s="74" t="inlineStr">
        <is>
          <t>iFile</t>
        </is>
      </c>
      <c r="AM549" s="74" t="inlineStr">
        <is>
          <t>Technology</t>
        </is>
      </c>
      <c r="AN549" s="74" t="inlineStr">
        <is>
          <t>Development</t>
        </is>
      </c>
      <c r="AO549" s="74" t="inlineStr">
        <is>
          <t>Yes</t>
        </is>
      </c>
      <c r="AP549" s="74" t="inlineStr">
        <is>
          <t>Product/Project</t>
        </is>
      </c>
      <c r="AQ549" s="74" t="n"/>
      <c r="AR549" s="74" t="inlineStr">
        <is>
          <t>Technical - Developer</t>
        </is>
      </c>
      <c r="AS549" s="74" t="n">
        <v>0</v>
      </c>
      <c r="AT549" s="74" t="inlineStr">
        <is>
          <t>E-External Consultant</t>
        </is>
      </c>
      <c r="AU549" s="74" t="n"/>
      <c r="AV549" s="74" t="n"/>
      <c r="AW549" s="74" t="n"/>
      <c r="AX549" s="74" t="n"/>
      <c r="AY549" s="74" t="n"/>
      <c r="AZ549" s="74" t="n"/>
      <c r="BA549" s="74" t="n"/>
      <c r="BB549" s="74" t="n"/>
      <c r="BC549" s="74" t="n"/>
      <c r="BD549" s="74" t="n"/>
      <c r="BE549" s="74" t="n"/>
      <c r="BF549" s="74" t="n"/>
      <c r="BG549" s="74" t="n"/>
      <c r="BH549" s="74" t="n"/>
      <c r="BI549" s="74" t="n"/>
      <c r="BJ549" s="74" t="n"/>
      <c r="BK549" s="74" t="n"/>
      <c r="BL549" s="74" t="n"/>
      <c r="BM549" s="74" t="n"/>
      <c r="BN549" s="74" t="n"/>
      <c r="BO549" s="74" t="n"/>
      <c r="BP549" s="74" t="n"/>
      <c r="BQ549" s="74" t="n"/>
      <c r="BR549" s="74" t="n"/>
      <c r="BS549" s="74" t="n"/>
      <c r="BT549" s="74" t="n"/>
      <c r="BU549" s="74" t="n"/>
      <c r="BV549" s="74" t="n"/>
      <c r="BW549" s="74" t="n"/>
      <c r="BX549" s="74" t="n"/>
      <c r="BY549" s="74" t="n"/>
      <c r="BZ549" s="74" t="n"/>
      <c r="CA549" s="74" t="n"/>
      <c r="CB549" s="74" t="n"/>
      <c r="CC549" s="74" t="n"/>
      <c r="CD549" s="74" t="n"/>
      <c r="CE549" s="74" t="n"/>
      <c r="CF549" s="74" t="n"/>
      <c r="CG549" s="74" t="n"/>
      <c r="CH549" s="74" t="n"/>
      <c r="CI549" s="74" t="n"/>
      <c r="CJ549" s="74" t="n"/>
      <c r="CK549" s="74" t="n"/>
      <c r="CL549" s="74" t="n"/>
      <c r="CM549" s="74" t="n"/>
      <c r="CN549" s="74" t="n"/>
      <c r="CO549" s="74" t="n"/>
      <c r="CP549" s="74" t="n"/>
      <c r="CQ549" s="74" t="n"/>
      <c r="CR549" s="74" t="n"/>
      <c r="CS549" s="74" t="n"/>
      <c r="CT549" s="74" t="n"/>
      <c r="CU549" s="74" t="n"/>
      <c r="CV549" s="74" t="n"/>
      <c r="CW549" s="74" t="n"/>
      <c r="CX549" s="74" t="n"/>
      <c r="CY549" s="74" t="n"/>
      <c r="CZ549" s="74" t="n"/>
      <c r="DA549" s="74" t="n"/>
      <c r="DB549" s="74" t="n"/>
      <c r="DC549" s="74" t="n"/>
      <c r="DD549" s="74" t="n"/>
      <c r="DE549" s="74" t="n"/>
      <c r="DF549" s="74" t="n"/>
      <c r="DG549" s="74" t="n"/>
      <c r="DH549" s="74" t="n"/>
      <c r="DI549" s="74" t="n"/>
      <c r="DJ549" s="74" t="n"/>
      <c r="DK549" s="74" t="n"/>
      <c r="DL549" s="74" t="n"/>
      <c r="DM549" s="74" t="n"/>
      <c r="DN549" s="74" t="n"/>
      <c r="DO549" s="74" t="n"/>
      <c r="DP549" s="74" t="n"/>
      <c r="DQ549" s="74" t="n"/>
      <c r="DR549" s="74" t="n"/>
      <c r="DS549" s="74" t="n"/>
      <c r="DT549" s="74" t="n"/>
      <c r="DU549" s="74" t="n"/>
      <c r="DV549" s="74" t="n"/>
      <c r="DW549" s="74" t="n"/>
      <c r="DX549" s="74" t="n"/>
      <c r="DY549" s="74" t="n"/>
      <c r="DZ549" s="74" t="n"/>
      <c r="EA549" s="74" t="n"/>
      <c r="EB549" s="74" t="n"/>
      <c r="EC549" s="74" t="n"/>
      <c r="ED549" s="74" t="n"/>
      <c r="EE549" s="74" t="n"/>
      <c r="EF549" s="74" t="n"/>
      <c r="EG549" s="74" t="n"/>
      <c r="EH549" s="74" t="n"/>
      <c r="EI549" s="74" t="n"/>
      <c r="EJ549" s="74" t="n"/>
      <c r="EK549" s="74" t="n"/>
      <c r="EL549" s="74" t="n"/>
      <c r="EM549" s="74" t="n"/>
      <c r="EN549" s="74" t="n"/>
      <c r="EO549" s="74" t="n"/>
      <c r="EP549" s="74" t="n"/>
      <c r="EQ549" s="74" t="n"/>
      <c r="ER549" s="74" t="n"/>
      <c r="ES549" s="74" t="n"/>
      <c r="ET549" s="74" t="n"/>
      <c r="EU549" s="74" t="n"/>
      <c r="EV549" s="130" t="n"/>
      <c r="EW549" s="131" t="n"/>
      <c r="EX549" s="131" t="n"/>
      <c r="EY549" s="131" t="n"/>
      <c r="EZ549" s="131" t="n"/>
      <c r="FA549" s="131" t="n"/>
      <c r="FB549" s="131" t="n"/>
      <c r="FC549" s="131" t="n"/>
    </row>
    <row r="550" ht="103" customHeight="1">
      <c r="A550" s="109" t="inlineStr">
        <is>
          <t>Mapped</t>
        </is>
      </c>
      <c r="B550" s="109" t="inlineStr">
        <is>
          <t>iFile</t>
        </is>
      </c>
      <c r="C550" s="110" t="inlineStr">
        <is>
          <t>No Emp ID · external consultant</t>
        </is>
      </c>
      <c r="D550" s="110" t="inlineStr">
        <is>
          <t>Dhruv Patel</t>
        </is>
      </c>
      <c r="E550" s="110" t="inlineStr">
        <is>
          <t>Technology</t>
        </is>
      </c>
      <c r="F550" s="162" t="inlineStr">
        <is>
          <t>Consultant</t>
        </is>
      </c>
      <c r="G550" s="162" t="inlineStr">
        <is>
          <t>Associate Consultant – Software Development</t>
        </is>
      </c>
      <c r="H550" s="110" t="inlineStr">
        <is>
          <t>—</t>
        </is>
      </c>
      <c r="I550" s="110" t="inlineStr">
        <is>
          <t>X1</t>
        </is>
      </c>
      <c r="J550" s="110" t="inlineStr">
        <is>
          <t>• Same level</t>
        </is>
      </c>
      <c r="K550" s="110" t="inlineStr">
        <is>
          <t>Engineering &amp; Development</t>
        </is>
      </c>
      <c r="L550" s="110" t="inlineStr">
        <is>
          <t>Backend Development</t>
        </is>
      </c>
      <c r="M550" s="110" t="n"/>
      <c r="N550" s="110" t="n">
        <v>0</v>
      </c>
      <c r="O550" s="109" t="inlineStr">
        <is>
          <t>Contractor</t>
        </is>
      </c>
      <c r="P550" s="110" t="inlineStr">
        <is>
          <t>—</t>
        </is>
      </c>
      <c r="Q550" s="110" t="inlineStr">
        <is>
          <t>—</t>
        </is>
      </c>
      <c r="R550" s="110" t="inlineStr">
        <is>
          <t>0–5 yrs</t>
        </is>
      </c>
      <c r="S550" s="110" t="inlineStr">
        <is>
          <t>—</t>
        </is>
      </c>
      <c r="T550" s="110" t="inlineStr">
        <is>
          <t>Contractor · rate card</t>
        </is>
      </c>
      <c r="U550" s="110" t="inlineStr">
        <is>
          <t>—</t>
        </is>
      </c>
      <c r="V550" s="110" t="inlineStr">
        <is>
          <t>SFIA 9 · software development, programming; OWASP secure coding; cloud vendor certifications</t>
        </is>
      </c>
      <c r="W550" s="110" t="inlineStr">
        <is>
          <t>Per statement of work</t>
        </is>
      </c>
      <c r="X550" s="73" t="n">
        <v>572</v>
      </c>
      <c r="Y550" s="74" t="n"/>
      <c r="Z550" s="74" t="inlineStr">
        <is>
          <t>External Consultant</t>
        </is>
      </c>
      <c r="AA550" s="74" t="inlineStr">
        <is>
          <t>Active</t>
        </is>
      </c>
      <c r="AB550" s="74" t="inlineStr">
        <is>
          <t>Dhruv Patel</t>
        </is>
      </c>
      <c r="AC550" s="164" t="n">
        <v>45495</v>
      </c>
      <c r="AD550" s="74" t="inlineStr">
        <is>
          <t>Consultant</t>
        </is>
      </c>
      <c r="AE550" s="74" t="n"/>
      <c r="AF550" s="74" t="n"/>
      <c r="AG550" s="74" t="n"/>
      <c r="AH550" s="74" t="inlineStr">
        <is>
          <t>Individual Contributor</t>
        </is>
      </c>
      <c r="AI550" s="74" t="n"/>
      <c r="AJ550" s="74" t="n"/>
      <c r="AK550" s="74" t="n"/>
      <c r="AL550" s="74" t="inlineStr">
        <is>
          <t>iFile</t>
        </is>
      </c>
      <c r="AM550" s="74" t="inlineStr">
        <is>
          <t>Technology</t>
        </is>
      </c>
      <c r="AN550" s="74" t="inlineStr">
        <is>
          <t>Development</t>
        </is>
      </c>
      <c r="AO550" s="74" t="inlineStr">
        <is>
          <t>Yes</t>
        </is>
      </c>
      <c r="AP550" s="74" t="inlineStr">
        <is>
          <t>Product/Project</t>
        </is>
      </c>
      <c r="AQ550" s="74" t="n"/>
      <c r="AR550" s="74" t="inlineStr">
        <is>
          <t>Technical - Developer</t>
        </is>
      </c>
      <c r="AS550" s="74" t="n">
        <v>0</v>
      </c>
      <c r="AT550" s="74" t="inlineStr">
        <is>
          <t>E-External Consultant</t>
        </is>
      </c>
      <c r="AU550" s="74" t="n"/>
      <c r="AV550" s="74" t="n"/>
      <c r="AW550" s="74" t="n"/>
      <c r="AX550" s="74" t="n"/>
      <c r="AY550" s="74" t="n"/>
      <c r="AZ550" s="74" t="n"/>
      <c r="BA550" s="74" t="n"/>
      <c r="BB550" s="74" t="n"/>
      <c r="BC550" s="74" t="n"/>
      <c r="BD550" s="74" t="n"/>
      <c r="BE550" s="74" t="n"/>
      <c r="BF550" s="74" t="n"/>
      <c r="BG550" s="74" t="n"/>
      <c r="BH550" s="74" t="n"/>
      <c r="BI550" s="74" t="n"/>
      <c r="BJ550" s="74" t="n"/>
      <c r="BK550" s="74" t="n"/>
      <c r="BL550" s="74" t="n"/>
      <c r="BM550" s="74" t="n"/>
      <c r="BN550" s="74" t="n"/>
      <c r="BO550" s="74" t="n"/>
      <c r="BP550" s="74" t="n"/>
      <c r="BQ550" s="74" t="n"/>
      <c r="BR550" s="74" t="n"/>
      <c r="BS550" s="74" t="n"/>
      <c r="BT550" s="74" t="n"/>
      <c r="BU550" s="74" t="n"/>
      <c r="BV550" s="74" t="n"/>
      <c r="BW550" s="74" t="n"/>
      <c r="BX550" s="74" t="n"/>
      <c r="BY550" s="74" t="n"/>
      <c r="BZ550" s="74" t="n"/>
      <c r="CA550" s="74" t="n"/>
      <c r="CB550" s="74" t="n"/>
      <c r="CC550" s="74" t="n"/>
      <c r="CD550" s="74" t="n"/>
      <c r="CE550" s="74" t="n"/>
      <c r="CF550" s="74" t="n"/>
      <c r="CG550" s="74" t="n"/>
      <c r="CH550" s="74" t="n"/>
      <c r="CI550" s="74" t="n"/>
      <c r="CJ550" s="74" t="n"/>
      <c r="CK550" s="74" t="n"/>
      <c r="CL550" s="74" t="n"/>
      <c r="CM550" s="74" t="n"/>
      <c r="CN550" s="74" t="n"/>
      <c r="CO550" s="74" t="n"/>
      <c r="CP550" s="74" t="n"/>
      <c r="CQ550" s="74" t="n"/>
      <c r="CR550" s="74" t="n"/>
      <c r="CS550" s="74" t="n"/>
      <c r="CT550" s="74" t="n"/>
      <c r="CU550" s="74" t="n"/>
      <c r="CV550" s="74" t="n"/>
      <c r="CW550" s="74" t="n"/>
      <c r="CX550" s="74" t="n"/>
      <c r="CY550" s="74" t="n"/>
      <c r="CZ550" s="74" t="n"/>
      <c r="DA550" s="74" t="n"/>
      <c r="DB550" s="74" t="n"/>
      <c r="DC550" s="74" t="n"/>
      <c r="DD550" s="74" t="n"/>
      <c r="DE550" s="74" t="n"/>
      <c r="DF550" s="74" t="n"/>
      <c r="DG550" s="74" t="n"/>
      <c r="DH550" s="74" t="n"/>
      <c r="DI550" s="74" t="n"/>
      <c r="DJ550" s="74" t="n"/>
      <c r="DK550" s="74" t="n"/>
      <c r="DL550" s="74" t="n"/>
      <c r="DM550" s="74" t="n"/>
      <c r="DN550" s="74" t="n"/>
      <c r="DO550" s="74" t="n"/>
      <c r="DP550" s="74" t="n"/>
      <c r="DQ550" s="74" t="n"/>
      <c r="DR550" s="74" t="n"/>
      <c r="DS550" s="74" t="n"/>
      <c r="DT550" s="74" t="n"/>
      <c r="DU550" s="74" t="n"/>
      <c r="DV550" s="74" t="n"/>
      <c r="DW550" s="74" t="n"/>
      <c r="DX550" s="74" t="n"/>
      <c r="DY550" s="74" t="n"/>
      <c r="DZ550" s="74" t="n"/>
      <c r="EA550" s="74" t="n"/>
      <c r="EB550" s="74" t="n"/>
      <c r="EC550" s="74" t="n"/>
      <c r="ED550" s="74" t="n"/>
      <c r="EE550" s="74" t="n"/>
      <c r="EF550" s="74" t="n"/>
      <c r="EG550" s="74" t="n"/>
      <c r="EH550" s="74" t="n"/>
      <c r="EI550" s="74" t="n"/>
      <c r="EJ550" s="74" t="n"/>
      <c r="EK550" s="74" t="n"/>
      <c r="EL550" s="74" t="n"/>
      <c r="EM550" s="74" t="n"/>
      <c r="EN550" s="74" t="n"/>
      <c r="EO550" s="74" t="n"/>
      <c r="EP550" s="74" t="n"/>
      <c r="EQ550" s="74" t="n"/>
      <c r="ER550" s="74" t="n"/>
      <c r="ES550" s="74" t="n"/>
      <c r="ET550" s="74" t="n"/>
      <c r="EU550" s="74" t="n"/>
      <c r="EV550" s="130" t="n"/>
      <c r="EW550" s="131" t="n"/>
      <c r="EX550" s="131" t="n"/>
      <c r="EY550" s="131" t="n"/>
      <c r="EZ550" s="131" t="n"/>
      <c r="FA550" s="131" t="n"/>
      <c r="FB550" s="131" t="n"/>
      <c r="FC550" s="131" t="n"/>
    </row>
    <row r="551" ht="250" customHeight="1">
      <c r="A551" s="109" t="inlineStr">
        <is>
          <t>Mapped</t>
        </is>
      </c>
      <c r="B551" s="109" t="inlineStr">
        <is>
          <t>iFile</t>
        </is>
      </c>
      <c r="C551" s="110" t="inlineStr">
        <is>
          <t>No Emp ID · external consultant</t>
        </is>
      </c>
      <c r="D551" s="110" t="inlineStr">
        <is>
          <t>Dinesh Choudhary</t>
        </is>
      </c>
      <c r="E551" s="110" t="inlineStr">
        <is>
          <t>Technology</t>
        </is>
      </c>
      <c r="F551" s="162" t="inlineStr">
        <is>
          <t>Consultant</t>
        </is>
      </c>
      <c r="G551" s="162" t="inlineStr">
        <is>
          <t>Associate Consultant – Software Development</t>
        </is>
      </c>
      <c r="H551" s="110" t="inlineStr">
        <is>
          <t>L3 – Professional / Associate</t>
        </is>
      </c>
      <c r="I551" s="110" t="inlineStr">
        <is>
          <t>X1</t>
        </is>
      </c>
      <c r="J551" s="110" t="inlineStr">
        <is>
          <t>• Same level</t>
        </is>
      </c>
      <c r="K551" s="110" t="inlineStr">
        <is>
          <t>Engineering &amp; Development</t>
        </is>
      </c>
      <c r="L551" s="110" t="inlineStr">
        <is>
          <t>Backend Development</t>
        </is>
      </c>
      <c r="M551" s="110" t="n"/>
      <c r="N551" s="110" t="n">
        <v>0</v>
      </c>
      <c r="O551" s="109" t="inlineStr">
        <is>
          <t>Contractor</t>
        </is>
      </c>
      <c r="P551" s="110" t="inlineStr">
        <is>
          <t>—</t>
        </is>
      </c>
      <c r="Q551" s="110" t="inlineStr">
        <is>
          <t>—</t>
        </is>
      </c>
      <c r="R551" s="110" t="inlineStr">
        <is>
          <t>0–5 yrs</t>
        </is>
      </c>
      <c r="S551" s="110" t="inlineStr">
        <is>
          <t>—</t>
        </is>
      </c>
      <c r="T551" s="110" t="inlineStr">
        <is>
          <t>Contractor · rate card</t>
        </is>
      </c>
      <c r="U551" s="110" t="inlineStr">
        <is>
          <t>—</t>
        </is>
      </c>
      <c r="V551" s="110" t="inlineStr">
        <is>
          <t>SFIA 9 · software development, programming; OWASP secure coding; cloud vendor certifications</t>
        </is>
      </c>
      <c r="W551" s="110" t="inlineStr">
        <is>
          <t>Per statement of work</t>
        </is>
      </c>
      <c r="X551" s="73" t="n">
        <v>573</v>
      </c>
      <c r="Y551" s="74" t="n"/>
      <c r="Z551" s="74" t="inlineStr">
        <is>
          <t>External Consultant</t>
        </is>
      </c>
      <c r="AA551" s="74" t="inlineStr">
        <is>
          <t>Active</t>
        </is>
      </c>
      <c r="AB551" s="74" t="inlineStr">
        <is>
          <t>Dinesh Choudhary</t>
        </is>
      </c>
      <c r="AC551" s="164" t="n">
        <v>45756</v>
      </c>
      <c r="AD551" s="74" t="inlineStr">
        <is>
          <t>Consultant</t>
        </is>
      </c>
      <c r="AE551" s="74" t="n"/>
      <c r="AF551" s="74" t="n"/>
      <c r="AG551" s="74" t="n"/>
      <c r="AH551" s="74" t="inlineStr">
        <is>
          <t>Individual Contributor</t>
        </is>
      </c>
      <c r="AI551" s="74" t="n"/>
      <c r="AJ551" s="74" t="n"/>
      <c r="AK551" s="74" t="n"/>
      <c r="AL551" s="74" t="inlineStr">
        <is>
          <t>iFile</t>
        </is>
      </c>
      <c r="AM551" s="74" t="inlineStr">
        <is>
          <t>Technology</t>
        </is>
      </c>
      <c r="AN551" s="74" t="inlineStr">
        <is>
          <t>Development</t>
        </is>
      </c>
      <c r="AO551" s="74" t="inlineStr">
        <is>
          <t>Yes</t>
        </is>
      </c>
      <c r="AP551" s="74" t="inlineStr">
        <is>
          <t>Product/Project</t>
        </is>
      </c>
      <c r="AQ551" s="74" t="n"/>
      <c r="AR551" s="74" t="inlineStr">
        <is>
          <t>Technical - Developer</t>
        </is>
      </c>
      <c r="AS551" s="74" t="n">
        <v>0</v>
      </c>
      <c r="AT551" s="74" t="inlineStr">
        <is>
          <t>E-External Consultant</t>
        </is>
      </c>
      <c r="AU551" s="74" t="n"/>
      <c r="AV551" s="74" t="n"/>
      <c r="AW551" s="74" t="n"/>
      <c r="AX551" s="74" t="n"/>
      <c r="AY551" s="74" t="n"/>
      <c r="AZ551" s="74" t="n"/>
      <c r="BA551" s="74" t="n"/>
      <c r="BB551" s="74" t="n"/>
      <c r="BC551" s="74" t="n"/>
      <c r="BD551" s="74" t="n"/>
      <c r="BE551" s="74" t="n"/>
      <c r="BF551" s="74" t="n"/>
      <c r="BG551" s="74" t="n"/>
      <c r="BH551" s="74" t="n"/>
      <c r="BI551" s="74" t="n"/>
      <c r="BJ551" s="74" t="n"/>
      <c r="BK551" s="74" t="n"/>
      <c r="BL551" s="74" t="n"/>
      <c r="BM551" s="74" t="n"/>
      <c r="BN551" s="74" t="n"/>
      <c r="BO551" s="74" t="n"/>
      <c r="BP551" s="74" t="n"/>
      <c r="BQ551" s="74" t="n"/>
      <c r="BR551" s="74" t="n"/>
      <c r="BS551" s="74" t="n"/>
      <c r="BT551" s="74" t="n"/>
      <c r="BU551" s="74" t="n"/>
      <c r="BV551" s="74" t="n"/>
      <c r="BW551" s="74" t="n"/>
      <c r="BX551" s="74" t="n"/>
      <c r="BY551" s="74" t="n"/>
      <c r="BZ551" s="74" t="n"/>
      <c r="CA551" s="74" t="n"/>
      <c r="CB551" s="74" t="n"/>
      <c r="CC551" s="74" t="n"/>
      <c r="CD551" s="74" t="n"/>
      <c r="CE551" s="74" t="n"/>
      <c r="CF551" s="74" t="n"/>
      <c r="CG551" s="74" t="n"/>
      <c r="CH551" s="74" t="n"/>
      <c r="CI551" s="74" t="n"/>
      <c r="CJ551" s="74" t="n"/>
      <c r="CK551" s="74" t="n"/>
      <c r="CL551" s="74" t="n"/>
      <c r="CM551" s="74" t="n"/>
      <c r="CN551" s="74" t="n"/>
      <c r="CO551" s="74" t="n"/>
      <c r="CP551" s="74" t="n"/>
      <c r="CQ551" s="74" t="n"/>
      <c r="CR551" s="74" t="n"/>
      <c r="CS551" s="74" t="n"/>
      <c r="CT551" s="74" t="n"/>
      <c r="CU551" s="74" t="n"/>
      <c r="CV551" s="74" t="n"/>
      <c r="CW551" s="74" t="n"/>
      <c r="CX551" s="74" t="n"/>
      <c r="CY551" s="74" t="n"/>
      <c r="CZ551" s="74" t="n"/>
      <c r="DA551" s="74" t="n"/>
      <c r="DB551" s="74" t="n"/>
      <c r="DC551" s="74" t="inlineStr">
        <is>
          <t>IRISC309</t>
        </is>
      </c>
      <c r="DD551" s="74" t="inlineStr">
        <is>
          <t>External Consultant</t>
        </is>
      </c>
      <c r="DE551" s="74" t="inlineStr">
        <is>
          <t>Active</t>
        </is>
      </c>
      <c r="DF551" s="74" t="inlineStr">
        <is>
          <t>Dinesh Choudhary</t>
        </is>
      </c>
      <c r="DG551" s="164" t="n">
        <v>45756</v>
      </c>
      <c r="DH551" s="74" t="inlineStr">
        <is>
          <t>Consultant</t>
        </is>
      </c>
      <c r="DI551" s="74" t="inlineStr">
        <is>
          <t>Engineering &amp; Development</t>
        </is>
      </c>
      <c r="DJ551" s="74" t="inlineStr">
        <is>
          <t>Backend Engineering · Java</t>
        </is>
      </c>
      <c r="DK551" s="74" t="inlineStr">
        <is>
          <t>Consultant</t>
        </is>
      </c>
      <c r="DL551" s="74" t="inlineStr">
        <is>
          <t>L3 – Professional / Associate</t>
        </is>
      </c>
      <c r="DM551" s="74" t="inlineStr">
        <is>
          <t>B.Tech</t>
        </is>
      </c>
      <c r="DN551" s="74" t="inlineStr">
        <is>
          <t>Suman Kumar</t>
        </is>
      </c>
      <c r="DO551" s="74" t="inlineStr">
        <is>
          <t>N-3</t>
        </is>
      </c>
      <c r="DP551" s="74" t="inlineStr">
        <is>
          <t>Individual Contributor</t>
        </is>
      </c>
      <c r="DQ551" s="74" t="inlineStr">
        <is>
          <t>4 years, 0 months, 0 days</t>
        </is>
      </c>
      <c r="DR551" s="74" t="inlineStr">
        <is>
          <t>1 years, 2 months, 11 days</t>
        </is>
      </c>
      <c r="DS551" s="74" t="inlineStr">
        <is>
          <t>5 years, 2 months, 11 days</t>
        </is>
      </c>
      <c r="DT551" s="74" t="n"/>
      <c r="DU551" s="74" t="inlineStr">
        <is>
          <t>Suptech</t>
        </is>
      </c>
      <c r="DV551" s="74" t="inlineStr">
        <is>
          <t>iFile</t>
        </is>
      </c>
      <c r="DW551" s="74" t="inlineStr">
        <is>
          <t>Technology</t>
        </is>
      </c>
      <c r="DX551" s="74" t="inlineStr">
        <is>
          <t>Development</t>
        </is>
      </c>
      <c r="DY551" s="74" t="inlineStr">
        <is>
          <t>Yes</t>
        </is>
      </c>
      <c r="DZ551" s="74" t="inlineStr">
        <is>
          <t>Product/Project</t>
        </is>
      </c>
      <c r="EA551" s="74" t="inlineStr">
        <is>
          <t>Java</t>
        </is>
      </c>
      <c r="EB551" s="74" t="inlineStr">
        <is>
          <t>Technical - Developer</t>
        </is>
      </c>
      <c r="EC551" s="74" t="inlineStr">
        <is>
          <t>Remote- Outside Mumbai</t>
        </is>
      </c>
      <c r="ED551" s="74"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EE55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5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51" s="74" t="n">
        <v>4</v>
      </c>
      <c r="EH551" s="164" t="n">
        <v>46113</v>
      </c>
      <c r="EI551" s="74" t="inlineStr">
        <is>
          <t>Consultant</t>
        </is>
      </c>
      <c r="EJ551" s="74" t="inlineStr">
        <is>
          <t>No</t>
        </is>
      </c>
      <c r="EK551" s="74" t="n">
        <v>4</v>
      </c>
      <c r="EL551" s="74" t="inlineStr">
        <is>
          <t>High</t>
        </is>
      </c>
      <c r="EM551" s="74" t="inlineStr">
        <is>
          <t>High Impact / Growth Talent</t>
        </is>
      </c>
      <c r="EN551" s="74" t="inlineStr">
        <is>
          <t>No</t>
        </is>
      </c>
      <c r="EO551" s="74" t="inlineStr">
        <is>
          <t>No</t>
        </is>
      </c>
      <c r="EP551" s="74" t="inlineStr">
        <is>
          <t>Yes</t>
        </is>
      </c>
      <c r="EQ551" s="74" t="n"/>
      <c r="ER551" s="74" t="inlineStr">
        <is>
          <t>Reactive Programming/Spring AI/System Design &amp; Pattern</t>
        </is>
      </c>
      <c r="ES551" s="74" t="n"/>
      <c r="ET551" s="74" t="n"/>
      <c r="EU551" s="74" t="n"/>
      <c r="EV551" s="130" t="n"/>
      <c r="EW551" s="131" t="n"/>
      <c r="EX551" s="131" t="n"/>
      <c r="EY551" s="131" t="n"/>
      <c r="EZ551" s="131" t="n"/>
      <c r="FA551" s="131" t="n"/>
      <c r="FB551" s="131" t="n"/>
      <c r="FC551" s="131" t="inlineStr">
        <is>
          <t>IRISC309</t>
        </is>
      </c>
    </row>
    <row r="552" ht="103" customHeight="1">
      <c r="A552" s="109" t="inlineStr">
        <is>
          <t>Mapped</t>
        </is>
      </c>
      <c r="B552" s="109" t="inlineStr">
        <is>
          <t>iFile</t>
        </is>
      </c>
      <c r="C552" s="110" t="inlineStr">
        <is>
          <t>No Emp ID · external consultant</t>
        </is>
      </c>
      <c r="D552" s="110" t="inlineStr">
        <is>
          <t>Falguni</t>
        </is>
      </c>
      <c r="E552" s="110" t="inlineStr">
        <is>
          <t>Technology</t>
        </is>
      </c>
      <c r="F552" s="162" t="inlineStr">
        <is>
          <t>Consultant</t>
        </is>
      </c>
      <c r="G552" s="162" t="inlineStr">
        <is>
          <t>Associate Consultant – Software Development</t>
        </is>
      </c>
      <c r="H552" s="110" t="inlineStr">
        <is>
          <t>—</t>
        </is>
      </c>
      <c r="I552" s="110" t="inlineStr">
        <is>
          <t>X1</t>
        </is>
      </c>
      <c r="J552" s="110" t="inlineStr">
        <is>
          <t>• Same level</t>
        </is>
      </c>
      <c r="K552" s="110" t="inlineStr">
        <is>
          <t>Engineering &amp; Development</t>
        </is>
      </c>
      <c r="L552" s="110" t="inlineStr">
        <is>
          <t>Backend Development</t>
        </is>
      </c>
      <c r="M552" s="110" t="n"/>
      <c r="N552" s="110" t="n">
        <v>0</v>
      </c>
      <c r="O552" s="109" t="inlineStr">
        <is>
          <t>Contractor</t>
        </is>
      </c>
      <c r="P552" s="110" t="inlineStr">
        <is>
          <t>—</t>
        </is>
      </c>
      <c r="Q552" s="110" t="inlineStr">
        <is>
          <t>—</t>
        </is>
      </c>
      <c r="R552" s="110" t="inlineStr">
        <is>
          <t>0–5 yrs</t>
        </is>
      </c>
      <c r="S552" s="110" t="inlineStr">
        <is>
          <t>—</t>
        </is>
      </c>
      <c r="T552" s="110" t="inlineStr">
        <is>
          <t>Contractor · rate card</t>
        </is>
      </c>
      <c r="U552" s="110" t="inlineStr">
        <is>
          <t>—</t>
        </is>
      </c>
      <c r="V552" s="110" t="inlineStr">
        <is>
          <t>SFIA 9 · software development, programming; OWASP secure coding; cloud vendor certifications</t>
        </is>
      </c>
      <c r="W552" s="110" t="inlineStr">
        <is>
          <t>Per statement of work</t>
        </is>
      </c>
      <c r="X552" s="73" t="n">
        <v>575</v>
      </c>
      <c r="Y552" s="74" t="n"/>
      <c r="Z552" s="74" t="inlineStr">
        <is>
          <t>External Consultant</t>
        </is>
      </c>
      <c r="AA552" s="74" t="inlineStr">
        <is>
          <t>Active</t>
        </is>
      </c>
      <c r="AB552" s="74" t="inlineStr">
        <is>
          <t>Falguni</t>
        </is>
      </c>
      <c r="AC552" s="164" t="n">
        <v>46052</v>
      </c>
      <c r="AD552" s="74" t="inlineStr">
        <is>
          <t>Consultant</t>
        </is>
      </c>
      <c r="AE552" s="74" t="n"/>
      <c r="AF552" s="74" t="n"/>
      <c r="AG552" s="74" t="n"/>
      <c r="AH552" s="74" t="inlineStr">
        <is>
          <t>Individual Contributor</t>
        </is>
      </c>
      <c r="AI552" s="74" t="n"/>
      <c r="AJ552" s="74" t="n"/>
      <c r="AK552" s="74" t="n"/>
      <c r="AL552" s="74" t="inlineStr">
        <is>
          <t>iFile</t>
        </is>
      </c>
      <c r="AM552" s="74" t="inlineStr">
        <is>
          <t>Technology</t>
        </is>
      </c>
      <c r="AN552" s="74" t="inlineStr">
        <is>
          <t>Development</t>
        </is>
      </c>
      <c r="AO552" s="74" t="inlineStr">
        <is>
          <t>Yes</t>
        </is>
      </c>
      <c r="AP552" s="74" t="inlineStr">
        <is>
          <t>Product/Project</t>
        </is>
      </c>
      <c r="AQ552" s="74" t="n"/>
      <c r="AR552" s="74" t="inlineStr">
        <is>
          <t>Technical - Developer</t>
        </is>
      </c>
      <c r="AS552" s="74" t="n">
        <v>0</v>
      </c>
      <c r="AT552" s="74" t="inlineStr">
        <is>
          <t>E-External Consultant</t>
        </is>
      </c>
      <c r="AU552" s="74" t="n"/>
      <c r="AV552" s="74" t="n"/>
      <c r="AW552" s="74" t="n"/>
      <c r="AX552" s="74" t="n"/>
      <c r="AY552" s="74" t="n"/>
      <c r="AZ552" s="74" t="n"/>
      <c r="BA552" s="74" t="n"/>
      <c r="BB552" s="74" t="n"/>
      <c r="BC552" s="74" t="n"/>
      <c r="BD552" s="74" t="n"/>
      <c r="BE552" s="74" t="n"/>
      <c r="BF552" s="74" t="n"/>
      <c r="BG552" s="74" t="n"/>
      <c r="BH552" s="74" t="n"/>
      <c r="BI552" s="74" t="n"/>
      <c r="BJ552" s="74" t="n"/>
      <c r="BK552" s="74" t="n"/>
      <c r="BL552" s="74" t="n"/>
      <c r="BM552" s="74" t="n"/>
      <c r="BN552" s="74" t="n"/>
      <c r="BO552" s="74" t="n"/>
      <c r="BP552" s="74" t="n"/>
      <c r="BQ552" s="74" t="n"/>
      <c r="BR552" s="74" t="n"/>
      <c r="BS552" s="74" t="n"/>
      <c r="BT552" s="74" t="n"/>
      <c r="BU552" s="74" t="n"/>
      <c r="BV552" s="74" t="n"/>
      <c r="BW552" s="74" t="n"/>
      <c r="BX552" s="74" t="n"/>
      <c r="BY552" s="74" t="n"/>
      <c r="BZ552" s="74" t="n"/>
      <c r="CA552" s="74" t="n"/>
      <c r="CB552" s="74" t="n"/>
      <c r="CC552" s="74" t="n"/>
      <c r="CD552" s="74" t="n"/>
      <c r="CE552" s="74" t="n"/>
      <c r="CF552" s="74" t="n"/>
      <c r="CG552" s="74" t="n"/>
      <c r="CH552" s="74" t="n"/>
      <c r="CI552" s="74" t="n"/>
      <c r="CJ552" s="74" t="n"/>
      <c r="CK552" s="74" t="n"/>
      <c r="CL552" s="74" t="n"/>
      <c r="CM552" s="74" t="n"/>
      <c r="CN552" s="74" t="n"/>
      <c r="CO552" s="74" t="n"/>
      <c r="CP552" s="74" t="n"/>
      <c r="CQ552" s="74" t="n"/>
      <c r="CR552" s="74" t="n"/>
      <c r="CS552" s="74" t="n"/>
      <c r="CT552" s="74" t="n"/>
      <c r="CU552" s="74" t="n"/>
      <c r="CV552" s="74" t="n"/>
      <c r="CW552" s="74" t="n"/>
      <c r="CX552" s="74" t="n"/>
      <c r="CY552" s="74" t="n"/>
      <c r="CZ552" s="74" t="n"/>
      <c r="DA552" s="74" t="n"/>
      <c r="DB552" s="74" t="n"/>
      <c r="DC552" s="74" t="n"/>
      <c r="DD552" s="74" t="n"/>
      <c r="DE552" s="74" t="n"/>
      <c r="DF552" s="74" t="n"/>
      <c r="DG552" s="74" t="n"/>
      <c r="DH552" s="74" t="n"/>
      <c r="DI552" s="74" t="n"/>
      <c r="DJ552" s="74" t="n"/>
      <c r="DK552" s="74" t="n"/>
      <c r="DL552" s="74" t="n"/>
      <c r="DM552" s="74" t="n"/>
      <c r="DN552" s="74" t="n"/>
      <c r="DO552" s="74" t="n"/>
      <c r="DP552" s="74" t="n"/>
      <c r="DQ552" s="74" t="n"/>
      <c r="DR552" s="74" t="n"/>
      <c r="DS552" s="74" t="n"/>
      <c r="DT552" s="74" t="n"/>
      <c r="DU552" s="74" t="n"/>
      <c r="DV552" s="74" t="n"/>
      <c r="DW552" s="74" t="n"/>
      <c r="DX552" s="74" t="n"/>
      <c r="DY552" s="74" t="n"/>
      <c r="DZ552" s="74" t="n"/>
      <c r="EA552" s="74" t="n"/>
      <c r="EB552" s="74" t="n"/>
      <c r="EC552" s="74" t="n"/>
      <c r="ED552" s="74" t="n"/>
      <c r="EE552" s="74" t="n"/>
      <c r="EF552" s="74" t="n"/>
      <c r="EG552" s="74" t="n"/>
      <c r="EH552" s="74" t="n"/>
      <c r="EI552" s="74" t="n"/>
      <c r="EJ552" s="74" t="n"/>
      <c r="EK552" s="74" t="n"/>
      <c r="EL552" s="74" t="n"/>
      <c r="EM552" s="74" t="n"/>
      <c r="EN552" s="74" t="n"/>
      <c r="EO552" s="74" t="n"/>
      <c r="EP552" s="74" t="n"/>
      <c r="EQ552" s="74" t="n"/>
      <c r="ER552" s="74" t="n"/>
      <c r="ES552" s="74" t="n"/>
      <c r="ET552" s="74" t="n"/>
      <c r="EU552" s="74" t="n"/>
      <c r="EV552" s="130" t="n"/>
      <c r="EW552" s="131" t="n"/>
      <c r="EX552" s="131" t="n"/>
      <c r="EY552" s="131" t="n"/>
      <c r="EZ552" s="131" t="n"/>
      <c r="FA552" s="131" t="n"/>
      <c r="FB552" s="131" t="n"/>
      <c r="FC552" s="131" t="n"/>
    </row>
    <row r="553" ht="103" customHeight="1">
      <c r="A553" s="109" t="inlineStr">
        <is>
          <t>Mapped</t>
        </is>
      </c>
      <c r="B553" s="109" t="inlineStr">
        <is>
          <t>iFile</t>
        </is>
      </c>
      <c r="C553" s="110" t="inlineStr">
        <is>
          <t>No Emp ID · external consultant</t>
        </is>
      </c>
      <c r="D553" s="110" t="inlineStr">
        <is>
          <t>Hardikraja</t>
        </is>
      </c>
      <c r="E553" s="110" t="inlineStr">
        <is>
          <t>Technology</t>
        </is>
      </c>
      <c r="F553" s="162" t="inlineStr">
        <is>
          <t>Consultant</t>
        </is>
      </c>
      <c r="G553" s="162" t="inlineStr">
        <is>
          <t>Associate Consultant – Software Development</t>
        </is>
      </c>
      <c r="H553" s="110" t="inlineStr">
        <is>
          <t>—</t>
        </is>
      </c>
      <c r="I553" s="110" t="inlineStr">
        <is>
          <t>X1</t>
        </is>
      </c>
      <c r="J553" s="110" t="inlineStr">
        <is>
          <t>• Same level</t>
        </is>
      </c>
      <c r="K553" s="110" t="inlineStr">
        <is>
          <t>Engineering &amp; Development</t>
        </is>
      </c>
      <c r="L553" s="110" t="inlineStr">
        <is>
          <t>Backend Development</t>
        </is>
      </c>
      <c r="M553" s="110" t="n"/>
      <c r="N553" s="110" t="n">
        <v>0</v>
      </c>
      <c r="O553" s="109" t="inlineStr">
        <is>
          <t>Contractor</t>
        </is>
      </c>
      <c r="P553" s="110" t="inlineStr">
        <is>
          <t>—</t>
        </is>
      </c>
      <c r="Q553" s="110" t="inlineStr">
        <is>
          <t>—</t>
        </is>
      </c>
      <c r="R553" s="110" t="inlineStr">
        <is>
          <t>0–5 yrs</t>
        </is>
      </c>
      <c r="S553" s="110" t="inlineStr">
        <is>
          <t>—</t>
        </is>
      </c>
      <c r="T553" s="110" t="inlineStr">
        <is>
          <t>Contractor · rate card</t>
        </is>
      </c>
      <c r="U553" s="110" t="inlineStr">
        <is>
          <t>—</t>
        </is>
      </c>
      <c r="V553" s="110" t="inlineStr">
        <is>
          <t>SFIA 9 · software development, programming; OWASP secure coding; cloud vendor certifications</t>
        </is>
      </c>
      <c r="W553" s="110" t="inlineStr">
        <is>
          <t>Per statement of work</t>
        </is>
      </c>
      <c r="X553" s="73" t="n">
        <v>576</v>
      </c>
      <c r="Y553" s="74" t="n"/>
      <c r="Z553" s="74" t="inlineStr">
        <is>
          <t>External Consultant</t>
        </is>
      </c>
      <c r="AA553" s="74" t="inlineStr">
        <is>
          <t>Active</t>
        </is>
      </c>
      <c r="AB553" s="74" t="inlineStr">
        <is>
          <t>Hardikraja</t>
        </is>
      </c>
      <c r="AC553" s="164" t="n">
        <v>46055</v>
      </c>
      <c r="AD553" s="74" t="inlineStr">
        <is>
          <t>Consultant</t>
        </is>
      </c>
      <c r="AE553" s="74" t="n"/>
      <c r="AF553" s="74" t="n"/>
      <c r="AG553" s="74" t="n"/>
      <c r="AH553" s="74" t="inlineStr">
        <is>
          <t>Individual Contributor</t>
        </is>
      </c>
      <c r="AI553" s="74" t="n"/>
      <c r="AJ553" s="74" t="n"/>
      <c r="AK553" s="74" t="n"/>
      <c r="AL553" s="74" t="inlineStr">
        <is>
          <t>iFile</t>
        </is>
      </c>
      <c r="AM553" s="74" t="inlineStr">
        <is>
          <t>Technology</t>
        </is>
      </c>
      <c r="AN553" s="74" t="inlineStr">
        <is>
          <t>Development</t>
        </is>
      </c>
      <c r="AO553" s="74" t="inlineStr">
        <is>
          <t>Yes</t>
        </is>
      </c>
      <c r="AP553" s="74" t="inlineStr">
        <is>
          <t>Product/Project</t>
        </is>
      </c>
      <c r="AQ553" s="74" t="n"/>
      <c r="AR553" s="74" t="inlineStr">
        <is>
          <t>Technical - Developer</t>
        </is>
      </c>
      <c r="AS553" s="74" t="n">
        <v>0</v>
      </c>
      <c r="AT553" s="74" t="inlineStr">
        <is>
          <t>E-External Consultant</t>
        </is>
      </c>
      <c r="AU553" s="74" t="n"/>
      <c r="AV553" s="74" t="n"/>
      <c r="AW553" s="74" t="n"/>
      <c r="AX553" s="74" t="n"/>
      <c r="AY553" s="74" t="n"/>
      <c r="AZ553" s="74" t="n"/>
      <c r="BA553" s="74" t="n"/>
      <c r="BB553" s="74" t="n"/>
      <c r="BC553" s="74" t="n"/>
      <c r="BD553" s="74" t="n"/>
      <c r="BE553" s="74" t="n"/>
      <c r="BF553" s="74" t="n"/>
      <c r="BG553" s="74" t="n"/>
      <c r="BH553" s="74" t="n"/>
      <c r="BI553" s="74" t="n"/>
      <c r="BJ553" s="74" t="n"/>
      <c r="BK553" s="74" t="n"/>
      <c r="BL553" s="74" t="n"/>
      <c r="BM553" s="74" t="n"/>
      <c r="BN553" s="74" t="n"/>
      <c r="BO553" s="74" t="n"/>
      <c r="BP553" s="74" t="n"/>
      <c r="BQ553" s="74" t="n"/>
      <c r="BR553" s="74" t="n"/>
      <c r="BS553" s="74" t="n"/>
      <c r="BT553" s="74" t="n"/>
      <c r="BU553" s="74" t="n"/>
      <c r="BV553" s="74" t="n"/>
      <c r="BW553" s="74" t="n"/>
      <c r="BX553" s="74" t="n"/>
      <c r="BY553" s="74" t="n"/>
      <c r="BZ553" s="74" t="n"/>
      <c r="CA553" s="74" t="n"/>
      <c r="CB553" s="74" t="n"/>
      <c r="CC553" s="74" t="n"/>
      <c r="CD553" s="74" t="n"/>
      <c r="CE553" s="74" t="n"/>
      <c r="CF553" s="74" t="n"/>
      <c r="CG553" s="74" t="n"/>
      <c r="CH553" s="74" t="n"/>
      <c r="CI553" s="74" t="n"/>
      <c r="CJ553" s="74" t="n"/>
      <c r="CK553" s="74" t="n"/>
      <c r="CL553" s="74" t="n"/>
      <c r="CM553" s="74" t="n"/>
      <c r="CN553" s="74" t="n"/>
      <c r="CO553" s="74" t="n"/>
      <c r="CP553" s="74" t="n"/>
      <c r="CQ553" s="74" t="n"/>
      <c r="CR553" s="74" t="n"/>
      <c r="CS553" s="74" t="n"/>
      <c r="CT553" s="74" t="n"/>
      <c r="CU553" s="74" t="n"/>
      <c r="CV553" s="74" t="n"/>
      <c r="CW553" s="74" t="n"/>
      <c r="CX553" s="74" t="n"/>
      <c r="CY553" s="74" t="n"/>
      <c r="CZ553" s="74" t="n"/>
      <c r="DA553" s="74" t="n"/>
      <c r="DB553" s="74" t="n"/>
      <c r="DC553" s="74" t="n"/>
      <c r="DD553" s="74" t="n"/>
      <c r="DE553" s="74" t="n"/>
      <c r="DF553" s="74" t="n"/>
      <c r="DG553" s="74" t="n"/>
      <c r="DH553" s="74" t="n"/>
      <c r="DI553" s="74" t="n"/>
      <c r="DJ553" s="74" t="n"/>
      <c r="DK553" s="74" t="n"/>
      <c r="DL553" s="74" t="n"/>
      <c r="DM553" s="74" t="n"/>
      <c r="DN553" s="74" t="n"/>
      <c r="DO553" s="74" t="n"/>
      <c r="DP553" s="74" t="n"/>
      <c r="DQ553" s="74" t="n"/>
      <c r="DR553" s="74" t="n"/>
      <c r="DS553" s="74" t="n"/>
      <c r="DT553" s="74" t="n"/>
      <c r="DU553" s="74" t="n"/>
      <c r="DV553" s="74" t="n"/>
      <c r="DW553" s="74" t="n"/>
      <c r="DX553" s="74" t="n"/>
      <c r="DY553" s="74" t="n"/>
      <c r="DZ553" s="74" t="n"/>
      <c r="EA553" s="74" t="n"/>
      <c r="EB553" s="74" t="n"/>
      <c r="EC553" s="74" t="n"/>
      <c r="ED553" s="74" t="n"/>
      <c r="EE553" s="74" t="n"/>
      <c r="EF553" s="74" t="n"/>
      <c r="EG553" s="74" t="n"/>
      <c r="EH553" s="74" t="n"/>
      <c r="EI553" s="74" t="n"/>
      <c r="EJ553" s="74" t="n"/>
      <c r="EK553" s="74" t="n"/>
      <c r="EL553" s="74" t="n"/>
      <c r="EM553" s="74" t="n"/>
      <c r="EN553" s="74" t="n"/>
      <c r="EO553" s="74" t="n"/>
      <c r="EP553" s="74" t="n"/>
      <c r="EQ553" s="74" t="n"/>
      <c r="ER553" s="74" t="n"/>
      <c r="ES553" s="74" t="n"/>
      <c r="ET553" s="74" t="n"/>
      <c r="EU553" s="74" t="n"/>
      <c r="EV553" s="130" t="n"/>
      <c r="EW553" s="131" t="n"/>
      <c r="EX553" s="131" t="n"/>
      <c r="EY553" s="131" t="n"/>
      <c r="EZ553" s="131" t="n"/>
      <c r="FA553" s="131" t="n"/>
      <c r="FB553" s="131" t="n"/>
      <c r="FC553" s="131" t="n"/>
    </row>
    <row r="554" ht="103" customHeight="1">
      <c r="A554" s="109" t="inlineStr">
        <is>
          <t>Mapped</t>
        </is>
      </c>
      <c r="B554" s="109" t="inlineStr">
        <is>
          <t>iFile</t>
        </is>
      </c>
      <c r="C554" s="110" t="inlineStr">
        <is>
          <t>No Emp ID · external consultant</t>
        </is>
      </c>
      <c r="D554" s="110" t="inlineStr">
        <is>
          <t>Jay Kalariya</t>
        </is>
      </c>
      <c r="E554" s="110" t="inlineStr">
        <is>
          <t>Technology</t>
        </is>
      </c>
      <c r="F554" s="162" t="inlineStr">
        <is>
          <t>Consultant</t>
        </is>
      </c>
      <c r="G554" s="162" t="inlineStr">
        <is>
          <t>Associate Consultant – Software Development</t>
        </is>
      </c>
      <c r="H554" s="110" t="inlineStr">
        <is>
          <t>—</t>
        </is>
      </c>
      <c r="I554" s="110" t="inlineStr">
        <is>
          <t>X1</t>
        </is>
      </c>
      <c r="J554" s="110" t="inlineStr">
        <is>
          <t>• Same level</t>
        </is>
      </c>
      <c r="K554" s="110" t="inlineStr">
        <is>
          <t>Engineering &amp; Development</t>
        </is>
      </c>
      <c r="L554" s="110" t="inlineStr">
        <is>
          <t>Backend Development</t>
        </is>
      </c>
      <c r="M554" s="110" t="n"/>
      <c r="N554" s="110" t="n">
        <v>0</v>
      </c>
      <c r="O554" s="109" t="inlineStr">
        <is>
          <t>Contractor</t>
        </is>
      </c>
      <c r="P554" s="110" t="inlineStr">
        <is>
          <t>—</t>
        </is>
      </c>
      <c r="Q554" s="110" t="inlineStr">
        <is>
          <t>—</t>
        </is>
      </c>
      <c r="R554" s="110" t="inlineStr">
        <is>
          <t>0–5 yrs</t>
        </is>
      </c>
      <c r="S554" s="110" t="inlineStr">
        <is>
          <t>—</t>
        </is>
      </c>
      <c r="T554" s="110" t="inlineStr">
        <is>
          <t>Contractor · rate card</t>
        </is>
      </c>
      <c r="U554" s="110" t="inlineStr">
        <is>
          <t>—</t>
        </is>
      </c>
      <c r="V554" s="110" t="inlineStr">
        <is>
          <t>SFIA 9 · software development, programming; OWASP secure coding; cloud vendor certifications</t>
        </is>
      </c>
      <c r="W554" s="110" t="inlineStr">
        <is>
          <t>Per statement of work</t>
        </is>
      </c>
      <c r="X554" s="73" t="n">
        <v>569</v>
      </c>
      <c r="Y554" s="74" t="n"/>
      <c r="Z554" s="74" t="inlineStr">
        <is>
          <t>External Consultant</t>
        </is>
      </c>
      <c r="AA554" s="74" t="inlineStr">
        <is>
          <t>Active</t>
        </is>
      </c>
      <c r="AB554" s="74" t="inlineStr">
        <is>
          <t>Jay Kalariya</t>
        </is>
      </c>
      <c r="AC554" s="164" t="n">
        <v>45425</v>
      </c>
      <c r="AD554" s="74" t="inlineStr">
        <is>
          <t>Consultant</t>
        </is>
      </c>
      <c r="AE554" s="74" t="n"/>
      <c r="AF554" s="74" t="n"/>
      <c r="AG554" s="74" t="n"/>
      <c r="AH554" s="74" t="inlineStr">
        <is>
          <t>Individual Contributor</t>
        </is>
      </c>
      <c r="AI554" s="74" t="n"/>
      <c r="AJ554" s="74" t="n"/>
      <c r="AK554" s="74" t="n"/>
      <c r="AL554" s="74" t="inlineStr">
        <is>
          <t>iFile</t>
        </is>
      </c>
      <c r="AM554" s="74" t="inlineStr">
        <is>
          <t>Technology</t>
        </is>
      </c>
      <c r="AN554" s="74" t="inlineStr">
        <is>
          <t>Development</t>
        </is>
      </c>
      <c r="AO554" s="74" t="inlineStr">
        <is>
          <t>Yes</t>
        </is>
      </c>
      <c r="AP554" s="74" t="inlineStr">
        <is>
          <t>Product/Project</t>
        </is>
      </c>
      <c r="AQ554" s="74" t="n"/>
      <c r="AR554" s="74" t="inlineStr">
        <is>
          <t>Technical - Developer</t>
        </is>
      </c>
      <c r="AS554" s="74" t="n">
        <v>0</v>
      </c>
      <c r="AT554" s="74" t="inlineStr">
        <is>
          <t>E-External Consultant</t>
        </is>
      </c>
      <c r="AU554" s="74" t="n"/>
      <c r="AV554" s="74" t="n"/>
      <c r="AW554" s="74" t="n"/>
      <c r="AX554" s="74" t="n"/>
      <c r="AY554" s="74" t="n"/>
      <c r="AZ554" s="74" t="n"/>
      <c r="BA554" s="74" t="n"/>
      <c r="BB554" s="74" t="n"/>
      <c r="BC554" s="74" t="n"/>
      <c r="BD554" s="74" t="n"/>
      <c r="BE554" s="74" t="n"/>
      <c r="BF554" s="74" t="n"/>
      <c r="BG554" s="74" t="n"/>
      <c r="BH554" s="74" t="n"/>
      <c r="BI554" s="74" t="n"/>
      <c r="BJ554" s="74" t="n"/>
      <c r="BK554" s="74" t="n"/>
      <c r="BL554" s="74" t="n"/>
      <c r="BM554" s="74" t="n"/>
      <c r="BN554" s="74" t="n"/>
      <c r="BO554" s="74" t="n"/>
      <c r="BP554" s="74" t="n"/>
      <c r="BQ554" s="74" t="n"/>
      <c r="BR554" s="74" t="n"/>
      <c r="BS554" s="74" t="n"/>
      <c r="BT554" s="74" t="n"/>
      <c r="BU554" s="74" t="n"/>
      <c r="BV554" s="74" t="n"/>
      <c r="BW554" s="74" t="n"/>
      <c r="BX554" s="74" t="n"/>
      <c r="BY554" s="74" t="n"/>
      <c r="BZ554" s="74" t="n"/>
      <c r="CA554" s="74" t="n"/>
      <c r="CB554" s="74" t="n"/>
      <c r="CC554" s="74" t="n"/>
      <c r="CD554" s="74" t="n"/>
      <c r="CE554" s="74" t="n"/>
      <c r="CF554" s="74" t="n"/>
      <c r="CG554" s="74" t="n"/>
      <c r="CH554" s="74" t="n"/>
      <c r="CI554" s="74" t="n"/>
      <c r="CJ554" s="74" t="n"/>
      <c r="CK554" s="74" t="n"/>
      <c r="CL554" s="74" t="n"/>
      <c r="CM554" s="74" t="n"/>
      <c r="CN554" s="74" t="n"/>
      <c r="CO554" s="74" t="n"/>
      <c r="CP554" s="74" t="n"/>
      <c r="CQ554" s="74" t="n"/>
      <c r="CR554" s="74" t="n"/>
      <c r="CS554" s="74" t="n"/>
      <c r="CT554" s="74" t="n"/>
      <c r="CU554" s="74" t="n"/>
      <c r="CV554" s="74" t="n"/>
      <c r="CW554" s="74" t="n"/>
      <c r="CX554" s="74" t="n"/>
      <c r="CY554" s="74" t="n"/>
      <c r="CZ554" s="74" t="n"/>
      <c r="DA554" s="74" t="n"/>
      <c r="DB554" s="74" t="n"/>
      <c r="DC554" s="74" t="n"/>
      <c r="DD554" s="74" t="n"/>
      <c r="DE554" s="74" t="n"/>
      <c r="DF554" s="74" t="n"/>
      <c r="DG554" s="74" t="n"/>
      <c r="DH554" s="74" t="n"/>
      <c r="DI554" s="74" t="n"/>
      <c r="DJ554" s="74" t="n"/>
      <c r="DK554" s="74" t="n"/>
      <c r="DL554" s="74" t="n"/>
      <c r="DM554" s="74" t="n"/>
      <c r="DN554" s="74" t="n"/>
      <c r="DO554" s="74" t="n"/>
      <c r="DP554" s="74" t="n"/>
      <c r="DQ554" s="74" t="n"/>
      <c r="DR554" s="74" t="n"/>
      <c r="DS554" s="74" t="n"/>
      <c r="DT554" s="74" t="n"/>
      <c r="DU554" s="74" t="n"/>
      <c r="DV554" s="74" t="n"/>
      <c r="DW554" s="74" t="n"/>
      <c r="DX554" s="74" t="n"/>
      <c r="DY554" s="74" t="n"/>
      <c r="DZ554" s="74" t="n"/>
      <c r="EA554" s="74" t="n"/>
      <c r="EB554" s="74" t="n"/>
      <c r="EC554" s="74" t="n"/>
      <c r="ED554" s="74" t="n"/>
      <c r="EE554" s="74" t="n"/>
      <c r="EF554" s="74" t="n"/>
      <c r="EG554" s="74" t="n"/>
      <c r="EH554" s="74" t="n"/>
      <c r="EI554" s="74" t="n"/>
      <c r="EJ554" s="74" t="n"/>
      <c r="EK554" s="74" t="n"/>
      <c r="EL554" s="74" t="n"/>
      <c r="EM554" s="74" t="n"/>
      <c r="EN554" s="74" t="n"/>
      <c r="EO554" s="74" t="n"/>
      <c r="EP554" s="74" t="n"/>
      <c r="EQ554" s="74" t="n"/>
      <c r="ER554" s="74" t="n"/>
      <c r="ES554" s="74" t="n"/>
      <c r="ET554" s="74" t="n"/>
      <c r="EU554" s="74" t="n"/>
      <c r="EV554" s="130" t="n"/>
      <c r="EW554" s="131" t="n"/>
      <c r="EX554" s="131" t="n"/>
      <c r="EY554" s="131" t="n"/>
      <c r="EZ554" s="131" t="n"/>
      <c r="FA554" s="131" t="n"/>
      <c r="FB554" s="131" t="n"/>
      <c r="FC554" s="131" t="n"/>
    </row>
    <row r="555" ht="103" customHeight="1">
      <c r="A555" s="109" t="inlineStr">
        <is>
          <t>Mapped</t>
        </is>
      </c>
      <c r="B555" s="109" t="inlineStr">
        <is>
          <t>iFile</t>
        </is>
      </c>
      <c r="C555" s="110" t="inlineStr">
        <is>
          <t>No Emp ID · in-house consultant</t>
        </is>
      </c>
      <c r="D555" s="110" t="inlineStr">
        <is>
          <t>Nilimesh Baruah</t>
        </is>
      </c>
      <c r="E555" s="110" t="inlineStr">
        <is>
          <t>Technology</t>
        </is>
      </c>
      <c r="F555" s="162" t="inlineStr">
        <is>
          <t>Consultant</t>
        </is>
      </c>
      <c r="G555" s="162" t="inlineStr">
        <is>
          <t>Associate Consultant – Software Development</t>
        </is>
      </c>
      <c r="H555" s="110" t="inlineStr">
        <is>
          <t>—</t>
        </is>
      </c>
      <c r="I555" s="110" t="inlineStr">
        <is>
          <t>X1</t>
        </is>
      </c>
      <c r="J555" s="110" t="inlineStr">
        <is>
          <t>• Same level</t>
        </is>
      </c>
      <c r="K555" s="110" t="inlineStr">
        <is>
          <t>Engineering &amp; Development</t>
        </is>
      </c>
      <c r="L555" s="110" t="inlineStr">
        <is>
          <t>Backend Development</t>
        </is>
      </c>
      <c r="M555" s="110" t="n"/>
      <c r="N555" s="110" t="n">
        <v>0</v>
      </c>
      <c r="O555" s="109" t="inlineStr">
        <is>
          <t>Contractor</t>
        </is>
      </c>
      <c r="P555" s="110" t="inlineStr">
        <is>
          <t>—</t>
        </is>
      </c>
      <c r="Q555" s="110" t="inlineStr">
        <is>
          <t>—</t>
        </is>
      </c>
      <c r="R555" s="110" t="inlineStr">
        <is>
          <t>0–5 yrs</t>
        </is>
      </c>
      <c r="S555" s="110" t="inlineStr">
        <is>
          <t>—</t>
        </is>
      </c>
      <c r="T555" s="110" t="inlineStr">
        <is>
          <t>Contractor · rate card</t>
        </is>
      </c>
      <c r="U555" s="110" t="inlineStr">
        <is>
          <t>—</t>
        </is>
      </c>
      <c r="V555" s="110" t="inlineStr">
        <is>
          <t>SFIA 9 · software development, programming; OWASP secure coding; cloud vendor certifications</t>
        </is>
      </c>
      <c r="W555" s="110" t="inlineStr">
        <is>
          <t>Per statement of work</t>
        </is>
      </c>
      <c r="X555" s="73" t="n">
        <v>579</v>
      </c>
      <c r="Y555" s="74" t="n"/>
      <c r="Z555" s="74" t="inlineStr">
        <is>
          <t>In-House Consultant</t>
        </is>
      </c>
      <c r="AA555" s="74" t="inlineStr">
        <is>
          <t>Active</t>
        </is>
      </c>
      <c r="AB555" s="74" t="inlineStr">
        <is>
          <t>Nilimesh Baruah</t>
        </is>
      </c>
      <c r="AC555" s="164" t="n">
        <v>46113</v>
      </c>
      <c r="AD555" s="74" t="inlineStr">
        <is>
          <t>Consultant</t>
        </is>
      </c>
      <c r="AE555" s="74" t="n"/>
      <c r="AF555" s="74" t="n"/>
      <c r="AG555" s="74" t="n"/>
      <c r="AH555" s="74" t="inlineStr">
        <is>
          <t>Individual Contributor</t>
        </is>
      </c>
      <c r="AI555" s="74" t="n"/>
      <c r="AJ555" s="74" t="n"/>
      <c r="AK555" s="74" t="n"/>
      <c r="AL555" s="74" t="inlineStr">
        <is>
          <t>iFile</t>
        </is>
      </c>
      <c r="AM555" s="74" t="inlineStr">
        <is>
          <t>Technology</t>
        </is>
      </c>
      <c r="AN555" s="74" t="inlineStr">
        <is>
          <t>Development</t>
        </is>
      </c>
      <c r="AO555" s="74" t="inlineStr">
        <is>
          <t>Yes</t>
        </is>
      </c>
      <c r="AP555" s="74" t="inlineStr">
        <is>
          <t>Product/Project</t>
        </is>
      </c>
      <c r="AQ555" s="74" t="n"/>
      <c r="AR555" s="74" t="inlineStr">
        <is>
          <t>Technical - Developer</t>
        </is>
      </c>
      <c r="AS555" s="74" t="n">
        <v>0</v>
      </c>
      <c r="AT555" s="74" t="inlineStr">
        <is>
          <t>E-External Consultant</t>
        </is>
      </c>
      <c r="AU555" s="74" t="n"/>
      <c r="AV555" s="74" t="n"/>
      <c r="AW555" s="74" t="n"/>
      <c r="AX555" s="74" t="n"/>
      <c r="AY555" s="74" t="n"/>
      <c r="AZ555" s="74" t="n"/>
      <c r="BA555" s="74" t="n"/>
      <c r="BB555" s="74" t="n"/>
      <c r="BC555" s="74" t="n"/>
      <c r="BD555" s="74" t="n"/>
      <c r="BE555" s="74" t="n"/>
      <c r="BF555" s="74" t="n"/>
      <c r="BG555" s="74" t="n"/>
      <c r="BH555" s="74" t="n"/>
      <c r="BI555" s="74" t="n"/>
      <c r="BJ555" s="74" t="n"/>
      <c r="BK555" s="74" t="n"/>
      <c r="BL555" s="74" t="n"/>
      <c r="BM555" s="74" t="n"/>
      <c r="BN555" s="74" t="n"/>
      <c r="BO555" s="74" t="n"/>
      <c r="BP555" s="74" t="n"/>
      <c r="BQ555" s="74" t="n"/>
      <c r="BR555" s="74" t="n"/>
      <c r="BS555" s="74" t="n"/>
      <c r="BT555" s="74" t="n"/>
      <c r="BU555" s="74" t="n"/>
      <c r="BV555" s="74" t="n"/>
      <c r="BW555" s="74" t="n"/>
      <c r="BX555" s="74" t="n"/>
      <c r="BY555" s="74" t="n"/>
      <c r="BZ555" s="74" t="n"/>
      <c r="CA555" s="74" t="n"/>
      <c r="CB555" s="74" t="n"/>
      <c r="CC555" s="74" t="n"/>
      <c r="CD555" s="74" t="n"/>
      <c r="CE555" s="74" t="n"/>
      <c r="CF555" s="74" t="n"/>
      <c r="CG555" s="74" t="n"/>
      <c r="CH555" s="74" t="n"/>
      <c r="CI555" s="74" t="n"/>
      <c r="CJ555" s="74" t="n"/>
      <c r="CK555" s="74" t="n"/>
      <c r="CL555" s="74" t="n"/>
      <c r="CM555" s="74" t="n"/>
      <c r="CN555" s="74" t="n"/>
      <c r="CO555" s="74" t="n"/>
      <c r="CP555" s="74" t="n"/>
      <c r="CQ555" s="74" t="n"/>
      <c r="CR555" s="74" t="n"/>
      <c r="CS555" s="74" t="n"/>
      <c r="CT555" s="74" t="n"/>
      <c r="CU555" s="74" t="n"/>
      <c r="CV555" s="74" t="n"/>
      <c r="CW555" s="74" t="n"/>
      <c r="CX555" s="74" t="n"/>
      <c r="CY555" s="74" t="n"/>
      <c r="CZ555" s="74" t="n"/>
      <c r="DA555" s="74" t="n"/>
      <c r="DB555" s="74" t="n"/>
      <c r="DC555" s="74" t="n"/>
      <c r="DD555" s="74" t="n"/>
      <c r="DE555" s="74" t="n"/>
      <c r="DF555" s="74" t="n"/>
      <c r="DG555" s="74" t="n"/>
      <c r="DH555" s="74" t="n"/>
      <c r="DI555" s="74" t="n"/>
      <c r="DJ555" s="74" t="n"/>
      <c r="DK555" s="74" t="n"/>
      <c r="DL555" s="74" t="n"/>
      <c r="DM555" s="74" t="n"/>
      <c r="DN555" s="74" t="n"/>
      <c r="DO555" s="74" t="n"/>
      <c r="DP555" s="74" t="n"/>
      <c r="DQ555" s="74" t="n"/>
      <c r="DR555" s="74" t="n"/>
      <c r="DS555" s="74" t="n"/>
      <c r="DT555" s="74" t="n"/>
      <c r="DU555" s="74" t="n"/>
      <c r="DV555" s="74" t="n"/>
      <c r="DW555" s="74" t="n"/>
      <c r="DX555" s="74" t="n"/>
      <c r="DY555" s="74" t="n"/>
      <c r="DZ555" s="74" t="n"/>
      <c r="EA555" s="74" t="n"/>
      <c r="EB555" s="74" t="n"/>
      <c r="EC555" s="74" t="n"/>
      <c r="ED555" s="74" t="n"/>
      <c r="EE555" s="74" t="n"/>
      <c r="EF555" s="74" t="n"/>
      <c r="EG555" s="74" t="n"/>
      <c r="EH555" s="74" t="n"/>
      <c r="EI555" s="74" t="n"/>
      <c r="EJ555" s="74" t="n"/>
      <c r="EK555" s="74" t="n"/>
      <c r="EL555" s="74" t="n"/>
      <c r="EM555" s="74" t="n"/>
      <c r="EN555" s="74" t="n"/>
      <c r="EO555" s="74" t="n"/>
      <c r="EP555" s="74" t="n"/>
      <c r="EQ555" s="74" t="n"/>
      <c r="ER555" s="74" t="n"/>
      <c r="ES555" s="74" t="n"/>
      <c r="ET555" s="74" t="n"/>
      <c r="EU555" s="74" t="n"/>
      <c r="EV555" s="130" t="n"/>
      <c r="EW555" s="131" t="n"/>
      <c r="EX555" s="131" t="n"/>
      <c r="EY555" s="131" t="n"/>
      <c r="EZ555" s="131" t="n"/>
      <c r="FA555" s="131" t="n"/>
      <c r="FB555" s="131" t="n"/>
      <c r="FC555" s="131" t="n"/>
    </row>
    <row r="556" ht="103" customHeight="1">
      <c r="A556" s="109" t="inlineStr">
        <is>
          <t>Mapped</t>
        </is>
      </c>
      <c r="B556" s="109" t="inlineStr">
        <is>
          <t>iFile</t>
        </is>
      </c>
      <c r="C556" s="110" t="inlineStr">
        <is>
          <t>No Emp ID · external consultant</t>
        </is>
      </c>
      <c r="D556" s="110" t="inlineStr">
        <is>
          <t>Peshal Jha</t>
        </is>
      </c>
      <c r="E556" s="110" t="inlineStr">
        <is>
          <t>Technology</t>
        </is>
      </c>
      <c r="F556" s="162" t="inlineStr">
        <is>
          <t>Consultant</t>
        </is>
      </c>
      <c r="G556" s="162" t="inlineStr">
        <is>
          <t>Associate Consultant – Software Development</t>
        </is>
      </c>
      <c r="H556" s="110" t="inlineStr">
        <is>
          <t>—</t>
        </is>
      </c>
      <c r="I556" s="110" t="inlineStr">
        <is>
          <t>X1</t>
        </is>
      </c>
      <c r="J556" s="110" t="inlineStr">
        <is>
          <t>• Same level</t>
        </is>
      </c>
      <c r="K556" s="110" t="inlineStr">
        <is>
          <t>Engineering &amp; Development</t>
        </is>
      </c>
      <c r="L556" s="110" t="inlineStr">
        <is>
          <t>Backend Development</t>
        </is>
      </c>
      <c r="M556" s="110" t="n"/>
      <c r="N556" s="110" t="n">
        <v>0</v>
      </c>
      <c r="O556" s="109" t="inlineStr">
        <is>
          <t>Contractor</t>
        </is>
      </c>
      <c r="P556" s="110" t="inlineStr">
        <is>
          <t>—</t>
        </is>
      </c>
      <c r="Q556" s="110" t="inlineStr">
        <is>
          <t>—</t>
        </is>
      </c>
      <c r="R556" s="110" t="inlineStr">
        <is>
          <t>0–5 yrs</t>
        </is>
      </c>
      <c r="S556" s="110" t="inlineStr">
        <is>
          <t>—</t>
        </is>
      </c>
      <c r="T556" s="110" t="inlineStr">
        <is>
          <t>Contractor · rate card</t>
        </is>
      </c>
      <c r="U556" s="110" t="inlineStr">
        <is>
          <t>—</t>
        </is>
      </c>
      <c r="V556" s="110" t="inlineStr">
        <is>
          <t>SFIA 9 · software development, programming; OWASP secure coding; cloud vendor certifications</t>
        </is>
      </c>
      <c r="W556" s="110" t="inlineStr">
        <is>
          <t>Per statement of work</t>
        </is>
      </c>
      <c r="X556" s="73" t="n">
        <v>567</v>
      </c>
      <c r="Y556" s="74" t="n"/>
      <c r="Z556" s="74" t="inlineStr">
        <is>
          <t>External Consultant</t>
        </is>
      </c>
      <c r="AA556" s="74" t="inlineStr">
        <is>
          <t>Active</t>
        </is>
      </c>
      <c r="AB556" s="74" t="inlineStr">
        <is>
          <t>Peshal Jha</t>
        </is>
      </c>
      <c r="AC556" s="164" t="n">
        <v>45425</v>
      </c>
      <c r="AD556" s="74" t="inlineStr">
        <is>
          <t>Consultant</t>
        </is>
      </c>
      <c r="AE556" s="74" t="n"/>
      <c r="AF556" s="74" t="n"/>
      <c r="AG556" s="74" t="n"/>
      <c r="AH556" s="74" t="inlineStr">
        <is>
          <t>Individual Contributor</t>
        </is>
      </c>
      <c r="AI556" s="74" t="n"/>
      <c r="AJ556" s="74" t="n"/>
      <c r="AK556" s="74" t="n"/>
      <c r="AL556" s="74" t="inlineStr">
        <is>
          <t>iFile</t>
        </is>
      </c>
      <c r="AM556" s="74" t="inlineStr">
        <is>
          <t>Technology</t>
        </is>
      </c>
      <c r="AN556" s="74" t="inlineStr">
        <is>
          <t>Development</t>
        </is>
      </c>
      <c r="AO556" s="74" t="inlineStr">
        <is>
          <t>Yes</t>
        </is>
      </c>
      <c r="AP556" s="74" t="inlineStr">
        <is>
          <t>Product/Project</t>
        </is>
      </c>
      <c r="AQ556" s="74" t="n"/>
      <c r="AR556" s="74" t="inlineStr">
        <is>
          <t>Technical - Developer</t>
        </is>
      </c>
      <c r="AS556" s="74" t="n">
        <v>0</v>
      </c>
      <c r="AT556" s="74" t="inlineStr">
        <is>
          <t>E-External Consultant</t>
        </is>
      </c>
      <c r="AU556" s="74" t="n"/>
      <c r="AV556" s="74" t="n"/>
      <c r="AW556" s="74" t="n"/>
      <c r="AX556" s="74" t="n"/>
      <c r="AY556" s="74" t="n"/>
      <c r="AZ556" s="74" t="n"/>
      <c r="BA556" s="74" t="n"/>
      <c r="BB556" s="74" t="n"/>
      <c r="BC556" s="74" t="n"/>
      <c r="BD556" s="74" t="n"/>
      <c r="BE556" s="74" t="n"/>
      <c r="BF556" s="74" t="n"/>
      <c r="BG556" s="74" t="n"/>
      <c r="BH556" s="74" t="n"/>
      <c r="BI556" s="74" t="n"/>
      <c r="BJ556" s="74" t="n"/>
      <c r="BK556" s="74" t="n"/>
      <c r="BL556" s="74" t="n"/>
      <c r="BM556" s="74" t="n"/>
      <c r="BN556" s="74" t="n"/>
      <c r="BO556" s="74" t="n"/>
      <c r="BP556" s="74" t="n"/>
      <c r="BQ556" s="74" t="n"/>
      <c r="BR556" s="74" t="n"/>
      <c r="BS556" s="74" t="n"/>
      <c r="BT556" s="74" t="n"/>
      <c r="BU556" s="74" t="n"/>
      <c r="BV556" s="74" t="n"/>
      <c r="BW556" s="74" t="n"/>
      <c r="BX556" s="74" t="n"/>
      <c r="BY556" s="74" t="n"/>
      <c r="BZ556" s="74" t="n"/>
      <c r="CA556" s="74" t="n"/>
      <c r="CB556" s="74" t="n"/>
      <c r="CC556" s="74" t="n"/>
      <c r="CD556" s="74" t="n"/>
      <c r="CE556" s="74" t="n"/>
      <c r="CF556" s="74" t="n"/>
      <c r="CG556" s="74" t="n"/>
      <c r="CH556" s="74" t="n"/>
      <c r="CI556" s="74" t="n"/>
      <c r="CJ556" s="74" t="n"/>
      <c r="CK556" s="74" t="n"/>
      <c r="CL556" s="74" t="n"/>
      <c r="CM556" s="74" t="n"/>
      <c r="CN556" s="74" t="n"/>
      <c r="CO556" s="74" t="n"/>
      <c r="CP556" s="74" t="n"/>
      <c r="CQ556" s="74" t="n"/>
      <c r="CR556" s="74" t="n"/>
      <c r="CS556" s="74" t="n"/>
      <c r="CT556" s="74" t="n"/>
      <c r="CU556" s="74" t="n"/>
      <c r="CV556" s="74" t="n"/>
      <c r="CW556" s="74" t="n"/>
      <c r="CX556" s="74" t="n"/>
      <c r="CY556" s="74" t="n"/>
      <c r="CZ556" s="74" t="n"/>
      <c r="DA556" s="74" t="n"/>
      <c r="DB556" s="74" t="n"/>
      <c r="DC556" s="74" t="n"/>
      <c r="DD556" s="74" t="n"/>
      <c r="DE556" s="74" t="n"/>
      <c r="DF556" s="74" t="n"/>
      <c r="DG556" s="74" t="n"/>
      <c r="DH556" s="74" t="n"/>
      <c r="DI556" s="74" t="n"/>
      <c r="DJ556" s="74" t="n"/>
      <c r="DK556" s="74" t="n"/>
      <c r="DL556" s="74" t="n"/>
      <c r="DM556" s="74" t="n"/>
      <c r="DN556" s="74" t="n"/>
      <c r="DO556" s="74" t="n"/>
      <c r="DP556" s="74" t="n"/>
      <c r="DQ556" s="74" t="n"/>
      <c r="DR556" s="74" t="n"/>
      <c r="DS556" s="74" t="n"/>
      <c r="DT556" s="74" t="n"/>
      <c r="DU556" s="74" t="n"/>
      <c r="DV556" s="74" t="n"/>
      <c r="DW556" s="74" t="n"/>
      <c r="DX556" s="74" t="n"/>
      <c r="DY556" s="74" t="n"/>
      <c r="DZ556" s="74" t="n"/>
      <c r="EA556" s="74" t="n"/>
      <c r="EB556" s="74" t="n"/>
      <c r="EC556" s="74" t="n"/>
      <c r="ED556" s="74" t="n"/>
      <c r="EE556" s="74" t="n"/>
      <c r="EF556" s="74" t="n"/>
      <c r="EG556" s="74" t="n"/>
      <c r="EH556" s="74" t="n"/>
      <c r="EI556" s="74" t="n"/>
      <c r="EJ556" s="74" t="n"/>
      <c r="EK556" s="74" t="n"/>
      <c r="EL556" s="74" t="n"/>
      <c r="EM556" s="74" t="n"/>
      <c r="EN556" s="74" t="n"/>
      <c r="EO556" s="74" t="n"/>
      <c r="EP556" s="74" t="n"/>
      <c r="EQ556" s="74" t="n"/>
      <c r="ER556" s="74" t="n"/>
      <c r="ES556" s="74" t="n"/>
      <c r="ET556" s="74" t="n"/>
      <c r="EU556" s="74" t="n"/>
      <c r="EV556" s="130" t="n"/>
      <c r="EW556" s="131" t="n"/>
      <c r="EX556" s="131" t="n"/>
      <c r="EY556" s="131" t="n"/>
      <c r="EZ556" s="131" t="n"/>
      <c r="FA556" s="131" t="n"/>
      <c r="FB556" s="131" t="n"/>
      <c r="FC556" s="131" t="n"/>
    </row>
    <row r="557" ht="103" customHeight="1">
      <c r="A557" s="109" t="inlineStr">
        <is>
          <t>Mapped</t>
        </is>
      </c>
      <c r="B557" s="109" t="inlineStr">
        <is>
          <t>iFile</t>
        </is>
      </c>
      <c r="C557" s="110" t="inlineStr">
        <is>
          <t>No Emp ID · external consultant</t>
        </is>
      </c>
      <c r="D557" s="110" t="inlineStr">
        <is>
          <t>Poonam Rajput</t>
        </is>
      </c>
      <c r="E557" s="110" t="inlineStr">
        <is>
          <t>Technology</t>
        </is>
      </c>
      <c r="F557" s="162" t="inlineStr">
        <is>
          <t>Consultant</t>
        </is>
      </c>
      <c r="G557" s="162" t="inlineStr">
        <is>
          <t>Associate Consultant – Software Development</t>
        </is>
      </c>
      <c r="H557" s="110" t="inlineStr">
        <is>
          <t>—</t>
        </is>
      </c>
      <c r="I557" s="110" t="inlineStr">
        <is>
          <t>X1</t>
        </is>
      </c>
      <c r="J557" s="110" t="inlineStr">
        <is>
          <t>• Same level</t>
        </is>
      </c>
      <c r="K557" s="110" t="inlineStr">
        <is>
          <t>Engineering &amp; Development</t>
        </is>
      </c>
      <c r="L557" s="110" t="inlineStr">
        <is>
          <t>Backend Development</t>
        </is>
      </c>
      <c r="M557" s="110" t="n"/>
      <c r="N557" s="110" t="n">
        <v>0</v>
      </c>
      <c r="O557" s="109" t="inlineStr">
        <is>
          <t>Contractor</t>
        </is>
      </c>
      <c r="P557" s="110" t="inlineStr">
        <is>
          <t>—</t>
        </is>
      </c>
      <c r="Q557" s="110" t="inlineStr">
        <is>
          <t>—</t>
        </is>
      </c>
      <c r="R557" s="110" t="inlineStr">
        <is>
          <t>0–5 yrs</t>
        </is>
      </c>
      <c r="S557" s="110" t="inlineStr">
        <is>
          <t>—</t>
        </is>
      </c>
      <c r="T557" s="110" t="inlineStr">
        <is>
          <t>Contractor · rate card</t>
        </is>
      </c>
      <c r="U557" s="110" t="inlineStr">
        <is>
          <t>—</t>
        </is>
      </c>
      <c r="V557" s="110" t="inlineStr">
        <is>
          <t>SFIA 9 · software development, programming; OWASP secure coding; cloud vendor certifications</t>
        </is>
      </c>
      <c r="W557" s="110" t="inlineStr">
        <is>
          <t>Per statement of work</t>
        </is>
      </c>
      <c r="X557" s="73" t="n">
        <v>570</v>
      </c>
      <c r="Y557" s="74" t="n"/>
      <c r="Z557" s="74" t="inlineStr">
        <is>
          <t>External Consultant</t>
        </is>
      </c>
      <c r="AA557" s="74" t="inlineStr">
        <is>
          <t>Active</t>
        </is>
      </c>
      <c r="AB557" s="74" t="inlineStr">
        <is>
          <t>Poonam Rajput</t>
        </is>
      </c>
      <c r="AC557" s="164" t="n">
        <v>45425</v>
      </c>
      <c r="AD557" s="74" t="inlineStr">
        <is>
          <t>Consultant</t>
        </is>
      </c>
      <c r="AE557" s="74" t="n"/>
      <c r="AF557" s="74" t="n"/>
      <c r="AG557" s="74" t="n"/>
      <c r="AH557" s="74" t="inlineStr">
        <is>
          <t>Individual Contributor</t>
        </is>
      </c>
      <c r="AI557" s="74" t="n"/>
      <c r="AJ557" s="74" t="n"/>
      <c r="AK557" s="74" t="n"/>
      <c r="AL557" s="74" t="inlineStr">
        <is>
          <t>iFile</t>
        </is>
      </c>
      <c r="AM557" s="74" t="inlineStr">
        <is>
          <t>Technology</t>
        </is>
      </c>
      <c r="AN557" s="74" t="inlineStr">
        <is>
          <t>Development</t>
        </is>
      </c>
      <c r="AO557" s="74" t="inlineStr">
        <is>
          <t>Yes</t>
        </is>
      </c>
      <c r="AP557" s="74" t="inlineStr">
        <is>
          <t>Product/Project</t>
        </is>
      </c>
      <c r="AQ557" s="74" t="n"/>
      <c r="AR557" s="74" t="inlineStr">
        <is>
          <t>Technical - Developer</t>
        </is>
      </c>
      <c r="AS557" s="74" t="n">
        <v>0</v>
      </c>
      <c r="AT557" s="74" t="inlineStr">
        <is>
          <t>E-External Consultant</t>
        </is>
      </c>
      <c r="AU557" s="74" t="n"/>
      <c r="AV557" s="74" t="n"/>
      <c r="AW557" s="74" t="n"/>
      <c r="AX557" s="74" t="n"/>
      <c r="AY557" s="74" t="n"/>
      <c r="AZ557" s="74" t="n"/>
      <c r="BA557" s="74" t="n"/>
      <c r="BB557" s="74" t="n"/>
      <c r="BC557" s="74" t="n"/>
      <c r="BD557" s="74" t="n"/>
      <c r="BE557" s="74" t="n"/>
      <c r="BF557" s="74" t="n"/>
      <c r="BG557" s="74" t="n"/>
      <c r="BH557" s="74" t="n"/>
      <c r="BI557" s="74" t="n"/>
      <c r="BJ557" s="74" t="n"/>
      <c r="BK557" s="74" t="n"/>
      <c r="BL557" s="74" t="n"/>
      <c r="BM557" s="74" t="n"/>
      <c r="BN557" s="74" t="n"/>
      <c r="BO557" s="74" t="n"/>
      <c r="BP557" s="74" t="n"/>
      <c r="BQ557" s="74" t="n"/>
      <c r="BR557" s="74" t="n"/>
      <c r="BS557" s="74" t="n"/>
      <c r="BT557" s="74" t="n"/>
      <c r="BU557" s="74" t="n"/>
      <c r="BV557" s="74" t="n"/>
      <c r="BW557" s="74" t="n"/>
      <c r="BX557" s="74" t="n"/>
      <c r="BY557" s="74" t="n"/>
      <c r="BZ557" s="74" t="n"/>
      <c r="CA557" s="74" t="n"/>
      <c r="CB557" s="74" t="n"/>
      <c r="CC557" s="74" t="n"/>
      <c r="CD557" s="74" t="n"/>
      <c r="CE557" s="74" t="n"/>
      <c r="CF557" s="74" t="n"/>
      <c r="CG557" s="74" t="n"/>
      <c r="CH557" s="74" t="n"/>
      <c r="CI557" s="74" t="n"/>
      <c r="CJ557" s="74" t="n"/>
      <c r="CK557" s="74" t="n"/>
      <c r="CL557" s="74" t="n"/>
      <c r="CM557" s="74" t="n"/>
      <c r="CN557" s="74" t="n"/>
      <c r="CO557" s="74" t="n"/>
      <c r="CP557" s="74" t="n"/>
      <c r="CQ557" s="74" t="n"/>
      <c r="CR557" s="74" t="n"/>
      <c r="CS557" s="74" t="n"/>
      <c r="CT557" s="74" t="n"/>
      <c r="CU557" s="74" t="n"/>
      <c r="CV557" s="74" t="n"/>
      <c r="CW557" s="74" t="n"/>
      <c r="CX557" s="74" t="n"/>
      <c r="CY557" s="74" t="n"/>
      <c r="CZ557" s="74" t="n"/>
      <c r="DA557" s="74" t="n"/>
      <c r="DB557" s="74" t="n"/>
      <c r="DC557" s="74" t="n"/>
      <c r="DD557" s="74" t="n"/>
      <c r="DE557" s="74" t="n"/>
      <c r="DF557" s="74" t="n"/>
      <c r="DG557" s="74" t="n"/>
      <c r="DH557" s="74" t="n"/>
      <c r="DI557" s="74" t="n"/>
      <c r="DJ557" s="74" t="n"/>
      <c r="DK557" s="74" t="n"/>
      <c r="DL557" s="74" t="n"/>
      <c r="DM557" s="74" t="n"/>
      <c r="DN557" s="74" t="n"/>
      <c r="DO557" s="74" t="n"/>
      <c r="DP557" s="74" t="n"/>
      <c r="DQ557" s="74" t="n"/>
      <c r="DR557" s="74" t="n"/>
      <c r="DS557" s="74" t="n"/>
      <c r="DT557" s="74" t="n"/>
      <c r="DU557" s="74" t="n"/>
      <c r="DV557" s="74" t="n"/>
      <c r="DW557" s="74" t="n"/>
      <c r="DX557" s="74" t="n"/>
      <c r="DY557" s="74" t="n"/>
      <c r="DZ557" s="74" t="n"/>
      <c r="EA557" s="74" t="n"/>
      <c r="EB557" s="74" t="n"/>
      <c r="EC557" s="74" t="n"/>
      <c r="ED557" s="74" t="n"/>
      <c r="EE557" s="74" t="n"/>
      <c r="EF557" s="74" t="n"/>
      <c r="EG557" s="74" t="n"/>
      <c r="EH557" s="74" t="n"/>
      <c r="EI557" s="74" t="n"/>
      <c r="EJ557" s="74" t="n"/>
      <c r="EK557" s="74" t="n"/>
      <c r="EL557" s="74" t="n"/>
      <c r="EM557" s="74" t="n"/>
      <c r="EN557" s="74" t="n"/>
      <c r="EO557" s="74" t="n"/>
      <c r="EP557" s="74" t="n"/>
      <c r="EQ557" s="74" t="n"/>
      <c r="ER557" s="74" t="n"/>
      <c r="ES557" s="74" t="n"/>
      <c r="ET557" s="74" t="n"/>
      <c r="EU557" s="74" t="n"/>
      <c r="EV557" s="130" t="n"/>
      <c r="EW557" s="131" t="n"/>
      <c r="EX557" s="131" t="n"/>
      <c r="EY557" s="131" t="n"/>
      <c r="EZ557" s="131" t="n"/>
      <c r="FA557" s="131" t="n"/>
      <c r="FB557" s="131" t="n"/>
      <c r="FC557" s="131" t="n"/>
    </row>
    <row r="558" ht="103" customHeight="1">
      <c r="A558" s="109" t="inlineStr">
        <is>
          <t>Mapped</t>
        </is>
      </c>
      <c r="B558" s="109" t="inlineStr">
        <is>
          <t>iFile</t>
        </is>
      </c>
      <c r="C558" s="110" t="inlineStr">
        <is>
          <t>No Emp ID · external consultant</t>
        </is>
      </c>
      <c r="D558" s="110" t="inlineStr">
        <is>
          <t>Shifa Salheen</t>
        </is>
      </c>
      <c r="E558" s="110" t="inlineStr">
        <is>
          <t>Technology</t>
        </is>
      </c>
      <c r="F558" s="162" t="inlineStr">
        <is>
          <t>Consultant</t>
        </is>
      </c>
      <c r="G558" s="162" t="inlineStr">
        <is>
          <t>Associate Consultant – Software Development</t>
        </is>
      </c>
      <c r="H558" s="110" t="inlineStr">
        <is>
          <t>—</t>
        </is>
      </c>
      <c r="I558" s="110" t="inlineStr">
        <is>
          <t>X1</t>
        </is>
      </c>
      <c r="J558" s="110" t="inlineStr">
        <is>
          <t>• Same level</t>
        </is>
      </c>
      <c r="K558" s="110" t="inlineStr">
        <is>
          <t>Engineering &amp; Development</t>
        </is>
      </c>
      <c r="L558" s="110" t="inlineStr">
        <is>
          <t>Backend Development</t>
        </is>
      </c>
      <c r="M558" s="110" t="n"/>
      <c r="N558" s="110" t="n">
        <v>0</v>
      </c>
      <c r="O558" s="109" t="inlineStr">
        <is>
          <t>Contractor</t>
        </is>
      </c>
      <c r="P558" s="110" t="inlineStr">
        <is>
          <t>—</t>
        </is>
      </c>
      <c r="Q558" s="110" t="inlineStr">
        <is>
          <t>—</t>
        </is>
      </c>
      <c r="R558" s="110" t="inlineStr">
        <is>
          <t>0–5 yrs</t>
        </is>
      </c>
      <c r="S558" s="110" t="inlineStr">
        <is>
          <t>—</t>
        </is>
      </c>
      <c r="T558" s="110" t="inlineStr">
        <is>
          <t>Contractor · rate card</t>
        </is>
      </c>
      <c r="U558" s="110" t="inlineStr">
        <is>
          <t>—</t>
        </is>
      </c>
      <c r="V558" s="110" t="inlineStr">
        <is>
          <t>SFIA 9 · software development, programming; OWASP secure coding; cloud vendor certifications</t>
        </is>
      </c>
      <c r="W558" s="110" t="inlineStr">
        <is>
          <t>Per statement of work</t>
        </is>
      </c>
      <c r="X558" s="73" t="n">
        <v>568</v>
      </c>
      <c r="Y558" s="74" t="n"/>
      <c r="Z558" s="74" t="inlineStr">
        <is>
          <t>External Consultant</t>
        </is>
      </c>
      <c r="AA558" s="74" t="inlineStr">
        <is>
          <t>Active</t>
        </is>
      </c>
      <c r="AB558" s="74" t="inlineStr">
        <is>
          <t>Shifa Salheen</t>
        </is>
      </c>
      <c r="AC558" s="164" t="n">
        <v>45425</v>
      </c>
      <c r="AD558" s="74" t="inlineStr">
        <is>
          <t>Consultant</t>
        </is>
      </c>
      <c r="AE558" s="74" t="n"/>
      <c r="AF558" s="74" t="n"/>
      <c r="AG558" s="74" t="n"/>
      <c r="AH558" s="74" t="inlineStr">
        <is>
          <t>Individual Contributor</t>
        </is>
      </c>
      <c r="AI558" s="74" t="n"/>
      <c r="AJ558" s="74" t="n"/>
      <c r="AK558" s="74" t="n"/>
      <c r="AL558" s="74" t="inlineStr">
        <is>
          <t>iFile</t>
        </is>
      </c>
      <c r="AM558" s="74" t="inlineStr">
        <is>
          <t>Technology</t>
        </is>
      </c>
      <c r="AN558" s="74" t="inlineStr">
        <is>
          <t>Development</t>
        </is>
      </c>
      <c r="AO558" s="74" t="inlineStr">
        <is>
          <t>Yes</t>
        </is>
      </c>
      <c r="AP558" s="74" t="inlineStr">
        <is>
          <t>Product/Project</t>
        </is>
      </c>
      <c r="AQ558" s="74" t="n"/>
      <c r="AR558" s="74" t="inlineStr">
        <is>
          <t>Technical - Developer</t>
        </is>
      </c>
      <c r="AS558" s="74" t="n">
        <v>0</v>
      </c>
      <c r="AT558" s="74" t="inlineStr">
        <is>
          <t>E-External Consultant</t>
        </is>
      </c>
      <c r="AU558" s="74" t="n"/>
      <c r="AV558" s="74" t="n"/>
      <c r="AW558" s="74" t="n"/>
      <c r="AX558" s="74" t="n"/>
      <c r="AY558" s="74" t="n"/>
      <c r="AZ558" s="74" t="n"/>
      <c r="BA558" s="74" t="n"/>
      <c r="BB558" s="74" t="n"/>
      <c r="BC558" s="74" t="n"/>
      <c r="BD558" s="74" t="n"/>
      <c r="BE558" s="74" t="n"/>
      <c r="BF558" s="74" t="n"/>
      <c r="BG558" s="74" t="n"/>
      <c r="BH558" s="74" t="n"/>
      <c r="BI558" s="74" t="n"/>
      <c r="BJ558" s="74" t="n"/>
      <c r="BK558" s="74" t="n"/>
      <c r="BL558" s="74" t="n"/>
      <c r="BM558" s="74" t="n"/>
      <c r="BN558" s="74" t="n"/>
      <c r="BO558" s="74" t="n"/>
      <c r="BP558" s="74" t="n"/>
      <c r="BQ558" s="74" t="n"/>
      <c r="BR558" s="74" t="n"/>
      <c r="BS558" s="74" t="n"/>
      <c r="BT558" s="74" t="n"/>
      <c r="BU558" s="74" t="n"/>
      <c r="BV558" s="74" t="n"/>
      <c r="BW558" s="74" t="n"/>
      <c r="BX558" s="74" t="n"/>
      <c r="BY558" s="74" t="n"/>
      <c r="BZ558" s="74" t="n"/>
      <c r="CA558" s="74" t="n"/>
      <c r="CB558" s="74" t="n"/>
      <c r="CC558" s="74" t="n"/>
      <c r="CD558" s="74" t="n"/>
      <c r="CE558" s="74" t="n"/>
      <c r="CF558" s="74" t="n"/>
      <c r="CG558" s="74" t="n"/>
      <c r="CH558" s="74" t="n"/>
      <c r="CI558" s="74" t="n"/>
      <c r="CJ558" s="74" t="n"/>
      <c r="CK558" s="74" t="n"/>
      <c r="CL558" s="74" t="n"/>
      <c r="CM558" s="74" t="n"/>
      <c r="CN558" s="74" t="n"/>
      <c r="CO558" s="74" t="n"/>
      <c r="CP558" s="74" t="n"/>
      <c r="CQ558" s="74" t="n"/>
      <c r="CR558" s="74" t="n"/>
      <c r="CS558" s="74" t="n"/>
      <c r="CT558" s="74" t="n"/>
      <c r="CU558" s="74" t="n"/>
      <c r="CV558" s="74" t="n"/>
      <c r="CW558" s="74" t="n"/>
      <c r="CX558" s="74" t="n"/>
      <c r="CY558" s="74" t="n"/>
      <c r="CZ558" s="74" t="n"/>
      <c r="DA558" s="74" t="n"/>
      <c r="DB558" s="74" t="n"/>
      <c r="DC558" s="74" t="n"/>
      <c r="DD558" s="74" t="n"/>
      <c r="DE558" s="74" t="n"/>
      <c r="DF558" s="74" t="n"/>
      <c r="DG558" s="74" t="n"/>
      <c r="DH558" s="74" t="n"/>
      <c r="DI558" s="74" t="n"/>
      <c r="DJ558" s="74" t="n"/>
      <c r="DK558" s="74" t="n"/>
      <c r="DL558" s="74" t="n"/>
      <c r="DM558" s="74" t="n"/>
      <c r="DN558" s="74" t="n"/>
      <c r="DO558" s="74" t="n"/>
      <c r="DP558" s="74" t="n"/>
      <c r="DQ558" s="74" t="n"/>
      <c r="DR558" s="74" t="n"/>
      <c r="DS558" s="74" t="n"/>
      <c r="DT558" s="74" t="n"/>
      <c r="DU558" s="74" t="n"/>
      <c r="DV558" s="74" t="n"/>
      <c r="DW558" s="74" t="n"/>
      <c r="DX558" s="74" t="n"/>
      <c r="DY558" s="74" t="n"/>
      <c r="DZ558" s="74" t="n"/>
      <c r="EA558" s="74" t="n"/>
      <c r="EB558" s="74" t="n"/>
      <c r="EC558" s="74" t="n"/>
      <c r="ED558" s="74" t="n"/>
      <c r="EE558" s="74" t="n"/>
      <c r="EF558" s="74" t="n"/>
      <c r="EG558" s="74" t="n"/>
      <c r="EH558" s="74" t="n"/>
      <c r="EI558" s="74" t="n"/>
      <c r="EJ558" s="74" t="n"/>
      <c r="EK558" s="74" t="n"/>
      <c r="EL558" s="74" t="n"/>
      <c r="EM558" s="74" t="n"/>
      <c r="EN558" s="74" t="n"/>
      <c r="EO558" s="74" t="n"/>
      <c r="EP558" s="74" t="n"/>
      <c r="EQ558" s="74" t="n"/>
      <c r="ER558" s="74" t="n"/>
      <c r="ES558" s="74" t="n"/>
      <c r="ET558" s="74" t="n"/>
      <c r="EU558" s="74" t="n"/>
      <c r="EV558" s="130" t="n"/>
      <c r="EW558" s="131" t="n"/>
      <c r="EX558" s="131" t="n"/>
      <c r="EY558" s="131" t="n"/>
      <c r="EZ558" s="131" t="n"/>
      <c r="FA558" s="131" t="n"/>
      <c r="FB558" s="131" t="n"/>
      <c r="FC558" s="131" t="n"/>
    </row>
    <row r="559" ht="103" customHeight="1">
      <c r="A559" s="109" t="inlineStr">
        <is>
          <t>Mapped</t>
        </is>
      </c>
      <c r="B559" s="109" t="inlineStr">
        <is>
          <t>iFile</t>
        </is>
      </c>
      <c r="C559" s="110" t="inlineStr">
        <is>
          <t>No Emp ID · external consultant</t>
        </is>
      </c>
      <c r="D559" s="110" t="inlineStr">
        <is>
          <t>Snnehasis Debyans</t>
        </is>
      </c>
      <c r="E559" s="110" t="inlineStr">
        <is>
          <t>Technology</t>
        </is>
      </c>
      <c r="F559" s="162" t="inlineStr">
        <is>
          <t>Consultant</t>
        </is>
      </c>
      <c r="G559" s="162" t="inlineStr">
        <is>
          <t>Associate Consultant – Software Development</t>
        </is>
      </c>
      <c r="H559" s="110" t="inlineStr">
        <is>
          <t>—</t>
        </is>
      </c>
      <c r="I559" s="110" t="inlineStr">
        <is>
          <t>X1</t>
        </is>
      </c>
      <c r="J559" s="110" t="inlineStr">
        <is>
          <t>• Same level</t>
        </is>
      </c>
      <c r="K559" s="110" t="inlineStr">
        <is>
          <t>Engineering &amp; Development</t>
        </is>
      </c>
      <c r="L559" s="110" t="inlineStr">
        <is>
          <t>Backend Development</t>
        </is>
      </c>
      <c r="M559" s="110" t="n"/>
      <c r="N559" s="110" t="n">
        <v>0</v>
      </c>
      <c r="O559" s="109" t="inlineStr">
        <is>
          <t>Contractor</t>
        </is>
      </c>
      <c r="P559" s="110" t="inlineStr">
        <is>
          <t>—</t>
        </is>
      </c>
      <c r="Q559" s="110" t="inlineStr">
        <is>
          <t>—</t>
        </is>
      </c>
      <c r="R559" s="110" t="inlineStr">
        <is>
          <t>0–5 yrs</t>
        </is>
      </c>
      <c r="S559" s="110" t="inlineStr">
        <is>
          <t>—</t>
        </is>
      </c>
      <c r="T559" s="110" t="inlineStr">
        <is>
          <t>Contractor · rate card</t>
        </is>
      </c>
      <c r="U559" s="110" t="inlineStr">
        <is>
          <t>—</t>
        </is>
      </c>
      <c r="V559" s="110" t="inlineStr">
        <is>
          <t>SFIA 9 · software development, programming; OWASP secure coding; cloud vendor certifications</t>
        </is>
      </c>
      <c r="W559" s="110" t="inlineStr">
        <is>
          <t>Per statement of work</t>
        </is>
      </c>
      <c r="X559" s="73" t="n">
        <v>578</v>
      </c>
      <c r="Y559" s="74" t="n"/>
      <c r="Z559" s="74" t="inlineStr">
        <is>
          <t>External Consultant</t>
        </is>
      </c>
      <c r="AA559" s="74" t="inlineStr">
        <is>
          <t>Active</t>
        </is>
      </c>
      <c r="AB559" s="74" t="inlineStr">
        <is>
          <t>Snnehasis Debyans</t>
        </is>
      </c>
      <c r="AC559" s="164" t="n">
        <v>46094</v>
      </c>
      <c r="AD559" s="74" t="inlineStr">
        <is>
          <t>Consultant</t>
        </is>
      </c>
      <c r="AE559" s="74" t="n"/>
      <c r="AF559" s="74" t="n"/>
      <c r="AG559" s="74" t="n"/>
      <c r="AH559" s="74" t="inlineStr">
        <is>
          <t>Individual Contributor</t>
        </is>
      </c>
      <c r="AI559" s="74" t="n"/>
      <c r="AJ559" s="74" t="n"/>
      <c r="AK559" s="74" t="n"/>
      <c r="AL559" s="74" t="inlineStr">
        <is>
          <t>iFile</t>
        </is>
      </c>
      <c r="AM559" s="74" t="inlineStr">
        <is>
          <t>Technology</t>
        </is>
      </c>
      <c r="AN559" s="74" t="inlineStr">
        <is>
          <t>Development</t>
        </is>
      </c>
      <c r="AO559" s="74" t="inlineStr">
        <is>
          <t>Yes</t>
        </is>
      </c>
      <c r="AP559" s="74" t="inlineStr">
        <is>
          <t>Product/Project</t>
        </is>
      </c>
      <c r="AQ559" s="74" t="n"/>
      <c r="AR559" s="74" t="inlineStr">
        <is>
          <t>Technical - Developer</t>
        </is>
      </c>
      <c r="AS559" s="74" t="n">
        <v>0</v>
      </c>
      <c r="AT559" s="74" t="inlineStr">
        <is>
          <t>E-External Consultant</t>
        </is>
      </c>
      <c r="AU559" s="74" t="n"/>
      <c r="AV559" s="74" t="n"/>
      <c r="AW559" s="74" t="n"/>
      <c r="AX559" s="74" t="n"/>
      <c r="AY559" s="74" t="n"/>
      <c r="AZ559" s="74" t="n"/>
      <c r="BA559" s="74" t="n"/>
      <c r="BB559" s="74" t="n"/>
      <c r="BC559" s="74" t="n"/>
      <c r="BD559" s="74" t="n"/>
      <c r="BE559" s="74" t="n"/>
      <c r="BF559" s="74" t="n"/>
      <c r="BG559" s="74" t="n"/>
      <c r="BH559" s="74" t="n"/>
      <c r="BI559" s="74" t="n"/>
      <c r="BJ559" s="74" t="n"/>
      <c r="BK559" s="74" t="n"/>
      <c r="BL559" s="74" t="n"/>
      <c r="BM559" s="74" t="n"/>
      <c r="BN559" s="74" t="n"/>
      <c r="BO559" s="74" t="n"/>
      <c r="BP559" s="74" t="n"/>
      <c r="BQ559" s="74" t="n"/>
      <c r="BR559" s="74" t="n"/>
      <c r="BS559" s="74" t="n"/>
      <c r="BT559" s="74" t="n"/>
      <c r="BU559" s="74" t="n"/>
      <c r="BV559" s="74" t="n"/>
      <c r="BW559" s="74" t="n"/>
      <c r="BX559" s="74" t="n"/>
      <c r="BY559" s="74" t="n"/>
      <c r="BZ559" s="74" t="n"/>
      <c r="CA559" s="74" t="n"/>
      <c r="CB559" s="74" t="n"/>
      <c r="CC559" s="74" t="n"/>
      <c r="CD559" s="74" t="n"/>
      <c r="CE559" s="74" t="n"/>
      <c r="CF559" s="74" t="n"/>
      <c r="CG559" s="74" t="n"/>
      <c r="CH559" s="74" t="n"/>
      <c r="CI559" s="74" t="n"/>
      <c r="CJ559" s="74" t="n"/>
      <c r="CK559" s="74" t="n"/>
      <c r="CL559" s="74" t="n"/>
      <c r="CM559" s="74" t="n"/>
      <c r="CN559" s="74" t="n"/>
      <c r="CO559" s="74" t="n"/>
      <c r="CP559" s="74" t="n"/>
      <c r="CQ559" s="74" t="n"/>
      <c r="CR559" s="74" t="n"/>
      <c r="CS559" s="74" t="n"/>
      <c r="CT559" s="74" t="n"/>
      <c r="CU559" s="74" t="n"/>
      <c r="CV559" s="74" t="n"/>
      <c r="CW559" s="74" t="n"/>
      <c r="CX559" s="74" t="n"/>
      <c r="CY559" s="74" t="n"/>
      <c r="CZ559" s="74" t="n"/>
      <c r="DA559" s="74" t="n"/>
      <c r="DB559" s="74" t="n"/>
      <c r="DC559" s="74" t="n"/>
      <c r="DD559" s="74" t="n"/>
      <c r="DE559" s="74" t="n"/>
      <c r="DF559" s="74" t="n"/>
      <c r="DG559" s="74" t="n"/>
      <c r="DH559" s="74" t="n"/>
      <c r="DI559" s="74" t="n"/>
      <c r="DJ559" s="74" t="n"/>
      <c r="DK559" s="74" t="n"/>
      <c r="DL559" s="74" t="n"/>
      <c r="DM559" s="74" t="n"/>
      <c r="DN559" s="74" t="n"/>
      <c r="DO559" s="74" t="n"/>
      <c r="DP559" s="74" t="n"/>
      <c r="DQ559" s="74" t="n"/>
      <c r="DR559" s="74" t="n"/>
      <c r="DS559" s="74" t="n"/>
      <c r="DT559" s="74" t="n"/>
      <c r="DU559" s="74" t="n"/>
      <c r="DV559" s="74" t="n"/>
      <c r="DW559" s="74" t="n"/>
      <c r="DX559" s="74" t="n"/>
      <c r="DY559" s="74" t="n"/>
      <c r="DZ559" s="74" t="n"/>
      <c r="EA559" s="74" t="n"/>
      <c r="EB559" s="74" t="n"/>
      <c r="EC559" s="74" t="n"/>
      <c r="ED559" s="74" t="n"/>
      <c r="EE559" s="74" t="n"/>
      <c r="EF559" s="74" t="n"/>
      <c r="EG559" s="74" t="n"/>
      <c r="EH559" s="74" t="n"/>
      <c r="EI559" s="74" t="n"/>
      <c r="EJ559" s="74" t="n"/>
      <c r="EK559" s="74" t="n"/>
      <c r="EL559" s="74" t="n"/>
      <c r="EM559" s="74" t="n"/>
      <c r="EN559" s="74" t="n"/>
      <c r="EO559" s="74" t="n"/>
      <c r="EP559" s="74" t="n"/>
      <c r="EQ559" s="74" t="n"/>
      <c r="ER559" s="74" t="n"/>
      <c r="ES559" s="74" t="n"/>
      <c r="ET559" s="74" t="n"/>
      <c r="EU559" s="74" t="n"/>
      <c r="EV559" s="130" t="n"/>
      <c r="EW559" s="131" t="n"/>
      <c r="EX559" s="131" t="n"/>
      <c r="EY559" s="131" t="n"/>
      <c r="EZ559" s="131" t="n"/>
      <c r="FA559" s="131" t="n"/>
      <c r="FB559" s="131" t="n"/>
      <c r="FC559" s="131" t="n"/>
    </row>
    <row r="560" ht="103" customHeight="1">
      <c r="A560" s="109" t="inlineStr">
        <is>
          <t>Mapped</t>
        </is>
      </c>
      <c r="B560" s="109" t="inlineStr">
        <is>
          <t>iFile</t>
        </is>
      </c>
      <c r="C560" s="110" t="inlineStr">
        <is>
          <t>No Emp ID · external consultant</t>
        </is>
      </c>
      <c r="D560" s="110" t="inlineStr">
        <is>
          <t>Vivek Kumar Singh</t>
        </is>
      </c>
      <c r="E560" s="110" t="inlineStr">
        <is>
          <t>Technology</t>
        </is>
      </c>
      <c r="F560" s="162" t="inlineStr">
        <is>
          <t>Consultant</t>
        </is>
      </c>
      <c r="G560" s="162" t="inlineStr">
        <is>
          <t>Associate Consultant – Software Development</t>
        </is>
      </c>
      <c r="H560" s="110" t="inlineStr">
        <is>
          <t>—</t>
        </is>
      </c>
      <c r="I560" s="110" t="inlineStr">
        <is>
          <t>X1</t>
        </is>
      </c>
      <c r="J560" s="110" t="inlineStr">
        <is>
          <t>• Same level</t>
        </is>
      </c>
      <c r="K560" s="110" t="inlineStr">
        <is>
          <t>Engineering &amp; Development</t>
        </is>
      </c>
      <c r="L560" s="110" t="inlineStr">
        <is>
          <t>Backend Development</t>
        </is>
      </c>
      <c r="M560" s="110" t="n"/>
      <c r="N560" s="110" t="n">
        <v>0</v>
      </c>
      <c r="O560" s="109" t="inlineStr">
        <is>
          <t>Contractor</t>
        </is>
      </c>
      <c r="P560" s="110" t="inlineStr">
        <is>
          <t>—</t>
        </is>
      </c>
      <c r="Q560" s="110" t="inlineStr">
        <is>
          <t>—</t>
        </is>
      </c>
      <c r="R560" s="110" t="inlineStr">
        <is>
          <t>0–5 yrs</t>
        </is>
      </c>
      <c r="S560" s="110" t="inlineStr">
        <is>
          <t>—</t>
        </is>
      </c>
      <c r="T560" s="110" t="inlineStr">
        <is>
          <t>Contractor · rate card</t>
        </is>
      </c>
      <c r="U560" s="110" t="inlineStr">
        <is>
          <t>—</t>
        </is>
      </c>
      <c r="V560" s="110" t="inlineStr">
        <is>
          <t>SFIA 9 · software development, programming; OWASP secure coding; cloud vendor certifications</t>
        </is>
      </c>
      <c r="W560" s="110" t="inlineStr">
        <is>
          <t>Per statement of work</t>
        </is>
      </c>
      <c r="X560" s="73" t="n">
        <v>577</v>
      </c>
      <c r="Y560" s="74" t="n"/>
      <c r="Z560" s="74" t="inlineStr">
        <is>
          <t>External Consultant</t>
        </is>
      </c>
      <c r="AA560" s="74" t="inlineStr">
        <is>
          <t>Active</t>
        </is>
      </c>
      <c r="AB560" s="74" t="inlineStr">
        <is>
          <t>Vivek Kumar Singh</t>
        </is>
      </c>
      <c r="AC560" s="164" t="n">
        <v>46084</v>
      </c>
      <c r="AD560" s="74" t="inlineStr">
        <is>
          <t>Consultant</t>
        </is>
      </c>
      <c r="AE560" s="74" t="n"/>
      <c r="AF560" s="74" t="n"/>
      <c r="AG560" s="74" t="n"/>
      <c r="AH560" s="74" t="inlineStr">
        <is>
          <t>Individual Contributor</t>
        </is>
      </c>
      <c r="AI560" s="74" t="n"/>
      <c r="AJ560" s="74" t="n"/>
      <c r="AK560" s="74" t="n"/>
      <c r="AL560" s="74" t="inlineStr">
        <is>
          <t>iFile</t>
        </is>
      </c>
      <c r="AM560" s="74" t="inlineStr">
        <is>
          <t>Technology</t>
        </is>
      </c>
      <c r="AN560" s="74" t="inlineStr">
        <is>
          <t>Development</t>
        </is>
      </c>
      <c r="AO560" s="74" t="inlineStr">
        <is>
          <t>Yes</t>
        </is>
      </c>
      <c r="AP560" s="74" t="inlineStr">
        <is>
          <t>Product/Project</t>
        </is>
      </c>
      <c r="AQ560" s="74" t="n"/>
      <c r="AR560" s="74" t="inlineStr">
        <is>
          <t>Technical - Developer</t>
        </is>
      </c>
      <c r="AS560" s="74" t="n">
        <v>0</v>
      </c>
      <c r="AT560" s="74" t="inlineStr">
        <is>
          <t>E-External Consultant</t>
        </is>
      </c>
      <c r="AU560" s="74" t="n"/>
      <c r="AV560" s="74" t="n"/>
      <c r="AW560" s="74" t="n"/>
      <c r="AX560" s="74" t="n"/>
      <c r="AY560" s="74" t="n"/>
      <c r="AZ560" s="74" t="n"/>
      <c r="BA560" s="74" t="n"/>
      <c r="BB560" s="74" t="n"/>
      <c r="BC560" s="74" t="n"/>
      <c r="BD560" s="74" t="n"/>
      <c r="BE560" s="74" t="n"/>
      <c r="BF560" s="74" t="n"/>
      <c r="BG560" s="74" t="n"/>
      <c r="BH560" s="74" t="n"/>
      <c r="BI560" s="74" t="n"/>
      <c r="BJ560" s="74" t="n"/>
      <c r="BK560" s="74" t="n"/>
      <c r="BL560" s="74" t="n"/>
      <c r="BM560" s="74" t="n"/>
      <c r="BN560" s="74" t="n"/>
      <c r="BO560" s="74" t="n"/>
      <c r="BP560" s="74" t="n"/>
      <c r="BQ560" s="74" t="n"/>
      <c r="BR560" s="74" t="n"/>
      <c r="BS560" s="74" t="n"/>
      <c r="BT560" s="74" t="n"/>
      <c r="BU560" s="74" t="n"/>
      <c r="BV560" s="74" t="n"/>
      <c r="BW560" s="74" t="n"/>
      <c r="BX560" s="74" t="n"/>
      <c r="BY560" s="74" t="n"/>
      <c r="BZ560" s="74" t="n"/>
      <c r="CA560" s="74" t="n"/>
      <c r="CB560" s="74" t="n"/>
      <c r="CC560" s="74" t="n"/>
      <c r="CD560" s="74" t="n"/>
      <c r="CE560" s="74" t="n"/>
      <c r="CF560" s="74" t="n"/>
      <c r="CG560" s="74" t="n"/>
      <c r="CH560" s="74" t="n"/>
      <c r="CI560" s="74" t="n"/>
      <c r="CJ560" s="74" t="n"/>
      <c r="CK560" s="74" t="n"/>
      <c r="CL560" s="74" t="n"/>
      <c r="CM560" s="74" t="n"/>
      <c r="CN560" s="74" t="n"/>
      <c r="CO560" s="74" t="n"/>
      <c r="CP560" s="74" t="n"/>
      <c r="CQ560" s="74" t="n"/>
      <c r="CR560" s="74" t="n"/>
      <c r="CS560" s="74" t="n"/>
      <c r="CT560" s="74" t="n"/>
      <c r="CU560" s="74" t="n"/>
      <c r="CV560" s="74" t="n"/>
      <c r="CW560" s="74" t="n"/>
      <c r="CX560" s="74" t="n"/>
      <c r="CY560" s="74" t="n"/>
      <c r="CZ560" s="74" t="n"/>
      <c r="DA560" s="74" t="n"/>
      <c r="DB560" s="74" t="n"/>
      <c r="DC560" s="74" t="n"/>
      <c r="DD560" s="74" t="n"/>
      <c r="DE560" s="74" t="n"/>
      <c r="DF560" s="74" t="n"/>
      <c r="DG560" s="74" t="n"/>
      <c r="DH560" s="74" t="n"/>
      <c r="DI560" s="74" t="n"/>
      <c r="DJ560" s="74" t="n"/>
      <c r="DK560" s="74" t="n"/>
      <c r="DL560" s="74" t="n"/>
      <c r="DM560" s="74" t="n"/>
      <c r="DN560" s="74" t="n"/>
      <c r="DO560" s="74" t="n"/>
      <c r="DP560" s="74" t="n"/>
      <c r="DQ560" s="74" t="n"/>
      <c r="DR560" s="74" t="n"/>
      <c r="DS560" s="74" t="n"/>
      <c r="DT560" s="74" t="n"/>
      <c r="DU560" s="74" t="n"/>
      <c r="DV560" s="74" t="n"/>
      <c r="DW560" s="74" t="n"/>
      <c r="DX560" s="74" t="n"/>
      <c r="DY560" s="74" t="n"/>
      <c r="DZ560" s="74" t="n"/>
      <c r="EA560" s="74" t="n"/>
      <c r="EB560" s="74" t="n"/>
      <c r="EC560" s="74" t="n"/>
      <c r="ED560" s="74" t="n"/>
      <c r="EE560" s="74" t="n"/>
      <c r="EF560" s="74" t="n"/>
      <c r="EG560" s="74" t="n"/>
      <c r="EH560" s="74" t="n"/>
      <c r="EI560" s="74" t="n"/>
      <c r="EJ560" s="74" t="n"/>
      <c r="EK560" s="74" t="n"/>
      <c r="EL560" s="74" t="n"/>
      <c r="EM560" s="74" t="n"/>
      <c r="EN560" s="74" t="n"/>
      <c r="EO560" s="74" t="n"/>
      <c r="EP560" s="74" t="n"/>
      <c r="EQ560" s="74" t="n"/>
      <c r="ER560" s="74" t="n"/>
      <c r="ES560" s="74" t="n"/>
      <c r="ET560" s="74" t="n"/>
      <c r="EU560" s="74" t="n"/>
      <c r="EV560" s="130" t="n"/>
      <c r="EW560" s="131" t="n"/>
      <c r="EX560" s="131" t="n"/>
      <c r="EY560" s="131" t="n"/>
      <c r="EZ560" s="131" t="n"/>
      <c r="FA560" s="131" t="n"/>
      <c r="FB560" s="131" t="n"/>
      <c r="FC560" s="131" t="n"/>
    </row>
    <row r="561" ht="190.5" customHeight="1">
      <c r="A561" s="109" t="inlineStr">
        <is>
          <t>Mapped</t>
        </is>
      </c>
      <c r="B561" s="109" t="inlineStr">
        <is>
          <t>iFile</t>
        </is>
      </c>
      <c r="C561" s="110" t="inlineStr">
        <is>
          <t>IRIS0362</t>
        </is>
      </c>
      <c r="D561" s="110" t="inlineStr">
        <is>
          <t>Rahul Dhamne</t>
        </is>
      </c>
      <c r="E561" s="110" t="inlineStr">
        <is>
          <t>XBRL Consulting</t>
        </is>
      </c>
      <c r="F561" s="110" t="inlineStr">
        <is>
          <t>Head Consulting</t>
        </is>
      </c>
      <c r="G561" s="110" t="inlineStr">
        <is>
          <t>Head – Consulting</t>
        </is>
      </c>
      <c r="H561" s="110" t="inlineStr">
        <is>
          <t>L7 – Head / Sr Director</t>
        </is>
      </c>
      <c r="I561" s="110" t="inlineStr">
        <is>
          <t>C2</t>
        </is>
      </c>
      <c r="J561" s="110" t="inlineStr">
        <is>
          <t>• Same level</t>
        </is>
      </c>
      <c r="K561" s="162" t="inlineStr">
        <is>
          <t>Consulting &amp; Professional Services</t>
        </is>
      </c>
      <c r="L561" s="162" t="inlineStr">
        <is>
          <t>Professional Services Leadership</t>
        </is>
      </c>
      <c r="M561" s="163" t="inlineStr">
        <is>
          <t>• Survey response or KRAs describing the work · nothing on file — Employee + manager</t>
        </is>
      </c>
      <c r="N561" s="110" t="n">
        <v>0</v>
      </c>
      <c r="O561" s="109" t="inlineStr">
        <is>
          <t>P7 / M6</t>
        </is>
      </c>
      <c r="P561" s="110" t="inlineStr">
        <is>
          <t>— / Senior Director</t>
        </is>
      </c>
      <c r="Q561" s="110" t="inlineStr">
        <is>
          <t>6 Initiate, influence</t>
        </is>
      </c>
      <c r="R561" s="110" t="inlineStr">
        <is>
          <t>12–17 yrs</t>
        </is>
      </c>
      <c r="S561" s="110" t="inlineStr">
        <is>
          <t>—</t>
        </is>
      </c>
      <c r="T561" s="110" t="inlineStr">
        <is>
          <t>Senior Head / General Manager</t>
        </is>
      </c>
      <c r="U561" s="110" t="inlineStr">
        <is>
          <t>Big Four: Director</t>
        </is>
      </c>
      <c r="V561" s="110" t="inlineStr">
        <is>
          <t>XBRL US GAAP Certificate · AICPA &amp; XBRL US; XBRL International specifications; IFRS / US GAAP / Ind AS</t>
        </is>
      </c>
      <c r="W561" s="110" t="inlineStr">
        <is>
          <t>Core 4 · Future 4 · Functional 5 · Leadership 4</t>
        </is>
      </c>
      <c r="X561" s="73" t="n">
        <v>49</v>
      </c>
      <c r="Y561" s="74" t="inlineStr">
        <is>
          <t>IRIS0362</t>
        </is>
      </c>
      <c r="Z561" s="74" t="inlineStr">
        <is>
          <t>Employee</t>
        </is>
      </c>
      <c r="AA561" s="74" t="inlineStr">
        <is>
          <t>Active</t>
        </is>
      </c>
      <c r="AB561" s="74" t="inlineStr">
        <is>
          <t>Rahul Dhamne</t>
        </is>
      </c>
      <c r="AC561" s="164" t="n">
        <v>40247</v>
      </c>
      <c r="AD561" s="74" t="inlineStr">
        <is>
          <t>Head Consulting</t>
        </is>
      </c>
      <c r="AE561" s="74" t="inlineStr">
        <is>
          <t>CA</t>
        </is>
      </c>
      <c r="AF561" s="74" t="inlineStr">
        <is>
          <t>Balachandran K</t>
        </is>
      </c>
      <c r="AG561" s="74" t="inlineStr">
        <is>
          <t>N-1</t>
        </is>
      </c>
      <c r="AH561" s="74" t="inlineStr">
        <is>
          <t>Manager</t>
        </is>
      </c>
      <c r="AI561" s="74" t="inlineStr">
        <is>
          <t>0 years, 5 months, 0 days</t>
        </is>
      </c>
      <c r="AJ561" s="74" t="inlineStr">
        <is>
          <t>16 years, 5 months, 15 days</t>
        </is>
      </c>
      <c r="AK561" s="74" t="inlineStr">
        <is>
          <t>Suptech</t>
        </is>
      </c>
      <c r="AL561" s="74" t="inlineStr">
        <is>
          <t>iFile</t>
        </is>
      </c>
      <c r="AM561" s="74" t="inlineStr">
        <is>
          <t>XBRL Consulting</t>
        </is>
      </c>
      <c r="AN561" s="74" t="inlineStr">
        <is>
          <t>Consulting</t>
        </is>
      </c>
      <c r="AO561" s="74" t="inlineStr">
        <is>
          <t>No</t>
        </is>
      </c>
      <c r="AP561" s="74" t="inlineStr">
        <is>
          <t>Professional Services</t>
        </is>
      </c>
      <c r="AQ561" s="74" t="inlineStr">
        <is>
          <t>XBRL Domain</t>
        </is>
      </c>
      <c r="AR561" s="74" t="inlineStr">
        <is>
          <t>Non-technical</t>
        </is>
      </c>
      <c r="AS561" s="74" t="n">
        <v>0</v>
      </c>
      <c r="AT561" s="74" t="inlineStr">
        <is>
          <t>E-Top management</t>
        </is>
      </c>
      <c r="AU561" s="74" t="n"/>
      <c r="AV561" s="74" t="n"/>
      <c r="AW561" s="74" t="n"/>
      <c r="AX561" s="74" t="n"/>
      <c r="AY561" s="74" t="n"/>
      <c r="AZ561" s="74" t="n"/>
      <c r="BA561" s="74" t="n"/>
      <c r="BB561" s="74" t="n"/>
      <c r="BC561" s="74" t="n"/>
      <c r="BD561" s="74" t="n"/>
      <c r="BE561" s="74" t="n"/>
      <c r="BF561" s="74" t="n"/>
      <c r="BG561" s="74" t="n"/>
      <c r="BH561" s="74" t="n"/>
      <c r="BI561" s="74" t="n"/>
      <c r="BJ561" s="74" t="n"/>
      <c r="BK561" s="74" t="n"/>
      <c r="BL561" s="74" t="n"/>
      <c r="BM561" s="74" t="n"/>
      <c r="BN561" s="74" t="n"/>
      <c r="BO561" s="74" t="n"/>
      <c r="BP561" s="74" t="n"/>
      <c r="BQ561" s="74" t="n"/>
      <c r="BR561" s="74" t="n"/>
      <c r="BS561" s="74" t="n"/>
      <c r="BT561" s="74" t="n"/>
      <c r="BU561" s="74" t="n"/>
      <c r="BV561" s="74" t="n"/>
      <c r="BW561" s="74" t="n"/>
      <c r="BX561" s="74" t="n"/>
      <c r="BY561" s="74" t="n"/>
      <c r="BZ561" s="74" t="n"/>
      <c r="CA561" s="74" t="n"/>
      <c r="CB561" s="74" t="n"/>
      <c r="CC561" s="74" t="n"/>
      <c r="CD561" s="74" t="n"/>
      <c r="CE561" s="74" t="n"/>
      <c r="CF561" s="74" t="n"/>
      <c r="CG561" s="74" t="n"/>
      <c r="CH561" s="74" t="n"/>
      <c r="CI561" s="74" t="n"/>
      <c r="CJ561" s="74" t="n"/>
      <c r="CK561" s="74" t="n"/>
      <c r="CL561" s="74" t="n"/>
      <c r="CM561" s="74" t="n"/>
      <c r="CN561" s="74" t="n"/>
      <c r="CO561" s="74" t="n"/>
      <c r="CP561" s="74" t="n"/>
      <c r="CQ561" s="74" t="n"/>
      <c r="CR561" s="74" t="n"/>
      <c r="CS561" s="74" t="n"/>
      <c r="CT561" s="74" t="n"/>
      <c r="CU561" s="74" t="n"/>
      <c r="CV561" s="74" t="n"/>
      <c r="CW561" s="74" t="n"/>
      <c r="CX561" s="74" t="n"/>
      <c r="CY561" s="74" t="n"/>
      <c r="CZ561" s="74" t="n"/>
      <c r="DA561" s="74" t="n"/>
      <c r="DB561" s="74" t="n"/>
      <c r="DC561" s="74" t="inlineStr">
        <is>
          <t>IRIS0362</t>
        </is>
      </c>
      <c r="DD561" s="74" t="inlineStr">
        <is>
          <t>Employee</t>
        </is>
      </c>
      <c r="DE561" s="74" t="inlineStr">
        <is>
          <t>Active</t>
        </is>
      </c>
      <c r="DF561" s="74" t="inlineStr">
        <is>
          <t>Rahul Dhamne</t>
        </is>
      </c>
      <c r="DG561" s="164" t="n">
        <v>40247</v>
      </c>
      <c r="DH561" s="74" t="inlineStr">
        <is>
          <t>Head Consulting</t>
        </is>
      </c>
      <c r="DI561" s="74" t="inlineStr">
        <is>
          <t>Consulting &amp; Professional Services</t>
        </is>
      </c>
      <c r="DJ561" s="74" t="inlineStr">
        <is>
          <t>XBRL / Regulatory Reporting</t>
        </is>
      </c>
      <c r="DK561" s="74" t="inlineStr">
        <is>
          <t>Head Consulting</t>
        </is>
      </c>
      <c r="DL561" s="74" t="inlineStr">
        <is>
          <t>L7 – Head / Sr Director</t>
        </is>
      </c>
      <c r="DM561" s="74" t="inlineStr">
        <is>
          <t>CA</t>
        </is>
      </c>
      <c r="DN561" s="74" t="inlineStr">
        <is>
          <t>Balachandran K</t>
        </is>
      </c>
      <c r="DO561" s="74" t="inlineStr">
        <is>
          <t>N-1</t>
        </is>
      </c>
      <c r="DP561" s="74" t="inlineStr">
        <is>
          <t>Manager</t>
        </is>
      </c>
      <c r="DQ561" s="74" t="inlineStr">
        <is>
          <t>0 years, 5 months, 0 days</t>
        </is>
      </c>
      <c r="DR561" s="149" t="inlineStr">
        <is>
          <t>16 years, 3 months, 10 days
16 years, 5 months, 1 days</t>
        </is>
      </c>
      <c r="DS561" s="149" t="inlineStr">
        <is>
          <t>16 years, 8 months, 10 days
16 years, 10 months, 1 days</t>
        </is>
      </c>
      <c r="DT561" s="149" t="inlineStr">
        <is>
          <t>16.277397260274</t>
        </is>
      </c>
      <c r="DU561" s="74" t="inlineStr">
        <is>
          <t>Suptech</t>
        </is>
      </c>
      <c r="DV561" s="74" t="inlineStr">
        <is>
          <t>iFile</t>
        </is>
      </c>
      <c r="DW561" s="74" t="inlineStr">
        <is>
          <t>XBRL Consulting</t>
        </is>
      </c>
      <c r="DX561" s="74" t="inlineStr">
        <is>
          <t>Consulting</t>
        </is>
      </c>
      <c r="DY561" s="74" t="inlineStr">
        <is>
          <t>No</t>
        </is>
      </c>
      <c r="DZ561" s="74" t="inlineStr">
        <is>
          <t>Professional Services</t>
        </is>
      </c>
      <c r="EA561" s="74" t="inlineStr">
        <is>
          <t>XBRL Domain</t>
        </is>
      </c>
      <c r="EB561" s="74" t="inlineStr">
        <is>
          <t>Non-technical</t>
        </is>
      </c>
      <c r="EC561" s="74" t="inlineStr">
        <is>
          <t>Work From Office - Turbhe</t>
        </is>
      </c>
      <c r="ED561" s="74" t="n"/>
      <c r="EE561" s="149" t="inlineStr">
        <is>
          <t>N/A – span owner · assessor</t>
        </is>
      </c>
      <c r="EF561" s="149" t="inlineStr">
        <is>
          <t>N/A – span owner · assessor</t>
        </is>
      </c>
      <c r="EG561" s="149" t="inlineStr">
        <is>
          <t>N/A – span owner · assessor</t>
        </is>
      </c>
      <c r="EH561" s="149" t="inlineStr">
        <is>
          <t>N/A – span owner · assessor</t>
        </is>
      </c>
      <c r="EI561" s="149" t="inlineStr">
        <is>
          <t>Head Consulting</t>
        </is>
      </c>
      <c r="EJ561" s="149" t="inlineStr">
        <is>
          <t>No change</t>
        </is>
      </c>
      <c r="EK561" s="149" t="inlineStr">
        <is>
          <t>N/A – span owner · assessor</t>
        </is>
      </c>
      <c r="EL561" s="149" t="inlineStr">
        <is>
          <t>N/A – span owner · assessor</t>
        </is>
      </c>
      <c r="EM561" s="149" t="inlineStr">
        <is>
          <t>N/A – span owner · assessor</t>
        </is>
      </c>
      <c r="EN561" s="74" t="n"/>
      <c r="EO561" s="74" t="n"/>
      <c r="EP561" s="74" t="n"/>
      <c r="EQ561" s="149" t="inlineStr">
        <is>
          <t>N/A – span owner · assessor</t>
        </is>
      </c>
      <c r="ER561" s="149" t="inlineStr">
        <is>
          <t>XBRL taxonomy &amp; regulatory updates; domain/accounting refreshers; quality &amp; accuracy practices; tooling proficiency | People management: goal-setting &amp; feedback, 1:1 coaching, performance conversations</t>
        </is>
      </c>
      <c r="ES561" s="149" t="inlineStr">
        <is>
          <t>Leadership development: strategic thinking, cross-functional influence, financial/business acumen, succession &amp; talent development, change management, executive communication</t>
        </is>
      </c>
      <c r="ET561" s="74" t="n"/>
      <c r="EU561" s="74" t="n"/>
      <c r="EV561" s="130" t="n"/>
      <c r="EW561" s="131" t="n"/>
      <c r="EX561" s="131" t="n"/>
      <c r="EY561" s="131" t="n"/>
      <c r="EZ561" s="131" t="n"/>
      <c r="FA561" s="131" t="n"/>
      <c r="FB561" s="131" t="inlineStr">
        <is>
          <t>EXP Current IRIS; Total Experience; Avg Exp in IRIS; Annual KRAs · objective Measurable Minimum 5 - set by Manager; Quarterly KRAs; Tentative Rating for Q1 · Scale 1-5; Last Performance Discussion date; Correct Designation; Is a structural Change needed for better future; Quarterly Performance Rating; Potential Rating · High/Med/Low; 9-Box Placement; Name of Successor Identified; Training Needs identified for current Role; Training Needs identified if · If promotion Ready</t>
        </is>
      </c>
      <c r="FC561" s="131" t="n"/>
    </row>
    <row r="562" ht="250" customHeight="1">
      <c r="A562" s="109" t="inlineStr">
        <is>
          <t>Mapped</t>
        </is>
      </c>
      <c r="B562" s="109" t="inlineStr">
        <is>
          <t>iFile</t>
        </is>
      </c>
      <c r="C562" s="110" t="inlineStr">
        <is>
          <t>IRIS2306</t>
        </is>
      </c>
      <c r="D562" s="110" t="inlineStr">
        <is>
          <t>Akshay Jain</t>
        </is>
      </c>
      <c r="E562" s="110" t="inlineStr">
        <is>
          <t>XBRL Consulting</t>
        </is>
      </c>
      <c r="F562" s="162" t="inlineStr">
        <is>
          <t>Lead Consultant</t>
        </is>
      </c>
      <c r="G562" s="162" t="inlineStr">
        <is>
          <t>Senior Taxonomy Specialist</t>
        </is>
      </c>
      <c r="H562" s="162" t="inlineStr">
        <is>
          <t>L5 – Lead · IC</t>
        </is>
      </c>
      <c r="I562" s="162" t="inlineStr">
        <is>
          <t>B2</t>
        </is>
      </c>
      <c r="J562" s="165" t="inlineStr">
        <is>
          <t>▼ Down · protected</t>
        </is>
      </c>
      <c r="K562" s="110" t="inlineStr">
        <is>
          <t>Consulting &amp; Professional Services</t>
        </is>
      </c>
      <c r="L562" s="110" t="inlineStr">
        <is>
          <t>Taxonomy Design &amp; Regulatory Consulting</t>
        </is>
      </c>
      <c r="M562" s="110" t="n"/>
      <c r="N562" s="110" t="n">
        <v>14</v>
      </c>
      <c r="O562" s="109" t="inlineStr">
        <is>
          <t>P4 / M3</t>
        </is>
      </c>
      <c r="P562" s="110" t="inlineStr">
        <is>
          <t>Senior / Manager</t>
        </is>
      </c>
      <c r="Q562" s="110" t="inlineStr">
        <is>
          <t>4–5</t>
        </is>
      </c>
      <c r="R562" s="110" t="inlineStr">
        <is>
          <t>6–9 yrs</t>
        </is>
      </c>
      <c r="S562" s="110" t="inlineStr">
        <is>
          <t>7–10 · 6–11</t>
        </is>
      </c>
      <c r="T562" s="110" t="inlineStr">
        <is>
          <t>Senior Consultant / Team Lead</t>
        </is>
      </c>
      <c r="U562" s="110" t="inlineStr">
        <is>
          <t>Big Four: Manager · IRIS Vs Market Benchmark — XBRL US credential pathway: Certificate + review authority</t>
        </is>
      </c>
      <c r="V562" s="110" t="inlineStr">
        <is>
          <t>XBRL US GAAP Certificate · AICPA &amp; XBRL US; XBRL International specifications; IFRS / US GAAP / Ind AS</t>
        </is>
      </c>
      <c r="W562" s="110" t="inlineStr">
        <is>
          <t>Core 3 · Future 3 · Functional 4 · Leadership 2</t>
        </is>
      </c>
      <c r="X562" s="73" t="n">
        <v>341</v>
      </c>
      <c r="Y562" s="74" t="inlineStr">
        <is>
          <t>IRIS2306</t>
        </is>
      </c>
      <c r="Z562" s="74" t="inlineStr">
        <is>
          <t>Employee</t>
        </is>
      </c>
      <c r="AA562" s="74" t="inlineStr">
        <is>
          <t>Active</t>
        </is>
      </c>
      <c r="AB562" s="74" t="inlineStr">
        <is>
          <t>Akshay Jain</t>
        </is>
      </c>
      <c r="AC562" s="164" t="n">
        <v>45547</v>
      </c>
      <c r="AD562" s="74" t="inlineStr">
        <is>
          <t>Lead Consultant</t>
        </is>
      </c>
      <c r="AE562" s="74" t="inlineStr">
        <is>
          <t>CWA</t>
        </is>
      </c>
      <c r="AF562" s="74" t="inlineStr">
        <is>
          <t>Rahul Dhamne</t>
        </is>
      </c>
      <c r="AG562" s="74" t="inlineStr">
        <is>
          <t>N-2</t>
        </is>
      </c>
      <c r="AH562" s="74" t="inlineStr">
        <is>
          <t>Individual Contributor</t>
        </is>
      </c>
      <c r="AI562" s="74" t="inlineStr">
        <is>
          <t>11 years, 9 months, 0 days</t>
        </is>
      </c>
      <c r="AJ562" s="74" t="inlineStr">
        <is>
          <t>1 years, 11 months, 13 days</t>
        </is>
      </c>
      <c r="AK562" s="74" t="inlineStr">
        <is>
          <t>Suptech</t>
        </is>
      </c>
      <c r="AL562" s="74" t="inlineStr">
        <is>
          <t>iFile</t>
        </is>
      </c>
      <c r="AM562" s="74" t="inlineStr">
        <is>
          <t>XBRL Consulting</t>
        </is>
      </c>
      <c r="AN562" s="74" t="inlineStr">
        <is>
          <t>Consulting</t>
        </is>
      </c>
      <c r="AO562" s="74" t="inlineStr">
        <is>
          <t>No</t>
        </is>
      </c>
      <c r="AP562" s="74" t="inlineStr">
        <is>
          <t>Professional Services</t>
        </is>
      </c>
      <c r="AQ562" s="74" t="inlineStr">
        <is>
          <t>XBRL Domain</t>
        </is>
      </c>
      <c r="AR562" s="74" t="inlineStr">
        <is>
          <t>Non-technical</t>
        </is>
      </c>
      <c r="AS562" s="74" t="n">
        <v>20</v>
      </c>
      <c r="AT562" s="74" t="inlineStr">
        <is>
          <t>Covered</t>
        </is>
      </c>
      <c r="AU562" s="74" t="n"/>
      <c r="AV562" s="74" t="n"/>
      <c r="AW562" s="74" t="n"/>
      <c r="AX562" s="74" t="n"/>
      <c r="AY562" s="74" t="n"/>
      <c r="AZ562" s="74" t="n"/>
      <c r="BA562" s="74" t="n"/>
      <c r="BB562" s="74" t="n"/>
      <c r="BC562" s="74" t="n"/>
      <c r="BD562" s="74" t="n"/>
      <c r="BE562" s="74" t="n"/>
      <c r="BF562" s="74" t="n"/>
      <c r="BG562" s="74" t="n"/>
      <c r="BH562" s="74" t="n"/>
      <c r="BI562" s="74" t="n"/>
      <c r="BJ562" s="74" t="n"/>
      <c r="BK562" s="74" t="n"/>
      <c r="BL562" s="74" t="n"/>
      <c r="BM562" s="74" t="n"/>
      <c r="BN562" s="74" t="n"/>
      <c r="BO562" s="74" t="n"/>
      <c r="BP562" s="74" t="n"/>
      <c r="BQ562" s="74" t="n"/>
      <c r="BR562" s="74" t="n"/>
      <c r="BS562" s="74" t="n"/>
      <c r="BT562" s="74" t="n"/>
      <c r="BU562" s="74" t="n"/>
      <c r="BV562" s="74" t="n"/>
      <c r="BW562" s="74" t="n"/>
      <c r="BX562" s="74" t="n"/>
      <c r="BY562" s="74" t="n"/>
      <c r="BZ562" s="74" t="n"/>
      <c r="CA562" s="74" t="n"/>
      <c r="CB562" s="74" t="n"/>
      <c r="CC562" s="74" t="n"/>
      <c r="CD562" s="74" t="n"/>
      <c r="CE562" s="74" t="n"/>
      <c r="CF562" s="74" t="n"/>
      <c r="CG562" s="74" t="n"/>
      <c r="CH562" s="74" t="n"/>
      <c r="CI562" s="74" t="n"/>
      <c r="CJ562" s="74" t="n"/>
      <c r="CK562" s="74" t="n"/>
      <c r="CL562" s="74" t="n"/>
      <c r="CM562" s="74" t="n"/>
      <c r="CN562" s="74" t="n"/>
      <c r="CO562" s="74" t="n"/>
      <c r="CP562" s="74" t="n"/>
      <c r="CQ562" s="74" t="n"/>
      <c r="CR562" s="74" t="n"/>
      <c r="CS562" s="74" t="n"/>
      <c r="CT562" s="74" t="n"/>
      <c r="CU562" s="74" t="n"/>
      <c r="CV562" s="74" t="n"/>
      <c r="CW562" s="74" t="n"/>
      <c r="CX562" s="74" t="n"/>
      <c r="CY562" s="74" t="n"/>
      <c r="CZ562" s="74" t="n"/>
      <c r="DA562" s="74" t="n"/>
      <c r="DB562" s="74" t="n"/>
      <c r="DC562" s="74" t="inlineStr">
        <is>
          <t>IRIS2306</t>
        </is>
      </c>
      <c r="DD562" s="74" t="inlineStr">
        <is>
          <t>Employee</t>
        </is>
      </c>
      <c r="DE562" s="74" t="inlineStr">
        <is>
          <t>Active</t>
        </is>
      </c>
      <c r="DF562" s="74" t="inlineStr">
        <is>
          <t>Akshay Jain</t>
        </is>
      </c>
      <c r="DG562" s="164" t="n">
        <v>45547</v>
      </c>
      <c r="DH562" s="74" t="inlineStr">
        <is>
          <t>Lead Consultant</t>
        </is>
      </c>
      <c r="DI562" s="74" t="inlineStr">
        <is>
          <t>Consulting &amp; Professional Services</t>
        </is>
      </c>
      <c r="DJ562" s="74" t="inlineStr">
        <is>
          <t>XBRL / Regulatory Reporting</t>
        </is>
      </c>
      <c r="DK562" s="74" t="inlineStr">
        <is>
          <t>Lead Consultant</t>
        </is>
      </c>
      <c r="DL562" s="74" t="inlineStr">
        <is>
          <t>L5 – Lead · IC</t>
        </is>
      </c>
      <c r="DM562" s="74" t="inlineStr">
        <is>
          <t>CWA</t>
        </is>
      </c>
      <c r="DN562" s="74" t="inlineStr">
        <is>
          <t>Rahul Dhamne</t>
        </is>
      </c>
      <c r="DO562" s="74" t="inlineStr">
        <is>
          <t>N-2</t>
        </is>
      </c>
      <c r="DP562" s="74" t="inlineStr">
        <is>
          <t>Individual Contributor</t>
        </is>
      </c>
      <c r="DQ562" s="74" t="inlineStr">
        <is>
          <t>11 years, 9 months, 0 days</t>
        </is>
      </c>
      <c r="DR562" s="74" t="inlineStr">
        <is>
          <t>1 years, 9 months, 8 days</t>
        </is>
      </c>
      <c r="DS562" s="74" t="inlineStr">
        <is>
          <t>13 years, 6 months, 8 days</t>
        </is>
      </c>
      <c r="DT562" s="74" t="n"/>
      <c r="DU562" s="74" t="inlineStr">
        <is>
          <t>Suptech</t>
        </is>
      </c>
      <c r="DV562" s="74" t="inlineStr">
        <is>
          <t>iFile</t>
        </is>
      </c>
      <c r="DW562" s="74" t="inlineStr">
        <is>
          <t>XBRL Consulting</t>
        </is>
      </c>
      <c r="DX562" s="74" t="inlineStr">
        <is>
          <t>Consulting</t>
        </is>
      </c>
      <c r="DY562" s="74" t="inlineStr">
        <is>
          <t>No</t>
        </is>
      </c>
      <c r="DZ562" s="74" t="inlineStr">
        <is>
          <t>Professional Services</t>
        </is>
      </c>
      <c r="EA562" s="74" t="inlineStr">
        <is>
          <t>XBRL Domain</t>
        </is>
      </c>
      <c r="EB562" s="74" t="inlineStr">
        <is>
          <t>Non-technical</t>
        </is>
      </c>
      <c r="EC562" s="74" t="inlineStr">
        <is>
          <t>Work From Office - Turbhe</t>
        </is>
      </c>
      <c r="ED562" s="74" t="n"/>
      <c r="EE562"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2"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2" s="74" t="inlineStr">
        <is>
          <t>5 – Outstanding</t>
        </is>
      </c>
      <c r="EH562" s="74" t="inlineStr">
        <is>
          <t>Last appraisal in Oct 2025</t>
        </is>
      </c>
      <c r="EI562" s="74" t="inlineStr">
        <is>
          <t>Lead Consultant</t>
        </is>
      </c>
      <c r="EJ562" s="74" t="inlineStr">
        <is>
          <t>No change</t>
        </is>
      </c>
      <c r="EK562" s="74" t="n">
        <v>4</v>
      </c>
      <c r="EL562" s="74" t="inlineStr">
        <is>
          <t>High</t>
        </is>
      </c>
      <c r="EM562" s="74" t="inlineStr">
        <is>
          <t>Future Leader</t>
        </is>
      </c>
      <c r="EN562" s="74" t="n"/>
      <c r="EO562" s="74" t="inlineStr">
        <is>
          <t>yes</t>
        </is>
      </c>
      <c r="EP562" s="74" t="n"/>
      <c r="EQ562" s="74" t="inlineStr">
        <is>
          <t>To be identified</t>
        </is>
      </c>
      <c r="ER562" s="74" t="inlineStr">
        <is>
          <t>XBRL taxonomy &amp; regulatory updates; domain/accounting refreshers; quality &amp; accuracy practices; tooling proficiency</t>
        </is>
      </c>
      <c r="ES562" s="74" t="inlineStr">
        <is>
          <t>Transition to leadership: people management &amp; delegation, mentoring/coaching, project ownership &amp; stakeholder management, prioritisation under ambiguity, presentation &amp; influence skills</t>
        </is>
      </c>
      <c r="ET562" s="74" t="n"/>
      <c r="EU562" s="74" t="n"/>
      <c r="EV562" s="130" t="n"/>
      <c r="EW562" s="131" t="n"/>
      <c r="EX562" s="131" t="n"/>
      <c r="EY562" s="131" t="n"/>
      <c r="EZ562" s="131" t="n"/>
      <c r="FA562" s="131" t="n"/>
      <c r="FB562" s="131" t="n"/>
      <c r="FC562" s="131" t="n"/>
    </row>
    <row r="563" ht="250" customHeight="1">
      <c r="A563" s="109" t="inlineStr">
        <is>
          <t>Mapped</t>
        </is>
      </c>
      <c r="B563" s="109" t="inlineStr">
        <is>
          <t>iFile</t>
        </is>
      </c>
      <c r="C563" s="110" t="inlineStr">
        <is>
          <t>IRIS0448</t>
        </is>
      </c>
      <c r="D563" s="110" t="inlineStr">
        <is>
          <t>Kulanand Rupani</t>
        </is>
      </c>
      <c r="E563" s="110" t="inlineStr">
        <is>
          <t>XBRL Consulting</t>
        </is>
      </c>
      <c r="F563" s="162" t="inlineStr">
        <is>
          <t>Consultant</t>
        </is>
      </c>
      <c r="G563" s="162" t="inlineStr">
        <is>
          <t>Senior Taxonomy Specialist</t>
        </is>
      </c>
      <c r="H563" s="162" t="inlineStr">
        <is>
          <t>L3 – Professional / Associate</t>
        </is>
      </c>
      <c r="I563" s="162" t="inlineStr">
        <is>
          <t>B2</t>
        </is>
      </c>
      <c r="J563" s="166" t="inlineStr">
        <is>
          <t>▲ Up</t>
        </is>
      </c>
      <c r="K563" s="110" t="inlineStr">
        <is>
          <t>Consulting &amp; Professional Services</t>
        </is>
      </c>
      <c r="L563" s="110" t="inlineStr">
        <is>
          <t>Taxonomy Design &amp; Regulatory Consulting</t>
        </is>
      </c>
      <c r="M563" s="163" t="inlineStr">
        <is>
          <t>• Confirm the reporting line — Manager</t>
        </is>
      </c>
      <c r="N563" s="110" t="n">
        <v>20</v>
      </c>
      <c r="O563" s="109" t="inlineStr">
        <is>
          <t>P4 / M3</t>
        </is>
      </c>
      <c r="P563" s="110" t="inlineStr">
        <is>
          <t>Senior / Manager</t>
        </is>
      </c>
      <c r="Q563" s="110" t="inlineStr">
        <is>
          <t>4–5</t>
        </is>
      </c>
      <c r="R563" s="110" t="inlineStr">
        <is>
          <t>6–9 yrs</t>
        </is>
      </c>
      <c r="S563" s="110" t="inlineStr">
        <is>
          <t>7–10 · 6–11</t>
        </is>
      </c>
      <c r="T563" s="110" t="inlineStr">
        <is>
          <t>Senior Consultant / Team Lead</t>
        </is>
      </c>
      <c r="U563" s="110" t="inlineStr">
        <is>
          <t>Big Four: Manager · IRIS Vs Market Benchmark — XBRL US credential pathway: Certificate + review authority</t>
        </is>
      </c>
      <c r="V563" s="110" t="inlineStr">
        <is>
          <t>XBRL US GAAP Certificate · AICPA &amp; XBRL US; XBRL International specifications; IFRS / US GAAP / Ind AS</t>
        </is>
      </c>
      <c r="W563" s="110" t="inlineStr">
        <is>
          <t>Core 3 · Future 3 · Functional 4 · Leadership 2</t>
        </is>
      </c>
      <c r="X563" s="73" t="n">
        <v>59</v>
      </c>
      <c r="Y563" s="74" t="inlineStr">
        <is>
          <t>IRIS0448</t>
        </is>
      </c>
      <c r="Z563" s="74" t="inlineStr">
        <is>
          <t>Employee</t>
        </is>
      </c>
      <c r="AA563" s="74" t="inlineStr">
        <is>
          <t>Active</t>
        </is>
      </c>
      <c r="AB563" s="74" t="inlineStr">
        <is>
          <t>Kulanand Rupani</t>
        </is>
      </c>
      <c r="AC563" s="164" t="n">
        <v>40378</v>
      </c>
      <c r="AD563" s="74" t="inlineStr">
        <is>
          <t>Consultant</t>
        </is>
      </c>
      <c r="AE563" s="74" t="inlineStr">
        <is>
          <t>ICWA</t>
        </is>
      </c>
      <c r="AF563" s="74" t="inlineStr">
        <is>
          <t>Rahul Dhamne</t>
        </is>
      </c>
      <c r="AG563" s="74" t="inlineStr">
        <is>
          <t>N-2</t>
        </is>
      </c>
      <c r="AH563" s="74" t="inlineStr">
        <is>
          <t>Individual Contributor</t>
        </is>
      </c>
      <c r="AI563" s="74" t="inlineStr">
        <is>
          <t>0 years, 0 months, 0 days</t>
        </is>
      </c>
      <c r="AJ563" s="74" t="inlineStr">
        <is>
          <t>16 years, 1 months, 6 days</t>
        </is>
      </c>
      <c r="AK563" s="74" t="inlineStr">
        <is>
          <t>Suptech</t>
        </is>
      </c>
      <c r="AL563" s="74" t="inlineStr">
        <is>
          <t>iFile</t>
        </is>
      </c>
      <c r="AM563" s="74" t="inlineStr">
        <is>
          <t>XBRL Consulting</t>
        </is>
      </c>
      <c r="AN563" s="74" t="inlineStr">
        <is>
          <t>Consulting</t>
        </is>
      </c>
      <c r="AO563" s="74" t="inlineStr">
        <is>
          <t>No</t>
        </is>
      </c>
      <c r="AP563" s="74" t="inlineStr">
        <is>
          <t>Professional Services</t>
        </is>
      </c>
      <c r="AQ563" s="74" t="inlineStr">
        <is>
          <t>XBRL Domain</t>
        </is>
      </c>
      <c r="AR563" s="74" t="inlineStr">
        <is>
          <t>Non-technical</t>
        </is>
      </c>
      <c r="AS563" s="74" t="n">
        <v>20</v>
      </c>
      <c r="AT563" s="74" t="inlineStr">
        <is>
          <t>Covered</t>
        </is>
      </c>
      <c r="AU563" s="74" t="n"/>
      <c r="AV563" s="74" t="n"/>
      <c r="AW563" s="74" t="n"/>
      <c r="AX563" s="74" t="n"/>
      <c r="AY563" s="74" t="n"/>
      <c r="AZ563" s="74" t="n"/>
      <c r="BA563" s="74" t="n"/>
      <c r="BB563" s="74" t="n"/>
      <c r="BC563" s="74" t="n"/>
      <c r="BD563" s="74" t="n"/>
      <c r="BE563" s="74" t="n"/>
      <c r="BF563" s="74" t="n"/>
      <c r="BG563" s="74" t="n"/>
      <c r="BH563" s="74" t="n"/>
      <c r="BI563" s="74" t="n"/>
      <c r="BJ563" s="74" t="n"/>
      <c r="BK563" s="74" t="n"/>
      <c r="BL563" s="74" t="n"/>
      <c r="BM563" s="74" t="n"/>
      <c r="BN563" s="74" t="n"/>
      <c r="BO563" s="74" t="n"/>
      <c r="BP563" s="74" t="n"/>
      <c r="BQ563" s="74" t="n"/>
      <c r="BR563" s="74" t="n"/>
      <c r="BS563" s="74" t="n"/>
      <c r="BT563" s="74" t="n"/>
      <c r="BU563" s="74" t="n"/>
      <c r="BV563" s="74" t="n"/>
      <c r="BW563" s="74" t="n"/>
      <c r="BX563" s="74" t="n"/>
      <c r="BY563" s="74" t="n"/>
      <c r="BZ563" s="74" t="n"/>
      <c r="CA563" s="74" t="n"/>
      <c r="CB563" s="74" t="n"/>
      <c r="CC563" s="74" t="n"/>
      <c r="CD563" s="74" t="n"/>
      <c r="CE563" s="74" t="n"/>
      <c r="CF563" s="74" t="n"/>
      <c r="CG563" s="74" t="n"/>
      <c r="CH563" s="74" t="n"/>
      <c r="CI563" s="74" t="n"/>
      <c r="CJ563" s="74" t="n"/>
      <c r="CK563" s="74" t="n"/>
      <c r="CL563" s="74" t="n"/>
      <c r="CM563" s="74" t="n"/>
      <c r="CN563" s="74" t="n"/>
      <c r="CO563" s="74" t="n"/>
      <c r="CP563" s="74" t="n"/>
      <c r="CQ563" s="74" t="n"/>
      <c r="CR563" s="74" t="n"/>
      <c r="CS563" s="74" t="n"/>
      <c r="CT563" s="74" t="n"/>
      <c r="CU563" s="74" t="n"/>
      <c r="CV563" s="74" t="n"/>
      <c r="CW563" s="74" t="n"/>
      <c r="CX563" s="74" t="n"/>
      <c r="CY563" s="74" t="n"/>
      <c r="CZ563" s="74" t="n"/>
      <c r="DA563" s="74" t="n"/>
      <c r="DB563" s="74" t="n"/>
      <c r="DC563" s="74" t="inlineStr">
        <is>
          <t>IRIS0448</t>
        </is>
      </c>
      <c r="DD563" s="74" t="inlineStr">
        <is>
          <t>Employee</t>
        </is>
      </c>
      <c r="DE563" s="74" t="inlineStr">
        <is>
          <t>Active</t>
        </is>
      </c>
      <c r="DF563" s="74" t="inlineStr">
        <is>
          <t>Kulanand Rupani</t>
        </is>
      </c>
      <c r="DG563" s="164" t="n">
        <v>40378</v>
      </c>
      <c r="DH563" s="74" t="inlineStr">
        <is>
          <t>Consultant</t>
        </is>
      </c>
      <c r="DI563" s="74" t="inlineStr">
        <is>
          <t>Consulting &amp; Professional Services</t>
        </is>
      </c>
      <c r="DJ563" s="74" t="inlineStr">
        <is>
          <t>XBRL / Regulatory Reporting</t>
        </is>
      </c>
      <c r="DK563" s="74" t="inlineStr">
        <is>
          <t>Consultant</t>
        </is>
      </c>
      <c r="DL563" s="74" t="inlineStr">
        <is>
          <t>L3 – Professional / Associate</t>
        </is>
      </c>
      <c r="DM563" s="74" t="inlineStr">
        <is>
          <t>ICWA</t>
        </is>
      </c>
      <c r="DN563" s="74" t="inlineStr">
        <is>
          <t>Jayshree Margi</t>
        </is>
      </c>
      <c r="DO563" s="74" t="inlineStr">
        <is>
          <t>N-3</t>
        </is>
      </c>
      <c r="DP563" s="74" t="inlineStr">
        <is>
          <t>Individual Contributor</t>
        </is>
      </c>
      <c r="DQ563" s="74" t="inlineStr">
        <is>
          <t>0 years, 0 months, 0 days</t>
        </is>
      </c>
      <c r="DR563" s="74" t="inlineStr">
        <is>
          <t>15 years, 11 months, 1 days</t>
        </is>
      </c>
      <c r="DS563" s="74" t="inlineStr">
        <is>
          <t>15 years, 11 months, 1 days</t>
        </is>
      </c>
      <c r="DT563" s="74" t="n"/>
      <c r="DU563" s="74" t="inlineStr">
        <is>
          <t>Suptech</t>
        </is>
      </c>
      <c r="DV563" s="74" t="inlineStr">
        <is>
          <t>iFile</t>
        </is>
      </c>
      <c r="DW563" s="74" t="inlineStr">
        <is>
          <t>XBRL Consulting</t>
        </is>
      </c>
      <c r="DX563" s="74" t="inlineStr">
        <is>
          <t>Consulting</t>
        </is>
      </c>
      <c r="DY563" s="74" t="inlineStr">
        <is>
          <t>No</t>
        </is>
      </c>
      <c r="DZ563" s="74" t="inlineStr">
        <is>
          <t>Professional Services</t>
        </is>
      </c>
      <c r="EA563" s="74" t="inlineStr">
        <is>
          <t>XBRL Domain</t>
        </is>
      </c>
      <c r="EB563" s="74" t="inlineStr">
        <is>
          <t>Non-technical</t>
        </is>
      </c>
      <c r="EC563" s="74" t="inlineStr">
        <is>
          <t>Remote - Mumbai</t>
        </is>
      </c>
      <c r="ED563" s="74" t="n"/>
      <c r="EE563"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3"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3" s="74" t="inlineStr">
        <is>
          <t>3 – Meets Expectations</t>
        </is>
      </c>
      <c r="EH563" s="74" t="inlineStr">
        <is>
          <t>Last appraisal in Oct 2025</t>
        </is>
      </c>
      <c r="EI563" s="74" t="inlineStr">
        <is>
          <t>Consultant</t>
        </is>
      </c>
      <c r="EJ563" s="74" t="inlineStr">
        <is>
          <t>No change</t>
        </is>
      </c>
      <c r="EK563" s="74" t="n">
        <v>3</v>
      </c>
      <c r="EL563" s="74" t="inlineStr">
        <is>
          <t>Medium</t>
        </is>
      </c>
      <c r="EM563" s="74" t="inlineStr">
        <is>
          <t>Trusted Professional</t>
        </is>
      </c>
      <c r="EN563" s="74" t="n"/>
      <c r="EO563" s="74" t="inlineStr">
        <is>
          <t>No</t>
        </is>
      </c>
      <c r="EP563" s="74" t="n"/>
      <c r="EQ563" s="74" t="inlineStr">
        <is>
          <t>To be identified</t>
        </is>
      </c>
      <c r="ER563" s="74" t="inlineStr">
        <is>
          <t>XBRL taxonomy &amp; regulatory updates; domain/accounting refreshers; quality &amp; accuracy practices; tooling proficiency</t>
        </is>
      </c>
      <c r="ES563" s="74" t="inlineStr">
        <is>
          <t>Transition to leadership: people management &amp; delegation, mentoring/coaching, project ownership &amp; stakeholder management, prioritisation under ambiguity, presentation &amp; influence skills</t>
        </is>
      </c>
      <c r="ET563" s="74" t="n"/>
      <c r="EU563" s="74" t="n"/>
      <c r="EV563" s="130" t="n"/>
      <c r="EW563" s="131" t="n"/>
      <c r="EX563" s="131" t="n"/>
      <c r="EY563" s="131" t="n"/>
      <c r="EZ563" s="131" t="n"/>
      <c r="FA563" s="131" t="n"/>
      <c r="FB563" s="131" t="n"/>
      <c r="FC563" s="131" t="n"/>
    </row>
    <row r="564" ht="250" customHeight="1">
      <c r="A564" s="109" t="inlineStr">
        <is>
          <t>Mapped</t>
        </is>
      </c>
      <c r="B564" s="109" t="inlineStr">
        <is>
          <t>iFile</t>
        </is>
      </c>
      <c r="C564" s="110" t="inlineStr">
        <is>
          <t>IRIS1035</t>
        </is>
      </c>
      <c r="D564" s="110" t="inlineStr">
        <is>
          <t>Shraddha Bagul</t>
        </is>
      </c>
      <c r="E564" s="110" t="inlineStr">
        <is>
          <t>XBRL Consulting</t>
        </is>
      </c>
      <c r="F564" s="162" t="inlineStr">
        <is>
          <t>Lead Consultant</t>
        </is>
      </c>
      <c r="G564" s="162" t="inlineStr">
        <is>
          <t>Senior Manager – Taxonomy Consulting</t>
        </is>
      </c>
      <c r="H564" s="110" t="inlineStr">
        <is>
          <t>L5 – Lead · IC</t>
        </is>
      </c>
      <c r="I564" s="110" t="inlineStr">
        <is>
          <t>B2</t>
        </is>
      </c>
      <c r="J564" s="110" t="inlineStr">
        <is>
          <t>• Same level</t>
        </is>
      </c>
      <c r="K564" s="110" t="inlineStr">
        <is>
          <t>Consulting &amp; Professional Services</t>
        </is>
      </c>
      <c r="L564" s="110" t="inlineStr">
        <is>
          <t>Taxonomy Design &amp; Regulatory Consulting</t>
        </is>
      </c>
      <c r="M564" s="110" t="n"/>
      <c r="N564" s="110" t="n">
        <v>20</v>
      </c>
      <c r="O564" s="109" t="inlineStr">
        <is>
          <t>P4 / M3</t>
        </is>
      </c>
      <c r="P564" s="110" t="inlineStr">
        <is>
          <t>Senior / Manager</t>
        </is>
      </c>
      <c r="Q564" s="110" t="inlineStr">
        <is>
          <t>4–5</t>
        </is>
      </c>
      <c r="R564" s="110" t="inlineStr">
        <is>
          <t>6–9 yrs</t>
        </is>
      </c>
      <c r="S564" s="110" t="inlineStr">
        <is>
          <t>7–10 · 6–11</t>
        </is>
      </c>
      <c r="T564" s="110" t="inlineStr">
        <is>
          <t>Senior Manager</t>
        </is>
      </c>
      <c r="U564" s="110" t="inlineStr">
        <is>
          <t>Big Four: Manager · IRIS Vs Market Benchmark — XBRL US credential pathway: Certificate + review authority</t>
        </is>
      </c>
      <c r="V564" s="110" t="inlineStr">
        <is>
          <t>XBRL US GAAP Certificate · AICPA &amp; XBRL US; XBRL International specifications; IFRS / US GAAP / Ind AS</t>
        </is>
      </c>
      <c r="W564" s="110" t="inlineStr">
        <is>
          <t>Core 3 · Future 3 · Functional 4 · Leadership 3</t>
        </is>
      </c>
      <c r="X564" s="73" t="n">
        <v>105</v>
      </c>
      <c r="Y564" s="74" t="inlineStr">
        <is>
          <t>IRIS1035</t>
        </is>
      </c>
      <c r="Z564" s="74" t="inlineStr">
        <is>
          <t>Employee</t>
        </is>
      </c>
      <c r="AA564" s="74" t="inlineStr">
        <is>
          <t>Active</t>
        </is>
      </c>
      <c r="AB564" s="74" t="inlineStr">
        <is>
          <t>Shraddha Bagul</t>
        </is>
      </c>
      <c r="AC564" s="164" t="n">
        <v>40891</v>
      </c>
      <c r="AD564" s="74" t="inlineStr">
        <is>
          <t>Lead Consultant</t>
        </is>
      </c>
      <c r="AE564" s="74" t="inlineStr">
        <is>
          <t>CA</t>
        </is>
      </c>
      <c r="AF564" s="74" t="inlineStr">
        <is>
          <t>Rahul Dhamne</t>
        </is>
      </c>
      <c r="AG564" s="74" t="inlineStr">
        <is>
          <t>N-2</t>
        </is>
      </c>
      <c r="AH564" s="74" t="inlineStr">
        <is>
          <t>Manager</t>
        </is>
      </c>
      <c r="AI564" s="74" t="inlineStr">
        <is>
          <t>0 years, 0 months, 0 days</t>
        </is>
      </c>
      <c r="AJ564" s="74" t="inlineStr">
        <is>
          <t>14 years, 8 months, 11 days</t>
        </is>
      </c>
      <c r="AK564" s="74" t="inlineStr">
        <is>
          <t>Suptech</t>
        </is>
      </c>
      <c r="AL564" s="74" t="inlineStr">
        <is>
          <t>iFile</t>
        </is>
      </c>
      <c r="AM564" s="74" t="inlineStr">
        <is>
          <t>XBRL Consulting</t>
        </is>
      </c>
      <c r="AN564" s="74" t="inlineStr">
        <is>
          <t>Consulting</t>
        </is>
      </c>
      <c r="AO564" s="74" t="inlineStr">
        <is>
          <t>No</t>
        </is>
      </c>
      <c r="AP564" s="74" t="inlineStr">
        <is>
          <t>Professional Services</t>
        </is>
      </c>
      <c r="AQ564" s="74" t="inlineStr">
        <is>
          <t>XBRL Domain</t>
        </is>
      </c>
      <c r="AR564" s="74" t="inlineStr">
        <is>
          <t>Non-technical</t>
        </is>
      </c>
      <c r="AS564" s="74" t="n">
        <v>20</v>
      </c>
      <c r="AT564" s="74" t="inlineStr">
        <is>
          <t>Covered</t>
        </is>
      </c>
      <c r="AU564" s="74" t="n"/>
      <c r="AV564" s="74" t="n"/>
      <c r="AW564" s="74" t="n"/>
      <c r="AX564" s="74" t="n"/>
      <c r="AY564" s="74" t="n"/>
      <c r="AZ564" s="74" t="n"/>
      <c r="BA564" s="74" t="n"/>
      <c r="BB564" s="74" t="n"/>
      <c r="BC564" s="74" t="n"/>
      <c r="BD564" s="74" t="n"/>
      <c r="BE564" s="74" t="n"/>
      <c r="BF564" s="74" t="n"/>
      <c r="BG564" s="74" t="n"/>
      <c r="BH564" s="74" t="n"/>
      <c r="BI564" s="74" t="n"/>
      <c r="BJ564" s="74" t="n"/>
      <c r="BK564" s="74" t="n"/>
      <c r="BL564" s="74" t="n"/>
      <c r="BM564" s="74" t="n"/>
      <c r="BN564" s="74" t="n"/>
      <c r="BO564" s="74" t="n"/>
      <c r="BP564" s="74" t="n"/>
      <c r="BQ564" s="74" t="n"/>
      <c r="BR564" s="74" t="n"/>
      <c r="BS564" s="74" t="n"/>
      <c r="BT564" s="74" t="n"/>
      <c r="BU564" s="74" t="n"/>
      <c r="BV564" s="74" t="n"/>
      <c r="BW564" s="74" t="n"/>
      <c r="BX564" s="74" t="n"/>
      <c r="BY564" s="74" t="n"/>
      <c r="BZ564" s="74" t="n"/>
      <c r="CA564" s="74" t="n"/>
      <c r="CB564" s="74" t="n"/>
      <c r="CC564" s="74" t="n"/>
      <c r="CD564" s="74" t="n"/>
      <c r="CE564" s="74" t="n"/>
      <c r="CF564" s="74" t="n"/>
      <c r="CG564" s="74" t="n"/>
      <c r="CH564" s="74" t="n"/>
      <c r="CI564" s="74" t="n"/>
      <c r="CJ564" s="74" t="n"/>
      <c r="CK564" s="74" t="n"/>
      <c r="CL564" s="74" t="n"/>
      <c r="CM564" s="74" t="n"/>
      <c r="CN564" s="74" t="n"/>
      <c r="CO564" s="74" t="n"/>
      <c r="CP564" s="74" t="n"/>
      <c r="CQ564" s="74" t="n"/>
      <c r="CR564" s="74" t="n"/>
      <c r="CS564" s="74" t="n"/>
      <c r="CT564" s="74" t="n"/>
      <c r="CU564" s="74" t="n"/>
      <c r="CV564" s="74" t="n"/>
      <c r="CW564" s="74" t="n"/>
      <c r="CX564" s="74" t="n"/>
      <c r="CY564" s="74" t="n"/>
      <c r="CZ564" s="74" t="n"/>
      <c r="DA564" s="74" t="n"/>
      <c r="DB564" s="74" t="n"/>
      <c r="DC564" s="74" t="inlineStr">
        <is>
          <t>IRIS1035</t>
        </is>
      </c>
      <c r="DD564" s="74" t="inlineStr">
        <is>
          <t>Employee</t>
        </is>
      </c>
      <c r="DE564" s="74" t="inlineStr">
        <is>
          <t>Active</t>
        </is>
      </c>
      <c r="DF564" s="74" t="inlineStr">
        <is>
          <t>Shraddha Bagul</t>
        </is>
      </c>
      <c r="DG564" s="164" t="n">
        <v>40891</v>
      </c>
      <c r="DH564" s="74" t="inlineStr">
        <is>
          <t>Lead Consultant</t>
        </is>
      </c>
      <c r="DI564" s="74" t="inlineStr">
        <is>
          <t>Consulting &amp; Professional Services</t>
        </is>
      </c>
      <c r="DJ564" s="74" t="inlineStr">
        <is>
          <t>XBRL / Regulatory Reporting</t>
        </is>
      </c>
      <c r="DK564" s="74" t="inlineStr">
        <is>
          <t>Lead Consultant</t>
        </is>
      </c>
      <c r="DL564" s="74" t="inlineStr">
        <is>
          <t>L5 – Lead · IC</t>
        </is>
      </c>
      <c r="DM564" s="74" t="inlineStr">
        <is>
          <t>CA</t>
        </is>
      </c>
      <c r="DN564" s="74" t="inlineStr">
        <is>
          <t>Rahul Dhamne</t>
        </is>
      </c>
      <c r="DO564" s="74" t="inlineStr">
        <is>
          <t>N-2</t>
        </is>
      </c>
      <c r="DP564" s="74" t="inlineStr">
        <is>
          <t>Manager</t>
        </is>
      </c>
      <c r="DQ564" s="74" t="inlineStr">
        <is>
          <t>0 years, 0 months, 0 days</t>
        </is>
      </c>
      <c r="DR564" s="74" t="inlineStr">
        <is>
          <t>14 years, 6 months, 6 days</t>
        </is>
      </c>
      <c r="DS564" s="74" t="inlineStr">
        <is>
          <t>14 years, 6 months, 6 days</t>
        </is>
      </c>
      <c r="DT564" s="74" t="n">
        <v>14.5164383561644</v>
      </c>
      <c r="DU564" s="74" t="inlineStr">
        <is>
          <t>Suptech</t>
        </is>
      </c>
      <c r="DV564" s="74" t="inlineStr">
        <is>
          <t>iFile</t>
        </is>
      </c>
      <c r="DW564" s="74" t="inlineStr">
        <is>
          <t>XBRL Consulting</t>
        </is>
      </c>
      <c r="DX564" s="74" t="inlineStr">
        <is>
          <t>Consulting</t>
        </is>
      </c>
      <c r="DY564" s="74" t="inlineStr">
        <is>
          <t>No</t>
        </is>
      </c>
      <c r="DZ564" s="74" t="inlineStr">
        <is>
          <t>Professional Services</t>
        </is>
      </c>
      <c r="EA564" s="74" t="inlineStr">
        <is>
          <t>XBRL Domain</t>
        </is>
      </c>
      <c r="EB564" s="74" t="inlineStr">
        <is>
          <t>Non-technical</t>
        </is>
      </c>
      <c r="EC564" s="74" t="inlineStr">
        <is>
          <t>Work From Office - Turbhe</t>
        </is>
      </c>
      <c r="ED564" s="74" t="n"/>
      <c r="EE564"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4"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4" s="74" t="inlineStr">
        <is>
          <t>5 – Outstanding</t>
        </is>
      </c>
      <c r="EH564" s="74" t="inlineStr">
        <is>
          <t>Last appraisal in Oct 2025</t>
        </is>
      </c>
      <c r="EI564" s="74" t="inlineStr">
        <is>
          <t>Lead Consultant</t>
        </is>
      </c>
      <c r="EJ564" s="74" t="inlineStr">
        <is>
          <t>No change</t>
        </is>
      </c>
      <c r="EK564" s="74" t="n">
        <v>5</v>
      </c>
      <c r="EL564" s="74" t="inlineStr">
        <is>
          <t>High</t>
        </is>
      </c>
      <c r="EM564" s="74" t="inlineStr">
        <is>
          <t>Future Leader</t>
        </is>
      </c>
      <c r="EN564" s="74" t="n"/>
      <c r="EO564" s="74" t="inlineStr">
        <is>
          <t>yes</t>
        </is>
      </c>
      <c r="EP564" s="74" t="n"/>
      <c r="EQ564" s="74" t="inlineStr">
        <is>
          <t>To be identified</t>
        </is>
      </c>
      <c r="ER564" s="74" t="inlineStr">
        <is>
          <t>XBRL taxonomy &amp; regulatory updates; domain/accounting refreshers; quality &amp; accuracy practices; tooling proficiency | People management: goal-setting &amp; feedback, 1:1 coaching, performance conversations</t>
        </is>
      </c>
      <c r="ES564" s="74" t="inlineStr">
        <is>
          <t>Leadership development: strategic thinking, cross-functional influence, financial/business acumen, succession &amp; talent development, change management, executive communication</t>
        </is>
      </c>
      <c r="ET564" s="74" t="inlineStr">
        <is>
          <t>QCB,PFRDA,RMA,Texting - All iFile projects</t>
        </is>
      </c>
      <c r="EU564" s="74" t="n"/>
      <c r="EV564" s="130" t="n"/>
      <c r="EW564" s="131" t="n"/>
      <c r="EX564" s="131" t="n"/>
      <c r="EY564" s="131" t="n"/>
      <c r="EZ564" s="131" t="n"/>
      <c r="FA564" s="131" t="n"/>
      <c r="FB564" s="131" t="n"/>
      <c r="FC564" s="131" t="n"/>
    </row>
    <row r="565" ht="250" customHeight="1">
      <c r="A565" s="109" t="inlineStr">
        <is>
          <t>Mapped</t>
        </is>
      </c>
      <c r="B565" s="109" t="inlineStr">
        <is>
          <t>iFile</t>
        </is>
      </c>
      <c r="C565" s="110" t="inlineStr">
        <is>
          <t>IRIS1618</t>
        </is>
      </c>
      <c r="D565" s="110" t="inlineStr">
        <is>
          <t>Sujeet Rathod</t>
        </is>
      </c>
      <c r="E565" s="110" t="inlineStr">
        <is>
          <t>XBRL Consulting</t>
        </is>
      </c>
      <c r="F565" s="162" t="inlineStr">
        <is>
          <t>Lead Consultant</t>
        </is>
      </c>
      <c r="G565" s="162" t="inlineStr">
        <is>
          <t>Manager – Taxonomy Consulting</t>
        </is>
      </c>
      <c r="H565" s="162" t="inlineStr">
        <is>
          <t>L5 – Lead · IC</t>
        </is>
      </c>
      <c r="I565" s="162" t="inlineStr">
        <is>
          <t>B2</t>
        </is>
      </c>
      <c r="J565" s="165" t="inlineStr">
        <is>
          <t>▼ Down · protected</t>
        </is>
      </c>
      <c r="K565" s="110" t="inlineStr">
        <is>
          <t>Consulting &amp; Professional Services</t>
        </is>
      </c>
      <c r="L565" s="110" t="inlineStr">
        <is>
          <t>Taxonomy Design &amp; Regulatory Consulting</t>
        </is>
      </c>
      <c r="M565" s="110" t="n"/>
      <c r="N565" s="110" t="n">
        <v>20</v>
      </c>
      <c r="O565" s="109" t="inlineStr">
        <is>
          <t>P4 / M3</t>
        </is>
      </c>
      <c r="P565" s="110" t="inlineStr">
        <is>
          <t>Senior / Manager</t>
        </is>
      </c>
      <c r="Q565" s="110" t="inlineStr">
        <is>
          <t>4–5</t>
        </is>
      </c>
      <c r="R565" s="110" t="inlineStr">
        <is>
          <t>6–9 yrs</t>
        </is>
      </c>
      <c r="S565" s="110" t="inlineStr">
        <is>
          <t>7–10 · 6–11</t>
        </is>
      </c>
      <c r="T565" s="110" t="inlineStr">
        <is>
          <t>Manager</t>
        </is>
      </c>
      <c r="U565" s="110" t="inlineStr">
        <is>
          <t>Big Four: Manager · IRIS Vs Market Benchmark — XBRL US credential pathway: Certificate + review authority</t>
        </is>
      </c>
      <c r="V565" s="110" t="inlineStr">
        <is>
          <t>XBRL US GAAP Certificate · AICPA &amp; XBRL US; XBRL International specifications; IFRS / US GAAP / Ind AS</t>
        </is>
      </c>
      <c r="W565" s="110" t="inlineStr">
        <is>
          <t>Core 3 · Future 3 · Functional 4 · Leadership 3</t>
        </is>
      </c>
      <c r="X565" s="73" t="n">
        <v>132</v>
      </c>
      <c r="Y565" s="74" t="inlineStr">
        <is>
          <t>IRIS1618</t>
        </is>
      </c>
      <c r="Z565" s="74" t="inlineStr">
        <is>
          <t>Employee</t>
        </is>
      </c>
      <c r="AA565" s="74" t="inlineStr">
        <is>
          <t>Active</t>
        </is>
      </c>
      <c r="AB565" s="74" t="inlineStr">
        <is>
          <t>Sujeet Rathod</t>
        </is>
      </c>
      <c r="AC565" s="164" t="n">
        <v>42779</v>
      </c>
      <c r="AD565" s="74" t="inlineStr">
        <is>
          <t>Lead Consultant</t>
        </is>
      </c>
      <c r="AE565" s="74" t="inlineStr">
        <is>
          <t>ICWA</t>
        </is>
      </c>
      <c r="AF565" s="74" t="inlineStr">
        <is>
          <t>Rahul Dhamne</t>
        </is>
      </c>
      <c r="AG565" s="74" t="inlineStr">
        <is>
          <t>N-2</t>
        </is>
      </c>
      <c r="AH565" s="74" t="inlineStr">
        <is>
          <t>manager</t>
        </is>
      </c>
      <c r="AI565" s="74" t="inlineStr">
        <is>
          <t>5 years, 0 months, 0 days</t>
        </is>
      </c>
      <c r="AJ565" s="74" t="inlineStr">
        <is>
          <t>9 years, 6 months, 12 days</t>
        </is>
      </c>
      <c r="AK565" s="74" t="inlineStr">
        <is>
          <t>Suptech</t>
        </is>
      </c>
      <c r="AL565" s="74" t="inlineStr">
        <is>
          <t>iFile</t>
        </is>
      </c>
      <c r="AM565" s="74" t="inlineStr">
        <is>
          <t>XBRL Consulting</t>
        </is>
      </c>
      <c r="AN565" s="74" t="inlineStr">
        <is>
          <t>Consulting</t>
        </is>
      </c>
      <c r="AO565" s="74" t="inlineStr">
        <is>
          <t>No</t>
        </is>
      </c>
      <c r="AP565" s="74" t="inlineStr">
        <is>
          <t>Professional Services</t>
        </is>
      </c>
      <c r="AQ565" s="74" t="inlineStr">
        <is>
          <t>XBRL Domain</t>
        </is>
      </c>
      <c r="AR565" s="74" t="inlineStr">
        <is>
          <t>Non-technical</t>
        </is>
      </c>
      <c r="AS565" s="74" t="n">
        <v>20</v>
      </c>
      <c r="AT565" s="74" t="inlineStr">
        <is>
          <t>Covered</t>
        </is>
      </c>
      <c r="AU565" s="74" t="n"/>
      <c r="AV565" s="74" t="n"/>
      <c r="AW565" s="74" t="n"/>
      <c r="AX565" s="74" t="n"/>
      <c r="AY565" s="74" t="n"/>
      <c r="AZ565" s="74" t="n"/>
      <c r="BA565" s="74" t="n"/>
      <c r="BB565" s="74" t="n"/>
      <c r="BC565" s="74" t="n"/>
      <c r="BD565" s="74" t="n"/>
      <c r="BE565" s="74" t="n"/>
      <c r="BF565" s="74" t="n"/>
      <c r="BG565" s="74" t="n"/>
      <c r="BH565" s="74" t="n"/>
      <c r="BI565" s="74" t="n"/>
      <c r="BJ565" s="74" t="n"/>
      <c r="BK565" s="74" t="n"/>
      <c r="BL565" s="74" t="n"/>
      <c r="BM565" s="74" t="n"/>
      <c r="BN565" s="74" t="n"/>
      <c r="BO565" s="74" t="n"/>
      <c r="BP565" s="74" t="n"/>
      <c r="BQ565" s="74" t="n"/>
      <c r="BR565" s="74" t="n"/>
      <c r="BS565" s="74" t="n"/>
      <c r="BT565" s="74" t="n"/>
      <c r="BU565" s="74" t="n"/>
      <c r="BV565" s="74" t="n"/>
      <c r="BW565" s="74" t="n"/>
      <c r="BX565" s="74" t="n"/>
      <c r="BY565" s="74" t="n"/>
      <c r="BZ565" s="74" t="n"/>
      <c r="CA565" s="74" t="n"/>
      <c r="CB565" s="74" t="n"/>
      <c r="CC565" s="74" t="n"/>
      <c r="CD565" s="74" t="n"/>
      <c r="CE565" s="74" t="n"/>
      <c r="CF565" s="74" t="n"/>
      <c r="CG565" s="74" t="n"/>
      <c r="CH565" s="74" t="n"/>
      <c r="CI565" s="74" t="n"/>
      <c r="CJ565" s="74" t="n"/>
      <c r="CK565" s="74" t="n"/>
      <c r="CL565" s="74" t="n"/>
      <c r="CM565" s="74" t="n"/>
      <c r="CN565" s="74" t="n"/>
      <c r="CO565" s="74" t="n"/>
      <c r="CP565" s="74" t="n"/>
      <c r="CQ565" s="74" t="n"/>
      <c r="CR565" s="74" t="n"/>
      <c r="CS565" s="74" t="n"/>
      <c r="CT565" s="74" t="n"/>
      <c r="CU565" s="74" t="n"/>
      <c r="CV565" s="74" t="n"/>
      <c r="CW565" s="74" t="n"/>
      <c r="CX565" s="74" t="n"/>
      <c r="CY565" s="74" t="n"/>
      <c r="CZ565" s="74" t="n"/>
      <c r="DA565" s="74" t="n"/>
      <c r="DB565" s="74" t="n"/>
      <c r="DC565" s="74" t="inlineStr">
        <is>
          <t>IRIS1618</t>
        </is>
      </c>
      <c r="DD565" s="74" t="inlineStr">
        <is>
          <t>Employee</t>
        </is>
      </c>
      <c r="DE565" s="74" t="inlineStr">
        <is>
          <t>Active</t>
        </is>
      </c>
      <c r="DF565" s="74" t="inlineStr">
        <is>
          <t>Sujeet Rathod</t>
        </is>
      </c>
      <c r="DG565" s="164" t="n">
        <v>42779</v>
      </c>
      <c r="DH565" s="74" t="inlineStr">
        <is>
          <t>Lead Consultant</t>
        </is>
      </c>
      <c r="DI565" s="74" t="inlineStr">
        <is>
          <t>Consulting &amp; Professional Services</t>
        </is>
      </c>
      <c r="DJ565" s="74" t="inlineStr">
        <is>
          <t>XBRL / Regulatory Reporting</t>
        </is>
      </c>
      <c r="DK565" s="74" t="inlineStr">
        <is>
          <t>Lead Consultant</t>
        </is>
      </c>
      <c r="DL565" s="74" t="inlineStr">
        <is>
          <t>L5 – Lead · IC</t>
        </is>
      </c>
      <c r="DM565" s="74" t="inlineStr">
        <is>
          <t>ICWA</t>
        </is>
      </c>
      <c r="DN565" s="74" t="inlineStr">
        <is>
          <t>Rahul Dhamne</t>
        </is>
      </c>
      <c r="DO565" s="74" t="inlineStr">
        <is>
          <t>N-2</t>
        </is>
      </c>
      <c r="DP565" s="74" t="inlineStr">
        <is>
          <t>manager</t>
        </is>
      </c>
      <c r="DQ565" s="74" t="inlineStr">
        <is>
          <t>5 years, 0 months, 0 days</t>
        </is>
      </c>
      <c r="DR565" s="74" t="inlineStr">
        <is>
          <t>9 years, 4 months, 7 days</t>
        </is>
      </c>
      <c r="DS565" s="74" t="inlineStr">
        <is>
          <t>14 years, 4 months, 7 days</t>
        </is>
      </c>
      <c r="DT565" s="74" t="n">
        <v>9.35251141552512</v>
      </c>
      <c r="DU565" s="74" t="inlineStr">
        <is>
          <t>Suptech</t>
        </is>
      </c>
      <c r="DV565" s="74" t="inlineStr">
        <is>
          <t>iFile</t>
        </is>
      </c>
      <c r="DW565" s="74" t="inlineStr">
        <is>
          <t>XBRL Consulting</t>
        </is>
      </c>
      <c r="DX565" s="74" t="inlineStr">
        <is>
          <t>Consulting</t>
        </is>
      </c>
      <c r="DY565" s="74" t="inlineStr">
        <is>
          <t>No</t>
        </is>
      </c>
      <c r="DZ565" s="74" t="inlineStr">
        <is>
          <t>Professional Services</t>
        </is>
      </c>
      <c r="EA565" s="74" t="inlineStr">
        <is>
          <t>XBRL Domain</t>
        </is>
      </c>
      <c r="EB565" s="74" t="inlineStr">
        <is>
          <t>Non-technical</t>
        </is>
      </c>
      <c r="EC565" s="74" t="inlineStr">
        <is>
          <t>Work From Office - Turbhe</t>
        </is>
      </c>
      <c r="ED565" s="74" t="n"/>
      <c r="EE565"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5"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5" s="74" t="inlineStr">
        <is>
          <t>5 – Outstanding</t>
        </is>
      </c>
      <c r="EH565" s="74" t="inlineStr">
        <is>
          <t>Last appraisal in Oct 2025</t>
        </is>
      </c>
      <c r="EI565" s="74" t="inlineStr">
        <is>
          <t>Lead Consultant</t>
        </is>
      </c>
      <c r="EJ565" s="74" t="inlineStr">
        <is>
          <t>No change</t>
        </is>
      </c>
      <c r="EK565" s="74" t="n">
        <v>5</v>
      </c>
      <c r="EL565" s="74" t="inlineStr">
        <is>
          <t>High</t>
        </is>
      </c>
      <c r="EM565" s="74" t="inlineStr">
        <is>
          <t>Future Leader</t>
        </is>
      </c>
      <c r="EN565" s="74" t="n"/>
      <c r="EO565" s="74" t="inlineStr">
        <is>
          <t>yes</t>
        </is>
      </c>
      <c r="EP565" s="74" t="n"/>
      <c r="EQ565" s="74" t="inlineStr">
        <is>
          <t>To be identified</t>
        </is>
      </c>
      <c r="ER565" s="74" t="inlineStr">
        <is>
          <t>XBRL taxonomy &amp; regulatory updates; domain/accounting refreshers; quality &amp; accuracy practices; tooling proficiency | People management: goal-setting &amp; feedback, 1:1 coaching, performance conversations</t>
        </is>
      </c>
      <c r="ES565" s="74" t="inlineStr">
        <is>
          <t>Leadership development: strategic thinking, cross-functional influence, financial/business acumen, succession &amp; talent development, change management, executive communication</t>
        </is>
      </c>
      <c r="ET565" s="74" t="inlineStr">
        <is>
          <t>QFCRA</t>
        </is>
      </c>
      <c r="EU565" s="74" t="n"/>
      <c r="EV565" s="130" t="n"/>
      <c r="EW565" s="131" t="n"/>
      <c r="EX565" s="131" t="n"/>
      <c r="EY565" s="131" t="n"/>
      <c r="EZ565" s="131" t="n"/>
      <c r="FA565" s="131" t="n"/>
      <c r="FB565" s="131" t="n"/>
      <c r="FC565" s="131" t="n"/>
    </row>
    <row r="566" ht="250" customHeight="1">
      <c r="A566" s="109" t="inlineStr">
        <is>
          <t>Mapped</t>
        </is>
      </c>
      <c r="B566" s="109" t="inlineStr">
        <is>
          <t>iFile</t>
        </is>
      </c>
      <c r="C566" s="110" t="inlineStr">
        <is>
          <t>IRIS1063</t>
        </is>
      </c>
      <c r="D566" s="110" t="inlineStr">
        <is>
          <t>Vishram Modak</t>
        </is>
      </c>
      <c r="E566" s="110" t="inlineStr">
        <is>
          <t>XBRL Consulting</t>
        </is>
      </c>
      <c r="F566" s="162" t="inlineStr">
        <is>
          <t>Senior consultant</t>
        </is>
      </c>
      <c r="G566" s="162" t="inlineStr">
        <is>
          <t>Senior Taxonomy Specialist</t>
        </is>
      </c>
      <c r="H566" s="162" t="inlineStr">
        <is>
          <t>L4 – Senior</t>
        </is>
      </c>
      <c r="I566" s="162" t="inlineStr">
        <is>
          <t>B2</t>
        </is>
      </c>
      <c r="J566" s="166" t="inlineStr">
        <is>
          <t>▲ Up</t>
        </is>
      </c>
      <c r="K566" s="110" t="inlineStr">
        <is>
          <t>Consulting &amp; Professional Services</t>
        </is>
      </c>
      <c r="L566" s="110" t="inlineStr">
        <is>
          <t>Taxonomy Design &amp; Regulatory Consulting</t>
        </is>
      </c>
      <c r="M566" s="110" t="n"/>
      <c r="N566" s="110" t="n">
        <v>20</v>
      </c>
      <c r="O566" s="109" t="inlineStr">
        <is>
          <t>P4 / M3</t>
        </is>
      </c>
      <c r="P566" s="110" t="inlineStr">
        <is>
          <t>Senior / Manager</t>
        </is>
      </c>
      <c r="Q566" s="110" t="inlineStr">
        <is>
          <t>4–5</t>
        </is>
      </c>
      <c r="R566" s="110" t="inlineStr">
        <is>
          <t>6–9 yrs</t>
        </is>
      </c>
      <c r="S566" s="110" t="inlineStr">
        <is>
          <t>7–10 · 6–11</t>
        </is>
      </c>
      <c r="T566" s="110" t="inlineStr">
        <is>
          <t>Senior Consultant / Team Lead</t>
        </is>
      </c>
      <c r="U566" s="110" t="inlineStr">
        <is>
          <t>Big Four: Manager · IRIS Vs Market Benchmark — XBRL US credential pathway: Certificate + review authority</t>
        </is>
      </c>
      <c r="V566" s="110" t="inlineStr">
        <is>
          <t>XBRL US GAAP Certificate · AICPA &amp; XBRL US; XBRL International specifications; IFRS / US GAAP / Ind AS</t>
        </is>
      </c>
      <c r="W566" s="110" t="inlineStr">
        <is>
          <t>Core 3 · Future 3 · Functional 4 · Leadership 2</t>
        </is>
      </c>
      <c r="X566" s="73" t="n">
        <v>106</v>
      </c>
      <c r="Y566" s="74" t="inlineStr">
        <is>
          <t>IRIS1063</t>
        </is>
      </c>
      <c r="Z566" s="74" t="inlineStr">
        <is>
          <t>Employee</t>
        </is>
      </c>
      <c r="AA566" s="74" t="inlineStr">
        <is>
          <t>Active</t>
        </is>
      </c>
      <c r="AB566" s="74" t="inlineStr">
        <is>
          <t>Vishram Modak</t>
        </is>
      </c>
      <c r="AC566" s="164" t="n">
        <v>41008</v>
      </c>
      <c r="AD566" s="74" t="inlineStr">
        <is>
          <t>Senior consultant</t>
        </is>
      </c>
      <c r="AE566" s="74" t="inlineStr">
        <is>
          <t>CA</t>
        </is>
      </c>
      <c r="AF566" s="74" t="inlineStr">
        <is>
          <t>Rahul Dhamne</t>
        </is>
      </c>
      <c r="AG566" s="74" t="inlineStr">
        <is>
          <t>N-2</t>
        </is>
      </c>
      <c r="AH566" s="74" t="inlineStr">
        <is>
          <t>Individual Contributor</t>
        </is>
      </c>
      <c r="AI566" s="74" t="inlineStr">
        <is>
          <t>7 years, 8 months, 0 days</t>
        </is>
      </c>
      <c r="AJ566" s="74" t="inlineStr">
        <is>
          <t>14 years, 4 months, 16 days</t>
        </is>
      </c>
      <c r="AK566" s="74" t="inlineStr">
        <is>
          <t>Suptech</t>
        </is>
      </c>
      <c r="AL566" s="74" t="inlineStr">
        <is>
          <t>iFile</t>
        </is>
      </c>
      <c r="AM566" s="74" t="inlineStr">
        <is>
          <t>XBRL Consulting</t>
        </is>
      </c>
      <c r="AN566" s="74" t="inlineStr">
        <is>
          <t>Consulting</t>
        </is>
      </c>
      <c r="AO566" s="74" t="inlineStr">
        <is>
          <t>No</t>
        </is>
      </c>
      <c r="AP566" s="74" t="inlineStr">
        <is>
          <t>Professional Services</t>
        </is>
      </c>
      <c r="AQ566" s="74" t="inlineStr">
        <is>
          <t>XBRL Domain</t>
        </is>
      </c>
      <c r="AR566" s="74" t="inlineStr">
        <is>
          <t>Non-technical</t>
        </is>
      </c>
      <c r="AS566" s="74" t="n">
        <v>20</v>
      </c>
      <c r="AT566" s="74" t="inlineStr">
        <is>
          <t>Covered</t>
        </is>
      </c>
      <c r="AU566" s="74" t="n"/>
      <c r="AV566" s="74" t="n"/>
      <c r="AW566" s="74" t="n"/>
      <c r="AX566" s="74" t="n"/>
      <c r="AY566" s="74" t="n"/>
      <c r="AZ566" s="74" t="n"/>
      <c r="BA566" s="74" t="n"/>
      <c r="BB566" s="74" t="n"/>
      <c r="BC566" s="74" t="n"/>
      <c r="BD566" s="74" t="n"/>
      <c r="BE566" s="74" t="n"/>
      <c r="BF566" s="74" t="n"/>
      <c r="BG566" s="74" t="n"/>
      <c r="BH566" s="74" t="n"/>
      <c r="BI566" s="74" t="n"/>
      <c r="BJ566" s="74" t="n"/>
      <c r="BK566" s="74" t="n"/>
      <c r="BL566" s="74" t="n"/>
      <c r="BM566" s="74" t="n"/>
      <c r="BN566" s="74" t="n"/>
      <c r="BO566" s="74" t="n"/>
      <c r="BP566" s="74" t="n"/>
      <c r="BQ566" s="74" t="n"/>
      <c r="BR566" s="74" t="n"/>
      <c r="BS566" s="74" t="n"/>
      <c r="BT566" s="74" t="n"/>
      <c r="BU566" s="74" t="n"/>
      <c r="BV566" s="74" t="n"/>
      <c r="BW566" s="74" t="n"/>
      <c r="BX566" s="74" t="n"/>
      <c r="BY566" s="74" t="n"/>
      <c r="BZ566" s="74" t="n"/>
      <c r="CA566" s="74" t="n"/>
      <c r="CB566" s="74" t="n"/>
      <c r="CC566" s="74" t="n"/>
      <c r="CD566" s="74" t="n"/>
      <c r="CE566" s="74" t="n"/>
      <c r="CF566" s="74" t="n"/>
      <c r="CG566" s="74" t="n"/>
      <c r="CH566" s="74" t="n"/>
      <c r="CI566" s="74" t="n"/>
      <c r="CJ566" s="74" t="n"/>
      <c r="CK566" s="74" t="n"/>
      <c r="CL566" s="74" t="n"/>
      <c r="CM566" s="74" t="n"/>
      <c r="CN566" s="74" t="n"/>
      <c r="CO566" s="74" t="n"/>
      <c r="CP566" s="74" t="n"/>
      <c r="CQ566" s="74" t="n"/>
      <c r="CR566" s="74" t="n"/>
      <c r="CS566" s="74" t="n"/>
      <c r="CT566" s="74" t="n"/>
      <c r="CU566" s="74" t="n"/>
      <c r="CV566" s="74" t="n"/>
      <c r="CW566" s="74" t="n"/>
      <c r="CX566" s="74" t="n"/>
      <c r="CY566" s="74" t="n"/>
      <c r="CZ566" s="74" t="n"/>
      <c r="DA566" s="74" t="n"/>
      <c r="DB566" s="74" t="n"/>
      <c r="DC566" s="74" t="inlineStr">
        <is>
          <t>IRIS1063</t>
        </is>
      </c>
      <c r="DD566" s="74" t="inlineStr">
        <is>
          <t>Employee</t>
        </is>
      </c>
      <c r="DE566" s="74" t="inlineStr">
        <is>
          <t>Active</t>
        </is>
      </c>
      <c r="DF566" s="74" t="inlineStr">
        <is>
          <t>Vishram Modak</t>
        </is>
      </c>
      <c r="DG566" s="164" t="n">
        <v>41008</v>
      </c>
      <c r="DH566" s="74" t="inlineStr">
        <is>
          <t>Senior consultant</t>
        </is>
      </c>
      <c r="DI566" s="74" t="inlineStr">
        <is>
          <t>Consulting &amp; Professional Services</t>
        </is>
      </c>
      <c r="DJ566" s="74" t="inlineStr">
        <is>
          <t>XBRL / Regulatory Reporting</t>
        </is>
      </c>
      <c r="DK566" s="74" t="inlineStr">
        <is>
          <t>Senior consultant</t>
        </is>
      </c>
      <c r="DL566" s="74" t="inlineStr">
        <is>
          <t>L4 – Senior</t>
        </is>
      </c>
      <c r="DM566" s="74" t="inlineStr">
        <is>
          <t>CA</t>
        </is>
      </c>
      <c r="DN566" s="74" t="inlineStr">
        <is>
          <t>Rahul Dhamne</t>
        </is>
      </c>
      <c r="DO566" s="74" t="inlineStr">
        <is>
          <t>N-2</t>
        </is>
      </c>
      <c r="DP566" s="74" t="inlineStr">
        <is>
          <t>Individual Contributor</t>
        </is>
      </c>
      <c r="DQ566" s="74" t="inlineStr">
        <is>
          <t>7 years, 8 months, 0 days</t>
        </is>
      </c>
      <c r="DR566" s="74" t="inlineStr">
        <is>
          <t>14 years, 2 months, 11 days</t>
        </is>
      </c>
      <c r="DS566" s="74" t="inlineStr">
        <is>
          <t>21 years, 10 months, 11 days</t>
        </is>
      </c>
      <c r="DT566" s="74" t="n"/>
      <c r="DU566" s="74" t="inlineStr">
        <is>
          <t>Suptech</t>
        </is>
      </c>
      <c r="DV566" s="74" t="inlineStr">
        <is>
          <t>iFile</t>
        </is>
      </c>
      <c r="DW566" s="74" t="inlineStr">
        <is>
          <t>XBRL Consulting</t>
        </is>
      </c>
      <c r="DX566" s="74" t="inlineStr">
        <is>
          <t>Consulting</t>
        </is>
      </c>
      <c r="DY566" s="74" t="inlineStr">
        <is>
          <t>No</t>
        </is>
      </c>
      <c r="DZ566" s="74" t="inlineStr">
        <is>
          <t>Professional Services</t>
        </is>
      </c>
      <c r="EA566" s="74" t="inlineStr">
        <is>
          <t>XBRL Domain</t>
        </is>
      </c>
      <c r="EB566" s="74" t="inlineStr">
        <is>
          <t>Non-technical</t>
        </is>
      </c>
      <c r="EC566" s="74" t="inlineStr">
        <is>
          <t>Remote- Outside Mumbai</t>
        </is>
      </c>
      <c r="ED566" s="74" t="n"/>
      <c r="EE566"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6"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6" s="74" t="inlineStr">
        <is>
          <t>3 – Meets Expectations</t>
        </is>
      </c>
      <c r="EH566" s="74" t="inlineStr">
        <is>
          <t>Last appraisal in Oct 2025</t>
        </is>
      </c>
      <c r="EI566" s="74" t="inlineStr">
        <is>
          <t>Senior consultant</t>
        </is>
      </c>
      <c r="EJ566" s="74" t="inlineStr">
        <is>
          <t>No change</t>
        </is>
      </c>
      <c r="EK566" s="74" t="n">
        <v>3</v>
      </c>
      <c r="EL566" s="74" t="inlineStr">
        <is>
          <t>Medium</t>
        </is>
      </c>
      <c r="EM566" s="74" t="inlineStr">
        <is>
          <t>Reliable Specialist</t>
        </is>
      </c>
      <c r="EN566" s="74" t="n"/>
      <c r="EO566" s="74" t="inlineStr">
        <is>
          <t>No</t>
        </is>
      </c>
      <c r="EP566" s="74" t="n"/>
      <c r="EQ566" s="74" t="inlineStr">
        <is>
          <t>Separate successor for different project</t>
        </is>
      </c>
      <c r="ER566" s="74" t="inlineStr">
        <is>
          <t>XBRL taxonomy &amp; regulatory updates; domain/accounting refreshers; quality &amp; accuracy practices; tooling proficiency</t>
        </is>
      </c>
      <c r="ES566" s="74" t="inlineStr">
        <is>
          <t>Transition to leadership: people management &amp; delegation, mentoring/coaching, project ownership &amp; stakeholder management, prioritisation under ambiguity, presentation &amp; influence skills</t>
        </is>
      </c>
      <c r="ET566" s="74" t="inlineStr">
        <is>
          <t>IRIS Instant - MBRS</t>
        </is>
      </c>
      <c r="EU566" s="74" t="n"/>
      <c r="EV566" s="130" t="n"/>
      <c r="EW566" s="131" t="n"/>
      <c r="EX566" s="131" t="n"/>
      <c r="EY566" s="131" t="n"/>
      <c r="EZ566" s="131" t="n"/>
      <c r="FA566" s="131" t="n"/>
      <c r="FB566" s="131" t="n"/>
      <c r="FC566" s="131" t="n"/>
    </row>
    <row r="567" ht="250" customHeight="1">
      <c r="A567" s="109" t="inlineStr">
        <is>
          <t>Mapped</t>
        </is>
      </c>
      <c r="B567" s="109" t="inlineStr">
        <is>
          <t>iFile</t>
        </is>
      </c>
      <c r="C567" s="110" t="inlineStr">
        <is>
          <t>IRIS0828</t>
        </is>
      </c>
      <c r="D567" s="110" t="inlineStr">
        <is>
          <t>Anirudh Singh Bartwal</t>
        </is>
      </c>
      <c r="E567" s="110" t="inlineStr">
        <is>
          <t>XBRL Consulting</t>
        </is>
      </c>
      <c r="F567" s="162" t="inlineStr">
        <is>
          <t>Senior consultant</t>
        </is>
      </c>
      <c r="G567" s="162" t="inlineStr">
        <is>
          <t>Senior Taxonomy Specialist</t>
        </is>
      </c>
      <c r="H567" s="162" t="inlineStr">
        <is>
          <t>L4 – Senior</t>
        </is>
      </c>
      <c r="I567" s="162" t="inlineStr">
        <is>
          <t>B1</t>
        </is>
      </c>
      <c r="J567" s="166" t="inlineStr">
        <is>
          <t>▲ Up</t>
        </is>
      </c>
      <c r="K567" s="110" t="inlineStr">
        <is>
          <t>Consulting &amp; Professional Services</t>
        </is>
      </c>
      <c r="L567" s="110" t="inlineStr">
        <is>
          <t>Taxonomy Design &amp; Regulatory Consulting</t>
        </is>
      </c>
      <c r="M567" s="110" t="n"/>
      <c r="N567" s="110" t="n">
        <v>20</v>
      </c>
      <c r="O567" s="109" t="inlineStr">
        <is>
          <t>P3 / M2</t>
        </is>
      </c>
      <c r="P567" s="110" t="inlineStr">
        <is>
          <t>Career / · Team Lead</t>
        </is>
      </c>
      <c r="Q567" s="110" t="inlineStr">
        <is>
          <t>4 Enable</t>
        </is>
      </c>
      <c r="R567" s="110" t="inlineStr">
        <is>
          <t>4–7 yrs</t>
        </is>
      </c>
      <c r="S567" s="110" t="inlineStr">
        <is>
          <t>5–8 · 4–8</t>
        </is>
      </c>
      <c r="T567" s="110" t="inlineStr">
        <is>
          <t>Senior Consultant / Team Lead</t>
        </is>
      </c>
      <c r="U567" s="110" t="inlineStr">
        <is>
          <t>Big Four: Senior Consultant · IRIS Vs Market Benchmark — XBRL US credential pathway: Certificate + specialist taxonomy</t>
        </is>
      </c>
      <c r="V567" s="110" t="inlineStr">
        <is>
          <t>XBRL US GAAP Certificate · AICPA &amp; XBRL US; XBRL International specifications; IFRS / US GAAP / Ind AS</t>
        </is>
      </c>
      <c r="W567" s="110" t="inlineStr">
        <is>
          <t>Core 3 · Future 3 · Functional 3 · Leadership 1</t>
        </is>
      </c>
      <c r="X567" s="73" t="n">
        <v>94</v>
      </c>
      <c r="Y567" s="74" t="inlineStr">
        <is>
          <t>IRIS0828</t>
        </is>
      </c>
      <c r="Z567" s="74" t="inlineStr">
        <is>
          <t>Employee</t>
        </is>
      </c>
      <c r="AA567" s="74" t="inlineStr">
        <is>
          <t>Active</t>
        </is>
      </c>
      <c r="AB567" s="74" t="inlineStr">
        <is>
          <t>Anirudh Singh Bartwal</t>
        </is>
      </c>
      <c r="AC567" s="164" t="n">
        <v>40777</v>
      </c>
      <c r="AD567" s="74" t="inlineStr">
        <is>
          <t>Senior consultant</t>
        </is>
      </c>
      <c r="AE567" s="74" t="inlineStr">
        <is>
          <t>B.Com</t>
        </is>
      </c>
      <c r="AF567" s="74" t="inlineStr">
        <is>
          <t>Shraddha Bagul</t>
        </is>
      </c>
      <c r="AG567" s="74" t="inlineStr">
        <is>
          <t>N-3</t>
        </is>
      </c>
      <c r="AH567" s="74" t="inlineStr">
        <is>
          <t>Individual Contributor</t>
        </is>
      </c>
      <c r="AI567" s="74" t="inlineStr">
        <is>
          <t>1 years, 8 months, 0 days</t>
        </is>
      </c>
      <c r="AJ567" s="74" t="inlineStr">
        <is>
          <t>15 years, 0 months, 3 days</t>
        </is>
      </c>
      <c r="AK567" s="74" t="inlineStr">
        <is>
          <t>Suptech</t>
        </is>
      </c>
      <c r="AL567" s="74" t="inlineStr">
        <is>
          <t>iFile</t>
        </is>
      </c>
      <c r="AM567" s="74" t="inlineStr">
        <is>
          <t>XBRL Consulting</t>
        </is>
      </c>
      <c r="AN567" s="74" t="inlineStr">
        <is>
          <t>Consulting</t>
        </is>
      </c>
      <c r="AO567" s="74" t="inlineStr">
        <is>
          <t>No</t>
        </is>
      </c>
      <c r="AP567" s="74" t="inlineStr">
        <is>
          <t>Professional Services</t>
        </is>
      </c>
      <c r="AQ567" s="74" t="inlineStr">
        <is>
          <t>XBRL Domain</t>
        </is>
      </c>
      <c r="AR567" s="74" t="inlineStr">
        <is>
          <t>Non-technical</t>
        </is>
      </c>
      <c r="AS567" s="74" t="n">
        <v>20</v>
      </c>
      <c r="AT567" s="74" t="inlineStr">
        <is>
          <t>Covered</t>
        </is>
      </c>
      <c r="AU567" s="74" t="n"/>
      <c r="AV567" s="74" t="n"/>
      <c r="AW567" s="74" t="n"/>
      <c r="AX567" s="74" t="n"/>
      <c r="AY567" s="74" t="n"/>
      <c r="AZ567" s="74" t="n"/>
      <c r="BA567" s="74" t="n"/>
      <c r="BB567" s="74" t="n"/>
      <c r="BC567" s="74" t="n"/>
      <c r="BD567" s="74" t="n"/>
      <c r="BE567" s="74" t="n"/>
      <c r="BF567" s="74" t="n"/>
      <c r="BG567" s="74" t="n"/>
      <c r="BH567" s="74" t="n"/>
      <c r="BI567" s="74" t="n"/>
      <c r="BJ567" s="74" t="n"/>
      <c r="BK567" s="74" t="n"/>
      <c r="BL567" s="74" t="n"/>
      <c r="BM567" s="74" t="n"/>
      <c r="BN567" s="74" t="n"/>
      <c r="BO567" s="74" t="n"/>
      <c r="BP567" s="74" t="n"/>
      <c r="BQ567" s="74" t="n"/>
      <c r="BR567" s="74" t="n"/>
      <c r="BS567" s="74" t="n"/>
      <c r="BT567" s="74" t="n"/>
      <c r="BU567" s="74" t="n"/>
      <c r="BV567" s="74" t="n"/>
      <c r="BW567" s="74" t="n"/>
      <c r="BX567" s="74" t="n"/>
      <c r="BY567" s="74" t="n"/>
      <c r="BZ567" s="74" t="n"/>
      <c r="CA567" s="74" t="n"/>
      <c r="CB567" s="74" t="n"/>
      <c r="CC567" s="74" t="n"/>
      <c r="CD567" s="74" t="n"/>
      <c r="CE567" s="74" t="n"/>
      <c r="CF567" s="74" t="n"/>
      <c r="CG567" s="74" t="n"/>
      <c r="CH567" s="74" t="n"/>
      <c r="CI567" s="74" t="n"/>
      <c r="CJ567" s="74" t="n"/>
      <c r="CK567" s="74" t="n"/>
      <c r="CL567" s="74" t="n"/>
      <c r="CM567" s="74" t="n"/>
      <c r="CN567" s="74" t="n"/>
      <c r="CO567" s="74" t="n"/>
      <c r="CP567" s="74" t="n"/>
      <c r="CQ567" s="74" t="n"/>
      <c r="CR567" s="74" t="n"/>
      <c r="CS567" s="74" t="n"/>
      <c r="CT567" s="74" t="n"/>
      <c r="CU567" s="74" t="n"/>
      <c r="CV567" s="74" t="n"/>
      <c r="CW567" s="74" t="n"/>
      <c r="CX567" s="74" t="n"/>
      <c r="CY567" s="74" t="n"/>
      <c r="CZ567" s="74" t="n"/>
      <c r="DA567" s="74" t="n"/>
      <c r="DB567" s="74" t="n"/>
      <c r="DC567" s="74" t="inlineStr">
        <is>
          <t>IRIS0828</t>
        </is>
      </c>
      <c r="DD567" s="74" t="inlineStr">
        <is>
          <t>Employee</t>
        </is>
      </c>
      <c r="DE567" s="74" t="inlineStr">
        <is>
          <t>Active</t>
        </is>
      </c>
      <c r="DF567" s="74" t="inlineStr">
        <is>
          <t>Anirudh Singh Bartwal</t>
        </is>
      </c>
      <c r="DG567" s="164" t="n">
        <v>40777</v>
      </c>
      <c r="DH567" s="74" t="inlineStr">
        <is>
          <t>Senior consultant</t>
        </is>
      </c>
      <c r="DI567" s="74" t="inlineStr">
        <is>
          <t>Consulting &amp; Professional Services</t>
        </is>
      </c>
      <c r="DJ567" s="74" t="inlineStr">
        <is>
          <t>XBRL / Regulatory Reporting</t>
        </is>
      </c>
      <c r="DK567" s="74" t="inlineStr">
        <is>
          <t>Senior consultant</t>
        </is>
      </c>
      <c r="DL567" s="74" t="inlineStr">
        <is>
          <t>L4 – Senior</t>
        </is>
      </c>
      <c r="DM567" s="74" t="inlineStr">
        <is>
          <t>B.Com</t>
        </is>
      </c>
      <c r="DN567" s="74" t="inlineStr">
        <is>
          <t>Shraddha Bagul</t>
        </is>
      </c>
      <c r="DO567" s="74" t="inlineStr">
        <is>
          <t>N-3</t>
        </is>
      </c>
      <c r="DP567" s="74" t="inlineStr">
        <is>
          <t>Individual Contributor</t>
        </is>
      </c>
      <c r="DQ567" s="74" t="inlineStr">
        <is>
          <t>1 years, 8 months, 0 days</t>
        </is>
      </c>
      <c r="DR567" s="74" t="inlineStr">
        <is>
          <t>14 years, 9 months, 29 days</t>
        </is>
      </c>
      <c r="DS567" s="74" t="inlineStr">
        <is>
          <t>16 years, 5 months, 29 days</t>
        </is>
      </c>
      <c r="DT567" s="74" t="n"/>
      <c r="DU567" s="74" t="inlineStr">
        <is>
          <t>Suptech</t>
        </is>
      </c>
      <c r="DV567" s="74" t="inlineStr">
        <is>
          <t>iFile</t>
        </is>
      </c>
      <c r="DW567" s="74" t="inlineStr">
        <is>
          <t>XBRL Consulting</t>
        </is>
      </c>
      <c r="DX567" s="74" t="inlineStr">
        <is>
          <t>Consulting</t>
        </is>
      </c>
      <c r="DY567" s="74" t="inlineStr">
        <is>
          <t>No</t>
        </is>
      </c>
      <c r="DZ567" s="74" t="inlineStr">
        <is>
          <t>Professional Services</t>
        </is>
      </c>
      <c r="EA567" s="74" t="inlineStr">
        <is>
          <t>XBRL Domain</t>
        </is>
      </c>
      <c r="EB567" s="74" t="inlineStr">
        <is>
          <t>Non-technical</t>
        </is>
      </c>
      <c r="EC567" s="74" t="inlineStr">
        <is>
          <t>Work From Office - Turbhe</t>
        </is>
      </c>
      <c r="ED567" s="74" t="n"/>
      <c r="EE567"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67" s="74" t="inlineStr">
        <is>
          <t>1. Complete Q1 taxonomy build/test tasks on schedule · &gt;=95% on-time.
2. Close assigned iFILE support tickets within SLA.
3. Finish Q1 Excel/Webform test cycles with defect leakage &lt;2%.</t>
        </is>
      </c>
      <c r="EG567" s="74" t="inlineStr">
        <is>
          <t>3 – Meets Expectations</t>
        </is>
      </c>
      <c r="EH567" s="74" t="inlineStr">
        <is>
          <t>Last appraisal in Oct 2025</t>
        </is>
      </c>
      <c r="EI567" s="74" t="inlineStr">
        <is>
          <t>Senior consultant</t>
        </is>
      </c>
      <c r="EJ567" s="74" t="inlineStr">
        <is>
          <t>No change</t>
        </is>
      </c>
      <c r="EK567" s="74" t="n">
        <v>3</v>
      </c>
      <c r="EL567" s="74" t="inlineStr">
        <is>
          <t>Medium</t>
        </is>
      </c>
      <c r="EM567" s="74" t="inlineStr">
        <is>
          <t>Trusted Professional</t>
        </is>
      </c>
      <c r="EN567" s="74" t="n"/>
      <c r="EO567" s="74" t="inlineStr">
        <is>
          <t>No</t>
        </is>
      </c>
      <c r="EP567" s="74" t="n"/>
      <c r="EQ567" s="74" t="inlineStr">
        <is>
          <t>To be identified</t>
        </is>
      </c>
      <c r="ER567" s="74" t="inlineStr">
        <is>
          <t>XBRL taxonomy &amp; regulatory updates; domain/accounting refreshers; quality &amp; accuracy practices; tooling proficiency</t>
        </is>
      </c>
      <c r="ES567" s="74" t="inlineStr">
        <is>
          <t>Transition to leadership: people management &amp; delegation, mentoring/coaching, project ownership &amp; stakeholder management, prioritisation under ambiguity, presentation &amp; influence skills</t>
        </is>
      </c>
      <c r="ET567" s="74" t="n"/>
      <c r="EU567" s="74" t="n"/>
      <c r="EV567" s="130" t="n"/>
      <c r="EW567" s="131" t="n"/>
      <c r="EX567" s="131" t="n"/>
      <c r="EY567" s="131" t="n"/>
      <c r="EZ567" s="131" t="n"/>
      <c r="FA567" s="131" t="n"/>
      <c r="FB567" s="131" t="n"/>
      <c r="FC567" s="131" t="n"/>
    </row>
    <row r="568" ht="250" customHeight="1">
      <c r="A568" s="109" t="inlineStr">
        <is>
          <t>Mapped</t>
        </is>
      </c>
      <c r="B568" s="109" t="inlineStr">
        <is>
          <t>iFile</t>
        </is>
      </c>
      <c r="C568" s="110" t="inlineStr">
        <is>
          <t>IRIS0050</t>
        </is>
      </c>
      <c r="D568" s="110" t="inlineStr">
        <is>
          <t>Prashant Ramakant Wagh</t>
        </is>
      </c>
      <c r="E568" s="110" t="inlineStr">
        <is>
          <t>XBRL Consulting</t>
        </is>
      </c>
      <c r="F568" s="162" t="inlineStr">
        <is>
          <t>Consultant</t>
        </is>
      </c>
      <c r="G568" s="162" t="inlineStr">
        <is>
          <t>Taxonomy Specialist</t>
        </is>
      </c>
      <c r="H568" s="162" t="inlineStr">
        <is>
          <t>L3 – Professional / Associate</t>
        </is>
      </c>
      <c r="I568" s="162" t="inlineStr">
        <is>
          <t>B1</t>
        </is>
      </c>
      <c r="J568" s="166" t="inlineStr">
        <is>
          <t>▲ Up</t>
        </is>
      </c>
      <c r="K568" s="110" t="inlineStr">
        <is>
          <t>Consulting &amp; Professional Services</t>
        </is>
      </c>
      <c r="L568" s="110" t="inlineStr">
        <is>
          <t>Taxonomy Design &amp; Regulatory Consulting</t>
        </is>
      </c>
      <c r="M568" s="110" t="n"/>
      <c r="N568" s="110" t="n">
        <v>20</v>
      </c>
      <c r="O568" s="109" t="inlineStr">
        <is>
          <t>P3 / M2</t>
        </is>
      </c>
      <c r="P568" s="110" t="inlineStr">
        <is>
          <t>Career / · Team Lead</t>
        </is>
      </c>
      <c r="Q568" s="110" t="inlineStr">
        <is>
          <t>4 Enable</t>
        </is>
      </c>
      <c r="R568" s="110" t="inlineStr">
        <is>
          <t>4–7 yrs</t>
        </is>
      </c>
      <c r="S568" s="110" t="inlineStr">
        <is>
          <t>5–8 · 4–8</t>
        </is>
      </c>
      <c r="T568" s="110" t="inlineStr">
        <is>
          <t>Consultant / Senior Associate</t>
        </is>
      </c>
      <c r="U568" s="110" t="inlineStr">
        <is>
          <t>Big Four: Senior Consultant · IRIS Vs Market Benchmark — XBRL US credential pathway: Certificate + specialist taxonomy</t>
        </is>
      </c>
      <c r="V568" s="110" t="inlineStr">
        <is>
          <t>XBRL US GAAP Certificate · AICPA &amp; XBRL US; XBRL International specifications; IFRS / US GAAP / Ind AS</t>
        </is>
      </c>
      <c r="W568" s="110" t="inlineStr">
        <is>
          <t>Core 3 · Future 3 · Functional 3 · Leadership 1</t>
        </is>
      </c>
      <c r="X568" s="73" t="n">
        <v>18</v>
      </c>
      <c r="Y568" s="74" t="inlineStr">
        <is>
          <t>IRIS0050</t>
        </is>
      </c>
      <c r="Z568" s="74" t="inlineStr">
        <is>
          <t>Employee</t>
        </is>
      </c>
      <c r="AA568" s="74" t="inlineStr">
        <is>
          <t>Active</t>
        </is>
      </c>
      <c r="AB568" s="74" t="inlineStr">
        <is>
          <t>Prashant Ramakant Wagh</t>
        </is>
      </c>
      <c r="AC568" s="164" t="n">
        <v>39002</v>
      </c>
      <c r="AD568" s="74" t="inlineStr">
        <is>
          <t>Consultant</t>
        </is>
      </c>
      <c r="AE568" s="74" t="inlineStr">
        <is>
          <t>B.Com</t>
        </is>
      </c>
      <c r="AF568" s="74" t="inlineStr">
        <is>
          <t>Sujeet Rathod</t>
        </is>
      </c>
      <c r="AG568" s="74" t="inlineStr">
        <is>
          <t>N-3</t>
        </is>
      </c>
      <c r="AH568" s="74" t="inlineStr">
        <is>
          <t>Individual Contributor</t>
        </is>
      </c>
      <c r="AI568" s="74" t="inlineStr">
        <is>
          <t>0 years, 5 months, 0 days</t>
        </is>
      </c>
      <c r="AJ568" s="74" t="inlineStr">
        <is>
          <t>19 years, 10 months, 13 days</t>
        </is>
      </c>
      <c r="AK568" s="74" t="inlineStr">
        <is>
          <t>Suptech</t>
        </is>
      </c>
      <c r="AL568" s="74" t="inlineStr">
        <is>
          <t>iFile</t>
        </is>
      </c>
      <c r="AM568" s="74" t="inlineStr">
        <is>
          <t>XBRL Consulting</t>
        </is>
      </c>
      <c r="AN568" s="74" t="inlineStr">
        <is>
          <t>Consulting</t>
        </is>
      </c>
      <c r="AO568" s="74" t="inlineStr">
        <is>
          <t>No</t>
        </is>
      </c>
      <c r="AP568" s="74" t="inlineStr">
        <is>
          <t>Professional Services</t>
        </is>
      </c>
      <c r="AQ568" s="74" t="inlineStr">
        <is>
          <t>XBRL Domain</t>
        </is>
      </c>
      <c r="AR568" s="74" t="inlineStr">
        <is>
          <t>Non-technical</t>
        </is>
      </c>
      <c r="AS568" s="74" t="n">
        <v>20</v>
      </c>
      <c r="AT568" s="74" t="inlineStr">
        <is>
          <t>Covered</t>
        </is>
      </c>
      <c r="AU568" s="74" t="n"/>
      <c r="AV568" s="74" t="n"/>
      <c r="AW568" s="74" t="n"/>
      <c r="AX568" s="74" t="n"/>
      <c r="AY568" s="74" t="n"/>
      <c r="AZ568" s="74" t="n"/>
      <c r="BA568" s="74" t="n"/>
      <c r="BB568" s="74" t="n"/>
      <c r="BC568" s="74" t="n"/>
      <c r="BD568" s="74" t="n"/>
      <c r="BE568" s="74" t="n"/>
      <c r="BF568" s="74" t="n"/>
      <c r="BG568" s="74" t="n"/>
      <c r="BH568" s="74" t="n"/>
      <c r="BI568" s="74" t="n"/>
      <c r="BJ568" s="74" t="n"/>
      <c r="BK568" s="74" t="n"/>
      <c r="BL568" s="74" t="n"/>
      <c r="BM568" s="74" t="n"/>
      <c r="BN568" s="74" t="n"/>
      <c r="BO568" s="74" t="n"/>
      <c r="BP568" s="74" t="n"/>
      <c r="BQ568" s="74" t="n"/>
      <c r="BR568" s="74" t="n"/>
      <c r="BS568" s="74" t="n"/>
      <c r="BT568" s="74" t="n"/>
      <c r="BU568" s="74" t="n"/>
      <c r="BV568" s="74" t="n"/>
      <c r="BW568" s="74" t="n"/>
      <c r="BX568" s="74" t="n"/>
      <c r="BY568" s="74" t="n"/>
      <c r="BZ568" s="74" t="n"/>
      <c r="CA568" s="74" t="n"/>
      <c r="CB568" s="74" t="n"/>
      <c r="CC568" s="74" t="n"/>
      <c r="CD568" s="74" t="n"/>
      <c r="CE568" s="74" t="n"/>
      <c r="CF568" s="74" t="n"/>
      <c r="CG568" s="74" t="n"/>
      <c r="CH568" s="74" t="n"/>
      <c r="CI568" s="74" t="n"/>
      <c r="CJ568" s="74" t="n"/>
      <c r="CK568" s="74" t="n"/>
      <c r="CL568" s="74" t="n"/>
      <c r="CM568" s="74" t="n"/>
      <c r="CN568" s="74" t="n"/>
      <c r="CO568" s="74" t="n"/>
      <c r="CP568" s="74" t="n"/>
      <c r="CQ568" s="74" t="n"/>
      <c r="CR568" s="74" t="n"/>
      <c r="CS568" s="74" t="n"/>
      <c r="CT568" s="74" t="n"/>
      <c r="CU568" s="74" t="n"/>
      <c r="CV568" s="74" t="n"/>
      <c r="CW568" s="74" t="n"/>
      <c r="CX568" s="74" t="n"/>
      <c r="CY568" s="74" t="n"/>
      <c r="CZ568" s="74" t="n"/>
      <c r="DA568" s="74" t="n"/>
      <c r="DB568" s="74" t="n"/>
      <c r="DC568" s="74" t="inlineStr">
        <is>
          <t>IRIS0050</t>
        </is>
      </c>
      <c r="DD568" s="74" t="inlineStr">
        <is>
          <t>Employee</t>
        </is>
      </c>
      <c r="DE568" s="74" t="inlineStr">
        <is>
          <t>Active</t>
        </is>
      </c>
      <c r="DF568" s="74" t="inlineStr">
        <is>
          <t>Prashant Ramakant Wagh</t>
        </is>
      </c>
      <c r="DG568" s="164" t="n">
        <v>39002</v>
      </c>
      <c r="DH568" s="74" t="inlineStr">
        <is>
          <t>Consultant</t>
        </is>
      </c>
      <c r="DI568" s="74" t="inlineStr">
        <is>
          <t>Consulting &amp; Professional Services</t>
        </is>
      </c>
      <c r="DJ568" s="74" t="inlineStr">
        <is>
          <t>XBRL / Regulatory Reporting</t>
        </is>
      </c>
      <c r="DK568" s="74" t="inlineStr">
        <is>
          <t>Consultant</t>
        </is>
      </c>
      <c r="DL568" s="74" t="inlineStr">
        <is>
          <t>L3 – Professional / Associate</t>
        </is>
      </c>
      <c r="DM568" s="74" t="inlineStr">
        <is>
          <t>B.Com</t>
        </is>
      </c>
      <c r="DN568" s="74" t="inlineStr">
        <is>
          <t>Sujeet Rathod</t>
        </is>
      </c>
      <c r="DO568" s="74" t="inlineStr">
        <is>
          <t>N-3</t>
        </is>
      </c>
      <c r="DP568" s="74" t="inlineStr">
        <is>
          <t>Individual Contributor</t>
        </is>
      </c>
      <c r="DQ568" s="74" t="inlineStr">
        <is>
          <t>0 years, 5 months, 0 days</t>
        </is>
      </c>
      <c r="DR568" s="74" t="inlineStr">
        <is>
          <t>19 years, 8 months, 8 days</t>
        </is>
      </c>
      <c r="DS568" s="74" t="inlineStr">
        <is>
          <t>20 years, 1 months, 8 days</t>
        </is>
      </c>
      <c r="DT568" s="74" t="n"/>
      <c r="DU568" s="74" t="inlineStr">
        <is>
          <t>Suptech</t>
        </is>
      </c>
      <c r="DV568" s="74" t="inlineStr">
        <is>
          <t>iFile</t>
        </is>
      </c>
      <c r="DW568" s="74" t="inlineStr">
        <is>
          <t>XBRL Consulting</t>
        </is>
      </c>
      <c r="DX568" s="74" t="inlineStr">
        <is>
          <t>Consulting</t>
        </is>
      </c>
      <c r="DY568" s="74" t="inlineStr">
        <is>
          <t>No</t>
        </is>
      </c>
      <c r="DZ568" s="74" t="inlineStr">
        <is>
          <t>Professional Services</t>
        </is>
      </c>
      <c r="EA568" s="74" t="inlineStr">
        <is>
          <t>XBRL Domain</t>
        </is>
      </c>
      <c r="EB568" s="74" t="inlineStr">
        <is>
          <t>Non-technical</t>
        </is>
      </c>
      <c r="EC568" s="74" t="inlineStr">
        <is>
          <t>Remote- Outside Mumbai</t>
        </is>
      </c>
      <c r="ED568" s="74" t="n"/>
      <c r="EE568"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68" s="74" t="inlineStr">
        <is>
          <t>1. Complete Q1 taxonomy build/test tasks on schedule · &gt;=95% on-time.
2. Close assigned iFILE support tickets within SLA.
3. Finish Q1 Excel/Webform test cycles with defect leakage &lt;2%.</t>
        </is>
      </c>
      <c r="EG568" s="74" t="inlineStr">
        <is>
          <t>4 - Exceeds Expectations</t>
        </is>
      </c>
      <c r="EH568" s="74" t="inlineStr">
        <is>
          <t>Last appraisal in Oct 2025</t>
        </is>
      </c>
      <c r="EI568" s="74" t="inlineStr">
        <is>
          <t>Consultant</t>
        </is>
      </c>
      <c r="EJ568" s="74" t="inlineStr">
        <is>
          <t>No change</t>
        </is>
      </c>
      <c r="EK568" s="74" t="n">
        <v>4</v>
      </c>
      <c r="EL568" s="74" t="inlineStr">
        <is>
          <t>Medium</t>
        </is>
      </c>
      <c r="EM568" s="74" t="inlineStr">
        <is>
          <t>Trusted Professional</t>
        </is>
      </c>
      <c r="EN568" s="74" t="n"/>
      <c r="EO568" s="74" t="inlineStr">
        <is>
          <t>No</t>
        </is>
      </c>
      <c r="EP568" s="74" t="n"/>
      <c r="EQ568" s="74" t="inlineStr">
        <is>
          <t>To be identified</t>
        </is>
      </c>
      <c r="ER568" s="74" t="inlineStr">
        <is>
          <t>XBRL taxonomy &amp; regulatory updates; domain/accounting refreshers; quality &amp; accuracy practices; tooling proficiency</t>
        </is>
      </c>
      <c r="ES568" s="74" t="inlineStr">
        <is>
          <t>Transition to leadership: people management &amp; delegation, mentoring/coaching, project ownership &amp; stakeholder management, prioritisation under ambiguity, presentation &amp; influence skills</t>
        </is>
      </c>
      <c r="ET568" s="74" t="n"/>
      <c r="EU568" s="74" t="n"/>
      <c r="EV568" s="130" t="n"/>
      <c r="EW568" s="131" t="n"/>
      <c r="EX568" s="131" t="n"/>
      <c r="EY568" s="131" t="n"/>
      <c r="EZ568" s="131" t="n"/>
      <c r="FA568" s="131" t="n"/>
      <c r="FB568" s="131" t="n"/>
      <c r="FC568" s="131" t="n"/>
    </row>
    <row r="569" ht="250" customHeight="1">
      <c r="A569" s="109" t="inlineStr">
        <is>
          <t>Mapped</t>
        </is>
      </c>
      <c r="B569" s="109" t="inlineStr">
        <is>
          <t>iFile</t>
        </is>
      </c>
      <c r="C569" s="110" t="inlineStr">
        <is>
          <t>IRIS0557</t>
        </is>
      </c>
      <c r="D569" s="110" t="inlineStr">
        <is>
          <t>Shrinidhi Shetty</t>
        </is>
      </c>
      <c r="E569" s="110" t="inlineStr">
        <is>
          <t>XBRL Consulting</t>
        </is>
      </c>
      <c r="F569" s="162" t="inlineStr">
        <is>
          <t>Consultant</t>
        </is>
      </c>
      <c r="G569" s="162" t="inlineStr">
        <is>
          <t>Taxonomy Specialist</t>
        </is>
      </c>
      <c r="H569" s="162" t="inlineStr">
        <is>
          <t>L3 – Professional / Associate</t>
        </is>
      </c>
      <c r="I569" s="162" t="inlineStr">
        <is>
          <t>B1</t>
        </is>
      </c>
      <c r="J569" s="166" t="inlineStr">
        <is>
          <t>▲ Up</t>
        </is>
      </c>
      <c r="K569" s="110" t="inlineStr">
        <is>
          <t>Consulting &amp; Professional Services</t>
        </is>
      </c>
      <c r="L569" s="110" t="inlineStr">
        <is>
          <t>Taxonomy Design &amp; Regulatory Consulting</t>
        </is>
      </c>
      <c r="M569" s="110" t="n"/>
      <c r="N569" s="110" t="n">
        <v>20</v>
      </c>
      <c r="O569" s="109" t="inlineStr">
        <is>
          <t>P3 / M2</t>
        </is>
      </c>
      <c r="P569" s="110" t="inlineStr">
        <is>
          <t>Career / · Team Lead</t>
        </is>
      </c>
      <c r="Q569" s="110" t="inlineStr">
        <is>
          <t>4 Enable</t>
        </is>
      </c>
      <c r="R569" s="110" t="inlineStr">
        <is>
          <t>4–7 yrs</t>
        </is>
      </c>
      <c r="S569" s="110" t="inlineStr">
        <is>
          <t>5–8 · 4–8</t>
        </is>
      </c>
      <c r="T569" s="110" t="inlineStr">
        <is>
          <t>Consultant / Senior Associate</t>
        </is>
      </c>
      <c r="U569" s="110" t="inlineStr">
        <is>
          <t>Big Four: Senior Consultant · IRIS Vs Market Benchmark — XBRL US credential pathway: Certificate + specialist taxonomy</t>
        </is>
      </c>
      <c r="V569" s="110" t="inlineStr">
        <is>
          <t>XBRL US GAAP Certificate · AICPA &amp; XBRL US; XBRL International specifications; IFRS / US GAAP / Ind AS</t>
        </is>
      </c>
      <c r="W569" s="110" t="inlineStr">
        <is>
          <t>Core 3 · Future 3 · Functional 3 · Leadership 1</t>
        </is>
      </c>
      <c r="X569" s="73" t="n">
        <v>63</v>
      </c>
      <c r="Y569" s="74" t="inlineStr">
        <is>
          <t>IRIS0557</t>
        </is>
      </c>
      <c r="Z569" s="74" t="inlineStr">
        <is>
          <t>Employee</t>
        </is>
      </c>
      <c r="AA569" s="74" t="inlineStr">
        <is>
          <t>Active</t>
        </is>
      </c>
      <c r="AB569" s="74" t="inlineStr">
        <is>
          <t>Shrinidhi Shetty</t>
        </is>
      </c>
      <c r="AC569" s="164" t="n">
        <v>40511</v>
      </c>
      <c r="AD569" s="74" t="inlineStr">
        <is>
          <t>Consultant</t>
        </is>
      </c>
      <c r="AE569" s="74" t="inlineStr">
        <is>
          <t>CA</t>
        </is>
      </c>
      <c r="AF569" s="74" t="inlineStr">
        <is>
          <t>Rahul Dhamne</t>
        </is>
      </c>
      <c r="AG569" s="74" t="inlineStr">
        <is>
          <t>N-2</t>
        </is>
      </c>
      <c r="AH569" s="74" t="inlineStr">
        <is>
          <t>Individual Contributor</t>
        </is>
      </c>
      <c r="AI569" s="74" t="inlineStr">
        <is>
          <t>0 years, 0 months, 0 days</t>
        </is>
      </c>
      <c r="AJ569" s="74" t="inlineStr">
        <is>
          <t>15 years, 8 months, 27 days</t>
        </is>
      </c>
      <c r="AK569" s="74" t="inlineStr">
        <is>
          <t>Suptech</t>
        </is>
      </c>
      <c r="AL569" s="74" t="inlineStr">
        <is>
          <t>iFile</t>
        </is>
      </c>
      <c r="AM569" s="74" t="inlineStr">
        <is>
          <t>XBRL Consulting</t>
        </is>
      </c>
      <c r="AN569" s="74" t="inlineStr">
        <is>
          <t>Consulting</t>
        </is>
      </c>
      <c r="AO569" s="74" t="inlineStr">
        <is>
          <t>No</t>
        </is>
      </c>
      <c r="AP569" s="74" t="inlineStr">
        <is>
          <t>Professional Services</t>
        </is>
      </c>
      <c r="AQ569" s="74" t="inlineStr">
        <is>
          <t>XBRL Domain</t>
        </is>
      </c>
      <c r="AR569" s="74" t="inlineStr">
        <is>
          <t>Non-technical</t>
        </is>
      </c>
      <c r="AS569" s="74" t="n">
        <v>20</v>
      </c>
      <c r="AT569" s="74" t="inlineStr">
        <is>
          <t>Covered</t>
        </is>
      </c>
      <c r="AU569" s="74" t="n"/>
      <c r="AV569" s="74" t="n"/>
      <c r="AW569" s="74" t="n"/>
      <c r="AX569" s="74" t="n"/>
      <c r="AY569" s="74" t="n"/>
      <c r="AZ569" s="74" t="n"/>
      <c r="BA569" s="74" t="n"/>
      <c r="BB569" s="74" t="n"/>
      <c r="BC569" s="74" t="n"/>
      <c r="BD569" s="74" t="n"/>
      <c r="BE569" s="74" t="n"/>
      <c r="BF569" s="74" t="n"/>
      <c r="BG569" s="74" t="n"/>
      <c r="BH569" s="74" t="n"/>
      <c r="BI569" s="74" t="n"/>
      <c r="BJ569" s="74" t="n"/>
      <c r="BK569" s="74" t="n"/>
      <c r="BL569" s="74" t="n"/>
      <c r="BM569" s="74" t="n"/>
      <c r="BN569" s="74" t="n"/>
      <c r="BO569" s="74" t="n"/>
      <c r="BP569" s="74" t="n"/>
      <c r="BQ569" s="74" t="n"/>
      <c r="BR569" s="74" t="n"/>
      <c r="BS569" s="74" t="n"/>
      <c r="BT569" s="74" t="n"/>
      <c r="BU569" s="74" t="n"/>
      <c r="BV569" s="74" t="n"/>
      <c r="BW569" s="74" t="n"/>
      <c r="BX569" s="74" t="n"/>
      <c r="BY569" s="74" t="n"/>
      <c r="BZ569" s="74" t="n"/>
      <c r="CA569" s="74" t="n"/>
      <c r="CB569" s="74" t="n"/>
      <c r="CC569" s="74" t="n"/>
      <c r="CD569" s="74" t="n"/>
      <c r="CE569" s="74" t="n"/>
      <c r="CF569" s="74" t="n"/>
      <c r="CG569" s="74" t="n"/>
      <c r="CH569" s="74" t="n"/>
      <c r="CI569" s="74" t="n"/>
      <c r="CJ569" s="74" t="n"/>
      <c r="CK569" s="74" t="n"/>
      <c r="CL569" s="74" t="n"/>
      <c r="CM569" s="74" t="n"/>
      <c r="CN569" s="74" t="n"/>
      <c r="CO569" s="74" t="n"/>
      <c r="CP569" s="74" t="n"/>
      <c r="CQ569" s="74" t="n"/>
      <c r="CR569" s="74" t="n"/>
      <c r="CS569" s="74" t="n"/>
      <c r="CT569" s="74" t="n"/>
      <c r="CU569" s="74" t="n"/>
      <c r="CV569" s="74" t="n"/>
      <c r="CW569" s="74" t="n"/>
      <c r="CX569" s="74" t="n"/>
      <c r="CY569" s="74" t="n"/>
      <c r="CZ569" s="74" t="n"/>
      <c r="DA569" s="74" t="n"/>
      <c r="DB569" s="74" t="n"/>
      <c r="DC569" s="74" t="inlineStr">
        <is>
          <t>IRIS0557</t>
        </is>
      </c>
      <c r="DD569" s="74" t="inlineStr">
        <is>
          <t>Employee</t>
        </is>
      </c>
      <c r="DE569" s="74" t="inlineStr">
        <is>
          <t>Active</t>
        </is>
      </c>
      <c r="DF569" s="74" t="inlineStr">
        <is>
          <t>Shrinidhi Shetty</t>
        </is>
      </c>
      <c r="DG569" s="164" t="n">
        <v>40511</v>
      </c>
      <c r="DH569" s="74" t="inlineStr">
        <is>
          <t>Consultant</t>
        </is>
      </c>
      <c r="DI569" s="74" t="inlineStr">
        <is>
          <t>Consulting &amp; Professional Services</t>
        </is>
      </c>
      <c r="DJ569" s="74" t="inlineStr">
        <is>
          <t>XBRL / Regulatory Reporting</t>
        </is>
      </c>
      <c r="DK569" s="74" t="inlineStr">
        <is>
          <t>Consultant</t>
        </is>
      </c>
      <c r="DL569" s="74" t="inlineStr">
        <is>
          <t>L3 – Professional / Associate</t>
        </is>
      </c>
      <c r="DM569" s="74" t="inlineStr">
        <is>
          <t>CA</t>
        </is>
      </c>
      <c r="DN569" s="74" t="inlineStr">
        <is>
          <t>Rahul Dhamne</t>
        </is>
      </c>
      <c r="DO569" s="74" t="inlineStr">
        <is>
          <t>N-2</t>
        </is>
      </c>
      <c r="DP569" s="74" t="inlineStr">
        <is>
          <t>Individual Contributor</t>
        </is>
      </c>
      <c r="DQ569" s="74" t="inlineStr">
        <is>
          <t>0 years, 0 months, 0 days</t>
        </is>
      </c>
      <c r="DR569" s="74" t="inlineStr">
        <is>
          <t>15 years, 6 months, 22 days</t>
        </is>
      </c>
      <c r="DS569" s="74" t="inlineStr">
        <is>
          <t>15 years, 6 months, 22 days</t>
        </is>
      </c>
      <c r="DT569" s="74" t="n"/>
      <c r="DU569" s="74" t="inlineStr">
        <is>
          <t>Suptech</t>
        </is>
      </c>
      <c r="DV569" s="74" t="inlineStr">
        <is>
          <t>iFile</t>
        </is>
      </c>
      <c r="DW569" s="74" t="inlineStr">
        <is>
          <t>XBRL Consulting</t>
        </is>
      </c>
      <c r="DX569" s="74" t="inlineStr">
        <is>
          <t>Consulting</t>
        </is>
      </c>
      <c r="DY569" s="74" t="inlineStr">
        <is>
          <t>No</t>
        </is>
      </c>
      <c r="DZ569" s="74" t="inlineStr">
        <is>
          <t>Professional Services</t>
        </is>
      </c>
      <c r="EA569" s="74" t="inlineStr">
        <is>
          <t>XBRL Domain</t>
        </is>
      </c>
      <c r="EB569" s="74" t="inlineStr">
        <is>
          <t>Non-technical</t>
        </is>
      </c>
      <c r="EC569" s="74" t="inlineStr">
        <is>
          <t>Remote - Mumbai</t>
        </is>
      </c>
      <c r="ED569" s="74" t="n"/>
      <c r="EE569"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9"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9" s="74" t="inlineStr">
        <is>
          <t>2 – Needs improvement</t>
        </is>
      </c>
      <c r="EH569" s="74" t="inlineStr">
        <is>
          <t>Last appraisal in Oct 2025</t>
        </is>
      </c>
      <c r="EI569" s="74" t="inlineStr">
        <is>
          <t>Consultant</t>
        </is>
      </c>
      <c r="EJ569" s="74" t="inlineStr">
        <is>
          <t>No change</t>
        </is>
      </c>
      <c r="EK569" s="74" t="n">
        <v>3</v>
      </c>
      <c r="EL569" s="74" t="inlineStr">
        <is>
          <t>Low</t>
        </is>
      </c>
      <c r="EM569" s="74" t="inlineStr">
        <is>
          <t>Misplaced Talent / Enigma</t>
        </is>
      </c>
      <c r="EN569" s="74" t="n"/>
      <c r="EO569" s="74" t="inlineStr">
        <is>
          <t>No</t>
        </is>
      </c>
      <c r="EP569" s="74" t="n"/>
      <c r="EQ569" s="74" t="inlineStr">
        <is>
          <t>To be identified</t>
        </is>
      </c>
      <c r="ER569" s="74" t="inlineStr">
        <is>
          <t>XBRL taxonomy &amp; regulatory updates; domain/accounting refreshers; quality &amp; accuracy practices; tooling proficiency</t>
        </is>
      </c>
      <c r="ES569" s="74" t="inlineStr">
        <is>
          <t>Transition to leadership: people management &amp; delegation, mentoring/coaching, project ownership &amp; stakeholder management, prioritisation under ambiguity, presentation &amp; influence skills</t>
        </is>
      </c>
      <c r="ET569" s="74" t="inlineStr">
        <is>
          <t>QFCRA</t>
        </is>
      </c>
      <c r="EU569" s="74" t="n"/>
      <c r="EV569" s="130" t="n"/>
      <c r="EW569" s="131" t="n"/>
      <c r="EX569" s="131" t="n"/>
      <c r="EY569" s="131" t="n"/>
      <c r="EZ569" s="131" t="n"/>
      <c r="FA569" s="131" t="n"/>
      <c r="FB569" s="131" t="n"/>
      <c r="FC569" s="131" t="n"/>
    </row>
    <row r="570" ht="250" customHeight="1">
      <c r="A570" s="109" t="inlineStr">
        <is>
          <t>Mapped</t>
        </is>
      </c>
      <c r="B570" s="109" t="inlineStr">
        <is>
          <t>iFile</t>
        </is>
      </c>
      <c r="C570" s="110" t="inlineStr">
        <is>
          <t>IRIS2045</t>
        </is>
      </c>
      <c r="D570" s="110" t="inlineStr">
        <is>
          <t>Bhagyashree Kamble</t>
        </is>
      </c>
      <c r="E570" s="110" t="inlineStr">
        <is>
          <t>XBRL Consulting</t>
        </is>
      </c>
      <c r="F570" s="162" t="inlineStr">
        <is>
          <t>Analyst</t>
        </is>
      </c>
      <c r="G570" s="162" t="inlineStr">
        <is>
          <t>Senior Taxonomy Analyst</t>
        </is>
      </c>
      <c r="H570" s="162" t="inlineStr">
        <is>
          <t>L3 – Professional / Associate</t>
        </is>
      </c>
      <c r="I570" s="162" t="inlineStr">
        <is>
          <t>A3</t>
        </is>
      </c>
      <c r="J570" s="166" t="inlineStr">
        <is>
          <t>▲ Up</t>
        </is>
      </c>
      <c r="K570" s="110" t="inlineStr">
        <is>
          <t>Consulting &amp; Professional Services</t>
        </is>
      </c>
      <c r="L570" s="110" t="inlineStr">
        <is>
          <t>Taxonomy Design &amp; Regulatory Consulting</t>
        </is>
      </c>
      <c r="M570" s="163" t="inlineStr">
        <is>
          <t>• Correct the experience record — HR</t>
        </is>
      </c>
      <c r="N570" s="110" t="n">
        <v>20</v>
      </c>
      <c r="O570" s="109" t="inlineStr">
        <is>
          <t>P2</t>
        </is>
      </c>
      <c r="P570" s="110" t="inlineStr">
        <is>
          <t>Developing</t>
        </is>
      </c>
      <c r="Q570" s="110" t="inlineStr">
        <is>
          <t>3 Apply</t>
        </is>
      </c>
      <c r="R570" s="110" t="inlineStr">
        <is>
          <t>2–4 yrs</t>
        </is>
      </c>
      <c r="S570" s="110" t="inlineStr">
        <is>
          <t>3–5 · 2–5</t>
        </is>
      </c>
      <c r="T570" s="110" t="inlineStr">
        <is>
          <t>Senior Analyst / Associate</t>
        </is>
      </c>
      <c r="U570" s="110" t="inlineStr">
        <is>
          <t>DataTracks: Senior Associate · 2–5 yrs · Big Four: Consultant · IRIS Vs Market Benchmark — XBRL US credential pathway: XBRL US GAAP Certificate</t>
        </is>
      </c>
      <c r="V570" s="110" t="inlineStr">
        <is>
          <t>XBRL US GAAP Certificate · AICPA &amp; XBRL US; XBRL International specifications; IFRS / US GAAP / Ind AS</t>
        </is>
      </c>
      <c r="W570" s="110" t="inlineStr">
        <is>
          <t>Core 2 · Future 2 · Functional 3 · Leadership not scored</t>
        </is>
      </c>
      <c r="X570" s="73" t="n">
        <v>231</v>
      </c>
      <c r="Y570" s="74" t="inlineStr">
        <is>
          <t>IRIS2045</t>
        </is>
      </c>
      <c r="Z570" s="74" t="inlineStr">
        <is>
          <t>Employee</t>
        </is>
      </c>
      <c r="AA570" s="74" t="inlineStr">
        <is>
          <t>Active</t>
        </is>
      </c>
      <c r="AB570" s="74" t="inlineStr">
        <is>
          <t>Bhagyashree Kamble</t>
        </is>
      </c>
      <c r="AC570" s="164" t="n">
        <v>44763</v>
      </c>
      <c r="AD570" s="74" t="inlineStr">
        <is>
          <t>Analyst</t>
        </is>
      </c>
      <c r="AE570" s="74" t="inlineStr">
        <is>
          <t>B.Com</t>
        </is>
      </c>
      <c r="AF570" s="74" t="inlineStr">
        <is>
          <t>Rahul Dhamne</t>
        </is>
      </c>
      <c r="AG570" s="74" t="inlineStr">
        <is>
          <t>N-2</t>
        </is>
      </c>
      <c r="AH570" s="74" t="inlineStr">
        <is>
          <t>Individual Contributor</t>
        </is>
      </c>
      <c r="AI570" s="74" t="inlineStr">
        <is>
          <t>1 years, 4 months, 0 days</t>
        </is>
      </c>
      <c r="AJ570" s="74" t="inlineStr">
        <is>
          <t>4 years, 1 months, 4 days</t>
        </is>
      </c>
      <c r="AK570" s="74" t="inlineStr">
        <is>
          <t>Suptech</t>
        </is>
      </c>
      <c r="AL570" s="74" t="inlineStr">
        <is>
          <t>iFile</t>
        </is>
      </c>
      <c r="AM570" s="74" t="inlineStr">
        <is>
          <t>XBRL Consulting</t>
        </is>
      </c>
      <c r="AN570" s="74" t="inlineStr">
        <is>
          <t>Consulting</t>
        </is>
      </c>
      <c r="AO570" s="74" t="inlineStr">
        <is>
          <t>No</t>
        </is>
      </c>
      <c r="AP570" s="74" t="inlineStr">
        <is>
          <t>Professional Services</t>
        </is>
      </c>
      <c r="AQ570" s="74" t="inlineStr">
        <is>
          <t>XBRL Domain</t>
        </is>
      </c>
      <c r="AR570" s="74" t="inlineStr">
        <is>
          <t>Non-technical</t>
        </is>
      </c>
      <c r="AS570" s="74" t="n">
        <v>20</v>
      </c>
      <c r="AT570" s="74" t="inlineStr">
        <is>
          <t>Covered</t>
        </is>
      </c>
      <c r="AU570" s="74" t="n"/>
      <c r="AV570" s="74" t="n"/>
      <c r="AW570" s="74" t="n"/>
      <c r="AX570" s="74" t="n"/>
      <c r="AY570" s="74" t="n"/>
      <c r="AZ570" s="74" t="n"/>
      <c r="BA570" s="74" t="n"/>
      <c r="BB570" s="74" t="n"/>
      <c r="BC570" s="74" t="n"/>
      <c r="BD570" s="74" t="n"/>
      <c r="BE570" s="74" t="n"/>
      <c r="BF570" s="74" t="n"/>
      <c r="BG570" s="74" t="n"/>
      <c r="BH570" s="74" t="n"/>
      <c r="BI570" s="74" t="n"/>
      <c r="BJ570" s="74" t="n"/>
      <c r="BK570" s="74" t="n"/>
      <c r="BL570" s="74" t="n"/>
      <c r="BM570" s="74" t="n"/>
      <c r="BN570" s="74" t="n"/>
      <c r="BO570" s="74" t="n"/>
      <c r="BP570" s="74" t="n"/>
      <c r="BQ570" s="74" t="n"/>
      <c r="BR570" s="74" t="n"/>
      <c r="BS570" s="74" t="n"/>
      <c r="BT570" s="74" t="n"/>
      <c r="BU570" s="74" t="n"/>
      <c r="BV570" s="74" t="n"/>
      <c r="BW570" s="74" t="n"/>
      <c r="BX570" s="74" t="n"/>
      <c r="BY570" s="74" t="n"/>
      <c r="BZ570" s="74" t="n"/>
      <c r="CA570" s="74" t="n"/>
      <c r="CB570" s="74" t="n"/>
      <c r="CC570" s="74" t="n"/>
      <c r="CD570" s="74" t="n"/>
      <c r="CE570" s="74" t="n"/>
      <c r="CF570" s="74" t="n"/>
      <c r="CG570" s="74" t="n"/>
      <c r="CH570" s="74" t="n"/>
      <c r="CI570" s="74" t="n"/>
      <c r="CJ570" s="74" t="n"/>
      <c r="CK570" s="74" t="n"/>
      <c r="CL570" s="74" t="n"/>
      <c r="CM570" s="74" t="n"/>
      <c r="CN570" s="74" t="n"/>
      <c r="CO570" s="74" t="n"/>
      <c r="CP570" s="74" t="n"/>
      <c r="CQ570" s="74" t="n"/>
      <c r="CR570" s="74" t="n"/>
      <c r="CS570" s="74" t="n"/>
      <c r="CT570" s="74" t="n"/>
      <c r="CU570" s="74" t="n"/>
      <c r="CV570" s="74" t="n"/>
      <c r="CW570" s="74" t="n"/>
      <c r="CX570" s="74" t="n"/>
      <c r="CY570" s="74" t="n"/>
      <c r="CZ570" s="74" t="n"/>
      <c r="DA570" s="74" t="n"/>
      <c r="DB570" s="74" t="n"/>
      <c r="DC570" s="74" t="inlineStr">
        <is>
          <t>IRIS2045</t>
        </is>
      </c>
      <c r="DD570" s="74" t="inlineStr">
        <is>
          <t>Employee</t>
        </is>
      </c>
      <c r="DE570" s="74" t="inlineStr">
        <is>
          <t>Active</t>
        </is>
      </c>
      <c r="DF570" s="74" t="inlineStr">
        <is>
          <t>Bhagyashree Kamble</t>
        </is>
      </c>
      <c r="DG570" s="164" t="n">
        <v>44763</v>
      </c>
      <c r="DH570" s="74" t="inlineStr">
        <is>
          <t>Analyst</t>
        </is>
      </c>
      <c r="DI570" s="74" t="inlineStr">
        <is>
          <t>Consulting &amp; Professional Services</t>
        </is>
      </c>
      <c r="DJ570" s="74" t="inlineStr">
        <is>
          <t>XBRL / Regulatory Reporting</t>
        </is>
      </c>
      <c r="DK570" s="74" t="inlineStr">
        <is>
          <t>Analyst</t>
        </is>
      </c>
      <c r="DL570" s="74" t="inlineStr">
        <is>
          <t>L3 – Professional / Associate</t>
        </is>
      </c>
      <c r="DM570" s="74" t="inlineStr">
        <is>
          <t>B.Com</t>
        </is>
      </c>
      <c r="DN570" s="74" t="inlineStr">
        <is>
          <t>Jayshree Margi</t>
        </is>
      </c>
      <c r="DO570" s="74" t="inlineStr">
        <is>
          <t>N-3</t>
        </is>
      </c>
      <c r="DP570" s="74" t="inlineStr">
        <is>
          <t>Individual Contributor</t>
        </is>
      </c>
      <c r="DQ570" s="74" t="inlineStr">
        <is>
          <t>1 years, 4 months, 0 days</t>
        </is>
      </c>
      <c r="DR570" s="74" t="inlineStr">
        <is>
          <t>3 years, 10 months, 30 days</t>
        </is>
      </c>
      <c r="DS570" s="74" t="inlineStr">
        <is>
          <t>5 years, 2 months, 30 days</t>
        </is>
      </c>
      <c r="DT570" s="74" t="n"/>
      <c r="DU570" s="74" t="inlineStr">
        <is>
          <t>Suptech</t>
        </is>
      </c>
      <c r="DV570" s="74" t="inlineStr">
        <is>
          <t>iFile</t>
        </is>
      </c>
      <c r="DW570" s="74" t="inlineStr">
        <is>
          <t>XBRL Consulting</t>
        </is>
      </c>
      <c r="DX570" s="74" t="inlineStr">
        <is>
          <t>Consulting</t>
        </is>
      </c>
      <c r="DY570" s="74" t="inlineStr">
        <is>
          <t>No</t>
        </is>
      </c>
      <c r="DZ570" s="74" t="inlineStr">
        <is>
          <t>Professional Services</t>
        </is>
      </c>
      <c r="EA570" s="74" t="inlineStr">
        <is>
          <t>XBRL Domain</t>
        </is>
      </c>
      <c r="EB570" s="74" t="inlineStr">
        <is>
          <t>Non-technical</t>
        </is>
      </c>
      <c r="EC570" s="74" t="inlineStr">
        <is>
          <t>Remote - Mumbai</t>
        </is>
      </c>
      <c r="ED570" s="74" t="n"/>
      <c r="EE570"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0" s="74" t="inlineStr">
        <is>
          <t>1. Complete Q1 taxonomy build/test tasks on schedule · &gt;=95% on-time.
2. Close assigned iFILE support tickets within SLA.
3. Finish Q1 Excel/Webform test cycles with defect leakage &lt;2%.</t>
        </is>
      </c>
      <c r="EG570" s="74" t="inlineStr">
        <is>
          <t>3 – Meets Expectations</t>
        </is>
      </c>
      <c r="EH570" s="74" t="inlineStr">
        <is>
          <t>Last appraisal in Oct 2025</t>
        </is>
      </c>
      <c r="EI570" s="74" t="inlineStr">
        <is>
          <t>Analyst</t>
        </is>
      </c>
      <c r="EJ570" s="74" t="inlineStr">
        <is>
          <t>No change</t>
        </is>
      </c>
      <c r="EK570" s="74" t="n">
        <v>2</v>
      </c>
      <c r="EL570" s="74" t="inlineStr">
        <is>
          <t>Medium</t>
        </is>
      </c>
      <c r="EM570" s="74" t="inlineStr">
        <is>
          <t>Reliable Specialist</t>
        </is>
      </c>
      <c r="EN570" s="74" t="n"/>
      <c r="EO570" s="74" t="inlineStr">
        <is>
          <t>No</t>
        </is>
      </c>
      <c r="EP570" s="74" t="n"/>
      <c r="EQ570" s="74" t="inlineStr">
        <is>
          <t>To be identified</t>
        </is>
      </c>
      <c r="ER570" s="74" t="inlineStr">
        <is>
          <t>XBRL taxonomy &amp; regulatory updates; domain/accounting refreshers; quality &amp; accuracy practices; tooling proficiency</t>
        </is>
      </c>
      <c r="ES570" s="74" t="inlineStr">
        <is>
          <t>Transition to leadership: people management &amp; delegation, mentoring/coaching, project ownership &amp; stakeholder management, prioritisation under ambiguity, presentation &amp; influence skills</t>
        </is>
      </c>
      <c r="ET570" s="74" t="n"/>
      <c r="EU570" s="74" t="n"/>
      <c r="EV570" s="130" t="n"/>
      <c r="EW570" s="131" t="n"/>
      <c r="EX570" s="131" t="n"/>
      <c r="EY570" s="131" t="n"/>
      <c r="EZ570" s="131" t="n"/>
      <c r="FA570" s="131" t="n"/>
      <c r="FB570" s="131" t="n"/>
      <c r="FC570" s="131" t="n"/>
    </row>
    <row r="571" ht="250" customHeight="1">
      <c r="A571" s="109" t="inlineStr">
        <is>
          <t>Mapped</t>
        </is>
      </c>
      <c r="B571" s="109" t="inlineStr">
        <is>
          <t>iFile</t>
        </is>
      </c>
      <c r="C571" s="110" t="inlineStr">
        <is>
          <t>IRIS0617</t>
        </is>
      </c>
      <c r="D571" s="110" t="inlineStr">
        <is>
          <t>Bhakti Gosavi</t>
        </is>
      </c>
      <c r="E571" s="110" t="inlineStr">
        <is>
          <t>XBRL Consulting</t>
        </is>
      </c>
      <c r="F571" s="162" t="inlineStr">
        <is>
          <t>Analyst</t>
        </is>
      </c>
      <c r="G571" s="162" t="inlineStr">
        <is>
          <t>Senior Taxonomy Analyst</t>
        </is>
      </c>
      <c r="H571" s="162" t="inlineStr">
        <is>
          <t>L3 – Professional / Associate</t>
        </is>
      </c>
      <c r="I571" s="162" t="inlineStr">
        <is>
          <t>A3</t>
        </is>
      </c>
      <c r="J571" s="166" t="inlineStr">
        <is>
          <t>▲ Up</t>
        </is>
      </c>
      <c r="K571" s="110" t="inlineStr">
        <is>
          <t>Consulting &amp; Professional Services</t>
        </is>
      </c>
      <c r="L571" s="110" t="inlineStr">
        <is>
          <t>Taxonomy Design &amp; Regulatory Consulting</t>
        </is>
      </c>
      <c r="M571" s="110" t="n"/>
      <c r="N571" s="110" t="n">
        <v>20</v>
      </c>
      <c r="O571" s="109" t="inlineStr">
        <is>
          <t>P2</t>
        </is>
      </c>
      <c r="P571" s="110" t="inlineStr">
        <is>
          <t>Developing</t>
        </is>
      </c>
      <c r="Q571" s="110" t="inlineStr">
        <is>
          <t>3 Apply</t>
        </is>
      </c>
      <c r="R571" s="110" t="inlineStr">
        <is>
          <t>2–4 yrs</t>
        </is>
      </c>
      <c r="S571" s="110" t="inlineStr">
        <is>
          <t>3–5 · 2–5</t>
        </is>
      </c>
      <c r="T571" s="110" t="inlineStr">
        <is>
          <t>Senior Analyst / Associate</t>
        </is>
      </c>
      <c r="U571" s="110" t="inlineStr">
        <is>
          <t>DataTracks: Senior Associate · 2–5 yrs · Big Four: Consultant · IRIS Vs Market Benchmark — XBRL US credential pathway: XBRL US GAAP Certificate</t>
        </is>
      </c>
      <c r="V571" s="110" t="inlineStr">
        <is>
          <t>XBRL US GAAP Certificate · AICPA &amp; XBRL US; XBRL International specifications; IFRS / US GAAP / Ind AS</t>
        </is>
      </c>
      <c r="W571" s="110" t="inlineStr">
        <is>
          <t>Core 2 · Future 2 · Functional 3 · Leadership not scored</t>
        </is>
      </c>
      <c r="X571" s="73" t="n">
        <v>81</v>
      </c>
      <c r="Y571" s="74" t="inlineStr">
        <is>
          <t>IRIS0617</t>
        </is>
      </c>
      <c r="Z571" s="74" t="inlineStr">
        <is>
          <t>Employee</t>
        </is>
      </c>
      <c r="AA571" s="74" t="inlineStr">
        <is>
          <t>Active</t>
        </is>
      </c>
      <c r="AB571" s="74" t="inlineStr">
        <is>
          <t>Bhakti Gosavi</t>
        </is>
      </c>
      <c r="AC571" s="164" t="n">
        <v>40665</v>
      </c>
      <c r="AD571" s="74" t="inlineStr">
        <is>
          <t>Analyst</t>
        </is>
      </c>
      <c r="AE571" s="74" t="inlineStr">
        <is>
          <t>M.Com</t>
        </is>
      </c>
      <c r="AF571" s="74" t="inlineStr">
        <is>
          <t>Rahul Dhamne</t>
        </is>
      </c>
      <c r="AG571" s="74" t="inlineStr">
        <is>
          <t>N-2</t>
        </is>
      </c>
      <c r="AH571" s="74" t="inlineStr">
        <is>
          <t>Individual Contributor</t>
        </is>
      </c>
      <c r="AI571" s="74" t="inlineStr">
        <is>
          <t>0 years, 0 months, 0 days</t>
        </is>
      </c>
      <c r="AJ571" s="74" t="inlineStr">
        <is>
          <t>15 years, 3 months, 23 days</t>
        </is>
      </c>
      <c r="AK571" s="74" t="inlineStr">
        <is>
          <t>Suptech</t>
        </is>
      </c>
      <c r="AL571" s="74" t="inlineStr">
        <is>
          <t>iFile</t>
        </is>
      </c>
      <c r="AM571" s="74" t="inlineStr">
        <is>
          <t>XBRL Consulting</t>
        </is>
      </c>
      <c r="AN571" s="74" t="inlineStr">
        <is>
          <t>Consulting</t>
        </is>
      </c>
      <c r="AO571" s="74" t="inlineStr">
        <is>
          <t>No</t>
        </is>
      </c>
      <c r="AP571" s="74" t="inlineStr">
        <is>
          <t>Professional Services</t>
        </is>
      </c>
      <c r="AQ571" s="74" t="inlineStr">
        <is>
          <t>XBRL Domain</t>
        </is>
      </c>
      <c r="AR571" s="74" t="inlineStr">
        <is>
          <t>Non-technical</t>
        </is>
      </c>
      <c r="AS571" s="74" t="n">
        <v>20</v>
      </c>
      <c r="AT571" s="74" t="inlineStr">
        <is>
          <t>Covered</t>
        </is>
      </c>
      <c r="AU571" s="74" t="n"/>
      <c r="AV571" s="74" t="n"/>
      <c r="AW571" s="74" t="n"/>
      <c r="AX571" s="74" t="n"/>
      <c r="AY571" s="74" t="n"/>
      <c r="AZ571" s="74" t="n"/>
      <c r="BA571" s="74" t="n"/>
      <c r="BB571" s="74" t="n"/>
      <c r="BC571" s="74" t="n"/>
      <c r="BD571" s="74" t="n"/>
      <c r="BE571" s="74" t="n"/>
      <c r="BF571" s="74" t="n"/>
      <c r="BG571" s="74" t="n"/>
      <c r="BH571" s="74" t="n"/>
      <c r="BI571" s="74" t="n"/>
      <c r="BJ571" s="74" t="n"/>
      <c r="BK571" s="74" t="n"/>
      <c r="BL571" s="74" t="n"/>
      <c r="BM571" s="74" t="n"/>
      <c r="BN571" s="74" t="n"/>
      <c r="BO571" s="74" t="n"/>
      <c r="BP571" s="74" t="n"/>
      <c r="BQ571" s="74" t="n"/>
      <c r="BR571" s="74" t="n"/>
      <c r="BS571" s="74" t="n"/>
      <c r="BT571" s="74" t="n"/>
      <c r="BU571" s="74" t="n"/>
      <c r="BV571" s="74" t="n"/>
      <c r="BW571" s="74" t="n"/>
      <c r="BX571" s="74" t="n"/>
      <c r="BY571" s="74" t="n"/>
      <c r="BZ571" s="74" t="n"/>
      <c r="CA571" s="74" t="n"/>
      <c r="CB571" s="74" t="n"/>
      <c r="CC571" s="74" t="n"/>
      <c r="CD571" s="74" t="n"/>
      <c r="CE571" s="74" t="n"/>
      <c r="CF571" s="74" t="n"/>
      <c r="CG571" s="74" t="n"/>
      <c r="CH571" s="74" t="n"/>
      <c r="CI571" s="74" t="n"/>
      <c r="CJ571" s="74" t="n"/>
      <c r="CK571" s="74" t="n"/>
      <c r="CL571" s="74" t="n"/>
      <c r="CM571" s="74" t="n"/>
      <c r="CN571" s="74" t="n"/>
      <c r="CO571" s="74" t="n"/>
      <c r="CP571" s="74" t="n"/>
      <c r="CQ571" s="74" t="n"/>
      <c r="CR571" s="74" t="n"/>
      <c r="CS571" s="74" t="n"/>
      <c r="CT571" s="74" t="n"/>
      <c r="CU571" s="74" t="n"/>
      <c r="CV571" s="74" t="n"/>
      <c r="CW571" s="74" t="n"/>
      <c r="CX571" s="74" t="n"/>
      <c r="CY571" s="74" t="n"/>
      <c r="CZ571" s="74" t="n"/>
      <c r="DA571" s="74" t="n"/>
      <c r="DB571" s="74" t="n"/>
      <c r="DC571" s="74" t="inlineStr">
        <is>
          <t>IRIS0617</t>
        </is>
      </c>
      <c r="DD571" s="74" t="inlineStr">
        <is>
          <t>Employee</t>
        </is>
      </c>
      <c r="DE571" s="74" t="inlineStr">
        <is>
          <t>Active</t>
        </is>
      </c>
      <c r="DF571" s="74" t="inlineStr">
        <is>
          <t>Bhakti Gosavi</t>
        </is>
      </c>
      <c r="DG571" s="164" t="n">
        <v>40665</v>
      </c>
      <c r="DH571" s="74" t="inlineStr">
        <is>
          <t>Analyst</t>
        </is>
      </c>
      <c r="DI571" s="74" t="inlineStr">
        <is>
          <t>Consulting &amp; Professional Services</t>
        </is>
      </c>
      <c r="DJ571" s="74" t="inlineStr">
        <is>
          <t>XBRL / Regulatory Reporting</t>
        </is>
      </c>
      <c r="DK571" s="74" t="inlineStr">
        <is>
          <t>Analyst</t>
        </is>
      </c>
      <c r="DL571" s="74" t="inlineStr">
        <is>
          <t>L3 – Professional / Associate</t>
        </is>
      </c>
      <c r="DM571" s="74" t="inlineStr">
        <is>
          <t>M.Com</t>
        </is>
      </c>
      <c r="DN571" s="74" t="inlineStr">
        <is>
          <t>Jayshree Margi</t>
        </is>
      </c>
      <c r="DO571" s="74" t="inlineStr">
        <is>
          <t>N-3</t>
        </is>
      </c>
      <c r="DP571" s="74" t="inlineStr">
        <is>
          <t>Individual Contributor</t>
        </is>
      </c>
      <c r="DQ571" s="74" t="inlineStr">
        <is>
          <t>0 years, 0 months, 0 days</t>
        </is>
      </c>
      <c r="DR571" s="74" t="inlineStr">
        <is>
          <t>15 years, 1 months, 18 days</t>
        </is>
      </c>
      <c r="DS571" s="74" t="inlineStr">
        <is>
          <t>15 years, 1 months, 18 days</t>
        </is>
      </c>
      <c r="DT571" s="74" t="n"/>
      <c r="DU571" s="74" t="inlineStr">
        <is>
          <t>Suptech</t>
        </is>
      </c>
      <c r="DV571" s="74" t="inlineStr">
        <is>
          <t>iFile</t>
        </is>
      </c>
      <c r="DW571" s="74" t="inlineStr">
        <is>
          <t>XBRL Consulting</t>
        </is>
      </c>
      <c r="DX571" s="74" t="inlineStr">
        <is>
          <t>Consulting</t>
        </is>
      </c>
      <c r="DY571" s="74" t="inlineStr">
        <is>
          <t>No</t>
        </is>
      </c>
      <c r="DZ571" s="74" t="inlineStr">
        <is>
          <t>Professional Services</t>
        </is>
      </c>
      <c r="EA571" s="74" t="inlineStr">
        <is>
          <t>XBRL Domain</t>
        </is>
      </c>
      <c r="EB571" s="74" t="inlineStr">
        <is>
          <t>Non-technical</t>
        </is>
      </c>
      <c r="EC571" s="74" t="inlineStr">
        <is>
          <t>Work From Office - Turbhe</t>
        </is>
      </c>
      <c r="ED571" s="74" t="n"/>
      <c r="EE571"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1" s="74" t="inlineStr">
        <is>
          <t>1. Complete Q1 taxonomy build/test tasks on schedule · &gt;=95% on-time.
2. Close assigned iFILE support tickets within SLA.
3. Finish Q1 Excel/Webform test cycles with defect leakage &lt;2%.</t>
        </is>
      </c>
      <c r="EG571" s="74" t="inlineStr">
        <is>
          <t>3 – Meets Expectations</t>
        </is>
      </c>
      <c r="EH571" s="74" t="inlineStr">
        <is>
          <t>Last appraisal in Oct 2025</t>
        </is>
      </c>
      <c r="EI571" s="74" t="inlineStr">
        <is>
          <t>Analyst</t>
        </is>
      </c>
      <c r="EJ571" s="74" t="inlineStr">
        <is>
          <t>No change</t>
        </is>
      </c>
      <c r="EK571" s="74" t="n">
        <v>2</v>
      </c>
      <c r="EL571" s="74" t="inlineStr">
        <is>
          <t>Medium</t>
        </is>
      </c>
      <c r="EM571" s="74" t="inlineStr">
        <is>
          <t>Reliable Specialist</t>
        </is>
      </c>
      <c r="EN571" s="74" t="n"/>
      <c r="EO571" s="74" t="inlineStr">
        <is>
          <t>No</t>
        </is>
      </c>
      <c r="EP571" s="74" t="n"/>
      <c r="EQ571" s="74" t="inlineStr">
        <is>
          <t>To be identified</t>
        </is>
      </c>
      <c r="ER571" s="74" t="inlineStr">
        <is>
          <t>XBRL taxonomy &amp; regulatory updates; domain/accounting refreshers; quality &amp; accuracy practices; tooling proficiency</t>
        </is>
      </c>
      <c r="ES571" s="74" t="inlineStr">
        <is>
          <t>Transition to leadership: people management &amp; delegation, mentoring/coaching, project ownership &amp; stakeholder management, prioritisation under ambiguity, presentation &amp; influence skills</t>
        </is>
      </c>
      <c r="ET571" s="74" t="n"/>
      <c r="EU571" s="74" t="n"/>
      <c r="EV571" s="130" t="n"/>
      <c r="EW571" s="131" t="n"/>
      <c r="EX571" s="131" t="n"/>
      <c r="EY571" s="131" t="n"/>
      <c r="EZ571" s="131" t="n"/>
      <c r="FA571" s="131" t="n"/>
      <c r="FB571" s="131" t="n"/>
      <c r="FC571" s="131" t="n"/>
    </row>
    <row r="572" ht="250" customHeight="1">
      <c r="A572" s="109" t="inlineStr">
        <is>
          <t>Mapped</t>
        </is>
      </c>
      <c r="B572" s="109" t="inlineStr">
        <is>
          <t>iFile</t>
        </is>
      </c>
      <c r="C572" s="110" t="inlineStr">
        <is>
          <t>IRIS0022</t>
        </is>
      </c>
      <c r="D572" s="110" t="inlineStr">
        <is>
          <t>Bhushan Patkar</t>
        </is>
      </c>
      <c r="E572" s="110" t="inlineStr">
        <is>
          <t>XBRL Consulting</t>
        </is>
      </c>
      <c r="F572" s="162" t="inlineStr">
        <is>
          <t>Senior Analyst</t>
        </is>
      </c>
      <c r="G572" s="162" t="inlineStr">
        <is>
          <t>Senior Taxonomy Analyst</t>
        </is>
      </c>
      <c r="H572" s="110" t="inlineStr">
        <is>
          <t>L4 – Senior</t>
        </is>
      </c>
      <c r="I572" s="151" t="inlineStr">
        <is>
          <t>A3</t>
        </is>
      </c>
      <c r="J572" s="110" t="inlineStr">
        <is>
          <t>• Same level</t>
        </is>
      </c>
      <c r="K572" s="110" t="inlineStr">
        <is>
          <t>Consulting &amp; Professional Services</t>
        </is>
      </c>
      <c r="L572" s="110" t="inlineStr">
        <is>
          <t>Taxonomy Design &amp; Regulatory Consulting</t>
        </is>
      </c>
      <c r="M572" s="110" t="n"/>
      <c r="N572" s="110" t="n">
        <v>19</v>
      </c>
      <c r="O572" s="109" t="inlineStr">
        <is>
          <t>P2</t>
        </is>
      </c>
      <c r="P572" s="110" t="inlineStr">
        <is>
          <t>Developing</t>
        </is>
      </c>
      <c r="Q572" s="110" t="inlineStr">
        <is>
          <t>3 Apply</t>
        </is>
      </c>
      <c r="R572" s="110" t="inlineStr">
        <is>
          <t>2–4 yrs</t>
        </is>
      </c>
      <c r="S572" s="110" t="inlineStr">
        <is>
          <t>3–5 · 2–5</t>
        </is>
      </c>
      <c r="T572" s="110" t="inlineStr">
        <is>
          <t>Senior Analyst / Associate</t>
        </is>
      </c>
      <c r="U572" s="110" t="inlineStr">
        <is>
          <t>DataTracks: Senior Associate · 2–5 yrs · Big Four: Consultant · IRIS Vs Market Benchmark — XBRL US credential pathway: XBRL US GAAP Certificate</t>
        </is>
      </c>
      <c r="V572" s="110" t="inlineStr">
        <is>
          <t>XBRL US GAAP Certificate · AICPA &amp; XBRL US; XBRL International specifications; IFRS / US GAAP / Ind AS</t>
        </is>
      </c>
      <c r="W572" s="110" t="inlineStr">
        <is>
          <t>Core 2 · Future 2 · Functional 3 · Leadership not scored</t>
        </is>
      </c>
      <c r="X572" s="73" t="n">
        <v>12</v>
      </c>
      <c r="Y572" s="74" t="inlineStr">
        <is>
          <t>IRIS0022</t>
        </is>
      </c>
      <c r="Z572" s="74" t="inlineStr">
        <is>
          <t>Employee</t>
        </is>
      </c>
      <c r="AA572" s="74" t="inlineStr">
        <is>
          <t>Active</t>
        </is>
      </c>
      <c r="AB572" s="74" t="inlineStr">
        <is>
          <t>Bhushan Patkar</t>
        </is>
      </c>
      <c r="AC572" s="164" t="n">
        <v>38404</v>
      </c>
      <c r="AD572" s="74" t="inlineStr">
        <is>
          <t>Senior Analyst</t>
        </is>
      </c>
      <c r="AE572" s="74" t="inlineStr">
        <is>
          <t>B.Com</t>
        </is>
      </c>
      <c r="AF572" s="74" t="inlineStr">
        <is>
          <t>Sujeet Rathod</t>
        </is>
      </c>
      <c r="AG572" s="74" t="inlineStr">
        <is>
          <t>N-3</t>
        </is>
      </c>
      <c r="AH572" s="74" t="inlineStr">
        <is>
          <t>Individual Contributor</t>
        </is>
      </c>
      <c r="AI572" s="74" t="inlineStr">
        <is>
          <t>0 years, 0 months, 0 days</t>
        </is>
      </c>
      <c r="AJ572" s="74" t="inlineStr">
        <is>
          <t>21 years, 6 months, 4 days</t>
        </is>
      </c>
      <c r="AK572" s="74" t="inlineStr">
        <is>
          <t>Suptech</t>
        </is>
      </c>
      <c r="AL572" s="74" t="inlineStr">
        <is>
          <t>iFile</t>
        </is>
      </c>
      <c r="AM572" s="74" t="inlineStr">
        <is>
          <t>XBRL Consulting</t>
        </is>
      </c>
      <c r="AN572" s="74" t="inlineStr">
        <is>
          <t>Consulting</t>
        </is>
      </c>
      <c r="AO572" s="74" t="inlineStr">
        <is>
          <t>No</t>
        </is>
      </c>
      <c r="AP572" s="74" t="inlineStr">
        <is>
          <t>Professional Services</t>
        </is>
      </c>
      <c r="AQ572" s="74" t="inlineStr">
        <is>
          <t>XBRL Domain</t>
        </is>
      </c>
      <c r="AR572" s="74" t="inlineStr">
        <is>
          <t>Non-technical</t>
        </is>
      </c>
      <c r="AS572" s="74" t="n">
        <v>20</v>
      </c>
      <c r="AT572" s="74" t="inlineStr">
        <is>
          <t>Covered</t>
        </is>
      </c>
      <c r="AU572" s="74" t="n"/>
      <c r="AV572" s="74" t="n"/>
      <c r="AW572" s="74" t="n"/>
      <c r="AX572" s="74" t="n"/>
      <c r="AY572" s="74" t="n"/>
      <c r="AZ572" s="74" t="n"/>
      <c r="BA572" s="74" t="n"/>
      <c r="BB572" s="74" t="n"/>
      <c r="BC572" s="74" t="n"/>
      <c r="BD572" s="74" t="n"/>
      <c r="BE572" s="74" t="n"/>
      <c r="BF572" s="74" t="n"/>
      <c r="BG572" s="74" t="n"/>
      <c r="BH572" s="74" t="n"/>
      <c r="BI572" s="74" t="n"/>
      <c r="BJ572" s="74" t="n"/>
      <c r="BK572" s="74" t="n"/>
      <c r="BL572" s="74" t="n"/>
      <c r="BM572" s="74" t="n"/>
      <c r="BN572" s="74" t="n"/>
      <c r="BO572" s="74" t="n"/>
      <c r="BP572" s="74" t="n"/>
      <c r="BQ572" s="74" t="n"/>
      <c r="BR572" s="74" t="n"/>
      <c r="BS572" s="74" t="n"/>
      <c r="BT572" s="74" t="n"/>
      <c r="BU572" s="74" t="n"/>
      <c r="BV572" s="74" t="n"/>
      <c r="BW572" s="74" t="n"/>
      <c r="BX572" s="74" t="n"/>
      <c r="BY572" s="74" t="n"/>
      <c r="BZ572" s="74" t="n"/>
      <c r="CA572" s="74" t="n"/>
      <c r="CB572" s="74" t="n"/>
      <c r="CC572" s="74" t="n"/>
      <c r="CD572" s="74" t="n"/>
      <c r="CE572" s="74" t="n"/>
      <c r="CF572" s="74" t="n"/>
      <c r="CG572" s="74" t="n"/>
      <c r="CH572" s="74" t="n"/>
      <c r="CI572" s="74" t="n"/>
      <c r="CJ572" s="74" t="n"/>
      <c r="CK572" s="74" t="n"/>
      <c r="CL572" s="74" t="n"/>
      <c r="CM572" s="74" t="n"/>
      <c r="CN572" s="74" t="n"/>
      <c r="CO572" s="74" t="n"/>
      <c r="CP572" s="74" t="n"/>
      <c r="CQ572" s="74" t="n"/>
      <c r="CR572" s="74" t="n"/>
      <c r="CS572" s="74" t="n"/>
      <c r="CT572" s="74" t="n"/>
      <c r="CU572" s="74" t="n"/>
      <c r="CV572" s="74" t="n"/>
      <c r="CW572" s="74" t="n"/>
      <c r="CX572" s="74" t="n"/>
      <c r="CY572" s="74" t="n"/>
      <c r="CZ572" s="74" t="n"/>
      <c r="DA572" s="74" t="n"/>
      <c r="DB572" s="74" t="n"/>
      <c r="DC572" s="74" t="inlineStr">
        <is>
          <t>IRIS0022</t>
        </is>
      </c>
      <c r="DD572" s="74" t="inlineStr">
        <is>
          <t>Employee</t>
        </is>
      </c>
      <c r="DE572" s="74" t="inlineStr">
        <is>
          <t>Active</t>
        </is>
      </c>
      <c r="DF572" s="74" t="inlineStr">
        <is>
          <t>Bhushan Patkar</t>
        </is>
      </c>
      <c r="DG572" s="164" t="n">
        <v>38404</v>
      </c>
      <c r="DH572" s="74" t="inlineStr">
        <is>
          <t>Senior Analyst</t>
        </is>
      </c>
      <c r="DI572" s="74" t="inlineStr">
        <is>
          <t>Consulting &amp; Professional Services</t>
        </is>
      </c>
      <c r="DJ572" s="74" t="inlineStr">
        <is>
          <t>XBRL / Regulatory Reporting</t>
        </is>
      </c>
      <c r="DK572" s="74" t="inlineStr">
        <is>
          <t>Senior Analyst</t>
        </is>
      </c>
      <c r="DL572" s="74" t="inlineStr">
        <is>
          <t>L4 – Senior</t>
        </is>
      </c>
      <c r="DM572" s="74" t="inlineStr">
        <is>
          <t>B.Com</t>
        </is>
      </c>
      <c r="DN572" s="74" t="inlineStr">
        <is>
          <t>Sujeet Rathod</t>
        </is>
      </c>
      <c r="DO572" s="74" t="inlineStr">
        <is>
          <t>N-3</t>
        </is>
      </c>
      <c r="DP572" s="74" t="inlineStr">
        <is>
          <t>Individual Contributor</t>
        </is>
      </c>
      <c r="DQ572" s="74" t="inlineStr">
        <is>
          <t>0 years, 0 months, 0 days</t>
        </is>
      </c>
      <c r="DR572" s="74" t="inlineStr">
        <is>
          <t>21 years, 3 months, 30 days</t>
        </is>
      </c>
      <c r="DS572" s="74" t="inlineStr">
        <is>
          <t>21 years, 3 months, 30 days</t>
        </is>
      </c>
      <c r="DT572" s="74" t="n"/>
      <c r="DU572" s="74" t="inlineStr">
        <is>
          <t>Suptech</t>
        </is>
      </c>
      <c r="DV572" s="74" t="inlineStr">
        <is>
          <t>iFile</t>
        </is>
      </c>
      <c r="DW572" s="74" t="inlineStr">
        <is>
          <t>XBRL Consulting</t>
        </is>
      </c>
      <c r="DX572" s="74" t="inlineStr">
        <is>
          <t>Consulting</t>
        </is>
      </c>
      <c r="DY572" s="74" t="inlineStr">
        <is>
          <t>No</t>
        </is>
      </c>
      <c r="DZ572" s="74" t="inlineStr">
        <is>
          <t>Professional Services</t>
        </is>
      </c>
      <c r="EA572" s="74" t="inlineStr">
        <is>
          <t>XBRL Domain</t>
        </is>
      </c>
      <c r="EB572" s="74" t="inlineStr">
        <is>
          <t>Non-technical</t>
        </is>
      </c>
      <c r="EC572" s="74" t="inlineStr">
        <is>
          <t>Hybrid</t>
        </is>
      </c>
      <c r="ED572" s="74" t="n"/>
      <c r="EE572"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2" s="74" t="inlineStr">
        <is>
          <t>1. Complete Q1 taxonomy build/test tasks on schedule · &gt;=95% on-time.
2. Close assigned iFILE support tickets within SLA.
3. Finish Q1 Excel/Webform test cycles with defect leakage &lt;2%.</t>
        </is>
      </c>
      <c r="EG572" s="74" t="inlineStr">
        <is>
          <t>3 – Meets Expectations</t>
        </is>
      </c>
      <c r="EH572" s="74" t="inlineStr">
        <is>
          <t>Last appraisal in Oct 2025</t>
        </is>
      </c>
      <c r="EI572" s="74" t="inlineStr">
        <is>
          <t>Senior Analyst</t>
        </is>
      </c>
      <c r="EJ572" s="74" t="inlineStr">
        <is>
          <t>No change</t>
        </is>
      </c>
      <c r="EK572" s="74" t="n">
        <v>3</v>
      </c>
      <c r="EL572" s="74" t="inlineStr">
        <is>
          <t>Medium</t>
        </is>
      </c>
      <c r="EM572" s="74" t="inlineStr">
        <is>
          <t>Trusted Professional</t>
        </is>
      </c>
      <c r="EN572" s="74" t="n"/>
      <c r="EO572" s="74" t="inlineStr">
        <is>
          <t>No</t>
        </is>
      </c>
      <c r="EP572" s="74" t="n"/>
      <c r="EQ572" s="74" t="inlineStr">
        <is>
          <t>To be identified</t>
        </is>
      </c>
      <c r="ER572" s="74" t="inlineStr">
        <is>
          <t>XBRL taxonomy &amp; regulatory updates; domain/accounting refreshers; quality &amp; accuracy practices; tooling proficiency</t>
        </is>
      </c>
      <c r="ES572" s="74" t="inlineStr">
        <is>
          <t>Transition to leadership: people management &amp; delegation, mentoring/coaching, project ownership &amp; stakeholder management, prioritisation under ambiguity, presentation &amp; influence skills</t>
        </is>
      </c>
      <c r="ET572" s="74" t="n"/>
      <c r="EU572" s="74" t="n"/>
      <c r="EV572" s="130" t="n"/>
      <c r="EW572" s="131" t="n"/>
      <c r="EX572" s="131" t="n"/>
      <c r="EY572" s="131" t="n"/>
      <c r="EZ572" s="131" t="n"/>
      <c r="FA572" s="131" t="n"/>
      <c r="FB572" s="131" t="n"/>
      <c r="FC572" s="131" t="n"/>
    </row>
    <row r="573" ht="153" customHeight="1">
      <c r="A573" s="109" t="inlineStr">
        <is>
          <t>Mapped</t>
        </is>
      </c>
      <c r="B573" s="109" t="inlineStr">
        <is>
          <t>iFile</t>
        </is>
      </c>
      <c r="C573" s="110" t="inlineStr">
        <is>
          <t>IRIS2563</t>
        </is>
      </c>
      <c r="D573" s="110" t="inlineStr">
        <is>
          <t>Isheekka Gupta</t>
        </is>
      </c>
      <c r="E573" s="110" t="inlineStr">
        <is>
          <t>XBRL Consulting</t>
        </is>
      </c>
      <c r="F573" s="162" t="inlineStr">
        <is>
          <t>Consultant</t>
        </is>
      </c>
      <c r="G573" s="162" t="inlineStr">
        <is>
          <t>Senior Taxonomy Analyst</t>
        </is>
      </c>
      <c r="H573" s="162" t="inlineStr">
        <is>
          <t>Not in current mapping files</t>
        </is>
      </c>
      <c r="I573" s="162" t="inlineStr">
        <is>
          <t>A3</t>
        </is>
      </c>
      <c r="J573" s="151" t="inlineStr">
        <is>
          <t>● Newly mapped</t>
        </is>
      </c>
      <c r="K573" s="110" t="inlineStr">
        <is>
          <t>Consulting &amp; Professional Services</t>
        </is>
      </c>
      <c r="L573" s="110" t="inlineStr">
        <is>
          <t>Taxonomy Design &amp; Regulatory Consulting</t>
        </is>
      </c>
      <c r="M573" s="163" t="inlineStr">
        <is>
          <t>• Total experience · outside + at IRIS — HR — HRIS
• Confirm prior experience · provisional placement — HR</t>
        </is>
      </c>
      <c r="N573" s="110" t="n">
        <v>16</v>
      </c>
      <c r="O573" s="109" t="inlineStr">
        <is>
          <t>P2</t>
        </is>
      </c>
      <c r="P573" s="110" t="inlineStr">
        <is>
          <t>Developing</t>
        </is>
      </c>
      <c r="Q573" s="110" t="inlineStr">
        <is>
          <t>3 Apply</t>
        </is>
      </c>
      <c r="R573" s="110" t="inlineStr">
        <is>
          <t>2–4 yrs</t>
        </is>
      </c>
      <c r="S573" s="110" t="inlineStr">
        <is>
          <t>3–5 · 2–5</t>
        </is>
      </c>
      <c r="T573" s="110" t="inlineStr">
        <is>
          <t>Senior Analyst / Associate</t>
        </is>
      </c>
      <c r="U573" s="110" t="inlineStr">
        <is>
          <t>DataTracks: Senior Associate · 2–5 yrs · Big Four: Consultant · IRIS Vs Market Benchmark — XBRL US credential pathway: XBRL US GAAP Certificate</t>
        </is>
      </c>
      <c r="V573" s="110" t="inlineStr">
        <is>
          <t>XBRL US GAAP Certificate · AICPA &amp; XBRL US; XBRL International specifications; IFRS / US GAAP / Ind AS</t>
        </is>
      </c>
      <c r="W573" s="110" t="inlineStr">
        <is>
          <t>Core 2 · Future 2 · Functional 3 · Leadership not scored</t>
        </is>
      </c>
      <c r="X573" s="73" t="n">
        <v>536</v>
      </c>
      <c r="Y573" s="74" t="inlineStr">
        <is>
          <t>IRIS2563</t>
        </is>
      </c>
      <c r="Z573" s="74" t="inlineStr">
        <is>
          <t>Employee</t>
        </is>
      </c>
      <c r="AA573" s="74" t="inlineStr">
        <is>
          <t>Active</t>
        </is>
      </c>
      <c r="AB573" s="74" t="inlineStr">
        <is>
          <t>Isheekka Gupta</t>
        </is>
      </c>
      <c r="AC573" s="164" t="n">
        <v>46272</v>
      </c>
      <c r="AD573" s="74" t="inlineStr">
        <is>
          <t>Consultant</t>
        </is>
      </c>
      <c r="AE573" s="74" t="inlineStr">
        <is>
          <t>CA</t>
        </is>
      </c>
      <c r="AF573" s="74" t="inlineStr">
        <is>
          <t>Sujeet Rathod</t>
        </is>
      </c>
      <c r="AG573" s="74" t="inlineStr">
        <is>
          <t>N-3</t>
        </is>
      </c>
      <c r="AH573" s="74" t="inlineStr">
        <is>
          <t>Individual Contributor</t>
        </is>
      </c>
      <c r="AI573" s="74" t="n"/>
      <c r="AJ573" s="74" t="n"/>
      <c r="AK573" s="74" t="inlineStr">
        <is>
          <t>Suptech</t>
        </is>
      </c>
      <c r="AL573" s="74" t="inlineStr">
        <is>
          <t>iFile</t>
        </is>
      </c>
      <c r="AM573" s="74" t="inlineStr">
        <is>
          <t>XBRL Consulting</t>
        </is>
      </c>
      <c r="AN573" s="74" t="inlineStr">
        <is>
          <t>Consulting</t>
        </is>
      </c>
      <c r="AO573" s="74" t="inlineStr">
        <is>
          <t>No</t>
        </is>
      </c>
      <c r="AP573" s="74" t="inlineStr">
        <is>
          <t>Professional Services</t>
        </is>
      </c>
      <c r="AQ573" s="74" t="inlineStr">
        <is>
          <t>XBRL Domain</t>
        </is>
      </c>
      <c r="AR573" s="74" t="inlineStr">
        <is>
          <t>Non-technical</t>
        </is>
      </c>
      <c r="AS573" s="74" t="n">
        <v>20</v>
      </c>
      <c r="AT573" s="74" t="inlineStr">
        <is>
          <t>Covered</t>
        </is>
      </c>
      <c r="AU573" s="74" t="n"/>
      <c r="AV573" s="74" t="n"/>
      <c r="AW573" s="74" t="n"/>
      <c r="AX573" s="74" t="n"/>
      <c r="AY573" s="74" t="n"/>
      <c r="AZ573" s="74" t="n"/>
      <c r="BA573" s="74" t="n"/>
      <c r="BB573" s="74" t="n"/>
      <c r="BC573" s="74" t="n"/>
      <c r="BD573" s="74" t="n"/>
      <c r="BE573" s="74" t="n"/>
      <c r="BF573" s="74" t="n"/>
      <c r="BG573" s="74" t="n"/>
      <c r="BH573" s="74" t="n"/>
      <c r="BI573" s="74" t="n"/>
      <c r="BJ573" s="74" t="n"/>
      <c r="BK573" s="74" t="n"/>
      <c r="BL573" s="74" t="n"/>
      <c r="BM573" s="74" t="n"/>
      <c r="BN573" s="74" t="n"/>
      <c r="BO573" s="74" t="n"/>
      <c r="BP573" s="74" t="n"/>
      <c r="BQ573" s="74" t="n"/>
      <c r="BR573" s="74" t="n"/>
      <c r="BS573" s="74" t="n"/>
      <c r="BT573" s="74" t="n"/>
      <c r="BU573" s="74" t="n"/>
      <c r="BV573" s="74" t="n"/>
      <c r="BW573" s="74" t="n"/>
      <c r="BX573" s="74" t="n"/>
      <c r="BY573" s="74" t="n"/>
      <c r="BZ573" s="74" t="n"/>
      <c r="CA573" s="74" t="n"/>
      <c r="CB573" s="74" t="n"/>
      <c r="CC573" s="74" t="n"/>
      <c r="CD573" s="74" t="n"/>
      <c r="CE573" s="74" t="n"/>
      <c r="CF573" s="74" t="n"/>
      <c r="CG573" s="74" t="n"/>
      <c r="CH573" s="74" t="n"/>
      <c r="CI573" s="74" t="n"/>
      <c r="CJ573" s="74" t="n"/>
      <c r="CK573" s="74" t="n"/>
      <c r="CL573" s="74" t="n"/>
      <c r="CM573" s="74" t="n"/>
      <c r="CN573" s="74" t="n"/>
      <c r="CO573" s="74" t="n"/>
      <c r="CP573" s="74" t="n"/>
      <c r="CQ573" s="74" t="n"/>
      <c r="CR573" s="74" t="n"/>
      <c r="CS573" s="74" t="n"/>
      <c r="CT573" s="74" t="n"/>
      <c r="CU573" s="74" t="n"/>
      <c r="CV573" s="74" t="n"/>
      <c r="CW573" s="74" t="n"/>
      <c r="CX573" s="74" t="n"/>
      <c r="CY573" s="74" t="n"/>
      <c r="CZ573" s="74" t="n"/>
      <c r="DA573" s="74" t="n"/>
      <c r="DB573" s="74" t="n"/>
      <c r="DC573" s="74" t="n"/>
      <c r="DD573" s="74" t="n"/>
      <c r="DE573" s="74" t="n"/>
      <c r="DF573" s="74" t="n"/>
      <c r="DG573" s="74" t="n"/>
      <c r="DH573" s="74" t="n"/>
      <c r="DI573" s="74" t="n"/>
      <c r="DJ573" s="74" t="n"/>
      <c r="DK573" s="74" t="n"/>
      <c r="DL573" s="74" t="n"/>
      <c r="DM573" s="74" t="n"/>
      <c r="DN573" s="74" t="n"/>
      <c r="DO573" s="74" t="n"/>
      <c r="DP573" s="74" t="n"/>
      <c r="DQ573" s="74" t="n"/>
      <c r="DR573" s="74" t="n"/>
      <c r="DS573" s="74" t="n"/>
      <c r="DT573" s="74" t="n"/>
      <c r="DU573" s="74" t="n"/>
      <c r="DV573" s="74" t="n"/>
      <c r="DW573" s="74" t="n"/>
      <c r="DX573" s="74" t="n"/>
      <c r="DY573" s="74" t="n"/>
      <c r="DZ573" s="74" t="n"/>
      <c r="EA573" s="74" t="n"/>
      <c r="EB573" s="74" t="n"/>
      <c r="EC573" s="74" t="n"/>
      <c r="ED573" s="74" t="n"/>
      <c r="EE573" s="74" t="n"/>
      <c r="EF573" s="74" t="n"/>
      <c r="EG573" s="74" t="n"/>
      <c r="EH573" s="74" t="n"/>
      <c r="EI573" s="74" t="n"/>
      <c r="EJ573" s="74" t="n"/>
      <c r="EK573" s="74" t="n"/>
      <c r="EL573" s="74" t="n"/>
      <c r="EM573" s="74" t="n"/>
      <c r="EN573" s="74" t="n"/>
      <c r="EO573" s="74" t="n"/>
      <c r="EP573" s="74" t="n"/>
      <c r="EQ573" s="74" t="n"/>
      <c r="ER573" s="74" t="n"/>
      <c r="ES573" s="74" t="n"/>
      <c r="ET573" s="74" t="n"/>
      <c r="EU573" s="74" t="n"/>
      <c r="EV573" s="130" t="n"/>
      <c r="EW573" s="131" t="n"/>
      <c r="EX573" s="131" t="n"/>
      <c r="EY573" s="131" t="n"/>
      <c r="EZ573" s="131" t="n"/>
      <c r="FA573" s="131" t="n"/>
      <c r="FB573" s="131" t="n"/>
      <c r="FC573" s="131" t="n"/>
    </row>
    <row r="574" ht="250" customHeight="1">
      <c r="A574" s="109" t="inlineStr">
        <is>
          <t>Mapped</t>
        </is>
      </c>
      <c r="B574" s="109" t="inlineStr">
        <is>
          <t>iFile</t>
        </is>
      </c>
      <c r="C574" s="110" t="inlineStr">
        <is>
          <t>IRIS0049</t>
        </is>
      </c>
      <c r="D574" s="110" t="inlineStr">
        <is>
          <t>Kalyani Sunil Nagap</t>
        </is>
      </c>
      <c r="E574" s="110" t="inlineStr">
        <is>
          <t>XBRL Consulting</t>
        </is>
      </c>
      <c r="F574" s="162" t="inlineStr">
        <is>
          <t>Senior Analyst</t>
        </is>
      </c>
      <c r="G574" s="162" t="inlineStr">
        <is>
          <t>Taxonomy Specialist</t>
        </is>
      </c>
      <c r="H574" s="162" t="inlineStr">
        <is>
          <t>L4 – Senior</t>
        </is>
      </c>
      <c r="I574" s="162" t="inlineStr">
        <is>
          <t>A3</t>
        </is>
      </c>
      <c r="J574" s="166" t="inlineStr">
        <is>
          <t>▲ Up</t>
        </is>
      </c>
      <c r="K574" s="110" t="inlineStr">
        <is>
          <t>Consulting &amp; Professional Services</t>
        </is>
      </c>
      <c r="L574" s="110" t="inlineStr">
        <is>
          <t>Taxonomy Design &amp; Regulatory Consulting</t>
        </is>
      </c>
      <c r="M574" s="110" t="n"/>
      <c r="N574" s="110" t="n">
        <v>20</v>
      </c>
      <c r="O574" s="109" t="inlineStr">
        <is>
          <t>P2</t>
        </is>
      </c>
      <c r="P574" s="110" t="inlineStr">
        <is>
          <t>Developing</t>
        </is>
      </c>
      <c r="Q574" s="110" t="inlineStr">
        <is>
          <t>3 Apply</t>
        </is>
      </c>
      <c r="R574" s="110" t="inlineStr">
        <is>
          <t>2–4 yrs</t>
        </is>
      </c>
      <c r="S574" s="110" t="inlineStr">
        <is>
          <t>3–5 · 2–5</t>
        </is>
      </c>
      <c r="T574" s="110" t="inlineStr">
        <is>
          <t>Consultant / Senior Associate</t>
        </is>
      </c>
      <c r="U574" s="110" t="inlineStr">
        <is>
          <t>DataTracks: Senior Associate · 2–5 yrs · Big Four: Consultant · IRIS Vs Market Benchmark — XBRL US credential pathway: XBRL US GAAP Certificate</t>
        </is>
      </c>
      <c r="V574" s="110" t="inlineStr">
        <is>
          <t>XBRL US GAAP Certificate · AICPA &amp; XBRL US; XBRL International specifications; IFRS / US GAAP / Ind AS</t>
        </is>
      </c>
      <c r="W574" s="110" t="inlineStr">
        <is>
          <t>Core 2 · Future 2 · Functional 3 · Leadership not scored</t>
        </is>
      </c>
      <c r="X574" s="73" t="n">
        <v>17</v>
      </c>
      <c r="Y574" s="74" t="inlineStr">
        <is>
          <t>IRIS0049</t>
        </is>
      </c>
      <c r="Z574" s="74" t="inlineStr">
        <is>
          <t>Employee</t>
        </is>
      </c>
      <c r="AA574" s="74" t="inlineStr">
        <is>
          <t>Active</t>
        </is>
      </c>
      <c r="AB574" s="74" t="inlineStr">
        <is>
          <t>Kalyani Sunil Nagap</t>
        </is>
      </c>
      <c r="AC574" s="164" t="n">
        <v>39002</v>
      </c>
      <c r="AD574" s="74" t="inlineStr">
        <is>
          <t>Senior Analyst</t>
        </is>
      </c>
      <c r="AE574" s="74" t="inlineStr">
        <is>
          <t>B.Com</t>
        </is>
      </c>
      <c r="AF574" s="74" t="inlineStr">
        <is>
          <t>Rahul Dhamne</t>
        </is>
      </c>
      <c r="AG574" s="74" t="inlineStr">
        <is>
          <t>N-2</t>
        </is>
      </c>
      <c r="AH574" s="74" t="inlineStr">
        <is>
          <t>Individual Contributor</t>
        </is>
      </c>
      <c r="AI574" s="74" t="inlineStr">
        <is>
          <t>0 years, 0 months, 0 days</t>
        </is>
      </c>
      <c r="AJ574" s="74" t="inlineStr">
        <is>
          <t>19 years, 10 months, 13 days</t>
        </is>
      </c>
      <c r="AK574" s="74" t="inlineStr">
        <is>
          <t>Suptech</t>
        </is>
      </c>
      <c r="AL574" s="74" t="inlineStr">
        <is>
          <t>iFile</t>
        </is>
      </c>
      <c r="AM574" s="74" t="inlineStr">
        <is>
          <t>XBRL Consulting</t>
        </is>
      </c>
      <c r="AN574" s="74" t="inlineStr">
        <is>
          <t>Consulting</t>
        </is>
      </c>
      <c r="AO574" s="74" t="inlineStr">
        <is>
          <t>No</t>
        </is>
      </c>
      <c r="AP574" s="74" t="inlineStr">
        <is>
          <t>Professional Services</t>
        </is>
      </c>
      <c r="AQ574" s="74" t="inlineStr">
        <is>
          <t>XBRL Domain</t>
        </is>
      </c>
      <c r="AR574" s="74" t="inlineStr">
        <is>
          <t>Non-technical</t>
        </is>
      </c>
      <c r="AS574" s="74" t="n">
        <v>20</v>
      </c>
      <c r="AT574" s="74" t="inlineStr">
        <is>
          <t>Covered</t>
        </is>
      </c>
      <c r="AU574" s="74" t="n"/>
      <c r="AV574" s="74" t="n"/>
      <c r="AW574" s="74" t="n"/>
      <c r="AX574" s="74" t="n"/>
      <c r="AY574" s="74" t="n"/>
      <c r="AZ574" s="74" t="n"/>
      <c r="BA574" s="74" t="n"/>
      <c r="BB574" s="74" t="n"/>
      <c r="BC574" s="74" t="n"/>
      <c r="BD574" s="74" t="n"/>
      <c r="BE574" s="74" t="n"/>
      <c r="BF574" s="74" t="n"/>
      <c r="BG574" s="74" t="n"/>
      <c r="BH574" s="74" t="n"/>
      <c r="BI574" s="74" t="n"/>
      <c r="BJ574" s="74" t="n"/>
      <c r="BK574" s="74" t="n"/>
      <c r="BL574" s="74" t="n"/>
      <c r="BM574" s="74" t="n"/>
      <c r="BN574" s="74" t="n"/>
      <c r="BO574" s="74" t="n"/>
      <c r="BP574" s="74" t="n"/>
      <c r="BQ574" s="74" t="n"/>
      <c r="BR574" s="74" t="n"/>
      <c r="BS574" s="74" t="n"/>
      <c r="BT574" s="74" t="n"/>
      <c r="BU574" s="74" t="n"/>
      <c r="BV574" s="74" t="n"/>
      <c r="BW574" s="74" t="n"/>
      <c r="BX574" s="74" t="n"/>
      <c r="BY574" s="74" t="n"/>
      <c r="BZ574" s="74" t="n"/>
      <c r="CA574" s="74" t="n"/>
      <c r="CB574" s="74" t="n"/>
      <c r="CC574" s="74" t="n"/>
      <c r="CD574" s="74" t="n"/>
      <c r="CE574" s="74" t="n"/>
      <c r="CF574" s="74" t="n"/>
      <c r="CG574" s="74" t="n"/>
      <c r="CH574" s="74" t="n"/>
      <c r="CI574" s="74" t="n"/>
      <c r="CJ574" s="74" t="n"/>
      <c r="CK574" s="74" t="n"/>
      <c r="CL574" s="74" t="n"/>
      <c r="CM574" s="74" t="n"/>
      <c r="CN574" s="74" t="n"/>
      <c r="CO574" s="74" t="n"/>
      <c r="CP574" s="74" t="n"/>
      <c r="CQ574" s="74" t="n"/>
      <c r="CR574" s="74" t="n"/>
      <c r="CS574" s="74" t="n"/>
      <c r="CT574" s="74" t="n"/>
      <c r="CU574" s="74" t="n"/>
      <c r="CV574" s="74" t="n"/>
      <c r="CW574" s="74" t="n"/>
      <c r="CX574" s="74" t="n"/>
      <c r="CY574" s="74" t="n"/>
      <c r="CZ574" s="74" t="n"/>
      <c r="DA574" s="74" t="n"/>
      <c r="DB574" s="74" t="n"/>
      <c r="DC574" s="74" t="inlineStr">
        <is>
          <t>IRIS0049</t>
        </is>
      </c>
      <c r="DD574" s="74" t="inlineStr">
        <is>
          <t>Employee</t>
        </is>
      </c>
      <c r="DE574" s="74" t="inlineStr">
        <is>
          <t>Active</t>
        </is>
      </c>
      <c r="DF574" s="74" t="inlineStr">
        <is>
          <t>Kalyani Sunil Nagap</t>
        </is>
      </c>
      <c r="DG574" s="164" t="n">
        <v>39002</v>
      </c>
      <c r="DH574" s="74" t="inlineStr">
        <is>
          <t>Senior Analyst</t>
        </is>
      </c>
      <c r="DI574" s="74" t="inlineStr">
        <is>
          <t>Consulting &amp; Professional Services</t>
        </is>
      </c>
      <c r="DJ574" s="74" t="inlineStr">
        <is>
          <t>XBRL / Regulatory Reporting</t>
        </is>
      </c>
      <c r="DK574" s="74" t="inlineStr">
        <is>
          <t>Senior Analyst</t>
        </is>
      </c>
      <c r="DL574" s="74" t="inlineStr">
        <is>
          <t>L4 – Senior</t>
        </is>
      </c>
      <c r="DM574" s="74" t="inlineStr">
        <is>
          <t>B.Com</t>
        </is>
      </c>
      <c r="DN574" s="74" t="inlineStr">
        <is>
          <t>Jayshree Margi</t>
        </is>
      </c>
      <c r="DO574" s="74" t="inlineStr">
        <is>
          <t>N-3</t>
        </is>
      </c>
      <c r="DP574" s="74" t="inlineStr">
        <is>
          <t>Individual Contributor</t>
        </is>
      </c>
      <c r="DQ574" s="74" t="inlineStr">
        <is>
          <t>0 years, 0 months, 0 days</t>
        </is>
      </c>
      <c r="DR574" s="74" t="inlineStr">
        <is>
          <t>19 years, 8 months, 8 days</t>
        </is>
      </c>
      <c r="DS574" s="74" t="inlineStr">
        <is>
          <t>19 years, 8 months, 8 days</t>
        </is>
      </c>
      <c r="DT574" s="74" t="n"/>
      <c r="DU574" s="74" t="inlineStr">
        <is>
          <t>Suptech</t>
        </is>
      </c>
      <c r="DV574" s="74" t="inlineStr">
        <is>
          <t>iFile</t>
        </is>
      </c>
      <c r="DW574" s="74" t="inlineStr">
        <is>
          <t>XBRL Consulting</t>
        </is>
      </c>
      <c r="DX574" s="74" t="inlineStr">
        <is>
          <t>Consulting</t>
        </is>
      </c>
      <c r="DY574" s="74" t="inlineStr">
        <is>
          <t>No</t>
        </is>
      </c>
      <c r="DZ574" s="74" t="inlineStr">
        <is>
          <t>Professional Services</t>
        </is>
      </c>
      <c r="EA574" s="74" t="inlineStr">
        <is>
          <t>XBRL Domain</t>
        </is>
      </c>
      <c r="EB574" s="74" t="inlineStr">
        <is>
          <t>Non-technical</t>
        </is>
      </c>
      <c r="EC574" s="74" t="inlineStr">
        <is>
          <t>Work From Office - Turbhe</t>
        </is>
      </c>
      <c r="ED574" s="74" t="n"/>
      <c r="EE574"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4" s="74" t="inlineStr">
        <is>
          <t>1. Complete Q1 taxonomy build/test tasks on schedule · &gt;=95% on-time.
2. Close assigned iFILE support tickets within SLA.
3. Finish Q1 Excel/Webform test cycles with defect leakage &lt;2%.</t>
        </is>
      </c>
      <c r="EG574" s="74" t="inlineStr">
        <is>
          <t>3 – Meets Expectations</t>
        </is>
      </c>
      <c r="EH574" s="74" t="inlineStr">
        <is>
          <t>Last appraisal in Oct 2025</t>
        </is>
      </c>
      <c r="EI574" s="74" t="inlineStr">
        <is>
          <t>Senior Analyst</t>
        </is>
      </c>
      <c r="EJ574" s="74" t="inlineStr">
        <is>
          <t>No change</t>
        </is>
      </c>
      <c r="EK574" s="74" t="n">
        <v>3</v>
      </c>
      <c r="EL574" s="74" t="inlineStr">
        <is>
          <t>Low</t>
        </is>
      </c>
      <c r="EM574" s="74" t="inlineStr">
        <is>
          <t>Reliable Specialist</t>
        </is>
      </c>
      <c r="EN574" s="74" t="n"/>
      <c r="EO574" s="74" t="inlineStr">
        <is>
          <t>No</t>
        </is>
      </c>
      <c r="EP574" s="74" t="n"/>
      <c r="EQ574" s="74" t="inlineStr">
        <is>
          <t>To be identified</t>
        </is>
      </c>
      <c r="ER574" s="74" t="inlineStr">
        <is>
          <t>XBRL taxonomy &amp; regulatory updates; domain/accounting refreshers; quality &amp; accuracy practices; tooling proficiency</t>
        </is>
      </c>
      <c r="ES574" s="74" t="inlineStr">
        <is>
          <t>Transition to leadership: people management &amp; delegation, mentoring/coaching, project ownership &amp; stakeholder management, prioritisation under ambiguity, presentation &amp; influence skills</t>
        </is>
      </c>
      <c r="ET574" s="74" t="n"/>
      <c r="EU574" s="74" t="n"/>
      <c r="EV574" s="130" t="n"/>
      <c r="EW574" s="131" t="n"/>
      <c r="EX574" s="131" t="n"/>
      <c r="EY574" s="131" t="n"/>
      <c r="EZ574" s="131" t="n"/>
      <c r="FA574" s="131" t="n"/>
      <c r="FB574" s="131" t="n"/>
      <c r="FC574" s="131" t="n"/>
    </row>
    <row r="575" ht="250" customHeight="1">
      <c r="A575" s="109" t="inlineStr">
        <is>
          <t>Mapped</t>
        </is>
      </c>
      <c r="B575" s="109" t="inlineStr">
        <is>
          <t>iFile</t>
        </is>
      </c>
      <c r="C575" s="110" t="inlineStr">
        <is>
          <t>IRIS2457</t>
        </is>
      </c>
      <c r="D575" s="110" t="inlineStr">
        <is>
          <t>Mayuri Ashok Mhetar</t>
        </is>
      </c>
      <c r="E575" s="110" t="inlineStr">
        <is>
          <t>XBRL Consulting</t>
        </is>
      </c>
      <c r="F575" s="162" t="inlineStr">
        <is>
          <t>XBRL Conversion Specialist</t>
        </is>
      </c>
      <c r="G575" s="162" t="inlineStr">
        <is>
          <t>Senior Financial Analyst</t>
        </is>
      </c>
      <c r="H575" s="162" t="inlineStr">
        <is>
          <t>L3 – Professional / Associate</t>
        </is>
      </c>
      <c r="I575" s="162" t="inlineStr">
        <is>
          <t>A3</t>
        </is>
      </c>
      <c r="J575" s="166" t="inlineStr">
        <is>
          <t>▲ Up</t>
        </is>
      </c>
      <c r="K575" s="110" t="inlineStr">
        <is>
          <t>Consulting &amp; Professional Services</t>
        </is>
      </c>
      <c r="L575" s="110" t="inlineStr">
        <is>
          <t>XBRL Tagging, Conversion &amp; Filing</t>
        </is>
      </c>
      <c r="M575" s="110" t="n"/>
      <c r="N575" s="110" t="n">
        <v>20</v>
      </c>
      <c r="O575" s="109" t="inlineStr">
        <is>
          <t>P2</t>
        </is>
      </c>
      <c r="P575" s="110" t="inlineStr">
        <is>
          <t>Developing</t>
        </is>
      </c>
      <c r="Q575" s="110" t="inlineStr">
        <is>
          <t>3 Apply</t>
        </is>
      </c>
      <c r="R575" s="110" t="inlineStr">
        <is>
          <t>2–4 yrs</t>
        </is>
      </c>
      <c r="S575" s="110" t="inlineStr">
        <is>
          <t>3–5 · 2–5</t>
        </is>
      </c>
      <c r="T575" s="110" t="inlineStr">
        <is>
          <t>Senior Analyst / Associate</t>
        </is>
      </c>
      <c r="U575" s="110" t="inlineStr">
        <is>
          <t>DataTracks: Senior Associate · 2–5 yrs · Big Four: Consultant · IRIS Vs Market Benchmark — XBRL US credential pathway: XBRL US GAAP Certificate</t>
        </is>
      </c>
      <c r="V575" s="110" t="inlineStr">
        <is>
          <t>XBRL US GAAP Certificate · AICPA &amp; XBRL US; XBRL International specifications; IFRS / US GAAP / Ind AS</t>
        </is>
      </c>
      <c r="W575" s="110" t="inlineStr">
        <is>
          <t>Core 2 · Future 2 · Functional 3 · Leadership not scored</t>
        </is>
      </c>
      <c r="X575" s="73" t="n">
        <v>427</v>
      </c>
      <c r="Y575" s="74" t="inlineStr">
        <is>
          <t>IRIS2457</t>
        </is>
      </c>
      <c r="Z575" s="74" t="inlineStr">
        <is>
          <t>Employee</t>
        </is>
      </c>
      <c r="AA575" s="74" t="inlineStr">
        <is>
          <t>Active</t>
        </is>
      </c>
      <c r="AB575" s="74" t="inlineStr">
        <is>
          <t>Mayuri Ashok Mhetar</t>
        </is>
      </c>
      <c r="AC575" s="164" t="n">
        <v>46023</v>
      </c>
      <c r="AD575" s="74" t="inlineStr">
        <is>
          <t>XBRL Conversion Specialist</t>
        </is>
      </c>
      <c r="AE575" s="74" t="inlineStr">
        <is>
          <t>B.Com</t>
        </is>
      </c>
      <c r="AF575" s="74" t="inlineStr">
        <is>
          <t>Shraddha Bagul</t>
        </is>
      </c>
      <c r="AG575" s="74" t="inlineStr">
        <is>
          <t>N-3</t>
        </is>
      </c>
      <c r="AH575" s="74" t="inlineStr">
        <is>
          <t>Individual Contributor</t>
        </is>
      </c>
      <c r="AI575" s="74" t="inlineStr">
        <is>
          <t>2 years, 6 months, 0 days</t>
        </is>
      </c>
      <c r="AJ575" s="74" t="inlineStr">
        <is>
          <t>0 years, 7 months, 24 days</t>
        </is>
      </c>
      <c r="AK575" s="74" t="inlineStr">
        <is>
          <t>Suptech</t>
        </is>
      </c>
      <c r="AL575" s="74" t="inlineStr">
        <is>
          <t>iFile</t>
        </is>
      </c>
      <c r="AM575" s="74" t="inlineStr">
        <is>
          <t>XBRL Consulting</t>
        </is>
      </c>
      <c r="AN575" s="74" t="inlineStr">
        <is>
          <t>Consulting</t>
        </is>
      </c>
      <c r="AO575" s="74" t="inlineStr">
        <is>
          <t>No</t>
        </is>
      </c>
      <c r="AP575" s="74" t="inlineStr">
        <is>
          <t>Professional Services</t>
        </is>
      </c>
      <c r="AQ575" s="74" t="inlineStr">
        <is>
          <t>XBRL Domain</t>
        </is>
      </c>
      <c r="AR575" s="74" t="inlineStr">
        <is>
          <t>Non-technical</t>
        </is>
      </c>
      <c r="AS575" s="74" t="n">
        <v>20</v>
      </c>
      <c r="AT575" s="74" t="inlineStr">
        <is>
          <t>Covered</t>
        </is>
      </c>
      <c r="AU575" s="74" t="n"/>
      <c r="AV575" s="74" t="n"/>
      <c r="AW575" s="74" t="n"/>
      <c r="AX575" s="74" t="n"/>
      <c r="AY575" s="74" t="n"/>
      <c r="AZ575" s="74" t="n"/>
      <c r="BA575" s="74" t="n"/>
      <c r="BB575" s="74" t="n"/>
      <c r="BC575" s="74" t="n"/>
      <c r="BD575" s="74" t="n"/>
      <c r="BE575" s="74" t="n"/>
      <c r="BF575" s="74" t="n"/>
      <c r="BG575" s="74" t="n"/>
      <c r="BH575" s="74" t="n"/>
      <c r="BI575" s="74" t="n"/>
      <c r="BJ575" s="74" t="n"/>
      <c r="BK575" s="74" t="n"/>
      <c r="BL575" s="74" t="n"/>
      <c r="BM575" s="74" t="n"/>
      <c r="BN575" s="74" t="n"/>
      <c r="BO575" s="74" t="n"/>
      <c r="BP575" s="74" t="n"/>
      <c r="BQ575" s="74" t="n"/>
      <c r="BR575" s="74" t="n"/>
      <c r="BS575" s="74" t="n"/>
      <c r="BT575" s="74" t="n"/>
      <c r="BU575" s="74" t="n"/>
      <c r="BV575" s="74" t="n"/>
      <c r="BW575" s="74" t="n"/>
      <c r="BX575" s="74" t="n"/>
      <c r="BY575" s="74" t="n"/>
      <c r="BZ575" s="74" t="n"/>
      <c r="CA575" s="74" t="n"/>
      <c r="CB575" s="74" t="n"/>
      <c r="CC575" s="74" t="n"/>
      <c r="CD575" s="74" t="n"/>
      <c r="CE575" s="74" t="n"/>
      <c r="CF575" s="74" t="n"/>
      <c r="CG575" s="74" t="n"/>
      <c r="CH575" s="74" t="n"/>
      <c r="CI575" s="74" t="n"/>
      <c r="CJ575" s="74" t="n"/>
      <c r="CK575" s="74" t="n"/>
      <c r="CL575" s="74" t="n"/>
      <c r="CM575" s="74" t="n"/>
      <c r="CN575" s="74" t="n"/>
      <c r="CO575" s="74" t="n"/>
      <c r="CP575" s="74" t="n"/>
      <c r="CQ575" s="74" t="n"/>
      <c r="CR575" s="74" t="n"/>
      <c r="CS575" s="74" t="n"/>
      <c r="CT575" s="74" t="n"/>
      <c r="CU575" s="74" t="n"/>
      <c r="CV575" s="74" t="n"/>
      <c r="CW575" s="74" t="n"/>
      <c r="CX575" s="74" t="n"/>
      <c r="CY575" s="74" t="n"/>
      <c r="CZ575" s="74" t="n"/>
      <c r="DA575" s="74" t="n"/>
      <c r="DB575" s="74" t="n"/>
      <c r="DC575" s="74" t="inlineStr">
        <is>
          <t>IRIS2457</t>
        </is>
      </c>
      <c r="DD575" s="74" t="inlineStr">
        <is>
          <t>Employee</t>
        </is>
      </c>
      <c r="DE575" s="74" t="inlineStr">
        <is>
          <t>Active</t>
        </is>
      </c>
      <c r="DF575" s="74" t="inlineStr">
        <is>
          <t>Mayuri Ashok Mhetar</t>
        </is>
      </c>
      <c r="DG575" s="164" t="n">
        <v>46023</v>
      </c>
      <c r="DH575" s="74" t="inlineStr">
        <is>
          <t>XBRL Conversion Specialist</t>
        </is>
      </c>
      <c r="DI575" s="74" t="inlineStr">
        <is>
          <t>Consulting &amp; Professional Services</t>
        </is>
      </c>
      <c r="DJ575" s="74" t="inlineStr">
        <is>
          <t>XBRL / Regulatory Reporting</t>
        </is>
      </c>
      <c r="DK575" s="74" t="inlineStr">
        <is>
          <t>XBRL Conversion Specialist</t>
        </is>
      </c>
      <c r="DL575" s="74" t="inlineStr">
        <is>
          <t>L3 – Professional / Associate</t>
        </is>
      </c>
      <c r="DM575" s="74" t="inlineStr">
        <is>
          <t>B.Com</t>
        </is>
      </c>
      <c r="DN575" s="74" t="inlineStr">
        <is>
          <t>Shraddha Bagul</t>
        </is>
      </c>
      <c r="DO575" s="74" t="inlineStr">
        <is>
          <t>N-3</t>
        </is>
      </c>
      <c r="DP575" s="74" t="inlineStr">
        <is>
          <t>Individual Contributor</t>
        </is>
      </c>
      <c r="DQ575" s="74" t="inlineStr">
        <is>
          <t>2 years, 6 months, 0 days</t>
        </is>
      </c>
      <c r="DR575" s="74" t="inlineStr">
        <is>
          <t>0 years, 5 months, 19 days</t>
        </is>
      </c>
      <c r="DS575" s="74" t="inlineStr">
        <is>
          <t>2 years, 11 months, 19 days</t>
        </is>
      </c>
      <c r="DT575" s="74" t="n"/>
      <c r="DU575" s="74" t="inlineStr">
        <is>
          <t>Suptech</t>
        </is>
      </c>
      <c r="DV575" s="74" t="inlineStr">
        <is>
          <t>iFile</t>
        </is>
      </c>
      <c r="DW575" s="74" t="inlineStr">
        <is>
          <t>XBRL Consulting</t>
        </is>
      </c>
      <c r="DX575" s="74" t="inlineStr">
        <is>
          <t>Consulting</t>
        </is>
      </c>
      <c r="DY575" s="74" t="inlineStr">
        <is>
          <t>No</t>
        </is>
      </c>
      <c r="DZ575" s="74" t="inlineStr">
        <is>
          <t>Professional Services</t>
        </is>
      </c>
      <c r="EA575" s="74" t="inlineStr">
        <is>
          <t>XBRL Domain</t>
        </is>
      </c>
      <c r="EB575" s="74" t="inlineStr">
        <is>
          <t>Non-technical</t>
        </is>
      </c>
      <c r="EC575" s="74" t="inlineStr">
        <is>
          <t>Work From Office - Turbhe</t>
        </is>
      </c>
      <c r="ED575" s="74" t="n"/>
      <c r="EE575"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5" s="74" t="inlineStr">
        <is>
          <t>1. Complete Q1 taxonomy build/test tasks on schedule · &gt;=95% on-time.
2. Close assigned iFILE support tickets within SLA.
3. Finish Q1 Excel/Webform test cycles with defect leakage &lt;2%.</t>
        </is>
      </c>
      <c r="EG575" s="74" t="inlineStr">
        <is>
          <t>3 – Meets Expectations</t>
        </is>
      </c>
      <c r="EH575" s="74" t="inlineStr">
        <is>
          <t>Last appraisal in Oct 2025</t>
        </is>
      </c>
      <c r="EI575" s="74" t="inlineStr">
        <is>
          <t>XBRL Conversion Specialist</t>
        </is>
      </c>
      <c r="EJ575" s="74" t="inlineStr">
        <is>
          <t>No change</t>
        </is>
      </c>
      <c r="EK575" s="74" t="n">
        <v>3</v>
      </c>
      <c r="EL575" s="74" t="inlineStr">
        <is>
          <t>Medium</t>
        </is>
      </c>
      <c r="EM575" s="74" t="inlineStr">
        <is>
          <t>Core Contributor</t>
        </is>
      </c>
      <c r="EN575" s="74" t="n"/>
      <c r="EO575" s="74" t="inlineStr">
        <is>
          <t>No</t>
        </is>
      </c>
      <c r="EP575" s="74" t="n"/>
      <c r="EQ575" s="74" t="inlineStr">
        <is>
          <t>To be identified</t>
        </is>
      </c>
      <c r="ER575" s="74" t="inlineStr">
        <is>
          <t>XBRL taxonomy &amp; regulatory updates; domain/accounting refreshers; quality &amp; accuracy practices; tooling proficiency</t>
        </is>
      </c>
      <c r="ES575" s="74" t="inlineStr">
        <is>
          <t>Transition to leadership: people management &amp; delegation, mentoring/coaching, project ownership &amp; stakeholder management, prioritisation under ambiguity, presentation &amp; influence skills</t>
        </is>
      </c>
      <c r="ET575" s="74" t="n"/>
      <c r="EU575" s="74" t="n"/>
      <c r="EV575" s="130" t="n"/>
      <c r="EW575" s="131" t="n"/>
      <c r="EX575" s="131" t="n"/>
      <c r="EY575" s="131" t="n"/>
      <c r="EZ575" s="131" t="n"/>
      <c r="FA575" s="131" t="n"/>
      <c r="FB575" s="131" t="n"/>
      <c r="FC575" s="131" t="n"/>
    </row>
    <row r="576" ht="250" customHeight="1">
      <c r="A576" s="109" t="inlineStr">
        <is>
          <t>Mapped</t>
        </is>
      </c>
      <c r="B576" s="109" t="inlineStr">
        <is>
          <t>iFile</t>
        </is>
      </c>
      <c r="C576" s="110" t="inlineStr">
        <is>
          <t>IRIS2458</t>
        </is>
      </c>
      <c r="D576" s="110" t="inlineStr">
        <is>
          <t>Musaf Shaikh</t>
        </is>
      </c>
      <c r="E576" s="110" t="inlineStr">
        <is>
          <t>XBRL Consulting</t>
        </is>
      </c>
      <c r="F576" s="162" t="inlineStr">
        <is>
          <t>XBRL Conversion Specialist</t>
        </is>
      </c>
      <c r="G576" s="162" t="inlineStr">
        <is>
          <t>Senior Financial Analyst</t>
        </is>
      </c>
      <c r="H576" s="162" t="inlineStr">
        <is>
          <t>L3 – Professional / Associate</t>
        </is>
      </c>
      <c r="I576" s="162" t="inlineStr">
        <is>
          <t>A3</t>
        </is>
      </c>
      <c r="J576" s="166" t="inlineStr">
        <is>
          <t>▲ Up</t>
        </is>
      </c>
      <c r="K576" s="110" t="inlineStr">
        <is>
          <t>Consulting &amp; Professional Services</t>
        </is>
      </c>
      <c r="L576" s="110" t="inlineStr">
        <is>
          <t>XBRL Tagging, Conversion &amp; Filing</t>
        </is>
      </c>
      <c r="M576" s="110" t="n"/>
      <c r="N576" s="110" t="n">
        <v>0</v>
      </c>
      <c r="O576" s="109" t="inlineStr">
        <is>
          <t>P2</t>
        </is>
      </c>
      <c r="P576" s="110" t="inlineStr">
        <is>
          <t>Developing</t>
        </is>
      </c>
      <c r="Q576" s="110" t="inlineStr">
        <is>
          <t>3 Apply</t>
        </is>
      </c>
      <c r="R576" s="110" t="inlineStr">
        <is>
          <t>2–4 yrs</t>
        </is>
      </c>
      <c r="S576" s="110" t="inlineStr">
        <is>
          <t>3–5 · 2–5</t>
        </is>
      </c>
      <c r="T576" s="110" t="inlineStr">
        <is>
          <t>Senior Analyst / Associate</t>
        </is>
      </c>
      <c r="U576" s="110" t="inlineStr">
        <is>
          <t>DataTracks: Senior Associate · 2–5 yrs · Big Four: Consultant · IRIS Vs Market Benchmark — XBRL US credential pathway: XBRL US GAAP Certificate</t>
        </is>
      </c>
      <c r="V576" s="110" t="inlineStr">
        <is>
          <t>XBRL US GAAP Certificate · AICPA &amp; XBRL US; XBRL International specifications; IFRS / US GAAP / Ind AS</t>
        </is>
      </c>
      <c r="W576" s="110" t="inlineStr">
        <is>
          <t>Core 2 · Future 2 · Functional 3 · Leadership not scored</t>
        </is>
      </c>
      <c r="X576" s="73" t="n">
        <v>428</v>
      </c>
      <c r="Y576" s="74" t="inlineStr">
        <is>
          <t>IRIS2458</t>
        </is>
      </c>
      <c r="Z576" s="74" t="inlineStr">
        <is>
          <t>Employee</t>
        </is>
      </c>
      <c r="AA576" s="74" t="inlineStr">
        <is>
          <t>Active</t>
        </is>
      </c>
      <c r="AB576" s="74" t="inlineStr">
        <is>
          <t>Musaf Shaikh</t>
        </is>
      </c>
      <c r="AC576" s="164" t="n">
        <v>46023</v>
      </c>
      <c r="AD576" s="74" t="inlineStr">
        <is>
          <t>XBRL Conversion Specialist</t>
        </is>
      </c>
      <c r="AE576" s="74" t="inlineStr">
        <is>
          <t>B.Com</t>
        </is>
      </c>
      <c r="AF576" s="74" t="inlineStr">
        <is>
          <t>Shraddha Bagul</t>
        </is>
      </c>
      <c r="AG576" s="74" t="inlineStr">
        <is>
          <t>N-3</t>
        </is>
      </c>
      <c r="AH576" s="74" t="inlineStr">
        <is>
          <t>Individual Contributor</t>
        </is>
      </c>
      <c r="AI576" s="74" t="inlineStr">
        <is>
          <t>1 years, 6 months, 0 days</t>
        </is>
      </c>
      <c r="AJ576" s="74" t="inlineStr">
        <is>
          <t>0 years, 7 months, 24 days</t>
        </is>
      </c>
      <c r="AK576" s="74" t="inlineStr">
        <is>
          <t>Suptech</t>
        </is>
      </c>
      <c r="AL576" s="74" t="inlineStr">
        <is>
          <t>iFile</t>
        </is>
      </c>
      <c r="AM576" s="74" t="inlineStr">
        <is>
          <t>XBRL Consulting</t>
        </is>
      </c>
      <c r="AN576" s="74" t="inlineStr">
        <is>
          <t>Consulting</t>
        </is>
      </c>
      <c r="AO576" s="74" t="inlineStr">
        <is>
          <t>No</t>
        </is>
      </c>
      <c r="AP576" s="74" t="inlineStr">
        <is>
          <t>Professional Services</t>
        </is>
      </c>
      <c r="AQ576" s="74" t="inlineStr">
        <is>
          <t>XBRL Domain</t>
        </is>
      </c>
      <c r="AR576" s="74" t="inlineStr">
        <is>
          <t>Non-technical</t>
        </is>
      </c>
      <c r="AS576" s="74" t="n">
        <v>0</v>
      </c>
      <c r="AT576" s="74" t="inlineStr">
        <is>
          <t>Excluded</t>
        </is>
      </c>
      <c r="AU576" s="74" t="n"/>
      <c r="AV576" s="74" t="n"/>
      <c r="AW576" s="74" t="n"/>
      <c r="AX576" s="74" t="n"/>
      <c r="AY576" s="74" t="n"/>
      <c r="AZ576" s="74" t="n"/>
      <c r="BA576" s="74" t="n"/>
      <c r="BB576" s="74" t="n"/>
      <c r="BC576" s="74" t="n"/>
      <c r="BD576" s="74" t="n"/>
      <c r="BE576" s="74" t="n"/>
      <c r="BF576" s="74" t="n"/>
      <c r="BG576" s="74" t="n"/>
      <c r="BH576" s="74" t="n"/>
      <c r="BI576" s="74" t="n"/>
      <c r="BJ576" s="74" t="n"/>
      <c r="BK576" s="74" t="n"/>
      <c r="BL576" s="74" t="n"/>
      <c r="BM576" s="74" t="n"/>
      <c r="BN576" s="74" t="n"/>
      <c r="BO576" s="74" t="n"/>
      <c r="BP576" s="74" t="n"/>
      <c r="BQ576" s="74" t="n"/>
      <c r="BR576" s="74" t="n"/>
      <c r="BS576" s="74" t="n"/>
      <c r="BT576" s="74" t="n"/>
      <c r="BU576" s="74" t="n"/>
      <c r="BV576" s="74" t="n"/>
      <c r="BW576" s="74" t="n"/>
      <c r="BX576" s="74" t="n"/>
      <c r="BY576" s="74" t="n"/>
      <c r="BZ576" s="74" t="n"/>
      <c r="CA576" s="74" t="n"/>
      <c r="CB576" s="74" t="n"/>
      <c r="CC576" s="74" t="n"/>
      <c r="CD576" s="74" t="n"/>
      <c r="CE576" s="74" t="n"/>
      <c r="CF576" s="74" t="n"/>
      <c r="CG576" s="74" t="n"/>
      <c r="CH576" s="74" t="n"/>
      <c r="CI576" s="74" t="n"/>
      <c r="CJ576" s="74" t="n"/>
      <c r="CK576" s="74" t="n"/>
      <c r="CL576" s="74" t="n"/>
      <c r="CM576" s="74" t="n"/>
      <c r="CN576" s="74" t="n"/>
      <c r="CO576" s="74" t="n"/>
      <c r="CP576" s="74" t="n"/>
      <c r="CQ576" s="74" t="n"/>
      <c r="CR576" s="74" t="n"/>
      <c r="CS576" s="74" t="n"/>
      <c r="CT576" s="74" t="n"/>
      <c r="CU576" s="74" t="n"/>
      <c r="CV576" s="74" t="n"/>
      <c r="CW576" s="74" t="n"/>
      <c r="CX576" s="74" t="n"/>
      <c r="CY576" s="74" t="n"/>
      <c r="CZ576" s="74" t="n"/>
      <c r="DA576" s="74" t="n"/>
      <c r="DB576" s="74" t="n"/>
      <c r="DC576" s="74" t="inlineStr">
        <is>
          <t>IRIS2458</t>
        </is>
      </c>
      <c r="DD576" s="74" t="inlineStr">
        <is>
          <t>Employee</t>
        </is>
      </c>
      <c r="DE576" s="74" t="inlineStr">
        <is>
          <t>Active</t>
        </is>
      </c>
      <c r="DF576" s="74" t="inlineStr">
        <is>
          <t>Musaf Shaikh</t>
        </is>
      </c>
      <c r="DG576" s="164" t="n">
        <v>46023</v>
      </c>
      <c r="DH576" s="74" t="inlineStr">
        <is>
          <t>XBRL Conversion Specialist</t>
        </is>
      </c>
      <c r="DI576" s="74" t="inlineStr">
        <is>
          <t>Consulting &amp; Professional Services</t>
        </is>
      </c>
      <c r="DJ576" s="74" t="inlineStr">
        <is>
          <t>XBRL / Regulatory Reporting</t>
        </is>
      </c>
      <c r="DK576" s="74" t="inlineStr">
        <is>
          <t>XBRL Conversion Specialist</t>
        </is>
      </c>
      <c r="DL576" s="74" t="inlineStr">
        <is>
          <t>L3 – Professional / Associate</t>
        </is>
      </c>
      <c r="DM576" s="74" t="inlineStr">
        <is>
          <t>B.Com</t>
        </is>
      </c>
      <c r="DN576" s="74" t="inlineStr">
        <is>
          <t>Shraddha Bagul</t>
        </is>
      </c>
      <c r="DO576" s="74" t="inlineStr">
        <is>
          <t>N-3</t>
        </is>
      </c>
      <c r="DP576" s="74" t="inlineStr">
        <is>
          <t>Individual Contributor</t>
        </is>
      </c>
      <c r="DQ576" s="74" t="inlineStr">
        <is>
          <t>1 years, 6 months, 0 days</t>
        </is>
      </c>
      <c r="DR576" s="74" t="inlineStr">
        <is>
          <t>0 years, 5 months, 19 days</t>
        </is>
      </c>
      <c r="DS576" s="74" t="inlineStr">
        <is>
          <t>1 years, 11 months, 19 days</t>
        </is>
      </c>
      <c r="DT576" s="74" t="n"/>
      <c r="DU576" s="74" t="inlineStr">
        <is>
          <t>Suptech</t>
        </is>
      </c>
      <c r="DV576" s="74" t="inlineStr">
        <is>
          <t>iFile</t>
        </is>
      </c>
      <c r="DW576" s="74" t="inlineStr">
        <is>
          <t>XBRL Consulting</t>
        </is>
      </c>
      <c r="DX576" s="74" t="inlineStr">
        <is>
          <t>Consulting</t>
        </is>
      </c>
      <c r="DY576" s="74" t="inlineStr">
        <is>
          <t>No</t>
        </is>
      </c>
      <c r="DZ576" s="74" t="inlineStr">
        <is>
          <t>Professional Services</t>
        </is>
      </c>
      <c r="EA576" s="74" t="inlineStr">
        <is>
          <t>XBRL Domain</t>
        </is>
      </c>
      <c r="EB576" s="74" t="inlineStr">
        <is>
          <t>Non-technical</t>
        </is>
      </c>
      <c r="EC576" s="74" t="inlineStr">
        <is>
          <t>Work From Office - Turbhe</t>
        </is>
      </c>
      <c r="ED576" s="74" t="n"/>
      <c r="EE576"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76" s="74" t="inlineStr">
        <is>
          <t>1. Complete Q1 IRIS Instant release-testing cycles at full coverage · defect leakage &lt;2%.
2. Meet Q1 conversion turnaround &amp; accuracy targets.
3. Resolve &gt;=90% of client support queries within SLA.</t>
        </is>
      </c>
      <c r="EG576" s="74" t="inlineStr">
        <is>
          <t>3 – Meets Expectations</t>
        </is>
      </c>
      <c r="EH576" s="74" t="inlineStr">
        <is>
          <t>Last appraisal in Oct 2025</t>
        </is>
      </c>
      <c r="EI576" s="74" t="inlineStr">
        <is>
          <t>XBRL Conversion Specialist</t>
        </is>
      </c>
      <c r="EJ576" s="74" t="inlineStr">
        <is>
          <t>No change</t>
        </is>
      </c>
      <c r="EK576" s="74" t="n">
        <v>3</v>
      </c>
      <c r="EL576" s="74" t="inlineStr">
        <is>
          <t>Medium</t>
        </is>
      </c>
      <c r="EM576" s="74" t="inlineStr">
        <is>
          <t>Core Contributor</t>
        </is>
      </c>
      <c r="EN576" s="74" t="n"/>
      <c r="EO576" s="74" t="inlineStr">
        <is>
          <t>No</t>
        </is>
      </c>
      <c r="EP576" s="74" t="n"/>
      <c r="EQ576" s="74" t="inlineStr">
        <is>
          <t>To be identified</t>
        </is>
      </c>
      <c r="ER576" s="74" t="inlineStr">
        <is>
          <t>XBRL taxonomy &amp; regulatory updates; domain/accounting refreshers; quality &amp; accuracy practices; tooling proficiency</t>
        </is>
      </c>
      <c r="ES576" s="74" t="inlineStr">
        <is>
          <t>Transition to leadership: people management &amp; delegation, mentoring/coaching, project ownership &amp; stakeholder management, prioritisation under ambiguity, presentation &amp; influence skills</t>
        </is>
      </c>
      <c r="ET576" s="74" t="n"/>
      <c r="EU576" s="74" t="n"/>
      <c r="EV576" s="130" t="n"/>
      <c r="EW576" s="131" t="n"/>
      <c r="EX576" s="131" t="n"/>
      <c r="EY576" s="131" t="n"/>
      <c r="EZ576" s="131" t="n"/>
      <c r="FA576" s="131" t="n"/>
      <c r="FB576" s="131" t="n"/>
      <c r="FC576" s="131" t="n"/>
    </row>
    <row r="577" ht="250" customHeight="1">
      <c r="A577" s="109" t="inlineStr">
        <is>
          <t>Mapped</t>
        </is>
      </c>
      <c r="B577" s="109" t="inlineStr">
        <is>
          <t>iFile</t>
        </is>
      </c>
      <c r="C577" s="110" t="inlineStr">
        <is>
          <t>IRIS1248</t>
        </is>
      </c>
      <c r="D577" s="110" t="inlineStr">
        <is>
          <t>Neha Periwal</t>
        </is>
      </c>
      <c r="E577" s="110" t="inlineStr">
        <is>
          <t>XBRL Consulting</t>
        </is>
      </c>
      <c r="F577" s="162" t="inlineStr">
        <is>
          <t>Consultant</t>
        </is>
      </c>
      <c r="G577" s="162" t="inlineStr">
        <is>
          <t>Senior Taxonomy Analyst</t>
        </is>
      </c>
      <c r="H577" s="162" t="inlineStr">
        <is>
          <t>L3 – Professional / Associate</t>
        </is>
      </c>
      <c r="I577" s="162" t="inlineStr">
        <is>
          <t>A3</t>
        </is>
      </c>
      <c r="J577" s="166" t="inlineStr">
        <is>
          <t>▲ Up</t>
        </is>
      </c>
      <c r="K577" s="110" t="inlineStr">
        <is>
          <t>Consulting &amp; Professional Services</t>
        </is>
      </c>
      <c r="L577" s="110" t="inlineStr">
        <is>
          <t>Taxonomy Design &amp; Regulatory Consulting</t>
        </is>
      </c>
      <c r="M577" s="110" t="n"/>
      <c r="N577" s="110" t="n">
        <v>20</v>
      </c>
      <c r="O577" s="109" t="inlineStr">
        <is>
          <t>P2</t>
        </is>
      </c>
      <c r="P577" s="110" t="inlineStr">
        <is>
          <t>Developing</t>
        </is>
      </c>
      <c r="Q577" s="110" t="inlineStr">
        <is>
          <t>3 Apply</t>
        </is>
      </c>
      <c r="R577" s="110" t="inlineStr">
        <is>
          <t>2–4 yrs</t>
        </is>
      </c>
      <c r="S577" s="110" t="inlineStr">
        <is>
          <t>3–5 · 2–5</t>
        </is>
      </c>
      <c r="T577" s="110" t="inlineStr">
        <is>
          <t>Senior Analyst / Associate</t>
        </is>
      </c>
      <c r="U577" s="110" t="inlineStr">
        <is>
          <t>DataTracks: Senior Associate · 2–5 yrs · Big Four: Consultant · IRIS Vs Market Benchmark — XBRL US credential pathway: XBRL US GAAP Certificate</t>
        </is>
      </c>
      <c r="V577" s="110" t="inlineStr">
        <is>
          <t>XBRL US GAAP Certificate · AICPA &amp; XBRL US; XBRL International specifications; IFRS / US GAAP / Ind AS</t>
        </is>
      </c>
      <c r="W577" s="110" t="inlineStr">
        <is>
          <t>Core 2 · Future 2 · Functional 3 · Leadership not scored</t>
        </is>
      </c>
      <c r="X577" s="73" t="n">
        <v>114</v>
      </c>
      <c r="Y577" s="74" t="inlineStr">
        <is>
          <t>IRIS1248</t>
        </is>
      </c>
      <c r="Z577" s="74" t="inlineStr">
        <is>
          <t>Employee</t>
        </is>
      </c>
      <c r="AA577" s="74" t="inlineStr">
        <is>
          <t>Active</t>
        </is>
      </c>
      <c r="AB577" s="74" t="inlineStr">
        <is>
          <t>Neha Periwal</t>
        </is>
      </c>
      <c r="AC577" s="164" t="n">
        <v>41134</v>
      </c>
      <c r="AD577" s="74" t="inlineStr">
        <is>
          <t>Consultant</t>
        </is>
      </c>
      <c r="AE577" s="74" t="inlineStr">
        <is>
          <t>CA</t>
        </is>
      </c>
      <c r="AF577" s="74" t="inlineStr">
        <is>
          <t>Rahul Dhamne</t>
        </is>
      </c>
      <c r="AG577" s="74" t="inlineStr">
        <is>
          <t>N-2</t>
        </is>
      </c>
      <c r="AH577" s="74" t="inlineStr">
        <is>
          <t>Individual Contributor</t>
        </is>
      </c>
      <c r="AI577" s="74" t="inlineStr">
        <is>
          <t>3 years, 5 months, 0 days</t>
        </is>
      </c>
      <c r="AJ577" s="74" t="inlineStr">
        <is>
          <t>14 years, 0 months, 12 days</t>
        </is>
      </c>
      <c r="AK577" s="74" t="inlineStr">
        <is>
          <t>Suptech</t>
        </is>
      </c>
      <c r="AL577" s="74" t="inlineStr">
        <is>
          <t>iFile</t>
        </is>
      </c>
      <c r="AM577" s="74" t="inlineStr">
        <is>
          <t>XBRL Consulting</t>
        </is>
      </c>
      <c r="AN577" s="74" t="inlineStr">
        <is>
          <t>Consulting</t>
        </is>
      </c>
      <c r="AO577" s="74" t="inlineStr">
        <is>
          <t>No</t>
        </is>
      </c>
      <c r="AP577" s="74" t="inlineStr">
        <is>
          <t>Professional Services</t>
        </is>
      </c>
      <c r="AQ577" s="74" t="inlineStr">
        <is>
          <t>XBRL Domain</t>
        </is>
      </c>
      <c r="AR577" s="74" t="inlineStr">
        <is>
          <t>Non-technical</t>
        </is>
      </c>
      <c r="AS577" s="74" t="n">
        <v>20</v>
      </c>
      <c r="AT577" s="74" t="inlineStr">
        <is>
          <t>Covered</t>
        </is>
      </c>
      <c r="AU577" s="74" t="n"/>
      <c r="AV577" s="74" t="n"/>
      <c r="AW577" s="74" t="n"/>
      <c r="AX577" s="74" t="n"/>
      <c r="AY577" s="74" t="n"/>
      <c r="AZ577" s="74" t="n"/>
      <c r="BA577" s="74" t="n"/>
      <c r="BB577" s="74" t="n"/>
      <c r="BC577" s="74" t="n"/>
      <c r="BD577" s="74" t="n"/>
      <c r="BE577" s="74" t="n"/>
      <c r="BF577" s="74" t="n"/>
      <c r="BG577" s="74" t="n"/>
      <c r="BH577" s="74" t="n"/>
      <c r="BI577" s="74" t="n"/>
      <c r="BJ577" s="74" t="n"/>
      <c r="BK577" s="74" t="n"/>
      <c r="BL577" s="74" t="n"/>
      <c r="BM577" s="74" t="n"/>
      <c r="BN577" s="74" t="n"/>
      <c r="BO577" s="74" t="n"/>
      <c r="BP577" s="74" t="n"/>
      <c r="BQ577" s="74" t="n"/>
      <c r="BR577" s="74" t="n"/>
      <c r="BS577" s="74" t="n"/>
      <c r="BT577" s="74" t="n"/>
      <c r="BU577" s="74" t="n"/>
      <c r="BV577" s="74" t="n"/>
      <c r="BW577" s="74" t="n"/>
      <c r="BX577" s="74" t="n"/>
      <c r="BY577" s="74" t="n"/>
      <c r="BZ577" s="74" t="n"/>
      <c r="CA577" s="74" t="n"/>
      <c r="CB577" s="74" t="n"/>
      <c r="CC577" s="74" t="n"/>
      <c r="CD577" s="74" t="n"/>
      <c r="CE577" s="74" t="n"/>
      <c r="CF577" s="74" t="n"/>
      <c r="CG577" s="74" t="n"/>
      <c r="CH577" s="74" t="n"/>
      <c r="CI577" s="74" t="n"/>
      <c r="CJ577" s="74" t="n"/>
      <c r="CK577" s="74" t="n"/>
      <c r="CL577" s="74" t="n"/>
      <c r="CM577" s="74" t="n"/>
      <c r="CN577" s="74" t="n"/>
      <c r="CO577" s="74" t="n"/>
      <c r="CP577" s="74" t="n"/>
      <c r="CQ577" s="74" t="n"/>
      <c r="CR577" s="74" t="n"/>
      <c r="CS577" s="74" t="n"/>
      <c r="CT577" s="74" t="n"/>
      <c r="CU577" s="74" t="n"/>
      <c r="CV577" s="74" t="n"/>
      <c r="CW577" s="74" t="n"/>
      <c r="CX577" s="74" t="n"/>
      <c r="CY577" s="74" t="n"/>
      <c r="CZ577" s="74" t="n"/>
      <c r="DA577" s="74" t="n"/>
      <c r="DB577" s="74" t="n"/>
      <c r="DC577" s="74" t="inlineStr">
        <is>
          <t>IRIS1248</t>
        </is>
      </c>
      <c r="DD577" s="74" t="inlineStr">
        <is>
          <t>Employee</t>
        </is>
      </c>
      <c r="DE577" s="74" t="inlineStr">
        <is>
          <t>Active</t>
        </is>
      </c>
      <c r="DF577" s="74" t="inlineStr">
        <is>
          <t>Neha Periwal</t>
        </is>
      </c>
      <c r="DG577" s="164" t="n">
        <v>41134</v>
      </c>
      <c r="DH577" s="74" t="inlineStr">
        <is>
          <t>Consultant</t>
        </is>
      </c>
      <c r="DI577" s="74" t="inlineStr">
        <is>
          <t>Consulting &amp; Professional Services</t>
        </is>
      </c>
      <c r="DJ577" s="74" t="inlineStr">
        <is>
          <t>XBRL / Regulatory Reporting</t>
        </is>
      </c>
      <c r="DK577" s="74" t="inlineStr">
        <is>
          <t>Consultant</t>
        </is>
      </c>
      <c r="DL577" s="74" t="inlineStr">
        <is>
          <t>L3 – Professional / Associate</t>
        </is>
      </c>
      <c r="DM577" s="74" t="inlineStr">
        <is>
          <t>CA</t>
        </is>
      </c>
      <c r="DN577" s="74" t="inlineStr">
        <is>
          <t>Rahul Dhamne</t>
        </is>
      </c>
      <c r="DO577" s="74" t="inlineStr">
        <is>
          <t>N-2</t>
        </is>
      </c>
      <c r="DP577" s="74" t="inlineStr">
        <is>
          <t>Individual Contributor</t>
        </is>
      </c>
      <c r="DQ577" s="74" t="inlineStr">
        <is>
          <t>3 years, 5 months, 0 days</t>
        </is>
      </c>
      <c r="DR577" s="74" t="inlineStr">
        <is>
          <t>13 years, 10 months, 7 days</t>
        </is>
      </c>
      <c r="DS577" s="74" t="inlineStr">
        <is>
          <t>17 years, 3 months, 7 days</t>
        </is>
      </c>
      <c r="DT577" s="74" t="n"/>
      <c r="DU577" s="74" t="inlineStr">
        <is>
          <t>Suptech</t>
        </is>
      </c>
      <c r="DV577" s="74" t="inlineStr">
        <is>
          <t>iFile</t>
        </is>
      </c>
      <c r="DW577" s="74" t="inlineStr">
        <is>
          <t>XBRL Consulting</t>
        </is>
      </c>
      <c r="DX577" s="74" t="inlineStr">
        <is>
          <t>Consulting</t>
        </is>
      </c>
      <c r="DY577" s="74" t="inlineStr">
        <is>
          <t>No</t>
        </is>
      </c>
      <c r="DZ577" s="74" t="inlineStr">
        <is>
          <t>Professional Services</t>
        </is>
      </c>
      <c r="EA577" s="74" t="inlineStr">
        <is>
          <t>XBRL Domain</t>
        </is>
      </c>
      <c r="EB577" s="74" t="inlineStr">
        <is>
          <t>Non-technical</t>
        </is>
      </c>
      <c r="EC577" s="74" t="inlineStr">
        <is>
          <t>Remote- Outside Mumbai</t>
        </is>
      </c>
      <c r="ED577" s="74" t="n"/>
      <c r="EE577"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77"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77" s="74" t="inlineStr">
        <is>
          <t>2 – Needs improvement</t>
        </is>
      </c>
      <c r="EH577" s="74" t="inlineStr">
        <is>
          <t>Last appraisal in Oct 2025</t>
        </is>
      </c>
      <c r="EI577" s="74" t="inlineStr">
        <is>
          <t>Consultant</t>
        </is>
      </c>
      <c r="EJ577" s="74" t="inlineStr">
        <is>
          <t>No change</t>
        </is>
      </c>
      <c r="EK577" s="74" t="n">
        <v>3</v>
      </c>
      <c r="EL577" s="74" t="inlineStr">
        <is>
          <t>Low</t>
        </is>
      </c>
      <c r="EM577" s="74" t="inlineStr">
        <is>
          <t>Reliable Specialist</t>
        </is>
      </c>
      <c r="EN577" s="74" t="n"/>
      <c r="EO577" s="74" t="inlineStr">
        <is>
          <t>No</t>
        </is>
      </c>
      <c r="EP577" s="74" t="n"/>
      <c r="EQ577" s="74" t="inlineStr">
        <is>
          <t>To be identified</t>
        </is>
      </c>
      <c r="ER577" s="74" t="inlineStr">
        <is>
          <t>XBRL taxonomy &amp; regulatory updates; domain/accounting refreshers; quality &amp; accuracy practices; tooling proficiency</t>
        </is>
      </c>
      <c r="ES577" s="74" t="inlineStr">
        <is>
          <t>Transition to leadership: people management &amp; delegation, mentoring/coaching, project ownership &amp; stakeholder management, prioritisation under ambiguity, presentation &amp; influence skills</t>
        </is>
      </c>
      <c r="ET577" s="74" t="n"/>
      <c r="EU577" s="74" t="n"/>
      <c r="EV577" s="130" t="n"/>
      <c r="EW577" s="131" t="n"/>
      <c r="EX577" s="131" t="n"/>
      <c r="EY577" s="131" t="n"/>
      <c r="EZ577" s="131" t="n"/>
      <c r="FA577" s="131" t="n"/>
      <c r="FB577" s="131" t="n"/>
      <c r="FC577" s="131" t="n"/>
    </row>
    <row r="578" ht="153" customHeight="1">
      <c r="A578" s="109" t="inlineStr">
        <is>
          <t>Mapped</t>
        </is>
      </c>
      <c r="B578" s="109" t="inlineStr">
        <is>
          <t>iFile</t>
        </is>
      </c>
      <c r="C578" s="110" t="inlineStr">
        <is>
          <t>IRIS2088</t>
        </is>
      </c>
      <c r="D578" s="110" t="inlineStr">
        <is>
          <t>Pawan Khot</t>
        </is>
      </c>
      <c r="E578" s="110" t="inlineStr">
        <is>
          <t>XBRL Consulting</t>
        </is>
      </c>
      <c r="F578" s="162" t="inlineStr">
        <is>
          <t>Image Processing Specialist</t>
        </is>
      </c>
      <c r="G578" s="162" t="inlineStr">
        <is>
          <t>Senior Taxonomy Analyst</t>
        </is>
      </c>
      <c r="H578" s="162" t="inlineStr">
        <is>
          <t>Not in current mapping files</t>
        </is>
      </c>
      <c r="I578" s="162" t="inlineStr">
        <is>
          <t>A3</t>
        </is>
      </c>
      <c r="J578" s="151" t="inlineStr">
        <is>
          <t>● Newly mapped</t>
        </is>
      </c>
      <c r="K578" s="110" t="inlineStr">
        <is>
          <t>Consulting &amp; Professional Services</t>
        </is>
      </c>
      <c r="L578" s="110" t="inlineStr">
        <is>
          <t>Taxonomy Design &amp; Regulatory Consulting</t>
        </is>
      </c>
      <c r="M578" s="110" t="n"/>
      <c r="N578" s="110" t="n">
        <v>20</v>
      </c>
      <c r="O578" s="109" t="inlineStr">
        <is>
          <t>P2</t>
        </is>
      </c>
      <c r="P578" s="110" t="inlineStr">
        <is>
          <t>Developing</t>
        </is>
      </c>
      <c r="Q578" s="110" t="inlineStr">
        <is>
          <t>3 Apply</t>
        </is>
      </c>
      <c r="R578" s="110" t="inlineStr">
        <is>
          <t>2–4 yrs</t>
        </is>
      </c>
      <c r="S578" s="110" t="inlineStr">
        <is>
          <t>3–5 · 2–5</t>
        </is>
      </c>
      <c r="T578" s="110" t="inlineStr">
        <is>
          <t>Senior Analyst / Associate</t>
        </is>
      </c>
      <c r="U578" s="110" t="inlineStr">
        <is>
          <t>DataTracks: Senior Associate · 2–5 yrs · Big Four: Consultant · IRIS Vs Market Benchmark — XBRL US credential pathway: XBRL US GAAP Certificate</t>
        </is>
      </c>
      <c r="V578" s="110" t="inlineStr">
        <is>
          <t>XBRL US GAAP Certificate · AICPA &amp; XBRL US; XBRL International specifications; IFRS / US GAAP / Ind AS</t>
        </is>
      </c>
      <c r="W578" s="110" t="inlineStr">
        <is>
          <t>Core 2 · Future 2 · Functional 3 · Leadership not scored</t>
        </is>
      </c>
      <c r="X578" s="73" t="n">
        <v>257</v>
      </c>
      <c r="Y578" s="74" t="inlineStr">
        <is>
          <t>IRIS2088</t>
        </is>
      </c>
      <c r="Z578" s="74" t="inlineStr">
        <is>
          <t>Employee</t>
        </is>
      </c>
      <c r="AA578" s="74" t="inlineStr">
        <is>
          <t>Active</t>
        </is>
      </c>
      <c r="AB578" s="74" t="inlineStr">
        <is>
          <t>Pawan Khot</t>
        </is>
      </c>
      <c r="AC578" s="164" t="n">
        <v>44928</v>
      </c>
      <c r="AD578" s="74" t="inlineStr">
        <is>
          <t>Image Processing Specialist</t>
        </is>
      </c>
      <c r="AE578" s="74" t="inlineStr">
        <is>
          <t>B.Com</t>
        </is>
      </c>
      <c r="AF578" s="74" t="inlineStr">
        <is>
          <t>Shraddha Bagul</t>
        </is>
      </c>
      <c r="AG578" s="74" t="inlineStr">
        <is>
          <t>N-3</t>
        </is>
      </c>
      <c r="AH578" s="74" t="inlineStr">
        <is>
          <t>Individual Contributor</t>
        </is>
      </c>
      <c r="AI578" s="74" t="inlineStr">
        <is>
          <t>0 years, 0 months, 0 days</t>
        </is>
      </c>
      <c r="AJ578" s="74" t="inlineStr">
        <is>
          <t>3 years, 7 months, 23 days</t>
        </is>
      </c>
      <c r="AK578" s="74" t="inlineStr">
        <is>
          <t>Suptech</t>
        </is>
      </c>
      <c r="AL578" s="74" t="inlineStr">
        <is>
          <t>iFile</t>
        </is>
      </c>
      <c r="AM578" s="74" t="inlineStr">
        <is>
          <t>XBRL Consulting</t>
        </is>
      </c>
      <c r="AN578" s="74" t="inlineStr">
        <is>
          <t>Consulting</t>
        </is>
      </c>
      <c r="AO578" s="74" t="inlineStr">
        <is>
          <t>No</t>
        </is>
      </c>
      <c r="AP578" s="74" t="inlineStr">
        <is>
          <t>Professional Services</t>
        </is>
      </c>
      <c r="AQ578" s="74" t="inlineStr">
        <is>
          <t>XBRL Domain</t>
        </is>
      </c>
      <c r="AR578" s="74" t="inlineStr">
        <is>
          <t>Non-technical</t>
        </is>
      </c>
      <c r="AS578" s="74" t="n">
        <v>20</v>
      </c>
      <c r="AT578" s="74" t="inlineStr">
        <is>
          <t>Covered</t>
        </is>
      </c>
      <c r="AU578" s="74" t="n"/>
      <c r="AV578" s="74" t="n"/>
      <c r="AW578" s="74" t="n"/>
      <c r="AX578" s="74" t="n"/>
      <c r="AY578" s="74" t="n"/>
      <c r="AZ578" s="74" t="n"/>
      <c r="BA578" s="74" t="n"/>
      <c r="BB578" s="74" t="n"/>
      <c r="BC578" s="74" t="n"/>
      <c r="BD578" s="74" t="n"/>
      <c r="BE578" s="74" t="n"/>
      <c r="BF578" s="74" t="n"/>
      <c r="BG578" s="74" t="n"/>
      <c r="BH578" s="74" t="n"/>
      <c r="BI578" s="74" t="n"/>
      <c r="BJ578" s="74" t="n"/>
      <c r="BK578" s="74" t="n"/>
      <c r="BL578" s="74" t="n"/>
      <c r="BM578" s="74" t="n"/>
      <c r="BN578" s="74" t="n"/>
      <c r="BO578" s="74" t="n"/>
      <c r="BP578" s="74" t="n"/>
      <c r="BQ578" s="74" t="n"/>
      <c r="BR578" s="74" t="n"/>
      <c r="BS578" s="74" t="n"/>
      <c r="BT578" s="74" t="n"/>
      <c r="BU578" s="74" t="n"/>
      <c r="BV578" s="74" t="n"/>
      <c r="BW578" s="74" t="n"/>
      <c r="BX578" s="74" t="n"/>
      <c r="BY578" s="74" t="n"/>
      <c r="BZ578" s="74" t="n"/>
      <c r="CA578" s="74" t="n"/>
      <c r="CB578" s="74" t="n"/>
      <c r="CC578" s="74" t="n"/>
      <c r="CD578" s="74" t="n"/>
      <c r="CE578" s="74" t="n"/>
      <c r="CF578" s="74" t="n"/>
      <c r="CG578" s="74" t="n"/>
      <c r="CH578" s="74" t="n"/>
      <c r="CI578" s="74" t="n"/>
      <c r="CJ578" s="74" t="n"/>
      <c r="CK578" s="74" t="n"/>
      <c r="CL578" s="74" t="n"/>
      <c r="CM578" s="74" t="n"/>
      <c r="CN578" s="74" t="n"/>
      <c r="CO578" s="74" t="n"/>
      <c r="CP578" s="74" t="n"/>
      <c r="CQ578" s="74" t="n"/>
      <c r="CR578" s="74" t="n"/>
      <c r="CS578" s="74" t="n"/>
      <c r="CT578" s="74" t="n"/>
      <c r="CU578" s="74" t="n"/>
      <c r="CV578" s="74" t="n"/>
      <c r="CW578" s="74" t="n"/>
      <c r="CX578" s="74" t="n"/>
      <c r="CY578" s="74" t="n"/>
      <c r="CZ578" s="74" t="n"/>
      <c r="DA578" s="74" t="n"/>
      <c r="DB578" s="74" t="n"/>
      <c r="DC578" s="74" t="n"/>
      <c r="DD578" s="74" t="n"/>
      <c r="DE578" s="74" t="n"/>
      <c r="DF578" s="74" t="n"/>
      <c r="DG578" s="74" t="n"/>
      <c r="DH578" s="74" t="n"/>
      <c r="DI578" s="74" t="n"/>
      <c r="DJ578" s="74" t="n"/>
      <c r="DK578" s="74" t="n"/>
      <c r="DL578" s="74" t="n"/>
      <c r="DM578" s="74" t="n"/>
      <c r="DN578" s="74" t="n"/>
      <c r="DO578" s="74" t="n"/>
      <c r="DP578" s="74" t="n"/>
      <c r="DQ578" s="74" t="n"/>
      <c r="DR578" s="74" t="n"/>
      <c r="DS578" s="74" t="n"/>
      <c r="DT578" s="74" t="n"/>
      <c r="DU578" s="74" t="n"/>
      <c r="DV578" s="74" t="n"/>
      <c r="DW578" s="74" t="n"/>
      <c r="DX578" s="74" t="n"/>
      <c r="DY578" s="74" t="n"/>
      <c r="DZ578" s="74" t="n"/>
      <c r="EA578" s="74" t="n"/>
      <c r="EB578" s="74" t="n"/>
      <c r="EC578" s="74" t="n"/>
      <c r="ED578" s="74" t="n"/>
      <c r="EE578" s="74" t="n"/>
      <c r="EF578" s="74" t="n"/>
      <c r="EG578" s="74" t="n"/>
      <c r="EH578" s="74" t="n"/>
      <c r="EI578" s="74" t="n"/>
      <c r="EJ578" s="74" t="n"/>
      <c r="EK578" s="74" t="n"/>
      <c r="EL578" s="74" t="n"/>
      <c r="EM578" s="74" t="n"/>
      <c r="EN578" s="74" t="n"/>
      <c r="EO578" s="74" t="n"/>
      <c r="EP578" s="74" t="n"/>
      <c r="EQ578" s="74" t="n"/>
      <c r="ER578" s="74" t="n"/>
      <c r="ES578" s="74" t="n"/>
      <c r="ET578" s="74" t="n"/>
      <c r="EU578" s="74" t="n"/>
      <c r="EV578" s="130" t="n"/>
      <c r="EW578" s="131" t="n"/>
      <c r="EX578" s="131" t="n"/>
      <c r="EY578" s="131" t="n"/>
      <c r="EZ578" s="131" t="n"/>
      <c r="FA578" s="131" t="n"/>
      <c r="FB578" s="131" t="n"/>
      <c r="FC578" s="131" t="n"/>
    </row>
    <row r="579" ht="250" customHeight="1">
      <c r="A579" s="109" t="inlineStr">
        <is>
          <t>Mapped</t>
        </is>
      </c>
      <c r="B579" s="109" t="inlineStr">
        <is>
          <t>iFile</t>
        </is>
      </c>
      <c r="C579" s="110" t="inlineStr">
        <is>
          <t>IRISC339</t>
        </is>
      </c>
      <c r="D579" s="110" t="inlineStr">
        <is>
          <t>Pranali Khanavkar</t>
        </is>
      </c>
      <c r="E579" s="110" t="inlineStr">
        <is>
          <t>XBRL Consulting</t>
        </is>
      </c>
      <c r="F579" s="162" t="inlineStr">
        <is>
          <t>Consultant</t>
        </is>
      </c>
      <c r="G579" s="162" t="inlineStr">
        <is>
          <t>Senior Taxonomy Analyst</t>
        </is>
      </c>
      <c r="H579" s="162" t="inlineStr">
        <is>
          <t>L3 – Professional / Associate</t>
        </is>
      </c>
      <c r="I579" s="162" t="inlineStr">
        <is>
          <t>A3</t>
        </is>
      </c>
      <c r="J579" s="166" t="inlineStr">
        <is>
          <t>▲ Up</t>
        </is>
      </c>
      <c r="K579" s="110" t="inlineStr">
        <is>
          <t>Consulting &amp; Professional Services</t>
        </is>
      </c>
      <c r="L579" s="110" t="inlineStr">
        <is>
          <t>Taxonomy Design &amp; Regulatory Consulting</t>
        </is>
      </c>
      <c r="M579" s="163" t="inlineStr">
        <is>
          <t>• Correct the experience record — HR</t>
        </is>
      </c>
      <c r="N579" s="110" t="n">
        <v>20</v>
      </c>
      <c r="O579" s="109" t="inlineStr">
        <is>
          <t>P2</t>
        </is>
      </c>
      <c r="P579" s="110" t="inlineStr">
        <is>
          <t>Developing</t>
        </is>
      </c>
      <c r="Q579" s="110" t="inlineStr">
        <is>
          <t>3 Apply</t>
        </is>
      </c>
      <c r="R579" s="110" t="inlineStr">
        <is>
          <t>2–4 yrs</t>
        </is>
      </c>
      <c r="S579" s="110" t="inlineStr">
        <is>
          <t>3–5 · 2–5</t>
        </is>
      </c>
      <c r="T579" s="110" t="inlineStr">
        <is>
          <t>Senior Analyst / Associate</t>
        </is>
      </c>
      <c r="U579" s="110" t="inlineStr">
        <is>
          <t>DataTracks: Senior Associate · 2–5 yrs · Big Four: Consultant · IRIS Vs Market Benchmark — XBRL US credential pathway: XBRL US GAAP Certificate</t>
        </is>
      </c>
      <c r="V579" s="110" t="inlineStr">
        <is>
          <t>XBRL US GAAP Certificate · AICPA &amp; XBRL US; XBRL International specifications; IFRS / US GAAP / Ind AS</t>
        </is>
      </c>
      <c r="W579" s="110" t="inlineStr">
        <is>
          <t>Core 2 · Future 2 · Functional 3 · Leadership not scored</t>
        </is>
      </c>
      <c r="X579" s="73" t="n">
        <v>447</v>
      </c>
      <c r="Y579" s="74" t="inlineStr">
        <is>
          <t>IRISC339</t>
        </is>
      </c>
      <c r="Z579" s="74" t="inlineStr">
        <is>
          <t>On Contract</t>
        </is>
      </c>
      <c r="AA579" s="74" t="inlineStr">
        <is>
          <t>Active</t>
        </is>
      </c>
      <c r="AB579" s="74" t="inlineStr">
        <is>
          <t>Pranali Khanavkar</t>
        </is>
      </c>
      <c r="AC579" s="164" t="n">
        <v>46055</v>
      </c>
      <c r="AD579" s="74" t="inlineStr">
        <is>
          <t>Consultant</t>
        </is>
      </c>
      <c r="AE579" s="74" t="inlineStr">
        <is>
          <t>B.Com</t>
        </is>
      </c>
      <c r="AF579" s="74" t="inlineStr">
        <is>
          <t>Shraddha Bagul</t>
        </is>
      </c>
      <c r="AG579" s="74" t="inlineStr">
        <is>
          <t>N-3</t>
        </is>
      </c>
      <c r="AH579" s="74" t="inlineStr">
        <is>
          <t>Individual Contributor</t>
        </is>
      </c>
      <c r="AI579" s="74" t="inlineStr">
        <is>
          <t>7 years, 2 months, 0 days</t>
        </is>
      </c>
      <c r="AJ579" s="74" t="inlineStr">
        <is>
          <t>0 years, 6 months, 23 days</t>
        </is>
      </c>
      <c r="AK579" s="74" t="inlineStr">
        <is>
          <t>Suptech</t>
        </is>
      </c>
      <c r="AL579" s="74" t="inlineStr">
        <is>
          <t>iFile</t>
        </is>
      </c>
      <c r="AM579" s="74" t="inlineStr">
        <is>
          <t>XBRL Consulting</t>
        </is>
      </c>
      <c r="AN579" s="74" t="inlineStr">
        <is>
          <t>Consulting</t>
        </is>
      </c>
      <c r="AO579" s="74" t="inlineStr">
        <is>
          <t>No</t>
        </is>
      </c>
      <c r="AP579" s="74" t="inlineStr">
        <is>
          <t>Professional Services</t>
        </is>
      </c>
      <c r="AQ579" s="74" t="inlineStr">
        <is>
          <t>XBRL Domain</t>
        </is>
      </c>
      <c r="AR579" s="74" t="inlineStr">
        <is>
          <t>Non-technical</t>
        </is>
      </c>
      <c r="AS579" s="74" t="n">
        <v>20</v>
      </c>
      <c r="AT579" s="74" t="inlineStr">
        <is>
          <t>Covered</t>
        </is>
      </c>
      <c r="AU579" s="74" t="n"/>
      <c r="AV579" s="74" t="n"/>
      <c r="AW579" s="74" t="n"/>
      <c r="AX579" s="74" t="n"/>
      <c r="AY579" s="74" t="n"/>
      <c r="AZ579" s="74" t="n"/>
      <c r="BA579" s="74" t="n"/>
      <c r="BB579" s="74" t="n"/>
      <c r="BC579" s="74" t="n"/>
      <c r="BD579" s="74" t="n"/>
      <c r="BE579" s="74" t="n"/>
      <c r="BF579" s="74" t="n"/>
      <c r="BG579" s="74" t="n"/>
      <c r="BH579" s="74" t="n"/>
      <c r="BI579" s="74" t="n"/>
      <c r="BJ579" s="74" t="n"/>
      <c r="BK579" s="74" t="n"/>
      <c r="BL579" s="74" t="n"/>
      <c r="BM579" s="74" t="n"/>
      <c r="BN579" s="74" t="n"/>
      <c r="BO579" s="74" t="n"/>
      <c r="BP579" s="74" t="n"/>
      <c r="BQ579" s="74" t="n"/>
      <c r="BR579" s="74" t="n"/>
      <c r="BS579" s="74" t="n"/>
      <c r="BT579" s="74" t="n"/>
      <c r="BU579" s="74" t="n"/>
      <c r="BV579" s="74" t="n"/>
      <c r="BW579" s="74" t="n"/>
      <c r="BX579" s="74" t="n"/>
      <c r="BY579" s="74" t="n"/>
      <c r="BZ579" s="74" t="n"/>
      <c r="CA579" s="74" t="n"/>
      <c r="CB579" s="74" t="n"/>
      <c r="CC579" s="74" t="n"/>
      <c r="CD579" s="74" t="n"/>
      <c r="CE579" s="74" t="n"/>
      <c r="CF579" s="74" t="n"/>
      <c r="CG579" s="74" t="n"/>
      <c r="CH579" s="74" t="n"/>
      <c r="CI579" s="74" t="n"/>
      <c r="CJ579" s="74" t="n"/>
      <c r="CK579" s="74" t="n"/>
      <c r="CL579" s="74" t="n"/>
      <c r="CM579" s="74" t="n"/>
      <c r="CN579" s="74" t="n"/>
      <c r="CO579" s="74" t="n"/>
      <c r="CP579" s="74" t="n"/>
      <c r="CQ579" s="74" t="n"/>
      <c r="CR579" s="74" t="n"/>
      <c r="CS579" s="74" t="n"/>
      <c r="CT579" s="74" t="n"/>
      <c r="CU579" s="74" t="n"/>
      <c r="CV579" s="74" t="n"/>
      <c r="CW579" s="74" t="n"/>
      <c r="CX579" s="74" t="n"/>
      <c r="CY579" s="74" t="n"/>
      <c r="CZ579" s="74" t="n"/>
      <c r="DA579" s="74" t="n"/>
      <c r="DB579" s="74" t="n"/>
      <c r="DC579" s="74" t="inlineStr">
        <is>
          <t>IRISC339</t>
        </is>
      </c>
      <c r="DD579" s="74" t="inlineStr">
        <is>
          <t>On Contract</t>
        </is>
      </c>
      <c r="DE579" s="74" t="inlineStr">
        <is>
          <t>Active</t>
        </is>
      </c>
      <c r="DF579" s="74" t="inlineStr">
        <is>
          <t>Pranali Khanavkar</t>
        </is>
      </c>
      <c r="DG579" s="164" t="n">
        <v>46055</v>
      </c>
      <c r="DH579" s="74" t="inlineStr">
        <is>
          <t>Consultant</t>
        </is>
      </c>
      <c r="DI579" s="74" t="inlineStr">
        <is>
          <t>Consulting &amp; Professional Services</t>
        </is>
      </c>
      <c r="DJ579" s="74" t="inlineStr">
        <is>
          <t>XBRL / Regulatory Reporting</t>
        </is>
      </c>
      <c r="DK579" s="74" t="inlineStr">
        <is>
          <t>Consultant</t>
        </is>
      </c>
      <c r="DL579" s="74" t="inlineStr">
        <is>
          <t>L3 – Professional / Associate</t>
        </is>
      </c>
      <c r="DM579" s="74" t="inlineStr">
        <is>
          <t>B.Com</t>
        </is>
      </c>
      <c r="DN579" s="74" t="inlineStr">
        <is>
          <t>Shraddha Bagul</t>
        </is>
      </c>
      <c r="DO579" s="74" t="inlineStr">
        <is>
          <t>N-3</t>
        </is>
      </c>
      <c r="DP579" s="74" t="inlineStr">
        <is>
          <t>Individual Contributor</t>
        </is>
      </c>
      <c r="DQ579" s="74" t="inlineStr">
        <is>
          <t>7 years, 2 months, 0 days</t>
        </is>
      </c>
      <c r="DR579" s="74" t="inlineStr">
        <is>
          <t>0 years, 4 months, 18 days</t>
        </is>
      </c>
      <c r="DS579" s="74" t="inlineStr">
        <is>
          <t>7 years, 6 months, 18 days</t>
        </is>
      </c>
      <c r="DT579" s="74" t="n"/>
      <c r="DU579" s="74" t="inlineStr">
        <is>
          <t>Suptech</t>
        </is>
      </c>
      <c r="DV579" s="74" t="inlineStr">
        <is>
          <t>iFile</t>
        </is>
      </c>
      <c r="DW579" s="74" t="inlineStr">
        <is>
          <t>XBRL Consulting</t>
        </is>
      </c>
      <c r="DX579" s="74" t="inlineStr">
        <is>
          <t>Consulting</t>
        </is>
      </c>
      <c r="DY579" s="74" t="inlineStr">
        <is>
          <t>No</t>
        </is>
      </c>
      <c r="DZ579" s="74" t="inlineStr">
        <is>
          <t>Professional Services</t>
        </is>
      </c>
      <c r="EA579" s="74" t="inlineStr">
        <is>
          <t>XBRL Domain</t>
        </is>
      </c>
      <c r="EB579" s="74" t="inlineStr">
        <is>
          <t>Non-technical</t>
        </is>
      </c>
      <c r="EC579" s="74" t="inlineStr">
        <is>
          <t>Remote - Mumbai</t>
        </is>
      </c>
      <c r="ED579" s="74" t="n"/>
      <c r="EE579"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79" s="74" t="inlineStr">
        <is>
          <t>1. Complete Q1 IRIS Instant release-testing cycles at full coverage · defect leakage &lt;2%.
2. Meet Q1 conversion turnaround &amp; accuracy targets.
3. Resolve &gt;=90% of client support queries within SLA.</t>
        </is>
      </c>
      <c r="EG579" s="74" t="inlineStr">
        <is>
          <t>3 – Meets Expectations</t>
        </is>
      </c>
      <c r="EH579" s="74" t="n"/>
      <c r="EI579" s="74" t="inlineStr">
        <is>
          <t>XBRL Conversion Specialist</t>
        </is>
      </c>
      <c r="EJ579" s="74" t="inlineStr">
        <is>
          <t>No change</t>
        </is>
      </c>
      <c r="EK579" s="74" t="n">
        <v>3</v>
      </c>
      <c r="EL579" s="74" t="inlineStr">
        <is>
          <t>Low</t>
        </is>
      </c>
      <c r="EM579" s="74" t="inlineStr">
        <is>
          <t>Core Contributor</t>
        </is>
      </c>
      <c r="EN579" s="74" t="n"/>
      <c r="EO579" s="74" t="inlineStr">
        <is>
          <t>No</t>
        </is>
      </c>
      <c r="EP579" s="74" t="n"/>
      <c r="EQ579" s="74" t="inlineStr">
        <is>
          <t>To be identified</t>
        </is>
      </c>
      <c r="ER579" s="74" t="inlineStr">
        <is>
          <t>XBRL taxonomy &amp; regulatory updates; domain/accounting refreshers; quality &amp; accuracy practices; tooling proficiency</t>
        </is>
      </c>
      <c r="ES579" s="74" t="inlineStr">
        <is>
          <t>Transition to leadership: people management &amp; delegation, mentoring/coaching, project ownership &amp; stakeholder management, prioritisation under ambiguity, presentation &amp; influence skills</t>
        </is>
      </c>
      <c r="ET579" s="74" t="n"/>
      <c r="EU579" s="74" t="n"/>
      <c r="EV579" s="130" t="n"/>
      <c r="EW579" s="131" t="n"/>
      <c r="EX579" s="131" t="n"/>
      <c r="EY579" s="131" t="n"/>
      <c r="EZ579" s="131" t="n"/>
      <c r="FA579" s="131" t="n"/>
      <c r="FB579" s="131" t="n"/>
      <c r="FC579" s="131" t="n"/>
    </row>
    <row r="580" ht="250" customHeight="1">
      <c r="A580" s="109" t="inlineStr">
        <is>
          <t>Mapped</t>
        </is>
      </c>
      <c r="B580" s="109" t="inlineStr">
        <is>
          <t>iFile</t>
        </is>
      </c>
      <c r="C580" s="110" t="inlineStr">
        <is>
          <t>IRIS0359</t>
        </is>
      </c>
      <c r="D580" s="110" t="inlineStr">
        <is>
          <t>Prasad Chavan</t>
        </is>
      </c>
      <c r="E580" s="110" t="inlineStr">
        <is>
          <t>XBRL Consulting</t>
        </is>
      </c>
      <c r="F580" s="162" t="inlineStr">
        <is>
          <t>Consultant</t>
        </is>
      </c>
      <c r="G580" s="162" t="inlineStr">
        <is>
          <t>Senior Taxonomy Analyst</t>
        </is>
      </c>
      <c r="H580" s="162" t="inlineStr">
        <is>
          <t>L3 – Professional / Associate</t>
        </is>
      </c>
      <c r="I580" s="162" t="inlineStr">
        <is>
          <t>A3</t>
        </is>
      </c>
      <c r="J580" s="166" t="inlineStr">
        <is>
          <t>▲ Up</t>
        </is>
      </c>
      <c r="K580" s="110" t="inlineStr">
        <is>
          <t>Consulting &amp; Professional Services</t>
        </is>
      </c>
      <c r="L580" s="110" t="inlineStr">
        <is>
          <t>Taxonomy Design &amp; Regulatory Consulting</t>
        </is>
      </c>
      <c r="M580" s="110" t="n"/>
      <c r="N580" s="110" t="n">
        <v>20</v>
      </c>
      <c r="O580" s="109" t="inlineStr">
        <is>
          <t>P2</t>
        </is>
      </c>
      <c r="P580" s="110" t="inlineStr">
        <is>
          <t>Developing</t>
        </is>
      </c>
      <c r="Q580" s="110" t="inlineStr">
        <is>
          <t>3 Apply</t>
        </is>
      </c>
      <c r="R580" s="110" t="inlineStr">
        <is>
          <t>2–4 yrs</t>
        </is>
      </c>
      <c r="S580" s="110" t="inlineStr">
        <is>
          <t>3–5 · 2–5</t>
        </is>
      </c>
      <c r="T580" s="110" t="inlineStr">
        <is>
          <t>Senior Analyst / Associate</t>
        </is>
      </c>
      <c r="U580" s="110" t="inlineStr">
        <is>
          <t>DataTracks: Senior Associate · 2–5 yrs · Big Four: Consultant · IRIS Vs Market Benchmark — XBRL US credential pathway: XBRL US GAAP Certificate</t>
        </is>
      </c>
      <c r="V580" s="110" t="inlineStr">
        <is>
          <t>XBRL US GAAP Certificate · AICPA &amp; XBRL US; XBRL International specifications; IFRS / US GAAP / Ind AS</t>
        </is>
      </c>
      <c r="W580" s="110" t="inlineStr">
        <is>
          <t>Core 2 · Future 2 · Functional 3 · Leadership not scored</t>
        </is>
      </c>
      <c r="X580" s="73" t="n">
        <v>58</v>
      </c>
      <c r="Y580" s="74" t="inlineStr">
        <is>
          <t>IRIS0359</t>
        </is>
      </c>
      <c r="Z580" s="74" t="inlineStr">
        <is>
          <t>Employee</t>
        </is>
      </c>
      <c r="AA580" s="74" t="inlineStr">
        <is>
          <t>Active</t>
        </is>
      </c>
      <c r="AB580" s="74" t="inlineStr">
        <is>
          <t>Prasad Chavan</t>
        </is>
      </c>
      <c r="AC580" s="164" t="n">
        <v>40357</v>
      </c>
      <c r="AD580" s="74" t="inlineStr">
        <is>
          <t>Consultant</t>
        </is>
      </c>
      <c r="AE580" s="74" t="inlineStr">
        <is>
          <t>B.Com</t>
        </is>
      </c>
      <c r="AF580" s="74" t="inlineStr">
        <is>
          <t>Sujeet Rathod</t>
        </is>
      </c>
      <c r="AG580" s="74" t="inlineStr">
        <is>
          <t>N-3</t>
        </is>
      </c>
      <c r="AH580" s="74" t="inlineStr">
        <is>
          <t>Individual Contributor</t>
        </is>
      </c>
      <c r="AI580" s="74" t="inlineStr">
        <is>
          <t>0 years, 0 months, 0 days</t>
        </is>
      </c>
      <c r="AJ580" s="74" t="inlineStr">
        <is>
          <t>16 years, 1 months, 28 days</t>
        </is>
      </c>
      <c r="AK580" s="74" t="inlineStr">
        <is>
          <t>Suptech</t>
        </is>
      </c>
      <c r="AL580" s="74" t="inlineStr">
        <is>
          <t>iFile</t>
        </is>
      </c>
      <c r="AM580" s="74" t="inlineStr">
        <is>
          <t>XBRL Consulting</t>
        </is>
      </c>
      <c r="AN580" s="74" t="inlineStr">
        <is>
          <t>Consulting</t>
        </is>
      </c>
      <c r="AO580" s="74" t="inlineStr">
        <is>
          <t>No</t>
        </is>
      </c>
      <c r="AP580" s="74" t="inlineStr">
        <is>
          <t>Professional Services</t>
        </is>
      </c>
      <c r="AQ580" s="74" t="inlineStr">
        <is>
          <t>XBRL Domain</t>
        </is>
      </c>
      <c r="AR580" s="74" t="inlineStr">
        <is>
          <t>Non-technical</t>
        </is>
      </c>
      <c r="AS580" s="74" t="n">
        <v>20</v>
      </c>
      <c r="AT580" s="74" t="inlineStr">
        <is>
          <t>Covered</t>
        </is>
      </c>
      <c r="AU580" s="74" t="n"/>
      <c r="AV580" s="74" t="n"/>
      <c r="AW580" s="74" t="n"/>
      <c r="AX580" s="74" t="n"/>
      <c r="AY580" s="74" t="n"/>
      <c r="AZ580" s="74" t="n"/>
      <c r="BA580" s="74" t="n"/>
      <c r="BB580" s="74" t="n"/>
      <c r="BC580" s="74" t="n"/>
      <c r="BD580" s="74" t="n"/>
      <c r="BE580" s="74" t="n"/>
      <c r="BF580" s="74" t="n"/>
      <c r="BG580" s="74" t="n"/>
      <c r="BH580" s="74" t="n"/>
      <c r="BI580" s="74" t="n"/>
      <c r="BJ580" s="74" t="n"/>
      <c r="BK580" s="74" t="n"/>
      <c r="BL580" s="74" t="n"/>
      <c r="BM580" s="74" t="n"/>
      <c r="BN580" s="74" t="n"/>
      <c r="BO580" s="74" t="n"/>
      <c r="BP580" s="74" t="n"/>
      <c r="BQ580" s="74" t="n"/>
      <c r="BR580" s="74" t="n"/>
      <c r="BS580" s="74" t="n"/>
      <c r="BT580" s="74" t="n"/>
      <c r="BU580" s="74" t="n"/>
      <c r="BV580" s="74" t="n"/>
      <c r="BW580" s="74" t="n"/>
      <c r="BX580" s="74" t="n"/>
      <c r="BY580" s="74" t="n"/>
      <c r="BZ580" s="74" t="n"/>
      <c r="CA580" s="74" t="n"/>
      <c r="CB580" s="74" t="n"/>
      <c r="CC580" s="74" t="n"/>
      <c r="CD580" s="74" t="n"/>
      <c r="CE580" s="74" t="n"/>
      <c r="CF580" s="74" t="n"/>
      <c r="CG580" s="74" t="n"/>
      <c r="CH580" s="74" t="n"/>
      <c r="CI580" s="74" t="n"/>
      <c r="CJ580" s="74" t="n"/>
      <c r="CK580" s="74" t="n"/>
      <c r="CL580" s="74" t="n"/>
      <c r="CM580" s="74" t="n"/>
      <c r="CN580" s="74" t="n"/>
      <c r="CO580" s="74" t="n"/>
      <c r="CP580" s="74" t="n"/>
      <c r="CQ580" s="74" t="n"/>
      <c r="CR580" s="74" t="n"/>
      <c r="CS580" s="74" t="n"/>
      <c r="CT580" s="74" t="n"/>
      <c r="CU580" s="74" t="n"/>
      <c r="CV580" s="74" t="n"/>
      <c r="CW580" s="74" t="n"/>
      <c r="CX580" s="74" t="n"/>
      <c r="CY580" s="74" t="n"/>
      <c r="CZ580" s="74" t="n"/>
      <c r="DA580" s="74" t="n"/>
      <c r="DB580" s="74" t="n"/>
      <c r="DC580" s="74" t="inlineStr">
        <is>
          <t>IRIS0359</t>
        </is>
      </c>
      <c r="DD580" s="74" t="inlineStr">
        <is>
          <t>Employee</t>
        </is>
      </c>
      <c r="DE580" s="74" t="inlineStr">
        <is>
          <t>Active</t>
        </is>
      </c>
      <c r="DF580" s="74" t="inlineStr">
        <is>
          <t>Prasad Chavan</t>
        </is>
      </c>
      <c r="DG580" s="164" t="n">
        <v>40357</v>
      </c>
      <c r="DH580" s="74" t="inlineStr">
        <is>
          <t>Consultant</t>
        </is>
      </c>
      <c r="DI580" s="74" t="inlineStr">
        <is>
          <t>Consulting &amp; Professional Services</t>
        </is>
      </c>
      <c r="DJ580" s="74" t="inlineStr">
        <is>
          <t>XBRL / Regulatory Reporting</t>
        </is>
      </c>
      <c r="DK580" s="74" t="inlineStr">
        <is>
          <t>Consultant</t>
        </is>
      </c>
      <c r="DL580" s="74" t="inlineStr">
        <is>
          <t>L3 – Professional / Associate</t>
        </is>
      </c>
      <c r="DM580" s="74" t="inlineStr">
        <is>
          <t>B.Com</t>
        </is>
      </c>
      <c r="DN580" s="74" t="inlineStr">
        <is>
          <t>Sujeet Rathod</t>
        </is>
      </c>
      <c r="DO580" s="74" t="inlineStr">
        <is>
          <t>N-3</t>
        </is>
      </c>
      <c r="DP580" s="74" t="inlineStr">
        <is>
          <t>Individual Contributor</t>
        </is>
      </c>
      <c r="DQ580" s="74" t="inlineStr">
        <is>
          <t>0 years, 0 months, 0 days</t>
        </is>
      </c>
      <c r="DR580" s="74" t="inlineStr">
        <is>
          <t>15 years, 11 months, 23 days</t>
        </is>
      </c>
      <c r="DS580" s="74" t="inlineStr">
        <is>
          <t>15 years, 11 months, 23 days</t>
        </is>
      </c>
      <c r="DT580" s="74" t="n"/>
      <c r="DU580" s="74" t="inlineStr">
        <is>
          <t>Suptech</t>
        </is>
      </c>
      <c r="DV580" s="74" t="inlineStr">
        <is>
          <t>iFile</t>
        </is>
      </c>
      <c r="DW580" s="74" t="inlineStr">
        <is>
          <t>XBRL Consulting</t>
        </is>
      </c>
      <c r="DX580" s="74" t="inlineStr">
        <is>
          <t>Consulting</t>
        </is>
      </c>
      <c r="DY580" s="74" t="inlineStr">
        <is>
          <t>No</t>
        </is>
      </c>
      <c r="DZ580" s="74" t="inlineStr">
        <is>
          <t>Professional Services</t>
        </is>
      </c>
      <c r="EA580" s="74" t="inlineStr">
        <is>
          <t>XBRL Domain</t>
        </is>
      </c>
      <c r="EB580" s="74" t="inlineStr">
        <is>
          <t>Non-technical</t>
        </is>
      </c>
      <c r="EC580" s="74" t="inlineStr">
        <is>
          <t>Client Side</t>
        </is>
      </c>
      <c r="ED580" s="74" t="n"/>
      <c r="EE580"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0" s="74" t="inlineStr">
        <is>
          <t>1. Complete Q1 taxonomy build/test tasks on schedule · &gt;=95% on-time.
2. Close assigned iFILE support tickets within SLA.
3. Finish Q1 Excel/Webform test cycles with defect leakage &lt;2%.</t>
        </is>
      </c>
      <c r="EG580" s="74" t="inlineStr">
        <is>
          <t>3 – Meets Expectations</t>
        </is>
      </c>
      <c r="EH580" s="74" t="inlineStr">
        <is>
          <t>Last appraisal in Oct 2025</t>
        </is>
      </c>
      <c r="EI580" s="74" t="inlineStr">
        <is>
          <t>Consultant</t>
        </is>
      </c>
      <c r="EJ580" s="74" t="inlineStr">
        <is>
          <t>No change</t>
        </is>
      </c>
      <c r="EK580" s="74" t="n">
        <v>3</v>
      </c>
      <c r="EL580" s="74" t="inlineStr">
        <is>
          <t>Low</t>
        </is>
      </c>
      <c r="EM580" s="74" t="inlineStr">
        <is>
          <t>Trusted Professional</t>
        </is>
      </c>
      <c r="EN580" s="74" t="n"/>
      <c r="EO580" s="74" t="inlineStr">
        <is>
          <t>No</t>
        </is>
      </c>
      <c r="EP580" s="74" t="n"/>
      <c r="EQ580" s="74" t="inlineStr">
        <is>
          <t>To be identified</t>
        </is>
      </c>
      <c r="ER580" s="74" t="inlineStr">
        <is>
          <t>XBRL taxonomy &amp; regulatory updates; domain/accounting refreshers; quality &amp; accuracy practices; tooling proficiency</t>
        </is>
      </c>
      <c r="ES580" s="74" t="inlineStr">
        <is>
          <t>Transition to leadership: people management &amp; delegation, mentoring/coaching, project ownership &amp; stakeholder management, prioritisation under ambiguity, presentation &amp; influence skills</t>
        </is>
      </c>
      <c r="ET580" s="74" t="n"/>
      <c r="EU580" s="74" t="n"/>
      <c r="EV580" s="130" t="n"/>
      <c r="EW580" s="131" t="n"/>
      <c r="EX580" s="131" t="n"/>
      <c r="EY580" s="131" t="n"/>
      <c r="EZ580" s="131" t="n"/>
      <c r="FA580" s="131" t="n"/>
      <c r="FB580" s="131" t="n"/>
      <c r="FC580" s="131" t="n"/>
    </row>
    <row r="581" ht="250" customHeight="1">
      <c r="A581" s="109" t="inlineStr">
        <is>
          <t>Mapped</t>
        </is>
      </c>
      <c r="B581" s="109" t="inlineStr">
        <is>
          <t>iFile</t>
        </is>
      </c>
      <c r="C581" s="110" t="inlineStr">
        <is>
          <t>IRIS0028</t>
        </is>
      </c>
      <c r="D581" s="110" t="inlineStr">
        <is>
          <t>Shashank Poipkar</t>
        </is>
      </c>
      <c r="E581" s="110" t="inlineStr">
        <is>
          <t>XBRL Consulting</t>
        </is>
      </c>
      <c r="F581" s="162" t="inlineStr">
        <is>
          <t>Senior Analyst</t>
        </is>
      </c>
      <c r="G581" s="162" t="inlineStr">
        <is>
          <t>Senior Taxonomy Analyst</t>
        </is>
      </c>
      <c r="H581" s="110" t="inlineStr">
        <is>
          <t>L4 – Senior</t>
        </is>
      </c>
      <c r="I581" s="151" t="inlineStr">
        <is>
          <t>A3</t>
        </is>
      </c>
      <c r="J581" s="110" t="inlineStr">
        <is>
          <t>• Same level</t>
        </is>
      </c>
      <c r="K581" s="110" t="inlineStr">
        <is>
          <t>Consulting &amp; Professional Services</t>
        </is>
      </c>
      <c r="L581" s="110" t="inlineStr">
        <is>
          <t>Taxonomy Design &amp; Regulatory Consulting</t>
        </is>
      </c>
      <c r="M581" s="110" t="n"/>
      <c r="N581" s="110" t="n">
        <v>20</v>
      </c>
      <c r="O581" s="109" t="inlineStr">
        <is>
          <t>P2</t>
        </is>
      </c>
      <c r="P581" s="110" t="inlineStr">
        <is>
          <t>Developing</t>
        </is>
      </c>
      <c r="Q581" s="110" t="inlineStr">
        <is>
          <t>3 Apply</t>
        </is>
      </c>
      <c r="R581" s="110" t="inlineStr">
        <is>
          <t>2–4 yrs</t>
        </is>
      </c>
      <c r="S581" s="110" t="inlineStr">
        <is>
          <t>3–5 · 2–5</t>
        </is>
      </c>
      <c r="T581" s="110" t="inlineStr">
        <is>
          <t>Senior Analyst / Associate</t>
        </is>
      </c>
      <c r="U581" s="110" t="inlineStr">
        <is>
          <t>DataTracks: Senior Associate · 2–5 yrs · Big Four: Consultant · IRIS Vs Market Benchmark — XBRL US credential pathway: XBRL US GAAP Certificate</t>
        </is>
      </c>
      <c r="V581" s="110" t="inlineStr">
        <is>
          <t>XBRL US GAAP Certificate · AICPA &amp; XBRL US; XBRL International specifications; IFRS / US GAAP / Ind AS</t>
        </is>
      </c>
      <c r="W581" s="110" t="inlineStr">
        <is>
          <t>Core 2 · Future 2 · Functional 3 · Leadership not scored</t>
        </is>
      </c>
      <c r="X581" s="73" t="n">
        <v>14</v>
      </c>
      <c r="Y581" s="74" t="inlineStr">
        <is>
          <t>IRIS0028</t>
        </is>
      </c>
      <c r="Z581" s="74" t="inlineStr">
        <is>
          <t>Employee</t>
        </is>
      </c>
      <c r="AA581" s="74" t="inlineStr">
        <is>
          <t>Active</t>
        </is>
      </c>
      <c r="AB581" s="74" t="inlineStr">
        <is>
          <t>Shashank Poipkar</t>
        </is>
      </c>
      <c r="AC581" s="164" t="n">
        <v>38567</v>
      </c>
      <c r="AD581" s="74" t="inlineStr">
        <is>
          <t>Senior Analyst</t>
        </is>
      </c>
      <c r="AE581" s="74" t="inlineStr">
        <is>
          <t>B.Com</t>
        </is>
      </c>
      <c r="AF581" s="74" t="inlineStr">
        <is>
          <t>Sujeet Rathod</t>
        </is>
      </c>
      <c r="AG581" s="74" t="inlineStr">
        <is>
          <t>N-3</t>
        </is>
      </c>
      <c r="AH581" s="74" t="inlineStr">
        <is>
          <t>Individual Contributor</t>
        </is>
      </c>
      <c r="AI581" s="74" t="inlineStr">
        <is>
          <t>0 years, 0 months, 0 days</t>
        </is>
      </c>
      <c r="AJ581" s="74" t="inlineStr">
        <is>
          <t>21 years, 0 months, 22 days</t>
        </is>
      </c>
      <c r="AK581" s="74" t="inlineStr">
        <is>
          <t>Suptech</t>
        </is>
      </c>
      <c r="AL581" s="74" t="inlineStr">
        <is>
          <t>iFile</t>
        </is>
      </c>
      <c r="AM581" s="74" t="inlineStr">
        <is>
          <t>XBRL Consulting</t>
        </is>
      </c>
      <c r="AN581" s="74" t="inlineStr">
        <is>
          <t>Consulting</t>
        </is>
      </c>
      <c r="AO581" s="74" t="inlineStr">
        <is>
          <t>No</t>
        </is>
      </c>
      <c r="AP581" s="74" t="inlineStr">
        <is>
          <t>Professional Services</t>
        </is>
      </c>
      <c r="AQ581" s="74" t="inlineStr">
        <is>
          <t>XBRL Domain</t>
        </is>
      </c>
      <c r="AR581" s="74" t="inlineStr">
        <is>
          <t>Non-technical</t>
        </is>
      </c>
      <c r="AS581" s="74" t="n">
        <v>20</v>
      </c>
      <c r="AT581" s="74" t="inlineStr">
        <is>
          <t>Covered</t>
        </is>
      </c>
      <c r="AU581" s="74" t="n"/>
      <c r="AV581" s="74" t="n"/>
      <c r="AW581" s="74" t="n"/>
      <c r="AX581" s="74" t="n"/>
      <c r="AY581" s="74" t="n"/>
      <c r="AZ581" s="74" t="n"/>
      <c r="BA581" s="74" t="n"/>
      <c r="BB581" s="74" t="n"/>
      <c r="BC581" s="74" t="n"/>
      <c r="BD581" s="74" t="n"/>
      <c r="BE581" s="74" t="n"/>
      <c r="BF581" s="74" t="n"/>
      <c r="BG581" s="74" t="n"/>
      <c r="BH581" s="74" t="n"/>
      <c r="BI581" s="74" t="n"/>
      <c r="BJ581" s="74" t="n"/>
      <c r="BK581" s="74" t="n"/>
      <c r="BL581" s="74" t="n"/>
      <c r="BM581" s="74" t="n"/>
      <c r="BN581" s="74" t="n"/>
      <c r="BO581" s="74" t="n"/>
      <c r="BP581" s="74" t="n"/>
      <c r="BQ581" s="74" t="n"/>
      <c r="BR581" s="74" t="n"/>
      <c r="BS581" s="74" t="n"/>
      <c r="BT581" s="74" t="n"/>
      <c r="BU581" s="74" t="n"/>
      <c r="BV581" s="74" t="n"/>
      <c r="BW581" s="74" t="n"/>
      <c r="BX581" s="74" t="n"/>
      <c r="BY581" s="74" t="n"/>
      <c r="BZ581" s="74" t="n"/>
      <c r="CA581" s="74" t="n"/>
      <c r="CB581" s="74" t="n"/>
      <c r="CC581" s="74" t="n"/>
      <c r="CD581" s="74" t="n"/>
      <c r="CE581" s="74" t="n"/>
      <c r="CF581" s="74" t="n"/>
      <c r="CG581" s="74" t="n"/>
      <c r="CH581" s="74" t="n"/>
      <c r="CI581" s="74" t="n"/>
      <c r="CJ581" s="74" t="n"/>
      <c r="CK581" s="74" t="n"/>
      <c r="CL581" s="74" t="n"/>
      <c r="CM581" s="74" t="n"/>
      <c r="CN581" s="74" t="n"/>
      <c r="CO581" s="74" t="n"/>
      <c r="CP581" s="74" t="n"/>
      <c r="CQ581" s="74" t="n"/>
      <c r="CR581" s="74" t="n"/>
      <c r="CS581" s="74" t="n"/>
      <c r="CT581" s="74" t="n"/>
      <c r="CU581" s="74" t="n"/>
      <c r="CV581" s="74" t="n"/>
      <c r="CW581" s="74" t="n"/>
      <c r="CX581" s="74" t="n"/>
      <c r="CY581" s="74" t="n"/>
      <c r="CZ581" s="74" t="n"/>
      <c r="DA581" s="74" t="n"/>
      <c r="DB581" s="74" t="n"/>
      <c r="DC581" s="74" t="inlineStr">
        <is>
          <t>IRIS0028</t>
        </is>
      </c>
      <c r="DD581" s="74" t="inlineStr">
        <is>
          <t>Employee</t>
        </is>
      </c>
      <c r="DE581" s="74" t="inlineStr">
        <is>
          <t>Active</t>
        </is>
      </c>
      <c r="DF581" s="74" t="inlineStr">
        <is>
          <t>Shashank Poipkar</t>
        </is>
      </c>
      <c r="DG581" s="164" t="n">
        <v>38567</v>
      </c>
      <c r="DH581" s="74" t="inlineStr">
        <is>
          <t>Senior Analyst</t>
        </is>
      </c>
      <c r="DI581" s="74" t="inlineStr">
        <is>
          <t>Consulting &amp; Professional Services</t>
        </is>
      </c>
      <c r="DJ581" s="74" t="inlineStr">
        <is>
          <t>XBRL / Regulatory Reporting</t>
        </is>
      </c>
      <c r="DK581" s="74" t="inlineStr">
        <is>
          <t>Senior Analyst</t>
        </is>
      </c>
      <c r="DL581" s="74" t="inlineStr">
        <is>
          <t>L4 – Senior</t>
        </is>
      </c>
      <c r="DM581" s="74" t="inlineStr">
        <is>
          <t>B.Com</t>
        </is>
      </c>
      <c r="DN581" s="74" t="inlineStr">
        <is>
          <t>Sujeet Rathod</t>
        </is>
      </c>
      <c r="DO581" s="74" t="inlineStr">
        <is>
          <t>N-3</t>
        </is>
      </c>
      <c r="DP581" s="74" t="inlineStr">
        <is>
          <t>Individual Contributor</t>
        </is>
      </c>
      <c r="DQ581" s="74" t="inlineStr">
        <is>
          <t>0 years, 0 months, 0 days</t>
        </is>
      </c>
      <c r="DR581" s="74" t="inlineStr">
        <is>
          <t>20 years, 10 months, 17 days</t>
        </is>
      </c>
      <c r="DS581" s="74" t="inlineStr">
        <is>
          <t>20 years, 10 months, 17 days</t>
        </is>
      </c>
      <c r="DT581" s="74" t="n"/>
      <c r="DU581" s="74" t="inlineStr">
        <is>
          <t>Suptech</t>
        </is>
      </c>
      <c r="DV581" s="74" t="inlineStr">
        <is>
          <t>iFile</t>
        </is>
      </c>
      <c r="DW581" s="74" t="inlineStr">
        <is>
          <t>XBRL Consulting</t>
        </is>
      </c>
      <c r="DX581" s="74" t="inlineStr">
        <is>
          <t>Consulting</t>
        </is>
      </c>
      <c r="DY581" s="74" t="inlineStr">
        <is>
          <t>No</t>
        </is>
      </c>
      <c r="DZ581" s="74" t="inlineStr">
        <is>
          <t>Professional Services</t>
        </is>
      </c>
      <c r="EA581" s="74" t="inlineStr">
        <is>
          <t>XBRL Domain</t>
        </is>
      </c>
      <c r="EB581" s="74" t="inlineStr">
        <is>
          <t>Non-technical</t>
        </is>
      </c>
      <c r="EC581" s="74" t="inlineStr">
        <is>
          <t>Work From Office - Turbhe</t>
        </is>
      </c>
      <c r="ED581" s="74" t="n"/>
      <c r="EE581"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1" s="74" t="inlineStr">
        <is>
          <t>1. Complete Q1 taxonomy build/test tasks on schedule · &gt;=95% on-time.
2. Close assigned iFILE support tickets within SLA.
3. Finish Q1 Excel/Webform test cycles with defect leakage &lt;2%.</t>
        </is>
      </c>
      <c r="EG581" s="74" t="inlineStr">
        <is>
          <t>3 – Meets Expectations</t>
        </is>
      </c>
      <c r="EH581" s="74" t="inlineStr">
        <is>
          <t>Last appraisal in Oct 2025</t>
        </is>
      </c>
      <c r="EI581" s="74" t="inlineStr">
        <is>
          <t>Senior Analyst</t>
        </is>
      </c>
      <c r="EJ581" s="74" t="inlineStr">
        <is>
          <t>No change</t>
        </is>
      </c>
      <c r="EK581" s="74" t="n">
        <v>3</v>
      </c>
      <c r="EL581" s="74" t="inlineStr">
        <is>
          <t>Low</t>
        </is>
      </c>
      <c r="EM581" s="74" t="inlineStr">
        <is>
          <t>Core Contributor</t>
        </is>
      </c>
      <c r="EN581" s="74" t="n"/>
      <c r="EO581" s="74" t="inlineStr">
        <is>
          <t>No</t>
        </is>
      </c>
      <c r="EP581" s="74" t="n"/>
      <c r="EQ581" s="74" t="inlineStr">
        <is>
          <t>To be identified</t>
        </is>
      </c>
      <c r="ER581" s="74" t="inlineStr">
        <is>
          <t>XBRL taxonomy &amp; regulatory updates; domain/accounting refreshers; quality &amp; accuracy practices; tooling proficiency</t>
        </is>
      </c>
      <c r="ES581" s="74" t="inlineStr">
        <is>
          <t>Transition to leadership: people management &amp; delegation, mentoring/coaching, project ownership &amp; stakeholder management, prioritisation under ambiguity, presentation &amp; influence skills</t>
        </is>
      </c>
      <c r="ET581" s="74" t="inlineStr">
        <is>
          <t>IFSCA,GTA,Pre-sales,IRIS Buschat, IRIS Noah</t>
        </is>
      </c>
      <c r="EU581" s="74" t="n"/>
      <c r="EV581" s="130" t="n"/>
      <c r="EW581" s="131" t="n"/>
      <c r="EX581" s="131" t="n"/>
      <c r="EY581" s="131" t="n"/>
      <c r="EZ581" s="131" t="n"/>
      <c r="FA581" s="131" t="n"/>
      <c r="FB581" s="131" t="n"/>
      <c r="FC581" s="131" t="n"/>
    </row>
    <row r="582" ht="250" customHeight="1">
      <c r="A582" s="109" t="inlineStr">
        <is>
          <t>Mapped</t>
        </is>
      </c>
      <c r="B582" s="109" t="inlineStr">
        <is>
          <t>iFile</t>
        </is>
      </c>
      <c r="C582" s="110" t="inlineStr">
        <is>
          <t>IRIS0124</t>
        </is>
      </c>
      <c r="D582" s="110" t="inlineStr">
        <is>
          <t>Surekha Ghadigaonkar</t>
        </is>
      </c>
      <c r="E582" s="110" t="inlineStr">
        <is>
          <t>XBRL Consulting</t>
        </is>
      </c>
      <c r="F582" s="162" t="inlineStr">
        <is>
          <t>Senior Analyst</t>
        </is>
      </c>
      <c r="G582" s="162" t="inlineStr">
        <is>
          <t>Senior Taxonomy Analyst</t>
        </is>
      </c>
      <c r="H582" s="110" t="inlineStr">
        <is>
          <t>L4 – Senior</t>
        </is>
      </c>
      <c r="I582" s="151" t="inlineStr">
        <is>
          <t>A3</t>
        </is>
      </c>
      <c r="J582" s="110" t="inlineStr">
        <is>
          <t>• Same level</t>
        </is>
      </c>
      <c r="K582" s="110" t="inlineStr">
        <is>
          <t>Consulting &amp; Professional Services</t>
        </is>
      </c>
      <c r="L582" s="110" t="inlineStr">
        <is>
          <t>Taxonomy Design &amp; Regulatory Consulting</t>
        </is>
      </c>
      <c r="M582" s="110" t="n"/>
      <c r="N582" s="110" t="n">
        <v>20</v>
      </c>
      <c r="O582" s="109" t="inlineStr">
        <is>
          <t>P2</t>
        </is>
      </c>
      <c r="P582" s="110" t="inlineStr">
        <is>
          <t>Developing</t>
        </is>
      </c>
      <c r="Q582" s="110" t="inlineStr">
        <is>
          <t>3 Apply</t>
        </is>
      </c>
      <c r="R582" s="110" t="inlineStr">
        <is>
          <t>2–4 yrs</t>
        </is>
      </c>
      <c r="S582" s="110" t="inlineStr">
        <is>
          <t>3–5 · 2–5</t>
        </is>
      </c>
      <c r="T582" s="110" t="inlineStr">
        <is>
          <t>Senior Analyst / Associate</t>
        </is>
      </c>
      <c r="U582" s="110" t="inlineStr">
        <is>
          <t>DataTracks: Senior Associate · 2–5 yrs · Big Four: Consultant · IRIS Vs Market Benchmark — XBRL US credential pathway: XBRL US GAAP Certificate</t>
        </is>
      </c>
      <c r="V582" s="110" t="inlineStr">
        <is>
          <t>XBRL US GAAP Certificate · AICPA &amp; XBRL US; XBRL International specifications; IFRS / US GAAP / Ind AS</t>
        </is>
      </c>
      <c r="W582" s="110" t="inlineStr">
        <is>
          <t>Core 2 · Future 2 · Functional 3 · Leadership not scored</t>
        </is>
      </c>
      <c r="X582" s="73" t="n">
        <v>28</v>
      </c>
      <c r="Y582" s="74" t="inlineStr">
        <is>
          <t>IRIS0124</t>
        </is>
      </c>
      <c r="Z582" s="74" t="inlineStr">
        <is>
          <t>Employee</t>
        </is>
      </c>
      <c r="AA582" s="74" t="inlineStr">
        <is>
          <t>Active</t>
        </is>
      </c>
      <c r="AB582" s="74" t="inlineStr">
        <is>
          <t>Surekha Ghadigaonkar</t>
        </is>
      </c>
      <c r="AC582" s="164" t="n">
        <v>39363</v>
      </c>
      <c r="AD582" s="74" t="inlineStr">
        <is>
          <t>Senior Analyst</t>
        </is>
      </c>
      <c r="AE582" s="74" t="inlineStr">
        <is>
          <t>B.Com</t>
        </is>
      </c>
      <c r="AF582" s="74" t="inlineStr">
        <is>
          <t>Rahul Dhamne</t>
        </is>
      </c>
      <c r="AG582" s="74" t="inlineStr">
        <is>
          <t>N-2</t>
        </is>
      </c>
      <c r="AH582" s="74" t="inlineStr">
        <is>
          <t>Individual Contributor</t>
        </is>
      </c>
      <c r="AI582" s="74" t="inlineStr">
        <is>
          <t>1 years, 0 months, 0 days</t>
        </is>
      </c>
      <c r="AJ582" s="74" t="inlineStr">
        <is>
          <t>18 years, 10 months, 17 days</t>
        </is>
      </c>
      <c r="AK582" s="74" t="inlineStr">
        <is>
          <t>Suptech</t>
        </is>
      </c>
      <c r="AL582" s="74" t="inlineStr">
        <is>
          <t>iFile</t>
        </is>
      </c>
      <c r="AM582" s="74" t="inlineStr">
        <is>
          <t>XBRL Consulting</t>
        </is>
      </c>
      <c r="AN582" s="74" t="inlineStr">
        <is>
          <t>Consulting</t>
        </is>
      </c>
      <c r="AO582" s="74" t="inlineStr">
        <is>
          <t>No</t>
        </is>
      </c>
      <c r="AP582" s="74" t="inlineStr">
        <is>
          <t>Professional Services</t>
        </is>
      </c>
      <c r="AQ582" s="74" t="inlineStr">
        <is>
          <t>XBRL Domain</t>
        </is>
      </c>
      <c r="AR582" s="74" t="inlineStr">
        <is>
          <t>Non-technical</t>
        </is>
      </c>
      <c r="AS582" s="74" t="n">
        <v>20</v>
      </c>
      <c r="AT582" s="74" t="inlineStr">
        <is>
          <t>Covered</t>
        </is>
      </c>
      <c r="AU582" s="74" t="n"/>
      <c r="AV582" s="74" t="n"/>
      <c r="AW582" s="74" t="n"/>
      <c r="AX582" s="74" t="n"/>
      <c r="AY582" s="74" t="n"/>
      <c r="AZ582" s="74" t="n"/>
      <c r="BA582" s="74" t="n"/>
      <c r="BB582" s="74" t="n"/>
      <c r="BC582" s="74" t="n"/>
      <c r="BD582" s="74" t="n"/>
      <c r="BE582" s="74" t="n"/>
      <c r="BF582" s="74" t="n"/>
      <c r="BG582" s="74" t="n"/>
      <c r="BH582" s="74" t="n"/>
      <c r="BI582" s="74" t="n"/>
      <c r="BJ582" s="74" t="n"/>
      <c r="BK582" s="74" t="n"/>
      <c r="BL582" s="74" t="n"/>
      <c r="BM582" s="74" t="n"/>
      <c r="BN582" s="74" t="n"/>
      <c r="BO582" s="74" t="n"/>
      <c r="BP582" s="74" t="n"/>
      <c r="BQ582" s="74" t="n"/>
      <c r="BR582" s="74" t="n"/>
      <c r="BS582" s="74" t="n"/>
      <c r="BT582" s="74" t="n"/>
      <c r="BU582" s="74" t="n"/>
      <c r="BV582" s="74" t="n"/>
      <c r="BW582" s="74" t="n"/>
      <c r="BX582" s="74" t="n"/>
      <c r="BY582" s="74" t="n"/>
      <c r="BZ582" s="74" t="n"/>
      <c r="CA582" s="74" t="n"/>
      <c r="CB582" s="74" t="n"/>
      <c r="CC582" s="74" t="n"/>
      <c r="CD582" s="74" t="n"/>
      <c r="CE582" s="74" t="n"/>
      <c r="CF582" s="74" t="n"/>
      <c r="CG582" s="74" t="n"/>
      <c r="CH582" s="74" t="n"/>
      <c r="CI582" s="74" t="n"/>
      <c r="CJ582" s="74" t="n"/>
      <c r="CK582" s="74" t="n"/>
      <c r="CL582" s="74" t="n"/>
      <c r="CM582" s="74" t="n"/>
      <c r="CN582" s="74" t="n"/>
      <c r="CO582" s="74" t="n"/>
      <c r="CP582" s="74" t="n"/>
      <c r="CQ582" s="74" t="n"/>
      <c r="CR582" s="74" t="n"/>
      <c r="CS582" s="74" t="n"/>
      <c r="CT582" s="74" t="n"/>
      <c r="CU582" s="74" t="n"/>
      <c r="CV582" s="74" t="n"/>
      <c r="CW582" s="74" t="n"/>
      <c r="CX582" s="74" t="n"/>
      <c r="CY582" s="74" t="n"/>
      <c r="CZ582" s="74" t="n"/>
      <c r="DA582" s="74" t="n"/>
      <c r="DB582" s="74" t="n"/>
      <c r="DC582" s="74" t="inlineStr">
        <is>
          <t>IRIS0124</t>
        </is>
      </c>
      <c r="DD582" s="74" t="inlineStr">
        <is>
          <t>Employee</t>
        </is>
      </c>
      <c r="DE582" s="74" t="inlineStr">
        <is>
          <t>Active</t>
        </is>
      </c>
      <c r="DF582" s="74" t="inlineStr">
        <is>
          <t>Surekha Ghadigaonkar</t>
        </is>
      </c>
      <c r="DG582" s="164" t="n">
        <v>39363</v>
      </c>
      <c r="DH582" s="74" t="inlineStr">
        <is>
          <t>Senior Analyst</t>
        </is>
      </c>
      <c r="DI582" s="74" t="inlineStr">
        <is>
          <t>Consulting &amp; Professional Services</t>
        </is>
      </c>
      <c r="DJ582" s="74" t="inlineStr">
        <is>
          <t>XBRL / Regulatory Reporting</t>
        </is>
      </c>
      <c r="DK582" s="74" t="inlineStr">
        <is>
          <t>Senior Analyst</t>
        </is>
      </c>
      <c r="DL582" s="74" t="inlineStr">
        <is>
          <t>L4 – Senior</t>
        </is>
      </c>
      <c r="DM582" s="74" t="inlineStr">
        <is>
          <t>B.Com</t>
        </is>
      </c>
      <c r="DN582" s="74" t="inlineStr">
        <is>
          <t>Jayshree Margi</t>
        </is>
      </c>
      <c r="DO582" s="74" t="inlineStr">
        <is>
          <t>N-3</t>
        </is>
      </c>
      <c r="DP582" s="74" t="inlineStr">
        <is>
          <t>Individual Contributor</t>
        </is>
      </c>
      <c r="DQ582" s="74" t="inlineStr">
        <is>
          <t>1 years, 0 months, 0 days</t>
        </is>
      </c>
      <c r="DR582" s="74" t="inlineStr">
        <is>
          <t>18 years, 8 months, 12 days</t>
        </is>
      </c>
      <c r="DS582" s="74" t="inlineStr">
        <is>
          <t>19 years, 8 months, 12 days</t>
        </is>
      </c>
      <c r="DT582" s="74" t="n"/>
      <c r="DU582" s="74" t="inlineStr">
        <is>
          <t>Suptech</t>
        </is>
      </c>
      <c r="DV582" s="74" t="inlineStr">
        <is>
          <t>iFile</t>
        </is>
      </c>
      <c r="DW582" s="74" t="inlineStr">
        <is>
          <t>XBRL Consulting</t>
        </is>
      </c>
      <c r="DX582" s="74" t="inlineStr">
        <is>
          <t>Consulting</t>
        </is>
      </c>
      <c r="DY582" s="74" t="inlineStr">
        <is>
          <t>No</t>
        </is>
      </c>
      <c r="DZ582" s="74" t="inlineStr">
        <is>
          <t>Professional Services</t>
        </is>
      </c>
      <c r="EA582" s="74" t="inlineStr">
        <is>
          <t>XBRL Domain</t>
        </is>
      </c>
      <c r="EB582" s="74" t="inlineStr">
        <is>
          <t>Non-technical</t>
        </is>
      </c>
      <c r="EC582" s="74" t="inlineStr">
        <is>
          <t>Work From Office - Turbhe</t>
        </is>
      </c>
      <c r="ED582" s="74" t="n"/>
      <c r="EE582"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2" s="74" t="inlineStr">
        <is>
          <t>1. Complete Q1 taxonomy build/test tasks on schedule · &gt;=95% on-time.
2. Close assigned iFILE support tickets within SLA.
3. Finish Q1 Excel/Webform test cycles with defect leakage &lt;2%.</t>
        </is>
      </c>
      <c r="EG582" s="74" t="inlineStr">
        <is>
          <t>3 – Meets Expectations</t>
        </is>
      </c>
      <c r="EH582" s="74" t="inlineStr">
        <is>
          <t>Last appraisal in Oct 2025</t>
        </is>
      </c>
      <c r="EI582" s="74" t="inlineStr">
        <is>
          <t>Senior Analyst</t>
        </is>
      </c>
      <c r="EJ582" s="74" t="inlineStr">
        <is>
          <t>No change</t>
        </is>
      </c>
      <c r="EK582" s="74" t="n">
        <v>3</v>
      </c>
      <c r="EL582" s="74" t="inlineStr">
        <is>
          <t>High</t>
        </is>
      </c>
      <c r="EM582" s="74" t="inlineStr">
        <is>
          <t>Core Contributor</t>
        </is>
      </c>
      <c r="EN582" s="74" t="n"/>
      <c r="EO582" s="74" t="inlineStr">
        <is>
          <t>No</t>
        </is>
      </c>
      <c r="EP582" s="74" t="n"/>
      <c r="EQ582" s="74" t="inlineStr">
        <is>
          <t>To be identified</t>
        </is>
      </c>
      <c r="ER582" s="74" t="inlineStr">
        <is>
          <t>XBRL taxonomy &amp; regulatory updates; domain/accounting refreshers; quality &amp; accuracy practices; tooling proficiency</t>
        </is>
      </c>
      <c r="ES582" s="74" t="inlineStr">
        <is>
          <t>Transition to leadership: people management &amp; delegation, mentoring/coaching, project ownership &amp; stakeholder management, prioritisation under ambiguity, presentation &amp; influence skills</t>
        </is>
      </c>
      <c r="ET582" s="74" t="inlineStr">
        <is>
          <t>SCM,PFRDA,RMA,QCB</t>
        </is>
      </c>
      <c r="EU582" s="74" t="n"/>
      <c r="EV582" s="130" t="n"/>
      <c r="EW582" s="131" t="n"/>
      <c r="EX582" s="131" t="n"/>
      <c r="EY582" s="131" t="n"/>
      <c r="EZ582" s="131" t="n"/>
      <c r="FA582" s="131" t="n"/>
      <c r="FB582" s="131" t="n"/>
      <c r="FC582" s="131" t="n"/>
    </row>
    <row r="583" ht="250" customHeight="1">
      <c r="A583" s="109" t="inlineStr">
        <is>
          <t>Mapped</t>
        </is>
      </c>
      <c r="B583" s="109" t="inlineStr">
        <is>
          <t>iFile</t>
        </is>
      </c>
      <c r="C583" s="110" t="inlineStr">
        <is>
          <t>IRISC343</t>
        </is>
      </c>
      <c r="D583" s="110" t="inlineStr">
        <is>
          <t>Tuku Deb</t>
        </is>
      </c>
      <c r="E583" s="110" t="inlineStr">
        <is>
          <t>XBRL Consulting</t>
        </is>
      </c>
      <c r="F583" s="162" t="inlineStr">
        <is>
          <t>XBRL Conversion Specialist</t>
        </is>
      </c>
      <c r="G583" s="162" t="inlineStr">
        <is>
          <t>Senior Financial Analyst</t>
        </is>
      </c>
      <c r="H583" s="162" t="inlineStr">
        <is>
          <t>L3 – Professional / Associate</t>
        </is>
      </c>
      <c r="I583" s="162" t="inlineStr">
        <is>
          <t>A3</t>
        </is>
      </c>
      <c r="J583" s="166" t="inlineStr">
        <is>
          <t>▲ Up</t>
        </is>
      </c>
      <c r="K583" s="110" t="inlineStr">
        <is>
          <t>Consulting &amp; Professional Services</t>
        </is>
      </c>
      <c r="L583" s="110" t="inlineStr">
        <is>
          <t>XBRL Tagging, Conversion &amp; Filing</t>
        </is>
      </c>
      <c r="M583" s="110" t="n"/>
      <c r="N583" s="110" t="n">
        <v>20</v>
      </c>
      <c r="O583" s="109" t="inlineStr">
        <is>
          <t>P2</t>
        </is>
      </c>
      <c r="P583" s="110" t="inlineStr">
        <is>
          <t>Developing</t>
        </is>
      </c>
      <c r="Q583" s="110" t="inlineStr">
        <is>
          <t>3 Apply</t>
        </is>
      </c>
      <c r="R583" s="110" t="inlineStr">
        <is>
          <t>2–4 yrs</t>
        </is>
      </c>
      <c r="S583" s="110" t="inlineStr">
        <is>
          <t>3–5 · 2–5</t>
        </is>
      </c>
      <c r="T583" s="110" t="inlineStr">
        <is>
          <t>Senior Analyst / Associate</t>
        </is>
      </c>
      <c r="U583" s="110" t="inlineStr">
        <is>
          <t>DataTracks: Senior Associate · 2–5 yrs · Big Four: Consultant · IRIS Vs Market Benchmark — XBRL US credential pathway: XBRL US GAAP Certificate</t>
        </is>
      </c>
      <c r="V583" s="110" t="inlineStr">
        <is>
          <t>XBRL US GAAP Certificate · AICPA &amp; XBRL US; XBRL International specifications; IFRS / US GAAP / Ind AS</t>
        </is>
      </c>
      <c r="W583" s="110" t="inlineStr">
        <is>
          <t>Core 2 · Future 2 · Functional 3 · Leadership not scored</t>
        </is>
      </c>
      <c r="X583" s="73" t="n">
        <v>457</v>
      </c>
      <c r="Y583" s="74" t="inlineStr">
        <is>
          <t>IRISC343</t>
        </is>
      </c>
      <c r="Z583" s="74" t="inlineStr">
        <is>
          <t>On Contract</t>
        </is>
      </c>
      <c r="AA583" s="74" t="inlineStr">
        <is>
          <t>Active</t>
        </is>
      </c>
      <c r="AB583" s="74" t="inlineStr">
        <is>
          <t>Tuku Deb</t>
        </is>
      </c>
      <c r="AC583" s="164" t="n">
        <v>46076</v>
      </c>
      <c r="AD583" s="74" t="inlineStr">
        <is>
          <t>XBRL Conversion Specialist</t>
        </is>
      </c>
      <c r="AE583" s="74" t="inlineStr">
        <is>
          <t>PGDM</t>
        </is>
      </c>
      <c r="AF583" s="74" t="inlineStr">
        <is>
          <t>Shraddha Bagul</t>
        </is>
      </c>
      <c r="AG583" s="74" t="inlineStr">
        <is>
          <t>N-3</t>
        </is>
      </c>
      <c r="AH583" s="74" t="inlineStr">
        <is>
          <t>Individual Contributor</t>
        </is>
      </c>
      <c r="AI583" s="74" t="inlineStr">
        <is>
          <t>2 years, 3 months, 0 days</t>
        </is>
      </c>
      <c r="AJ583" s="74" t="inlineStr">
        <is>
          <t>0 years, 6 months, 2 days</t>
        </is>
      </c>
      <c r="AK583" s="74" t="inlineStr">
        <is>
          <t>Suptech</t>
        </is>
      </c>
      <c r="AL583" s="74" t="inlineStr">
        <is>
          <t>iFile</t>
        </is>
      </c>
      <c r="AM583" s="74" t="inlineStr">
        <is>
          <t>XBRL Consulting</t>
        </is>
      </c>
      <c r="AN583" s="74" t="inlineStr">
        <is>
          <t>Consulting</t>
        </is>
      </c>
      <c r="AO583" s="74" t="inlineStr">
        <is>
          <t>No</t>
        </is>
      </c>
      <c r="AP583" s="74" t="inlineStr">
        <is>
          <t>Professional Services</t>
        </is>
      </c>
      <c r="AQ583" s="74" t="inlineStr">
        <is>
          <t>XBRL Domain</t>
        </is>
      </c>
      <c r="AR583" s="74" t="inlineStr">
        <is>
          <t>Non-technical</t>
        </is>
      </c>
      <c r="AS583" s="74" t="n">
        <v>20</v>
      </c>
      <c r="AT583" s="74" t="inlineStr">
        <is>
          <t>Covered</t>
        </is>
      </c>
      <c r="AU583" s="74" t="n"/>
      <c r="AV583" s="74" t="n"/>
      <c r="AW583" s="74" t="n"/>
      <c r="AX583" s="74" t="n"/>
      <c r="AY583" s="74" t="n"/>
      <c r="AZ583" s="74" t="n"/>
      <c r="BA583" s="74" t="n"/>
      <c r="BB583" s="74" t="n"/>
      <c r="BC583" s="74" t="n"/>
      <c r="BD583" s="74" t="n"/>
      <c r="BE583" s="74" t="n"/>
      <c r="BF583" s="74" t="n"/>
      <c r="BG583" s="74" t="n"/>
      <c r="BH583" s="74" t="n"/>
      <c r="BI583" s="74" t="n"/>
      <c r="BJ583" s="74" t="n"/>
      <c r="BK583" s="74" t="n"/>
      <c r="BL583" s="74" t="n"/>
      <c r="BM583" s="74" t="n"/>
      <c r="BN583" s="74" t="n"/>
      <c r="BO583" s="74" t="n"/>
      <c r="BP583" s="74" t="n"/>
      <c r="BQ583" s="74" t="n"/>
      <c r="BR583" s="74" t="n"/>
      <c r="BS583" s="74" t="n"/>
      <c r="BT583" s="74" t="n"/>
      <c r="BU583" s="74" t="n"/>
      <c r="BV583" s="74" t="n"/>
      <c r="BW583" s="74" t="n"/>
      <c r="BX583" s="74" t="n"/>
      <c r="BY583" s="74" t="n"/>
      <c r="BZ583" s="74" t="n"/>
      <c r="CA583" s="74" t="n"/>
      <c r="CB583" s="74" t="n"/>
      <c r="CC583" s="74" t="n"/>
      <c r="CD583" s="74" t="n"/>
      <c r="CE583" s="74" t="n"/>
      <c r="CF583" s="74" t="n"/>
      <c r="CG583" s="74" t="n"/>
      <c r="CH583" s="74" t="n"/>
      <c r="CI583" s="74" t="n"/>
      <c r="CJ583" s="74" t="n"/>
      <c r="CK583" s="74" t="n"/>
      <c r="CL583" s="74" t="n"/>
      <c r="CM583" s="74" t="n"/>
      <c r="CN583" s="74" t="n"/>
      <c r="CO583" s="74" t="n"/>
      <c r="CP583" s="74" t="n"/>
      <c r="CQ583" s="74" t="n"/>
      <c r="CR583" s="74" t="n"/>
      <c r="CS583" s="74" t="n"/>
      <c r="CT583" s="74" t="n"/>
      <c r="CU583" s="74" t="n"/>
      <c r="CV583" s="74" t="n"/>
      <c r="CW583" s="74" t="n"/>
      <c r="CX583" s="74" t="n"/>
      <c r="CY583" s="74" t="n"/>
      <c r="CZ583" s="74" t="n"/>
      <c r="DA583" s="74" t="n"/>
      <c r="DB583" s="74" t="n"/>
      <c r="DC583" s="74" t="inlineStr">
        <is>
          <t>IRISC343</t>
        </is>
      </c>
      <c r="DD583" s="74" t="inlineStr">
        <is>
          <t>On Contract</t>
        </is>
      </c>
      <c r="DE583" s="74" t="inlineStr">
        <is>
          <t>Active</t>
        </is>
      </c>
      <c r="DF583" s="74" t="inlineStr">
        <is>
          <t>Tuku Deb</t>
        </is>
      </c>
      <c r="DG583" s="164" t="n">
        <v>46076</v>
      </c>
      <c r="DH583" s="74" t="inlineStr">
        <is>
          <t>XBRL Conversion Specialist</t>
        </is>
      </c>
      <c r="DI583" s="74" t="inlineStr">
        <is>
          <t>Consulting &amp; Professional Services</t>
        </is>
      </c>
      <c r="DJ583" s="74" t="inlineStr">
        <is>
          <t>XBRL / Regulatory Reporting</t>
        </is>
      </c>
      <c r="DK583" s="74" t="inlineStr">
        <is>
          <t>XBRL Conversion Specialist</t>
        </is>
      </c>
      <c r="DL583" s="74" t="inlineStr">
        <is>
          <t>L3 – Professional / Associate</t>
        </is>
      </c>
      <c r="DM583" s="74" t="inlineStr">
        <is>
          <t>PGDM</t>
        </is>
      </c>
      <c r="DN583" s="74" t="inlineStr">
        <is>
          <t>Shraddha Bagul</t>
        </is>
      </c>
      <c r="DO583" s="74" t="inlineStr">
        <is>
          <t>N-3</t>
        </is>
      </c>
      <c r="DP583" s="74" t="inlineStr">
        <is>
          <t>Individual Contributor</t>
        </is>
      </c>
      <c r="DQ583" s="74" t="inlineStr">
        <is>
          <t>2 years, 3 months, 0 days</t>
        </is>
      </c>
      <c r="DR583" s="74" t="inlineStr">
        <is>
          <t>0 years, 3 months, 28 days</t>
        </is>
      </c>
      <c r="DS583" s="74" t="inlineStr">
        <is>
          <t>2 years, 6 months, 28 days</t>
        </is>
      </c>
      <c r="DT583" s="74" t="n"/>
      <c r="DU583" s="74" t="inlineStr">
        <is>
          <t>Suptech</t>
        </is>
      </c>
      <c r="DV583" s="74" t="inlineStr">
        <is>
          <t>iFile</t>
        </is>
      </c>
      <c r="DW583" s="74" t="inlineStr">
        <is>
          <t>XBRL Consulting</t>
        </is>
      </c>
      <c r="DX583" s="74" t="inlineStr">
        <is>
          <t>Consulting</t>
        </is>
      </c>
      <c r="DY583" s="74" t="inlineStr">
        <is>
          <t>No</t>
        </is>
      </c>
      <c r="DZ583" s="74" t="inlineStr">
        <is>
          <t>Professional Services</t>
        </is>
      </c>
      <c r="EA583" s="74" t="inlineStr">
        <is>
          <t>XBRL Domain</t>
        </is>
      </c>
      <c r="EB583" s="74" t="inlineStr">
        <is>
          <t>Non-technical</t>
        </is>
      </c>
      <c r="EC583" s="74" t="inlineStr">
        <is>
          <t>Work From Office - Turbhe</t>
        </is>
      </c>
      <c r="ED583" s="74" t="n"/>
      <c r="EE583"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3" s="74" t="inlineStr">
        <is>
          <t>1. Complete Q1 IRIS Instant release-testing cycles at full coverage · defect leakage &lt;2%.
2. Meet Q1 conversion turnaround &amp; accuracy targets.
3. Resolve &gt;=90% of client support queries within SLA.</t>
        </is>
      </c>
      <c r="EG583" s="74" t="inlineStr">
        <is>
          <t>3 – Meets Expectations</t>
        </is>
      </c>
      <c r="EH583" s="74" t="n"/>
      <c r="EI583" s="74" t="inlineStr">
        <is>
          <t>XBRL Conversion Specialist</t>
        </is>
      </c>
      <c r="EJ583" s="74" t="inlineStr">
        <is>
          <t>No change</t>
        </is>
      </c>
      <c r="EK583" s="74" t="n">
        <v>3</v>
      </c>
      <c r="EL583" s="74" t="inlineStr">
        <is>
          <t>Medium</t>
        </is>
      </c>
      <c r="EM583" s="74" t="inlineStr">
        <is>
          <t>Core Contributor</t>
        </is>
      </c>
      <c r="EN583" s="74" t="n"/>
      <c r="EO583" s="74" t="inlineStr">
        <is>
          <t>No</t>
        </is>
      </c>
      <c r="EP583" s="74" t="n"/>
      <c r="EQ583" s="74" t="inlineStr">
        <is>
          <t>To be identified</t>
        </is>
      </c>
      <c r="ER583" s="74" t="inlineStr">
        <is>
          <t>XBRL taxonomy &amp; regulatory updates; domain/accounting refreshers; quality &amp; accuracy practices; tooling proficiency</t>
        </is>
      </c>
      <c r="ES583" s="74" t="inlineStr">
        <is>
          <t>Transition to leadership: people management &amp; delegation, mentoring/coaching, project ownership &amp; stakeholder management, prioritisation under ambiguity, presentation &amp; influence skills</t>
        </is>
      </c>
      <c r="ET583" s="74" t="inlineStr">
        <is>
          <t>RBI,CBJ</t>
        </is>
      </c>
      <c r="EU583" s="74" t="n"/>
      <c r="EV583" s="130" t="n"/>
      <c r="EW583" s="131" t="n"/>
      <c r="EX583" s="131" t="n"/>
      <c r="EY583" s="131" t="n"/>
      <c r="EZ583" s="131" t="n"/>
      <c r="FA583" s="131" t="n"/>
      <c r="FB583" s="131" t="n"/>
      <c r="FC583" s="131" t="n"/>
    </row>
    <row r="584" ht="250" customHeight="1">
      <c r="A584" s="109" t="inlineStr">
        <is>
          <t>Mapped</t>
        </is>
      </c>
      <c r="B584" s="109" t="inlineStr">
        <is>
          <t>iFile</t>
        </is>
      </c>
      <c r="C584" s="110" t="inlineStr">
        <is>
          <t>IRIS2247</t>
        </is>
      </c>
      <c r="D584" s="110" t="inlineStr">
        <is>
          <t>Unnati Kamble</t>
        </is>
      </c>
      <c r="E584" s="110" t="inlineStr">
        <is>
          <t>XBRL Consulting</t>
        </is>
      </c>
      <c r="F584" s="162" t="inlineStr">
        <is>
          <t>Consultant</t>
        </is>
      </c>
      <c r="G584" s="162" t="inlineStr">
        <is>
          <t>Senior Taxonomy Analyst</t>
        </is>
      </c>
      <c r="H584" s="162" t="inlineStr">
        <is>
          <t>L3 – Professional / Associate</t>
        </is>
      </c>
      <c r="I584" s="162" t="inlineStr">
        <is>
          <t>A3</t>
        </is>
      </c>
      <c r="J584" s="166" t="inlineStr">
        <is>
          <t>▲ Up</t>
        </is>
      </c>
      <c r="K584" s="110" t="inlineStr">
        <is>
          <t>Consulting &amp; Professional Services</t>
        </is>
      </c>
      <c r="L584" s="110" t="inlineStr">
        <is>
          <t>Taxonomy Design &amp; Regulatory Consulting</t>
        </is>
      </c>
      <c r="M584" s="110" t="n"/>
      <c r="N584" s="110" t="n">
        <v>19</v>
      </c>
      <c r="O584" s="109" t="inlineStr">
        <is>
          <t>P2</t>
        </is>
      </c>
      <c r="P584" s="110" t="inlineStr">
        <is>
          <t>Developing</t>
        </is>
      </c>
      <c r="Q584" s="110" t="inlineStr">
        <is>
          <t>3 Apply</t>
        </is>
      </c>
      <c r="R584" s="110" t="inlineStr">
        <is>
          <t>2–4 yrs</t>
        </is>
      </c>
      <c r="S584" s="110" t="inlineStr">
        <is>
          <t>3–5 · 2–5</t>
        </is>
      </c>
      <c r="T584" s="110" t="inlineStr">
        <is>
          <t>Senior Analyst / Associate</t>
        </is>
      </c>
      <c r="U584" s="110" t="inlineStr">
        <is>
          <t>DataTracks: Senior Associate · 2–5 yrs · Big Four: Consultant · IRIS Vs Market Benchmark — XBRL US credential pathway: XBRL US GAAP Certificate</t>
        </is>
      </c>
      <c r="V584" s="110" t="inlineStr">
        <is>
          <t>XBRL US GAAP Certificate · AICPA &amp; XBRL US; XBRL International specifications; IFRS / US GAAP / Ind AS</t>
        </is>
      </c>
      <c r="W584" s="110" t="inlineStr">
        <is>
          <t>Core 2 · Future 2 · Functional 3 · Leadership not scored</t>
        </is>
      </c>
      <c r="X584" s="73" t="n">
        <v>315</v>
      </c>
      <c r="Y584" s="74" t="inlineStr">
        <is>
          <t>IRIS2247</t>
        </is>
      </c>
      <c r="Z584" s="74" t="inlineStr">
        <is>
          <t>Employee</t>
        </is>
      </c>
      <c r="AA584" s="74" t="inlineStr">
        <is>
          <t>Active</t>
        </is>
      </c>
      <c r="AB584" s="74" t="inlineStr">
        <is>
          <t>Unnati Kamble</t>
        </is>
      </c>
      <c r="AC584" s="164" t="n">
        <v>45421</v>
      </c>
      <c r="AD584" s="74" t="inlineStr">
        <is>
          <t>Consultant</t>
        </is>
      </c>
      <c r="AE584" s="74" t="inlineStr">
        <is>
          <t>CA</t>
        </is>
      </c>
      <c r="AF584" s="74" t="inlineStr">
        <is>
          <t>Shraddha Bagul</t>
        </is>
      </c>
      <c r="AG584" s="74" t="inlineStr">
        <is>
          <t>N-3</t>
        </is>
      </c>
      <c r="AH584" s="74" t="inlineStr">
        <is>
          <t>Individual Contributor</t>
        </is>
      </c>
      <c r="AI584" s="74" t="inlineStr">
        <is>
          <t>5 years, 1 months, 0 days</t>
        </is>
      </c>
      <c r="AJ584" s="74" t="inlineStr">
        <is>
          <t>2 years, 3 months, 16 days</t>
        </is>
      </c>
      <c r="AK584" s="74" t="inlineStr">
        <is>
          <t>Suptech</t>
        </is>
      </c>
      <c r="AL584" s="74" t="inlineStr">
        <is>
          <t>iFile</t>
        </is>
      </c>
      <c r="AM584" s="74" t="inlineStr">
        <is>
          <t>XBRL Consulting</t>
        </is>
      </c>
      <c r="AN584" s="74" t="inlineStr">
        <is>
          <t>Consulting</t>
        </is>
      </c>
      <c r="AO584" s="74" t="inlineStr">
        <is>
          <t>No</t>
        </is>
      </c>
      <c r="AP584" s="74" t="inlineStr">
        <is>
          <t>Professional Services</t>
        </is>
      </c>
      <c r="AQ584" s="74" t="inlineStr">
        <is>
          <t>XBRL Domain</t>
        </is>
      </c>
      <c r="AR584" s="74" t="inlineStr">
        <is>
          <t>Non-technical</t>
        </is>
      </c>
      <c r="AS584" s="74" t="n">
        <v>20</v>
      </c>
      <c r="AT584" s="74" t="inlineStr">
        <is>
          <t>Covered</t>
        </is>
      </c>
      <c r="AU584" s="74" t="n"/>
      <c r="AV584" s="74" t="n"/>
      <c r="AW584" s="74" t="n"/>
      <c r="AX584" s="74" t="n"/>
      <c r="AY584" s="74" t="n"/>
      <c r="AZ584" s="74" t="n"/>
      <c r="BA584" s="74" t="n"/>
      <c r="BB584" s="74" t="n"/>
      <c r="BC584" s="74" t="n"/>
      <c r="BD584" s="74" t="n"/>
      <c r="BE584" s="74" t="n"/>
      <c r="BF584" s="74" t="n"/>
      <c r="BG584" s="74" t="n"/>
      <c r="BH584" s="74" t="n"/>
      <c r="BI584" s="74" t="n"/>
      <c r="BJ584" s="74" t="n"/>
      <c r="BK584" s="74" t="n"/>
      <c r="BL584" s="74" t="n"/>
      <c r="BM584" s="74" t="n"/>
      <c r="BN584" s="74" t="n"/>
      <c r="BO584" s="74" t="n"/>
      <c r="BP584" s="74" t="n"/>
      <c r="BQ584" s="74" t="n"/>
      <c r="BR584" s="74" t="n"/>
      <c r="BS584" s="74" t="n"/>
      <c r="BT584" s="74" t="n"/>
      <c r="BU584" s="74" t="n"/>
      <c r="BV584" s="74" t="n"/>
      <c r="BW584" s="74" t="n"/>
      <c r="BX584" s="74" t="n"/>
      <c r="BY584" s="74" t="n"/>
      <c r="BZ584" s="74" t="n"/>
      <c r="CA584" s="74" t="n"/>
      <c r="CB584" s="74" t="n"/>
      <c r="CC584" s="74" t="n"/>
      <c r="CD584" s="74" t="n"/>
      <c r="CE584" s="74" t="n"/>
      <c r="CF584" s="74" t="n"/>
      <c r="CG584" s="74" t="n"/>
      <c r="CH584" s="74" t="n"/>
      <c r="CI584" s="74" t="n"/>
      <c r="CJ584" s="74" t="n"/>
      <c r="CK584" s="74" t="n"/>
      <c r="CL584" s="74" t="n"/>
      <c r="CM584" s="74" t="n"/>
      <c r="CN584" s="74" t="n"/>
      <c r="CO584" s="74" t="n"/>
      <c r="CP584" s="74" t="n"/>
      <c r="CQ584" s="74" t="n"/>
      <c r="CR584" s="74" t="n"/>
      <c r="CS584" s="74" t="n"/>
      <c r="CT584" s="74" t="n"/>
      <c r="CU584" s="74" t="n"/>
      <c r="CV584" s="74" t="n"/>
      <c r="CW584" s="74" t="n"/>
      <c r="CX584" s="74" t="n"/>
      <c r="CY584" s="74" t="n"/>
      <c r="CZ584" s="74" t="n"/>
      <c r="DA584" s="74" t="n"/>
      <c r="DB584" s="74" t="n"/>
      <c r="DC584" s="74" t="inlineStr">
        <is>
          <t>IRIS2247</t>
        </is>
      </c>
      <c r="DD584" s="74" t="inlineStr">
        <is>
          <t>Employee</t>
        </is>
      </c>
      <c r="DE584" s="74" t="inlineStr">
        <is>
          <t>Active</t>
        </is>
      </c>
      <c r="DF584" s="74" t="inlineStr">
        <is>
          <t>Unnati Kamble</t>
        </is>
      </c>
      <c r="DG584" s="164" t="n">
        <v>45421</v>
      </c>
      <c r="DH584" s="74" t="inlineStr">
        <is>
          <t>Consultant</t>
        </is>
      </c>
      <c r="DI584" s="74" t="inlineStr">
        <is>
          <t>Consulting &amp; Professional Services</t>
        </is>
      </c>
      <c r="DJ584" s="74" t="inlineStr">
        <is>
          <t>XBRL / Regulatory Reporting</t>
        </is>
      </c>
      <c r="DK584" s="74" t="inlineStr">
        <is>
          <t>Consultant</t>
        </is>
      </c>
      <c r="DL584" s="74" t="inlineStr">
        <is>
          <t>L3 – Professional / Associate</t>
        </is>
      </c>
      <c r="DM584" s="74" t="inlineStr">
        <is>
          <t>CA</t>
        </is>
      </c>
      <c r="DN584" s="74" t="inlineStr">
        <is>
          <t>Shraddha Bagul</t>
        </is>
      </c>
      <c r="DO584" s="74" t="inlineStr">
        <is>
          <t>N-3</t>
        </is>
      </c>
      <c r="DP584" s="74" t="inlineStr">
        <is>
          <t>Individual Contributor</t>
        </is>
      </c>
      <c r="DQ584" s="74" t="inlineStr">
        <is>
          <t>5 years, 1 months, 0 days</t>
        </is>
      </c>
      <c r="DR584" s="74" t="inlineStr">
        <is>
          <t>2 years, 1 months, 11 days</t>
        </is>
      </c>
      <c r="DS584" s="74" t="inlineStr">
        <is>
          <t>7 years, 2 months, 11 days</t>
        </is>
      </c>
      <c r="DT584" s="74" t="n"/>
      <c r="DU584" s="74" t="inlineStr">
        <is>
          <t>Suptech</t>
        </is>
      </c>
      <c r="DV584" s="74" t="inlineStr">
        <is>
          <t>iFile</t>
        </is>
      </c>
      <c r="DW584" s="74" t="inlineStr">
        <is>
          <t>XBRL Consulting</t>
        </is>
      </c>
      <c r="DX584" s="74" t="inlineStr">
        <is>
          <t>Consulting</t>
        </is>
      </c>
      <c r="DY584" s="74" t="inlineStr">
        <is>
          <t>No</t>
        </is>
      </c>
      <c r="DZ584" s="74" t="inlineStr">
        <is>
          <t>Professional Services</t>
        </is>
      </c>
      <c r="EA584" s="74" t="inlineStr">
        <is>
          <t>XBRL Domain</t>
        </is>
      </c>
      <c r="EB584" s="74" t="inlineStr">
        <is>
          <t>Non-technical</t>
        </is>
      </c>
      <c r="EC584" s="74" t="inlineStr">
        <is>
          <t>Hybrid</t>
        </is>
      </c>
      <c r="ED584" s="74" t="n"/>
      <c r="EE584"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4" s="74" t="inlineStr">
        <is>
          <t>1. Complete Q1 taxonomy build/test tasks on schedule · &gt;=95% on-time.
2. Close assigned iFILE support tickets within SLA.
3. Finish Q1 Excel/Webform test cycles with defect leakage &lt;2%.</t>
        </is>
      </c>
      <c r="EG584" s="74" t="inlineStr">
        <is>
          <t>3 – Meets Expectations</t>
        </is>
      </c>
      <c r="EH584" s="74" t="inlineStr">
        <is>
          <t>Last appraisal in Oct 2025</t>
        </is>
      </c>
      <c r="EI584" s="74" t="inlineStr">
        <is>
          <t>Consultant</t>
        </is>
      </c>
      <c r="EJ584" s="74" t="inlineStr">
        <is>
          <t>No change</t>
        </is>
      </c>
      <c r="EK584" s="74" t="n">
        <v>3</v>
      </c>
      <c r="EL584" s="74" t="inlineStr">
        <is>
          <t>Low</t>
        </is>
      </c>
      <c r="EM584" s="74" t="inlineStr">
        <is>
          <t>Misplaced Talent / Enigma</t>
        </is>
      </c>
      <c r="EN584" s="74" t="n"/>
      <c r="EO584" s="74" t="inlineStr">
        <is>
          <t>No</t>
        </is>
      </c>
      <c r="EP584" s="74" t="n"/>
      <c r="EQ584" s="74" t="inlineStr">
        <is>
          <t>To be identified</t>
        </is>
      </c>
      <c r="ER584" s="74" t="inlineStr">
        <is>
          <t>XBRL taxonomy &amp; regulatory updates; domain/accounting refreshers; quality &amp; accuracy practices; tooling proficiency</t>
        </is>
      </c>
      <c r="ES584" s="74" t="inlineStr">
        <is>
          <t>Transition to leadership: people management &amp; delegation, mentoring/coaching, project ownership &amp; stakeholder management, prioritisation under ambiguity, presentation &amp; influence skills</t>
        </is>
      </c>
      <c r="ET584" s="74" t="inlineStr">
        <is>
          <t>RBI</t>
        </is>
      </c>
      <c r="EU584" s="74" t="n"/>
      <c r="EV584" s="130" t="n"/>
      <c r="EW584" s="131" t="n"/>
      <c r="EX584" s="131" t="n"/>
      <c r="EY584" s="131" t="n"/>
      <c r="EZ584" s="131" t="n"/>
      <c r="FA584" s="131" t="n"/>
      <c r="FB584" s="131" t="n"/>
      <c r="FC584" s="131" t="n"/>
    </row>
    <row r="585" ht="250" customHeight="1">
      <c r="A585" s="109" t="inlineStr">
        <is>
          <t>Mapped</t>
        </is>
      </c>
      <c r="B585" s="109" t="inlineStr">
        <is>
          <t>iFile</t>
        </is>
      </c>
      <c r="C585" s="110" t="inlineStr">
        <is>
          <t>IRIS2144</t>
        </is>
      </c>
      <c r="D585" s="110" t="inlineStr">
        <is>
          <t>Vaishnavi Deshpande</t>
        </is>
      </c>
      <c r="E585" s="110" t="inlineStr">
        <is>
          <t>XBRL Consulting</t>
        </is>
      </c>
      <c r="F585" s="162" t="inlineStr">
        <is>
          <t>Consultant</t>
        </is>
      </c>
      <c r="G585" s="162" t="inlineStr">
        <is>
          <t>Taxonomy Specialist</t>
        </is>
      </c>
      <c r="H585" s="162" t="inlineStr">
        <is>
          <t>L3 – Professional / Associate</t>
        </is>
      </c>
      <c r="I585" s="162" t="inlineStr">
        <is>
          <t>A3</t>
        </is>
      </c>
      <c r="J585" s="166" t="inlineStr">
        <is>
          <t>▲ Up</t>
        </is>
      </c>
      <c r="K585" s="110" t="inlineStr">
        <is>
          <t>Consulting &amp; Professional Services</t>
        </is>
      </c>
      <c r="L585" s="110" t="inlineStr">
        <is>
          <t>Taxonomy Design &amp; Regulatory Consulting</t>
        </is>
      </c>
      <c r="M585" s="110" t="n"/>
      <c r="N585" s="110" t="n">
        <v>20</v>
      </c>
      <c r="O585" s="109" t="inlineStr">
        <is>
          <t>P2</t>
        </is>
      </c>
      <c r="P585" s="110" t="inlineStr">
        <is>
          <t>Developing</t>
        </is>
      </c>
      <c r="Q585" s="110" t="inlineStr">
        <is>
          <t>3 Apply</t>
        </is>
      </c>
      <c r="R585" s="110" t="inlineStr">
        <is>
          <t>2–4 yrs</t>
        </is>
      </c>
      <c r="S585" s="110" t="inlineStr">
        <is>
          <t>3–5 · 2–5</t>
        </is>
      </c>
      <c r="T585" s="110" t="inlineStr">
        <is>
          <t>Consultant / Senior Associate</t>
        </is>
      </c>
      <c r="U585" s="110" t="inlineStr">
        <is>
          <t>DataTracks: Senior Associate · 2–5 yrs · Big Four: Consultant · IRIS Vs Market Benchmark — XBRL US credential pathway: XBRL US GAAP Certificate</t>
        </is>
      </c>
      <c r="V585" s="110" t="inlineStr">
        <is>
          <t>XBRL US GAAP Certificate · AICPA &amp; XBRL US; XBRL International specifications; IFRS / US GAAP / Ind AS</t>
        </is>
      </c>
      <c r="W585" s="110" t="inlineStr">
        <is>
          <t>Core 2 · Future 2 · Functional 3 · Leadership not scored</t>
        </is>
      </c>
      <c r="X585" s="73" t="n">
        <v>275</v>
      </c>
      <c r="Y585" s="74" t="inlineStr">
        <is>
          <t>IRIS2144</t>
        </is>
      </c>
      <c r="Z585" s="74" t="inlineStr">
        <is>
          <t>Employee</t>
        </is>
      </c>
      <c r="AA585" s="74" t="inlineStr">
        <is>
          <t>Active</t>
        </is>
      </c>
      <c r="AB585" s="74" t="inlineStr">
        <is>
          <t>Vaishnavi Deshpande</t>
        </is>
      </c>
      <c r="AC585" s="164" t="n">
        <v>45078</v>
      </c>
      <c r="AD585" s="74" t="inlineStr">
        <is>
          <t>Consultant</t>
        </is>
      </c>
      <c r="AE585" s="74" t="inlineStr">
        <is>
          <t>Cost Accountant</t>
        </is>
      </c>
      <c r="AF585" s="74" t="inlineStr">
        <is>
          <t>Shraddha Bagul</t>
        </is>
      </c>
      <c r="AG585" s="74" t="inlineStr">
        <is>
          <t>N-3</t>
        </is>
      </c>
      <c r="AH585" s="74" t="inlineStr">
        <is>
          <t>Individual Contributor</t>
        </is>
      </c>
      <c r="AI585" s="74" t="inlineStr">
        <is>
          <t>5 years, 11 months, 0 days</t>
        </is>
      </c>
      <c r="AJ585" s="74" t="inlineStr">
        <is>
          <t>3 years, 2 months, 24 days</t>
        </is>
      </c>
      <c r="AK585" s="74" t="inlineStr">
        <is>
          <t>Suptech</t>
        </is>
      </c>
      <c r="AL585" s="74" t="inlineStr">
        <is>
          <t>iFile</t>
        </is>
      </c>
      <c r="AM585" s="74" t="inlineStr">
        <is>
          <t>XBRL Consulting</t>
        </is>
      </c>
      <c r="AN585" s="74" t="inlineStr">
        <is>
          <t>Consulting</t>
        </is>
      </c>
      <c r="AO585" s="74" t="inlineStr">
        <is>
          <t>No</t>
        </is>
      </c>
      <c r="AP585" s="74" t="inlineStr">
        <is>
          <t>Professional Services</t>
        </is>
      </c>
      <c r="AQ585" s="74" t="inlineStr">
        <is>
          <t>XBRL Domain</t>
        </is>
      </c>
      <c r="AR585" s="74" t="inlineStr">
        <is>
          <t>Non-technical</t>
        </is>
      </c>
      <c r="AS585" s="74" t="n">
        <v>20</v>
      </c>
      <c r="AT585" s="74" t="inlineStr">
        <is>
          <t>Covered</t>
        </is>
      </c>
      <c r="AU585" s="74" t="n"/>
      <c r="AV585" s="74" t="n"/>
      <c r="AW585" s="74" t="n"/>
      <c r="AX585" s="74" t="n"/>
      <c r="AY585" s="74" t="n"/>
      <c r="AZ585" s="74" t="n"/>
      <c r="BA585" s="74" t="n"/>
      <c r="BB585" s="74" t="n"/>
      <c r="BC585" s="74" t="n"/>
      <c r="BD585" s="74" t="n"/>
      <c r="BE585" s="74" t="n"/>
      <c r="BF585" s="74" t="n"/>
      <c r="BG585" s="74" t="n"/>
      <c r="BH585" s="74" t="n"/>
      <c r="BI585" s="74" t="n"/>
      <c r="BJ585" s="74" t="n"/>
      <c r="BK585" s="74" t="n"/>
      <c r="BL585" s="74" t="n"/>
      <c r="BM585" s="74" t="n"/>
      <c r="BN585" s="74" t="n"/>
      <c r="BO585" s="74" t="n"/>
      <c r="BP585" s="74" t="n"/>
      <c r="BQ585" s="74" t="n"/>
      <c r="BR585" s="74" t="n"/>
      <c r="BS585" s="74" t="n"/>
      <c r="BT585" s="74" t="n"/>
      <c r="BU585" s="74" t="n"/>
      <c r="BV585" s="74" t="n"/>
      <c r="BW585" s="74" t="n"/>
      <c r="BX585" s="74" t="n"/>
      <c r="BY585" s="74" t="n"/>
      <c r="BZ585" s="74" t="n"/>
      <c r="CA585" s="74" t="n"/>
      <c r="CB585" s="74" t="n"/>
      <c r="CC585" s="74" t="n"/>
      <c r="CD585" s="74" t="n"/>
      <c r="CE585" s="74" t="n"/>
      <c r="CF585" s="74" t="n"/>
      <c r="CG585" s="74" t="n"/>
      <c r="CH585" s="74" t="n"/>
      <c r="CI585" s="74" t="n"/>
      <c r="CJ585" s="74" t="n"/>
      <c r="CK585" s="74" t="n"/>
      <c r="CL585" s="74" t="n"/>
      <c r="CM585" s="74" t="n"/>
      <c r="CN585" s="74" t="n"/>
      <c r="CO585" s="74" t="n"/>
      <c r="CP585" s="74" t="n"/>
      <c r="CQ585" s="74" t="n"/>
      <c r="CR585" s="74" t="n"/>
      <c r="CS585" s="74" t="n"/>
      <c r="CT585" s="74" t="n"/>
      <c r="CU585" s="74" t="n"/>
      <c r="CV585" s="74" t="n"/>
      <c r="CW585" s="74" t="n"/>
      <c r="CX585" s="74" t="n"/>
      <c r="CY585" s="74" t="n"/>
      <c r="CZ585" s="74" t="n"/>
      <c r="DA585" s="74" t="n"/>
      <c r="DB585" s="74" t="n"/>
      <c r="DC585" s="74" t="inlineStr">
        <is>
          <t>IRIS2144</t>
        </is>
      </c>
      <c r="DD585" s="74" t="inlineStr">
        <is>
          <t>Employee</t>
        </is>
      </c>
      <c r="DE585" s="74" t="inlineStr">
        <is>
          <t>Active</t>
        </is>
      </c>
      <c r="DF585" s="74" t="inlineStr">
        <is>
          <t>Vaishnavi Deshpande</t>
        </is>
      </c>
      <c r="DG585" s="164" t="n">
        <v>45078</v>
      </c>
      <c r="DH585" s="74" t="inlineStr">
        <is>
          <t>Consultant</t>
        </is>
      </c>
      <c r="DI585" s="74" t="inlineStr">
        <is>
          <t>Consulting &amp; Professional Services</t>
        </is>
      </c>
      <c r="DJ585" s="74" t="inlineStr">
        <is>
          <t>XBRL / Regulatory Reporting</t>
        </is>
      </c>
      <c r="DK585" s="74" t="inlineStr">
        <is>
          <t>Consultant</t>
        </is>
      </c>
      <c r="DL585" s="74" t="inlineStr">
        <is>
          <t>L3 – Professional / Associate</t>
        </is>
      </c>
      <c r="DM585" s="74" t="inlineStr">
        <is>
          <t>Cost Accountant</t>
        </is>
      </c>
      <c r="DN585" s="74" t="inlineStr">
        <is>
          <t>Shraddha Bagul</t>
        </is>
      </c>
      <c r="DO585" s="74" t="inlineStr">
        <is>
          <t>N-3</t>
        </is>
      </c>
      <c r="DP585" s="74" t="inlineStr">
        <is>
          <t>Individual Contributor</t>
        </is>
      </c>
      <c r="DQ585" s="74" t="inlineStr">
        <is>
          <t>5 years, 11 months, 0 days</t>
        </is>
      </c>
      <c r="DR585" s="74" t="inlineStr">
        <is>
          <t>3 years, 0 months, 19 days</t>
        </is>
      </c>
      <c r="DS585" s="74" t="inlineStr">
        <is>
          <t>8 years, 11 months, 19 days</t>
        </is>
      </c>
      <c r="DT585" s="74" t="n"/>
      <c r="DU585" s="74" t="inlineStr">
        <is>
          <t>Suptech</t>
        </is>
      </c>
      <c r="DV585" s="74" t="inlineStr">
        <is>
          <t>iFile</t>
        </is>
      </c>
      <c r="DW585" s="74" t="inlineStr">
        <is>
          <t>XBRL Consulting</t>
        </is>
      </c>
      <c r="DX585" s="74" t="inlineStr">
        <is>
          <t>Consulting</t>
        </is>
      </c>
      <c r="DY585" s="74" t="inlineStr">
        <is>
          <t>No</t>
        </is>
      </c>
      <c r="DZ585" s="74" t="inlineStr">
        <is>
          <t>Professional Services</t>
        </is>
      </c>
      <c r="EA585" s="74" t="inlineStr">
        <is>
          <t>XBRL Domain</t>
        </is>
      </c>
      <c r="EB585" s="74" t="inlineStr">
        <is>
          <t>Non-technical</t>
        </is>
      </c>
      <c r="EC585" s="74" t="inlineStr">
        <is>
          <t>Remote- Outside Mumbai</t>
        </is>
      </c>
      <c r="ED585" s="74" t="n"/>
      <c r="EE585"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5" s="74" t="inlineStr">
        <is>
          <t>1. Complete Q1 taxonomy build/test tasks on schedule · &gt;=95% on-time.
2. Close assigned iFILE support tickets within SLA.
3. Finish Q1 Excel/Webform test cycles with defect leakage &lt;2%.</t>
        </is>
      </c>
      <c r="EG585" s="74" t="inlineStr">
        <is>
          <t>4 - Exceeds Expectations</t>
        </is>
      </c>
      <c r="EH585" s="74" t="inlineStr">
        <is>
          <t>Last appraisal in Oct 2025</t>
        </is>
      </c>
      <c r="EI585" s="74" t="inlineStr">
        <is>
          <t>Consultant</t>
        </is>
      </c>
      <c r="EJ585" s="74" t="inlineStr">
        <is>
          <t>No change</t>
        </is>
      </c>
      <c r="EK585" s="74" t="n">
        <v>4</v>
      </c>
      <c r="EL585" s="74" t="inlineStr">
        <is>
          <t>High</t>
        </is>
      </c>
      <c r="EM585" s="74" t="inlineStr">
        <is>
          <t>High Impact / Growth Talent</t>
        </is>
      </c>
      <c r="EN585" s="74" t="n"/>
      <c r="EO585" s="74" t="inlineStr">
        <is>
          <t>No</t>
        </is>
      </c>
      <c r="EP585" s="74" t="n"/>
      <c r="EQ585" s="74" t="inlineStr">
        <is>
          <t>To be identified</t>
        </is>
      </c>
      <c r="ER585" s="74" t="inlineStr">
        <is>
          <t>XBRL taxonomy &amp; regulatory updates; domain/accounting refreshers; quality &amp; accuracy practices; tooling proficiency</t>
        </is>
      </c>
      <c r="ES585" s="74" t="inlineStr">
        <is>
          <t>Transition to leadership: people management &amp; delegation, mentoring/coaching, project ownership &amp; stakeholder management, prioritisation under ambiguity, presentation &amp; influence skills</t>
        </is>
      </c>
      <c r="ET585" s="74" t="inlineStr">
        <is>
          <t>Testing - All iFIle projects</t>
        </is>
      </c>
      <c r="EU585" s="74" t="n"/>
      <c r="EV585" s="130" t="n"/>
      <c r="EW585" s="131" t="n"/>
      <c r="EX585" s="131" t="n"/>
      <c r="EY585" s="131" t="n"/>
      <c r="EZ585" s="131" t="n"/>
      <c r="FA585" s="131" t="n"/>
      <c r="FB585" s="131" t="n"/>
      <c r="FC585" s="131" t="n"/>
    </row>
    <row r="586" ht="250" customHeight="1">
      <c r="A586" s="109" t="inlineStr">
        <is>
          <t>Mapped</t>
        </is>
      </c>
      <c r="B586" s="109" t="inlineStr">
        <is>
          <t>iFile</t>
        </is>
      </c>
      <c r="C586" s="110" t="inlineStr">
        <is>
          <t>IRIS1139</t>
        </is>
      </c>
      <c r="D586" s="110" t="inlineStr">
        <is>
          <t>Yogesh Patil</t>
        </is>
      </c>
      <c r="E586" s="110" t="inlineStr">
        <is>
          <t>XBRL Consulting</t>
        </is>
      </c>
      <c r="F586" s="162" t="inlineStr">
        <is>
          <t>Senior Analyst</t>
        </is>
      </c>
      <c r="G586" s="162" t="inlineStr">
        <is>
          <t>Senior Taxonomy Analyst</t>
        </is>
      </c>
      <c r="H586" s="110" t="inlineStr">
        <is>
          <t>L4 – Senior</t>
        </is>
      </c>
      <c r="I586" s="151" t="inlineStr">
        <is>
          <t>A3</t>
        </is>
      </c>
      <c r="J586" s="110" t="inlineStr">
        <is>
          <t>• Same level</t>
        </is>
      </c>
      <c r="K586" s="110" t="inlineStr">
        <is>
          <t>Consulting &amp; Professional Services</t>
        </is>
      </c>
      <c r="L586" s="110" t="inlineStr">
        <is>
          <t>Taxonomy Design &amp; Regulatory Consulting</t>
        </is>
      </c>
      <c r="M586" s="110" t="n"/>
      <c r="N586" s="110" t="n">
        <v>20</v>
      </c>
      <c r="O586" s="109" t="inlineStr">
        <is>
          <t>P2</t>
        </is>
      </c>
      <c r="P586" s="110" t="inlineStr">
        <is>
          <t>Developing</t>
        </is>
      </c>
      <c r="Q586" s="110" t="inlineStr">
        <is>
          <t>3 Apply</t>
        </is>
      </c>
      <c r="R586" s="110" t="inlineStr">
        <is>
          <t>2–4 yrs</t>
        </is>
      </c>
      <c r="S586" s="110" t="inlineStr">
        <is>
          <t>3–5 · 2–5</t>
        </is>
      </c>
      <c r="T586" s="110" t="inlineStr">
        <is>
          <t>Senior Analyst / Associate</t>
        </is>
      </c>
      <c r="U586" s="110" t="inlineStr">
        <is>
          <t>DataTracks: Senior Associate · 2–5 yrs · Big Four: Consultant · IRIS Vs Market Benchmark — XBRL US credential pathway: XBRL US GAAP Certificate</t>
        </is>
      </c>
      <c r="V586" s="110" t="inlineStr">
        <is>
          <t>XBRL US GAAP Certificate · AICPA &amp; XBRL US; XBRL International specifications; IFRS / US GAAP / Ind AS</t>
        </is>
      </c>
      <c r="W586" s="110" t="inlineStr">
        <is>
          <t>Core 2 · Future 2 · Functional 3 · Leadership not scored</t>
        </is>
      </c>
      <c r="X586" s="73" t="n">
        <v>108</v>
      </c>
      <c r="Y586" s="74" t="inlineStr">
        <is>
          <t>IRIS1139</t>
        </is>
      </c>
      <c r="Z586" s="74" t="inlineStr">
        <is>
          <t>Employee</t>
        </is>
      </c>
      <c r="AA586" s="74" t="inlineStr">
        <is>
          <t>Active</t>
        </is>
      </c>
      <c r="AB586" s="74" t="inlineStr">
        <is>
          <t>Yogesh Patil</t>
        </is>
      </c>
      <c r="AC586" s="164" t="n">
        <v>41065</v>
      </c>
      <c r="AD586" s="74" t="inlineStr">
        <is>
          <t>Senior Analyst</t>
        </is>
      </c>
      <c r="AE586" s="74" t="inlineStr">
        <is>
          <t>B.Com</t>
        </is>
      </c>
      <c r="AF586" s="74" t="inlineStr">
        <is>
          <t>Rahul Dhamne</t>
        </is>
      </c>
      <c r="AG586" s="74" t="inlineStr">
        <is>
          <t>N-2</t>
        </is>
      </c>
      <c r="AH586" s="74" t="inlineStr">
        <is>
          <t>Individual Contributor</t>
        </is>
      </c>
      <c r="AI586" s="74" t="inlineStr">
        <is>
          <t>0 years, 0 months, 0 days</t>
        </is>
      </c>
      <c r="AJ586" s="74" t="inlineStr">
        <is>
          <t>14 years, 2 months, 20 days</t>
        </is>
      </c>
      <c r="AK586" s="74" t="inlineStr">
        <is>
          <t>Suptech</t>
        </is>
      </c>
      <c r="AL586" s="74" t="inlineStr">
        <is>
          <t>iFile</t>
        </is>
      </c>
      <c r="AM586" s="74" t="inlineStr">
        <is>
          <t>XBRL Consulting</t>
        </is>
      </c>
      <c r="AN586" s="74" t="inlineStr">
        <is>
          <t>Consulting</t>
        </is>
      </c>
      <c r="AO586" s="74" t="inlineStr">
        <is>
          <t>No</t>
        </is>
      </c>
      <c r="AP586" s="74" t="inlineStr">
        <is>
          <t>Professional Services</t>
        </is>
      </c>
      <c r="AQ586" s="74" t="inlineStr">
        <is>
          <t>XBRL Domain</t>
        </is>
      </c>
      <c r="AR586" s="74" t="inlineStr">
        <is>
          <t>Non-technical</t>
        </is>
      </c>
      <c r="AS586" s="74" t="n">
        <v>20</v>
      </c>
      <c r="AT586" s="74" t="inlineStr">
        <is>
          <t>Covered</t>
        </is>
      </c>
      <c r="AU586" s="74" t="n"/>
      <c r="AV586" s="74" t="n"/>
      <c r="AW586" s="74" t="n"/>
      <c r="AX586" s="74" t="n"/>
      <c r="AY586" s="74" t="n"/>
      <c r="AZ586" s="74" t="n"/>
      <c r="BA586" s="74" t="n"/>
      <c r="BB586" s="74" t="n"/>
      <c r="BC586" s="74" t="n"/>
      <c r="BD586" s="74" t="n"/>
      <c r="BE586" s="74" t="n"/>
      <c r="BF586" s="74" t="n"/>
      <c r="BG586" s="74" t="n"/>
      <c r="BH586" s="74" t="n"/>
      <c r="BI586" s="74" t="n"/>
      <c r="BJ586" s="74" t="n"/>
      <c r="BK586" s="74" t="n"/>
      <c r="BL586" s="74" t="n"/>
      <c r="BM586" s="74" t="n"/>
      <c r="BN586" s="74" t="n"/>
      <c r="BO586" s="74" t="n"/>
      <c r="BP586" s="74" t="n"/>
      <c r="BQ586" s="74" t="n"/>
      <c r="BR586" s="74" t="n"/>
      <c r="BS586" s="74" t="n"/>
      <c r="BT586" s="74" t="n"/>
      <c r="BU586" s="74" t="n"/>
      <c r="BV586" s="74" t="n"/>
      <c r="BW586" s="74" t="n"/>
      <c r="BX586" s="74" t="n"/>
      <c r="BY586" s="74" t="n"/>
      <c r="BZ586" s="74" t="n"/>
      <c r="CA586" s="74" t="n"/>
      <c r="CB586" s="74" t="n"/>
      <c r="CC586" s="74" t="n"/>
      <c r="CD586" s="74" t="n"/>
      <c r="CE586" s="74" t="n"/>
      <c r="CF586" s="74" t="n"/>
      <c r="CG586" s="74" t="n"/>
      <c r="CH586" s="74" t="n"/>
      <c r="CI586" s="74" t="n"/>
      <c r="CJ586" s="74" t="n"/>
      <c r="CK586" s="74" t="n"/>
      <c r="CL586" s="74" t="n"/>
      <c r="CM586" s="74" t="n"/>
      <c r="CN586" s="74" t="n"/>
      <c r="CO586" s="74" t="n"/>
      <c r="CP586" s="74" t="n"/>
      <c r="CQ586" s="74" t="n"/>
      <c r="CR586" s="74" t="n"/>
      <c r="CS586" s="74" t="n"/>
      <c r="CT586" s="74" t="n"/>
      <c r="CU586" s="74" t="n"/>
      <c r="CV586" s="74" t="n"/>
      <c r="CW586" s="74" t="n"/>
      <c r="CX586" s="74" t="n"/>
      <c r="CY586" s="74" t="n"/>
      <c r="CZ586" s="74" t="n"/>
      <c r="DA586" s="74" t="n"/>
      <c r="DB586" s="74" t="n"/>
      <c r="DC586" s="74" t="inlineStr">
        <is>
          <t>IRIS1139</t>
        </is>
      </c>
      <c r="DD586" s="74" t="inlineStr">
        <is>
          <t>Employee</t>
        </is>
      </c>
      <c r="DE586" s="74" t="inlineStr">
        <is>
          <t>Active</t>
        </is>
      </c>
      <c r="DF586" s="74" t="inlineStr">
        <is>
          <t>Yogesh Patil</t>
        </is>
      </c>
      <c r="DG586" s="164" t="n">
        <v>41065</v>
      </c>
      <c r="DH586" s="74" t="inlineStr">
        <is>
          <t>Senior Analyst</t>
        </is>
      </c>
      <c r="DI586" s="74" t="inlineStr">
        <is>
          <t>Consulting &amp; Professional Services</t>
        </is>
      </c>
      <c r="DJ586" s="74" t="inlineStr">
        <is>
          <t>XBRL / Regulatory Reporting</t>
        </is>
      </c>
      <c r="DK586" s="74" t="inlineStr">
        <is>
          <t>Senior Analyst</t>
        </is>
      </c>
      <c r="DL586" s="74" t="inlineStr">
        <is>
          <t>L4 – Senior</t>
        </is>
      </c>
      <c r="DM586" s="74" t="inlineStr">
        <is>
          <t>B.Com</t>
        </is>
      </c>
      <c r="DN586" s="74" t="inlineStr">
        <is>
          <t>Rahul Dhamne</t>
        </is>
      </c>
      <c r="DO586" s="74" t="inlineStr">
        <is>
          <t>N-2</t>
        </is>
      </c>
      <c r="DP586" s="74" t="inlineStr">
        <is>
          <t>Individual Contributor</t>
        </is>
      </c>
      <c r="DQ586" s="74" t="inlineStr">
        <is>
          <t>0 years, 0 months, 0 days</t>
        </is>
      </c>
      <c r="DR586" s="74" t="inlineStr">
        <is>
          <t>14 years, 0 months, 15 days</t>
        </is>
      </c>
      <c r="DS586" s="74" t="inlineStr">
        <is>
          <t>14 years, 0 months, 15 days</t>
        </is>
      </c>
      <c r="DT586" s="74" t="n"/>
      <c r="DU586" s="74" t="inlineStr">
        <is>
          <t>Suptech</t>
        </is>
      </c>
      <c r="DV586" s="74" t="inlineStr">
        <is>
          <t>iFile</t>
        </is>
      </c>
      <c r="DW586" s="74" t="inlineStr">
        <is>
          <t>XBRL Consulting</t>
        </is>
      </c>
      <c r="DX586" s="74" t="inlineStr">
        <is>
          <t>Consulting</t>
        </is>
      </c>
      <c r="DY586" s="74" t="inlineStr">
        <is>
          <t>No</t>
        </is>
      </c>
      <c r="DZ586" s="74" t="inlineStr">
        <is>
          <t>Professional Services</t>
        </is>
      </c>
      <c r="EA586" s="74" t="inlineStr">
        <is>
          <t>XBRL Domain</t>
        </is>
      </c>
      <c r="EB586" s="74" t="inlineStr">
        <is>
          <t>Non-technical</t>
        </is>
      </c>
      <c r="EC586" s="74" t="inlineStr">
        <is>
          <t>Hybrid</t>
        </is>
      </c>
      <c r="ED586" s="74" t="n"/>
      <c r="EE586"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6" s="74" t="inlineStr">
        <is>
          <t>1. Complete Q1 taxonomy build/test tasks on schedule · &gt;=95% on-time.
2. Close assigned iFILE support tickets within SLA.
3. Finish Q1 Excel/Webform test cycles with defect leakage &lt;2%.</t>
        </is>
      </c>
      <c r="EG586" s="74" t="inlineStr">
        <is>
          <t>4 - Exceeds Expectations</t>
        </is>
      </c>
      <c r="EH586" s="74" t="inlineStr">
        <is>
          <t>Last appraisal in Oct 2025</t>
        </is>
      </c>
      <c r="EI586" s="74" t="inlineStr">
        <is>
          <t>Senior Analyst</t>
        </is>
      </c>
      <c r="EJ586" s="74" t="inlineStr">
        <is>
          <t>No change</t>
        </is>
      </c>
      <c r="EK586" s="74" t="n">
        <v>4</v>
      </c>
      <c r="EL586" s="74" t="inlineStr">
        <is>
          <t>High</t>
        </is>
      </c>
      <c r="EM586" s="74" t="inlineStr">
        <is>
          <t>High Impact / Growth Talent</t>
        </is>
      </c>
      <c r="EN586" s="74" t="n"/>
      <c r="EO586" s="74" t="inlineStr">
        <is>
          <t>No</t>
        </is>
      </c>
      <c r="EP586" s="74" t="n"/>
      <c r="EQ586" s="74" t="inlineStr">
        <is>
          <t>To be identified</t>
        </is>
      </c>
      <c r="ER586" s="74" t="inlineStr">
        <is>
          <t>XBRL taxonomy &amp; regulatory updates; domain/accounting refreshers; quality &amp; accuracy practices; tooling proficiency</t>
        </is>
      </c>
      <c r="ES586" s="74" t="inlineStr">
        <is>
          <t>Transition to leadership: people management &amp; delegation, mentoring/coaching, project ownership &amp; stakeholder management, prioritisation under ambiguity, presentation &amp; influence skills</t>
        </is>
      </c>
      <c r="ET586" s="74" t="inlineStr">
        <is>
          <t>CMA-Kuwait,SBC,GRI,NRB,BOM,CBJ</t>
        </is>
      </c>
      <c r="EU586" s="74" t="n"/>
      <c r="EV586" s="130" t="n"/>
      <c r="EW586" s="131" t="n"/>
      <c r="EX586" s="131" t="n"/>
      <c r="EY586" s="131" t="n"/>
      <c r="EZ586" s="131" t="n"/>
      <c r="FA586" s="131" t="n"/>
      <c r="FB586" s="131" t="n"/>
      <c r="FC586" s="131" t="n"/>
    </row>
    <row r="587" ht="250" customHeight="1">
      <c r="A587" s="109" t="inlineStr">
        <is>
          <t>Mapped</t>
        </is>
      </c>
      <c r="B587" s="109" t="inlineStr">
        <is>
          <t>iFile</t>
        </is>
      </c>
      <c r="C587" s="110" t="inlineStr">
        <is>
          <t>IRISC322</t>
        </is>
      </c>
      <c r="D587" s="110" t="inlineStr">
        <is>
          <t>Bhanu Vardhan Nelly</t>
        </is>
      </c>
      <c r="E587" s="110" t="inlineStr">
        <is>
          <t>XBRL Consulting</t>
        </is>
      </c>
      <c r="F587" s="162" t="inlineStr">
        <is>
          <t>XBRL Conversion Specialist</t>
        </is>
      </c>
      <c r="G587" s="162" t="inlineStr">
        <is>
          <t>Financial Analyst</t>
        </is>
      </c>
      <c r="H587" s="110" t="inlineStr">
        <is>
          <t>L3 – Professional / Associate</t>
        </is>
      </c>
      <c r="I587" s="151" t="inlineStr">
        <is>
          <t>A2</t>
        </is>
      </c>
      <c r="J587" s="110" t="inlineStr">
        <is>
          <t>• Same level</t>
        </is>
      </c>
      <c r="K587" s="110" t="inlineStr">
        <is>
          <t>Consulting &amp; Professional Services</t>
        </is>
      </c>
      <c r="L587" s="110" t="inlineStr">
        <is>
          <t>XBRL Tagging, Conversion &amp; Filing</t>
        </is>
      </c>
      <c r="M587" s="110" t="n"/>
      <c r="N587" s="110" t="n">
        <v>20</v>
      </c>
      <c r="O587" s="109" t="inlineStr">
        <is>
          <t>P1–P2</t>
        </is>
      </c>
      <c r="P587" s="110" t="inlineStr">
        <is>
          <t>Entry / Developing</t>
        </is>
      </c>
      <c r="Q587" s="110" t="inlineStr">
        <is>
          <t>2 Assist</t>
        </is>
      </c>
      <c r="R587" s="110" t="inlineStr">
        <is>
          <t>0–2 yrs</t>
        </is>
      </c>
      <c r="S587" s="110" t="inlineStr">
        <is>
          <t>1–3 · 0–3</t>
        </is>
      </c>
      <c r="T587" s="110" t="inlineStr">
        <is>
          <t>Analyst / Senior Analyst / Associate</t>
        </is>
      </c>
      <c r="U587" s="110" t="inlineStr">
        <is>
          <t>Toppan Merrill: XBRL Financial Analyst, Associate · DataTracks: Associate · Big Four: Analyst</t>
        </is>
      </c>
      <c r="V587" s="110" t="inlineStr">
        <is>
          <t>XBRL US GAAP Certificate · AICPA &amp; XBRL US; XBRL International specifications; IFRS / US GAAP / Ind AS</t>
        </is>
      </c>
      <c r="W587" s="110" t="inlineStr">
        <is>
          <t>Core 2 · Future 2 · Functional 2 · Leadership not scored</t>
        </is>
      </c>
      <c r="X587" s="73" t="n">
        <v>417</v>
      </c>
      <c r="Y587" s="74" t="inlineStr">
        <is>
          <t>IRISC322</t>
        </is>
      </c>
      <c r="Z587" s="74" t="inlineStr">
        <is>
          <t>On Contract</t>
        </is>
      </c>
      <c r="AA587" s="74" t="inlineStr">
        <is>
          <t>Active</t>
        </is>
      </c>
      <c r="AB587" s="74" t="inlineStr">
        <is>
          <t>Bhanu Vardhan Nelly</t>
        </is>
      </c>
      <c r="AC587" s="164" t="n">
        <v>45995</v>
      </c>
      <c r="AD587" s="74" t="inlineStr">
        <is>
          <t>XBRL Conversion Specialist</t>
        </is>
      </c>
      <c r="AE587" s="74" t="inlineStr">
        <is>
          <t>Bachelor in Accounting &amp; Finance</t>
        </is>
      </c>
      <c r="AF587" s="74" t="inlineStr">
        <is>
          <t>Shraddha Bagul</t>
        </is>
      </c>
      <c r="AG587" s="74" t="inlineStr">
        <is>
          <t>N-3</t>
        </is>
      </c>
      <c r="AH587" s="74" t="inlineStr">
        <is>
          <t>Individual Contributor</t>
        </is>
      </c>
      <c r="AI587" s="74" t="inlineStr">
        <is>
          <t>0 years, 7 months, 0 days</t>
        </is>
      </c>
      <c r="AJ587" s="74" t="inlineStr">
        <is>
          <t>0 years, 8 months, 21 days</t>
        </is>
      </c>
      <c r="AK587" s="74" t="inlineStr">
        <is>
          <t>Suptech</t>
        </is>
      </c>
      <c r="AL587" s="74" t="inlineStr">
        <is>
          <t>iFile</t>
        </is>
      </c>
      <c r="AM587" s="74" t="inlineStr">
        <is>
          <t>XBRL Consulting</t>
        </is>
      </c>
      <c r="AN587" s="74" t="inlineStr">
        <is>
          <t>Consulting</t>
        </is>
      </c>
      <c r="AO587" s="74" t="inlineStr">
        <is>
          <t>No</t>
        </is>
      </c>
      <c r="AP587" s="74" t="inlineStr">
        <is>
          <t>Professional Services</t>
        </is>
      </c>
      <c r="AQ587" s="74" t="inlineStr">
        <is>
          <t>XBRL Domain</t>
        </is>
      </c>
      <c r="AR587" s="74" t="inlineStr">
        <is>
          <t>Non-technical</t>
        </is>
      </c>
      <c r="AS587" s="74" t="n">
        <v>20</v>
      </c>
      <c r="AT587" s="74" t="inlineStr">
        <is>
          <t>Covered</t>
        </is>
      </c>
      <c r="AU587" s="74" t="n"/>
      <c r="AV587" s="74" t="n"/>
      <c r="AW587" s="74" t="n"/>
      <c r="AX587" s="74" t="n"/>
      <c r="AY587" s="74" t="n"/>
      <c r="AZ587" s="74" t="n"/>
      <c r="BA587" s="74" t="n"/>
      <c r="BB587" s="74" t="n"/>
      <c r="BC587" s="74" t="n"/>
      <c r="BD587" s="74" t="n"/>
      <c r="BE587" s="74" t="n"/>
      <c r="BF587" s="74" t="n"/>
      <c r="BG587" s="74" t="n"/>
      <c r="BH587" s="74" t="n"/>
      <c r="BI587" s="74" t="n"/>
      <c r="BJ587" s="74" t="n"/>
      <c r="BK587" s="74" t="n"/>
      <c r="BL587" s="74" t="n"/>
      <c r="BM587" s="74" t="n"/>
      <c r="BN587" s="74" t="n"/>
      <c r="BO587" s="74" t="n"/>
      <c r="BP587" s="74" t="n"/>
      <c r="BQ587" s="74" t="n"/>
      <c r="BR587" s="74" t="n"/>
      <c r="BS587" s="74" t="n"/>
      <c r="BT587" s="74" t="n"/>
      <c r="BU587" s="74" t="n"/>
      <c r="BV587" s="74" t="n"/>
      <c r="BW587" s="74" t="n"/>
      <c r="BX587" s="74" t="n"/>
      <c r="BY587" s="74" t="n"/>
      <c r="BZ587" s="74" t="n"/>
      <c r="CA587" s="74" t="n"/>
      <c r="CB587" s="74" t="n"/>
      <c r="CC587" s="74" t="n"/>
      <c r="CD587" s="74" t="n"/>
      <c r="CE587" s="74" t="n"/>
      <c r="CF587" s="74" t="n"/>
      <c r="CG587" s="74" t="n"/>
      <c r="CH587" s="74" t="n"/>
      <c r="CI587" s="74" t="n"/>
      <c r="CJ587" s="74" t="n"/>
      <c r="CK587" s="74" t="n"/>
      <c r="CL587" s="74" t="n"/>
      <c r="CM587" s="74" t="n"/>
      <c r="CN587" s="74" t="n"/>
      <c r="CO587" s="74" t="n"/>
      <c r="CP587" s="74" t="n"/>
      <c r="CQ587" s="74" t="n"/>
      <c r="CR587" s="74" t="n"/>
      <c r="CS587" s="74" t="n"/>
      <c r="CT587" s="74" t="n"/>
      <c r="CU587" s="74" t="n"/>
      <c r="CV587" s="74" t="n"/>
      <c r="CW587" s="74" t="n"/>
      <c r="CX587" s="74" t="n"/>
      <c r="CY587" s="74" t="n"/>
      <c r="CZ587" s="74" t="n"/>
      <c r="DA587" s="74" t="n"/>
      <c r="DB587" s="74" t="n"/>
      <c r="DC587" s="74" t="inlineStr">
        <is>
          <t>IRISC322</t>
        </is>
      </c>
      <c r="DD587" s="74" t="inlineStr">
        <is>
          <t>On Contract</t>
        </is>
      </c>
      <c r="DE587" s="74" t="inlineStr">
        <is>
          <t>Active</t>
        </is>
      </c>
      <c r="DF587" s="74" t="inlineStr">
        <is>
          <t>Bhanu Vardhan Nelly</t>
        </is>
      </c>
      <c r="DG587" s="164" t="n">
        <v>45995</v>
      </c>
      <c r="DH587" s="74" t="inlineStr">
        <is>
          <t>XBRL Conversion Specialist</t>
        </is>
      </c>
      <c r="DI587" s="74" t="inlineStr">
        <is>
          <t>Consulting &amp; Professional Services</t>
        </is>
      </c>
      <c r="DJ587" s="74" t="inlineStr">
        <is>
          <t>XBRL / Regulatory Reporting</t>
        </is>
      </c>
      <c r="DK587" s="74" t="inlineStr">
        <is>
          <t>XBRL Conversion Specialist</t>
        </is>
      </c>
      <c r="DL587" s="74" t="inlineStr">
        <is>
          <t>L3 – Professional / Associate</t>
        </is>
      </c>
      <c r="DM587" s="74" t="inlineStr">
        <is>
          <t>Bachelor in Accounting &amp; Finance</t>
        </is>
      </c>
      <c r="DN587" s="74" t="inlineStr">
        <is>
          <t>Shraddha Bagul</t>
        </is>
      </c>
      <c r="DO587" s="74" t="inlineStr">
        <is>
          <t>N-3</t>
        </is>
      </c>
      <c r="DP587" s="74" t="inlineStr">
        <is>
          <t>Individual Contributor</t>
        </is>
      </c>
      <c r="DQ587" s="74" t="inlineStr">
        <is>
          <t>0 years, 7 months, 0 days</t>
        </is>
      </c>
      <c r="DR587" s="74" t="inlineStr">
        <is>
          <t>0 years, 6 months, 16 days</t>
        </is>
      </c>
      <c r="DS587" s="74" t="inlineStr">
        <is>
          <t>1 years, 1 months, 16 days</t>
        </is>
      </c>
      <c r="DT587" s="74" t="n"/>
      <c r="DU587" s="74" t="inlineStr">
        <is>
          <t>Suptech</t>
        </is>
      </c>
      <c r="DV587" s="74" t="inlineStr">
        <is>
          <t>iFile</t>
        </is>
      </c>
      <c r="DW587" s="74" t="inlineStr">
        <is>
          <t>XBRL Consulting</t>
        </is>
      </c>
      <c r="DX587" s="74" t="inlineStr">
        <is>
          <t>Consulting</t>
        </is>
      </c>
      <c r="DY587" s="74" t="inlineStr">
        <is>
          <t>No</t>
        </is>
      </c>
      <c r="DZ587" s="74" t="inlineStr">
        <is>
          <t>Professional Services</t>
        </is>
      </c>
      <c r="EA587" s="74" t="inlineStr">
        <is>
          <t>XBRL Domain</t>
        </is>
      </c>
      <c r="EB587" s="74" t="inlineStr">
        <is>
          <t>Non-technical</t>
        </is>
      </c>
      <c r="EC587" s="74" t="inlineStr">
        <is>
          <t>Work From Office - Turbhe</t>
        </is>
      </c>
      <c r="ED587" s="74" t="n"/>
      <c r="EE587"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7" s="74" t="inlineStr">
        <is>
          <t>1. Complete Q1 IRIS Instant release-testing cycles at full coverage · defect leakage &lt;2%.
2. Meet Q1 conversion turnaround &amp; accuracy targets.
3. Resolve &gt;=90% of client support queries within SLA.</t>
        </is>
      </c>
      <c r="EG587" s="74" t="inlineStr">
        <is>
          <t>3 – Meets Expectations</t>
        </is>
      </c>
      <c r="EH587" s="74" t="n"/>
      <c r="EI587" s="74" t="inlineStr">
        <is>
          <t>XBRL Conversion Specialist</t>
        </is>
      </c>
      <c r="EJ587" s="74" t="inlineStr">
        <is>
          <t>No change</t>
        </is>
      </c>
      <c r="EK587" s="74" t="n">
        <v>3</v>
      </c>
      <c r="EL587" s="74" t="inlineStr">
        <is>
          <t>Medium</t>
        </is>
      </c>
      <c r="EM587" s="74" t="inlineStr">
        <is>
          <t>Core Contributor</t>
        </is>
      </c>
      <c r="EN587" s="74" t="n"/>
      <c r="EO587" s="74" t="inlineStr">
        <is>
          <t>No</t>
        </is>
      </c>
      <c r="EP587" s="74" t="n"/>
      <c r="EQ587" s="74" t="inlineStr">
        <is>
          <t>To be identified</t>
        </is>
      </c>
      <c r="ER587" s="74" t="inlineStr">
        <is>
          <t>XBRL taxonomy &amp; regulatory updates; domain/accounting refreshers; quality &amp; accuracy practices; tooling proficiency</t>
        </is>
      </c>
      <c r="ES587" s="74" t="inlineStr">
        <is>
          <t>Transition to leadership: people management &amp; delegation, mentoring/coaching, project ownership &amp; stakeholder management, prioritisation under ambiguity, presentation &amp; influence skills</t>
        </is>
      </c>
      <c r="ET587" s="74" t="n"/>
      <c r="EU587" s="74" t="n"/>
      <c r="EV587" s="130" t="n"/>
      <c r="EW587" s="131" t="n"/>
      <c r="EX587" s="131" t="n"/>
      <c r="EY587" s="131" t="n"/>
      <c r="EZ587" s="131" t="n"/>
      <c r="FA587" s="131" t="n"/>
      <c r="FB587" s="131" t="n"/>
      <c r="FC587" s="131" t="n"/>
    </row>
    <row r="588" ht="250" customHeight="1">
      <c r="A588" s="109" t="inlineStr">
        <is>
          <t>Mapped</t>
        </is>
      </c>
      <c r="B588" s="109" t="inlineStr">
        <is>
          <t>iFile</t>
        </is>
      </c>
      <c r="C588" s="110" t="inlineStr">
        <is>
          <t>IRISC328</t>
        </is>
      </c>
      <c r="D588" s="110" t="inlineStr">
        <is>
          <t>Omkar Parab</t>
        </is>
      </c>
      <c r="E588" s="110" t="inlineStr">
        <is>
          <t>XBRL Consulting</t>
        </is>
      </c>
      <c r="F588" s="162" t="inlineStr">
        <is>
          <t>Consultant</t>
        </is>
      </c>
      <c r="G588" s="162" t="inlineStr">
        <is>
          <t>Taxonomy Analyst</t>
        </is>
      </c>
      <c r="H588" s="110" t="inlineStr">
        <is>
          <t>L3 – Professional / Associate</t>
        </is>
      </c>
      <c r="I588" s="151" t="inlineStr">
        <is>
          <t>A2</t>
        </is>
      </c>
      <c r="J588" s="110" t="inlineStr">
        <is>
          <t>• Same level</t>
        </is>
      </c>
      <c r="K588" s="110" t="inlineStr">
        <is>
          <t>Consulting &amp; Professional Services</t>
        </is>
      </c>
      <c r="L588" s="110" t="inlineStr">
        <is>
          <t>Taxonomy Design &amp; Regulatory Consulting</t>
        </is>
      </c>
      <c r="M588" s="110" t="n"/>
      <c r="N588" s="110" t="n">
        <v>20</v>
      </c>
      <c r="O588" s="109" t="inlineStr">
        <is>
          <t>P1–P2</t>
        </is>
      </c>
      <c r="P588" s="110" t="inlineStr">
        <is>
          <t>Entry / Developing</t>
        </is>
      </c>
      <c r="Q588" s="110" t="inlineStr">
        <is>
          <t>2 Assist</t>
        </is>
      </c>
      <c r="R588" s="110" t="inlineStr">
        <is>
          <t>0–2 yrs</t>
        </is>
      </c>
      <c r="S588" s="110" t="inlineStr">
        <is>
          <t>1–3 · 0–3</t>
        </is>
      </c>
      <c r="T588" s="110" t="inlineStr">
        <is>
          <t>Analyst / Senior Analyst / Associate</t>
        </is>
      </c>
      <c r="U588" s="110" t="inlineStr">
        <is>
          <t>Toppan Merrill: XBRL Financial Analyst, Associate · DataTracks: Associate · Big Four: Analyst</t>
        </is>
      </c>
      <c r="V588" s="110" t="inlineStr">
        <is>
          <t>XBRL US GAAP Certificate · AICPA &amp; XBRL US; XBRL International specifications; IFRS / US GAAP / Ind AS</t>
        </is>
      </c>
      <c r="W588" s="110" t="inlineStr">
        <is>
          <t>Core 2 · Future 2 · Functional 2 · Leadership not scored</t>
        </is>
      </c>
      <c r="X588" s="73" t="n">
        <v>425</v>
      </c>
      <c r="Y588" s="74" t="inlineStr">
        <is>
          <t>IRISC328</t>
        </is>
      </c>
      <c r="Z588" s="74" t="inlineStr">
        <is>
          <t>On Contract</t>
        </is>
      </c>
      <c r="AA588" s="74" t="inlineStr">
        <is>
          <t>Active</t>
        </is>
      </c>
      <c r="AB588" s="74" t="inlineStr">
        <is>
          <t>Omkar Parab</t>
        </is>
      </c>
      <c r="AC588" s="164" t="n">
        <v>46013</v>
      </c>
      <c r="AD588" s="74" t="inlineStr">
        <is>
          <t>Consultant</t>
        </is>
      </c>
      <c r="AE588" s="74" t="inlineStr">
        <is>
          <t>B.Com</t>
        </is>
      </c>
      <c r="AF588" s="74" t="inlineStr">
        <is>
          <t>Shraddha Bagul</t>
        </is>
      </c>
      <c r="AG588" s="74" t="inlineStr">
        <is>
          <t>N-3</t>
        </is>
      </c>
      <c r="AH588" s="74" t="inlineStr">
        <is>
          <t>Individual Contributor</t>
        </is>
      </c>
      <c r="AI588" s="74" t="inlineStr">
        <is>
          <t>0 years, 0 months, 0 days</t>
        </is>
      </c>
      <c r="AJ588" s="74" t="inlineStr">
        <is>
          <t>0 years, 8 months, 3 days</t>
        </is>
      </c>
      <c r="AK588" s="74" t="inlineStr">
        <is>
          <t>Suptech</t>
        </is>
      </c>
      <c r="AL588" s="74" t="inlineStr">
        <is>
          <t>iFile</t>
        </is>
      </c>
      <c r="AM588" s="74" t="inlineStr">
        <is>
          <t>XBRL Consulting</t>
        </is>
      </c>
      <c r="AN588" s="74" t="inlineStr">
        <is>
          <t>Consulting</t>
        </is>
      </c>
      <c r="AO588" s="74" t="inlineStr">
        <is>
          <t>No</t>
        </is>
      </c>
      <c r="AP588" s="74" t="inlineStr">
        <is>
          <t>Professional Services</t>
        </is>
      </c>
      <c r="AQ588" s="74" t="inlineStr">
        <is>
          <t>XBRL Domain</t>
        </is>
      </c>
      <c r="AR588" s="74" t="inlineStr">
        <is>
          <t>Non-technical</t>
        </is>
      </c>
      <c r="AS588" s="74" t="n">
        <v>20</v>
      </c>
      <c r="AT588" s="74" t="inlineStr">
        <is>
          <t>Covered</t>
        </is>
      </c>
      <c r="AU588" s="74" t="n"/>
      <c r="AV588" s="74" t="n"/>
      <c r="AW588" s="74" t="n"/>
      <c r="AX588" s="74" t="n"/>
      <c r="AY588" s="74" t="n"/>
      <c r="AZ588" s="74" t="n"/>
      <c r="BA588" s="74" t="n"/>
      <c r="BB588" s="74" t="n"/>
      <c r="BC588" s="74" t="n"/>
      <c r="BD588" s="74" t="n"/>
      <c r="BE588" s="74" t="n"/>
      <c r="BF588" s="74" t="n"/>
      <c r="BG588" s="74" t="n"/>
      <c r="BH588" s="74" t="n"/>
      <c r="BI588" s="74" t="n"/>
      <c r="BJ588" s="74" t="n"/>
      <c r="BK588" s="74" t="n"/>
      <c r="BL588" s="74" t="n"/>
      <c r="BM588" s="74" t="n"/>
      <c r="BN588" s="74" t="n"/>
      <c r="BO588" s="74" t="n"/>
      <c r="BP588" s="74" t="n"/>
      <c r="BQ588" s="74" t="n"/>
      <c r="BR588" s="74" t="n"/>
      <c r="BS588" s="74" t="n"/>
      <c r="BT588" s="74" t="n"/>
      <c r="BU588" s="74" t="n"/>
      <c r="BV588" s="74" t="n"/>
      <c r="BW588" s="74" t="n"/>
      <c r="BX588" s="74" t="n"/>
      <c r="BY588" s="74" t="n"/>
      <c r="BZ588" s="74" t="n"/>
      <c r="CA588" s="74" t="n"/>
      <c r="CB588" s="74" t="n"/>
      <c r="CC588" s="74" t="n"/>
      <c r="CD588" s="74" t="n"/>
      <c r="CE588" s="74" t="n"/>
      <c r="CF588" s="74" t="n"/>
      <c r="CG588" s="74" t="n"/>
      <c r="CH588" s="74" t="n"/>
      <c r="CI588" s="74" t="n"/>
      <c r="CJ588" s="74" t="n"/>
      <c r="CK588" s="74" t="n"/>
      <c r="CL588" s="74" t="n"/>
      <c r="CM588" s="74" t="n"/>
      <c r="CN588" s="74" t="n"/>
      <c r="CO588" s="74" t="n"/>
      <c r="CP588" s="74" t="n"/>
      <c r="CQ588" s="74" t="n"/>
      <c r="CR588" s="74" t="n"/>
      <c r="CS588" s="74" t="n"/>
      <c r="CT588" s="74" t="n"/>
      <c r="CU588" s="74" t="n"/>
      <c r="CV588" s="74" t="n"/>
      <c r="CW588" s="74" t="n"/>
      <c r="CX588" s="74" t="n"/>
      <c r="CY588" s="74" t="n"/>
      <c r="CZ588" s="74" t="n"/>
      <c r="DA588" s="74" t="n"/>
      <c r="DB588" s="74" t="n"/>
      <c r="DC588" s="74" t="inlineStr">
        <is>
          <t>IRISC328</t>
        </is>
      </c>
      <c r="DD588" s="74" t="inlineStr">
        <is>
          <t>On Contract</t>
        </is>
      </c>
      <c r="DE588" s="74" t="inlineStr">
        <is>
          <t>Active</t>
        </is>
      </c>
      <c r="DF588" s="74" t="inlineStr">
        <is>
          <t>Omkar Parab</t>
        </is>
      </c>
      <c r="DG588" s="164" t="n">
        <v>46013</v>
      </c>
      <c r="DH588" s="74" t="inlineStr">
        <is>
          <t>Consultant</t>
        </is>
      </c>
      <c r="DI588" s="74" t="inlineStr">
        <is>
          <t>Consulting &amp; Professional Services</t>
        </is>
      </c>
      <c r="DJ588" s="74" t="inlineStr">
        <is>
          <t>XBRL / Regulatory Reporting</t>
        </is>
      </c>
      <c r="DK588" s="74" t="inlineStr">
        <is>
          <t>Consultant</t>
        </is>
      </c>
      <c r="DL588" s="74" t="inlineStr">
        <is>
          <t>L3 – Professional / Associate</t>
        </is>
      </c>
      <c r="DM588" s="74" t="inlineStr">
        <is>
          <t>B.Com</t>
        </is>
      </c>
      <c r="DN588" s="74" t="inlineStr">
        <is>
          <t>Shraddha Bagul</t>
        </is>
      </c>
      <c r="DO588" s="74" t="inlineStr">
        <is>
          <t>N-3</t>
        </is>
      </c>
      <c r="DP588" s="74" t="inlineStr">
        <is>
          <t>Individual Contributor</t>
        </is>
      </c>
      <c r="DQ588" s="74" t="inlineStr">
        <is>
          <t>0 years, 0 months, 0 days</t>
        </is>
      </c>
      <c r="DR588" s="74" t="inlineStr">
        <is>
          <t>0 years, 5 months, 29 days</t>
        </is>
      </c>
      <c r="DS588" s="74" t="inlineStr">
        <is>
          <t>0 years, 5 months, 29 days</t>
        </is>
      </c>
      <c r="DT588" s="74" t="n"/>
      <c r="DU588" s="74" t="inlineStr">
        <is>
          <t>Suptech</t>
        </is>
      </c>
      <c r="DV588" s="74" t="inlineStr">
        <is>
          <t>iFile</t>
        </is>
      </c>
      <c r="DW588" s="74" t="inlineStr">
        <is>
          <t>XBRL Consulting</t>
        </is>
      </c>
      <c r="DX588" s="74" t="inlineStr">
        <is>
          <t>Consulting</t>
        </is>
      </c>
      <c r="DY588" s="74" t="inlineStr">
        <is>
          <t>No</t>
        </is>
      </c>
      <c r="DZ588" s="74" t="inlineStr">
        <is>
          <t>Professional Services</t>
        </is>
      </c>
      <c r="EA588" s="74" t="inlineStr">
        <is>
          <t>XBRL Domain</t>
        </is>
      </c>
      <c r="EB588" s="74" t="inlineStr">
        <is>
          <t>Non-technical</t>
        </is>
      </c>
      <c r="EC588" s="74" t="inlineStr">
        <is>
          <t>Remote - Mumbai</t>
        </is>
      </c>
      <c r="ED588" s="74" t="n"/>
      <c r="EE588"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8" s="74" t="inlineStr">
        <is>
          <t>1. Complete Q1 IRIS Instant release-testing cycles at full coverage · defect leakage &lt;2%.
2. Meet Q1 conversion turnaround &amp; accuracy targets.
3. Resolve &gt;=90% of client support queries within SLA.</t>
        </is>
      </c>
      <c r="EG588" s="74" t="inlineStr">
        <is>
          <t>3 – Meets Expectations</t>
        </is>
      </c>
      <c r="EH588" s="74" t="n"/>
      <c r="EI588" s="74" t="inlineStr">
        <is>
          <t>XBRL Conversion Specialist</t>
        </is>
      </c>
      <c r="EJ588" s="74" t="inlineStr">
        <is>
          <t>No change</t>
        </is>
      </c>
      <c r="EK588" s="74" t="n">
        <v>3</v>
      </c>
      <c r="EL588" s="74" t="inlineStr">
        <is>
          <t>Low</t>
        </is>
      </c>
      <c r="EM588" s="74" t="inlineStr">
        <is>
          <t>Core Contributor</t>
        </is>
      </c>
      <c r="EN588" s="74" t="n"/>
      <c r="EO588" s="74" t="inlineStr">
        <is>
          <t>No</t>
        </is>
      </c>
      <c r="EP588" s="74" t="n"/>
      <c r="EQ588" s="74" t="inlineStr">
        <is>
          <t>To be identified</t>
        </is>
      </c>
      <c r="ER588" s="74" t="inlineStr">
        <is>
          <t>XBRL taxonomy &amp; regulatory updates; domain/accounting refreshers; quality &amp; accuracy practices; tooling proficiency</t>
        </is>
      </c>
      <c r="ES588" s="74" t="inlineStr">
        <is>
          <t>Transition to leadership: people management &amp; delegation, mentoring/coaching, project ownership &amp; stakeholder management, prioritisation under ambiguity, presentation &amp; influence skills</t>
        </is>
      </c>
      <c r="ET588" s="74" t="n"/>
      <c r="EU588" s="74" t="n"/>
      <c r="EV588" s="130" t="n"/>
      <c r="EW588" s="131" t="n"/>
      <c r="EX588" s="131" t="n"/>
      <c r="EY588" s="131" t="n"/>
      <c r="EZ588" s="131" t="n"/>
      <c r="FA588" s="131" t="n"/>
      <c r="FB588" s="131" t="n"/>
      <c r="FC588" s="131" t="n"/>
    </row>
    <row r="589" ht="250" customHeight="1">
      <c r="A589" s="109" t="inlineStr">
        <is>
          <t>Mapped</t>
        </is>
      </c>
      <c r="B589" s="109" t="inlineStr">
        <is>
          <t>iFile</t>
        </is>
      </c>
      <c r="C589" s="110" t="inlineStr">
        <is>
          <t>IRISC342</t>
        </is>
      </c>
      <c r="D589" s="110" t="inlineStr">
        <is>
          <t>Prabhash Rajput</t>
        </is>
      </c>
      <c r="E589" s="110" t="inlineStr">
        <is>
          <t>XBRL Consulting</t>
        </is>
      </c>
      <c r="F589" s="162" t="inlineStr">
        <is>
          <t>Consultant</t>
        </is>
      </c>
      <c r="G589" s="162" t="inlineStr">
        <is>
          <t>Taxonomy Analyst</t>
        </is>
      </c>
      <c r="H589" s="110" t="inlineStr">
        <is>
          <t>L3 – Professional / Associate</t>
        </is>
      </c>
      <c r="I589" s="151" t="inlineStr">
        <is>
          <t>A2</t>
        </is>
      </c>
      <c r="J589" s="110" t="inlineStr">
        <is>
          <t>• Same level</t>
        </is>
      </c>
      <c r="K589" s="110" t="inlineStr">
        <is>
          <t>Consulting &amp; Professional Services</t>
        </is>
      </c>
      <c r="L589" s="110" t="inlineStr">
        <is>
          <t>Taxonomy Design &amp; Regulatory Consulting</t>
        </is>
      </c>
      <c r="M589" s="110" t="n"/>
      <c r="N589" s="110" t="n">
        <v>20</v>
      </c>
      <c r="O589" s="109" t="inlineStr">
        <is>
          <t>P1–P2</t>
        </is>
      </c>
      <c r="P589" s="110" t="inlineStr">
        <is>
          <t>Entry / Developing</t>
        </is>
      </c>
      <c r="Q589" s="110" t="inlineStr">
        <is>
          <t>2 Assist</t>
        </is>
      </c>
      <c r="R589" s="110" t="inlineStr">
        <is>
          <t>0–2 yrs</t>
        </is>
      </c>
      <c r="S589" s="110" t="inlineStr">
        <is>
          <t>1–3 · 0–3</t>
        </is>
      </c>
      <c r="T589" s="110" t="inlineStr">
        <is>
          <t>Analyst / Senior Analyst / Associate</t>
        </is>
      </c>
      <c r="U589" s="110" t="inlineStr">
        <is>
          <t>Toppan Merrill: XBRL Financial Analyst, Associate · DataTracks: Associate · Big Four: Analyst</t>
        </is>
      </c>
      <c r="V589" s="110" t="inlineStr">
        <is>
          <t>XBRL US GAAP Certificate · AICPA &amp; XBRL US; XBRL International specifications; IFRS / US GAAP / Ind AS</t>
        </is>
      </c>
      <c r="W589" s="110" t="inlineStr">
        <is>
          <t>Core 2 · Future 2 · Functional 2 · Leadership not scored</t>
        </is>
      </c>
      <c r="X589" s="73" t="n">
        <v>451</v>
      </c>
      <c r="Y589" s="74" t="inlineStr">
        <is>
          <t>IRISC342</t>
        </is>
      </c>
      <c r="Z589" s="74" t="inlineStr">
        <is>
          <t>On Contract</t>
        </is>
      </c>
      <c r="AA589" s="74" t="inlineStr">
        <is>
          <t>Active</t>
        </is>
      </c>
      <c r="AB589" s="74" t="inlineStr">
        <is>
          <t>Prabhash Rajput</t>
        </is>
      </c>
      <c r="AC589" s="164" t="n">
        <v>46062</v>
      </c>
      <c r="AD589" s="74" t="inlineStr">
        <is>
          <t>Consultant</t>
        </is>
      </c>
      <c r="AE589" s="74" t="inlineStr">
        <is>
          <t>B.Com</t>
        </is>
      </c>
      <c r="AF589" s="74" t="inlineStr">
        <is>
          <t>Shraddha Bagul</t>
        </is>
      </c>
      <c r="AG589" s="74" t="inlineStr">
        <is>
          <t>N-3</t>
        </is>
      </c>
      <c r="AH589" s="74" t="inlineStr">
        <is>
          <t>Individual Contributor</t>
        </is>
      </c>
      <c r="AI589" s="74" t="inlineStr">
        <is>
          <t>0 years, 6 months, 0 days</t>
        </is>
      </c>
      <c r="AJ589" s="74" t="inlineStr">
        <is>
          <t>0 years, 6 months, 16 days</t>
        </is>
      </c>
      <c r="AK589" s="74" t="inlineStr">
        <is>
          <t>Suptech</t>
        </is>
      </c>
      <c r="AL589" s="74" t="inlineStr">
        <is>
          <t>iFile</t>
        </is>
      </c>
      <c r="AM589" s="74" t="inlineStr">
        <is>
          <t>XBRL Consulting</t>
        </is>
      </c>
      <c r="AN589" s="74" t="inlineStr">
        <is>
          <t>Consulting</t>
        </is>
      </c>
      <c r="AO589" s="74" t="inlineStr">
        <is>
          <t>No</t>
        </is>
      </c>
      <c r="AP589" s="74" t="inlineStr">
        <is>
          <t>Professional Services</t>
        </is>
      </c>
      <c r="AQ589" s="74" t="inlineStr">
        <is>
          <t>XBRL Domain</t>
        </is>
      </c>
      <c r="AR589" s="74" t="inlineStr">
        <is>
          <t>Non-technical</t>
        </is>
      </c>
      <c r="AS589" s="74" t="n">
        <v>20</v>
      </c>
      <c r="AT589" s="74" t="inlineStr">
        <is>
          <t>Covered</t>
        </is>
      </c>
      <c r="AU589" s="74" t="n"/>
      <c r="AV589" s="74" t="n"/>
      <c r="AW589" s="74" t="n"/>
      <c r="AX589" s="74" t="n"/>
      <c r="AY589" s="74" t="n"/>
      <c r="AZ589" s="74" t="n"/>
      <c r="BA589" s="74" t="n"/>
      <c r="BB589" s="74" t="n"/>
      <c r="BC589" s="74" t="n"/>
      <c r="BD589" s="74" t="n"/>
      <c r="BE589" s="74" t="n"/>
      <c r="BF589" s="74" t="n"/>
      <c r="BG589" s="74" t="n"/>
      <c r="BH589" s="74" t="n"/>
      <c r="BI589" s="74" t="n"/>
      <c r="BJ589" s="74" t="n"/>
      <c r="BK589" s="74" t="n"/>
      <c r="BL589" s="74" t="n"/>
      <c r="BM589" s="74" t="n"/>
      <c r="BN589" s="74" t="n"/>
      <c r="BO589" s="74" t="n"/>
      <c r="BP589" s="74" t="n"/>
      <c r="BQ589" s="74" t="n"/>
      <c r="BR589" s="74" t="n"/>
      <c r="BS589" s="74" t="n"/>
      <c r="BT589" s="74" t="n"/>
      <c r="BU589" s="74" t="n"/>
      <c r="BV589" s="74" t="n"/>
      <c r="BW589" s="74" t="n"/>
      <c r="BX589" s="74" t="n"/>
      <c r="BY589" s="74" t="n"/>
      <c r="BZ589" s="74" t="n"/>
      <c r="CA589" s="74" t="n"/>
      <c r="CB589" s="74" t="n"/>
      <c r="CC589" s="74" t="n"/>
      <c r="CD589" s="74" t="n"/>
      <c r="CE589" s="74" t="n"/>
      <c r="CF589" s="74" t="n"/>
      <c r="CG589" s="74" t="n"/>
      <c r="CH589" s="74" t="n"/>
      <c r="CI589" s="74" t="n"/>
      <c r="CJ589" s="74" t="n"/>
      <c r="CK589" s="74" t="n"/>
      <c r="CL589" s="74" t="n"/>
      <c r="CM589" s="74" t="n"/>
      <c r="CN589" s="74" t="n"/>
      <c r="CO589" s="74" t="n"/>
      <c r="CP589" s="74" t="n"/>
      <c r="CQ589" s="74" t="n"/>
      <c r="CR589" s="74" t="n"/>
      <c r="CS589" s="74" t="n"/>
      <c r="CT589" s="74" t="n"/>
      <c r="CU589" s="74" t="n"/>
      <c r="CV589" s="74" t="n"/>
      <c r="CW589" s="74" t="n"/>
      <c r="CX589" s="74" t="n"/>
      <c r="CY589" s="74" t="n"/>
      <c r="CZ589" s="74" t="n"/>
      <c r="DA589" s="74" t="n"/>
      <c r="DB589" s="74" t="n"/>
      <c r="DC589" s="74" t="inlineStr">
        <is>
          <t>IRISC342</t>
        </is>
      </c>
      <c r="DD589" s="74" t="inlineStr">
        <is>
          <t>On Contract</t>
        </is>
      </c>
      <c r="DE589" s="74" t="inlineStr">
        <is>
          <t>Active</t>
        </is>
      </c>
      <c r="DF589" s="74" t="inlineStr">
        <is>
          <t>Prabhash Rajput</t>
        </is>
      </c>
      <c r="DG589" s="164" t="n">
        <v>46062</v>
      </c>
      <c r="DH589" s="74" t="inlineStr">
        <is>
          <t>Consultant</t>
        </is>
      </c>
      <c r="DI589" s="74" t="inlineStr">
        <is>
          <t>Consulting &amp; Professional Services</t>
        </is>
      </c>
      <c r="DJ589" s="74" t="inlineStr">
        <is>
          <t>XBRL / Regulatory Reporting</t>
        </is>
      </c>
      <c r="DK589" s="74" t="inlineStr">
        <is>
          <t>Consultant</t>
        </is>
      </c>
      <c r="DL589" s="74" t="inlineStr">
        <is>
          <t>L3 – Professional / Associate</t>
        </is>
      </c>
      <c r="DM589" s="74" t="inlineStr">
        <is>
          <t>B.Com</t>
        </is>
      </c>
      <c r="DN589" s="74" t="inlineStr">
        <is>
          <t>Shraddha Bagul</t>
        </is>
      </c>
      <c r="DO589" s="74" t="inlineStr">
        <is>
          <t>N-3</t>
        </is>
      </c>
      <c r="DP589" s="74" t="inlineStr">
        <is>
          <t>Individual Contributor</t>
        </is>
      </c>
      <c r="DQ589" s="74" t="inlineStr">
        <is>
          <t>0 years, 6 months, 0 days</t>
        </is>
      </c>
      <c r="DR589" s="74" t="inlineStr">
        <is>
          <t>0 years, 4 months, 11 days</t>
        </is>
      </c>
      <c r="DS589" s="74" t="inlineStr">
        <is>
          <t>0 years, 10 months, 11 days</t>
        </is>
      </c>
      <c r="DT589" s="74" t="n"/>
      <c r="DU589" s="74" t="inlineStr">
        <is>
          <t>Suptech</t>
        </is>
      </c>
      <c r="DV589" s="74" t="inlineStr">
        <is>
          <t>iFile</t>
        </is>
      </c>
      <c r="DW589" s="74" t="inlineStr">
        <is>
          <t>XBRL Consulting</t>
        </is>
      </c>
      <c r="DX589" s="74" t="inlineStr">
        <is>
          <t>Consulting</t>
        </is>
      </c>
      <c r="DY589" s="74" t="inlineStr">
        <is>
          <t>No</t>
        </is>
      </c>
      <c r="DZ589" s="74" t="inlineStr">
        <is>
          <t>Professional Services</t>
        </is>
      </c>
      <c r="EA589" s="74" t="inlineStr">
        <is>
          <t>XBRL Domain</t>
        </is>
      </c>
      <c r="EB589" s="74" t="inlineStr">
        <is>
          <t>Non-technical</t>
        </is>
      </c>
      <c r="EC589" s="74" t="inlineStr">
        <is>
          <t>Remote - Mumbai</t>
        </is>
      </c>
      <c r="ED589" s="74" t="n"/>
      <c r="EE589"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9" s="74" t="inlineStr">
        <is>
          <t>1. Complete Q1 IRIS Instant release-testing cycles at full coverage · defect leakage &lt;2%.
2. Meet Q1 conversion turnaround &amp; accuracy targets.
3. Resolve &gt;=90% of client support queries within SLA.</t>
        </is>
      </c>
      <c r="EG589" s="74" t="inlineStr">
        <is>
          <t>3 – Meets Expectations</t>
        </is>
      </c>
      <c r="EH589" s="74" t="n"/>
      <c r="EI589" s="74" t="inlineStr">
        <is>
          <t>XBRL Conversion Specialist</t>
        </is>
      </c>
      <c r="EJ589" s="74" t="inlineStr">
        <is>
          <t>No change</t>
        </is>
      </c>
      <c r="EK589" s="74" t="n">
        <v>3</v>
      </c>
      <c r="EL589" s="74" t="inlineStr">
        <is>
          <t>Low</t>
        </is>
      </c>
      <c r="EM589" s="74" t="inlineStr">
        <is>
          <t>Core Contributor</t>
        </is>
      </c>
      <c r="EN589" s="74" t="n"/>
      <c r="EO589" s="74" t="inlineStr">
        <is>
          <t>No</t>
        </is>
      </c>
      <c r="EP589" s="74" t="n"/>
      <c r="EQ589" s="74" t="inlineStr">
        <is>
          <t>To be identified</t>
        </is>
      </c>
      <c r="ER589" s="74" t="inlineStr">
        <is>
          <t>XBRL taxonomy &amp; regulatory updates; domain/accounting refreshers; quality &amp; accuracy practices; tooling proficiency</t>
        </is>
      </c>
      <c r="ES589" s="74" t="inlineStr">
        <is>
          <t>Transition to leadership: people management &amp; delegation, mentoring/coaching, project ownership &amp; stakeholder management, prioritisation under ambiguity, presentation &amp; influence skills</t>
        </is>
      </c>
      <c r="ET589" s="74" t="n"/>
      <c r="EU589" s="74" t="n"/>
      <c r="EV589" s="130" t="n"/>
      <c r="EW589" s="131" t="n"/>
      <c r="EX589" s="131" t="n"/>
      <c r="EY589" s="131" t="n"/>
      <c r="EZ589" s="131" t="n"/>
      <c r="FA589" s="131" t="n"/>
      <c r="FB589" s="131" t="n"/>
      <c r="FC589" s="131" t="n"/>
    </row>
    <row r="590" ht="250" customHeight="1">
      <c r="A590" s="109" t="inlineStr">
        <is>
          <t>Mapped</t>
        </is>
      </c>
      <c r="B590" s="109" t="inlineStr">
        <is>
          <t>iFile</t>
        </is>
      </c>
      <c r="C590" s="110" t="inlineStr">
        <is>
          <t>IRISC317</t>
        </is>
      </c>
      <c r="D590" s="110" t="inlineStr">
        <is>
          <t>Prajakta Athalye</t>
        </is>
      </c>
      <c r="E590" s="110" t="inlineStr">
        <is>
          <t>XBRL Consulting</t>
        </is>
      </c>
      <c r="F590" s="162" t="inlineStr">
        <is>
          <t>XBRL Conversion Specialist</t>
        </is>
      </c>
      <c r="G590" s="162" t="inlineStr">
        <is>
          <t>Financial Analyst</t>
        </is>
      </c>
      <c r="H590" s="110" t="inlineStr">
        <is>
          <t>L3 – Professional / Associate</t>
        </is>
      </c>
      <c r="I590" s="151" t="inlineStr">
        <is>
          <t>A2</t>
        </is>
      </c>
      <c r="J590" s="110" t="inlineStr">
        <is>
          <t>• Same level</t>
        </is>
      </c>
      <c r="K590" s="110" t="inlineStr">
        <is>
          <t>Consulting &amp; Professional Services</t>
        </is>
      </c>
      <c r="L590" s="110" t="inlineStr">
        <is>
          <t>XBRL Tagging, Conversion &amp; Filing</t>
        </is>
      </c>
      <c r="M590" s="110" t="n"/>
      <c r="N590" s="110" t="n">
        <v>20</v>
      </c>
      <c r="O590" s="109" t="inlineStr">
        <is>
          <t>P1–P2</t>
        </is>
      </c>
      <c r="P590" s="110" t="inlineStr">
        <is>
          <t>Entry / Developing</t>
        </is>
      </c>
      <c r="Q590" s="110" t="inlineStr">
        <is>
          <t>2 Assist</t>
        </is>
      </c>
      <c r="R590" s="110" t="inlineStr">
        <is>
          <t>0–2 yrs</t>
        </is>
      </c>
      <c r="S590" s="110" t="inlineStr">
        <is>
          <t>1–3 · 0–3</t>
        </is>
      </c>
      <c r="T590" s="110" t="inlineStr">
        <is>
          <t>Analyst / Senior Analyst / Associate</t>
        </is>
      </c>
      <c r="U590" s="110" t="inlineStr">
        <is>
          <t>Toppan Merrill: XBRL Financial Analyst, Associate · DataTracks: Associate · Big Four: Analyst</t>
        </is>
      </c>
      <c r="V590" s="110" t="inlineStr">
        <is>
          <t>XBRL US GAAP Certificate · AICPA &amp; XBRL US; XBRL International specifications; IFRS / US GAAP / Ind AS</t>
        </is>
      </c>
      <c r="W590" s="110" t="inlineStr">
        <is>
          <t>Core 2 · Future 2 · Functional 2 · Leadership not scored</t>
        </is>
      </c>
      <c r="X590" s="73" t="n">
        <v>410</v>
      </c>
      <c r="Y590" s="74" t="inlineStr">
        <is>
          <t>IRISC317</t>
        </is>
      </c>
      <c r="Z590" s="74" t="inlineStr">
        <is>
          <t>On Contract</t>
        </is>
      </c>
      <c r="AA590" s="74" t="inlineStr">
        <is>
          <t>Active</t>
        </is>
      </c>
      <c r="AB590" s="74" t="inlineStr">
        <is>
          <t>Prajakta Athalye</t>
        </is>
      </c>
      <c r="AC590" s="164" t="n">
        <v>45964</v>
      </c>
      <c r="AD590" s="74" t="inlineStr">
        <is>
          <t>XBRL Conversion Specialist</t>
        </is>
      </c>
      <c r="AE590" s="74" t="inlineStr">
        <is>
          <t>BBA</t>
        </is>
      </c>
      <c r="AF590" s="74" t="inlineStr">
        <is>
          <t>Shraddha Bagul</t>
        </is>
      </c>
      <c r="AG590" s="74" t="inlineStr">
        <is>
          <t>N-3</t>
        </is>
      </c>
      <c r="AH590" s="74" t="inlineStr">
        <is>
          <t>Individual Contributor</t>
        </is>
      </c>
      <c r="AI590" s="74" t="inlineStr">
        <is>
          <t>0 years, 0 months, 0 days</t>
        </is>
      </c>
      <c r="AJ590" s="74" t="inlineStr">
        <is>
          <t>0 years, 9 months, 22 days</t>
        </is>
      </c>
      <c r="AK590" s="74" t="inlineStr">
        <is>
          <t>Suptech</t>
        </is>
      </c>
      <c r="AL590" s="74" t="inlineStr">
        <is>
          <t>iFile</t>
        </is>
      </c>
      <c r="AM590" s="74" t="inlineStr">
        <is>
          <t>XBRL Consulting</t>
        </is>
      </c>
      <c r="AN590" s="74" t="inlineStr">
        <is>
          <t>Consulting</t>
        </is>
      </c>
      <c r="AO590" s="74" t="inlineStr">
        <is>
          <t>No</t>
        </is>
      </c>
      <c r="AP590" s="74" t="inlineStr">
        <is>
          <t>Professional Services</t>
        </is>
      </c>
      <c r="AQ590" s="74" t="inlineStr">
        <is>
          <t>XBRL Domain</t>
        </is>
      </c>
      <c r="AR590" s="74" t="inlineStr">
        <is>
          <t>Non-technical</t>
        </is>
      </c>
      <c r="AS590" s="74" t="n">
        <v>20</v>
      </c>
      <c r="AT590" s="74" t="inlineStr">
        <is>
          <t>Covered</t>
        </is>
      </c>
      <c r="AU590" s="74" t="n"/>
      <c r="AV590" s="74" t="n"/>
      <c r="AW590" s="74" t="n"/>
      <c r="AX590" s="74" t="n"/>
      <c r="AY590" s="74" t="n"/>
      <c r="AZ590" s="74" t="n"/>
      <c r="BA590" s="74" t="n"/>
      <c r="BB590" s="74" t="n"/>
      <c r="BC590" s="74" t="n"/>
      <c r="BD590" s="74" t="n"/>
      <c r="BE590" s="74" t="n"/>
      <c r="BF590" s="74" t="n"/>
      <c r="BG590" s="74" t="n"/>
      <c r="BH590" s="74" t="n"/>
      <c r="BI590" s="74" t="n"/>
      <c r="BJ590" s="74" t="n"/>
      <c r="BK590" s="74" t="n"/>
      <c r="BL590" s="74" t="n"/>
      <c r="BM590" s="74" t="n"/>
      <c r="BN590" s="74" t="n"/>
      <c r="BO590" s="74" t="n"/>
      <c r="BP590" s="74" t="n"/>
      <c r="BQ590" s="74" t="n"/>
      <c r="BR590" s="74" t="n"/>
      <c r="BS590" s="74" t="n"/>
      <c r="BT590" s="74" t="n"/>
      <c r="BU590" s="74" t="n"/>
      <c r="BV590" s="74" t="n"/>
      <c r="BW590" s="74" t="n"/>
      <c r="BX590" s="74" t="n"/>
      <c r="BY590" s="74" t="n"/>
      <c r="BZ590" s="74" t="n"/>
      <c r="CA590" s="74" t="n"/>
      <c r="CB590" s="74" t="n"/>
      <c r="CC590" s="74" t="n"/>
      <c r="CD590" s="74" t="n"/>
      <c r="CE590" s="74" t="n"/>
      <c r="CF590" s="74" t="n"/>
      <c r="CG590" s="74" t="n"/>
      <c r="CH590" s="74" t="n"/>
      <c r="CI590" s="74" t="n"/>
      <c r="CJ590" s="74" t="n"/>
      <c r="CK590" s="74" t="n"/>
      <c r="CL590" s="74" t="n"/>
      <c r="CM590" s="74" t="n"/>
      <c r="CN590" s="74" t="n"/>
      <c r="CO590" s="74" t="n"/>
      <c r="CP590" s="74" t="n"/>
      <c r="CQ590" s="74" t="n"/>
      <c r="CR590" s="74" t="n"/>
      <c r="CS590" s="74" t="n"/>
      <c r="CT590" s="74" t="n"/>
      <c r="CU590" s="74" t="n"/>
      <c r="CV590" s="74" t="n"/>
      <c r="CW590" s="74" t="n"/>
      <c r="CX590" s="74" t="n"/>
      <c r="CY590" s="74" t="n"/>
      <c r="CZ590" s="74" t="n"/>
      <c r="DA590" s="74" t="n"/>
      <c r="DB590" s="74" t="n"/>
      <c r="DC590" s="74" t="inlineStr">
        <is>
          <t>IRISC317</t>
        </is>
      </c>
      <c r="DD590" s="74" t="inlineStr">
        <is>
          <t>On Contract</t>
        </is>
      </c>
      <c r="DE590" s="74" t="inlineStr">
        <is>
          <t>Active</t>
        </is>
      </c>
      <c r="DF590" s="74" t="inlineStr">
        <is>
          <t>Prajakta Athalye</t>
        </is>
      </c>
      <c r="DG590" s="164" t="n">
        <v>45964</v>
      </c>
      <c r="DH590" s="74" t="inlineStr">
        <is>
          <t>XBRL Conversion Specialist</t>
        </is>
      </c>
      <c r="DI590" s="74" t="inlineStr">
        <is>
          <t>Consulting &amp; Professional Services</t>
        </is>
      </c>
      <c r="DJ590" s="74" t="inlineStr">
        <is>
          <t>XBRL / Regulatory Reporting</t>
        </is>
      </c>
      <c r="DK590" s="74" t="inlineStr">
        <is>
          <t>XBRL Conversion Specialist</t>
        </is>
      </c>
      <c r="DL590" s="74" t="inlineStr">
        <is>
          <t>L3 – Professional / Associate</t>
        </is>
      </c>
      <c r="DM590" s="74" t="inlineStr">
        <is>
          <t>BBA</t>
        </is>
      </c>
      <c r="DN590" s="74" t="inlineStr">
        <is>
          <t>Shraddha Bagul</t>
        </is>
      </c>
      <c r="DO590" s="74" t="inlineStr">
        <is>
          <t>N-3</t>
        </is>
      </c>
      <c r="DP590" s="74" t="inlineStr">
        <is>
          <t>Individual Contributor</t>
        </is>
      </c>
      <c r="DQ590" s="74" t="inlineStr">
        <is>
          <t>0 years, 0 months, 0 days</t>
        </is>
      </c>
      <c r="DR590" s="74" t="inlineStr">
        <is>
          <t>0 years, 7 months, 17 days</t>
        </is>
      </c>
      <c r="DS590" s="74" t="inlineStr">
        <is>
          <t>0 years, 7 months, 17 days</t>
        </is>
      </c>
      <c r="DT590" s="74" t="n"/>
      <c r="DU590" s="74" t="inlineStr">
        <is>
          <t>Suptech</t>
        </is>
      </c>
      <c r="DV590" s="74" t="inlineStr">
        <is>
          <t>iFile</t>
        </is>
      </c>
      <c r="DW590" s="74" t="inlineStr">
        <is>
          <t>XBRL Consulting</t>
        </is>
      </c>
      <c r="DX590" s="74" t="inlineStr">
        <is>
          <t>Consulting</t>
        </is>
      </c>
      <c r="DY590" s="74" t="inlineStr">
        <is>
          <t>No</t>
        </is>
      </c>
      <c r="DZ590" s="74" t="inlineStr">
        <is>
          <t>Professional Services</t>
        </is>
      </c>
      <c r="EA590" s="74" t="inlineStr">
        <is>
          <t>XBRL Domain</t>
        </is>
      </c>
      <c r="EB590" s="74" t="inlineStr">
        <is>
          <t>Non-technical</t>
        </is>
      </c>
      <c r="EC590" s="74" t="inlineStr">
        <is>
          <t>Work From Office - Turbhe</t>
        </is>
      </c>
      <c r="ED590" s="74" t="n"/>
      <c r="EE590"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90" s="74" t="inlineStr">
        <is>
          <t>1. Complete Q1 IRIS Instant release-testing cycles at full coverage · defect leakage &lt;2%.
2. Meet Q1 conversion turnaround &amp; accuracy targets.
3. Resolve &gt;=90% of client support queries within SLA.</t>
        </is>
      </c>
      <c r="EG590" s="74" t="inlineStr">
        <is>
          <t>3 – Meets Expectations</t>
        </is>
      </c>
      <c r="EH590" s="74" t="n"/>
      <c r="EI590" s="74" t="inlineStr">
        <is>
          <t>XBRL Conversion Specialist</t>
        </is>
      </c>
      <c r="EJ590" s="74" t="inlineStr">
        <is>
          <t>No change</t>
        </is>
      </c>
      <c r="EK590" s="74" t="n">
        <v>3</v>
      </c>
      <c r="EL590" s="74" t="inlineStr">
        <is>
          <t>Low</t>
        </is>
      </c>
      <c r="EM590" s="74" t="inlineStr">
        <is>
          <t>Core Contributor</t>
        </is>
      </c>
      <c r="EN590" s="74" t="n"/>
      <c r="EO590" s="74" t="inlineStr">
        <is>
          <t>No</t>
        </is>
      </c>
      <c r="EP590" s="74" t="n"/>
      <c r="EQ590" s="74" t="inlineStr">
        <is>
          <t>To be identified</t>
        </is>
      </c>
      <c r="ER590" s="74" t="inlineStr">
        <is>
          <t>XBRL taxonomy &amp; regulatory updates; domain/accounting refreshers; quality &amp; accuracy practices; tooling proficiency</t>
        </is>
      </c>
      <c r="ES590" s="74" t="inlineStr">
        <is>
          <t>Transition to leadership: people management &amp; delegation, mentoring/coaching, project ownership &amp; stakeholder management, prioritisation under ambiguity, presentation &amp; influence skills</t>
        </is>
      </c>
      <c r="ET590" s="74" t="n"/>
      <c r="EU590" s="74" t="n"/>
      <c r="EV590" s="130" t="n"/>
      <c r="EW590" s="131" t="n"/>
      <c r="EX590" s="131" t="n"/>
      <c r="EY590" s="131" t="n"/>
      <c r="EZ590" s="131" t="n"/>
      <c r="FA590" s="131" t="n"/>
      <c r="FB590" s="131" t="n"/>
      <c r="FC590" s="131" t="n"/>
    </row>
    <row r="591" ht="250" customHeight="1">
      <c r="A591" s="109" t="inlineStr">
        <is>
          <t>Mapped</t>
        </is>
      </c>
      <c r="B591" s="109" t="inlineStr">
        <is>
          <t>iFile</t>
        </is>
      </c>
      <c r="C591" s="110" t="inlineStr">
        <is>
          <t>IRIS2549</t>
        </is>
      </c>
      <c r="D591" s="110" t="inlineStr">
        <is>
          <t>Rinku Pukharam Choudhary</t>
        </is>
      </c>
      <c r="E591" s="110" t="inlineStr">
        <is>
          <t>XBRL Consulting</t>
        </is>
      </c>
      <c r="F591" s="162" t="inlineStr">
        <is>
          <t>XBRL Conversion Specialist</t>
        </is>
      </c>
      <c r="G591" s="162" t="inlineStr">
        <is>
          <t>Financial Analyst</t>
        </is>
      </c>
      <c r="H591" s="110" t="inlineStr">
        <is>
          <t>L3 – Professional / Associate</t>
        </is>
      </c>
      <c r="I591" s="151" t="inlineStr">
        <is>
          <t>A2</t>
        </is>
      </c>
      <c r="J591" s="110" t="inlineStr">
        <is>
          <t>• Same level</t>
        </is>
      </c>
      <c r="K591" s="110" t="inlineStr">
        <is>
          <t>Consulting &amp; Professional Services</t>
        </is>
      </c>
      <c r="L591" s="110" t="inlineStr">
        <is>
          <t>XBRL Tagging, Conversion &amp; Filing</t>
        </is>
      </c>
      <c r="M591" s="110" t="n"/>
      <c r="N591" s="110" t="n">
        <v>20</v>
      </c>
      <c r="O591" s="109" t="inlineStr">
        <is>
          <t>P1–P2</t>
        </is>
      </c>
      <c r="P591" s="110" t="inlineStr">
        <is>
          <t>Entry / Developing</t>
        </is>
      </c>
      <c r="Q591" s="110" t="inlineStr">
        <is>
          <t>2 Assist</t>
        </is>
      </c>
      <c r="R591" s="110" t="inlineStr">
        <is>
          <t>0–2 yrs</t>
        </is>
      </c>
      <c r="S591" s="110" t="inlineStr">
        <is>
          <t>1–3 · 0–3</t>
        </is>
      </c>
      <c r="T591" s="110" t="inlineStr">
        <is>
          <t>Analyst / Senior Analyst / Associate</t>
        </is>
      </c>
      <c r="U591" s="110" t="inlineStr">
        <is>
          <t>Toppan Merrill: XBRL Financial Analyst, Associate · DataTracks: Associate · Big Four: Analyst</t>
        </is>
      </c>
      <c r="V591" s="110" t="inlineStr">
        <is>
          <t>XBRL US GAAP Certificate · AICPA &amp; XBRL US; XBRL International specifications; IFRS / US GAAP / Ind AS</t>
        </is>
      </c>
      <c r="W591" s="110" t="inlineStr">
        <is>
          <t>Core 2 · Future 2 · Functional 2 · Leadership not scored</t>
        </is>
      </c>
      <c r="X591" s="73" t="n">
        <v>522</v>
      </c>
      <c r="Y591" s="74" t="inlineStr">
        <is>
          <t>IRIS2549</t>
        </is>
      </c>
      <c r="Z591" s="74" t="inlineStr">
        <is>
          <t>Employee</t>
        </is>
      </c>
      <c r="AA591" s="74" t="inlineStr">
        <is>
          <t>Active</t>
        </is>
      </c>
      <c r="AB591" s="74" t="inlineStr">
        <is>
          <t>Rinku Pukharam Choudhary</t>
        </is>
      </c>
      <c r="AC591" s="164" t="n">
        <v>46233</v>
      </c>
      <c r="AD591" s="74" t="inlineStr">
        <is>
          <t>XBRL Conversion Specialist</t>
        </is>
      </c>
      <c r="AE591" s="74" t="inlineStr">
        <is>
          <t>Bachelor of Accounting and Finance</t>
        </is>
      </c>
      <c r="AF591" s="74" t="inlineStr">
        <is>
          <t>Shraddha Bagul</t>
        </is>
      </c>
      <c r="AG591" s="74" t="inlineStr">
        <is>
          <t>N-3</t>
        </is>
      </c>
      <c r="AH591" s="74" t="inlineStr">
        <is>
          <t>Individual Contributor</t>
        </is>
      </c>
      <c r="AI591" s="74" t="inlineStr">
        <is>
          <t>0 years, 0 months, 0 days</t>
        </is>
      </c>
      <c r="AJ591" s="74" t="inlineStr">
        <is>
          <t>0 years, 0 months, 26 days</t>
        </is>
      </c>
      <c r="AK591" s="74" t="inlineStr">
        <is>
          <t>Suptech</t>
        </is>
      </c>
      <c r="AL591" s="74" t="inlineStr">
        <is>
          <t>iFile</t>
        </is>
      </c>
      <c r="AM591" s="74" t="inlineStr">
        <is>
          <t>XBRL Consulting</t>
        </is>
      </c>
      <c r="AN591" s="74" t="inlineStr">
        <is>
          <t>Consulting</t>
        </is>
      </c>
      <c r="AO591" s="74" t="inlineStr">
        <is>
          <t>No</t>
        </is>
      </c>
      <c r="AP591" s="74" t="inlineStr">
        <is>
          <t>Professional Services</t>
        </is>
      </c>
      <c r="AQ591" s="74" t="inlineStr">
        <is>
          <t>XBRL Domain</t>
        </is>
      </c>
      <c r="AR591" s="74" t="inlineStr">
        <is>
          <t>Non-technical</t>
        </is>
      </c>
      <c r="AS591" s="74" t="n">
        <v>20</v>
      </c>
      <c r="AT591" s="74" t="inlineStr">
        <is>
          <t>Covered</t>
        </is>
      </c>
      <c r="AU591" s="74" t="n"/>
      <c r="AV591" s="74" t="n"/>
      <c r="AW591" s="74" t="n"/>
      <c r="AX591" s="74" t="n"/>
      <c r="AY591" s="74" t="n"/>
      <c r="AZ591" s="74" t="n"/>
      <c r="BA591" s="74" t="n"/>
      <c r="BB591" s="74" t="n"/>
      <c r="BC591" s="74" t="n"/>
      <c r="BD591" s="74" t="n"/>
      <c r="BE591" s="74" t="n"/>
      <c r="BF591" s="74" t="n"/>
      <c r="BG591" s="74" t="n"/>
      <c r="BH591" s="74" t="n"/>
      <c r="BI591" s="74" t="n"/>
      <c r="BJ591" s="74" t="n"/>
      <c r="BK591" s="74" t="n"/>
      <c r="BL591" s="74" t="n"/>
      <c r="BM591" s="74" t="n"/>
      <c r="BN591" s="74" t="n"/>
      <c r="BO591" s="74" t="n"/>
      <c r="BP591" s="74" t="n"/>
      <c r="BQ591" s="74" t="n"/>
      <c r="BR591" s="74" t="n"/>
      <c r="BS591" s="74" t="n"/>
      <c r="BT591" s="74" t="n"/>
      <c r="BU591" s="74" t="n"/>
      <c r="BV591" s="74" t="n"/>
      <c r="BW591" s="74" t="n"/>
      <c r="BX591" s="74" t="n"/>
      <c r="BY591" s="74" t="n"/>
      <c r="BZ591" s="74" t="n"/>
      <c r="CA591" s="74" t="n"/>
      <c r="CB591" s="74" t="n"/>
      <c r="CC591" s="74" t="n"/>
      <c r="CD591" s="74" t="n"/>
      <c r="CE591" s="74" t="n"/>
      <c r="CF591" s="74" t="n"/>
      <c r="CG591" s="74" t="n"/>
      <c r="CH591" s="74" t="n"/>
      <c r="CI591" s="74" t="n"/>
      <c r="CJ591" s="74" t="n"/>
      <c r="CK591" s="74" t="n"/>
      <c r="CL591" s="74" t="n"/>
      <c r="CM591" s="74" t="n"/>
      <c r="CN591" s="74" t="n"/>
      <c r="CO591" s="74" t="n"/>
      <c r="CP591" s="74" t="n"/>
      <c r="CQ591" s="74" t="n"/>
      <c r="CR591" s="74" t="n"/>
      <c r="CS591" s="74" t="n"/>
      <c r="CT591" s="74" t="n"/>
      <c r="CU591" s="74" t="n"/>
      <c r="CV591" s="74" t="n"/>
      <c r="CW591" s="74" t="n"/>
      <c r="CX591" s="74" t="n"/>
      <c r="CY591" s="74" t="n"/>
      <c r="CZ591" s="74" t="n"/>
      <c r="DA591" s="74" t="n"/>
      <c r="DB591" s="74" t="n"/>
      <c r="DC591" s="74" t="inlineStr">
        <is>
          <t>IRISC314</t>
        </is>
      </c>
      <c r="DD591" s="74" t="inlineStr">
        <is>
          <t>On Contract</t>
        </is>
      </c>
      <c r="DE591" s="74" t="inlineStr">
        <is>
          <t>Active</t>
        </is>
      </c>
      <c r="DF591" s="74" t="inlineStr">
        <is>
          <t>Rinku Pukharam Choudhary</t>
        </is>
      </c>
      <c r="DG591" s="164" t="n">
        <v>45873</v>
      </c>
      <c r="DH591" s="74" t="inlineStr">
        <is>
          <t>XBRL Conversion Specialist</t>
        </is>
      </c>
      <c r="DI591" s="74" t="inlineStr">
        <is>
          <t>Consulting &amp; Professional Services</t>
        </is>
      </c>
      <c r="DJ591" s="74" t="inlineStr">
        <is>
          <t>XBRL / Regulatory Reporting</t>
        </is>
      </c>
      <c r="DK591" s="74" t="inlineStr">
        <is>
          <t>XBRL Conversion Specialist</t>
        </is>
      </c>
      <c r="DL591" s="74" t="inlineStr">
        <is>
          <t>L3 – Professional / Associate</t>
        </is>
      </c>
      <c r="DM591" s="74" t="inlineStr">
        <is>
          <t>Bachelor of Accounting and Finance</t>
        </is>
      </c>
      <c r="DN591" s="74" t="inlineStr">
        <is>
          <t>Shraddha Bagul</t>
        </is>
      </c>
      <c r="DO591" s="74" t="inlineStr">
        <is>
          <t>N-3</t>
        </is>
      </c>
      <c r="DP591" s="74" t="inlineStr">
        <is>
          <t>Individual Contributor</t>
        </is>
      </c>
      <c r="DQ591" s="74" t="inlineStr">
        <is>
          <t>0 years, 0 months, 0 days</t>
        </is>
      </c>
      <c r="DR591" s="74" t="inlineStr">
        <is>
          <t>0 years, 10 months, 16 days</t>
        </is>
      </c>
      <c r="DS591" s="74" t="inlineStr">
        <is>
          <t>0 years, 10 months, 16 days</t>
        </is>
      </c>
      <c r="DT591" s="74" t="n"/>
      <c r="DU591" s="74" t="inlineStr">
        <is>
          <t>Suptech</t>
        </is>
      </c>
      <c r="DV591" s="74" t="inlineStr">
        <is>
          <t>iFile</t>
        </is>
      </c>
      <c r="DW591" s="74" t="inlineStr">
        <is>
          <t>XBRL Consulting</t>
        </is>
      </c>
      <c r="DX591" s="74" t="inlineStr">
        <is>
          <t>Consulting</t>
        </is>
      </c>
      <c r="DY591" s="74" t="inlineStr">
        <is>
          <t>No</t>
        </is>
      </c>
      <c r="DZ591" s="74" t="inlineStr">
        <is>
          <t>Professional Services</t>
        </is>
      </c>
      <c r="EA591" s="74" t="inlineStr">
        <is>
          <t>XBRL Domain</t>
        </is>
      </c>
      <c r="EB591" s="74" t="inlineStr">
        <is>
          <t>Non-technical</t>
        </is>
      </c>
      <c r="EC591" s="74" t="inlineStr">
        <is>
          <t>Work From Office - Turbhe</t>
        </is>
      </c>
      <c r="ED591" s="74" t="n"/>
      <c r="EE591"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91" s="74" t="inlineStr">
        <is>
          <t>1. Complete Q1 IRIS Instant release-testing cycles at full coverage · defect leakage &lt;2%.
2. Meet Q1 conversion turnaround &amp; accuracy targets.
3. Resolve &gt;=90% of client support queries within SLA.</t>
        </is>
      </c>
      <c r="EG591" s="74" t="inlineStr">
        <is>
          <t>3 – Meets Expectations</t>
        </is>
      </c>
      <c r="EH591" s="74" t="n"/>
      <c r="EI591" s="74" t="inlineStr">
        <is>
          <t>XBRL Conversion Specialist</t>
        </is>
      </c>
      <c r="EJ591" s="74" t="inlineStr">
        <is>
          <t>No change</t>
        </is>
      </c>
      <c r="EK591" s="74" t="n">
        <v>3</v>
      </c>
      <c r="EL591" s="74" t="inlineStr">
        <is>
          <t>Medium</t>
        </is>
      </c>
      <c r="EM591" s="74" t="inlineStr">
        <is>
          <t>Core Contributor</t>
        </is>
      </c>
      <c r="EN591" s="74" t="n"/>
      <c r="EO591" s="74" t="inlineStr">
        <is>
          <t>No</t>
        </is>
      </c>
      <c r="EP591" s="74" t="n"/>
      <c r="EQ591" s="74" t="inlineStr">
        <is>
          <t>To be identified</t>
        </is>
      </c>
      <c r="ER591" s="74" t="inlineStr">
        <is>
          <t>XBRL taxonomy &amp; regulatory updates; domain/accounting refreshers; quality &amp; accuracy practices; tooling proficiency</t>
        </is>
      </c>
      <c r="ES591" s="74" t="inlineStr">
        <is>
          <t>Transition to leadership: people management &amp; delegation, mentoring/coaching, project ownership &amp; stakeholder management, prioritisation under ambiguity, presentation &amp; influence skills</t>
        </is>
      </c>
      <c r="ET591" s="74" t="n"/>
      <c r="EU591" s="74" t="n"/>
      <c r="EV591" s="130" t="n"/>
      <c r="EW591" s="131" t="n"/>
      <c r="EX591" s="131" t="n"/>
      <c r="EY591" s="131" t="n"/>
      <c r="EZ591" s="131" t="n"/>
      <c r="FA591" s="131" t="n"/>
      <c r="FB591" s="131" t="n"/>
      <c r="FC591" s="131" t="inlineStr">
        <is>
          <t>IRISC314</t>
        </is>
      </c>
    </row>
    <row r="592" ht="250" customHeight="1">
      <c r="A592" s="109" t="inlineStr">
        <is>
          <t>Mapped</t>
        </is>
      </c>
      <c r="B592" s="109" t="inlineStr">
        <is>
          <t>iFile</t>
        </is>
      </c>
      <c r="C592" s="110" t="inlineStr">
        <is>
          <t>IRISC347</t>
        </is>
      </c>
      <c r="D592" s="110" t="inlineStr">
        <is>
          <t>Sunita Joshi</t>
        </is>
      </c>
      <c r="E592" s="110" t="inlineStr">
        <is>
          <t>XBRL Consulting</t>
        </is>
      </c>
      <c r="F592" s="162" t="inlineStr">
        <is>
          <t>Consultant</t>
        </is>
      </c>
      <c r="G592" s="162" t="inlineStr">
        <is>
          <t>Associate Consultant – Taxonomy Design &amp; Regulatory Consulting</t>
        </is>
      </c>
      <c r="H592" s="110" t="inlineStr">
        <is>
          <t>L3 – Professional / Associate</t>
        </is>
      </c>
      <c r="I592" s="110" t="inlineStr">
        <is>
          <t>X1</t>
        </is>
      </c>
      <c r="J592" s="110" t="inlineStr">
        <is>
          <t>• Same level</t>
        </is>
      </c>
      <c r="K592" s="110" t="inlineStr">
        <is>
          <t>Consulting &amp; Professional Services</t>
        </is>
      </c>
      <c r="L592" s="110" t="inlineStr">
        <is>
          <t>Taxonomy Design &amp; Regulatory Consulting</t>
        </is>
      </c>
      <c r="M592" s="110" t="n"/>
      <c r="N592" s="110" t="n">
        <v>20</v>
      </c>
      <c r="O592" s="109" t="inlineStr">
        <is>
          <t>Contractor</t>
        </is>
      </c>
      <c r="P592" s="110" t="inlineStr">
        <is>
          <t>—</t>
        </is>
      </c>
      <c r="Q592" s="110" t="inlineStr">
        <is>
          <t>—</t>
        </is>
      </c>
      <c r="R592" s="110" t="inlineStr">
        <is>
          <t>0–5 yrs</t>
        </is>
      </c>
      <c r="S592" s="110" t="inlineStr">
        <is>
          <t>—</t>
        </is>
      </c>
      <c r="T592" s="110" t="inlineStr">
        <is>
          <t>Contractor · rate card</t>
        </is>
      </c>
      <c r="U592" s="110" t="inlineStr">
        <is>
          <t>—</t>
        </is>
      </c>
      <c r="V592" s="110" t="inlineStr">
        <is>
          <t>XBRL US GAAP Certificate · AICPA &amp; XBRL US; XBRL International specifications; IFRS / US GAAP / Ind AS</t>
        </is>
      </c>
      <c r="W592" s="110" t="inlineStr">
        <is>
          <t>Per statement of work</t>
        </is>
      </c>
      <c r="X592" s="73" t="n">
        <v>500</v>
      </c>
      <c r="Y592" s="74" t="inlineStr">
        <is>
          <t>IRISC347</t>
        </is>
      </c>
      <c r="Z592" s="74" t="inlineStr">
        <is>
          <t>Full Time Consultant</t>
        </is>
      </c>
      <c r="AA592" s="74" t="inlineStr">
        <is>
          <t>Active</t>
        </is>
      </c>
      <c r="AB592" s="74" t="inlineStr">
        <is>
          <t>Sunita Joshi</t>
        </is>
      </c>
      <c r="AC592" s="164" t="n">
        <v>46146</v>
      </c>
      <c r="AD592" s="74" t="inlineStr">
        <is>
          <t>Consultant</t>
        </is>
      </c>
      <c r="AE592" s="74" t="inlineStr">
        <is>
          <t>-</t>
        </is>
      </c>
      <c r="AF592" s="74" t="inlineStr">
        <is>
          <t>Rahul Dhamne</t>
        </is>
      </c>
      <c r="AG592" s="74" t="inlineStr">
        <is>
          <t>N-2</t>
        </is>
      </c>
      <c r="AH592" s="74" t="inlineStr">
        <is>
          <t>Individual Contributor</t>
        </is>
      </c>
      <c r="AI592" s="74" t="n"/>
      <c r="AJ592" s="74" t="n"/>
      <c r="AK592" s="74" t="inlineStr">
        <is>
          <t>Suptech</t>
        </is>
      </c>
      <c r="AL592" s="74" t="inlineStr">
        <is>
          <t>iFile</t>
        </is>
      </c>
      <c r="AM592" s="74" t="inlineStr">
        <is>
          <t>XBRL Consulting</t>
        </is>
      </c>
      <c r="AN592" s="74" t="inlineStr">
        <is>
          <t>Consulting</t>
        </is>
      </c>
      <c r="AO592" s="74" t="inlineStr">
        <is>
          <t>No</t>
        </is>
      </c>
      <c r="AP592" s="74" t="inlineStr">
        <is>
          <t>Professional Services</t>
        </is>
      </c>
      <c r="AQ592" s="74" t="inlineStr">
        <is>
          <t>XBRL Domain</t>
        </is>
      </c>
      <c r="AR592" s="74" t="inlineStr">
        <is>
          <t>Non-technical</t>
        </is>
      </c>
      <c r="AS592" s="74" t="n">
        <v>20</v>
      </c>
      <c r="AT592" s="74" t="inlineStr">
        <is>
          <t>Covered</t>
        </is>
      </c>
      <c r="AU592" s="74" t="n"/>
      <c r="AV592" s="74" t="n"/>
      <c r="AW592" s="74" t="n"/>
      <c r="AX592" s="74" t="n"/>
      <c r="AY592" s="74" t="n"/>
      <c r="AZ592" s="74" t="n"/>
      <c r="BA592" s="74" t="n"/>
      <c r="BB592" s="74" t="n"/>
      <c r="BC592" s="74" t="n"/>
      <c r="BD592" s="74" t="n"/>
      <c r="BE592" s="74" t="n"/>
      <c r="BF592" s="74" t="n"/>
      <c r="BG592" s="74" t="n"/>
      <c r="BH592" s="74" t="n"/>
      <c r="BI592" s="74" t="n"/>
      <c r="BJ592" s="74" t="n"/>
      <c r="BK592" s="74" t="n"/>
      <c r="BL592" s="74" t="n"/>
      <c r="BM592" s="74" t="n"/>
      <c r="BN592" s="74" t="n"/>
      <c r="BO592" s="74" t="n"/>
      <c r="BP592" s="74" t="n"/>
      <c r="BQ592" s="74" t="n"/>
      <c r="BR592" s="74" t="n"/>
      <c r="BS592" s="74" t="n"/>
      <c r="BT592" s="74" t="n"/>
      <c r="BU592" s="74" t="n"/>
      <c r="BV592" s="74" t="n"/>
      <c r="BW592" s="74" t="n"/>
      <c r="BX592" s="74" t="n"/>
      <c r="BY592" s="74" t="n"/>
      <c r="BZ592" s="74" t="n"/>
      <c r="CA592" s="74" t="n"/>
      <c r="CB592" s="74" t="n"/>
      <c r="CC592" s="74" t="n"/>
      <c r="CD592" s="74" t="n"/>
      <c r="CE592" s="74" t="n"/>
      <c r="CF592" s="74" t="n"/>
      <c r="CG592" s="74" t="n"/>
      <c r="CH592" s="74" t="n"/>
      <c r="CI592" s="74" t="n"/>
      <c r="CJ592" s="74" t="n"/>
      <c r="CK592" s="74" t="n"/>
      <c r="CL592" s="74" t="n"/>
      <c r="CM592" s="74" t="n"/>
      <c r="CN592" s="74" t="n"/>
      <c r="CO592" s="74" t="n"/>
      <c r="CP592" s="74" t="n"/>
      <c r="CQ592" s="74" t="n"/>
      <c r="CR592" s="74" t="n"/>
      <c r="CS592" s="74" t="n"/>
      <c r="CT592" s="74" t="n"/>
      <c r="CU592" s="74" t="n"/>
      <c r="CV592" s="74" t="n"/>
      <c r="CW592" s="74" t="n"/>
      <c r="CX592" s="74" t="n"/>
      <c r="CY592" s="74" t="n"/>
      <c r="CZ592" s="74" t="n"/>
      <c r="DA592" s="74" t="n"/>
      <c r="DB592" s="74" t="n"/>
      <c r="DC592" s="74" t="inlineStr">
        <is>
          <t>IRISC347</t>
        </is>
      </c>
      <c r="DD592" s="74" t="inlineStr">
        <is>
          <t>Full Time Consultant</t>
        </is>
      </c>
      <c r="DE592" s="74" t="inlineStr">
        <is>
          <t>Active</t>
        </is>
      </c>
      <c r="DF592" s="74" t="inlineStr">
        <is>
          <t>Sunita Joshi</t>
        </is>
      </c>
      <c r="DG592" s="164" t="n">
        <v>46146</v>
      </c>
      <c r="DH592" s="74" t="inlineStr">
        <is>
          <t>Consultant</t>
        </is>
      </c>
      <c r="DI592" s="74" t="inlineStr">
        <is>
          <t>Consulting &amp; Professional Services</t>
        </is>
      </c>
      <c r="DJ592" s="74" t="inlineStr">
        <is>
          <t>XBRL / Regulatory Reporting</t>
        </is>
      </c>
      <c r="DK592" s="74" t="inlineStr">
        <is>
          <t>Consultant</t>
        </is>
      </c>
      <c r="DL592" s="74" t="inlineStr">
        <is>
          <t>L3 – Professional / Associate</t>
        </is>
      </c>
      <c r="DM592" s="74" t="inlineStr">
        <is>
          <t>-</t>
        </is>
      </c>
      <c r="DN592" s="74" t="inlineStr">
        <is>
          <t>Rahul Dhamne</t>
        </is>
      </c>
      <c r="DO592" s="74" t="inlineStr">
        <is>
          <t>N-2</t>
        </is>
      </c>
      <c r="DP592" s="74" t="inlineStr">
        <is>
          <t>Individual Contributor</t>
        </is>
      </c>
      <c r="DQ592" s="74" t="inlineStr">
        <is>
          <t>-</t>
        </is>
      </c>
      <c r="DR592" s="74" t="inlineStr">
        <is>
          <t>0 years, 1 months, 16 days</t>
        </is>
      </c>
      <c r="DS592" s="74" t="n"/>
      <c r="DT592" s="74" t="n"/>
      <c r="DU592" s="74" t="inlineStr">
        <is>
          <t>Suptech</t>
        </is>
      </c>
      <c r="DV592" s="74" t="inlineStr">
        <is>
          <t>iFile</t>
        </is>
      </c>
      <c r="DW592" s="74" t="inlineStr">
        <is>
          <t>XBRL Consulting</t>
        </is>
      </c>
      <c r="DX592" s="74" t="inlineStr">
        <is>
          <t>Consulting</t>
        </is>
      </c>
      <c r="DY592" s="74" t="inlineStr">
        <is>
          <t>No</t>
        </is>
      </c>
      <c r="DZ592" s="74" t="inlineStr">
        <is>
          <t>Professional Services</t>
        </is>
      </c>
      <c r="EA592" s="74" t="inlineStr">
        <is>
          <t>XBRL Domain</t>
        </is>
      </c>
      <c r="EB592" s="74" t="inlineStr">
        <is>
          <t>Non-technical</t>
        </is>
      </c>
      <c r="EC592" s="74" t="inlineStr">
        <is>
          <t>Client Side</t>
        </is>
      </c>
      <c r="ED592" s="74" t="n"/>
      <c r="EE592"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92"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92" s="74" t="inlineStr">
        <is>
          <t>4 - Exceeds Expectations</t>
        </is>
      </c>
      <c r="EH592" s="74" t="n"/>
      <c r="EI592" s="74" t="inlineStr">
        <is>
          <t>Consultant</t>
        </is>
      </c>
      <c r="EJ592" s="74" t="inlineStr">
        <is>
          <t>No change</t>
        </is>
      </c>
      <c r="EK592" s="74" t="n">
        <v>4</v>
      </c>
      <c r="EL592" s="74" t="inlineStr">
        <is>
          <t>High</t>
        </is>
      </c>
      <c r="EM592" s="74" t="inlineStr">
        <is>
          <t>Future Leader</t>
        </is>
      </c>
      <c r="EN592" s="74" t="n"/>
      <c r="EO592" s="74" t="inlineStr">
        <is>
          <t>yes</t>
        </is>
      </c>
      <c r="EP592" s="74" t="n"/>
      <c r="EQ592" s="74" t="inlineStr">
        <is>
          <t>To be identified</t>
        </is>
      </c>
      <c r="ER592" s="74" t="inlineStr">
        <is>
          <t>XBRL taxonomy &amp; regulatory updates; domain/accounting refreshers; quality &amp; accuracy practices; tooling proficiency</t>
        </is>
      </c>
      <c r="ES592" s="74" t="inlineStr">
        <is>
          <t>Transition to leadership: people management &amp; delegation, mentoring/coaching, project ownership &amp; stakeholder management, prioritisation under ambiguity, presentation &amp; influence skills</t>
        </is>
      </c>
      <c r="ET592" s="74" t="inlineStr">
        <is>
          <t>IRIS Instant - MBRS</t>
        </is>
      </c>
      <c r="EU592" s="74" t="n"/>
      <c r="EV592" s="130" t="n"/>
      <c r="EW592" s="131" t="n"/>
      <c r="EX592" s="131" t="n"/>
      <c r="EY592" s="131" t="n"/>
      <c r="EZ592" s="131" t="n"/>
      <c r="FA592" s="131" t="n"/>
      <c r="FB592" s="131" t="n"/>
      <c r="FC592" s="131" t="n"/>
    </row>
    <row r="593" ht="250" customHeight="1">
      <c r="A593" s="167" t="inlineStr">
        <is>
          <t>NOT YET MAPPED</t>
        </is>
      </c>
      <c r="B593" s="117" t="inlineStr">
        <is>
          <t>CARBON</t>
        </is>
      </c>
      <c r="C593" s="118" t="inlineStr">
        <is>
          <t>INTN0290</t>
        </is>
      </c>
      <c r="D593" s="118" t="inlineStr">
        <is>
          <t>Nilesh Shriram Jagtap</t>
        </is>
      </c>
      <c r="E593" s="118" t="inlineStr">
        <is>
          <t>Functional</t>
        </is>
      </c>
      <c r="F593" s="118" t="inlineStr">
        <is>
          <t>Intern</t>
        </is>
      </c>
      <c r="G593" s="118" t="n"/>
      <c r="H593" s="118" t="n"/>
      <c r="I593" s="118" t="n"/>
      <c r="J593" s="118" t="n"/>
      <c r="K593" s="118" t="n"/>
      <c r="L593" s="118" t="n"/>
      <c r="M593" s="118" t="inlineStr">
        <is>
          <t>Not in the job architecture · HR to decide: add and place, confirm left, or out of scope</t>
        </is>
      </c>
      <c r="N593" s="118" t="n"/>
      <c r="O593" s="117" t="n"/>
      <c r="P593" s="118" t="n"/>
      <c r="Q593" s="118" t="n"/>
      <c r="R593" s="118" t="n"/>
      <c r="S593" s="118" t="n"/>
      <c r="T593" s="118" t="n"/>
      <c r="U593" s="118" t="n"/>
      <c r="V593" s="118" t="n"/>
      <c r="W593" s="118" t="n"/>
      <c r="X593" s="117" t="n"/>
      <c r="Y593" s="118" t="n"/>
      <c r="Z593" s="118" t="n"/>
      <c r="AA593" s="118" t="n"/>
      <c r="AB593" s="118" t="n"/>
      <c r="AC593" s="118" t="n"/>
      <c r="AD593" s="118" t="n"/>
      <c r="AE593" s="118" t="n"/>
      <c r="AF593" s="118" t="n"/>
      <c r="AG593" s="118" t="n"/>
      <c r="AH593" s="118" t="n"/>
      <c r="AI593" s="118" t="n"/>
      <c r="AJ593" s="118" t="n"/>
      <c r="AK593" s="118" t="n"/>
      <c r="AL593" s="118" t="n"/>
      <c r="AM593" s="118" t="n"/>
      <c r="AN593" s="118" t="n"/>
      <c r="AO593" s="118" t="n"/>
      <c r="AP593" s="118" t="n"/>
      <c r="AQ593" s="118" t="n"/>
      <c r="AR593" s="118" t="n"/>
      <c r="AS593" s="118" t="n"/>
      <c r="AT593" s="118" t="n"/>
      <c r="AU593" s="118" t="inlineStr">
        <is>
          <t>INTN0290</t>
        </is>
      </c>
      <c r="AV593" s="118" t="inlineStr">
        <is>
          <t>Nilesh Shriram Jagtap</t>
        </is>
      </c>
      <c r="AW593" s="118" t="inlineStr">
        <is>
          <t>Functional</t>
        </is>
      </c>
      <c r="AX593" s="118" t="inlineStr">
        <is>
          <t>Customer Success &amp; Support</t>
        </is>
      </c>
      <c r="AY593" s="118" t="inlineStr">
        <is>
          <t>Customer Success</t>
        </is>
      </c>
      <c r="AZ593" s="118" t="n"/>
      <c r="BA593" s="118" t="n"/>
      <c r="BB593" s="118" t="inlineStr">
        <is>
          <t>Intern</t>
        </is>
      </c>
      <c r="BC593" s="118" t="inlineStr">
        <is>
          <t>Biswajit Biswal</t>
        </is>
      </c>
      <c r="BD593" s="118" t="inlineStr">
        <is>
          <t>Biswajit Biswal</t>
        </is>
      </c>
      <c r="BE593" s="118" t="inlineStr">
        <is>
          <t>No</t>
        </is>
      </c>
      <c r="BF593" s="118" t="inlineStr">
        <is>
          <t>Intern</t>
        </is>
      </c>
      <c r="BG593" s="118" t="inlineStr">
        <is>
          <t>Intern</t>
        </is>
      </c>
      <c r="BH593" s="118" t="inlineStr">
        <is>
          <t>No</t>
        </is>
      </c>
      <c r="BI593" s="118" t="n"/>
      <c r="BJ593" s="118" t="n"/>
      <c r="BK593" s="118" t="n"/>
      <c r="BL593" s="118" t="inlineStr">
        <is>
          <t>Not a manager</t>
        </is>
      </c>
      <c r="BM593" s="118" t="n"/>
      <c r="BN593" s="118" t="n"/>
      <c r="BO593" s="118" t="n"/>
      <c r="BP593" s="118" t="inlineStr">
        <is>
          <t>Not a manager</t>
        </is>
      </c>
      <c r="BQ593" s="118" t="n"/>
      <c r="BR593" s="118" t="inlineStr">
        <is>
          <t>L1 – Intern</t>
        </is>
      </c>
      <c r="BS593" s="118" t="inlineStr">
        <is>
          <t>L1 – Intern</t>
        </is>
      </c>
      <c r="BT593" s="118" t="inlineStr">
        <is>
          <t>No designation change — current record value carried forward</t>
        </is>
      </c>
      <c r="BU593" s="1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593" s="118" t="n"/>
      <c r="BW593" s="118" t="n"/>
      <c r="BX593" s="118" t="n"/>
      <c r="BY593" s="118" t="inlineStr">
        <is>
          <t>INTN0290</t>
        </is>
      </c>
      <c r="BZ593" s="118" t="inlineStr">
        <is>
          <t>Intern</t>
        </is>
      </c>
      <c r="CA593" s="118" t="inlineStr">
        <is>
          <t>Active</t>
        </is>
      </c>
      <c r="CB593" s="118" t="inlineStr">
        <is>
          <t>Nilesh Shriram Jagtap</t>
        </is>
      </c>
      <c r="CC593" s="118" t="inlineStr">
        <is>
          <t>19 Jan 2026</t>
        </is>
      </c>
      <c r="CD593" s="118" t="inlineStr">
        <is>
          <t>Intern</t>
        </is>
      </c>
      <c r="CE593" s="118" t="inlineStr">
        <is>
          <t>Exited</t>
        </is>
      </c>
      <c r="CF593" s="118" t="inlineStr">
        <is>
          <t>Customer Success &amp; Support</t>
        </is>
      </c>
      <c r="CG593" s="118" t="inlineStr">
        <is>
          <t>Customer Support</t>
        </is>
      </c>
      <c r="CH593" s="118" t="inlineStr">
        <is>
          <t>Intern</t>
        </is>
      </c>
      <c r="CI593" s="118" t="inlineStr">
        <is>
          <t>L1 – Intern</t>
        </is>
      </c>
      <c r="CJ593" s="118" t="inlineStr">
        <is>
          <t>Biswajit Biswal</t>
        </is>
      </c>
      <c r="CK593" s="118" t="inlineStr">
        <is>
          <t>N-5</t>
        </is>
      </c>
      <c r="CL593" s="118" t="inlineStr">
        <is>
          <t>Individual Contributor</t>
        </is>
      </c>
      <c r="CM593" s="118" t="inlineStr">
        <is>
          <t>Regtech</t>
        </is>
      </c>
      <c r="CN593" s="118" t="inlineStr">
        <is>
          <t>Functional</t>
        </is>
      </c>
      <c r="CO593" s="118" t="inlineStr">
        <is>
          <t>1 years, 2 months, 1 days</t>
        </is>
      </c>
      <c r="CP593" s="118" t="n"/>
      <c r="CQ593" s="118" t="n"/>
      <c r="CR593" s="118" t="n"/>
      <c r="CS593" s="118" t="n"/>
      <c r="CT593" s="118" t="n"/>
      <c r="CU593" s="118" t="n"/>
      <c r="CV593" s="118" t="n"/>
      <c r="CW593" s="118" t="n"/>
      <c r="CX593" s="118" t="n"/>
      <c r="CY593" s="118" t="n"/>
      <c r="CZ593" s="118" t="n"/>
      <c r="DA593" s="118" t="n"/>
      <c r="DB593" s="118" t="n"/>
      <c r="DC593" s="118" t="n"/>
      <c r="DD593" s="118" t="n"/>
      <c r="DE593" s="118" t="n"/>
      <c r="DF593" s="118" t="n"/>
      <c r="DG593" s="118" t="n"/>
      <c r="DH593" s="118" t="n"/>
      <c r="DI593" s="118" t="n"/>
      <c r="DJ593" s="118" t="n"/>
      <c r="DK593" s="118" t="n"/>
      <c r="DL593" s="118" t="n"/>
      <c r="DM593" s="118" t="n"/>
      <c r="DN593" s="118" t="n"/>
      <c r="DO593" s="118" t="n"/>
      <c r="DP593" s="118" t="n"/>
      <c r="DQ593" s="118" t="n"/>
      <c r="DR593" s="118" t="n"/>
      <c r="DS593" s="118" t="n"/>
      <c r="DT593" s="118" t="n"/>
      <c r="DU593" s="118" t="n"/>
      <c r="DV593" s="118" t="n"/>
      <c r="DW593" s="118" t="n"/>
      <c r="DX593" s="118" t="n"/>
      <c r="DY593" s="118" t="n"/>
      <c r="DZ593" s="118" t="n"/>
      <c r="EA593" s="118" t="n"/>
      <c r="EB593" s="118" t="n"/>
      <c r="EC593" s="118" t="n"/>
      <c r="ED593" s="118" t="n"/>
      <c r="EE593" s="118" t="n"/>
      <c r="EF593" s="118" t="n"/>
      <c r="EG593" s="118" t="n"/>
      <c r="EH593" s="118" t="n"/>
      <c r="EI593" s="118" t="n"/>
      <c r="EJ593" s="118" t="n"/>
      <c r="EK593" s="118" t="n"/>
      <c r="EL593" s="118" t="n"/>
      <c r="EM593" s="118" t="n"/>
      <c r="EN593" s="118" t="n"/>
      <c r="EO593" s="118" t="n"/>
      <c r="EP593" s="118" t="n"/>
      <c r="EQ593" s="118" t="n"/>
      <c r="ER593" s="118" t="n"/>
      <c r="ES593" s="118" t="n"/>
      <c r="ET593" s="118" t="n"/>
      <c r="EU593" s="118" t="n"/>
      <c r="EV593" s="117" t="n"/>
      <c r="EW593" s="118" t="n"/>
      <c r="EX593" s="118" t="n"/>
      <c r="EY593" s="118" t="n"/>
      <c r="EZ593" s="118" t="n"/>
      <c r="FA593" s="118" t="n"/>
      <c r="FB593" s="118" t="inlineStr">
        <is>
          <t>Source: CARBON_Talent_Mapping_Anu_Dixit.xlsx · Mapping Master + CARBON_Talent_Mapping_Anu_Dixit.xlsx · Raw</t>
        </is>
      </c>
    </row>
    <row r="594" ht="250" customHeight="1">
      <c r="A594" s="167" t="inlineStr">
        <is>
          <t>NOT YET MAPPED</t>
        </is>
      </c>
      <c r="B594" s="117" t="inlineStr">
        <is>
          <t>CARBON</t>
        </is>
      </c>
      <c r="C594" s="118" t="inlineStr">
        <is>
          <t>INTN0292</t>
        </is>
      </c>
      <c r="D594" s="118" t="inlineStr">
        <is>
          <t>Madhvi Sharma</t>
        </is>
      </c>
      <c r="E594" s="118" t="inlineStr">
        <is>
          <t>Functional</t>
        </is>
      </c>
      <c r="F594" s="118" t="inlineStr">
        <is>
          <t>Intern</t>
        </is>
      </c>
      <c r="G594" s="118" t="n"/>
      <c r="H594" s="118" t="n"/>
      <c r="I594" s="118" t="n"/>
      <c r="J594" s="118" t="n"/>
      <c r="K594" s="118" t="n"/>
      <c r="L594" s="118" t="n"/>
      <c r="M594" s="118" t="inlineStr">
        <is>
          <t>Not in the job architecture · HR to decide: add and place, confirm left, or out of scope</t>
        </is>
      </c>
      <c r="N594" s="118" t="n"/>
      <c r="O594" s="117" t="n"/>
      <c r="P594" s="118" t="n"/>
      <c r="Q594" s="118" t="n"/>
      <c r="R594" s="118" t="n"/>
      <c r="S594" s="118" t="n"/>
      <c r="T594" s="118" t="n"/>
      <c r="U594" s="118" t="n"/>
      <c r="V594" s="118" t="n"/>
      <c r="W594" s="118" t="n"/>
      <c r="X594" s="117" t="n"/>
      <c r="Y594" s="118" t="n"/>
      <c r="Z594" s="118" t="n"/>
      <c r="AA594" s="118" t="n"/>
      <c r="AB594" s="118" t="n"/>
      <c r="AC594" s="118" t="n"/>
      <c r="AD594" s="118" t="n"/>
      <c r="AE594" s="118" t="n"/>
      <c r="AF594" s="118" t="n"/>
      <c r="AG594" s="118" t="n"/>
      <c r="AH594" s="118" t="n"/>
      <c r="AI594" s="118" t="n"/>
      <c r="AJ594" s="118" t="n"/>
      <c r="AK594" s="118" t="n"/>
      <c r="AL594" s="118" t="n"/>
      <c r="AM594" s="118" t="n"/>
      <c r="AN594" s="118" t="n"/>
      <c r="AO594" s="118" t="n"/>
      <c r="AP594" s="118" t="n"/>
      <c r="AQ594" s="118" t="n"/>
      <c r="AR594" s="118" t="n"/>
      <c r="AS594" s="118" t="n"/>
      <c r="AT594" s="118" t="n"/>
      <c r="AU594" s="118" t="inlineStr">
        <is>
          <t>INTN0292</t>
        </is>
      </c>
      <c r="AV594" s="118" t="inlineStr">
        <is>
          <t>Madhvi Sharma</t>
        </is>
      </c>
      <c r="AW594" s="118" t="inlineStr">
        <is>
          <t>Functional</t>
        </is>
      </c>
      <c r="AX594" s="118" t="inlineStr">
        <is>
          <t>Customer Success &amp; Support</t>
        </is>
      </c>
      <c r="AY594" s="118" t="inlineStr">
        <is>
          <t>Customer Success</t>
        </is>
      </c>
      <c r="AZ594" s="118" t="n"/>
      <c r="BA594" s="118" t="n"/>
      <c r="BB594" s="118" t="inlineStr">
        <is>
          <t>Intern</t>
        </is>
      </c>
      <c r="BC594" s="118" t="inlineStr">
        <is>
          <t>Shambo Mitra</t>
        </is>
      </c>
      <c r="BD594" s="118" t="inlineStr">
        <is>
          <t>Shambo Mitra</t>
        </is>
      </c>
      <c r="BE594" s="118" t="inlineStr">
        <is>
          <t>No</t>
        </is>
      </c>
      <c r="BF594" s="118" t="inlineStr">
        <is>
          <t>Intern</t>
        </is>
      </c>
      <c r="BG594" s="118" t="inlineStr">
        <is>
          <t>Intern</t>
        </is>
      </c>
      <c r="BH594" s="118" t="inlineStr">
        <is>
          <t>No</t>
        </is>
      </c>
      <c r="BI594" s="118" t="n"/>
      <c r="BJ594" s="118" t="n"/>
      <c r="BK594" s="118" t="n"/>
      <c r="BL594" s="118" t="inlineStr">
        <is>
          <t>Not a manager</t>
        </is>
      </c>
      <c r="BM594" s="118" t="n"/>
      <c r="BN594" s="118" t="n"/>
      <c r="BO594" s="118" t="n"/>
      <c r="BP594" s="118" t="inlineStr">
        <is>
          <t>Not a manager</t>
        </is>
      </c>
      <c r="BQ594" s="118" t="n"/>
      <c r="BR594" s="118" t="inlineStr">
        <is>
          <t>L1 – Intern</t>
        </is>
      </c>
      <c r="BS594" s="118" t="inlineStr">
        <is>
          <t>L1 – Intern</t>
        </is>
      </c>
      <c r="BT594" s="118" t="inlineStr">
        <is>
          <t>No designation change — current record value carried forward</t>
        </is>
      </c>
      <c r="BU594" s="1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594" s="118" t="n"/>
      <c r="BW594" s="118" t="n"/>
      <c r="BX594" s="118" t="n"/>
      <c r="BY594" s="118" t="inlineStr">
        <is>
          <t>INTN0292</t>
        </is>
      </c>
      <c r="BZ594" s="118" t="inlineStr">
        <is>
          <t>Intern</t>
        </is>
      </c>
      <c r="CA594" s="118" t="inlineStr">
        <is>
          <t>Active</t>
        </is>
      </c>
      <c r="CB594" s="118" t="inlineStr">
        <is>
          <t>Madhvi Sharma</t>
        </is>
      </c>
      <c r="CC594" s="118" t="inlineStr">
        <is>
          <t>02 Feb 2026</t>
        </is>
      </c>
      <c r="CD594" s="118" t="inlineStr">
        <is>
          <t>Intern</t>
        </is>
      </c>
      <c r="CE594" s="118" t="inlineStr">
        <is>
          <t>Intern</t>
        </is>
      </c>
      <c r="CF594" s="118" t="inlineStr">
        <is>
          <t>Customer Success &amp; Support</t>
        </is>
      </c>
      <c r="CG594" s="118" t="inlineStr">
        <is>
          <t>Customer Support</t>
        </is>
      </c>
      <c r="CH594" s="118" t="inlineStr">
        <is>
          <t>Intern</t>
        </is>
      </c>
      <c r="CI594" s="118" t="inlineStr">
        <is>
          <t>L1 – Intern</t>
        </is>
      </c>
      <c r="CJ594" s="118" t="inlineStr">
        <is>
          <t>Shambo Mitra</t>
        </is>
      </c>
      <c r="CK594" s="118" t="inlineStr">
        <is>
          <t>N-5</t>
        </is>
      </c>
      <c r="CL594" s="118" t="inlineStr">
        <is>
          <t>Individual Contributor</t>
        </is>
      </c>
      <c r="CM594" s="118" t="inlineStr">
        <is>
          <t>Regtech</t>
        </is>
      </c>
      <c r="CN594" s="118" t="inlineStr">
        <is>
          <t>Functional</t>
        </is>
      </c>
      <c r="CO594" s="118" t="inlineStr">
        <is>
          <t>0 years, 7 months, 18 days</t>
        </is>
      </c>
      <c r="CP594" s="118" t="n"/>
      <c r="CQ594" s="118" t="n"/>
      <c r="CR594" s="118" t="n"/>
      <c r="CS594" s="118" t="n"/>
      <c r="CT594" s="118" t="n"/>
      <c r="CU594" s="118" t="n"/>
      <c r="CV594" s="118" t="n"/>
      <c r="CW594" s="118" t="n"/>
      <c r="CX594" s="118" t="n"/>
      <c r="CY594" s="118" t="n"/>
      <c r="CZ594" s="118" t="n"/>
      <c r="DA594" s="118" t="n"/>
      <c r="DB594" s="118" t="n"/>
      <c r="DC594" s="118" t="n"/>
      <c r="DD594" s="118" t="n"/>
      <c r="DE594" s="118" t="n"/>
      <c r="DF594" s="118" t="n"/>
      <c r="DG594" s="118" t="n"/>
      <c r="DH594" s="118" t="n"/>
      <c r="DI594" s="118" t="n"/>
      <c r="DJ594" s="118" t="n"/>
      <c r="DK594" s="118" t="n"/>
      <c r="DL594" s="118" t="n"/>
      <c r="DM594" s="118" t="n"/>
      <c r="DN594" s="118" t="n"/>
      <c r="DO594" s="118" t="n"/>
      <c r="DP594" s="118" t="n"/>
      <c r="DQ594" s="118" t="n"/>
      <c r="DR594" s="118" t="n"/>
      <c r="DS594" s="118" t="n"/>
      <c r="DT594" s="118" t="n"/>
      <c r="DU594" s="118" t="n"/>
      <c r="DV594" s="118" t="n"/>
      <c r="DW594" s="118" t="n"/>
      <c r="DX594" s="118" t="n"/>
      <c r="DY594" s="118" t="n"/>
      <c r="DZ594" s="118" t="n"/>
      <c r="EA594" s="118" t="n"/>
      <c r="EB594" s="118" t="n"/>
      <c r="EC594" s="118" t="n"/>
      <c r="ED594" s="118" t="n"/>
      <c r="EE594" s="118" t="n"/>
      <c r="EF594" s="118" t="n"/>
      <c r="EG594" s="118" t="n"/>
      <c r="EH594" s="118" t="n"/>
      <c r="EI594" s="118" t="n"/>
      <c r="EJ594" s="118" t="n"/>
      <c r="EK594" s="118" t="n"/>
      <c r="EL594" s="118" t="n"/>
      <c r="EM594" s="118" t="n"/>
      <c r="EN594" s="118" t="n"/>
      <c r="EO594" s="118" t="n"/>
      <c r="EP594" s="118" t="n"/>
      <c r="EQ594" s="118" t="n"/>
      <c r="ER594" s="118" t="n"/>
      <c r="ES594" s="118" t="n"/>
      <c r="ET594" s="118" t="n"/>
      <c r="EU594" s="118" t="n"/>
      <c r="EV594" s="117" t="n"/>
      <c r="EW594" s="118" t="n"/>
      <c r="EX594" s="118" t="n"/>
      <c r="EY594" s="118" t="n"/>
      <c r="EZ594" s="118" t="n"/>
      <c r="FA594" s="118" t="n"/>
      <c r="FB594" s="118" t="inlineStr">
        <is>
          <t>Source: CARBON_Talent_Mapping_Anu_Dixit.xlsx · Mapping Master + CARBON_Talent_Mapping_Anu_Dixit.xlsx · Raw</t>
        </is>
      </c>
    </row>
    <row r="595" ht="250" customHeight="1">
      <c r="A595" s="167" t="inlineStr">
        <is>
          <t>NOT YET MAPPED</t>
        </is>
      </c>
      <c r="B595" s="117" t="inlineStr">
        <is>
          <t>CARBON</t>
        </is>
      </c>
      <c r="C595" s="118" t="inlineStr">
        <is>
          <t>INTN0291</t>
        </is>
      </c>
      <c r="D595" s="118" t="inlineStr">
        <is>
          <t>Aryesh Singh Yadav</t>
        </is>
      </c>
      <c r="E595" s="118" t="inlineStr">
        <is>
          <t>Functional</t>
        </is>
      </c>
      <c r="F595" s="118" t="inlineStr">
        <is>
          <t>Intern</t>
        </is>
      </c>
      <c r="G595" s="118" t="n"/>
      <c r="H595" s="118" t="n"/>
      <c r="I595" s="118" t="n"/>
      <c r="J595" s="118" t="n"/>
      <c r="K595" s="118" t="n"/>
      <c r="L595" s="118" t="n"/>
      <c r="M595" s="118" t="inlineStr">
        <is>
          <t>Not in the job architecture · HR to decide: add and place, confirm left, or out of scope</t>
        </is>
      </c>
      <c r="N595" s="118" t="n"/>
      <c r="O595" s="117" t="n"/>
      <c r="P595" s="118" t="n"/>
      <c r="Q595" s="118" t="n"/>
      <c r="R595" s="118" t="n"/>
      <c r="S595" s="118" t="n"/>
      <c r="T595" s="118" t="n"/>
      <c r="U595" s="118" t="n"/>
      <c r="V595" s="118" t="n"/>
      <c r="W595" s="118" t="n"/>
      <c r="X595" s="117" t="n"/>
      <c r="Y595" s="118" t="n"/>
      <c r="Z595" s="118" t="n"/>
      <c r="AA595" s="118" t="n"/>
      <c r="AB595" s="118" t="n"/>
      <c r="AC595" s="118" t="n"/>
      <c r="AD595" s="118" t="n"/>
      <c r="AE595" s="118" t="n"/>
      <c r="AF595" s="118" t="n"/>
      <c r="AG595" s="118" t="n"/>
      <c r="AH595" s="118" t="n"/>
      <c r="AI595" s="118" t="n"/>
      <c r="AJ595" s="118" t="n"/>
      <c r="AK595" s="118" t="n"/>
      <c r="AL595" s="118" t="n"/>
      <c r="AM595" s="118" t="n"/>
      <c r="AN595" s="118" t="n"/>
      <c r="AO595" s="118" t="n"/>
      <c r="AP595" s="118" t="n"/>
      <c r="AQ595" s="118" t="n"/>
      <c r="AR595" s="118" t="n"/>
      <c r="AS595" s="118" t="n"/>
      <c r="AT595" s="118" t="n"/>
      <c r="AU595" s="118" t="inlineStr">
        <is>
          <t>INTN0291</t>
        </is>
      </c>
      <c r="AV595" s="118" t="inlineStr">
        <is>
          <t>Aryesh Singh Yadav</t>
        </is>
      </c>
      <c r="AW595" s="118" t="inlineStr">
        <is>
          <t>Functional</t>
        </is>
      </c>
      <c r="AX595" s="118" t="inlineStr">
        <is>
          <t>Customer Success &amp; Support</t>
        </is>
      </c>
      <c r="AY595" s="118" t="inlineStr">
        <is>
          <t>Customer Success</t>
        </is>
      </c>
      <c r="AZ595" s="118" t="n"/>
      <c r="BA595" s="118" t="n"/>
      <c r="BB595" s="118" t="inlineStr">
        <is>
          <t>Intern</t>
        </is>
      </c>
      <c r="BC595" s="118" t="inlineStr">
        <is>
          <t>Biswajit Biswal</t>
        </is>
      </c>
      <c r="BD595" s="118" t="inlineStr">
        <is>
          <t>Biswajit Biswal</t>
        </is>
      </c>
      <c r="BE595" s="118" t="inlineStr">
        <is>
          <t>No</t>
        </is>
      </c>
      <c r="BF595" s="118" t="inlineStr">
        <is>
          <t>Intern</t>
        </is>
      </c>
      <c r="BG595" s="118" t="inlineStr">
        <is>
          <t>Intern</t>
        </is>
      </c>
      <c r="BH595" s="118" t="inlineStr">
        <is>
          <t>No</t>
        </is>
      </c>
      <c r="BI595" s="118" t="n"/>
      <c r="BJ595" s="118" t="n"/>
      <c r="BK595" s="118" t="n"/>
      <c r="BL595" s="118" t="inlineStr">
        <is>
          <t>Not a manager</t>
        </is>
      </c>
      <c r="BM595" s="118" t="n"/>
      <c r="BN595" s="118" t="n"/>
      <c r="BO595" s="118" t="n"/>
      <c r="BP595" s="118" t="inlineStr">
        <is>
          <t>Not a manager</t>
        </is>
      </c>
      <c r="BQ595" s="118" t="n"/>
      <c r="BR595" s="118" t="inlineStr">
        <is>
          <t>L1 – Intern</t>
        </is>
      </c>
      <c r="BS595" s="118" t="inlineStr">
        <is>
          <t>L1 – Intern</t>
        </is>
      </c>
      <c r="BT595" s="118" t="inlineStr">
        <is>
          <t>No designation change — current record value carried forward</t>
        </is>
      </c>
      <c r="BU595" s="1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595" s="118" t="n"/>
      <c r="BW595" s="118" t="n"/>
      <c r="BX595" s="118" t="n"/>
      <c r="BY595" s="118" t="inlineStr">
        <is>
          <t>INTN0291</t>
        </is>
      </c>
      <c r="BZ595" s="118" t="inlineStr">
        <is>
          <t>Intern</t>
        </is>
      </c>
      <c r="CA595" s="118" t="inlineStr">
        <is>
          <t>Active</t>
        </is>
      </c>
      <c r="CB595" s="118" t="inlineStr">
        <is>
          <t>Aryesh Singh Yadav</t>
        </is>
      </c>
      <c r="CC595" s="118" t="inlineStr">
        <is>
          <t>19 Jan 2026</t>
        </is>
      </c>
      <c r="CD595" s="118" t="inlineStr">
        <is>
          <t>Intern</t>
        </is>
      </c>
      <c r="CE595" s="118" t="inlineStr">
        <is>
          <t>Exited</t>
        </is>
      </c>
      <c r="CF595" s="118" t="inlineStr">
        <is>
          <t>Customer Success &amp; Support</t>
        </is>
      </c>
      <c r="CG595" s="118" t="inlineStr">
        <is>
          <t>Customer Support</t>
        </is>
      </c>
      <c r="CH595" s="118" t="inlineStr">
        <is>
          <t>Intern</t>
        </is>
      </c>
      <c r="CI595" s="118" t="inlineStr">
        <is>
          <t>L1 – Intern</t>
        </is>
      </c>
      <c r="CJ595" s="118" t="inlineStr">
        <is>
          <t>Biswajit Biswal</t>
        </is>
      </c>
      <c r="CK595" s="118" t="inlineStr">
        <is>
          <t>N-5</t>
        </is>
      </c>
      <c r="CL595" s="118" t="inlineStr">
        <is>
          <t>Individual Contributor</t>
        </is>
      </c>
      <c r="CM595" s="118" t="inlineStr">
        <is>
          <t>Regtech</t>
        </is>
      </c>
      <c r="CN595" s="118" t="inlineStr">
        <is>
          <t>Functional</t>
        </is>
      </c>
      <c r="CO595" s="118" t="inlineStr">
        <is>
          <t>0 years, 8 months, 1 days</t>
        </is>
      </c>
      <c r="CP595" s="118" t="n"/>
      <c r="CQ595" s="118" t="n"/>
      <c r="CR595" s="118" t="n"/>
      <c r="CS595" s="118" t="n"/>
      <c r="CT595" s="118" t="n"/>
      <c r="CU595" s="118" t="n"/>
      <c r="CV595" s="118" t="n"/>
      <c r="CW595" s="118" t="n"/>
      <c r="CX595" s="118" t="n"/>
      <c r="CY595" s="118" t="n"/>
      <c r="CZ595" s="118" t="n"/>
      <c r="DA595" s="118" t="n"/>
      <c r="DB595" s="118" t="n"/>
      <c r="DC595" s="118" t="n"/>
      <c r="DD595" s="118" t="n"/>
      <c r="DE595" s="118" t="n"/>
      <c r="DF595" s="118" t="n"/>
      <c r="DG595" s="118" t="n"/>
      <c r="DH595" s="118" t="n"/>
      <c r="DI595" s="118" t="n"/>
      <c r="DJ595" s="118" t="n"/>
      <c r="DK595" s="118" t="n"/>
      <c r="DL595" s="118" t="n"/>
      <c r="DM595" s="118" t="n"/>
      <c r="DN595" s="118" t="n"/>
      <c r="DO595" s="118" t="n"/>
      <c r="DP595" s="118" t="n"/>
      <c r="DQ595" s="118" t="n"/>
      <c r="DR595" s="118" t="n"/>
      <c r="DS595" s="118" t="n"/>
      <c r="DT595" s="118" t="n"/>
      <c r="DU595" s="118" t="n"/>
      <c r="DV595" s="118" t="n"/>
      <c r="DW595" s="118" t="n"/>
      <c r="DX595" s="118" t="n"/>
      <c r="DY595" s="118" t="n"/>
      <c r="DZ595" s="118" t="n"/>
      <c r="EA595" s="118" t="n"/>
      <c r="EB595" s="118" t="n"/>
      <c r="EC595" s="118" t="n"/>
      <c r="ED595" s="118" t="n"/>
      <c r="EE595" s="118" t="n"/>
      <c r="EF595" s="118" t="n"/>
      <c r="EG595" s="118" t="n"/>
      <c r="EH595" s="118" t="n"/>
      <c r="EI595" s="118" t="n"/>
      <c r="EJ595" s="118" t="n"/>
      <c r="EK595" s="118" t="n"/>
      <c r="EL595" s="118" t="n"/>
      <c r="EM595" s="118" t="n"/>
      <c r="EN595" s="118" t="n"/>
      <c r="EO595" s="118" t="n"/>
      <c r="EP595" s="118" t="n"/>
      <c r="EQ595" s="118" t="n"/>
      <c r="ER595" s="118" t="n"/>
      <c r="ES595" s="118" t="n"/>
      <c r="ET595" s="118" t="n"/>
      <c r="EU595" s="118" t="n"/>
      <c r="EV595" s="117" t="n"/>
      <c r="EW595" s="118" t="n"/>
      <c r="EX595" s="118" t="n"/>
      <c r="EY595" s="118" t="n"/>
      <c r="EZ595" s="118" t="n"/>
      <c r="FA595" s="118" t="n"/>
      <c r="FB595" s="118" t="inlineStr">
        <is>
          <t>Source: CARBON_Talent_Mapping_Anu_Dixit.xlsx · Mapping Master + CARBON_Talent_Mapping_Anu_Dixit.xlsx · Raw</t>
        </is>
      </c>
    </row>
    <row r="596" ht="103" customHeight="1">
      <c r="A596" s="167" t="inlineStr">
        <is>
          <t>NOT YET MAPPED</t>
        </is>
      </c>
      <c r="B596" s="117" t="inlineStr">
        <is>
          <t>CARBON</t>
        </is>
      </c>
      <c r="C596" s="118" t="inlineStr">
        <is>
          <t>—</t>
        </is>
      </c>
      <c r="D596" s="118" t="inlineStr">
        <is>
          <t>Aditya Nair</t>
        </is>
      </c>
      <c r="E596" s="118" t="inlineStr">
        <is>
          <t>Marketing</t>
        </is>
      </c>
      <c r="F596" s="118" t="inlineStr">
        <is>
          <t>Team Lead SDR</t>
        </is>
      </c>
      <c r="G596" s="118" t="n"/>
      <c r="H596" s="118" t="n"/>
      <c r="I596" s="118" t="n"/>
      <c r="J596" s="118" t="n"/>
      <c r="K596" s="118" t="n"/>
      <c r="L596" s="118" t="n"/>
      <c r="M596" s="118" t="inlineStr">
        <is>
          <t>Not in the job architecture · HR to decide: add and place, confirm left, or out of scope</t>
        </is>
      </c>
      <c r="N596" s="118" t="n"/>
      <c r="O596" s="117" t="n"/>
      <c r="P596" s="118" t="n"/>
      <c r="Q596" s="118" t="n"/>
      <c r="R596" s="118" t="n"/>
      <c r="S596" s="118" t="n"/>
      <c r="T596" s="118" t="n"/>
      <c r="U596" s="118" t="n"/>
      <c r="V596" s="118" t="n"/>
      <c r="W596" s="118" t="n"/>
      <c r="X596" s="117" t="n"/>
      <c r="Y596" s="118" t="n"/>
      <c r="Z596" s="118" t="n"/>
      <c r="AA596" s="118" t="n"/>
      <c r="AB596" s="118" t="n"/>
      <c r="AC596" s="118" t="n"/>
      <c r="AD596" s="118" t="n"/>
      <c r="AE596" s="118" t="n"/>
      <c r="AF596" s="118" t="n"/>
      <c r="AG596" s="118" t="n"/>
      <c r="AH596" s="118" t="n"/>
      <c r="AI596" s="118" t="n"/>
      <c r="AJ596" s="118" t="n"/>
      <c r="AK596" s="118" t="n"/>
      <c r="AL596" s="118" t="n"/>
      <c r="AM596" s="118" t="n"/>
      <c r="AN596" s="118" t="n"/>
      <c r="AO596" s="118" t="n"/>
      <c r="AP596" s="118" t="n"/>
      <c r="AQ596" s="118" t="n"/>
      <c r="AR596" s="118" t="n"/>
      <c r="AS596" s="118" t="n"/>
      <c r="AT596" s="118" t="n"/>
      <c r="AU596" s="118" t="n"/>
      <c r="AV596" s="118" t="inlineStr">
        <is>
          <t>Aditya Nair</t>
        </is>
      </c>
      <c r="AW596" s="118" t="inlineStr">
        <is>
          <t>Marketing</t>
        </is>
      </c>
      <c r="AX596" s="118" t="inlineStr">
        <is>
          <t>Sales &amp; Business Development</t>
        </is>
      </c>
      <c r="AY596" s="118" t="inlineStr">
        <is>
          <t>Sales Development · SDR</t>
        </is>
      </c>
      <c r="AZ596" s="118" t="n"/>
      <c r="BA596" s="118" t="n"/>
      <c r="BB596" s="118" t="inlineStr">
        <is>
          <t>Employee</t>
        </is>
      </c>
      <c r="BC596" s="118" t="inlineStr">
        <is>
          <t>Anuradha RK</t>
        </is>
      </c>
      <c r="BD596" s="118" t="inlineStr">
        <is>
          <t>Anuradha RK</t>
        </is>
      </c>
      <c r="BE596" s="118" t="inlineStr">
        <is>
          <t>No</t>
        </is>
      </c>
      <c r="BF596" s="118" t="inlineStr">
        <is>
          <t>Team Lead SDR</t>
        </is>
      </c>
      <c r="BG596" s="118" t="inlineStr">
        <is>
          <t>Sr.Sales Development Rep.</t>
        </is>
      </c>
      <c r="BH596" s="118" t="inlineStr">
        <is>
          <t>Yes</t>
        </is>
      </c>
      <c r="BI596" s="118" t="n"/>
      <c r="BJ596" s="118" t="n"/>
      <c r="BK596" s="118" t="n"/>
      <c r="BL596" s="118" t="inlineStr">
        <is>
          <t>Not a manager</t>
        </is>
      </c>
      <c r="BM596" s="118" t="n"/>
      <c r="BN596" s="118" t="n"/>
      <c r="BO596" s="118" t="n"/>
      <c r="BP596" s="118" t="inlineStr">
        <is>
          <t>Not a manager</t>
        </is>
      </c>
      <c r="BQ596" s="118" t="n"/>
      <c r="BR596" s="118" t="inlineStr">
        <is>
          <t>L5 – Lead · IC</t>
        </is>
      </c>
      <c r="BS596" s="118" t="inlineStr">
        <is>
          <t>L5 – Lead · IC</t>
        </is>
      </c>
      <c r="BT596" s="118" t="inlineStr">
        <is>
          <t>No exact Title Hierarchy match — retained current record value</t>
        </is>
      </c>
      <c r="BU596" s="118" t="n"/>
      <c r="BV596" s="118" t="n"/>
      <c r="BW596" s="118" t="n"/>
      <c r="BX596" s="118" t="n"/>
      <c r="BY596" s="118" t="n"/>
      <c r="BZ596" s="118" t="n"/>
      <c r="CA596" s="118" t="n"/>
      <c r="CB596" s="118" t="n"/>
      <c r="CC596" s="118" t="n"/>
      <c r="CD596" s="118" t="n"/>
      <c r="CE596" s="118" t="n"/>
      <c r="CF596" s="118" t="n"/>
      <c r="CG596" s="118" t="n"/>
      <c r="CH596" s="118" t="n"/>
      <c r="CI596" s="118" t="n"/>
      <c r="CJ596" s="118" t="n"/>
      <c r="CK596" s="118" t="n"/>
      <c r="CL596" s="118" t="n"/>
      <c r="CM596" s="118" t="n"/>
      <c r="CN596" s="118" t="n"/>
      <c r="CO596" s="118" t="n"/>
      <c r="CP596" s="118" t="n"/>
      <c r="CQ596" s="118" t="n"/>
      <c r="CR596" s="118" t="n"/>
      <c r="CS596" s="118" t="n"/>
      <c r="CT596" s="118" t="n"/>
      <c r="CU596" s="118" t="n"/>
      <c r="CV596" s="118" t="n"/>
      <c r="CW596" s="118" t="n"/>
      <c r="CX596" s="118" t="n"/>
      <c r="CY596" s="118" t="n"/>
      <c r="CZ596" s="118" t="n"/>
      <c r="DA596" s="118" t="n"/>
      <c r="DB596" s="118" t="n"/>
      <c r="DC596" s="118" t="n"/>
      <c r="DD596" s="118" t="n"/>
      <c r="DE596" s="118" t="n"/>
      <c r="DF596" s="118" t="n"/>
      <c r="DG596" s="118" t="n"/>
      <c r="DH596" s="118" t="n"/>
      <c r="DI596" s="118" t="n"/>
      <c r="DJ596" s="118" t="n"/>
      <c r="DK596" s="118" t="n"/>
      <c r="DL596" s="118" t="n"/>
      <c r="DM596" s="118" t="n"/>
      <c r="DN596" s="118" t="n"/>
      <c r="DO596" s="118" t="n"/>
      <c r="DP596" s="118" t="n"/>
      <c r="DQ596" s="118" t="n"/>
      <c r="DR596" s="118" t="n"/>
      <c r="DS596" s="118" t="n"/>
      <c r="DT596" s="118" t="n"/>
      <c r="DU596" s="118" t="n"/>
      <c r="DV596" s="118" t="n"/>
      <c r="DW596" s="118" t="n"/>
      <c r="DX596" s="118" t="n"/>
      <c r="DY596" s="118" t="n"/>
      <c r="DZ596" s="118" t="n"/>
      <c r="EA596" s="118" t="n"/>
      <c r="EB596" s="118" t="n"/>
      <c r="EC596" s="118" t="n"/>
      <c r="ED596" s="118" t="n"/>
      <c r="EE596" s="118" t="n"/>
      <c r="EF596" s="118" t="n"/>
      <c r="EG596" s="118" t="n"/>
      <c r="EH596" s="118" t="n"/>
      <c r="EI596" s="118" t="n"/>
      <c r="EJ596" s="118" t="n"/>
      <c r="EK596" s="118" t="n"/>
      <c r="EL596" s="118" t="n"/>
      <c r="EM596" s="118" t="n"/>
      <c r="EN596" s="118" t="n"/>
      <c r="EO596" s="118" t="n"/>
      <c r="EP596" s="118" t="n"/>
      <c r="EQ596" s="118" t="n"/>
      <c r="ER596" s="118" t="n"/>
      <c r="ES596" s="118" t="n"/>
      <c r="ET596" s="118" t="n"/>
      <c r="EU596" s="118" t="n"/>
      <c r="EV596" s="117" t="n"/>
      <c r="EW596" s="118" t="n"/>
      <c r="EX596" s="118" t="n"/>
      <c r="EY596" s="118" t="n"/>
      <c r="EZ596" s="118" t="n"/>
      <c r="FA596" s="118" t="n"/>
      <c r="FB596" s="118" t="inlineStr">
        <is>
          <t>Source: CARBON_Talent_Mapping_Anu_Dixit.xlsx · Mapping Master</t>
        </is>
      </c>
    </row>
    <row r="597" ht="250" customHeight="1">
      <c r="A597" s="167" t="inlineStr">
        <is>
          <t>NOT YET MAPPED</t>
        </is>
      </c>
      <c r="B597" s="117" t="inlineStr">
        <is>
          <t>CARBON</t>
        </is>
      </c>
      <c r="C597" s="118" t="inlineStr">
        <is>
          <t>IRIS2499</t>
        </is>
      </c>
      <c r="D597" s="118" t="inlineStr">
        <is>
          <t>Aniket Rajaram Hinukale</t>
        </is>
      </c>
      <c r="E597" s="118" t="inlineStr">
        <is>
          <t>Technology</t>
        </is>
      </c>
      <c r="F597" s="118" t="inlineStr">
        <is>
          <t>Senior Software Engineer</t>
        </is>
      </c>
      <c r="G597" s="118" t="n"/>
      <c r="H597" s="118" t="n"/>
      <c r="I597" s="118" t="n"/>
      <c r="J597" s="118" t="n"/>
      <c r="K597" s="118" t="n"/>
      <c r="L597" s="118" t="n"/>
      <c r="M597" s="118" t="inlineStr">
        <is>
          <t>Not in the job architecture · HR to decide: add and place, confirm left, or out of scope</t>
        </is>
      </c>
      <c r="N597" s="118" t="n"/>
      <c r="O597" s="117" t="n"/>
      <c r="P597" s="118" t="n"/>
      <c r="Q597" s="118" t="n"/>
      <c r="R597" s="118" t="n"/>
      <c r="S597" s="118" t="n"/>
      <c r="T597" s="118" t="n"/>
      <c r="U597" s="118" t="n"/>
      <c r="V597" s="118" t="n"/>
      <c r="W597" s="118" t="n"/>
      <c r="X597" s="117" t="n"/>
      <c r="Y597" s="118" t="n"/>
      <c r="Z597" s="118" t="n"/>
      <c r="AA597" s="118" t="n"/>
      <c r="AB597" s="118" t="n"/>
      <c r="AC597" s="118" t="n"/>
      <c r="AD597" s="118" t="n"/>
      <c r="AE597" s="118" t="n"/>
      <c r="AF597" s="118" t="n"/>
      <c r="AG597" s="118" t="n"/>
      <c r="AH597" s="118" t="n"/>
      <c r="AI597" s="118" t="n"/>
      <c r="AJ597" s="118" t="n"/>
      <c r="AK597" s="118" t="n"/>
      <c r="AL597" s="118" t="n"/>
      <c r="AM597" s="118" t="n"/>
      <c r="AN597" s="118" t="n"/>
      <c r="AO597" s="118" t="n"/>
      <c r="AP597" s="118" t="n"/>
      <c r="AQ597" s="118" t="n"/>
      <c r="AR597" s="118" t="n"/>
      <c r="AS597" s="118" t="n"/>
      <c r="AT597" s="118" t="n"/>
      <c r="AU597" s="118" t="inlineStr">
        <is>
          <t>IRIS2499</t>
        </is>
      </c>
      <c r="AV597" s="118" t="inlineStr">
        <is>
          <t>Aniket Rajaram Hinukale</t>
        </is>
      </c>
      <c r="AW597" s="118" t="inlineStr">
        <is>
          <t>Technology</t>
        </is>
      </c>
      <c r="AX597" s="118" t="inlineStr">
        <is>
          <t>Engineering &amp; Development</t>
        </is>
      </c>
      <c r="AY597" s="118" t="inlineStr">
        <is>
          <t>Backend Engineering · .NET</t>
        </is>
      </c>
      <c r="AZ597" s="118" t="n"/>
      <c r="BA597" s="118" t="n"/>
      <c r="BB597" s="118" t="inlineStr">
        <is>
          <t>Employee</t>
        </is>
      </c>
      <c r="BC597" s="118" t="inlineStr">
        <is>
          <t>Sarfaraz Badi</t>
        </is>
      </c>
      <c r="BD597" s="118" t="inlineStr">
        <is>
          <t>Sarfaraz Badi</t>
        </is>
      </c>
      <c r="BE597" s="118" t="inlineStr">
        <is>
          <t>No</t>
        </is>
      </c>
      <c r="BF597" s="118" t="inlineStr">
        <is>
          <t>Senior Software Engineer</t>
        </is>
      </c>
      <c r="BG597" s="118" t="inlineStr">
        <is>
          <t>Senior Software Engineer</t>
        </is>
      </c>
      <c r="BH597" s="118" t="inlineStr">
        <is>
          <t>No</t>
        </is>
      </c>
      <c r="BI597" s="118" t="n"/>
      <c r="BJ597" s="118" t="n"/>
      <c r="BK597" s="118" t="n"/>
      <c r="BL597" s="118" t="inlineStr">
        <is>
          <t>Not a manager</t>
        </is>
      </c>
      <c r="BM597" s="118" t="n"/>
      <c r="BN597" s="118" t="n"/>
      <c r="BO597" s="118" t="n"/>
      <c r="BP597" s="118" t="inlineStr">
        <is>
          <t>Not a manager</t>
        </is>
      </c>
      <c r="BQ597" s="118" t="n"/>
      <c r="BR597" s="118" t="inlineStr">
        <is>
          <t>L4 – Senior</t>
        </is>
      </c>
      <c r="BS597" s="118" t="inlineStr">
        <is>
          <t>L4 – Senior</t>
        </is>
      </c>
      <c r="BT597" s="118" t="inlineStr">
        <is>
          <t>No designation change — current record value carried forward</t>
        </is>
      </c>
      <c r="BU597" s="118" t="inlineStr">
        <is>
          <t>1. Achieve ≥ 92% sprint and release delivery adherence by completing committed tasks within agreed timelines with high-quality execution and minimal dependency.
2. Strengthen advanced technical expertise in .NET, React, APIs, database design, and scalable system implementation by contributing to ≥ 60% end-to-end technical solutions.
3. Demonstrate strong ownership by independently driving ≥ 85% assigned modules/tasks from requirement understanding to implementation, testing, and deployment readiness.
4. Increase involvement in team discussions by contributing meaningful inputs in ≥ 70% technical, solution, architecture, and requirement discussions.
5. Strengthen model designing and solution architecture capability by designing scalable workflows, data models, and implementation approaches for complex business scenarios.
6. Demonstrate leadership readiness by mentoring team members, resolving blockers proactively, supporting delivery execution, and contributing to team growth through knowledge sharing and technical guidance.</t>
        </is>
      </c>
      <c r="BV597" s="118" t="n"/>
      <c r="BW597" s="118" t="n"/>
      <c r="BX597" s="118" t="n"/>
      <c r="BY597" s="118" t="n"/>
      <c r="BZ597" s="118" t="n"/>
      <c r="CA597" s="118" t="n"/>
      <c r="CB597" s="118" t="n"/>
      <c r="CC597" s="118" t="n"/>
      <c r="CD597" s="118" t="n"/>
      <c r="CE597" s="118" t="n"/>
      <c r="CF597" s="118" t="n"/>
      <c r="CG597" s="118" t="n"/>
      <c r="CH597" s="118" t="n"/>
      <c r="CI597" s="118" t="n"/>
      <c r="CJ597" s="118" t="n"/>
      <c r="CK597" s="118" t="n"/>
      <c r="CL597" s="118" t="n"/>
      <c r="CM597" s="118" t="n"/>
      <c r="CN597" s="118" t="n"/>
      <c r="CO597" s="118" t="n"/>
      <c r="CP597" s="118" t="n"/>
      <c r="CQ597" s="118" t="n"/>
      <c r="CR597" s="118" t="n"/>
      <c r="CS597" s="118" t="n"/>
      <c r="CT597" s="118" t="n"/>
      <c r="CU597" s="118" t="n"/>
      <c r="CV597" s="118" t="n"/>
      <c r="CW597" s="118" t="n"/>
      <c r="CX597" s="118" t="n"/>
      <c r="CY597" s="118" t="n"/>
      <c r="CZ597" s="118" t="n"/>
      <c r="DA597" s="118" t="n"/>
      <c r="DB597" s="118" t="n"/>
      <c r="DC597" s="118" t="n"/>
      <c r="DD597" s="118" t="n"/>
      <c r="DE597" s="118" t="n"/>
      <c r="DF597" s="118" t="n"/>
      <c r="DG597" s="118" t="n"/>
      <c r="DH597" s="118" t="n"/>
      <c r="DI597" s="118" t="n"/>
      <c r="DJ597" s="118" t="n"/>
      <c r="DK597" s="118" t="n"/>
      <c r="DL597" s="118" t="n"/>
      <c r="DM597" s="118" t="n"/>
      <c r="DN597" s="118" t="n"/>
      <c r="DO597" s="118" t="n"/>
      <c r="DP597" s="118" t="n"/>
      <c r="DQ597" s="118" t="n"/>
      <c r="DR597" s="118" t="n"/>
      <c r="DS597" s="118" t="n"/>
      <c r="DT597" s="118" t="n"/>
      <c r="DU597" s="118" t="n"/>
      <c r="DV597" s="118" t="n"/>
      <c r="DW597" s="118" t="n"/>
      <c r="DX597" s="118" t="n"/>
      <c r="DY597" s="118" t="n"/>
      <c r="DZ597" s="118" t="n"/>
      <c r="EA597" s="118" t="n"/>
      <c r="EB597" s="118" t="n"/>
      <c r="EC597" s="118" t="n"/>
      <c r="ED597" s="118" t="n"/>
      <c r="EE597" s="118" t="n"/>
      <c r="EF597" s="118" t="n"/>
      <c r="EG597" s="118" t="n"/>
      <c r="EH597" s="118" t="n"/>
      <c r="EI597" s="118" t="n"/>
      <c r="EJ597" s="118" t="n"/>
      <c r="EK597" s="118" t="n"/>
      <c r="EL597" s="118" t="n"/>
      <c r="EM597" s="118" t="n"/>
      <c r="EN597" s="118" t="n"/>
      <c r="EO597" s="118" t="n"/>
      <c r="EP597" s="118" t="n"/>
      <c r="EQ597" s="118" t="n"/>
      <c r="ER597" s="118" t="n"/>
      <c r="ES597" s="118" t="n"/>
      <c r="ET597" s="118" t="n"/>
      <c r="EU597" s="118" t="n"/>
      <c r="EV597" s="117" t="n"/>
      <c r="EW597" s="118" t="n"/>
      <c r="EX597" s="118" t="n"/>
      <c r="EY597" s="118" t="n"/>
      <c r="EZ597" s="118" t="n"/>
      <c r="FA597" s="118" t="n"/>
      <c r="FB597" s="118" t="inlineStr">
        <is>
          <t>Source: CARBON_Talent_Mapping_Anu_Dixit.xlsx · Mapping Master</t>
        </is>
      </c>
    </row>
    <row r="598" ht="103" customHeight="1">
      <c r="A598" s="167" t="inlineStr">
        <is>
          <t>NOT YET MAPPED</t>
        </is>
      </c>
      <c r="B598" s="117" t="inlineStr">
        <is>
          <t>CARBON</t>
        </is>
      </c>
      <c r="C598" s="118" t="inlineStr">
        <is>
          <t>IRISC329</t>
        </is>
      </c>
      <c r="D598" s="118" t="inlineStr">
        <is>
          <t>Devika Vivek Savaratkar</t>
        </is>
      </c>
      <c r="E598" s="118" t="inlineStr">
        <is>
          <t>Services</t>
        </is>
      </c>
      <c r="F598" s="118" t="inlineStr">
        <is>
          <t>Consultant</t>
        </is>
      </c>
      <c r="G598" s="118" t="n"/>
      <c r="H598" s="118" t="n"/>
      <c r="I598" s="118" t="n"/>
      <c r="J598" s="118" t="n"/>
      <c r="K598" s="118" t="n"/>
      <c r="L598" s="118" t="n"/>
      <c r="M598" s="118" t="inlineStr">
        <is>
          <t>Not in the job architecture · HR to decide: add and place, confirm left, or out of scope</t>
        </is>
      </c>
      <c r="N598" s="118" t="n"/>
      <c r="O598" s="117" t="n"/>
      <c r="P598" s="118" t="n"/>
      <c r="Q598" s="118" t="n"/>
      <c r="R598" s="118" t="n"/>
      <c r="S598" s="118" t="n"/>
      <c r="T598" s="118" t="n"/>
      <c r="U598" s="118" t="n"/>
      <c r="V598" s="118" t="n"/>
      <c r="W598" s="118" t="n"/>
      <c r="X598" s="117" t="n"/>
      <c r="Y598" s="118" t="n"/>
      <c r="Z598" s="118" t="n"/>
      <c r="AA598" s="118" t="n"/>
      <c r="AB598" s="118" t="n"/>
      <c r="AC598" s="118" t="n"/>
      <c r="AD598" s="118" t="n"/>
      <c r="AE598" s="118" t="n"/>
      <c r="AF598" s="118" t="n"/>
      <c r="AG598" s="118" t="n"/>
      <c r="AH598" s="118" t="n"/>
      <c r="AI598" s="118" t="n"/>
      <c r="AJ598" s="118" t="n"/>
      <c r="AK598" s="118" t="n"/>
      <c r="AL598" s="118" t="n"/>
      <c r="AM598" s="118" t="n"/>
      <c r="AN598" s="118" t="n"/>
      <c r="AO598" s="118" t="n"/>
      <c r="AP598" s="118" t="n"/>
      <c r="AQ598" s="118" t="n"/>
      <c r="AR598" s="118" t="n"/>
      <c r="AS598" s="118" t="n"/>
      <c r="AT598" s="118" t="n"/>
      <c r="AU598" s="118" t="n"/>
      <c r="AV598" s="118" t="n"/>
      <c r="AW598" s="118" t="n"/>
      <c r="AX598" s="118" t="n"/>
      <c r="AY598" s="118" t="n"/>
      <c r="AZ598" s="118" t="n"/>
      <c r="BA598" s="118" t="n"/>
      <c r="BB598" s="118" t="n"/>
      <c r="BC598" s="118" t="n"/>
      <c r="BD598" s="118" t="n"/>
      <c r="BE598" s="118" t="n"/>
      <c r="BF598" s="118" t="n"/>
      <c r="BG598" s="118" t="n"/>
      <c r="BH598" s="118" t="n"/>
      <c r="BI598" s="118" t="n"/>
      <c r="BJ598" s="118" t="n"/>
      <c r="BK598" s="118" t="n"/>
      <c r="BL598" s="118" t="n"/>
      <c r="BM598" s="118" t="n"/>
      <c r="BN598" s="118" t="n"/>
      <c r="BO598" s="118" t="n"/>
      <c r="BP598" s="118" t="n"/>
      <c r="BQ598" s="118" t="n"/>
      <c r="BR598" s="118" t="n"/>
      <c r="BS598" s="118" t="n"/>
      <c r="BT598" s="118" t="n"/>
      <c r="BU598" s="118" t="n"/>
      <c r="BV598" s="118" t="n"/>
      <c r="BW598" s="118" t="n"/>
      <c r="BX598" s="118" t="n"/>
      <c r="BY598" s="118" t="inlineStr">
        <is>
          <t>IRISC329</t>
        </is>
      </c>
      <c r="BZ598" s="118" t="inlineStr">
        <is>
          <t>On Contract</t>
        </is>
      </c>
      <c r="CA598" s="118" t="inlineStr">
        <is>
          <t>Active</t>
        </is>
      </c>
      <c r="CB598" s="118" t="inlineStr">
        <is>
          <t>Devika Vivek Savaratkar</t>
        </is>
      </c>
      <c r="CC598" s="118" t="inlineStr">
        <is>
          <t>05 Jan 2026</t>
        </is>
      </c>
      <c r="CD598" s="118" t="inlineStr">
        <is>
          <t>Consultant</t>
        </is>
      </c>
      <c r="CE598" s="118" t="inlineStr">
        <is>
          <t>Exited</t>
        </is>
      </c>
      <c r="CF598" s="118" t="inlineStr">
        <is>
          <t>Customer Success &amp; Support</t>
        </is>
      </c>
      <c r="CG598" s="118" t="inlineStr">
        <is>
          <t>Customer Support</t>
        </is>
      </c>
      <c r="CH598" s="118" t="inlineStr">
        <is>
          <t>Consultant</t>
        </is>
      </c>
      <c r="CI598" s="118" t="inlineStr">
        <is>
          <t>L3 – Professional / Associate</t>
        </is>
      </c>
      <c r="CJ598" s="118" t="inlineStr">
        <is>
          <t>Anushree Aparajit</t>
        </is>
      </c>
      <c r="CK598" s="118" t="inlineStr">
        <is>
          <t>N-5</t>
        </is>
      </c>
      <c r="CL598" s="118" t="inlineStr">
        <is>
          <t>Individual Contributor</t>
        </is>
      </c>
      <c r="CM598" s="118" t="inlineStr">
        <is>
          <t>Regtech</t>
        </is>
      </c>
      <c r="CN598" s="118" t="inlineStr">
        <is>
          <t>Services</t>
        </is>
      </c>
      <c r="CO598" s="118" t="inlineStr">
        <is>
          <t>3 years, 1 months, 15 days</t>
        </is>
      </c>
      <c r="CP598" s="118" t="n"/>
      <c r="CQ598" s="118" t="n"/>
      <c r="CR598" s="118" t="n"/>
      <c r="CS598" s="118" t="n"/>
      <c r="CT598" s="118" t="n"/>
      <c r="CU598" s="118" t="n"/>
      <c r="CV598" s="118" t="n"/>
      <c r="CW598" s="118" t="n"/>
      <c r="CX598" s="118" t="n"/>
      <c r="CY598" s="118" t="n"/>
      <c r="CZ598" s="118" t="n"/>
      <c r="DA598" s="118" t="inlineStr">
        <is>
          <t>She is not part of Assisted services team and currently working with CEM · Anushree team.</t>
        </is>
      </c>
      <c r="DB598" s="118" t="n"/>
      <c r="DC598" s="118" t="n"/>
      <c r="DD598" s="118" t="n"/>
      <c r="DE598" s="118" t="n"/>
      <c r="DF598" s="118" t="n"/>
      <c r="DG598" s="118" t="n"/>
      <c r="DH598" s="118" t="n"/>
      <c r="DI598" s="118" t="n"/>
      <c r="DJ598" s="118" t="n"/>
      <c r="DK598" s="118" t="n"/>
      <c r="DL598" s="118" t="n"/>
      <c r="DM598" s="118" t="n"/>
      <c r="DN598" s="118" t="n"/>
      <c r="DO598" s="118" t="n"/>
      <c r="DP598" s="118" t="n"/>
      <c r="DQ598" s="118" t="n"/>
      <c r="DR598" s="118" t="n"/>
      <c r="DS598" s="118" t="n"/>
      <c r="DT598" s="118" t="n"/>
      <c r="DU598" s="118" t="n"/>
      <c r="DV598" s="118" t="n"/>
      <c r="DW598" s="118" t="n"/>
      <c r="DX598" s="118" t="n"/>
      <c r="DY598" s="118" t="n"/>
      <c r="DZ598" s="118" t="n"/>
      <c r="EA598" s="118" t="n"/>
      <c r="EB598" s="118" t="n"/>
      <c r="EC598" s="118" t="n"/>
      <c r="ED598" s="118" t="n"/>
      <c r="EE598" s="118" t="n"/>
      <c r="EF598" s="118" t="n"/>
      <c r="EG598" s="118" t="n"/>
      <c r="EH598" s="118" t="n"/>
      <c r="EI598" s="118" t="n"/>
      <c r="EJ598" s="118" t="n"/>
      <c r="EK598" s="118" t="n"/>
      <c r="EL598" s="118" t="n"/>
      <c r="EM598" s="118" t="n"/>
      <c r="EN598" s="118" t="n"/>
      <c r="EO598" s="118" t="n"/>
      <c r="EP598" s="118" t="n"/>
      <c r="EQ598" s="118" t="n"/>
      <c r="ER598" s="118" t="n"/>
      <c r="ES598" s="118" t="n"/>
      <c r="ET598" s="118" t="n"/>
      <c r="EU598" s="118" t="n"/>
      <c r="EV598" s="117" t="n"/>
      <c r="EW598" s="118" t="n"/>
      <c r="EX598" s="118" t="n"/>
      <c r="EY598" s="118" t="n"/>
      <c r="EZ598" s="118" t="n"/>
      <c r="FA598" s="118" t="n"/>
      <c r="FB598" s="118" t="inlineStr">
        <is>
          <t>Source: CARBON_Talent_Mapping_Anu_Dixit.xlsx · Raw</t>
        </is>
      </c>
    </row>
    <row r="599" ht="103" customHeight="1">
      <c r="A599" s="167" t="inlineStr">
        <is>
          <t>NOT YET MAPPED</t>
        </is>
      </c>
      <c r="B599" s="117" t="inlineStr">
        <is>
          <t>CARBON</t>
        </is>
      </c>
      <c r="C599" s="118" t="inlineStr">
        <is>
          <t>IRISC336</t>
        </is>
      </c>
      <c r="D599" s="118" t="inlineStr">
        <is>
          <t>Shweta Sanjay Vardhamane</t>
        </is>
      </c>
      <c r="E599" s="118" t="inlineStr">
        <is>
          <t>Digitizing</t>
        </is>
      </c>
      <c r="F599" s="118" t="inlineStr">
        <is>
          <t>Consultant</t>
        </is>
      </c>
      <c r="G599" s="118" t="n"/>
      <c r="H599" s="118" t="n"/>
      <c r="I599" s="118" t="n"/>
      <c r="J599" s="118" t="n"/>
      <c r="K599" s="118" t="n"/>
      <c r="L599" s="118" t="n"/>
      <c r="M599" s="118" t="inlineStr">
        <is>
          <t>Not in the job architecture · HR to decide: add and place, confirm left, or out of scope</t>
        </is>
      </c>
      <c r="N599" s="118" t="n"/>
      <c r="O599" s="117" t="n"/>
      <c r="P599" s="118" t="n"/>
      <c r="Q599" s="118" t="n"/>
      <c r="R599" s="118" t="n"/>
      <c r="S599" s="118" t="n"/>
      <c r="T599" s="118" t="n"/>
      <c r="U599" s="118" t="n"/>
      <c r="V599" s="118" t="n"/>
      <c r="W599" s="118" t="n"/>
      <c r="X599" s="117" t="n"/>
      <c r="Y599" s="118" t="n"/>
      <c r="Z599" s="118" t="n"/>
      <c r="AA599" s="118" t="n"/>
      <c r="AB599" s="118" t="n"/>
      <c r="AC599" s="118" t="n"/>
      <c r="AD599" s="118" t="n"/>
      <c r="AE599" s="118" t="n"/>
      <c r="AF599" s="118" t="n"/>
      <c r="AG599" s="118" t="n"/>
      <c r="AH599" s="118" t="n"/>
      <c r="AI599" s="118" t="n"/>
      <c r="AJ599" s="118" t="n"/>
      <c r="AK599" s="118" t="n"/>
      <c r="AL599" s="118" t="n"/>
      <c r="AM599" s="118" t="n"/>
      <c r="AN599" s="118" t="n"/>
      <c r="AO599" s="118" t="n"/>
      <c r="AP599" s="118" t="n"/>
      <c r="AQ599" s="118" t="n"/>
      <c r="AR599" s="118" t="n"/>
      <c r="AS599" s="118" t="n"/>
      <c r="AT599" s="118" t="n"/>
      <c r="AU599" s="118" t="n"/>
      <c r="AV599" s="118" t="n"/>
      <c r="AW599" s="118" t="n"/>
      <c r="AX599" s="118" t="n"/>
      <c r="AY599" s="118" t="n"/>
      <c r="AZ599" s="118" t="n"/>
      <c r="BA599" s="118" t="n"/>
      <c r="BB599" s="118" t="n"/>
      <c r="BC599" s="118" t="n"/>
      <c r="BD599" s="118" t="n"/>
      <c r="BE599" s="118" t="n"/>
      <c r="BF599" s="118" t="n"/>
      <c r="BG599" s="118" t="n"/>
      <c r="BH599" s="118" t="n"/>
      <c r="BI599" s="118" t="n"/>
      <c r="BJ599" s="118" t="n"/>
      <c r="BK599" s="118" t="n"/>
      <c r="BL599" s="118" t="n"/>
      <c r="BM599" s="118" t="n"/>
      <c r="BN599" s="118" t="n"/>
      <c r="BO599" s="118" t="n"/>
      <c r="BP599" s="118" t="n"/>
      <c r="BQ599" s="118" t="n"/>
      <c r="BR599" s="118" t="n"/>
      <c r="BS599" s="118" t="n"/>
      <c r="BT599" s="118" t="n"/>
      <c r="BU599" s="118" t="n"/>
      <c r="BV599" s="118" t="n"/>
      <c r="BW599" s="118" t="n"/>
      <c r="BX599" s="118" t="n"/>
      <c r="BY599" s="118" t="inlineStr">
        <is>
          <t>IRISC336</t>
        </is>
      </c>
      <c r="BZ599" s="118" t="inlineStr">
        <is>
          <t>On Contract</t>
        </is>
      </c>
      <c r="CA599" s="118" t="inlineStr">
        <is>
          <t>Active</t>
        </is>
      </c>
      <c r="CB599" s="118" t="inlineStr">
        <is>
          <t>Shweta Sanjay Vardhamane</t>
        </is>
      </c>
      <c r="CC599" s="118" t="inlineStr">
        <is>
          <t>22 Jan 2026</t>
        </is>
      </c>
      <c r="CD599" s="118" t="inlineStr">
        <is>
          <t>Consultant</t>
        </is>
      </c>
      <c r="CE599" s="118" t="n"/>
      <c r="CF599" s="118" t="inlineStr">
        <is>
          <t>Professional Services</t>
        </is>
      </c>
      <c r="CG599" s="118" t="inlineStr">
        <is>
          <t>Digitization &amp; Image Processing</t>
        </is>
      </c>
      <c r="CH599" s="118" t="inlineStr">
        <is>
          <t>Consultant</t>
        </is>
      </c>
      <c r="CI599" s="118" t="inlineStr">
        <is>
          <t>L3 – Professional / Associate</t>
        </is>
      </c>
      <c r="CJ599" s="118" t="inlineStr">
        <is>
          <t>Shraddha Patil</t>
        </is>
      </c>
      <c r="CK599" s="118" t="inlineStr">
        <is>
          <t>N-7</t>
        </is>
      </c>
      <c r="CL599" s="118" t="inlineStr">
        <is>
          <t>Individual Contributor</t>
        </is>
      </c>
      <c r="CM599" s="118" t="inlineStr">
        <is>
          <t>Consume</t>
        </is>
      </c>
      <c r="CN599" s="118" t="inlineStr">
        <is>
          <t>Digitizing</t>
        </is>
      </c>
      <c r="CO599" s="118" t="inlineStr">
        <is>
          <t>0 years, 10 months, 29 days</t>
        </is>
      </c>
      <c r="CP599" s="118" t="inlineStr">
        <is>
          <t>Consultant</t>
        </is>
      </c>
      <c r="CQ599" s="118" t="n"/>
      <c r="CR599" s="118" t="inlineStr">
        <is>
          <t>3</t>
        </is>
      </c>
      <c r="CS599" s="118" t="inlineStr">
        <is>
          <t>Medium</t>
        </is>
      </c>
      <c r="CT599" s="118" t="inlineStr">
        <is>
          <t>Core Contributor</t>
        </is>
      </c>
      <c r="CU599" s="118" t="inlineStr">
        <is>
          <t>No</t>
        </is>
      </c>
      <c r="CV599" s="118" t="inlineStr">
        <is>
          <t>No</t>
        </is>
      </c>
      <c r="CW599" s="118" t="inlineStr">
        <is>
          <t>No</t>
        </is>
      </c>
      <c r="CX599" s="118" t="n"/>
      <c r="CY599" s="118" t="n"/>
      <c r="CZ599" s="118" t="n"/>
      <c r="DA599" s="118" t="inlineStr">
        <is>
          <t>Will release on 31st July 2026</t>
        </is>
      </c>
      <c r="DB599" s="118" t="n"/>
      <c r="DC599" s="118" t="n"/>
      <c r="DD599" s="118" t="n"/>
      <c r="DE599" s="118" t="n"/>
      <c r="DF599" s="118" t="n"/>
      <c r="DG599" s="118" t="n"/>
      <c r="DH599" s="118" t="n"/>
      <c r="DI599" s="118" t="n"/>
      <c r="DJ599" s="118" t="n"/>
      <c r="DK599" s="118" t="n"/>
      <c r="DL599" s="118" t="n"/>
      <c r="DM599" s="118" t="n"/>
      <c r="DN599" s="118" t="n"/>
      <c r="DO599" s="118" t="n"/>
      <c r="DP599" s="118" t="n"/>
      <c r="DQ599" s="118" t="n"/>
      <c r="DR599" s="118" t="n"/>
      <c r="DS599" s="118" t="n"/>
      <c r="DT599" s="118" t="n"/>
      <c r="DU599" s="118" t="n"/>
      <c r="DV599" s="118" t="n"/>
      <c r="DW599" s="118" t="n"/>
      <c r="DX599" s="118" t="n"/>
      <c r="DY599" s="118" t="n"/>
      <c r="DZ599" s="118" t="n"/>
      <c r="EA599" s="118" t="n"/>
      <c r="EB599" s="118" t="n"/>
      <c r="EC599" s="118" t="n"/>
      <c r="ED599" s="118" t="n"/>
      <c r="EE599" s="118" t="n"/>
      <c r="EF599" s="118" t="n"/>
      <c r="EG599" s="118" t="n"/>
      <c r="EH599" s="118" t="n"/>
      <c r="EI599" s="118" t="n"/>
      <c r="EJ599" s="118" t="n"/>
      <c r="EK599" s="118" t="n"/>
      <c r="EL599" s="118" t="n"/>
      <c r="EM599" s="118" t="n"/>
      <c r="EN599" s="118" t="n"/>
      <c r="EO599" s="118" t="n"/>
      <c r="EP599" s="118" t="n"/>
      <c r="EQ599" s="118" t="n"/>
      <c r="ER599" s="118" t="n"/>
      <c r="ES599" s="118" t="n"/>
      <c r="ET599" s="118" t="n"/>
      <c r="EU599" s="118" t="n"/>
      <c r="EV599" s="117" t="n"/>
      <c r="EW599" s="118" t="n"/>
      <c r="EX599" s="118" t="n"/>
      <c r="EY599" s="118" t="n"/>
      <c r="EZ599" s="118" t="n"/>
      <c r="FA599" s="118" t="n"/>
      <c r="FB599" s="118" t="inlineStr">
        <is>
          <t>Source: CARBON_Talent_Mapping_Anu_Dixit.xlsx · Raw</t>
        </is>
      </c>
    </row>
    <row r="600" ht="103" customHeight="1">
      <c r="A600" s="167" t="inlineStr">
        <is>
          <t>NOT YET MAPPED</t>
        </is>
      </c>
      <c r="B600" s="117" t="inlineStr">
        <is>
          <t>CARBON</t>
        </is>
      </c>
      <c r="C600" s="118" t="inlineStr">
        <is>
          <t>IRISC340</t>
        </is>
      </c>
      <c r="D600" s="118" t="inlineStr">
        <is>
          <t>Sahil Sham Girkar</t>
        </is>
      </c>
      <c r="E600" s="118" t="inlineStr">
        <is>
          <t>Digitizing</t>
        </is>
      </c>
      <c r="F600" s="118" t="inlineStr">
        <is>
          <t>Consultant</t>
        </is>
      </c>
      <c r="G600" s="118" t="n"/>
      <c r="H600" s="118" t="n"/>
      <c r="I600" s="118" t="n"/>
      <c r="J600" s="118" t="n"/>
      <c r="K600" s="118" t="n"/>
      <c r="L600" s="118" t="n"/>
      <c r="M600" s="118" t="inlineStr">
        <is>
          <t>Not in the job architecture · HR to decide: add and place, confirm left, or out of scope</t>
        </is>
      </c>
      <c r="N600" s="118" t="n"/>
      <c r="O600" s="117" t="n"/>
      <c r="P600" s="118" t="n"/>
      <c r="Q600" s="118" t="n"/>
      <c r="R600" s="118" t="n"/>
      <c r="S600" s="118" t="n"/>
      <c r="T600" s="118" t="n"/>
      <c r="U600" s="118" t="n"/>
      <c r="V600" s="118" t="n"/>
      <c r="W600" s="118" t="n"/>
      <c r="X600" s="117" t="n"/>
      <c r="Y600" s="118" t="n"/>
      <c r="Z600" s="118" t="n"/>
      <c r="AA600" s="118" t="n"/>
      <c r="AB600" s="118" t="n"/>
      <c r="AC600" s="118" t="n"/>
      <c r="AD600" s="118" t="n"/>
      <c r="AE600" s="118" t="n"/>
      <c r="AF600" s="118" t="n"/>
      <c r="AG600" s="118" t="n"/>
      <c r="AH600" s="118" t="n"/>
      <c r="AI600" s="118" t="n"/>
      <c r="AJ600" s="118" t="n"/>
      <c r="AK600" s="118" t="n"/>
      <c r="AL600" s="118" t="n"/>
      <c r="AM600" s="118" t="n"/>
      <c r="AN600" s="118" t="n"/>
      <c r="AO600" s="118" t="n"/>
      <c r="AP600" s="118" t="n"/>
      <c r="AQ600" s="118" t="n"/>
      <c r="AR600" s="118" t="n"/>
      <c r="AS600" s="118" t="n"/>
      <c r="AT600" s="118" t="n"/>
      <c r="AU600" s="118" t="n"/>
      <c r="AV600" s="118" t="n"/>
      <c r="AW600" s="118" t="n"/>
      <c r="AX600" s="118" t="n"/>
      <c r="AY600" s="118" t="n"/>
      <c r="AZ600" s="118" t="n"/>
      <c r="BA600" s="118" t="n"/>
      <c r="BB600" s="118" t="n"/>
      <c r="BC600" s="118" t="n"/>
      <c r="BD600" s="118" t="n"/>
      <c r="BE600" s="118" t="n"/>
      <c r="BF600" s="118" t="n"/>
      <c r="BG600" s="118" t="n"/>
      <c r="BH600" s="118" t="n"/>
      <c r="BI600" s="118" t="n"/>
      <c r="BJ600" s="118" t="n"/>
      <c r="BK600" s="118" t="n"/>
      <c r="BL600" s="118" t="n"/>
      <c r="BM600" s="118" t="n"/>
      <c r="BN600" s="118" t="n"/>
      <c r="BO600" s="118" t="n"/>
      <c r="BP600" s="118" t="n"/>
      <c r="BQ600" s="118" t="n"/>
      <c r="BR600" s="118" t="n"/>
      <c r="BS600" s="118" t="n"/>
      <c r="BT600" s="118" t="n"/>
      <c r="BU600" s="118" t="n"/>
      <c r="BV600" s="118" t="n"/>
      <c r="BW600" s="118" t="n"/>
      <c r="BX600" s="118" t="n"/>
      <c r="BY600" s="118" t="inlineStr">
        <is>
          <t>IRISC340</t>
        </is>
      </c>
      <c r="BZ600" s="118" t="inlineStr">
        <is>
          <t>On Contract</t>
        </is>
      </c>
      <c r="CA600" s="118" t="inlineStr">
        <is>
          <t>Active</t>
        </is>
      </c>
      <c r="CB600" s="118" t="inlineStr">
        <is>
          <t>Sahil Sham Girkar</t>
        </is>
      </c>
      <c r="CC600" s="118" t="inlineStr">
        <is>
          <t>02 Feb 2026</t>
        </is>
      </c>
      <c r="CD600" s="118" t="inlineStr">
        <is>
          <t>Consultant</t>
        </is>
      </c>
      <c r="CE600" s="118" t="n"/>
      <c r="CF600" s="118" t="inlineStr">
        <is>
          <t>Professional Services</t>
        </is>
      </c>
      <c r="CG600" s="118" t="inlineStr">
        <is>
          <t>Digitization &amp; Image Processing</t>
        </is>
      </c>
      <c r="CH600" s="118" t="inlineStr">
        <is>
          <t>Consultant</t>
        </is>
      </c>
      <c r="CI600" s="118" t="inlineStr">
        <is>
          <t>L3 – Professional / Associate</t>
        </is>
      </c>
      <c r="CJ600" s="118" t="inlineStr">
        <is>
          <t>Shraddha Patil</t>
        </is>
      </c>
      <c r="CK600" s="118" t="inlineStr">
        <is>
          <t>N-7</t>
        </is>
      </c>
      <c r="CL600" s="118" t="inlineStr">
        <is>
          <t>Individual Contributor</t>
        </is>
      </c>
      <c r="CM600" s="118" t="inlineStr">
        <is>
          <t>Consume</t>
        </is>
      </c>
      <c r="CN600" s="118" t="inlineStr">
        <is>
          <t>Digitizing</t>
        </is>
      </c>
      <c r="CO600" s="118" t="inlineStr">
        <is>
          <t>0 years, 4 months, 18 days</t>
        </is>
      </c>
      <c r="CP600" s="118" t="inlineStr">
        <is>
          <t>Consultant</t>
        </is>
      </c>
      <c r="CQ600" s="118" t="n"/>
      <c r="CR600" s="118" t="inlineStr">
        <is>
          <t>3</t>
        </is>
      </c>
      <c r="CS600" s="118" t="inlineStr">
        <is>
          <t>Medium</t>
        </is>
      </c>
      <c r="CT600" s="118" t="inlineStr">
        <is>
          <t>Core Contributor</t>
        </is>
      </c>
      <c r="CU600" s="118" t="inlineStr">
        <is>
          <t>No</t>
        </is>
      </c>
      <c r="CV600" s="118" t="inlineStr">
        <is>
          <t>No</t>
        </is>
      </c>
      <c r="CW600" s="118" t="inlineStr">
        <is>
          <t>No</t>
        </is>
      </c>
      <c r="CX600" s="118" t="n"/>
      <c r="CY600" s="118" t="n"/>
      <c r="CZ600" s="118" t="n"/>
      <c r="DA600" s="118" t="inlineStr">
        <is>
          <t>Will release on 31st July 2026</t>
        </is>
      </c>
      <c r="DB600" s="118" t="n"/>
      <c r="DC600" s="118" t="n"/>
      <c r="DD600" s="118" t="n"/>
      <c r="DE600" s="118" t="n"/>
      <c r="DF600" s="118" t="n"/>
      <c r="DG600" s="118" t="n"/>
      <c r="DH600" s="118" t="n"/>
      <c r="DI600" s="118" t="n"/>
      <c r="DJ600" s="118" t="n"/>
      <c r="DK600" s="118" t="n"/>
      <c r="DL600" s="118" t="n"/>
      <c r="DM600" s="118" t="n"/>
      <c r="DN600" s="118" t="n"/>
      <c r="DO600" s="118" t="n"/>
      <c r="DP600" s="118" t="n"/>
      <c r="DQ600" s="118" t="n"/>
      <c r="DR600" s="118" t="n"/>
      <c r="DS600" s="118" t="n"/>
      <c r="DT600" s="118" t="n"/>
      <c r="DU600" s="118" t="n"/>
      <c r="DV600" s="118" t="n"/>
      <c r="DW600" s="118" t="n"/>
      <c r="DX600" s="118" t="n"/>
      <c r="DY600" s="118" t="n"/>
      <c r="DZ600" s="118" t="n"/>
      <c r="EA600" s="118" t="n"/>
      <c r="EB600" s="118" t="n"/>
      <c r="EC600" s="118" t="n"/>
      <c r="ED600" s="118" t="n"/>
      <c r="EE600" s="118" t="n"/>
      <c r="EF600" s="118" t="n"/>
      <c r="EG600" s="118" t="n"/>
      <c r="EH600" s="118" t="n"/>
      <c r="EI600" s="118" t="n"/>
      <c r="EJ600" s="118" t="n"/>
      <c r="EK600" s="118" t="n"/>
      <c r="EL600" s="118" t="n"/>
      <c r="EM600" s="118" t="n"/>
      <c r="EN600" s="118" t="n"/>
      <c r="EO600" s="118" t="n"/>
      <c r="EP600" s="118" t="n"/>
      <c r="EQ600" s="118" t="n"/>
      <c r="ER600" s="118" t="n"/>
      <c r="ES600" s="118" t="n"/>
      <c r="ET600" s="118" t="n"/>
      <c r="EU600" s="118" t="n"/>
      <c r="EV600" s="117" t="n"/>
      <c r="EW600" s="118" t="n"/>
      <c r="EX600" s="118" t="n"/>
      <c r="EY600" s="118" t="n"/>
      <c r="EZ600" s="118" t="n"/>
      <c r="FA600" s="118" t="n"/>
      <c r="FB600" s="118" t="inlineStr">
        <is>
          <t>Source: CARBON_Talent_Mapping_Anu_Dixit.xlsx · Raw</t>
        </is>
      </c>
    </row>
    <row r="601" ht="103" customHeight="1">
      <c r="A601" s="167" t="inlineStr">
        <is>
          <t>NOT YET MAPPED</t>
        </is>
      </c>
      <c r="B601" s="117" t="inlineStr">
        <is>
          <t>CARBON</t>
        </is>
      </c>
      <c r="C601" s="118" t="inlineStr">
        <is>
          <t>IRISC333</t>
        </is>
      </c>
      <c r="D601" s="118" t="inlineStr">
        <is>
          <t>Ayush Sanas</t>
        </is>
      </c>
      <c r="E601" s="118" t="inlineStr">
        <is>
          <t>Digitizing</t>
        </is>
      </c>
      <c r="F601" s="118" t="inlineStr">
        <is>
          <t>Consultant</t>
        </is>
      </c>
      <c r="G601" s="118" t="n"/>
      <c r="H601" s="118" t="n"/>
      <c r="I601" s="118" t="n"/>
      <c r="J601" s="118" t="n"/>
      <c r="K601" s="118" t="n"/>
      <c r="L601" s="118" t="n"/>
      <c r="M601" s="118" t="inlineStr">
        <is>
          <t>Not in the job architecture · HR to decide: add and place, confirm left, or out of scope</t>
        </is>
      </c>
      <c r="N601" s="118" t="n"/>
      <c r="O601" s="117" t="n"/>
      <c r="P601" s="118" t="n"/>
      <c r="Q601" s="118" t="n"/>
      <c r="R601" s="118" t="n"/>
      <c r="S601" s="118" t="n"/>
      <c r="T601" s="118" t="n"/>
      <c r="U601" s="118" t="n"/>
      <c r="V601" s="118" t="n"/>
      <c r="W601" s="118" t="n"/>
      <c r="X601" s="117" t="n"/>
      <c r="Y601" s="118" t="n"/>
      <c r="Z601" s="118" t="n"/>
      <c r="AA601" s="118" t="n"/>
      <c r="AB601" s="118" t="n"/>
      <c r="AC601" s="118" t="n"/>
      <c r="AD601" s="118" t="n"/>
      <c r="AE601" s="118" t="n"/>
      <c r="AF601" s="118" t="n"/>
      <c r="AG601" s="118" t="n"/>
      <c r="AH601" s="118" t="n"/>
      <c r="AI601" s="118" t="n"/>
      <c r="AJ601" s="118" t="n"/>
      <c r="AK601" s="118" t="n"/>
      <c r="AL601" s="118" t="n"/>
      <c r="AM601" s="118" t="n"/>
      <c r="AN601" s="118" t="n"/>
      <c r="AO601" s="118" t="n"/>
      <c r="AP601" s="118" t="n"/>
      <c r="AQ601" s="118" t="n"/>
      <c r="AR601" s="118" t="n"/>
      <c r="AS601" s="118" t="n"/>
      <c r="AT601" s="118" t="n"/>
      <c r="AU601" s="118" t="n"/>
      <c r="AV601" s="118" t="n"/>
      <c r="AW601" s="118" t="n"/>
      <c r="AX601" s="118" t="n"/>
      <c r="AY601" s="118" t="n"/>
      <c r="AZ601" s="118" t="n"/>
      <c r="BA601" s="118" t="n"/>
      <c r="BB601" s="118" t="n"/>
      <c r="BC601" s="118" t="n"/>
      <c r="BD601" s="118" t="n"/>
      <c r="BE601" s="118" t="n"/>
      <c r="BF601" s="118" t="n"/>
      <c r="BG601" s="118" t="n"/>
      <c r="BH601" s="118" t="n"/>
      <c r="BI601" s="118" t="n"/>
      <c r="BJ601" s="118" t="n"/>
      <c r="BK601" s="118" t="n"/>
      <c r="BL601" s="118" t="n"/>
      <c r="BM601" s="118" t="n"/>
      <c r="BN601" s="118" t="n"/>
      <c r="BO601" s="118" t="n"/>
      <c r="BP601" s="118" t="n"/>
      <c r="BQ601" s="118" t="n"/>
      <c r="BR601" s="118" t="n"/>
      <c r="BS601" s="118" t="n"/>
      <c r="BT601" s="118" t="n"/>
      <c r="BU601" s="118" t="n"/>
      <c r="BV601" s="118" t="n"/>
      <c r="BW601" s="118" t="n"/>
      <c r="BX601" s="118" t="n"/>
      <c r="BY601" s="118" t="inlineStr">
        <is>
          <t>IRISC333</t>
        </is>
      </c>
      <c r="BZ601" s="118" t="inlineStr">
        <is>
          <t>On Contract</t>
        </is>
      </c>
      <c r="CA601" s="118" t="inlineStr">
        <is>
          <t>Active</t>
        </is>
      </c>
      <c r="CB601" s="118" t="inlineStr">
        <is>
          <t>Ayush Sanas</t>
        </is>
      </c>
      <c r="CC601" s="118" t="inlineStr">
        <is>
          <t>12 Jan 2026</t>
        </is>
      </c>
      <c r="CD601" s="118" t="inlineStr">
        <is>
          <t>Consultant</t>
        </is>
      </c>
      <c r="CE601" s="118" t="n"/>
      <c r="CF601" s="118" t="inlineStr">
        <is>
          <t>Professional Services</t>
        </is>
      </c>
      <c r="CG601" s="118" t="inlineStr">
        <is>
          <t>Digitization &amp; Image Processing</t>
        </is>
      </c>
      <c r="CH601" s="118" t="inlineStr">
        <is>
          <t>Consultant</t>
        </is>
      </c>
      <c r="CI601" s="118" t="inlineStr">
        <is>
          <t>L3 – Professional / Associate</t>
        </is>
      </c>
      <c r="CJ601" s="118" t="inlineStr">
        <is>
          <t>Dinesh Sharma</t>
        </is>
      </c>
      <c r="CK601" s="118" t="inlineStr">
        <is>
          <t>N-7</t>
        </is>
      </c>
      <c r="CL601" s="118" t="inlineStr">
        <is>
          <t>Individual Contributor</t>
        </is>
      </c>
      <c r="CM601" s="118" t="inlineStr">
        <is>
          <t>Regtech</t>
        </is>
      </c>
      <c r="CN601" s="118" t="inlineStr">
        <is>
          <t>Digitizing</t>
        </is>
      </c>
      <c r="CO601" s="118" t="inlineStr">
        <is>
          <t>0 years, 5 months, 8 days</t>
        </is>
      </c>
      <c r="CP601" s="118" t="inlineStr">
        <is>
          <t>Consultant</t>
        </is>
      </c>
      <c r="CQ601" s="118" t="n"/>
      <c r="CR601" s="118" t="inlineStr">
        <is>
          <t>1</t>
        </is>
      </c>
      <c r="CS601" s="118" t="inlineStr">
        <is>
          <t>Low</t>
        </is>
      </c>
      <c r="CT601" s="118" t="inlineStr">
        <is>
          <t>Core Contributor</t>
        </is>
      </c>
      <c r="CU601" s="118" t="inlineStr">
        <is>
          <t>No</t>
        </is>
      </c>
      <c r="CV601" s="118" t="inlineStr">
        <is>
          <t>No</t>
        </is>
      </c>
      <c r="CW601" s="118" t="inlineStr">
        <is>
          <t>No</t>
        </is>
      </c>
      <c r="CX601" s="118" t="n"/>
      <c r="CY601" s="118" t="n"/>
      <c r="CZ601" s="118" t="n"/>
      <c r="DA601" s="118" t="n"/>
      <c r="DB601" s="118" t="n"/>
      <c r="DC601" s="118" t="n"/>
      <c r="DD601" s="118" t="n"/>
      <c r="DE601" s="118" t="n"/>
      <c r="DF601" s="118" t="n"/>
      <c r="DG601" s="118" t="n"/>
      <c r="DH601" s="118" t="n"/>
      <c r="DI601" s="118" t="n"/>
      <c r="DJ601" s="118" t="n"/>
      <c r="DK601" s="118" t="n"/>
      <c r="DL601" s="118" t="n"/>
      <c r="DM601" s="118" t="n"/>
      <c r="DN601" s="118" t="n"/>
      <c r="DO601" s="118" t="n"/>
      <c r="DP601" s="118" t="n"/>
      <c r="DQ601" s="118" t="n"/>
      <c r="DR601" s="118" t="n"/>
      <c r="DS601" s="118" t="n"/>
      <c r="DT601" s="118" t="n"/>
      <c r="DU601" s="118" t="n"/>
      <c r="DV601" s="118" t="n"/>
      <c r="DW601" s="118" t="n"/>
      <c r="DX601" s="118" t="n"/>
      <c r="DY601" s="118" t="n"/>
      <c r="DZ601" s="118" t="n"/>
      <c r="EA601" s="118" t="n"/>
      <c r="EB601" s="118" t="n"/>
      <c r="EC601" s="118" t="n"/>
      <c r="ED601" s="118" t="n"/>
      <c r="EE601" s="118" t="n"/>
      <c r="EF601" s="118" t="n"/>
      <c r="EG601" s="118" t="n"/>
      <c r="EH601" s="118" t="n"/>
      <c r="EI601" s="118" t="n"/>
      <c r="EJ601" s="118" t="n"/>
      <c r="EK601" s="118" t="n"/>
      <c r="EL601" s="118" t="n"/>
      <c r="EM601" s="118" t="n"/>
      <c r="EN601" s="118" t="n"/>
      <c r="EO601" s="118" t="n"/>
      <c r="EP601" s="118" t="n"/>
      <c r="EQ601" s="118" t="n"/>
      <c r="ER601" s="118" t="n"/>
      <c r="ES601" s="118" t="n"/>
      <c r="ET601" s="118" t="n"/>
      <c r="EU601" s="118" t="n"/>
      <c r="EV601" s="117" t="n"/>
      <c r="EW601" s="118" t="n"/>
      <c r="EX601" s="118" t="n"/>
      <c r="EY601" s="118" t="n"/>
      <c r="EZ601" s="118" t="n"/>
      <c r="FA601" s="118" t="n"/>
      <c r="FB601" s="118" t="inlineStr">
        <is>
          <t>Source: CARBON_Talent_Mapping_Anu_Dixit.xlsx · Raw</t>
        </is>
      </c>
    </row>
    <row r="602" ht="153" customHeight="1">
      <c r="A602" s="167" t="inlineStr">
        <is>
          <t>NOT YET MAPPED</t>
        </is>
      </c>
      <c r="B602" s="117" t="inlineStr">
        <is>
          <t>CARBON</t>
        </is>
      </c>
      <c r="C602" s="118" t="inlineStr">
        <is>
          <t>IRIS2360</t>
        </is>
      </c>
      <c r="D602" s="118" t="inlineStr">
        <is>
          <t>Yash Bohra</t>
        </is>
      </c>
      <c r="E602" s="118" t="inlineStr">
        <is>
          <t>Functional</t>
        </is>
      </c>
      <c r="F602" s="118" t="inlineStr">
        <is>
          <t>Functional Specialist</t>
        </is>
      </c>
      <c r="G602" s="118" t="n"/>
      <c r="H602" s="118" t="n"/>
      <c r="I602" s="118" t="n"/>
      <c r="J602" s="118" t="n"/>
      <c r="K602" s="118" t="n"/>
      <c r="L602" s="118" t="n"/>
      <c r="M602" s="118" t="inlineStr">
        <is>
          <t>Not in the job architecture · HR to decide: add and place, confirm left, or out of scope</t>
        </is>
      </c>
      <c r="N602" s="118" t="n"/>
      <c r="O602" s="117" t="n"/>
      <c r="P602" s="118" t="n"/>
      <c r="Q602" s="118" t="n"/>
      <c r="R602" s="118" t="n"/>
      <c r="S602" s="118" t="n"/>
      <c r="T602" s="118" t="n"/>
      <c r="U602" s="118" t="n"/>
      <c r="V602" s="118" t="n"/>
      <c r="W602" s="118" t="n"/>
      <c r="X602" s="117" t="n"/>
      <c r="Y602" s="118" t="n"/>
      <c r="Z602" s="118" t="n"/>
      <c r="AA602" s="118" t="n"/>
      <c r="AB602" s="118" t="n"/>
      <c r="AC602" s="118" t="n"/>
      <c r="AD602" s="118" t="n"/>
      <c r="AE602" s="118" t="n"/>
      <c r="AF602" s="118" t="n"/>
      <c r="AG602" s="118" t="n"/>
      <c r="AH602" s="118" t="n"/>
      <c r="AI602" s="118" t="n"/>
      <c r="AJ602" s="118" t="n"/>
      <c r="AK602" s="118" t="n"/>
      <c r="AL602" s="118" t="n"/>
      <c r="AM602" s="118" t="n"/>
      <c r="AN602" s="118" t="n"/>
      <c r="AO602" s="118" t="n"/>
      <c r="AP602" s="118" t="n"/>
      <c r="AQ602" s="118" t="n"/>
      <c r="AR602" s="118" t="n"/>
      <c r="AS602" s="118" t="n"/>
      <c r="AT602" s="118" t="n"/>
      <c r="AU602" s="118" t="n"/>
      <c r="AV602" s="118" t="n"/>
      <c r="AW602" s="118" t="n"/>
      <c r="AX602" s="118" t="n"/>
      <c r="AY602" s="118" t="n"/>
      <c r="AZ602" s="118" t="n"/>
      <c r="BA602" s="118" t="n"/>
      <c r="BB602" s="118" t="n"/>
      <c r="BC602" s="118" t="n"/>
      <c r="BD602" s="118" t="n"/>
      <c r="BE602" s="118" t="n"/>
      <c r="BF602" s="118" t="n"/>
      <c r="BG602" s="118" t="n"/>
      <c r="BH602" s="118" t="n"/>
      <c r="BI602" s="118" t="n"/>
      <c r="BJ602" s="118" t="n"/>
      <c r="BK602" s="118" t="n"/>
      <c r="BL602" s="118" t="n"/>
      <c r="BM602" s="118" t="n"/>
      <c r="BN602" s="118" t="n"/>
      <c r="BO602" s="118" t="n"/>
      <c r="BP602" s="118" t="n"/>
      <c r="BQ602" s="118" t="n"/>
      <c r="BR602" s="118" t="n"/>
      <c r="BS602" s="118" t="n"/>
      <c r="BT602" s="118" t="n"/>
      <c r="BU602" s="118" t="n"/>
      <c r="BV602" s="118" t="n"/>
      <c r="BW602" s="118" t="n"/>
      <c r="BX602" s="118" t="inlineStr">
        <is>
          <t>Suman Adhikary</t>
        </is>
      </c>
      <c r="BY602" s="118" t="inlineStr">
        <is>
          <t>IRIS2360</t>
        </is>
      </c>
      <c r="BZ602" s="118" t="inlineStr">
        <is>
          <t>Employee</t>
        </is>
      </c>
      <c r="CA602" s="118" t="inlineStr">
        <is>
          <t>Serving Notice</t>
        </is>
      </c>
      <c r="CB602" s="118" t="inlineStr">
        <is>
          <t>Yash Bohra</t>
        </is>
      </c>
      <c r="CC602" s="118" t="inlineStr">
        <is>
          <t>01 Apr 2025</t>
        </is>
      </c>
      <c r="CD602" s="118" t="inlineStr">
        <is>
          <t>Functional Specialist</t>
        </is>
      </c>
      <c r="CE602" s="118" t="inlineStr">
        <is>
          <t>7th Aug LWD :</t>
        </is>
      </c>
      <c r="CF602" s="118" t="inlineStr">
        <is>
          <t>Consulting  Services</t>
        </is>
      </c>
      <c r="CG602" s="118" t="inlineStr">
        <is>
          <t>Financial Reporting Advisory</t>
        </is>
      </c>
      <c r="CH602" s="118" t="inlineStr">
        <is>
          <t>Functional Specialist</t>
        </is>
      </c>
      <c r="CI602" s="118" t="inlineStr">
        <is>
          <t>L3 – Professional / Associate</t>
        </is>
      </c>
      <c r="CJ602" s="118" t="inlineStr">
        <is>
          <t>Priyadarsini Kairali</t>
        </is>
      </c>
      <c r="CK602" s="118" t="inlineStr">
        <is>
          <t>N-5</t>
        </is>
      </c>
      <c r="CL602" s="118" t="inlineStr">
        <is>
          <t>Individual Contributor</t>
        </is>
      </c>
      <c r="CM602" s="118" t="inlineStr">
        <is>
          <t>Regtech</t>
        </is>
      </c>
      <c r="CN602" s="118" t="inlineStr">
        <is>
          <t>Functional</t>
        </is>
      </c>
      <c r="CO602" s="118" t="inlineStr">
        <is>
          <t>4 years, 3 months, 19 days</t>
        </is>
      </c>
      <c r="CP602" s="118" t="n"/>
      <c r="CQ602" s="118" t="n"/>
      <c r="CR602" s="118" t="n"/>
      <c r="CS602" s="118" t="n"/>
      <c r="CT602" s="118" t="n"/>
      <c r="CU602" s="118" t="n"/>
      <c r="CV602" s="118" t="n"/>
      <c r="CW602" s="118" t="n"/>
      <c r="CX602" s="118" t="n"/>
      <c r="CY602" s="118" t="inlineStr">
        <is>
          <t>Customer success methods; communication &amp; de-escalation; product/domain depth; ticketing &amp; SLA tools</t>
        </is>
      </c>
      <c r="CZ602" s="118" t="inlineStr">
        <is>
          <t>Transition to leadership: people management &amp; delegation, mentoring/coaching, project ownership &amp; stakeholder management, prioritisation under ambiguity, presentation &amp; influence skills</t>
        </is>
      </c>
      <c r="DA602" s="118" t="n"/>
      <c r="DB602" s="118" t="n"/>
      <c r="DC602" s="118" t="n"/>
      <c r="DD602" s="118" t="n"/>
      <c r="DE602" s="118" t="n"/>
      <c r="DF602" s="118" t="n"/>
      <c r="DG602" s="118" t="n"/>
      <c r="DH602" s="118" t="n"/>
      <c r="DI602" s="118" t="n"/>
      <c r="DJ602" s="118" t="n"/>
      <c r="DK602" s="118" t="n"/>
      <c r="DL602" s="118" t="n"/>
      <c r="DM602" s="118" t="n"/>
      <c r="DN602" s="118" t="n"/>
      <c r="DO602" s="118" t="n"/>
      <c r="DP602" s="118" t="n"/>
      <c r="DQ602" s="118" t="n"/>
      <c r="DR602" s="118" t="n"/>
      <c r="DS602" s="118" t="n"/>
      <c r="DT602" s="118" t="n"/>
      <c r="DU602" s="118" t="n"/>
      <c r="DV602" s="118" t="n"/>
      <c r="DW602" s="118" t="n"/>
      <c r="DX602" s="118" t="n"/>
      <c r="DY602" s="118" t="n"/>
      <c r="DZ602" s="118" t="n"/>
      <c r="EA602" s="118" t="n"/>
      <c r="EB602" s="118" t="n"/>
      <c r="EC602" s="118" t="n"/>
      <c r="ED602" s="118" t="n"/>
      <c r="EE602" s="118" t="n"/>
      <c r="EF602" s="118" t="n"/>
      <c r="EG602" s="118" t="n"/>
      <c r="EH602" s="118" t="n"/>
      <c r="EI602" s="118" t="n"/>
      <c r="EJ602" s="118" t="n"/>
      <c r="EK602" s="118" t="n"/>
      <c r="EL602" s="118" t="n"/>
      <c r="EM602" s="118" t="n"/>
      <c r="EN602" s="118" t="n"/>
      <c r="EO602" s="118" t="n"/>
      <c r="EP602" s="118" t="n"/>
      <c r="EQ602" s="118" t="n"/>
      <c r="ER602" s="118" t="n"/>
      <c r="ES602" s="118" t="n"/>
      <c r="ET602" s="118" t="n"/>
      <c r="EU602" s="118" t="n"/>
      <c r="EV602" s="117" t="n"/>
      <c r="EW602" s="118" t="n"/>
      <c r="EX602" s="118" t="n"/>
      <c r="EY602" s="118" t="n"/>
      <c r="EZ602" s="118" t="n"/>
      <c r="FA602" s="118" t="n"/>
      <c r="FB602" s="118" t="inlineStr">
        <is>
          <t>Source: CARBON_Talent_Mapping_Anu_Dixit.xlsx · Raw</t>
        </is>
      </c>
    </row>
    <row r="603" ht="103" customHeight="1">
      <c r="A603" s="167" t="inlineStr">
        <is>
          <t>NOT YET MAPPED</t>
        </is>
      </c>
      <c r="B603" s="117" t="inlineStr">
        <is>
          <t>CARBON</t>
        </is>
      </c>
      <c r="C603" s="118" t="inlineStr">
        <is>
          <t>IRIS2520</t>
        </is>
      </c>
      <c r="D603" s="118" t="inlineStr">
        <is>
          <t>Brahmajith M S</t>
        </is>
      </c>
      <c r="E603" s="118" t="inlineStr">
        <is>
          <t>Sales</t>
        </is>
      </c>
      <c r="F603" s="118" t="inlineStr">
        <is>
          <t>ESG Sales and Partner Manager</t>
        </is>
      </c>
      <c r="G603" s="118" t="n"/>
      <c r="H603" s="118" t="n"/>
      <c r="I603" s="118" t="n"/>
      <c r="J603" s="118" t="n"/>
      <c r="K603" s="118" t="n"/>
      <c r="L603" s="118" t="n"/>
      <c r="M603" s="118" t="inlineStr">
        <is>
          <t>Not in the job architecture · HR to decide: add and place, confirm left, or out of scope</t>
        </is>
      </c>
      <c r="N603" s="118" t="n"/>
      <c r="O603" s="117" t="n"/>
      <c r="P603" s="118" t="n"/>
      <c r="Q603" s="118" t="n"/>
      <c r="R603" s="118" t="n"/>
      <c r="S603" s="118" t="n"/>
      <c r="T603" s="118" t="n"/>
      <c r="U603" s="118" t="n"/>
      <c r="V603" s="118" t="n"/>
      <c r="W603" s="118" t="n"/>
      <c r="X603" s="117" t="n"/>
      <c r="Y603" s="118" t="n"/>
      <c r="Z603" s="118" t="n"/>
      <c r="AA603" s="118" t="n"/>
      <c r="AB603" s="118" t="n"/>
      <c r="AC603" s="118" t="n"/>
      <c r="AD603" s="118" t="n"/>
      <c r="AE603" s="118" t="n"/>
      <c r="AF603" s="118" t="n"/>
      <c r="AG603" s="118" t="n"/>
      <c r="AH603" s="118" t="n"/>
      <c r="AI603" s="118" t="n"/>
      <c r="AJ603" s="118" t="n"/>
      <c r="AK603" s="118" t="n"/>
      <c r="AL603" s="118" t="n"/>
      <c r="AM603" s="118" t="n"/>
      <c r="AN603" s="118" t="n"/>
      <c r="AO603" s="118" t="n"/>
      <c r="AP603" s="118" t="n"/>
      <c r="AQ603" s="118" t="n"/>
      <c r="AR603" s="118" t="n"/>
      <c r="AS603" s="118" t="n"/>
      <c r="AT603" s="118" t="n"/>
      <c r="AU603" s="118" t="n"/>
      <c r="AV603" s="118" t="n"/>
      <c r="AW603" s="118" t="n"/>
      <c r="AX603" s="118" t="n"/>
      <c r="AY603" s="118" t="n"/>
      <c r="AZ603" s="118" t="n"/>
      <c r="BA603" s="118" t="n"/>
      <c r="BB603" s="118" t="n"/>
      <c r="BC603" s="118" t="n"/>
      <c r="BD603" s="118" t="n"/>
      <c r="BE603" s="118" t="n"/>
      <c r="BF603" s="118" t="n"/>
      <c r="BG603" s="118" t="n"/>
      <c r="BH603" s="118" t="n"/>
      <c r="BI603" s="118" t="n"/>
      <c r="BJ603" s="118" t="n"/>
      <c r="BK603" s="118" t="n"/>
      <c r="BL603" s="118" t="n"/>
      <c r="BM603" s="118" t="n"/>
      <c r="BN603" s="118" t="n"/>
      <c r="BO603" s="118" t="n"/>
      <c r="BP603" s="118" t="n"/>
      <c r="BQ603" s="118" t="n"/>
      <c r="BR603" s="118" t="n"/>
      <c r="BS603" s="118" t="n"/>
      <c r="BT603" s="118" t="n"/>
      <c r="BU603" s="118" t="n"/>
      <c r="BV603" s="118" t="n"/>
      <c r="BW603" s="118" t="n"/>
      <c r="BX603" s="118" t="n"/>
      <c r="BY603" s="118" t="inlineStr">
        <is>
          <t>IRIS2520</t>
        </is>
      </c>
      <c r="BZ603" s="118" t="inlineStr">
        <is>
          <t>Employee</t>
        </is>
      </c>
      <c r="CA603" s="118" t="inlineStr">
        <is>
          <t>Active</t>
        </is>
      </c>
      <c r="CB603" s="118" t="inlineStr">
        <is>
          <t>Brahmajith M S</t>
        </is>
      </c>
      <c r="CC603" s="118" t="inlineStr">
        <is>
          <t>16 Apr 2026</t>
        </is>
      </c>
      <c r="CD603" s="118" t="inlineStr">
        <is>
          <t>ESG Sales and Partner Manager</t>
        </is>
      </c>
      <c r="CE603" s="118" t="inlineStr">
        <is>
          <t>Exited</t>
        </is>
      </c>
      <c r="CF603" s="118" t="inlineStr">
        <is>
          <t>Sales &amp; Business Development</t>
        </is>
      </c>
      <c r="CG603" s="118" t="inlineStr">
        <is>
          <t>ESG Advisory</t>
        </is>
      </c>
      <c r="CH603" s="118" t="inlineStr">
        <is>
          <t>ESG Sales and Partner Manager</t>
        </is>
      </c>
      <c r="CI603" s="118" t="inlineStr">
        <is>
          <t>L5 – Manager</t>
        </is>
      </c>
      <c r="CJ603" s="118" t="inlineStr">
        <is>
          <t>Farzad Wadia</t>
        </is>
      </c>
      <c r="CK603" s="118" t="inlineStr">
        <is>
          <t>N-4</t>
        </is>
      </c>
      <c r="CL603" s="118" t="inlineStr">
        <is>
          <t>Individual Contributor</t>
        </is>
      </c>
      <c r="CM603" s="118" t="inlineStr">
        <is>
          <t>Regtech</t>
        </is>
      </c>
      <c r="CN603" s="118" t="inlineStr">
        <is>
          <t>Sales</t>
        </is>
      </c>
      <c r="CO603" s="118" t="inlineStr">
        <is>
          <t>5 years, 9 months, 4 days</t>
        </is>
      </c>
      <c r="CP603" s="118" t="inlineStr">
        <is>
          <t>ESG Sales and Partner Manager</t>
        </is>
      </c>
      <c r="CQ603" s="118" t="inlineStr">
        <is>
          <t>No</t>
        </is>
      </c>
      <c r="CR603" s="118" t="inlineStr">
        <is>
          <t>2</t>
        </is>
      </c>
      <c r="CS603" s="118" t="inlineStr">
        <is>
          <t>Low</t>
        </is>
      </c>
      <c r="CT603" s="118" t="inlineStr">
        <is>
          <t>Underperformer / Exit Risk</t>
        </is>
      </c>
      <c r="CU603" s="118" t="inlineStr">
        <is>
          <t>No</t>
        </is>
      </c>
      <c r="CV603" s="118" t="inlineStr">
        <is>
          <t>No</t>
        </is>
      </c>
      <c r="CW603" s="118" t="inlineStr">
        <is>
          <t>Yes</t>
        </is>
      </c>
      <c r="CX603" s="118" t="n"/>
      <c r="CY603" s="118" t="inlineStr">
        <is>
          <t>-None at this time</t>
        </is>
      </c>
      <c r="CZ603" s="118" t="n"/>
      <c r="DA603" s="118" t="inlineStr">
        <is>
          <t>Left</t>
        </is>
      </c>
      <c r="DB603" s="118" t="n"/>
      <c r="DC603" s="118" t="n"/>
      <c r="DD603" s="118" t="n"/>
      <c r="DE603" s="118" t="n"/>
      <c r="DF603" s="118" t="n"/>
      <c r="DG603" s="118" t="n"/>
      <c r="DH603" s="118" t="n"/>
      <c r="DI603" s="118" t="n"/>
      <c r="DJ603" s="118" t="n"/>
      <c r="DK603" s="118" t="n"/>
      <c r="DL603" s="118" t="n"/>
      <c r="DM603" s="118" t="n"/>
      <c r="DN603" s="118" t="n"/>
      <c r="DO603" s="118" t="n"/>
      <c r="DP603" s="118" t="n"/>
      <c r="DQ603" s="118" t="n"/>
      <c r="DR603" s="118" t="n"/>
      <c r="DS603" s="118" t="n"/>
      <c r="DT603" s="118" t="n"/>
      <c r="DU603" s="118" t="n"/>
      <c r="DV603" s="118" t="n"/>
      <c r="DW603" s="118" t="n"/>
      <c r="DX603" s="118" t="n"/>
      <c r="DY603" s="118" t="n"/>
      <c r="DZ603" s="118" t="n"/>
      <c r="EA603" s="118" t="n"/>
      <c r="EB603" s="118" t="n"/>
      <c r="EC603" s="118" t="n"/>
      <c r="ED603" s="118" t="n"/>
      <c r="EE603" s="118" t="n"/>
      <c r="EF603" s="118" t="n"/>
      <c r="EG603" s="118" t="n"/>
      <c r="EH603" s="118" t="n"/>
      <c r="EI603" s="118" t="n"/>
      <c r="EJ603" s="118" t="n"/>
      <c r="EK603" s="118" t="n"/>
      <c r="EL603" s="118" t="n"/>
      <c r="EM603" s="118" t="n"/>
      <c r="EN603" s="118" t="n"/>
      <c r="EO603" s="118" t="n"/>
      <c r="EP603" s="118" t="n"/>
      <c r="EQ603" s="118" t="n"/>
      <c r="ER603" s="118" t="n"/>
      <c r="ES603" s="118" t="n"/>
      <c r="ET603" s="118" t="n"/>
      <c r="EU603" s="118" t="n"/>
      <c r="EV603" s="117" t="n"/>
      <c r="EW603" s="118" t="n"/>
      <c r="EX603" s="118" t="n"/>
      <c r="EY603" s="118" t="n"/>
      <c r="EZ603" s="118" t="n"/>
      <c r="FA603" s="118" t="n"/>
      <c r="FB603" s="118" t="inlineStr">
        <is>
          <t>Source: CARBON_Talent_Mapping_Anu_Dixit.xlsx · Raw</t>
        </is>
      </c>
    </row>
    <row r="604" ht="115.5" customHeight="1">
      <c r="A604" s="167" t="inlineStr">
        <is>
          <t>NOT YET MAPPED</t>
        </is>
      </c>
      <c r="B604" s="117" t="inlineStr">
        <is>
          <t>CARBON</t>
        </is>
      </c>
      <c r="C604" s="118" t="inlineStr">
        <is>
          <t>IRIS2432</t>
        </is>
      </c>
      <c r="D604" s="118" t="inlineStr">
        <is>
          <t>Aditya Kumar</t>
        </is>
      </c>
      <c r="E604" s="118" t="inlineStr">
        <is>
          <t>Marketing</t>
        </is>
      </c>
      <c r="F604" s="118" t="inlineStr">
        <is>
          <t>Team Lead SDR</t>
        </is>
      </c>
      <c r="G604" s="118" t="n"/>
      <c r="H604" s="118" t="n"/>
      <c r="I604" s="118" t="n"/>
      <c r="J604" s="118" t="n"/>
      <c r="K604" s="118" t="n"/>
      <c r="L604" s="118" t="n"/>
      <c r="M604" s="118" t="inlineStr">
        <is>
          <t>Not in the job architecture · HR to decide: add and place, confirm left, or out of scope</t>
        </is>
      </c>
      <c r="N604" s="118" t="n"/>
      <c r="O604" s="117" t="n"/>
      <c r="P604" s="118" t="n"/>
      <c r="Q604" s="118" t="n"/>
      <c r="R604" s="118" t="n"/>
      <c r="S604" s="118" t="n"/>
      <c r="T604" s="118" t="n"/>
      <c r="U604" s="118" t="n"/>
      <c r="V604" s="118" t="n"/>
      <c r="W604" s="118" t="n"/>
      <c r="X604" s="117" t="n"/>
      <c r="Y604" s="118" t="n"/>
      <c r="Z604" s="118" t="n"/>
      <c r="AA604" s="118" t="n"/>
      <c r="AB604" s="118" t="n"/>
      <c r="AC604" s="118" t="n"/>
      <c r="AD604" s="118" t="n"/>
      <c r="AE604" s="118" t="n"/>
      <c r="AF604" s="118" t="n"/>
      <c r="AG604" s="118" t="n"/>
      <c r="AH604" s="118" t="n"/>
      <c r="AI604" s="118" t="n"/>
      <c r="AJ604" s="118" t="n"/>
      <c r="AK604" s="118" t="n"/>
      <c r="AL604" s="118" t="n"/>
      <c r="AM604" s="118" t="n"/>
      <c r="AN604" s="118" t="n"/>
      <c r="AO604" s="118" t="n"/>
      <c r="AP604" s="118" t="n"/>
      <c r="AQ604" s="118" t="n"/>
      <c r="AR604" s="118" t="n"/>
      <c r="AS604" s="118" t="n"/>
      <c r="AT604" s="118" t="n"/>
      <c r="AU604" s="118" t="n"/>
      <c r="AV604" s="118" t="n"/>
      <c r="AW604" s="118" t="n"/>
      <c r="AX604" s="118" t="n"/>
      <c r="AY604" s="118" t="n"/>
      <c r="AZ604" s="118" t="n"/>
      <c r="BA604" s="118" t="n"/>
      <c r="BB604" s="118" t="n"/>
      <c r="BC604" s="118" t="n"/>
      <c r="BD604" s="118" t="n"/>
      <c r="BE604" s="118" t="n"/>
      <c r="BF604" s="118" t="n"/>
      <c r="BG604" s="118" t="n"/>
      <c r="BH604" s="118" t="n"/>
      <c r="BI604" s="118" t="n"/>
      <c r="BJ604" s="118" t="n"/>
      <c r="BK604" s="118" t="n"/>
      <c r="BL604" s="118" t="n"/>
      <c r="BM604" s="118" t="n"/>
      <c r="BN604" s="118" t="n"/>
      <c r="BO604" s="118" t="n"/>
      <c r="BP604" s="118" t="n"/>
      <c r="BQ604" s="118" t="n"/>
      <c r="BR604" s="118" t="n"/>
      <c r="BS604" s="118" t="n"/>
      <c r="BT604" s="118" t="n"/>
      <c r="BU604" s="118" t="n"/>
      <c r="BV604" s="118" t="n"/>
      <c r="BW604" s="118" t="n"/>
      <c r="BX604" s="118" t="n"/>
      <c r="BY604" s="118" t="inlineStr">
        <is>
          <t>IRIS2432</t>
        </is>
      </c>
      <c r="BZ604" s="118" t="inlineStr">
        <is>
          <t>Employee</t>
        </is>
      </c>
      <c r="CA604" s="118" t="inlineStr">
        <is>
          <t>Active</t>
        </is>
      </c>
      <c r="CB604" s="118" t="inlineStr">
        <is>
          <t>Aditya Kumar</t>
        </is>
      </c>
      <c r="CC604" s="118" t="inlineStr">
        <is>
          <t>22 Sep 2025</t>
        </is>
      </c>
      <c r="CD604" s="118" t="inlineStr">
        <is>
          <t>Team Lead SDR</t>
        </is>
      </c>
      <c r="CE604" s="118" t="inlineStr">
        <is>
          <t>"Reports to Saahit : Cold calling, Scheduling Demo, Tools used - Linkedin Sales navigator · To fetch number of customers shared by Database Team:</t>
        </is>
      </c>
      <c r="CF604" s="118" t="inlineStr">
        <is>
          <t>Sales &amp; Business Development</t>
        </is>
      </c>
      <c r="CG604" s="118" t="inlineStr">
        <is>
          <t>Sales Development · SDR</t>
        </is>
      </c>
      <c r="CH604" s="118" t="inlineStr">
        <is>
          <t>Team Lead SDR</t>
        </is>
      </c>
      <c r="CI604" s="118" t="inlineStr">
        <is>
          <t>L5 – Lead · IC</t>
        </is>
      </c>
      <c r="CJ604" s="118" t="inlineStr">
        <is>
          <t>Saahit Togaru</t>
        </is>
      </c>
      <c r="CK604" s="118" t="inlineStr">
        <is>
          <t>N-4</t>
        </is>
      </c>
      <c r="CL604" s="118" t="inlineStr">
        <is>
          <t>Individual Contributor</t>
        </is>
      </c>
      <c r="CM604" s="118" t="inlineStr">
        <is>
          <t>Regtech</t>
        </is>
      </c>
      <c r="CN604" s="118" t="inlineStr">
        <is>
          <t>Marketing</t>
        </is>
      </c>
      <c r="CO604" s="118" t="inlineStr">
        <is>
          <t>10 years, 8 months, 29 days</t>
        </is>
      </c>
      <c r="CP604" s="118" t="inlineStr">
        <is>
          <t>Sr.Sales Development Rep.</t>
        </is>
      </c>
      <c r="CQ604" s="118" t="n"/>
      <c r="CR604" s="118" t="n"/>
      <c r="CS604" s="118" t="n"/>
      <c r="CT604" s="118" t="n"/>
      <c r="CU604" s="118" t="n"/>
      <c r="CV604" s="118" t="inlineStr">
        <is>
          <t>No</t>
        </is>
      </c>
      <c r="CW604" s="118" t="inlineStr">
        <is>
          <t>No</t>
        </is>
      </c>
      <c r="CX604" s="118" t="n"/>
      <c r="CY604" s="118" t="n"/>
      <c r="CZ604" s="118" t="n"/>
      <c r="DA604" s="118" t="inlineStr">
        <is>
          <t>To be mapped to SDR Mgr US - TBH</t>
        </is>
      </c>
      <c r="DB604" s="118" t="n"/>
      <c r="DC604" s="118" t="n"/>
      <c r="DD604" s="118" t="n"/>
      <c r="DE604" s="118" t="n"/>
      <c r="DF604" s="118" t="n"/>
      <c r="DG604" s="118" t="n"/>
      <c r="DH604" s="118" t="n"/>
      <c r="DI604" s="118" t="n"/>
      <c r="DJ604" s="118" t="n"/>
      <c r="DK604" s="118" t="n"/>
      <c r="DL604" s="118" t="n"/>
      <c r="DM604" s="118" t="n"/>
      <c r="DN604" s="118" t="n"/>
      <c r="DO604" s="118" t="n"/>
      <c r="DP604" s="118" t="n"/>
      <c r="DQ604" s="118" t="n"/>
      <c r="DR604" s="118" t="n"/>
      <c r="DS604" s="118" t="n"/>
      <c r="DT604" s="118" t="n"/>
      <c r="DU604" s="118" t="n"/>
      <c r="DV604" s="118" t="n"/>
      <c r="DW604" s="118" t="n"/>
      <c r="DX604" s="118" t="n"/>
      <c r="DY604" s="118" t="n"/>
      <c r="DZ604" s="118" t="n"/>
      <c r="EA604" s="118" t="n"/>
      <c r="EB604" s="118" t="n"/>
      <c r="EC604" s="118" t="n"/>
      <c r="ED604" s="118" t="n"/>
      <c r="EE604" s="118" t="n"/>
      <c r="EF604" s="118" t="n"/>
      <c r="EG604" s="118" t="n"/>
      <c r="EH604" s="118" t="n"/>
      <c r="EI604" s="118" t="n"/>
      <c r="EJ604" s="118" t="n"/>
      <c r="EK604" s="118" t="n"/>
      <c r="EL604" s="118" t="n"/>
      <c r="EM604" s="118" t="n"/>
      <c r="EN604" s="118" t="n"/>
      <c r="EO604" s="118" t="n"/>
      <c r="EP604" s="118" t="n"/>
      <c r="EQ604" s="118" t="n"/>
      <c r="ER604" s="118" t="n"/>
      <c r="ES604" s="118" t="n"/>
      <c r="ET604" s="118" t="n"/>
      <c r="EU604" s="118" t="n"/>
      <c r="EV604" s="117" t="n"/>
      <c r="EW604" s="118" t="n"/>
      <c r="EX604" s="118" t="n"/>
      <c r="EY604" s="118" t="n"/>
      <c r="EZ604" s="118" t="n"/>
      <c r="FA604" s="118" t="n"/>
      <c r="FB604" s="118" t="inlineStr">
        <is>
          <t>Source: CARBON_Talent_Mapping_Anu_Dixit.xlsx · Raw</t>
        </is>
      </c>
    </row>
    <row r="605" ht="103" customHeight="1">
      <c r="A605" s="167" t="inlineStr">
        <is>
          <t>NOT YET MAPPED</t>
        </is>
      </c>
      <c r="B605" s="117" t="inlineStr">
        <is>
          <t>CARBON</t>
        </is>
      </c>
      <c r="C605" s="118" t="inlineStr">
        <is>
          <t>—</t>
        </is>
      </c>
      <c r="D605" s="118" t="inlineStr">
        <is>
          <t>Aakanksha Gupta</t>
        </is>
      </c>
      <c r="E605" s="118" t="n"/>
      <c r="F605" s="118" t="inlineStr">
        <is>
          <t>Marketing Associate</t>
        </is>
      </c>
      <c r="G605" s="118" t="n"/>
      <c r="H605" s="118" t="n"/>
      <c r="I605" s="118" t="n"/>
      <c r="J605" s="118" t="n"/>
      <c r="K605" s="118" t="n"/>
      <c r="L605" s="118" t="n"/>
      <c r="M605" s="118" t="inlineStr">
        <is>
          <t>Not in the job architecture · HR to decide: add and place, confirm left, or out of scope</t>
        </is>
      </c>
      <c r="N605" s="118" t="n"/>
      <c r="O605" s="117" t="n"/>
      <c r="P605" s="118" t="n"/>
      <c r="Q605" s="118" t="n"/>
      <c r="R605" s="118" t="n"/>
      <c r="S605" s="118" t="n"/>
      <c r="T605" s="118" t="n"/>
      <c r="U605" s="118" t="n"/>
      <c r="V605" s="118" t="n"/>
      <c r="W605" s="118" t="n"/>
      <c r="X605" s="117" t="n"/>
      <c r="Y605" s="118" t="n"/>
      <c r="Z605" s="118" t="n"/>
      <c r="AA605" s="118" t="n"/>
      <c r="AB605" s="118" t="n"/>
      <c r="AC605" s="118" t="n"/>
      <c r="AD605" s="118" t="n"/>
      <c r="AE605" s="118" t="n"/>
      <c r="AF605" s="118" t="n"/>
      <c r="AG605" s="118" t="n"/>
      <c r="AH605" s="118" t="n"/>
      <c r="AI605" s="118" t="n"/>
      <c r="AJ605" s="118" t="n"/>
      <c r="AK605" s="118" t="n"/>
      <c r="AL605" s="118" t="n"/>
      <c r="AM605" s="118" t="n"/>
      <c r="AN605" s="118" t="n"/>
      <c r="AO605" s="118" t="n"/>
      <c r="AP605" s="118" t="n"/>
      <c r="AQ605" s="118" t="n"/>
      <c r="AR605" s="118" t="n"/>
      <c r="AS605" s="118" t="n"/>
      <c r="AT605" s="118" t="n"/>
      <c r="AU605" s="118" t="n"/>
      <c r="AV605" s="118" t="n"/>
      <c r="AW605" s="118" t="n"/>
      <c r="AX605" s="118" t="n"/>
      <c r="AY605" s="118" t="n"/>
      <c r="AZ605" s="118" t="n"/>
      <c r="BA605" s="118" t="n"/>
      <c r="BB605" s="118" t="n"/>
      <c r="BC605" s="118" t="n"/>
      <c r="BD605" s="118" t="n"/>
      <c r="BE605" s="118" t="n"/>
      <c r="BF605" s="118" t="n"/>
      <c r="BG605" s="118" t="n"/>
      <c r="BH605" s="118" t="n"/>
      <c r="BI605" s="118" t="n"/>
      <c r="BJ605" s="118" t="n"/>
      <c r="BK605" s="118" t="n"/>
      <c r="BL605" s="118" t="n"/>
      <c r="BM605" s="118" t="n"/>
      <c r="BN605" s="118" t="n"/>
      <c r="BO605" s="118" t="n"/>
      <c r="BP605" s="118" t="n"/>
      <c r="BQ605" s="118" t="n"/>
      <c r="BR605" s="118" t="n"/>
      <c r="BS605" s="118" t="n"/>
      <c r="BT605" s="118" t="n"/>
      <c r="BU605" s="118" t="n"/>
      <c r="BV605" s="118" t="n"/>
      <c r="BW605" s="118" t="n"/>
      <c r="BX605" s="118" t="n"/>
      <c r="BY605" s="118" t="n"/>
      <c r="BZ605" s="118" t="n"/>
      <c r="CA605" s="118" t="n"/>
      <c r="CB605" s="118" t="inlineStr">
        <is>
          <t>Aakanksha Gupta</t>
        </is>
      </c>
      <c r="CC605" s="118" t="n"/>
      <c r="CD605" s="118" t="inlineStr">
        <is>
          <t>Marketing Associate</t>
        </is>
      </c>
      <c r="CE605" s="118" t="inlineStr">
        <is>
          <t>Reports to Shobhan: Responsible for content creation</t>
        </is>
      </c>
      <c r="CF605" s="118" t="n"/>
      <c r="CG605" s="118" t="n"/>
      <c r="CH605" s="118" t="n"/>
      <c r="CI605" s="118" t="n"/>
      <c r="CJ605" s="118" t="n"/>
      <c r="CK605" s="118" t="n"/>
      <c r="CL605" s="118" t="n"/>
      <c r="CM605" s="118" t="n"/>
      <c r="CN605" s="118" t="n"/>
      <c r="CO605" s="118" t="n"/>
      <c r="CP605" s="118" t="n"/>
      <c r="CQ605" s="118" t="n"/>
      <c r="CR605" s="118" t="n"/>
      <c r="CS605" s="118" t="n"/>
      <c r="CT605" s="118" t="n"/>
      <c r="CU605" s="118" t="n"/>
      <c r="CV605" s="118" t="n"/>
      <c r="CW605" s="118" t="n"/>
      <c r="CX605" s="118" t="n"/>
      <c r="CY605" s="118" t="n"/>
      <c r="CZ605" s="118" t="n"/>
      <c r="DA605" s="118" t="n"/>
      <c r="DB605" s="118" t="n"/>
      <c r="DC605" s="118" t="n"/>
      <c r="DD605" s="118" t="n"/>
      <c r="DE605" s="118" t="n"/>
      <c r="DF605" s="118" t="n"/>
      <c r="DG605" s="118" t="n"/>
      <c r="DH605" s="118" t="n"/>
      <c r="DI605" s="118" t="n"/>
      <c r="DJ605" s="118" t="n"/>
      <c r="DK605" s="118" t="n"/>
      <c r="DL605" s="118" t="n"/>
      <c r="DM605" s="118" t="n"/>
      <c r="DN605" s="118" t="n"/>
      <c r="DO605" s="118" t="n"/>
      <c r="DP605" s="118" t="n"/>
      <c r="DQ605" s="118" t="n"/>
      <c r="DR605" s="118" t="n"/>
      <c r="DS605" s="118" t="n"/>
      <c r="DT605" s="118" t="n"/>
      <c r="DU605" s="118" t="n"/>
      <c r="DV605" s="118" t="n"/>
      <c r="DW605" s="118" t="n"/>
      <c r="DX605" s="118" t="n"/>
      <c r="DY605" s="118" t="n"/>
      <c r="DZ605" s="118" t="n"/>
      <c r="EA605" s="118" t="n"/>
      <c r="EB605" s="118" t="n"/>
      <c r="EC605" s="118" t="n"/>
      <c r="ED605" s="118" t="n"/>
      <c r="EE605" s="118" t="n"/>
      <c r="EF605" s="118" t="n"/>
      <c r="EG605" s="118" t="n"/>
      <c r="EH605" s="118" t="n"/>
      <c r="EI605" s="118" t="n"/>
      <c r="EJ605" s="118" t="n"/>
      <c r="EK605" s="118" t="n"/>
      <c r="EL605" s="118" t="n"/>
      <c r="EM605" s="118" t="n"/>
      <c r="EN605" s="118" t="n"/>
      <c r="EO605" s="118" t="n"/>
      <c r="EP605" s="118" t="n"/>
      <c r="EQ605" s="118" t="n"/>
      <c r="ER605" s="118" t="n"/>
      <c r="ES605" s="118" t="n"/>
      <c r="ET605" s="118" t="n"/>
      <c r="EU605" s="118" t="n"/>
      <c r="EV605" s="117" t="n"/>
      <c r="EW605" s="118" t="n"/>
      <c r="EX605" s="118" t="n"/>
      <c r="EY605" s="118" t="n"/>
      <c r="EZ605" s="118" t="n"/>
      <c r="FA605" s="118" t="n"/>
      <c r="FB605" s="118" t="inlineStr">
        <is>
          <t>Source: CARBON_Talent_Mapping_Anu_Dixit.xlsx · Raw</t>
        </is>
      </c>
    </row>
    <row r="606" ht="103" customHeight="1">
      <c r="A606" s="167" t="inlineStr">
        <is>
          <t>NOT YET MAPPED</t>
        </is>
      </c>
      <c r="B606" s="117" t="inlineStr">
        <is>
          <t>CARBON</t>
        </is>
      </c>
      <c r="C606" s="118" t="inlineStr">
        <is>
          <t>IRIS2373</t>
        </is>
      </c>
      <c r="D606" s="118" t="inlineStr">
        <is>
          <t>Rajlaxmi Bakshy</t>
        </is>
      </c>
      <c r="E606" s="118" t="inlineStr">
        <is>
          <t>Sales</t>
        </is>
      </c>
      <c r="F606" s="118" t="inlineStr">
        <is>
          <t>Partner Program Specialist</t>
        </is>
      </c>
      <c r="G606" s="118" t="n"/>
      <c r="H606" s="118" t="n"/>
      <c r="I606" s="118" t="n"/>
      <c r="J606" s="118" t="n"/>
      <c r="K606" s="118" t="n"/>
      <c r="L606" s="118" t="n"/>
      <c r="M606" s="118" t="inlineStr">
        <is>
          <t>Not in the job architecture · HR to decide: add and place, confirm left, or out of scope</t>
        </is>
      </c>
      <c r="N606" s="118" t="n"/>
      <c r="O606" s="117" t="n"/>
      <c r="P606" s="118" t="n"/>
      <c r="Q606" s="118" t="n"/>
      <c r="R606" s="118" t="n"/>
      <c r="S606" s="118" t="n"/>
      <c r="T606" s="118" t="n"/>
      <c r="U606" s="118" t="n"/>
      <c r="V606" s="118" t="n"/>
      <c r="W606" s="118" t="n"/>
      <c r="X606" s="117" t="n"/>
      <c r="Y606" s="118" t="n"/>
      <c r="Z606" s="118" t="n"/>
      <c r="AA606" s="118" t="n"/>
      <c r="AB606" s="118" t="n"/>
      <c r="AC606" s="118" t="n"/>
      <c r="AD606" s="118" t="n"/>
      <c r="AE606" s="118" t="n"/>
      <c r="AF606" s="118" t="n"/>
      <c r="AG606" s="118" t="n"/>
      <c r="AH606" s="118" t="n"/>
      <c r="AI606" s="118" t="n"/>
      <c r="AJ606" s="118" t="n"/>
      <c r="AK606" s="118" t="n"/>
      <c r="AL606" s="118" t="n"/>
      <c r="AM606" s="118" t="n"/>
      <c r="AN606" s="118" t="n"/>
      <c r="AO606" s="118" t="n"/>
      <c r="AP606" s="118" t="n"/>
      <c r="AQ606" s="118" t="n"/>
      <c r="AR606" s="118" t="n"/>
      <c r="AS606" s="118" t="n"/>
      <c r="AT606" s="118" t="n"/>
      <c r="AU606" s="118" t="n"/>
      <c r="AV606" s="118" t="n"/>
      <c r="AW606" s="118" t="n"/>
      <c r="AX606" s="118" t="n"/>
      <c r="AY606" s="118" t="n"/>
      <c r="AZ606" s="118" t="n"/>
      <c r="BA606" s="118" t="n"/>
      <c r="BB606" s="118" t="n"/>
      <c r="BC606" s="118" t="n"/>
      <c r="BD606" s="118" t="n"/>
      <c r="BE606" s="118" t="n"/>
      <c r="BF606" s="118" t="n"/>
      <c r="BG606" s="118" t="n"/>
      <c r="BH606" s="118" t="n"/>
      <c r="BI606" s="118" t="n"/>
      <c r="BJ606" s="118" t="n"/>
      <c r="BK606" s="118" t="n"/>
      <c r="BL606" s="118" t="n"/>
      <c r="BM606" s="118" t="n"/>
      <c r="BN606" s="118" t="n"/>
      <c r="BO606" s="118" t="n"/>
      <c r="BP606" s="118" t="n"/>
      <c r="BQ606" s="118" t="n"/>
      <c r="BR606" s="118" t="n"/>
      <c r="BS606" s="118" t="n"/>
      <c r="BT606" s="118" t="n"/>
      <c r="BU606" s="118" t="n"/>
      <c r="BV606" s="118" t="n"/>
      <c r="BW606" s="118" t="n"/>
      <c r="BX606" s="118" t="n"/>
      <c r="BY606" s="118" t="inlineStr">
        <is>
          <t>IRIS2373</t>
        </is>
      </c>
      <c r="BZ606" s="118" t="inlineStr">
        <is>
          <t>Employee</t>
        </is>
      </c>
      <c r="CA606" s="118" t="inlineStr">
        <is>
          <t>Active</t>
        </is>
      </c>
      <c r="CB606" s="118" t="inlineStr">
        <is>
          <t>Rajlaxmi Bakshy</t>
        </is>
      </c>
      <c r="CC606" s="118" t="inlineStr">
        <is>
          <t>26 Sep 1999</t>
        </is>
      </c>
      <c r="CD606" s="118" t="inlineStr">
        <is>
          <t>Partner Program Specialist</t>
        </is>
      </c>
      <c r="CE606" s="118" t="inlineStr">
        <is>
          <t>Exited</t>
        </is>
      </c>
      <c r="CF606" s="118" t="inlineStr">
        <is>
          <t>Sales &amp; Business Development</t>
        </is>
      </c>
      <c r="CG606" s="118" t="inlineStr">
        <is>
          <t>Partnerships / Alliances</t>
        </is>
      </c>
      <c r="CH606" s="118" t="inlineStr">
        <is>
          <t>Partner Program Specialist</t>
        </is>
      </c>
      <c r="CI606" s="118" t="inlineStr">
        <is>
          <t>L3 – Professional / Associate</t>
        </is>
      </c>
      <c r="CJ606" s="118" t="inlineStr">
        <is>
          <t>Argha Biswas</t>
        </is>
      </c>
      <c r="CK606" s="118" t="inlineStr">
        <is>
          <t>N-4</t>
        </is>
      </c>
      <c r="CL606" s="118" t="n"/>
      <c r="CM606" s="118" t="inlineStr">
        <is>
          <t>Individual Contributor</t>
        </is>
      </c>
      <c r="CN606" s="118" t="inlineStr">
        <is>
          <t>Sales</t>
        </is>
      </c>
      <c r="CO606" s="118" t="inlineStr">
        <is>
          <t>2 years, 7 months, 0 days</t>
        </is>
      </c>
      <c r="CP606" s="118" t="n"/>
      <c r="CQ606" s="118" t="inlineStr">
        <is>
          <t>1 years, 1 months, 15 days</t>
        </is>
      </c>
      <c r="CR606" s="118" t="inlineStr">
        <is>
          <t>3 years, 8 months, 15 days</t>
        </is>
      </c>
      <c r="CS606" s="118" t="n"/>
      <c r="CT606" s="118" t="n"/>
      <c r="CU606" s="118" t="n"/>
      <c r="CV606" s="118" t="inlineStr">
        <is>
          <t>Regtech</t>
        </is>
      </c>
      <c r="CW606" s="118" t="inlineStr">
        <is>
          <t>CARBON</t>
        </is>
      </c>
      <c r="CX606" s="118" t="inlineStr">
        <is>
          <t>Sales</t>
        </is>
      </c>
      <c r="CY606" s="118" t="inlineStr">
        <is>
          <t>Sales</t>
        </is>
      </c>
      <c r="CZ606" s="118" t="inlineStr">
        <is>
          <t>No</t>
        </is>
      </c>
      <c r="DA606" s="118" t="inlineStr">
        <is>
          <t>Sales, Marketing &amp; Support</t>
        </is>
      </c>
      <c r="DB606" s="118" t="n"/>
      <c r="DC606" s="118" t="n"/>
      <c r="DD606" s="118" t="n"/>
      <c r="DE606" s="118" t="n"/>
      <c r="DF606" s="118" t="n"/>
      <c r="DG606" s="118" t="n"/>
      <c r="DH606" s="118" t="n"/>
      <c r="DI606" s="118" t="n"/>
      <c r="DJ606" s="118" t="n"/>
      <c r="DK606" s="118" t="n"/>
      <c r="DL606" s="118" t="n"/>
      <c r="DM606" s="118" t="n"/>
      <c r="DN606" s="118" t="n"/>
      <c r="DO606" s="118" t="n"/>
      <c r="DP606" s="118" t="n"/>
      <c r="DQ606" s="118" t="n"/>
      <c r="DR606" s="118" t="n"/>
      <c r="DS606" s="118" t="n"/>
      <c r="DT606" s="118" t="n"/>
      <c r="DU606" s="118" t="n"/>
      <c r="DV606" s="118" t="n"/>
      <c r="DW606" s="118" t="n"/>
      <c r="DX606" s="118" t="n"/>
      <c r="DY606" s="118" t="n"/>
      <c r="DZ606" s="118" t="n"/>
      <c r="EA606" s="118" t="n"/>
      <c r="EB606" s="118" t="n"/>
      <c r="EC606" s="118" t="n"/>
      <c r="ED606" s="118" t="n"/>
      <c r="EE606" s="118" t="n"/>
      <c r="EF606" s="118" t="n"/>
      <c r="EG606" s="118" t="n"/>
      <c r="EH606" s="118" t="n"/>
      <c r="EI606" s="118" t="n"/>
      <c r="EJ606" s="118" t="n"/>
      <c r="EK606" s="118" t="n"/>
      <c r="EL606" s="118" t="n"/>
      <c r="EM606" s="118" t="n"/>
      <c r="EN606" s="118" t="n"/>
      <c r="EO606" s="118" t="n"/>
      <c r="EP606" s="118" t="n"/>
      <c r="EQ606" s="118" t="n"/>
      <c r="ER606" s="118" t="n"/>
      <c r="ES606" s="118" t="n"/>
      <c r="ET606" s="118" t="n"/>
      <c r="EU606" s="118" t="n"/>
      <c r="EV606" s="117" t="n"/>
      <c r="EW606" s="118" t="n"/>
      <c r="EX606" s="118" t="n"/>
      <c r="EY606" s="118" t="n"/>
      <c r="EZ606" s="118" t="n"/>
      <c r="FA606" s="118" t="n"/>
      <c r="FB606" s="118" t="inlineStr">
        <is>
          <t>Source: CARBON_Talent_Mapping_Anu_Dixit.xlsx · Raw</t>
        </is>
      </c>
    </row>
    <row r="607" ht="103" customHeight="1">
      <c r="A607" s="167" t="inlineStr">
        <is>
          <t>NOT YET MAPPED</t>
        </is>
      </c>
      <c r="B607" s="117" t="inlineStr">
        <is>
          <t>CARBON</t>
        </is>
      </c>
      <c r="C607" s="118" t="inlineStr">
        <is>
          <t>IRIS2250</t>
        </is>
      </c>
      <c r="D607" s="118" t="inlineStr">
        <is>
          <t>Argha Biswas</t>
        </is>
      </c>
      <c r="E607" s="118" t="inlineStr">
        <is>
          <t>Sales</t>
        </is>
      </c>
      <c r="F607" s="118" t="inlineStr">
        <is>
          <t>Partner Relationship Manager</t>
        </is>
      </c>
      <c r="G607" s="118" t="n"/>
      <c r="H607" s="118" t="n"/>
      <c r="I607" s="118" t="n"/>
      <c r="J607" s="118" t="n"/>
      <c r="K607" s="118" t="n"/>
      <c r="L607" s="118" t="n"/>
      <c r="M607" s="118" t="inlineStr">
        <is>
          <t>Not in the job architecture · HR to decide: add and place, confirm left, or out of scope</t>
        </is>
      </c>
      <c r="N607" s="118" t="n"/>
      <c r="O607" s="117" t="n"/>
      <c r="P607" s="118" t="n"/>
      <c r="Q607" s="118" t="n"/>
      <c r="R607" s="118" t="n"/>
      <c r="S607" s="118" t="n"/>
      <c r="T607" s="118" t="n"/>
      <c r="U607" s="118" t="n"/>
      <c r="V607" s="118" t="n"/>
      <c r="W607" s="118" t="n"/>
      <c r="X607" s="117" t="n"/>
      <c r="Y607" s="118" t="n"/>
      <c r="Z607" s="118" t="n"/>
      <c r="AA607" s="118" t="n"/>
      <c r="AB607" s="118" t="n"/>
      <c r="AC607" s="118" t="n"/>
      <c r="AD607" s="118" t="n"/>
      <c r="AE607" s="118" t="n"/>
      <c r="AF607" s="118" t="n"/>
      <c r="AG607" s="118" t="n"/>
      <c r="AH607" s="118" t="n"/>
      <c r="AI607" s="118" t="n"/>
      <c r="AJ607" s="118" t="n"/>
      <c r="AK607" s="118" t="n"/>
      <c r="AL607" s="118" t="n"/>
      <c r="AM607" s="118" t="n"/>
      <c r="AN607" s="118" t="n"/>
      <c r="AO607" s="118" t="n"/>
      <c r="AP607" s="118" t="n"/>
      <c r="AQ607" s="118" t="n"/>
      <c r="AR607" s="118" t="n"/>
      <c r="AS607" s="118" t="n"/>
      <c r="AT607" s="118" t="n"/>
      <c r="AU607" s="118" t="n"/>
      <c r="AV607" s="118" t="n"/>
      <c r="AW607" s="118" t="n"/>
      <c r="AX607" s="118" t="n"/>
      <c r="AY607" s="118" t="n"/>
      <c r="AZ607" s="118" t="n"/>
      <c r="BA607" s="118" t="n"/>
      <c r="BB607" s="118" t="n"/>
      <c r="BC607" s="118" t="n"/>
      <c r="BD607" s="118" t="n"/>
      <c r="BE607" s="118" t="n"/>
      <c r="BF607" s="118" t="n"/>
      <c r="BG607" s="118" t="n"/>
      <c r="BH607" s="118" t="n"/>
      <c r="BI607" s="118" t="n"/>
      <c r="BJ607" s="118" t="n"/>
      <c r="BK607" s="118" t="n"/>
      <c r="BL607" s="118" t="n"/>
      <c r="BM607" s="118" t="n"/>
      <c r="BN607" s="118" t="n"/>
      <c r="BO607" s="118" t="n"/>
      <c r="BP607" s="118" t="n"/>
      <c r="BQ607" s="118" t="n"/>
      <c r="BR607" s="118" t="n"/>
      <c r="BS607" s="118" t="n"/>
      <c r="BT607" s="118" t="n"/>
      <c r="BU607" s="118" t="n"/>
      <c r="BV607" s="118" t="n"/>
      <c r="BW607" s="118" t="n"/>
      <c r="BX607" s="118" t="n"/>
      <c r="BY607" s="118" t="inlineStr">
        <is>
          <t>IRIS2250</t>
        </is>
      </c>
      <c r="BZ607" s="118" t="inlineStr">
        <is>
          <t>Employee</t>
        </is>
      </c>
      <c r="CA607" s="118" t="inlineStr">
        <is>
          <t>Active</t>
        </is>
      </c>
      <c r="CB607" s="118" t="inlineStr">
        <is>
          <t>Argha Biswas</t>
        </is>
      </c>
      <c r="CC607" s="118" t="inlineStr">
        <is>
          <t>28 Jul 1998</t>
        </is>
      </c>
      <c r="CD607" s="118" t="inlineStr">
        <is>
          <t>Partner Relationship Manager</t>
        </is>
      </c>
      <c r="CE607" s="118" t="inlineStr">
        <is>
          <t>Notice - 7th Aug is lwd</t>
        </is>
      </c>
      <c r="CF607" s="118" t="inlineStr">
        <is>
          <t>Sales &amp; Business Development</t>
        </is>
      </c>
      <c r="CG607" s="118" t="inlineStr">
        <is>
          <t>Partnerships / Alliances</t>
        </is>
      </c>
      <c r="CH607" s="118" t="inlineStr">
        <is>
          <t>Partner Relationship Manager</t>
        </is>
      </c>
      <c r="CI607" s="118" t="inlineStr">
        <is>
          <t>L5 – Manager</t>
        </is>
      </c>
      <c r="CJ607" s="118" t="inlineStr">
        <is>
          <t>Anuradha Rk</t>
        </is>
      </c>
      <c r="CK607" s="118" t="inlineStr">
        <is>
          <t>N-3</t>
        </is>
      </c>
      <c r="CL607" s="118" t="n"/>
      <c r="CM607" s="118" t="inlineStr">
        <is>
          <t>Manager</t>
        </is>
      </c>
      <c r="CN607" s="118" t="inlineStr">
        <is>
          <t>Sales</t>
        </is>
      </c>
      <c r="CO607" s="118" t="inlineStr">
        <is>
          <t>4 years, 8 months, 0 days</t>
        </is>
      </c>
      <c r="CP607" s="118" t="n"/>
      <c r="CQ607" s="118" t="inlineStr">
        <is>
          <t>2 years, 1 months, 4 days</t>
        </is>
      </c>
      <c r="CR607" s="118" t="inlineStr">
        <is>
          <t>6 years, 9 months, 4 days</t>
        </is>
      </c>
      <c r="CS607" s="118" t="inlineStr">
        <is>
          <t>2.094292237</t>
        </is>
      </c>
      <c r="CT607" s="118" t="n"/>
      <c r="CU607" s="118" t="n"/>
      <c r="CV607" s="118" t="inlineStr">
        <is>
          <t>Regtech</t>
        </is>
      </c>
      <c r="CW607" s="118" t="inlineStr">
        <is>
          <t>CARBON</t>
        </is>
      </c>
      <c r="CX607" s="118" t="inlineStr">
        <is>
          <t>Sales</t>
        </is>
      </c>
      <c r="CY607" s="118" t="inlineStr">
        <is>
          <t>Sales</t>
        </is>
      </c>
      <c r="CZ607" s="118" t="inlineStr">
        <is>
          <t>No</t>
        </is>
      </c>
      <c r="DA607" s="118" t="inlineStr">
        <is>
          <t>Sales, Marketing &amp; Support</t>
        </is>
      </c>
      <c r="DB607" s="118" t="n"/>
      <c r="DC607" s="118" t="n"/>
      <c r="DD607" s="118" t="n"/>
      <c r="DE607" s="118" t="n"/>
      <c r="DF607" s="118" t="n"/>
      <c r="DG607" s="118" t="n"/>
      <c r="DH607" s="118" t="n"/>
      <c r="DI607" s="118" t="n"/>
      <c r="DJ607" s="118" t="n"/>
      <c r="DK607" s="118" t="n"/>
      <c r="DL607" s="118" t="n"/>
      <c r="DM607" s="118" t="n"/>
      <c r="DN607" s="118" t="n"/>
      <c r="DO607" s="118" t="n"/>
      <c r="DP607" s="118" t="n"/>
      <c r="DQ607" s="118" t="n"/>
      <c r="DR607" s="118" t="n"/>
      <c r="DS607" s="118" t="n"/>
      <c r="DT607" s="118" t="n"/>
      <c r="DU607" s="118" t="n"/>
      <c r="DV607" s="118" t="n"/>
      <c r="DW607" s="118" t="n"/>
      <c r="DX607" s="118" t="n"/>
      <c r="DY607" s="118" t="n"/>
      <c r="DZ607" s="118" t="n"/>
      <c r="EA607" s="118" t="n"/>
      <c r="EB607" s="118" t="n"/>
      <c r="EC607" s="118" t="n"/>
      <c r="ED607" s="118" t="n"/>
      <c r="EE607" s="118" t="n"/>
      <c r="EF607" s="118" t="n"/>
      <c r="EG607" s="118" t="n"/>
      <c r="EH607" s="118" t="n"/>
      <c r="EI607" s="118" t="n"/>
      <c r="EJ607" s="118" t="n"/>
      <c r="EK607" s="118" t="n"/>
      <c r="EL607" s="118" t="n"/>
      <c r="EM607" s="118" t="n"/>
      <c r="EN607" s="118" t="n"/>
      <c r="EO607" s="118" t="n"/>
      <c r="EP607" s="118" t="n"/>
      <c r="EQ607" s="118" t="n"/>
      <c r="ER607" s="118" t="n"/>
      <c r="ES607" s="118" t="n"/>
      <c r="ET607" s="118" t="n"/>
      <c r="EU607" s="118" t="n"/>
      <c r="EV607" s="117" t="n"/>
      <c r="EW607" s="118" t="n"/>
      <c r="EX607" s="118" t="n"/>
      <c r="EY607" s="118" t="n"/>
      <c r="EZ607" s="118" t="n"/>
      <c r="FA607" s="118" t="n"/>
      <c r="FB607" s="118" t="inlineStr">
        <is>
          <t>Source: CARBON_Talent_Mapping_Anu_Dixit.xlsx · Raw</t>
        </is>
      </c>
    </row>
    <row r="608" ht="250" customHeight="1">
      <c r="A608" s="167" t="inlineStr">
        <is>
          <t>Removed by HR · 9 Oct 2026</t>
        </is>
      </c>
      <c r="B608" s="117" t="inlineStr">
        <is>
          <t>iFile collated</t>
        </is>
      </c>
      <c r="C608" s="118" t="inlineStr">
        <is>
          <t>IRIS2384</t>
        </is>
      </c>
      <c r="D608" s="118" t="inlineStr">
        <is>
          <t>Shreyash Pawar</t>
        </is>
      </c>
      <c r="E608" s="118" t="inlineStr">
        <is>
          <t>Technology</t>
        </is>
      </c>
      <c r="F608" s="118" t="inlineStr">
        <is>
          <t>Trainee Software Engineer</t>
        </is>
      </c>
      <c r="G608" s="118" t="n"/>
      <c r="H608" s="118" t="n"/>
      <c r="I608" s="118" t="n"/>
      <c r="J608" s="118" t="n"/>
      <c r="K608" s="118" t="n"/>
      <c r="L608" s="118" t="n"/>
      <c r="M608" s="118" t="inlineStr">
        <is>
          <t>Not in the job architecture · HR to decide: add and place, confirm left, or out of scope</t>
        </is>
      </c>
      <c r="N608" s="118" t="n"/>
      <c r="O608" s="117" t="n"/>
      <c r="P608" s="118" t="n"/>
      <c r="Q608" s="118" t="n"/>
      <c r="R608" s="118" t="n"/>
      <c r="S608" s="118" t="n"/>
      <c r="T608" s="118" t="n"/>
      <c r="U608" s="118" t="n"/>
      <c r="V608" s="118" t="n"/>
      <c r="W608" s="118" t="n"/>
      <c r="X608" s="117" t="n"/>
      <c r="Y608" s="118" t="n"/>
      <c r="Z608" s="118" t="n"/>
      <c r="AA608" s="118" t="n"/>
      <c r="AB608" s="118" t="n"/>
      <c r="AC608" s="118" t="n"/>
      <c r="AD608" s="118" t="n"/>
      <c r="AE608" s="118" t="n"/>
      <c r="AF608" s="118" t="n"/>
      <c r="AG608" s="118" t="n"/>
      <c r="AH608" s="118" t="n"/>
      <c r="AI608" s="118" t="n"/>
      <c r="AJ608" s="118" t="n"/>
      <c r="AK608" s="118" t="n"/>
      <c r="AL608" s="118" t="n"/>
      <c r="AM608" s="118" t="n"/>
      <c r="AN608" s="118" t="n"/>
      <c r="AO608" s="118" t="n"/>
      <c r="AP608" s="118" t="n"/>
      <c r="AQ608" s="118" t="n"/>
      <c r="AR608" s="118" t="n"/>
      <c r="AS608" s="118" t="n"/>
      <c r="AT608" s="118" t="n"/>
      <c r="AU608" s="118" t="n"/>
      <c r="AV608" s="118" t="n"/>
      <c r="AW608" s="118" t="n"/>
      <c r="AX608" s="118" t="n"/>
      <c r="AY608" s="118" t="n"/>
      <c r="AZ608" s="118" t="n"/>
      <c r="BA608" s="118" t="n"/>
      <c r="BB608" s="118" t="n"/>
      <c r="BC608" s="118" t="n"/>
      <c r="BD608" s="118" t="n"/>
      <c r="BE608" s="118" t="n"/>
      <c r="BF608" s="118" t="n"/>
      <c r="BG608" s="118" t="n"/>
      <c r="BH608" s="118" t="n"/>
      <c r="BI608" s="118" t="n"/>
      <c r="BJ608" s="118" t="n"/>
      <c r="BK608" s="118" t="n"/>
      <c r="BL608" s="118" t="n"/>
      <c r="BM608" s="118" t="n"/>
      <c r="BN608" s="118" t="n"/>
      <c r="BO608" s="118" t="n"/>
      <c r="BP608" s="118" t="n"/>
      <c r="BQ608" s="118" t="n"/>
      <c r="BR608" s="118" t="n"/>
      <c r="BS608" s="118" t="n"/>
      <c r="BT608" s="118" t="n"/>
      <c r="BU608" s="118" t="n"/>
      <c r="BV608" s="118" t="n"/>
      <c r="BW608" s="118" t="n"/>
      <c r="BX608" s="118" t="n"/>
      <c r="BY608" s="118" t="n"/>
      <c r="BZ608" s="118" t="n"/>
      <c r="CA608" s="118" t="n"/>
      <c r="CB608" s="118" t="n"/>
      <c r="CC608" s="118" t="n"/>
      <c r="CD608" s="118" t="n"/>
      <c r="CE608" s="118" t="n"/>
      <c r="CF608" s="118" t="n"/>
      <c r="CG608" s="118" t="n"/>
      <c r="CH608" s="118" t="n"/>
      <c r="CI608" s="118" t="n"/>
      <c r="CJ608" s="118" t="n"/>
      <c r="CK608" s="118" t="n"/>
      <c r="CL608" s="118" t="n"/>
      <c r="CM608" s="118" t="n"/>
      <c r="CN608" s="118" t="n"/>
      <c r="CO608" s="118" t="n"/>
      <c r="CP608" s="118" t="n"/>
      <c r="CQ608" s="118" t="n"/>
      <c r="CR608" s="118" t="n"/>
      <c r="CS608" s="118" t="n"/>
      <c r="CT608" s="118" t="n"/>
      <c r="CU608" s="118" t="n"/>
      <c r="CV608" s="118" t="n"/>
      <c r="CW608" s="118" t="n"/>
      <c r="CX608" s="118" t="n"/>
      <c r="CY608" s="118" t="n"/>
      <c r="CZ608" s="118" t="n"/>
      <c r="DA608" s="118" t="n"/>
      <c r="DB608" s="118" t="n"/>
      <c r="DC608" s="118" t="inlineStr">
        <is>
          <t>IRIS2384</t>
        </is>
      </c>
      <c r="DD608" s="118" t="inlineStr">
        <is>
          <t>Employee</t>
        </is>
      </c>
      <c r="DE608" s="118" t="inlineStr">
        <is>
          <t>Active</t>
        </is>
      </c>
      <c r="DF608" s="118" t="inlineStr">
        <is>
          <t>Shreyash Pawar</t>
        </is>
      </c>
      <c r="DG608" s="118" t="inlineStr">
        <is>
          <t>09 Jun 2025</t>
        </is>
      </c>
      <c r="DH608" s="118" t="inlineStr">
        <is>
          <t>Trainee Software Engineer</t>
        </is>
      </c>
      <c r="DI608" s="118" t="inlineStr">
        <is>
          <t>Engineering &amp; Development</t>
        </is>
      </c>
      <c r="DJ608" s="118" t="inlineStr">
        <is>
          <t>Backend Engineering · Java</t>
        </is>
      </c>
      <c r="DK608" s="118" t="inlineStr">
        <is>
          <t>Trainee Software Engineer</t>
        </is>
      </c>
      <c r="DL608" s="118" t="inlineStr">
        <is>
          <t>L2 – Trainee</t>
        </is>
      </c>
      <c r="DM608" s="118" t="inlineStr">
        <is>
          <t>B.E</t>
        </is>
      </c>
      <c r="DN608" s="118" t="inlineStr">
        <is>
          <t>Bhavana Thakare</t>
        </is>
      </c>
      <c r="DO608" s="118" t="inlineStr">
        <is>
          <t>N-5</t>
        </is>
      </c>
      <c r="DP608" s="118" t="inlineStr">
        <is>
          <t>Individual Contributor</t>
        </is>
      </c>
      <c r="DQ608" s="118" t="inlineStr">
        <is>
          <t>0 years, 0 months, 00 days</t>
        </is>
      </c>
      <c r="DR608" s="118" t="inlineStr">
        <is>
          <t>1 years, 0 months, 11 days</t>
        </is>
      </c>
      <c r="DS608" s="118" t="inlineStr">
        <is>
          <t>1 years, 0 months, 11 days</t>
        </is>
      </c>
      <c r="DT608" s="118" t="n"/>
      <c r="DU608" s="118" t="inlineStr">
        <is>
          <t>Suptech</t>
        </is>
      </c>
      <c r="DV608" s="118" t="inlineStr">
        <is>
          <t>iFile</t>
        </is>
      </c>
      <c r="DW608" s="118" t="inlineStr">
        <is>
          <t>Technology</t>
        </is>
      </c>
      <c r="DX608" s="118" t="inlineStr">
        <is>
          <t>Development</t>
        </is>
      </c>
      <c r="DY608" s="118" t="inlineStr">
        <is>
          <t>Yes</t>
        </is>
      </c>
      <c r="DZ608" s="118" t="inlineStr">
        <is>
          <t>Product/Project</t>
        </is>
      </c>
      <c r="EA608" s="118" t="inlineStr">
        <is>
          <t>Java</t>
        </is>
      </c>
      <c r="EB608" s="118" t="inlineStr">
        <is>
          <t>Technical - Developer</t>
        </is>
      </c>
      <c r="EC608" s="118" t="inlineStr">
        <is>
          <t>Client Side</t>
        </is>
      </c>
      <c r="ED608" s="118" t="n"/>
      <c r="EE608" s="1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608" s="118"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Shreyash is very good in technical skill, he complete almost all his task on time. not much guidance needed for him</t>
        </is>
      </c>
      <c r="EG608" s="118" t="inlineStr">
        <is>
          <t>4</t>
        </is>
      </c>
      <c r="EH608" s="118" t="n"/>
      <c r="EI608" s="118" t="inlineStr">
        <is>
          <t>Trainee Software Engineer</t>
        </is>
      </c>
      <c r="EJ608" s="118" t="n"/>
      <c r="EK608" s="118" t="inlineStr">
        <is>
          <t>4</t>
        </is>
      </c>
      <c r="EL608" s="118" t="inlineStr">
        <is>
          <t>Medium</t>
        </is>
      </c>
      <c r="EM608" s="118" t="inlineStr">
        <is>
          <t>Emerging Talent</t>
        </is>
      </c>
      <c r="EN608" s="118" t="inlineStr">
        <is>
          <t>No</t>
        </is>
      </c>
      <c r="EO608" s="118" t="inlineStr">
        <is>
          <t>No</t>
        </is>
      </c>
      <c r="EP608" s="118" t="inlineStr">
        <is>
          <t>No</t>
        </is>
      </c>
      <c r="EQ608" s="118" t="n"/>
      <c r="ER608" s="118" t="inlineStr">
        <is>
          <t>Advanced Java; secure coding &amp; code-quality practices; unit/automated testing; system design fundamentals</t>
        </is>
      </c>
      <c r="ES608" s="118" t="inlineStr">
        <is>
          <t>Transition to leadership: people management &amp; delegation, mentoring/coaching, project ownership &amp; stakeholder management, prioritisation under ambiguity, presentation &amp; influence skills</t>
        </is>
      </c>
      <c r="ET608" s="118" t="n"/>
      <c r="EU608" s="118" t="n"/>
      <c r="EV608" s="117" t="n"/>
      <c r="EW608" s="118" t="n"/>
      <c r="EX608" s="118" t="n"/>
      <c r="EY608" s="118" t="n"/>
      <c r="EZ608" s="118" t="n"/>
      <c r="FA608" s="118" t="n"/>
      <c r="FB608" s="118" t="inlineStr">
        <is>
          <t>Source: iFile_Collated_4.xlsx · Collated</t>
        </is>
      </c>
    </row>
    <row r="609" ht="250" customHeight="1">
      <c r="A609" s="167" t="inlineStr">
        <is>
          <t>NOT YET MAPPED</t>
        </is>
      </c>
      <c r="B609" s="117" t="inlineStr">
        <is>
          <t>iDEAL</t>
        </is>
      </c>
      <c r="C609" s="118" t="inlineStr">
        <is>
          <t>IRIS2175</t>
        </is>
      </c>
      <c r="D609" s="118" t="inlineStr">
        <is>
          <t>Khushboo Singh</t>
        </is>
      </c>
      <c r="E609" s="118" t="inlineStr">
        <is>
          <t>Technology</t>
        </is>
      </c>
      <c r="F609" s="118" t="inlineStr">
        <is>
          <t>Business Analyst</t>
        </is>
      </c>
      <c r="G609" s="118" t="n"/>
      <c r="H609" s="118" t="n"/>
      <c r="I609" s="118" t="n"/>
      <c r="J609" s="118" t="n"/>
      <c r="K609" s="118" t="n"/>
      <c r="L609" s="118" t="n"/>
      <c r="M609" s="118" t="inlineStr">
        <is>
          <t>Not in the job architecture · HR to decide: add and place, confirm left, or out of scope</t>
        </is>
      </c>
      <c r="N609" s="118" t="n"/>
      <c r="O609" s="117" t="n"/>
      <c r="P609" s="118" t="n"/>
      <c r="Q609" s="118" t="n"/>
      <c r="R609" s="118" t="n"/>
      <c r="S609" s="118" t="n"/>
      <c r="T609" s="118" t="n"/>
      <c r="U609" s="118" t="n"/>
      <c r="V609" s="118" t="n"/>
      <c r="W609" s="118" t="n"/>
      <c r="X609" s="117" t="n"/>
      <c r="Y609" s="118" t="n"/>
      <c r="Z609" s="118" t="n"/>
      <c r="AA609" s="118" t="n"/>
      <c r="AB609" s="118" t="n"/>
      <c r="AC609" s="118" t="n"/>
      <c r="AD609" s="118" t="n"/>
      <c r="AE609" s="118" t="n"/>
      <c r="AF609" s="118" t="n"/>
      <c r="AG609" s="118" t="n"/>
      <c r="AH609" s="118" t="n"/>
      <c r="AI609" s="118" t="n"/>
      <c r="AJ609" s="118" t="n"/>
      <c r="AK609" s="118" t="n"/>
      <c r="AL609" s="118" t="n"/>
      <c r="AM609" s="118" t="n"/>
      <c r="AN609" s="118" t="n"/>
      <c r="AO609" s="118" t="n"/>
      <c r="AP609" s="118" t="n"/>
      <c r="AQ609" s="118" t="n"/>
      <c r="AR609" s="118" t="n"/>
      <c r="AS609" s="118" t="n"/>
      <c r="AT609" s="118" t="n"/>
      <c r="AU609" s="118" t="n"/>
      <c r="AV609" s="118" t="n"/>
      <c r="AW609" s="118" t="n"/>
      <c r="AX609" s="118" t="n"/>
      <c r="AY609" s="118" t="n"/>
      <c r="AZ609" s="118" t="n"/>
      <c r="BA609" s="118" t="n"/>
      <c r="BB609" s="118" t="n"/>
      <c r="BC609" s="118" t="n"/>
      <c r="BD609" s="118" t="n"/>
      <c r="BE609" s="118" t="n"/>
      <c r="BF609" s="118" t="n"/>
      <c r="BG609" s="118" t="n"/>
      <c r="BH609" s="118" t="n"/>
      <c r="BI609" s="118" t="n"/>
      <c r="BJ609" s="118" t="n"/>
      <c r="BK609" s="118" t="n"/>
      <c r="BL609" s="118" t="n"/>
      <c r="BM609" s="118" t="n"/>
      <c r="BN609" s="118" t="n"/>
      <c r="BO609" s="118" t="n"/>
      <c r="BP609" s="118" t="n"/>
      <c r="BQ609" s="118" t="n"/>
      <c r="BR609" s="118" t="n"/>
      <c r="BS609" s="118" t="n"/>
      <c r="BT609" s="118" t="n"/>
      <c r="BU609" s="118" t="n"/>
      <c r="BV609" s="118" t="n"/>
      <c r="BW609" s="118" t="n"/>
      <c r="BX609" s="118" t="n"/>
      <c r="BY609" s="118" t="n"/>
      <c r="BZ609" s="118" t="n"/>
      <c r="CA609" s="118" t="n"/>
      <c r="CB609" s="118" t="n"/>
      <c r="CC609" s="118" t="n"/>
      <c r="CD609" s="118" t="n"/>
      <c r="CE609" s="118" t="n"/>
      <c r="CF609" s="118" t="n"/>
      <c r="CG609" s="118" t="n"/>
      <c r="CH609" s="118" t="n"/>
      <c r="CI609" s="118" t="n"/>
      <c r="CJ609" s="118" t="n"/>
      <c r="CK609" s="118" t="n"/>
      <c r="CL609" s="118" t="n"/>
      <c r="CM609" s="118" t="n"/>
      <c r="CN609" s="118" t="n"/>
      <c r="CO609" s="118" t="n"/>
      <c r="CP609" s="118" t="n"/>
      <c r="CQ609" s="118" t="n"/>
      <c r="CR609" s="118" t="n"/>
      <c r="CS609" s="118" t="n"/>
      <c r="CT609" s="118" t="n"/>
      <c r="CU609" s="118" t="n"/>
      <c r="CV609" s="118" t="n"/>
      <c r="CW609" s="118" t="n"/>
      <c r="CX609" s="118" t="n"/>
      <c r="CY609" s="118" t="n"/>
      <c r="CZ609" s="118" t="n"/>
      <c r="DA609" s="118" t="n"/>
      <c r="DB609" s="118" t="n"/>
      <c r="DC609" s="118" t="inlineStr">
        <is>
          <t>IRIS2175</t>
        </is>
      </c>
      <c r="DD609" s="118" t="inlineStr">
        <is>
          <t>Employee</t>
        </is>
      </c>
      <c r="DE609" s="118" t="inlineStr">
        <is>
          <t>Active</t>
        </is>
      </c>
      <c r="DF609" s="118" t="inlineStr">
        <is>
          <t>Khushboo Singh</t>
        </is>
      </c>
      <c r="DG609" s="118" t="inlineStr">
        <is>
          <t>24 Aug 2023</t>
        </is>
      </c>
      <c r="DH609" s="118" t="inlineStr">
        <is>
          <t>Business Analyst</t>
        </is>
      </c>
      <c r="DI609" s="118" t="inlineStr">
        <is>
          <t>Business Analysis</t>
        </is>
      </c>
      <c r="DJ609" s="118" t="inlineStr">
        <is>
          <t>Business / Functional Analysis</t>
        </is>
      </c>
      <c r="DK609" s="118" t="inlineStr">
        <is>
          <t>Business Analyst</t>
        </is>
      </c>
      <c r="DL609" s="118" t="inlineStr">
        <is>
          <t>L3 – Professional / Associate</t>
        </is>
      </c>
      <c r="DM609" s="118" t="inlineStr">
        <is>
          <t>MCA</t>
        </is>
      </c>
      <c r="DN609" s="118" t="inlineStr">
        <is>
          <t>Dnyaneshwar Daund</t>
        </is>
      </c>
      <c r="DO609" s="118" t="inlineStr">
        <is>
          <t>N-4</t>
        </is>
      </c>
      <c r="DP609" s="118" t="inlineStr">
        <is>
          <t>Individual Contributor</t>
        </is>
      </c>
      <c r="DQ609" s="118" t="inlineStr">
        <is>
          <t>6 years, 0 months, 0 days</t>
        </is>
      </c>
      <c r="DR609" s="118" t="inlineStr">
        <is>
          <t>2 years, 9 months, 27 days</t>
        </is>
      </c>
      <c r="DS609" s="118" t="inlineStr">
        <is>
          <t>8 years, 9 months, 27 days</t>
        </is>
      </c>
      <c r="DT609" s="118" t="n"/>
      <c r="DU609" s="118" t="inlineStr">
        <is>
          <t>Regtech</t>
        </is>
      </c>
      <c r="DV609" s="118" t="inlineStr">
        <is>
          <t>iDEAL</t>
        </is>
      </c>
      <c r="DW609" s="118" t="inlineStr">
        <is>
          <t>Technology</t>
        </is>
      </c>
      <c r="DX609" s="118" t="inlineStr">
        <is>
          <t>Business Analysis</t>
        </is>
      </c>
      <c r="DY609" s="118" t="inlineStr">
        <is>
          <t>No</t>
        </is>
      </c>
      <c r="DZ609" s="118" t="inlineStr">
        <is>
          <t>Product/Project</t>
        </is>
      </c>
      <c r="EA609" s="118" t="inlineStr">
        <is>
          <t>Business Analysis</t>
        </is>
      </c>
      <c r="EB609" s="118" t="inlineStr">
        <is>
          <t>Technical · BA, PM and QA</t>
        </is>
      </c>
      <c r="EC609" s="118" t="inlineStr">
        <is>
          <t>Hybrid</t>
        </is>
      </c>
      <c r="ED609" s="118" t="inlineStr">
        <is>
          <t>1. Ensure efficient client management and support activities: Develop hands-on expertise in managing RBR and EBR support issues raised by clients and progressively become independent in managing the allocated client portfolio. Provide timely and efficient support in line with agreed SLAs to enhance client satisfaction and ensure smooth issue resolution. Extend support to other team members whenever required to ensure effective collaboration and uninterrupted client service.
2. Strengthen contribution to EBR solution delivery and support: Actively participate in EBR activities by validating outputs, monitoring execution, and ensuring accurate report generation aligned with business requirements for my client portfolio. Investigate and resolve EBR-related issues to ensure timely report delivery and maintain high data accuracy.
3. Successfully manage the Bank of Mauritius client · Warwvyk Bank: Take ownership of the Bank of Mauritius client portfolio by conducting regular stakeholder meetings, analysing reports, and preparing all required project documentation. Provide technical database · DB support through issue troubleshooting, data validation, and ensuring smooth system operations. Perform end-to-end testing of return generation, report rendering, and data validation to ensure accurate and successful deliverables. Collaborate with internal teams and client stakeholders to resolve issues promptly and support timely project execution.
4. Enhance BRD preparation and documentation capabilities: Develop expertise in Business Requirements Document · BRD preparation by creating detailed functional and technical documentation. Improve documentation of business processes, technical workflows, and implementation details to support knowledge sharing and project transparency.
5. Deliver Quality Outcomes with Continuous Learning: Ensure timely delivery of assigned tasks with high quality standards while continuously improving problem-solving ability, analytical thinking, and domain knowledge.</t>
        </is>
      </c>
      <c r="EE609" s="118"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F609" s="118"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G609" s="118" t="inlineStr">
        <is>
          <t>2</t>
        </is>
      </c>
      <c r="EH609" s="118" t="inlineStr">
        <is>
          <t>01 Oct 2025</t>
        </is>
      </c>
      <c r="EI609" s="118" t="inlineStr">
        <is>
          <t>Same as current designation</t>
        </is>
      </c>
      <c r="EJ609" s="118" t="inlineStr">
        <is>
          <t>No</t>
        </is>
      </c>
      <c r="EK609" s="118" t="inlineStr">
        <is>
          <t>2</t>
        </is>
      </c>
      <c r="EL609" s="118" t="inlineStr">
        <is>
          <t>Low</t>
        </is>
      </c>
      <c r="EM609" s="118" t="inlineStr">
        <is>
          <t>Performance Risk</t>
        </is>
      </c>
      <c r="EN609" s="118" t="inlineStr">
        <is>
          <t>Not Ready</t>
        </is>
      </c>
      <c r="EO609" s="118" t="inlineStr">
        <is>
          <t>No</t>
        </is>
      </c>
      <c r="EP609" s="118" t="inlineStr">
        <is>
          <t>No</t>
        </is>
      </c>
      <c r="EQ609" s="118" t="n"/>
      <c r="ER609" s="118" t="inlineStr">
        <is>
          <t>XBRL Training, Training on the effective utilization of AI tools.</t>
        </is>
      </c>
      <c r="ES609" s="118" t="n"/>
      <c r="ET609" s="118" t="n"/>
      <c r="EU609" s="118" t="n"/>
      <c r="EV609" s="117" t="n"/>
      <c r="EW609" s="118" t="n"/>
      <c r="EX609" s="118" t="n"/>
      <c r="EY609" s="118" t="n"/>
      <c r="EZ609" s="118" t="n"/>
      <c r="FA609" s="118" t="n"/>
      <c r="FB609" s="118" t="inlineStr">
        <is>
          <t>Source: IDeal_Talent_Mapping..xlsx · Talent Mapping</t>
        </is>
      </c>
    </row>
    <row r="610" ht="250" customHeight="1">
      <c r="A610" s="167" t="inlineStr">
        <is>
          <t>NOT YET MAPPED</t>
        </is>
      </c>
      <c r="B610" s="117" t="inlineStr">
        <is>
          <t>iDEAL</t>
        </is>
      </c>
      <c r="C610" s="118" t="inlineStr">
        <is>
          <t>IRIS2462</t>
        </is>
      </c>
      <c r="D610" s="118" t="inlineStr">
        <is>
          <t>Ashwath Singh B Thakur</t>
        </is>
      </c>
      <c r="E610" s="118" t="inlineStr">
        <is>
          <t>Sales</t>
        </is>
      </c>
      <c r="F610" s="118" t="inlineStr">
        <is>
          <t>Manager Sales</t>
        </is>
      </c>
      <c r="G610" s="118" t="n"/>
      <c r="H610" s="118" t="n"/>
      <c r="I610" s="118" t="n"/>
      <c r="J610" s="118" t="n"/>
      <c r="K610" s="118" t="n"/>
      <c r="L610" s="118" t="n"/>
      <c r="M610" s="118" t="inlineStr">
        <is>
          <t>Not in the job architecture · HR to decide: add and place, confirm left, or out of scope</t>
        </is>
      </c>
      <c r="N610" s="118" t="n"/>
      <c r="O610" s="117" t="n"/>
      <c r="P610" s="118" t="n"/>
      <c r="Q610" s="118" t="n"/>
      <c r="R610" s="118" t="n"/>
      <c r="S610" s="118" t="n"/>
      <c r="T610" s="118" t="n"/>
      <c r="U610" s="118" t="n"/>
      <c r="V610" s="118" t="n"/>
      <c r="W610" s="118" t="n"/>
      <c r="X610" s="117" t="n"/>
      <c r="Y610" s="118" t="n"/>
      <c r="Z610" s="118" t="n"/>
      <c r="AA610" s="118" t="n"/>
      <c r="AB610" s="118" t="n"/>
      <c r="AC610" s="118" t="n"/>
      <c r="AD610" s="118" t="n"/>
      <c r="AE610" s="118" t="n"/>
      <c r="AF610" s="118" t="n"/>
      <c r="AG610" s="118" t="n"/>
      <c r="AH610" s="118" t="n"/>
      <c r="AI610" s="118" t="n"/>
      <c r="AJ610" s="118" t="n"/>
      <c r="AK610" s="118" t="n"/>
      <c r="AL610" s="118" t="n"/>
      <c r="AM610" s="118" t="n"/>
      <c r="AN610" s="118" t="n"/>
      <c r="AO610" s="118" t="n"/>
      <c r="AP610" s="118" t="n"/>
      <c r="AQ610" s="118" t="n"/>
      <c r="AR610" s="118" t="n"/>
      <c r="AS610" s="118" t="n"/>
      <c r="AT610" s="118" t="n"/>
      <c r="AU610" s="118" t="n"/>
      <c r="AV610" s="118" t="n"/>
      <c r="AW610" s="118" t="n"/>
      <c r="AX610" s="118" t="n"/>
      <c r="AY610" s="118" t="n"/>
      <c r="AZ610" s="118" t="n"/>
      <c r="BA610" s="118" t="n"/>
      <c r="BB610" s="118" t="n"/>
      <c r="BC610" s="118" t="n"/>
      <c r="BD610" s="118" t="n"/>
      <c r="BE610" s="118" t="n"/>
      <c r="BF610" s="118" t="n"/>
      <c r="BG610" s="118" t="n"/>
      <c r="BH610" s="118" t="n"/>
      <c r="BI610" s="118" t="n"/>
      <c r="BJ610" s="118" t="n"/>
      <c r="BK610" s="118" t="n"/>
      <c r="BL610" s="118" t="n"/>
      <c r="BM610" s="118" t="n"/>
      <c r="BN610" s="118" t="n"/>
      <c r="BO610" s="118" t="n"/>
      <c r="BP610" s="118" t="n"/>
      <c r="BQ610" s="118" t="n"/>
      <c r="BR610" s="118" t="n"/>
      <c r="BS610" s="118" t="n"/>
      <c r="BT610" s="118" t="n"/>
      <c r="BU610" s="118" t="n"/>
      <c r="BV610" s="118" t="n"/>
      <c r="BW610" s="118" t="n"/>
      <c r="BX610" s="118" t="n"/>
      <c r="BY610" s="118" t="n"/>
      <c r="BZ610" s="118" t="n"/>
      <c r="CA610" s="118" t="n"/>
      <c r="CB610" s="118" t="n"/>
      <c r="CC610" s="118" t="n"/>
      <c r="CD610" s="118" t="n"/>
      <c r="CE610" s="118" t="n"/>
      <c r="CF610" s="118" t="n"/>
      <c r="CG610" s="118" t="n"/>
      <c r="CH610" s="118" t="n"/>
      <c r="CI610" s="118" t="n"/>
      <c r="CJ610" s="118" t="n"/>
      <c r="CK610" s="118" t="n"/>
      <c r="CL610" s="118" t="n"/>
      <c r="CM610" s="118" t="n"/>
      <c r="CN610" s="118" t="n"/>
      <c r="CO610" s="118" t="n"/>
      <c r="CP610" s="118" t="n"/>
      <c r="CQ610" s="118" t="n"/>
      <c r="CR610" s="118" t="n"/>
      <c r="CS610" s="118" t="n"/>
      <c r="CT610" s="118" t="n"/>
      <c r="CU610" s="118" t="n"/>
      <c r="CV610" s="118" t="n"/>
      <c r="CW610" s="118" t="n"/>
      <c r="CX610" s="118" t="n"/>
      <c r="CY610" s="118" t="n"/>
      <c r="CZ610" s="118" t="n"/>
      <c r="DA610" s="118" t="n"/>
      <c r="DB610" s="118" t="n"/>
      <c r="DC610" s="118" t="inlineStr">
        <is>
          <t>IRIS2462</t>
        </is>
      </c>
      <c r="DD610" s="118" t="inlineStr">
        <is>
          <t>Employee</t>
        </is>
      </c>
      <c r="DE610" s="118" t="inlineStr">
        <is>
          <t>Active</t>
        </is>
      </c>
      <c r="DF610" s="118" t="inlineStr">
        <is>
          <t>Ashwath Singh B Thakur</t>
        </is>
      </c>
      <c r="DG610" s="118" t="inlineStr">
        <is>
          <t>05 Jan 2026</t>
        </is>
      </c>
      <c r="DH610" s="118" t="inlineStr">
        <is>
          <t>Manager Sales</t>
        </is>
      </c>
      <c r="DI610" s="118" t="inlineStr">
        <is>
          <t>Sales &amp; Business Development</t>
        </is>
      </c>
      <c r="DJ610" s="118" t="inlineStr">
        <is>
          <t>Sales / Account Management</t>
        </is>
      </c>
      <c r="DK610" s="118" t="inlineStr">
        <is>
          <t>Manager Sales</t>
        </is>
      </c>
      <c r="DL610" s="118" t="inlineStr">
        <is>
          <t>L5 – Manager</t>
        </is>
      </c>
      <c r="DM610" s="118" t="inlineStr">
        <is>
          <t>B.Com</t>
        </is>
      </c>
      <c r="DN610" s="118" t="inlineStr">
        <is>
          <t>Hemant Karale</t>
        </is>
      </c>
      <c r="DO610" s="118" t="inlineStr">
        <is>
          <t>N-3</t>
        </is>
      </c>
      <c r="DP610" s="118" t="inlineStr">
        <is>
          <t>Individual Contributor</t>
        </is>
      </c>
      <c r="DQ610" s="118" t="inlineStr">
        <is>
          <t>9 years, 8 months, 0 days</t>
        </is>
      </c>
      <c r="DR610" s="118" t="inlineStr">
        <is>
          <t>0 years, 5 months, 15 days</t>
        </is>
      </c>
      <c r="DS610" s="118" t="inlineStr">
        <is>
          <t>10 years, 1 months, 15 days</t>
        </is>
      </c>
      <c r="DT610" s="118" t="n"/>
      <c r="DU610" s="118" t="inlineStr">
        <is>
          <t>Regtech</t>
        </is>
      </c>
      <c r="DV610" s="118" t="inlineStr">
        <is>
          <t>iDEAL</t>
        </is>
      </c>
      <c r="DW610" s="118" t="inlineStr">
        <is>
          <t>Sales</t>
        </is>
      </c>
      <c r="DX610" s="118" t="inlineStr">
        <is>
          <t>Sales</t>
        </is>
      </c>
      <c r="DY610" s="118" t="inlineStr">
        <is>
          <t>No</t>
        </is>
      </c>
      <c r="DZ610" s="118" t="inlineStr">
        <is>
          <t>Sales, Marketing &amp; Support</t>
        </is>
      </c>
      <c r="EA610" s="118" t="inlineStr">
        <is>
          <t>Sales</t>
        </is>
      </c>
      <c r="EB610" s="118" t="inlineStr">
        <is>
          <t>Non-technical</t>
        </is>
      </c>
      <c r="EC610" s="118" t="inlineStr">
        <is>
          <t>Work From Office - Turbhe</t>
        </is>
      </c>
      <c r="ED610" s="118" t="n"/>
      <c r="EE610" s="118"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EF610" s="118" t="inlineStr">
        <is>
          <t>1. Close &gt; 2 NBFCS &amp; 1 Banking  clients
2. Generate 6 NBFC &amp; 4 Banking qualified leads</t>
        </is>
      </c>
      <c r="EG610" s="118" t="inlineStr">
        <is>
          <t>1</t>
        </is>
      </c>
      <c r="EH610" s="118" t="n"/>
      <c r="EI610" s="118" t="inlineStr">
        <is>
          <t>Same as per records</t>
        </is>
      </c>
      <c r="EJ610" s="118" t="n"/>
      <c r="EK610" s="118" t="n"/>
      <c r="EL610" s="118" t="n"/>
      <c r="EM610" s="118" t="n"/>
      <c r="EN610" s="118" t="n"/>
      <c r="EO610" s="118" t="n"/>
      <c r="EP610" s="118" t="n"/>
      <c r="EQ610" s="118" t="n"/>
      <c r="ER610" s="118" t="inlineStr">
        <is>
          <t>Training on the effective utilization of AI tools.</t>
        </is>
      </c>
      <c r="ES610" s="118" t="n"/>
      <c r="ET610" s="118" t="n"/>
      <c r="EU610" s="118" t="n"/>
      <c r="EV610" s="117" t="n"/>
      <c r="EW610" s="118" t="n"/>
      <c r="EX610" s="118" t="n"/>
      <c r="EY610" s="118" t="n"/>
      <c r="EZ610" s="118" t="n"/>
      <c r="FA610" s="118" t="n"/>
      <c r="FB610" s="118" t="inlineStr">
        <is>
          <t>Source: IDeal_Talent_Mapping..xlsx · Talent Mapping</t>
        </is>
      </c>
    </row>
    <row r="611" ht="103" customHeight="1">
      <c r="A611" s="167" t="inlineStr">
        <is>
          <t>NOT YET MAPPED</t>
        </is>
      </c>
      <c r="B611" s="117" t="inlineStr">
        <is>
          <t>Datatech</t>
        </is>
      </c>
      <c r="C611" s="118" t="inlineStr">
        <is>
          <t>IRIS2487</t>
        </is>
      </c>
      <c r="D611" s="118" t="inlineStr">
        <is>
          <t>Sayali Deshpande</t>
        </is>
      </c>
      <c r="E611" s="118" t="inlineStr">
        <is>
          <t>Technology</t>
        </is>
      </c>
      <c r="F611" s="118" t="inlineStr">
        <is>
          <t>UI / UX Designer</t>
        </is>
      </c>
      <c r="G611" s="118" t="n"/>
      <c r="H611" s="118" t="n"/>
      <c r="I611" s="118" t="n"/>
      <c r="J611" s="118" t="n"/>
      <c r="K611" s="118" t="n"/>
      <c r="L611" s="118" t="n"/>
      <c r="M611" s="118" t="inlineStr">
        <is>
          <t>Not in the job architecture · HR to decide: add and place, confirm left, or out of scope</t>
        </is>
      </c>
      <c r="N611" s="118" t="n"/>
      <c r="O611" s="117" t="n"/>
      <c r="P611" s="118" t="n"/>
      <c r="Q611" s="118" t="n"/>
      <c r="R611" s="118" t="n"/>
      <c r="S611" s="118" t="n"/>
      <c r="T611" s="118" t="n"/>
      <c r="U611" s="118" t="n"/>
      <c r="V611" s="118" t="n"/>
      <c r="W611" s="118" t="n"/>
      <c r="X611" s="117" t="n"/>
      <c r="Y611" s="118" t="n"/>
      <c r="Z611" s="118" t="n"/>
      <c r="AA611" s="118" t="n"/>
      <c r="AB611" s="118" t="n"/>
      <c r="AC611" s="118" t="n"/>
      <c r="AD611" s="118" t="n"/>
      <c r="AE611" s="118" t="n"/>
      <c r="AF611" s="118" t="n"/>
      <c r="AG611" s="118" t="n"/>
      <c r="AH611" s="118" t="n"/>
      <c r="AI611" s="118" t="n"/>
      <c r="AJ611" s="118" t="n"/>
      <c r="AK611" s="118" t="n"/>
      <c r="AL611" s="118" t="n"/>
      <c r="AM611" s="118" t="n"/>
      <c r="AN611" s="118" t="n"/>
      <c r="AO611" s="118" t="n"/>
      <c r="AP611" s="118" t="n"/>
      <c r="AQ611" s="118" t="n"/>
      <c r="AR611" s="118" t="n"/>
      <c r="AS611" s="118" t="n"/>
      <c r="AT611" s="118" t="n"/>
      <c r="AU611" s="118" t="n"/>
      <c r="AV611" s="118" t="n"/>
      <c r="AW611" s="118" t="n"/>
      <c r="AX611" s="118" t="n"/>
      <c r="AY611" s="118" t="n"/>
      <c r="AZ611" s="118" t="n"/>
      <c r="BA611" s="118" t="n"/>
      <c r="BB611" s="118" t="n"/>
      <c r="BC611" s="118" t="n"/>
      <c r="BD611" s="118" t="n"/>
      <c r="BE611" s="118" t="n"/>
      <c r="BF611" s="118" t="n"/>
      <c r="BG611" s="118" t="n"/>
      <c r="BH611" s="118" t="n"/>
      <c r="BI611" s="118" t="n"/>
      <c r="BJ611" s="118" t="n"/>
      <c r="BK611" s="118" t="n"/>
      <c r="BL611" s="118" t="n"/>
      <c r="BM611" s="118" t="n"/>
      <c r="BN611" s="118" t="n"/>
      <c r="BO611" s="118" t="n"/>
      <c r="BP611" s="118" t="n"/>
      <c r="BQ611" s="118" t="n"/>
      <c r="BR611" s="118" t="n"/>
      <c r="BS611" s="118" t="n"/>
      <c r="BT611" s="118" t="n"/>
      <c r="BU611" s="118" t="n"/>
      <c r="BV611" s="118" t="n"/>
      <c r="BW611" s="118" t="n"/>
      <c r="BX611" s="118" t="n"/>
      <c r="BY611" s="118" t="n"/>
      <c r="BZ611" s="118" t="n"/>
      <c r="CA611" s="118" t="n"/>
      <c r="CB611" s="118" t="n"/>
      <c r="CC611" s="118" t="n"/>
      <c r="CD611" s="118" t="n"/>
      <c r="CE611" s="118" t="n"/>
      <c r="CF611" s="118" t="n"/>
      <c r="CG611" s="118" t="n"/>
      <c r="CH611" s="118" t="n"/>
      <c r="CI611" s="118" t="n"/>
      <c r="CJ611" s="118" t="n"/>
      <c r="CK611" s="118" t="n"/>
      <c r="CL611" s="118" t="n"/>
      <c r="CM611" s="118" t="n"/>
      <c r="CN611" s="118" t="n"/>
      <c r="CO611" s="118" t="n"/>
      <c r="CP611" s="118" t="n"/>
      <c r="CQ611" s="118" t="n"/>
      <c r="CR611" s="118" t="n"/>
      <c r="CS611" s="118" t="n"/>
      <c r="CT611" s="118" t="n"/>
      <c r="CU611" s="118" t="n"/>
      <c r="CV611" s="118" t="n"/>
      <c r="CW611" s="118" t="n"/>
      <c r="CX611" s="118" t="n"/>
      <c r="CY611" s="118" t="n"/>
      <c r="CZ611" s="118" t="n"/>
      <c r="DA611" s="118" t="n"/>
      <c r="DB611" s="118" t="n"/>
      <c r="DC611" s="118" t="inlineStr">
        <is>
          <t>IRIS2487</t>
        </is>
      </c>
      <c r="DD611" s="118" t="inlineStr">
        <is>
          <t>Employee</t>
        </is>
      </c>
      <c r="DE611" s="118" t="inlineStr">
        <is>
          <t>Active</t>
        </is>
      </c>
      <c r="DF611" s="118" t="inlineStr">
        <is>
          <t>Sayali Deshpande</t>
        </is>
      </c>
      <c r="DG611" s="118" t="inlineStr">
        <is>
          <t>05 Mar 2026</t>
        </is>
      </c>
      <c r="DH611" s="118" t="inlineStr">
        <is>
          <t>UI / UX Designer</t>
        </is>
      </c>
      <c r="DI611" s="118" t="inlineStr">
        <is>
          <t>Engineering &amp; Development</t>
        </is>
      </c>
      <c r="DJ611" s="118" t="inlineStr">
        <is>
          <t>Frontend / UI Engineering</t>
        </is>
      </c>
      <c r="DK611" s="118" t="inlineStr">
        <is>
          <t>UI / UX Designer</t>
        </is>
      </c>
      <c r="DL611" s="118" t="inlineStr">
        <is>
          <t>L3 – Professional / Associate</t>
        </is>
      </c>
      <c r="DM611" s="118" t="inlineStr">
        <is>
          <t>Bachelor of Design</t>
        </is>
      </c>
      <c r="DN611" s="118" t="inlineStr">
        <is>
          <t>Nilesh Majumdar</t>
        </is>
      </c>
      <c r="DO611" s="118" t="inlineStr">
        <is>
          <t>N-3</t>
        </is>
      </c>
      <c r="DP611" s="118" t="inlineStr">
        <is>
          <t>Individual Contributor</t>
        </is>
      </c>
      <c r="DQ611" s="118" t="inlineStr">
        <is>
          <t>4 years, 2 months, 0 days</t>
        </is>
      </c>
      <c r="DR611" s="118" t="inlineStr">
        <is>
          <t>0 years, 3 months, 15 days</t>
        </is>
      </c>
      <c r="DS611" s="118" t="inlineStr">
        <is>
          <t>4 years, 5 months, 15 days</t>
        </is>
      </c>
      <c r="DT611" s="118" t="n"/>
      <c r="DU611" s="118" t="inlineStr">
        <is>
          <t>Datatech</t>
        </is>
      </c>
      <c r="DV611" s="118" t="inlineStr">
        <is>
          <t>Datatech</t>
        </is>
      </c>
      <c r="DW611" s="118" t="inlineStr">
        <is>
          <t>Technology</t>
        </is>
      </c>
      <c r="DX611" s="118" t="inlineStr">
        <is>
          <t>Development</t>
        </is>
      </c>
      <c r="DY611" s="118" t="inlineStr">
        <is>
          <t>Yes</t>
        </is>
      </c>
      <c r="DZ611" s="118" t="inlineStr">
        <is>
          <t>Product/Project</t>
        </is>
      </c>
      <c r="EA611" s="118" t="inlineStr">
        <is>
          <t>UI/UX Designer</t>
        </is>
      </c>
      <c r="EB611" s="118" t="inlineStr">
        <is>
          <t>Technical - Developer</t>
        </is>
      </c>
      <c r="EC611" s="118" t="n"/>
      <c r="ED611" s="118" t="n"/>
      <c r="EE611" s="118" t="n"/>
      <c r="EF611" s="118" t="n"/>
      <c r="EG611" s="118" t="n"/>
      <c r="EH611" s="118" t="n"/>
      <c r="EI611" s="118" t="inlineStr">
        <is>
          <t>UI / UX Designer</t>
        </is>
      </c>
      <c r="EJ611" s="118" t="n"/>
      <c r="EK611" s="118" t="n"/>
      <c r="EL611" s="118" t="n"/>
      <c r="EM611" s="118" t="n"/>
      <c r="EN611" s="118" t="n"/>
      <c r="EO611" s="118" t="inlineStr">
        <is>
          <t>No</t>
        </is>
      </c>
      <c r="EP611" s="118" t="inlineStr">
        <is>
          <t>Yes</t>
        </is>
      </c>
      <c r="EQ611" s="118" t="n"/>
      <c r="ER611" s="118" t="n"/>
      <c r="ES611" s="118" t="n"/>
      <c r="ET611" s="118" t="n"/>
      <c r="EU611" s="118" t="n"/>
      <c r="EV611" s="117" t="n"/>
      <c r="EW611" s="118" t="n"/>
      <c r="EX611" s="118" t="n"/>
      <c r="EY611" s="118" t="n"/>
      <c r="EZ611" s="118" t="n"/>
      <c r="FA611" s="118" t="n"/>
      <c r="FB611" s="118" t="inlineStr">
        <is>
          <t>Source: Shilpa_Dhobale_HR.xlsx · Definition</t>
        </is>
      </c>
    </row>
    <row r="612" ht="103" customHeight="1">
      <c r="A612" s="167" t="inlineStr">
        <is>
          <t>NOT YET MAPPED</t>
        </is>
      </c>
      <c r="B612" s="117" t="inlineStr">
        <is>
          <t>Datatech</t>
        </is>
      </c>
      <c r="C612" s="118" t="inlineStr">
        <is>
          <t>IRIS2371</t>
        </is>
      </c>
      <c r="D612" s="118" t="inlineStr">
        <is>
          <t>Andekar Vignesh</t>
        </is>
      </c>
      <c r="E612" s="118" t="inlineStr">
        <is>
          <t>Datatech - Outreach</t>
        </is>
      </c>
      <c r="F612" s="118" t="inlineStr">
        <is>
          <t>Program Executive - MSME</t>
        </is>
      </c>
      <c r="G612" s="118" t="n"/>
      <c r="H612" s="118" t="n"/>
      <c r="I612" s="118" t="n"/>
      <c r="J612" s="118" t="n"/>
      <c r="K612" s="118" t="n"/>
      <c r="L612" s="118" t="n"/>
      <c r="M612" s="118" t="inlineStr">
        <is>
          <t>Not in the job architecture · HR to decide: add and place, confirm left, or out of scope</t>
        </is>
      </c>
      <c r="N612" s="118" t="n"/>
      <c r="O612" s="117" t="n"/>
      <c r="P612" s="118" t="n"/>
      <c r="Q612" s="118" t="n"/>
      <c r="R612" s="118" t="n"/>
      <c r="S612" s="118" t="n"/>
      <c r="T612" s="118" t="n"/>
      <c r="U612" s="118" t="n"/>
      <c r="V612" s="118" t="n"/>
      <c r="W612" s="118" t="n"/>
      <c r="X612" s="117" t="n"/>
      <c r="Y612" s="118" t="n"/>
      <c r="Z612" s="118" t="n"/>
      <c r="AA612" s="118" t="n"/>
      <c r="AB612" s="118" t="n"/>
      <c r="AC612" s="118" t="n"/>
      <c r="AD612" s="118" t="n"/>
      <c r="AE612" s="118" t="n"/>
      <c r="AF612" s="118" t="n"/>
      <c r="AG612" s="118" t="n"/>
      <c r="AH612" s="118" t="n"/>
      <c r="AI612" s="118" t="n"/>
      <c r="AJ612" s="118" t="n"/>
      <c r="AK612" s="118" t="n"/>
      <c r="AL612" s="118" t="n"/>
      <c r="AM612" s="118" t="n"/>
      <c r="AN612" s="118" t="n"/>
      <c r="AO612" s="118" t="n"/>
      <c r="AP612" s="118" t="n"/>
      <c r="AQ612" s="118" t="n"/>
      <c r="AR612" s="118" t="n"/>
      <c r="AS612" s="118" t="n"/>
      <c r="AT612" s="118" t="n"/>
      <c r="AU612" s="118" t="n"/>
      <c r="AV612" s="118" t="n"/>
      <c r="AW612" s="118" t="n"/>
      <c r="AX612" s="118" t="n"/>
      <c r="AY612" s="118" t="n"/>
      <c r="AZ612" s="118" t="n"/>
      <c r="BA612" s="118" t="n"/>
      <c r="BB612" s="118" t="n"/>
      <c r="BC612" s="118" t="n"/>
      <c r="BD612" s="118" t="n"/>
      <c r="BE612" s="118" t="n"/>
      <c r="BF612" s="118" t="n"/>
      <c r="BG612" s="118" t="n"/>
      <c r="BH612" s="118" t="n"/>
      <c r="BI612" s="118" t="n"/>
      <c r="BJ612" s="118" t="n"/>
      <c r="BK612" s="118" t="n"/>
      <c r="BL612" s="118" t="n"/>
      <c r="BM612" s="118" t="n"/>
      <c r="BN612" s="118" t="n"/>
      <c r="BO612" s="118" t="n"/>
      <c r="BP612" s="118" t="n"/>
      <c r="BQ612" s="118" t="n"/>
      <c r="BR612" s="118" t="n"/>
      <c r="BS612" s="118" t="n"/>
      <c r="BT612" s="118" t="n"/>
      <c r="BU612" s="118" t="n"/>
      <c r="BV612" s="118" t="n"/>
      <c r="BW612" s="118" t="n"/>
      <c r="BX612" s="118" t="n"/>
      <c r="BY612" s="118" t="n"/>
      <c r="BZ612" s="118" t="n"/>
      <c r="CA612" s="118" t="n"/>
      <c r="CB612" s="118" t="n"/>
      <c r="CC612" s="118" t="n"/>
      <c r="CD612" s="118" t="n"/>
      <c r="CE612" s="118" t="n"/>
      <c r="CF612" s="118" t="n"/>
      <c r="CG612" s="118" t="n"/>
      <c r="CH612" s="118" t="n"/>
      <c r="CI612" s="118" t="n"/>
      <c r="CJ612" s="118" t="n"/>
      <c r="CK612" s="118" t="n"/>
      <c r="CL612" s="118" t="n"/>
      <c r="CM612" s="118" t="n"/>
      <c r="CN612" s="118" t="n"/>
      <c r="CO612" s="118" t="n"/>
      <c r="CP612" s="118" t="n"/>
      <c r="CQ612" s="118" t="n"/>
      <c r="CR612" s="118" t="n"/>
      <c r="CS612" s="118" t="n"/>
      <c r="CT612" s="118" t="n"/>
      <c r="CU612" s="118" t="n"/>
      <c r="CV612" s="118" t="n"/>
      <c r="CW612" s="118" t="n"/>
      <c r="CX612" s="118" t="n"/>
      <c r="CY612" s="118" t="n"/>
      <c r="CZ612" s="118" t="n"/>
      <c r="DA612" s="118" t="n"/>
      <c r="DB612" s="118" t="n"/>
      <c r="DC612" s="118" t="inlineStr">
        <is>
          <t>IRIS2371</t>
        </is>
      </c>
      <c r="DD612" s="118" t="inlineStr">
        <is>
          <t>Employee</t>
        </is>
      </c>
      <c r="DE612" s="118" t="inlineStr">
        <is>
          <t>Active</t>
        </is>
      </c>
      <c r="DF612" s="118" t="inlineStr">
        <is>
          <t>Andekar Vignesh</t>
        </is>
      </c>
      <c r="DG612" s="118" t="inlineStr">
        <is>
          <t>02 May 2025</t>
        </is>
      </c>
      <c r="DH612" s="118" t="inlineStr">
        <is>
          <t>Program Executive - MSME</t>
        </is>
      </c>
      <c r="DI612" s="118" t="inlineStr">
        <is>
          <t>Project &amp; Program Management</t>
        </is>
      </c>
      <c r="DJ612" s="118" t="inlineStr">
        <is>
          <t>Program Management</t>
        </is>
      </c>
      <c r="DK612" s="118" t="inlineStr">
        <is>
          <t>Program Executive - MSME</t>
        </is>
      </c>
      <c r="DL612" s="118" t="inlineStr">
        <is>
          <t>L3 – Professional / Associate</t>
        </is>
      </c>
      <c r="DM612" s="118" t="inlineStr">
        <is>
          <t>B.Com</t>
        </is>
      </c>
      <c r="DN612" s="118" t="inlineStr">
        <is>
          <t>Nalini Niranjan Damisetti</t>
        </is>
      </c>
      <c r="DO612" s="118" t="inlineStr">
        <is>
          <t>N-4</t>
        </is>
      </c>
      <c r="DP612" s="118" t="inlineStr">
        <is>
          <t>Individual Contributor</t>
        </is>
      </c>
      <c r="DQ612" s="118" t="inlineStr">
        <is>
          <t>0 years, 6 months, 0 days</t>
        </is>
      </c>
      <c r="DR612" s="118" t="inlineStr">
        <is>
          <t>1 years, 1 months, 18 days</t>
        </is>
      </c>
      <c r="DS612" s="118" t="inlineStr">
        <is>
          <t>1 years, 7 months, 18 days</t>
        </is>
      </c>
      <c r="DT612" s="118" t="n"/>
      <c r="DU612" s="118" t="inlineStr">
        <is>
          <t>Datatech</t>
        </is>
      </c>
      <c r="DV612" s="118" t="inlineStr">
        <is>
          <t>Datatech</t>
        </is>
      </c>
      <c r="DW612" s="118" t="inlineStr">
        <is>
          <t>Datatech - Outreach</t>
        </is>
      </c>
      <c r="DX612" s="118" t="inlineStr">
        <is>
          <t>Sales</t>
        </is>
      </c>
      <c r="DY612" s="118" t="inlineStr">
        <is>
          <t>No</t>
        </is>
      </c>
      <c r="DZ612" s="118" t="inlineStr">
        <is>
          <t>Sales, Marketing &amp; Support</t>
        </is>
      </c>
      <c r="EA612" s="118" t="inlineStr">
        <is>
          <t>Sales</t>
        </is>
      </c>
      <c r="EB612" s="118" t="inlineStr">
        <is>
          <t>Non-technical</t>
        </is>
      </c>
      <c r="EC612" s="118" t="n"/>
      <c r="ED612" s="118" t="n"/>
      <c r="EE612" s="118" t="n"/>
      <c r="EF612" s="118" t="n"/>
      <c r="EG612" s="118" t="n"/>
      <c r="EH612" s="118" t="n"/>
      <c r="EI612" s="118" t="inlineStr">
        <is>
          <t>Program Executive - MSME</t>
        </is>
      </c>
      <c r="EJ612" s="118" t="n"/>
      <c r="EK612" s="118" t="n"/>
      <c r="EL612" s="118" t="n"/>
      <c r="EM612" s="118" t="n"/>
      <c r="EN612" s="118" t="n"/>
      <c r="EO612" s="118" t="inlineStr">
        <is>
          <t>No</t>
        </is>
      </c>
      <c r="EP612" s="118" t="inlineStr">
        <is>
          <t>No</t>
        </is>
      </c>
      <c r="EQ612" s="118" t="n"/>
      <c r="ER612" s="118" t="n"/>
      <c r="ES612" s="118" t="n"/>
      <c r="ET612" s="118" t="n"/>
      <c r="EU612" s="118" t="n"/>
      <c r="EV612" s="117" t="n"/>
      <c r="EW612" s="118" t="n"/>
      <c r="EX612" s="118" t="n"/>
      <c r="EY612" s="118" t="n"/>
      <c r="EZ612" s="118" t="n"/>
      <c r="FA612" s="118" t="n"/>
      <c r="FB612" s="118" t="inlineStr">
        <is>
          <t>Source: Shilpa_Dhobale_HR.xlsx · Definition</t>
        </is>
      </c>
    </row>
  </sheetData>
  <autoFilter ref="A6:FC612"/>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00"/>
  <sheetViews>
    <sheetView workbookViewId="0">
      <pane ySplit="8" topLeftCell="A9" activePane="bottomLeft" state="frozen"/>
      <selection pane="bottomLeft" activeCell="A1" sqref="A1"/>
    </sheetView>
  </sheetViews>
  <sheetFormatPr baseColWidth="8" defaultRowHeight="15"/>
  <cols>
    <col width="38" customWidth="1" min="1" max="1"/>
    <col width="22" customWidth="1" min="2" max="2"/>
    <col width="22" customWidth="1" min="3" max="3"/>
    <col width="22" customWidth="1" min="4" max="4"/>
    <col width="22" customWidth="1" min="5" max="5"/>
    <col width="22" customWidth="1" min="6" max="6"/>
    <col width="22" customWidth="1" min="7" max="7"/>
    <col width="4" customWidth="1" min="8" max="8"/>
    <col width="10" customWidth="1" min="10" max="10"/>
  </cols>
  <sheetData>
    <row r="1" ht="24" customHeight="1">
      <c r="A1" s="1" t="inlineStr">
        <is>
          <t>Person Card — one person, everything, on one page</t>
        </is>
      </c>
      <c r="H1" s="10" t="inlineStr">
        <is>
          <t>◂ Start</t>
        </is>
      </c>
    </row>
    <row r="2" ht="45" customHeight="1">
      <c r="A2" s="2" t="inlineStr">
        <is>
          <t>Sheet 4 of 5 · Type or paste an Emp ID in the yellow box, any case — or pick a Product, then a Name. The card shows every column of sheet 2 for that person, grouped as on sheet 2, with their role profile from sheet 5 and a chart of the six ratings.</t>
        </is>
      </c>
      <c r="Z2" s="168" t="inlineStr">
        <is>
          <t>Complexity</t>
        </is>
      </c>
      <c r="AA2" s="168">
        <f>IFERROR(VALUE(B50),0)</f>
        <v>9</v>
      </c>
    </row>
    <row r="3">
      <c r="A3" s="3" t="inlineStr">
        <is>
          <t>IRIS · Job Architecture &amp; Job Design · Final v1.14 · October 2026 · Internal — Confidential · HR only</t>
        </is>
      </c>
      <c r="Z3" s="168" t="inlineStr">
        <is>
          <t>Autonomy</t>
        </is>
      </c>
      <c r="AA3" s="168">
        <f>IFERROR(VALUE(B53),0)</f>
        <v>9</v>
      </c>
    </row>
    <row r="4">
      <c r="Z4" s="168" t="inlineStr">
        <is>
          <t>Accountability</t>
        </is>
      </c>
      <c r="AA4" s="168">
        <f>IFERROR(VALUE(B56),0)</f>
        <v>9</v>
      </c>
    </row>
    <row r="5">
      <c r="A5" s="169" t="inlineStr">
        <is>
          <t>Product</t>
        </is>
      </c>
      <c r="B5" s="170" t="inlineStr">
        <is>
          <t>CARBON</t>
        </is>
      </c>
      <c r="C5" s="5" t="n"/>
      <c r="D5" s="5" t="n"/>
      <c r="E5" s="5" t="n"/>
      <c r="F5" s="6" t="n"/>
      <c r="J5" s="171" t="inlineStr">
        <is>
          <t>Row found</t>
        </is>
      </c>
      <c r="Z5" s="168" t="inlineStr">
        <is>
          <t>Leadership</t>
        </is>
      </c>
      <c r="AA5" s="168">
        <f>IFERROR(VALUE(B59),0)</f>
        <v>9</v>
      </c>
    </row>
    <row r="6">
      <c r="A6" s="169" t="inlineStr">
        <is>
          <t>Name</t>
        </is>
      </c>
      <c r="B6" s="170" t="inlineStr">
        <is>
          <t>Anuradha RK · CARBON Business Head · IRIS0391</t>
        </is>
      </c>
      <c r="C6" s="5" t="n"/>
      <c r="D6" s="5" t="n"/>
      <c r="E6" s="5" t="n"/>
      <c r="F6" s="6" t="n"/>
      <c r="J6" s="171">
        <f>IFERROR(IF(TRIM($B$7)&lt;&gt;"",MATCH(TRIM($B$7),'2. Talent Mapping'!$B$7:$B$592,0),INDEX(Lists!$E$1:$E$586,MATCH($B$6,Lists!$D$1:$D$586,0))),"")</f>
        <v>1</v>
      </c>
      <c r="Z6" s="168" t="inlineStr">
        <is>
          <t>Exp &amp; Qual</t>
        </is>
      </c>
      <c r="AA6" s="168">
        <f>IFERROR(VALUE(B62),0)</f>
        <v>9.5</v>
      </c>
    </row>
    <row r="7">
      <c r="A7" s="169" t="inlineStr">
        <is>
          <t>Emp ID — paste or type · wins over the name</t>
        </is>
      </c>
      <c r="B7" s="170" t="n"/>
      <c r="C7" s="5" t="n"/>
      <c r="D7" s="5" t="n"/>
      <c r="E7" s="5" t="n"/>
      <c r="F7" s="6" t="n"/>
      <c r="Z7" s="168" t="inlineStr">
        <is>
          <t>Bus. Impact</t>
        </is>
      </c>
      <c r="AA7" s="168">
        <f>IFERROR(VALUE(B65),0)</f>
        <v>9</v>
      </c>
    </row>
    <row r="8">
      <c r="A8" s="169" t="inlineStr">
        <is>
          <t>Showing</t>
        </is>
      </c>
      <c r="B8" s="71" t="str">
        <f>IF($J$6="","No match — check the Emp ID, or clear it and pick a name",INDEX('2. Talent Mapping'!$C$7:$C$592,$J$6)&amp;" · "&amp;INDEX('2. Talent Mapping'!$B$7:$B$592,$J$6)&amp;" · "&amp;INDEX('2. Talent Mapping'!$A$7:$A$592,$J$6))</f>
        <v>Anuradha RK · IRIS0391 · CARBON</v>
      </c>
    </row>
    <row r="10">
      <c r="A10" s="86" t="inlineStr">
        <is>
          <t>PERSON &amp; KEYS</t>
        </is>
      </c>
      <c r="B10" s="5" t="n"/>
      <c r="C10" s="5" t="n"/>
      <c r="D10" s="5" t="n"/>
      <c r="E10" s="5" t="n"/>
      <c r="F10" s="5" t="n"/>
      <c r="G10" s="6" t="n"/>
    </row>
    <row r="11" ht="16" customHeight="1">
      <c r="A11" s="172" t="inlineStr">
        <is>
          <t>Business</t>
        </is>
      </c>
      <c r="B11" s="173" t="str">
        <f>IFERROR(IF(INDEX('2. Talent Mapping'!$A$7:$A$592,$J$6)="","—",INDEX('2. Talent Mapping'!$A$7:$A$592,$J$6)),"")</f>
        <v>CARBON</v>
      </c>
    </row>
    <row r="12" ht="16" customHeight="1">
      <c r="A12" s="172" t="inlineStr">
        <is>
          <t>Emp ID</t>
        </is>
      </c>
      <c r="B12" s="173" t="str">
        <f>IFERROR(IF(INDEX('2. Talent Mapping'!$B$7:$B$592,$J$6)="","—",INDEX('2. Talent Mapping'!$B$7:$B$592,$J$6)),"")</f>
        <v>IRIS0391</v>
      </c>
    </row>
    <row r="13" ht="16" customHeight="1">
      <c r="A13" s="172" t="inlineStr">
        <is>
          <t>Employee name</t>
        </is>
      </c>
      <c r="B13" s="173" t="str">
        <f>IFERROR(IF(INDEX('2. Talent Mapping'!$C$7:$C$592,$J$6)="","—",INDEX('2. Talent Mapping'!$C$7:$C$592,$J$6)),"")</f>
        <v>Anuradha RK</v>
      </c>
    </row>
    <row r="14" ht="16" customHeight="1">
      <c r="A14" s="172" t="inlineStr">
        <is>
          <t>Department</t>
        </is>
      </c>
      <c r="B14" s="173" t="str">
        <f>IFERROR(IF(INDEX('2. Talent Mapping'!$D$7:$D$592,$J$6)="","—",INDEX('2. Talent Mapping'!$D$7:$D$592,$J$6)),"")</f>
        <v>CARBON Business Head</v>
      </c>
    </row>
    <row r="15" ht="16" customHeight="1">
      <c r="A15" s="172" t="inlineStr">
        <is>
          <t>Role ID · catalogue</t>
        </is>
      </c>
      <c r="B15" s="173" t="str">
        <f>IFERROR(IF(INDEX('2. Talent Mapping'!$E$7:$E$592,$J$6)="","—",INDEX('2. Talent Mapping'!$E$7:$E$592,$J$6)),"")</f>
        <v>RC-EL-BH-D2</v>
      </c>
    </row>
    <row r="16" ht="16" customHeight="1">
      <c r="A16" s="172" t="inlineStr">
        <is>
          <t>Reporting manager</t>
        </is>
      </c>
      <c r="B16" s="173" t="str">
        <f>IFERROR(IF(INDEX('2. Talent Mapping'!$F$7:$F$592,$J$6)="","—",INDEX('2. Talent Mapping'!$F$7:$F$592,$J$6)),"")</f>
        <v>Dixit Jasani</v>
      </c>
    </row>
    <row r="17" ht="16" customHeight="1">
      <c r="A17" s="172" t="inlineStr">
        <is>
          <t>Reporting manager · Emp ID</t>
        </is>
      </c>
      <c r="B17" s="173" t="str">
        <f>IFERROR(IF(INDEX('2. Talent Mapping'!$G$7:$G$592,$J$6)="","—",INDEX('2. Talent Mapping'!$G$7:$G$592,$J$6)),"")</f>
        <v>IRIS2478</v>
      </c>
    </row>
    <row r="18" ht="16" customHeight="1">
      <c r="A18" s="172" t="inlineStr">
        <is>
          <t>Reporting manager · final level</t>
        </is>
      </c>
      <c r="B18" s="173" t="str">
        <f>IFERROR(IF(INDEX('2. Talent Mapping'!$H$7:$H$592,$J$6)="","—",INDEX('2. Talent Mapping'!$H$7:$H$592,$J$6)),"")</f>
        <v>E1</v>
      </c>
    </row>
    <row r="19" ht="16" customHeight="1">
      <c r="A19" s="172" t="inlineStr">
        <is>
          <t>Direct reports</t>
        </is>
      </c>
      <c r="B19" s="173">
        <f>IFERROR(IF(INDEX('2. Talent Mapping'!$I$7:$I$592,$J$6)="","—",INDEX('2. Talent Mapping'!$I$7:$I$592,$J$6)),"")</f>
        <v>9</v>
      </c>
    </row>
    <row r="20" ht="16" customHeight="1">
      <c r="A20" s="172" t="inlineStr">
        <is>
          <t>Total exp. · yrs</t>
        </is>
      </c>
      <c r="B20" s="173">
        <f>IFERROR(IF(INDEX('2. Talent Mapping'!$J$7:$J$592,$J$6)="","—",INDEX('2. Talent Mapping'!$J$7:$J$592,$J$6)),"")</f>
        <v>17.1</v>
      </c>
    </row>
    <row r="21" ht="16" customHeight="1">
      <c r="A21" s="172" t="inlineStr">
        <is>
          <t>Exp. at IRIS · yrs</t>
        </is>
      </c>
      <c r="B21" s="173">
        <f>IFERROR(IF(INDEX('2. Talent Mapping'!$K$7:$K$592,$J$6)="","—",INDEX('2. Talent Mapping'!$K$7:$K$592,$J$6)),"")</f>
        <v>16.4</v>
      </c>
    </row>
    <row r="22" ht="16" customHeight="1">
      <c r="A22" s="172" t="inlineStr">
        <is>
          <t>Qualification</t>
        </is>
      </c>
      <c r="B22" s="173" t="str">
        <f>IFERROR(IF(INDEX('2. Talent Mapping'!$L$7:$L$592,$J$6)="","—",INDEX('2. Talent Mapping'!$L$7:$L$592,$J$6)),"")</f>
        <v>MBA</v>
      </c>
    </row>
    <row r="23" ht="28" customHeight="1">
      <c r="A23" s="172" t="inlineStr">
        <is>
          <t>Emp ID in the source files · where different</t>
        </is>
      </c>
      <c r="B23" s="173" t="str">
        <f>IFERROR(IF(INDEX('2. Talent Mapping'!$M$7:$M$592,$J$6)="","—",INDEX('2. Talent Mapping'!$M$7:$M$592,$J$6)),"")</f>
        <v>—</v>
      </c>
    </row>
    <row r="24">
      <c r="A24" s="87" t="inlineStr">
        <is>
          <t>ROLE — BEFORE → AFTER</t>
        </is>
      </c>
      <c r="B24" s="5" t="n"/>
      <c r="C24" s="5" t="n"/>
      <c r="D24" s="5" t="n"/>
      <c r="E24" s="5" t="n"/>
      <c r="F24" s="5" t="n"/>
      <c r="G24" s="6" t="n"/>
    </row>
    <row r="25" ht="16" customHeight="1">
      <c r="A25" s="172" t="inlineStr">
        <is>
          <t>Current designation</t>
        </is>
      </c>
      <c r="B25" s="173" t="str">
        <f>IFERROR(IF(INDEX('2. Talent Mapping'!$N$7:$N$592,$J$6)="","—",INDEX('2. Talent Mapping'!$N$7:$N$592,$J$6)),"")</f>
        <v>Business Head</v>
      </c>
    </row>
    <row r="26" ht="16" customHeight="1">
      <c r="A26" s="172" t="inlineStr">
        <is>
          <t>Final designation</t>
        </is>
      </c>
      <c r="B26" s="173" t="str">
        <f>IFERROR(IF(INDEX('2. Talent Mapping'!$O$7:$O$592,$J$6)="","—",INDEX('2. Talent Mapping'!$O$7:$O$592,$J$6)),"")</f>
        <v>Business Head</v>
      </c>
    </row>
    <row r="27" ht="16" customHeight="1">
      <c r="A27" s="172" t="inlineStr">
        <is>
          <t>Job family</t>
        </is>
      </c>
      <c r="B27" s="173" t="str">
        <f>IFERROR(IF(INDEX('2. Talent Mapping'!$P$7:$P$592,$J$6)="","—",INDEX('2. Talent Mapping'!$P$7:$P$592,$J$6)),"")</f>
        <v>Executive Leadership</v>
      </c>
    </row>
    <row r="28" ht="16" customHeight="1">
      <c r="A28" s="172" t="inlineStr">
        <is>
          <t>Sub-family · what they do</t>
        </is>
      </c>
      <c r="B28" s="173" t="str">
        <f>IFERROR(IF(INDEX('2. Talent Mapping'!$Q$7:$Q$592,$J$6)="","—",INDEX('2. Talent Mapping'!$Q$7:$Q$592,$J$6)),"")</f>
        <v>Business Head</v>
      </c>
    </row>
    <row r="29" ht="16" customHeight="1">
      <c r="A29" s="172" t="inlineStr">
        <is>
          <t>Current level</t>
        </is>
      </c>
      <c r="B29" s="173" t="str">
        <f>IFERROR(IF(INDEX('2. Talent Mapping'!$R$7:$R$592,$J$6)="","—",INDEX('2. Talent Mapping'!$R$7:$R$592,$J$6)),"")</f>
        <v>Not in current mapping files</v>
      </c>
    </row>
    <row r="30" ht="16" customHeight="1">
      <c r="A30" s="172" t="inlineStr">
        <is>
          <t>FINAL LEVEL</t>
        </is>
      </c>
      <c r="B30" s="173" t="str">
        <f>IFERROR(IF(INDEX('2. Talent Mapping'!$S$7:$S$592,$J$6)="","—",INDEX('2. Talent Mapping'!$S$7:$S$592,$J$6)),"")</f>
        <v>D2</v>
      </c>
    </row>
    <row r="31" ht="16" customHeight="1">
      <c r="A31" s="172" t="inlineStr">
        <is>
          <t>Level title</t>
        </is>
      </c>
      <c r="B31" s="173" t="str">
        <f>IFERROR(IF(INDEX('2. Talent Mapping'!$T$7:$T$592,$J$6)="","—",INDEX('2. Talent Mapping'!$T$7:$T$592,$J$6)),"")</f>
        <v>Senior Vice President / Business Head</v>
      </c>
    </row>
    <row r="32" ht="16" customHeight="1">
      <c r="A32" s="172" t="inlineStr">
        <is>
          <t>Band</t>
        </is>
      </c>
      <c r="B32" s="173" t="str">
        <f>IFERROR(IF(INDEX('2. Talent Mapping'!$U$7:$U$592,$J$6)="","—",INDEX('2. Talent Mapping'!$U$7:$U$592,$J$6)),"")</f>
        <v>D</v>
      </c>
    </row>
    <row r="33" ht="16" customHeight="1">
      <c r="A33" s="172" t="inlineStr">
        <is>
          <t>Track</t>
        </is>
      </c>
      <c r="B33" s="173" t="str">
        <f>IFERROR(IF(INDEX('2. Talent Mapping'!$V$7:$V$592,$J$6)="","—",INDEX('2. Talent Mapping'!$V$7:$V$592,$J$6)),"")</f>
        <v>People Manager</v>
      </c>
    </row>
    <row r="34" ht="16" customHeight="1">
      <c r="A34" s="172" t="inlineStr">
        <is>
          <t>Change vs current</t>
        </is>
      </c>
      <c r="B34" s="173" t="str">
        <f>IFERROR(IF(INDEX('2. Talent Mapping'!$W$7:$W$592,$J$6)="","—",INDEX('2. Talent Mapping'!$W$7:$W$592,$J$6)),"")</f>
        <v>● Newly mapped</v>
      </c>
    </row>
    <row r="35" ht="16" customHeight="1">
      <c r="A35" s="172" t="inlineStr">
        <is>
          <t>Radford / Mercer code</t>
        </is>
      </c>
      <c r="B35" s="173" t="str">
        <f>IFERROR(IF(INDEX('2. Talent Mapping'!$X$7:$X$592,$J$6)="","—",INDEX('2. Talent Mapping'!$X$7:$X$592,$J$6)),"")</f>
        <v>E3–E4</v>
      </c>
    </row>
    <row r="36" ht="16" customHeight="1">
      <c r="A36" s="172" t="inlineStr">
        <is>
          <t>Pave level</t>
        </is>
      </c>
      <c r="B36" s="173" t="str">
        <f>IFERROR(IF(INDEX('2. Talent Mapping'!$Y$7:$Y$592,$J$6)="","—",INDEX('2. Talent Mapping'!$Y$7:$Y$592,$J$6)),"")</f>
        <v>SVP</v>
      </c>
    </row>
    <row r="37" ht="16" customHeight="1">
      <c r="A37" s="172" t="inlineStr">
        <is>
          <t>SFIA 9</t>
        </is>
      </c>
      <c r="B37" s="173" t="str">
        <f>IFERROR(IF(INDEX('2. Talent Mapping'!$Z$7:$Z$592,$J$6)="","—",INDEX('2. Talent Mapping'!$Z$7:$Z$592,$J$6)),"")</f>
        <v>7 Set strategy</v>
      </c>
    </row>
    <row r="38">
      <c r="A38" s="89" t="inlineStr">
        <is>
          <t>HR PROPOSED — v1.14 · top-down manager rule · department heads in Executive Leadership</t>
        </is>
      </c>
      <c r="B38" s="5" t="n"/>
      <c r="C38" s="5" t="n"/>
      <c r="D38" s="5" t="n"/>
      <c r="E38" s="5" t="n"/>
      <c r="F38" s="5" t="n"/>
      <c r="G38" s="6" t="n"/>
    </row>
    <row r="39" ht="16" customHeight="1">
      <c r="A39" s="172" t="inlineStr">
        <is>
          <t>HR proposed level · v1.14</t>
        </is>
      </c>
      <c r="B39" s="173" t="str">
        <f>IFERROR(IF(INDEX('2. Talent Mapping'!$AA$7:$AA$592,$J$6)="","—",INDEX('2. Talent Mapping'!$AA$7:$AA$592,$J$6)),"")</f>
        <v>D2</v>
      </c>
    </row>
    <row r="40" ht="16" customHeight="1">
      <c r="A40" s="172" t="inlineStr">
        <is>
          <t>HR proposed band</t>
        </is>
      </c>
      <c r="B40" s="173" t="str">
        <f>IFERROR(IF(INDEX('2. Talent Mapping'!$AB$7:$AB$592,$J$6)="","—",INDEX('2. Talent Mapping'!$AB$7:$AB$592,$J$6)),"")</f>
        <v>Band D · Business leadership</v>
      </c>
    </row>
    <row r="41" ht="16" customHeight="1">
      <c r="A41" s="172" t="inlineStr">
        <is>
          <t>HR proposed level title</t>
        </is>
      </c>
      <c r="B41" s="173" t="str">
        <f>IFERROR(IF(INDEX('2. Talent Mapping'!$AC$7:$AC$592,$J$6)="","—",INDEX('2. Talent Mapping'!$AC$7:$AC$592,$J$6)),"")</f>
        <v>Senior Vice President / Business Head</v>
      </c>
    </row>
    <row r="42" ht="16" customHeight="1">
      <c r="A42" s="172" t="inlineStr">
        <is>
          <t>Move vs v1.13 model level</t>
        </is>
      </c>
      <c r="B42" s="173" t="str">
        <f>IFERROR(IF(INDEX('2. Talent Mapping'!$AD$7:$AD$592,$J$6)="","—",INDEX('2. Talent Mapping'!$AD$7:$AD$592,$J$6)),"")</f>
        <v>• Same as the model</v>
      </c>
    </row>
    <row r="43" ht="16" customHeight="1">
      <c r="A43" s="172" t="inlineStr">
        <is>
          <t>Manager's HR proposed level</t>
        </is>
      </c>
      <c r="B43" s="173" t="str">
        <f>IFERROR(IF(INDEX('2. Talent Mapping'!$AE$7:$AE$592,$J$6)="","—",INDEX('2. Talent Mapping'!$AE$7:$AE$592,$J$6)),"")</f>
        <v>E1</v>
      </c>
    </row>
    <row r="44" ht="16" customHeight="1">
      <c r="A44" s="172" t="inlineStr">
        <is>
          <t>Manager rule check</t>
        </is>
      </c>
      <c r="B44" s="173" t="str">
        <f>IFERROR(IF(INDEX('2. Talent Mapping'!$AF$7:$AF$592,$J$6)="","—",INDEX('2. Talent Mapping'!$AF$7:$AF$592,$J$6)),"")</f>
        <v>OK</v>
      </c>
    </row>
    <row r="45" ht="28" customHeight="1">
      <c r="A45" s="172" t="inlineStr">
        <is>
          <t>How the HR proposed level was set</t>
        </is>
      </c>
      <c r="B45" s="173" t="str">
        <f>IFERROR(IF(INDEX('2. Talent Mapping'!$AG$7:$AG$592,$J$6)="","—",INDEX('2. Talent Mapping'!$AG$7:$AG$592,$J$6)),"")</f>
        <v>No change · already below the manager</v>
      </c>
    </row>
    <row r="46" ht="16" customHeight="1">
      <c r="A46" s="172" t="inlineStr">
        <is>
          <t>Layer from the CEO</t>
        </is>
      </c>
      <c r="B46" s="173">
        <f>IFERROR(IF(INDEX('2. Talent Mapping'!$AH$7:$AH$592,$J$6)="","—",INDEX('2. Talent Mapping'!$AH$7:$AH$592,$J$6)),"")</f>
        <v>2</v>
      </c>
    </row>
    <row r="47" ht="28" customHeight="1">
      <c r="A47" s="172" t="inlineStr">
        <is>
          <t>Job family &amp; sub-family · v1.14 change</t>
        </is>
      </c>
      <c r="B47" s="173" t="str">
        <f>IFERROR(IF(INDEX('2. Talent Mapping'!$AI$7:$AI$592,$J$6)="","—",INDEX('2. Talent Mapping'!$AI$7:$AI$592,$J$6)),"")</f>
        <v>Department head · moved to Executive Leadership · Business Head; was Executive Leadership · Business &amp; Functional Leadership</v>
      </c>
    </row>
    <row r="48">
      <c r="A48" s="91" t="inlineStr">
        <is>
          <t>SCORE — rating × weight = points · weights live from sheet 1 section 4</t>
        </is>
      </c>
      <c r="B48" s="5" t="n"/>
      <c r="C48" s="5" t="n"/>
      <c r="D48" s="5" t="n"/>
      <c r="E48" s="5" t="n"/>
      <c r="F48" s="5" t="n"/>
      <c r="G48" s="6" t="n"/>
    </row>
    <row r="49" ht="16" customHeight="1">
      <c r="A49" s="172" t="inlineStr">
        <is>
          <t>Weight row — Weightage Matrix</t>
        </is>
      </c>
      <c r="B49" s="173" t="str">
        <f>IFERROR(IF(INDEX('2. Talent Mapping'!$AJ$7:$AJ$592,$J$6)="","—",INDEX('2. Talent Mapping'!$AJ$7:$AJ$592,$J$6)),"")</f>
        <v>CARBON · CARBON Business Head · Bands D–E · Leadership</v>
      </c>
    </row>
    <row r="50" ht="16" customHeight="1">
      <c r="A50" s="172" t="inlineStr">
        <is>
          <t>Complexity rating</t>
        </is>
      </c>
      <c r="B50" s="173">
        <f>IFERROR(IF(INDEX('2. Talent Mapping'!$AK$7:$AK$592,$J$6)="","—",INDEX('2. Talent Mapping'!$AK$7:$AK$592,$J$6)),"")</f>
        <v>9</v>
      </c>
    </row>
    <row r="51" ht="16" customHeight="1">
      <c r="A51" s="172" t="inlineStr">
        <is>
          <t>Complexity weight</t>
        </is>
      </c>
      <c r="B51" s="174">
        <f>IFERROR(IF(INDEX('2. Talent Mapping'!$AL$7:$AL$592,$J$6)="","—",INDEX('2. Talent Mapping'!$AL$7:$AL$592,$J$6)),"")</f>
        <v>0.37</v>
      </c>
    </row>
    <row r="52" ht="16" customHeight="1">
      <c r="A52" s="172" t="inlineStr">
        <is>
          <t>Complexity points</t>
        </is>
      </c>
      <c r="B52" s="175">
        <f>IFERROR(IF(INDEX('2. Talent Mapping'!$AM$7:$AM$592,$J$6)="","—",INDEX('2. Talent Mapping'!$AM$7:$AM$592,$J$6)),"")</f>
        <v>3.33</v>
      </c>
    </row>
    <row r="53" ht="16" customHeight="1">
      <c r="A53" s="172" t="inlineStr">
        <is>
          <t>Autonomy rating</t>
        </is>
      </c>
      <c r="B53" s="173">
        <f>IFERROR(IF(INDEX('2. Talent Mapping'!$AN$7:$AN$592,$J$6)="","—",INDEX('2. Talent Mapping'!$AN$7:$AN$592,$J$6)),"")</f>
        <v>9</v>
      </c>
    </row>
    <row r="54" ht="16" customHeight="1">
      <c r="A54" s="172" t="inlineStr">
        <is>
          <t>Autonomy weight</t>
        </is>
      </c>
      <c r="B54" s="174">
        <f>IFERROR(IF(INDEX('2. Talent Mapping'!$AO$7:$AO$592,$J$6)="","—",INDEX('2. Talent Mapping'!$AO$7:$AO$592,$J$6)),"")</f>
        <v>0.19</v>
      </c>
    </row>
    <row r="55" ht="16" customHeight="1">
      <c r="A55" s="172" t="inlineStr">
        <is>
          <t>Autonomy points</t>
        </is>
      </c>
      <c r="B55" s="175">
        <f>IFERROR(IF(INDEX('2. Talent Mapping'!$AP$7:$AP$592,$J$6)="","—",INDEX('2. Talent Mapping'!$AP$7:$AP$592,$J$6)),"")</f>
        <v>1.71</v>
      </c>
    </row>
    <row r="56" ht="16" customHeight="1">
      <c r="A56" s="172" t="inlineStr">
        <is>
          <t>Accountab. rating</t>
        </is>
      </c>
      <c r="B56" s="173">
        <f>IFERROR(IF(INDEX('2. Talent Mapping'!$AQ$7:$AQ$592,$J$6)="","—",INDEX('2. Talent Mapping'!$AQ$7:$AQ$592,$J$6)),"")</f>
        <v>9</v>
      </c>
    </row>
    <row r="57" ht="16" customHeight="1">
      <c r="A57" s="172" t="inlineStr">
        <is>
          <t>Accountab. weight</t>
        </is>
      </c>
      <c r="B57" s="174">
        <f>IFERROR(IF(INDEX('2. Talent Mapping'!$AR$7:$AR$592,$J$6)="","—",INDEX('2. Talent Mapping'!$AR$7:$AR$592,$J$6)),"")</f>
        <v>0.11</v>
      </c>
    </row>
    <row r="58" ht="16" customHeight="1">
      <c r="A58" s="172" t="inlineStr">
        <is>
          <t>Accountab. points</t>
        </is>
      </c>
      <c r="B58" s="175">
        <f>IFERROR(IF(INDEX('2. Talent Mapping'!$AS$7:$AS$592,$J$6)="","—",INDEX('2. Talent Mapping'!$AS$7:$AS$592,$J$6)),"")</f>
        <v>0.99</v>
      </c>
    </row>
    <row r="59" ht="16" customHeight="1">
      <c r="A59" s="172" t="inlineStr">
        <is>
          <t>Leadership rating</t>
        </is>
      </c>
      <c r="B59" s="173">
        <f>IFERROR(IF(INDEX('2. Talent Mapping'!$AT$7:$AT$592,$J$6)="","—",INDEX('2. Talent Mapping'!$AT$7:$AT$592,$J$6)),"")</f>
        <v>9</v>
      </c>
    </row>
    <row r="60" ht="16" customHeight="1">
      <c r="A60" s="172" t="inlineStr">
        <is>
          <t>Leadership weight</t>
        </is>
      </c>
      <c r="B60" s="174">
        <f>IFERROR(IF(INDEX('2. Talent Mapping'!$AU$7:$AU$592,$J$6)="","—",INDEX('2. Talent Mapping'!$AU$7:$AU$592,$J$6)),"")</f>
        <v>0.2</v>
      </c>
    </row>
    <row r="61" ht="16" customHeight="1">
      <c r="A61" s="172" t="inlineStr">
        <is>
          <t>Leadership points</t>
        </is>
      </c>
      <c r="B61" s="175">
        <f>IFERROR(IF(INDEX('2. Talent Mapping'!$AV$7:$AV$592,$J$6)="","—",INDEX('2. Talent Mapping'!$AV$7:$AV$592,$J$6)),"")</f>
        <v>1.8</v>
      </c>
    </row>
    <row r="62" ht="16" customHeight="1">
      <c r="A62" s="172" t="inlineStr">
        <is>
          <t>Exp + Qual rating</t>
        </is>
      </c>
      <c r="B62" s="173">
        <f>IFERROR(IF(INDEX('2. Talent Mapping'!$AW$7:$AW$592,$J$6)="","—",INDEX('2. Talent Mapping'!$AW$7:$AW$592,$J$6)),"")</f>
        <v>9.5</v>
      </c>
    </row>
    <row r="63" ht="16" customHeight="1">
      <c r="A63" s="172" t="inlineStr">
        <is>
          <t>Exp + Qual weight</t>
        </is>
      </c>
      <c r="B63" s="174">
        <f>IFERROR(IF(INDEX('2. Talent Mapping'!$AX$7:$AX$592,$J$6)="","—",INDEX('2. Talent Mapping'!$AX$7:$AX$592,$J$6)),"")</f>
        <v>0.05</v>
      </c>
    </row>
    <row r="64" ht="16" customHeight="1">
      <c r="A64" s="172" t="inlineStr">
        <is>
          <t>Exp + Qual points</t>
        </is>
      </c>
      <c r="B64" s="175">
        <f>IFERROR(IF(INDEX('2. Talent Mapping'!$AY$7:$AY$592,$J$6)="","—",INDEX('2. Talent Mapping'!$AY$7:$AY$592,$J$6)),"")</f>
        <v>0.475</v>
      </c>
    </row>
    <row r="65" ht="16" customHeight="1">
      <c r="A65" s="172" t="inlineStr">
        <is>
          <t>Bus. Impact rating</t>
        </is>
      </c>
      <c r="B65" s="173">
        <f>IFERROR(IF(INDEX('2. Talent Mapping'!$AZ$7:$AZ$592,$J$6)="","—",INDEX('2. Talent Mapping'!$AZ$7:$AZ$592,$J$6)),"")</f>
        <v>9</v>
      </c>
    </row>
    <row r="66" ht="16" customHeight="1">
      <c r="A66" s="172" t="inlineStr">
        <is>
          <t>Bus. Impact weight</t>
        </is>
      </c>
      <c r="B66" s="174">
        <f>IFERROR(IF(INDEX('2. Talent Mapping'!$BA$7:$BA$592,$J$6)="","—",INDEX('2. Talent Mapping'!$BA$7:$BA$592,$J$6)),"")</f>
        <v>0.08</v>
      </c>
    </row>
    <row r="67" ht="16" customHeight="1">
      <c r="A67" s="172" t="inlineStr">
        <is>
          <t>Bus. Impact points</t>
        </is>
      </c>
      <c r="B67" s="175">
        <f>IFERROR(IF(INDEX('2. Talent Mapping'!$BB$7:$BB$592,$J$6)="","—",INDEX('2. Talent Mapping'!$BB$7:$BB$592,$J$6)),"")</f>
        <v>0.72</v>
      </c>
    </row>
    <row r="68" ht="16" customHeight="1">
      <c r="A68" s="172" t="inlineStr">
        <is>
          <t>WEIGHTED SCORE = Σ points</t>
        </is>
      </c>
      <c r="B68" s="175">
        <f>IFERROR(IF(INDEX('2. Talent Mapping'!$BC$7:$BC$592,$J$6)="","—",INDEX('2. Talent Mapping'!$BC$7:$BC$592,$J$6)),"")</f>
        <v>9.025</v>
      </c>
    </row>
    <row r="69" ht="16" customHeight="1">
      <c r="A69" s="172" t="inlineStr">
        <is>
          <t>Level the score indicates</t>
        </is>
      </c>
      <c r="B69" s="173" t="str">
        <f>IFERROR(IF(INDEX('2. Talent Mapping'!$BD$7:$BD$592,$J$6)="","—",INDEX('2. Talent Mapping'!$BD$7:$BD$592,$J$6)),"")</f>
        <v>D1</v>
      </c>
    </row>
    <row r="70" ht="16" customHeight="1">
      <c r="A70" s="172" t="inlineStr">
        <is>
          <t>FINAL LEVEL · after the rules</t>
        </is>
      </c>
      <c r="B70" s="173" t="str">
        <f>IFERROR(IF(INDEX('2. Talent Mapping'!$BE$7:$BE$592,$J$6)="","—",INDEX('2. Talent Mapping'!$BE$7:$BE$592,$J$6)),"")</f>
        <v>D2</v>
      </c>
    </row>
    <row r="71">
      <c r="A71" s="93" t="inlineStr">
        <is>
          <t>HOW THE LEVEL WAS SET</t>
        </is>
      </c>
      <c r="B71" s="5" t="n"/>
      <c r="C71" s="5" t="n"/>
      <c r="D71" s="5" t="n"/>
      <c r="E71" s="5" t="n"/>
      <c r="F71" s="5" t="n"/>
      <c r="G71" s="6" t="n"/>
    </row>
    <row r="72" ht="16" customHeight="1">
      <c r="A72" s="172" t="inlineStr">
        <is>
          <t>What set the level</t>
        </is>
      </c>
      <c r="B72" s="173" t="str">
        <f>IFERROR(IF(INDEX('2. Talent Mapping'!$BF$7:$BF$592,$J$6)="","—",INDEX('2. Talent Mapping'!$BF$7:$BF$592,$J$6)),"")</f>
        <v>Rule: R11 leadership decision</v>
      </c>
    </row>
    <row r="73" ht="65.5" customHeight="1">
      <c r="A73" s="172" t="inlineStr">
        <is>
          <t>Why these weights</t>
        </is>
      </c>
      <c r="B73" s="173" t="str">
        <f>IFERROR(IF(INDEX('2. Talent Mapping'!$BG$7:$BG$592,$J$6)="","—",INDEX('2. Talent Mapping'!$BG$7:$BG$592,$J$6)),"")</f>
        <v>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v>
      </c>
    </row>
    <row r="74" ht="28" customHeight="1">
      <c r="A74" s="172" t="inlineStr">
        <is>
          <t>Calculation</t>
        </is>
      </c>
      <c r="B74" s="173" t="str">
        <f>IFERROR(IF(INDEX('2. Talent Mapping'!$BH$7:$BH$592,$J$6)="","—",INDEX('2. Talent Mapping'!$BH$7:$BH$592,$J$6)),"")</f>
        <v>At build: Complexity 3.33 + Autonomy 1.71 + Accountability 0.99 + Leadership 1.80 + Experience 0.48 + Business impact 0.72
= 9.03 points → nearest level 9 = D1
Final level: D2 · a rule applied: see the next column</v>
      </c>
    </row>
    <row r="75" ht="40.5" customHeight="1">
      <c r="A75" s="172" t="inlineStr">
        <is>
          <t>Gates, limits &amp; Player-Coach transition steps applied — with the numbers</t>
        </is>
      </c>
      <c r="B75" s="173" t="str">
        <f>IFERROR(IF(INDEX('2. Talent Mapping'!$BI$7:$BI$592,$J$6)="","—",INDEX('2. Talent Mapping'!$BI$7:$BI$592,$J$6)),"")</f>
        <v>• Set at D2 by leadership decision · the model indicated D1: Leadership structure: CARBON Business Head at D2.
Final level: D2.</v>
      </c>
    </row>
    <row r="76" ht="16" customHeight="1">
      <c r="A76" s="172" t="inlineStr">
        <is>
          <t>Flags</t>
        </is>
      </c>
      <c r="B76" s="173" t="str">
        <f>IFERROR(IF(INDEX('2. Talent Mapping'!$BJ$7:$BJ$592,$J$6)="","—",INDEX('2. Talent Mapping'!$BJ$7:$BJ$592,$J$6)),"")</f>
        <v>Input needed</v>
      </c>
    </row>
    <row r="77" ht="16" customHeight="1">
      <c r="A77" s="172" t="inlineStr">
        <is>
          <t>Player-Coach / calibration flag</t>
        </is>
      </c>
      <c r="B77" s="173" t="str">
        <f>IFERROR(IF(INDEX('2. Talent Mapping'!$BK$7:$BK$592,$J$6)="","—",INDEX('2. Talent Mapping'!$BK$7:$BK$592,$J$6)),"")</f>
        <v>—</v>
      </c>
    </row>
    <row r="78" ht="16" customHeight="1">
      <c r="A78" s="172" t="inlineStr">
        <is>
          <t>Confidence</t>
        </is>
      </c>
      <c r="B78" s="173" t="str">
        <f>IFERROR(IF(INDEX('2. Talent Mapping'!$BL$7:$BL$592,$J$6)="","—",INDEX('2. Talent Mapping'!$BL$7:$BL$592,$J$6)),"")</f>
        <v>Low</v>
      </c>
    </row>
    <row r="79" ht="40.5" customHeight="1">
      <c r="A79" s="172" t="inlineStr">
        <is>
          <t>Points to confirm</t>
        </is>
      </c>
      <c r="B79" s="173" t="str">
        <f>IFERROR(IF(INDEX('2. Talent Mapping'!$BM$7:$BM$592,$J$6)="","—",INDEX('2. Talent Mapping'!$BM$7:$BM$592,$J$6)),"")</f>
        <v>• CARBON Leadership Scorecard row 6 describes sales/implementation ownership for Anuradha, while the master says Business Head. Confirm full-business versus commercial-capability mandate and identity of the abbreviated reference
• No survey answers or KRA — the role factors rest on designation and reporting lines only</v>
      </c>
    </row>
    <row r="80" ht="16" customHeight="1">
      <c r="A80" s="172" t="inlineStr">
        <is>
          <t>Weight sensitivity</t>
        </is>
      </c>
      <c r="B80" s="173" t="str">
        <f>IFERROR(IF(INDEX('2. Talent Mapping'!$BN$7:$BN$592,$J$6)="","—",INDEX('2. Talent Mapping'!$BN$7:$BN$592,$J$6)),"")</f>
        <v>Moves in 30 of 30 weight tests · calibrate first</v>
      </c>
    </row>
    <row r="81">
      <c r="A81" s="95" t="inlineStr">
        <is>
          <t>JUSTIFICATION FOR EACH RATING — start point, evidence, market standard</t>
        </is>
      </c>
      <c r="B81" s="5" t="n"/>
      <c r="C81" s="5" t="n"/>
      <c r="D81" s="5" t="n"/>
      <c r="E81" s="5" t="n"/>
      <c r="F81" s="5" t="n"/>
      <c r="G81" s="6" t="n"/>
    </row>
    <row r="82" ht="53" customHeight="1">
      <c r="A82" s="172" t="inlineStr">
        <is>
          <t>Complexity &amp; Expertise — justification</t>
        </is>
      </c>
      <c r="B82" s="173" t="str">
        <f>IFERROR(IF(INDEX('2. Talent Mapping'!$BO$7:$BO$592,$J$6)="","—",INDEX('2. Talent Mapping'!$BO$7:$BO$592,$J$6)),"")</f>
        <v>Rated 9 of 12
Start: 9.0 · business head / director title
Evidence: no survey answers or KRAs on file → rating stays at the start
Market: D1 = Competing strategic, financial and regulatory priorities</v>
      </c>
    </row>
    <row r="83" ht="40.5" customHeight="1">
      <c r="A83" s="172" t="inlineStr">
        <is>
          <t>Autonomy &amp; Decision — justification</t>
        </is>
      </c>
      <c r="B83" s="173" t="str">
        <f>IFERROR(IF(INDEX('2. Talent Mapping'!$BP$7:$BP$592,$J$6)="","—",INDEX('2. Talent Mapping'!$BP$7:$BP$592,$J$6)),"")</f>
        <v>Rated 9 of 12
Start: 9.0 · business head / director title
Evidence: no survey answers or KRAs on file → rating stays at the start
Market: D1 = Sets business-line direction, pricing and investment</v>
      </c>
    </row>
    <row r="84" ht="53" customHeight="1">
      <c r="A84" s="172" t="inlineStr">
        <is>
          <t>Accountability &amp; Impact — justification</t>
        </is>
      </c>
      <c r="B84" s="173" t="str">
        <f>IFERROR(IF(INDEX('2. Talent Mapping'!$BQ$7:$BQ$592,$J$6)="","—",INDEX('2. Talent Mapping'!$BQ$7:$BQ$592,$J$6)),"")</f>
        <v>Rated 9 of 12
Start: 9.0 · business head / director title; 9 direct reports, 166 people in the organisation
Evidence: no survey answers or KRAs on file → rating stays at the start
Market: D1 = Business-line P&amp;L and market position</v>
      </c>
    </row>
    <row r="85" ht="40.5" customHeight="1">
      <c r="A85" s="172" t="inlineStr">
        <is>
          <t>Leadership &amp; Strategy — justification</t>
        </is>
      </c>
      <c r="B85" s="173" t="str">
        <f>IFERROR(IF(INDEX('2. Talent Mapping'!$BR$7:$BR$592,$J$6)="","—",INDEX('2. Talent Mapping'!$BR$7:$BR$592,$J$6)),"")</f>
        <v>Rated 9 of 12
Start: 9.0
Evidence: no survey answers or KRAs on file → rating stays at the start
Team: 9 direct reports · People Manager
Market: D1 = Defines business strategy; builds the leadership bench</v>
      </c>
    </row>
    <row r="86" ht="40.5" customHeight="1">
      <c r="A86" s="172" t="inlineStr">
        <is>
          <t>Experience &amp; Qualification — justification</t>
        </is>
      </c>
      <c r="B86" s="173" t="str">
        <f>IFERROR(IF(INDEX('2. Talent Mapping'!$BS$7:$BS$592,$J$6)="","—",INDEX('2. Talent Mapping'!$BS$7:$BS$592,$J$6)),"")</f>
        <v>Rated 9.5 of 12 · between D1 and D2
Experience: 17.1 yrs total · 0.7 before IRIS + 16.4 at IRIS = 8.9 on the experience scale
Qualification: MBA · postgraduate, relevant to the work → +0.5</v>
      </c>
    </row>
    <row r="87" ht="53" customHeight="1">
      <c r="A87" s="172" t="inlineStr">
        <is>
          <t>Business Impact — justification</t>
        </is>
      </c>
      <c r="B87" s="173" t="str">
        <f>IFERROR(IF(INDEX('2. Talent Mapping'!$BT$7:$BT$592,$J$6)="","—",INDEX('2. Talent Mapping'!$BT$7:$BT$592,$J$6)),"")</f>
        <v>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v>
      </c>
    </row>
    <row r="88">
      <c r="A88" s="93" t="inlineStr">
        <is>
          <t>KRAs RECEIVED FROM MANAGERS — as submitted</t>
        </is>
      </c>
      <c r="B88" s="5" t="n"/>
      <c r="C88" s="5" t="n"/>
      <c r="D88" s="5" t="n"/>
      <c r="E88" s="5" t="n"/>
      <c r="F88" s="5" t="n"/>
      <c r="G88" s="6" t="n"/>
    </row>
    <row r="89" ht="103" customHeight="1">
      <c r="A89" s="172" t="inlineStr">
        <is>
          <t>KRAs set by manager · annual</t>
        </is>
      </c>
      <c r="B89" s="173" t="str">
        <f>IFERROR(IF(INDEX('2. Talent Mapping'!$BU$7:$BU$592,$J$6)="","—",INDEX('2. Talent Mapping'!$BU$7:$BU$592,$J$6)),"")</f>
        <v>KRAs not received · manager to supply</v>
      </c>
    </row>
    <row r="90" ht="78" customHeight="1">
      <c r="A90" s="172" t="inlineStr">
        <is>
          <t>KRAs · quarterly</t>
        </is>
      </c>
      <c r="B90" s="173" t="str">
        <f>IFERROR(IF(INDEX('2. Talent Mapping'!$BV$7:$BV$592,$J$6)="","—",INDEX('2. Talent Mapping'!$BV$7:$BV$592,$J$6)),"")</f>
        <v>—</v>
      </c>
    </row>
    <row r="91" ht="203" customHeight="1">
      <c r="A91" s="172" t="inlineStr">
        <is>
          <t>KRAs · self-reported annual</t>
        </is>
      </c>
      <c r="B91" s="173" t="str">
        <f>IFERROR(IF(INDEX('2. Talent Mapping'!$BW$7:$BW$592,$J$6)="","—",INDEX('2. Talent Mapping'!$BW$7:$BW$592,$J$6)),"")</f>
        <v>—</v>
      </c>
    </row>
    <row r="92" ht="16" customHeight="1">
      <c r="A92" s="172" t="inlineStr">
        <is>
          <t>Q1 tentative rating · scale 1-5</t>
        </is>
      </c>
      <c r="B92" s="173" t="str">
        <f>IFERROR(IF(INDEX('2. Talent Mapping'!$BX$7:$BX$592,$J$6)="","—",INDEX('2. Talent Mapping'!$BX$7:$BX$592,$J$6)),"")</f>
        <v>—</v>
      </c>
    </row>
    <row r="93" ht="28" customHeight="1">
      <c r="A93" s="172" t="inlineStr">
        <is>
          <t>Actual JD · from manager</t>
        </is>
      </c>
      <c r="B93" s="173" t="str">
        <f>IFERROR(IF(INDEX('2. Talent Mapping'!$BY$7:$BY$592,$J$6)="","—",INDEX('2. Talent Mapping'!$BY$7:$BY$592,$J$6)),"")</f>
        <v>—</v>
      </c>
    </row>
    <row r="94" ht="16" customHeight="1">
      <c r="A94" s="172" t="inlineStr">
        <is>
          <t>KRA status</t>
        </is>
      </c>
      <c r="B94" s="173" t="str">
        <f>IFERROR(IF(INDEX('2. Talent Mapping'!$BZ$7:$BZ$592,$J$6)="","—",INDEX('2. Talent Mapping'!$BZ$7:$BZ$592,$J$6)),"")</f>
        <v>KRAs not received · manager to supply</v>
      </c>
    </row>
    <row r="95" ht="16" customHeight="1">
      <c r="A95" s="172" t="inlineStr">
        <is>
          <t>KRA source</t>
        </is>
      </c>
      <c r="B95" s="173" t="str">
        <f>IFERROR(IF(INDEX('2. Talent Mapping'!$CA$7:$CA$592,$J$6)="","—",INDEX('2. Talent Mapping'!$CA$7:$CA$592,$J$6)),"")</f>
        <v>—</v>
      </c>
    </row>
    <row r="96">
      <c r="A96" s="97" t="inlineStr">
        <is>
          <t>WHAT THE EMPLOYEE SHARED IN THE SURVEY — per person</t>
        </is>
      </c>
      <c r="B96" s="5" t="n"/>
      <c r="C96" s="5" t="n"/>
      <c r="D96" s="5" t="n"/>
      <c r="E96" s="5" t="n"/>
      <c r="F96" s="5" t="n"/>
      <c r="G96" s="6" t="n"/>
    </row>
    <row r="97" ht="16" customHeight="1">
      <c r="A97" s="172" t="inlineStr">
        <is>
          <t>Survey questions answered · of 20</t>
        </is>
      </c>
      <c r="B97" s="173">
        <f>IFERROR(IF(INDEX('2. Talent Mapping'!$CB$7:$CB$592,$J$6)="","—",INDEX('2. Talent Mapping'!$CB$7:$CB$592,$J$6)),"")</f>
        <v>0</v>
      </c>
    </row>
    <row r="98" ht="53" customHeight="1">
      <c r="A98" s="172" t="inlineStr">
        <is>
          <t>Role mandate &amp; core purpose · as shared</t>
        </is>
      </c>
      <c r="B98" s="173" t="str">
        <f>IFERROR(IF(INDEX('2. Talent Mapping'!$CC$7:$CC$592,$J$6)="","—",INDEX('2. Talent Mapping'!$CC$7:$CC$592,$J$6)),"")</f>
        <v>No survey response on file</v>
      </c>
    </row>
    <row r="99" ht="53" customHeight="1">
      <c r="A99" s="172" t="inlineStr">
        <is>
          <t>Deliverables, responsibilities &amp; accountability · as shared</t>
        </is>
      </c>
      <c r="B99" s="173" t="str">
        <f>IFERROR(IF(INDEX('2. Talent Mapping'!$CD$7:$CD$592,$J$6)="","—",INDEX('2. Talent Mapping'!$CD$7:$CD$592,$J$6)),"")</f>
        <v>—</v>
      </c>
    </row>
    <row r="100" ht="40.5" customHeight="1">
      <c r="A100" s="172" t="inlineStr">
        <is>
          <t>Capabilities, tools, workload &amp; way of working · as shared</t>
        </is>
      </c>
      <c r="B100" s="173" t="str">
        <f>IFERROR(IF(INDEX('2. Talent Mapping'!$CE$7:$CE$592,$J$6)="","—",INDEX('2. Talent Mapping'!$CE$7:$CE$592,$J$6)),"")</f>
        <v>—</v>
      </c>
    </row>
    <row r="101" ht="40.5" customHeight="1">
      <c r="A101" s="172" t="inlineStr">
        <is>
          <t>Development priorities &amp; learning needs · as shared</t>
        </is>
      </c>
      <c r="B101" s="173" t="str">
        <f>IFERROR(IF(INDEX('2. Talent Mapping'!$CF$7:$CF$592,$J$6)="","—",INDEX('2. Talent Mapping'!$CF$7:$CF$592,$J$6)),"")</f>
        <v>—</v>
      </c>
    </row>
    <row r="102" ht="28" customHeight="1">
      <c r="A102" s="172" t="inlineStr">
        <is>
          <t>Challenges &amp; support required · as shared</t>
        </is>
      </c>
      <c r="B102" s="173" t="str">
        <f>IFERROR(IF(INDEX('2. Talent Mapping'!$CG$7:$CG$592,$J$6)="","—",INDEX('2. Talent Mapping'!$CG$7:$CG$592,$J$6)),"")</f>
        <v>—</v>
      </c>
    </row>
    <row r="103" ht="78" customHeight="1">
      <c r="A103" s="172" t="inlineStr">
        <is>
          <t>Survey &amp; KRA evidence used for each rating</t>
        </is>
      </c>
      <c r="B103" s="173" t="str">
        <f>IFERROR(IF(INDEX('2. Talent Mapping'!$CH$7:$CH$592,$J$6)="","—",INDEX('2. Talent Mapping'!$CH$7:$CH$592,$J$6)),"")</f>
        <v>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v>
      </c>
    </row>
    <row r="104" ht="78" customHeight="1">
      <c r="A104" s="172" t="inlineStr">
        <is>
          <t>Survey themes for this role · role-holders</t>
        </is>
      </c>
      <c r="B104" s="173" t="str">
        <f>IFERROR(IF(INDEX('2. Talent Mapping'!$CI$7:$CI$592,$J$6)="","—",INDEX('2. Talent Mapping'!$CI$7:$CI$592,$J$6)),"")</f>
        <v>—</v>
      </c>
    </row>
    <row r="105" ht="40.5" customHeight="1">
      <c r="A105" s="172" t="inlineStr">
        <is>
          <t>Learning topics named in the survey</t>
        </is>
      </c>
      <c r="B105" s="173" t="str">
        <f>IFERROR(IF(INDEX('2. Talent Mapping'!$CJ$7:$CJ$592,$J$6)="","—",INDEX('2. Talent Mapping'!$CJ$7:$CJ$592,$J$6)),"")</f>
        <v>—</v>
      </c>
    </row>
    <row r="106" ht="16" customHeight="1">
      <c r="A106" s="172" t="inlineStr">
        <is>
          <t>Survey status</t>
        </is>
      </c>
      <c r="B106" s="173" t="str">
        <f>IFERROR(IF(INDEX('2. Talent Mapping'!$CK$7:$CK$592,$J$6)="","—",INDEX('2. Talent Mapping'!$CK$7:$CK$592,$J$6)),"")</f>
        <v>No survey response on file</v>
      </c>
    </row>
    <row r="107">
      <c r="A107" s="99" t="inlineStr">
        <is>
          <t>ROLE PROFILE &amp; BUSINESS IMPACT</t>
        </is>
      </c>
      <c r="B107" s="5" t="n"/>
      <c r="C107" s="5" t="n"/>
      <c r="D107" s="5" t="n"/>
      <c r="E107" s="5" t="n"/>
      <c r="F107" s="5" t="n"/>
      <c r="G107" s="6" t="n"/>
    </row>
    <row r="108" ht="228" customHeight="1">
      <c r="A108" s="172" t="inlineStr">
        <is>
          <t>Role profile — what they do, responsibilities &amp; competencies required</t>
        </is>
      </c>
      <c r="B108" s="173" t="str">
        <f>IFERROR(IF(INDEX('2. Talent Mapping'!$CL$7:$CL$592,$J$6)="","—",INDEX('2. Talent Mapping'!$CL$7:$CL$592,$J$6)),"")</f>
        <v>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v>
      </c>
    </row>
    <row r="109" ht="65.5" customHeight="1">
      <c r="A109" s="172" t="inlineStr">
        <is>
          <t>Business impact — from survey and data</t>
        </is>
      </c>
      <c r="B109" s="173" t="str">
        <f>IFERROR(IF(INDEX('2. Talent Mapping'!$CM$7:$CM$592,$J$6)="","—",INDEX('2. Talent Mapping'!$CM$7:$CM$592,$J$6)),"")</f>
        <v>What the role answers for: Multi-business results.
Accountability &amp; Impact rating: 9 of 12 · D1-level impact.
Leads 9 direct reports.
Manager talent mapping — Latest rating: Not rated · manager · 9-Box Grid placement: Not placed · manager.</v>
      </c>
    </row>
    <row r="110" ht="28" customHeight="1">
      <c r="A110" s="172" t="inlineStr">
        <is>
          <t>Business impact — from manager / head · to complete</t>
        </is>
      </c>
      <c r="B110" s="173" t="str">
        <f>IFERROR(IF(INDEX('2. Talent Mapping'!$CN$7:$CN$592,$J$6)="","—",INDEX('2. Talent Mapping'!$CN$7:$CN$592,$J$6)),"")</f>
        <v>—</v>
      </c>
    </row>
    <row r="111" ht="16" customHeight="1">
      <c r="A111" s="172" t="inlineStr">
        <is>
          <t>Bus. Impact — model start</t>
        </is>
      </c>
      <c r="B111" s="173">
        <f>IFERROR(IF(INDEX('2. Talent Mapping'!$CO$7:$CO$592,$J$6)="","—",INDEX('2. Talent Mapping'!$CO$7:$CO$592,$J$6)),"")</f>
        <v>9</v>
      </c>
    </row>
    <row r="112">
      <c r="A112" s="101" t="inlineStr">
        <is>
          <t>TALENT · manager mapping, succession, critical roles</t>
        </is>
      </c>
      <c r="B112" s="5" t="n"/>
      <c r="C112" s="5" t="n"/>
      <c r="D112" s="5" t="n"/>
      <c r="E112" s="5" t="n"/>
      <c r="F112" s="5" t="n"/>
      <c r="G112" s="6" t="n"/>
    </row>
    <row r="113" ht="16" customHeight="1">
      <c r="A113" s="172" t="inlineStr">
        <is>
          <t>Latest rating</t>
        </is>
      </c>
      <c r="B113" s="173" t="str">
        <f>IFERROR(IF(INDEX('2. Talent Mapping'!$CP$7:$CP$592,$J$6)="","—",INDEX('2. Talent Mapping'!$CP$7:$CP$592,$J$6)),"")</f>
        <v>Not rated · manager</v>
      </c>
    </row>
    <row r="114" ht="16" customHeight="1">
      <c r="A114" s="172" t="inlineStr">
        <is>
          <t>Potential</t>
        </is>
      </c>
      <c r="B114" s="173" t="str">
        <f>IFERROR(IF(INDEX('2. Talent Mapping'!$CQ$7:$CQ$592,$J$6)="","—",INDEX('2. Talent Mapping'!$CQ$7:$CQ$592,$J$6)),"")</f>
        <v>—</v>
      </c>
    </row>
    <row r="115" ht="16" customHeight="1">
      <c r="A115" s="172" t="inlineStr">
        <is>
          <t>9-box</t>
        </is>
      </c>
      <c r="B115" s="173" t="str">
        <f>IFERROR(IF(INDEX('2. Talent Mapping'!$CR$7:$CR$592,$J$6)="","—",INDEX('2. Talent Mapping'!$CR$7:$CR$592,$J$6)),"")</f>
        <v>Not placed · manager</v>
      </c>
    </row>
    <row r="116" ht="16" customHeight="1">
      <c r="A116" s="172" t="inlineStr">
        <is>
          <t>Readiness</t>
        </is>
      </c>
      <c r="B116" s="173" t="str">
        <f>IFERROR(IF(INDEX('2. Talent Mapping'!$CS$7:$CS$592,$J$6)="","—",INDEX('2. Talent Mapping'!$CS$7:$CS$592,$J$6)),"")</f>
        <v>No rating data</v>
      </c>
    </row>
    <row r="117" ht="16" customHeight="1">
      <c r="A117" s="172" t="inlineStr">
        <is>
          <t>Top performer</t>
        </is>
      </c>
      <c r="B117" s="173" t="str">
        <f>IFERROR(IF(INDEX('2. Talent Mapping'!$CT$7:$CT$592,$J$6)="","—",INDEX('2. Talent Mapping'!$CT$7:$CT$592,$J$6)),"")</f>
        <v>—</v>
      </c>
    </row>
    <row r="118" ht="16" customHeight="1">
      <c r="A118" s="172" t="inlineStr">
        <is>
          <t>Critical role · Y/N</t>
        </is>
      </c>
      <c r="B118" s="173" t="str">
        <f>IFERROR(IF(INDEX('2. Talent Mapping'!$CU$7:$CU$592,$J$6)="","—",INDEX('2. Talent Mapping'!$CU$7:$CU$592,$J$6)),"")</f>
        <v>—</v>
      </c>
    </row>
    <row r="119" ht="16" customHeight="1">
      <c r="A119" s="172" t="inlineStr">
        <is>
          <t>Successor named</t>
        </is>
      </c>
      <c r="B119" s="173" t="str">
        <f>IFERROR(IF(INDEX('2. Talent Mapping'!$CV$7:$CV$592,$J$6)="","—",INDEX('2. Talent Mapping'!$CV$7:$CV$592,$J$6)),"")</f>
        <v>—</v>
      </c>
    </row>
    <row r="120" ht="40.5" customHeight="1">
      <c r="A120" s="172" t="inlineStr">
        <is>
          <t>Succession · C–E roles</t>
        </is>
      </c>
      <c r="B120" s="173" t="str">
        <f>IFERROR(IF(INDEX('2. Talent Mapping'!$CW$7:$CW$592,$J$6)="","—",INDEX('2. Talent Mapping'!$CW$7:$CW$592,$J$6)),"")</f>
        <v>Succession: Ready-now successor · ready now Vijay Parulekar · C1, CARBON, Shashikant Mudaliar · C1, CARBON · in 6–12 months Anushree Aparajit · C1, CARBON · high potential —</v>
      </c>
    </row>
    <row r="121" ht="16" customHeight="1">
      <c r="A121" s="172" t="inlineStr">
        <is>
          <t>Critical-role risk</t>
        </is>
      </c>
      <c r="B121" s="173" t="str">
        <f>IFERROR(IF(INDEX('2. Talent Mapping'!$CX$7:$CX$592,$J$6)="","—",INDEX('2. Talent Mapping'!$CX$7:$CX$592,$J$6)),"")</f>
        <v>—</v>
      </c>
    </row>
    <row r="122" ht="16" customHeight="1">
      <c r="A122" s="172" t="inlineStr">
        <is>
          <t>Possible cover · same sub-family</t>
        </is>
      </c>
      <c r="B122" s="173" t="str">
        <f>IFERROR(IF(INDEX('2. Talent Mapping'!$CY$7:$CY$592,$J$6)="","—",INDEX('2. Talent Mapping'!$CY$7:$CY$592,$J$6)),"")</f>
        <v>—</v>
      </c>
    </row>
    <row r="123" ht="16" customHeight="1">
      <c r="A123" s="172" t="inlineStr">
        <is>
          <t>Risk action</t>
        </is>
      </c>
      <c r="B123" s="173" t="str">
        <f>IFERROR(IF(INDEX('2. Talent Mapping'!$CZ$7:$CZ$592,$J$6)="","—",INDEX('2. Talent Mapping'!$CZ$7:$CZ$592,$J$6)),"")</f>
        <v>—</v>
      </c>
    </row>
    <row r="124">
      <c r="A124" s="91" t="inlineStr">
        <is>
          <t>COMPETENCY RESULT</t>
        </is>
      </c>
      <c r="B124" s="5" t="n"/>
      <c r="C124" s="5" t="n"/>
      <c r="D124" s="5" t="n"/>
      <c r="E124" s="5" t="n"/>
      <c r="F124" s="5" t="n"/>
      <c r="G124" s="6" t="n"/>
    </row>
    <row r="125" ht="16" customHeight="1">
      <c r="A125" s="172" t="inlineStr">
        <is>
          <t>Competency index %</t>
        </is>
      </c>
      <c r="B125" s="173" t="str">
        <f>IFERROR(IF(INDEX('2. Talent Mapping'!$DA$7:$DA$592,$J$6)="","—",INDEX('2. Talent Mapping'!$DA$7:$DA$592,$J$6)),"")</f>
        <v>—</v>
      </c>
    </row>
    <row r="126" ht="16" customHeight="1">
      <c r="A126" s="172" t="inlineStr">
        <is>
          <t>Fit</t>
        </is>
      </c>
      <c r="B126" s="173" t="str">
        <f>IFERROR(IF(INDEX('2. Talent Mapping'!$DB$7:$DB$592,$J$6)="","—",INDEX('2. Talent Mapping'!$DB$7:$DB$592,$J$6)),"")</f>
        <v>Not assessed — no survey or KRA evidence</v>
      </c>
    </row>
    <row r="127" ht="16" customHeight="1">
      <c r="A127" s="172" t="inlineStr">
        <is>
          <t>Core %</t>
        </is>
      </c>
      <c r="B127" s="173" t="str">
        <f>IFERROR(IF(INDEX('2. Talent Mapping'!$DC$7:$DC$592,$J$6)="","—",INDEX('2. Talent Mapping'!$DC$7:$DC$592,$J$6)),"")</f>
        <v>—</v>
      </c>
    </row>
    <row r="128" ht="16" customHeight="1">
      <c r="A128" s="172" t="inlineStr">
        <is>
          <t>Future-ready %</t>
        </is>
      </c>
      <c r="B128" s="173" t="str">
        <f>IFERROR(IF(INDEX('2. Talent Mapping'!$DD$7:$DD$592,$J$6)="","—",INDEX('2. Talent Mapping'!$DD$7:$DD$592,$J$6)),"")</f>
        <v>—</v>
      </c>
    </row>
    <row r="129" ht="16" customHeight="1">
      <c r="A129" s="172" t="inlineStr">
        <is>
          <t>Functional %</t>
        </is>
      </c>
      <c r="B129" s="173" t="str">
        <f>IFERROR(IF(INDEX('2. Talent Mapping'!$DE$7:$DE$592,$J$6)="","—",INDEX('2. Talent Mapping'!$DE$7:$DE$592,$J$6)),"")</f>
        <v>—</v>
      </c>
    </row>
    <row r="130" ht="16" customHeight="1">
      <c r="A130" s="172" t="inlineStr">
        <is>
          <t>Leadership %</t>
        </is>
      </c>
      <c r="B130" s="173" t="str">
        <f>IFERROR(IF(INDEX('2. Talent Mapping'!$DF$7:$DF$592,$J$6)="","—",INDEX('2. Talent Mapping'!$DF$7:$DF$592,$J$6)),"")</f>
        <v>—</v>
      </c>
    </row>
    <row r="131" ht="16" customHeight="1">
      <c r="A131" s="172" t="inlineStr">
        <is>
          <t>Top gaps</t>
        </is>
      </c>
      <c r="B131" s="173" t="str">
        <f>IFERROR(IF(INDEX('2. Talent Mapping'!$DG$7:$DG$592,$J$6)="","—",INDEX('2. Talent Mapping'!$DG$7:$DG$592,$J$6)),"")</f>
        <v>—</v>
      </c>
    </row>
    <row r="132" ht="16" customHeight="1">
      <c r="A132" s="172" t="inlineStr">
        <is>
          <t>Readiness for next level</t>
        </is>
      </c>
      <c r="B132" s="173" t="str">
        <f>IFERROR(IF(INDEX('2. Talent Mapping'!$DH$7:$DH$592,$J$6)="","—",INDEX('2. Talent Mapping'!$DH$7:$DH$592,$J$6)),"")</f>
        <v>—</v>
      </c>
    </row>
    <row r="133" ht="65.5" customHeight="1">
      <c r="A133" s="172" t="inlineStr">
        <is>
          <t>Ratings by competency · rating / required</t>
        </is>
      </c>
      <c r="B133" s="173" t="str">
        <f>IFERROR(IF(INDEX('2. Talent Mapping'!$DI$7:$DI$592,$J$6)="","—",INDEX('2. Talent Mapping'!$DI$7:$DI$592,$J$6)),"")</f>
        <v>Required at D1: Core 5 · Future-ready 4 · Functional Business acumen 4 · People leadership 4 · Stakeholder mgmt 4 · Product &amp; domain 4 · Regulatory domain 4 · Communication 4 · Leadership 5 — rate in manager validation using sheet 4.</v>
      </c>
    </row>
    <row r="134">
      <c r="A134" s="87" t="inlineStr">
        <is>
          <t>LEARNING NEEDS</t>
        </is>
      </c>
      <c r="B134" s="5" t="n"/>
      <c r="C134" s="5" t="n"/>
      <c r="D134" s="5" t="n"/>
      <c r="E134" s="5" t="n"/>
      <c r="F134" s="5" t="n"/>
      <c r="G134" s="6" t="n"/>
    </row>
    <row r="135" ht="28" customHeight="1">
      <c r="A135" s="172" t="inlineStr">
        <is>
          <t>Self-identified — topics · survey; not quoted</t>
        </is>
      </c>
      <c r="B135" s="173" t="str">
        <f>IFERROR(IF(INDEX('2. Talent Mapping'!$DJ$7:$DJ$592,$J$6)="","—",INDEX('2. Talent Mapping'!$DJ$7:$DJ$592,$J$6)),"")</f>
        <v>—</v>
      </c>
    </row>
    <row r="136" ht="28" customHeight="1">
      <c r="A136" s="172" t="inlineStr">
        <is>
          <t>Manager-identified</t>
        </is>
      </c>
      <c r="B136" s="173" t="str">
        <f>IFERROR(IF(INDEX('2. Talent Mapping'!$DK$7:$DK$592,$J$6)="","—",INDEX('2. Talent Mapping'!$DK$7:$DK$592,$J$6)),"")</f>
        <v>—</v>
      </c>
    </row>
    <row r="137" ht="16" customHeight="1">
      <c r="A137" s="172" t="inlineStr">
        <is>
          <t>Role-based priorities</t>
        </is>
      </c>
      <c r="B137" s="173" t="str">
        <f>IFERROR(IF(INDEX('2. Talent Mapping'!$DL$7:$DL$592,$J$6)="","—",INDEX('2. Talent Mapping'!$DL$7:$DL$592,$J$6)),"")</f>
        <v>Strategic Thinking &amp; Business Acumen</v>
      </c>
    </row>
    <row r="138" ht="28" customHeight="1">
      <c r="A138" s="172" t="inlineStr">
        <is>
          <t>To move to the next role — topics · survey; not quoted</t>
        </is>
      </c>
      <c r="B138" s="173" t="str">
        <f>IFERROR(IF(INDEX('2. Talent Mapping'!$DM$7:$DM$592,$J$6)="","—",INDEX('2. Talent Mapping'!$DM$7:$DM$592,$J$6)),"")</f>
        <v>—</v>
      </c>
    </row>
    <row r="139" ht="28" customHeight="1">
      <c r="A139" s="172" t="inlineStr">
        <is>
          <t>Training for next role</t>
        </is>
      </c>
      <c r="B139" s="173" t="str">
        <f>IFERROR(IF(INDEX('2. Talent Mapping'!$DN$7:$DN$592,$J$6)="","—",INDEX('2. Talent Mapping'!$DN$7:$DN$592,$J$6)),"")</f>
        <v>—</v>
      </c>
    </row>
    <row r="140">
      <c r="A140" s="103" t="inlineStr">
        <is>
          <t>MOBILITY, OVERLAP &amp; STRUCTURE</t>
        </is>
      </c>
      <c r="B140" s="5" t="n"/>
      <c r="C140" s="5" t="n"/>
      <c r="D140" s="5" t="n"/>
      <c r="E140" s="5" t="n"/>
      <c r="F140" s="5" t="n"/>
      <c r="G140" s="6" t="n"/>
    </row>
    <row r="141" ht="16" customHeight="1">
      <c r="A141" s="172" t="inlineStr">
        <is>
          <t>Lateral move options</t>
        </is>
      </c>
      <c r="B141" s="173" t="str">
        <f>IFERROR(IF(INDEX('2. Talent Mapping'!$DO$7:$DO$592,$J$6)="","—",INDEX('2. Talent Mapping'!$DO$7:$DO$592,$J$6)),"")</f>
        <v>—</v>
      </c>
    </row>
    <row r="142" ht="40.5" customHeight="1">
      <c r="A142" s="172" t="inlineStr">
        <is>
          <t>Duplication — same business</t>
        </is>
      </c>
      <c r="B142" s="173" t="str">
        <f>IFERROR(IF(INDEX('2. Talent Mapping'!$DP$7:$DP$592,$J$6)="","—",INDEX('2. Talent Mapping'!$DP$7:$DP$592,$J$6)),"")</f>
        <v>No survey text</v>
      </c>
    </row>
    <row r="143" ht="28" customHeight="1">
      <c r="A143" s="172" t="inlineStr">
        <is>
          <t>Alternate talent pool — other businesses</t>
        </is>
      </c>
      <c r="B143" s="173" t="str">
        <f>IFERROR(IF(INDEX('2. Talent Mapping'!$DQ$7:$DQ$592,$J$6)="","—",INDEX('2. Talent Mapping'!$DQ$7:$DQ$592,$J$6)),"")</f>
        <v>No survey text</v>
      </c>
    </row>
    <row r="144" ht="16" customHeight="1">
      <c r="A144" s="172" t="inlineStr">
        <is>
          <t>Span status</t>
        </is>
      </c>
      <c r="B144" s="173" t="str">
        <f>IFERROR(IF(INDEX('2. Talent Mapping'!$DR$7:$DR$592,$J$6)="","—",INDEX('2. Talent Mapping'!$DR$7:$DR$592,$J$6)),"")</f>
        <v>Within norm</v>
      </c>
    </row>
    <row r="145" ht="16" customHeight="1">
      <c r="A145" s="172" t="inlineStr">
        <is>
          <t>Span action</t>
        </is>
      </c>
      <c r="B145" s="173" t="str">
        <f>IFERROR(IF(INDEX('2. Talent Mapping'!$DS$7:$DS$592,$J$6)="","—",INDEX('2. Talent Mapping'!$DS$7:$DS$592,$J$6)),"")</f>
        <v>—</v>
      </c>
    </row>
    <row r="146" ht="16" customHeight="1">
      <c r="A146" s="172" t="inlineStr">
        <is>
          <t>Org health &amp; A3 notes</t>
        </is>
      </c>
      <c r="B146" s="173" t="str">
        <f>IFERROR(IF(INDEX('2. Talent Mapping'!$DT$7:$DT$592,$J$6)="","—",INDEX('2. Talent Mapping'!$DT$7:$DT$592,$J$6)),"")</f>
        <v>—</v>
      </c>
    </row>
    <row r="147">
      <c r="A147" s="101" t="inlineStr">
        <is>
          <t>RECRUITMENT — REPLACEMENT PROFILE</t>
        </is>
      </c>
      <c r="B147" s="5" t="n"/>
      <c r="C147" s="5" t="n"/>
      <c r="D147" s="5" t="n"/>
      <c r="E147" s="5" t="n"/>
      <c r="F147" s="5" t="n"/>
      <c r="G147" s="6" t="n"/>
    </row>
    <row r="148" ht="78" customHeight="1">
      <c r="A148" s="172" t="inlineStr">
        <is>
          <t>Replacement — what they do · simple</t>
        </is>
      </c>
      <c r="B148" s="173" t="str">
        <f>IFERROR(IF(INDEX('2. Talent Mapping'!$DU$7:$DU$592,$J$6)="","—",INDEX('2. Talent Mapping'!$DU$7:$DU$592,$J$6)),"")</f>
        <v>Business Head in CARBON Business Head · CARBON,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9 direct reports.</v>
      </c>
    </row>
    <row r="149" ht="65.5" customHeight="1">
      <c r="A149" s="172" t="inlineStr">
        <is>
          <t>Hire equivalent · external market</t>
        </is>
      </c>
      <c r="B149" s="173" t="str">
        <f>IFERROR(IF(INDEX('2. Talent Mapping'!$DV$7:$DV$592,$J$6)="","—",INDEX('2. Talent Mapping'!$DV$7:$DV$592,$J$6)),"")</f>
        <v>Hire as: Associate Vice President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v>
      </c>
    </row>
    <row r="150" ht="228" customHeight="1">
      <c r="A150" s="172" t="inlineStr">
        <is>
          <t>Competencies &amp; skill level to hire for</t>
        </is>
      </c>
      <c r="B150" s="173" t="str">
        <f>IFERROR(IF(INDEX('2. Talent Mapping'!$DW$7:$DW$592,$J$6)="","—",INDEX('2. Talent Mapping'!$DW$7:$DW$592,$J$6)),"")</f>
        <v>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v>
      </c>
    </row>
    <row r="151" ht="260" customHeight="1">
      <c r="A151" s="172" t="inlineStr">
        <is>
          <t>Interview questions for the perfect fit</t>
        </is>
      </c>
      <c r="B151" s="173" t="str">
        <f>IFERROR(IF(INDEX('2. Talent Mapping'!$DX$7:$DX$592,$J$6)="","—",INDEX('2. Talent Mapping'!$DX$7:$DX$592,$J$6)),"")</f>
        <v>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v>
      </c>
    </row>
    <row r="152">
      <c r="A152" s="105" t="inlineStr">
        <is>
          <t>MARKET STANDARD</t>
        </is>
      </c>
      <c r="B152" s="5" t="n"/>
      <c r="C152" s="5" t="n"/>
      <c r="D152" s="5" t="n"/>
      <c r="E152" s="5" t="n"/>
      <c r="F152" s="5" t="n"/>
      <c r="G152" s="6" t="n"/>
    </row>
    <row r="153" ht="40.5" customHeight="1">
      <c r="A153" s="172" t="inlineStr">
        <is>
          <t>Market standard for this role and level</t>
        </is>
      </c>
      <c r="B153" s="173" t="str">
        <f>IFERROR(IF(INDEX('2. Talent Mapping'!$DY$7:$DY$592,$J$6)="","—",INDEX('2. Talent Mapping'!$DY$7:$DY$592,$J$6)),"")</f>
        <v>Market level: E3–E4 · SFIA 7 Set strategy
Typical title: Associate Vice President
At peers: IRIS Vs Market Benchmark — Aon Radford / Mercer executive codes: E3–E4 SVP · IRIS Vs Competitor Benchmark — regtech / SaaS executive titles: SVP
Standard: Aon Radford executive levels E1–E6; Mercer ET1–ET3</v>
      </c>
    </row>
    <row r="154" ht="16" customHeight="1">
      <c r="A154" s="172" t="inlineStr">
        <is>
          <t>IRIS experience guide</t>
        </is>
      </c>
      <c r="B154" s="173" t="str">
        <f>IFERROR(IF(INDEX('2. Talent Mapping'!$DZ$7:$DZ$592,$J$6)="","—",INDEX('2. Talent Mapping'!$DZ$7:$DZ$592,$J$6)),"")</f>
        <v>18–24 yrs</v>
      </c>
    </row>
    <row r="155" ht="28" customHeight="1">
      <c r="A155" s="172" t="inlineStr">
        <is>
          <t>Market experience · Accenture · Infosys</t>
        </is>
      </c>
      <c r="B155" s="173" t="str">
        <f>IFERROR(IF(INDEX('2. Talent Mapping'!$EA$7:$EA$592,$J$6)="","—",INDEX('2. Talent Mapping'!$EA$7:$EA$592,$J$6)),"")</f>
        <v>—</v>
      </c>
    </row>
    <row r="156" ht="28" customHeight="1">
      <c r="A156" s="172" t="inlineStr">
        <is>
          <t>Typical market title based on competitor/market benchmark</t>
        </is>
      </c>
      <c r="B156" s="173" t="str">
        <f>IFERROR(IF(INDEX('2. Talent Mapping'!$EB$7:$EB$592,$J$6)="","—",INDEX('2. Talent Mapping'!$EB$7:$EB$592,$J$6)),"")</f>
        <v>Associate Vice President</v>
      </c>
    </row>
    <row r="157" ht="28" customHeight="1">
      <c r="A157" s="172" t="inlineStr">
        <is>
          <t>Competitors, regtech &amp; SaaS leaders</t>
        </is>
      </c>
      <c r="B157" s="173" t="str">
        <f>IFERROR(IF(INDEX('2. Talent Mapping'!$EC$7:$EC$592,$J$6)="","—",INDEX('2. Talent Mapping'!$EC$7:$EC$592,$J$6)),"")</f>
        <v>IRIS Vs Market Benchmark — Aon Radford / Mercer executive codes: E3–E4 SVP · IRIS Vs Competitor Benchmark — regtech / SaaS executive titles: SVP</v>
      </c>
    </row>
    <row r="158" ht="16" customHeight="1">
      <c r="A158" s="172" t="inlineStr">
        <is>
          <t>Professional standard</t>
        </is>
      </c>
      <c r="B158" s="173" t="str">
        <f>IFERROR(IF(INDEX('2. Talent Mapping'!$ED$7:$ED$592,$J$6)="","—",INDEX('2. Talent Mapping'!$ED$7:$ED$592,$J$6)),"")</f>
        <v>Aon Radford executive levels E1–E6; Mercer ET1–ET3; Korn Ferry Leadership Architect</v>
      </c>
    </row>
    <row r="159" ht="28" customHeight="1">
      <c r="A159" s="172" t="inlineStr">
        <is>
          <t>Required capability · Core · Future · Functional · Leadership</t>
        </is>
      </c>
      <c r="B159" s="173" t="str">
        <f>IFERROR(IF(INDEX('2. Talent Mapping'!$EE$7:$EE$592,$J$6)="","—",INDEX('2. Talent Mapping'!$EE$7:$EE$592,$J$6)),"")</f>
        <v>Core 5 · Future 4 · Functional 4 · Leadership 5</v>
      </c>
    </row>
    <row r="160">
      <c r="A160" s="89" t="inlineStr">
        <is>
          <t>INPUTS, DECISIONS &amp; DATA QUALITY</t>
        </is>
      </c>
      <c r="B160" s="5" t="n"/>
      <c r="C160" s="5" t="n"/>
      <c r="D160" s="5" t="n"/>
      <c r="E160" s="5" t="n"/>
      <c r="F160" s="5" t="n"/>
      <c r="G160" s="6" t="n"/>
    </row>
    <row r="161" ht="28" customHeight="1">
      <c r="A161" s="172" t="inlineStr">
        <is>
          <t>ADDITIONAL INPUTS NEEDED — what, and who provides it</t>
        </is>
      </c>
      <c r="B161" s="173" t="str">
        <f>IFERROR(IF(INDEX('2. Talent Mapping'!$EF$7:$EF$592,$J$6)="","—",INDEX('2. Talent Mapping'!$EF$7:$EF$592,$J$6)),"")</f>
        <v>• Survey response or KRAs describing the work · nothing on file — Employee + manager
• Resolve conflicting role records — Business head</v>
      </c>
    </row>
    <row r="162" ht="28" customHeight="1">
      <c r="A162" s="172" t="inlineStr">
        <is>
          <t>Data used for this person</t>
        </is>
      </c>
      <c r="B162" s="173" t="str">
        <f>IFERROR(IF(INDEX('2. Talent Mapping'!$EG$7:$EG$592,$J$6)="","—",INDEX('2. Talent Mapping'!$EG$7:$EG$592,$J$6)),"")</f>
        <v>✓ HRIS: 17.1 yrs, MBA, 9 direct reports
✗ Survey: no response
✗ KRAs: none on file
✓ Manager mapping: rating, 9-box
✗ Job description: not on file
✓ Validated inputs: Approved level: D1 → D2 · Leadership structure: CARBON Business Head at D2 · Leadership decision · HR review of 9 Oct 2026 · 2026-10-09</v>
      </c>
    </row>
    <row r="163" ht="40.5" customHeight="1">
      <c r="A163" s="172" t="inlineStr">
        <is>
          <t>Open decisions</t>
        </is>
      </c>
      <c r="B163" s="173" t="str">
        <f>IFERROR(IF(INDEX('2. Talent Mapping'!$EH$7:$EH$592,$J$6)="","—",INDEX('2. Talent Mapping'!$EH$7:$EH$592,$J$6)),"")</f>
        <v>D129 · Title to review · Low: Check title against ladder · owner HR · 
D287 · Input needed · Medium: • Survey response or KRAs describing the work · nothing on file — Employee + manager
• Resolve conflicting role records — Business head · owner Employee + manager · Business head · </v>
      </c>
    </row>
    <row r="164" ht="28" customHeight="1">
      <c r="A164" s="172" t="inlineStr">
        <is>
          <t>Data requests</t>
        </is>
      </c>
      <c r="B164" s="173" t="str">
        <f>IFERROR(IF(INDEX('2. Talent Mapping'!$EI$7:$EI$592,$J$6)="","—",INDEX('2. Talent Mapping'!$EI$7:$EI$592,$J$6)),"")</f>
        <v>R001 · Survey response or KRAs describing the work · nothing on file · Employee + manager · Open
R002 · Resolve conflicting role records · Business head · Open</v>
      </c>
    </row>
    <row r="165" ht="16" customHeight="1">
      <c r="A165" s="172" t="inlineStr">
        <is>
          <t>Data gaps</t>
        </is>
      </c>
      <c r="B165" s="173" t="str">
        <f>IFERROR(IF(INDEX('2. Talent Mapping'!$EJ$7:$EJ$592,$J$6)="","—",INDEX('2. Talent Mapping'!$EJ$7:$EJ$592,$J$6)),"")</f>
        <v>Survey response or KRAs describing the work · nothing on file · Employee + manager
Resolve conflicting role records · Business head</v>
      </c>
    </row>
    <row r="166" ht="16" customHeight="1">
      <c r="A166" s="172" t="inlineStr">
        <is>
          <t>Data quality</t>
        </is>
      </c>
      <c r="B166" s="173" t="str">
        <f>IFERROR(IF(INDEX('2. Talent Mapping'!$EK$7:$EK$592,$J$6)="","—",INDEX('2. Talent Mapping'!$EK$7:$EK$592,$J$6)),"")</f>
        <v>Survey: no response · KRAs: not received · Experience: on file</v>
      </c>
    </row>
    <row r="167">
      <c r="A167" s="103" t="inlineStr">
        <is>
          <t>PAY — set later from the pay survey · left blank</t>
        </is>
      </c>
      <c r="B167" s="5" t="n"/>
      <c r="C167" s="5" t="n"/>
      <c r="D167" s="5" t="n"/>
      <c r="E167" s="5" t="n"/>
      <c r="F167" s="5" t="n"/>
      <c r="G167" s="6" t="n"/>
    </row>
    <row r="168" ht="16" customHeight="1">
      <c r="A168" s="172" t="inlineStr">
        <is>
          <t>Current fixed pay · annual CTC</t>
        </is>
      </c>
      <c r="B168" s="173" t="str">
        <f>IFERROR(IF(INDEX('2. Talent Mapping'!$EL$7:$EL$592,$J$6)="","—",INDEX('2. Talent Mapping'!$EL$7:$EL$592,$J$6)),"")</f>
        <v>—</v>
      </c>
    </row>
    <row r="169" ht="16" customHeight="1">
      <c r="A169" s="172" t="inlineStr">
        <is>
          <t>Proposed range — minimum</t>
        </is>
      </c>
      <c r="B169" s="173" t="str">
        <f>IFERROR(IF(INDEX('2. Talent Mapping'!$EM$7:$EM$592,$J$6)="","—",INDEX('2. Talent Mapping'!$EM$7:$EM$592,$J$6)),"")</f>
        <v>—</v>
      </c>
    </row>
    <row r="170" ht="16" customHeight="1">
      <c r="A170" s="172" t="inlineStr">
        <is>
          <t>Proposed range — midpoint</t>
        </is>
      </c>
      <c r="B170" s="173" t="str">
        <f>IFERROR(IF(INDEX('2. Talent Mapping'!$EN$7:$EN$592,$J$6)="","—",INDEX('2. Talent Mapping'!$EN$7:$EN$592,$J$6)),"")</f>
        <v>—</v>
      </c>
    </row>
    <row r="171" ht="16" customHeight="1">
      <c r="A171" s="172" t="inlineStr">
        <is>
          <t>Proposed range — maximum</t>
        </is>
      </c>
      <c r="B171" s="173" t="str">
        <f>IFERROR(IF(INDEX('2. Talent Mapping'!$EO$7:$EO$592,$J$6)="","—",INDEX('2. Talent Mapping'!$EO$7:$EO$592,$J$6)),"")</f>
        <v>—</v>
      </c>
    </row>
    <row r="172" ht="16" customHeight="1">
      <c r="A172" s="172" t="inlineStr">
        <is>
          <t>Compa-ratio</t>
        </is>
      </c>
      <c r="B172" s="173" t="str">
        <f>IFERROR(IF(INDEX('2. Talent Mapping'!$EP$7:$EP$592,$J$6)="","—",INDEX('2. Talent Mapping'!$EP$7:$EP$592,$J$6)),"")</f>
        <v>—</v>
      </c>
    </row>
    <row r="173">
      <c r="A173" s="86" t="inlineStr">
        <is>
          <t>VALIDATION — manager &amp; HR</t>
        </is>
      </c>
      <c r="B173" s="5" t="n"/>
      <c r="C173" s="5" t="n"/>
      <c r="D173" s="5" t="n"/>
      <c r="E173" s="5" t="n"/>
      <c r="F173" s="5" t="n"/>
      <c r="G173" s="6" t="n"/>
    </row>
    <row r="174" ht="16" customHeight="1">
      <c r="A174" s="172" t="inlineStr">
        <is>
          <t>Manager validation</t>
        </is>
      </c>
      <c r="B174" s="173" t="str">
        <f>IFERROR(IF(INDEX('2. Talent Mapping'!$EQ$7:$EQ$592,$J$6)="","—",INDEX('2. Talent Mapping'!$EQ$7:$EQ$592,$J$6)),"")</f>
        <v>—</v>
      </c>
    </row>
    <row r="175" ht="16" customHeight="1">
      <c r="A175" s="172" t="inlineStr">
        <is>
          <t>Manager comment / proposed change</t>
        </is>
      </c>
      <c r="B175" s="173" t="str">
        <f>IFERROR(IF(INDEX('2. Talent Mapping'!$ER$7:$ER$592,$J$6)="","—",INDEX('2. Talent Mapping'!$ER$7:$ER$592,$J$6)),"")</f>
        <v>—</v>
      </c>
    </row>
    <row r="176" ht="16" customHeight="1">
      <c r="A176" s="172" t="inlineStr">
        <is>
          <t>HR decision</t>
        </is>
      </c>
      <c r="B176" s="173" t="str">
        <f>IFERROR(IF(INDEX('2. Talent Mapping'!$ES$7:$ES$592,$J$6)="","—",INDEX('2. Talent Mapping'!$ES$7:$ES$592,$J$6)),"")</f>
        <v>—</v>
      </c>
    </row>
    <row r="177" ht="16" customHeight="1">
      <c r="A177" s="172" t="inlineStr">
        <is>
          <t>Approved level</t>
        </is>
      </c>
      <c r="B177" s="173" t="str">
        <f>IFERROR(IF(INDEX('2. Talent Mapping'!$ET$7:$ET$592,$J$6)="","—",INDEX('2. Talent Mapping'!$ET$7:$ET$592,$J$6)),"")</f>
        <v>—</v>
      </c>
    </row>
    <row r="178" ht="16" customHeight="1">
      <c r="A178" s="172" t="inlineStr">
        <is>
          <t>Approved designation</t>
        </is>
      </c>
      <c r="B178" s="173" t="str">
        <f>IFERROR(IF(INDEX('2. Talent Mapping'!$EU$7:$EU$592,$J$6)="","—",INDEX('2. Talent Mapping'!$EU$7:$EU$592,$J$6)),"")</f>
        <v>—</v>
      </c>
    </row>
    <row r="179" ht="16" customHeight="1">
      <c r="A179" s="172" t="inlineStr">
        <is>
          <t>Pay / title protection · Y/N</t>
        </is>
      </c>
      <c r="B179" s="173" t="str">
        <f>IFERROR(IF(INDEX('2. Talent Mapping'!$EV$7:$EV$592,$J$6)="","—",INDEX('2. Talent Mapping'!$EV$7:$EV$592,$J$6)),"")</f>
        <v>—</v>
      </c>
    </row>
    <row r="180" ht="16" customHeight="1">
      <c r="A180" s="172" t="inlineStr">
        <is>
          <t>Reviewer</t>
        </is>
      </c>
      <c r="B180" s="173" t="str">
        <f>IFERROR(IF(INDEX('2. Talent Mapping'!$EW$7:$EW$592,$J$6)="","—",INDEX('2. Talent Mapping'!$EW$7:$EW$592,$J$6)),"")</f>
        <v>—</v>
      </c>
    </row>
    <row r="181" ht="16" customHeight="1">
      <c r="A181" s="172" t="inlineStr">
        <is>
          <t>Decision date</t>
        </is>
      </c>
      <c r="B181" s="173" t="str">
        <f>IFERROR(IF(INDEX('2. Talent Mapping'!$EX$7:$EX$592,$J$6)="","—",INDEX('2. Talent Mapping'!$EX$7:$EX$592,$J$6)),"")</f>
        <v>—</v>
      </c>
    </row>
    <row r="182">
      <c r="A182" s="107" t="inlineStr">
        <is>
          <t>HR UPDATE — write a change here; it is read back on the next rebuild</t>
        </is>
      </c>
      <c r="B182" s="5" t="n"/>
      <c r="C182" s="5" t="n"/>
      <c r="D182" s="5" t="n"/>
      <c r="E182" s="5" t="n"/>
      <c r="F182" s="5" t="n"/>
      <c r="G182" s="6" t="n"/>
    </row>
    <row r="183" ht="16" customHeight="1">
      <c r="A183" s="172" t="inlineStr">
        <is>
          <t>Field to update</t>
        </is>
      </c>
      <c r="B183" s="173" t="str">
        <f>IFERROR(IF(INDEX('2. Talent Mapping'!$EY$7:$EY$592,$J$6)="","—",INDEX('2. Talent Mapping'!$EY$7:$EY$592,$J$6)),"")</f>
        <v>—</v>
      </c>
    </row>
    <row r="184" ht="16" customHeight="1">
      <c r="A184" s="172" t="inlineStr">
        <is>
          <t>New value</t>
        </is>
      </c>
      <c r="B184" s="173" t="str">
        <f>IFERROR(IF(INDEX('2. Talent Mapping'!$EZ$7:$EZ$592,$J$6)="","—",INDEX('2. Talent Mapping'!$EZ$7:$EZ$592,$J$6)),"")</f>
        <v>—</v>
      </c>
    </row>
    <row r="185" ht="16" customHeight="1">
      <c r="A185" s="172" t="inlineStr">
        <is>
          <t>Reason</t>
        </is>
      </c>
      <c r="B185" s="173" t="str">
        <f>IFERROR(IF(INDEX('2. Talent Mapping'!$FA$7:$FA$592,$J$6)="","—",INDEX('2. Talent Mapping'!$FA$7:$FA$592,$J$6)),"")</f>
        <v>—</v>
      </c>
    </row>
    <row r="186" ht="16" customHeight="1">
      <c r="A186" s="172" t="inlineStr">
        <is>
          <t>Source</t>
        </is>
      </c>
      <c r="B186" s="173" t="str">
        <f>IFERROR(IF(INDEX('2. Talent Mapping'!$FB$7:$FB$592,$J$6)="","—",INDEX('2. Talent Mapping'!$FB$7:$FB$592,$J$6)),"")</f>
        <v>—</v>
      </c>
    </row>
    <row r="187" ht="16" customHeight="1">
      <c r="A187" s="172" t="inlineStr">
        <is>
          <t>Updated by</t>
        </is>
      </c>
      <c r="B187" s="173" t="str">
        <f>IFERROR(IF(INDEX('2. Talent Mapping'!$FC$7:$FC$592,$J$6)="","—",INDEX('2. Talent Mapping'!$FC$7:$FC$592,$J$6)),"")</f>
        <v>—</v>
      </c>
    </row>
    <row r="188" ht="16" customHeight="1">
      <c r="A188" s="172" t="inlineStr">
        <is>
          <t>Date</t>
        </is>
      </c>
      <c r="B188" s="173" t="str">
        <f>IFERROR(IF(INDEX('2. Talent Mapping'!$FD$7:$FD$592,$J$6)="","—",INDEX('2. Talent Mapping'!$FD$7:$FD$592,$J$6)),"")</f>
        <v>—</v>
      </c>
    </row>
    <row r="189">
      <c r="A189" s="99" t="inlineStr">
        <is>
          <t>ROLE PROFILE — from sheet 5, by Role ID</t>
        </is>
      </c>
      <c r="B189" s="5" t="n"/>
      <c r="C189" s="5" t="n"/>
      <c r="D189" s="5" t="n"/>
      <c r="E189" s="5" t="n"/>
      <c r="F189" s="5" t="n"/>
      <c r="G189" s="6" t="n"/>
    </row>
    <row r="190" ht="90" customHeight="1">
      <c r="A190" s="172" t="inlineStr">
        <is>
          <t>Purpose</t>
        </is>
      </c>
      <c r="B190" s="8" t="str">
        <f>IFERROR(INDEX('5. Role Profiles'!$AJ$7:$AJ$187,MATCH(INDEX('2. Talent Mapping'!$E$7:$E$592,$J$6),'5. Role Profiles'!$A$7:$A$187,0)),"")</f>
        <v>Heads a department or function: sets its direction, owns its results, budget, people and risk, and speaks for it in the business leadership team.</v>
      </c>
    </row>
    <row r="191" ht="90" customHeight="1">
      <c r="A191" s="172" t="inlineStr">
        <is>
          <t>Key responsibilities</t>
        </is>
      </c>
      <c r="B191" s="8" t="str">
        <f>IFERROR(INDEX('5. Role Profiles'!$AK$7:$AK$187,MATCH(INDEX('2. Talent Mapping'!$E$7:$E$592,$J$6),'5. Role Profiles'!$A$7:$A$187,0)),"")</f>
        <v>• Owns a business line or enterprise function end to end; Portfolio-level strategic, financial and regulatory trade-offs; Multi-business results
• Leads the human resources function; Portfolio-level strategic, financial and regulatory trade-offs; Multi-business results</v>
      </c>
    </row>
    <row r="192" ht="90" customHeight="1">
      <c r="A192" s="172" t="inlineStr">
        <is>
          <t>Decision rights</t>
        </is>
      </c>
      <c r="B192" s="8" t="str">
        <f>IFERROR(INDEX('5. Role Profiles'!$AN$7:$AN$187,MATCH(INDEX('2. Talent Mapping'!$E$7:$E$592,$J$6),'5. Role Profiles'!$A$7:$A$187,0)),"")</f>
        <v>Sets direction across business lines</v>
      </c>
    </row>
    <row r="193" ht="90" customHeight="1">
      <c r="A193" s="172" t="inlineStr">
        <is>
          <t>Step below · same sub-family and track</t>
        </is>
      </c>
      <c r="B193" s="8" t="str">
        <f>IFERROR(INDEX('5. Role Profiles'!$O$7:$O$187,MATCH(INDEX('2. Talent Mapping'!$E$7:$E$592,$J$6),'5. Role Profiles'!$A$7:$A$187,0)),"")</f>
        <v>RC-EL-BH-D1 · D1 · Business Head – iDEAL</v>
      </c>
    </row>
    <row r="194" ht="90" customHeight="1">
      <c r="A194" s="172" t="inlineStr">
        <is>
          <t>Step above · same sub-family and track</t>
        </is>
      </c>
      <c r="B194" s="8" t="str">
        <f>IFERROR(INDEX('5. Role Profiles'!$P$7:$P$187,MATCH(INDEX('2. Talent Mapping'!$E$7:$E$592,$J$6),'5. Role Profiles'!$A$7:$A$187,0)),"")</f>
        <v>RC-EL-BH-E1 · E1 · Chief Financial Officer</v>
      </c>
    </row>
    <row r="195" ht="90" customHeight="1">
      <c r="A195" s="172" t="inlineStr">
        <is>
          <t>The ladder in this sub-family · ★ = this role</t>
        </is>
      </c>
      <c r="B195" s="8" t="str">
        <f>IFERROR(INDEX('5. Role Profiles'!$Q$7:$Q$187,MATCH(INDEX('2. Talent Mapping'!$E$7:$E$592,$J$6),'5. Role Profiles'!$A$7:$A$187,0)),"")</f>
        <v>C1 Associate Head – Assisted Services → C2 Head – Consulting → D1 Business Head – iDEAL → ★ D2 Business Head → E1 Chief Financial Officer → E2 Chief Executive Officer</v>
      </c>
    </row>
    <row r="196" ht="18" customHeight="1">
      <c r="A196" s="172" t="inlineStr">
        <is>
          <t>Main weight row · most holders</t>
        </is>
      </c>
      <c r="B196" s="8" t="str">
        <f>IFERROR(INDEX('5. Role Profiles'!$S$7:$S$187,MATCH(INDEX('2. Talent Mapping'!$E$7:$E$592,$J$6),'5. Role Profiles'!$A$7:$A$187,0)),"")</f>
        <v>CARBON · CARBON Business Head · Bands D–E · Leadership</v>
      </c>
    </row>
    <row r="197" ht="18" customHeight="1">
      <c r="A197" s="172" t="inlineStr">
        <is>
          <t>Typical score · live</t>
        </is>
      </c>
      <c r="B197" s="176">
        <f>IFERROR(INDEX('5. Role Profiles'!$AH$7:$AH$187,MATCH(INDEX('2. Talent Mapping'!$E$7:$E$592,$J$6),'5. Role Profiles'!$A$7:$A$187,0)),"")</f>
        <v>9.2289</v>
      </c>
    </row>
    <row r="198" ht="90" customHeight="1">
      <c r="A198" s="172" t="inlineStr">
        <is>
          <t>★ Must-have competencies</t>
        </is>
      </c>
      <c r="B198" s="8" t="str">
        <f>IFERROR(INDEX('5. Role Profiles'!$BB$7:$BB$187,MATCH(INDEX('2. Talent Mapping'!$E$7:$E$592,$J$6),'5. Role Profiles'!$A$7:$A$187,0)),"")</f>
        <v>• Strategic Thinking &amp; Business Acumen · People Leadership &amp; Mentoring
• Stakeholder &amp; Client Management · Communication &amp; Presentation</v>
      </c>
    </row>
    <row r="199" ht="90" customHeight="1">
      <c r="A199" s="172" t="inlineStr">
        <is>
          <t>Next step</t>
        </is>
      </c>
      <c r="B199" s="8" t="str">
        <f>IFERROR(INDEX('5. Role Profiles'!$N$7:$N$187,MATCH(INDEX('2. Talent Mapping'!$E$7:$E$592,$J$6),'5. Role Profiles'!$A$7:$A$187,0)),"")</f>
        <v>E1 · —</v>
      </c>
    </row>
    <row r="200" ht="90" customHeight="1">
      <c r="A200" s="172" t="inlineStr">
        <is>
          <t>References</t>
        </is>
      </c>
      <c r="B200" s="8" t="str">
        <f>IFERROR(INDEX('5. Role Profiles'!$CL$7:$CL$187,MATCH(INDEX('2. Talent Mapping'!$E$7:$E$592,$J$6),'5. Role Profiles'!$A$7:$A$187,0)),"")</f>
        <v>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v>
      </c>
    </row>
  </sheetData>
  <mergeCells count="196">
    <mergeCell ref="B111:G111"/>
    <mergeCell ref="B7:F7"/>
    <mergeCell ref="B145:G145"/>
    <mergeCell ref="B98:G98"/>
    <mergeCell ref="A140:G140"/>
    <mergeCell ref="B181:G181"/>
    <mergeCell ref="B73:G73"/>
    <mergeCell ref="B175:G175"/>
    <mergeCell ref="B82:G82"/>
    <mergeCell ref="B162:G162"/>
    <mergeCell ref="B137:G137"/>
    <mergeCell ref="B146:G146"/>
    <mergeCell ref="A167:G167"/>
    <mergeCell ref="A48:G48"/>
    <mergeCell ref="B65:G65"/>
    <mergeCell ref="B74:G74"/>
    <mergeCell ref="B187:G187"/>
    <mergeCell ref="B68:G68"/>
    <mergeCell ref="B139:G139"/>
    <mergeCell ref="A182:G182"/>
    <mergeCell ref="B123:G123"/>
    <mergeCell ref="B36:G36"/>
    <mergeCell ref="B76:G76"/>
    <mergeCell ref="B45:G45"/>
    <mergeCell ref="B110:G110"/>
    <mergeCell ref="B113:G113"/>
    <mergeCell ref="B100:G100"/>
    <mergeCell ref="B109:G109"/>
    <mergeCell ref="B165:G165"/>
    <mergeCell ref="B47:G47"/>
    <mergeCell ref="B141:G141"/>
    <mergeCell ref="B6:F6"/>
    <mergeCell ref="B59:G59"/>
    <mergeCell ref="B22:G22"/>
    <mergeCell ref="B115:G115"/>
    <mergeCell ref="B150:G150"/>
    <mergeCell ref="B193:G193"/>
    <mergeCell ref="B31:G31"/>
    <mergeCell ref="B102:G102"/>
    <mergeCell ref="B12:G12"/>
    <mergeCell ref="B21:G21"/>
    <mergeCell ref="A71:G71"/>
    <mergeCell ref="B86:G86"/>
    <mergeCell ref="B39:G39"/>
    <mergeCell ref="B101:G101"/>
    <mergeCell ref="B14:G14"/>
    <mergeCell ref="B136:G136"/>
    <mergeCell ref="B23:G23"/>
    <mergeCell ref="B13:G13"/>
    <mergeCell ref="B78:G78"/>
    <mergeCell ref="B191:G191"/>
    <mergeCell ref="A10:G10"/>
    <mergeCell ref="B87:G87"/>
    <mergeCell ref="B178:G178"/>
    <mergeCell ref="A173:G173"/>
    <mergeCell ref="B128:G128"/>
    <mergeCell ref="B49:G49"/>
    <mergeCell ref="B8:F8"/>
    <mergeCell ref="B183:G183"/>
    <mergeCell ref="B64:G64"/>
    <mergeCell ref="B177:G177"/>
    <mergeCell ref="B33:G33"/>
    <mergeCell ref="B192:G192"/>
    <mergeCell ref="B104:G104"/>
    <mergeCell ref="B51:G51"/>
    <mergeCell ref="B164:G164"/>
    <mergeCell ref="B114:G114"/>
    <mergeCell ref="B63:G63"/>
    <mergeCell ref="B197:G197"/>
    <mergeCell ref="B41:G41"/>
    <mergeCell ref="B154:G154"/>
    <mergeCell ref="B35:G35"/>
    <mergeCell ref="B50:G50"/>
    <mergeCell ref="B106:G106"/>
    <mergeCell ref="B163:G163"/>
    <mergeCell ref="B138:G138"/>
    <mergeCell ref="B91:G91"/>
    <mergeCell ref="B25:G25"/>
    <mergeCell ref="B156:G156"/>
    <mergeCell ref="B66:G66"/>
    <mergeCell ref="B131:G131"/>
    <mergeCell ref="B27:G27"/>
    <mergeCell ref="B5:F5"/>
    <mergeCell ref="B155:G155"/>
    <mergeCell ref="B93:G93"/>
    <mergeCell ref="B149:G149"/>
    <mergeCell ref="B180:G180"/>
    <mergeCell ref="B130:G130"/>
    <mergeCell ref="B195:G195"/>
    <mergeCell ref="B77:G77"/>
    <mergeCell ref="B11:G11"/>
    <mergeCell ref="B117:G117"/>
    <mergeCell ref="B151:G151"/>
    <mergeCell ref="B67:G67"/>
    <mergeCell ref="B179:G179"/>
    <mergeCell ref="B61:G61"/>
    <mergeCell ref="B132:G132"/>
    <mergeCell ref="A38:G38"/>
    <mergeCell ref="A96:G96"/>
    <mergeCell ref="A147:G147"/>
    <mergeCell ref="B119:G119"/>
    <mergeCell ref="B166:G166"/>
    <mergeCell ref="B116:G116"/>
    <mergeCell ref="B29:G29"/>
    <mergeCell ref="B69:G69"/>
    <mergeCell ref="B103:G103"/>
    <mergeCell ref="B196:G196"/>
    <mergeCell ref="B174:G174"/>
    <mergeCell ref="B168:G168"/>
    <mergeCell ref="B84:G84"/>
    <mergeCell ref="B118:G118"/>
    <mergeCell ref="A24:G24"/>
    <mergeCell ref="B127:G127"/>
    <mergeCell ref="B40:G40"/>
    <mergeCell ref="B158:G158"/>
    <mergeCell ref="B15:G15"/>
    <mergeCell ref="B55:G55"/>
    <mergeCell ref="B142:G142"/>
    <mergeCell ref="B80:G80"/>
    <mergeCell ref="B95:G95"/>
    <mergeCell ref="B89:G89"/>
    <mergeCell ref="B169:G169"/>
    <mergeCell ref="A124:G124"/>
    <mergeCell ref="B79:G79"/>
    <mergeCell ref="B32:G32"/>
    <mergeCell ref="B144:G144"/>
    <mergeCell ref="B26:G26"/>
    <mergeCell ref="B97:G97"/>
    <mergeCell ref="B153:G153"/>
    <mergeCell ref="B129:G129"/>
    <mergeCell ref="B72:G72"/>
    <mergeCell ref="B185:G185"/>
    <mergeCell ref="B200:G200"/>
    <mergeCell ref="B16:G16"/>
    <mergeCell ref="B194:G194"/>
    <mergeCell ref="B90:G90"/>
    <mergeCell ref="B121:G121"/>
    <mergeCell ref="A189:G189"/>
    <mergeCell ref="B122:G122"/>
    <mergeCell ref="B184:G184"/>
    <mergeCell ref="B105:G105"/>
    <mergeCell ref="A2:G2"/>
    <mergeCell ref="B43:G43"/>
    <mergeCell ref="B18:G18"/>
    <mergeCell ref="B58:G58"/>
    <mergeCell ref="B52:G52"/>
    <mergeCell ref="A160:G160"/>
    <mergeCell ref="B120:G120"/>
    <mergeCell ref="B42:G42"/>
    <mergeCell ref="B60:G60"/>
    <mergeCell ref="B17:G17"/>
    <mergeCell ref="B57:G57"/>
    <mergeCell ref="B170:G170"/>
    <mergeCell ref="B148:G148"/>
    <mergeCell ref="B157:G157"/>
    <mergeCell ref="A134:G134"/>
    <mergeCell ref="A81:G81"/>
    <mergeCell ref="B44:G44"/>
    <mergeCell ref="B53:G53"/>
    <mergeCell ref="A112:G112"/>
    <mergeCell ref="A152:G152"/>
    <mergeCell ref="B171:G171"/>
    <mergeCell ref="B19:G19"/>
    <mergeCell ref="B34:G34"/>
    <mergeCell ref="B172:G172"/>
    <mergeCell ref="B28:G28"/>
    <mergeCell ref="B99:G99"/>
    <mergeCell ref="B37:G37"/>
    <mergeCell ref="B108:G108"/>
    <mergeCell ref="B186:G186"/>
    <mergeCell ref="B83:G83"/>
    <mergeCell ref="B143:G143"/>
    <mergeCell ref="B92:G92"/>
    <mergeCell ref="B30:G30"/>
    <mergeCell ref="A107:G107"/>
    <mergeCell ref="B20:G20"/>
    <mergeCell ref="B133:G133"/>
    <mergeCell ref="A88:G88"/>
    <mergeCell ref="B85:G85"/>
    <mergeCell ref="B198:G198"/>
    <mergeCell ref="B94:G94"/>
    <mergeCell ref="B188:G188"/>
    <mergeCell ref="B126:G126"/>
    <mergeCell ref="B75:G75"/>
    <mergeCell ref="B135:G135"/>
    <mergeCell ref="B62:G62"/>
    <mergeCell ref="B54:G54"/>
    <mergeCell ref="B125:G125"/>
    <mergeCell ref="B190:G190"/>
    <mergeCell ref="B46:G46"/>
    <mergeCell ref="B159:G159"/>
    <mergeCell ref="B199:G199"/>
    <mergeCell ref="B56:G56"/>
    <mergeCell ref="B70:G70"/>
    <mergeCell ref="B161:G161"/>
    <mergeCell ref="B176:G176"/>
  </mergeCells>
  <dataValidations count="2">
    <dataValidation sqref="B5" showDropDown="0" showInputMessage="0" showErrorMessage="0" allowBlank="1" type="list">
      <formula1>PC_Products</formula1>
    </dataValidation>
    <dataValidation sqref="B6" showDropDown="0" showInputMessage="0" showErrorMessage="0" allowBlank="1" type="list">
      <formula1>INDIRECT("L_"&amp;$B$5)</formula1>
    </dataValidation>
  </dataValidations>
  <hyperlinks>
    <hyperlink xmlns:r="http://schemas.openxmlformats.org/officeDocument/2006/relationships" ref="H1" r:id="rId1"/>
  </hyperlinks>
  <pageMargins left="0.75" right="0.75" top="1" bottom="1" header="0.5" footer="0.5"/>
  <drawing xmlns:r="http://schemas.openxmlformats.org/officeDocument/2006/relationships" r:id="rId2"/>
</worksheet>
</file>

<file path=xl/worksheets/sheet5.xml><?xml version="1.0" encoding="utf-8"?>
<worksheet xmlns="http://schemas.openxmlformats.org/spreadsheetml/2006/main">
  <sheetPr>
    <outlinePr summaryBelow="1" summaryRight="1"/>
    <pageSetUpPr/>
  </sheetPr>
  <dimension ref="A1:CL187"/>
  <sheetViews>
    <sheetView zoomScale="90" workbookViewId="0">
      <pane xSplit="4" ySplit="6" topLeftCell="E7"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0" customWidth="1" min="14" max="14"/>
    <col width="34" customWidth="1" min="15" max="15"/>
    <col width="34" customWidth="1" min="16" max="16"/>
    <col width="50" customWidth="1" min="17" max="17"/>
    <col width="30" customWidth="1" min="18" max="18"/>
    <col width="30" customWidth="1" min="19" max="19"/>
    <col width="34" customWidth="1" min="20" max="20"/>
    <col width="22"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9" customWidth="1" min="34" max="34"/>
    <col width="9"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 width="30" customWidth="1" min="58" max="58"/>
    <col width="30" customWidth="1" min="59" max="59"/>
    <col width="24" customWidth="1" min="60" max="60"/>
    <col width="30" customWidth="1" min="61" max="61"/>
    <col width="30" customWidth="1" min="62" max="62"/>
    <col width="30" customWidth="1" min="63" max="63"/>
    <col width="30" customWidth="1" min="64" max="64"/>
    <col width="30" customWidth="1" min="65" max="65"/>
    <col width="12" customWidth="1" min="66" max="66"/>
    <col width="24" customWidth="1" min="67" max="67"/>
    <col width="26" customWidth="1" min="68" max="68"/>
    <col width="26" customWidth="1" min="69" max="69"/>
    <col width="26" customWidth="1" min="70" max="70"/>
    <col width="30" customWidth="1" min="71" max="71"/>
    <col width="24" customWidth="1" min="72" max="72"/>
    <col width="30" customWidth="1" min="73" max="73"/>
    <col width="30" customWidth="1" min="74" max="74"/>
    <col width="30" customWidth="1" min="75" max="75"/>
    <col width="30" customWidth="1" min="76" max="76"/>
    <col width="30" customWidth="1"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40" customWidth="1" min="89" max="89"/>
    <col width="50" customWidth="1" min="90" max="90"/>
  </cols>
  <sheetData>
    <row r="1" ht="24" customHeight="1">
      <c r="A1" s="1" t="inlineStr">
        <is>
          <t>Role Profiles — every role in the IRIS role catalogue</t>
        </is>
      </c>
      <c r="Q1" s="10" t="inlineStr">
        <is>
          <t>◂ Start</t>
        </is>
      </c>
    </row>
    <row r="2" ht="30" customHeight="1">
      <c r="A2" s="2" t="inlineStr">
        <is>
          <t>Sheet 5 of 5 · One row per role · job family × sub-family × level × track, pooled across IRIS. What the role is for, does, decides and needs; its weightage, live from sheet 1 section 4, with the holders' typical ratings and score; the step below and above on the ladder; requirements, market equivalents, learning and the research detail; and the references behind it.</t>
        </is>
      </c>
    </row>
    <row r="3">
      <c r="A3" s="3" t="inlineStr">
        <is>
          <t>IRIS · Job Architecture &amp; Job Design · Final v1.14 · October 2026 · Internal — Confidential · HR only</t>
        </is>
      </c>
    </row>
    <row r="4" ht="30" customHeight="1">
      <c r="A4" s="77" t="inlineStr">
        <is>
          <t>Section colours: each column group has its own header colour and a matching light tint</t>
        </is>
      </c>
      <c r="E4" s="78" t="inlineStr">
        <is>
          <t>Changed vs current</t>
        </is>
      </c>
      <c r="G4" s="79" t="inlineStr">
        <is>
          <t>Level up</t>
        </is>
      </c>
      <c r="H4" s="80" t="inlineStr">
        <is>
          <t>Level down · pay &amp; title protected</t>
        </is>
      </c>
      <c r="J4" s="81" t="inlineStr">
        <is>
          <t>Newly mapped</t>
        </is>
      </c>
      <c r="K4" s="82" t="inlineStr">
        <is>
          <t>Player-Coach · B+ · C+</t>
        </is>
      </c>
      <c r="M4" s="83" t="inlineStr">
        <is>
          <t>RED = critical input needed · says what and who</t>
        </is>
      </c>
      <c r="P4" s="84" t="inlineStr">
        <is>
          <t>YELLOW = to complete or edit</t>
        </is>
      </c>
      <c r="R4" s="85" t="inlineStr">
        <is>
          <t>GREY = pay · set later</t>
        </is>
      </c>
    </row>
    <row r="5" ht="30" customHeight="1">
      <c r="A5" s="86" t="inlineStr">
        <is>
          <t>ROLE</t>
        </is>
      </c>
      <c r="B5" s="72" t="n"/>
      <c r="C5" s="72" t="n"/>
      <c r="D5" s="72" t="n"/>
      <c r="E5" s="72" t="n"/>
      <c r="F5" s="72" t="n"/>
      <c r="G5" s="72" t="n"/>
      <c r="H5" s="72" t="n"/>
      <c r="I5" s="72" t="n"/>
      <c r="J5" s="72" t="n"/>
      <c r="K5" s="72" t="n"/>
      <c r="L5" s="72" t="n"/>
      <c r="M5" s="72" t="n"/>
      <c r="N5" s="87" t="inlineStr">
        <is>
          <t>LADDER — where the role sits</t>
        </is>
      </c>
      <c r="O5" s="88" t="n"/>
      <c r="P5" s="88" t="n"/>
      <c r="Q5" s="88" t="n"/>
      <c r="R5" s="88" t="n"/>
      <c r="S5" s="91" t="inlineStr">
        <is>
          <t>WEIGHTAGE — live from sheet 1 section 4 · the role's main weight row</t>
        </is>
      </c>
      <c r="T5" s="92" t="n"/>
      <c r="U5" s="92" t="n"/>
      <c r="V5" s="92" t="n"/>
      <c r="W5" s="92" t="n"/>
      <c r="X5" s="92" t="n"/>
      <c r="Y5" s="92" t="n"/>
      <c r="Z5" s="92" t="n"/>
      <c r="AA5" s="92" t="n"/>
      <c r="AB5" s="92" t="n"/>
      <c r="AC5" s="92" t="n"/>
      <c r="AD5" s="92" t="n"/>
      <c r="AE5" s="92" t="n"/>
      <c r="AF5" s="92" t="n"/>
      <c r="AG5" s="92" t="n"/>
      <c r="AH5" s="92" t="n"/>
      <c r="AI5" s="92" t="n"/>
      <c r="AJ5" s="99" t="inlineStr">
        <is>
          <t>WHAT THE ROLE IS — catalogue · role-holders' counted themes</t>
        </is>
      </c>
      <c r="AK5" s="100" t="n"/>
      <c r="AL5" s="100" t="n"/>
      <c r="AM5" s="100" t="n"/>
      <c r="AN5" s="100" t="n"/>
      <c r="AO5" s="100" t="n"/>
      <c r="AP5" s="100" t="n"/>
      <c r="AQ5" s="100" t="n"/>
      <c r="AR5" s="100" t="n"/>
      <c r="AS5" s="100" t="n"/>
      <c r="AT5" s="100" t="n"/>
      <c r="AU5" s="100" t="n"/>
      <c r="AV5" s="100" t="n"/>
      <c r="AW5" s="100" t="n"/>
      <c r="AX5" s="100" t="n"/>
      <c r="AY5" s="100" t="n"/>
      <c r="AZ5" s="95" t="inlineStr">
        <is>
          <t>REQUIREMENTS — competencies, gates, assessment</t>
        </is>
      </c>
      <c r="BA5" s="96" t="n"/>
      <c r="BB5" s="96" t="n"/>
      <c r="BC5" s="96" t="n"/>
      <c r="BD5" s="96" t="n"/>
      <c r="BE5" s="96" t="n"/>
      <c r="BF5" s="96" t="n"/>
      <c r="BG5" s="96" t="n"/>
      <c r="BH5" s="96" t="n"/>
      <c r="BI5" s="96" t="n"/>
      <c r="BJ5" s="105" t="inlineStr">
        <is>
          <t>MARKET</t>
        </is>
      </c>
      <c r="BK5" s="106" t="n"/>
      <c r="BL5" s="106" t="n"/>
      <c r="BM5" s="106" t="n"/>
      <c r="BN5" s="106" t="n"/>
      <c r="BO5" s="106" t="n"/>
      <c r="BP5" s="106" t="n"/>
      <c r="BQ5" s="106" t="n"/>
      <c r="BR5" s="106" t="n"/>
      <c r="BS5" s="106" t="n"/>
      <c r="BT5" s="106" t="n"/>
      <c r="BU5" s="106" t="n"/>
      <c r="BV5" s="101" t="inlineStr">
        <is>
          <t>LEARNING &amp; VOICE OF THE ROLE</t>
        </is>
      </c>
      <c r="BW5" s="102" t="n"/>
      <c r="BX5" s="102" t="n"/>
      <c r="BY5" s="102" t="n"/>
      <c r="BZ5" s="102" t="n"/>
      <c r="CA5" s="102" t="n"/>
      <c r="CB5" s="102" t="n"/>
      <c r="CC5" s="103" t="inlineStr">
        <is>
          <t>RESEARCH DETAIL — Career Architecture V2</t>
        </is>
      </c>
      <c r="CD5" s="104" t="n"/>
      <c r="CE5" s="104" t="n"/>
      <c r="CF5" s="104" t="n"/>
      <c r="CG5" s="104" t="n"/>
      <c r="CH5" s="104" t="n"/>
      <c r="CI5" s="97" t="inlineStr">
        <is>
          <t>EVIDENCE &amp; REFERENCES</t>
        </is>
      </c>
      <c r="CJ5" s="98" t="n"/>
      <c r="CK5" s="98" t="n"/>
      <c r="CL5" s="98" t="n"/>
    </row>
    <row r="6" ht="54" customHeight="1">
      <c r="A6" s="72" t="inlineStr">
        <is>
          <t>Catalogue ID</t>
        </is>
      </c>
      <c r="B6" s="72" t="inlineStr">
        <is>
          <t>Job family</t>
        </is>
      </c>
      <c r="C6" s="72" t="inlineStr">
        <is>
          <t>Sub-family</t>
        </is>
      </c>
      <c r="D6" s="72" t="inlineStr">
        <is>
          <t>Level</t>
        </is>
      </c>
      <c r="E6" s="72" t="inlineStr">
        <is>
          <t>Level title</t>
        </is>
      </c>
      <c r="F6" s="72" t="inlineStr">
        <is>
          <t>Track</t>
        </is>
      </c>
      <c r="G6" s="72" t="inlineStr">
        <is>
          <t>Designations used at IRIS</t>
        </is>
      </c>
      <c r="H6" s="72" t="inlineStr">
        <is>
          <t>Holders</t>
        </is>
      </c>
      <c r="I6" s="72" t="inlineStr">
        <is>
          <t>Holders by business</t>
        </is>
      </c>
      <c r="J6" s="72" t="inlineStr">
        <is>
          <t>Holders here</t>
        </is>
      </c>
      <c r="K6" s="72" t="inlineStr">
        <is>
          <t>Who</t>
        </is>
      </c>
      <c r="L6" s="72" t="inlineStr">
        <is>
          <t>Department · s here</t>
        </is>
      </c>
      <c r="M6" s="72" t="inlineStr">
        <is>
          <t>Business</t>
        </is>
      </c>
      <c r="N6" s="88" t="inlineStr">
        <is>
          <t>Next step</t>
        </is>
      </c>
      <c r="O6" s="88" t="inlineStr">
        <is>
          <t>Step below · same sub-family and track</t>
        </is>
      </c>
      <c r="P6" s="88" t="inlineStr">
        <is>
          <t>Step above · same sub-family and track</t>
        </is>
      </c>
      <c r="Q6" s="88" t="inlineStr">
        <is>
          <t>The ladder in this sub-family · ★ = this role</t>
        </is>
      </c>
      <c r="R6" s="88" t="inlineStr">
        <is>
          <t>Other track at this level</t>
        </is>
      </c>
      <c r="S6" s="92" t="inlineStr">
        <is>
          <t>Main weight row · most holders</t>
        </is>
      </c>
      <c r="T6" s="92" t="inlineStr">
        <is>
          <t>Other weight rows used by holders</t>
        </is>
      </c>
      <c r="U6" s="92" t="inlineStr">
        <is>
          <t>Role group default weights · C / Au / Ac / L / E / BI</t>
        </is>
      </c>
      <c r="V6" s="92" t="inlineStr">
        <is>
          <t>Complexity weight</t>
        </is>
      </c>
      <c r="W6" s="92" t="inlineStr">
        <is>
          <t>Autonomy weight</t>
        </is>
      </c>
      <c r="X6" s="92" t="inlineStr">
        <is>
          <t>Accountability weight</t>
        </is>
      </c>
      <c r="Y6" s="92" t="inlineStr">
        <is>
          <t>Leadership weight</t>
        </is>
      </c>
      <c r="Z6" s="92" t="inlineStr">
        <is>
          <t>Experience weight</t>
        </is>
      </c>
      <c r="AA6" s="92" t="inlineStr">
        <is>
          <t>Business Impact weight</t>
        </is>
      </c>
      <c r="AB6" s="92" t="inlineStr">
        <is>
          <t>Typical Complexity rating</t>
        </is>
      </c>
      <c r="AC6" s="92" t="inlineStr">
        <is>
          <t>Typical Autonomy rating</t>
        </is>
      </c>
      <c r="AD6" s="92" t="inlineStr">
        <is>
          <t>Typical Accountability rating</t>
        </is>
      </c>
      <c r="AE6" s="92" t="inlineStr">
        <is>
          <t>Typical Leadership rating</t>
        </is>
      </c>
      <c r="AF6" s="92" t="inlineStr">
        <is>
          <t>Typical Experience rating</t>
        </is>
      </c>
      <c r="AG6" s="92" t="inlineStr">
        <is>
          <t>Typical Business Impact rating</t>
        </is>
      </c>
      <c r="AH6" s="92" t="inlineStr">
        <is>
          <t>Typical score · live</t>
        </is>
      </c>
      <c r="AI6" s="92" t="inlineStr">
        <is>
          <t>Level the typical score indicates</t>
        </is>
      </c>
      <c r="AJ6" s="100" t="inlineStr">
        <is>
          <t>Purpose</t>
        </is>
      </c>
      <c r="AK6" s="100" t="inlineStr">
        <is>
          <t>Key responsibilities</t>
        </is>
      </c>
      <c r="AL6" s="100" t="inlineStr">
        <is>
          <t>Deliverables</t>
        </is>
      </c>
      <c r="AM6" s="100" t="inlineStr">
        <is>
          <t>Accountable for</t>
        </is>
      </c>
      <c r="AN6" s="100" t="inlineStr">
        <is>
          <t>Decision rights</t>
        </is>
      </c>
      <c r="AO6" s="100" t="inlineStr">
        <is>
          <t>Manager-set KRAs · common themes</t>
        </is>
      </c>
      <c r="AP6" s="100" t="inlineStr">
        <is>
          <t>Skills &amp; knowledge · counts</t>
        </is>
      </c>
      <c r="AQ6" s="100" t="inlineStr">
        <is>
          <t>Tools &amp; platforms · counts</t>
        </is>
      </c>
      <c r="AR6" s="100" t="inlineStr">
        <is>
          <t>What the role owns</t>
        </is>
      </c>
      <c r="AS6" s="100" t="inlineStr">
        <is>
          <t>Complexity &amp; expertise</t>
        </is>
      </c>
      <c r="AT6" s="100" t="inlineStr">
        <is>
          <t>Autonomy &amp; decisions</t>
        </is>
      </c>
      <c r="AU6" s="100" t="inlineStr">
        <is>
          <t>Accountability &amp; impact</t>
        </is>
      </c>
      <c r="AV6" s="100" t="inlineStr">
        <is>
          <t>Leadership</t>
        </is>
      </c>
      <c r="AW6" s="100" t="inlineStr">
        <is>
          <t>Experience · guide</t>
        </is>
      </c>
      <c r="AX6" s="100" t="inlineStr">
        <is>
          <t>Education</t>
        </is>
      </c>
      <c r="AY6" s="100" t="inlineStr">
        <is>
          <t>Credentials</t>
        </is>
      </c>
      <c r="AZ6" s="96" t="inlineStr">
        <is>
          <t>Span of control</t>
        </is>
      </c>
      <c r="BA6" s="96" t="inlineStr">
        <is>
          <t>Proficiency by cluster</t>
        </is>
      </c>
      <c r="BB6" s="96" t="inlineStr">
        <is>
          <t>★ Must-have competencies</t>
        </is>
      </c>
      <c r="BC6" s="96" t="inlineStr">
        <is>
          <t>Other functional competencies</t>
        </is>
      </c>
      <c r="BD6" s="96" t="inlineStr">
        <is>
          <t>Department technical competencies</t>
        </is>
      </c>
      <c r="BE6" s="96" t="inlineStr">
        <is>
          <t>Gate requirements</t>
        </is>
      </c>
      <c r="BF6" s="96" t="inlineStr">
        <is>
          <t>How to assess</t>
        </is>
      </c>
      <c r="BG6" s="96" t="inlineStr">
        <is>
          <t>Mandatory &amp; gate requirements</t>
        </is>
      </c>
      <c r="BH6" s="96" t="inlineStr">
        <is>
          <t>Role-holders today · avg index · meet level</t>
        </is>
      </c>
      <c r="BI6" s="96" t="inlineStr">
        <is>
          <t>Most common gaps</t>
        </is>
      </c>
      <c r="BJ6" s="106" t="inlineStr">
        <is>
          <t>Radford / Mercer</t>
        </is>
      </c>
      <c r="BK6" s="106" t="inlineStr">
        <is>
          <t>SFIA 9</t>
        </is>
      </c>
      <c r="BL6" s="106" t="inlineStr">
        <is>
          <t>Peer equivalents</t>
        </is>
      </c>
      <c r="BM6" s="106" t="inlineStr">
        <is>
          <t>Professional standard</t>
        </is>
      </c>
      <c r="BN6" s="106" t="inlineStr">
        <is>
          <t>Pave level</t>
        </is>
      </c>
      <c r="BO6" s="106" t="inlineStr">
        <is>
          <t>Typical market title based on competitor/market benchmark</t>
        </is>
      </c>
      <c r="BP6" s="106" t="inlineStr">
        <is>
          <t>Product companies · Google · MS · Workiva</t>
        </is>
      </c>
      <c r="BQ6" s="106" t="inlineStr">
        <is>
          <t>Indian IT services · Infosys · TCS · Accenture</t>
        </is>
      </c>
      <c r="BR6" s="106" t="inlineStr">
        <is>
          <t>Consulting &amp; XBRL services · Big Four · DataTracks</t>
        </is>
      </c>
      <c r="BS6" s="106" t="inlineStr">
        <is>
          <t>Competitors, regtech &amp; SaaS leaders — this family</t>
        </is>
      </c>
      <c r="BT6" s="106" t="inlineStr">
        <is>
          <t>Hiring route</t>
        </is>
      </c>
      <c r="BU6" s="106" t="inlineStr">
        <is>
          <t>Future skills</t>
        </is>
      </c>
      <c r="BV6" s="102" t="inlineStr">
        <is>
          <t>Learning needs · topics, people</t>
        </is>
      </c>
      <c r="BW6" s="102" t="inlineStr">
        <is>
          <t>Manager-identified training</t>
        </is>
      </c>
      <c r="BX6" s="102" t="inlineStr">
        <is>
          <t>What helped people learn</t>
        </is>
      </c>
      <c r="BY6" s="102" t="inlineStr">
        <is>
          <t>What slows the role down · themes</t>
        </is>
      </c>
      <c r="BZ6" s="102" t="inlineStr">
        <is>
          <t>If one thing could change · themes</t>
        </is>
      </c>
      <c r="CA6" s="102" t="inlineStr">
        <is>
          <t>How the role is changing</t>
        </is>
      </c>
      <c r="CB6" s="102" t="inlineStr">
        <is>
          <t>Learning priorities for this role</t>
        </is>
      </c>
      <c r="CC6" s="104" t="inlineStr">
        <is>
          <t>Family boundary · purpose · includes · excludes</t>
        </is>
      </c>
      <c r="CD6" s="104" t="inlineStr">
        <is>
          <t>Comparable V2 stage · external research label</t>
        </is>
      </c>
      <c r="CE6" s="104" t="inlineStr">
        <is>
          <t>Discipline work expectation</t>
        </is>
      </c>
      <c r="CF6" s="104" t="inlineStr">
        <is>
          <t>Readiness evidence</t>
        </is>
      </c>
      <c r="CG6" s="104" t="inlineStr">
        <is>
          <t>Typical work sample</t>
        </is>
      </c>
      <c r="CH6" s="104" t="inlineStr">
        <is>
          <t>Peer evidence · observed titles</t>
        </is>
      </c>
      <c r="CI6" s="98" t="inlineStr">
        <is>
          <t>Evidence basis for purpose and responsibilities</t>
        </is>
      </c>
      <c r="CJ6" s="98" t="inlineStr">
        <is>
          <t>Respondents</t>
        </is>
      </c>
      <c r="CK6" s="98" t="inlineStr">
        <is>
          <t>Holders · name · Emp ID · business</t>
        </is>
      </c>
      <c r="CL6" s="98" t="inlineStr">
        <is>
          <t>References</t>
        </is>
      </c>
    </row>
    <row r="7" ht="190.5" customHeight="1">
      <c r="A7" s="109" t="inlineStr">
        <is>
          <t>RC-001</t>
        </is>
      </c>
      <c r="B7" s="110" t="inlineStr">
        <is>
          <t>Administration, Legal &amp; Secretarial</t>
        </is>
      </c>
      <c r="C7" s="110" t="inlineStr">
        <is>
          <t>Administration &amp; Facilities</t>
        </is>
      </c>
      <c r="D7" s="151" t="inlineStr">
        <is>
          <t>A3</t>
        </is>
      </c>
      <c r="E7" s="110" t="inlineStr">
        <is>
          <t>Senior Associate</t>
        </is>
      </c>
      <c r="F7" s="110" t="inlineStr">
        <is>
          <t>IC</t>
        </is>
      </c>
      <c r="G7" s="110" t="inlineStr">
        <is>
          <t>Senior Administration Executive</t>
        </is>
      </c>
      <c r="H7" s="110" t="n">
        <v>4</v>
      </c>
      <c r="I7" s="110" t="inlineStr">
        <is>
          <t>Corporate 4</t>
        </is>
      </c>
      <c r="J7" s="110" t="n">
        <v>4</v>
      </c>
      <c r="K7" s="110" t="inlineStr">
        <is>
          <t>Ashish Pawar, Mangesh Kosty, Rajesh Khurambe, Sunil Pawar</t>
        </is>
      </c>
      <c r="L7" s="110" t="inlineStr">
        <is>
          <t>Administration</t>
        </is>
      </c>
      <c r="M7" s="110" t="inlineStr">
        <is>
          <t>Corporate</t>
        </is>
      </c>
      <c r="N7" s="111" t="inlineStr">
        <is>
          <t>B1 · Specialist</t>
        </is>
      </c>
      <c r="O7" s="112" t="inlineStr">
        <is>
          <t>RC-003 · X1 · Associate Consultant – Administration &amp; Facilities</t>
        </is>
      </c>
      <c r="P7" s="112" t="inlineStr">
        <is>
          <t>— top step in this sub-family</t>
        </is>
      </c>
      <c r="Q7" s="112" t="inlineStr">
        <is>
          <t>X1 Associate Consultant – Administration &amp;  → ★ A3 Senior Administration Executive</t>
        </is>
      </c>
      <c r="R7" s="112" t="inlineStr">
        <is>
          <t>—</t>
        </is>
      </c>
      <c r="S7" s="119" t="inlineStr">
        <is>
          <t>Corporate · Administration · Band A · Early career</t>
        </is>
      </c>
      <c r="T7" s="138" t="inlineStr">
        <is>
          <t>—</t>
        </is>
      </c>
      <c r="U7" s="138" t="inlineStr">
        <is>
          <t>0.54 / 0.16 / 0.09 / 0 / 0.15 / 0.06</t>
        </is>
      </c>
      <c r="V7" s="121">
        <f>IFERROR(INDEX(WM_C,MATCH($S7,WM_KEY,0)),"")</f>
        <v>0.54</v>
      </c>
      <c r="W7" s="121">
        <f>IFERROR(INDEX(WM_AU,MATCH($S7,WM_KEY,0)),"")</f>
        <v>0.16</v>
      </c>
      <c r="X7" s="121">
        <f>IFERROR(INDEX(WM_AC,MATCH($S7,WM_KEY,0)),"")</f>
        <v>0.09</v>
      </c>
      <c r="Y7" s="121">
        <f>IFERROR(INDEX(WM_L,MATCH($S7,WM_KEY,0)),"")</f>
        <v>0</v>
      </c>
      <c r="Z7" s="121">
        <f>IFERROR(INDEX(WM_E,MATCH($S7,WM_KEY,0)),"")</f>
        <v>0.15</v>
      </c>
      <c r="AA7" s="121">
        <f>IFERROR(INDEX(WM_BI,MATCH($S7,WM_KEY,0)),"")</f>
        <v>0.06</v>
      </c>
      <c r="AB7" s="138" t="n">
        <v>2</v>
      </c>
      <c r="AC7" s="138" t="n">
        <v>2</v>
      </c>
      <c r="AD7" s="138" t="n">
        <v>2</v>
      </c>
      <c r="AE7" s="138" t="n">
        <v>1</v>
      </c>
      <c r="AF7" s="138" t="n">
        <v>8.5</v>
      </c>
      <c r="AG7" s="138" t="n">
        <v>2</v>
      </c>
      <c r="AH7" s="138">
        <f>IFERROR(IF(COUNT(AB7,V7,AC7,W7,AD7,X7,AE7,Y7,AF7,Z7,AG7,AA7)&lt;12,"",SUM(AB7*V7,AC7*W7,AD7*X7,AE7*Y7,AF7*Z7,AG7*AA7)),"")</f>
        <v>2.975</v>
      </c>
      <c r="AI7" s="138" t="str">
        <f>IF(AH7="","",INDEX({"A1","A2","A3","B1","B2","B3","C1","C2","D1","D2","E1","E2"},MAX(1,MIN(12,ROUND(AH7,0)))))</f>
        <v>A3</v>
      </c>
      <c r="AJ7" s="133" t="inlineStr">
        <is>
          <t>Manages travel, facilities, office administration and vendors. At A3: varied work; reviews juniors; go-to for a process.</t>
        </is>
      </c>
      <c r="AK7" s="134" t="inlineStr">
        <is>
          <t>Manages travel, facilities, office administration and vendors; Varied and non-standard work; handles exceptions; A module / process, or work with client or regulatory consequences</t>
        </is>
      </c>
      <c r="AL7" s="134" t="inlineStr">
        <is>
          <t>A module / process, or work with client or regulatory consequences</t>
        </is>
      </c>
      <c r="AM7" s="134" t="inlineStr">
        <is>
          <t>A module / process, or work with client or regulatory consequences</t>
        </is>
      </c>
      <c r="AN7" s="134" t="inlineStr">
        <is>
          <t>Technical / QC / client calls on own work</t>
        </is>
      </c>
      <c r="AO7" s="134" t="inlineStr">
        <is>
          <t>—</t>
        </is>
      </c>
      <c r="AP7" s="134" t="inlineStr">
        <is>
          <t>Administration</t>
        </is>
      </c>
      <c r="AQ7" s="134" t="inlineStr">
        <is>
          <t>—</t>
        </is>
      </c>
      <c r="AR7" s="134" t="inlineStr">
        <is>
          <t>Varied work; reviews juniors; go-to for a process</t>
        </is>
      </c>
      <c r="AS7" s="134" t="inlineStr">
        <is>
          <t>Varied and non-standard work; handles exceptions</t>
        </is>
      </c>
      <c r="AT7" s="134" t="inlineStr">
        <is>
          <t>Technical / QC / client calls on own work</t>
        </is>
      </c>
      <c r="AU7" s="134" t="inlineStr">
        <is>
          <t>A module / process, or work with client or regulatory consequences</t>
        </is>
      </c>
      <c r="AV7" s="134" t="inlineStr">
        <is>
          <t>Not scored in Band A</t>
        </is>
      </c>
      <c r="AW7" s="134" t="inlineStr">
        <is>
          <t>2–4 yrs</t>
        </is>
      </c>
      <c r="AX7" s="134" t="inlineStr">
        <is>
          <t>Graduate; relevant certification preferred</t>
        </is>
      </c>
      <c r="AY7" s="134" t="inlineStr">
        <is>
          <t>Domain certifications · optional</t>
        </is>
      </c>
      <c r="AZ7" s="148" t="inlineStr">
        <is>
          <t>None · guides 1–3 juniors informally</t>
        </is>
      </c>
      <c r="BA7" s="129" t="inlineStr">
        <is>
          <t>Core 2 · Future-ready 2 · Functional 3 · Leadership —</t>
        </is>
      </c>
      <c r="BB7" s="129" t="inlineStr">
        <is>
          <t>Regulatory &amp; BFSI Domain · Stakeholder &amp; Client Management</t>
        </is>
      </c>
      <c r="BC7" s="129" t="inlineStr">
        <is>
          <t>Process Improvement &amp; Quality Mindset · Advanced Excel &amp; Productivity Tools · Communication &amp; Presentation · Time, Priority &amp; Self-Management</t>
        </is>
      </c>
      <c r="BD7" s="129" t="inlineStr">
        <is>
          <t>Facilities &amp; Workplace Management · Procurement &amp; Vendor Management · Assets, Travel &amp; Events · Health, Safety &amp; Business Continuity</t>
        </is>
      </c>
      <c r="BE7" s="129" t="inlineStr">
        <is>
          <t>Companies Act / statutory filings; vendor contracts</t>
        </is>
      </c>
      <c r="BF7" s="129" t="inlineStr">
        <is>
          <t>Domain interview; Role play / behavioural interview; Work sample / case; Practical test; Presentation / writing test; Behavioural interview</t>
        </is>
      </c>
      <c r="BG7" s="129" t="inlineStr">
        <is>
          <t>Companies Act / statutory filings; vendor contracts; mandatory: POSH, Code of Conduct, InfoSec &amp; Privacy</t>
        </is>
      </c>
      <c r="BH7" s="129" t="inlineStr">
        <is>
          <t>86% · 0 of 4</t>
        </is>
      </c>
      <c r="BI7" s="129" t="inlineStr">
        <is>
          <t>Regulatory domain · Quality &amp; process · Communication</t>
        </is>
      </c>
      <c r="BJ7" s="139" t="inlineStr">
        <is>
          <t>P2</t>
        </is>
      </c>
      <c r="BK7" s="126" t="inlineStr">
        <is>
          <t>3 Apply</t>
        </is>
      </c>
      <c r="BL7" s="126" t="inlineStr">
        <is>
          <t>IRIS Vs Competitor Benchmark — corporate services ladder: Senior Executive</t>
        </is>
      </c>
      <c r="BM7" s="126" t="inlineStr">
        <is>
          <t>ICSI · Company Secretary; Companies Act 2013; IFMA · facilities; CIPS · procurement</t>
        </is>
      </c>
      <c r="BN7" s="126" t="inlineStr">
        <is>
          <t>Developing</t>
        </is>
      </c>
      <c r="BO7" s="126" t="inlineStr">
        <is>
          <t>Admin / Secretarial Executive</t>
        </is>
      </c>
      <c r="BP7" s="126" t="inlineStr">
        <is>
          <t>L3–L4 · MS 61–62 · —</t>
        </is>
      </c>
      <c r="BQ7" s="126" t="inlineStr">
        <is>
          <t>JL3A · C1 · L11–L10 · Senior Analyst</t>
        </is>
      </c>
      <c r="BR7" s="126" t="inlineStr">
        <is>
          <t>Consultant · DataTracks Senior Associate · 2–5 yrs</t>
        </is>
      </c>
      <c r="BS7" s="126" t="inlineStr">
        <is>
          <t>IRIS Vs Competitor Benchmark — corporate services ladder: Senior Executive</t>
        </is>
      </c>
      <c r="BT7" s="126" t="inlineStr">
        <is>
          <t>Lateral or campus · CT2 at 12 months; CT3 in programme</t>
        </is>
      </c>
      <c r="BU7" s="126" t="inlineStr">
        <is>
          <t>Digital compliance tools, contract automation</t>
        </is>
      </c>
      <c r="BV7" s="140" t="inlineStr">
        <is>
          <t>Data, SQL &amp; analytics</t>
        </is>
      </c>
      <c r="BW7" s="137" t="inlineStr">
        <is>
          <t>—</t>
        </is>
      </c>
      <c r="BX7" s="137" t="inlineStr">
        <is>
          <t>—</t>
        </is>
      </c>
      <c r="BY7" s="137" t="inlineStr">
        <is>
          <t>—</t>
        </is>
      </c>
      <c r="BZ7" s="137" t="inlineStr">
        <is>
          <t>—</t>
        </is>
      </c>
      <c r="CA7" s="137" t="inlineStr">
        <is>
          <t>—</t>
        </is>
      </c>
      <c r="CB7" s="137" t="inlineStr">
        <is>
          <t>AD.OFF-F: vendor coordination · service scheduling · purchasing controls · Advanced Excel &amp; Productivity Tools</t>
        </is>
      </c>
      <c r="CC7"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7" s="126" t="inlineStr">
        <is>
          <t>ADM01-2 · Workplace / Facilities Coordinator</t>
        </is>
      </c>
      <c r="CE7" s="126" t="inlineStr">
        <is>
          <t>Coordinate workplace services, vendors and issue resolution.</t>
        </is>
      </c>
      <c r="CF7" s="126" t="inlineStr">
        <is>
          <t>Demonstrate routine delivery plus judgement in bounded exceptions.</t>
        </is>
      </c>
      <c r="CG7" s="126" t="inlineStr">
        <is>
          <t>A workplace service plan with vendor controls, risk assessment and service measures</t>
        </is>
      </c>
      <c r="CH7" s="126" t="inlineStr">
        <is>
          <t>Workiva: Senior AV Engineer · Related work. Gap: Vendor coordination without purchasing authority is informative but not facilities leadership</t>
        </is>
      </c>
      <c r="CI7" s="130" t="inlineStr">
        <is>
          <t>Framework only · fewer than 3 answered</t>
        </is>
      </c>
      <c r="CJ7" s="131" t="inlineStr">
        <is>
          <t>4 holders, 1 answered the survey; sub-family 2 answered</t>
        </is>
      </c>
      <c r="CK7" s="131" t="inlineStr">
        <is>
          <t>Ashish Pawar · IRIS2431 · Corporate
Mangesh Kosty · IRIS0020 · Corporate
Rajesh Khurambe · IRIS0021 · Corporate
Sunil Pawar · IRIS1008 · Corporate</t>
        </is>
      </c>
      <c r="CL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 ht="190.5" customHeight="1">
      <c r="A8" s="109" t="inlineStr">
        <is>
          <t>RC-002</t>
        </is>
      </c>
      <c r="B8" s="110" t="inlineStr">
        <is>
          <t>Administration, Legal &amp; Secretarial</t>
        </is>
      </c>
      <c r="C8" s="110" t="inlineStr">
        <is>
          <t>Administration &amp; Facilities</t>
        </is>
      </c>
      <c r="D8" s="149" t="inlineStr">
        <is>
          <t>B2</t>
        </is>
      </c>
      <c r="E8" s="110" t="inlineStr">
        <is>
          <t>Manager</t>
        </is>
      </c>
      <c r="F8" s="110" t="inlineStr">
        <is>
          <t>Manager</t>
        </is>
      </c>
      <c r="G8" s="110" t="inlineStr">
        <is>
          <t>Manager – Administration</t>
        </is>
      </c>
      <c r="H8" s="110" t="n">
        <v>1</v>
      </c>
      <c r="I8" s="110" t="inlineStr">
        <is>
          <t>Corporate 1</t>
        </is>
      </c>
      <c r="J8" s="110" t="n">
        <v>1</v>
      </c>
      <c r="K8" s="110" t="inlineStr">
        <is>
          <t>Sujit Acharya</t>
        </is>
      </c>
      <c r="L8" s="110" t="inlineStr">
        <is>
          <t>Administration</t>
        </is>
      </c>
      <c r="M8" s="110" t="inlineStr">
        <is>
          <t>Corporate</t>
        </is>
      </c>
      <c r="N8" s="111" t="inlineStr">
        <is>
          <t>B3 · Lead Specialist</t>
        </is>
      </c>
      <c r="O8" s="112" t="inlineStr">
        <is>
          <t>— entry step in this sub-family</t>
        </is>
      </c>
      <c r="P8" s="112" t="inlineStr">
        <is>
          <t>— top step in this sub-family</t>
        </is>
      </c>
      <c r="Q8" s="112" t="inlineStr">
        <is>
          <t>★ B2 Manager – Administration</t>
        </is>
      </c>
      <c r="R8" s="112" t="inlineStr">
        <is>
          <t>—</t>
        </is>
      </c>
      <c r="S8" s="119" t="inlineStr">
        <is>
          <t>Corporate · Administration · Band B · People Manager</t>
        </is>
      </c>
      <c r="T8" s="138" t="inlineStr">
        <is>
          <t>—</t>
        </is>
      </c>
      <c r="U8" s="138" t="inlineStr">
        <is>
          <t>0.32 / 0.18 / 0.11 / 0.15 / 0.15 / 0.09</t>
        </is>
      </c>
      <c r="V8" s="121">
        <f>IFERROR(INDEX(WM_C,MATCH($S8,WM_KEY,0)),"")</f>
        <v>0.32</v>
      </c>
      <c r="W8" s="121">
        <f>IFERROR(INDEX(WM_AU,MATCH($S8,WM_KEY,0)),"")</f>
        <v>0.18</v>
      </c>
      <c r="X8" s="121">
        <f>IFERROR(INDEX(WM_AC,MATCH($S8,WM_KEY,0)),"")</f>
        <v>0.11</v>
      </c>
      <c r="Y8" s="121">
        <f>IFERROR(INDEX(WM_L,MATCH($S8,WM_KEY,0)),"")</f>
        <v>0.15</v>
      </c>
      <c r="Z8" s="121">
        <f>IFERROR(INDEX(WM_E,MATCH($S8,WM_KEY,0)),"")</f>
        <v>0.15</v>
      </c>
      <c r="AA8" s="121">
        <f>IFERROR(INDEX(WM_BI,MATCH($S8,WM_KEY,0)),"")</f>
        <v>0.09</v>
      </c>
      <c r="AB8" s="138" t="n">
        <v>4</v>
      </c>
      <c r="AC8" s="138" t="n">
        <v>4</v>
      </c>
      <c r="AD8" s="138" t="n">
        <v>4</v>
      </c>
      <c r="AE8" s="138" t="n">
        <v>3.5</v>
      </c>
      <c r="AF8" s="138" t="n">
        <v>10</v>
      </c>
      <c r="AG8" s="138" t="n">
        <v>4</v>
      </c>
      <c r="AH8" s="138">
        <f>IFERROR(IF(COUNT(AB8,V8,AC8,W8,AD8,X8,AE8,Y8,AF8,Z8,AG8,AA8)&lt;12,"",SUM(AB8*V8,AC8*W8,AD8*X8,AE8*Y8,AF8*Z8,AG8*AA8)),"")</f>
        <v>4.825</v>
      </c>
      <c r="AI8" s="138" t="str">
        <f>IF(AH8="","",INDEX({"A1","A2","A3","B1","B2","B3","C1","C2","D1","D2","E1","E2"},MAX(1,MIN(12,ROUND(AH8,0)))))</f>
        <v>B2</v>
      </c>
      <c r="AJ8" s="133" t="inlineStr">
        <is>
          <t>Manages travel, facilities, office administration and vendors. At B2: deep domain expertise, or one team.</t>
        </is>
      </c>
      <c r="AK8" s="134" t="inlineStr">
        <is>
          <t>Manages travel, facilities, office administration and vendors; Hardest problems in the domain; One team or a client portfolio</t>
        </is>
      </c>
      <c r="AL8" s="134" t="inlineStr">
        <is>
          <t>One team or a client portfolio</t>
        </is>
      </c>
      <c r="AM8" s="134" t="inlineStr">
        <is>
          <t>One team or a client portfolio</t>
        </is>
      </c>
      <c r="AN8" s="134" t="inlineStr">
        <is>
          <t>Allocates people and sets team priorities</t>
        </is>
      </c>
      <c r="AO8" s="134" t="inlineStr">
        <is>
          <t>—</t>
        </is>
      </c>
      <c r="AP8" s="134" t="inlineStr">
        <is>
          <t>Administration</t>
        </is>
      </c>
      <c r="AQ8" s="134" t="inlineStr">
        <is>
          <t>—</t>
        </is>
      </c>
      <c r="AR8" s="134" t="inlineStr">
        <is>
          <t>Deep domain expertise, or one team</t>
        </is>
      </c>
      <c r="AS8" s="134" t="inlineStr">
        <is>
          <t>Hardest problems in the domain</t>
        </is>
      </c>
      <c r="AT8" s="134" t="inlineStr">
        <is>
          <t>Allocates people and sets team priorities</t>
        </is>
      </c>
      <c r="AU8" s="134" t="inlineStr">
        <is>
          <t>One team or a client portfolio</t>
        </is>
      </c>
      <c r="AV8" s="134" t="inlineStr">
        <is>
          <t>IC: guides others in the domain · People: manages a team of 6+</t>
        </is>
      </c>
      <c r="AW8" s="134" t="inlineStr">
        <is>
          <t>6–9 yrs</t>
        </is>
      </c>
      <c r="AX8" s="134" t="inlineStr">
        <is>
          <t>Graduate or postgraduate; professional qualification preferred</t>
        </is>
      </c>
      <c r="AY8" s="134" t="inlineStr">
        <is>
          <t>Domain certifications · optional</t>
        </is>
      </c>
      <c r="AZ8" s="148" t="inlineStr">
        <is>
          <t>IC: none · People: 6–8 knowledge work, 8–12 standardised delivery</t>
        </is>
      </c>
      <c r="BA8" s="129" t="inlineStr">
        <is>
          <t>Core 3 · Future-ready 3 · Functional 4 · Leadership 3</t>
        </is>
      </c>
      <c r="BB8" s="129" t="inlineStr">
        <is>
          <t>Regulatory &amp; BFSI Domain · Stakeholder &amp; Client Management</t>
        </is>
      </c>
      <c r="BC8" s="129" t="inlineStr">
        <is>
          <t>Process Improvement &amp; Quality Mindset · Advanced Excel &amp; Productivity Tools · Communication &amp; Presentation · Time, Priority &amp; Self-Management</t>
        </is>
      </c>
      <c r="BD8" s="129" t="inlineStr">
        <is>
          <t>Facilities &amp; Workplace Management · Procurement &amp; Vendor Management · Assets, Travel &amp; Events · Health, Safety &amp; Business Continuity</t>
        </is>
      </c>
      <c r="BE8" s="129" t="inlineStr">
        <is>
          <t>Companies Act / statutory filings; vendor contracts</t>
        </is>
      </c>
      <c r="BF8" s="129" t="inlineStr">
        <is>
          <t>Domain interview; Role play / behavioural interview; Work sample / case; Practical test; Presentation / writing test; Behavioural interview</t>
        </is>
      </c>
      <c r="BG8" s="129" t="inlineStr">
        <is>
          <t>Companies Act / statutory filings; vendor contracts; mandatory: POSH, Code of Conduct, InfoSec &amp; Privacy</t>
        </is>
      </c>
      <c r="BH8" s="129" t="inlineStr">
        <is>
          <t>106% · 1 of 1</t>
        </is>
      </c>
      <c r="BI8" s="129" t="inlineStr">
        <is>
          <t>Prioritisation · Learning agility · AI literacy</t>
        </is>
      </c>
      <c r="BJ8" s="139" t="inlineStr">
        <is>
          <t>P4 / M3</t>
        </is>
      </c>
      <c r="BK8" s="126" t="inlineStr">
        <is>
          <t>4–5</t>
        </is>
      </c>
      <c r="BL8" s="126" t="inlineStr">
        <is>
          <t>IRIS Vs Competitor Benchmark — corporate services ladder: Manager</t>
        </is>
      </c>
      <c r="BM8" s="126" t="inlineStr">
        <is>
          <t>ICSI · Company Secretary; Companies Act 2013; IFMA · facilities; CIPS · procurement</t>
        </is>
      </c>
      <c r="BN8" s="126" t="inlineStr">
        <is>
          <t>Senior / Manager</t>
        </is>
      </c>
      <c r="BO8" s="126" t="inlineStr">
        <is>
          <t>Manager</t>
        </is>
      </c>
      <c r="BP8" s="126" t="inlineStr">
        <is>
          <t>L5 · MS 63 · —</t>
        </is>
      </c>
      <c r="BQ8" s="126" t="inlineStr">
        <is>
          <t>JL5 · C3A · L8 Associate Manager</t>
        </is>
      </c>
      <c r="BR8" s="126" t="inlineStr">
        <is>
          <t>Manager</t>
        </is>
      </c>
      <c r="BS8" s="126" t="inlineStr">
        <is>
          <t>IRIS Vs Competitor Benchmark — corporate services ladder: Manager</t>
        </is>
      </c>
      <c r="BT8" s="126" t="inlineStr">
        <is>
          <t>Lateral</t>
        </is>
      </c>
      <c r="BU8" s="126" t="inlineStr">
        <is>
          <t>Digital compliance tools, contract automation</t>
        </is>
      </c>
      <c r="BV8" s="140" t="inlineStr">
        <is>
          <t>Strategy &amp; business acumen · Broader exposure &amp; ownership</t>
        </is>
      </c>
      <c r="BW8" s="137" t="inlineStr">
        <is>
          <t>—</t>
        </is>
      </c>
      <c r="BX8" s="137" t="inlineStr">
        <is>
          <t>—</t>
        </is>
      </c>
      <c r="BY8" s="137" t="inlineStr">
        <is>
          <t>—</t>
        </is>
      </c>
      <c r="BZ8" s="137" t="inlineStr">
        <is>
          <t>—</t>
        </is>
      </c>
      <c r="CA8" s="137" t="inlineStr">
        <is>
          <t>—</t>
        </is>
      </c>
      <c r="CB8" s="137" t="inlineStr">
        <is>
          <t>People Leadership &amp; Mentoring · Project, Program &amp; Agile Management · Strategic Thinking &amp; Business Acumen</t>
        </is>
      </c>
      <c r="CC8"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8" s="126" t="inlineStr">
        <is>
          <t>LD16-1 · Facilities / Workplace Manager</t>
        </is>
      </c>
      <c r="CE8" s="126" t="inlineStr">
        <is>
          <t>Own staffing decisions, performance support, service quality and delegated team resources</t>
        </is>
      </c>
      <c r="CF8" s="126" t="inlineStr">
        <is>
          <t>Do not manufacture three reporting layers. Choose roles the organisation needs. A specialist may remain on an equally valued expert path.</t>
        </is>
      </c>
      <c r="CG8" s="126" t="inlineStr">
        <is>
          <t>—</t>
        </is>
      </c>
      <c r="CH8" s="126" t="inlineStr">
        <is>
          <t>—</t>
        </is>
      </c>
      <c r="CI8" s="130" t="inlineStr">
        <is>
          <t>Framework only · fewer than 3 answered</t>
        </is>
      </c>
      <c r="CJ8" s="131" t="inlineStr">
        <is>
          <t>1 holder, 1 answered the survey; sub-family 2 answered</t>
        </is>
      </c>
      <c r="CK8" s="131" t="inlineStr">
        <is>
          <t>Sujit Acharya · IRIS1326 · Corporate</t>
        </is>
      </c>
      <c r="CL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 ht="190.5" customHeight="1">
      <c r="A9" s="109" t="inlineStr">
        <is>
          <t>RC-003</t>
        </is>
      </c>
      <c r="B9" s="110" t="inlineStr">
        <is>
          <t>Administration, Legal &amp; Secretarial</t>
        </is>
      </c>
      <c r="C9" s="110" t="inlineStr">
        <is>
          <t>Administration &amp; Facilities</t>
        </is>
      </c>
      <c r="D9" s="142" t="inlineStr">
        <is>
          <t>X1</t>
        </is>
      </c>
      <c r="E9" s="110" t="inlineStr">
        <is>
          <t>Associate Consultant</t>
        </is>
      </c>
      <c r="F9" s="110" t="inlineStr">
        <is>
          <t>IC</t>
        </is>
      </c>
      <c r="G9" s="110" t="inlineStr">
        <is>
          <t>Associate Consultant – Administration &amp; Facilities</t>
        </is>
      </c>
      <c r="H9" s="110" t="n">
        <v>1</v>
      </c>
      <c r="I9" s="110" t="inlineStr">
        <is>
          <t>Corporate 1</t>
        </is>
      </c>
      <c r="J9" s="110" t="n">
        <v>1</v>
      </c>
      <c r="K9" s="110" t="inlineStr">
        <is>
          <t>Ganesh Prabhakar Amrutsagar</t>
        </is>
      </c>
      <c r="L9" s="110" t="inlineStr">
        <is>
          <t>Administration</t>
        </is>
      </c>
      <c r="M9" s="110" t="inlineStr">
        <is>
          <t>Corporate</t>
        </is>
      </c>
      <c r="N9" s="111" t="inlineStr">
        <is>
          <t>—</t>
        </is>
      </c>
      <c r="O9" s="112" t="inlineStr">
        <is>
          <t>— entry step in this sub-family</t>
        </is>
      </c>
      <c r="P9" s="112" t="inlineStr">
        <is>
          <t>RC-001 · A3 · Senior Administration Executive</t>
        </is>
      </c>
      <c r="Q9" s="112" t="inlineStr">
        <is>
          <t>★ X1 Associate Consultant – Administration &amp;  → A3 Senior Administration Executive</t>
        </is>
      </c>
      <c r="R9" s="112" t="inlineStr">
        <is>
          <t>—</t>
        </is>
      </c>
      <c r="S9" s="119" t="n"/>
      <c r="T9" s="138" t="inlineStr">
        <is>
          <t>—</t>
        </is>
      </c>
      <c r="U9" s="138" t="inlineStr">
        <is>
          <t>/  /  /  /  /</t>
        </is>
      </c>
      <c r="V9" s="121" t="str">
        <f>IFERROR(INDEX(WM_C,MATCH($S9,WM_KEY,0)),"")</f>
        <v/>
      </c>
      <c r="W9" s="121" t="str">
        <f>IFERROR(INDEX(WM_AU,MATCH($S9,WM_KEY,0)),"")</f>
        <v/>
      </c>
      <c r="X9" s="121" t="str">
        <f>IFERROR(INDEX(WM_AC,MATCH($S9,WM_KEY,0)),"")</f>
        <v/>
      </c>
      <c r="Y9" s="121" t="str">
        <f>IFERROR(INDEX(WM_L,MATCH($S9,WM_KEY,0)),"")</f>
        <v/>
      </c>
      <c r="Z9" s="121" t="str">
        <f>IFERROR(INDEX(WM_E,MATCH($S9,WM_KEY,0)),"")</f>
        <v/>
      </c>
      <c r="AA9" s="121" t="str">
        <f>IFERROR(INDEX(WM_BI,MATCH($S9,WM_KEY,0)),"")</f>
        <v/>
      </c>
      <c r="AB9" s="138" t="n"/>
      <c r="AC9" s="138" t="n"/>
      <c r="AD9" s="138" t="n"/>
      <c r="AE9" s="138" t="n"/>
      <c r="AF9" s="138" t="n"/>
      <c r="AG9" s="138" t="n"/>
      <c r="AH9" s="138" t="str">
        <f>IFERROR(IF(COUNT(AB9,V9,AC9,W9,AD9,X9,AE9,Y9,AF9,Z9,AG9,AA9)&lt;12,"",SUM(AB9*V9,AC9*W9,AD9*X9,AE9*Y9,AF9*Z9,AG9*AA9)),"")</f>
        <v/>
      </c>
      <c r="AI9" s="138" t="str">
        <f>IF(AH9="","",INDEX({"A1","A2","A3","B1","B2","B3","C1","C2","D1","D2","E1","E2"},MAX(1,MIN(12,ROUND(AH9,0)))))</f>
        <v/>
      </c>
      <c r="AJ9" s="133" t="inlineStr">
        <is>
          <t>Manages travel, facilities, office administration and vendors. At X1: defined deliverables under a statement of work · ≈ A2–A3.</t>
        </is>
      </c>
      <c r="AK9" s="134" t="inlineStr">
        <is>
          <t>Manages travel, facilities, office administration and vendors</t>
        </is>
      </c>
      <c r="AL9" s="134" t="inlineStr">
        <is>
          <t>Manages travel, facilities, office administration and vendors.</t>
        </is>
      </c>
      <c r="AM9" s="134" t="inlineStr">
        <is>
          <t>Deliverables under the statement of work</t>
        </is>
      </c>
      <c r="AN9" s="134" t="inlineStr">
        <is>
          <t>Within the statement of work</t>
        </is>
      </c>
      <c r="AO9" s="134" t="inlineStr">
        <is>
          <t>—</t>
        </is>
      </c>
      <c r="AP9" s="134" t="inlineStr">
        <is>
          <t>Administration</t>
        </is>
      </c>
      <c r="AQ9" s="134" t="inlineStr">
        <is>
          <t>—</t>
        </is>
      </c>
      <c r="AR9" s="134" t="inlineStr">
        <is>
          <t>Defined deliverables under a statement of work · ≈ A2–A3</t>
        </is>
      </c>
      <c r="AS9" s="134" t="inlineStr">
        <is>
          <t>—</t>
        </is>
      </c>
      <c r="AT9" s="134" t="inlineStr">
        <is>
          <t>—</t>
        </is>
      </c>
      <c r="AU9" s="134" t="inlineStr">
        <is>
          <t>—</t>
        </is>
      </c>
      <c r="AV9" s="134" t="inlineStr">
        <is>
          <t>—</t>
        </is>
      </c>
      <c r="AW9" s="134" t="inlineStr">
        <is>
          <t>0–5 yrs</t>
        </is>
      </c>
      <c r="AX9" s="134" t="inlineStr">
        <is>
          <t>As for equivalent role</t>
        </is>
      </c>
      <c r="AY9" s="134" t="inlineStr">
        <is>
          <t>Domain certifications · optional</t>
        </is>
      </c>
      <c r="AZ9" s="148" t="inlineStr">
        <is>
          <t>Not counted in spans</t>
        </is>
      </c>
      <c r="BA9" s="129" t="inlineStr">
        <is>
          <t>Per statement of work</t>
        </is>
      </c>
      <c r="BB9" s="129" t="inlineStr">
        <is>
          <t>Regulatory &amp; BFSI Domain · Stakeholder &amp; Client Management</t>
        </is>
      </c>
      <c r="BC9" s="129" t="inlineStr">
        <is>
          <t>Process Improvement &amp; Quality Mindset · Advanced Excel &amp; Productivity Tools · Communication &amp; Presentation · Time, Priority &amp; Self-Management</t>
        </is>
      </c>
      <c r="BD9" s="129" t="inlineStr">
        <is>
          <t>—</t>
        </is>
      </c>
      <c r="BE9" s="129" t="inlineStr">
        <is>
          <t>Companies Act / statutory filings; vendor contracts</t>
        </is>
      </c>
      <c r="BF9" s="129" t="inlineStr">
        <is>
          <t>—</t>
        </is>
      </c>
      <c r="BG9" s="129" t="inlineStr">
        <is>
          <t>—</t>
        </is>
      </c>
      <c r="BH9" s="129" t="inlineStr">
        <is>
          <t>—</t>
        </is>
      </c>
      <c r="BI9" s="129" t="inlineStr">
        <is>
          <t>—</t>
        </is>
      </c>
      <c r="BJ9" s="139" t="inlineStr">
        <is>
          <t>Contractor</t>
        </is>
      </c>
      <c r="BK9" s="126" t="inlineStr">
        <is>
          <t>—</t>
        </is>
      </c>
      <c r="BL9" s="126" t="inlineStr">
        <is>
          <t>—</t>
        </is>
      </c>
      <c r="BM9" s="126" t="inlineStr">
        <is>
          <t>ICSI · Company Secretary; Companies Act 2013; IFMA · facilities; CIPS · procurement</t>
        </is>
      </c>
      <c r="BN9" s="126" t="inlineStr">
        <is>
          <t>Contractor</t>
        </is>
      </c>
      <c r="BO9" s="126" t="inlineStr">
        <is>
          <t>Contractor · rate card</t>
        </is>
      </c>
      <c r="BP9" s="126" t="inlineStr">
        <is>
          <t>—</t>
        </is>
      </c>
      <c r="BQ9" s="126" t="inlineStr">
        <is>
          <t>—</t>
        </is>
      </c>
      <c r="BR9" s="126" t="inlineStr">
        <is>
          <t>—</t>
        </is>
      </c>
      <c r="BS9" s="126" t="inlineStr">
        <is>
          <t>—</t>
        </is>
      </c>
      <c r="BT9" s="126" t="inlineStr">
        <is>
          <t>Statement of work</t>
        </is>
      </c>
      <c r="BU9" s="126" t="inlineStr">
        <is>
          <t>Digital compliance tools, contract automation</t>
        </is>
      </c>
      <c r="BV9" s="140" t="inlineStr">
        <is>
          <t>—</t>
        </is>
      </c>
      <c r="BW9" s="137" t="inlineStr">
        <is>
          <t>—</t>
        </is>
      </c>
      <c r="BX9" s="137" t="inlineStr">
        <is>
          <t>—</t>
        </is>
      </c>
      <c r="BY9" s="137" t="inlineStr">
        <is>
          <t>—</t>
        </is>
      </c>
      <c r="BZ9" s="137" t="inlineStr">
        <is>
          <t>—</t>
        </is>
      </c>
      <c r="CA9" s="137" t="inlineStr">
        <is>
          <t>—</t>
        </is>
      </c>
      <c r="CB9" s="137" t="inlineStr">
        <is>
          <t>—</t>
        </is>
      </c>
      <c r="CC9"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9" s="126" t="inlineStr">
        <is>
          <t>—</t>
        </is>
      </c>
      <c r="CE9" s="126" t="inlineStr">
        <is>
          <t>—</t>
        </is>
      </c>
      <c r="CF9" s="126" t="inlineStr">
        <is>
          <t>—</t>
        </is>
      </c>
      <c r="CG9" s="126" t="inlineStr">
        <is>
          <t>—</t>
        </is>
      </c>
      <c r="CH9" s="126" t="inlineStr">
        <is>
          <t>—</t>
        </is>
      </c>
      <c r="CI9" s="130" t="inlineStr">
        <is>
          <t>Framework only · fewer than 3 answered</t>
        </is>
      </c>
      <c r="CJ9" s="131" t="inlineStr">
        <is>
          <t>1 holder, 0 answered the survey; sub-family 2 answered</t>
        </is>
      </c>
      <c r="CK9" s="131" t="inlineStr">
        <is>
          <t>Ganesh Prabhakar Amrutsagar · IRISC291 · Corporate</t>
        </is>
      </c>
      <c r="CL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 ht="190.5" customHeight="1">
      <c r="A10" s="109" t="inlineStr">
        <is>
          <t>RC-004</t>
        </is>
      </c>
      <c r="B10" s="110" t="inlineStr">
        <is>
          <t>Administration, Legal &amp; Secretarial</t>
        </is>
      </c>
      <c r="C10" s="110" t="inlineStr">
        <is>
          <t>Company Secretarial &amp; Legal</t>
        </is>
      </c>
      <c r="D10" s="151" t="inlineStr">
        <is>
          <t>A1</t>
        </is>
      </c>
      <c r="E10" s="110" t="inlineStr">
        <is>
          <t>Intern / Trainee</t>
        </is>
      </c>
      <c r="F10" s="110" t="inlineStr">
        <is>
          <t>IC</t>
        </is>
      </c>
      <c r="G10" s="110" t="inlineStr">
        <is>
          <t>Intern – Company Secretarial &amp; Legal</t>
        </is>
      </c>
      <c r="H10" s="110" t="n">
        <v>1</v>
      </c>
      <c r="I10" s="110" t="inlineStr">
        <is>
          <t>Corporate 1</t>
        </is>
      </c>
      <c r="J10" s="110" t="n">
        <v>1</v>
      </c>
      <c r="K10" s="110" t="inlineStr">
        <is>
          <t>Sneha Pillai</t>
        </is>
      </c>
      <c r="L10" s="110" t="inlineStr">
        <is>
          <t>Secretarial &amp; Legal</t>
        </is>
      </c>
      <c r="M10" s="110" t="inlineStr">
        <is>
          <t>Corporate</t>
        </is>
      </c>
      <c r="N10" s="111" t="inlineStr">
        <is>
          <t>A2 · Associate</t>
        </is>
      </c>
      <c r="O10" s="112" t="inlineStr">
        <is>
          <t>— entry step in this sub-family</t>
        </is>
      </c>
      <c r="P10" s="112" t="inlineStr">
        <is>
          <t>RC-005 · A3 · Senior Secretarial Executive</t>
        </is>
      </c>
      <c r="Q10" s="112" t="inlineStr">
        <is>
          <t>★ A1 Intern – Company Secretarial &amp; Legal → A3 Senior Secretarial Executive → C1 Company Secretary – POD Lead</t>
        </is>
      </c>
      <c r="R10" s="112" t="inlineStr">
        <is>
          <t>—</t>
        </is>
      </c>
      <c r="S10" s="119" t="n"/>
      <c r="T10" s="138" t="inlineStr">
        <is>
          <t>—</t>
        </is>
      </c>
      <c r="U10" s="138" t="inlineStr">
        <is>
          <t>/  /  /  /  /</t>
        </is>
      </c>
      <c r="V10" s="121" t="str">
        <f>IFERROR(INDEX(WM_C,MATCH($S10,WM_KEY,0)),"")</f>
        <v/>
      </c>
      <c r="W10" s="121" t="str">
        <f>IFERROR(INDEX(WM_AU,MATCH($S10,WM_KEY,0)),"")</f>
        <v/>
      </c>
      <c r="X10" s="121" t="str">
        <f>IFERROR(INDEX(WM_AC,MATCH($S10,WM_KEY,0)),"")</f>
        <v/>
      </c>
      <c r="Y10" s="121" t="str">
        <f>IFERROR(INDEX(WM_L,MATCH($S10,WM_KEY,0)),"")</f>
        <v/>
      </c>
      <c r="Z10" s="121" t="str">
        <f>IFERROR(INDEX(WM_E,MATCH($S10,WM_KEY,0)),"")</f>
        <v/>
      </c>
      <c r="AA10" s="121" t="str">
        <f>IFERROR(INDEX(WM_BI,MATCH($S10,WM_KEY,0)),"")</f>
        <v/>
      </c>
      <c r="AB10" s="138" t="n"/>
      <c r="AC10" s="138" t="n"/>
      <c r="AD10" s="138" t="n"/>
      <c r="AE10" s="138" t="n"/>
      <c r="AF10" s="138" t="n"/>
      <c r="AG10" s="138" t="n"/>
      <c r="AH10" s="138" t="str">
        <f>IFERROR(IF(COUNT(AB10,V10,AC10,W10,AD10,X10,AE10,Y10,AF10,Z10,AG10,AA10)&lt;12,"",SUM(AB10*V10,AC10*W10,AD10*X10,AE10*Y10,AF10*Z10,AG10*AA10)),"")</f>
        <v/>
      </c>
      <c r="AI10" s="138" t="str">
        <f>IF(AH10="","",INDEX({"A1","A2","A3","B1","B2","B3","C1","C2","D1","D2","E1","E2"},MAX(1,MIN(12,ROUND(AH10,0)))))</f>
        <v/>
      </c>
      <c r="AJ10" s="133" t="inlineStr">
        <is>
          <t>Handles statutory filings, board matters, contracts and legal compliance. At A1: learning the role; all work reviewed.</t>
        </is>
      </c>
      <c r="AK10" s="134" t="inlineStr">
        <is>
          <t>Handles statutory filings, board matters, contracts and legal compliance; Learning; follows worked examples; Learning tasks</t>
        </is>
      </c>
      <c r="AL10" s="134" t="inlineStr">
        <is>
          <t>Learning tasks</t>
        </is>
      </c>
      <c r="AM10" s="134" t="inlineStr">
        <is>
          <t>Learning tasks</t>
        </is>
      </c>
      <c r="AN10" s="134" t="inlineStr">
        <is>
          <t>Needs approval / close guidance</t>
        </is>
      </c>
      <c r="AO10" s="134" t="inlineStr">
        <is>
          <t>—</t>
        </is>
      </c>
      <c r="AP10" s="134" t="inlineStr">
        <is>
          <t>Secretarial · Legal</t>
        </is>
      </c>
      <c r="AQ10" s="134" t="inlineStr">
        <is>
          <t>—</t>
        </is>
      </c>
      <c r="AR10" s="134" t="inlineStr">
        <is>
          <t>Learning the role; all work reviewed</t>
        </is>
      </c>
      <c r="AS10" s="134" t="inlineStr">
        <is>
          <t>Learning; follows worked examples</t>
        </is>
      </c>
      <c r="AT10" s="134" t="inlineStr">
        <is>
          <t>Needs approval / close guidance</t>
        </is>
      </c>
      <c r="AU10" s="134" t="inlineStr">
        <is>
          <t>Learning tasks</t>
        </is>
      </c>
      <c r="AV10" s="134" t="inlineStr">
        <is>
          <t>Not scored in Band A</t>
        </is>
      </c>
      <c r="AW10" s="134" t="inlineStr">
        <is>
          <t>0 yrs · fresher / intern</t>
        </is>
      </c>
      <c r="AX10" s="134" t="inlineStr">
        <is>
          <t>Pursuing or completed graduation / diploma</t>
        </is>
      </c>
      <c r="AY10" s="134" t="inlineStr">
        <is>
          <t>Domain certifications · optional</t>
        </is>
      </c>
      <c r="AZ10" s="148" t="inlineStr">
        <is>
          <t>No direct reports</t>
        </is>
      </c>
      <c r="BA10" s="129" t="inlineStr">
        <is>
          <t>Core 1 · Future-ready 1 · Functional 1 · Leadership —</t>
        </is>
      </c>
      <c r="BB10" s="129" t="inlineStr">
        <is>
          <t>Regulatory &amp; BFSI Domain · Stakeholder &amp; Client Management</t>
        </is>
      </c>
      <c r="BC10" s="129" t="inlineStr">
        <is>
          <t>Process Improvement &amp; Quality Mindset · Advanced Excel &amp; Productivity Tools · Communication &amp; Presentation · Time, Priority &amp; Self-Management</t>
        </is>
      </c>
      <c r="BD10" s="129" t="inlineStr">
        <is>
          <t>Corporate Law &amp; Secretarial Compliance · Contract Drafting, Review &amp; Negotiation · Board &amp; Governance Support · Regulatory &amp; Data-Privacy Compliance · DPDP Act</t>
        </is>
      </c>
      <c r="BE10" s="129" t="inlineStr">
        <is>
          <t>Companies Act / statutory filings; vendor contracts</t>
        </is>
      </c>
      <c r="BF10" s="129" t="inlineStr">
        <is>
          <t>Domain interview; Role play / behavioural interview; Work sample / case; Practical test; Presentation / writing test; Behavioural interview</t>
        </is>
      </c>
      <c r="BG10" s="129" t="inlineStr">
        <is>
          <t>Companies Act / statutory filings; vendor contracts; mandatory: POSH, Code of Conduct, InfoSec &amp; Privacy</t>
        </is>
      </c>
      <c r="BH10" s="129" t="inlineStr">
        <is>
          <t>102% · 1 of 1</t>
        </is>
      </c>
      <c r="BI10" s="129" t="inlineStr">
        <is>
          <t>—</t>
        </is>
      </c>
      <c r="BJ10" s="139" t="inlineStr">
        <is>
          <t>Entry / P1 · intern</t>
        </is>
      </c>
      <c r="BK10" s="126" t="inlineStr">
        <is>
          <t>1 Follow</t>
        </is>
      </c>
      <c r="BL10" s="126" t="inlineStr">
        <is>
          <t>IRIS Vs Competitor Benchmark — corporate services ladder: Trainee</t>
        </is>
      </c>
      <c r="BM10" s="126" t="inlineStr">
        <is>
          <t>ICSI · Company Secretary; Companies Act 2013; IFMA · facilities; CIPS · procurement</t>
        </is>
      </c>
      <c r="BN10" s="126" t="inlineStr">
        <is>
          <t>Entry</t>
        </is>
      </c>
      <c r="BO10" s="126" t="inlineStr">
        <is>
          <t>Admin Assistant</t>
        </is>
      </c>
      <c r="BP10" s="126" t="inlineStr">
        <is>
          <t>Intern · MS Intern · —</t>
        </is>
      </c>
      <c r="BQ10" s="126" t="inlineStr">
        <is>
          <t>Trainee · C1Y · L12 Associate</t>
        </is>
      </c>
      <c r="BR10" s="126" t="inlineStr">
        <is>
          <t>Intern / Trainee</t>
        </is>
      </c>
      <c r="BS10" s="126" t="inlineStr">
        <is>
          <t>IRIS Vs Competitor Benchmark — corporate services ladder: Trainee</t>
        </is>
      </c>
      <c r="BT10" s="126" t="inlineStr">
        <is>
          <t>Campus / intern programme only</t>
        </is>
      </c>
      <c r="BU10" s="126" t="inlineStr">
        <is>
          <t>Digital compliance tools, contract automation</t>
        </is>
      </c>
      <c r="BV10" s="140" t="inlineStr">
        <is>
          <t>Domain, regulatory &amp; XBRL · Broader exposure &amp; ownership</t>
        </is>
      </c>
      <c r="BW10" s="137" t="inlineStr">
        <is>
          <t>—</t>
        </is>
      </c>
      <c r="BX10" s="137" t="inlineStr">
        <is>
          <t>—</t>
        </is>
      </c>
      <c r="BY10" s="137" t="inlineStr">
        <is>
          <t>—</t>
        </is>
      </c>
      <c r="BZ10" s="137" t="inlineStr">
        <is>
          <t>—</t>
        </is>
      </c>
      <c r="CA10" s="137" t="inlineStr">
        <is>
          <t>—</t>
        </is>
      </c>
      <c r="CB10" s="137" t="inlineStr">
        <is>
          <t>AI, GenAI &amp; Prompt Engineering · Advanced Excel &amp; Productivity Tools · Regulatory &amp; BFSI Domain</t>
        </is>
      </c>
      <c r="CC10"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0" s="126" t="inlineStr">
        <is>
          <t>LEG01-0 · Secretarial Intern</t>
        </is>
      </c>
      <c r="CE10" s="126" t="inlineStr">
        <is>
          <t>Assist with a supervised work sample: maintain governance records and coordinate prescribed processes.</t>
        </is>
      </c>
      <c r="CF10" s="126" t="inlineStr">
        <is>
          <t>Reviewed learning assignment; no independent material sign-off.</t>
        </is>
      </c>
      <c r="CG10" s="126" t="inlineStr">
        <is>
          <t>A board-cycle and compliance pack with accurate records and escalation of material issues</t>
        </is>
      </c>
      <c r="CH10" s="126" t="inlineStr">
        <is>
          <t>SAP: Legal counsel · Adjacent sector, related profession. Gap: Privacy counsel is not company-secretarial work; separate professional pathway retained</t>
        </is>
      </c>
      <c r="CI10" s="130" t="inlineStr">
        <is>
          <t>Framework only · fewer than 3 answered</t>
        </is>
      </c>
      <c r="CJ10" s="131" t="inlineStr">
        <is>
          <t>1 holder, 1 answered the survey; sub-family 2 answered</t>
        </is>
      </c>
      <c r="CK10" s="131" t="inlineStr">
        <is>
          <t>Sneha Pillai · INTN0296 · Corporate</t>
        </is>
      </c>
      <c r="CL1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 ht="190.5" customHeight="1">
      <c r="A11" s="109" t="inlineStr">
        <is>
          <t>RC-005</t>
        </is>
      </c>
      <c r="B11" s="110" t="inlineStr">
        <is>
          <t>Administration, Legal &amp; Secretarial</t>
        </is>
      </c>
      <c r="C11" s="110" t="inlineStr">
        <is>
          <t>Company Secretarial &amp; Legal</t>
        </is>
      </c>
      <c r="D11" s="151" t="inlineStr">
        <is>
          <t>A3</t>
        </is>
      </c>
      <c r="E11" s="110" t="inlineStr">
        <is>
          <t>Senior Associate</t>
        </is>
      </c>
      <c r="F11" s="110" t="inlineStr">
        <is>
          <t>IC</t>
        </is>
      </c>
      <c r="G11" s="110" t="inlineStr">
        <is>
          <t>Senior Secretarial Executive</t>
        </is>
      </c>
      <c r="H11" s="110" t="n">
        <v>1</v>
      </c>
      <c r="I11" s="110" t="inlineStr">
        <is>
          <t>Corporate 1</t>
        </is>
      </c>
      <c r="J11" s="110" t="n">
        <v>1</v>
      </c>
      <c r="K11" s="110" t="inlineStr">
        <is>
          <t>Melita Suares</t>
        </is>
      </c>
      <c r="L11" s="110" t="inlineStr">
        <is>
          <t>Secretarial &amp; Legal</t>
        </is>
      </c>
      <c r="M11" s="110" t="inlineStr">
        <is>
          <t>Corporate</t>
        </is>
      </c>
      <c r="N11" s="111" t="inlineStr">
        <is>
          <t>B1 · Specialist</t>
        </is>
      </c>
      <c r="O11" s="112" t="inlineStr">
        <is>
          <t>RC-004 · A1 · Intern – Company Secretarial &amp; Legal</t>
        </is>
      </c>
      <c r="P11" s="112" t="inlineStr">
        <is>
          <t>RC-006 · C1 · Company Secretary – POD Lead</t>
        </is>
      </c>
      <c r="Q11" s="112" t="inlineStr">
        <is>
          <t>A1 Intern – Company Secretarial &amp; Legal → ★ A3 Senior Secretarial Executive → C1 Company Secretary – POD Lead</t>
        </is>
      </c>
      <c r="R11" s="112" t="inlineStr">
        <is>
          <t>—</t>
        </is>
      </c>
      <c r="S11" s="119" t="inlineStr">
        <is>
          <t>Corporate · Secretarial &amp; Legal · Band A · Early career</t>
        </is>
      </c>
      <c r="T11" s="138" t="inlineStr">
        <is>
          <t>—</t>
        </is>
      </c>
      <c r="U11" s="138" t="inlineStr">
        <is>
          <t>0.54 / 0.16 / 0.09 / 0 / 0.15 / 0.06</t>
        </is>
      </c>
      <c r="V11" s="121">
        <f>IFERROR(INDEX(WM_C,MATCH($S11,WM_KEY,0)),"")</f>
        <v>0.54</v>
      </c>
      <c r="W11" s="121">
        <f>IFERROR(INDEX(WM_AU,MATCH($S11,WM_KEY,0)),"")</f>
        <v>0.16</v>
      </c>
      <c r="X11" s="121">
        <f>IFERROR(INDEX(WM_AC,MATCH($S11,WM_KEY,0)),"")</f>
        <v>0.09</v>
      </c>
      <c r="Y11" s="121">
        <f>IFERROR(INDEX(WM_L,MATCH($S11,WM_KEY,0)),"")</f>
        <v>0</v>
      </c>
      <c r="Z11" s="121">
        <f>IFERROR(INDEX(WM_E,MATCH($S11,WM_KEY,0)),"")</f>
        <v>0.15</v>
      </c>
      <c r="AA11" s="121">
        <f>IFERROR(INDEX(WM_BI,MATCH($S11,WM_KEY,0)),"")</f>
        <v>0.06</v>
      </c>
      <c r="AB11" s="138" t="n">
        <v>2.5</v>
      </c>
      <c r="AC11" s="138" t="n">
        <v>2.5</v>
      </c>
      <c r="AD11" s="138" t="n">
        <v>2.5</v>
      </c>
      <c r="AE11" s="138" t="n">
        <v>1.5</v>
      </c>
      <c r="AF11" s="138" t="n">
        <v>5</v>
      </c>
      <c r="AG11" s="138" t="n">
        <v>2.5</v>
      </c>
      <c r="AH11" s="138">
        <f>IFERROR(IF(COUNT(AB11,V11,AC11,W11,AD11,X11,AE11,Y11,AF11,Z11,AG11,AA11)&lt;12,"",SUM(AB11*V11,AC11*W11,AD11*X11,AE11*Y11,AF11*Z11,AG11*AA11)),"")</f>
        <v>2.875</v>
      </c>
      <c r="AI11" s="138" t="str">
        <f>IF(AH11="","",INDEX({"A1","A2","A3","B1","B2","B3","C1","C2","D1","D2","E1","E2"},MAX(1,MIN(12,ROUND(AH11,0)))))</f>
        <v>A3</v>
      </c>
      <c r="AJ11" s="133" t="inlineStr">
        <is>
          <t>Handles statutory filings, board matters, contracts and legal compliance. At A3: varied work; reviews juniors; go-to for a process.</t>
        </is>
      </c>
      <c r="AK11" s="134" t="inlineStr">
        <is>
          <t>Handles statutory filings, board matters, contracts and legal compliance; Varied and non-standard work; handles exceptions; A module / process, or work with client or regulatory consequences</t>
        </is>
      </c>
      <c r="AL11" s="134" t="inlineStr">
        <is>
          <t>A module / process, or work with client or regulatory consequences</t>
        </is>
      </c>
      <c r="AM11" s="134" t="inlineStr">
        <is>
          <t>A module / process, or work with client or regulatory consequences</t>
        </is>
      </c>
      <c r="AN11" s="134" t="inlineStr">
        <is>
          <t>Technical / QC / client calls on own work</t>
        </is>
      </c>
      <c r="AO11" s="134" t="inlineStr">
        <is>
          <t>—</t>
        </is>
      </c>
      <c r="AP11" s="134" t="inlineStr">
        <is>
          <t>Secretarial · Legal</t>
        </is>
      </c>
      <c r="AQ11" s="134" t="inlineStr">
        <is>
          <t>—</t>
        </is>
      </c>
      <c r="AR11" s="134" t="inlineStr">
        <is>
          <t>Varied work; reviews juniors; go-to for a process</t>
        </is>
      </c>
      <c r="AS11" s="134" t="inlineStr">
        <is>
          <t>Varied and non-standard work; handles exceptions</t>
        </is>
      </c>
      <c r="AT11" s="134" t="inlineStr">
        <is>
          <t>Technical / QC / client calls on own work</t>
        </is>
      </c>
      <c r="AU11" s="134" t="inlineStr">
        <is>
          <t>A module / process, or work with client or regulatory consequences</t>
        </is>
      </c>
      <c r="AV11" s="134" t="inlineStr">
        <is>
          <t>Not scored in Band A</t>
        </is>
      </c>
      <c r="AW11" s="134" t="inlineStr">
        <is>
          <t>2–4 yrs</t>
        </is>
      </c>
      <c r="AX11" s="134" t="inlineStr">
        <is>
          <t>Graduate; relevant certification preferred</t>
        </is>
      </c>
      <c r="AY11" s="134" t="inlineStr">
        <is>
          <t>Domain certifications · optional</t>
        </is>
      </c>
      <c r="AZ11" s="148" t="inlineStr">
        <is>
          <t>None · guides 1–3 juniors informally</t>
        </is>
      </c>
      <c r="BA11" s="129" t="inlineStr">
        <is>
          <t>Core 2 · Future-ready 2 · Functional 3 · Leadership —</t>
        </is>
      </c>
      <c r="BB11" s="129" t="inlineStr">
        <is>
          <t>Regulatory &amp; BFSI Domain · Stakeholder &amp; Client Management</t>
        </is>
      </c>
      <c r="BC11" s="129" t="inlineStr">
        <is>
          <t>Process Improvement &amp; Quality Mindset · Advanced Excel &amp; Productivity Tools · Communication &amp; Presentation · Time, Priority &amp; Self-Management</t>
        </is>
      </c>
      <c r="BD11" s="129" t="inlineStr">
        <is>
          <t>Corporate Law &amp; Secretarial Compliance · Contract Drafting, Review &amp; Negotiation · Board &amp; Governance Support · Regulatory &amp; Data-Privacy Compliance · DPDP Act</t>
        </is>
      </c>
      <c r="BE11" s="129" t="inlineStr">
        <is>
          <t>Companies Act / statutory filings; vendor contracts</t>
        </is>
      </c>
      <c r="BF11" s="129" t="inlineStr">
        <is>
          <t>Domain interview; Role play / behavioural interview; Work sample / case; Practical test; Presentation / writing test; Behavioural interview</t>
        </is>
      </c>
      <c r="BG11" s="129" t="inlineStr">
        <is>
          <t>Companies Act / statutory filings; vendor contracts; mandatory: POSH, Code of Conduct, InfoSec &amp; Privacy</t>
        </is>
      </c>
      <c r="BH11" s="129" t="inlineStr">
        <is>
          <t>100% · 1 of 1</t>
        </is>
      </c>
      <c r="BI11" s="129" t="inlineStr">
        <is>
          <t>Ownership · Problem solving · Learning agility</t>
        </is>
      </c>
      <c r="BJ11" s="139" t="inlineStr">
        <is>
          <t>P2</t>
        </is>
      </c>
      <c r="BK11" s="126" t="inlineStr">
        <is>
          <t>3 Apply</t>
        </is>
      </c>
      <c r="BL11" s="126" t="inlineStr">
        <is>
          <t>IRIS Vs Competitor Benchmark — corporate services ladder: Senior Executive</t>
        </is>
      </c>
      <c r="BM11" s="126" t="inlineStr">
        <is>
          <t>ICSI · Company Secretary; Companies Act 2013; IFMA · facilities; CIPS · procurement</t>
        </is>
      </c>
      <c r="BN11" s="126" t="inlineStr">
        <is>
          <t>Developing</t>
        </is>
      </c>
      <c r="BO11" s="126" t="inlineStr">
        <is>
          <t>Admin / Secretarial Executive</t>
        </is>
      </c>
      <c r="BP11" s="126" t="inlineStr">
        <is>
          <t>L3–L4 · MS 61–62 · —</t>
        </is>
      </c>
      <c r="BQ11" s="126" t="inlineStr">
        <is>
          <t>JL3A · C1 · L11–L10 · Senior Analyst</t>
        </is>
      </c>
      <c r="BR11" s="126" t="inlineStr">
        <is>
          <t>Consultant · DataTracks Senior Associate · 2–5 yrs</t>
        </is>
      </c>
      <c r="BS11" s="126" t="inlineStr">
        <is>
          <t>IRIS Vs Competitor Benchmark — corporate services ladder: Senior Executive</t>
        </is>
      </c>
      <c r="BT11" s="126" t="inlineStr">
        <is>
          <t>Lateral or campus · CT2 at 12 months; CT3 in programme</t>
        </is>
      </c>
      <c r="BU11" s="126" t="inlineStr">
        <is>
          <t>Digital compliance tools, contract automation</t>
        </is>
      </c>
      <c r="BV11" s="140" t="inlineStr">
        <is>
          <t>Leadership &amp; people management · Domain, regulatory &amp; XBRL · Client, sales &amp; stakeholders · Strategy &amp; business acumen · Broader exposure &amp; ownership</t>
        </is>
      </c>
      <c r="BW11" s="137" t="inlineStr">
        <is>
          <t>—</t>
        </is>
      </c>
      <c r="BX11" s="137" t="inlineStr">
        <is>
          <t>—</t>
        </is>
      </c>
      <c r="BY11" s="137" t="inlineStr">
        <is>
          <t>—</t>
        </is>
      </c>
      <c r="BZ11" s="137" t="inlineStr">
        <is>
          <t>—</t>
        </is>
      </c>
      <c r="CA11" s="137" t="inlineStr">
        <is>
          <t>—</t>
        </is>
      </c>
      <c r="CB11" s="137" t="inlineStr">
        <is>
          <t>Regulatory &amp; BFSI Domain · AI, GenAI &amp; Prompt Engineering · Product, Platform &amp; Domain Knowledge</t>
        </is>
      </c>
      <c r="CC11"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1" s="126" t="inlineStr">
        <is>
          <t>LEG01-2 · Governance Executive</t>
        </is>
      </c>
      <c r="CE11" s="126" t="inlineStr">
        <is>
          <t>Maintain governance records and coordinate prescribed processes.</t>
        </is>
      </c>
      <c r="CF11" s="126" t="inlineStr">
        <is>
          <t>Demonstrate routine delivery plus judgement in bounded exceptions.</t>
        </is>
      </c>
      <c r="CG11" s="126" t="inlineStr">
        <is>
          <t>A board-cycle and compliance pack with accurate records and escalation of material issues</t>
        </is>
      </c>
      <c r="CH11" s="126" t="inlineStr">
        <is>
          <t>SAP: Legal counsel · Adjacent sector, related profession. Gap: Privacy counsel is not company-secretarial work; separate professional pathway retained</t>
        </is>
      </c>
      <c r="CI11" s="130" t="inlineStr">
        <is>
          <t>Framework only · fewer than 3 answered</t>
        </is>
      </c>
      <c r="CJ11" s="131" t="inlineStr">
        <is>
          <t>1 holder, 1 answered the survey; sub-family 2 answered</t>
        </is>
      </c>
      <c r="CK11" s="131" t="inlineStr">
        <is>
          <t>Melita Suares · IRIS2290 · Corporate</t>
        </is>
      </c>
      <c r="CL1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 ht="190.5" customHeight="1">
      <c r="A12" s="109" t="inlineStr">
        <is>
          <t>RC-006</t>
        </is>
      </c>
      <c r="B12" s="110" t="inlineStr">
        <is>
          <t>Administration, Legal &amp; Secretarial</t>
        </is>
      </c>
      <c r="C12" s="110" t="inlineStr">
        <is>
          <t>Company Secretarial &amp; Legal</t>
        </is>
      </c>
      <c r="D12" s="146" t="inlineStr">
        <is>
          <t>C1</t>
        </is>
      </c>
      <c r="E12" s="110" t="inlineStr">
        <is>
          <t>Principal</t>
        </is>
      </c>
      <c r="F12" s="110" t="inlineStr">
        <is>
          <t>IC</t>
        </is>
      </c>
      <c r="G12" s="110" t="inlineStr">
        <is>
          <t>Company Secretary – POD Lead</t>
        </is>
      </c>
      <c r="H12" s="110" t="n">
        <v>0</v>
      </c>
      <c r="I12" s="110" t="n"/>
      <c r="J12" s="110" t="n">
        <v>0</v>
      </c>
      <c r="K12" s="110" t="inlineStr">
        <is>
          <t>— no holder since v1.14</t>
        </is>
      </c>
      <c r="L12" s="110" t="n"/>
      <c r="M12" s="110" t="inlineStr">
        <is>
          <t>Corporate</t>
        </is>
      </c>
      <c r="N12" s="111" t="inlineStr">
        <is>
          <t>C2 · Senior Principal / Architect</t>
        </is>
      </c>
      <c r="O12" s="112" t="inlineStr">
        <is>
          <t>RC-005 · A3 · Senior Secretarial Executive</t>
        </is>
      </c>
      <c r="P12" s="112" t="inlineStr">
        <is>
          <t>— top step in this sub-family</t>
        </is>
      </c>
      <c r="Q12" s="112" t="inlineStr">
        <is>
          <t>A1 Intern – Company Secretarial &amp; Legal → A3 Senior Secretarial Executive → ★ C1 Company Secretary – POD Lead</t>
        </is>
      </c>
      <c r="R12" s="112" t="inlineStr">
        <is>
          <t>—</t>
        </is>
      </c>
      <c r="S12" s="119" t="n"/>
      <c r="T12" s="138" t="inlineStr">
        <is>
          <t>—</t>
        </is>
      </c>
      <c r="U12" s="138" t="n"/>
      <c r="V12" s="121" t="str">
        <f>IFERROR(INDEX(WM_C,MATCH($S12,WM_KEY,0)),"")</f>
        <v/>
      </c>
      <c r="W12" s="121" t="str">
        <f>IFERROR(INDEX(WM_AU,MATCH($S12,WM_KEY,0)),"")</f>
        <v/>
      </c>
      <c r="X12" s="121" t="str">
        <f>IFERROR(INDEX(WM_AC,MATCH($S12,WM_KEY,0)),"")</f>
        <v/>
      </c>
      <c r="Y12" s="121" t="str">
        <f>IFERROR(INDEX(WM_L,MATCH($S12,WM_KEY,0)),"")</f>
        <v/>
      </c>
      <c r="Z12" s="121" t="str">
        <f>IFERROR(INDEX(WM_E,MATCH($S12,WM_KEY,0)),"")</f>
        <v/>
      </c>
      <c r="AA12" s="121" t="str">
        <f>IFERROR(INDEX(WM_BI,MATCH($S12,WM_KEY,0)),"")</f>
        <v/>
      </c>
      <c r="AB12" s="138" t="n"/>
      <c r="AC12" s="138" t="n"/>
      <c r="AD12" s="138" t="n"/>
      <c r="AE12" s="138" t="n"/>
      <c r="AF12" s="138" t="n"/>
      <c r="AG12" s="138" t="n"/>
      <c r="AH12" s="138" t="str">
        <f>IFERROR(IF(COUNT(AB12,V12,AC12,W12,AD12,X12,AE12,Y12,AF12,Z12,AG12,AA12)&lt;12,"",SUM(AB12*V12,AC12*W12,AD12*X12,AE12*Y12,AF12*Z12,AG12*AA12)),"")</f>
        <v/>
      </c>
      <c r="AI12" s="138" t="str">
        <f>IF(AH12="","",INDEX({"A1","A2","A3","B1","B2","B3","C1","C2","D1","D2","E1","E2"},MAX(1,MIN(12,ROUND(AH12,0)))))</f>
        <v/>
      </c>
      <c r="AJ12" s="133" t="inlineStr">
        <is>
          <t>Handles statutory filings, board matters, contracts and legal compliance. At C1: a sub-function, or principal authority across products.</t>
        </is>
      </c>
      <c r="AK12" s="134" t="inlineStr">
        <is>
          <t>Handles statutory filings, board matters, contracts and legal compliance; Ambiguous, cross-product problems; Sub-function results or domain quality across products</t>
        </is>
      </c>
      <c r="AL12" s="134" t="inlineStr">
        <is>
          <t>Sub-function results or domain quality across products</t>
        </is>
      </c>
      <c r="AM12" s="134" t="inlineStr">
        <is>
          <t>Sub-function results or domain quality across products</t>
        </is>
      </c>
      <c r="AN12" s="134" t="inlineStr">
        <is>
          <t>Sets direction for a sub-function or domain</t>
        </is>
      </c>
      <c r="AO12" s="134" t="inlineStr">
        <is>
          <t>—</t>
        </is>
      </c>
      <c r="AP12" s="134" t="inlineStr">
        <is>
          <t>Secretarial · Legal</t>
        </is>
      </c>
      <c r="AQ12" s="134" t="inlineStr">
        <is>
          <t>—</t>
        </is>
      </c>
      <c r="AR12" s="134" t="inlineStr">
        <is>
          <t>A sub-function, or principal authority across products</t>
        </is>
      </c>
      <c r="AS12" s="134" t="inlineStr">
        <is>
          <t>Ambiguous, cross-product problems</t>
        </is>
      </c>
      <c r="AT12" s="134" t="inlineStr">
        <is>
          <t>Sets direction for a sub-function or domain</t>
        </is>
      </c>
      <c r="AU12" s="134" t="inlineStr">
        <is>
          <t>Sub-function results or domain quality across products</t>
        </is>
      </c>
      <c r="AV12" s="134" t="inlineStr">
        <is>
          <t>Leads managers or a community of practice</t>
        </is>
      </c>
      <c r="AW12" s="134" t="inlineStr">
        <is>
          <t>10–14 yrs</t>
        </is>
      </c>
      <c r="AX12" s="134" t="inlineStr">
        <is>
          <t>Postgraduate / professional qualification preferred</t>
        </is>
      </c>
      <c r="AY12" s="134" t="inlineStr">
        <is>
          <t>Domain certifications · optional</t>
        </is>
      </c>
      <c r="AZ12" s="148" t="inlineStr">
        <is>
          <t>5–8, mostly managers</t>
        </is>
      </c>
      <c r="BA12" s="129" t="inlineStr">
        <is>
          <t>Core 4 · Future-ready 4 · Functional 4 · Leadership 4</t>
        </is>
      </c>
      <c r="BB12" s="129" t="inlineStr">
        <is>
          <t>Regulatory &amp; BFSI Domain · Stakeholder &amp; Client Management</t>
        </is>
      </c>
      <c r="BC12" s="129" t="inlineStr">
        <is>
          <t>Process Improvement &amp; Quality Mindset · Advanced Excel &amp; Productivity Tools · Communication &amp; Presentation · Time, Priority &amp; Self-Management</t>
        </is>
      </c>
      <c r="BD12" s="129" t="n"/>
      <c r="BE12" s="129" t="n"/>
      <c r="BF12" s="129" t="n"/>
      <c r="BG12" s="129" t="n"/>
      <c r="BH12" s="129" t="n"/>
      <c r="BI12" s="129" t="n"/>
      <c r="BJ12" s="139" t="inlineStr">
        <is>
          <t>P6 / M5</t>
        </is>
      </c>
      <c r="BK12" s="126" t="inlineStr">
        <is>
          <t>5–6</t>
        </is>
      </c>
      <c r="BL12" s="126" t="inlineStr">
        <is>
          <t>IRIS Vs Competitor Benchmark — corporate services ladder: Company Secretary</t>
        </is>
      </c>
      <c r="BM12" s="126" t="inlineStr">
        <is>
          <t>ICSI · Company Secretary; Companies Act 2013; IFMA · facilities; CIPS · procurement</t>
        </is>
      </c>
      <c r="BN12" s="126" t="n"/>
      <c r="BO12" s="126" t="n"/>
      <c r="BP12" s="126" t="n"/>
      <c r="BQ12" s="126" t="n"/>
      <c r="BR12" s="126" t="n"/>
      <c r="BS12" s="126" t="n"/>
      <c r="BT12" s="126" t="n"/>
      <c r="BU12" s="126" t="n"/>
      <c r="BV12" s="140" t="inlineStr">
        <is>
          <t>—</t>
        </is>
      </c>
      <c r="BW12" s="137" t="inlineStr">
        <is>
          <t>—</t>
        </is>
      </c>
      <c r="BX12" s="137" t="inlineStr">
        <is>
          <t>—</t>
        </is>
      </c>
      <c r="BY12" s="137" t="inlineStr">
        <is>
          <t>—</t>
        </is>
      </c>
      <c r="BZ12" s="137" t="inlineStr">
        <is>
          <t>—</t>
        </is>
      </c>
      <c r="CA12" s="137" t="inlineStr">
        <is>
          <t>—</t>
        </is>
      </c>
      <c r="CB12" s="137" t="n"/>
      <c r="CC12"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2" s="126" t="inlineStr">
        <is>
          <t>LEG01-5 · Company Secretary · appointed role</t>
        </is>
      </c>
      <c r="CE12" s="126" t="inlineStr">
        <is>
          <t>Own the governance advisory mandate and board interface after required appointment checks, across multiple products, units or a wider professional mandate.</t>
        </is>
      </c>
      <c r="CF12" s="126" t="inlineStr">
        <is>
          <t>Sustained cross-domain mandate and evidence of enterprise-relevant decisions; not simply a new title.</t>
        </is>
      </c>
      <c r="CG12" s="126" t="inlineStr">
        <is>
          <t>A board-cycle and compliance pack with accurate records and escalation of material issues</t>
        </is>
      </c>
      <c r="CH12" s="126" t="inlineStr">
        <is>
          <t>SAP: Legal counsel · Adjacent sector, related profession. Gap: Privacy counsel is not company-secretarial work; separate professional pathway retained</t>
        </is>
      </c>
      <c r="CI12" s="130" t="inlineStr">
        <is>
          <t>Framework only · fewer than 3 answered</t>
        </is>
      </c>
      <c r="CJ12" s="131" t="inlineStr">
        <is>
          <t>1 holder, 0 answered the survey; sub-family 2 answered</t>
        </is>
      </c>
      <c r="CK12" s="131" t="n"/>
      <c r="CL1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 ht="190.5" customHeight="1">
      <c r="A13" s="109" t="inlineStr">
        <is>
          <t>RC-007</t>
        </is>
      </c>
      <c r="B13" s="110" t="inlineStr">
        <is>
          <t>Business Analysis</t>
        </is>
      </c>
      <c r="C13" s="110" t="inlineStr">
        <is>
          <t>Business Analysis</t>
        </is>
      </c>
      <c r="D13" s="151" t="inlineStr">
        <is>
          <t>A1</t>
        </is>
      </c>
      <c r="E13" s="110" t="inlineStr">
        <is>
          <t>Intern / Trainee</t>
        </is>
      </c>
      <c r="F13" s="110" t="inlineStr">
        <is>
          <t>IC</t>
        </is>
      </c>
      <c r="G13" s="110" t="inlineStr">
        <is>
          <t>Trainee Business Analyst</t>
        </is>
      </c>
      <c r="H13" s="110" t="n">
        <v>1</v>
      </c>
      <c r="I13" s="110" t="inlineStr">
        <is>
          <t>iFile 1</t>
        </is>
      </c>
      <c r="J13" s="110" t="n">
        <v>1</v>
      </c>
      <c r="K13" s="110" t="inlineStr">
        <is>
          <t>Parmesh Vala</t>
        </is>
      </c>
      <c r="L13" s="110" t="inlineStr">
        <is>
          <t>Technology</t>
        </is>
      </c>
      <c r="M13" s="110" t="inlineStr">
        <is>
          <t>iFile</t>
        </is>
      </c>
      <c r="N13" s="111" t="inlineStr">
        <is>
          <t>A2 · Associate</t>
        </is>
      </c>
      <c r="O13" s="112" t="inlineStr">
        <is>
          <t>— entry step in this sub-family</t>
        </is>
      </c>
      <c r="P13" s="112" t="inlineStr">
        <is>
          <t>RC-008 · A2 · Business Analyst</t>
        </is>
      </c>
      <c r="Q13" s="112" t="inlineStr">
        <is>
          <t>★ A1 Trainee Business Analyst → A2 Business Analyst → A3 Senior Business Analyst · Business Analy → B1 Business Analysis Specialist · Business  → B2 Senior Business Analysis Specialist – PO</t>
        </is>
      </c>
      <c r="R13" s="112" t="inlineStr">
        <is>
          <t>—</t>
        </is>
      </c>
      <c r="S13" s="119" t="n"/>
      <c r="T13" s="138" t="inlineStr">
        <is>
          <t>—</t>
        </is>
      </c>
      <c r="U13" s="138" t="inlineStr">
        <is>
          <t>/  /  /  /  /</t>
        </is>
      </c>
      <c r="V13" s="121" t="str">
        <f>IFERROR(INDEX(WM_C,MATCH($S13,WM_KEY,0)),"")</f>
        <v/>
      </c>
      <c r="W13" s="121" t="str">
        <f>IFERROR(INDEX(WM_AU,MATCH($S13,WM_KEY,0)),"")</f>
        <v/>
      </c>
      <c r="X13" s="121" t="str">
        <f>IFERROR(INDEX(WM_AC,MATCH($S13,WM_KEY,0)),"")</f>
        <v/>
      </c>
      <c r="Y13" s="121" t="str">
        <f>IFERROR(INDEX(WM_L,MATCH($S13,WM_KEY,0)),"")</f>
        <v/>
      </c>
      <c r="Z13" s="121" t="str">
        <f>IFERROR(INDEX(WM_E,MATCH($S13,WM_KEY,0)),"")</f>
        <v/>
      </c>
      <c r="AA13" s="121" t="str">
        <f>IFERROR(INDEX(WM_BI,MATCH($S13,WM_KEY,0)),"")</f>
        <v/>
      </c>
      <c r="AB13" s="138" t="n"/>
      <c r="AC13" s="138" t="n"/>
      <c r="AD13" s="138" t="n"/>
      <c r="AE13" s="138" t="n"/>
      <c r="AF13" s="138" t="n"/>
      <c r="AG13" s="138" t="n"/>
      <c r="AH13" s="138" t="str">
        <f>IFERROR(IF(COUNT(AB13,V13,AC13,W13,AD13,X13,AE13,Y13,AF13,Z13,AG13,AA13)&lt;12,"",SUM(AB13*V13,AC13*W13,AD13*X13,AE13*Y13,AF13*Z13,AG13*AA13)),"")</f>
        <v/>
      </c>
      <c r="AI13" s="138" t="str">
        <f>IF(AH13="","",INDEX({"A1","A2","A3","B1","B2","B3","C1","C2","D1","D2","E1","E2"},MAX(1,MIN(12,ROUND(AH13,0)))))</f>
        <v/>
      </c>
      <c r="AJ13" s="133" t="inlineStr">
        <is>
          <t>Gathers and documents requirements · BRD/FRD/SRS/user stories, configures solutions and supports UAT and releases. At A1: learning the role; all work reviewed.
Common themes in sub-family holders, all levels' answers: business · requirements · bridge · analyst · between · technical</t>
        </is>
      </c>
      <c r="AK13" s="134" t="inlineStr">
        <is>
          <t>Gathers and documents requirements · BRD/FRD/SRS/user stories, configures solutions and supports UAT and releases; Learning; follows worked examples; Learning tasks
Common themes in sub-family holders, all levels' answers: requirement · documentation · stakeholder · client · gathering · analysis</t>
        </is>
      </c>
      <c r="AL13" s="134" t="inlineStr">
        <is>
          <t>Learning tasks
Common themes in sub-family holders, all levels' answers: product · user stories · requirements · process · client · deliver</t>
        </is>
      </c>
      <c r="AM13" s="134" t="inlineStr">
        <is>
          <t>Learning tasks
Common themes in sub-family holders, all levels' answers: requirements · accountable · documentation · delivery · am · business</t>
        </is>
      </c>
      <c r="AN13" s="134" t="inlineStr">
        <is>
          <t>Needs approval / close guidance
Common themes in sub-family holders, all levels' answers: requirements · user · documentation · process · stories · assign</t>
        </is>
      </c>
      <c r="AO13" s="134" t="inlineStr">
        <is>
          <t>—</t>
        </is>
      </c>
      <c r="AP13" s="134" t="inlineStr">
        <is>
          <t>Business Analysis · Documentation · Requirement analysis · Stakeholder Management · communication · XBRL · Requirement Elicitation · generative AI</t>
        </is>
      </c>
      <c r="AQ13" s="134" t="inlineStr">
        <is>
          <t>Excel · Figma · Quickscrum · Word · Jira · Claude · XBRL · Copilot</t>
        </is>
      </c>
      <c r="AR13" s="134" t="inlineStr">
        <is>
          <t>Learning the role; all work reviewed</t>
        </is>
      </c>
      <c r="AS13" s="134" t="inlineStr">
        <is>
          <t>Learning; follows worked examples</t>
        </is>
      </c>
      <c r="AT13" s="134" t="inlineStr">
        <is>
          <t>Needs approval / close guidance</t>
        </is>
      </c>
      <c r="AU13" s="134" t="inlineStr">
        <is>
          <t>Learning tasks</t>
        </is>
      </c>
      <c r="AV13" s="134" t="inlineStr">
        <is>
          <t>Not scored in Band A</t>
        </is>
      </c>
      <c r="AW13" s="134" t="inlineStr">
        <is>
          <t>0 yrs · fresher / intern</t>
        </is>
      </c>
      <c r="AX13" s="134" t="inlineStr">
        <is>
          <t>Pursuing or completed graduation / diploma</t>
        </is>
      </c>
      <c r="AY13" s="134" t="inlineStr">
        <is>
          <t>CBAP / CCBA · optional; Domain certifications · optional</t>
        </is>
      </c>
      <c r="AZ13" s="148" t="inlineStr">
        <is>
          <t>No direct reports</t>
        </is>
      </c>
      <c r="BA13" s="129" t="inlineStr">
        <is>
          <t>Core 1 · Future-ready 1 · Functional 1 · Leadership —</t>
        </is>
      </c>
      <c r="BB13" s="129" t="inlineStr">
        <is>
          <t>Business Analysis &amp; Requirements Engineering · Regulatory &amp; BFSI Domain</t>
        </is>
      </c>
      <c r="BC13" s="129" t="inlineStr">
        <is>
          <t>Product, Platform &amp; Domain Knowledge · Database, SQL &amp; Data Engineering · Stakeholder &amp; Client Management · Communication &amp; Presentation</t>
        </is>
      </c>
      <c r="BD13" s="129" t="inlineStr">
        <is>
          <t>—</t>
        </is>
      </c>
      <c r="BE13" s="129" t="inlineStr">
        <is>
          <t>Regulatory reporting domain · RBI / SEBI / IRDAI / SEC</t>
        </is>
      </c>
      <c r="BF13" s="129" t="inlineStr">
        <is>
          <t>Case study; Domain interview; Scenario interview; SQL test / case; Role play / behavioural interview; Presentation / writing test</t>
        </is>
      </c>
      <c r="BG13" s="129" t="inlineStr">
        <is>
          <t>Regulatory reporting domain · RBI / SEBI / IRDAI / SEC; mandatory: POSH, Code of Conduct, InfoSec &amp; Privacy</t>
        </is>
      </c>
      <c r="BH13" s="129" t="inlineStr">
        <is>
          <t>109% · 1 of 1</t>
        </is>
      </c>
      <c r="BI13" s="129" t="inlineStr">
        <is>
          <t>—</t>
        </is>
      </c>
      <c r="BJ13" s="139" t="inlineStr">
        <is>
          <t>Entry / P1 · intern</t>
        </is>
      </c>
      <c r="BK13" s="126" t="inlineStr">
        <is>
          <t>1 Follow</t>
        </is>
      </c>
      <c r="BL13" s="126" t="inlineStr">
        <is>
          <t>—</t>
        </is>
      </c>
      <c r="BM13" s="126" t="inlineStr">
        <is>
          <t>IIBA BABOK v3; certifications ECBA · entry → CCBA → CBAP · senior</t>
        </is>
      </c>
      <c r="BN13" s="126" t="inlineStr">
        <is>
          <t>Entry</t>
        </is>
      </c>
      <c r="BO13" s="126" t="inlineStr">
        <is>
          <t>Associate Business Analyst</t>
        </is>
      </c>
      <c r="BP13" s="126" t="inlineStr">
        <is>
          <t>Intern · MS Intern · —</t>
        </is>
      </c>
      <c r="BQ13" s="126" t="inlineStr">
        <is>
          <t>Trainee · C1Y · L12 Associate</t>
        </is>
      </c>
      <c r="BR13" s="126" t="inlineStr">
        <is>
          <t>Intern / Trainee</t>
        </is>
      </c>
      <c r="BS13" s="126" t="inlineStr">
        <is>
          <t>—</t>
        </is>
      </c>
      <c r="BT13" s="126" t="inlineStr">
        <is>
          <t>Campus / intern programme only</t>
        </is>
      </c>
      <c r="BU13" s="126" t="inlineStr">
        <is>
          <t>AI-assisted requirement analysis, data-driven product decisions</t>
        </is>
      </c>
      <c r="BV13" s="140" t="inlineStr">
        <is>
          <t>Strategy &amp; business acumen</t>
        </is>
      </c>
      <c r="BW13" s="137" t="inlineStr">
        <is>
          <t>Requirement engineering &amp; BRD writing; Agile/Scrum; domain · RegTech/XBRL knowledge; stakeholder management | Transition to leadership: people management &amp; delegation, mentoring/coaching, project ownership &amp; stakeholder management, prioritisation under ambiguity, presentation &amp; influence skills</t>
        </is>
      </c>
      <c r="BX13" s="137" t="inlineStr">
        <is>
          <t>Mentoring / guidance from seniors · Formal / classroom training · On-the-job / hands-on · Online courses / self-learning</t>
        </is>
      </c>
      <c r="BY13" s="137" t="inlineStr">
        <is>
          <t>changing · requirements · dependencies · priorities · dependent</t>
        </is>
      </c>
      <c r="BZ13" s="137" t="inlineStr">
        <is>
          <t>requirements · coordination · clearer · delivery · decisions</t>
        </is>
      </c>
      <c r="CA13" s="137" t="inlineStr">
        <is>
          <t>19 of 26 say the role is changing because of AI / automation</t>
        </is>
      </c>
      <c r="CB13" s="137" t="inlineStr">
        <is>
          <t>AI, GenAI &amp; Prompt Engineering · Process Improvement &amp; Quality Mindset</t>
        </is>
      </c>
      <c r="CC13" s="139" t="inlineStr">
        <is>
          <t>Define business needs and evaluate solutions. Includes: Elicitation, process analysis, traceability and solution evaluation. Excludes: Product investment authority; technical architecture.</t>
        </is>
      </c>
      <c r="CD13" s="126" t="inlineStr">
        <is>
          <t>BA01-0 · Business Analysis Intern</t>
        </is>
      </c>
      <c r="CE13" s="126" t="inlineStr">
        <is>
          <t>Assist with a supervised work sample: elicit requirements, model processes and trace acceptance criteria.</t>
        </is>
      </c>
      <c r="CF13" s="126" t="inlineStr">
        <is>
          <t>Reviewed learning assignment; no independent material sign-off.</t>
        </is>
      </c>
      <c r="CG13" s="126" t="inlineStr">
        <is>
          <t>A requirements set traced to business needs, acceptance tests and realized outcomes</t>
        </is>
      </c>
      <c r="CH13" s="126" t="inlineStr">
        <is>
          <t>Regnology: Senior risk consultant · Related work. Gap: Consultant requirement work supports domain context; government BA path supplies role stages</t>
        </is>
      </c>
      <c r="CI13" s="130" t="inlineStr">
        <is>
          <t>Framework + sub-family themes · 3+ answered</t>
        </is>
      </c>
      <c r="CJ13" s="131" t="inlineStr">
        <is>
          <t>1 holder, 1 answered the survey; sub-family 27 answered</t>
        </is>
      </c>
      <c r="CK13" s="131" t="inlineStr">
        <is>
          <t>Parmesh Vala · IRIS2542 · iFile</t>
        </is>
      </c>
      <c r="CL1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 ht="190.5" customHeight="1">
      <c r="A14" s="109" t="inlineStr">
        <is>
          <t>RC-008</t>
        </is>
      </c>
      <c r="B14" s="110" t="inlineStr">
        <is>
          <t>Business Analysis</t>
        </is>
      </c>
      <c r="C14" s="110" t="inlineStr">
        <is>
          <t>Business Analysis</t>
        </is>
      </c>
      <c r="D14" s="151" t="inlineStr">
        <is>
          <t>A2</t>
        </is>
      </c>
      <c r="E14" s="110" t="inlineStr">
        <is>
          <t>Associate</t>
        </is>
      </c>
      <c r="F14" s="110" t="inlineStr">
        <is>
          <t>IC</t>
        </is>
      </c>
      <c r="G14" s="110" t="inlineStr">
        <is>
          <t>Business Analyst</t>
        </is>
      </c>
      <c r="H14" s="110" t="n">
        <v>2</v>
      </c>
      <c r="I14" s="110" t="inlineStr">
        <is>
          <t>CARBON 1 · iFile 1</t>
        </is>
      </c>
      <c r="J14" s="110" t="n">
        <v>2</v>
      </c>
      <c r="K14" s="110" t="inlineStr">
        <is>
          <t>Saniya Baxi, Tanishq Gupta</t>
        </is>
      </c>
      <c r="L14" s="110" t="inlineStr">
        <is>
          <t>Technology</t>
        </is>
      </c>
      <c r="M14" s="110" t="inlineStr">
        <is>
          <t>CARBON · iFile</t>
        </is>
      </c>
      <c r="N14" s="111" t="inlineStr">
        <is>
          <t>A3 · Senior Associate</t>
        </is>
      </c>
      <c r="O14" s="112" t="inlineStr">
        <is>
          <t>RC-007 · A1 · Trainee Business Analyst</t>
        </is>
      </c>
      <c r="P14" s="112" t="inlineStr">
        <is>
          <t>RC-009 · A3 · Senior Business Analyst · Business Analysis Specialist</t>
        </is>
      </c>
      <c r="Q14" s="112" t="inlineStr">
        <is>
          <t>A1 Trainee Business Analyst → ★ A2 Business Analyst → A3 Senior Business Analyst · Business Analy → B1 Business Analysis Specialist · Business  → B2 Senior Business Analysis Specialist – PO</t>
        </is>
      </c>
      <c r="R14" s="112" t="inlineStr">
        <is>
          <t>—</t>
        </is>
      </c>
      <c r="S14" s="119" t="inlineStr">
        <is>
          <t>CARBON · Technology · Band A · Early career</t>
        </is>
      </c>
      <c r="T14" s="138" t="inlineStr">
        <is>
          <t>iFile · Technology · Band A · Early career · 1</t>
        </is>
      </c>
      <c r="U14" s="138" t="inlineStr">
        <is>
          <t>0.64 / 0.16 / 0.04 / 0 / 0.1 / 0.06</t>
        </is>
      </c>
      <c r="V14" s="121">
        <f>IFERROR(INDEX(WM_C,MATCH($S14,WM_KEY,0)),"")</f>
        <v>0.64</v>
      </c>
      <c r="W14" s="121">
        <f>IFERROR(INDEX(WM_AU,MATCH($S14,WM_KEY,0)),"")</f>
        <v>0.16</v>
      </c>
      <c r="X14" s="121">
        <f>IFERROR(INDEX(WM_AC,MATCH($S14,WM_KEY,0)),"")</f>
        <v>0.04</v>
      </c>
      <c r="Y14" s="121">
        <f>IFERROR(INDEX(WM_L,MATCH($S14,WM_KEY,0)),"")</f>
        <v>0</v>
      </c>
      <c r="Z14" s="121">
        <f>IFERROR(INDEX(WM_E,MATCH($S14,WM_KEY,0)),"")</f>
        <v>0.1</v>
      </c>
      <c r="AA14" s="121">
        <f>IFERROR(INDEX(WM_BI,MATCH($S14,WM_KEY,0)),"")</f>
        <v>0.06</v>
      </c>
      <c r="AB14" s="138" t="n">
        <v>2.5</v>
      </c>
      <c r="AC14" s="138" t="n">
        <v>2.25</v>
      </c>
      <c r="AD14" s="138" t="n">
        <v>2</v>
      </c>
      <c r="AE14" s="138" t="n">
        <v>1.5</v>
      </c>
      <c r="AF14" s="138" t="n">
        <v>2</v>
      </c>
      <c r="AG14" s="138" t="n">
        <v>2</v>
      </c>
      <c r="AH14" s="138">
        <f>IFERROR(IF(COUNT(AB14,V14,AC14,W14,AD14,X14,AE14,Y14,AF14,Z14,AG14,AA14)&lt;12,"",SUM(AB14*V14,AC14*W14,AD14*X14,AE14*Y14,AF14*Z14,AG14*AA14)),"")</f>
        <v>2.36</v>
      </c>
      <c r="AI14" s="138" t="str">
        <f>IF(AH14="","",INDEX({"A1","A2","A3","B1","B2","B3","C1","C2","D1","D2","E1","E2"},MAX(1,MIN(12,ROUND(AH14,0)))))</f>
        <v>A2</v>
      </c>
      <c r="AJ14" s="133" t="inlineStr">
        <is>
          <t>Gathers and documents requirements · BRD/FRD/SRS/user stories, configures solutions and supports UAT and releases. At A2: standard work delivered independently.
Common themes in sub-family holders, all levels' answers: business · requirements · bridge · analyst · between · technical</t>
        </is>
      </c>
      <c r="AK14" s="134" t="inlineStr">
        <is>
          <t>Gathers and documents requirements · BRD/FRD/SRS/user stories, configures solutions and supports UAT and releases; Standard work of the discipline; Own deliverables · accuracy, TAT
Common themes in sub-family holders, all levels' answers: requirement · documentation · stakeholder · client · gathering · analysis</t>
        </is>
      </c>
      <c r="AL14" s="134" t="inlineStr">
        <is>
          <t>Own deliverables · accuracy, TAT
Common themes in sub-family holders, all levels' answers: product · user stories · requirements · process · client · deliver</t>
        </is>
      </c>
      <c r="AM14" s="134" t="inlineStr">
        <is>
          <t>Own deliverables · accuracy, TAT
Common themes in sub-family holders, all levels' answers: requirements · accountable · documentation · delivery · am · business</t>
        </is>
      </c>
      <c r="AN14" s="134" t="inlineStr">
        <is>
          <t>Chooses own approach within standards
Common themes in sub-family holders, all levels' answers: requirements · user · documentation · process · stories · assign</t>
        </is>
      </c>
      <c r="AO14" s="134" t="inlineStr">
        <is>
          <t>—</t>
        </is>
      </c>
      <c r="AP14" s="134" t="inlineStr">
        <is>
          <t>Business Analysis · Documentation · Requirement analysis · Stakeholder Management · communication · XBRL · Requirement Elicitation · generative AI</t>
        </is>
      </c>
      <c r="AQ14" s="134" t="inlineStr">
        <is>
          <t>Excel · Figma · Quickscrum · Word · Jira · Claude · XBRL · Copilot</t>
        </is>
      </c>
      <c r="AR14" s="134" t="inlineStr">
        <is>
          <t>Standard work delivered independently</t>
        </is>
      </c>
      <c r="AS14" s="134" t="inlineStr">
        <is>
          <t>Standard work of the discipline</t>
        </is>
      </c>
      <c r="AT14" s="134" t="inlineStr">
        <is>
          <t>Chooses own approach within standards</t>
        </is>
      </c>
      <c r="AU14" s="134" t="inlineStr">
        <is>
          <t>Own deliverables · accuracy, TAT</t>
        </is>
      </c>
      <c r="AV14" s="134" t="inlineStr">
        <is>
          <t>Not scored in Band A</t>
        </is>
      </c>
      <c r="AW14" s="134" t="inlineStr">
        <is>
          <t>0–2 yrs</t>
        </is>
      </c>
      <c r="AX14" s="134" t="inlineStr">
        <is>
          <t>Graduate · or diploma with experience</t>
        </is>
      </c>
      <c r="AY14" s="134" t="inlineStr">
        <is>
          <t>CBAP / CCBA · optional; Domain certifications · optional</t>
        </is>
      </c>
      <c r="AZ14" s="148" t="inlineStr">
        <is>
          <t>No direct reports</t>
        </is>
      </c>
      <c r="BA14" s="129" t="inlineStr">
        <is>
          <t>Core 2 · Future-ready 2 · Functional 2 · Leadership —</t>
        </is>
      </c>
      <c r="BB14" s="129" t="inlineStr">
        <is>
          <t>Business Analysis &amp; Requirements Engineering · Regulatory &amp; BFSI Domain</t>
        </is>
      </c>
      <c r="BC14" s="129" t="inlineStr">
        <is>
          <t>Product, Platform &amp; Domain Knowledge · Database, SQL &amp; Data Engineering · Stakeholder &amp; Client Management · Communication &amp; Presentation</t>
        </is>
      </c>
      <c r="BD14" s="129" t="inlineStr">
        <is>
          <t>—</t>
        </is>
      </c>
      <c r="BE14" s="129" t="inlineStr">
        <is>
          <t>Regulatory reporting domain · RBI / SEBI / IRDAI / SEC</t>
        </is>
      </c>
      <c r="BF14" s="129" t="inlineStr">
        <is>
          <t>Case study; Domain interview; Scenario interview; SQL test / case; Role play / behavioural interview; Presentation / writing test</t>
        </is>
      </c>
      <c r="BG14" s="129" t="inlineStr">
        <is>
          <t>Regulatory reporting domain · RBI / SEBI / IRDAI / SEC; mandatory: POSH, Code of Conduct, InfoSec &amp; Privacy</t>
        </is>
      </c>
      <c r="BH14" s="129" t="inlineStr">
        <is>
          <t>• 98% · 1 of 1
• 102% · 1 of 1</t>
        </is>
      </c>
      <c r="BI14" s="129" t="inlineStr">
        <is>
          <t>• Regulatory domain · SQL &amp; data · Learning agility
• Learning agility · AI literacy</t>
        </is>
      </c>
      <c r="BJ14" s="139" t="inlineStr">
        <is>
          <t>P1–P2</t>
        </is>
      </c>
      <c r="BK14" s="126" t="inlineStr">
        <is>
          <t>2 Assist</t>
        </is>
      </c>
      <c r="BL14" s="126" t="inlineStr">
        <is>
          <t>Big Four consulting: Analyst · IRIS Vs Market Benchmark — IIBA certification pathway: ECBA · Infosys / Accenture: JL3B · L11 Analyst</t>
        </is>
      </c>
      <c r="BM14" s="126" t="inlineStr">
        <is>
          <t>IIBA BABOK v3; certifications ECBA · entry → CCBA → CBAP · senior</t>
        </is>
      </c>
      <c r="BN14" s="126" t="inlineStr">
        <is>
          <t>Entry / Developing</t>
        </is>
      </c>
      <c r="BO14" s="126" t="inlineStr">
        <is>
          <t>Associate Business Analyst / Business Analyst</t>
        </is>
      </c>
      <c r="BP14" s="126" t="inlineStr">
        <is>
          <t>L3 · MS 59–60 · —</t>
        </is>
      </c>
      <c r="BQ14" s="126" t="inlineStr">
        <is>
          <t>JL3B · C1 · L11 Analyst</t>
        </is>
      </c>
      <c r="BR14" s="126" t="inlineStr">
        <is>
          <t>Analyst · DataTracks Associate</t>
        </is>
      </c>
      <c r="BS14" s="126" t="inlineStr">
        <is>
          <t>Big Four consulting: Analyst · IRIS Vs Market Benchmark — IIBA certification pathway: ECBA · Infosys / Accenture: JL3B · L11 Analyst</t>
        </is>
      </c>
      <c r="BT14" s="126" t="inlineStr">
        <is>
          <t>Lateral or campus · CT1 on confirmation; CT2 on joining</t>
        </is>
      </c>
      <c r="BU14" s="126" t="inlineStr">
        <is>
          <t>AI-assisted requirement analysis, data-driven product decisions</t>
        </is>
      </c>
      <c r="BV14" s="140" t="inlineStr">
        <is>
          <t>Product &amp; tool knowledge · Strategy &amp; business acumen · Certification / formal course · Broader exposure &amp; ownership · Project / programme management</t>
        </is>
      </c>
      <c r="BW14" s="137" t="inlineStr">
        <is>
          <t>Requirement engineering &amp; BRD/user-story writing; Agile/Scrum basics; RegTech/XBRL domain onboarding; stakeholder communication; Product visualization</t>
        </is>
      </c>
      <c r="BX14" s="137" t="inlineStr">
        <is>
          <t>Mentoring / guidance from seniors · Formal / classroom training · On-the-job / hands-on · Online courses / self-learning</t>
        </is>
      </c>
      <c r="BY14" s="137" t="inlineStr">
        <is>
          <t>changing · requirements · dependencies · priorities · dependent</t>
        </is>
      </c>
      <c r="BZ14" s="137" t="inlineStr">
        <is>
          <t>requirements · coordination · clearer · delivery · decisions</t>
        </is>
      </c>
      <c r="CA14" s="137" t="inlineStr">
        <is>
          <t>19 of 26 say the role is changing because of AI / automation</t>
        </is>
      </c>
      <c r="CB14" s="137" t="inlineStr">
        <is>
          <t>• Project, Program &amp; Agile Management · AI, GenAI &amp; Prompt Engineering · Stakeholder &amp; Client Management
• Product, Platform &amp; Domain Knowledge · Business Analysis &amp; Requirements Engineering · Stakeholder &amp; Client Management</t>
        </is>
      </c>
      <c r="CC14" s="139" t="inlineStr">
        <is>
          <t>Define business needs and evaluate solutions. Includes: Elicitation, process analysis, traceability and solution evaluation. Excludes: Product investment authority; technical architecture.</t>
        </is>
      </c>
      <c r="CD14" s="126" t="inlineStr">
        <is>
          <t>BA01-1 · Junior Business Analyst</t>
        </is>
      </c>
      <c r="CE14" s="126" t="inlineStr">
        <is>
          <t>Complete defined parts under review: elicit requirements, model processes and trace acceptance criteria.</t>
        </is>
      </c>
      <c r="CF14" s="126" t="inlineStr">
        <is>
          <t>Repeatable correct delivery, safe escalation and required entry eligibility.</t>
        </is>
      </c>
      <c r="CG14" s="126" t="inlineStr">
        <is>
          <t>A requirements set traced to business needs, acceptance tests and realized outcomes</t>
        </is>
      </c>
      <c r="CH14" s="126" t="inlineStr">
        <is>
          <t>Regnology: Senior risk consultant · Related work. Gap: Consultant requirement work supports domain context; government BA path supplies role stages</t>
        </is>
      </c>
      <c r="CI14" s="130" t="inlineStr">
        <is>
          <t>Framework + sub-family themes · 3+ answered</t>
        </is>
      </c>
      <c r="CJ14" s="131" t="inlineStr">
        <is>
          <t>2 holders, 2 answered the survey; sub-family 27 answered</t>
        </is>
      </c>
      <c r="CK14" s="131" t="inlineStr">
        <is>
          <t>Saniya Baxi · IRIS2284 · CARBON
Tanishq Gupta · IRIS2507 · iFile</t>
        </is>
      </c>
      <c r="CL1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 ht="265.5" customHeight="1">
      <c r="A15" s="109" t="inlineStr">
        <is>
          <t>RC-009</t>
        </is>
      </c>
      <c r="B15" s="110" t="inlineStr">
        <is>
          <t>Business Analysis</t>
        </is>
      </c>
      <c r="C15" s="110" t="inlineStr">
        <is>
          <t>Business Analysis</t>
        </is>
      </c>
      <c r="D15" s="151" t="inlineStr">
        <is>
          <t>A3</t>
        </is>
      </c>
      <c r="E15" s="110" t="inlineStr">
        <is>
          <t>Senior Associate</t>
        </is>
      </c>
      <c r="F15" s="110" t="inlineStr">
        <is>
          <t>IC</t>
        </is>
      </c>
      <c r="G15" s="110" t="inlineStr">
        <is>
          <t>Business Analysis Specialist
Senior Business Analyst</t>
        </is>
      </c>
      <c r="H15" s="110" t="n">
        <v>16</v>
      </c>
      <c r="I15" s="110" t="inlineStr">
        <is>
          <t>iDEAL 8 · iFile 8</t>
        </is>
      </c>
      <c r="J15" s="110" t="n">
        <v>16</v>
      </c>
      <c r="K15" s="110" t="inlineStr">
        <is>
          <t>Anishaa Mahesh Kukreja, Mohin Patel, Neetu Rani Paul, Nilam Anandrao Kadam, Shivani Mishra, Silky Agarwal, Vidyasagar Reddy, Vivek Kumar, Angitha A, Ankita Karale, Chetan Galande, Darshit Vora, Neha Singh, Prajakta Chavan, Saurabh Dutta, Srikant Mishra</t>
        </is>
      </c>
      <c r="L15" s="110" t="inlineStr">
        <is>
          <t>Technology</t>
        </is>
      </c>
      <c r="M15" s="110" t="inlineStr">
        <is>
          <t>iDEAL · iFile</t>
        </is>
      </c>
      <c r="N15" s="111" t="inlineStr">
        <is>
          <t>B1 · Specialist</t>
        </is>
      </c>
      <c r="O15" s="112" t="inlineStr">
        <is>
          <t>RC-008 · A2 · Business Analyst</t>
        </is>
      </c>
      <c r="P15" s="112" t="inlineStr">
        <is>
          <t>RC-010 · B1 · Business Analysis Specialist · Business Analysis Specialist</t>
        </is>
      </c>
      <c r="Q15" s="112" t="inlineStr">
        <is>
          <t>A1 Trainee Business Analyst → A2 Business Analyst → ★ A3 Senior Business Analyst · Business Analy → B1 Business Analysis Specialist · Business  → B2 Senior Business Analysis Specialist – PO</t>
        </is>
      </c>
      <c r="R15" s="112" t="inlineStr">
        <is>
          <t>—</t>
        </is>
      </c>
      <c r="S15" s="119" t="inlineStr">
        <is>
          <t>iDEAL · Technology · Band A · Early career</t>
        </is>
      </c>
      <c r="T15" s="138" t="inlineStr">
        <is>
          <t>iFile · Technology · Band A · Early career · 8</t>
        </is>
      </c>
      <c r="U15" s="138" t="inlineStr">
        <is>
          <t>0.64 / 0.16 / 0.04 / 0 / 0.1 / 0.06</t>
        </is>
      </c>
      <c r="V15" s="121">
        <f>IFERROR(INDEX(WM_C,MATCH($S15,WM_KEY,0)),"")</f>
        <v>0.64</v>
      </c>
      <c r="W15" s="121">
        <f>IFERROR(INDEX(WM_AU,MATCH($S15,WM_KEY,0)),"")</f>
        <v>0.16</v>
      </c>
      <c r="X15" s="121">
        <f>IFERROR(INDEX(WM_AC,MATCH($S15,WM_KEY,0)),"")</f>
        <v>0.04</v>
      </c>
      <c r="Y15" s="121">
        <f>IFERROR(INDEX(WM_L,MATCH($S15,WM_KEY,0)),"")</f>
        <v>0</v>
      </c>
      <c r="Z15" s="121">
        <f>IFERROR(INDEX(WM_E,MATCH($S15,WM_KEY,0)),"")</f>
        <v>0.1</v>
      </c>
      <c r="AA15" s="121">
        <f>IFERROR(INDEX(WM_BI,MATCH($S15,WM_KEY,0)),"")</f>
        <v>0.06</v>
      </c>
      <c r="AB15" s="138" t="n">
        <v>2.91</v>
      </c>
      <c r="AC15" s="138" t="n">
        <v>2.75</v>
      </c>
      <c r="AD15" s="138" t="n">
        <v>2.91</v>
      </c>
      <c r="AE15" s="138" t="n">
        <v>1.97</v>
      </c>
      <c r="AF15" s="138" t="n">
        <v>4.28</v>
      </c>
      <c r="AG15" s="138" t="n">
        <v>3.12</v>
      </c>
      <c r="AH15" s="138">
        <f>IFERROR(IF(COUNT(AB15,V15,AC15,W15,AD15,X15,AE15,Y15,AF15,Z15,AG15,AA15)&lt;12,"",SUM(AB15*V15,AC15*W15,AD15*X15,AE15*Y15,AF15*Z15,AG15*AA15)),"")</f>
        <v>3.034</v>
      </c>
      <c r="AI15" s="138" t="str">
        <f>IF(AH15="","",INDEX({"A1","A2","A3","B1","B2","B3","C1","C2","D1","D2","E1","E2"},MAX(1,MIN(12,ROUND(AH15,0)))))</f>
        <v>A3</v>
      </c>
      <c r="AJ15" s="133" t="inlineStr">
        <is>
          <t>Gathers and documents requirements · BRD/FRD/SRS/user stories, configures solutions and supports UAT and releases. At A3: varied work; reviews juniors; go-to for a process.
Common themes in role-holders' answers: business · requirements · technical · between · client · understand</t>
        </is>
      </c>
      <c r="AK15" s="134" t="inlineStr">
        <is>
          <t>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t>
        </is>
      </c>
      <c r="AL15" s="134" t="inlineStr">
        <is>
          <t>A module / process, or work with client or regulatory consequences
Common themes in role-holders' answers: deliver · product · client · requirement · process · business</t>
        </is>
      </c>
      <c r="AM15" s="134" t="inlineStr">
        <is>
          <t>A module / process, or work with client or regulatory consequences
Common themes in role-holders' answers: requirements · accountable · delivery · quality · documentation · timely</t>
        </is>
      </c>
      <c r="AN15" s="134" t="inlineStr">
        <is>
          <t>Technical / QC / client calls on own work
Common themes in role-holders' answers: documentation · prioritize · user stories · process · project</t>
        </is>
      </c>
      <c r="AO15" s="134" t="inlineStr">
        <is>
          <t>Common themes in manager-set KRAs: delivery · assigned · uat · project · requests · satisfaction</t>
        </is>
      </c>
      <c r="AP15" s="134" t="inlineStr">
        <is>
          <t>Business Analysis · Documentation · Stakeholder management · Requirement analysis · communication · Communication skills</t>
        </is>
      </c>
      <c r="AQ15" s="134" t="inlineStr">
        <is>
          <t>Excel · Figma · Claude · QuickScrum · Jira · Confluence · Word · Excel word</t>
        </is>
      </c>
      <c r="AR15" s="134" t="inlineStr">
        <is>
          <t>Varied work; reviews juniors; go-to for a process</t>
        </is>
      </c>
      <c r="AS15" s="134" t="inlineStr">
        <is>
          <t>Varied and non-standard work; handles exceptions</t>
        </is>
      </c>
      <c r="AT15" s="134" t="inlineStr">
        <is>
          <t>Technical / QC / client calls on own work</t>
        </is>
      </c>
      <c r="AU15" s="134" t="inlineStr">
        <is>
          <t>A module / process, or work with client or regulatory consequences</t>
        </is>
      </c>
      <c r="AV15" s="134" t="inlineStr">
        <is>
          <t>Not scored in Band A</t>
        </is>
      </c>
      <c r="AW15" s="134" t="inlineStr">
        <is>
          <t>2–4 yrs</t>
        </is>
      </c>
      <c r="AX15" s="134" t="inlineStr">
        <is>
          <t>Graduate; relevant certification preferred</t>
        </is>
      </c>
      <c r="AY15" s="134" t="inlineStr">
        <is>
          <t>CBAP / CCBA · optional; Domain certifications · optional</t>
        </is>
      </c>
      <c r="AZ15" s="148" t="inlineStr">
        <is>
          <t>None · guides 1–3 juniors informally</t>
        </is>
      </c>
      <c r="BA15" s="129" t="inlineStr">
        <is>
          <t>Core 2 · Future-ready 2 · Functional 3 · Leadership —</t>
        </is>
      </c>
      <c r="BB15" s="129" t="inlineStr">
        <is>
          <t>Business Analysis &amp; Requirements Engineering · Regulatory &amp; BFSI Domain</t>
        </is>
      </c>
      <c r="BC15" s="129" t="inlineStr">
        <is>
          <t>Product, Platform &amp; Domain Knowledge · Database, SQL &amp; Data Engineering · Stakeholder &amp; Client Management · Communication &amp; Presentation</t>
        </is>
      </c>
      <c r="BD15" s="129" t="inlineStr">
        <is>
          <t>—</t>
        </is>
      </c>
      <c r="BE15" s="129" t="inlineStr">
        <is>
          <t>Regulatory reporting domain · RBI / SEBI / IRDAI / SEC</t>
        </is>
      </c>
      <c r="BF15" s="129" t="inlineStr">
        <is>
          <t>Case study; Domain interview; Scenario interview; SQL test / case; Role play / behavioural interview; Presentation / writing test</t>
        </is>
      </c>
      <c r="BG15" s="129" t="inlineStr">
        <is>
          <t>Regulatory reporting domain · RBI / SEBI / IRDAI / SEC; mandatory: POSH, Code of Conduct, InfoSec &amp; Privacy</t>
        </is>
      </c>
      <c r="BH15" s="129" t="inlineStr">
        <is>
          <t>• 100% · 7 of 7
• 101% · 8 of 8
• 96% · 1 of 1</t>
        </is>
      </c>
      <c r="BI15" s="129" t="inlineStr">
        <is>
          <t>• SQL &amp; data · Regulatory domain · AI literacy · Learning agility
• Learning agility · AI literacy · Digital fluency
• Regulatory domain · SQL &amp; data · AI literacy</t>
        </is>
      </c>
      <c r="BJ15" s="139" t="inlineStr">
        <is>
          <t>P2</t>
        </is>
      </c>
      <c r="BK15" s="126" t="inlineStr">
        <is>
          <t>3 Apply</t>
        </is>
      </c>
      <c r="BL15" s="126" t="inlineStr">
        <is>
          <t>Regnology — regulatory reporting: Junior BA · Reg Reporting · Big Four consulting: Consultant · IRIS Vs Market Benchmark — IIBA certification pathway: ECBA · Infosys / Accenture: JL3A · L10 Senior Analyst</t>
        </is>
      </c>
      <c r="BM15" s="126" t="inlineStr">
        <is>
          <t>IIBA BABOK v3; certifications ECBA · entry → CCBA → CBAP · senior</t>
        </is>
      </c>
      <c r="BN15" s="126" t="inlineStr">
        <is>
          <t>Developing</t>
        </is>
      </c>
      <c r="BO15" s="126" t="inlineStr">
        <is>
          <t>• Business Analyst
• Senior Business Analyst</t>
        </is>
      </c>
      <c r="BP15" s="126" t="inlineStr">
        <is>
          <t>L3–L4 · MS 61–62 · —</t>
        </is>
      </c>
      <c r="BQ15" s="126" t="inlineStr">
        <is>
          <t>JL3A · C1 · L11–L10 · Senior Analyst</t>
        </is>
      </c>
      <c r="BR15" s="126" t="inlineStr">
        <is>
          <t>Consultant · DataTracks Senior Associate · 2–5 yrs</t>
        </is>
      </c>
      <c r="BS15" s="126" t="inlineStr">
        <is>
          <t>Regnology — regulatory reporting: Junior BA · Reg Reporting · Big Four consulting: Consultant · IRIS Vs Market Benchmark — IIBA certification pathway: ECBA · Infosys / Accenture: JL3A · L10 Senior Analyst</t>
        </is>
      </c>
      <c r="BT15" s="126" t="inlineStr">
        <is>
          <t>Lateral or campus · CT2 at 12 months; CT3 in programme</t>
        </is>
      </c>
      <c r="BU15" s="126" t="inlineStr">
        <is>
          <t>AI-assisted requirement analysis, data-driven product decisions</t>
        </is>
      </c>
      <c r="BV15" s="140" t="inlineStr">
        <is>
          <t>Project / programme management · AI / automation · Product &amp; tool knowledge · Broader exposure &amp; ownership · Leadership &amp; people management</t>
        </is>
      </c>
      <c r="BW15" s="137" t="inlineStr">
        <is>
          <t>stakeholder · training effective · utilization · ai tools · domain</t>
        </is>
      </c>
      <c r="BX15" s="137" t="inlineStr">
        <is>
          <t>Mentoring / guidance from seniors · On-the-job / hands-on · Formal / classroom training</t>
        </is>
      </c>
      <c r="BY15" s="137" t="inlineStr">
        <is>
          <t>dependencies · requirements · changing · priorities · multiple</t>
        </is>
      </c>
      <c r="BZ15" s="137" t="inlineStr">
        <is>
          <t>ownership · process · coordination · clearer · delivery</t>
        </is>
      </c>
      <c r="CA15" s="137" t="inlineStr">
        <is>
          <t>10 of 14 say the role is changing because of AI / automation</t>
        </is>
      </c>
      <c r="CB15" s="137" t="inlineStr">
        <is>
          <t>• AI, GenAI &amp; Prompt Engineering · Project, Program &amp; Agile Management · Stakeholder &amp; Client Management · Business Analysis &amp; Requirements Engineering
• AI, GenAI &amp; Prompt Engineering · Process Improvement &amp; Quality Mindset · Broader Ownership &amp; Cross-functional Exposure · PD.BA-F: elicitation
• Stakeholder &amp; Client Management</t>
        </is>
      </c>
      <c r="CC15" s="139" t="inlineStr">
        <is>
          <t>Define business needs and evaluate solutions. Includes: Elicitation, process analysis, traceability and solution evaluation. Excludes: Product investment authority; technical architecture.</t>
        </is>
      </c>
      <c r="CD15" s="126" t="inlineStr">
        <is>
          <t>BA01-2 · Business Analyst</t>
        </is>
      </c>
      <c r="CE15" s="126" t="inlineStr">
        <is>
          <t>Elicit requirements, model processes and trace acceptance criteria.</t>
        </is>
      </c>
      <c r="CF15" s="126" t="inlineStr">
        <is>
          <t>Demonstrate routine delivery plus judgement in bounded exceptions.</t>
        </is>
      </c>
      <c r="CG15" s="126" t="inlineStr">
        <is>
          <t>A requirements set traced to business needs, acceptance tests and realized outcomes</t>
        </is>
      </c>
      <c r="CH15" s="126" t="inlineStr">
        <is>
          <t>Regnology: Senior risk consultant · Related work. Gap: Consultant requirement work supports domain context; government BA path supplies role stages</t>
        </is>
      </c>
      <c r="CI15" s="130" t="inlineStr">
        <is>
          <t>Framework + role-holders' themes · 3+ answered</t>
        </is>
      </c>
      <c r="CJ15" s="131" t="inlineStr">
        <is>
          <t>16 holders, 14 answered the survey; sub-family 27 answered</t>
        </is>
      </c>
      <c r="CK15" s="131" t="inlineStr">
        <is>
          <t>Anishaa Mahesh Kukreja · IRIS2236 · iDEAL
Mohin Patel · IRIS2536 · iDEAL
Neetu Rani Paul · IRIS2136 · iDEAL
Nilam Anandrao Kadam · IRIS2142 · iDEAL
Shivani Mishra · IRIS2066 · iDEAL
Silky Agarwal · IRIS2067 · iDEAL
Vidyasagar Reddy · IRIS2466 · iDEAL
Vivek Kumar · IRIS2310 · iDEAL
Angitha A · IRIS2097 · iFile
Ankita Karale · IRIS1929 · iFile
Chetan Galande · IRIS0553 · iFile
Darshit Vora · IRIS2378 · iFile
Neha Singh · IRIS2506 · iFile
Prajakta Chavan · IRIS1852 · iFile
Saurabh Dutta · IRIS2251 · iFile
Srikant Mishra · IRIS2364 · iFile</t>
        </is>
      </c>
      <c r="CL1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 ht="278" customHeight="1">
      <c r="A16" s="109" t="inlineStr">
        <is>
          <t>RC-010</t>
        </is>
      </c>
      <c r="B16" s="110" t="inlineStr">
        <is>
          <t>Business Analysis</t>
        </is>
      </c>
      <c r="C16" s="110" t="inlineStr">
        <is>
          <t>Business Analysis</t>
        </is>
      </c>
      <c r="D16" s="149" t="inlineStr">
        <is>
          <t>B1</t>
        </is>
      </c>
      <c r="E16" s="110" t="inlineStr">
        <is>
          <t>Specialist</t>
        </is>
      </c>
      <c r="F16" s="110" t="inlineStr">
        <is>
          <t>IC</t>
        </is>
      </c>
      <c r="G16" s="110" t="inlineStr">
        <is>
          <t>Business Analysis Specialist
Business Analysis Specialist – POD Lead
Senior Business Analysis Specialist</t>
        </is>
      </c>
      <c r="H16" s="110" t="n">
        <v>7</v>
      </c>
      <c r="I16" s="110" t="inlineStr">
        <is>
          <t>CARBON 1 · iDEAL 4 · iFile 2</t>
        </is>
      </c>
      <c r="J16" s="110" t="n">
        <v>7</v>
      </c>
      <c r="K16" s="110" t="inlineStr">
        <is>
          <t>Dhaval Lotwala, Anand Shinde, Kailash Sahu, Phuzel Siddiqui, Vishal Pingle, Abhishek Hegde, Tumpa Deb</t>
        </is>
      </c>
      <c r="L16" s="110" t="inlineStr">
        <is>
          <t>Technology</t>
        </is>
      </c>
      <c r="M16" s="110" t="inlineStr">
        <is>
          <t>CARBON · iDEAL · iFile</t>
        </is>
      </c>
      <c r="N16" s="111" t="inlineStr">
        <is>
          <t>B2 · Senior Specialist</t>
        </is>
      </c>
      <c r="O16" s="112" t="inlineStr">
        <is>
          <t>RC-009 · A3 · Senior Business Analyst · Business Analysis Specialist</t>
        </is>
      </c>
      <c r="P16" s="112" t="inlineStr">
        <is>
          <t>RC-012 · B2 · Senior Business Analysis Specialist – POD Lead</t>
        </is>
      </c>
      <c r="Q16" s="112" t="inlineStr">
        <is>
          <t>A1 Trainee Business Analyst → A2 Business Analyst → A3 Senior Business Analyst · Business Analy → ★ B1 Business Analysis Specialist · Business  → B2 Senior Business Analysis Specialist – PO</t>
        </is>
      </c>
      <c r="R16" s="112" t="inlineStr">
        <is>
          <t>RC-011 · Manager · Team Lead – Business Analysis</t>
        </is>
      </c>
      <c r="S16" s="119" t="inlineStr">
        <is>
          <t>iDEAL · Technology · Band B · Expert / POD Lead</t>
        </is>
      </c>
      <c r="T16" s="138" t="inlineStr">
        <is>
          <t>iFile · Technology · Band B · Expert / POD Lead · 2
CARBON · Technology · Band B · Expert / POD Lead · 1</t>
        </is>
      </c>
      <c r="U16" s="138" t="inlineStr">
        <is>
          <t>0.56 / 0.17 / 0.05 / 0.05 / 0.1 / 0.07</t>
        </is>
      </c>
      <c r="V16" s="121">
        <f>IFERROR(INDEX(WM_C,MATCH($S16,WM_KEY,0)),"")</f>
        <v>0.56</v>
      </c>
      <c r="W16" s="121">
        <f>IFERROR(INDEX(WM_AU,MATCH($S16,WM_KEY,0)),"")</f>
        <v>0.17</v>
      </c>
      <c r="X16" s="121">
        <f>IFERROR(INDEX(WM_AC,MATCH($S16,WM_KEY,0)),"")</f>
        <v>0.05</v>
      </c>
      <c r="Y16" s="121">
        <f>IFERROR(INDEX(WM_L,MATCH($S16,WM_KEY,0)),"")</f>
        <v>0.05</v>
      </c>
      <c r="Z16" s="121">
        <f>IFERROR(INDEX(WM_E,MATCH($S16,WM_KEY,0)),"")</f>
        <v>0.1</v>
      </c>
      <c r="AA16" s="121">
        <f>IFERROR(INDEX(WM_BI,MATCH($S16,WM_KEY,0)),"")</f>
        <v>0.07</v>
      </c>
      <c r="AB16" s="138" t="n">
        <v>3.5</v>
      </c>
      <c r="AC16" s="138" t="n">
        <v>3.36</v>
      </c>
      <c r="AD16" s="138" t="n">
        <v>3.64</v>
      </c>
      <c r="AE16" s="138" t="n">
        <v>2.43</v>
      </c>
      <c r="AF16" s="138" t="n">
        <v>7.14</v>
      </c>
      <c r="AG16" s="138" t="n">
        <v>4</v>
      </c>
      <c r="AH16" s="138">
        <f>IFERROR(IF(COUNT(AB16,V16,AC16,W16,AD16,X16,AE16,Y16,AF16,Z16,AG16,AA16)&lt;12,"",SUM(AB16*V16,AC16*W16,AD16*X16,AE16*Y16,AF16*Z16,AG16*AA16)),"")</f>
        <v>3.8287</v>
      </c>
      <c r="AI16" s="138" t="str">
        <f>IF(AH16="","",INDEX({"A1","A2","A3","B1","B2","B3","C1","C2","D1","D2","E1","E2"},MAX(1,MIN(12,ROUND(AH16,0)))))</f>
        <v>B1</v>
      </c>
      <c r="AJ16" s="133" t="inlineStr">
        <is>
          <t>Gathers and documents requirements · BRD/FRD/SRS/user stories, configures solutions and supports UAT and releases. At B1: a domain / module, or a small team.
Common themes in role-holders' answers: business · smooth · between · client · am · requirements</t>
        </is>
      </c>
      <c r="AK16" s="134" t="inlineStr">
        <is>
          <t>Gathers and documents requirements · BRD/FRD/SRS/user stories, configures solutions and supports UAT and releases; Domain specialist work; A domain or a small team
Common themes in role-holders' answers: requirement · stakeholder · gathering · client · project · portfolio</t>
        </is>
      </c>
      <c r="AL16" s="134" t="inlineStr">
        <is>
          <t>A domain or a small team
Common themes in role-holders' answers: product · regulator</t>
        </is>
      </c>
      <c r="AM16" s="134" t="inlineStr">
        <is>
          <t>A domain or a small team
Common themes in role-holders' answers: requirement · client · time · issue · assigned</t>
        </is>
      </c>
      <c r="AN16" s="134" t="inlineStr">
        <is>
          <t>Technical / QC / client calls for the domain
Common themes in role-holders' answers: documentation</t>
        </is>
      </c>
      <c r="AO16" s="134" t="inlineStr">
        <is>
          <t>Common themes in manager-set KRAs: releases · satisfaction · delivery · assigned · uat · requirement</t>
        </is>
      </c>
      <c r="AP16" s="134" t="inlineStr">
        <is>
          <t>Business Analysis</t>
        </is>
      </c>
      <c r="AQ16" s="134" t="inlineStr">
        <is>
          <t>—</t>
        </is>
      </c>
      <c r="AR16" s="134" t="inlineStr">
        <is>
          <t>A domain / module, or a small team</t>
        </is>
      </c>
      <c r="AS16" s="134" t="inlineStr">
        <is>
          <t>Domain specialist work</t>
        </is>
      </c>
      <c r="AT16" s="134" t="inlineStr">
        <is>
          <t>Technical / QC / client calls for the domain</t>
        </is>
      </c>
      <c r="AU16" s="134" t="inlineStr">
        <is>
          <t>A domain or a small team</t>
        </is>
      </c>
      <c r="AV16" s="134" t="inlineStr">
        <is>
          <t>IC: mentors and reviews · People: hands-on team lead of 3–5</t>
        </is>
      </c>
      <c r="AW16" s="134" t="inlineStr">
        <is>
          <t>4–7 yrs</t>
        </is>
      </c>
      <c r="AX16" s="134" t="inlineStr">
        <is>
          <t>Graduate + relevant qualification or certification preferred</t>
        </is>
      </c>
      <c r="AY16" s="134" t="inlineStr">
        <is>
          <t>CBAP / CCBA · optional; Domain certifications · optional</t>
        </is>
      </c>
      <c r="AZ16" s="148" t="inlineStr">
        <is>
          <t>IC: none · Team Lead: 3–5</t>
        </is>
      </c>
      <c r="BA16" s="129" t="inlineStr">
        <is>
          <t>Core 3 · Future-ready 3 · Functional 3 · Leadership 1</t>
        </is>
      </c>
      <c r="BB16" s="129" t="inlineStr">
        <is>
          <t>Business Analysis &amp; Requirements Engineering · Regulatory &amp; BFSI Domain</t>
        </is>
      </c>
      <c r="BC16" s="129" t="inlineStr">
        <is>
          <t>Product, Platform &amp; Domain Knowledge · Database, SQL &amp; Data Engineering · Stakeholder &amp; Client Management · Communication &amp; Presentation</t>
        </is>
      </c>
      <c r="BD16" s="129" t="inlineStr">
        <is>
          <t>—</t>
        </is>
      </c>
      <c r="BE16" s="129" t="inlineStr">
        <is>
          <t>Regulatory reporting domain · RBI / SEBI / IRDAI / SEC</t>
        </is>
      </c>
      <c r="BF16" s="129" t="inlineStr">
        <is>
          <t>Case study; Domain interview; Scenario interview; SQL test / case; Role play / behavioural interview; Presentation / writing test</t>
        </is>
      </c>
      <c r="BG16" s="129" t="inlineStr">
        <is>
          <t>Regulatory reporting domain · RBI / SEBI / IRDAI / SEC; mandatory: POSH, Code of Conduct, InfoSec &amp; Privacy</t>
        </is>
      </c>
      <c r="BH16" s="129" t="inlineStr">
        <is>
          <t>• 96% · 1 of 1
• 102% · 2 of 2
• 94% · 1 of 2
• 105% · 1 of 1
• 109% · 1 of 1</t>
        </is>
      </c>
      <c r="BI16" s="129" t="inlineStr">
        <is>
          <t>• Regulatory domain · SQL &amp; data · Learning agility
• SQL &amp; data · AI literacy · Learning agility
• AI literacy · Digital fluency · Product &amp; domain · SQL &amp; data
• —
• AI literacy</t>
        </is>
      </c>
      <c r="BJ16" s="139" t="inlineStr">
        <is>
          <t>P3 / M2</t>
        </is>
      </c>
      <c r="BK16" s="126" t="inlineStr">
        <is>
          <t>4 Enable</t>
        </is>
      </c>
      <c r="BL16" s="126" t="inlineStr">
        <is>
          <t>Regnology — regulatory reporting: BA · Reg Reporting · Big Four consulting: Senior Consultant · IRIS Vs Market Benchmark — IIBA certification pathway: CCBA · Infosys / Accenture: JL4 · L9 Consultant</t>
        </is>
      </c>
      <c r="BM16" s="126" t="inlineStr">
        <is>
          <t>IIBA BABOK v3; certifications ECBA · entry → CCBA → CBAP · senior</t>
        </is>
      </c>
      <c r="BN16" s="126" t="inlineStr">
        <is>
          <t>Career / · Team Lead</t>
        </is>
      </c>
      <c r="BO16" s="126" t="inlineStr">
        <is>
          <t>• Senior Business Analyst
• Lead Business Analyst</t>
        </is>
      </c>
      <c r="BP16" s="126" t="inlineStr">
        <is>
          <t>L4 · MS 62 · —</t>
        </is>
      </c>
      <c r="BQ16" s="126" t="inlineStr">
        <is>
          <t>JL4 · C2 · L9 Team Lead / Consultant</t>
        </is>
      </c>
      <c r="BR16" s="126" t="inlineStr">
        <is>
          <t>Senior Consultant / Assistant Manager</t>
        </is>
      </c>
      <c r="BS16" s="126" t="inlineStr">
        <is>
          <t>Regnology — regulatory reporting: BA · Reg Reporting · Big Four consulting: Senior Consultant · IRIS Vs Market Benchmark — IIBA certification pathway: CCBA · Infosys / Accenture: JL4 · L9 Consultant</t>
        </is>
      </c>
      <c r="BT16" s="126" t="inlineStr">
        <is>
          <t>Lateral; Management Trainees graduate here</t>
        </is>
      </c>
      <c r="BU16" s="126" t="inlineStr">
        <is>
          <t>AI-assisted requirement analysis, data-driven product decisions</t>
        </is>
      </c>
      <c r="BV16" s="140" t="inlineStr">
        <is>
          <t>Leadership &amp; people management · AI / automation · Project / programme management · Certification / formal course · Product &amp; tool knowledge</t>
        </is>
      </c>
      <c r="BW16" s="137" t="inlineStr">
        <is>
          <t>training effective · utilization · ai tools · stakeholder management · domain</t>
        </is>
      </c>
      <c r="BX16" s="137" t="inlineStr">
        <is>
          <t>Mentoring / guidance from seniors · Formal / classroom training · On-the-job / hands-on · Online courses / self-learning</t>
        </is>
      </c>
      <c r="BY16" s="137" t="inlineStr">
        <is>
          <t>No common theme</t>
        </is>
      </c>
      <c r="BZ16" s="137" t="inlineStr">
        <is>
          <t>responsibilities</t>
        </is>
      </c>
      <c r="CA16" s="137" t="inlineStr">
        <is>
          <t>5 of 6 say the role is changing because of AI / automation</t>
        </is>
      </c>
      <c r="CB16" s="137" t="inlineStr">
        <is>
          <t>• AI, GenAI &amp; Prompt Engineering
• AI, GenAI &amp; Prompt Engineering · Data Analytics, BI &amp; Visualisation · Advanced Excel &amp; Productivity Tools · PD.BA-F: elicitation
• Process Improvement &amp; Quality Mindset · Business Analysis &amp; Requirements Engineering · AI, GenAI &amp; Prompt Engineering · Product, Platform &amp; Domain Knowledge
• Project, Program &amp; Agile Management · AI, GenAI &amp; Prompt Engineering · Database, SQL &amp; Data Engineering
• Project, Program &amp; Agile Management · AI, GenAI &amp; Prompt Engineering · Business Analysis &amp; Requirements Engineering</t>
        </is>
      </c>
      <c r="CC16" s="139" t="inlineStr">
        <is>
          <t>Define business needs and evaluate solutions. Includes: Elicitation, process analysis, traceability and solution evaluation. Excludes: Product investment authority; technical architecture.</t>
        </is>
      </c>
      <c r="CD16" s="126" t="inlineStr">
        <is>
          <t>BA01-3 · Senior Business Analyst</t>
        </is>
      </c>
      <c r="CE16" s="126" t="inlineStr">
        <is>
          <t>Resolve conflicting needs and evaluate complex solution trade-offs.</t>
        </is>
      </c>
      <c r="CF16" s="126" t="inlineStr">
        <is>
          <t>Evidence of complex work, decisions and outcomes beyond routine delivery.</t>
        </is>
      </c>
      <c r="CG16" s="126" t="inlineStr">
        <is>
          <t>A requirements set traced to business needs, acceptance tests and realized outcomes</t>
        </is>
      </c>
      <c r="CH16" s="126" t="inlineStr">
        <is>
          <t>Regnology: Senior risk consultant · Related work. Gap: Consultant requirement work supports domain context; government BA path supplies role stages</t>
        </is>
      </c>
      <c r="CI16" s="130" t="inlineStr">
        <is>
          <t>Framework + role-holders' themes · 3+ answered</t>
        </is>
      </c>
      <c r="CJ16" s="131" t="inlineStr">
        <is>
          <t>7 holders, 7 answered the survey; sub-family 27 answered</t>
        </is>
      </c>
      <c r="CK16" s="131" t="inlineStr">
        <is>
          <t>Dhaval Lotwala · IRIS2153 · CARBON
Anand Shinde · IRIS1178 · iDEAL
Kailash Sahu · IRIS1796 · iDEAL
Phuzel Siddiqui · IRIS2125 · iDEAL
Vishal Pingle · IRIS0417 · iDEAL
Abhishek Hegde · IRIS2492 · iFile
Tumpa Deb · IRIS2076 · iFile</t>
        </is>
      </c>
      <c r="CL1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 ht="190.5" customHeight="1">
      <c r="A17" s="109" t="inlineStr">
        <is>
          <t>RC-011</t>
        </is>
      </c>
      <c r="B17" s="110" t="inlineStr">
        <is>
          <t>Business Analysis</t>
        </is>
      </c>
      <c r="C17" s="110" t="inlineStr">
        <is>
          <t>Business Analysis</t>
        </is>
      </c>
      <c r="D17" s="149" t="inlineStr">
        <is>
          <t>B1</t>
        </is>
      </c>
      <c r="E17" s="110" t="inlineStr">
        <is>
          <t>Team Lead</t>
        </is>
      </c>
      <c r="F17" s="110" t="inlineStr">
        <is>
          <t>Manager</t>
        </is>
      </c>
      <c r="G17" s="110" t="inlineStr">
        <is>
          <t>Team Lead – Business Analysis</t>
        </is>
      </c>
      <c r="H17" s="110" t="n">
        <v>2</v>
      </c>
      <c r="I17" s="110" t="inlineStr">
        <is>
          <t>iDEAL 1 · iFile 1</t>
        </is>
      </c>
      <c r="J17" s="110" t="n">
        <v>2</v>
      </c>
      <c r="K17" s="110" t="inlineStr">
        <is>
          <t>Aroosa Ghole, Shruti Patil</t>
        </is>
      </c>
      <c r="L17" s="110" t="inlineStr">
        <is>
          <t>Technology</t>
        </is>
      </c>
      <c r="M17" s="110" t="inlineStr">
        <is>
          <t>iDEAL · iFile</t>
        </is>
      </c>
      <c r="N17" s="111" t="inlineStr">
        <is>
          <t>B2 · Senior Specialist</t>
        </is>
      </c>
      <c r="O17" s="112" t="inlineStr">
        <is>
          <t>— entry step in this sub-family</t>
        </is>
      </c>
      <c r="P17" s="112" t="inlineStr">
        <is>
          <t>— top step in this sub-family</t>
        </is>
      </c>
      <c r="Q17" s="112" t="inlineStr">
        <is>
          <t>★ B1 Team Lead – Business Analysis</t>
        </is>
      </c>
      <c r="R17" s="112" t="inlineStr">
        <is>
          <t>RC-010 · IC · Business Analysis Specialist · Business Analysis S</t>
        </is>
      </c>
      <c r="S17" s="119" t="inlineStr">
        <is>
          <t>iDEAL · Technology · Band B · People Manager</t>
        </is>
      </c>
      <c r="T17" s="138" t="inlineStr">
        <is>
          <t>iFile · Technology · Band B · People Manager · 1</t>
        </is>
      </c>
      <c r="U17" s="138" t="inlineStr">
        <is>
          <t>0.42 / 0.18 / 0.06 / 0.15 / 0.1 / 0.09</t>
        </is>
      </c>
      <c r="V17" s="121">
        <f>IFERROR(INDEX(WM_C,MATCH($S17,WM_KEY,0)),"")</f>
        <v>0.42</v>
      </c>
      <c r="W17" s="121">
        <f>IFERROR(INDEX(WM_AU,MATCH($S17,WM_KEY,0)),"")</f>
        <v>0.18</v>
      </c>
      <c r="X17" s="121">
        <f>IFERROR(INDEX(WM_AC,MATCH($S17,WM_KEY,0)),"")</f>
        <v>0.06</v>
      </c>
      <c r="Y17" s="121">
        <f>IFERROR(INDEX(WM_L,MATCH($S17,WM_KEY,0)),"")</f>
        <v>0.15</v>
      </c>
      <c r="Z17" s="121">
        <f>IFERROR(INDEX(WM_E,MATCH($S17,WM_KEY,0)),"")</f>
        <v>0.1</v>
      </c>
      <c r="AA17" s="121">
        <f>IFERROR(INDEX(WM_BI,MATCH($S17,WM_KEY,0)),"")</f>
        <v>0.09</v>
      </c>
      <c r="AB17" s="138" t="n">
        <v>3.5</v>
      </c>
      <c r="AC17" s="138" t="n">
        <v>3.75</v>
      </c>
      <c r="AD17" s="138" t="n">
        <v>4</v>
      </c>
      <c r="AE17" s="138" t="n">
        <v>4</v>
      </c>
      <c r="AF17" s="138" t="n">
        <v>4.5</v>
      </c>
      <c r="AG17" s="138" t="n">
        <v>4.5</v>
      </c>
      <c r="AH17" s="138">
        <f>IFERROR(IF(COUNT(AB17,V17,AC17,W17,AD17,X17,AE17,Y17,AF17,Z17,AG17,AA17)&lt;12,"",SUM(AB17*V17,AC17*W17,AD17*X17,AE17*Y17,AF17*Z17,AG17*AA17)),"")</f>
        <v>3.84</v>
      </c>
      <c r="AI17" s="138" t="str">
        <f>IF(AH17="","",INDEX({"A1","A2","A3","B1","B2","B3","C1","C2","D1","D2","E1","E2"},MAX(1,MIN(12,ROUND(AH17,0)))))</f>
        <v>B1</v>
      </c>
      <c r="AJ17" s="133" t="inlineStr">
        <is>
          <t>Gathers and documents requirements · BRD/FRD/SRS/user stories, configures solutions and supports UAT and releases. At B1: a domain / module, or a small team.
Common themes in sub-family holders, all levels' answers: business · requirements · bridge · analyst · between · technical</t>
        </is>
      </c>
      <c r="AK17" s="134" t="inlineStr">
        <is>
          <t>Gathers and documents requirements · BRD/FRD/SRS/user stories, configures solutions and supports UAT and releases; Domain specialist work; A domain or a small team
Common themes in sub-family holders, all levels' answers: requirement · documentation · stakeholder · client · gathering · analysis</t>
        </is>
      </c>
      <c r="AL17" s="134" t="inlineStr">
        <is>
          <t>A domain or a small team
Common themes in sub-family holders, all levels' answers: product · user stories · requirements · process · client · deliver</t>
        </is>
      </c>
      <c r="AM17" s="134" t="inlineStr">
        <is>
          <t>A domain or a small team
Common themes in sub-family holders, all levels' answers: requirements · accountable · documentation · delivery · am · business</t>
        </is>
      </c>
      <c r="AN17" s="134" t="inlineStr">
        <is>
          <t>Technical / QC / client calls for the domain
Common themes in sub-family holders, all levels' answers: requirements · user · documentation · process · stories · assign</t>
        </is>
      </c>
      <c r="AO17" s="134" t="inlineStr">
        <is>
          <t>Common themes in manager-set KRAs: client · first · quality · contribute · update · establish</t>
        </is>
      </c>
      <c r="AP17" s="134" t="inlineStr">
        <is>
          <t>Business Analysis · Documentation · Requirement analysis · Stakeholder Management · communication · XBRL · Requirement Elicitation · generative AI</t>
        </is>
      </c>
      <c r="AQ17" s="134" t="inlineStr">
        <is>
          <t>Excel · Figma · Quickscrum · Word · Jira · Claude · XBRL · Copilot</t>
        </is>
      </c>
      <c r="AR17" s="134" t="inlineStr">
        <is>
          <t>A domain / module, or a small team</t>
        </is>
      </c>
      <c r="AS17" s="134" t="inlineStr">
        <is>
          <t>Domain specialist work</t>
        </is>
      </c>
      <c r="AT17" s="134" t="inlineStr">
        <is>
          <t>Technical / QC / client calls for the domain</t>
        </is>
      </c>
      <c r="AU17" s="134" t="inlineStr">
        <is>
          <t>A domain or a small team</t>
        </is>
      </c>
      <c r="AV17" s="134" t="inlineStr">
        <is>
          <t>IC: mentors and reviews · People: hands-on team lead of 3–5</t>
        </is>
      </c>
      <c r="AW17" s="134" t="inlineStr">
        <is>
          <t>4–7 yrs</t>
        </is>
      </c>
      <c r="AX17" s="134" t="inlineStr">
        <is>
          <t>Graduate + relevant qualification or certification preferred</t>
        </is>
      </c>
      <c r="AY17" s="134" t="inlineStr">
        <is>
          <t>CBAP / CCBA · optional; Domain certifications · optional</t>
        </is>
      </c>
      <c r="AZ17" s="148" t="inlineStr">
        <is>
          <t>IC: none · Team Lead: 3–5</t>
        </is>
      </c>
      <c r="BA17" s="129" t="inlineStr">
        <is>
          <t>Core 3 · Future-ready 3 · Functional 3 · Leadership 2</t>
        </is>
      </c>
      <c r="BB17" s="129" t="inlineStr">
        <is>
          <t>Business Analysis &amp; Requirements Engineering · Regulatory &amp; BFSI Domain</t>
        </is>
      </c>
      <c r="BC17" s="129" t="inlineStr">
        <is>
          <t>Product, Platform &amp; Domain Knowledge · Database, SQL &amp; Data Engineering · Stakeholder &amp; Client Management · Communication &amp; Presentation</t>
        </is>
      </c>
      <c r="BD17" s="129" t="inlineStr">
        <is>
          <t>—</t>
        </is>
      </c>
      <c r="BE17" s="129" t="inlineStr">
        <is>
          <t>Regulatory reporting domain · RBI / SEBI / IRDAI / SEC</t>
        </is>
      </c>
      <c r="BF17" s="129" t="inlineStr">
        <is>
          <t>Case study; Domain interview; Scenario interview; SQL test / case; Role play / behavioural interview; Presentation / writing test</t>
        </is>
      </c>
      <c r="BG17" s="129" t="inlineStr">
        <is>
          <t>Regulatory reporting domain · RBI / SEBI / IRDAI / SEC; mandatory: POSH, Code of Conduct, InfoSec &amp; Privacy</t>
        </is>
      </c>
      <c r="BH17" s="129" t="inlineStr">
        <is>
          <t>• 97% · 1 of 1
• 110% · 1 of 1</t>
        </is>
      </c>
      <c r="BI17" s="129" t="inlineStr">
        <is>
          <t>• Regulatory domain · SQL &amp; data · AI literacy
• AI literacy</t>
        </is>
      </c>
      <c r="BJ17" s="139" t="inlineStr">
        <is>
          <t>P3 / M2</t>
        </is>
      </c>
      <c r="BK17" s="126" t="inlineStr">
        <is>
          <t>4 Enable</t>
        </is>
      </c>
      <c r="BL17" s="126" t="inlineStr">
        <is>
          <t>Regnology — regulatory reporting: BA · Reg Reporting · Big Four consulting: Senior Consultant · IRIS Vs Market Benchmark — IIBA certification pathway: CCBA · Infosys / Accenture: JL4 · L9 Consultant</t>
        </is>
      </c>
      <c r="BM17" s="126" t="inlineStr">
        <is>
          <t>IIBA BABOK v3; certifications ECBA · entry → CCBA → CBAP · senior</t>
        </is>
      </c>
      <c r="BN17" s="126" t="inlineStr">
        <is>
          <t>Career / · Team Lead</t>
        </is>
      </c>
      <c r="BO17" s="126" t="inlineStr">
        <is>
          <t>Team Lead / Assistant Manager</t>
        </is>
      </c>
      <c r="BP17" s="126" t="inlineStr">
        <is>
          <t>L4 · MS 62 · —</t>
        </is>
      </c>
      <c r="BQ17" s="126" t="inlineStr">
        <is>
          <t>JL4 · C2 · L9 Team Lead / Consultant</t>
        </is>
      </c>
      <c r="BR17" s="126" t="inlineStr">
        <is>
          <t>Senior Consultant / Assistant Manager</t>
        </is>
      </c>
      <c r="BS17" s="126" t="inlineStr">
        <is>
          <t>Regnology — regulatory reporting: BA · Reg Reporting · Big Four consulting: Senior Consultant · IRIS Vs Market Benchmark — IIBA certification pathway: CCBA · Infosys / Accenture: JL4 · L9 Consultant</t>
        </is>
      </c>
      <c r="BT17" s="126" t="inlineStr">
        <is>
          <t>Lateral; Management Trainees graduate here</t>
        </is>
      </c>
      <c r="BU17" s="126" t="inlineStr">
        <is>
          <t>AI-assisted requirement analysis, data-driven product decisions</t>
        </is>
      </c>
      <c r="BV17" s="140" t="inlineStr">
        <is>
          <t>Project / programme management · Product &amp; tool knowledge · Certification / formal course</t>
        </is>
      </c>
      <c r="BW17" s="137" t="inlineStr">
        <is>
          <t>Support process &amp; escalation management; CSAT/SLA analytics; client relationship management; team workload planning; Project Management | People management fundamentals, performance coaching &amp; delegation, formal team-lead onboarding, cross-functional stakeholder management</t>
        </is>
      </c>
      <c r="BX17" s="137" t="inlineStr">
        <is>
          <t>Mentoring / guidance from seniors · Formal / classroom training · On-the-job / hands-on · Online courses / self-learning</t>
        </is>
      </c>
      <c r="BY17" s="137" t="inlineStr">
        <is>
          <t>changing · requirements · dependencies · priorities · dependent</t>
        </is>
      </c>
      <c r="BZ17" s="137" t="inlineStr">
        <is>
          <t>requirements · coordination · clearer · delivery · decisions</t>
        </is>
      </c>
      <c r="CA17" s="137" t="inlineStr">
        <is>
          <t>19 of 26 say the role is changing because of AI / automation</t>
        </is>
      </c>
      <c r="CB17" s="137" t="inlineStr">
        <is>
          <t>• Project, Program &amp; Agile Management
• Business Analysis &amp; Requirements Engineering · Project, Program &amp; Agile Management · AI, GenAI &amp; Prompt Engineering</t>
        </is>
      </c>
      <c r="CC17" s="139" t="inlineStr">
        <is>
          <t>Define business needs and evaluate solutions. Includes: Elicitation, process analysis, traceability and solution evaluation. Excludes: Product investment authority; technical architecture.</t>
        </is>
      </c>
      <c r="CD17" s="126" t="inlineStr">
        <is>
          <t>LD09-1 · Business Analysis Manager</t>
        </is>
      </c>
      <c r="CE17" s="126" t="inlineStr">
        <is>
          <t>Own staffing decisions, performance support, service quality and delegated team resources</t>
        </is>
      </c>
      <c r="CF17" s="126" t="inlineStr">
        <is>
          <t>Do not manufacture three reporting layers. Choose roles the organisation needs. A specialist may remain on an equally valued expert path.</t>
        </is>
      </c>
      <c r="CG17" s="126" t="inlineStr">
        <is>
          <t>—</t>
        </is>
      </c>
      <c r="CH17" s="126" t="inlineStr">
        <is>
          <t>—</t>
        </is>
      </c>
      <c r="CI17" s="130" t="inlineStr">
        <is>
          <t>Framework + sub-family themes · 3+ answered</t>
        </is>
      </c>
      <c r="CJ17" s="131" t="inlineStr">
        <is>
          <t>2 holders, 2 answered the survey; sub-family 27 answered</t>
        </is>
      </c>
      <c r="CK17" s="131" t="inlineStr">
        <is>
          <t>Aroosa Ghole · IRIS1947 · iDEAL
Shruti Patil · IRIS2289 · iFile</t>
        </is>
      </c>
      <c r="CL1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 ht="190.5" customHeight="1">
      <c r="A18" s="109" t="inlineStr">
        <is>
          <t>RC-012</t>
        </is>
      </c>
      <c r="B18" s="110" t="inlineStr">
        <is>
          <t>Business Analysis</t>
        </is>
      </c>
      <c r="C18" s="110" t="inlineStr">
        <is>
          <t>Business Analysis</t>
        </is>
      </c>
      <c r="D18" s="149" t="inlineStr">
        <is>
          <t>B2</t>
        </is>
      </c>
      <c r="E18" s="110" t="inlineStr">
        <is>
          <t>Senior Specialist</t>
        </is>
      </c>
      <c r="F18" s="110" t="inlineStr">
        <is>
          <t>IC</t>
        </is>
      </c>
      <c r="G18" s="110" t="inlineStr">
        <is>
          <t>Senior Business Analysis Specialist – POD Lead</t>
        </is>
      </c>
      <c r="H18" s="110" t="n">
        <v>1</v>
      </c>
      <c r="I18" s="110" t="inlineStr">
        <is>
          <t>CARBON 1</t>
        </is>
      </c>
      <c r="J18" s="110" t="n">
        <v>1</v>
      </c>
      <c r="K18" s="110" t="inlineStr">
        <is>
          <t>Prasad Shirke</t>
        </is>
      </c>
      <c r="L18" s="110" t="inlineStr">
        <is>
          <t>Technology</t>
        </is>
      </c>
      <c r="M18" s="110" t="inlineStr">
        <is>
          <t>CARBON</t>
        </is>
      </c>
      <c r="N18" s="111" t="inlineStr">
        <is>
          <t>B3 · Lead Specialist</t>
        </is>
      </c>
      <c r="O18" s="112" t="inlineStr">
        <is>
          <t>RC-010 · B1 · Business Analysis Specialist · Business Analysis Specialist</t>
        </is>
      </c>
      <c r="P18" s="112" t="inlineStr">
        <is>
          <t>— top step in this sub-family</t>
        </is>
      </c>
      <c r="Q18" s="112" t="inlineStr">
        <is>
          <t>A1 Trainee Business Analyst → A2 Business Analyst → A3 Senior Business Analyst · Business Analy → B1 Business Analysis Specialist · Business  → ★ B2 Senior Business Analysis Specialist – PO</t>
        </is>
      </c>
      <c r="R18" s="112" t="inlineStr">
        <is>
          <t>—</t>
        </is>
      </c>
      <c r="S18" s="119" t="inlineStr">
        <is>
          <t>CARBON · Technology · Band B · Expert / POD Lead</t>
        </is>
      </c>
      <c r="T18" s="138" t="inlineStr">
        <is>
          <t>—</t>
        </is>
      </c>
      <c r="U18" s="138" t="inlineStr">
        <is>
          <t>0.56 / 0.17 / 0.05 / 0.05 / 0.1 / 0.07</t>
        </is>
      </c>
      <c r="V18" s="121">
        <f>IFERROR(INDEX(WM_C,MATCH($S18,WM_KEY,0)),"")</f>
        <v>0.56</v>
      </c>
      <c r="W18" s="121">
        <f>IFERROR(INDEX(WM_AU,MATCH($S18,WM_KEY,0)),"")</f>
        <v>0.17</v>
      </c>
      <c r="X18" s="121">
        <f>IFERROR(INDEX(WM_AC,MATCH($S18,WM_KEY,0)),"")</f>
        <v>0.05</v>
      </c>
      <c r="Y18" s="121">
        <f>IFERROR(INDEX(WM_L,MATCH($S18,WM_KEY,0)),"")</f>
        <v>0.05</v>
      </c>
      <c r="Z18" s="121">
        <f>IFERROR(INDEX(WM_E,MATCH($S18,WM_KEY,0)),"")</f>
        <v>0.1</v>
      </c>
      <c r="AA18" s="121">
        <f>IFERROR(INDEX(WM_BI,MATCH($S18,WM_KEY,0)),"")</f>
        <v>0.07</v>
      </c>
      <c r="AB18" s="138" t="n">
        <v>3.5</v>
      </c>
      <c r="AC18" s="138" t="n">
        <v>4.5</v>
      </c>
      <c r="AD18" s="138" t="n">
        <v>5.5</v>
      </c>
      <c r="AE18" s="138" t="n">
        <v>5.5</v>
      </c>
      <c r="AF18" s="138" t="n">
        <v>8.5</v>
      </c>
      <c r="AG18" s="138" t="n">
        <v>5.5</v>
      </c>
      <c r="AH18" s="138">
        <f>IFERROR(IF(COUNT(AB18,V18,AC18,W18,AD18,X18,AE18,Y18,AF18,Z18,AG18,AA18)&lt;12,"",SUM(AB18*V18,AC18*W18,AD18*X18,AE18*Y18,AF18*Z18,AG18*AA18)),"")</f>
        <v>4.51</v>
      </c>
      <c r="AI18" s="138" t="str">
        <f>IF(AH18="","",INDEX({"A1","A2","A3","B1","B2","B3","C1","C2","D1","D2","E1","E2"},MAX(1,MIN(12,ROUND(AH18,0)))))</f>
        <v>B2</v>
      </c>
      <c r="AJ18" s="133" t="inlineStr">
        <is>
          <t>Gathers and documents requirements · BRD/FRD/SRS/user stories, configures solutions and supports UAT and releases. At B2: deep domain expertise, or one team.
Common themes in sub-family holders, all levels' answers: business · requirements · bridge · analyst · between · technical</t>
        </is>
      </c>
      <c r="AK18" s="134" t="inlineStr">
        <is>
          <t>Gathers and documents requirements · BRD/FRD/SRS/user stories, configures solutions and supports UAT and releases; Hardest problems in the domain; One team or a client portfolio
Common themes in sub-family holders, all levels' answers: requirement · documentation · stakeholder · client · gathering · analysis</t>
        </is>
      </c>
      <c r="AL18" s="134" t="inlineStr">
        <is>
          <t>One team or a client portfolio
Common themes in sub-family holders, all levels' answers: product · user stories · requirements · process · client · deliver</t>
        </is>
      </c>
      <c r="AM18" s="134" t="inlineStr">
        <is>
          <t>One team or a client portfolio
Common themes in sub-family holders, all levels' answers: requirements · accountable · documentation · delivery · am · business</t>
        </is>
      </c>
      <c r="AN18" s="134" t="inlineStr">
        <is>
          <t>Allocates people and sets team priorities
Common themes in sub-family holders, all levels' answers: requirements · user · documentation · process · stories · assign</t>
        </is>
      </c>
      <c r="AO18" s="134" t="inlineStr">
        <is>
          <t>—</t>
        </is>
      </c>
      <c r="AP18" s="134" t="inlineStr">
        <is>
          <t>Business Analysis · Documentation · Requirement analysis · Stakeholder Management · communication · XBRL · Requirement Elicitation · generative AI</t>
        </is>
      </c>
      <c r="AQ18" s="134" t="inlineStr">
        <is>
          <t>Excel · Figma · Quickscrum · Word · Jira · Claude · XBRL · Copilot</t>
        </is>
      </c>
      <c r="AR18" s="134" t="inlineStr">
        <is>
          <t>Deep domain expertise, or one team</t>
        </is>
      </c>
      <c r="AS18" s="134" t="inlineStr">
        <is>
          <t>Hardest problems in the domain</t>
        </is>
      </c>
      <c r="AT18" s="134" t="inlineStr">
        <is>
          <t>Allocates people and sets team priorities</t>
        </is>
      </c>
      <c r="AU18" s="134" t="inlineStr">
        <is>
          <t>One team or a client portfolio</t>
        </is>
      </c>
      <c r="AV18" s="134" t="inlineStr">
        <is>
          <t>IC: guides others in the domain · People: manages a team of 6+</t>
        </is>
      </c>
      <c r="AW18" s="134" t="inlineStr">
        <is>
          <t>6–9 yrs</t>
        </is>
      </c>
      <c r="AX18" s="134" t="inlineStr">
        <is>
          <t>Graduate or postgraduate; professional qualification preferred</t>
        </is>
      </c>
      <c r="AY18" s="134" t="inlineStr">
        <is>
          <t>CBAP / CCBA · optional; Domain certifications · optional</t>
        </is>
      </c>
      <c r="AZ18" s="148" t="inlineStr">
        <is>
          <t>IC: none · People: 6–8 knowledge work, 8–12 standardised delivery</t>
        </is>
      </c>
      <c r="BA18" s="129" t="inlineStr">
        <is>
          <t>Core 3 · Future-ready 3 · Functional 4 · Leadership 2</t>
        </is>
      </c>
      <c r="BB18" s="129" t="inlineStr">
        <is>
          <t>Business Analysis &amp; Requirements Engineering · Regulatory &amp; BFSI Domain</t>
        </is>
      </c>
      <c r="BC18" s="129" t="inlineStr">
        <is>
          <t>Product, Platform &amp; Domain Knowledge · Database, SQL &amp; Data Engineering · Stakeholder &amp; Client Management · Communication &amp; Presentation</t>
        </is>
      </c>
      <c r="BD18" s="129" t="inlineStr">
        <is>
          <t>—</t>
        </is>
      </c>
      <c r="BE18" s="129" t="inlineStr">
        <is>
          <t>Regulatory reporting domain · RBI / SEBI / IRDAI / SEC</t>
        </is>
      </c>
      <c r="BF18" s="129" t="inlineStr">
        <is>
          <t>Case study; Domain interview; Scenario interview; SQL test / case; Role play / behavioural interview; Presentation / writing test</t>
        </is>
      </c>
      <c r="BG18" s="129" t="inlineStr">
        <is>
          <t>Regulatory reporting domain · RBI / SEBI / IRDAI / SEC; mandatory: POSH, Code of Conduct, InfoSec &amp; Privacy</t>
        </is>
      </c>
      <c r="BH18" s="129" t="inlineStr">
        <is>
          <t>99% · 1 of 1</t>
        </is>
      </c>
      <c r="BI18" s="129" t="inlineStr">
        <is>
          <t>Regulatory domain · SQL &amp; data · AI literacy</t>
        </is>
      </c>
      <c r="BJ18" s="139" t="inlineStr">
        <is>
          <t>P4 / M3</t>
        </is>
      </c>
      <c r="BK18" s="126" t="inlineStr">
        <is>
          <t>4–5</t>
        </is>
      </c>
      <c r="BL18" s="126" t="inlineStr">
        <is>
          <t>Regnology — regulatory reporting: Senior BA · Reg Reporting · Big Four consulting: Manager · IRIS Vs Market Benchmark — IIBA certification pathway: CBAP · Infosys / Accenture: JL5 · L8 Associate Manager</t>
        </is>
      </c>
      <c r="BM18" s="126" t="inlineStr">
        <is>
          <t>IIBA BABOK v3; certifications ECBA · entry → CCBA → CBAP · senior</t>
        </is>
      </c>
      <c r="BN18" s="126" t="inlineStr">
        <is>
          <t>Senior / Manager</t>
        </is>
      </c>
      <c r="BO18" s="126" t="inlineStr">
        <is>
          <t>Lead Business Analyst</t>
        </is>
      </c>
      <c r="BP18" s="126" t="inlineStr">
        <is>
          <t>L5 · MS 63 · —</t>
        </is>
      </c>
      <c r="BQ18" s="126" t="inlineStr">
        <is>
          <t>JL5 · C3A · L8 Associate Manager</t>
        </is>
      </c>
      <c r="BR18" s="126" t="inlineStr">
        <is>
          <t>Manager</t>
        </is>
      </c>
      <c r="BS18" s="126" t="inlineStr">
        <is>
          <t>Regnology — regulatory reporting: Senior BA · Reg Reporting · Big Four consulting: Manager · IRIS Vs Market Benchmark — IIBA certification pathway: CBAP · Infosys / Accenture: JL5 · L8 Associate Manager</t>
        </is>
      </c>
      <c r="BT18" s="126" t="inlineStr">
        <is>
          <t>Lateral</t>
        </is>
      </c>
      <c r="BU18" s="126" t="inlineStr">
        <is>
          <t>AI-assisted requirement analysis, data-driven product decisions</t>
        </is>
      </c>
      <c r="BV18" s="140" t="inlineStr">
        <is>
          <t>AI / automation · Leadership &amp; people management · Product &amp; tool knowledge · Client, sales &amp; stakeholders · Strategy &amp; business acumen</t>
        </is>
      </c>
      <c r="BW18" s="137" t="inlineStr">
        <is>
          <t>—</t>
        </is>
      </c>
      <c r="BX18" s="137" t="inlineStr">
        <is>
          <t>Mentoring / guidance from seniors · Formal / classroom training · On-the-job / hands-on · Online courses / self-learning</t>
        </is>
      </c>
      <c r="BY18" s="137" t="inlineStr">
        <is>
          <t>changing · requirements · dependencies · priorities · dependent</t>
        </is>
      </c>
      <c r="BZ18" s="137" t="inlineStr">
        <is>
          <t>requirements · coordination · clearer · delivery · decisions</t>
        </is>
      </c>
      <c r="CA18" s="137" t="inlineStr">
        <is>
          <t>19 of 26 say the role is changing because of AI / automation</t>
        </is>
      </c>
      <c r="CB18" s="137" t="inlineStr">
        <is>
          <t>AI, GenAI &amp; Prompt Engineering · Product, Platform &amp; Domain Knowledge · Stakeholder &amp; Client Management</t>
        </is>
      </c>
      <c r="CC18" s="139" t="inlineStr">
        <is>
          <t>Define business needs and evaluate solutions. Includes: Elicitation, process analysis, traceability and solution evaluation. Excludes: Product investment authority; technical architecture.</t>
        </is>
      </c>
      <c r="CD18" s="126" t="inlineStr">
        <is>
          <t>BA01-3 · Senior Business Analyst</t>
        </is>
      </c>
      <c r="CE18" s="126" t="inlineStr">
        <is>
          <t>Resolve conflicting needs and evaluate complex solution trade-offs.</t>
        </is>
      </c>
      <c r="CF18" s="126" t="inlineStr">
        <is>
          <t>Evidence of complex work, decisions and outcomes beyond routine delivery.</t>
        </is>
      </c>
      <c r="CG18" s="126" t="inlineStr">
        <is>
          <t>A requirements set traced to business needs, acceptance tests and realized outcomes</t>
        </is>
      </c>
      <c r="CH18" s="126" t="inlineStr">
        <is>
          <t>Regnology: Senior risk consultant · Related work. Gap: Consultant requirement work supports domain context; government BA path supplies role stages</t>
        </is>
      </c>
      <c r="CI18" s="130" t="inlineStr">
        <is>
          <t>Framework + sub-family themes · 3+ answered</t>
        </is>
      </c>
      <c r="CJ18" s="131" t="inlineStr">
        <is>
          <t>1 holder, 1 answered the survey; sub-family 27 answered</t>
        </is>
      </c>
      <c r="CK18" s="131" t="inlineStr">
        <is>
          <t>Prasad Shirke · IRIS0622 · CARBON</t>
        </is>
      </c>
      <c r="CL1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9" ht="190.5" customHeight="1">
      <c r="A19" s="109" t="inlineStr">
        <is>
          <t>RC-013</t>
        </is>
      </c>
      <c r="B19" s="110" t="inlineStr">
        <is>
          <t>Consulting &amp; Professional Services</t>
        </is>
      </c>
      <c r="C19" s="110" t="inlineStr">
        <is>
          <t>Professional Services Leadership</t>
        </is>
      </c>
      <c r="D19" s="146" t="inlineStr">
        <is>
          <t>C1</t>
        </is>
      </c>
      <c r="E19" s="110" t="inlineStr">
        <is>
          <t>Associate Head</t>
        </is>
      </c>
      <c r="F19" s="110" t="inlineStr">
        <is>
          <t>Manager</t>
        </is>
      </c>
      <c r="G19" s="110" t="inlineStr">
        <is>
          <t>Associate Head – XBRL Assisted Services</t>
        </is>
      </c>
      <c r="H19" s="110" t="n">
        <v>1</v>
      </c>
      <c r="I19" s="110" t="inlineStr">
        <is>
          <t>CARBON 1</t>
        </is>
      </c>
      <c r="J19" s="110" t="n">
        <v>1</v>
      </c>
      <c r="K19" s="110" t="inlineStr">
        <is>
          <t>Shashikant Mudaliar</t>
        </is>
      </c>
      <c r="L19" s="110" t="inlineStr">
        <is>
          <t>Services</t>
        </is>
      </c>
      <c r="M19" s="110" t="inlineStr">
        <is>
          <t>CARBON</t>
        </is>
      </c>
      <c r="N19" s="111" t="inlineStr">
        <is>
          <t>C2 · Senior Principal / Architect</t>
        </is>
      </c>
      <c r="O19" s="112" t="inlineStr">
        <is>
          <t>— entry step in this sub-family</t>
        </is>
      </c>
      <c r="P19" s="112" t="inlineStr">
        <is>
          <t>RC-014 · C2 · Head – Consulting</t>
        </is>
      </c>
      <c r="Q19" s="112" t="inlineStr">
        <is>
          <t>★ C1 Associate Head – XBRL Assisted Services  → C2 Head – Consulting</t>
        </is>
      </c>
      <c r="R19" s="112" t="inlineStr">
        <is>
          <t>—</t>
        </is>
      </c>
      <c r="S19" s="119" t="inlineStr">
        <is>
          <t>CARBON · Services · Band C · Head / Manager</t>
        </is>
      </c>
      <c r="T19" s="138" t="inlineStr">
        <is>
          <t>—</t>
        </is>
      </c>
      <c r="U19" s="138" t="inlineStr">
        <is>
          <t>0.38 / 0.18 / 0.16 / 0.15 / 0.05 / 0.08</t>
        </is>
      </c>
      <c r="V19" s="121">
        <f>IFERROR(INDEX(WM_C,MATCH($S19,WM_KEY,0)),"")</f>
        <v>0.38</v>
      </c>
      <c r="W19" s="121">
        <f>IFERROR(INDEX(WM_AU,MATCH($S19,WM_KEY,0)),"")</f>
        <v>0.18</v>
      </c>
      <c r="X19" s="121">
        <f>IFERROR(INDEX(WM_AC,MATCH($S19,WM_KEY,0)),"")</f>
        <v>0.16</v>
      </c>
      <c r="Y19" s="121">
        <f>IFERROR(INDEX(WM_L,MATCH($S19,WM_KEY,0)),"")</f>
        <v>0.15</v>
      </c>
      <c r="Z19" s="121">
        <f>IFERROR(INDEX(WM_E,MATCH($S19,WM_KEY,0)),"")</f>
        <v>0.05</v>
      </c>
      <c r="AA19" s="121">
        <f>IFERROR(INDEX(WM_BI,MATCH($S19,WM_KEY,0)),"")</f>
        <v>0.08</v>
      </c>
      <c r="AB19" s="138" t="n">
        <v>7</v>
      </c>
      <c r="AC19" s="138" t="n">
        <v>7</v>
      </c>
      <c r="AD19" s="138" t="n">
        <v>7</v>
      </c>
      <c r="AE19" s="138" t="n">
        <v>7</v>
      </c>
      <c r="AF19" s="138" t="n">
        <v>9</v>
      </c>
      <c r="AG19" s="138" t="n">
        <v>7.5</v>
      </c>
      <c r="AH19" s="138">
        <f>IFERROR(IF(COUNT(AB19,V19,AC19,W19,AD19,X19,AE19,Y19,AF19,Z19,AG19,AA19)&lt;12,"",SUM(AB19*V19,AC19*W19,AD19*X19,AE19*Y19,AF19*Z19,AG19*AA19)),"")</f>
        <v>7.14</v>
      </c>
      <c r="AI19" s="138" t="str">
        <f>IF(AH19="","",INDEX({"A1","A2","A3","B1","B2","B3","C1","C2","D1","D2","E1","E2"},MAX(1,MIN(12,ROUND(AH19,0)))))</f>
        <v>C1</v>
      </c>
      <c r="AJ19" s="133" t="inlineStr">
        <is>
          <t>Leads an assisted-services / consulting practice. At C1: a sub-function, or principal authority across products.</t>
        </is>
      </c>
      <c r="AK19" s="134" t="inlineStr">
        <is>
          <t>Leads an assisted-services / consulting practice; Ambiguous, cross-product problems; Sub-function results or domain quality across products</t>
        </is>
      </c>
      <c r="AL19" s="134" t="inlineStr">
        <is>
          <t>Sub-function results or domain quality across products</t>
        </is>
      </c>
      <c r="AM19" s="134" t="inlineStr">
        <is>
          <t>Sub-function results or domain quality across products</t>
        </is>
      </c>
      <c r="AN19" s="134" t="inlineStr">
        <is>
          <t>Sets direction for a sub-function or domain</t>
        </is>
      </c>
      <c r="AO19" s="134" t="inlineStr">
        <is>
          <t>—</t>
        </is>
      </c>
      <c r="AP19" s="134" t="inlineStr">
        <is>
          <t>XBRL Domain</t>
        </is>
      </c>
      <c r="AQ19" s="134" t="inlineStr">
        <is>
          <t>—</t>
        </is>
      </c>
      <c r="AR19" s="134" t="inlineStr">
        <is>
          <t>A sub-function, or principal authority across products</t>
        </is>
      </c>
      <c r="AS19" s="134" t="inlineStr">
        <is>
          <t>Ambiguous, cross-product problems</t>
        </is>
      </c>
      <c r="AT19" s="134" t="inlineStr">
        <is>
          <t>Sets direction for a sub-function or domain</t>
        </is>
      </c>
      <c r="AU19" s="134" t="inlineStr">
        <is>
          <t>Sub-function results or domain quality across products</t>
        </is>
      </c>
      <c r="AV19" s="134" t="inlineStr">
        <is>
          <t>Leads managers or a community of practice</t>
        </is>
      </c>
      <c r="AW19" s="134" t="inlineStr">
        <is>
          <t>10–14 yrs</t>
        </is>
      </c>
      <c r="AX19" s="134" t="inlineStr">
        <is>
          <t>Postgraduate / professional qualification preferred</t>
        </is>
      </c>
      <c r="AY19" s="134" t="inlineStr">
        <is>
          <t>XBRL US GAAP Certificate · AICPA &amp; XBRL US or equivalent; CA / CMA / ACCA / CFA / IFRS certificate</t>
        </is>
      </c>
      <c r="AZ19" s="148" t="inlineStr">
        <is>
          <t>5–8, mostly managers</t>
        </is>
      </c>
      <c r="BA19" s="129" t="inlineStr">
        <is>
          <t>Core 4 · Future-ready 4 · Functional 4 · Leadership 4</t>
        </is>
      </c>
      <c r="BB19" s="129" t="inlineStr">
        <is>
          <t>XBRL, iXBRL &amp; Taxonomy · Accounting &amp; Reporting Standards · IFRS/US GAAP</t>
        </is>
      </c>
      <c r="BC19" s="129" t="inlineStr">
        <is>
          <t>Regulatory &amp; BFSI Domain · Process Improvement &amp; Quality Mindset · Advanced Excel &amp; Productivity Tools · AI, GenAI &amp; Prompt Engineering</t>
        </is>
      </c>
      <c r="BD19" s="129" t="inlineStr">
        <is>
          <t>—</t>
        </is>
      </c>
      <c r="BE19" s="129" t="inlineStr">
        <is>
          <t>XBRL certificate preferred from A3; filing deadlines and confidentiality</t>
        </is>
      </c>
      <c r="BF19" s="129" t="inlineStr">
        <is>
          <t>Tagging test on a real filing; Accounting test; Domain interview; Work sample / case; Practical test; Work sample / portfolio</t>
        </is>
      </c>
      <c r="BG19" s="129" t="inlineStr">
        <is>
          <t>XBRL certificate preferred from A3; filing deadlines and confidentiality; mandatory: POSH, Code of Conduct, InfoSec &amp; Privacy</t>
        </is>
      </c>
      <c r="BH19" s="129" t="inlineStr">
        <is>
          <t>110% · 1 of 1</t>
        </is>
      </c>
      <c r="BI19" s="129" t="inlineStr">
        <is>
          <t>Innovation</t>
        </is>
      </c>
      <c r="BJ19" s="139" t="inlineStr">
        <is>
          <t>P6 / M5</t>
        </is>
      </c>
      <c r="BK19" s="126" t="inlineStr">
        <is>
          <t>5–6</t>
        </is>
      </c>
      <c r="BL19" s="126" t="inlineStr">
        <is>
          <t>Big Four: Associate Director</t>
        </is>
      </c>
      <c r="BM19" s="126" t="inlineStr">
        <is>
          <t>XBRL US GAAP Certificate · AICPA &amp; XBRL US; XBRL International specifications; IFRS / US GAAP / Ind AS</t>
        </is>
      </c>
      <c r="BN19" s="126" t="inlineStr">
        <is>
          <t>Principal / Director</t>
        </is>
      </c>
      <c r="BO19" s="126" t="inlineStr">
        <is>
          <t>Head of Function / AGM</t>
        </is>
      </c>
      <c r="BP19" s="126" t="inlineStr">
        <is>
          <t>L6 · MS 64–65 · —</t>
        </is>
      </c>
      <c r="BQ19" s="126" t="inlineStr">
        <is>
          <t>JL6B · C4 · L7 Manager</t>
        </is>
      </c>
      <c r="BR19" s="126" t="inlineStr">
        <is>
          <t>Associate Director</t>
        </is>
      </c>
      <c r="BS19" s="126" t="inlineStr">
        <is>
          <t>Big Four: Associate Director</t>
        </is>
      </c>
      <c r="BT19" s="126" t="inlineStr">
        <is>
          <t>Internal posting first; lateral</t>
        </is>
      </c>
      <c r="BU19" s="126" t="inlineStr">
        <is>
          <t>iXBRL / ESEF / ISSB &amp; ESG digital reporting, xBRL-CSV, AI-assisted tagging and review</t>
        </is>
      </c>
      <c r="BV19" s="140" t="inlineStr">
        <is>
          <t>Project / programme management · Broader exposure &amp; ownership · AI / automation · Data, SQL &amp; analytics</t>
        </is>
      </c>
      <c r="BW19" s="137"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19" s="137" t="inlineStr">
        <is>
          <t>—</t>
        </is>
      </c>
      <c r="BY19" s="137" t="inlineStr">
        <is>
          <t>—</t>
        </is>
      </c>
      <c r="BZ19" s="137" t="inlineStr">
        <is>
          <t>—</t>
        </is>
      </c>
      <c r="CA19" s="137" t="inlineStr">
        <is>
          <t>—</t>
        </is>
      </c>
      <c r="CB19" s="137" t="inlineStr">
        <is>
          <t>People Leadership &amp; Mentoring · Stakeholder &amp; Client Management · Strategic Thinking &amp; Business Acumen</t>
        </is>
      </c>
      <c r="CC19" s="139" t="inlineStr">
        <is>
          <t>Deliver expert reporting and client-domain services. Includes: XBRL execution, taxonomy advice, service delivery and technical documentation. Excludes: Internal corporate accounting; product roadmap ownership.</t>
        </is>
      </c>
      <c r="CD19" s="126" t="inlineStr">
        <is>
          <t>LD03-2 · Head of Professional Services</t>
        </is>
      </c>
      <c r="CE19" s="126" t="inlineStr">
        <is>
          <t>Own integrated function strategy, capacity, controls and cross-team trade-offs</t>
        </is>
      </c>
      <c r="CF19" s="126" t="inlineStr">
        <is>
          <t>Do not manufacture three reporting layers. Choose roles the organisation needs. A specialist may remain on an equally valued expert path.</t>
        </is>
      </c>
      <c r="CG19" s="126" t="inlineStr">
        <is>
          <t>—</t>
        </is>
      </c>
      <c r="CH19" s="126" t="inlineStr">
        <is>
          <t>—</t>
        </is>
      </c>
      <c r="CI19" s="130" t="inlineStr">
        <is>
          <t>Framework only · fewer than 3 answered</t>
        </is>
      </c>
      <c r="CJ19" s="131" t="inlineStr">
        <is>
          <t>2 holders, 2 answered the survey; sub-family 2 answered</t>
        </is>
      </c>
      <c r="CK19" s="131" t="inlineStr">
        <is>
          <t>Shashikant Mudaliar · IRIS0786 · CARBON</t>
        </is>
      </c>
      <c r="CL1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0" ht="190.5" customHeight="1">
      <c r="A20" s="109" t="inlineStr">
        <is>
          <t>RC-014</t>
        </is>
      </c>
      <c r="B20" s="110" t="inlineStr">
        <is>
          <t>Consulting &amp; Professional Services</t>
        </is>
      </c>
      <c r="C20" s="110" t="inlineStr">
        <is>
          <t>Professional Services Leadership</t>
        </is>
      </c>
      <c r="D20" s="146" t="inlineStr">
        <is>
          <t>C2</t>
        </is>
      </c>
      <c r="E20" s="110" t="inlineStr">
        <is>
          <t>Head of Function</t>
        </is>
      </c>
      <c r="F20" s="110" t="inlineStr">
        <is>
          <t>Manager</t>
        </is>
      </c>
      <c r="G20" s="110" t="inlineStr">
        <is>
          <t>Head – Consulting</t>
        </is>
      </c>
      <c r="H20" s="110" t="n">
        <v>0</v>
      </c>
      <c r="I20" s="110" t="n"/>
      <c r="J20" s="110" t="n">
        <v>0</v>
      </c>
      <c r="K20" s="110" t="inlineStr">
        <is>
          <t>— no holder since v1.14</t>
        </is>
      </c>
      <c r="L20" s="110" t="n"/>
      <c r="M20" s="110" t="inlineStr">
        <is>
          <t>iFile</t>
        </is>
      </c>
      <c r="N20" s="111" t="inlineStr">
        <is>
          <t>D1 · Chief Specialist / Distinguished Principal · or C+ · Player-Coach transition step if leading people hands-on</t>
        </is>
      </c>
      <c r="O20" s="112" t="inlineStr">
        <is>
          <t>RC-013 · C1 · Associate Head – XBRL Assisted Services · Associate Head – A</t>
        </is>
      </c>
      <c r="P20" s="112" t="inlineStr">
        <is>
          <t>— top step in this sub-family</t>
        </is>
      </c>
      <c r="Q20" s="112" t="inlineStr">
        <is>
          <t>C1 Associate Head – XBRL Assisted Services  → ★ C2 Head – Consulting</t>
        </is>
      </c>
      <c r="R20" s="112" t="inlineStr">
        <is>
          <t>—</t>
        </is>
      </c>
      <c r="S20" s="119" t="n"/>
      <c r="T20" s="138" t="inlineStr">
        <is>
          <t>—</t>
        </is>
      </c>
      <c r="U20" s="138" t="n"/>
      <c r="V20" s="121" t="str">
        <f>IFERROR(INDEX(WM_C,MATCH($S20,WM_KEY,0)),"")</f>
        <v/>
      </c>
      <c r="W20" s="121" t="str">
        <f>IFERROR(INDEX(WM_AU,MATCH($S20,WM_KEY,0)),"")</f>
        <v/>
      </c>
      <c r="X20" s="121" t="str">
        <f>IFERROR(INDEX(WM_AC,MATCH($S20,WM_KEY,0)),"")</f>
        <v/>
      </c>
      <c r="Y20" s="121" t="str">
        <f>IFERROR(INDEX(WM_L,MATCH($S20,WM_KEY,0)),"")</f>
        <v/>
      </c>
      <c r="Z20" s="121" t="str">
        <f>IFERROR(INDEX(WM_E,MATCH($S20,WM_KEY,0)),"")</f>
        <v/>
      </c>
      <c r="AA20" s="121" t="str">
        <f>IFERROR(INDEX(WM_BI,MATCH($S20,WM_KEY,0)),"")</f>
        <v/>
      </c>
      <c r="AB20" s="138" t="n"/>
      <c r="AC20" s="138" t="n"/>
      <c r="AD20" s="138" t="n"/>
      <c r="AE20" s="138" t="n"/>
      <c r="AF20" s="138" t="n"/>
      <c r="AG20" s="138" t="n"/>
      <c r="AH20" s="138" t="str">
        <f>IFERROR(IF(COUNT(AB20,V20,AC20,W20,AD20,X20,AE20,Y20,AF20,Z20,AG20,AA20)&lt;12,"",SUM(AB20*V20,AC20*W20,AD20*X20,AE20*Y20,AF20*Z20,AG20*AA20)),"")</f>
        <v/>
      </c>
      <c r="AI20" s="138" t="str">
        <f>IF(AH20="","",INDEX({"A1","A2","A3","B1","B2","B3","C1","C2","D1","D2","E1","E2"},MAX(1,MIN(12,ROUND(AH20,0)))))</f>
        <v/>
      </c>
      <c r="AJ20" s="133" t="inlineStr">
        <is>
          <t>Leads an assisted-services / consulting practice. At C2: a function or department, or a company-wide discipline.</t>
        </is>
      </c>
      <c r="AK20" s="134" t="inlineStr">
        <is>
          <t>Leads an assisted-services / consulting practice; Function-wide or company-wide problems; creates methods and standards; Function results, budget and risk</t>
        </is>
      </c>
      <c r="AL20" s="134" t="inlineStr">
        <is>
          <t>Function results, budget and risk</t>
        </is>
      </c>
      <c r="AM20" s="134" t="inlineStr">
        <is>
          <t>Function results, budget and risk</t>
        </is>
      </c>
      <c r="AN20" s="134" t="inlineStr">
        <is>
          <t>Sets direction for a function</t>
        </is>
      </c>
      <c r="AO20" s="134" t="inlineStr">
        <is>
          <t>—</t>
        </is>
      </c>
      <c r="AP20" s="134" t="inlineStr">
        <is>
          <t>XBRL Domain</t>
        </is>
      </c>
      <c r="AQ20" s="134" t="inlineStr">
        <is>
          <t>—</t>
        </is>
      </c>
      <c r="AR20" s="134" t="inlineStr">
        <is>
          <t>A function or department, or a company-wide discipline</t>
        </is>
      </c>
      <c r="AS20" s="134" t="inlineStr">
        <is>
          <t>Function-wide or company-wide problems; creates methods and standards</t>
        </is>
      </c>
      <c r="AT20" s="134" t="inlineStr">
        <is>
          <t>Sets direction for a function</t>
        </is>
      </c>
      <c r="AU20" s="134" t="inlineStr">
        <is>
          <t>Function results, budget and risk</t>
        </is>
      </c>
      <c r="AV20" s="134" t="inlineStr">
        <is>
          <t>Leads a function; shapes functional strategy</t>
        </is>
      </c>
      <c r="AW20" s="134" t="inlineStr">
        <is>
          <t>12–17 yrs</t>
        </is>
      </c>
      <c r="AX20" s="134" t="inlineStr">
        <is>
          <t>Postgraduate / professional qualification preferred</t>
        </is>
      </c>
      <c r="AY20" s="134" t="inlineStr">
        <is>
          <t>XBRL US GAAP Certificate · AICPA &amp; XBRL US or equivalent; CA / CMA / ACCA / CFA / IFRS certificate</t>
        </is>
      </c>
      <c r="AZ20" s="148" t="inlineStr">
        <is>
          <t>5–8 managers / associate heads</t>
        </is>
      </c>
      <c r="BA20" s="129" t="inlineStr">
        <is>
          <t>Core 4 · Future-ready 4 · Functional 5 · Leadership 4</t>
        </is>
      </c>
      <c r="BB20" s="129" t="inlineStr">
        <is>
          <t>XBRL, iXBRL &amp; Taxonomy · Accounting &amp; Reporting Standards · IFRS/US GAAP</t>
        </is>
      </c>
      <c r="BC20" s="129" t="inlineStr">
        <is>
          <t>Regulatory &amp; BFSI Domain · Process Improvement &amp; Quality Mindset · Advanced Excel &amp; Productivity Tools · AI, GenAI &amp; Prompt Engineering</t>
        </is>
      </c>
      <c r="BD20" s="129" t="n"/>
      <c r="BE20" s="129" t="n"/>
      <c r="BF20" s="129" t="n"/>
      <c r="BG20" s="129" t="n"/>
      <c r="BH20" s="129" t="n"/>
      <c r="BI20" s="129" t="n"/>
      <c r="BJ20" s="139" t="inlineStr">
        <is>
          <t>P7 / M6</t>
        </is>
      </c>
      <c r="BK20" s="126" t="inlineStr">
        <is>
          <t>6 Initiate, influence</t>
        </is>
      </c>
      <c r="BL20" s="126" t="inlineStr">
        <is>
          <t>Big Four: Director</t>
        </is>
      </c>
      <c r="BM20" s="126" t="inlineStr">
        <is>
          <t>XBRL US GAAP Certificate · AICPA &amp; XBRL US; XBRL International specifications; IFRS / US GAAP / Ind AS</t>
        </is>
      </c>
      <c r="BN20" s="126" t="n"/>
      <c r="BO20" s="126" t="n"/>
      <c r="BP20" s="126" t="n"/>
      <c r="BQ20" s="126" t="n"/>
      <c r="BR20" s="126" t="n"/>
      <c r="BS20" s="126" t="n"/>
      <c r="BT20" s="126" t="n"/>
      <c r="BU20" s="126" t="n"/>
      <c r="BV20" s="140" t="inlineStr">
        <is>
          <t>—</t>
        </is>
      </c>
      <c r="BW20" s="137" t="inlineStr">
        <is>
          <t>—</t>
        </is>
      </c>
      <c r="BX20" s="137" t="inlineStr">
        <is>
          <t>—</t>
        </is>
      </c>
      <c r="BY20" s="137" t="inlineStr">
        <is>
          <t>—</t>
        </is>
      </c>
      <c r="BZ20" s="137" t="inlineStr">
        <is>
          <t>—</t>
        </is>
      </c>
      <c r="CA20" s="137" t="inlineStr">
        <is>
          <t>—</t>
        </is>
      </c>
      <c r="CB20" s="137" t="n"/>
      <c r="CC20" s="139" t="inlineStr">
        <is>
          <t>Deliver expert reporting and client-domain services. Includes: XBRL execution, taxonomy advice, service delivery and technical documentation. Excludes: Internal corporate accounting; product roadmap ownership.</t>
        </is>
      </c>
      <c r="CD20" s="126" t="inlineStr">
        <is>
          <t>LD03-2 · Head of Professional Services</t>
        </is>
      </c>
      <c r="CE20" s="126" t="inlineStr">
        <is>
          <t>Own integrated function strategy, capacity, controls and cross-team trade-offs</t>
        </is>
      </c>
      <c r="CF20" s="126" t="inlineStr">
        <is>
          <t>Do not manufacture three reporting layers. Choose roles the organisation needs. A specialist may remain on an equally valued expert path.</t>
        </is>
      </c>
      <c r="CG20" s="126" t="inlineStr">
        <is>
          <t>—</t>
        </is>
      </c>
      <c r="CH20" s="126" t="inlineStr">
        <is>
          <t>—</t>
        </is>
      </c>
      <c r="CI20" s="130" t="inlineStr">
        <is>
          <t>Framework only · fewer than 3 answered</t>
        </is>
      </c>
      <c r="CJ20" s="131" t="inlineStr">
        <is>
          <t>1 holder, 0 answered the survey; sub-family 2 answered</t>
        </is>
      </c>
      <c r="CK20" s="131" t="n"/>
      <c r="CL2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1" ht="190.5" customHeight="1">
      <c r="A21" s="109" t="inlineStr">
        <is>
          <t>RC-015</t>
        </is>
      </c>
      <c r="B21" s="110" t="inlineStr">
        <is>
          <t>Consulting &amp; Professional Services</t>
        </is>
      </c>
      <c r="C21" s="110" t="inlineStr">
        <is>
          <t>Service Delivery Operations</t>
        </is>
      </c>
      <c r="D21" s="151" t="inlineStr">
        <is>
          <t>A3</t>
        </is>
      </c>
      <c r="E21" s="110" t="inlineStr">
        <is>
          <t>Senior Associate</t>
        </is>
      </c>
      <c r="F21" s="110" t="inlineStr">
        <is>
          <t>IC</t>
        </is>
      </c>
      <c r="G21" s="110" t="inlineStr">
        <is>
          <t>Senior Service Delivery Analyst</t>
        </is>
      </c>
      <c r="H21" s="110" t="n">
        <v>1</v>
      </c>
      <c r="I21" s="110" t="inlineStr">
        <is>
          <t>CARBON 1</t>
        </is>
      </c>
      <c r="J21" s="110" t="n">
        <v>1</v>
      </c>
      <c r="K21" s="110" t="inlineStr">
        <is>
          <t>Jayavant Bhabal</t>
        </is>
      </c>
      <c r="L21" s="110" t="inlineStr">
        <is>
          <t>Services</t>
        </is>
      </c>
      <c r="M21" s="110" t="inlineStr">
        <is>
          <t>CARBON</t>
        </is>
      </c>
      <c r="N21" s="111" t="inlineStr">
        <is>
          <t>B1 · Specialist</t>
        </is>
      </c>
      <c r="O21" s="112" t="inlineStr">
        <is>
          <t>— entry step in this sub-family</t>
        </is>
      </c>
      <c r="P21" s="112" t="inlineStr">
        <is>
          <t>RC-016 · B1 · Service Delivery Specialist</t>
        </is>
      </c>
      <c r="Q21" s="112" t="inlineStr">
        <is>
          <t>★ A3 Senior Service Delivery Analyst → B1 Service Delivery Specialist</t>
        </is>
      </c>
      <c r="R21" s="112" t="inlineStr">
        <is>
          <t>—</t>
        </is>
      </c>
      <c r="S21" s="119" t="inlineStr">
        <is>
          <t>CARBON · Services · Band A · Early career</t>
        </is>
      </c>
      <c r="T21" s="138" t="inlineStr">
        <is>
          <t>—</t>
        </is>
      </c>
      <c r="U21" s="138" t="inlineStr">
        <is>
          <t>0.54 / 0.16 / 0.14 / 0 / 0.1 / 0.06</t>
        </is>
      </c>
      <c r="V21" s="121">
        <f>IFERROR(INDEX(WM_C,MATCH($S21,WM_KEY,0)),"")</f>
        <v>0.54</v>
      </c>
      <c r="W21" s="121">
        <f>IFERROR(INDEX(WM_AU,MATCH($S21,WM_KEY,0)),"")</f>
        <v>0.16</v>
      </c>
      <c r="X21" s="121">
        <f>IFERROR(INDEX(WM_AC,MATCH($S21,WM_KEY,0)),"")</f>
        <v>0.14</v>
      </c>
      <c r="Y21" s="121">
        <f>IFERROR(INDEX(WM_L,MATCH($S21,WM_KEY,0)),"")</f>
        <v>0</v>
      </c>
      <c r="Z21" s="121">
        <f>IFERROR(INDEX(WM_E,MATCH($S21,WM_KEY,0)),"")</f>
        <v>0.1</v>
      </c>
      <c r="AA21" s="121">
        <f>IFERROR(INDEX(WM_BI,MATCH($S21,WM_KEY,0)),"")</f>
        <v>0.06</v>
      </c>
      <c r="AB21" s="138" t="n">
        <v>2.5</v>
      </c>
      <c r="AC21" s="138" t="n">
        <v>2.5</v>
      </c>
      <c r="AD21" s="138" t="n">
        <v>2.5</v>
      </c>
      <c r="AE21" s="138" t="n">
        <v>1.5</v>
      </c>
      <c r="AF21" s="138" t="n">
        <v>11</v>
      </c>
      <c r="AG21" s="138" t="n">
        <v>3</v>
      </c>
      <c r="AH21" s="138">
        <f>IFERROR(IF(COUNT(AB21,V21,AC21,W21,AD21,X21,AE21,Y21,AF21,Z21,AG21,AA21)&lt;12,"",SUM(AB21*V21,AC21*W21,AD21*X21,AE21*Y21,AF21*Z21,AG21*AA21)),"")</f>
        <v>3.38</v>
      </c>
      <c r="AI21" s="138" t="str">
        <f>IF(AH21="","",INDEX({"A1","A2","A3","B1","B2","B3","C1","C2","D1","D2","E1","E2"},MAX(1,MIN(12,ROUND(AH21,0)))))</f>
        <v>A3</v>
      </c>
      <c r="AJ21" s="133" t="inlineStr">
        <is>
          <t>Allocates work and shifts, tracks deliveries, prepares billing inputs and services MIS. At A3: varied work; reviews juniors; go-to for a process.
Common themes in sub-family holders, all levels' answers: timely</t>
        </is>
      </c>
      <c r="AK21" s="134" t="inlineStr">
        <is>
          <t>Allocates work and shifts, tracks deliveries, prepares billing inputs and services MIS; Varied and non-standard work; handles exceptions; A module / process, or work with client or regulatory consequences
Common themes in sub-family holders, all levels' answers: monitoring · management · project · handling</t>
        </is>
      </c>
      <c r="AL21" s="134" t="inlineStr">
        <is>
          <t>A module / process, or work with client or regulatory consequences
Common themes in sub-family holders, all levels' answers: timely</t>
        </is>
      </c>
      <c r="AM21" s="134" t="inlineStr">
        <is>
          <t>A module / process, or work with client or regulatory consequences
Common themes in sub-family holders, all levels' answers: delivery · performance</t>
        </is>
      </c>
      <c r="AN21" s="134" t="inlineStr">
        <is>
          <t>Technical / QC / client calls on own work
Common themes in sub-family holders, all levels' answers: project</t>
        </is>
      </c>
      <c r="AO21" s="134" t="inlineStr">
        <is>
          <t>—</t>
        </is>
      </c>
      <c r="AP21" s="134" t="inlineStr">
        <is>
          <t>XBRL Domain</t>
        </is>
      </c>
      <c r="AQ21" s="134" t="inlineStr">
        <is>
          <t>—</t>
        </is>
      </c>
      <c r="AR21" s="134" t="inlineStr">
        <is>
          <t>Varied work; reviews juniors; go-to for a process</t>
        </is>
      </c>
      <c r="AS21" s="134" t="inlineStr">
        <is>
          <t>Varied and non-standard work; handles exceptions</t>
        </is>
      </c>
      <c r="AT21" s="134" t="inlineStr">
        <is>
          <t>Technical / QC / client calls on own work</t>
        </is>
      </c>
      <c r="AU21" s="134" t="inlineStr">
        <is>
          <t>A module / process, or work with client or regulatory consequences</t>
        </is>
      </c>
      <c r="AV21" s="134" t="inlineStr">
        <is>
          <t>Not scored in Band A</t>
        </is>
      </c>
      <c r="AW21" s="134" t="inlineStr">
        <is>
          <t>2–4 yrs</t>
        </is>
      </c>
      <c r="AX21" s="134" t="inlineStr">
        <is>
          <t>Graduate; relevant certification preferred</t>
        </is>
      </c>
      <c r="AY21" s="134" t="inlineStr">
        <is>
          <t>XBRL US GAAP Certificate · AICPA &amp; XBRL US or equivalent; CA / CMA / ACCA / CFA / IFRS certificate</t>
        </is>
      </c>
      <c r="AZ21" s="148" t="inlineStr">
        <is>
          <t>None · guides 1–3 juniors informally</t>
        </is>
      </c>
      <c r="BA21" s="129" t="inlineStr">
        <is>
          <t>Core 2 · Future-ready 2 · Functional 3 · Leadership —</t>
        </is>
      </c>
      <c r="BB21" s="129" t="inlineStr">
        <is>
          <t>XBRL, iXBRL &amp; Taxonomy · Accounting &amp; Reporting Standards · IFRS/US GAAP</t>
        </is>
      </c>
      <c r="BC21" s="129" t="inlineStr">
        <is>
          <t>Regulatory &amp; BFSI Domain · Process Improvement &amp; Quality Mindset · Advanced Excel &amp; Productivity Tools · AI, GenAI &amp; Prompt Engineering</t>
        </is>
      </c>
      <c r="BD21" s="129" t="inlineStr">
        <is>
          <t>—</t>
        </is>
      </c>
      <c r="BE21" s="129" t="inlineStr">
        <is>
          <t>XBRL certificate preferred from A3; filing deadlines and confidentiality</t>
        </is>
      </c>
      <c r="BF21" s="129" t="inlineStr">
        <is>
          <t>Tagging test on a real filing; Accounting test; Domain interview; Work sample / case; Practical test; Work sample / portfolio</t>
        </is>
      </c>
      <c r="BG21" s="129" t="inlineStr">
        <is>
          <t>XBRL certificate preferred from A3; filing deadlines and confidentiality; mandatory: POSH, Code of Conduct, InfoSec &amp; Privacy</t>
        </is>
      </c>
      <c r="BH21" s="129" t="inlineStr">
        <is>
          <t>90% · 0 of 1</t>
        </is>
      </c>
      <c r="BI21" s="129" t="inlineStr">
        <is>
          <t>Accounting standards · Regulatory domain · AI / GenAI</t>
        </is>
      </c>
      <c r="BJ21" s="139" t="inlineStr">
        <is>
          <t>P2</t>
        </is>
      </c>
      <c r="BK21" s="126" t="inlineStr">
        <is>
          <t>3 Apply</t>
        </is>
      </c>
      <c r="BL21" s="126" t="inlineStr">
        <is>
          <t>DataTracks: Senior Associate · 2–5 yrs · Big Four: Consultant · IRIS Vs Market Benchmark — XBRL US credential pathway: XBRL US GAAP Certificate</t>
        </is>
      </c>
      <c r="BM21" s="126" t="inlineStr">
        <is>
          <t>XBRL US GAAP Certificate · AICPA &amp; XBRL US; XBRL International specifications; IFRS / US GAAP / Ind AS</t>
        </is>
      </c>
      <c r="BN21" s="126" t="inlineStr">
        <is>
          <t>Developing</t>
        </is>
      </c>
      <c r="BO21" s="126" t="inlineStr">
        <is>
          <t>Senior Analyst / Associate</t>
        </is>
      </c>
      <c r="BP21" s="126" t="inlineStr">
        <is>
          <t>L3–L4 · MS 61–62 · —</t>
        </is>
      </c>
      <c r="BQ21" s="126" t="inlineStr">
        <is>
          <t>JL3A · C1 · L11–L10 · Senior Analyst</t>
        </is>
      </c>
      <c r="BR21" s="126" t="inlineStr">
        <is>
          <t>Consultant · DataTracks Senior Associate · 2–5 yrs</t>
        </is>
      </c>
      <c r="BS21" s="126" t="inlineStr">
        <is>
          <t>DataTracks: Senior Associate · 2–5 yrs · Big Four: Consultant · IRIS Vs Market Benchmark — XBRL US credential pathway: XBRL US GAAP Certificate</t>
        </is>
      </c>
      <c r="BT21" s="126" t="inlineStr">
        <is>
          <t>Lateral or campus · CT2 at 12 months; CT3 in programme</t>
        </is>
      </c>
      <c r="BU21" s="126" t="inlineStr">
        <is>
          <t>iXBRL / ESEF / ISSB &amp; ESG digital reporting, xBRL-CSV, AI-assisted tagging and review</t>
        </is>
      </c>
      <c r="BV21" s="140" t="inlineStr">
        <is>
          <t>—</t>
        </is>
      </c>
      <c r="BW21" s="137" t="inlineStr">
        <is>
          <t>—</t>
        </is>
      </c>
      <c r="BX21" s="137" t="inlineStr">
        <is>
          <t>Mentoring / guidance from seniors · On-the-job / hands-on · Formal / classroom training · Knowledge transfer · KT</t>
        </is>
      </c>
      <c r="BY21" s="137" t="inlineStr">
        <is>
          <t>receiving · documents</t>
        </is>
      </c>
      <c r="BZ21" s="137" t="inlineStr">
        <is>
          <t>reduce · resource · planning · delivery · improved</t>
        </is>
      </c>
      <c r="CA21" s="137" t="inlineStr">
        <is>
          <t>2 of 2 say the role is changing because of AI / automation</t>
        </is>
      </c>
      <c r="CB21" s="137" t="inlineStr">
        <is>
          <t>DM.PROC-F: process mapping · root-cause analysis · controls · change adoption</t>
        </is>
      </c>
      <c r="CC21" s="139" t="inlineStr">
        <is>
          <t>Deliver expert reporting and client-domain services. Includes: XBRL execution, taxonomy advice, service delivery and technical documentation. Excludes: Internal corporate accounting; product roadmap ownership.</t>
        </is>
      </c>
      <c r="CD21" s="126" t="inlineStr">
        <is>
          <t>CON03-2 · Service Delivery Analyst</t>
        </is>
      </c>
      <c r="CE21" s="126" t="inlineStr">
        <is>
          <t>Coordinate service schedules, controls and customer handoffs.</t>
        </is>
      </c>
      <c r="CF21" s="126" t="inlineStr">
        <is>
          <t>Demonstrate routine delivery plus judgement in bounded exceptions.</t>
        </is>
      </c>
      <c r="CG21" s="126" t="inlineStr">
        <is>
          <t>A delivery plan with quality checks, escalation paths and completion evidence</t>
        </is>
      </c>
      <c r="CH21" s="126" t="inlineStr">
        <is>
          <t>Workiva: Senior Manager of Product Support · Related work. Gap: Support operations are adjacent; no full reporting-service operations ladder found</t>
        </is>
      </c>
      <c r="CI21" s="130" t="inlineStr">
        <is>
          <t>Framework + sub-family themes · 3+ answered</t>
        </is>
      </c>
      <c r="CJ21" s="131" t="inlineStr">
        <is>
          <t>1 holder, 1 answered the survey; sub-family 3 answered</t>
        </is>
      </c>
      <c r="CK21" s="131" t="inlineStr">
        <is>
          <t>Jayavant Bhabal · IRIS0014 · CARBON</t>
        </is>
      </c>
      <c r="CL2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2" ht="190.5" customHeight="1">
      <c r="A22" s="109" t="inlineStr">
        <is>
          <t>RC-016</t>
        </is>
      </c>
      <c r="B22" s="110" t="inlineStr">
        <is>
          <t>Consulting &amp; Professional Services</t>
        </is>
      </c>
      <c r="C22" s="110" t="inlineStr">
        <is>
          <t>Service Delivery Operations</t>
        </is>
      </c>
      <c r="D22" s="149" t="inlineStr">
        <is>
          <t>B1</t>
        </is>
      </c>
      <c r="E22" s="110" t="inlineStr">
        <is>
          <t>Specialist</t>
        </is>
      </c>
      <c r="F22" s="110" t="inlineStr">
        <is>
          <t>IC</t>
        </is>
      </c>
      <c r="G22" s="110" t="inlineStr">
        <is>
          <t>Service Delivery Specialist</t>
        </is>
      </c>
      <c r="H22" s="110" t="n">
        <v>1</v>
      </c>
      <c r="I22" s="110" t="inlineStr">
        <is>
          <t>CARBON 1</t>
        </is>
      </c>
      <c r="J22" s="110" t="n">
        <v>1</v>
      </c>
      <c r="K22" s="110" t="inlineStr">
        <is>
          <t>Rupesh Gaikwad</t>
        </is>
      </c>
      <c r="L22" s="110" t="inlineStr">
        <is>
          <t>Services</t>
        </is>
      </c>
      <c r="M22" s="110" t="inlineStr">
        <is>
          <t>CARBON</t>
        </is>
      </c>
      <c r="N22" s="111" t="inlineStr">
        <is>
          <t>B2 · Senior Specialist</t>
        </is>
      </c>
      <c r="O22" s="112" t="inlineStr">
        <is>
          <t>RC-015 · A3 · Senior Service Delivery Analyst</t>
        </is>
      </c>
      <c r="P22" s="112" t="inlineStr">
        <is>
          <t>— top step in this sub-family</t>
        </is>
      </c>
      <c r="Q22" s="112" t="inlineStr">
        <is>
          <t>A3 Senior Service Delivery Analyst → ★ B1 Service Delivery Specialist</t>
        </is>
      </c>
      <c r="R22" s="112" t="inlineStr">
        <is>
          <t>—</t>
        </is>
      </c>
      <c r="S22" s="119" t="inlineStr">
        <is>
          <t>CARBON · Services · Band B · Expert / POD Lead</t>
        </is>
      </c>
      <c r="T22" s="138" t="inlineStr">
        <is>
          <t>—</t>
        </is>
      </c>
      <c r="U22" s="138" t="inlineStr">
        <is>
          <t>0.46 / 0.17 / 0.15 / 0.05 / 0.1 / 0.07</t>
        </is>
      </c>
      <c r="V22" s="121">
        <f>IFERROR(INDEX(WM_C,MATCH($S22,WM_KEY,0)),"")</f>
        <v>0.46</v>
      </c>
      <c r="W22" s="121">
        <f>IFERROR(INDEX(WM_AU,MATCH($S22,WM_KEY,0)),"")</f>
        <v>0.17</v>
      </c>
      <c r="X22" s="121">
        <f>IFERROR(INDEX(WM_AC,MATCH($S22,WM_KEY,0)),"")</f>
        <v>0.15</v>
      </c>
      <c r="Y22" s="121">
        <f>IFERROR(INDEX(WM_L,MATCH($S22,WM_KEY,0)),"")</f>
        <v>0.05</v>
      </c>
      <c r="Z22" s="121">
        <f>IFERROR(INDEX(WM_E,MATCH($S22,WM_KEY,0)),"")</f>
        <v>0.1</v>
      </c>
      <c r="AA22" s="121">
        <f>IFERROR(INDEX(WM_BI,MATCH($S22,WM_KEY,0)),"")</f>
        <v>0.07</v>
      </c>
      <c r="AB22" s="138" t="n">
        <v>3</v>
      </c>
      <c r="AC22" s="138" t="n">
        <v>3.5</v>
      </c>
      <c r="AD22" s="138" t="n">
        <v>3.5</v>
      </c>
      <c r="AE22" s="138" t="n">
        <v>3</v>
      </c>
      <c r="AF22" s="138" t="n">
        <v>8</v>
      </c>
      <c r="AG22" s="138" t="n">
        <v>4</v>
      </c>
      <c r="AH22" s="138">
        <f>IFERROR(IF(COUNT(AB22,V22,AC22,W22,AD22,X22,AE22,Y22,AF22,Z22,AG22,AA22)&lt;12,"",SUM(AB22*V22,AC22*W22,AD22*X22,AE22*Y22,AF22*Z22,AG22*AA22)),"")</f>
        <v>3.73</v>
      </c>
      <c r="AI22" s="138" t="str">
        <f>IF(AH22="","",INDEX({"A1","A2","A3","B1","B2","B3","C1","C2","D1","D2","E1","E2"},MAX(1,MIN(12,ROUND(AH22,0)))))</f>
        <v>B1</v>
      </c>
      <c r="AJ22" s="133" t="inlineStr">
        <is>
          <t>Allocates work and shifts, tracks deliveries, prepares billing inputs and services MIS. At B1: a domain / module, or a small team.
Common themes in sub-family holders, all levels' answers: timely</t>
        </is>
      </c>
      <c r="AK22" s="134" t="inlineStr">
        <is>
          <t>Allocates work and shifts, tracks deliveries, prepares billing inputs and services MIS; Domain specialist work; A domain or a small team
Common themes in sub-family holders, all levels' answers: monitoring · management · project · handling</t>
        </is>
      </c>
      <c r="AL22" s="134" t="inlineStr">
        <is>
          <t>A domain or a small team
Common themes in sub-family holders, all levels' answers: timely</t>
        </is>
      </c>
      <c r="AM22" s="134" t="inlineStr">
        <is>
          <t>A domain or a small team
Common themes in sub-family holders, all levels' answers: delivery · performance</t>
        </is>
      </c>
      <c r="AN22" s="134" t="inlineStr">
        <is>
          <t>Technical / QC / client calls for the domain
Common themes in sub-family holders, all levels' answers: project</t>
        </is>
      </c>
      <c r="AO22" s="134" t="inlineStr">
        <is>
          <t>—</t>
        </is>
      </c>
      <c r="AP22" s="134" t="inlineStr">
        <is>
          <t>XBRL Domain</t>
        </is>
      </c>
      <c r="AQ22" s="134" t="inlineStr">
        <is>
          <t>—</t>
        </is>
      </c>
      <c r="AR22" s="134" t="inlineStr">
        <is>
          <t>A domain / module, or a small team</t>
        </is>
      </c>
      <c r="AS22" s="134" t="inlineStr">
        <is>
          <t>Domain specialist work</t>
        </is>
      </c>
      <c r="AT22" s="134" t="inlineStr">
        <is>
          <t>Technical / QC / client calls for the domain</t>
        </is>
      </c>
      <c r="AU22" s="134" t="inlineStr">
        <is>
          <t>A domain or a small team</t>
        </is>
      </c>
      <c r="AV22" s="134" t="inlineStr">
        <is>
          <t>IC: mentors and reviews · People: hands-on team lead of 3–5</t>
        </is>
      </c>
      <c r="AW22" s="134" t="inlineStr">
        <is>
          <t>4–7 yrs</t>
        </is>
      </c>
      <c r="AX22" s="134" t="inlineStr">
        <is>
          <t>Graduate + relevant qualification or certification preferred</t>
        </is>
      </c>
      <c r="AY22" s="134" t="inlineStr">
        <is>
          <t>XBRL US GAAP Certificate · AICPA &amp; XBRL US or equivalent; CA / CMA / ACCA / CFA / IFRS certificate</t>
        </is>
      </c>
      <c r="AZ22" s="148" t="inlineStr">
        <is>
          <t>IC: none · Team Lead: 3–5</t>
        </is>
      </c>
      <c r="BA22" s="129" t="inlineStr">
        <is>
          <t>Core 3 · Future-ready 3 · Functional 3 · Leadership 1</t>
        </is>
      </c>
      <c r="BB22" s="129" t="inlineStr">
        <is>
          <t>XBRL, iXBRL &amp; Taxonomy · Accounting &amp; Reporting Standards · IFRS/US GAAP</t>
        </is>
      </c>
      <c r="BC22" s="129" t="inlineStr">
        <is>
          <t>Regulatory &amp; BFSI Domain · Process Improvement &amp; Quality Mindset · Advanced Excel &amp; Productivity Tools · AI, GenAI &amp; Prompt Engineering</t>
        </is>
      </c>
      <c r="BD22" s="129" t="inlineStr">
        <is>
          <t>—</t>
        </is>
      </c>
      <c r="BE22" s="129" t="inlineStr">
        <is>
          <t>XBRL certificate preferred from A3; filing deadlines and confidentiality</t>
        </is>
      </c>
      <c r="BF22" s="129" t="inlineStr">
        <is>
          <t>Tagging test on a real filing; Accounting test; Domain interview; Work sample / case; Practical test; Work sample / portfolio</t>
        </is>
      </c>
      <c r="BG22" s="129" t="inlineStr">
        <is>
          <t>XBRL certificate preferred from A3; filing deadlines and confidentiality; mandatory: POSH, Code of Conduct, InfoSec &amp; Privacy</t>
        </is>
      </c>
      <c r="BH22" s="129" t="inlineStr">
        <is>
          <t>100% · 1 of 1</t>
        </is>
      </c>
      <c r="BI22" s="129" t="inlineStr">
        <is>
          <t>Accounting standards · Excel &amp; tools · Learning agility</t>
        </is>
      </c>
      <c r="BJ22" s="139" t="inlineStr">
        <is>
          <t>P3 / M2</t>
        </is>
      </c>
      <c r="BK22" s="126" t="inlineStr">
        <is>
          <t>4 Enable</t>
        </is>
      </c>
      <c r="BL22" s="126" t="inlineStr">
        <is>
          <t>Big Four: Senior Consultant · IRIS Vs Market Benchmark — XBRL US credential pathway: Certificate + specialist taxonomy</t>
        </is>
      </c>
      <c r="BM22" s="126" t="inlineStr">
        <is>
          <t>XBRL US GAAP Certificate · AICPA &amp; XBRL US; XBRL International specifications; IFRS / US GAAP / Ind AS</t>
        </is>
      </c>
      <c r="BN22" s="126" t="inlineStr">
        <is>
          <t>Career / · Team Lead</t>
        </is>
      </c>
      <c r="BO22" s="126" t="inlineStr">
        <is>
          <t>Consultant / Senior Associate</t>
        </is>
      </c>
      <c r="BP22" s="126" t="inlineStr">
        <is>
          <t>L4 · MS 62 · —</t>
        </is>
      </c>
      <c r="BQ22" s="126" t="inlineStr">
        <is>
          <t>JL4 · C2 · L9 Team Lead / Consultant</t>
        </is>
      </c>
      <c r="BR22" s="126" t="inlineStr">
        <is>
          <t>Senior Consultant / Assistant Manager</t>
        </is>
      </c>
      <c r="BS22" s="126" t="inlineStr">
        <is>
          <t>Big Four: Senior Consultant · IRIS Vs Market Benchmark — XBRL US credential pathway: Certificate + specialist taxonomy</t>
        </is>
      </c>
      <c r="BT22" s="126" t="inlineStr">
        <is>
          <t>Lateral; Management Trainees graduate here</t>
        </is>
      </c>
      <c r="BU22" s="126" t="inlineStr">
        <is>
          <t>iXBRL / ESEF / ISSB &amp; ESG digital reporting, xBRL-CSV, AI-assisted tagging and review</t>
        </is>
      </c>
      <c r="BV22" s="140" t="inlineStr">
        <is>
          <t>Leadership &amp; people management · Project / programme management · Strategy &amp; business acumen · Broader exposure &amp; ownership</t>
        </is>
      </c>
      <c r="BW22" s="137" t="inlineStr">
        <is>
          <t>—</t>
        </is>
      </c>
      <c r="BX22" s="137" t="inlineStr">
        <is>
          <t>Mentoring / guidance from seniors · On-the-job / hands-on · Formal / classroom training · Knowledge transfer · KT</t>
        </is>
      </c>
      <c r="BY22" s="137" t="inlineStr">
        <is>
          <t>receiving · documents</t>
        </is>
      </c>
      <c r="BZ22" s="137" t="inlineStr">
        <is>
          <t>reduce · resource · planning · delivery · improved</t>
        </is>
      </c>
      <c r="CA22" s="137" t="inlineStr">
        <is>
          <t>2 of 2 say the role is changing because of AI / automation</t>
        </is>
      </c>
      <c r="CB22" s="137" t="inlineStr">
        <is>
          <t>Project, Program &amp; Agile Management · AI, GenAI &amp; Prompt Engineering · XBRL, iXBRL &amp; Taxonomy</t>
        </is>
      </c>
      <c r="CC22" s="139" t="inlineStr">
        <is>
          <t>Deliver expert reporting and client-domain services. Includes: XBRL execution, taxonomy advice, service delivery and technical documentation. Excludes: Internal corporate accounting; product roadmap ownership.</t>
        </is>
      </c>
      <c r="CD22" s="126" t="inlineStr">
        <is>
          <t>CON03-3 · Senior Service Delivery Analyst</t>
        </is>
      </c>
      <c r="CE22" s="126" t="inlineStr">
        <is>
          <t>Resolve capacity conflicts, repeated defects and service exceptions.</t>
        </is>
      </c>
      <c r="CF22" s="126" t="inlineStr">
        <is>
          <t>Evidence of complex work, decisions and outcomes beyond routine delivery.</t>
        </is>
      </c>
      <c r="CG22" s="126" t="inlineStr">
        <is>
          <t>A delivery plan with quality checks, escalation paths and completion evidence</t>
        </is>
      </c>
      <c r="CH22" s="126" t="inlineStr">
        <is>
          <t>Workiva: Senior Manager of Product Support · Related work. Gap: Support operations are adjacent; no full reporting-service operations ladder found</t>
        </is>
      </c>
      <c r="CI22" s="130" t="inlineStr">
        <is>
          <t>Framework + sub-family themes · 3+ answered</t>
        </is>
      </c>
      <c r="CJ22" s="131" t="inlineStr">
        <is>
          <t>1 holder, 1 answered the survey; sub-family 3 answered</t>
        </is>
      </c>
      <c r="CK22" s="131" t="inlineStr">
        <is>
          <t>Rupesh Gaikwad · IRIS0882 · CARBON</t>
        </is>
      </c>
      <c r="CL2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3" ht="190.5" customHeight="1">
      <c r="A23" s="109" t="inlineStr">
        <is>
          <t>RC-017</t>
        </is>
      </c>
      <c r="B23" s="110" t="inlineStr">
        <is>
          <t>Consulting &amp; Professional Services</t>
        </is>
      </c>
      <c r="C23" s="110" t="inlineStr">
        <is>
          <t>Service Delivery Operations</t>
        </is>
      </c>
      <c r="D23" s="149" t="inlineStr">
        <is>
          <t>B2</t>
        </is>
      </c>
      <c r="E23" s="110" t="inlineStr">
        <is>
          <t>Manager</t>
        </is>
      </c>
      <c r="F23" s="110" t="inlineStr">
        <is>
          <t>Manager</t>
        </is>
      </c>
      <c r="G23" s="110" t="inlineStr">
        <is>
          <t>Senior Manager – Service Delivery</t>
        </is>
      </c>
      <c r="H23" s="110" t="n">
        <v>1</v>
      </c>
      <c r="I23" s="110" t="inlineStr">
        <is>
          <t>CARBON 1</t>
        </is>
      </c>
      <c r="J23" s="110" t="n">
        <v>1</v>
      </c>
      <c r="K23" s="110" t="inlineStr">
        <is>
          <t>Shailesh Kumar Sharma</t>
        </is>
      </c>
      <c r="L23" s="110" t="inlineStr">
        <is>
          <t>Services</t>
        </is>
      </c>
      <c r="M23" s="110" t="inlineStr">
        <is>
          <t>CARBON</t>
        </is>
      </c>
      <c r="N23" s="111" t="inlineStr">
        <is>
          <t>B3 · Lead Specialist</t>
        </is>
      </c>
      <c r="O23" s="112" t="inlineStr">
        <is>
          <t>— entry step in this sub-family</t>
        </is>
      </c>
      <c r="P23" s="112" t="inlineStr">
        <is>
          <t>— top step in this sub-family</t>
        </is>
      </c>
      <c r="Q23" s="112" t="inlineStr">
        <is>
          <t>★ B2 Senior Manager – Service Delivery</t>
        </is>
      </c>
      <c r="R23" s="112" t="inlineStr">
        <is>
          <t>—</t>
        </is>
      </c>
      <c r="S23" s="119" t="inlineStr">
        <is>
          <t>CARBON · Services · Band B · People Manager</t>
        </is>
      </c>
      <c r="T23" s="138" t="inlineStr">
        <is>
          <t>—</t>
        </is>
      </c>
      <c r="U23" s="138" t="inlineStr">
        <is>
          <t>0.32 / 0.18 / 0.16 / 0.15 / 0.1 / 0.09</t>
        </is>
      </c>
      <c r="V23" s="121">
        <f>IFERROR(INDEX(WM_C,MATCH($S23,WM_KEY,0)),"")</f>
        <v>0.32</v>
      </c>
      <c r="W23" s="121">
        <f>IFERROR(INDEX(WM_AU,MATCH($S23,WM_KEY,0)),"")</f>
        <v>0.18</v>
      </c>
      <c r="X23" s="121">
        <f>IFERROR(INDEX(WM_AC,MATCH($S23,WM_KEY,0)),"")</f>
        <v>0.16</v>
      </c>
      <c r="Y23" s="121">
        <f>IFERROR(INDEX(WM_L,MATCH($S23,WM_KEY,0)),"")</f>
        <v>0.15</v>
      </c>
      <c r="Z23" s="121">
        <f>IFERROR(INDEX(WM_E,MATCH($S23,WM_KEY,0)),"")</f>
        <v>0.1</v>
      </c>
      <c r="AA23" s="121">
        <f>IFERROR(INDEX(WM_BI,MATCH($S23,WM_KEY,0)),"")</f>
        <v>0.09</v>
      </c>
      <c r="AB23" s="138" t="n">
        <v>4</v>
      </c>
      <c r="AC23" s="138" t="n">
        <v>5</v>
      </c>
      <c r="AD23" s="138" t="n">
        <v>5.5</v>
      </c>
      <c r="AE23" s="138" t="n">
        <v>5</v>
      </c>
      <c r="AF23" s="138" t="n">
        <v>8.5</v>
      </c>
      <c r="AG23" s="138" t="n">
        <v>6</v>
      </c>
      <c r="AH23" s="138">
        <f>IFERROR(IF(COUNT(AB23,V23,AC23,W23,AD23,X23,AE23,Y23,AF23,Z23,AG23,AA23)&lt;12,"",SUM(AB23*V23,AC23*W23,AD23*X23,AE23*Y23,AF23*Z23,AG23*AA23)),"")</f>
        <v>5.2</v>
      </c>
      <c r="AI23" s="138" t="str">
        <f>IF(AH23="","",INDEX({"A1","A2","A3","B1","B2","B3","C1","C2","D1","D2","E1","E2"},MAX(1,MIN(12,ROUND(AH23,0)))))</f>
        <v>B2</v>
      </c>
      <c r="AJ23" s="133" t="inlineStr">
        <is>
          <t>Allocates work and shifts, tracks deliveries, prepares billing inputs and services MIS. At B2: deep domain expertise, or one team.
Common themes in sub-family holders, all levels' answers: timely</t>
        </is>
      </c>
      <c r="AK23" s="134" t="inlineStr">
        <is>
          <t>Allocates work and shifts, tracks deliveries, prepares billing inputs and services MIS; Hardest problems in the domain; One team or a client portfolio
Common themes in sub-family holders, all levels' answers: monitoring · management · project · handling</t>
        </is>
      </c>
      <c r="AL23" s="134" t="inlineStr">
        <is>
          <t>One team or a client portfolio
Common themes in sub-family holders, all levels' answers: timely</t>
        </is>
      </c>
      <c r="AM23" s="134" t="inlineStr">
        <is>
          <t>One team or a client portfolio
Common themes in sub-family holders, all levels' answers: delivery · performance</t>
        </is>
      </c>
      <c r="AN23" s="134" t="inlineStr">
        <is>
          <t>Allocates people and sets team priorities
Common themes in sub-family holders, all levels' answers: project</t>
        </is>
      </c>
      <c r="AO23" s="134" t="inlineStr">
        <is>
          <t>—</t>
        </is>
      </c>
      <c r="AP23" s="134" t="inlineStr">
        <is>
          <t>XBRL Domain</t>
        </is>
      </c>
      <c r="AQ23" s="134" t="inlineStr">
        <is>
          <t>—</t>
        </is>
      </c>
      <c r="AR23" s="134" t="inlineStr">
        <is>
          <t>Deep domain expertise, or one team</t>
        </is>
      </c>
      <c r="AS23" s="134" t="inlineStr">
        <is>
          <t>Hardest problems in the domain</t>
        </is>
      </c>
      <c r="AT23" s="134" t="inlineStr">
        <is>
          <t>Allocates people and sets team priorities</t>
        </is>
      </c>
      <c r="AU23" s="134" t="inlineStr">
        <is>
          <t>One team or a client portfolio</t>
        </is>
      </c>
      <c r="AV23" s="134" t="inlineStr">
        <is>
          <t>IC: guides others in the domain · People: manages a team of 6+</t>
        </is>
      </c>
      <c r="AW23" s="134" t="inlineStr">
        <is>
          <t>6–9 yrs</t>
        </is>
      </c>
      <c r="AX23" s="134" t="inlineStr">
        <is>
          <t>Graduate or postgraduate; professional qualification preferred</t>
        </is>
      </c>
      <c r="AY23" s="134" t="inlineStr">
        <is>
          <t>XBRL US GAAP Certificate · AICPA &amp; XBRL US or equivalent; CA / CMA / ACCA / CFA / IFRS certificate</t>
        </is>
      </c>
      <c r="AZ23" s="148" t="inlineStr">
        <is>
          <t>IC: none · People: 6–8 knowledge work, 8–12 standardised delivery</t>
        </is>
      </c>
      <c r="BA23" s="129" t="inlineStr">
        <is>
          <t>Core 3 · Future-ready 3 · Functional 4 · Leadership 3</t>
        </is>
      </c>
      <c r="BB23" s="129" t="inlineStr">
        <is>
          <t>XBRL, iXBRL &amp; Taxonomy · Accounting &amp; Reporting Standards · IFRS/US GAAP</t>
        </is>
      </c>
      <c r="BC23" s="129" t="inlineStr">
        <is>
          <t>Regulatory &amp; BFSI Domain · Process Improvement &amp; Quality Mindset · Advanced Excel &amp; Productivity Tools · AI, GenAI &amp; Prompt Engineering</t>
        </is>
      </c>
      <c r="BD23" s="129" t="inlineStr">
        <is>
          <t>—</t>
        </is>
      </c>
      <c r="BE23" s="129" t="inlineStr">
        <is>
          <t>XBRL certificate preferred from A3; filing deadlines and confidentiality</t>
        </is>
      </c>
      <c r="BF23" s="129" t="inlineStr">
        <is>
          <t>Tagging test on a real filing; Accounting test; Domain interview; Work sample / case; Practical test; Work sample / portfolio</t>
        </is>
      </c>
      <c r="BG23" s="129" t="inlineStr">
        <is>
          <t>XBRL certificate preferred from A3; filing deadlines and confidentiality; mandatory: POSH, Code of Conduct, InfoSec &amp; Privacy</t>
        </is>
      </c>
      <c r="BH23" s="129" t="inlineStr">
        <is>
          <t>97% · 1 of 1</t>
        </is>
      </c>
      <c r="BI23" s="129" t="inlineStr">
        <is>
          <t>Accounting standards · Regulatory domain · AI / GenAI</t>
        </is>
      </c>
      <c r="BJ23" s="139" t="inlineStr">
        <is>
          <t>P4 / M3</t>
        </is>
      </c>
      <c r="BK23" s="126" t="inlineStr">
        <is>
          <t>4–5</t>
        </is>
      </c>
      <c r="BL23" s="126" t="inlineStr">
        <is>
          <t>Big Four: Manager · IRIS Vs Market Benchmark — XBRL US credential pathway: Certificate + review authority</t>
        </is>
      </c>
      <c r="BM23" s="126" t="inlineStr">
        <is>
          <t>XBRL US GAAP Certificate · AICPA &amp; XBRL US; XBRL International specifications; IFRS / US GAAP / Ind AS</t>
        </is>
      </c>
      <c r="BN23" s="126" t="inlineStr">
        <is>
          <t>Senior / Manager</t>
        </is>
      </c>
      <c r="BO23" s="126" t="inlineStr">
        <is>
          <t>Senior Manager</t>
        </is>
      </c>
      <c r="BP23" s="126" t="inlineStr">
        <is>
          <t>L5 · MS 63 · —</t>
        </is>
      </c>
      <c r="BQ23" s="126" t="inlineStr">
        <is>
          <t>JL5 · C3A · L8 Associate Manager</t>
        </is>
      </c>
      <c r="BR23" s="126" t="inlineStr">
        <is>
          <t>Manager</t>
        </is>
      </c>
      <c r="BS23" s="126" t="inlineStr">
        <is>
          <t>Big Four: Manager · IRIS Vs Market Benchmark — XBRL US credential pathway: Certificate + review authority</t>
        </is>
      </c>
      <c r="BT23" s="126" t="inlineStr">
        <is>
          <t>Lateral</t>
        </is>
      </c>
      <c r="BU23" s="126" t="inlineStr">
        <is>
          <t>iXBRL / ESEF / ISSB &amp; ESG digital reporting, xBRL-CSV, AI-assisted tagging and review</t>
        </is>
      </c>
      <c r="BV23" s="140" t="inlineStr">
        <is>
          <t>Leadership &amp; people management · Project / programme management · Client, sales &amp; stakeholders · Broader exposure &amp; ownership</t>
        </is>
      </c>
      <c r="BW23" s="137" t="inlineStr">
        <is>
          <t>—</t>
        </is>
      </c>
      <c r="BX23" s="137" t="inlineStr">
        <is>
          <t>Mentoring / guidance from seniors · On-the-job / hands-on · Formal / classroom training · Knowledge transfer · KT</t>
        </is>
      </c>
      <c r="BY23" s="137" t="inlineStr">
        <is>
          <t>receiving · documents</t>
        </is>
      </c>
      <c r="BZ23" s="137" t="inlineStr">
        <is>
          <t>reduce · resource · planning · delivery · improved</t>
        </is>
      </c>
      <c r="CA23" s="137" t="inlineStr">
        <is>
          <t>2 of 2 say the role is changing because of AI / automation</t>
        </is>
      </c>
      <c r="CB23" s="137" t="inlineStr">
        <is>
          <t>People Leadership &amp; Mentoring · Project, Program &amp; Agile Management · Stakeholder &amp; Client Management</t>
        </is>
      </c>
      <c r="CC23" s="139" t="inlineStr">
        <is>
          <t>Deliver expert reporting and client-domain services. Includes: XBRL execution, taxonomy advice, service delivery and technical documentation. Excludes: Internal corporate accounting; product roadmap ownership.</t>
        </is>
      </c>
      <c r="CD23" s="126" t="inlineStr">
        <is>
          <t>LD03-1 · Service Delivery / Consulting Manager</t>
        </is>
      </c>
      <c r="CE23" s="126" t="inlineStr">
        <is>
          <t>Own staffing decisions, performance support, service quality and delegated team resources</t>
        </is>
      </c>
      <c r="CF23" s="126" t="inlineStr">
        <is>
          <t>Do not manufacture three reporting layers. Choose roles the organisation needs. A specialist may remain on an equally valued expert path.</t>
        </is>
      </c>
      <c r="CG23" s="126" t="inlineStr">
        <is>
          <t>—</t>
        </is>
      </c>
      <c r="CH23" s="126" t="inlineStr">
        <is>
          <t>—</t>
        </is>
      </c>
      <c r="CI23" s="130" t="inlineStr">
        <is>
          <t>Framework + sub-family themes · 3+ answered</t>
        </is>
      </c>
      <c r="CJ23" s="131" t="inlineStr">
        <is>
          <t>1 holder, 1 answered the survey; sub-family 3 answered</t>
        </is>
      </c>
      <c r="CK23" s="131" t="inlineStr">
        <is>
          <t>Shailesh Kumar Sharma · IRIS0506 · CARBON</t>
        </is>
      </c>
      <c r="CL2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4" ht="190.5" customHeight="1">
      <c r="A24" s="109" t="inlineStr">
        <is>
          <t>RC-018</t>
        </is>
      </c>
      <c r="B24" s="110" t="inlineStr">
        <is>
          <t>Consulting &amp; Professional Services</t>
        </is>
      </c>
      <c r="C24" s="110" t="inlineStr">
        <is>
          <t>Taxonomy Design &amp; Regulatory Consulting</t>
        </is>
      </c>
      <c r="D24" s="151" t="inlineStr">
        <is>
          <t>A2</t>
        </is>
      </c>
      <c r="E24" s="110" t="inlineStr">
        <is>
          <t>Associate</t>
        </is>
      </c>
      <c r="F24" s="110" t="inlineStr">
        <is>
          <t>IC</t>
        </is>
      </c>
      <c r="G24" s="110" t="inlineStr">
        <is>
          <t>Taxonomy Analyst</t>
        </is>
      </c>
      <c r="H24" s="110" t="n">
        <v>2</v>
      </c>
      <c r="I24" s="110" t="inlineStr">
        <is>
          <t>iFile 2</t>
        </is>
      </c>
      <c r="J24" s="110" t="n">
        <v>2</v>
      </c>
      <c r="K24" s="110" t="inlineStr">
        <is>
          <t>Omkar Parab, Prabhash Rajput</t>
        </is>
      </c>
      <c r="L24" s="110" t="inlineStr">
        <is>
          <t>XBRL Consulting</t>
        </is>
      </c>
      <c r="M24" s="110" t="inlineStr">
        <is>
          <t>iFile</t>
        </is>
      </c>
      <c r="N24" s="111" t="inlineStr">
        <is>
          <t>A3 · Senior Associate</t>
        </is>
      </c>
      <c r="O24" s="112" t="inlineStr">
        <is>
          <t>RC-023 · X1 · Associate Consultant – Taxonomy Design &amp; Regulatory Consulti</t>
        </is>
      </c>
      <c r="P24" s="112" t="inlineStr">
        <is>
          <t>RC-019 · A3 · Senior Taxonomy Analyst · Taxonomy Specialist</t>
        </is>
      </c>
      <c r="Q24" s="112" t="inlineStr">
        <is>
          <t>X1 Associate Consultant – Taxonomy Design &amp; → ★ A2 Taxonomy Analyst → A3 Senior Taxonomy Analyst · Taxonomy Speci → B1 Taxonomy Specialist · Senior Taxonomy Sp → B2 Senior Taxonomy Specialist</t>
        </is>
      </c>
      <c r="R24" s="112" t="inlineStr">
        <is>
          <t>—</t>
        </is>
      </c>
      <c r="S24" s="119" t="inlineStr">
        <is>
          <t>iFile · XBRL Consulting · Band A · Early career</t>
        </is>
      </c>
      <c r="T24" s="138" t="inlineStr">
        <is>
          <t>—</t>
        </is>
      </c>
      <c r="U24" s="138" t="inlineStr">
        <is>
          <t>0.59 / 0.16 / 0.09 / 0 / 0.1 / 0.06</t>
        </is>
      </c>
      <c r="V24" s="121">
        <f>IFERROR(INDEX(WM_C,MATCH($S24,WM_KEY,0)),"")</f>
        <v>0.59</v>
      </c>
      <c r="W24" s="121">
        <f>IFERROR(INDEX(WM_AU,MATCH($S24,WM_KEY,0)),"")</f>
        <v>0.16</v>
      </c>
      <c r="X24" s="121">
        <f>IFERROR(INDEX(WM_AC,MATCH($S24,WM_KEY,0)),"")</f>
        <v>0.09</v>
      </c>
      <c r="Y24" s="121">
        <f>IFERROR(INDEX(WM_L,MATCH($S24,WM_KEY,0)),"")</f>
        <v>0</v>
      </c>
      <c r="Z24" s="121">
        <f>IFERROR(INDEX(WM_E,MATCH($S24,WM_KEY,0)),"")</f>
        <v>0.1</v>
      </c>
      <c r="AA24" s="121">
        <f>IFERROR(INDEX(WM_BI,MATCH($S24,WM_KEY,0)),"")</f>
        <v>0.06</v>
      </c>
      <c r="AB24" s="138" t="n">
        <v>2.25</v>
      </c>
      <c r="AC24" s="138" t="n">
        <v>2</v>
      </c>
      <c r="AD24" s="138" t="n">
        <v>2</v>
      </c>
      <c r="AE24" s="138" t="n">
        <v>1</v>
      </c>
      <c r="AF24" s="138" t="n">
        <v>2</v>
      </c>
      <c r="AG24" s="138" t="n">
        <v>2</v>
      </c>
      <c r="AH24" s="138">
        <f>IFERROR(IF(COUNT(AB24,V24,AC24,W24,AD24,X24,AE24,Y24,AF24,Z24,AG24,AA24)&lt;12,"",SUM(AB24*V24,AC24*W24,AD24*X24,AE24*Y24,AF24*Z24,AG24*AA24)),"")</f>
        <v>2.1475</v>
      </c>
      <c r="AI24" s="138" t="str">
        <f>IF(AH24="","",INDEX({"A1","A2","A3","B1","B2","B3","C1","C2","D1","D2","E1","E2"},MAX(1,MIN(12,ROUND(AH24,0)))))</f>
        <v>A2</v>
      </c>
      <c r="AJ24" s="133" t="inlineStr">
        <is>
          <t>Designs XBRL/SDMX taxonomies, return templates, validation rules and SRS for regulators; supports implementation and CRs. At A2: standard work delivered independently.
Common themes in sub-family holders, all levels' answers: xbrl · requirements · taxonomy · business · data · convert</t>
        </is>
      </c>
      <c r="AK24" s="134" t="inlineStr">
        <is>
          <t>Designs XBRL/SDMX taxonomies, return templates, validation rules and SRS for regulators; supports implementation and CRs; Standard work of the discipline; Own deliverables · accuracy, TAT
Common themes in sub-family holders, all levels' answers: client · taxonomy · requirement · development · testing · training</t>
        </is>
      </c>
      <c r="AL24" s="134" t="inlineStr">
        <is>
          <t>Own deliverables · accuracy, TAT
Common themes in sub-family holders, all levels' answers: taxonomy · xbrl · output · srs · taxonomies · accurate</t>
        </is>
      </c>
      <c r="AM24" s="134" t="inlineStr">
        <is>
          <t>Own deliverables · accuracy, TAT
Common themes in sub-family holders, all levels' answers: taxonomy · xbrl · quality · srs · development · testing</t>
        </is>
      </c>
      <c r="AN24" s="134" t="inlineStr">
        <is>
          <t>Chooses own approach within standards
Common themes in sub-family holders, all levels' answers: taxonomy · modelling · testing · formula · data · plan</t>
        </is>
      </c>
      <c r="AO24" s="134" t="inlineStr">
        <is>
          <t>Common themes in manager-set KRAs: complete iris · resolve · cycle full · accuracy targets · maintained · logs document</t>
        </is>
      </c>
      <c r="AP24" s="134" t="inlineStr">
        <is>
          <t>XBRL domain · XBRL specifications · analytical skills · Domain knowledge · XBRL · XBRl knowledge · Academic strength</t>
        </is>
      </c>
      <c r="AQ24" s="134" t="inlineStr">
        <is>
          <t>Noah · Webform · Bushchat · excel · Formula Editor · IFile · Claude · Instant</t>
        </is>
      </c>
      <c r="AR24" s="134" t="inlineStr">
        <is>
          <t>Standard work delivered independently</t>
        </is>
      </c>
      <c r="AS24" s="134" t="inlineStr">
        <is>
          <t>Standard work of the discipline</t>
        </is>
      </c>
      <c r="AT24" s="134" t="inlineStr">
        <is>
          <t>Chooses own approach within standards</t>
        </is>
      </c>
      <c r="AU24" s="134" t="inlineStr">
        <is>
          <t>Own deliverables · accuracy, TAT</t>
        </is>
      </c>
      <c r="AV24" s="134" t="inlineStr">
        <is>
          <t>Not scored in Band A</t>
        </is>
      </c>
      <c r="AW24" s="134" t="inlineStr">
        <is>
          <t>0–2 yrs</t>
        </is>
      </c>
      <c r="AX24" s="134" t="inlineStr">
        <is>
          <t>Graduate · or diploma with experience</t>
        </is>
      </c>
      <c r="AY24" s="134" t="inlineStr">
        <is>
          <t>XBRL US GAAP Certificate · AICPA &amp; XBRL US or equivalent; CA / CMA / ACCA / CFA / IFRS certificate</t>
        </is>
      </c>
      <c r="AZ24" s="148" t="inlineStr">
        <is>
          <t>No direct reports</t>
        </is>
      </c>
      <c r="BA24" s="129" t="inlineStr">
        <is>
          <t>Core 2 · Future-ready 2 · Functional 2 · Leadership —</t>
        </is>
      </c>
      <c r="BB24" s="129" t="inlineStr">
        <is>
          <t>XBRL, iXBRL &amp; Taxonomy · Accounting &amp; Reporting Standards · IFRS/US GAAP</t>
        </is>
      </c>
      <c r="BC24" s="129" t="inlineStr">
        <is>
          <t>Regulatory &amp; BFSI Domain · Process Improvement &amp; Quality Mindset · Advanced Excel &amp; Productivity Tools · AI, GenAI &amp; Prompt Engineering</t>
        </is>
      </c>
      <c r="BD24" s="129" t="inlineStr">
        <is>
          <t>—</t>
        </is>
      </c>
      <c r="BE24" s="129" t="inlineStr">
        <is>
          <t>XBRL certificate preferred from A3; filing deadlines and confidentiality</t>
        </is>
      </c>
      <c r="BF24" s="129" t="inlineStr">
        <is>
          <t>Tagging test on a real filing; Accounting test; Domain interview; Work sample / case; Practical test; Work sample / portfolio</t>
        </is>
      </c>
      <c r="BG24" s="129" t="inlineStr">
        <is>
          <t>XBRL certificate preferred from A3; filing deadlines and confidentiality; mandatory: POSH, Code of Conduct, InfoSec &amp; Privacy</t>
        </is>
      </c>
      <c r="BH24" s="129" t="inlineStr">
        <is>
          <t>85% · 0 of 2</t>
        </is>
      </c>
      <c r="BI24" s="129" t="inlineStr">
        <is>
          <t>Accounting standards · Regulatory domain · Excel &amp; tools · AI / GenAI</t>
        </is>
      </c>
      <c r="BJ24" s="139" t="inlineStr">
        <is>
          <t>P1–P2</t>
        </is>
      </c>
      <c r="BK24" s="126" t="inlineStr">
        <is>
          <t>2 Assist</t>
        </is>
      </c>
      <c r="BL24" s="126" t="inlineStr">
        <is>
          <t>Toppan Merrill: XBRL Financial Analyst, Associate · DataTracks: Associate · Big Four: Analyst</t>
        </is>
      </c>
      <c r="BM24" s="126" t="inlineStr">
        <is>
          <t>XBRL US GAAP Certificate · AICPA &amp; XBRL US; XBRL International specifications; IFRS / US GAAP / Ind AS</t>
        </is>
      </c>
      <c r="BN24" s="126" t="inlineStr">
        <is>
          <t>Entry / Developing</t>
        </is>
      </c>
      <c r="BO24" s="126" t="inlineStr">
        <is>
          <t>Analyst / Senior Analyst / Associate</t>
        </is>
      </c>
      <c r="BP24" s="126" t="inlineStr">
        <is>
          <t>L3 · MS 59–60 · —</t>
        </is>
      </c>
      <c r="BQ24" s="126" t="inlineStr">
        <is>
          <t>JL3B · C1 · L11 Analyst</t>
        </is>
      </c>
      <c r="BR24" s="126" t="inlineStr">
        <is>
          <t>Analyst · DataTracks Associate</t>
        </is>
      </c>
      <c r="BS24" s="126" t="inlineStr">
        <is>
          <t>Toppan Merrill: XBRL Financial Analyst, Associate · DataTracks: Associate · Big Four: Analyst</t>
        </is>
      </c>
      <c r="BT24" s="126" t="inlineStr">
        <is>
          <t>Lateral or campus · CT1 on confirmation; CT2 on joining</t>
        </is>
      </c>
      <c r="BU24" s="126" t="inlineStr">
        <is>
          <t>iXBRL / ESEF / ISSB &amp; ESG digital reporting, xBRL-CSV, AI-assisted tagging and review</t>
        </is>
      </c>
      <c r="BV24" s="140" t="inlineStr">
        <is>
          <t>Data, SQL &amp; analytics · Strategy &amp; business acumen · Broader exposure &amp; ownership · Domain, regulatory &amp; XBRL</t>
        </is>
      </c>
      <c r="BW24" s="137"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24" s="137" t="inlineStr">
        <is>
          <t>Formal / classroom training · On-the-job / hands-on · Mentoring / guidance from seniors · Knowledge transfer · KT</t>
        </is>
      </c>
      <c r="BY24" s="137" t="inlineStr">
        <is>
          <t>dependency · client · lack · laptop · backend</t>
        </is>
      </c>
      <c r="BZ24" s="137" t="inlineStr">
        <is>
          <t>tools · ai · development · improvement · skills</t>
        </is>
      </c>
      <c r="CA24" s="137" t="inlineStr">
        <is>
          <t>18 of 22 say the role is changing because of AI / automation</t>
        </is>
      </c>
      <c r="CB24" s="137" t="inlineStr">
        <is>
          <t>AI, GenAI &amp; Prompt Engineering · XBRL, iXBRL &amp; Taxonomy · Project, Program &amp; Agile Management · Advanced Excel &amp; Productivity Tools</t>
        </is>
      </c>
      <c r="CC24" s="139" t="inlineStr">
        <is>
          <t>Deliver expert reporting and client-domain services. Includes: XBRL execution, taxonomy advice, service delivery and technical documentation. Excludes: Internal corporate accounting; product roadmap ownership.</t>
        </is>
      </c>
      <c r="CD24" s="126" t="inlineStr">
        <is>
          <t>CON02-1 · Regulatory Reporting Analyst · feeder</t>
        </is>
      </c>
      <c r="CE24" s="126" t="inlineStr">
        <is>
          <t>Complete defined parts under review: translate reporting requirements into documented taxonomy changes.</t>
        </is>
      </c>
      <c r="CF24" s="126" t="inlineStr">
        <is>
          <t>Repeatable correct delivery, safe escalation and required entry eligibility.</t>
        </is>
      </c>
      <c r="CG24" s="126" t="inlineStr">
        <is>
          <t>A requirement-to-taxonomy mapping, validation cases and governed release plan</t>
        </is>
      </c>
      <c r="CH24" s="126" t="inlineStr">
        <is>
          <t>Regnology: Senior risk consultant · Related work. Gap: Risk implementation is not taxonomy design; XBRL technical guidance supplies domain content</t>
        </is>
      </c>
      <c r="CI24" s="130" t="inlineStr">
        <is>
          <t>Framework + sub-family themes · 3+ answered</t>
        </is>
      </c>
      <c r="CJ24" s="131" t="inlineStr">
        <is>
          <t>2 holders, 2 answered the survey; sub-family 25 answered</t>
        </is>
      </c>
      <c r="CK24" s="131" t="inlineStr">
        <is>
          <t>Omkar Parab · IRISC328 · iFile
Prabhash Rajput · IRISC342 · iFile</t>
        </is>
      </c>
      <c r="CL2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5" ht="253" customHeight="1">
      <c r="A25" s="109" t="inlineStr">
        <is>
          <t>RC-019</t>
        </is>
      </c>
      <c r="B25" s="110" t="inlineStr">
        <is>
          <t>Consulting &amp; Professional Services</t>
        </is>
      </c>
      <c r="C25" s="110" t="inlineStr">
        <is>
          <t>Taxonomy Design &amp; Regulatory Consulting</t>
        </is>
      </c>
      <c r="D25" s="151" t="inlineStr">
        <is>
          <t>A3</t>
        </is>
      </c>
      <c r="E25" s="110" t="inlineStr">
        <is>
          <t>Senior Associate</t>
        </is>
      </c>
      <c r="F25" s="110" t="inlineStr">
        <is>
          <t>IC</t>
        </is>
      </c>
      <c r="G25" s="110" t="inlineStr">
        <is>
          <t>Senior Taxonomy Analyst
Taxonomy Specialist</t>
        </is>
      </c>
      <c r="H25" s="110" t="n">
        <v>14</v>
      </c>
      <c r="I25" s="110" t="inlineStr">
        <is>
          <t>iFile 14</t>
        </is>
      </c>
      <c r="J25" s="110" t="n">
        <v>14</v>
      </c>
      <c r="K25" s="110" t="inlineStr">
        <is>
          <t>Bhagyashree Kamble, Bhakti Gosavi, Bhushan Patkar, Isheekka Gupta, Kalyani Sunil Nagap, Neha Periwal, Pawan Khot, Pranali Khanavkar, Prasad Chavan, Shashank Poipkar, Surekha Ghadigaonkar, Unnati Kamble, Vaishnavi Deshpande, Yogesh Patil</t>
        </is>
      </c>
      <c r="L25" s="110" t="inlineStr">
        <is>
          <t>XBRL Consulting</t>
        </is>
      </c>
      <c r="M25" s="110" t="inlineStr">
        <is>
          <t>iFile</t>
        </is>
      </c>
      <c r="N25" s="111" t="inlineStr">
        <is>
          <t>B1 · Specialist</t>
        </is>
      </c>
      <c r="O25" s="112" t="inlineStr">
        <is>
          <t>RC-018 · A2 · Taxonomy Analyst</t>
        </is>
      </c>
      <c r="P25" s="112" t="inlineStr">
        <is>
          <t>RC-020 · B1 · Taxonomy Specialist · Senior Taxonomy Specialist</t>
        </is>
      </c>
      <c r="Q25" s="112" t="inlineStr">
        <is>
          <t>X1 Associate Consultant – Taxonomy Design &amp; → A2 Taxonomy Analyst → ★ A3 Senior Taxonomy Analyst · Taxonomy Speci → B1 Taxonomy Specialist · Senior Taxonomy Sp → B2 Senior Taxonomy Specialist</t>
        </is>
      </c>
      <c r="R25" s="112" t="inlineStr">
        <is>
          <t>—</t>
        </is>
      </c>
      <c r="S25" s="119" t="inlineStr">
        <is>
          <t>iFile · XBRL Consulting · Band A · Early career</t>
        </is>
      </c>
      <c r="T25" s="138" t="inlineStr">
        <is>
          <t>—</t>
        </is>
      </c>
      <c r="U25" s="138" t="inlineStr">
        <is>
          <t>0.59 / 0.16 / 0.09 / 0 / 0.1 / 0.06</t>
        </is>
      </c>
      <c r="V25" s="121">
        <f>IFERROR(INDEX(WM_C,MATCH($S25,WM_KEY,0)),"")</f>
        <v>0.59</v>
      </c>
      <c r="W25" s="121">
        <f>IFERROR(INDEX(WM_AU,MATCH($S25,WM_KEY,0)),"")</f>
        <v>0.16</v>
      </c>
      <c r="X25" s="121">
        <f>IFERROR(INDEX(WM_AC,MATCH($S25,WM_KEY,0)),"")</f>
        <v>0.09</v>
      </c>
      <c r="Y25" s="121">
        <f>IFERROR(INDEX(WM_L,MATCH($S25,WM_KEY,0)),"")</f>
        <v>0</v>
      </c>
      <c r="Z25" s="121">
        <f>IFERROR(INDEX(WM_E,MATCH($S25,WM_KEY,0)),"")</f>
        <v>0.1</v>
      </c>
      <c r="AA25" s="121">
        <f>IFERROR(INDEX(WM_BI,MATCH($S25,WM_KEY,0)),"")</f>
        <v>0.06</v>
      </c>
      <c r="AB25" s="138" t="n">
        <v>2.71</v>
      </c>
      <c r="AC25" s="138" t="n">
        <v>2.43</v>
      </c>
      <c r="AD25" s="138" t="n">
        <v>2.46</v>
      </c>
      <c r="AE25" s="138" t="n">
        <v>1.54</v>
      </c>
      <c r="AF25" s="138" t="n">
        <v>7.29</v>
      </c>
      <c r="AG25" s="138" t="n">
        <v>2.46</v>
      </c>
      <c r="AH25" s="138">
        <f>IFERROR(IF(COUNT(AB25,V25,AC25,W25,AD25,X25,AE25,Y25,AF25,Z25,AG25,AA25)&lt;12,"",SUM(AB25*V25,AC25*W25,AD25*X25,AE25*Y25,AF25*Z25,AG25*AA25)),"")</f>
        <v>3.0857</v>
      </c>
      <c r="AI25" s="138" t="str">
        <f>IF(AH25="","",INDEX({"A1","A2","A3","B1","B2","B3","C1","C2","D1","D2","E1","E2"},MAX(1,MIN(12,ROUND(AH25,0)))))</f>
        <v>A3</v>
      </c>
      <c r="AJ25" s="133" t="inlineStr">
        <is>
          <t>Designs XBRL/SDMX taxonomies, return templates, validation rules and SRS for regulators; supports implementation and CRs. At A3: varied work; reviews juniors; go-to for a process.
Common themes in role-holders' answers: taxonomy · xbrl · client · data · convert · consultant</t>
        </is>
      </c>
      <c r="AK25" s="134" t="inlineStr">
        <is>
          <t>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t>
        </is>
      </c>
      <c r="AL25" s="134" t="inlineStr">
        <is>
          <t>A module / process, or work with client or regulatory consequences
Common themes in role-holders' answers: taxonomy · xbrl · output · structured</t>
        </is>
      </c>
      <c r="AM25" s="134" t="inlineStr">
        <is>
          <t>A module / process, or work with client or regulatory consequences
Common themes in role-holders' answers: taxonomy · development · testing · tagging · quality · creation</t>
        </is>
      </c>
      <c r="AN25" s="134" t="inlineStr">
        <is>
          <t>Technical / QC / client calls on own work
Common themes in role-holders' answers: testing · formula · validations · tagging · creation · taxonomy</t>
        </is>
      </c>
      <c r="AO25" s="134" t="inlineStr">
        <is>
          <t>Common themes in manager-set KRAs: resolve · defect · deliver · complete · modules · testing</t>
        </is>
      </c>
      <c r="AP25" s="134" t="inlineStr">
        <is>
          <t>XBRL domain</t>
        </is>
      </c>
      <c r="AQ25" s="134" t="inlineStr">
        <is>
          <t>Noah · Bushchat · Ifile · Webform · Arelle</t>
        </is>
      </c>
      <c r="AR25" s="134" t="inlineStr">
        <is>
          <t>Varied work; reviews juniors; go-to for a process</t>
        </is>
      </c>
      <c r="AS25" s="134" t="inlineStr">
        <is>
          <t>Varied and non-standard work; handles exceptions</t>
        </is>
      </c>
      <c r="AT25" s="134" t="inlineStr">
        <is>
          <t>Technical / QC / client calls on own work</t>
        </is>
      </c>
      <c r="AU25" s="134" t="inlineStr">
        <is>
          <t>A module / process, or work with client or regulatory consequences</t>
        </is>
      </c>
      <c r="AV25" s="134" t="inlineStr">
        <is>
          <t>Not scored in Band A</t>
        </is>
      </c>
      <c r="AW25" s="134" t="inlineStr">
        <is>
          <t>2–4 yrs</t>
        </is>
      </c>
      <c r="AX25" s="134" t="inlineStr">
        <is>
          <t>Graduate; relevant certification preferred</t>
        </is>
      </c>
      <c r="AY25" s="134" t="inlineStr">
        <is>
          <t>XBRL US GAAP Certificate · AICPA &amp; XBRL US or equivalent; CA / CMA / ACCA / CFA / IFRS certificate</t>
        </is>
      </c>
      <c r="AZ25" s="148" t="inlineStr">
        <is>
          <t>None · guides 1–3 juniors informally</t>
        </is>
      </c>
      <c r="BA25" s="129" t="inlineStr">
        <is>
          <t>Core 2 · Future-ready 2 · Functional 3 · Leadership —</t>
        </is>
      </c>
      <c r="BB25" s="129" t="inlineStr">
        <is>
          <t>XBRL, iXBRL &amp; Taxonomy · Accounting &amp; Reporting Standards · IFRS/US GAAP</t>
        </is>
      </c>
      <c r="BC25" s="129" t="inlineStr">
        <is>
          <t>Regulatory &amp; BFSI Domain · Process Improvement &amp; Quality Mindset · Advanced Excel &amp; Productivity Tools · AI, GenAI &amp; Prompt Engineering</t>
        </is>
      </c>
      <c r="BD25" s="129" t="inlineStr">
        <is>
          <t>—</t>
        </is>
      </c>
      <c r="BE25" s="129" t="inlineStr">
        <is>
          <t>XBRL certificate preferred from A3; filing deadlines and confidentiality</t>
        </is>
      </c>
      <c r="BF25" s="129" t="inlineStr">
        <is>
          <t>Tagging test on a real filing; Accounting test; Domain interview; Work sample / case; Practical test; Work sample / portfolio</t>
        </is>
      </c>
      <c r="BG25" s="129" t="inlineStr">
        <is>
          <t>XBRL certificate preferred from A3; filing deadlines and confidentiality; mandatory: POSH, Code of Conduct, InfoSec &amp; Privacy</t>
        </is>
      </c>
      <c r="BH25" s="129" t="inlineStr">
        <is>
          <t>• 87% · 4 of 12
• 96% · 2 of 2</t>
        </is>
      </c>
      <c r="BI25" s="129" t="inlineStr">
        <is>
          <t>• AI / GenAI · Accounting standards · Regulatory domain · Learning agility
• Accounting standards · Learning agility · Innovation · AI / GenAI</t>
        </is>
      </c>
      <c r="BJ25" s="139" t="inlineStr">
        <is>
          <t>P2</t>
        </is>
      </c>
      <c r="BK25" s="126" t="inlineStr">
        <is>
          <t>3 Apply</t>
        </is>
      </c>
      <c r="BL25" s="126" t="inlineStr">
        <is>
          <t>DataTracks: Senior Associate · 2–5 yrs · Big Four: Consultant · IRIS Vs Market Benchmark — XBRL US credential pathway: XBRL US GAAP Certificate</t>
        </is>
      </c>
      <c r="BM25" s="126" t="inlineStr">
        <is>
          <t>XBRL US GAAP Certificate · AICPA &amp; XBRL US; XBRL International specifications; IFRS / US GAAP / Ind AS</t>
        </is>
      </c>
      <c r="BN25" s="126" t="inlineStr">
        <is>
          <t>Developing</t>
        </is>
      </c>
      <c r="BO25" s="126" t="inlineStr">
        <is>
          <t>• Senior Analyst / Associate
• Consultant / Senior Associate</t>
        </is>
      </c>
      <c r="BP25" s="126" t="inlineStr">
        <is>
          <t>L3–L4 · MS 61–62 · —</t>
        </is>
      </c>
      <c r="BQ25" s="126" t="inlineStr">
        <is>
          <t>JL3A · C1 · L11–L10 · Senior Analyst</t>
        </is>
      </c>
      <c r="BR25" s="126" t="inlineStr">
        <is>
          <t>Consultant · DataTracks Senior Associate · 2–5 yrs</t>
        </is>
      </c>
      <c r="BS25" s="126" t="inlineStr">
        <is>
          <t>DataTracks: Senior Associate · 2–5 yrs · Big Four: Consultant · IRIS Vs Market Benchmark — XBRL US credential pathway: XBRL US GAAP Certificate</t>
        </is>
      </c>
      <c r="BT25" s="126" t="inlineStr">
        <is>
          <t>Lateral or campus · CT2 at 12 months; CT3 in programme</t>
        </is>
      </c>
      <c r="BU25" s="126" t="inlineStr">
        <is>
          <t>iXBRL / ESEF / ISSB &amp; ESG digital reporting, xBRL-CSV, AI-assisted tagging and review</t>
        </is>
      </c>
      <c r="BV25" s="140" t="inlineStr">
        <is>
          <t>Domain, regulatory &amp; XBRL · AI / automation · Project / programme management · Broader exposure &amp; ownership · Certification / formal course</t>
        </is>
      </c>
      <c r="BW25" s="137" t="inlineStr">
        <is>
          <t>presentation influence · ownership · practices · regulatory updates · stakeholder management</t>
        </is>
      </c>
      <c r="BX25" s="137" t="inlineStr">
        <is>
          <t>Formal / classroom training · Mentoring / guidance from seniors · On-the-job / hands-on · Knowledge transfer · KT</t>
        </is>
      </c>
      <c r="BY25" s="137" t="inlineStr">
        <is>
          <t>dependency · laptop · internet speed · slowness</t>
        </is>
      </c>
      <c r="BZ25" s="137" t="inlineStr">
        <is>
          <t>ai · proper · tools · clear · improvement</t>
        </is>
      </c>
      <c r="CA25" s="137" t="inlineStr">
        <is>
          <t>9 of 11 say the role is changing because of AI / automation</t>
        </is>
      </c>
      <c r="CB25" s="137" t="inlineStr">
        <is>
          <t>• AI, GenAI &amp; Prompt Engineering · Project, Program &amp; Agile Management · Process Improvement &amp; Quality Mindset · Product, Platform &amp; Domain Knowledge
• Project, Program &amp; Agile Management · AI, GenAI &amp; Prompt Engineering · Process Improvement &amp; Quality Mindset · Broader Ownership &amp; Cross-functional Exposure</t>
        </is>
      </c>
      <c r="CC25" s="139" t="inlineStr">
        <is>
          <t>Deliver expert reporting and client-domain services. Includes: XBRL execution, taxonomy advice, service delivery and technical documentation. Excludes: Internal corporate accounting; product roadmap ownership.</t>
        </is>
      </c>
      <c r="CD25" s="126" t="inlineStr">
        <is>
          <t>CON02-2 · Taxonomy Consultant</t>
        </is>
      </c>
      <c r="CE25" s="126" t="inlineStr">
        <is>
          <t>Translate reporting requirements into documented taxonomy changes.</t>
        </is>
      </c>
      <c r="CF25" s="126" t="inlineStr">
        <is>
          <t>Demonstrate routine delivery plus judgement in bounded exceptions.</t>
        </is>
      </c>
      <c r="CG25" s="126" t="inlineStr">
        <is>
          <t>A requirement-to-taxonomy mapping, validation cases and governed release plan</t>
        </is>
      </c>
      <c r="CH25" s="126" t="inlineStr">
        <is>
          <t>Regnology: Senior risk consultant · Related work. Gap: Risk implementation is not taxonomy design; XBRL technical guidance supplies domain content</t>
        </is>
      </c>
      <c r="CI25" s="130" t="inlineStr">
        <is>
          <t>Framework + role-holders' themes · 3+ answered</t>
        </is>
      </c>
      <c r="CJ25" s="131" t="inlineStr">
        <is>
          <t>14 holders, 14 answered the survey; sub-family 25 answered</t>
        </is>
      </c>
      <c r="CK25" s="131" t="inlineStr">
        <is>
          <t>Bhagyashree Kamble · IRIS2045 · iFile
Bhakti Gosavi · IRIS0617 · iFile
Bhushan Patkar · IRIS0022 · iFile
Isheekka Gupta · IRIS2563 · iFile
Kalyani Sunil Nagap · IRIS0049 · iFile
Neha Periwal · IRIS1248 · iFile
Pawan Khot · IRIS2088 · iFile
Pranali Khanavkar · IRISC339 · iFile
Prasad Chavan · IRIS0359 · iFile
Shashank Poipkar · IRIS0028 · iFile
Surekha Ghadigaonkar · IRIS0124 · iFile
Unnati Kamble · IRIS2247 · iFile
Vaishnavi Deshpande · IRIS2144 · iFile
Yogesh Patil · IRIS1139 · iFile</t>
        </is>
      </c>
      <c r="CL2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6" ht="190.5" customHeight="1">
      <c r="A26" s="109" t="inlineStr">
        <is>
          <t>RC-020</t>
        </is>
      </c>
      <c r="B26" s="110" t="inlineStr">
        <is>
          <t>Consulting &amp; Professional Services</t>
        </is>
      </c>
      <c r="C26" s="110" t="inlineStr">
        <is>
          <t>Taxonomy Design &amp; Regulatory Consulting</t>
        </is>
      </c>
      <c r="D26" s="149" t="inlineStr">
        <is>
          <t>B1</t>
        </is>
      </c>
      <c r="E26" s="110" t="inlineStr">
        <is>
          <t>Specialist</t>
        </is>
      </c>
      <c r="F26" s="110" t="inlineStr">
        <is>
          <t>IC</t>
        </is>
      </c>
      <c r="G26" s="110" t="inlineStr">
        <is>
          <t>Senior Taxonomy Specialist
Taxonomy Specialist</t>
        </is>
      </c>
      <c r="H26" s="110" t="n">
        <v>3</v>
      </c>
      <c r="I26" s="110" t="inlineStr">
        <is>
          <t>iFile 3</t>
        </is>
      </c>
      <c r="J26" s="110" t="n">
        <v>3</v>
      </c>
      <c r="K26" s="110" t="inlineStr">
        <is>
          <t>Anirudh Singh Bartwal, Prashant Ramakant Wagh, Shrinidhi Shetty</t>
        </is>
      </c>
      <c r="L26" s="110" t="inlineStr">
        <is>
          <t>XBRL Consulting</t>
        </is>
      </c>
      <c r="M26" s="110" t="inlineStr">
        <is>
          <t>iFile</t>
        </is>
      </c>
      <c r="N26" s="111" t="inlineStr">
        <is>
          <t>B2 · Senior Specialist</t>
        </is>
      </c>
      <c r="O26" s="112" t="inlineStr">
        <is>
          <t>RC-019 · A3 · Senior Taxonomy Analyst · Taxonomy Specialist</t>
        </is>
      </c>
      <c r="P26" s="112" t="inlineStr">
        <is>
          <t>RC-021 · B2 · Senior Taxonomy Specialist</t>
        </is>
      </c>
      <c r="Q26" s="112" t="inlineStr">
        <is>
          <t>X1 Associate Consultant – Taxonomy Design &amp; → A2 Taxonomy Analyst → A3 Senior Taxonomy Analyst · Taxonomy Speci → ★ B1 Taxonomy Specialist · Senior Taxonomy Sp → B2 Senior Taxonomy Specialist</t>
        </is>
      </c>
      <c r="R26" s="112" t="inlineStr">
        <is>
          <t>—</t>
        </is>
      </c>
      <c r="S26" s="119" t="inlineStr">
        <is>
          <t>iFile · XBRL Consulting · Band B · Expert / POD Lead</t>
        </is>
      </c>
      <c r="T26" s="138" t="inlineStr">
        <is>
          <t>—</t>
        </is>
      </c>
      <c r="U26" s="138" t="inlineStr">
        <is>
          <t>0.51 / 0.17 / 0.1 / 0.05 / 0.1 / 0.07</t>
        </is>
      </c>
      <c r="V26" s="121">
        <f>IFERROR(INDEX(WM_C,MATCH($S26,WM_KEY,0)),"")</f>
        <v>0.51</v>
      </c>
      <c r="W26" s="121">
        <f>IFERROR(INDEX(WM_AU,MATCH($S26,WM_KEY,0)),"")</f>
        <v>0.17</v>
      </c>
      <c r="X26" s="121">
        <f>IFERROR(INDEX(WM_AC,MATCH($S26,WM_KEY,0)),"")</f>
        <v>0.1</v>
      </c>
      <c r="Y26" s="121">
        <f>IFERROR(INDEX(WM_L,MATCH($S26,WM_KEY,0)),"")</f>
        <v>0.05</v>
      </c>
      <c r="Z26" s="121">
        <f>IFERROR(INDEX(WM_E,MATCH($S26,WM_KEY,0)),"")</f>
        <v>0.1</v>
      </c>
      <c r="AA26" s="121">
        <f>IFERROR(INDEX(WM_BI,MATCH($S26,WM_KEY,0)),"")</f>
        <v>0.07</v>
      </c>
      <c r="AB26" s="138" t="n">
        <v>3.5</v>
      </c>
      <c r="AC26" s="138" t="n">
        <v>3.17</v>
      </c>
      <c r="AD26" s="138" t="n">
        <v>3.33</v>
      </c>
      <c r="AE26" s="138" t="n">
        <v>2.5</v>
      </c>
      <c r="AF26" s="138" t="n">
        <v>9.5</v>
      </c>
      <c r="AG26" s="138" t="n">
        <v>3.33</v>
      </c>
      <c r="AH26" s="138">
        <f>IFERROR(IF(COUNT(AB26,V26,AC26,W26,AD26,X26,AE26,Y26,AF26,Z26,AG26,AA26)&lt;12,"",SUM(AB26*V26,AC26*W26,AD26*X26,AE26*Y26,AF26*Z26,AG26*AA26)),"")</f>
        <v>3.965</v>
      </c>
      <c r="AI26" s="138" t="str">
        <f>IF(AH26="","",INDEX({"A1","A2","A3","B1","B2","B3","C1","C2","D1","D2","E1","E2"},MAX(1,MIN(12,ROUND(AH26,0)))))</f>
        <v>B1</v>
      </c>
      <c r="AJ26" s="133" t="inlineStr">
        <is>
          <t>Designs XBRL/SDMX taxonomies, return templates, validation rules and SRS for regulators; supports implementation and CRs. At B1: a domain / module, or a small team.
Common themes in role-holders' answers: xbrl · financial · taxonomies · requirements · regulators</t>
        </is>
      </c>
      <c r="AK26" s="134" t="inlineStr">
        <is>
          <t>Designs XBRL/SDMX taxonomies, return templates, validation rules and SRS for regulators; supports implementation and CRs; Domain specialist work; A domain or a small team
Common themes in role-holders' answers: taxonomy development · training · client · requirement · support</t>
        </is>
      </c>
      <c r="AL26" s="134" t="inlineStr">
        <is>
          <t>A domain or a small team
Common themes in role-holders' answers: taxonomy · xbrl</t>
        </is>
      </c>
      <c r="AM26" s="134" t="inlineStr">
        <is>
          <t>A domain or a small team
Common themes in role-holders' answers: taxonomy · xbrl</t>
        </is>
      </c>
      <c r="AN26" s="134" t="inlineStr">
        <is>
          <t>Technical / QC / client calls for the domain</t>
        </is>
      </c>
      <c r="AO26" s="134" t="inlineStr">
        <is>
          <t>Common themes in manager-set KRAs: resolve · business · excel webform · deliver assigned · defect · critical</t>
        </is>
      </c>
      <c r="AP26" s="134" t="inlineStr">
        <is>
          <t>XBRL Domain</t>
        </is>
      </c>
      <c r="AQ26" s="134" t="inlineStr">
        <is>
          <t>Noah</t>
        </is>
      </c>
      <c r="AR26" s="134" t="inlineStr">
        <is>
          <t>A domain / module, or a small team</t>
        </is>
      </c>
      <c r="AS26" s="134" t="inlineStr">
        <is>
          <t>Domain specialist work</t>
        </is>
      </c>
      <c r="AT26" s="134" t="inlineStr">
        <is>
          <t>Technical / QC / client calls for the domain</t>
        </is>
      </c>
      <c r="AU26" s="134" t="inlineStr">
        <is>
          <t>A domain or a small team</t>
        </is>
      </c>
      <c r="AV26" s="134" t="inlineStr">
        <is>
          <t>IC: mentors and reviews · People: hands-on team lead of 3–5</t>
        </is>
      </c>
      <c r="AW26" s="134" t="inlineStr">
        <is>
          <t>4–7 yrs</t>
        </is>
      </c>
      <c r="AX26" s="134" t="inlineStr">
        <is>
          <t>Graduate + relevant qualification or certification preferred</t>
        </is>
      </c>
      <c r="AY26" s="134" t="inlineStr">
        <is>
          <t>XBRL US GAAP Certificate · AICPA &amp; XBRL US or equivalent; CA / CMA / ACCA / CFA / IFRS certificate</t>
        </is>
      </c>
      <c r="AZ26" s="148" t="inlineStr">
        <is>
          <t>IC: none · Team Lead: 3–5</t>
        </is>
      </c>
      <c r="BA26" s="129" t="inlineStr">
        <is>
          <t>Core 3 · Future-ready 3 · Functional 3 · Leadership 1</t>
        </is>
      </c>
      <c r="BB26" s="129" t="inlineStr">
        <is>
          <t>XBRL, iXBRL &amp; Taxonomy · Accounting &amp; Reporting Standards · IFRS/US GAAP</t>
        </is>
      </c>
      <c r="BC26" s="129" t="inlineStr">
        <is>
          <t>Regulatory &amp; BFSI Domain · Process Improvement &amp; Quality Mindset · Advanced Excel &amp; Productivity Tools · AI, GenAI &amp; Prompt Engineering</t>
        </is>
      </c>
      <c r="BD26" s="129" t="inlineStr">
        <is>
          <t>—</t>
        </is>
      </c>
      <c r="BE26" s="129" t="inlineStr">
        <is>
          <t>XBRL certificate preferred from A3; filing deadlines and confidentiality</t>
        </is>
      </c>
      <c r="BF26" s="129" t="inlineStr">
        <is>
          <t>Tagging test on a real filing; Accounting test; Domain interview; Work sample / case; Practical test; Work sample / portfolio</t>
        </is>
      </c>
      <c r="BG26" s="129" t="inlineStr">
        <is>
          <t>XBRL certificate preferred from A3; filing deadlines and confidentiality; mandatory: POSH, Code of Conduct, InfoSec &amp; Privacy</t>
        </is>
      </c>
      <c r="BH26" s="129" t="inlineStr">
        <is>
          <t>• 89% · 0 of 1
• 98% · 2 of 2</t>
        </is>
      </c>
      <c r="BI26" s="129" t="inlineStr">
        <is>
          <t>• Accounting standards · AI / GenAI · Learning agility
• Accounting standards · AI / GenAI · Innovation · Regulatory domain</t>
        </is>
      </c>
      <c r="BJ26" s="139" t="inlineStr">
        <is>
          <t>P3 / M2</t>
        </is>
      </c>
      <c r="BK26" s="126" t="inlineStr">
        <is>
          <t>4 Enable</t>
        </is>
      </c>
      <c r="BL26" s="126" t="inlineStr">
        <is>
          <t>Big Four: Senior Consultant · IRIS Vs Market Benchmark — XBRL US credential pathway: Certificate + specialist taxonomy</t>
        </is>
      </c>
      <c r="BM26" s="126" t="inlineStr">
        <is>
          <t>XBRL US GAAP Certificate · AICPA &amp; XBRL US; XBRL International specifications; IFRS / US GAAP / Ind AS</t>
        </is>
      </c>
      <c r="BN26" s="126" t="inlineStr">
        <is>
          <t>Career / · Team Lead</t>
        </is>
      </c>
      <c r="BO26" s="126" t="inlineStr">
        <is>
          <t>• Senior Consultant / Team Lead
• Consultant / Senior Associate</t>
        </is>
      </c>
      <c r="BP26" s="126" t="inlineStr">
        <is>
          <t>L4 · MS 62 · —</t>
        </is>
      </c>
      <c r="BQ26" s="126" t="inlineStr">
        <is>
          <t>JL4 · C2 · L9 Team Lead / Consultant</t>
        </is>
      </c>
      <c r="BR26" s="126" t="inlineStr">
        <is>
          <t>Senior Consultant / Assistant Manager</t>
        </is>
      </c>
      <c r="BS26" s="126" t="inlineStr">
        <is>
          <t>Big Four: Senior Consultant · IRIS Vs Market Benchmark — XBRL US credential pathway: Certificate + specialist taxonomy</t>
        </is>
      </c>
      <c r="BT26" s="126" t="inlineStr">
        <is>
          <t>Lateral; Management Trainees graduate here</t>
        </is>
      </c>
      <c r="BU26" s="126" t="inlineStr">
        <is>
          <t>iXBRL / ESEF / ISSB &amp; ESG digital reporting, xBRL-CSV, AI-assisted tagging and review</t>
        </is>
      </c>
      <c r="BV26" s="140" t="inlineStr">
        <is>
          <t>AI / automation · Domain, regulatory &amp; XBRL · Client, sales &amp; stakeholders · Communication &amp; presentation · Broader exposure &amp; ownership</t>
        </is>
      </c>
      <c r="BW26" s="137" t="inlineStr">
        <is>
          <t>presentation influence · ownership · practices · regulatory updates · stakeholder management</t>
        </is>
      </c>
      <c r="BX26" s="137" t="inlineStr">
        <is>
          <t>Formal / classroom training · On-the-job / hands-on</t>
        </is>
      </c>
      <c r="BY26" s="137" t="inlineStr">
        <is>
          <t>dependency</t>
        </is>
      </c>
      <c r="BZ26" s="137" t="inlineStr">
        <is>
          <t>No common theme</t>
        </is>
      </c>
      <c r="CA26" s="137" t="inlineStr">
        <is>
          <t>3 of 3 say the role is changing because of AI / automation</t>
        </is>
      </c>
      <c r="CB26" s="137" t="inlineStr">
        <is>
          <t>• AI, GenAI &amp; Prompt Engineering · Project, Program &amp; Agile Management
• AI, GenAI &amp; Prompt Engineering · XBRL, iXBRL &amp; Taxonomy · Accounting &amp; Reporting Standards · IFRS/US GAAP · Product, Platform &amp; Domain Knowledge</t>
        </is>
      </c>
      <c r="CC26" s="139" t="inlineStr">
        <is>
          <t>Deliver expert reporting and client-domain services. Includes: XBRL execution, taxonomy advice, service delivery and technical documentation. Excludes: Internal corporate accounting; product roadmap ownership.</t>
        </is>
      </c>
      <c r="CD26" s="126" t="inlineStr">
        <is>
          <t>CON02-3 · Senior Taxonomy Consultant</t>
        </is>
      </c>
      <c r="CE26" s="126" t="inlineStr">
        <is>
          <t>Resolve conflicting definitions and validate extensions across use cases.</t>
        </is>
      </c>
      <c r="CF26" s="126" t="inlineStr">
        <is>
          <t>Evidence of complex work, decisions and outcomes beyond routine delivery.</t>
        </is>
      </c>
      <c r="CG26" s="126" t="inlineStr">
        <is>
          <t>A requirement-to-taxonomy mapping, validation cases and governed release plan</t>
        </is>
      </c>
      <c r="CH26" s="126" t="inlineStr">
        <is>
          <t>Regnology: Senior risk consultant · Related work. Gap: Risk implementation is not taxonomy design; XBRL technical guidance supplies domain content</t>
        </is>
      </c>
      <c r="CI26" s="130" t="inlineStr">
        <is>
          <t>Framework + role-holders' themes · 3+ answered</t>
        </is>
      </c>
      <c r="CJ26" s="131" t="inlineStr">
        <is>
          <t>3 holders, 3 answered the survey; sub-family 25 answered</t>
        </is>
      </c>
      <c r="CK26" s="131" t="inlineStr">
        <is>
          <t>Anirudh Singh Bartwal · IRIS0828 · iFile
Prashant Ramakant Wagh · IRIS0050 · iFile
Shrinidhi Shetty · IRIS0557 · iFile</t>
        </is>
      </c>
      <c r="CL2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7" ht="190.5" customHeight="1">
      <c r="A27" s="109" t="inlineStr">
        <is>
          <t>RC-021</t>
        </is>
      </c>
      <c r="B27" s="110" t="inlineStr">
        <is>
          <t>Consulting &amp; Professional Services</t>
        </is>
      </c>
      <c r="C27" s="110" t="inlineStr">
        <is>
          <t>Taxonomy Design &amp; Regulatory Consulting</t>
        </is>
      </c>
      <c r="D27" s="149" t="inlineStr">
        <is>
          <t>B2</t>
        </is>
      </c>
      <c r="E27" s="110" t="inlineStr">
        <is>
          <t>Senior Specialist</t>
        </is>
      </c>
      <c r="F27" s="110" t="inlineStr">
        <is>
          <t>IC</t>
        </is>
      </c>
      <c r="G27" s="110" t="inlineStr">
        <is>
          <t>Senior Taxonomy Specialist</t>
        </is>
      </c>
      <c r="H27" s="110" t="n">
        <v>3</v>
      </c>
      <c r="I27" s="110" t="inlineStr">
        <is>
          <t>iFile 3</t>
        </is>
      </c>
      <c r="J27" s="110" t="n">
        <v>3</v>
      </c>
      <c r="K27" s="110" t="inlineStr">
        <is>
          <t>Akshay Jain, Kulanand Rupani, Vishram Modak</t>
        </is>
      </c>
      <c r="L27" s="110" t="inlineStr">
        <is>
          <t>XBRL Consulting</t>
        </is>
      </c>
      <c r="M27" s="110" t="inlineStr">
        <is>
          <t>iFile</t>
        </is>
      </c>
      <c r="N27" s="111" t="inlineStr">
        <is>
          <t>B3 · Lead Specialist</t>
        </is>
      </c>
      <c r="O27" s="112" t="inlineStr">
        <is>
          <t>RC-020 · B1 · Taxonomy Specialist · Senior Taxonomy Specialist</t>
        </is>
      </c>
      <c r="P27" s="112" t="inlineStr">
        <is>
          <t>— top step in this sub-family</t>
        </is>
      </c>
      <c r="Q27" s="112" t="inlineStr">
        <is>
          <t>X1 Associate Consultant – Taxonomy Design &amp; → A2 Taxonomy Analyst → A3 Senior Taxonomy Analyst · Taxonomy Speci → B1 Taxonomy Specialist · Senior Taxonomy Sp → ★ B2 Senior Taxonomy Specialist</t>
        </is>
      </c>
      <c r="R27" s="112" t="inlineStr">
        <is>
          <t>RC-022 · Manager · Senior Manager – Taxonomy Consulting · Manager – T</t>
        </is>
      </c>
      <c r="S27" s="119" t="inlineStr">
        <is>
          <t>iFile · XBRL Consulting · Band B · Expert / POD Lead</t>
        </is>
      </c>
      <c r="T27" s="138" t="inlineStr">
        <is>
          <t>—</t>
        </is>
      </c>
      <c r="U27" s="138" t="inlineStr">
        <is>
          <t>0.51 / 0.17 / 0.1 / 0.05 / 0.1 / 0.07</t>
        </is>
      </c>
      <c r="V27" s="121">
        <f>IFERROR(INDEX(WM_C,MATCH($S27,WM_KEY,0)),"")</f>
        <v>0.51</v>
      </c>
      <c r="W27" s="121">
        <f>IFERROR(INDEX(WM_AU,MATCH($S27,WM_KEY,0)),"")</f>
        <v>0.17</v>
      </c>
      <c r="X27" s="121">
        <f>IFERROR(INDEX(WM_AC,MATCH($S27,WM_KEY,0)),"")</f>
        <v>0.1</v>
      </c>
      <c r="Y27" s="121">
        <f>IFERROR(INDEX(WM_L,MATCH($S27,WM_KEY,0)),"")</f>
        <v>0.05</v>
      </c>
      <c r="Z27" s="121">
        <f>IFERROR(INDEX(WM_E,MATCH($S27,WM_KEY,0)),"")</f>
        <v>0.1</v>
      </c>
      <c r="AA27" s="121">
        <f>IFERROR(INDEX(WM_BI,MATCH($S27,WM_KEY,0)),"")</f>
        <v>0.07</v>
      </c>
      <c r="AB27" s="138" t="n">
        <v>4.33</v>
      </c>
      <c r="AC27" s="138" t="n">
        <v>4.33</v>
      </c>
      <c r="AD27" s="138" t="n">
        <v>4.33</v>
      </c>
      <c r="AE27" s="138" t="n">
        <v>3.33</v>
      </c>
      <c r="AF27" s="138" t="n">
        <v>9.83</v>
      </c>
      <c r="AG27" s="138" t="n">
        <v>4.33</v>
      </c>
      <c r="AH27" s="138">
        <f>IFERROR(IF(COUNT(AB27,V27,AC27,W27,AD27,X27,AE27,Y27,AF27,Z27,AG27,AA27)&lt;12,"",SUM(AB27*V27,AC27*W27,AD27*X27,AE27*Y27,AF27*Z27,AG27*AA27)),"")</f>
        <v>4.83</v>
      </c>
      <c r="AI27" s="138" t="str">
        <f>IF(AH27="","",INDEX({"A1","A2","A3","B1","B2","B3","C1","C2","D1","D2","E1","E2"},MAX(1,MIN(12,ROUND(AH27,0)))))</f>
        <v>B2</v>
      </c>
      <c r="AJ27" s="133" t="inlineStr">
        <is>
          <t>Designs XBRL/SDMX taxonomies, return templates, validation rules and SRS for regulators; supports implementation and CRs. At B2: deep domain expertise, or one team.</t>
        </is>
      </c>
      <c r="AK27" s="134" t="inlineStr">
        <is>
          <t>Designs XBRL/SDMX taxonomies, return templates, validation rules and SRS for regulators; supports implementation and CRs; Hardest problems in the domain; One team or a client portfolio
Common themes in role-holders' answers: taxonomy</t>
        </is>
      </c>
      <c r="AL27" s="134" t="inlineStr">
        <is>
          <t>One team or a client portfolio
Common themes in role-holders' answers: taxonomy</t>
        </is>
      </c>
      <c r="AM27" s="134" t="inlineStr">
        <is>
          <t>One team or a client portfolio
Common themes in role-holders' answers: taxonomy</t>
        </is>
      </c>
      <c r="AN27" s="134" t="inlineStr">
        <is>
          <t>Allocates people and sets team priorities
Common themes in role-holders' answers: taxonomy</t>
        </is>
      </c>
      <c r="AO27" s="134" t="inlineStr">
        <is>
          <t>Common themes in manager-set KRAs: ifile business · analyst contribute · resolve · domain delivery · serve analyst · milestones on-time</t>
        </is>
      </c>
      <c r="AP27" s="134" t="inlineStr">
        <is>
          <t>XBRL Domain</t>
        </is>
      </c>
      <c r="AQ27" s="134" t="inlineStr">
        <is>
          <t>Formula Editor</t>
        </is>
      </c>
      <c r="AR27" s="134" t="inlineStr">
        <is>
          <t>Deep domain expertise, or one team</t>
        </is>
      </c>
      <c r="AS27" s="134" t="inlineStr">
        <is>
          <t>Hardest problems in the domain</t>
        </is>
      </c>
      <c r="AT27" s="134" t="inlineStr">
        <is>
          <t>Allocates people and sets team priorities</t>
        </is>
      </c>
      <c r="AU27" s="134" t="inlineStr">
        <is>
          <t>One team or a client portfolio</t>
        </is>
      </c>
      <c r="AV27" s="134" t="inlineStr">
        <is>
          <t>IC: guides others in the domain · People: manages a team of 6+</t>
        </is>
      </c>
      <c r="AW27" s="134" t="inlineStr">
        <is>
          <t>6–9 yrs</t>
        </is>
      </c>
      <c r="AX27" s="134" t="inlineStr">
        <is>
          <t>Graduate or postgraduate; professional qualification preferred</t>
        </is>
      </c>
      <c r="AY27" s="134" t="inlineStr">
        <is>
          <t>XBRL US GAAP Certificate · AICPA &amp; XBRL US or equivalent; CA / CMA / ACCA / CFA / IFRS certificate</t>
        </is>
      </c>
      <c r="AZ27" s="148" t="inlineStr">
        <is>
          <t>IC: none · People: 6–8 knowledge work, 8–12 standardised delivery</t>
        </is>
      </c>
      <c r="BA27" s="129" t="inlineStr">
        <is>
          <t>Core 3 · Future-ready 3 · Functional 4 · Leadership 2</t>
        </is>
      </c>
      <c r="BB27" s="129" t="inlineStr">
        <is>
          <t>XBRL, iXBRL &amp; Taxonomy · Accounting &amp; Reporting Standards · IFRS/US GAAP</t>
        </is>
      </c>
      <c r="BC27" s="129" t="inlineStr">
        <is>
          <t>Regulatory &amp; BFSI Domain · Process Improvement &amp; Quality Mindset · Advanced Excel &amp; Productivity Tools · AI, GenAI &amp; Prompt Engineering</t>
        </is>
      </c>
      <c r="BD27" s="129" t="inlineStr">
        <is>
          <t>—</t>
        </is>
      </c>
      <c r="BE27" s="129" t="inlineStr">
        <is>
          <t>XBRL certificate preferred from A3; filing deadlines and confidentiality</t>
        </is>
      </c>
      <c r="BF27" s="129" t="inlineStr">
        <is>
          <t>Tagging test on a real filing; Accounting test; Domain interview; Work sample / case; Practical test; Work sample / portfolio</t>
        </is>
      </c>
      <c r="BG27" s="129" t="inlineStr">
        <is>
          <t>XBRL certificate preferred from A3; filing deadlines and confidentiality; mandatory: POSH, Code of Conduct, InfoSec &amp; Privacy</t>
        </is>
      </c>
      <c r="BH27" s="129" t="inlineStr">
        <is>
          <t>97% · 3 of 3</t>
        </is>
      </c>
      <c r="BI27" s="129" t="inlineStr">
        <is>
          <t>Accounting standards · Regulatory domain · AI / GenAI · Strategic acumen</t>
        </is>
      </c>
      <c r="BJ27" s="139" t="inlineStr">
        <is>
          <t>P4 / M3</t>
        </is>
      </c>
      <c r="BK27" s="126" t="inlineStr">
        <is>
          <t>4–5</t>
        </is>
      </c>
      <c r="BL27" s="126" t="inlineStr">
        <is>
          <t>Big Four: Manager · IRIS Vs Market Benchmark — XBRL US credential pathway: Certificate + review authority</t>
        </is>
      </c>
      <c r="BM27" s="126" t="inlineStr">
        <is>
          <t>XBRL US GAAP Certificate · AICPA &amp; XBRL US; XBRL International specifications; IFRS / US GAAP / Ind AS</t>
        </is>
      </c>
      <c r="BN27" s="126" t="inlineStr">
        <is>
          <t>Senior / Manager</t>
        </is>
      </c>
      <c r="BO27" s="126" t="inlineStr">
        <is>
          <t>Senior Consultant / Team Lead</t>
        </is>
      </c>
      <c r="BP27" s="126" t="inlineStr">
        <is>
          <t>L5 · MS 63 · —</t>
        </is>
      </c>
      <c r="BQ27" s="126" t="inlineStr">
        <is>
          <t>JL5 · C3A · L8 Associate Manager</t>
        </is>
      </c>
      <c r="BR27" s="126" t="inlineStr">
        <is>
          <t>Manager</t>
        </is>
      </c>
      <c r="BS27" s="126" t="inlineStr">
        <is>
          <t>Big Four: Manager · IRIS Vs Market Benchmark — XBRL US credential pathway: Certificate + review authority</t>
        </is>
      </c>
      <c r="BT27" s="126" t="inlineStr">
        <is>
          <t>Lateral</t>
        </is>
      </c>
      <c r="BU27" s="126" t="inlineStr">
        <is>
          <t>iXBRL / ESEF / ISSB &amp; ESG digital reporting, xBRL-CSV, AI-assisted tagging and review</t>
        </is>
      </c>
      <c r="BV27" s="140" t="inlineStr">
        <is>
          <t>AI / automation · Technical depth &amp; architecture · Domain, regulatory &amp; XBRL</t>
        </is>
      </c>
      <c r="BW27" s="137" t="inlineStr">
        <is>
          <t>presentation influence · ownership · practices · regulatory updates · stakeholder management</t>
        </is>
      </c>
      <c r="BX27" s="137" t="inlineStr">
        <is>
          <t>On-the-job / hands-on · Knowledge transfer · KT · Formal / classroom training</t>
        </is>
      </c>
      <c r="BY27" s="137" t="inlineStr">
        <is>
          <t>No common theme</t>
        </is>
      </c>
      <c r="BZ27" s="137" t="inlineStr">
        <is>
          <t>development</t>
        </is>
      </c>
      <c r="CA27" s="137" t="inlineStr">
        <is>
          <t>2 of 3 say the role is changing because of AI / automation</t>
        </is>
      </c>
      <c r="CB27" s="137" t="inlineStr">
        <is>
          <t>AI, GenAI &amp; Prompt Engineering · People Leadership &amp; Mentoring · Project, Program &amp; Agile Management · System Design &amp; Architecture</t>
        </is>
      </c>
      <c r="CC27" s="139" t="inlineStr">
        <is>
          <t>Deliver expert reporting and client-domain services. Includes: XBRL execution, taxonomy advice, service delivery and technical documentation. Excludes: Internal corporate accounting; product roadmap ownership.</t>
        </is>
      </c>
      <c r="CD27" s="126" t="inlineStr">
        <is>
          <t>CON02-3 · Senior Taxonomy Consultant</t>
        </is>
      </c>
      <c r="CE27" s="126" t="inlineStr">
        <is>
          <t>Resolve conflicting definitions and validate extensions across use cases.</t>
        </is>
      </c>
      <c r="CF27" s="126" t="inlineStr">
        <is>
          <t>Evidence of complex work, decisions and outcomes beyond routine delivery.</t>
        </is>
      </c>
      <c r="CG27" s="126" t="inlineStr">
        <is>
          <t>A requirement-to-taxonomy mapping, validation cases and governed release plan</t>
        </is>
      </c>
      <c r="CH27" s="126" t="inlineStr">
        <is>
          <t>Regnology: Senior risk consultant · Related work. Gap: Risk implementation is not taxonomy design; XBRL technical guidance supplies domain content</t>
        </is>
      </c>
      <c r="CI27" s="130" t="inlineStr">
        <is>
          <t>Framework + role-holders' themes · 3+ answered</t>
        </is>
      </c>
      <c r="CJ27" s="131" t="inlineStr">
        <is>
          <t>3 holders, 3 answered the survey; sub-family 25 answered</t>
        </is>
      </c>
      <c r="CK27" s="131" t="inlineStr">
        <is>
          <t>Akshay Jain · IRIS2306 · iFile
Kulanand Rupani · IRIS0448 · iFile
Vishram Modak · IRIS1063 · iFile</t>
        </is>
      </c>
      <c r="CL2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8" ht="190.5" customHeight="1">
      <c r="A28" s="109" t="inlineStr">
        <is>
          <t>RC-022</t>
        </is>
      </c>
      <c r="B28" s="110" t="inlineStr">
        <is>
          <t>Consulting &amp; Professional Services</t>
        </is>
      </c>
      <c r="C28" s="110" t="inlineStr">
        <is>
          <t>Taxonomy Design &amp; Regulatory Consulting</t>
        </is>
      </c>
      <c r="D28" s="149" t="inlineStr">
        <is>
          <t>B2</t>
        </is>
      </c>
      <c r="E28" s="110" t="inlineStr">
        <is>
          <t>Manager</t>
        </is>
      </c>
      <c r="F28" s="110" t="inlineStr">
        <is>
          <t>Manager</t>
        </is>
      </c>
      <c r="G28" s="110" t="inlineStr">
        <is>
          <t>Manager – Taxonomy Consulting
Senior Manager – Taxonomy Consulting</t>
        </is>
      </c>
      <c r="H28" s="110" t="n">
        <v>2</v>
      </c>
      <c r="I28" s="110" t="inlineStr">
        <is>
          <t>iFile 2</t>
        </is>
      </c>
      <c r="J28" s="110" t="n">
        <v>2</v>
      </c>
      <c r="K28" s="110" t="inlineStr">
        <is>
          <t>Shraddha Bagul, Sujeet Rathod</t>
        </is>
      </c>
      <c r="L28" s="110" t="inlineStr">
        <is>
          <t>XBRL Consulting</t>
        </is>
      </c>
      <c r="M28" s="110" t="inlineStr">
        <is>
          <t>iFile</t>
        </is>
      </c>
      <c r="N28" s="111" t="inlineStr">
        <is>
          <t>B3 · Lead Specialist</t>
        </is>
      </c>
      <c r="O28" s="112" t="inlineStr">
        <is>
          <t>— entry step in this sub-family</t>
        </is>
      </c>
      <c r="P28" s="112" t="inlineStr">
        <is>
          <t>— top step in this sub-family</t>
        </is>
      </c>
      <c r="Q28" s="112" t="inlineStr">
        <is>
          <t>★ B2 Senior Manager – Taxonomy Consulting · M</t>
        </is>
      </c>
      <c r="R28" s="112" t="inlineStr">
        <is>
          <t>RC-021 · IC · Senior Taxonomy Specialist</t>
        </is>
      </c>
      <c r="S28" s="119" t="inlineStr">
        <is>
          <t>iFile · XBRL Consulting · Band B · People Manager</t>
        </is>
      </c>
      <c r="T28" s="138" t="inlineStr">
        <is>
          <t>—</t>
        </is>
      </c>
      <c r="U28" s="138" t="inlineStr">
        <is>
          <t>0.37 / 0.18 / 0.11 / 0.15 / 0.1 / 0.09</t>
        </is>
      </c>
      <c r="V28" s="121">
        <f>IFERROR(INDEX(WM_C,MATCH($S28,WM_KEY,0)),"")</f>
        <v>0.37</v>
      </c>
      <c r="W28" s="121">
        <f>IFERROR(INDEX(WM_AU,MATCH($S28,WM_KEY,0)),"")</f>
        <v>0.18</v>
      </c>
      <c r="X28" s="121">
        <f>IFERROR(INDEX(WM_AC,MATCH($S28,WM_KEY,0)),"")</f>
        <v>0.11</v>
      </c>
      <c r="Y28" s="121">
        <f>IFERROR(INDEX(WM_L,MATCH($S28,WM_KEY,0)),"")</f>
        <v>0.15</v>
      </c>
      <c r="Z28" s="121">
        <f>IFERROR(INDEX(WM_E,MATCH($S28,WM_KEY,0)),"")</f>
        <v>0.1</v>
      </c>
      <c r="AA28" s="121">
        <f>IFERROR(INDEX(WM_BI,MATCH($S28,WM_KEY,0)),"")</f>
        <v>0.09</v>
      </c>
      <c r="AB28" s="138" t="n">
        <v>4.75</v>
      </c>
      <c r="AC28" s="138" t="n">
        <v>4.75</v>
      </c>
      <c r="AD28" s="138" t="n">
        <v>4.5</v>
      </c>
      <c r="AE28" s="138" t="n">
        <v>4.5</v>
      </c>
      <c r="AF28" s="138" t="n">
        <v>9</v>
      </c>
      <c r="AG28" s="138" t="n">
        <v>4.75</v>
      </c>
      <c r="AH28" s="138">
        <f>IFERROR(IF(COUNT(AB28,V28,AC28,W28,AD28,X28,AE28,Y28,AF28,Z28,AG28,AA28)&lt;12,"",SUM(AB28*V28,AC28*W28,AD28*X28,AE28*Y28,AF28*Z28,AG28*AA28)),"")</f>
        <v>5.11</v>
      </c>
      <c r="AI28" s="138" t="str">
        <f>IF(AH28="","",INDEX({"A1","A2","A3","B1","B2","B3","C1","C2","D1","D2","E1","E2"},MAX(1,MIN(12,ROUND(AH28,0)))))</f>
        <v>B2</v>
      </c>
      <c r="AJ28" s="133" t="inlineStr">
        <is>
          <t>Designs XBRL/SDMX taxonomies, return templates, validation rules and SRS for regulators; supports implementation and CRs. At B2: deep domain expertise, or one team.
Common themes in sub-family holders, all levels' answers: xbrl · requirements · taxonomy · business · data · convert</t>
        </is>
      </c>
      <c r="AK28" s="134" t="inlineStr">
        <is>
          <t>Designs XBRL/SDMX taxonomies, return templates, validation rules and SRS for regulators; supports implementation and CRs; Hardest problems in the domain; One team or a client portfolio
Common themes in sub-family holders, all levels' answers: client · taxonomy · requirement · development · testing · training</t>
        </is>
      </c>
      <c r="AL28" s="134" t="inlineStr">
        <is>
          <t>One team or a client portfolio
Common themes in sub-family holders, all levels' answers: taxonomy · xbrl · output · srs · taxonomies · accurate</t>
        </is>
      </c>
      <c r="AM28" s="134" t="inlineStr">
        <is>
          <t>One team or a client portfolio
Common themes in sub-family holders, all levels' answers: taxonomy · xbrl · quality · srs · development · testing</t>
        </is>
      </c>
      <c r="AN28" s="134" t="inlineStr">
        <is>
          <t>Allocates people and sets team priorities
Common themes in sub-family holders, all levels' answers: taxonomy · modelling · testing · formula · data · plan</t>
        </is>
      </c>
      <c r="AO28" s="134" t="inlineStr">
        <is>
          <t>Common themes in manager-set KRAs: ifile business · analyst contribute · resolve · domain delivery · serve analyst · milestones on-time</t>
        </is>
      </c>
      <c r="AP28" s="134" t="inlineStr">
        <is>
          <t>XBRL domain · XBRL specifications · analytical skills · Domain knowledge · XBRL · XBRl knowledge · Academic strength</t>
        </is>
      </c>
      <c r="AQ28" s="134" t="inlineStr">
        <is>
          <t>Noah · Webform · Bushchat · excel · Formula Editor · IFile · Claude · Instant</t>
        </is>
      </c>
      <c r="AR28" s="134" t="inlineStr">
        <is>
          <t>Deep domain expertise, or one team</t>
        </is>
      </c>
      <c r="AS28" s="134" t="inlineStr">
        <is>
          <t>Hardest problems in the domain</t>
        </is>
      </c>
      <c r="AT28" s="134" t="inlineStr">
        <is>
          <t>Allocates people and sets team priorities</t>
        </is>
      </c>
      <c r="AU28" s="134" t="inlineStr">
        <is>
          <t>One team or a client portfolio</t>
        </is>
      </c>
      <c r="AV28" s="134" t="inlineStr">
        <is>
          <t>IC: guides others in the domain · People: manages a team of 6+</t>
        </is>
      </c>
      <c r="AW28" s="134" t="inlineStr">
        <is>
          <t>6–9 yrs</t>
        </is>
      </c>
      <c r="AX28" s="134" t="inlineStr">
        <is>
          <t>Graduate or postgraduate; professional qualification preferred</t>
        </is>
      </c>
      <c r="AY28" s="134" t="inlineStr">
        <is>
          <t>XBRL US GAAP Certificate · AICPA &amp; XBRL US or equivalent; CA / CMA / ACCA / CFA / IFRS certificate</t>
        </is>
      </c>
      <c r="AZ28" s="148" t="inlineStr">
        <is>
          <t>IC: none · People: 6–8 knowledge work, 8–12 standardised delivery</t>
        </is>
      </c>
      <c r="BA28" s="129" t="inlineStr">
        <is>
          <t>Core 3 · Future-ready 3 · Functional 4 · Leadership 3</t>
        </is>
      </c>
      <c r="BB28" s="129" t="inlineStr">
        <is>
          <t>XBRL, iXBRL &amp; Taxonomy · Accounting &amp; Reporting Standards · IFRS/US GAAP</t>
        </is>
      </c>
      <c r="BC28" s="129" t="inlineStr">
        <is>
          <t>Regulatory &amp; BFSI Domain · Process Improvement &amp; Quality Mindset · Advanced Excel &amp; Productivity Tools · AI, GenAI &amp; Prompt Engineering</t>
        </is>
      </c>
      <c r="BD28" s="129" t="inlineStr">
        <is>
          <t>—</t>
        </is>
      </c>
      <c r="BE28" s="129" t="inlineStr">
        <is>
          <t>XBRL certificate preferred from A3; filing deadlines and confidentiality</t>
        </is>
      </c>
      <c r="BF28" s="129" t="inlineStr">
        <is>
          <t>Tagging test on a real filing; Accounting test; Domain interview; Work sample / case; Practical test; Work sample / portfolio</t>
        </is>
      </c>
      <c r="BG28" s="129" t="inlineStr">
        <is>
          <t>XBRL certificate preferred from A3; filing deadlines and confidentiality; mandatory: POSH, Code of Conduct, InfoSec &amp; Privacy</t>
        </is>
      </c>
      <c r="BH28" s="129" t="inlineStr">
        <is>
          <t>• 97% · 1 of 1
• 95% · 1 of 1</t>
        </is>
      </c>
      <c r="BI28" s="129" t="inlineStr">
        <is>
          <t>Accounting standards · Regulatory domain · AI / GenAI</t>
        </is>
      </c>
      <c r="BJ28" s="139" t="inlineStr">
        <is>
          <t>P4 / M3</t>
        </is>
      </c>
      <c r="BK28" s="126" t="inlineStr">
        <is>
          <t>4–5</t>
        </is>
      </c>
      <c r="BL28" s="126" t="inlineStr">
        <is>
          <t>Big Four: Manager · IRIS Vs Market Benchmark — XBRL US credential pathway: Certificate + review authority</t>
        </is>
      </c>
      <c r="BM28" s="126" t="inlineStr">
        <is>
          <t>XBRL US GAAP Certificate · AICPA &amp; XBRL US; XBRL International specifications; IFRS / US GAAP / Ind AS</t>
        </is>
      </c>
      <c r="BN28" s="126" t="inlineStr">
        <is>
          <t>Senior / Manager</t>
        </is>
      </c>
      <c r="BO28" s="126" t="inlineStr">
        <is>
          <t>• Senior Manager
• Manager</t>
        </is>
      </c>
      <c r="BP28" s="126" t="inlineStr">
        <is>
          <t>L5 · MS 63 · —</t>
        </is>
      </c>
      <c r="BQ28" s="126" t="inlineStr">
        <is>
          <t>JL5 · C3A · L8 Associate Manager</t>
        </is>
      </c>
      <c r="BR28" s="126" t="inlineStr">
        <is>
          <t>Manager</t>
        </is>
      </c>
      <c r="BS28" s="126" t="inlineStr">
        <is>
          <t>Big Four: Manager · IRIS Vs Market Benchmark — XBRL US credential pathway: Certificate + review authority</t>
        </is>
      </c>
      <c r="BT28" s="126" t="inlineStr">
        <is>
          <t>Lateral</t>
        </is>
      </c>
      <c r="BU28" s="126" t="inlineStr">
        <is>
          <t>iXBRL / ESEF / ISSB &amp; ESG digital reporting, xBRL-CSV, AI-assisted tagging and review</t>
        </is>
      </c>
      <c r="BV28" s="140" t="inlineStr">
        <is>
          <t>AI / automation · Communication &amp; presentation</t>
        </is>
      </c>
      <c r="BW28" s="137"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28" s="137" t="inlineStr">
        <is>
          <t>Formal / classroom training · On-the-job / hands-on · Mentoring / guidance from seniors · Knowledge transfer · KT</t>
        </is>
      </c>
      <c r="BY28" s="137" t="inlineStr">
        <is>
          <t>dependency · client · lack · laptop · backend</t>
        </is>
      </c>
      <c r="BZ28" s="137" t="inlineStr">
        <is>
          <t>tools · ai · development · improvement · skills</t>
        </is>
      </c>
      <c r="CA28" s="137" t="inlineStr">
        <is>
          <t>18 of 22 say the role is changing because of AI / automation</t>
        </is>
      </c>
      <c r="CB28" s="137" t="inlineStr">
        <is>
          <t>AI, GenAI &amp; Prompt Engineering · People Leadership &amp; Mentoring · Project, Program &amp; Agile Management</t>
        </is>
      </c>
      <c r="CC28" s="139" t="inlineStr">
        <is>
          <t>Deliver expert reporting and client-domain services. Includes: XBRL execution, taxonomy advice, service delivery and technical documentation. Excludes: Internal corporate accounting; product roadmap ownership.</t>
        </is>
      </c>
      <c r="CD28" s="126" t="inlineStr">
        <is>
          <t>LD03-1 · Service Delivery / Consulting Manager</t>
        </is>
      </c>
      <c r="CE28" s="126" t="inlineStr">
        <is>
          <t>Own staffing decisions, performance support, service quality and delegated team resources</t>
        </is>
      </c>
      <c r="CF28" s="126" t="inlineStr">
        <is>
          <t>Do not manufacture three reporting layers. Choose roles the organisation needs. A specialist may remain on an equally valued expert path.</t>
        </is>
      </c>
      <c r="CG28" s="126" t="inlineStr">
        <is>
          <t>—</t>
        </is>
      </c>
      <c r="CH28" s="126" t="inlineStr">
        <is>
          <t>—</t>
        </is>
      </c>
      <c r="CI28" s="130" t="inlineStr">
        <is>
          <t>Framework + sub-family themes · 3+ answered</t>
        </is>
      </c>
      <c r="CJ28" s="131" t="inlineStr">
        <is>
          <t>2 holders, 2 answered the survey; sub-family 25 answered</t>
        </is>
      </c>
      <c r="CK28" s="131" t="inlineStr">
        <is>
          <t>Shraddha Bagul · IRIS1035 · iFile
Sujeet Rathod · IRIS1618 · iFile</t>
        </is>
      </c>
      <c r="CL2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9" ht="190.5" customHeight="1">
      <c r="A29" s="109" t="inlineStr">
        <is>
          <t>RC-023</t>
        </is>
      </c>
      <c r="B29" s="110" t="inlineStr">
        <is>
          <t>Consulting &amp; Professional Services</t>
        </is>
      </c>
      <c r="C29" s="110" t="inlineStr">
        <is>
          <t>Taxonomy Design &amp; Regulatory Consulting</t>
        </is>
      </c>
      <c r="D29" s="142" t="inlineStr">
        <is>
          <t>X1</t>
        </is>
      </c>
      <c r="E29" s="110" t="inlineStr">
        <is>
          <t>Associate Consultant</t>
        </is>
      </c>
      <c r="F29" s="110" t="inlineStr">
        <is>
          <t>IC</t>
        </is>
      </c>
      <c r="G29" s="110" t="inlineStr">
        <is>
          <t>Associate Consultant – Taxonomy Design &amp; Regulatory Consulting</t>
        </is>
      </c>
      <c r="H29" s="110" t="n">
        <v>1</v>
      </c>
      <c r="I29" s="110" t="inlineStr">
        <is>
          <t>iFile 1</t>
        </is>
      </c>
      <c r="J29" s="110" t="n">
        <v>1</v>
      </c>
      <c r="K29" s="110" t="inlineStr">
        <is>
          <t>Sunita Joshi</t>
        </is>
      </c>
      <c r="L29" s="110" t="inlineStr">
        <is>
          <t>XBRL Consulting</t>
        </is>
      </c>
      <c r="M29" s="110" t="inlineStr">
        <is>
          <t>iFile</t>
        </is>
      </c>
      <c r="N29" s="111" t="inlineStr">
        <is>
          <t>—</t>
        </is>
      </c>
      <c r="O29" s="112" t="inlineStr">
        <is>
          <t>— entry step in this sub-family</t>
        </is>
      </c>
      <c r="P29" s="112" t="inlineStr">
        <is>
          <t>RC-018 · A2 · Taxonomy Analyst</t>
        </is>
      </c>
      <c r="Q29" s="112" t="inlineStr">
        <is>
          <t>★ X1 Associate Consultant – Taxonomy Design &amp; → A2 Taxonomy Analyst → A3 Senior Taxonomy Analyst · Taxonomy Speci → B1 Taxonomy Specialist · Senior Taxonomy Sp → B2 Senior Taxonomy Specialist</t>
        </is>
      </c>
      <c r="R29" s="112" t="inlineStr">
        <is>
          <t>—</t>
        </is>
      </c>
      <c r="S29" s="119" t="n"/>
      <c r="T29" s="138" t="inlineStr">
        <is>
          <t>—</t>
        </is>
      </c>
      <c r="U29" s="138" t="inlineStr">
        <is>
          <t>/  /  /  /  /</t>
        </is>
      </c>
      <c r="V29" s="121" t="str">
        <f>IFERROR(INDEX(WM_C,MATCH($S29,WM_KEY,0)),"")</f>
        <v/>
      </c>
      <c r="W29" s="121" t="str">
        <f>IFERROR(INDEX(WM_AU,MATCH($S29,WM_KEY,0)),"")</f>
        <v/>
      </c>
      <c r="X29" s="121" t="str">
        <f>IFERROR(INDEX(WM_AC,MATCH($S29,WM_KEY,0)),"")</f>
        <v/>
      </c>
      <c r="Y29" s="121" t="str">
        <f>IFERROR(INDEX(WM_L,MATCH($S29,WM_KEY,0)),"")</f>
        <v/>
      </c>
      <c r="Z29" s="121" t="str">
        <f>IFERROR(INDEX(WM_E,MATCH($S29,WM_KEY,0)),"")</f>
        <v/>
      </c>
      <c r="AA29" s="121" t="str">
        <f>IFERROR(INDEX(WM_BI,MATCH($S29,WM_KEY,0)),"")</f>
        <v/>
      </c>
      <c r="AB29" s="138" t="n"/>
      <c r="AC29" s="138" t="n"/>
      <c r="AD29" s="138" t="n"/>
      <c r="AE29" s="138" t="n"/>
      <c r="AF29" s="138" t="n"/>
      <c r="AG29" s="138" t="n"/>
      <c r="AH29" s="138" t="str">
        <f>IFERROR(IF(COUNT(AB29,V29,AC29,W29,AD29,X29,AE29,Y29,AF29,Z29,AG29,AA29)&lt;12,"",SUM(AB29*V29,AC29*W29,AD29*X29,AE29*Y29,AF29*Z29,AG29*AA29)),"")</f>
        <v/>
      </c>
      <c r="AI29" s="138" t="str">
        <f>IF(AH29="","",INDEX({"A1","A2","A3","B1","B2","B3","C1","C2","D1","D2","E1","E2"},MAX(1,MIN(12,ROUND(AH29,0)))))</f>
        <v/>
      </c>
      <c r="AJ29" s="133" t="inlineStr">
        <is>
          <t>Designs XBRL/SDMX taxonomies, return templates, validation rules and SRS for regulators; supports implementation and CRs. At X1: defined deliverables under a statement of work · ≈ A2–A3.
Common themes in sub-family holders, all levels' answers: xbrl · requirements · taxonomy · business · data · convert</t>
        </is>
      </c>
      <c r="AK29" s="134" t="inlineStr">
        <is>
          <t>Designs XBRL/SDMX taxonomies, return templates, validation rules and SRS for regulators; supports implementation and CRs
Common themes in sub-family holders, all levels' answers: client · taxonomy · requirement · development · testing · training</t>
        </is>
      </c>
      <c r="AL29" s="134" t="inlineStr">
        <is>
          <t>Designs XBRL/SDMX taxonomies, return templates, validation rules and SRS for regulators; supports implementation and CRs.
Common themes in sub-family holders, all levels' answers: taxonomy · xbrl · output · srs · taxonomies · accurate</t>
        </is>
      </c>
      <c r="AM29" s="134" t="inlineStr">
        <is>
          <t>Deliverables under the statement of work
Common themes in sub-family holders, all levels' answers: taxonomy · xbrl · quality · srs · development · testing</t>
        </is>
      </c>
      <c r="AN29" s="134" t="inlineStr">
        <is>
          <t>Within the statement of work
Common themes in sub-family holders, all levels' answers: taxonomy · modelling · testing · formula · data · plan</t>
        </is>
      </c>
      <c r="AO29" s="134" t="inlineStr">
        <is>
          <t>—</t>
        </is>
      </c>
      <c r="AP29" s="134" t="inlineStr">
        <is>
          <t>XBRL domain · XBRL specifications · analytical skills · Domain knowledge · XBRL · XBRl knowledge · Academic strength</t>
        </is>
      </c>
      <c r="AQ29" s="134" t="inlineStr">
        <is>
          <t>Noah · Webform · Bushchat · excel · Formula Editor · IFile · Claude · Instant</t>
        </is>
      </c>
      <c r="AR29" s="134" t="inlineStr">
        <is>
          <t>Defined deliverables under a statement of work · ≈ A2–A3</t>
        </is>
      </c>
      <c r="AS29" s="134" t="inlineStr">
        <is>
          <t>—</t>
        </is>
      </c>
      <c r="AT29" s="134" t="inlineStr">
        <is>
          <t>—</t>
        </is>
      </c>
      <c r="AU29" s="134" t="inlineStr">
        <is>
          <t>—</t>
        </is>
      </c>
      <c r="AV29" s="134" t="inlineStr">
        <is>
          <t>—</t>
        </is>
      </c>
      <c r="AW29" s="134" t="inlineStr">
        <is>
          <t>0–5 yrs</t>
        </is>
      </c>
      <c r="AX29" s="134" t="inlineStr">
        <is>
          <t>As for equivalent role</t>
        </is>
      </c>
      <c r="AY29" s="134" t="inlineStr">
        <is>
          <t>XBRL US GAAP Certificate · AICPA &amp; XBRL US or equivalent; CA / CMA / ACCA / CFA / IFRS certificate</t>
        </is>
      </c>
      <c r="AZ29" s="148" t="inlineStr">
        <is>
          <t>Not counted in spans</t>
        </is>
      </c>
      <c r="BA29" s="129" t="inlineStr">
        <is>
          <t>Per statement of work</t>
        </is>
      </c>
      <c r="BB29" s="129" t="inlineStr">
        <is>
          <t>XBRL, iXBRL &amp; Taxonomy · Accounting &amp; Reporting Standards · IFRS/US GAAP</t>
        </is>
      </c>
      <c r="BC29" s="129" t="inlineStr">
        <is>
          <t>Regulatory &amp; BFSI Domain · Process Improvement &amp; Quality Mindset · Advanced Excel &amp; Productivity Tools · AI, GenAI &amp; Prompt Engineering</t>
        </is>
      </c>
      <c r="BD29" s="129" t="inlineStr">
        <is>
          <t>—</t>
        </is>
      </c>
      <c r="BE29" s="129" t="inlineStr">
        <is>
          <t>XBRL certificate preferred from A3; filing deadlines and confidentiality</t>
        </is>
      </c>
      <c r="BF29" s="129" t="inlineStr">
        <is>
          <t>—</t>
        </is>
      </c>
      <c r="BG29" s="129" t="inlineStr">
        <is>
          <t>—</t>
        </is>
      </c>
      <c r="BH29" s="129" t="inlineStr">
        <is>
          <t>—</t>
        </is>
      </c>
      <c r="BI29" s="129" t="inlineStr">
        <is>
          <t>—</t>
        </is>
      </c>
      <c r="BJ29" s="139" t="inlineStr">
        <is>
          <t>Contractor</t>
        </is>
      </c>
      <c r="BK29" s="126" t="inlineStr">
        <is>
          <t>—</t>
        </is>
      </c>
      <c r="BL29" s="126" t="inlineStr">
        <is>
          <t>—</t>
        </is>
      </c>
      <c r="BM29" s="126" t="inlineStr">
        <is>
          <t>XBRL US GAAP Certificate · AICPA &amp; XBRL US; XBRL International specifications; IFRS / US GAAP / Ind AS</t>
        </is>
      </c>
      <c r="BN29" s="126" t="inlineStr">
        <is>
          <t>Contractor</t>
        </is>
      </c>
      <c r="BO29" s="126" t="inlineStr">
        <is>
          <t>Contractor · rate card</t>
        </is>
      </c>
      <c r="BP29" s="126" t="inlineStr">
        <is>
          <t>—</t>
        </is>
      </c>
      <c r="BQ29" s="126" t="inlineStr">
        <is>
          <t>—</t>
        </is>
      </c>
      <c r="BR29" s="126" t="inlineStr">
        <is>
          <t>—</t>
        </is>
      </c>
      <c r="BS29" s="126" t="inlineStr">
        <is>
          <t>—</t>
        </is>
      </c>
      <c r="BT29" s="126" t="inlineStr">
        <is>
          <t>Statement of work</t>
        </is>
      </c>
      <c r="BU29" s="126" t="inlineStr">
        <is>
          <t>iXBRL / ESEF / ISSB &amp; ESG digital reporting, xBRL-CSV, AI-assisted tagging and review</t>
        </is>
      </c>
      <c r="BV29" s="140" t="inlineStr">
        <is>
          <t>AI / automation · Project / programme management · Broader exposure &amp; ownership</t>
        </is>
      </c>
      <c r="BW29" s="137"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29" s="137" t="inlineStr">
        <is>
          <t>Formal / classroom training · On-the-job / hands-on · Mentoring / guidance from seniors · Knowledge transfer · KT</t>
        </is>
      </c>
      <c r="BY29" s="137" t="inlineStr">
        <is>
          <t>dependency · client · lack · laptop · backend</t>
        </is>
      </c>
      <c r="BZ29" s="137" t="inlineStr">
        <is>
          <t>tools · ai · development · improvement · skills</t>
        </is>
      </c>
      <c r="CA29" s="137" t="inlineStr">
        <is>
          <t>18 of 22 say the role is changing because of AI / automation</t>
        </is>
      </c>
      <c r="CB29" s="137" t="inlineStr">
        <is>
          <t>AI, GenAI &amp; Prompt Engineering · Project, Program &amp; Agile Management</t>
        </is>
      </c>
      <c r="CC29" s="139" t="inlineStr">
        <is>
          <t>Deliver expert reporting and client-domain services. Includes: XBRL execution, taxonomy advice, service delivery and technical documentation. Excludes: Internal corporate accounting; product roadmap ownership.</t>
        </is>
      </c>
      <c r="CD29" s="126" t="inlineStr">
        <is>
          <t>—</t>
        </is>
      </c>
      <c r="CE29" s="126" t="inlineStr">
        <is>
          <t>—</t>
        </is>
      </c>
      <c r="CF29" s="126" t="inlineStr">
        <is>
          <t>—</t>
        </is>
      </c>
      <c r="CG29" s="126" t="inlineStr">
        <is>
          <t>—</t>
        </is>
      </c>
      <c r="CH29" s="126" t="inlineStr">
        <is>
          <t>—</t>
        </is>
      </c>
      <c r="CI29" s="130" t="inlineStr">
        <is>
          <t>Framework + sub-family themes · 3+ answered</t>
        </is>
      </c>
      <c r="CJ29" s="131" t="inlineStr">
        <is>
          <t>1 holder, 1 answered the survey; sub-family 25 answered</t>
        </is>
      </c>
      <c r="CK29" s="131" t="inlineStr">
        <is>
          <t>Sunita Joshi · IRISC347 · iFile</t>
        </is>
      </c>
      <c r="CL2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0" ht="190.5" customHeight="1">
      <c r="A30" s="109" t="inlineStr">
        <is>
          <t>RC-024</t>
        </is>
      </c>
      <c r="B30" s="110" t="inlineStr">
        <is>
          <t>Consulting &amp; Professional Services</t>
        </is>
      </c>
      <c r="C30" s="110" t="inlineStr">
        <is>
          <t>XBRL Tagging, Conversion &amp; Filing</t>
        </is>
      </c>
      <c r="D30" s="151" t="inlineStr">
        <is>
          <t>A2</t>
        </is>
      </c>
      <c r="E30" s="110" t="inlineStr">
        <is>
          <t>Associate</t>
        </is>
      </c>
      <c r="F30" s="110" t="inlineStr">
        <is>
          <t>IC</t>
        </is>
      </c>
      <c r="G30" s="110" t="inlineStr">
        <is>
          <t>Financial Analyst</t>
        </is>
      </c>
      <c r="H30" s="110" t="n">
        <v>4</v>
      </c>
      <c r="I30" s="110" t="inlineStr">
        <is>
          <t>CARBON 1 · iFile 3</t>
        </is>
      </c>
      <c r="J30" s="110" t="n">
        <v>4</v>
      </c>
      <c r="K30" s="110" t="inlineStr">
        <is>
          <t>Anjali Singh, Bhanu Vardhan Nelly, Prajakta Athalye, Rinku Pukharam Choudhary</t>
        </is>
      </c>
      <c r="L30" s="110" t="inlineStr">
        <is>
          <t>Services, XBRL Consulting</t>
        </is>
      </c>
      <c r="M30" s="110" t="inlineStr">
        <is>
          <t>CARBON · iFile</t>
        </is>
      </c>
      <c r="N30" s="111" t="inlineStr">
        <is>
          <t>A3 · Senior Associate</t>
        </is>
      </c>
      <c r="O30" s="112" t="inlineStr">
        <is>
          <t>— entry step in this sub-family</t>
        </is>
      </c>
      <c r="P30" s="112" t="inlineStr">
        <is>
          <t>RC-025 · A3 · Senior Financial Analyst · XBRL Specialist</t>
        </is>
      </c>
      <c r="Q30" s="112" t="inlineStr">
        <is>
          <t>★ A2 Financial Analyst → A3 Senior Financial Analyst · XBRL Speciali → B1 XBRL Specialist · XBRL Specialist – POD</t>
        </is>
      </c>
      <c r="R30" s="112" t="inlineStr">
        <is>
          <t>—</t>
        </is>
      </c>
      <c r="S30" s="119" t="inlineStr">
        <is>
          <t>iFile · XBRL Consulting · Band A · Early career</t>
        </is>
      </c>
      <c r="T30" s="138" t="inlineStr">
        <is>
          <t>CARBON · Services · Band A · Early career · 1</t>
        </is>
      </c>
      <c r="U30" s="138" t="inlineStr">
        <is>
          <t>0.54 / 0.16 / 0.14 / 0 / 0.1 / 0.06</t>
        </is>
      </c>
      <c r="V30" s="121">
        <f>IFERROR(INDEX(WM_C,MATCH($S30,WM_KEY,0)),"")</f>
        <v>0.59</v>
      </c>
      <c r="W30" s="121">
        <f>IFERROR(INDEX(WM_AU,MATCH($S30,WM_KEY,0)),"")</f>
        <v>0.16</v>
      </c>
      <c r="X30" s="121">
        <f>IFERROR(INDEX(WM_AC,MATCH($S30,WM_KEY,0)),"")</f>
        <v>0.09</v>
      </c>
      <c r="Y30" s="121">
        <f>IFERROR(INDEX(WM_L,MATCH($S30,WM_KEY,0)),"")</f>
        <v>0</v>
      </c>
      <c r="Z30" s="121">
        <f>IFERROR(INDEX(WM_E,MATCH($S30,WM_KEY,0)),"")</f>
        <v>0.1</v>
      </c>
      <c r="AA30" s="121">
        <f>IFERROR(INDEX(WM_BI,MATCH($S30,WM_KEY,0)),"")</f>
        <v>0.06</v>
      </c>
      <c r="AB30" s="138" t="n">
        <v>2</v>
      </c>
      <c r="AC30" s="138" t="n">
        <v>2</v>
      </c>
      <c r="AD30" s="138" t="n">
        <v>2</v>
      </c>
      <c r="AE30" s="138" t="n">
        <v>1</v>
      </c>
      <c r="AF30" s="138" t="n">
        <v>1.88</v>
      </c>
      <c r="AG30" s="138" t="n">
        <v>2.12</v>
      </c>
      <c r="AH30" s="138">
        <f>IFERROR(IF(COUNT(AB30,V30,AC30,W30,AD30,X30,AE30,Y30,AF30,Z30,AG30,AA30)&lt;12,"",SUM(AB30*V30,AC30*W30,AD30*X30,AE30*Y30,AF30*Z30,AG30*AA30)),"")</f>
        <v>1.9952</v>
      </c>
      <c r="AI30" s="138" t="str">
        <f>IF(AH30="","",INDEX({"A1","A2","A3","B1","B2","B3","C1","C2","D1","D2","E1","E2"},MAX(1,MIN(12,ROUND(AH30,0)))))</f>
        <v>A2</v>
      </c>
      <c r="AJ30" s="133" t="inlineStr">
        <is>
          <t>Tags and converts financial statements and regulatory returns into XBRL/iXBRL, performs QC, clears validation errors and delivers filing-ready outputs. At A2: standard work delivered independently.
Common themes in role-holders' answers: xbrl · format · data · financial · convert · accurately</t>
        </is>
      </c>
      <c r="AK30" s="134" t="inlineStr">
        <is>
          <t>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t>
        </is>
      </c>
      <c r="AL30" s="134" t="inlineStr">
        <is>
          <t>Own deliverables · accuracy, TAT
Common themes in role-holders' answers: xbrl · reports</t>
        </is>
      </c>
      <c r="AM30" s="134" t="inlineStr">
        <is>
          <t>Own deliverables · accuracy, TAT
Common themes in role-holders' answers: xbrl · mapping · tagging · reports · accuracy</t>
        </is>
      </c>
      <c r="AN30" s="134" t="inlineStr">
        <is>
          <t>Chooses own approach within standards
Common themes in role-holders' answers: errors · tagging</t>
        </is>
      </c>
      <c r="AO30" s="134" t="inlineStr">
        <is>
          <t>Common themes in manager-set KRAs: complete iris · resolve · cycle full · accuracy targets · maintained · logs document</t>
        </is>
      </c>
      <c r="AP30" s="134" t="inlineStr">
        <is>
          <t>XBRL Domain</t>
        </is>
      </c>
      <c r="AQ30" s="134" t="inlineStr">
        <is>
          <t>Ms excel</t>
        </is>
      </c>
      <c r="AR30" s="134" t="inlineStr">
        <is>
          <t>Standard work delivered independently</t>
        </is>
      </c>
      <c r="AS30" s="134" t="inlineStr">
        <is>
          <t>Standard work of the discipline</t>
        </is>
      </c>
      <c r="AT30" s="134" t="inlineStr">
        <is>
          <t>Chooses own approach within standards</t>
        </is>
      </c>
      <c r="AU30" s="134" t="inlineStr">
        <is>
          <t>Own deliverables · accuracy, TAT</t>
        </is>
      </c>
      <c r="AV30" s="134" t="inlineStr">
        <is>
          <t>Not scored in Band A</t>
        </is>
      </c>
      <c r="AW30" s="134" t="inlineStr">
        <is>
          <t>0–2 yrs</t>
        </is>
      </c>
      <c r="AX30" s="134" t="inlineStr">
        <is>
          <t>Graduate · or diploma with experience</t>
        </is>
      </c>
      <c r="AY30" s="134" t="inlineStr">
        <is>
          <t>XBRL US GAAP Certificate · AICPA &amp; XBRL US or equivalent; CA / CMA / ACCA / CFA / IFRS certificate</t>
        </is>
      </c>
      <c r="AZ30" s="148" t="inlineStr">
        <is>
          <t>No direct reports</t>
        </is>
      </c>
      <c r="BA30" s="129" t="inlineStr">
        <is>
          <t>Core 2 · Future-ready 2 · Functional 2 · Leadership —</t>
        </is>
      </c>
      <c r="BB30" s="129" t="inlineStr">
        <is>
          <t>XBRL, iXBRL &amp; Taxonomy · Accounting &amp; Reporting Standards · IFRS/US GAAP</t>
        </is>
      </c>
      <c r="BC30" s="129" t="inlineStr">
        <is>
          <t>Regulatory &amp; BFSI Domain · Process Improvement &amp; Quality Mindset · Advanced Excel &amp; Productivity Tools · AI, GenAI &amp; Prompt Engineering</t>
        </is>
      </c>
      <c r="BD30" s="129" t="inlineStr">
        <is>
          <t>—</t>
        </is>
      </c>
      <c r="BE30" s="129" t="inlineStr">
        <is>
          <t>XBRL certificate preferred from A3; filing deadlines and confidentiality</t>
        </is>
      </c>
      <c r="BF30" s="129" t="inlineStr">
        <is>
          <t>Tagging test on a real filing; Accounting test; Domain interview; Work sample / case; Practical test; Work sample / portfolio</t>
        </is>
      </c>
      <c r="BG30" s="129" t="inlineStr">
        <is>
          <t>XBRL certificate preferred from A3; filing deadlines and confidentiality; mandatory: POSH, Code of Conduct, InfoSec &amp; Privacy</t>
        </is>
      </c>
      <c r="BH30" s="129" t="inlineStr">
        <is>
          <t>• 87% · 0 of 1
• 92% · 2 of 3</t>
        </is>
      </c>
      <c r="BI30" s="129" t="inlineStr">
        <is>
          <t>• AI / GenAI · Ownership · Problem solving
• AI / GenAI · Innovation · Accounting standards · Digital fluency</t>
        </is>
      </c>
      <c r="BJ30" s="139" t="inlineStr">
        <is>
          <t>P1–P2</t>
        </is>
      </c>
      <c r="BK30" s="126" t="inlineStr">
        <is>
          <t>2 Assist</t>
        </is>
      </c>
      <c r="BL30" s="126" t="inlineStr">
        <is>
          <t>Toppan Merrill: XBRL Financial Analyst, Associate · DataTracks: Associate · Big Four: Analyst</t>
        </is>
      </c>
      <c r="BM30" s="126" t="inlineStr">
        <is>
          <t>XBRL US GAAP Certificate · AICPA &amp; XBRL US; XBRL International specifications; IFRS / US GAAP / Ind AS</t>
        </is>
      </c>
      <c r="BN30" s="126" t="inlineStr">
        <is>
          <t>Entry / Developing</t>
        </is>
      </c>
      <c r="BO30" s="126" t="inlineStr">
        <is>
          <t>Analyst / Senior Analyst / Associate</t>
        </is>
      </c>
      <c r="BP30" s="126" t="inlineStr">
        <is>
          <t>L3 · MS 59–60 · —</t>
        </is>
      </c>
      <c r="BQ30" s="126" t="inlineStr">
        <is>
          <t>JL3B · C1 · L11 Analyst</t>
        </is>
      </c>
      <c r="BR30" s="126" t="inlineStr">
        <is>
          <t>Analyst · DataTracks Associate</t>
        </is>
      </c>
      <c r="BS30" s="126" t="inlineStr">
        <is>
          <t>Toppan Merrill: XBRL Financial Analyst, Associate · DataTracks: Associate · Big Four: Analyst</t>
        </is>
      </c>
      <c r="BT30" s="126" t="inlineStr">
        <is>
          <t>Lateral or campus · CT1 on confirmation; CT2 on joining</t>
        </is>
      </c>
      <c r="BU30" s="126" t="inlineStr">
        <is>
          <t>iXBRL / ESEF / ISSB &amp; ESG digital reporting, xBRL-CSV, AI-assisted tagging and review</t>
        </is>
      </c>
      <c r="BV30" s="140" t="inlineStr">
        <is>
          <t>Domain, regulatory &amp; XBRL · Data, SQL &amp; analytics · Product &amp; tool knowledge · AI / automation · Project / programme management</t>
        </is>
      </c>
      <c r="BW30" s="137" t="inlineStr">
        <is>
          <t>presentation influence · ownership · practices · regulatory updates · stakeholder management</t>
        </is>
      </c>
      <c r="BX30" s="137" t="inlineStr">
        <is>
          <t>On-the-job / hands-on · Mentoring / guidance from seniors · Formal / classroom training</t>
        </is>
      </c>
      <c r="BY30" s="137" t="inlineStr">
        <is>
          <t>internet</t>
        </is>
      </c>
      <c r="BZ30" s="137" t="inlineStr">
        <is>
          <t>automation · process</t>
        </is>
      </c>
      <c r="CA30" s="137" t="inlineStr">
        <is>
          <t>4 of 4 say the role is changing because of AI / automation</t>
        </is>
      </c>
      <c r="CB30" s="137" t="inlineStr">
        <is>
          <t>• XBRL, iXBRL &amp; Taxonomy · AI, GenAI &amp; Prompt Engineering · Advanced Excel &amp; Productivity Tools
• AI, GenAI &amp; Prompt Engineering · Advanced Excel &amp; Productivity Tools · Accounting &amp; Reporting Standards · IFRS/US GAAP · Data Analytics, BI &amp; Visualisation</t>
        </is>
      </c>
      <c r="CC30" s="139" t="inlineStr">
        <is>
          <t>Deliver expert reporting and client-domain services. Includes: XBRL execution, taxonomy advice, service delivery and technical documentation. Excludes: Internal corporate accounting; product roadmap ownership.</t>
        </is>
      </c>
      <c r="CD30" s="126" t="inlineStr">
        <is>
          <t>CON01-1 · XBRL Reporting Associate</t>
        </is>
      </c>
      <c r="CE30" s="126" t="inlineStr">
        <is>
          <t>Complete defined parts under review: prepare tagging with source reconciliation and validation results.</t>
        </is>
      </c>
      <c r="CF30" s="126" t="inlineStr">
        <is>
          <t>Repeatable correct delivery, safe escalation and required entry eligibility.</t>
        </is>
      </c>
      <c r="CG30" s="126" t="inlineStr">
        <is>
          <t>A reconciled filing with defensible tag selection, exception log and reviewer sign-off</t>
        </is>
      </c>
      <c r="CH30" s="126" t="inlineStr">
        <is>
          <t>DataTracks: Published career openings · Related work. Gap: Document production is adjacent to filing services; XBRL analyst titles are proposed</t>
        </is>
      </c>
      <c r="CI30" s="130" t="inlineStr">
        <is>
          <t>Framework + role-holders' themes · 3+ answered</t>
        </is>
      </c>
      <c r="CJ30" s="131" t="inlineStr">
        <is>
          <t>4 holders, 4 answered the survey; sub-family 56 answered</t>
        </is>
      </c>
      <c r="CK30" s="131" t="inlineStr">
        <is>
          <t>Anjali Singh · IRISC341 · CARBON
Bhanu Vardhan Nelly · IRISC322 · iFile
Prajakta Athalye · IRISC317 · iFile
Rinku Pukharam Choudhary · IRIS2549 · iFile</t>
        </is>
      </c>
      <c r="CL3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1" ht="350" customHeight="1">
      <c r="A31" s="109" t="inlineStr">
        <is>
          <t>RC-025</t>
        </is>
      </c>
      <c r="B31" s="110" t="inlineStr">
        <is>
          <t>Consulting &amp; Professional Services</t>
        </is>
      </c>
      <c r="C31" s="110" t="inlineStr">
        <is>
          <t>XBRL Tagging, Conversion &amp; Filing</t>
        </is>
      </c>
      <c r="D31" s="151" t="inlineStr">
        <is>
          <t>A3</t>
        </is>
      </c>
      <c r="E31" s="110" t="inlineStr">
        <is>
          <t>Senior Associate</t>
        </is>
      </c>
      <c r="F31" s="110" t="inlineStr">
        <is>
          <t>IC</t>
        </is>
      </c>
      <c r="G31" s="110" t="inlineStr">
        <is>
          <t>Senior Financial Analyst
XBRL Specialist</t>
        </is>
      </c>
      <c r="H31" s="110" t="n">
        <v>38</v>
      </c>
      <c r="I31" s="110" t="inlineStr">
        <is>
          <t>CARBON 35 · iFile 3</t>
        </is>
      </c>
      <c r="J31" s="110" t="n">
        <v>38</v>
      </c>
      <c r="K31" s="110" t="inlineStr">
        <is>
          <t>Abhijit Bhagwan Patil, Ajinkya Dhumal, Amol Keskar, Anjum Shaikh, Ashok Yadav, Atul Paradkar, Bhavik Raparka, Chaitali Chatterjee, Dhananjay Bavkar, Dipak Warkhade, Haresh Misal, Kamlesh Bomble, Kiran Mane, Mandar Vatare, Monica Patel, Namrata Juvekar, Nirmala Kalyadappu, Palak Verma, Payal Gala, Prerna Savaratkar, Raj Ratnakar Kumbhar, Rajendra Gupta, Rohit Sawant, Roshni Surve, Ruhee Chita, Sagar Barbade, Sakina Dholkawala, Sudarshan Vichare, Sunil Bist, Sunita Ram Singh, Sunny Kirtane, Supriya Thakur, Sushma Shinde, Vikram Bangera, Vishakha Vitmal, Mayuri Ashok Mhetar, Musaf Shaikh, Tuku Deb</t>
        </is>
      </c>
      <c r="L31" s="110" t="inlineStr">
        <is>
          <t>Services, XBRL Consulting</t>
        </is>
      </c>
      <c r="M31" s="110" t="inlineStr">
        <is>
          <t>CARBON · iFile</t>
        </is>
      </c>
      <c r="N31" s="111" t="inlineStr">
        <is>
          <t>B1 · Specialist</t>
        </is>
      </c>
      <c r="O31" s="112" t="inlineStr">
        <is>
          <t>RC-024 · A2 · Financial Analyst</t>
        </is>
      </c>
      <c r="P31" s="112" t="inlineStr">
        <is>
          <t>RC-026 · B1 · XBRL Specialist · XBRL Specialist – POD Lead</t>
        </is>
      </c>
      <c r="Q31" s="112" t="inlineStr">
        <is>
          <t>A2 Financial Analyst → ★ A3 Senior Financial Analyst · XBRL Speciali → B1 XBRL Specialist · XBRL Specialist – POD</t>
        </is>
      </c>
      <c r="R31" s="112" t="inlineStr">
        <is>
          <t>—</t>
        </is>
      </c>
      <c r="S31" s="119" t="inlineStr">
        <is>
          <t>CARBON · Services · Band A · Early career</t>
        </is>
      </c>
      <c r="T31" s="138" t="inlineStr">
        <is>
          <t>iFile · XBRL Consulting · Band A · Early career · 3</t>
        </is>
      </c>
      <c r="U31" s="138" t="inlineStr">
        <is>
          <t>0.54 / 0.16 / 0.14 / 0 / 0.1 / 0.06</t>
        </is>
      </c>
      <c r="V31" s="121">
        <f>IFERROR(INDEX(WM_C,MATCH($S31,WM_KEY,0)),"")</f>
        <v>0.54</v>
      </c>
      <c r="W31" s="121">
        <f>IFERROR(INDEX(WM_AU,MATCH($S31,WM_KEY,0)),"")</f>
        <v>0.16</v>
      </c>
      <c r="X31" s="121">
        <f>IFERROR(INDEX(WM_AC,MATCH($S31,WM_KEY,0)),"")</f>
        <v>0.14</v>
      </c>
      <c r="Y31" s="121">
        <f>IFERROR(INDEX(WM_L,MATCH($S31,WM_KEY,0)),"")</f>
        <v>0</v>
      </c>
      <c r="Z31" s="121">
        <f>IFERROR(INDEX(WM_E,MATCH($S31,WM_KEY,0)),"")</f>
        <v>0.1</v>
      </c>
      <c r="AA31" s="121">
        <f>IFERROR(INDEX(WM_BI,MATCH($S31,WM_KEY,0)),"")</f>
        <v>0.06</v>
      </c>
      <c r="AB31" s="138" t="n">
        <v>2.57</v>
      </c>
      <c r="AC31" s="138" t="n">
        <v>2.39</v>
      </c>
      <c r="AD31" s="138" t="n">
        <v>2.39</v>
      </c>
      <c r="AE31" s="138" t="n">
        <v>1.38</v>
      </c>
      <c r="AF31" s="138" t="n">
        <v>7.03</v>
      </c>
      <c r="AG31" s="138" t="n">
        <v>2.86</v>
      </c>
      <c r="AH31" s="138">
        <f>IFERROR(IF(COUNT(AB31,V31,AC31,W31,AD31,X31,AE31,Y31,AF31,Z31,AG31,AA31)&lt;12,"",SUM(AB31*V31,AC31*W31,AD31*X31,AE31*Y31,AF31*Z31,AG31*AA31)),"")</f>
        <v>2.9794</v>
      </c>
      <c r="AI31" s="138" t="str">
        <f>IF(AH31="","",INDEX({"A1","A2","A3","B1","B2","B3","C1","C2","D1","D2","E1","E2"},MAX(1,MIN(12,ROUND(AH31,0)))))</f>
        <v>A3</v>
      </c>
      <c r="AJ31" s="133" t="inlineStr">
        <is>
          <t>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t>
        </is>
      </c>
      <c r="AK31" s="134" t="inlineStr">
        <is>
          <t>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t>
        </is>
      </c>
      <c r="AL31" s="134" t="inlineStr">
        <is>
          <t>A module / process, or work with client or regulatory consequences
Common themes in role-holders' answers: financial · files · reports · tagging · accurate · tagged</t>
        </is>
      </c>
      <c r="AM31" s="134" t="inlineStr">
        <is>
          <t>A module / process, or work with client or regulatory consequences
Common themes in role-holders' answers: tagging · accountable · am · quality · accuracy · validation</t>
        </is>
      </c>
      <c r="AN31" s="134" t="inlineStr">
        <is>
          <t>Technical / QC / client calls on own work
Common themes in role-holders' answers: tagging · validation · independently · issues · appropriate · assigned</t>
        </is>
      </c>
      <c r="AO31" s="134" t="inlineStr">
        <is>
          <t>Common themes in manager-set KRAs: resolve · full · coverage · cycles · defect · xbrl</t>
        </is>
      </c>
      <c r="AP31" s="134" t="inlineStr">
        <is>
          <t>XBRL Domain · Taxonomy knowledge · attention to detail · validation · Problem-solving · filing procedures · XBRL concepts · QC</t>
        </is>
      </c>
      <c r="AQ31" s="134" t="inlineStr">
        <is>
          <t>Carbon · Microsoft Excel · Excel · Outlook · validation · Microsoft Teams · QC · Disclosure Management</t>
        </is>
      </c>
      <c r="AR31" s="134" t="inlineStr">
        <is>
          <t>Varied work; reviews juniors; go-to for a process</t>
        </is>
      </c>
      <c r="AS31" s="134" t="inlineStr">
        <is>
          <t>Varied and non-standard work; handles exceptions</t>
        </is>
      </c>
      <c r="AT31" s="134" t="inlineStr">
        <is>
          <t>Technical / QC / client calls on own work</t>
        </is>
      </c>
      <c r="AU31" s="134" t="inlineStr">
        <is>
          <t>A module / process, or work with client or regulatory consequences</t>
        </is>
      </c>
      <c r="AV31" s="134" t="inlineStr">
        <is>
          <t>Not scored in Band A</t>
        </is>
      </c>
      <c r="AW31" s="134" t="inlineStr">
        <is>
          <t>2–4 yrs</t>
        </is>
      </c>
      <c r="AX31" s="134" t="inlineStr">
        <is>
          <t>Graduate; relevant certification preferred</t>
        </is>
      </c>
      <c r="AY31" s="134" t="inlineStr">
        <is>
          <t>XBRL US GAAP Certificate · AICPA &amp; XBRL US or equivalent; CA / CMA / ACCA / CFA / IFRS certificate</t>
        </is>
      </c>
      <c r="AZ31" s="148" t="inlineStr">
        <is>
          <t>None · guides 1–3 juniors informally</t>
        </is>
      </c>
      <c r="BA31" s="129" t="inlineStr">
        <is>
          <t>Core 2 · Future-ready 2 · Functional 3 · Leadership —</t>
        </is>
      </c>
      <c r="BB31" s="129" t="inlineStr">
        <is>
          <t>XBRL, iXBRL &amp; Taxonomy · Accounting &amp; Reporting Standards · IFRS/US GAAP</t>
        </is>
      </c>
      <c r="BC31" s="129" t="inlineStr">
        <is>
          <t>Regulatory &amp; BFSI Domain · Process Improvement &amp; Quality Mindset · Advanced Excel &amp; Productivity Tools · AI, GenAI &amp; Prompt Engineering</t>
        </is>
      </c>
      <c r="BD31" s="129" t="inlineStr">
        <is>
          <t>—</t>
        </is>
      </c>
      <c r="BE31" s="129" t="inlineStr">
        <is>
          <t>XBRL certificate preferred from A3; filing deadlines and confidentiality</t>
        </is>
      </c>
      <c r="BF31" s="129" t="inlineStr">
        <is>
          <t>Tagging test on a real filing; Accounting test; Domain interview; Work sample / case; Practical test; Work sample / portfolio</t>
        </is>
      </c>
      <c r="BG31" s="129" t="inlineStr">
        <is>
          <t>XBRL certificate preferred from A3; filing deadlines and confidentiality; mandatory: POSH, Code of Conduct, InfoSec &amp; Privacy</t>
        </is>
      </c>
      <c r="BH31" s="129" t="inlineStr">
        <is>
          <t>• 97% · 28 of 33
• 88% · 1 of 3
• 103% · 2 of 2</t>
        </is>
      </c>
      <c r="BI31" s="129" t="inlineStr">
        <is>
          <t>• AI / GenAI · Learning agility · Innovation · Accounting standards
• Accounting standards · Digital fluency · Innovation · AI / GenAI
• AI / GenAI · Innovation</t>
        </is>
      </c>
      <c r="BJ31" s="139" t="inlineStr">
        <is>
          <t>P2</t>
        </is>
      </c>
      <c r="BK31" s="126" t="inlineStr">
        <is>
          <t>3 Apply</t>
        </is>
      </c>
      <c r="BL31" s="126" t="inlineStr">
        <is>
          <t>DataTracks: Senior Associate · 2–5 yrs · Big Four: Consultant · IRIS Vs Market Benchmark — XBRL US credential pathway: XBRL US GAAP Certificate</t>
        </is>
      </c>
      <c r="BM31" s="126" t="inlineStr">
        <is>
          <t>XBRL US GAAP Certificate · AICPA &amp; XBRL US; XBRL International specifications; IFRS / US GAAP / Ind AS</t>
        </is>
      </c>
      <c r="BN31" s="126" t="inlineStr">
        <is>
          <t>Developing</t>
        </is>
      </c>
      <c r="BO31" s="126" t="inlineStr">
        <is>
          <t>• Senior Analyst / Associate
• Consultant / Senior Associate</t>
        </is>
      </c>
      <c r="BP31" s="126" t="inlineStr">
        <is>
          <t>L3–L4 · MS 61–62 · —</t>
        </is>
      </c>
      <c r="BQ31" s="126" t="inlineStr">
        <is>
          <t>JL3A · C1 · L11–L10 · Senior Analyst</t>
        </is>
      </c>
      <c r="BR31" s="126" t="inlineStr">
        <is>
          <t>Consultant · DataTracks Senior Associate · 2–5 yrs</t>
        </is>
      </c>
      <c r="BS31" s="126" t="inlineStr">
        <is>
          <t>DataTracks: Senior Associate · 2–5 yrs · Big Four: Consultant · IRIS Vs Market Benchmark — XBRL US credential pathway: XBRL US GAAP Certificate</t>
        </is>
      </c>
      <c r="BT31" s="126" t="inlineStr">
        <is>
          <t>Lateral or campus · CT2 at 12 months; CT3 in programme</t>
        </is>
      </c>
      <c r="BU31" s="126" t="inlineStr">
        <is>
          <t>iXBRL / ESEF / ISSB &amp; ESG digital reporting, xBRL-CSV, AI-assisted tagging and review</t>
        </is>
      </c>
      <c r="BV31" s="140" t="inlineStr">
        <is>
          <t>Domain, regulatory &amp; XBRL · Broader exposure &amp; ownership · Testing &amp; quality · Client, sales &amp; stakeholders · Project / programme management</t>
        </is>
      </c>
      <c r="BW31" s="137" t="inlineStr">
        <is>
          <t>presentation influence · ownership · practices · regulatory updates · stakeholder management</t>
        </is>
      </c>
      <c r="BX31" s="137" t="inlineStr">
        <is>
          <t>On-the-job / hands-on · Formal / classroom training · Mentoring / guidance from seniors · Knowledge transfer · KT</t>
        </is>
      </c>
      <c r="BY31" s="137" t="inlineStr">
        <is>
          <t>complex · tool · changes · system · unfamiliar</t>
        </is>
      </c>
      <c r="BZ31" s="137" t="inlineStr">
        <is>
          <t>reduce · improve · better · help · time</t>
        </is>
      </c>
      <c r="CA31" s="137" t="inlineStr">
        <is>
          <t>18 of 33 say the role is changing because of AI / automation</t>
        </is>
      </c>
      <c r="CB31" s="137" t="inlineStr">
        <is>
          <t>• XBRL, iXBRL &amp; Taxonomy · Process Improvement &amp; Quality Mindset · AI, GenAI &amp; Prompt Engineering · Project, Program &amp; Agile Management
• AI, GenAI &amp; Prompt Engineering · Advanced Excel &amp; Productivity Tools · Accounting &amp; Reporting Standards · IFRS/US GAAP · Project, Program &amp; Agile Management
• Process Improvement &amp; Quality Mindset · XBRL, iXBRL &amp; Taxonomy · Regulatory &amp; BFSI Domain · Project, Program &amp; Agile Management</t>
        </is>
      </c>
      <c r="CC31" s="139" t="inlineStr">
        <is>
          <t>Deliver expert reporting and client-domain services. Includes: XBRL execution, taxonomy advice, service delivery and technical documentation. Excludes: Internal corporate accounting; product roadmap ownership.</t>
        </is>
      </c>
      <c r="CD31" s="126" t="inlineStr">
        <is>
          <t>CON01-2 · XBRL Reporting Analyst</t>
        </is>
      </c>
      <c r="CE31" s="126" t="inlineStr">
        <is>
          <t>Prepare tagging with source reconciliation and validation results.</t>
        </is>
      </c>
      <c r="CF31" s="126" t="inlineStr">
        <is>
          <t>Demonstrate routine delivery plus judgement in bounded exceptions.</t>
        </is>
      </c>
      <c r="CG31" s="126" t="inlineStr">
        <is>
          <t>A reconciled filing with defensible tag selection, exception log and reviewer sign-off</t>
        </is>
      </c>
      <c r="CH31" s="126" t="inlineStr">
        <is>
          <t>DataTracks: Published career openings · Related work. Gap: Document production is adjacent to filing services; XBRL analyst titles are proposed</t>
        </is>
      </c>
      <c r="CI31" s="130" t="inlineStr">
        <is>
          <t>Framework + role-holders' themes · 3+ answered</t>
        </is>
      </c>
      <c r="CJ31" s="131" t="inlineStr">
        <is>
          <t>38 holders, 36 answered the survey; sub-family 56 answered</t>
        </is>
      </c>
      <c r="CK31" s="131" t="inlineStr">
        <is>
          <t>Abhijit Bhagwan Patil · IRIS2163 · CARBON
Ajinkya Dhumal · IRIS0143 · CARBON
Amol Keskar · IRIS0415 · CARBON
Anjum Shaikh · IRIS0621 · CARBON
Ashok Yadav · IRIS0135 · CARBON
Atul Paradkar · IRIS1703 · CARBON
Bhavik Raparka · IRIS0830 · CARBON
Chaitali Chatterjee · IRISC267 · CARBON
Dhananjay Bavkar · IRIS0508 · CARBON
Dipak Warkhade · IRIS0566 · CARBON
Haresh Misal · IRIS0027 · CARBON
Kamlesh Bomble · IRIS1124 · CARBON
Kiran Mane · IRIS0474 · CARBON
Mandar Vatare · IRIS0520 · CARBON
Monica Patel · IRIS2056 · CARBON
Namrata Juvekar · IRIS2328 · CARBON
Nirmala Kalyadappu · IRIS0466 · CARBON
Palak Verma · IRIS2230 · CARBON
Payal Gala · IRIS1607 · CARBON
Prerna Savaratkar · IRIS0222 · CARBON
Raj Ratnakar Kumbhar · IRISC330 · CARBON
Rajendra Gupta · IRIS1340 · CARBON
Rohit Sawant · IRIS2120 · CARBON
Roshni Surve · IRISC265 · CARBON
Ruhee Chita · IRIS2050 · CARBON
Sagar Barbade · IRIS1934 · CARBON
Sakina Dholkawala · IRISC240 · CARBON
Sudarshan Vichare · IRIS0075 · CARBON
Sunil Bist · IRIS1897 · CARBON
Sunita Ram Singh · IRIS0145 · CARBON
Sunny Kirtane · IRIS0149 · CARBON
Supriya Thakur · IRIS0128 · CARBON
Sushma Shinde · IRIS1247 · CARBON
Vikram Bangera · IRIS0819 · CARBON
Vishakha Vitmal · IRISC212 · CARBON
Mayuri Ashok Mhetar · IRIS2457 · iFile
Musaf Shaikh · IRIS2458 · iFile
Tuku Deb · IRISC343 · iFile</t>
        </is>
      </c>
      <c r="CL3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2" ht="190.5" customHeight="1">
      <c r="A32" s="109" t="inlineStr">
        <is>
          <t>RC-026</t>
        </is>
      </c>
      <c r="B32" s="110" t="inlineStr">
        <is>
          <t>Consulting &amp; Professional Services</t>
        </is>
      </c>
      <c r="C32" s="110" t="inlineStr">
        <is>
          <t>XBRL Tagging, Conversion &amp; Filing</t>
        </is>
      </c>
      <c r="D32" s="149" t="inlineStr">
        <is>
          <t>B1</t>
        </is>
      </c>
      <c r="E32" s="110" t="inlineStr">
        <is>
          <t>Specialist</t>
        </is>
      </c>
      <c r="F32" s="110" t="inlineStr">
        <is>
          <t>IC</t>
        </is>
      </c>
      <c r="G32" s="110" t="inlineStr">
        <is>
          <t>XBRL Specialist
XBRL Specialist – POD Lead</t>
        </is>
      </c>
      <c r="H32" s="110" t="n">
        <v>10</v>
      </c>
      <c r="I32" s="110" t="inlineStr">
        <is>
          <t>CARBON 10</t>
        </is>
      </c>
      <c r="J32" s="110" t="n">
        <v>10</v>
      </c>
      <c r="K32" s="110" t="inlineStr">
        <is>
          <t>Amruta Mirashi, Chetan Newase, Jayaprakash Arumugam, Jivika Wadhwani, Lucy Fernandes, Manish Lipcha, Pradul Meshram, Purva Shrivastava, Sandeep Dhere, Vivek Patil</t>
        </is>
      </c>
      <c r="L32" s="110" t="inlineStr">
        <is>
          <t>Services</t>
        </is>
      </c>
      <c r="M32" s="110" t="inlineStr">
        <is>
          <t>CARBON</t>
        </is>
      </c>
      <c r="N32" s="111" t="inlineStr">
        <is>
          <t>B2 · Senior Specialist</t>
        </is>
      </c>
      <c r="O32" s="112" t="inlineStr">
        <is>
          <t>RC-025 · A3 · Senior Financial Analyst · XBRL Specialist</t>
        </is>
      </c>
      <c r="P32" s="112" t="inlineStr">
        <is>
          <t>— top step in this sub-family</t>
        </is>
      </c>
      <c r="Q32" s="112" t="inlineStr">
        <is>
          <t>A2 Financial Analyst → A3 Senior Financial Analyst · XBRL Speciali → ★ B1 XBRL Specialist · XBRL Specialist – POD</t>
        </is>
      </c>
      <c r="R32" s="112" t="inlineStr">
        <is>
          <t>RC-027 · Manager · Team Lead – Assisted Services</t>
        </is>
      </c>
      <c r="S32" s="119" t="inlineStr">
        <is>
          <t>CARBON · Services · Band B · Expert / POD Lead</t>
        </is>
      </c>
      <c r="T32" s="138" t="inlineStr">
        <is>
          <t>—</t>
        </is>
      </c>
      <c r="U32" s="138" t="inlineStr">
        <is>
          <t>0.46 / 0.17 / 0.15 / 0.05 / 0.1 / 0.07</t>
        </is>
      </c>
      <c r="V32" s="121">
        <f>IFERROR(INDEX(WM_C,MATCH($S32,WM_KEY,0)),"")</f>
        <v>0.46</v>
      </c>
      <c r="W32" s="121">
        <f>IFERROR(INDEX(WM_AU,MATCH($S32,WM_KEY,0)),"")</f>
        <v>0.17</v>
      </c>
      <c r="X32" s="121">
        <f>IFERROR(INDEX(WM_AC,MATCH($S32,WM_KEY,0)),"")</f>
        <v>0.15</v>
      </c>
      <c r="Y32" s="121">
        <f>IFERROR(INDEX(WM_L,MATCH($S32,WM_KEY,0)),"")</f>
        <v>0.05</v>
      </c>
      <c r="Z32" s="121">
        <f>IFERROR(INDEX(WM_E,MATCH($S32,WM_KEY,0)),"")</f>
        <v>0.1</v>
      </c>
      <c r="AA32" s="121">
        <f>IFERROR(INDEX(WM_BI,MATCH($S32,WM_KEY,0)),"")</f>
        <v>0.07</v>
      </c>
      <c r="AB32" s="138" t="n">
        <v>3.25</v>
      </c>
      <c r="AC32" s="138" t="n">
        <v>3.1</v>
      </c>
      <c r="AD32" s="138" t="n">
        <v>3.1</v>
      </c>
      <c r="AE32" s="138" t="n">
        <v>2.45</v>
      </c>
      <c r="AF32" s="138" t="n">
        <v>8.6</v>
      </c>
      <c r="AG32" s="138" t="n">
        <v>3.65</v>
      </c>
      <c r="AH32" s="138">
        <f>IFERROR(IF(COUNT(AB32,V32,AC32,W32,AD32,X32,AE32,Y32,AF32,Z32,AG32,AA32)&lt;12,"",SUM(AB32*V32,AC32*W32,AD32*X32,AE32*Y32,AF32*Z32,AG32*AA32)),"")</f>
        <v>3.725</v>
      </c>
      <c r="AI32" s="138" t="str">
        <f>IF(AH32="","",INDEX({"A1","A2","A3","B1","B2","B3","C1","C2","D1","D2","E1","E2"},MAX(1,MIN(12,ROUND(AH32,0)))))</f>
        <v>B1</v>
      </c>
      <c r="AJ32" s="133" t="inlineStr">
        <is>
          <t>Tags and converts financial statements and regulatory returns into XBRL/iXBRL, performs QC, clears validation errors and delivers filing-ready outputs. At B1: a domain / module, or a small team.
Common themes in role-holders' answers: reporting · financial · mandate · timely · while · us</t>
        </is>
      </c>
      <c r="AK32" s="134" t="inlineStr">
        <is>
          <t>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t>
        </is>
      </c>
      <c r="AL32" s="134" t="inlineStr">
        <is>
          <t>A domain or a small team
Common themes in role-holders' answers: documents · xbrl · quality · timely · overall · filings</t>
        </is>
      </c>
      <c r="AM32" s="134" t="inlineStr">
        <is>
          <t>A domain or a small team
Common themes in role-holders' answers: quality · validation · timely · am · tagging · delivery</t>
        </is>
      </c>
      <c r="AN32" s="134" t="inlineStr">
        <is>
          <t>Technical / QC / client calls for the domain
Common themes in role-holders' answers: resolving · independently · issues · routine · file · analysis</t>
        </is>
      </c>
      <c r="AO32" s="134" t="inlineStr">
        <is>
          <t>—</t>
        </is>
      </c>
      <c r="AP32" s="134" t="inlineStr">
        <is>
          <t>XBRL Domain · Attention to detail · Advanced XBRL Mapping knowledge · Different region Taxonomy Knowledge · Financial Reporting Standards · US-GAAP · IFRS · Validations · US mandate/process knowledge</t>
        </is>
      </c>
      <c r="AQ32" s="134" t="inlineStr">
        <is>
          <t>Carbon · Microsoft Teams · Outlook · Disclosure Management · Microsoft Excel · other MS suite · Excel · validation</t>
        </is>
      </c>
      <c r="AR32" s="134" t="inlineStr">
        <is>
          <t>A domain / module, or a small team</t>
        </is>
      </c>
      <c r="AS32" s="134" t="inlineStr">
        <is>
          <t>Domain specialist work</t>
        </is>
      </c>
      <c r="AT32" s="134" t="inlineStr">
        <is>
          <t>Technical / QC / client calls for the domain</t>
        </is>
      </c>
      <c r="AU32" s="134" t="inlineStr">
        <is>
          <t>A domain or a small team</t>
        </is>
      </c>
      <c r="AV32" s="134" t="inlineStr">
        <is>
          <t>IC: mentors and reviews · People: hands-on team lead of 3–5</t>
        </is>
      </c>
      <c r="AW32" s="134" t="inlineStr">
        <is>
          <t>4–7 yrs</t>
        </is>
      </c>
      <c r="AX32" s="134" t="inlineStr">
        <is>
          <t>Graduate + relevant qualification or certification preferred</t>
        </is>
      </c>
      <c r="AY32" s="134" t="inlineStr">
        <is>
          <t>XBRL US GAAP Certificate · AICPA &amp; XBRL US or equivalent; CA / CMA / ACCA / CFA / IFRS certificate</t>
        </is>
      </c>
      <c r="AZ32" s="148" t="inlineStr">
        <is>
          <t>IC: none · Team Lead: 3–5</t>
        </is>
      </c>
      <c r="BA32" s="129" t="inlineStr">
        <is>
          <t>Core 3 · Future-ready 3 · Functional 3 · Leadership 1</t>
        </is>
      </c>
      <c r="BB32" s="129" t="inlineStr">
        <is>
          <t>XBRL, iXBRL &amp; Taxonomy · Accounting &amp; Reporting Standards · IFRS/US GAAP</t>
        </is>
      </c>
      <c r="BC32" s="129" t="inlineStr">
        <is>
          <t>Regulatory &amp; BFSI Domain · Process Improvement &amp; Quality Mindset · Advanced Excel &amp; Productivity Tools · AI, GenAI &amp; Prompt Engineering</t>
        </is>
      </c>
      <c r="BD32" s="129" t="inlineStr">
        <is>
          <t>—</t>
        </is>
      </c>
      <c r="BE32" s="129" t="inlineStr">
        <is>
          <t>XBRL certificate preferred from A3; filing deadlines and confidentiality</t>
        </is>
      </c>
      <c r="BF32" s="129" t="inlineStr">
        <is>
          <t>Tagging test on a real filing; Accounting test; Domain interview; Work sample / case; Practical test; Work sample / portfolio</t>
        </is>
      </c>
      <c r="BG32" s="129" t="inlineStr">
        <is>
          <t>XBRL certificate preferred from A3; filing deadlines and confidentiality; mandatory: POSH, Code of Conduct, InfoSec &amp; Privacy</t>
        </is>
      </c>
      <c r="BH32" s="129" t="inlineStr">
        <is>
          <t>• 105% · 8 of 8
• 102% · 2 of 2</t>
        </is>
      </c>
      <c r="BI32" s="129" t="inlineStr">
        <is>
          <t>• AI / GenAI · Innovation · Accounting standards · Learning agility
• AI / GenAI · Innovation · Learning agility · Strategic acumen</t>
        </is>
      </c>
      <c r="BJ32" s="139" t="inlineStr">
        <is>
          <t>P3 / M2</t>
        </is>
      </c>
      <c r="BK32" s="126" t="inlineStr">
        <is>
          <t>4 Enable</t>
        </is>
      </c>
      <c r="BL32" s="126" t="inlineStr">
        <is>
          <t>Big Four: Senior Consultant · IRIS Vs Market Benchmark — XBRL US credential pathway: Certificate + specialist taxonomy</t>
        </is>
      </c>
      <c r="BM32" s="126" t="inlineStr">
        <is>
          <t>XBRL US GAAP Certificate · AICPA &amp; XBRL US; XBRL International specifications; IFRS / US GAAP / Ind AS</t>
        </is>
      </c>
      <c r="BN32" s="126" t="inlineStr">
        <is>
          <t>Career / · Team Lead</t>
        </is>
      </c>
      <c r="BO32" s="126" t="inlineStr">
        <is>
          <t>Consultant / Senior Associate</t>
        </is>
      </c>
      <c r="BP32" s="126" t="inlineStr">
        <is>
          <t>L4 · MS 62 · —</t>
        </is>
      </c>
      <c r="BQ32" s="126" t="inlineStr">
        <is>
          <t>JL4 · C2 · L9 Team Lead / Consultant</t>
        </is>
      </c>
      <c r="BR32" s="126" t="inlineStr">
        <is>
          <t>Senior Consultant / Assistant Manager</t>
        </is>
      </c>
      <c r="BS32" s="126" t="inlineStr">
        <is>
          <t>Big Four: Senior Consultant · IRIS Vs Market Benchmark — XBRL US credential pathway: Certificate + specialist taxonomy</t>
        </is>
      </c>
      <c r="BT32" s="126" t="inlineStr">
        <is>
          <t>Lateral; Management Trainees graduate here</t>
        </is>
      </c>
      <c r="BU32" s="126" t="inlineStr">
        <is>
          <t>iXBRL / ESEF / ISSB &amp; ESG digital reporting, xBRL-CSV, AI-assisted tagging and review</t>
        </is>
      </c>
      <c r="BV32" s="140" t="inlineStr">
        <is>
          <t>Broader exposure &amp; ownership · Domain, regulatory &amp; XBRL · AI / automation · Project / programme management · Product &amp; tool knowledge</t>
        </is>
      </c>
      <c r="BW32" s="137" t="inlineStr">
        <is>
          <t>—</t>
        </is>
      </c>
      <c r="BX32" s="137" t="inlineStr">
        <is>
          <t>On-the-job / hands-on · Mentoring / guidance from seniors · Formal / classroom training · Knowledge transfer · KT</t>
        </is>
      </c>
      <c r="BY32" s="137" t="inlineStr">
        <is>
          <t>system · slowness · issues · changes · frequent</t>
        </is>
      </c>
      <c r="BZ32" s="137" t="inlineStr">
        <is>
          <t>improve · reduce · time · process · deadlines</t>
        </is>
      </c>
      <c r="CA32" s="137" t="inlineStr">
        <is>
          <t>6 of 10 say the role is changing because of AI / automation</t>
        </is>
      </c>
      <c r="CB32" s="137" t="inlineStr">
        <is>
          <t>• Process Improvement &amp; Quality Mindset · AI, GenAI &amp; Prompt Engineering · Stakeholder &amp; Client Management · Product, Platform &amp; Domain Knowledge
• XBRL, iXBRL &amp; Taxonomy · AI, GenAI &amp; Prompt Engineering · Accounting &amp; Reporting Standards · IFRS/US GAAP · Regulatory &amp; BFSI Domain</t>
        </is>
      </c>
      <c r="CC32" s="139" t="inlineStr">
        <is>
          <t>Deliver expert reporting and client-domain services. Includes: XBRL execution, taxonomy advice, service delivery and technical documentation. Excludes: Internal corporate accounting; product roadmap ownership.</t>
        </is>
      </c>
      <c r="CD32" s="126" t="inlineStr">
        <is>
          <t>CON01-3 · Senior XBRL Reporting Analyst</t>
        </is>
      </c>
      <c r="CE32" s="126" t="inlineStr">
        <is>
          <t>Resolve ambiguous tagging choices and review complex filings.</t>
        </is>
      </c>
      <c r="CF32" s="126" t="inlineStr">
        <is>
          <t>Evidence of complex work, decisions and outcomes beyond routine delivery.</t>
        </is>
      </c>
      <c r="CG32" s="126" t="inlineStr">
        <is>
          <t>A reconciled filing with defensible tag selection, exception log and reviewer sign-off</t>
        </is>
      </c>
      <c r="CH32" s="126" t="inlineStr">
        <is>
          <t>DataTracks: Published career openings · Related work. Gap: Document production is adjacent to filing services; XBRL analyst titles are proposed</t>
        </is>
      </c>
      <c r="CI32" s="130" t="inlineStr">
        <is>
          <t>Framework + role-holders' themes · 3+ answered</t>
        </is>
      </c>
      <c r="CJ32" s="131" t="inlineStr">
        <is>
          <t>10 holders, 10 answered the survey; sub-family 56 answered</t>
        </is>
      </c>
      <c r="CK32" s="131" t="inlineStr">
        <is>
          <t>Amruta Mirashi · IRIS0567 · CARBON
Chetan Newase · IRIS2169 · CARBON
Jayaprakash Arumugam · IRIS0558 · CARBON
Jivika Wadhwani · IRIS0704 · CARBON
Lucy Fernandes · IRIS1704 · CARBON
Manish Lipcha · IRIS1950 · CARBON
Pradul Meshram · IRIS0547 · CARBON
Purva Shrivastava · IRIS0812 · CARBON
Sandeep Dhere · IRIS0574 · CARBON
Vivek Patil · IRIS0305 · CARBON</t>
        </is>
      </c>
      <c r="CL3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3" ht="190.5" customHeight="1">
      <c r="A33" s="109" t="inlineStr">
        <is>
          <t>RC-027</t>
        </is>
      </c>
      <c r="B33" s="110" t="inlineStr">
        <is>
          <t>Consulting &amp; Professional Services</t>
        </is>
      </c>
      <c r="C33" s="110" t="inlineStr">
        <is>
          <t>XBRL Tagging, Conversion &amp; Filing</t>
        </is>
      </c>
      <c r="D33" s="149" t="inlineStr">
        <is>
          <t>B1</t>
        </is>
      </c>
      <c r="E33" s="110" t="inlineStr">
        <is>
          <t>Team Lead</t>
        </is>
      </c>
      <c r="F33" s="110" t="inlineStr">
        <is>
          <t>Manager</t>
        </is>
      </c>
      <c r="G33" s="110" t="inlineStr">
        <is>
          <t>Team Lead – Assisted Services</t>
        </is>
      </c>
      <c r="H33" s="110" t="n">
        <v>2</v>
      </c>
      <c r="I33" s="110" t="inlineStr">
        <is>
          <t>CARBON 2</t>
        </is>
      </c>
      <c r="J33" s="110" t="n">
        <v>2</v>
      </c>
      <c r="K33" s="110" t="inlineStr">
        <is>
          <t>Lalita Waghmare, Vipul Kurhade</t>
        </is>
      </c>
      <c r="L33" s="110" t="inlineStr">
        <is>
          <t>Services</t>
        </is>
      </c>
      <c r="M33" s="110" t="inlineStr">
        <is>
          <t>CARBON</t>
        </is>
      </c>
      <c r="N33" s="111" t="inlineStr">
        <is>
          <t>B2 · Senior Specialist</t>
        </is>
      </c>
      <c r="O33" s="112" t="inlineStr">
        <is>
          <t>— entry step in this sub-family</t>
        </is>
      </c>
      <c r="P33" s="112" t="inlineStr">
        <is>
          <t>RC-028 · B2 · Manager – Assisted Services · Senior Manager – Assisted Serv</t>
        </is>
      </c>
      <c r="Q33" s="112" t="inlineStr">
        <is>
          <t>★ B1 Team Lead – Assisted Services → B2 Manager – Assisted Services · Senior Man</t>
        </is>
      </c>
      <c r="R33" s="112" t="inlineStr">
        <is>
          <t>RC-026 · IC · XBRL Specialist · XBRL Specialist – POD Lead</t>
        </is>
      </c>
      <c r="S33" s="119" t="inlineStr">
        <is>
          <t>CARBON · Services · Band B · People Manager</t>
        </is>
      </c>
      <c r="T33" s="138" t="inlineStr">
        <is>
          <t>—</t>
        </is>
      </c>
      <c r="U33" s="138" t="inlineStr">
        <is>
          <t>0.32 / 0.18 / 0.16 / 0.15 / 0.1 / 0.09</t>
        </is>
      </c>
      <c r="V33" s="121">
        <f>IFERROR(INDEX(WM_C,MATCH($S33,WM_KEY,0)),"")</f>
        <v>0.32</v>
      </c>
      <c r="W33" s="121">
        <f>IFERROR(INDEX(WM_AU,MATCH($S33,WM_KEY,0)),"")</f>
        <v>0.18</v>
      </c>
      <c r="X33" s="121">
        <f>IFERROR(INDEX(WM_AC,MATCH($S33,WM_KEY,0)),"")</f>
        <v>0.16</v>
      </c>
      <c r="Y33" s="121">
        <f>IFERROR(INDEX(WM_L,MATCH($S33,WM_KEY,0)),"")</f>
        <v>0.15</v>
      </c>
      <c r="Z33" s="121">
        <f>IFERROR(INDEX(WM_E,MATCH($S33,WM_KEY,0)),"")</f>
        <v>0.1</v>
      </c>
      <c r="AA33" s="121">
        <f>IFERROR(INDEX(WM_BI,MATCH($S33,WM_KEY,0)),"")</f>
        <v>0.09</v>
      </c>
      <c r="AB33" s="138" t="n">
        <v>2.75</v>
      </c>
      <c r="AC33" s="138" t="n">
        <v>2.75</v>
      </c>
      <c r="AD33" s="138" t="n">
        <v>3.5</v>
      </c>
      <c r="AE33" s="138" t="n">
        <v>3.25</v>
      </c>
      <c r="AF33" s="138" t="n">
        <v>8.75</v>
      </c>
      <c r="AG33" s="138" t="n">
        <v>4</v>
      </c>
      <c r="AH33" s="138">
        <f>IFERROR(IF(COUNT(AB33,V33,AC33,W33,AD33,X33,AE33,Y33,AF33,Z33,AG33,AA33)&lt;12,"",SUM(AB33*V33,AC33*W33,AD33*X33,AE33*Y33,AF33*Z33,AG33*AA33)),"")</f>
        <v>3.6575</v>
      </c>
      <c r="AI33" s="138" t="str">
        <f>IF(AH33="","",INDEX({"A1","A2","A3","B1","B2","B3","C1","C2","D1","D2","E1","E2"},MAX(1,MIN(12,ROUND(AH33,0)))))</f>
        <v>B1</v>
      </c>
      <c r="AJ33" s="133" t="inlineStr">
        <is>
          <t>Tags and converts financial statements and regulatory returns into XBRL/iXBRL, performs QC, clears validation errors and delivers filing-ready outputs. At B1: a domain / module, or a small team.
Common themes in sub-family holders, all levels' answers: financial · reporting · xbrl · us · accurate · quality</t>
        </is>
      </c>
      <c r="AK33" s="134" t="inlineStr">
        <is>
          <t>Tags and converts financial statements and regulatory returns into XBRL/iXBRL, performs QC, clears validation errors and delivers filing-ready outputs; Domain specialist work; A domain or a small team
Common themes in sub-family holders, all levels' answers: tagging · quality · validation · filing · resolution · financial</t>
        </is>
      </c>
      <c r="AL33" s="134" t="inlineStr">
        <is>
          <t>A domain or a small team
Common themes in sub-family holders, all levels' answers: xbrl · reports · financial · files · documents · quality</t>
        </is>
      </c>
      <c r="AM33" s="134" t="inlineStr">
        <is>
          <t>A domain or a small team
Common themes in sub-family holders, all levels' answers: quality · accountable · am · tagging · accuracy · validation</t>
        </is>
      </c>
      <c r="AN33" s="134" t="inlineStr">
        <is>
          <t>Technical / QC / client calls for the domain
Common themes in sub-family holders, all levels' answers: issues · tagging · independently · quality · routine · resolve</t>
        </is>
      </c>
      <c r="AO33" s="134" t="inlineStr">
        <is>
          <t>—</t>
        </is>
      </c>
      <c r="AP33" s="134" t="inlineStr">
        <is>
          <t>XBRL Domain · Attention to detail · validation · Taxonomy knowledge · Problem-solving · US mandate/process knowledge · QC · filing procedures</t>
        </is>
      </c>
      <c r="AQ33" s="134" t="inlineStr">
        <is>
          <t>Carbon · Microsoft Excel · Microsoft Teams · Outlook · Excel · Disclosure Management · validation · QC</t>
        </is>
      </c>
      <c r="AR33" s="134" t="inlineStr">
        <is>
          <t>A domain / module, or a small team</t>
        </is>
      </c>
      <c r="AS33" s="134" t="inlineStr">
        <is>
          <t>Domain specialist work</t>
        </is>
      </c>
      <c r="AT33" s="134" t="inlineStr">
        <is>
          <t>Technical / QC / client calls for the domain</t>
        </is>
      </c>
      <c r="AU33" s="134" t="inlineStr">
        <is>
          <t>A domain or a small team</t>
        </is>
      </c>
      <c r="AV33" s="134" t="inlineStr">
        <is>
          <t>IC: mentors and reviews · People: hands-on team lead of 3–5</t>
        </is>
      </c>
      <c r="AW33" s="134" t="inlineStr">
        <is>
          <t>4–7 yrs</t>
        </is>
      </c>
      <c r="AX33" s="134" t="inlineStr">
        <is>
          <t>Graduate + relevant qualification or certification preferred</t>
        </is>
      </c>
      <c r="AY33" s="134" t="inlineStr">
        <is>
          <t>XBRL US GAAP Certificate · AICPA &amp; XBRL US or equivalent; CA / CMA / ACCA / CFA / IFRS certificate</t>
        </is>
      </c>
      <c r="AZ33" s="148" t="inlineStr">
        <is>
          <t>IC: none · Team Lead: 3–5</t>
        </is>
      </c>
      <c r="BA33" s="129" t="inlineStr">
        <is>
          <t>Core 3 · Future-ready 3 · Functional 3 · Leadership 2</t>
        </is>
      </c>
      <c r="BB33" s="129" t="inlineStr">
        <is>
          <t>XBRL, iXBRL &amp; Taxonomy · Accounting &amp; Reporting Standards · IFRS/US GAAP</t>
        </is>
      </c>
      <c r="BC33" s="129" t="inlineStr">
        <is>
          <t>Regulatory &amp; BFSI Domain · Process Improvement &amp; Quality Mindset · Advanced Excel &amp; Productivity Tools · AI, GenAI &amp; Prompt Engineering</t>
        </is>
      </c>
      <c r="BD33" s="129" t="inlineStr">
        <is>
          <t>—</t>
        </is>
      </c>
      <c r="BE33" s="129" t="inlineStr">
        <is>
          <t>XBRL certificate preferred from A3; filing deadlines and confidentiality</t>
        </is>
      </c>
      <c r="BF33" s="129" t="inlineStr">
        <is>
          <t>Tagging test on a real filing; Accounting test; Domain interview; Work sample / case; Practical test; Work sample / portfolio</t>
        </is>
      </c>
      <c r="BG33" s="129" t="inlineStr">
        <is>
          <t>XBRL certificate preferred from A3; filing deadlines and confidentiality; mandatory: POSH, Code of Conduct, InfoSec &amp; Privacy</t>
        </is>
      </c>
      <c r="BH33" s="129" t="inlineStr">
        <is>
          <t>92% · 2 of 2</t>
        </is>
      </c>
      <c r="BI33" s="129" t="inlineStr">
        <is>
          <t>Accounting standards · AI / GenAI · Innovation · Excel &amp; tools</t>
        </is>
      </c>
      <c r="BJ33" s="139" t="inlineStr">
        <is>
          <t>P3 / M2</t>
        </is>
      </c>
      <c r="BK33" s="126" t="inlineStr">
        <is>
          <t>4 Enable</t>
        </is>
      </c>
      <c r="BL33" s="126" t="inlineStr">
        <is>
          <t>Big Four: Senior Consultant · IRIS Vs Market Benchmark — XBRL US credential pathway: Certificate + specialist taxonomy</t>
        </is>
      </c>
      <c r="BM33" s="126" t="inlineStr">
        <is>
          <t>XBRL US GAAP Certificate · AICPA &amp; XBRL US; XBRL International specifications; IFRS / US GAAP / Ind AS</t>
        </is>
      </c>
      <c r="BN33" s="126" t="inlineStr">
        <is>
          <t>Career / · Team Lead</t>
        </is>
      </c>
      <c r="BO33" s="126" t="inlineStr">
        <is>
          <t>Team Lead / Assistant Manager</t>
        </is>
      </c>
      <c r="BP33" s="126" t="inlineStr">
        <is>
          <t>L4 · MS 62 · —</t>
        </is>
      </c>
      <c r="BQ33" s="126" t="inlineStr">
        <is>
          <t>JL4 · C2 · L9 Team Lead / Consultant</t>
        </is>
      </c>
      <c r="BR33" s="126" t="inlineStr">
        <is>
          <t>Senior Consultant / Assistant Manager</t>
        </is>
      </c>
      <c r="BS33" s="126" t="inlineStr">
        <is>
          <t>Big Four: Senior Consultant · IRIS Vs Market Benchmark — XBRL US credential pathway: Certificate + specialist taxonomy</t>
        </is>
      </c>
      <c r="BT33" s="126" t="inlineStr">
        <is>
          <t>Lateral; Management Trainees graduate here</t>
        </is>
      </c>
      <c r="BU33" s="126" t="inlineStr">
        <is>
          <t>iXBRL / ESEF / ISSB &amp; ESG digital reporting, xBRL-CSV, AI-assisted tagging and review</t>
        </is>
      </c>
      <c r="BV33" s="140" t="inlineStr">
        <is>
          <t>Project / programme management · Leadership &amp; people management · Client, sales &amp; stakeholders · Communication &amp; presentation · Broader exposure &amp; ownership</t>
        </is>
      </c>
      <c r="BW33" s="137" t="inlineStr">
        <is>
          <t>—</t>
        </is>
      </c>
      <c r="BX33" s="137" t="inlineStr">
        <is>
          <t>On-the-job / hands-on · Formal / classroom training · Mentoring / guidance from seniors · Knowledge transfer · KT</t>
        </is>
      </c>
      <c r="BY33" s="137" t="inlineStr">
        <is>
          <t>system · changes · complex · tool · client</t>
        </is>
      </c>
      <c r="BZ33" s="137" t="inlineStr">
        <is>
          <t>improve · reduce · help · better · time</t>
        </is>
      </c>
      <c r="CA33" s="137" t="inlineStr">
        <is>
          <t>32 of 53 say the role is changing because of AI / automation</t>
        </is>
      </c>
      <c r="CB33" s="137" t="inlineStr">
        <is>
          <t>RC.XBRL-P: reporting standards · tagging · validation · filing controls</t>
        </is>
      </c>
      <c r="CC33" s="139" t="inlineStr">
        <is>
          <t>Deliver expert reporting and client-domain services. Includes: XBRL execution, taxonomy advice, service delivery and technical documentation. Excludes: Internal corporate accounting; product roadmap ownership.</t>
        </is>
      </c>
      <c r="CD33" s="126" t="inlineStr">
        <is>
          <t>LD03-1 · Service Delivery / Consulting Manager</t>
        </is>
      </c>
      <c r="CE33" s="126" t="inlineStr">
        <is>
          <t>Own staffing decisions, performance support, service quality and delegated team resources</t>
        </is>
      </c>
      <c r="CF33" s="126" t="inlineStr">
        <is>
          <t>Do not manufacture three reporting layers. Choose roles the organisation needs. A specialist may remain on an equally valued expert path.</t>
        </is>
      </c>
      <c r="CG33" s="126" t="inlineStr">
        <is>
          <t>—</t>
        </is>
      </c>
      <c r="CH33" s="126" t="inlineStr">
        <is>
          <t>—</t>
        </is>
      </c>
      <c r="CI33" s="130" t="inlineStr">
        <is>
          <t>Framework + sub-family themes · 3+ answered</t>
        </is>
      </c>
      <c r="CJ33" s="131" t="inlineStr">
        <is>
          <t>2 holders, 2 answered the survey; sub-family 56 answered</t>
        </is>
      </c>
      <c r="CK33" s="131" t="inlineStr">
        <is>
          <t>Lalita Waghmare · IRIS1705 · CARBON
Vipul Kurhade · IRIS0530 · CARBON</t>
        </is>
      </c>
      <c r="CL3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4" ht="190.5" customHeight="1">
      <c r="A34" s="109" t="inlineStr">
        <is>
          <t>RC-028</t>
        </is>
      </c>
      <c r="B34" s="110" t="inlineStr">
        <is>
          <t>Consulting &amp; Professional Services</t>
        </is>
      </c>
      <c r="C34" s="110" t="inlineStr">
        <is>
          <t>XBRL Tagging, Conversion &amp; Filing</t>
        </is>
      </c>
      <c r="D34" s="149" t="inlineStr">
        <is>
          <t>B2</t>
        </is>
      </c>
      <c r="E34" s="110" t="inlineStr">
        <is>
          <t>Manager</t>
        </is>
      </c>
      <c r="F34" s="110" t="inlineStr">
        <is>
          <t>Manager</t>
        </is>
      </c>
      <c r="G34" s="110" t="inlineStr">
        <is>
          <t>Manager – Assisted Services
Senior Manager – Assisted Services</t>
        </is>
      </c>
      <c r="H34" s="110" t="n">
        <v>4</v>
      </c>
      <c r="I34" s="110" t="inlineStr">
        <is>
          <t>CARBON 4</t>
        </is>
      </c>
      <c r="J34" s="110" t="n">
        <v>4</v>
      </c>
      <c r="K34" s="110" t="inlineStr">
        <is>
          <t>Jinesh Kumar S, Mayur Zope, Mohammed Dholkawala, Priyanka Jadhav</t>
        </is>
      </c>
      <c r="L34" s="110" t="inlineStr">
        <is>
          <t>Services</t>
        </is>
      </c>
      <c r="M34" s="110" t="inlineStr">
        <is>
          <t>CARBON</t>
        </is>
      </c>
      <c r="N34" s="111" t="inlineStr">
        <is>
          <t>B3 · Lead Specialist</t>
        </is>
      </c>
      <c r="O34" s="112" t="inlineStr">
        <is>
          <t>RC-027 · B1 · Team Lead – Assisted Services</t>
        </is>
      </c>
      <c r="P34" s="112" t="inlineStr">
        <is>
          <t>— top step in this sub-family</t>
        </is>
      </c>
      <c r="Q34" s="112" t="inlineStr">
        <is>
          <t>B1 Team Lead – Assisted Services → ★ B2 Manager – Assisted Services · Senior Man</t>
        </is>
      </c>
      <c r="R34" s="112" t="inlineStr">
        <is>
          <t>—</t>
        </is>
      </c>
      <c r="S34" s="119" t="inlineStr">
        <is>
          <t>CARBON · Services · Band B · People Manager</t>
        </is>
      </c>
      <c r="T34" s="138" t="inlineStr">
        <is>
          <t>—</t>
        </is>
      </c>
      <c r="U34" s="138" t="inlineStr">
        <is>
          <t>0.32 / 0.18 / 0.16 / 0.15 / 0.1 / 0.09</t>
        </is>
      </c>
      <c r="V34" s="121">
        <f>IFERROR(INDEX(WM_C,MATCH($S34,WM_KEY,0)),"")</f>
        <v>0.32</v>
      </c>
      <c r="W34" s="121">
        <f>IFERROR(INDEX(WM_AU,MATCH($S34,WM_KEY,0)),"")</f>
        <v>0.18</v>
      </c>
      <c r="X34" s="121">
        <f>IFERROR(INDEX(WM_AC,MATCH($S34,WM_KEY,0)),"")</f>
        <v>0.16</v>
      </c>
      <c r="Y34" s="121">
        <f>IFERROR(INDEX(WM_L,MATCH($S34,WM_KEY,0)),"")</f>
        <v>0.15</v>
      </c>
      <c r="Z34" s="121">
        <f>IFERROR(INDEX(WM_E,MATCH($S34,WM_KEY,0)),"")</f>
        <v>0.1</v>
      </c>
      <c r="AA34" s="121">
        <f>IFERROR(INDEX(WM_BI,MATCH($S34,WM_KEY,0)),"")</f>
        <v>0.09</v>
      </c>
      <c r="AB34" s="138" t="n">
        <v>4.12</v>
      </c>
      <c r="AC34" s="138" t="n">
        <v>4.62</v>
      </c>
      <c r="AD34" s="138" t="n">
        <v>4.75</v>
      </c>
      <c r="AE34" s="138" t="n">
        <v>4.75</v>
      </c>
      <c r="AF34" s="138" t="n">
        <v>9</v>
      </c>
      <c r="AG34" s="138" t="n">
        <v>5.25</v>
      </c>
      <c r="AH34" s="138">
        <f>IFERROR(IF(COUNT(AB34,V34,AC34,W34,AD34,X34,AE34,Y34,AF34,Z34,AG34,AA34)&lt;12,"",SUM(AB34*V34,AC34*W34,AD34*X34,AE34*Y34,AF34*Z34,AG34*AA34)),"")</f>
        <v>4.995</v>
      </c>
      <c r="AI34" s="138" t="str">
        <f>IF(AH34="","",INDEX({"A1","A2","A3","B1","B2","B3","C1","C2","D1","D2","E1","E2"},MAX(1,MIN(12,ROUND(AH34,0)))))</f>
        <v>B2</v>
      </c>
      <c r="AJ34" s="133" t="inlineStr">
        <is>
          <t>Tags and converts financial statements and regulatory returns into XBRL/iXBRL, performs QC, clears validation errors and delivers filing-ready outputs. At B2: deep domain expertise, or one team.
Common themes in role-holders' answers: manage · carbon · quality · deadlines · maintaining · smooth</t>
        </is>
      </c>
      <c r="AK34" s="134" t="inlineStr">
        <is>
          <t>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t>
        </is>
      </c>
      <c r="AL34" s="134" t="inlineStr">
        <is>
          <t>One team or a client portfolio
Common themes in role-holders' answers: xbrl · reports · word · files · deliver · pdf</t>
        </is>
      </c>
      <c r="AM34" s="134" t="inlineStr">
        <is>
          <t>One team or a client portfolio
Common themes in role-holders' answers: am · personally accountable · quality · delivery · timelines · allocation</t>
        </is>
      </c>
      <c r="AN34" s="134" t="inlineStr">
        <is>
          <t>Allocates people and sets team priorities
Common themes in role-holders' answers: corrective · take · day-to-day · issues · allocate · quality</t>
        </is>
      </c>
      <c r="AO34" s="134" t="inlineStr">
        <is>
          <t>—</t>
        </is>
      </c>
      <c r="AP34" s="134" t="inlineStr">
        <is>
          <t>XBRL Domain · XBRL domain knowledge · Team management · Problem-solving · UAT Testing · process improvement</t>
        </is>
      </c>
      <c r="AQ34" s="134" t="inlineStr">
        <is>
          <t>Carbon · Microsoft Teams · Arelle</t>
        </is>
      </c>
      <c r="AR34" s="134" t="inlineStr">
        <is>
          <t>Deep domain expertise, or one team</t>
        </is>
      </c>
      <c r="AS34" s="134" t="inlineStr">
        <is>
          <t>Hardest problems in the domain</t>
        </is>
      </c>
      <c r="AT34" s="134" t="inlineStr">
        <is>
          <t>Allocates people and sets team priorities</t>
        </is>
      </c>
      <c r="AU34" s="134" t="inlineStr">
        <is>
          <t>One team or a client portfolio</t>
        </is>
      </c>
      <c r="AV34" s="134" t="inlineStr">
        <is>
          <t>IC: guides others in the domain · People: manages a team of 6+</t>
        </is>
      </c>
      <c r="AW34" s="134" t="inlineStr">
        <is>
          <t>6–9 yrs</t>
        </is>
      </c>
      <c r="AX34" s="134" t="inlineStr">
        <is>
          <t>Graduate or postgraduate; professional qualification preferred</t>
        </is>
      </c>
      <c r="AY34" s="134" t="inlineStr">
        <is>
          <t>XBRL US GAAP Certificate · AICPA &amp; XBRL US or equivalent; CA / CMA / ACCA / CFA / IFRS certificate</t>
        </is>
      </c>
      <c r="AZ34" s="148" t="inlineStr">
        <is>
          <t>IC: none · People: 6–8 knowledge work, 8–12 standardised delivery</t>
        </is>
      </c>
      <c r="BA34" s="129" t="inlineStr">
        <is>
          <t>Core 3 · Future-ready 3 · Functional 4 · Leadership 3</t>
        </is>
      </c>
      <c r="BB34" s="129" t="inlineStr">
        <is>
          <t>XBRL, iXBRL &amp; Taxonomy · Accounting &amp; Reporting Standards · IFRS/US GAAP</t>
        </is>
      </c>
      <c r="BC34" s="129" t="inlineStr">
        <is>
          <t>Regulatory &amp; BFSI Domain · Process Improvement &amp; Quality Mindset · Advanced Excel &amp; Productivity Tools · AI, GenAI &amp; Prompt Engineering</t>
        </is>
      </c>
      <c r="BD34" s="129" t="inlineStr">
        <is>
          <t>—</t>
        </is>
      </c>
      <c r="BE34" s="129" t="inlineStr">
        <is>
          <t>XBRL certificate preferred from A3; filing deadlines and confidentiality</t>
        </is>
      </c>
      <c r="BF34" s="129" t="inlineStr">
        <is>
          <t>Tagging test on a real filing; Accounting test; Domain interview; Work sample / case; Practical test; Work sample / portfolio</t>
        </is>
      </c>
      <c r="BG34" s="129" t="inlineStr">
        <is>
          <t>XBRL certificate preferred from A3; filing deadlines and confidentiality; mandatory: POSH, Code of Conduct, InfoSec &amp; Privacy</t>
        </is>
      </c>
      <c r="BH34" s="129" t="inlineStr">
        <is>
          <t>• 106% · 3 of 3
• 106% · 1 of 1</t>
        </is>
      </c>
      <c r="BI34" s="129" t="inlineStr">
        <is>
          <t>• AI / GenAI · Learning agility · Strategic acumen · Regulatory domain
• Excel &amp; tools</t>
        </is>
      </c>
      <c r="BJ34" s="139" t="inlineStr">
        <is>
          <t>P4 / M3</t>
        </is>
      </c>
      <c r="BK34" s="126" t="inlineStr">
        <is>
          <t>4–5</t>
        </is>
      </c>
      <c r="BL34" s="126" t="inlineStr">
        <is>
          <t>Big Four: Manager · IRIS Vs Market Benchmark — XBRL US credential pathway: Certificate + review authority</t>
        </is>
      </c>
      <c r="BM34" s="126" t="inlineStr">
        <is>
          <t>XBRL US GAAP Certificate · AICPA &amp; XBRL US; XBRL International specifications; IFRS / US GAAP / Ind AS</t>
        </is>
      </c>
      <c r="BN34" s="126" t="inlineStr">
        <is>
          <t>Senior / Manager</t>
        </is>
      </c>
      <c r="BO34" s="126" t="inlineStr">
        <is>
          <t>• Manager
• Senior Manager</t>
        </is>
      </c>
      <c r="BP34" s="126" t="inlineStr">
        <is>
          <t>L5 · MS 63 · —</t>
        </is>
      </c>
      <c r="BQ34" s="126" t="inlineStr">
        <is>
          <t>JL5 · C3A · L8 Associate Manager</t>
        </is>
      </c>
      <c r="BR34" s="126" t="inlineStr">
        <is>
          <t>Manager</t>
        </is>
      </c>
      <c r="BS34" s="126" t="inlineStr">
        <is>
          <t>Big Four: Manager · IRIS Vs Market Benchmark — XBRL US credential pathway: Certificate + review authority</t>
        </is>
      </c>
      <c r="BT34" s="126" t="inlineStr">
        <is>
          <t>Lateral</t>
        </is>
      </c>
      <c r="BU34" s="126" t="inlineStr">
        <is>
          <t>iXBRL / ESEF / ISSB &amp; ESG digital reporting, xBRL-CSV, AI-assisted tagging and review</t>
        </is>
      </c>
      <c r="BV34" s="140" t="inlineStr">
        <is>
          <t>AI / automation · Leadership &amp; people management · Data, SQL &amp; analytics · Domain, regulatory &amp; XBRL · Broader exposure &amp; ownership</t>
        </is>
      </c>
      <c r="BW34" s="137" t="inlineStr">
        <is>
          <t>—</t>
        </is>
      </c>
      <c r="BX34" s="137" t="inlineStr">
        <is>
          <t>On-the-job / hands-on · Mentoring / guidance from seniors · Formal / classroom training · Knowledge transfer · KT</t>
        </is>
      </c>
      <c r="BY34" s="137" t="inlineStr">
        <is>
          <t>client · inputs · dependencies</t>
        </is>
      </c>
      <c r="BZ34" s="137" t="inlineStr">
        <is>
          <t>reduce · help · improve · faster · workload priorities</t>
        </is>
      </c>
      <c r="CA34" s="137" t="inlineStr">
        <is>
          <t>3 of 4 say the role is changing because of AI / automation</t>
        </is>
      </c>
      <c r="CB34" s="137" t="inlineStr">
        <is>
          <t>• People Leadership &amp; Mentoring · AI, GenAI &amp; Prompt Engineering · Programming &amp; Tech-Stack Depth · Stakeholder &amp; Client Management
• Product, Platform &amp; Domain Knowledge · People Leadership &amp; Mentoring · Project, Program &amp; Agile Management</t>
        </is>
      </c>
      <c r="CC34" s="139" t="inlineStr">
        <is>
          <t>Deliver expert reporting and client-domain services. Includes: XBRL execution, taxonomy advice, service delivery and technical documentation. Excludes: Internal corporate accounting; product roadmap ownership.</t>
        </is>
      </c>
      <c r="CD34" s="126" t="inlineStr">
        <is>
          <t>LD03-1 · Service Delivery / Consulting Manager</t>
        </is>
      </c>
      <c r="CE34" s="126" t="inlineStr">
        <is>
          <t>Own staffing decisions, performance support, service quality and delegated team resources</t>
        </is>
      </c>
      <c r="CF34" s="126" t="inlineStr">
        <is>
          <t>Do not manufacture three reporting layers. Choose roles the organisation needs. A specialist may remain on an equally valued expert path.</t>
        </is>
      </c>
      <c r="CG34" s="126" t="inlineStr">
        <is>
          <t>—</t>
        </is>
      </c>
      <c r="CH34" s="126" t="inlineStr">
        <is>
          <t>—</t>
        </is>
      </c>
      <c r="CI34" s="130" t="inlineStr">
        <is>
          <t>Framework + role-holders' themes · 3+ answered</t>
        </is>
      </c>
      <c r="CJ34" s="131" t="inlineStr">
        <is>
          <t>4 holders, 4 answered the survey; sub-family 56 answered</t>
        </is>
      </c>
      <c r="CK34" s="131" t="inlineStr">
        <is>
          <t>Jinesh Kumar S · IRIS0511 · CARBON
Mayur Zope · IRIS0393 · CARBON
Mohammed Dholkawala · IRIS0977 · CARBON
Priyanka Jadhav · IRIS0616 · CARBON</t>
        </is>
      </c>
      <c r="CL3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5" ht="190.5" customHeight="1">
      <c r="A35" s="109" t="inlineStr">
        <is>
          <t>RC-029</t>
        </is>
      </c>
      <c r="B35" s="110" t="inlineStr">
        <is>
          <t>Customer Success &amp; Support</t>
        </is>
      </c>
      <c r="C35" s="110" t="inlineStr">
        <is>
          <t>Application &amp; Product Support</t>
        </is>
      </c>
      <c r="D35" s="151" t="inlineStr">
        <is>
          <t>A1</t>
        </is>
      </c>
      <c r="E35" s="110" t="inlineStr">
        <is>
          <t>Intern / Trainee</t>
        </is>
      </c>
      <c r="F35" s="110" t="inlineStr">
        <is>
          <t>IC</t>
        </is>
      </c>
      <c r="G35" s="110" t="inlineStr">
        <is>
          <t>Intern – Application &amp; Product Support</t>
        </is>
      </c>
      <c r="H35" s="110" t="n">
        <v>2</v>
      </c>
      <c r="I35" s="110" t="inlineStr">
        <is>
          <t>iDEAL 1 · iFile 1</t>
        </is>
      </c>
      <c r="J35" s="110" t="n">
        <v>2</v>
      </c>
      <c r="K35" s="110" t="inlineStr">
        <is>
          <t>Nehal Bohra, Anushka Chaturvedi</t>
        </is>
      </c>
      <c r="L35" s="110" t="inlineStr">
        <is>
          <t>Sales</t>
        </is>
      </c>
      <c r="M35" s="110" t="inlineStr">
        <is>
          <t>iDEAL · iFile</t>
        </is>
      </c>
      <c r="N35" s="111" t="inlineStr">
        <is>
          <t>A2 · Associate</t>
        </is>
      </c>
      <c r="O35" s="112" t="inlineStr">
        <is>
          <t>— entry step in this sub-family</t>
        </is>
      </c>
      <c r="P35" s="112" t="inlineStr">
        <is>
          <t>RC-030 · A2 · Support Executive</t>
        </is>
      </c>
      <c r="Q35" s="112" t="inlineStr">
        <is>
          <t>★ A1 Intern – Application &amp; Product Support → A2 Support Executive → A3 Senior Support Executive · Support Speci → B1 Support Specialist · Functional Speciali</t>
        </is>
      </c>
      <c r="R35" s="112" t="inlineStr">
        <is>
          <t>—</t>
        </is>
      </c>
      <c r="S35" s="119" t="n"/>
      <c r="T35" s="138" t="inlineStr">
        <is>
          <t>—</t>
        </is>
      </c>
      <c r="U35" s="138" t="inlineStr">
        <is>
          <t>/  /  /  /  /</t>
        </is>
      </c>
      <c r="V35" s="121" t="str">
        <f>IFERROR(INDEX(WM_C,MATCH($S35,WM_KEY,0)),"")</f>
        <v/>
      </c>
      <c r="W35" s="121" t="str">
        <f>IFERROR(INDEX(WM_AU,MATCH($S35,WM_KEY,0)),"")</f>
        <v/>
      </c>
      <c r="X35" s="121" t="str">
        <f>IFERROR(INDEX(WM_AC,MATCH($S35,WM_KEY,0)),"")</f>
        <v/>
      </c>
      <c r="Y35" s="121" t="str">
        <f>IFERROR(INDEX(WM_L,MATCH($S35,WM_KEY,0)),"")</f>
        <v/>
      </c>
      <c r="Z35" s="121" t="str">
        <f>IFERROR(INDEX(WM_E,MATCH($S35,WM_KEY,0)),"")</f>
        <v/>
      </c>
      <c r="AA35" s="121" t="str">
        <f>IFERROR(INDEX(WM_BI,MATCH($S35,WM_KEY,0)),"")</f>
        <v/>
      </c>
      <c r="AB35" s="138" t="n"/>
      <c r="AC35" s="138" t="n"/>
      <c r="AD35" s="138" t="n"/>
      <c r="AE35" s="138" t="n"/>
      <c r="AF35" s="138" t="n"/>
      <c r="AG35" s="138" t="n"/>
      <c r="AH35" s="138" t="str">
        <f>IFERROR(IF(COUNT(AB35,V35,AC35,W35,AD35,X35,AE35,Y35,AF35,Z35,AG35,AA35)&lt;12,"",SUM(AB35*V35,AC35*W35,AD35*X35,AE35*Y35,AF35*Z35,AG35*AA35)),"")</f>
        <v/>
      </c>
      <c r="AI35" s="138" t="str">
        <f>IF(AH35="","",INDEX({"A1","A2","A3","B1","B2","B3","C1","C2","D1","D2","E1","E2"},MAX(1,MIN(12,ROUND(AH35,0)))))</f>
        <v/>
      </c>
      <c r="AJ35" s="133" t="inlineStr">
        <is>
          <t>Resolves client product and filing issues, troubleshoots, handles UAT/change requests and escalates to engineering. At A1: learning the role; all work reviewed.
Common themes in sub-family holders, all levels' answers: support · clients · queries · provide · issues · resolving</t>
        </is>
      </c>
      <c r="AK35" s="134" t="inlineStr">
        <is>
          <t>Resolves client product and filing issues, troubleshoots, handles UAT/change requests and escalates to engineering; Learning; follows worked examples; Learning tasks
Common themes in sub-family holders, all levels' answers: support · issue · testing · communication · customer · ticket</t>
        </is>
      </c>
      <c r="AL35" s="134" t="inlineStr">
        <is>
          <t>Learning tasks
Common themes in sub-family holders, all levels' answers: support · customer · product · provide · testing · deliver</t>
        </is>
      </c>
      <c r="AM35" s="134" t="inlineStr">
        <is>
          <t>Learning tasks
Common themes in sub-family holders, all levels' answers: client · resolution · am · accountable · timely · if</t>
        </is>
      </c>
      <c r="AN35" s="134" t="inlineStr">
        <is>
          <t>Needs approval / close guidance
Common themes in sub-family holders, all levels' answers: issues · resolving · tickets · handle · erro · validation</t>
        </is>
      </c>
      <c r="AO35" s="134" t="inlineStr">
        <is>
          <t>—</t>
        </is>
      </c>
      <c r="AP35" s="134" t="inlineStr">
        <is>
          <t>Tech Support · Domain Support · Communication · Domain Knowledge · Business Analysis · Platform knowledge · Sales</t>
        </is>
      </c>
      <c r="AQ35" s="134" t="inlineStr">
        <is>
          <t>MS Office · Faveo · Arelle · Excel · Claude · Copilot · Microsoft Excel · RBI cims portal</t>
        </is>
      </c>
      <c r="AR35" s="134" t="inlineStr">
        <is>
          <t>Learning the role; all work reviewed</t>
        </is>
      </c>
      <c r="AS35" s="134" t="inlineStr">
        <is>
          <t>Learning; follows worked examples</t>
        </is>
      </c>
      <c r="AT35" s="134" t="inlineStr">
        <is>
          <t>Needs approval / close guidance</t>
        </is>
      </c>
      <c r="AU35" s="134" t="inlineStr">
        <is>
          <t>Learning tasks</t>
        </is>
      </c>
      <c r="AV35" s="134" t="inlineStr">
        <is>
          <t>Not scored in Band A</t>
        </is>
      </c>
      <c r="AW35" s="134" t="inlineStr">
        <is>
          <t>0 yrs · fresher / intern</t>
        </is>
      </c>
      <c r="AX35" s="134" t="inlineStr">
        <is>
          <t>Pursuing or completed graduation / diploma</t>
        </is>
      </c>
      <c r="AY35" s="134" t="inlineStr">
        <is>
          <t>Internal product certification</t>
        </is>
      </c>
      <c r="AZ35" s="148" t="inlineStr">
        <is>
          <t>No direct reports</t>
        </is>
      </c>
      <c r="BA35" s="129" t="inlineStr">
        <is>
          <t>Core 1 · Future-ready 1 · Functional 1 · Leadership —</t>
        </is>
      </c>
      <c r="BB35" s="129" t="inlineStr">
        <is>
          <t>Product, Platform &amp; Domain Knowledge · Stakeholder &amp; Client Management</t>
        </is>
      </c>
      <c r="BC35" s="129" t="inlineStr">
        <is>
          <t>Communication &amp; Presentation · Database, SQL &amp; Data Engineering · Regulatory &amp; BFSI Domain · Process Improvement &amp; Quality Mindset</t>
        </is>
      </c>
      <c r="BD35" s="129" t="inlineStr">
        <is>
          <t>—</t>
        </is>
      </c>
      <c r="BE35" s="129" t="inlineStr">
        <is>
          <t>ITIL / service-desk practice; SLA management</t>
        </is>
      </c>
      <c r="BF35" s="129" t="inlineStr">
        <is>
          <t>Scenario interview; Role play / behavioural interview; Presentation / writing test; SQL test / case; Domain interview; Work sample / case</t>
        </is>
      </c>
      <c r="BG35" s="129" t="inlineStr">
        <is>
          <t>ITIL / service-desk practice; SLA management; mandatory: POSH, Code of Conduct, InfoSec &amp; Privacy</t>
        </is>
      </c>
      <c r="BH35" s="129" t="inlineStr">
        <is>
          <t>• 102% · 1 of 1
• 100% · 1 of 1</t>
        </is>
      </c>
      <c r="BI35" s="129" t="inlineStr">
        <is>
          <t>—</t>
        </is>
      </c>
      <c r="BJ35" s="139" t="inlineStr">
        <is>
          <t>Entry / P1 · intern</t>
        </is>
      </c>
      <c r="BK35" s="126" t="inlineStr">
        <is>
          <t>1 Follow</t>
        </is>
      </c>
      <c r="BL35" s="126" t="inlineStr">
        <is>
          <t>Workiva: Customer Success intern</t>
        </is>
      </c>
      <c r="BM35" s="126" t="inlineStr">
        <is>
          <t>TSIA frameworks and benchmarks; ITIL 4 service desk; Gainsight customer-success practice</t>
        </is>
      </c>
      <c r="BN35" s="126" t="inlineStr">
        <is>
          <t>Entry</t>
        </is>
      </c>
      <c r="BO35" s="126" t="inlineStr">
        <is>
          <t>Support Associate</t>
        </is>
      </c>
      <c r="BP35" s="126" t="inlineStr">
        <is>
          <t>Intern · MS Intern · —</t>
        </is>
      </c>
      <c r="BQ35" s="126" t="inlineStr">
        <is>
          <t>Trainee · C1Y · L12 Associate</t>
        </is>
      </c>
      <c r="BR35" s="126" t="inlineStr">
        <is>
          <t>Intern / Trainee</t>
        </is>
      </c>
      <c r="BS35" s="126" t="inlineStr">
        <is>
          <t>Workiva: Customer Success intern</t>
        </is>
      </c>
      <c r="BT35" s="126" t="inlineStr">
        <is>
          <t>Campus / intern programme only</t>
        </is>
      </c>
      <c r="BU35" s="126" t="inlineStr">
        <is>
          <t>AI chat / knowledge-base support, customer-health analytics</t>
        </is>
      </c>
      <c r="BV35" s="140" t="inlineStr">
        <is>
          <t>Broader exposure &amp; ownership</t>
        </is>
      </c>
      <c r="BW35" s="137" t="inlineStr">
        <is>
          <t>Training on the effective utilization of AI tools.</t>
        </is>
      </c>
      <c r="BX35" s="137" t="inlineStr">
        <is>
          <t>Formal / classroom training · Mentoring / guidance from seniors · On-the-job / hands-on · Knowledge transfer · KT</t>
        </is>
      </c>
      <c r="BY35" s="137" t="inlineStr">
        <is>
          <t>issue · dependency · laptop · client · slow</t>
        </is>
      </c>
      <c r="BZ35" s="137" t="inlineStr">
        <is>
          <t>dependency · better · training · client · pam</t>
        </is>
      </c>
      <c r="CA35" s="137" t="inlineStr">
        <is>
          <t>8 of 24 say the role is changing because of AI / automation</t>
        </is>
      </c>
      <c r="CB35" s="137" t="inlineStr">
        <is>
          <t>• Broader Ownership &amp; Cross-functional Exposure · AI, GenAI &amp; Prompt Engineering · Programming &amp; Tech-Stack Depth
• AI, GenAI &amp; Prompt Engineering · Advanced Excel &amp; Productivity Tools · Communication &amp; Presentation</t>
        </is>
      </c>
      <c r="CC35" s="139" t="inlineStr">
        <is>
          <t>Enable sustained customer value and issue resolution. Includes: Adoption, product support and customer education. Excludes: Employee IT support; initial client implementation.</t>
        </is>
      </c>
      <c r="CD35" s="126" t="inlineStr">
        <is>
          <t>CS01-0 · Product Support Intern</t>
        </is>
      </c>
      <c r="CE35" s="126" t="inlineStr">
        <is>
          <t>Assist with a supervised work sample: diagnose cases and publish verified knowledge articles.</t>
        </is>
      </c>
      <c r="CF35" s="126" t="inlineStr">
        <is>
          <t>Reviewed learning assignment; no independent material sign-off.</t>
        </is>
      </c>
      <c r="CG35" s="126" t="inlineStr">
        <is>
          <t>A resolved complex case with diagnosis, customer explanation and reusable knowledge</t>
        </is>
      </c>
      <c r="CH35" s="126" t="inlineStr">
        <is>
          <t>Workiva: Product Support Engineer
Workiva: Senior Manager of Product Support · IC and manager examples. Gap: Support-engineer and people-manager duties can be compared directly</t>
        </is>
      </c>
      <c r="CI35" s="130" t="inlineStr">
        <is>
          <t>Framework + sub-family themes · 3+ answered</t>
        </is>
      </c>
      <c r="CJ35" s="131" t="inlineStr">
        <is>
          <t>2 holders, 2 answered the survey; sub-family 25 answered</t>
        </is>
      </c>
      <c r="CK35" s="131" t="inlineStr">
        <is>
          <t>Nehal Bohra · INTN0302 · iDEAL
Anushka Chaturvedi · INTN0304 · iFile</t>
        </is>
      </c>
      <c r="CL3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6" ht="190.5" customHeight="1">
      <c r="A36" s="109" t="inlineStr">
        <is>
          <t>RC-030</t>
        </is>
      </c>
      <c r="B36" s="110" t="inlineStr">
        <is>
          <t>Customer Success &amp; Support</t>
        </is>
      </c>
      <c r="C36" s="110" t="inlineStr">
        <is>
          <t>Application &amp; Product Support</t>
        </is>
      </c>
      <c r="D36" s="151" t="inlineStr">
        <is>
          <t>A2</t>
        </is>
      </c>
      <c r="E36" s="110" t="inlineStr">
        <is>
          <t>Associate</t>
        </is>
      </c>
      <c r="F36" s="110" t="inlineStr">
        <is>
          <t>IC</t>
        </is>
      </c>
      <c r="G36" s="110" t="inlineStr">
        <is>
          <t>Support Executive</t>
        </is>
      </c>
      <c r="H36" s="110" t="n">
        <v>2</v>
      </c>
      <c r="I36" s="110" t="inlineStr">
        <is>
          <t>iDEAL 1 · iFile 1</t>
        </is>
      </c>
      <c r="J36" s="110" t="n">
        <v>2</v>
      </c>
      <c r="K36" s="110" t="inlineStr">
        <is>
          <t>Hemand Thayil, Uzma Shaikh</t>
        </is>
      </c>
      <c r="L36" s="110" t="inlineStr">
        <is>
          <t>Support, Technology</t>
        </is>
      </c>
      <c r="M36" s="110" t="inlineStr">
        <is>
          <t>iDEAL · iFile</t>
        </is>
      </c>
      <c r="N36" s="111" t="inlineStr">
        <is>
          <t>A3 · Senior Associate</t>
        </is>
      </c>
      <c r="O36" s="112" t="inlineStr">
        <is>
          <t>RC-029 · A1 · Intern – Application &amp; Product Support</t>
        </is>
      </c>
      <c r="P36" s="112" t="inlineStr">
        <is>
          <t>RC-031 · A3 · Senior Support Executive · Support Specialist</t>
        </is>
      </c>
      <c r="Q36" s="112" t="inlineStr">
        <is>
          <t>A1 Intern – Application &amp; Product Support → ★ A2 Support Executive → A3 Senior Support Executive · Support Speci → B1 Support Specialist · Functional Speciali</t>
        </is>
      </c>
      <c r="R36" s="112" t="inlineStr">
        <is>
          <t>—</t>
        </is>
      </c>
      <c r="S36" s="119" t="inlineStr">
        <is>
          <t>iDEAL · Technology · Band A · Early career</t>
        </is>
      </c>
      <c r="T36" s="138" t="inlineStr">
        <is>
          <t>iFile · Support · Band A · Early career · 1</t>
        </is>
      </c>
      <c r="U36" s="138" t="inlineStr">
        <is>
          <t>0.64 / 0.16 / 0.04 / 0 / 0.1 / 0.06</t>
        </is>
      </c>
      <c r="V36" s="121">
        <f>IFERROR(INDEX(WM_C,MATCH($S36,WM_KEY,0)),"")</f>
        <v>0.64</v>
      </c>
      <c r="W36" s="121">
        <f>IFERROR(INDEX(WM_AU,MATCH($S36,WM_KEY,0)),"")</f>
        <v>0.16</v>
      </c>
      <c r="X36" s="121">
        <f>IFERROR(INDEX(WM_AC,MATCH($S36,WM_KEY,0)),"")</f>
        <v>0.04</v>
      </c>
      <c r="Y36" s="121">
        <f>IFERROR(INDEX(WM_L,MATCH($S36,WM_KEY,0)),"")</f>
        <v>0</v>
      </c>
      <c r="Z36" s="121">
        <f>IFERROR(INDEX(WM_E,MATCH($S36,WM_KEY,0)),"")</f>
        <v>0.1</v>
      </c>
      <c r="AA36" s="121">
        <f>IFERROR(INDEX(WM_BI,MATCH($S36,WM_KEY,0)),"")</f>
        <v>0.06</v>
      </c>
      <c r="AB36" s="138" t="n">
        <v>2</v>
      </c>
      <c r="AC36" s="138" t="n">
        <v>2</v>
      </c>
      <c r="AD36" s="138" t="n">
        <v>2</v>
      </c>
      <c r="AE36" s="138" t="n">
        <v>1.25</v>
      </c>
      <c r="AF36" s="138" t="n">
        <v>2.25</v>
      </c>
      <c r="AG36" s="138" t="n">
        <v>2</v>
      </c>
      <c r="AH36" s="138">
        <f>IFERROR(IF(COUNT(AB36,V36,AC36,W36,AD36,X36,AE36,Y36,AF36,Z36,AG36,AA36)&lt;12,"",SUM(AB36*V36,AC36*W36,AD36*X36,AE36*Y36,AF36*Z36,AG36*AA36)),"")</f>
        <v>2.025</v>
      </c>
      <c r="AI36" s="138" t="str">
        <f>IF(AH36="","",INDEX({"A1","A2","A3","B1","B2","B3","C1","C2","D1","D2","E1","E2"},MAX(1,MIN(12,ROUND(AH36,0)))))</f>
        <v>A2</v>
      </c>
      <c r="AJ36" s="133" t="inlineStr">
        <is>
          <t>Resolves client product and filing issues, troubleshoots, handles UAT/change requests and escalates to engineering. At A2: standard work delivered independently.
Common themes in sub-family holders, all levels' answers: support · clients · queries · provide · issues · resolving</t>
        </is>
      </c>
      <c r="AK36" s="134" t="inlineStr">
        <is>
          <t>Resolves client product and filing issues, troubleshoots, handles UAT/change requests and escalates to engineering; Standard work of the discipline; Own deliverables · accuracy, TAT
Common themes in sub-family holders, all levels' answers: support · issue · testing · communication · customer · ticket</t>
        </is>
      </c>
      <c r="AL36" s="134" t="inlineStr">
        <is>
          <t>Own deliverables · accuracy, TAT
Common themes in sub-family holders, all levels' answers: support · customer · product · provide · testing · deliver</t>
        </is>
      </c>
      <c r="AM36" s="134" t="inlineStr">
        <is>
          <t>Own deliverables · accuracy, TAT
Common themes in sub-family holders, all levels' answers: client · resolution · am · accountable · timely · if</t>
        </is>
      </c>
      <c r="AN36" s="134" t="inlineStr">
        <is>
          <t>Chooses own approach within standards
Common themes in sub-family holders, all levels' answers: issues · resolving · tickets · handle · erro · validation</t>
        </is>
      </c>
      <c r="AO36" s="134" t="inlineStr">
        <is>
          <t>—</t>
        </is>
      </c>
      <c r="AP36" s="134" t="inlineStr">
        <is>
          <t>Tech Support · Domain Support · Communication · Domain Knowledge · Business Analysis · Platform knowledge · Sales</t>
        </is>
      </c>
      <c r="AQ36" s="134" t="inlineStr">
        <is>
          <t>MS Office · Faveo · Arelle · Excel · Claude · Copilot · Microsoft Excel · RBI cims portal</t>
        </is>
      </c>
      <c r="AR36" s="134" t="inlineStr">
        <is>
          <t>Standard work delivered independently</t>
        </is>
      </c>
      <c r="AS36" s="134" t="inlineStr">
        <is>
          <t>Standard work of the discipline</t>
        </is>
      </c>
      <c r="AT36" s="134" t="inlineStr">
        <is>
          <t>Chooses own approach within standards</t>
        </is>
      </c>
      <c r="AU36" s="134" t="inlineStr">
        <is>
          <t>Own deliverables · accuracy, TAT</t>
        </is>
      </c>
      <c r="AV36" s="134" t="inlineStr">
        <is>
          <t>Not scored in Band A</t>
        </is>
      </c>
      <c r="AW36" s="134" t="inlineStr">
        <is>
          <t>0–2 yrs</t>
        </is>
      </c>
      <c r="AX36" s="134" t="inlineStr">
        <is>
          <t>Graduate · or diploma with experience</t>
        </is>
      </c>
      <c r="AY36" s="134" t="inlineStr">
        <is>
          <t>Internal product certification</t>
        </is>
      </c>
      <c r="AZ36" s="148" t="inlineStr">
        <is>
          <t>No direct reports</t>
        </is>
      </c>
      <c r="BA36" s="129" t="inlineStr">
        <is>
          <t>Core 2 · Future-ready 2 · Functional 2 · Leadership —</t>
        </is>
      </c>
      <c r="BB36" s="129" t="inlineStr">
        <is>
          <t>Product, Platform &amp; Domain Knowledge · Stakeholder &amp; Client Management</t>
        </is>
      </c>
      <c r="BC36" s="129" t="inlineStr">
        <is>
          <t>Communication &amp; Presentation · Database, SQL &amp; Data Engineering · Regulatory &amp; BFSI Domain · Process Improvement &amp; Quality Mindset</t>
        </is>
      </c>
      <c r="BD36" s="129" t="inlineStr">
        <is>
          <t>—</t>
        </is>
      </c>
      <c r="BE36" s="129" t="inlineStr">
        <is>
          <t>ITIL / service-desk practice; SLA management</t>
        </is>
      </c>
      <c r="BF36" s="129" t="inlineStr">
        <is>
          <t>Scenario interview; Role play / behavioural interview; Presentation / writing test; SQL test / case; Domain interview; Work sample / case</t>
        </is>
      </c>
      <c r="BG36" s="129" t="inlineStr">
        <is>
          <t>ITIL / service-desk practice; SLA management; mandatory: POSH, Code of Conduct, InfoSec &amp; Privacy</t>
        </is>
      </c>
      <c r="BH36" s="129" t="inlineStr">
        <is>
          <t>• 79% · 0 of 1
• 99% · 1 of 1</t>
        </is>
      </c>
      <c r="BI36" s="129" t="inlineStr">
        <is>
          <t>• Product &amp; domain · Regulatory domain · Quality &amp; process
• AI literacy · Digital fluency</t>
        </is>
      </c>
      <c r="BJ36" s="139" t="inlineStr">
        <is>
          <t>P1–P2</t>
        </is>
      </c>
      <c r="BK36" s="126" t="inlineStr">
        <is>
          <t>2 Assist</t>
        </is>
      </c>
      <c r="BL36" s="126" t="inlineStr">
        <is>
          <t>IRIS Vs Competitor Benchmark — SaaS customer-success ladder: Support Associate · IRIS Vs Competitor Benchmark — support tiers: L1 Service Desk</t>
        </is>
      </c>
      <c r="BM36" s="126" t="inlineStr">
        <is>
          <t>TSIA frameworks and benchmarks; ITIL 4 service desk; Gainsight customer-success practice</t>
        </is>
      </c>
      <c r="BN36" s="126" t="inlineStr">
        <is>
          <t>Entry / Developing</t>
        </is>
      </c>
      <c r="BO36" s="126" t="inlineStr">
        <is>
          <t>Support Associate / Support / CS Executive</t>
        </is>
      </c>
      <c r="BP36" s="126" t="inlineStr">
        <is>
          <t>L3 · MS 59–60 · —</t>
        </is>
      </c>
      <c r="BQ36" s="126" t="inlineStr">
        <is>
          <t>JL3B · C1 · L11 Analyst</t>
        </is>
      </c>
      <c r="BR36" s="126" t="inlineStr">
        <is>
          <t>Analyst · DataTracks Associate</t>
        </is>
      </c>
      <c r="BS36" s="126" t="inlineStr">
        <is>
          <t>IRIS Vs Competitor Benchmark — SaaS customer-success ladder: Support Associate · IRIS Vs Competitor Benchmark — support tiers: L1 Service Desk</t>
        </is>
      </c>
      <c r="BT36" s="126" t="inlineStr">
        <is>
          <t>Lateral or campus · CT1 on confirmation; CT2 on joining</t>
        </is>
      </c>
      <c r="BU36" s="126" t="inlineStr">
        <is>
          <t>AI chat / knowledge-base support, customer-health analytics</t>
        </is>
      </c>
      <c r="BV36" s="140" t="inlineStr">
        <is>
          <t>Technical depth &amp; architecture · Data, SQL &amp; analytics · Broader exposure &amp; ownership</t>
        </is>
      </c>
      <c r="BW36" s="137" t="inlineStr">
        <is>
          <t>XBRL Training, Training on the effective utilization of AI tools.</t>
        </is>
      </c>
      <c r="BX36" s="137" t="inlineStr">
        <is>
          <t>Formal / classroom training · Mentoring / guidance from seniors · On-the-job / hands-on · Knowledge transfer · KT</t>
        </is>
      </c>
      <c r="BY36" s="137" t="inlineStr">
        <is>
          <t>issue · dependency · laptop · client · slow</t>
        </is>
      </c>
      <c r="BZ36" s="137" t="inlineStr">
        <is>
          <t>dependency · better · training · client · pam</t>
        </is>
      </c>
      <c r="CA36" s="137" t="inlineStr">
        <is>
          <t>8 of 24 say the role is changing because of AI / automation</t>
        </is>
      </c>
      <c r="CB36" s="137" t="inlineStr">
        <is>
          <t>• Project, Program &amp; Agile Management
• Communication &amp; Presentation · Sales, Negotiation &amp; Account Growth</t>
        </is>
      </c>
      <c r="CC36" s="139" t="inlineStr">
        <is>
          <t>Enable sustained customer value and issue resolution. Includes: Adoption, product support and customer education. Excludes: Employee IT support; initial client implementation.</t>
        </is>
      </c>
      <c r="CD36" s="126" t="inlineStr">
        <is>
          <t>CS01-1 · Associate Product Support Engineer</t>
        </is>
      </c>
      <c r="CE36" s="126" t="inlineStr">
        <is>
          <t>Complete defined parts under review: diagnose cases and publish verified knowledge articles.</t>
        </is>
      </c>
      <c r="CF36" s="126" t="inlineStr">
        <is>
          <t>Repeatable correct delivery, safe escalation and required entry eligibility.</t>
        </is>
      </c>
      <c r="CG36" s="126" t="inlineStr">
        <is>
          <t>A resolved complex case with diagnosis, customer explanation and reusable knowledge</t>
        </is>
      </c>
      <c r="CH36" s="126" t="inlineStr">
        <is>
          <t>Workiva: Product Support Engineer
Workiva: Senior Manager of Product Support · IC and manager examples. Gap: Support-engineer and people-manager duties can be compared directly</t>
        </is>
      </c>
      <c r="CI36" s="130" t="inlineStr">
        <is>
          <t>Framework + sub-family themes · 3+ answered</t>
        </is>
      </c>
      <c r="CJ36" s="131" t="inlineStr">
        <is>
          <t>2 holders, 2 answered the survey; sub-family 25 answered</t>
        </is>
      </c>
      <c r="CK36" s="131" t="inlineStr">
        <is>
          <t>Hemand Thayil · IRIS2527 · iDEAL
Uzma Shaikh · IRISC348 · iFile</t>
        </is>
      </c>
      <c r="CL3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7" ht="303" customHeight="1">
      <c r="A37" s="109" t="inlineStr">
        <is>
          <t>RC-031</t>
        </is>
      </c>
      <c r="B37" s="110" t="inlineStr">
        <is>
          <t>Customer Success &amp; Support</t>
        </is>
      </c>
      <c r="C37" s="110" t="inlineStr">
        <is>
          <t>Application &amp; Product Support</t>
        </is>
      </c>
      <c r="D37" s="151" t="inlineStr">
        <is>
          <t>A3</t>
        </is>
      </c>
      <c r="E37" s="110" t="inlineStr">
        <is>
          <t>Senior Associate</t>
        </is>
      </c>
      <c r="F37" s="110" t="inlineStr">
        <is>
          <t>IC</t>
        </is>
      </c>
      <c r="G37" s="110" t="inlineStr">
        <is>
          <t>Senior Support Executive
Support Specialist</t>
        </is>
      </c>
      <c r="H37" s="110" t="n">
        <v>17</v>
      </c>
      <c r="I37" s="110" t="inlineStr">
        <is>
          <t>CARBON 7 · iDEAL 2 · iFile 8</t>
        </is>
      </c>
      <c r="J37" s="110" t="n">
        <v>17</v>
      </c>
      <c r="K37" s="110" t="inlineStr">
        <is>
          <t>Chandra Sekhar Sahu, Kiran Pawar, Nelson Paul Koonan, Pritam Kadam, Ravindra Kanojiya, Shruti Samant, Sweety Mukherjee, Nidhi Kulkarni, Shreekanth Samala, Bhagyashree Bauskar, Dipeeka Yewale, Jyoti Patil, Manohar Golbane, Prajakta Mandhare, Sayed Ibrahim, Shreya Shinde, Varsha Kambale</t>
        </is>
      </c>
      <c r="L37" s="110" t="inlineStr">
        <is>
          <t>Support, Technology</t>
        </is>
      </c>
      <c r="M37" s="110" t="inlineStr">
        <is>
          <t>CARBON · iDEAL · iFile</t>
        </is>
      </c>
      <c r="N37" s="111" t="inlineStr">
        <is>
          <t>B1 · Specialist</t>
        </is>
      </c>
      <c r="O37" s="112" t="inlineStr">
        <is>
          <t>RC-030 · A2 · Support Executive</t>
        </is>
      </c>
      <c r="P37" s="112" t="inlineStr">
        <is>
          <t>RC-032 · B1 · Support Specialist · Functional Specialist</t>
        </is>
      </c>
      <c r="Q37" s="112" t="inlineStr">
        <is>
          <t>A1 Intern – Application &amp; Product Support → A2 Support Executive → ★ A3 Senior Support Executive · Support Speci → B1 Support Specialist · Functional Speciali</t>
        </is>
      </c>
      <c r="R37" s="112" t="inlineStr">
        <is>
          <t>—</t>
        </is>
      </c>
      <c r="S37" s="119" t="inlineStr">
        <is>
          <t>iFile · Support · Band A · Early career</t>
        </is>
      </c>
      <c r="T37" s="138" t="inlineStr">
        <is>
          <t>CARBON · Support · Band A · Early career · 7
iDEAL · Technology · Band A · Early career · 2</t>
        </is>
      </c>
      <c r="U37" s="138" t="inlineStr">
        <is>
          <t>0.54 / 0.16 / 0.09 / 0 / 0.1 / 0.11</t>
        </is>
      </c>
      <c r="V37" s="121">
        <f>IFERROR(INDEX(WM_C,MATCH($S37,WM_KEY,0)),"")</f>
        <v>0.54</v>
      </c>
      <c r="W37" s="121">
        <f>IFERROR(INDEX(WM_AU,MATCH($S37,WM_KEY,0)),"")</f>
        <v>0.16</v>
      </c>
      <c r="X37" s="121">
        <f>IFERROR(INDEX(WM_AC,MATCH($S37,WM_KEY,0)),"")</f>
        <v>0.09</v>
      </c>
      <c r="Y37" s="121">
        <f>IFERROR(INDEX(WM_L,MATCH($S37,WM_KEY,0)),"")</f>
        <v>0</v>
      </c>
      <c r="Z37" s="121">
        <f>IFERROR(INDEX(WM_E,MATCH($S37,WM_KEY,0)),"")</f>
        <v>0.1</v>
      </c>
      <c r="AA37" s="121">
        <f>IFERROR(INDEX(WM_BI,MATCH($S37,WM_KEY,0)),"")</f>
        <v>0.11</v>
      </c>
      <c r="AB37" s="138" t="n">
        <v>2.26</v>
      </c>
      <c r="AC37" s="138" t="n">
        <v>2.18</v>
      </c>
      <c r="AD37" s="138" t="n">
        <v>2.26</v>
      </c>
      <c r="AE37" s="138" t="n">
        <v>1.38</v>
      </c>
      <c r="AF37" s="138" t="n">
        <v>5.53</v>
      </c>
      <c r="AG37" s="138" t="n">
        <v>2.38</v>
      </c>
      <c r="AH37" s="138">
        <f>IFERROR(IF(COUNT(AB37,V37,AC37,W37,AD37,X37,AE37,Y37,AF37,Z37,AG37,AA37)&lt;12,"",SUM(AB37*V37,AC37*W37,AD37*X37,AE37*Y37,AF37*Z37,AG37*AA37)),"")</f>
        <v>2.5874</v>
      </c>
      <c r="AI37" s="138" t="str">
        <f>IF(AH37="","",INDEX({"A1","A2","A3","B1","B2","B3","C1","C2","D1","D2","E1","E2"},MAX(1,MIN(12,ROUND(AH37,0)))))</f>
        <v>A3</v>
      </c>
      <c r="AJ37" s="133" t="inlineStr">
        <is>
          <t>Resolves client product and filing issues, troubleshoots, handles UAT/change requests and escalates to engineering. At A3: varied work; reviews juniors; go-to for a process.
Common themes in role-holders' answers: support · clients · provide · queries · issues · experience</t>
        </is>
      </c>
      <c r="AK37" s="134" t="inlineStr">
        <is>
          <t>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t>
        </is>
      </c>
      <c r="AL37" s="134" t="inlineStr">
        <is>
          <t>A module / process, or work with client or regulatory consequences
Common themes in role-holders' answers: support · product · customer · provide · testing · deliver</t>
        </is>
      </c>
      <c r="AM37" s="134" t="inlineStr">
        <is>
          <t>A module / process, or work with client or regulatory consequences
Common themes in role-holders' answers: resolution · am · accountable · timely · client · quality</t>
        </is>
      </c>
      <c r="AN37" s="134" t="inlineStr">
        <is>
          <t>Technical / QC / client calls on own work
Common themes in role-holders' answers: issues · resolving · tickets · handle · erro · validation</t>
        </is>
      </c>
      <c r="AO37" s="134" t="inlineStr">
        <is>
          <t>Common themes in manager-set KRAs: resolve · accounts · maintain accurate · accurate up-to-date · escalations owned · tickets/queries sla</t>
        </is>
      </c>
      <c r="AP37" s="134" t="inlineStr">
        <is>
          <t>Tech Support · Domain Support · Domain Knowledge · Platform knowledge · Business Analysis</t>
        </is>
      </c>
      <c r="AQ37" s="134" t="inlineStr">
        <is>
          <t>MS office · Arelle · Copilot · Excel · RBI cims portal</t>
        </is>
      </c>
      <c r="AR37" s="134" t="inlineStr">
        <is>
          <t>Varied work; reviews juniors; go-to for a process</t>
        </is>
      </c>
      <c r="AS37" s="134" t="inlineStr">
        <is>
          <t>Varied and non-standard work; handles exceptions</t>
        </is>
      </c>
      <c r="AT37" s="134" t="inlineStr">
        <is>
          <t>Technical / QC / client calls on own work</t>
        </is>
      </c>
      <c r="AU37" s="134" t="inlineStr">
        <is>
          <t>A module / process, or work with client or regulatory consequences</t>
        </is>
      </c>
      <c r="AV37" s="134" t="inlineStr">
        <is>
          <t>Not scored in Band A</t>
        </is>
      </c>
      <c r="AW37" s="134" t="inlineStr">
        <is>
          <t>2–4 yrs</t>
        </is>
      </c>
      <c r="AX37" s="134" t="inlineStr">
        <is>
          <t>Graduate; relevant certification preferred</t>
        </is>
      </c>
      <c r="AY37" s="134" t="inlineStr">
        <is>
          <t>Internal product certification</t>
        </is>
      </c>
      <c r="AZ37" s="148" t="inlineStr">
        <is>
          <t>None · guides 1–3 juniors informally</t>
        </is>
      </c>
      <c r="BA37" s="129" t="inlineStr">
        <is>
          <t>Core 2 · Future-ready 2 · Functional 3 · Leadership —</t>
        </is>
      </c>
      <c r="BB37" s="129" t="inlineStr">
        <is>
          <t>Product, Platform &amp; Domain Knowledge · Stakeholder &amp; Client Management</t>
        </is>
      </c>
      <c r="BC37" s="129" t="inlineStr">
        <is>
          <t>Communication &amp; Presentation · Database, SQL &amp; Data Engineering · Regulatory &amp; BFSI Domain · Process Improvement &amp; Quality Mindset</t>
        </is>
      </c>
      <c r="BD37" s="129" t="inlineStr">
        <is>
          <t>—</t>
        </is>
      </c>
      <c r="BE37" s="129" t="inlineStr">
        <is>
          <t>ITIL / service-desk practice; SLA management</t>
        </is>
      </c>
      <c r="BF37" s="129" t="inlineStr">
        <is>
          <t>Scenario interview; Role play / behavioural interview; Presentation / writing test; SQL test / case; Domain interview; Work sample / case</t>
        </is>
      </c>
      <c r="BG37" s="129" t="inlineStr">
        <is>
          <t>ITIL / service-desk practice; SLA management; mandatory: POSH, Code of Conduct, InfoSec &amp; Privacy</t>
        </is>
      </c>
      <c r="BH37" s="129" t="inlineStr">
        <is>
          <t>• 93% · 5 of 7
• 99% · 8 of 8
• 92% · 1 of 1
• 104% · 1 of 1</t>
        </is>
      </c>
      <c r="BI37" s="129" t="inlineStr">
        <is>
          <t>• Regulatory domain · Learning agility · SQL &amp; data · Quality &amp; process
• Learning agility · AI literacy · Regulatory domain · Digital fluency
• Product &amp; domain · SQL &amp; data · Quality &amp; process
• SQL &amp; data · Learning agility · AI literacy</t>
        </is>
      </c>
      <c r="BJ37" s="139" t="inlineStr">
        <is>
          <t>P2</t>
        </is>
      </c>
      <c r="BK37" s="126" t="inlineStr">
        <is>
          <t>3 Apply</t>
        </is>
      </c>
      <c r="BL37" s="126" t="inlineStr">
        <is>
          <t>IRIS Vs Competitor Benchmark — SaaS customer-success ladder: Associate CSM · Regnology: Product Support Specialist · Reg Reporting · IRIS Vs Competitor Benchmark — support tiers: L2 Application Support</t>
        </is>
      </c>
      <c r="BM37" s="126" t="inlineStr">
        <is>
          <t>TSIA frameworks and benchmarks; ITIL 4 service desk; Gainsight customer-success practice</t>
        </is>
      </c>
      <c r="BN37" s="126" t="inlineStr">
        <is>
          <t>Developing</t>
        </is>
      </c>
      <c r="BO37" s="126" t="inlineStr">
        <is>
          <t>• Support / CS Executive
• Senior Executive / CSM</t>
        </is>
      </c>
      <c r="BP37" s="126" t="inlineStr">
        <is>
          <t>L3–L4 · MS 61–62 · —</t>
        </is>
      </c>
      <c r="BQ37" s="126" t="inlineStr">
        <is>
          <t>JL3A · C1 · L11–L10 · Senior Analyst</t>
        </is>
      </c>
      <c r="BR37" s="126" t="inlineStr">
        <is>
          <t>Consultant · DataTracks Senior Associate · 2–5 yrs</t>
        </is>
      </c>
      <c r="BS37" s="126" t="inlineStr">
        <is>
          <t>IRIS Vs Competitor Benchmark — SaaS customer-success ladder: Associate CSM · Regnology: Product Support Specialist · Reg Reporting · IRIS Vs Competitor Benchmark — support tiers: L2 Application Support</t>
        </is>
      </c>
      <c r="BT37" s="126" t="inlineStr">
        <is>
          <t>Lateral or campus · CT2 at 12 months; CT3 in programme</t>
        </is>
      </c>
      <c r="BU37" s="126" t="inlineStr">
        <is>
          <t>AI chat / knowledge-base support, customer-health analytics</t>
        </is>
      </c>
      <c r="BV37" s="140" t="inlineStr">
        <is>
          <t>Product &amp; tool knowledge · Broader exposure &amp; ownership · Domain, regulatory &amp; XBRL · Client, sales &amp; stakeholders · Data, SQL &amp; analytics</t>
        </is>
      </c>
      <c r="BW37" s="137" t="inlineStr">
        <is>
          <t>ticketing sla · de-escalation · sla tools · product/domain depth · depth ticketing</t>
        </is>
      </c>
      <c r="BX37" s="137" t="inlineStr">
        <is>
          <t>Formal / classroom training · Mentoring / guidance from seniors · On-the-job / hands-on · Knowledge transfer · KT</t>
        </is>
      </c>
      <c r="BY37" s="137" t="inlineStr">
        <is>
          <t>dependency · issue · laptop · client · system</t>
        </is>
      </c>
      <c r="BZ37" s="137" t="inlineStr">
        <is>
          <t>dependency · better · training · pam · correct</t>
        </is>
      </c>
      <c r="CA37" s="137" t="inlineStr">
        <is>
          <t>6 of 17 say the role is changing because of AI / automation</t>
        </is>
      </c>
      <c r="CB37" s="137" t="inlineStr">
        <is>
          <t>• Project, Program &amp; Agile Management · Product, Platform &amp; Domain Knowledge · AI, GenAI &amp; Prompt Engineering · Process Improvement &amp; Quality Mindset
• Project, Program &amp; Agile Management · Process Improvement &amp; Quality Mindset · Programming &amp; Tech-Stack Depth · AI, GenAI &amp; Prompt Engineering
• Project, Program &amp; Agile Management · AI, GenAI &amp; Prompt Engineering · Advanced Excel &amp; Productivity Tools
• Business Analysis &amp; Requirements Engineering · Stakeholder &amp; Client Management · Advanced Excel &amp; Productivity Tools</t>
        </is>
      </c>
      <c r="CC37" s="139" t="inlineStr">
        <is>
          <t>Enable sustained customer value and issue resolution. Includes: Adoption, product support and customer education. Excludes: Employee IT support; initial client implementation.</t>
        </is>
      </c>
      <c r="CD37" s="126" t="inlineStr">
        <is>
          <t>CS01-2 · Product Support Engineer</t>
        </is>
      </c>
      <c r="CE37" s="126" t="inlineStr">
        <is>
          <t>Diagnose cases and publish verified knowledge articles.</t>
        </is>
      </c>
      <c r="CF37" s="126" t="inlineStr">
        <is>
          <t>Demonstrate routine delivery plus judgement in bounded exceptions.</t>
        </is>
      </c>
      <c r="CG37" s="126" t="inlineStr">
        <is>
          <t>A resolved complex case with diagnosis, customer explanation and reusable knowledge</t>
        </is>
      </c>
      <c r="CH37" s="126" t="inlineStr">
        <is>
          <t>Workiva: Product Support Engineer
Workiva: Senior Manager of Product Support · IC and manager examples. Gap: Support-engineer and people-manager duties can be compared directly</t>
        </is>
      </c>
      <c r="CI37" s="130" t="inlineStr">
        <is>
          <t>Framework + role-holders' themes · 3+ answered</t>
        </is>
      </c>
      <c r="CJ37" s="131" t="inlineStr">
        <is>
          <t>17 holders, 17 answered the survey; sub-family 25 answered</t>
        </is>
      </c>
      <c r="CK37" s="131" t="inlineStr">
        <is>
          <t>Chandra Sekhar Sahu · IRIS2081 · CARBON
Kiran Pawar · IRIS1951 · CARBON
Nelson Paul Koonan · IRIS0341 · CARBON
Pritam Kadam · IRIS2331 · CARBON
Ravindra Kanojiya · IRIS2346 · CARBON
Shruti Samant · IRIS2494 · CARBON
Sweety Mukherjee · IRIS2096 · CARBON
Nidhi Kulkarni · IRIS2555 · iDEAL
Shreekanth Samala · IRIS2552 · iDEAL
Bhagyashree Bauskar · IRIS2046 · iFile
Dipeeka Yewale · IRIS2047 · iFile
Jyoti Patil · IRIS1919 · iFile
Manohar Golbane · IRIS1931 · iFile
Prajakta Mandhare · IRIS2203 · iFile
Sayed Ibrahim · IRIS1873 · iFile
Shreya Shinde · IRIS2202 · iFile
Varsha Kambale · IRIS1907 · iFile</t>
        </is>
      </c>
      <c r="CL3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8" ht="190.5" customHeight="1">
      <c r="A38" s="109" t="inlineStr">
        <is>
          <t>RC-032</t>
        </is>
      </c>
      <c r="B38" s="110" t="inlineStr">
        <is>
          <t>Customer Success &amp; Support</t>
        </is>
      </c>
      <c r="C38" s="110" t="inlineStr">
        <is>
          <t>Application &amp; Product Support</t>
        </is>
      </c>
      <c r="D38" s="149" t="inlineStr">
        <is>
          <t>B1</t>
        </is>
      </c>
      <c r="E38" s="110" t="inlineStr">
        <is>
          <t>Specialist</t>
        </is>
      </c>
      <c r="F38" s="110" t="inlineStr">
        <is>
          <t>IC</t>
        </is>
      </c>
      <c r="G38" s="110" t="inlineStr">
        <is>
          <t>Functional Specialist
Support Specialist</t>
        </is>
      </c>
      <c r="H38" s="110" t="n">
        <v>3</v>
      </c>
      <c r="I38" s="110" t="inlineStr">
        <is>
          <t>CARBON 1 · iFile 2</t>
        </is>
      </c>
      <c r="J38" s="110" t="n">
        <v>3</v>
      </c>
      <c r="K38" s="110" t="inlineStr">
        <is>
          <t>Karthik Menon, Shraddha Gawali, Vijay Sakpal</t>
        </is>
      </c>
      <c r="L38" s="110" t="inlineStr">
        <is>
          <t>Functional, Support</t>
        </is>
      </c>
      <c r="M38" s="110" t="inlineStr">
        <is>
          <t>CARBON · iFile</t>
        </is>
      </c>
      <c r="N38" s="111" t="inlineStr">
        <is>
          <t>B2 · Senior Specialist</t>
        </is>
      </c>
      <c r="O38" s="112" t="inlineStr">
        <is>
          <t>RC-031 · A3 · Senior Support Executive · Support Specialist</t>
        </is>
      </c>
      <c r="P38" s="112" t="inlineStr">
        <is>
          <t>— top step in this sub-family</t>
        </is>
      </c>
      <c r="Q38" s="112" t="inlineStr">
        <is>
          <t>A1 Intern – Application &amp; Product Support → A2 Support Executive → A3 Senior Support Executive · Support Speci → ★ B1 Support Specialist · Functional Speciali</t>
        </is>
      </c>
      <c r="R38" s="112" t="inlineStr">
        <is>
          <t>—</t>
        </is>
      </c>
      <c r="S38" s="119" t="inlineStr">
        <is>
          <t>iFile · Support · Band B · Expert / POD Lead</t>
        </is>
      </c>
      <c r="T38" s="138" t="inlineStr">
        <is>
          <t>CARBON · Functional · Band B · Expert / POD Lead · 1</t>
        </is>
      </c>
      <c r="U38" s="138" t="inlineStr">
        <is>
          <t>0.51 / 0.17 / 0.1 / 0.05 / 0.1 / 0.07</t>
        </is>
      </c>
      <c r="V38" s="121">
        <f>IFERROR(INDEX(WM_C,MATCH($S38,WM_KEY,0)),"")</f>
        <v>0.46</v>
      </c>
      <c r="W38" s="121">
        <f>IFERROR(INDEX(WM_AU,MATCH($S38,WM_KEY,0)),"")</f>
        <v>0.17</v>
      </c>
      <c r="X38" s="121">
        <f>IFERROR(INDEX(WM_AC,MATCH($S38,WM_KEY,0)),"")</f>
        <v>0.1</v>
      </c>
      <c r="Y38" s="121">
        <f>IFERROR(INDEX(WM_L,MATCH($S38,WM_KEY,0)),"")</f>
        <v>0.05</v>
      </c>
      <c r="Z38" s="121">
        <f>IFERROR(INDEX(WM_E,MATCH($S38,WM_KEY,0)),"")</f>
        <v>0.1</v>
      </c>
      <c r="AA38" s="121">
        <f>IFERROR(INDEX(WM_BI,MATCH($S38,WM_KEY,0)),"")</f>
        <v>0.12</v>
      </c>
      <c r="AB38" s="138" t="n">
        <v>3.5</v>
      </c>
      <c r="AC38" s="138" t="n">
        <v>3.17</v>
      </c>
      <c r="AD38" s="138" t="n">
        <v>3.5</v>
      </c>
      <c r="AE38" s="138" t="n">
        <v>2.17</v>
      </c>
      <c r="AF38" s="138" t="n">
        <v>5.83</v>
      </c>
      <c r="AG38" s="138" t="n">
        <v>3.67</v>
      </c>
      <c r="AH38" s="138">
        <f>IFERROR(IF(COUNT(AB38,V38,AC38,W38,AD38,X38,AE38,Y38,AF38,Z38,AG38,AA38)&lt;12,"",SUM(AB38*V38,AC38*W38,AD38*X38,AE38*Y38,AF38*Z38,AG38*AA38)),"")</f>
        <v>3.6308</v>
      </c>
      <c r="AI38" s="138" t="str">
        <f>IF(AH38="","",INDEX({"A1","A2","A3","B1","B2","B3","C1","C2","D1","D2","E1","E2"},MAX(1,MIN(12,ROUND(AH38,0)))))</f>
        <v>B1</v>
      </c>
      <c r="AJ38" s="133" t="inlineStr">
        <is>
          <t>Resolves client product and filing issues, troubleshoots, handles UAT/change requests and escalates to engineering. At B1: a domain / module, or a small team.</t>
        </is>
      </c>
      <c r="AK38" s="134" t="inlineStr">
        <is>
          <t>Resolves client product and filing issues, troubleshoots, handles UAT/change requests and escalates to engineering; Domain specialist work; A domain or a small team
Common themes in role-holders' answers: management</t>
        </is>
      </c>
      <c r="AL38" s="134" t="inlineStr">
        <is>
          <t>A domain or a small team
Common themes in role-holders' answers: tracking</t>
        </is>
      </c>
      <c r="AM38" s="134" t="inlineStr">
        <is>
          <t>A domain or a small team
Common themes in role-holders' answers: client · if</t>
        </is>
      </c>
      <c r="AN38" s="134" t="inlineStr">
        <is>
          <t>Technical / QC / client calls for the domain</t>
        </is>
      </c>
      <c r="AO38" s="134" t="inlineStr">
        <is>
          <t>Common themes in manager-set KRAs: accounts · csat · documentation · reduce · drive · keep</t>
        </is>
      </c>
      <c r="AP38" s="134" t="inlineStr">
        <is>
          <t>Tech Support</t>
        </is>
      </c>
      <c r="AQ38" s="134" t="inlineStr">
        <is>
          <t>—</t>
        </is>
      </c>
      <c r="AR38" s="134" t="inlineStr">
        <is>
          <t>A domain / module, or a small team</t>
        </is>
      </c>
      <c r="AS38" s="134" t="inlineStr">
        <is>
          <t>Domain specialist work</t>
        </is>
      </c>
      <c r="AT38" s="134" t="inlineStr">
        <is>
          <t>Technical / QC / client calls for the domain</t>
        </is>
      </c>
      <c r="AU38" s="134" t="inlineStr">
        <is>
          <t>A domain or a small team</t>
        </is>
      </c>
      <c r="AV38" s="134" t="inlineStr">
        <is>
          <t>IC: mentors and reviews · People: hands-on team lead of 3–5</t>
        </is>
      </c>
      <c r="AW38" s="134" t="inlineStr">
        <is>
          <t>4–7 yrs</t>
        </is>
      </c>
      <c r="AX38" s="134" t="inlineStr">
        <is>
          <t>Graduate + relevant qualification or certification preferred</t>
        </is>
      </c>
      <c r="AY38" s="134" t="inlineStr">
        <is>
          <t>Internal product certification</t>
        </is>
      </c>
      <c r="AZ38" s="148" t="inlineStr">
        <is>
          <t>IC: none · Team Lead: 3–5</t>
        </is>
      </c>
      <c r="BA38" s="129" t="inlineStr">
        <is>
          <t>Core 3 · Future-ready 3 · Functional 3 · Leadership 1</t>
        </is>
      </c>
      <c r="BB38" s="129" t="inlineStr">
        <is>
          <t>Product, Platform &amp; Domain Knowledge · Stakeholder &amp; Client Management</t>
        </is>
      </c>
      <c r="BC38" s="129" t="inlineStr">
        <is>
          <t>Communication &amp; Presentation · Database, SQL &amp; Data Engineering · Regulatory &amp; BFSI Domain · Process Improvement &amp; Quality Mindset</t>
        </is>
      </c>
      <c r="BD38" s="129" t="inlineStr">
        <is>
          <t>—</t>
        </is>
      </c>
      <c r="BE38" s="129" t="inlineStr">
        <is>
          <t>• ITIL / service-desk practice; SLA management
• Implementation methodology; client training</t>
        </is>
      </c>
      <c r="BF38" s="129" t="inlineStr">
        <is>
          <t>Scenario interview; Role play / behavioural interview; Presentation / writing test; SQL test / case; Domain interview; Work sample / case</t>
        </is>
      </c>
      <c r="BG38" s="129" t="inlineStr">
        <is>
          <t>ITIL / service-desk practice; SLA management; mandatory: POSH, Code of Conduct, InfoSec &amp; Privacy</t>
        </is>
      </c>
      <c r="BH38" s="129" t="inlineStr">
        <is>
          <t>• 97% · 1 of 1
• 94% · 2 of 2</t>
        </is>
      </c>
      <c r="BI38" s="129" t="inlineStr">
        <is>
          <t>• SQL &amp; data · Regulatory domain · Learning agility
• Regulatory domain · SQL &amp; data · Data literacy · Product &amp; domain</t>
        </is>
      </c>
      <c r="BJ38" s="139" t="inlineStr">
        <is>
          <t>P3 / M2</t>
        </is>
      </c>
      <c r="BK38" s="126" t="inlineStr">
        <is>
          <t>4 Enable</t>
        </is>
      </c>
      <c r="BL38" s="126" t="inlineStr">
        <is>
          <t>Workiva: Customer Success Manager · IRIS Vs Competitor Benchmark — SaaS customer-success ladder: CSM · IRIS Vs Competitor Benchmark — support tiers: L3 / Problem Analyst</t>
        </is>
      </c>
      <c r="BM38" s="126" t="inlineStr">
        <is>
          <t>TSIA frameworks and benchmarks; ITIL 4 service desk; Gainsight customer-success practice</t>
        </is>
      </c>
      <c r="BN38" s="126" t="inlineStr">
        <is>
          <t>Career / · Team Lead</t>
        </is>
      </c>
      <c r="BO38" s="126" t="inlineStr">
        <is>
          <t>• Senior Executive / CSM
• Senior Consultant</t>
        </is>
      </c>
      <c r="BP38" s="126" t="inlineStr">
        <is>
          <t>L4 · MS 62 · —</t>
        </is>
      </c>
      <c r="BQ38" s="126" t="inlineStr">
        <is>
          <t>JL4 · C2 · L9 Team Lead / Consultant</t>
        </is>
      </c>
      <c r="BR38" s="126" t="inlineStr">
        <is>
          <t>Senior Consultant / Assistant Manager</t>
        </is>
      </c>
      <c r="BS38" s="126" t="inlineStr">
        <is>
          <t>• Workiva: Customer Success Manager · IRIS Vs Competitor Benchmark — SaaS customer-success ladder: CSM · IRIS Vs Competitor Benchmark — support tiers: L3 / Problem Analyst
• Big Four: Senior Consultant · Regnology: BA · Reg Reporting</t>
        </is>
      </c>
      <c r="BT38" s="126" t="inlineStr">
        <is>
          <t>Lateral; Management Trainees graduate here</t>
        </is>
      </c>
      <c r="BU38" s="126" t="inlineStr">
        <is>
          <t>• AI chat / knowledge-base support, customer-health analytics
• ESG / BRSR / CSRD reporting, AI-enabled solutioning</t>
        </is>
      </c>
      <c r="BV38" s="140" t="inlineStr">
        <is>
          <t>AI / automation · Client, sales &amp; stakeholders · Broader exposure &amp; ownership · Product &amp; tool knowledge</t>
        </is>
      </c>
      <c r="BW38" s="137" t="inlineStr">
        <is>
          <t>communication · ticketing sla · de-escalation · success · sla tools</t>
        </is>
      </c>
      <c r="BX38" s="137" t="inlineStr">
        <is>
          <t>Mentoring / guidance from seniors · Knowledge transfer · KT</t>
        </is>
      </c>
      <c r="BY38" s="137" t="inlineStr">
        <is>
          <t>issue</t>
        </is>
      </c>
      <c r="BZ38" s="137" t="inlineStr">
        <is>
          <t>client</t>
        </is>
      </c>
      <c r="CA38" s="137" t="inlineStr">
        <is>
          <t>2 of 3 say the role is changing because of AI / automation</t>
        </is>
      </c>
      <c r="CB38" s="137" t="inlineStr">
        <is>
          <t>• AI, GenAI &amp; Prompt Engineering · ESG &amp; Sustainability · Communication &amp; Presentation
• People Leadership &amp; Mentoring · Broader Ownership &amp; Cross-functional Exposure · Project, Program &amp; Agile Management · AI, GenAI &amp; Prompt Engineering</t>
        </is>
      </c>
      <c r="CC38" s="139" t="inlineStr">
        <is>
          <t>Enable sustained customer value and issue resolution. Includes: Adoption, product support and customer education. Excludes: Employee IT support; initial client implementation.</t>
        </is>
      </c>
      <c r="CD38" s="126" t="inlineStr">
        <is>
          <t>CS01-3 · Senior Product Support Engineer</t>
        </is>
      </c>
      <c r="CE38" s="126" t="inlineStr">
        <is>
          <t>Own complex escalations and recurring-defect analysis.</t>
        </is>
      </c>
      <c r="CF38" s="126" t="inlineStr">
        <is>
          <t>Evidence of complex work, decisions and outcomes beyond routine delivery.</t>
        </is>
      </c>
      <c r="CG38" s="126" t="inlineStr">
        <is>
          <t>A resolved complex case with diagnosis, customer explanation and reusable knowledge</t>
        </is>
      </c>
      <c r="CH38" s="126" t="inlineStr">
        <is>
          <t>Workiva: Product Support Engineer
Workiva: Senior Manager of Product Support · IC and manager examples. Gap: Support-engineer and people-manager duties can be compared directly</t>
        </is>
      </c>
      <c r="CI38" s="130" t="inlineStr">
        <is>
          <t>Framework + role-holders' themes · 3+ answered</t>
        </is>
      </c>
      <c r="CJ38" s="131" t="inlineStr">
        <is>
          <t>3 holders, 3 answered the survey; sub-family 25 answered</t>
        </is>
      </c>
      <c r="CK38" s="131" t="inlineStr">
        <is>
          <t>Karthik Menon · IRIS2519 · CARBON
Shraddha Gawali · IRIS1833 · iFile
Vijay Sakpal · IRIS1728 · iFile</t>
        </is>
      </c>
      <c r="CL3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9" ht="190.5" customHeight="1">
      <c r="A39" s="109" t="inlineStr">
        <is>
          <t>RC-033</t>
        </is>
      </c>
      <c r="B39" s="110" t="inlineStr">
        <is>
          <t>Customer Success &amp; Support</t>
        </is>
      </c>
      <c r="C39" s="110" t="inlineStr">
        <is>
          <t>Application &amp; Product Support</t>
        </is>
      </c>
      <c r="D39" s="149" t="inlineStr">
        <is>
          <t>B2</t>
        </is>
      </c>
      <c r="E39" s="110" t="inlineStr">
        <is>
          <t>Manager</t>
        </is>
      </c>
      <c r="F39" s="110" t="inlineStr">
        <is>
          <t>Manager</t>
        </is>
      </c>
      <c r="G39" s="110" t="inlineStr">
        <is>
          <t>Support Manager</t>
        </is>
      </c>
      <c r="H39" s="110" t="n">
        <v>1</v>
      </c>
      <c r="I39" s="110" t="inlineStr">
        <is>
          <t>CARBON 1</t>
        </is>
      </c>
      <c r="J39" s="110" t="n">
        <v>1</v>
      </c>
      <c r="K39" s="110" t="inlineStr">
        <is>
          <t>Harshal Shah</t>
        </is>
      </c>
      <c r="L39" s="110" t="inlineStr">
        <is>
          <t>Support</t>
        </is>
      </c>
      <c r="M39" s="110" t="inlineStr">
        <is>
          <t>CARBON</t>
        </is>
      </c>
      <c r="N39" s="111" t="inlineStr">
        <is>
          <t>B3 · Lead Specialist</t>
        </is>
      </c>
      <c r="O39" s="112" t="inlineStr">
        <is>
          <t>— entry step in this sub-family</t>
        </is>
      </c>
      <c r="P39" s="112" t="inlineStr">
        <is>
          <t>— top step in this sub-family</t>
        </is>
      </c>
      <c r="Q39" s="112" t="inlineStr">
        <is>
          <t>★ B2 Support Manager</t>
        </is>
      </c>
      <c r="R39" s="112" t="inlineStr">
        <is>
          <t>—</t>
        </is>
      </c>
      <c r="S39" s="119" t="inlineStr">
        <is>
          <t>CARBON · Support · Band B · People Manager</t>
        </is>
      </c>
      <c r="T39" s="138" t="inlineStr">
        <is>
          <t>—</t>
        </is>
      </c>
      <c r="U39" s="138" t="inlineStr">
        <is>
          <t>0.32 / 0.18 / 0.11 / 0.15 / 0.1 / 0.14</t>
        </is>
      </c>
      <c r="V39" s="121">
        <f>IFERROR(INDEX(WM_C,MATCH($S39,WM_KEY,0)),"")</f>
        <v>0.32</v>
      </c>
      <c r="W39" s="121">
        <f>IFERROR(INDEX(WM_AU,MATCH($S39,WM_KEY,0)),"")</f>
        <v>0.18</v>
      </c>
      <c r="X39" s="121">
        <f>IFERROR(INDEX(WM_AC,MATCH($S39,WM_KEY,0)),"")</f>
        <v>0.11</v>
      </c>
      <c r="Y39" s="121">
        <f>IFERROR(INDEX(WM_L,MATCH($S39,WM_KEY,0)),"")</f>
        <v>0.15</v>
      </c>
      <c r="Z39" s="121">
        <f>IFERROR(INDEX(WM_E,MATCH($S39,WM_KEY,0)),"")</f>
        <v>0.1</v>
      </c>
      <c r="AA39" s="121">
        <f>IFERROR(INDEX(WM_BI,MATCH($S39,WM_KEY,0)),"")</f>
        <v>0.14</v>
      </c>
      <c r="AB39" s="138" t="n">
        <v>4</v>
      </c>
      <c r="AC39" s="138" t="n">
        <v>4</v>
      </c>
      <c r="AD39" s="138" t="n">
        <v>4</v>
      </c>
      <c r="AE39" s="138" t="n">
        <v>4</v>
      </c>
      <c r="AF39" s="138" t="n">
        <v>8.5</v>
      </c>
      <c r="AG39" s="138" t="n">
        <v>5</v>
      </c>
      <c r="AH39" s="138">
        <f>IFERROR(IF(COUNT(AB39,V39,AC39,W39,AD39,X39,AE39,Y39,AF39,Z39,AG39,AA39)&lt;12,"",SUM(AB39*V39,AC39*W39,AD39*X39,AE39*Y39,AF39*Z39,AG39*AA39)),"")</f>
        <v>4.59</v>
      </c>
      <c r="AI39" s="138" t="str">
        <f>IF(AH39="","",INDEX({"A1","A2","A3","B1","B2","B3","C1","C2","D1","D2","E1","E2"},MAX(1,MIN(12,ROUND(AH39,0)))))</f>
        <v>B2</v>
      </c>
      <c r="AJ39" s="133" t="inlineStr">
        <is>
          <t>Resolves client product and filing issues, troubleshoots, handles UAT/change requests and escalates to engineering. At B2: deep domain expertise, or one team.
Common themes in sub-family holders, all levels' answers: support · clients · queries · provide · issues · resolving</t>
        </is>
      </c>
      <c r="AK39" s="134" t="inlineStr">
        <is>
          <t>Resolves client product and filing issues, troubleshoots, handles UAT/change requests and escalates to engineering; Hardest problems in the domain; One team or a client portfolio
Common themes in sub-family holders, all levels' answers: support · issue · testing · communication · customer · ticket</t>
        </is>
      </c>
      <c r="AL39" s="134" t="inlineStr">
        <is>
          <t>One team or a client portfolio
Common themes in sub-family holders, all levels' answers: support · customer · product · provide · testing · deliver</t>
        </is>
      </c>
      <c r="AM39" s="134" t="inlineStr">
        <is>
          <t>One team or a client portfolio
Common themes in sub-family holders, all levels' answers: client · resolution · am · accountable · timely · if</t>
        </is>
      </c>
      <c r="AN39" s="134" t="inlineStr">
        <is>
          <t>Allocates people and sets team priorities
Common themes in sub-family holders, all levels' answers: issues · resolving · tickets · handle · erro · validation</t>
        </is>
      </c>
      <c r="AO39" s="134" t="inlineStr">
        <is>
          <t>—</t>
        </is>
      </c>
      <c r="AP39" s="134" t="inlineStr">
        <is>
          <t>Tech Support · Domain Support · Communication · Domain Knowledge · Business Analysis · Platform knowledge · Sales</t>
        </is>
      </c>
      <c r="AQ39" s="134" t="inlineStr">
        <is>
          <t>MS Office · Faveo · Arelle · Excel · Claude · Copilot · Microsoft Excel · RBI cims portal</t>
        </is>
      </c>
      <c r="AR39" s="134" t="inlineStr">
        <is>
          <t>Deep domain expertise, or one team</t>
        </is>
      </c>
      <c r="AS39" s="134" t="inlineStr">
        <is>
          <t>Hardest problems in the domain</t>
        </is>
      </c>
      <c r="AT39" s="134" t="inlineStr">
        <is>
          <t>Allocates people and sets team priorities</t>
        </is>
      </c>
      <c r="AU39" s="134" t="inlineStr">
        <is>
          <t>One team or a client portfolio</t>
        </is>
      </c>
      <c r="AV39" s="134" t="inlineStr">
        <is>
          <t>IC: guides others in the domain · People: manages a team of 6+</t>
        </is>
      </c>
      <c r="AW39" s="134" t="inlineStr">
        <is>
          <t>6–9 yrs</t>
        </is>
      </c>
      <c r="AX39" s="134" t="inlineStr">
        <is>
          <t>Graduate or postgraduate; professional qualification preferred</t>
        </is>
      </c>
      <c r="AY39" s="134" t="inlineStr">
        <is>
          <t>Internal product certification</t>
        </is>
      </c>
      <c r="AZ39" s="148" t="inlineStr">
        <is>
          <t>IC: none · People: 6–8 knowledge work, 8–12 standardised delivery</t>
        </is>
      </c>
      <c r="BA39" s="129" t="inlineStr">
        <is>
          <t>Core 3 · Future-ready 3 · Functional 4 · Leadership 3</t>
        </is>
      </c>
      <c r="BB39" s="129" t="inlineStr">
        <is>
          <t>Product, Platform &amp; Domain Knowledge · Stakeholder &amp; Client Management</t>
        </is>
      </c>
      <c r="BC39" s="129" t="inlineStr">
        <is>
          <t>Communication &amp; Presentation · Database, SQL &amp; Data Engineering · Regulatory &amp; BFSI Domain · Process Improvement &amp; Quality Mindset</t>
        </is>
      </c>
      <c r="BD39" s="129" t="inlineStr">
        <is>
          <t>—</t>
        </is>
      </c>
      <c r="BE39" s="129" t="inlineStr">
        <is>
          <t>ITIL / service-desk practice; SLA management</t>
        </is>
      </c>
      <c r="BF39" s="129" t="inlineStr">
        <is>
          <t>Scenario interview; Role play / behavioural interview; Presentation / writing test; SQL test / case; Domain interview; Work sample / case</t>
        </is>
      </c>
      <c r="BG39" s="129" t="inlineStr">
        <is>
          <t>ITIL / service-desk practice; SLA management; mandatory: POSH, Code of Conduct, InfoSec &amp; Privacy</t>
        </is>
      </c>
      <c r="BH39" s="129" t="inlineStr">
        <is>
          <t>100% · 1 of 1</t>
        </is>
      </c>
      <c r="BI39" s="129" t="inlineStr">
        <is>
          <t>Learning agility · AI literacy · Digital fluency</t>
        </is>
      </c>
      <c r="BJ39" s="139" t="inlineStr">
        <is>
          <t>P4 / M3</t>
        </is>
      </c>
      <c r="BK39" s="126" t="inlineStr">
        <is>
          <t>4–5</t>
        </is>
      </c>
      <c r="BL39" s="126" t="inlineStr">
        <is>
          <t>Workiva: Product Success Manager · IRIS Vs Competitor Benchmark — SaaS customer-success ladder: Senior CSM · IRIS Vs Competitor Benchmark — support tiers: Support Team Manager</t>
        </is>
      </c>
      <c r="BM39" s="126" t="inlineStr">
        <is>
          <t>TSIA frameworks and benchmarks; ITIL 4 service desk; Gainsight customer-success practice</t>
        </is>
      </c>
      <c r="BN39" s="126" t="inlineStr">
        <is>
          <t>Senior / Manager</t>
        </is>
      </c>
      <c r="BO39" s="126" t="inlineStr">
        <is>
          <t>Manager</t>
        </is>
      </c>
      <c r="BP39" s="126" t="inlineStr">
        <is>
          <t>L5 · MS 63 · —</t>
        </is>
      </c>
      <c r="BQ39" s="126" t="inlineStr">
        <is>
          <t>JL5 · C3A · L8 Associate Manager</t>
        </is>
      </c>
      <c r="BR39" s="126" t="inlineStr">
        <is>
          <t>Manager</t>
        </is>
      </c>
      <c r="BS39" s="126" t="inlineStr">
        <is>
          <t>Workiva: Product Success Manager · IRIS Vs Competitor Benchmark — SaaS customer-success ladder: Senior CSM · IRIS Vs Competitor Benchmark — support tiers: Support Team Manager</t>
        </is>
      </c>
      <c r="BT39" s="126" t="inlineStr">
        <is>
          <t>Lateral</t>
        </is>
      </c>
      <c r="BU39" s="126" t="inlineStr">
        <is>
          <t>AI chat / knowledge-base support, customer-health analytics</t>
        </is>
      </c>
      <c r="BV39" s="140" t="inlineStr">
        <is>
          <t>Leadership &amp; people management · Communication &amp; presentation · Broader exposure &amp; ownership</t>
        </is>
      </c>
      <c r="BW39" s="137" t="inlineStr">
        <is>
          <t>Customer success methods; communication &amp; de-escalation; People management: goal-setting &amp; feedback, 1:1 coaching, performance conversations | Leadership development: strategic thinking, cross-functional influence, financial/business acumen, succession &amp; talent development, change management, client communication</t>
        </is>
      </c>
      <c r="BX39" s="137" t="inlineStr">
        <is>
          <t>Formal / classroom training · Mentoring / guidance from seniors · On-the-job / hands-on · Knowledge transfer · KT</t>
        </is>
      </c>
      <c r="BY39" s="137" t="inlineStr">
        <is>
          <t>issue · dependency · laptop · client · slow</t>
        </is>
      </c>
      <c r="BZ39" s="137" t="inlineStr">
        <is>
          <t>dependency · better · training · client · pam</t>
        </is>
      </c>
      <c r="CA39" s="137" t="inlineStr">
        <is>
          <t>8 of 24 say the role is changing because of AI / automation</t>
        </is>
      </c>
      <c r="CB39" s="137" t="inlineStr">
        <is>
          <t>People Leadership &amp; Mentoring · Project, Program &amp; Agile Management · Process Improvement &amp; Quality Mindset</t>
        </is>
      </c>
      <c r="CC39" s="139" t="inlineStr">
        <is>
          <t>Enable sustained customer value and issue resolution. Includes: Adoption, product support and customer education. Excludes: Employee IT support; initial client implementation.</t>
        </is>
      </c>
      <c r="CD39" s="126" t="inlineStr">
        <is>
          <t>LD07-1 · Support / Customer Success Manager</t>
        </is>
      </c>
      <c r="CE39" s="126" t="inlineStr">
        <is>
          <t>Own staffing decisions, performance support, service quality and delegated team resources</t>
        </is>
      </c>
      <c r="CF39" s="126" t="inlineStr">
        <is>
          <t>Do not manufacture three reporting layers. Choose roles the organisation needs. A specialist may remain on an equally valued expert path.</t>
        </is>
      </c>
      <c r="CG39" s="126" t="inlineStr">
        <is>
          <t>—</t>
        </is>
      </c>
      <c r="CH39" s="126" t="inlineStr">
        <is>
          <t>—</t>
        </is>
      </c>
      <c r="CI39" s="130" t="inlineStr">
        <is>
          <t>Framework + sub-family themes · 3+ answered</t>
        </is>
      </c>
      <c r="CJ39" s="131" t="inlineStr">
        <is>
          <t>1 holder, 1 answered the survey; sub-family 25 answered</t>
        </is>
      </c>
      <c r="CK39" s="131" t="inlineStr">
        <is>
          <t>Harshal Shah · IRIS0662 · CARBON</t>
        </is>
      </c>
      <c r="CL3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0" ht="190.5" customHeight="1">
      <c r="A40" s="109" t="inlineStr">
        <is>
          <t>RC-034</t>
        </is>
      </c>
      <c r="B40" s="110" t="inlineStr">
        <is>
          <t>Customer Success &amp; Support</t>
        </is>
      </c>
      <c r="C40" s="110" t="inlineStr">
        <is>
          <t>Customer Success &amp; Account Management</t>
        </is>
      </c>
      <c r="D40" s="151" t="inlineStr">
        <is>
          <t>A3</t>
        </is>
      </c>
      <c r="E40" s="110" t="inlineStr">
        <is>
          <t>Senior Associate</t>
        </is>
      </c>
      <c r="F40" s="110" t="inlineStr">
        <is>
          <t>IC</t>
        </is>
      </c>
      <c r="G40" s="110" t="inlineStr">
        <is>
          <t>Senior Customer Success Executive</t>
        </is>
      </c>
      <c r="H40" s="110" t="n">
        <v>2</v>
      </c>
      <c r="I40" s="110" t="inlineStr">
        <is>
          <t>CARBON 2</t>
        </is>
      </c>
      <c r="J40" s="110" t="n">
        <v>2</v>
      </c>
      <c r="K40" s="110" t="inlineStr">
        <is>
          <t>Samiksha Kadam, Tanya Dhere</t>
        </is>
      </c>
      <c r="L40" s="110" t="inlineStr">
        <is>
          <t>Support</t>
        </is>
      </c>
      <c r="M40" s="110" t="inlineStr">
        <is>
          <t>CARBON</t>
        </is>
      </c>
      <c r="N40" s="111" t="inlineStr">
        <is>
          <t>B1 · Specialist</t>
        </is>
      </c>
      <c r="O40" s="112" t="inlineStr">
        <is>
          <t>RC-037 · X1 · Associate Consultant – Customer Success &amp; Account Management</t>
        </is>
      </c>
      <c r="P40" s="112" t="inlineStr">
        <is>
          <t>RC-035 · B1 · Senior Customer Success Specialist – POD Lead · Senior Custo</t>
        </is>
      </c>
      <c r="Q40" s="112" t="inlineStr">
        <is>
          <t>X1 Associate Consultant – Customer Success  → ★ A3 Senior Customer Success Executive → B1 Senior Customer Success Specialist – POD → B2 Senior Customer Success Specialist · Sen</t>
        </is>
      </c>
      <c r="R40" s="112" t="inlineStr">
        <is>
          <t>—</t>
        </is>
      </c>
      <c r="S40" s="119" t="inlineStr">
        <is>
          <t>CARBON · Support · Band A · Early career</t>
        </is>
      </c>
      <c r="T40" s="138" t="inlineStr">
        <is>
          <t>—</t>
        </is>
      </c>
      <c r="U40" s="138" t="inlineStr">
        <is>
          <t>0.54 / 0.16 / 0.09 / 0 / 0.1 / 0.11</t>
        </is>
      </c>
      <c r="V40" s="121">
        <f>IFERROR(INDEX(WM_C,MATCH($S40,WM_KEY,0)),"")</f>
        <v>0.54</v>
      </c>
      <c r="W40" s="121">
        <f>IFERROR(INDEX(WM_AU,MATCH($S40,WM_KEY,0)),"")</f>
        <v>0.16</v>
      </c>
      <c r="X40" s="121">
        <f>IFERROR(INDEX(WM_AC,MATCH($S40,WM_KEY,0)),"")</f>
        <v>0.09</v>
      </c>
      <c r="Y40" s="121">
        <f>IFERROR(INDEX(WM_L,MATCH($S40,WM_KEY,0)),"")</f>
        <v>0</v>
      </c>
      <c r="Z40" s="121">
        <f>IFERROR(INDEX(WM_E,MATCH($S40,WM_KEY,0)),"")</f>
        <v>0.1</v>
      </c>
      <c r="AA40" s="121">
        <f>IFERROR(INDEX(WM_BI,MATCH($S40,WM_KEY,0)),"")</f>
        <v>0.11</v>
      </c>
      <c r="AB40" s="138" t="n">
        <v>2.5</v>
      </c>
      <c r="AC40" s="138" t="n">
        <v>2</v>
      </c>
      <c r="AD40" s="138" t="n">
        <v>2.75</v>
      </c>
      <c r="AE40" s="138" t="n">
        <v>1</v>
      </c>
      <c r="AF40" s="138" t="n">
        <v>6.75</v>
      </c>
      <c r="AG40" s="138" t="n">
        <v>3</v>
      </c>
      <c r="AH40" s="138">
        <f>IFERROR(IF(COUNT(AB40,V40,AC40,W40,AD40,X40,AE40,Y40,AF40,Z40,AG40,AA40)&lt;12,"",SUM(AB40*V40,AC40*W40,AD40*X40,AE40*Y40,AF40*Z40,AG40*AA40)),"")</f>
        <v>2.9225</v>
      </c>
      <c r="AI40" s="138" t="str">
        <f>IF(AH40="","",INDEX({"A1","A2","A3","B1","B2","B3","C1","C2","D1","D2","E1","E2"},MAX(1,MIN(12,ROUND(AH40,0)))))</f>
        <v>A3</v>
      </c>
      <c r="AJ40" s="133" t="inlineStr">
        <is>
          <t>Owns client relationships after sale — hypercare, renewals, upsell, CSAT/NPS, delivery follow-through. At A3: varied work; reviews juniors; go-to for a process.
Common themes in sub-family holders, all levels' answers: cross improve · upsell cross · nps follow · tech · improve nps · us market</t>
        </is>
      </c>
      <c r="AK40" s="134" t="inlineStr">
        <is>
          <t>Owns client relationships after sale — hypercare, renewals, upsell, CSAT/NPS, delivery follow-through; Varied and non-standard work; handles exceptions; A module / process, or work with client or regulatory consequences
Common themes in sub-family holders, all levels' answers: product · renewals · testing · upsell · cross sell · training</t>
        </is>
      </c>
      <c r="AL40" s="134" t="inlineStr">
        <is>
          <t>A module / process, or work with client or regulatory consequences
Common themes in sub-family holders, all levels' answers: customer · csat · product · esef · client</t>
        </is>
      </c>
      <c r="AM40" s="134" t="inlineStr">
        <is>
          <t>A module / process, or work with client or regulatory consequences
Common themes in sub-family holders, all levels' answers: retention · renewals · sell · cross · invoicing · outstanding</t>
        </is>
      </c>
      <c r="AN40" s="134" t="inlineStr">
        <is>
          <t>Technical / QC / client calls on own work
Common themes in sub-family holders, all levels' answers: trainings</t>
        </is>
      </c>
      <c r="AO40" s="134" t="inlineStr">
        <is>
          <t>—</t>
        </is>
      </c>
      <c r="AP40" s="134" t="inlineStr">
        <is>
          <t>XBRL Domain · Communication</t>
        </is>
      </c>
      <c r="AQ40" s="134" t="inlineStr">
        <is>
          <t>Hubspot · excel · Office 365</t>
        </is>
      </c>
      <c r="AR40" s="134" t="inlineStr">
        <is>
          <t>Varied work; reviews juniors; go-to for a process</t>
        </is>
      </c>
      <c r="AS40" s="134" t="inlineStr">
        <is>
          <t>Varied and non-standard work; handles exceptions</t>
        </is>
      </c>
      <c r="AT40" s="134" t="inlineStr">
        <is>
          <t>Technical / QC / client calls on own work</t>
        </is>
      </c>
      <c r="AU40" s="134" t="inlineStr">
        <is>
          <t>A module / process, or work with client or regulatory consequences</t>
        </is>
      </c>
      <c r="AV40" s="134" t="inlineStr">
        <is>
          <t>Not scored in Band A</t>
        </is>
      </c>
      <c r="AW40" s="134" t="inlineStr">
        <is>
          <t>2–4 yrs</t>
        </is>
      </c>
      <c r="AX40" s="134" t="inlineStr">
        <is>
          <t>Graduate; relevant certification preferred</t>
        </is>
      </c>
      <c r="AY40" s="134" t="inlineStr">
        <is>
          <t>Internal product certification</t>
        </is>
      </c>
      <c r="AZ40" s="148" t="inlineStr">
        <is>
          <t>None · guides 1–3 juniors informally</t>
        </is>
      </c>
      <c r="BA40" s="129" t="inlineStr">
        <is>
          <t>Core 2 · Future-ready 2 · Functional 3 · Leadership —</t>
        </is>
      </c>
      <c r="BB40" s="129" t="inlineStr">
        <is>
          <t>Product, Platform &amp; Domain Knowledge · Stakeholder &amp; Client Management</t>
        </is>
      </c>
      <c r="BC40" s="129" t="inlineStr">
        <is>
          <t>Communication &amp; Presentation · Database, SQL &amp; Data Engineering · Regulatory &amp; BFSI Domain · Process Improvement &amp; Quality Mindset</t>
        </is>
      </c>
      <c r="BD40" s="129" t="inlineStr">
        <is>
          <t>—</t>
        </is>
      </c>
      <c r="BE40" s="129" t="inlineStr">
        <is>
          <t>ITIL / service-desk practice; SLA management</t>
        </is>
      </c>
      <c r="BF40" s="129" t="inlineStr">
        <is>
          <t>Scenario interview; Role play / behavioural interview; Presentation / writing test; SQL test / case; Domain interview; Work sample / case</t>
        </is>
      </c>
      <c r="BG40" s="129" t="inlineStr">
        <is>
          <t>ITIL / service-desk practice; SLA management; mandatory: POSH, Code of Conduct, InfoSec &amp; Privacy</t>
        </is>
      </c>
      <c r="BH40" s="129" t="inlineStr">
        <is>
          <t>90% · 1 of 2</t>
        </is>
      </c>
      <c r="BI40" s="129" t="inlineStr">
        <is>
          <t>SQL &amp; data · Regulatory domain · Product &amp; domain · Quality &amp; process</t>
        </is>
      </c>
      <c r="BJ40" s="139" t="inlineStr">
        <is>
          <t>P2</t>
        </is>
      </c>
      <c r="BK40" s="126" t="inlineStr">
        <is>
          <t>3 Apply</t>
        </is>
      </c>
      <c r="BL40" s="126" t="inlineStr">
        <is>
          <t>IRIS Vs Competitor Benchmark — SaaS customer-success ladder: Associate CSM · Regnology: Product Support Specialist · Reg Reporting · IRIS Vs Competitor Benchmark — support tiers: L2 Application Support</t>
        </is>
      </c>
      <c r="BM40" s="126" t="inlineStr">
        <is>
          <t>TSIA frameworks and benchmarks; ITIL 4 service desk; Gainsight customer-success practice</t>
        </is>
      </c>
      <c r="BN40" s="126" t="inlineStr">
        <is>
          <t>Developing</t>
        </is>
      </c>
      <c r="BO40" s="126" t="inlineStr">
        <is>
          <t>Support / CS Executive</t>
        </is>
      </c>
      <c r="BP40" s="126" t="inlineStr">
        <is>
          <t>L3–L4 · MS 61–62 · —</t>
        </is>
      </c>
      <c r="BQ40" s="126" t="inlineStr">
        <is>
          <t>JL3A · C1 · L11–L10 · Senior Analyst</t>
        </is>
      </c>
      <c r="BR40" s="126" t="inlineStr">
        <is>
          <t>Consultant · DataTracks Senior Associate · 2–5 yrs</t>
        </is>
      </c>
      <c r="BS40" s="126" t="inlineStr">
        <is>
          <t>IRIS Vs Competitor Benchmark — SaaS customer-success ladder: Associate CSM · Regnology: Product Support Specialist · Reg Reporting · IRIS Vs Competitor Benchmark — support tiers: L2 Application Support</t>
        </is>
      </c>
      <c r="BT40" s="126" t="inlineStr">
        <is>
          <t>Lateral or campus · CT2 at 12 months; CT3 in programme</t>
        </is>
      </c>
      <c r="BU40" s="126" t="inlineStr">
        <is>
          <t>AI chat / knowledge-base support, customer-health analytics</t>
        </is>
      </c>
      <c r="BV40" s="140" t="inlineStr">
        <is>
          <t>Project / programme management · Data, SQL &amp; analytics · Certification / formal course</t>
        </is>
      </c>
      <c r="BW40" s="137"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40" s="137" t="inlineStr">
        <is>
          <t>Formal / classroom training · On-the-job / hands-on</t>
        </is>
      </c>
      <c r="BY40" s="137" t="inlineStr">
        <is>
          <t>process · approvals · internal · invoicing · clarity</t>
        </is>
      </c>
      <c r="BZ40" s="137" t="inlineStr">
        <is>
          <t>ownership · sales · process · remove · activities</t>
        </is>
      </c>
      <c r="CA40" s="137" t="inlineStr">
        <is>
          <t>0 of 9 say the role is changing because of AI / automation</t>
        </is>
      </c>
      <c r="CB40" s="137" t="inlineStr">
        <is>
          <t>Project, Program &amp; Agile Management · Sales, Negotiation &amp; Account Growth · Broader Ownership &amp; Cross-functional Exposure · AI, GenAI &amp; Prompt Engineering</t>
        </is>
      </c>
      <c r="CC40" s="139" t="inlineStr">
        <is>
          <t>Enable sustained customer value and issue resolution. Includes: Adoption, product support and customer education. Excludes: Employee IT support; initial client implementation.</t>
        </is>
      </c>
      <c r="CD40" s="126" t="inlineStr">
        <is>
          <t>CS02-2 · Customer Success Manager</t>
        </is>
      </c>
      <c r="CE40" s="126" t="inlineStr">
        <is>
          <t>Run success plans, adoption reviews and renewal-risk follow-up.</t>
        </is>
      </c>
      <c r="CF40" s="126" t="inlineStr">
        <is>
          <t>Demonstrate routine delivery plus judgement in bounded exceptions.</t>
        </is>
      </c>
      <c r="CG40" s="126" t="inlineStr">
        <is>
          <t>An account success plan with agreed outcomes, adoption evidence and managed renewal risks</t>
        </is>
      </c>
      <c r="CH40" s="126" t="inlineStr">
        <is>
          <t>Workiva: Customer Success Manager
Workiva: Lead Customer Success Manager, Public Sector · Two selected titles. Gap: Different geographies and segments prevent a precise employer promotion mapping</t>
        </is>
      </c>
      <c r="CI40" s="130" t="inlineStr">
        <is>
          <t>Framework + sub-family themes · 3+ answered</t>
        </is>
      </c>
      <c r="CJ40" s="131" t="inlineStr">
        <is>
          <t>2 holders, 2 answered the survey; sub-family 9 answered</t>
        </is>
      </c>
      <c r="CK40" s="131" t="inlineStr">
        <is>
          <t>Samiksha Kadam · IRIS2448 · CARBON
Tanya Dhere · IRISC184 · CARBON</t>
        </is>
      </c>
      <c r="CL4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1" ht="190.5" customHeight="1">
      <c r="A41" s="109" t="inlineStr">
        <is>
          <t>RC-035</t>
        </is>
      </c>
      <c r="B41" s="110" t="inlineStr">
        <is>
          <t>Customer Success &amp; Support</t>
        </is>
      </c>
      <c r="C41" s="110" t="inlineStr">
        <is>
          <t>Customer Success &amp; Account Management</t>
        </is>
      </c>
      <c r="D41" s="149" t="inlineStr">
        <is>
          <t>B1</t>
        </is>
      </c>
      <c r="E41" s="110" t="inlineStr">
        <is>
          <t>Specialist</t>
        </is>
      </c>
      <c r="F41" s="110" t="inlineStr">
        <is>
          <t>IC</t>
        </is>
      </c>
      <c r="G41" s="110" t="inlineStr">
        <is>
          <t>Senior Customer Success Specialist
Senior Customer Success Specialist – POD Lead</t>
        </is>
      </c>
      <c r="H41" s="110" t="n">
        <v>2</v>
      </c>
      <c r="I41" s="110" t="inlineStr">
        <is>
          <t>CARBON 2</t>
        </is>
      </c>
      <c r="J41" s="110" t="n">
        <v>2</v>
      </c>
      <c r="K41" s="110" t="inlineStr">
        <is>
          <t>Aakanksha Swaminathan, Nupur Samantaray</t>
        </is>
      </c>
      <c r="L41" s="110" t="inlineStr">
        <is>
          <t>Functional, Support</t>
        </is>
      </c>
      <c r="M41" s="110" t="inlineStr">
        <is>
          <t>CARBON</t>
        </is>
      </c>
      <c r="N41" s="111" t="inlineStr">
        <is>
          <t>B2 · Senior Specialist</t>
        </is>
      </c>
      <c r="O41" s="112" t="inlineStr">
        <is>
          <t>RC-034 · A3 · Senior Customer Success Executive</t>
        </is>
      </c>
      <c r="P41" s="112" t="inlineStr">
        <is>
          <t>RC-036 · B2 · Senior Customer Success Specialist · Senior Customer Success</t>
        </is>
      </c>
      <c r="Q41" s="112" t="inlineStr">
        <is>
          <t>X1 Associate Consultant – Customer Success  → A3 Senior Customer Success Executive → ★ B1 Senior Customer Success Specialist – POD → B2 Senior Customer Success Specialist · Sen</t>
        </is>
      </c>
      <c r="R41" s="112" t="inlineStr">
        <is>
          <t>—</t>
        </is>
      </c>
      <c r="S41" s="119" t="inlineStr">
        <is>
          <t>CARBON · Functional · Band B · Expert / POD Lead</t>
        </is>
      </c>
      <c r="T41" s="138" t="inlineStr">
        <is>
          <t>CARBON · Support · Band B · Expert / POD Lead · 1</t>
        </is>
      </c>
      <c r="U41" s="138" t="inlineStr">
        <is>
          <t>0.51 / 0.17 / 0.1 / 0.05 / 0.1 / 0.07</t>
        </is>
      </c>
      <c r="V41" s="121">
        <f>IFERROR(INDEX(WM_C,MATCH($S41,WM_KEY,0)),"")</f>
        <v>0.51</v>
      </c>
      <c r="W41" s="121">
        <f>IFERROR(INDEX(WM_AU,MATCH($S41,WM_KEY,0)),"")</f>
        <v>0.17</v>
      </c>
      <c r="X41" s="121">
        <f>IFERROR(INDEX(WM_AC,MATCH($S41,WM_KEY,0)),"")</f>
        <v>0.1</v>
      </c>
      <c r="Y41" s="121">
        <f>IFERROR(INDEX(WM_L,MATCH($S41,WM_KEY,0)),"")</f>
        <v>0.05</v>
      </c>
      <c r="Z41" s="121">
        <f>IFERROR(INDEX(WM_E,MATCH($S41,WM_KEY,0)),"")</f>
        <v>0.1</v>
      </c>
      <c r="AA41" s="121">
        <f>IFERROR(INDEX(WM_BI,MATCH($S41,WM_KEY,0)),"")</f>
        <v>0.07</v>
      </c>
      <c r="AB41" s="138" t="n">
        <v>4</v>
      </c>
      <c r="AC41" s="138" t="n">
        <v>4</v>
      </c>
      <c r="AD41" s="138" t="n">
        <v>4.5</v>
      </c>
      <c r="AE41" s="138" t="n">
        <v>3.25</v>
      </c>
      <c r="AF41" s="138" t="n">
        <v>6.5</v>
      </c>
      <c r="AG41" s="138" t="n">
        <v>4.75</v>
      </c>
      <c r="AH41" s="138">
        <f>IFERROR(IF(COUNT(AB41,V41,AC41,W41,AD41,X41,AE41,Y41,AF41,Z41,AG41,AA41)&lt;12,"",SUM(AB41*V41,AC41*W41,AD41*X41,AE41*Y41,AF41*Z41,AG41*AA41)),"")</f>
        <v>4.315</v>
      </c>
      <c r="AI41" s="138" t="str">
        <f>IF(AH41="","",INDEX({"A1","A2","A3","B1","B2","B3","C1","C2","D1","D2","E1","E2"},MAX(1,MIN(12,ROUND(AH41,0)))))</f>
        <v>B1</v>
      </c>
      <c r="AJ41" s="133" t="inlineStr">
        <is>
          <t>Owns client relationships after sale — hypercare, renewals, upsell, CSAT/NPS, delivery follow-through. At B1: a domain / module, or a small team.
Common themes in sub-family holders, all levels' answers: cross improve · upsell cross · nps follow · tech · improve nps · us market</t>
        </is>
      </c>
      <c r="AK41" s="134" t="inlineStr">
        <is>
          <t>Owns client relationships after sale — hypercare, renewals, upsell, CSAT/NPS, delivery follow-through; Domain specialist work; A domain or a small team
Common themes in sub-family holders, all levels' answers: product · renewals · testing · upsell · cross sell · training</t>
        </is>
      </c>
      <c r="AL41" s="134" t="inlineStr">
        <is>
          <t>A domain or a small team
Common themes in sub-family holders, all levels' answers: customer · csat · product · esef · client</t>
        </is>
      </c>
      <c r="AM41" s="134" t="inlineStr">
        <is>
          <t>A domain or a small team
Common themes in sub-family holders, all levels' answers: retention · renewals · sell · cross · invoicing · outstanding</t>
        </is>
      </c>
      <c r="AN41" s="134" t="inlineStr">
        <is>
          <t>Technical / QC / client calls for the domain
Common themes in sub-family holders, all levels' answers: trainings</t>
        </is>
      </c>
      <c r="AO41" s="134" t="inlineStr">
        <is>
          <t>—</t>
        </is>
      </c>
      <c r="AP41" s="134" t="inlineStr">
        <is>
          <t>XBRL Domain · Communication</t>
        </is>
      </c>
      <c r="AQ41" s="134" t="inlineStr">
        <is>
          <t>Hubspot · excel · Office 365</t>
        </is>
      </c>
      <c r="AR41" s="134" t="inlineStr">
        <is>
          <t>A domain / module, or a small team</t>
        </is>
      </c>
      <c r="AS41" s="134" t="inlineStr">
        <is>
          <t>Domain specialist work</t>
        </is>
      </c>
      <c r="AT41" s="134" t="inlineStr">
        <is>
          <t>Technical / QC / client calls for the domain</t>
        </is>
      </c>
      <c r="AU41" s="134" t="inlineStr">
        <is>
          <t>A domain or a small team</t>
        </is>
      </c>
      <c r="AV41" s="134" t="inlineStr">
        <is>
          <t>IC: mentors and reviews · People: hands-on team lead of 3–5</t>
        </is>
      </c>
      <c r="AW41" s="134" t="inlineStr">
        <is>
          <t>4–7 yrs</t>
        </is>
      </c>
      <c r="AX41" s="134" t="inlineStr">
        <is>
          <t>Graduate + relevant qualification or certification preferred</t>
        </is>
      </c>
      <c r="AY41" s="134" t="inlineStr">
        <is>
          <t>Internal product certification</t>
        </is>
      </c>
      <c r="AZ41" s="148" t="inlineStr">
        <is>
          <t>IC: none · Team Lead: 3–5</t>
        </is>
      </c>
      <c r="BA41" s="129" t="inlineStr">
        <is>
          <t>Core 3 · Future-ready 3 · Functional 3 · Leadership 1</t>
        </is>
      </c>
      <c r="BB41" s="129" t="inlineStr">
        <is>
          <t>Product, Platform &amp; Domain Knowledge · Stakeholder &amp; Client Management</t>
        </is>
      </c>
      <c r="BC41" s="129" t="inlineStr">
        <is>
          <t>Communication &amp; Presentation · Database, SQL &amp; Data Engineering · Regulatory &amp; BFSI Domain · Process Improvement &amp; Quality Mindset</t>
        </is>
      </c>
      <c r="BD41" s="129" t="inlineStr">
        <is>
          <t>—</t>
        </is>
      </c>
      <c r="BE41" s="129" t="inlineStr">
        <is>
          <t>ITIL / service-desk practice; SLA management</t>
        </is>
      </c>
      <c r="BF41" s="129" t="inlineStr">
        <is>
          <t>Scenario interview; Role play / behavioural interview; Presentation / writing test; SQL test / case; Domain interview; Work sample / case</t>
        </is>
      </c>
      <c r="BG41" s="129" t="inlineStr">
        <is>
          <t>ITIL / service-desk practice; SLA management; mandatory: POSH, Code of Conduct, InfoSec &amp; Privacy</t>
        </is>
      </c>
      <c r="BH41" s="129" t="inlineStr">
        <is>
          <t>• 91% · 1 of 1
• 88% · 0 of 1</t>
        </is>
      </c>
      <c r="BI41" s="129" t="inlineStr">
        <is>
          <t>• Communication · SQL &amp; data · Regulatory domain
• SQL &amp; data · Quality &amp; process · Problem solving</t>
        </is>
      </c>
      <c r="BJ41" s="139" t="inlineStr">
        <is>
          <t>P3 / M2</t>
        </is>
      </c>
      <c r="BK41" s="126" t="inlineStr">
        <is>
          <t>4 Enable</t>
        </is>
      </c>
      <c r="BL41" s="126" t="inlineStr">
        <is>
          <t>Workiva: Customer Success Manager · IRIS Vs Competitor Benchmark — SaaS customer-success ladder: CSM · IRIS Vs Competitor Benchmark — support tiers: L3 / Problem Analyst</t>
        </is>
      </c>
      <c r="BM41" s="126" t="inlineStr">
        <is>
          <t>TSIA frameworks and benchmarks; ITIL 4 service desk; Gainsight customer-success practice</t>
        </is>
      </c>
      <c r="BN41" s="126" t="inlineStr">
        <is>
          <t>Career / · Team Lead</t>
        </is>
      </c>
      <c r="BO41" s="126" t="inlineStr">
        <is>
          <t>Senior CSM / Support Specialist</t>
        </is>
      </c>
      <c r="BP41" s="126" t="inlineStr">
        <is>
          <t>L4 · MS 62 · —</t>
        </is>
      </c>
      <c r="BQ41" s="126" t="inlineStr">
        <is>
          <t>JL4 · C2 · L9 Team Lead / Consultant</t>
        </is>
      </c>
      <c r="BR41" s="126" t="inlineStr">
        <is>
          <t>Senior Consultant / Assistant Manager</t>
        </is>
      </c>
      <c r="BS41" s="126" t="inlineStr">
        <is>
          <t>Workiva: Customer Success Manager · IRIS Vs Competitor Benchmark — SaaS customer-success ladder: CSM · IRIS Vs Competitor Benchmark — support tiers: L3 / Problem Analyst</t>
        </is>
      </c>
      <c r="BT41" s="126" t="inlineStr">
        <is>
          <t>Lateral; Management Trainees graduate here</t>
        </is>
      </c>
      <c r="BU41" s="126" t="inlineStr">
        <is>
          <t>AI chat / knowledge-base support, customer-health analytics</t>
        </is>
      </c>
      <c r="BV41" s="140" t="inlineStr">
        <is>
          <t>Leadership &amp; people management · AI / automation · Certification / formal course</t>
        </is>
      </c>
      <c r="BW41" s="137" t="inlineStr">
        <is>
          <t>Customer success methods; communication &amp; de-escalation; Team work | Transition to leadership: people management &amp; delegation, mentoring/coaching, prioritisation under ambiguity, Customer Management, influence skills</t>
        </is>
      </c>
      <c r="BX41" s="137" t="inlineStr">
        <is>
          <t>Formal / classroom training · On-the-job / hands-on</t>
        </is>
      </c>
      <c r="BY41" s="137" t="inlineStr">
        <is>
          <t>process · approvals · internal · invoicing · clarity</t>
        </is>
      </c>
      <c r="BZ41" s="137" t="inlineStr">
        <is>
          <t>ownership · sales · process · remove · activities</t>
        </is>
      </c>
      <c r="CA41" s="137" t="inlineStr">
        <is>
          <t>0 of 9 say the role is changing because of AI / automation</t>
        </is>
      </c>
      <c r="CB41" s="137" t="inlineStr">
        <is>
          <t>• CS.CSM-P: adoption planning · renewals · stakeholder management · escalation
• People Leadership &amp; Mentoring · Project, Program &amp; Agile Management · Stakeholder &amp; Client Management</t>
        </is>
      </c>
      <c r="CC41" s="139" t="inlineStr">
        <is>
          <t>Enable sustained customer value and issue resolution. Includes: Adoption, product support and customer education. Excludes: Employee IT support; initial client implementation.</t>
        </is>
      </c>
      <c r="CD41" s="126" t="inlineStr">
        <is>
          <t>CS02-3 · Senior Customer Success Manager</t>
        </is>
      </c>
      <c r="CE41" s="126" t="inlineStr">
        <is>
          <t>Own complex account outcomes and executive escalations.</t>
        </is>
      </c>
      <c r="CF41" s="126" t="inlineStr">
        <is>
          <t>Evidence of complex work, decisions and outcomes beyond routine delivery.</t>
        </is>
      </c>
      <c r="CG41" s="126" t="inlineStr">
        <is>
          <t>An account success plan with agreed outcomes, adoption evidence and managed renewal risks</t>
        </is>
      </c>
      <c r="CH41" s="126" t="inlineStr">
        <is>
          <t>Workiva: Customer Success Manager
Workiva: Lead Customer Success Manager, Public Sector · Two selected titles. Gap: Different geographies and segments prevent a precise employer promotion mapping</t>
        </is>
      </c>
      <c r="CI41" s="130" t="inlineStr">
        <is>
          <t>Framework + sub-family themes · 3+ answered</t>
        </is>
      </c>
      <c r="CJ41" s="131" t="inlineStr">
        <is>
          <t>2 holders, 2 answered the survey; sub-family 9 answered</t>
        </is>
      </c>
      <c r="CK41" s="131" t="inlineStr">
        <is>
          <t>Aakanksha Swaminathan · IRIS2372 · CARBON
Nupur Samantaray · IRIS1939 · CARBON</t>
        </is>
      </c>
      <c r="CL4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2" ht="190.5" customHeight="1">
      <c r="A42" s="109" t="inlineStr">
        <is>
          <t>RC-036</t>
        </is>
      </c>
      <c r="B42" s="110" t="inlineStr">
        <is>
          <t>Customer Success &amp; Support</t>
        </is>
      </c>
      <c r="C42" s="110" t="inlineStr">
        <is>
          <t>Customer Success &amp; Account Management</t>
        </is>
      </c>
      <c r="D42" s="149" t="inlineStr">
        <is>
          <t>B2</t>
        </is>
      </c>
      <c r="E42" s="110" t="inlineStr">
        <is>
          <t>Senior Specialist</t>
        </is>
      </c>
      <c r="F42" s="110" t="inlineStr">
        <is>
          <t>IC</t>
        </is>
      </c>
      <c r="G42" s="110" t="inlineStr">
        <is>
          <t>Customer Success Specialist
Senior Customer Success Specialist
Senior Customer Success Specialist – POD Lead</t>
        </is>
      </c>
      <c r="H42" s="110" t="n">
        <v>5</v>
      </c>
      <c r="I42" s="110" t="inlineStr">
        <is>
          <t>CARBON 5</t>
        </is>
      </c>
      <c r="J42" s="110" t="n">
        <v>5</v>
      </c>
      <c r="K42" s="110" t="inlineStr">
        <is>
          <t>Chinmayi Patil, Neha Gajbhiye, Praveen Kumar Rajpurohit, Pritam Agarwal, Varun Bubna</t>
        </is>
      </c>
      <c r="L42" s="110" t="inlineStr">
        <is>
          <t>Support</t>
        </is>
      </c>
      <c r="M42" s="110" t="inlineStr">
        <is>
          <t>CARBON</t>
        </is>
      </c>
      <c r="N42" s="111" t="inlineStr">
        <is>
          <t>B3 · Lead Specialist</t>
        </is>
      </c>
      <c r="O42" s="112" t="inlineStr">
        <is>
          <t>RC-035 · B1 · Senior Customer Success Specialist – POD Lead · Senior Custo</t>
        </is>
      </c>
      <c r="P42" s="112" t="inlineStr">
        <is>
          <t>— top step in this sub-family</t>
        </is>
      </c>
      <c r="Q42" s="112" t="inlineStr">
        <is>
          <t>X1 Associate Consultant – Customer Success  → A3 Senior Customer Success Executive → B1 Senior Customer Success Specialist – POD → ★ B2 Senior Customer Success Specialist · Sen</t>
        </is>
      </c>
      <c r="R42" s="112" t="inlineStr">
        <is>
          <t>—</t>
        </is>
      </c>
      <c r="S42" s="119" t="inlineStr">
        <is>
          <t>CARBON · Support · Band B · Expert / POD Lead</t>
        </is>
      </c>
      <c r="T42" s="138" t="inlineStr">
        <is>
          <t>—</t>
        </is>
      </c>
      <c r="U42" s="138" t="inlineStr">
        <is>
          <t>0.46 / 0.17 / 0.1 / 0.05 / 0.1 / 0.12</t>
        </is>
      </c>
      <c r="V42" s="121">
        <f>IFERROR(INDEX(WM_C,MATCH($S42,WM_KEY,0)),"")</f>
        <v>0.46</v>
      </c>
      <c r="W42" s="121">
        <f>IFERROR(INDEX(WM_AU,MATCH($S42,WM_KEY,0)),"")</f>
        <v>0.17</v>
      </c>
      <c r="X42" s="121">
        <f>IFERROR(INDEX(WM_AC,MATCH($S42,WM_KEY,0)),"")</f>
        <v>0.1</v>
      </c>
      <c r="Y42" s="121">
        <f>IFERROR(INDEX(WM_L,MATCH($S42,WM_KEY,0)),"")</f>
        <v>0.05</v>
      </c>
      <c r="Z42" s="121">
        <f>IFERROR(INDEX(WM_E,MATCH($S42,WM_KEY,0)),"")</f>
        <v>0.1</v>
      </c>
      <c r="AA42" s="121">
        <f>IFERROR(INDEX(WM_BI,MATCH($S42,WM_KEY,0)),"")</f>
        <v>0.12</v>
      </c>
      <c r="AB42" s="138" t="n">
        <v>4.3</v>
      </c>
      <c r="AC42" s="138" t="n">
        <v>4.2</v>
      </c>
      <c r="AD42" s="138" t="n">
        <v>4.7</v>
      </c>
      <c r="AE42" s="138" t="n">
        <v>3.2</v>
      </c>
      <c r="AF42" s="138" t="n">
        <v>7.4</v>
      </c>
      <c r="AG42" s="138" t="n">
        <v>5.1</v>
      </c>
      <c r="AH42" s="138">
        <f>IFERROR(IF(COUNT(AB42,V42,AC42,W42,AD42,X42,AE42,Y42,AF42,Z42,AG42,AA42)&lt;12,"",SUM(AB42*V42,AC42*W42,AD42*X42,AE42*Y42,AF42*Z42,AG42*AA42)),"")</f>
        <v>4.674</v>
      </c>
      <c r="AI42" s="138" t="str">
        <f>IF(AH42="","",INDEX({"A1","A2","A3","B1","B2","B3","C1","C2","D1","D2","E1","E2"},MAX(1,MIN(12,ROUND(AH42,0)))))</f>
        <v>B2</v>
      </c>
      <c r="AJ42" s="133" t="inlineStr">
        <is>
          <t>Owns client relationships after sale — hypercare, renewals, upsell, CSAT/NPS, delivery follow-through. At B2: deep domain expertise, or one team.
Common themes in role-holders' answers: cross improve · upsell cross · nps follow · tech · improve nps · us market</t>
        </is>
      </c>
      <c r="AK42" s="134" t="inlineStr">
        <is>
          <t>Owns client relationships after sale — hypercare, renewals, upsell, CSAT/NPS, delivery follow-through; Hardest problems in the domain; One team or a client portfolio
Common themes in role-holders' answers: product · renewals · upsell · cross sell · update · testing</t>
        </is>
      </c>
      <c r="AL42" s="134" t="inlineStr">
        <is>
          <t>One team or a client portfolio
Common themes in role-holders' answers: client · customer</t>
        </is>
      </c>
      <c r="AM42" s="134" t="inlineStr">
        <is>
          <t>One team or a client portfolio
Common themes in role-holders' answers: retention · renewals · sell · cross · maintaining · invoicing</t>
        </is>
      </c>
      <c r="AN42" s="134" t="inlineStr">
        <is>
          <t>Allocates people and sets team priorities</t>
        </is>
      </c>
      <c r="AO42" s="134" t="inlineStr">
        <is>
          <t>—</t>
        </is>
      </c>
      <c r="AP42" s="134" t="inlineStr">
        <is>
          <t>XBRL Domain</t>
        </is>
      </c>
      <c r="AQ42" s="134" t="inlineStr">
        <is>
          <t>Hubspot · excel</t>
        </is>
      </c>
      <c r="AR42" s="134" t="inlineStr">
        <is>
          <t>Deep domain expertise, or one team</t>
        </is>
      </c>
      <c r="AS42" s="134" t="inlineStr">
        <is>
          <t>Hardest problems in the domain</t>
        </is>
      </c>
      <c r="AT42" s="134" t="inlineStr">
        <is>
          <t>Allocates people and sets team priorities</t>
        </is>
      </c>
      <c r="AU42" s="134" t="inlineStr">
        <is>
          <t>One team or a client portfolio</t>
        </is>
      </c>
      <c r="AV42" s="134" t="inlineStr">
        <is>
          <t>IC: guides others in the domain · People: manages a team of 6+</t>
        </is>
      </c>
      <c r="AW42" s="134" t="inlineStr">
        <is>
          <t>6–9 yrs</t>
        </is>
      </c>
      <c r="AX42" s="134" t="inlineStr">
        <is>
          <t>Graduate or postgraduate; professional qualification preferred</t>
        </is>
      </c>
      <c r="AY42" s="134" t="inlineStr">
        <is>
          <t>Internal product certification</t>
        </is>
      </c>
      <c r="AZ42" s="148" t="inlineStr">
        <is>
          <t>IC: none · People: 6–8 knowledge work, 8–12 standardised delivery</t>
        </is>
      </c>
      <c r="BA42" s="129" t="inlineStr">
        <is>
          <t>Core 3 · Future-ready 3 · Functional 4 · Leadership 2</t>
        </is>
      </c>
      <c r="BB42" s="129" t="inlineStr">
        <is>
          <t>Product, Platform &amp; Domain Knowledge · Stakeholder &amp; Client Management</t>
        </is>
      </c>
      <c r="BC42" s="129" t="inlineStr">
        <is>
          <t>Communication &amp; Presentation · Database, SQL &amp; Data Engineering · Regulatory &amp; BFSI Domain · Process Improvement &amp; Quality Mindset</t>
        </is>
      </c>
      <c r="BD42" s="129" t="inlineStr">
        <is>
          <t>—</t>
        </is>
      </c>
      <c r="BE42" s="129" t="inlineStr">
        <is>
          <t>ITIL / service-desk practice; SLA management</t>
        </is>
      </c>
      <c r="BF42" s="129" t="inlineStr">
        <is>
          <t>Scenario interview; Role play / behavioural interview; Presentation / writing test; SQL test / case; Domain interview; Work sample / case</t>
        </is>
      </c>
      <c r="BG42" s="129" t="inlineStr">
        <is>
          <t>ITIL / service-desk practice; SLA management; mandatory: POSH, Code of Conduct, InfoSec &amp; Privacy</t>
        </is>
      </c>
      <c r="BH42" s="129" t="inlineStr">
        <is>
          <t>• 94% · 1 of 1
• 89% · 0 of 1
• 90% · 2 of 3</t>
        </is>
      </c>
      <c r="BI42" s="129" t="inlineStr">
        <is>
          <t>• SQL &amp; data · Problem solving · Learning agility
• SQL &amp; data · Regulatory domain · Quality &amp; process
• Quality &amp; process · Communication · SQL &amp; data · Problem solving</t>
        </is>
      </c>
      <c r="BJ42" s="139" t="inlineStr">
        <is>
          <t>P4 / M3</t>
        </is>
      </c>
      <c r="BK42" s="126" t="inlineStr">
        <is>
          <t>4–5</t>
        </is>
      </c>
      <c r="BL42" s="126" t="inlineStr">
        <is>
          <t>Workiva: Product Success Manager · IRIS Vs Competitor Benchmark — SaaS customer-success ladder: Senior CSM · IRIS Vs Competitor Benchmark — support tiers: Support Team Manager</t>
        </is>
      </c>
      <c r="BM42" s="126" t="inlineStr">
        <is>
          <t>TSIA frameworks and benchmarks; ITIL 4 service desk; Gainsight customer-success practice</t>
        </is>
      </c>
      <c r="BN42" s="126" t="inlineStr">
        <is>
          <t>Senior / Manager</t>
        </is>
      </c>
      <c r="BO42" s="126" t="inlineStr">
        <is>
          <t>• Senior Executive / CSM
• Senior CSM / Support Specialist</t>
        </is>
      </c>
      <c r="BP42" s="126" t="inlineStr">
        <is>
          <t>L5 · MS 63 · —</t>
        </is>
      </c>
      <c r="BQ42" s="126" t="inlineStr">
        <is>
          <t>JL5 · C3A · L8 Associate Manager</t>
        </is>
      </c>
      <c r="BR42" s="126" t="inlineStr">
        <is>
          <t>Manager</t>
        </is>
      </c>
      <c r="BS42" s="126" t="inlineStr">
        <is>
          <t>Workiva: Product Success Manager · IRIS Vs Competitor Benchmark — SaaS customer-success ladder: Senior CSM · IRIS Vs Competitor Benchmark — support tiers: Support Team Manager</t>
        </is>
      </c>
      <c r="BT42" s="126" t="inlineStr">
        <is>
          <t>Lateral</t>
        </is>
      </c>
      <c r="BU42" s="126" t="inlineStr">
        <is>
          <t>AI chat / knowledge-base support, customer-health analytics</t>
        </is>
      </c>
      <c r="BV42" s="140" t="inlineStr">
        <is>
          <t>Data, SQL &amp; analytics · Communication &amp; presentation · Client, sales &amp; stakeholders · Project / programme management · Product &amp; tool knowledge</t>
        </is>
      </c>
      <c r="BW42" s="137" t="inlineStr">
        <is>
          <t>practices · accuracy · quality · communication · refreshers</t>
        </is>
      </c>
      <c r="BX42" s="137" t="inlineStr">
        <is>
          <t>Formal / classroom training</t>
        </is>
      </c>
      <c r="BY42" s="137" t="inlineStr">
        <is>
          <t>approval · process · clarity</t>
        </is>
      </c>
      <c r="BZ42" s="137" t="inlineStr">
        <is>
          <t>ownership · sales</t>
        </is>
      </c>
      <c r="CA42" s="137" t="inlineStr">
        <is>
          <t>0 of 5 say the role is changing because of AI / automation</t>
        </is>
      </c>
      <c r="CB42" s="137" t="inlineStr">
        <is>
          <t>• People Leadership &amp; Mentoring · Project, Program &amp; Agile Management · Stakeholder &amp; Client Management
• Project, Program &amp; Agile Management · People Leadership &amp; Mentoring · Stakeholder &amp; Client Management
• People Leadership &amp; Mentoring · Project, Program &amp; Agile Management · Strategic Thinking &amp; Business Acumen · Stakeholder &amp; Client Management</t>
        </is>
      </c>
      <c r="CC42" s="139" t="inlineStr">
        <is>
          <t>Enable sustained customer value and issue resolution. Includes: Adoption, product support and customer education. Excludes: Employee IT support; initial client implementation.</t>
        </is>
      </c>
      <c r="CD42" s="126" t="inlineStr">
        <is>
          <t>CS02-3 · Senior Customer Success Manager</t>
        </is>
      </c>
      <c r="CE42" s="126" t="inlineStr">
        <is>
          <t>Own complex account outcomes and executive escalations.</t>
        </is>
      </c>
      <c r="CF42" s="126" t="inlineStr">
        <is>
          <t>Evidence of complex work, decisions and outcomes beyond routine delivery.</t>
        </is>
      </c>
      <c r="CG42" s="126" t="inlineStr">
        <is>
          <t>An account success plan with agreed outcomes, adoption evidence and managed renewal risks</t>
        </is>
      </c>
      <c r="CH42" s="126" t="inlineStr">
        <is>
          <t>Workiva: Customer Success Manager
Workiva: Lead Customer Success Manager, Public Sector · Two selected titles. Gap: Different geographies and segments prevent a precise employer promotion mapping</t>
        </is>
      </c>
      <c r="CI42" s="130" t="inlineStr">
        <is>
          <t>Framework + role-holders' themes · 3+ answered</t>
        </is>
      </c>
      <c r="CJ42" s="131" t="inlineStr">
        <is>
          <t>5 holders, 5 answered the survey; sub-family 9 answered</t>
        </is>
      </c>
      <c r="CK42" s="131" t="inlineStr">
        <is>
          <t>Chinmayi Patil · IRIS1935 · CARBON
Neha Gajbhiye · IRIS1963 · CARBON
Praveen Kumar Rajpurohit · IRIS1959 · CARBON
Pritam Agarwal · IRIS1967 · CARBON
Varun Bubna · IRIS1911 · CARBON</t>
        </is>
      </c>
      <c r="CL4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3" ht="190.5" customHeight="1">
      <c r="A43" s="109" t="inlineStr">
        <is>
          <t>RC-037</t>
        </is>
      </c>
      <c r="B43" s="110" t="inlineStr">
        <is>
          <t>Customer Success &amp; Support</t>
        </is>
      </c>
      <c r="C43" s="110" t="inlineStr">
        <is>
          <t>Customer Success &amp; Account Management</t>
        </is>
      </c>
      <c r="D43" s="142" t="inlineStr">
        <is>
          <t>X1</t>
        </is>
      </c>
      <c r="E43" s="110" t="inlineStr">
        <is>
          <t>Associate Consultant</t>
        </is>
      </c>
      <c r="F43" s="110" t="inlineStr">
        <is>
          <t>IC</t>
        </is>
      </c>
      <c r="G43" s="110" t="inlineStr">
        <is>
          <t>Associate Consultant – Customer Success &amp; Account Management</t>
        </is>
      </c>
      <c r="H43" s="110" t="n">
        <v>1</v>
      </c>
      <c r="I43" s="110" t="inlineStr">
        <is>
          <t>CARBON 1</t>
        </is>
      </c>
      <c r="J43" s="110" t="n">
        <v>1</v>
      </c>
      <c r="K43" s="110" t="inlineStr">
        <is>
          <t>Kanika Jain</t>
        </is>
      </c>
      <c r="L43" s="110" t="inlineStr">
        <is>
          <t>Support</t>
        </is>
      </c>
      <c r="M43" s="110" t="inlineStr">
        <is>
          <t>CARBON</t>
        </is>
      </c>
      <c r="N43" s="111" t="inlineStr">
        <is>
          <t>—</t>
        </is>
      </c>
      <c r="O43" s="112" t="inlineStr">
        <is>
          <t>— entry step in this sub-family</t>
        </is>
      </c>
      <c r="P43" s="112" t="inlineStr">
        <is>
          <t>RC-034 · A3 · Senior Customer Success Executive</t>
        </is>
      </c>
      <c r="Q43" s="112" t="inlineStr">
        <is>
          <t>★ X1 Associate Consultant – Customer Success  → A3 Senior Customer Success Executive → B1 Senior Customer Success Specialist – POD → B2 Senior Customer Success Specialist · Sen</t>
        </is>
      </c>
      <c r="R43" s="112" t="inlineStr">
        <is>
          <t>—</t>
        </is>
      </c>
      <c r="S43" s="119" t="n"/>
      <c r="T43" s="138" t="inlineStr">
        <is>
          <t>—</t>
        </is>
      </c>
      <c r="U43" s="138" t="inlineStr">
        <is>
          <t>/  /  /  /  /</t>
        </is>
      </c>
      <c r="V43" s="121" t="str">
        <f>IFERROR(INDEX(WM_C,MATCH($S43,WM_KEY,0)),"")</f>
        <v/>
      </c>
      <c r="W43" s="121" t="str">
        <f>IFERROR(INDEX(WM_AU,MATCH($S43,WM_KEY,0)),"")</f>
        <v/>
      </c>
      <c r="X43" s="121" t="str">
        <f>IFERROR(INDEX(WM_AC,MATCH($S43,WM_KEY,0)),"")</f>
        <v/>
      </c>
      <c r="Y43" s="121" t="str">
        <f>IFERROR(INDEX(WM_L,MATCH($S43,WM_KEY,0)),"")</f>
        <v/>
      </c>
      <c r="Z43" s="121" t="str">
        <f>IFERROR(INDEX(WM_E,MATCH($S43,WM_KEY,0)),"")</f>
        <v/>
      </c>
      <c r="AA43" s="121" t="str">
        <f>IFERROR(INDEX(WM_BI,MATCH($S43,WM_KEY,0)),"")</f>
        <v/>
      </c>
      <c r="AB43" s="138" t="n"/>
      <c r="AC43" s="138" t="n"/>
      <c r="AD43" s="138" t="n"/>
      <c r="AE43" s="138" t="n"/>
      <c r="AF43" s="138" t="n"/>
      <c r="AG43" s="138" t="n"/>
      <c r="AH43" s="138" t="str">
        <f>IFERROR(IF(COUNT(AB43,V43,AC43,W43,AD43,X43,AE43,Y43,AF43,Z43,AG43,AA43)&lt;12,"",SUM(AB43*V43,AC43*W43,AD43*X43,AE43*Y43,AF43*Z43,AG43*AA43)),"")</f>
        <v/>
      </c>
      <c r="AI43" s="138" t="str">
        <f>IF(AH43="","",INDEX({"A1","A2","A3","B1","B2","B3","C1","C2","D1","D2","E1","E2"},MAX(1,MIN(12,ROUND(AH43,0)))))</f>
        <v/>
      </c>
      <c r="AJ43" s="133" t="inlineStr">
        <is>
          <t>Owns client relationships after sale — hypercare, renewals, upsell, CSAT/NPS, delivery follow-through. At X1: defined deliverables under a statement of work · ≈ A2–A3.
Common themes in sub-family holders, all levels' answers: cross improve · upsell cross · nps follow · tech · improve nps · us market</t>
        </is>
      </c>
      <c r="AK43" s="134" t="inlineStr">
        <is>
          <t>Owns client relationships after sale — hypercare, renewals, upsell, CSAT/NPS, delivery follow-through
Common themes in sub-family holders, all levels' answers: product · renewals · testing · upsell · cross sell · training</t>
        </is>
      </c>
      <c r="AL43" s="134" t="inlineStr">
        <is>
          <t>Owns client relationships after sale — hypercare, renewals, upsell, CSAT/NPS, delivery follow-through.
Common themes in sub-family holders, all levels' answers: customer · csat · product · esef · client</t>
        </is>
      </c>
      <c r="AM43" s="134" t="inlineStr">
        <is>
          <t>Deliverables under the statement of work
Common themes in sub-family holders, all levels' answers: retention · renewals · sell · cross · invoicing · outstanding</t>
        </is>
      </c>
      <c r="AN43" s="134" t="inlineStr">
        <is>
          <t>Within the statement of work
Common themes in sub-family holders, all levels' answers: trainings</t>
        </is>
      </c>
      <c r="AO43" s="134" t="inlineStr">
        <is>
          <t>—</t>
        </is>
      </c>
      <c r="AP43" s="134" t="inlineStr">
        <is>
          <t>XBRL Domain · Communication</t>
        </is>
      </c>
      <c r="AQ43" s="134" t="inlineStr">
        <is>
          <t>Hubspot · excel · Office 365</t>
        </is>
      </c>
      <c r="AR43" s="134" t="inlineStr">
        <is>
          <t>Defined deliverables under a statement of work · ≈ A2–A3</t>
        </is>
      </c>
      <c r="AS43" s="134" t="inlineStr">
        <is>
          <t>—</t>
        </is>
      </c>
      <c r="AT43" s="134" t="inlineStr">
        <is>
          <t>—</t>
        </is>
      </c>
      <c r="AU43" s="134" t="inlineStr">
        <is>
          <t>—</t>
        </is>
      </c>
      <c r="AV43" s="134" t="inlineStr">
        <is>
          <t>—</t>
        </is>
      </c>
      <c r="AW43" s="134" t="inlineStr">
        <is>
          <t>0–5 yrs</t>
        </is>
      </c>
      <c r="AX43" s="134" t="inlineStr">
        <is>
          <t>As for equivalent role</t>
        </is>
      </c>
      <c r="AY43" s="134" t="inlineStr">
        <is>
          <t>Internal product certification</t>
        </is>
      </c>
      <c r="AZ43" s="148" t="inlineStr">
        <is>
          <t>Not counted in spans</t>
        </is>
      </c>
      <c r="BA43" s="129" t="inlineStr">
        <is>
          <t>Per statement of work</t>
        </is>
      </c>
      <c r="BB43" s="129" t="inlineStr">
        <is>
          <t>Product, Platform &amp; Domain Knowledge · Stakeholder &amp; Client Management</t>
        </is>
      </c>
      <c r="BC43" s="129" t="inlineStr">
        <is>
          <t>Communication &amp; Presentation · Database, SQL &amp; Data Engineering · Regulatory &amp; BFSI Domain · Process Improvement &amp; Quality Mindset</t>
        </is>
      </c>
      <c r="BD43" s="129" t="inlineStr">
        <is>
          <t>—</t>
        </is>
      </c>
      <c r="BE43" s="129" t="inlineStr">
        <is>
          <t>ITIL / service-desk practice; SLA management</t>
        </is>
      </c>
      <c r="BF43" s="129" t="inlineStr">
        <is>
          <t>—</t>
        </is>
      </c>
      <c r="BG43" s="129" t="inlineStr">
        <is>
          <t>—</t>
        </is>
      </c>
      <c r="BH43" s="129" t="inlineStr">
        <is>
          <t>—</t>
        </is>
      </c>
      <c r="BI43" s="129" t="inlineStr">
        <is>
          <t>—</t>
        </is>
      </c>
      <c r="BJ43" s="139" t="inlineStr">
        <is>
          <t>Contractor</t>
        </is>
      </c>
      <c r="BK43" s="126" t="inlineStr">
        <is>
          <t>—</t>
        </is>
      </c>
      <c r="BL43" s="126" t="inlineStr">
        <is>
          <t>—</t>
        </is>
      </c>
      <c r="BM43" s="126" t="inlineStr">
        <is>
          <t>TSIA frameworks and benchmarks; ITIL 4 service desk; Gainsight customer-success practice</t>
        </is>
      </c>
      <c r="BN43" s="126" t="inlineStr">
        <is>
          <t>Contractor</t>
        </is>
      </c>
      <c r="BO43" s="126" t="inlineStr">
        <is>
          <t>Contractor · rate card</t>
        </is>
      </c>
      <c r="BP43" s="126" t="inlineStr">
        <is>
          <t>—</t>
        </is>
      </c>
      <c r="BQ43" s="126" t="inlineStr">
        <is>
          <t>—</t>
        </is>
      </c>
      <c r="BR43" s="126" t="inlineStr">
        <is>
          <t>—</t>
        </is>
      </c>
      <c r="BS43" s="126" t="inlineStr">
        <is>
          <t>—</t>
        </is>
      </c>
      <c r="BT43" s="126" t="inlineStr">
        <is>
          <t>Statement of work</t>
        </is>
      </c>
      <c r="BU43" s="126" t="inlineStr">
        <is>
          <t>AI chat / knowledge-base support, customer-health analytics</t>
        </is>
      </c>
      <c r="BV43" s="140" t="inlineStr">
        <is>
          <t>—</t>
        </is>
      </c>
      <c r="BW43" s="137"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43" s="137" t="inlineStr">
        <is>
          <t>Formal / classroom training · On-the-job / hands-on</t>
        </is>
      </c>
      <c r="BY43" s="137" t="inlineStr">
        <is>
          <t>process · approvals · internal · invoicing · clarity</t>
        </is>
      </c>
      <c r="BZ43" s="137" t="inlineStr">
        <is>
          <t>ownership · sales · process · remove · activities</t>
        </is>
      </c>
      <c r="CA43" s="137" t="inlineStr">
        <is>
          <t>0 of 9 say the role is changing because of AI / automation</t>
        </is>
      </c>
      <c r="CB43" s="137" t="inlineStr">
        <is>
          <t>—</t>
        </is>
      </c>
      <c r="CC43" s="139" t="inlineStr">
        <is>
          <t>Enable sustained customer value and issue resolution. Includes: Adoption, product support and customer education. Excludes: Employee IT support; initial client implementation.</t>
        </is>
      </c>
      <c r="CD43" s="126" t="inlineStr">
        <is>
          <t>—</t>
        </is>
      </c>
      <c r="CE43" s="126" t="inlineStr">
        <is>
          <t>—</t>
        </is>
      </c>
      <c r="CF43" s="126" t="inlineStr">
        <is>
          <t>—</t>
        </is>
      </c>
      <c r="CG43" s="126" t="inlineStr">
        <is>
          <t>—</t>
        </is>
      </c>
      <c r="CH43" s="126" t="inlineStr">
        <is>
          <t>—</t>
        </is>
      </c>
      <c r="CI43" s="130" t="inlineStr">
        <is>
          <t>Framework + sub-family themes · 3+ answered</t>
        </is>
      </c>
      <c r="CJ43" s="131" t="inlineStr">
        <is>
          <t>1 holder, 0 answered the survey; sub-family 9 answered</t>
        </is>
      </c>
      <c r="CK43" s="131" t="inlineStr">
        <is>
          <t>Kanika Jain · No Emp ID · in-house consultant · CARBON</t>
        </is>
      </c>
      <c r="CL4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4" ht="190.5" customHeight="1">
      <c r="A44" s="109" t="inlineStr">
        <is>
          <t>RC-038</t>
        </is>
      </c>
      <c r="B44" s="110" t="inlineStr">
        <is>
          <t>Customer Success &amp; Support</t>
        </is>
      </c>
      <c r="C44" s="110" t="inlineStr">
        <is>
          <t>Customer Success Leadership</t>
        </is>
      </c>
      <c r="D44" s="146" t="inlineStr">
        <is>
          <t>C1</t>
        </is>
      </c>
      <c r="E44" s="110" t="inlineStr">
        <is>
          <t>Associate Head</t>
        </is>
      </c>
      <c r="F44" s="110" t="inlineStr">
        <is>
          <t>Manager</t>
        </is>
      </c>
      <c r="G44" s="110" t="inlineStr">
        <is>
          <t>Associate Head – Customer Success</t>
        </is>
      </c>
      <c r="H44" s="110" t="n">
        <v>0</v>
      </c>
      <c r="I44" s="110" t="n"/>
      <c r="J44" s="110" t="n">
        <v>0</v>
      </c>
      <c r="K44" s="110" t="inlineStr">
        <is>
          <t>— no holder since v1.14</t>
        </is>
      </c>
      <c r="L44" s="110" t="n"/>
      <c r="M44" s="110" t="inlineStr">
        <is>
          <t>CARBON</t>
        </is>
      </c>
      <c r="N44" s="111" t="inlineStr">
        <is>
          <t>C2 · Senior Principal / Architect</t>
        </is>
      </c>
      <c r="O44" s="112" t="inlineStr">
        <is>
          <t>— entry step in this sub-family</t>
        </is>
      </c>
      <c r="P44" s="112" t="inlineStr">
        <is>
          <t>— top step in this sub-family</t>
        </is>
      </c>
      <c r="Q44" s="112" t="inlineStr">
        <is>
          <t>★ C1 Associate Head – Customer Success</t>
        </is>
      </c>
      <c r="R44" s="112" t="inlineStr">
        <is>
          <t>—</t>
        </is>
      </c>
      <c r="S44" s="119" t="n"/>
      <c r="T44" s="138" t="inlineStr">
        <is>
          <t>—</t>
        </is>
      </c>
      <c r="U44" s="138" t="n"/>
      <c r="V44" s="121" t="str">
        <f>IFERROR(INDEX(WM_C,MATCH($S44,WM_KEY,0)),"")</f>
        <v/>
      </c>
      <c r="W44" s="121" t="str">
        <f>IFERROR(INDEX(WM_AU,MATCH($S44,WM_KEY,0)),"")</f>
        <v/>
      </c>
      <c r="X44" s="121" t="str">
        <f>IFERROR(INDEX(WM_AC,MATCH($S44,WM_KEY,0)),"")</f>
        <v/>
      </c>
      <c r="Y44" s="121" t="str">
        <f>IFERROR(INDEX(WM_L,MATCH($S44,WM_KEY,0)),"")</f>
        <v/>
      </c>
      <c r="Z44" s="121" t="str">
        <f>IFERROR(INDEX(WM_E,MATCH($S44,WM_KEY,0)),"")</f>
        <v/>
      </c>
      <c r="AA44" s="121" t="str">
        <f>IFERROR(INDEX(WM_BI,MATCH($S44,WM_KEY,0)),"")</f>
        <v/>
      </c>
      <c r="AB44" s="138" t="n"/>
      <c r="AC44" s="138" t="n"/>
      <c r="AD44" s="138" t="n"/>
      <c r="AE44" s="138" t="n"/>
      <c r="AF44" s="138" t="n"/>
      <c r="AG44" s="138" t="n"/>
      <c r="AH44" s="138" t="str">
        <f>IFERROR(IF(COUNT(AB44,V44,AC44,W44,AD44,X44,AE44,Y44,AF44,Z44,AG44,AA44)&lt;12,"",SUM(AB44*V44,AC44*W44,AD44*X44,AE44*Y44,AF44*Z44,AG44*AA44)),"")</f>
        <v/>
      </c>
      <c r="AI44" s="138" t="str">
        <f>IF(AH44="","",INDEX({"A1","A2","A3","B1","B2","B3","C1","C2","D1","D2","E1","E2"},MAX(1,MIN(12,ROUND(AH44,0)))))</f>
        <v/>
      </c>
      <c r="AJ44" s="133" t="inlineStr">
        <is>
          <t>Leads the customer success &amp; support function. At C1: a sub-function, or principal authority across products.</t>
        </is>
      </c>
      <c r="AK44" s="134" t="inlineStr">
        <is>
          <t>Leads the customer success &amp; support function; Ambiguous, cross-product problems; Sub-function results or domain quality across products</t>
        </is>
      </c>
      <c r="AL44" s="134" t="inlineStr">
        <is>
          <t>Sub-function results or domain quality across products</t>
        </is>
      </c>
      <c r="AM44" s="134" t="inlineStr">
        <is>
          <t>Sub-function results or domain quality across products</t>
        </is>
      </c>
      <c r="AN44" s="134" t="inlineStr">
        <is>
          <t>Sets direction for a sub-function or domain</t>
        </is>
      </c>
      <c r="AO44" s="134" t="inlineStr">
        <is>
          <t>—</t>
        </is>
      </c>
      <c r="AP44" s="134" t="inlineStr">
        <is>
          <t>—</t>
        </is>
      </c>
      <c r="AQ44" s="134" t="inlineStr">
        <is>
          <t>—</t>
        </is>
      </c>
      <c r="AR44" s="134" t="inlineStr">
        <is>
          <t>A sub-function, or principal authority across products</t>
        </is>
      </c>
      <c r="AS44" s="134" t="inlineStr">
        <is>
          <t>Ambiguous, cross-product problems</t>
        </is>
      </c>
      <c r="AT44" s="134" t="inlineStr">
        <is>
          <t>Sets direction for a sub-function or domain</t>
        </is>
      </c>
      <c r="AU44" s="134" t="inlineStr">
        <is>
          <t>Sub-function results or domain quality across products</t>
        </is>
      </c>
      <c r="AV44" s="134" t="inlineStr">
        <is>
          <t>Leads managers or a community of practice</t>
        </is>
      </c>
      <c r="AW44" s="134" t="inlineStr">
        <is>
          <t>10–14 yrs</t>
        </is>
      </c>
      <c r="AX44" s="134" t="inlineStr">
        <is>
          <t>Postgraduate / professional qualification preferred</t>
        </is>
      </c>
      <c r="AY44" s="134" t="inlineStr">
        <is>
          <t>Internal product certification</t>
        </is>
      </c>
      <c r="AZ44" s="148" t="inlineStr">
        <is>
          <t>5–8, mostly managers</t>
        </is>
      </c>
      <c r="BA44" s="129" t="inlineStr">
        <is>
          <t>Core 4 · Future-ready 4 · Functional 4 · Leadership 4</t>
        </is>
      </c>
      <c r="BB44" s="129" t="inlineStr">
        <is>
          <t>Product, Platform &amp; Domain Knowledge · Stakeholder &amp; Client Management</t>
        </is>
      </c>
      <c r="BC44" s="129" t="inlineStr">
        <is>
          <t>Communication &amp; Presentation · Database, SQL &amp; Data Engineering · Regulatory &amp; BFSI Domain · Process Improvement &amp; Quality Mindset</t>
        </is>
      </c>
      <c r="BD44" s="129" t="n"/>
      <c r="BE44" s="129" t="n"/>
      <c r="BF44" s="129" t="n"/>
      <c r="BG44" s="129" t="n"/>
      <c r="BH44" s="129" t="n"/>
      <c r="BI44" s="129" t="n"/>
      <c r="BJ44" s="139" t="inlineStr">
        <is>
          <t>P6 / M5</t>
        </is>
      </c>
      <c r="BK44" s="126" t="inlineStr">
        <is>
          <t>5–6</t>
        </is>
      </c>
      <c r="BL44" s="126" t="inlineStr">
        <is>
          <t>IRIS Vs Competitor Benchmark — SaaS customer-success ladder: Senior Manager CS</t>
        </is>
      </c>
      <c r="BM44" s="126" t="inlineStr">
        <is>
          <t>TSIA frameworks and benchmarks; ITIL 4 service desk; Gainsight customer-success practice</t>
        </is>
      </c>
      <c r="BN44" s="126" t="n"/>
      <c r="BO44" s="126" t="n"/>
      <c r="BP44" s="126" t="n"/>
      <c r="BQ44" s="126" t="n"/>
      <c r="BR44" s="126" t="n"/>
      <c r="BS44" s="126" t="n"/>
      <c r="BT44" s="126" t="n"/>
      <c r="BU44" s="126" t="n"/>
      <c r="BV44" s="140" t="inlineStr">
        <is>
          <t>—</t>
        </is>
      </c>
      <c r="BW44" s="137"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44" s="137" t="inlineStr">
        <is>
          <t>—</t>
        </is>
      </c>
      <c r="BY44" s="137" t="inlineStr">
        <is>
          <t>—</t>
        </is>
      </c>
      <c r="BZ44" s="137" t="inlineStr">
        <is>
          <t>—</t>
        </is>
      </c>
      <c r="CA44" s="137" t="inlineStr">
        <is>
          <t>—</t>
        </is>
      </c>
      <c r="CB44" s="137" t="n"/>
      <c r="CC44" s="139" t="inlineStr">
        <is>
          <t>Enable sustained customer value and issue resolution. Includes: Adoption, product support and customer education. Excludes: Employee IT support; initial client implementation.</t>
        </is>
      </c>
      <c r="CD44" s="126" t="inlineStr">
        <is>
          <t>LD07-2 · Head / VP of Customer Experience</t>
        </is>
      </c>
      <c r="CE44" s="126" t="inlineStr">
        <is>
          <t>Own integrated function strategy, capacity, controls and cross-team trade-offs</t>
        </is>
      </c>
      <c r="CF44" s="126" t="inlineStr">
        <is>
          <t>Do not manufacture three reporting layers. Choose roles the organisation needs. A specialist may remain on an equally valued expert path.</t>
        </is>
      </c>
      <c r="CG44" s="126" t="inlineStr">
        <is>
          <t>—</t>
        </is>
      </c>
      <c r="CH44" s="126" t="inlineStr">
        <is>
          <t>—</t>
        </is>
      </c>
      <c r="CI44" s="130" t="inlineStr">
        <is>
          <t>Framework only · fewer than 3 answered</t>
        </is>
      </c>
      <c r="CJ44" s="131" t="inlineStr">
        <is>
          <t>1 holder, 0 answered the survey; sub-family 0 answered</t>
        </is>
      </c>
      <c r="CK44" s="131" t="n"/>
      <c r="CL4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5" ht="190.5" customHeight="1">
      <c r="A45" s="109" t="inlineStr">
        <is>
          <t>RC-039</t>
        </is>
      </c>
      <c r="B45" s="110" t="inlineStr">
        <is>
          <t>Customer Success &amp; Support</t>
        </is>
      </c>
      <c r="C45" s="110" t="inlineStr">
        <is>
          <t>Customer Training &amp; Enablement</t>
        </is>
      </c>
      <c r="D45" s="149" t="inlineStr">
        <is>
          <t>B1</t>
        </is>
      </c>
      <c r="E45" s="110" t="inlineStr">
        <is>
          <t>Specialist</t>
        </is>
      </c>
      <c r="F45" s="110" t="inlineStr">
        <is>
          <t>IC</t>
        </is>
      </c>
      <c r="G45" s="110" t="inlineStr">
        <is>
          <t>Customer Enablement Specialist – POD Lead</t>
        </is>
      </c>
      <c r="H45" s="110" t="n">
        <v>1</v>
      </c>
      <c r="I45" s="110" t="inlineStr">
        <is>
          <t>CARBON 1</t>
        </is>
      </c>
      <c r="J45" s="110" t="n">
        <v>1</v>
      </c>
      <c r="K45" s="110" t="inlineStr">
        <is>
          <t>Datta Hatagale</t>
        </is>
      </c>
      <c r="L45" s="110" t="inlineStr">
        <is>
          <t>Digitizing</t>
        </is>
      </c>
      <c r="M45" s="110" t="inlineStr">
        <is>
          <t>CARBON</t>
        </is>
      </c>
      <c r="N45" s="111" t="inlineStr">
        <is>
          <t>B2 · Senior Specialist</t>
        </is>
      </c>
      <c r="O45" s="112" t="inlineStr">
        <is>
          <t>— entry step in this sub-family</t>
        </is>
      </c>
      <c r="P45" s="112" t="inlineStr">
        <is>
          <t>— top step in this sub-family</t>
        </is>
      </c>
      <c r="Q45" s="112" t="inlineStr">
        <is>
          <t>★ B1 Customer Enablement Specialist – POD Lea</t>
        </is>
      </c>
      <c r="R45" s="112" t="inlineStr">
        <is>
          <t>—</t>
        </is>
      </c>
      <c r="S45" s="119" t="inlineStr">
        <is>
          <t>CARBON · Digitizing · Band B · Expert / POD Lead</t>
        </is>
      </c>
      <c r="T45" s="138" t="inlineStr">
        <is>
          <t>—</t>
        </is>
      </c>
      <c r="U45" s="138" t="inlineStr">
        <is>
          <t>0.46 / 0.17 / 0.15 / 0.05 / 0.1 / 0.07</t>
        </is>
      </c>
      <c r="V45" s="121">
        <f>IFERROR(INDEX(WM_C,MATCH($S45,WM_KEY,0)),"")</f>
        <v>0.46</v>
      </c>
      <c r="W45" s="121">
        <f>IFERROR(INDEX(WM_AU,MATCH($S45,WM_KEY,0)),"")</f>
        <v>0.17</v>
      </c>
      <c r="X45" s="121">
        <f>IFERROR(INDEX(WM_AC,MATCH($S45,WM_KEY,0)),"")</f>
        <v>0.15</v>
      </c>
      <c r="Y45" s="121">
        <f>IFERROR(INDEX(WM_L,MATCH($S45,WM_KEY,0)),"")</f>
        <v>0.05</v>
      </c>
      <c r="Z45" s="121">
        <f>IFERROR(INDEX(WM_E,MATCH($S45,WM_KEY,0)),"")</f>
        <v>0.1</v>
      </c>
      <c r="AA45" s="121">
        <f>IFERROR(INDEX(WM_BI,MATCH($S45,WM_KEY,0)),"")</f>
        <v>0.07</v>
      </c>
      <c r="AB45" s="138" t="n">
        <v>3</v>
      </c>
      <c r="AC45" s="138" t="n">
        <v>3</v>
      </c>
      <c r="AD45" s="138" t="n">
        <v>3.5</v>
      </c>
      <c r="AE45" s="138" t="n">
        <v>3.5</v>
      </c>
      <c r="AF45" s="138" t="n">
        <v>8</v>
      </c>
      <c r="AG45" s="138" t="n">
        <v>4</v>
      </c>
      <c r="AH45" s="138">
        <f>IFERROR(IF(COUNT(AB45,V45,AC45,W45,AD45,X45,AE45,Y45,AF45,Z45,AG45,AA45)&lt;12,"",SUM(AB45*V45,AC45*W45,AD45*X45,AE45*Y45,AF45*Z45,AG45*AA45)),"")</f>
        <v>3.67</v>
      </c>
      <c r="AI45" s="138" t="str">
        <f>IF(AH45="","",INDEX({"A1","A2","A3","B1","B2","B3","C1","C2","D1","D2","E1","E2"},MAX(1,MIN(12,ROUND(AH45,0)))))</f>
        <v>B1</v>
      </c>
      <c r="AJ45" s="133" t="inlineStr">
        <is>
          <t>Trains clients and drives product adoption. At B1: a domain / module, or a small team.</t>
        </is>
      </c>
      <c r="AK45" s="134" t="inlineStr">
        <is>
          <t>Trains clients and drives product adoption; Domain specialist work; A domain or a small team</t>
        </is>
      </c>
      <c r="AL45" s="134" t="inlineStr">
        <is>
          <t>A domain or a small team</t>
        </is>
      </c>
      <c r="AM45" s="134" t="inlineStr">
        <is>
          <t>A domain or a small team</t>
        </is>
      </c>
      <c r="AN45" s="134" t="inlineStr">
        <is>
          <t>Technical / QC / client calls for the domain</t>
        </is>
      </c>
      <c r="AO45" s="134" t="inlineStr">
        <is>
          <t>—</t>
        </is>
      </c>
      <c r="AP45" s="134" t="inlineStr">
        <is>
          <t>—</t>
        </is>
      </c>
      <c r="AQ45" s="134" t="inlineStr">
        <is>
          <t>—</t>
        </is>
      </c>
      <c r="AR45" s="134" t="inlineStr">
        <is>
          <t>A domain / module, or a small team</t>
        </is>
      </c>
      <c r="AS45" s="134" t="inlineStr">
        <is>
          <t>Domain specialist work</t>
        </is>
      </c>
      <c r="AT45" s="134" t="inlineStr">
        <is>
          <t>Technical / QC / client calls for the domain</t>
        </is>
      </c>
      <c r="AU45" s="134" t="inlineStr">
        <is>
          <t>A domain or a small team</t>
        </is>
      </c>
      <c r="AV45" s="134" t="inlineStr">
        <is>
          <t>IC: mentors and reviews · People: hands-on team lead of 3–5</t>
        </is>
      </c>
      <c r="AW45" s="134" t="inlineStr">
        <is>
          <t>4–7 yrs</t>
        </is>
      </c>
      <c r="AX45" s="134" t="inlineStr">
        <is>
          <t>Graduate + relevant qualification or certification preferred</t>
        </is>
      </c>
      <c r="AY45" s="134" t="inlineStr">
        <is>
          <t>Internal product certification</t>
        </is>
      </c>
      <c r="AZ45" s="148" t="inlineStr">
        <is>
          <t>IC: none · Team Lead: 3–5</t>
        </is>
      </c>
      <c r="BA45" s="129" t="inlineStr">
        <is>
          <t>Core 3 · Future-ready 3 · Functional 3 · Leadership 1</t>
        </is>
      </c>
      <c r="BB45" s="129" t="inlineStr">
        <is>
          <t>Product, Platform &amp; Domain Knowledge · Stakeholder &amp; Client Management</t>
        </is>
      </c>
      <c r="BC45" s="129" t="inlineStr">
        <is>
          <t>Communication &amp; Presentation · Database, SQL &amp; Data Engineering · Regulatory &amp; BFSI Domain · Process Improvement &amp; Quality Mindset</t>
        </is>
      </c>
      <c r="BD45" s="129" t="inlineStr">
        <is>
          <t>—</t>
        </is>
      </c>
      <c r="BE45" s="129" t="inlineStr">
        <is>
          <t>ITIL / service-desk practice; SLA management</t>
        </is>
      </c>
      <c r="BF45" s="129" t="inlineStr">
        <is>
          <t>Scenario interview; Role play / behavioural interview; Presentation / writing test; SQL test / case; Domain interview; Work sample / case</t>
        </is>
      </c>
      <c r="BG45" s="129" t="inlineStr">
        <is>
          <t>ITIL / service-desk practice; SLA management; mandatory: POSH, Code of Conduct, InfoSec &amp; Privacy</t>
        </is>
      </c>
      <c r="BH45" s="129" t="inlineStr">
        <is>
          <t>106% · 1 of 1</t>
        </is>
      </c>
      <c r="BI45" s="129" t="inlineStr">
        <is>
          <t>—</t>
        </is>
      </c>
      <c r="BJ45" s="139" t="inlineStr">
        <is>
          <t>P3 / M2</t>
        </is>
      </c>
      <c r="BK45" s="126" t="inlineStr">
        <is>
          <t>4 Enable</t>
        </is>
      </c>
      <c r="BL45" s="126" t="inlineStr">
        <is>
          <t>Workiva: Customer Success Manager · IRIS Vs Competitor Benchmark — SaaS customer-success ladder: CSM · IRIS Vs Competitor Benchmark — support tiers: L3 / Problem Analyst</t>
        </is>
      </c>
      <c r="BM45" s="126" t="inlineStr">
        <is>
          <t>TSIA frameworks and benchmarks; ITIL 4 service desk; Gainsight customer-success practice</t>
        </is>
      </c>
      <c r="BN45" s="126" t="inlineStr">
        <is>
          <t>Career / · Team Lead</t>
        </is>
      </c>
      <c r="BO45" s="126" t="inlineStr">
        <is>
          <t>Senior Executive / CSM</t>
        </is>
      </c>
      <c r="BP45" s="126" t="inlineStr">
        <is>
          <t>L4 · MS 62 · —</t>
        </is>
      </c>
      <c r="BQ45" s="126" t="inlineStr">
        <is>
          <t>JL4 · C2 · L9 Team Lead / Consultant</t>
        </is>
      </c>
      <c r="BR45" s="126" t="inlineStr">
        <is>
          <t>Senior Consultant / Assistant Manager</t>
        </is>
      </c>
      <c r="BS45" s="126" t="inlineStr">
        <is>
          <t>Workiva: Customer Success Manager · IRIS Vs Competitor Benchmark — SaaS customer-success ladder: CSM · IRIS Vs Competitor Benchmark — support tiers: L3 / Problem Analyst</t>
        </is>
      </c>
      <c r="BT45" s="126" t="inlineStr">
        <is>
          <t>Lateral; Management Trainees graduate here</t>
        </is>
      </c>
      <c r="BU45" s="126" t="inlineStr">
        <is>
          <t>AI chat / knowledge-base support, customer-health analytics</t>
        </is>
      </c>
      <c r="BV45" s="140" t="inlineStr">
        <is>
          <t>AI / automation · Leadership &amp; people management · Project / programme management</t>
        </is>
      </c>
      <c r="BW45" s="137" t="inlineStr">
        <is>
          <t>—</t>
        </is>
      </c>
      <c r="BX45" s="137" t="inlineStr">
        <is>
          <t>—</t>
        </is>
      </c>
      <c r="BY45" s="137" t="inlineStr">
        <is>
          <t>—</t>
        </is>
      </c>
      <c r="BZ45" s="137" t="inlineStr">
        <is>
          <t>—</t>
        </is>
      </c>
      <c r="CA45" s="137" t="inlineStr">
        <is>
          <t>—</t>
        </is>
      </c>
      <c r="CB45" s="137" t="inlineStr">
        <is>
          <t>AI, GenAI &amp; Prompt Engineering · Stakeholder &amp; Client Management</t>
        </is>
      </c>
      <c r="CC45" s="139" t="inlineStr">
        <is>
          <t>Enable sustained customer value and issue resolution. Includes: Adoption, product support and customer education. Excludes: Employee IT support; initial client implementation.</t>
        </is>
      </c>
      <c r="CD45" s="126" t="inlineStr">
        <is>
          <t>CS03-3 · Senior Customer Education Specialist</t>
        </is>
      </c>
      <c r="CE45" s="126" t="inlineStr">
        <is>
          <t>Own a curriculum and evaluate customer application and readiness.</t>
        </is>
      </c>
      <c r="CF45" s="126" t="inlineStr">
        <is>
          <t>Evidence of complex work, decisions and outcomes beyond routine delivery.</t>
        </is>
      </c>
      <c r="CG45" s="126" t="inlineStr">
        <is>
          <t>A customer learning intervention with application evidence and measured readiness</t>
        </is>
      </c>
      <c r="CH45" s="126" t="inlineStr">
        <is>
          <t>Workiva: VP of Customer Experience · Function-level evidence. Gap: Peer executive owns customer education; individual education levels remain proposed</t>
        </is>
      </c>
      <c r="CI45" s="130" t="inlineStr">
        <is>
          <t>Framework only · fewer than 3 answered</t>
        </is>
      </c>
      <c r="CJ45" s="131" t="inlineStr">
        <is>
          <t>1 holder, 1 answered the survey; sub-family 1 answered</t>
        </is>
      </c>
      <c r="CK45" s="131" t="inlineStr">
        <is>
          <t>Datta Hatagale · IRIS1005 · CARBON</t>
        </is>
      </c>
      <c r="CL4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6" ht="190.5" customHeight="1">
      <c r="A46" s="109" t="inlineStr">
        <is>
          <t>RC-040</t>
        </is>
      </c>
      <c r="B46" s="110" t="inlineStr">
        <is>
          <t>Data &amp; Analytics</t>
        </is>
      </c>
      <c r="C46" s="110" t="inlineStr">
        <is>
          <t>Financial Data Processing</t>
        </is>
      </c>
      <c r="D46" s="151" t="inlineStr">
        <is>
          <t>A3</t>
        </is>
      </c>
      <c r="E46" s="110" t="inlineStr">
        <is>
          <t>Senior Associate</t>
        </is>
      </c>
      <c r="F46" s="110" t="inlineStr">
        <is>
          <t>IC</t>
        </is>
      </c>
      <c r="G46" s="110" t="inlineStr">
        <is>
          <t>Senior Data Analyst</t>
        </is>
      </c>
      <c r="H46" s="110" t="n">
        <v>7</v>
      </c>
      <c r="I46" s="110" t="inlineStr">
        <is>
          <t>Consume 7</t>
        </is>
      </c>
      <c r="J46" s="110" t="n">
        <v>7</v>
      </c>
      <c r="K46" s="110" t="inlineStr">
        <is>
          <t>Akash Dubey, John Mariakulandai, Neelam Kadam, Nishikant Mhatre, Palanikumar Mooppanar, Prashant Shelar, Swapnil Katrat</t>
        </is>
      </c>
      <c r="L46" s="110" t="inlineStr">
        <is>
          <t>India Content</t>
        </is>
      </c>
      <c r="M46" s="110" t="inlineStr">
        <is>
          <t>Consume</t>
        </is>
      </c>
      <c r="N46" s="111" t="inlineStr">
        <is>
          <t>B1 · Specialist</t>
        </is>
      </c>
      <c r="O46" s="112" t="inlineStr">
        <is>
          <t>— entry step in this sub-family</t>
        </is>
      </c>
      <c r="P46" s="112" t="inlineStr">
        <is>
          <t>RC-041 · B1 · Data Specialist</t>
        </is>
      </c>
      <c r="Q46" s="112" t="inlineStr">
        <is>
          <t>★ A3 Senior Data Analyst → B1 Data Specialist</t>
        </is>
      </c>
      <c r="R46" s="112" t="inlineStr">
        <is>
          <t>—</t>
        </is>
      </c>
      <c r="S46" s="119" t="inlineStr">
        <is>
          <t>Consume · India Content · Band A · Early career</t>
        </is>
      </c>
      <c r="T46" s="138" t="inlineStr">
        <is>
          <t>—</t>
        </is>
      </c>
      <c r="U46" s="138" t="inlineStr">
        <is>
          <t>0.54 / 0.16 / 0.14 / 0 / 0.1 / 0.06</t>
        </is>
      </c>
      <c r="V46" s="121">
        <f>IFERROR(INDEX(WM_C,MATCH($S46,WM_KEY,0)),"")</f>
        <v>0.54</v>
      </c>
      <c r="W46" s="121">
        <f>IFERROR(INDEX(WM_AU,MATCH($S46,WM_KEY,0)),"")</f>
        <v>0.16</v>
      </c>
      <c r="X46" s="121">
        <f>IFERROR(INDEX(WM_AC,MATCH($S46,WM_KEY,0)),"")</f>
        <v>0.14</v>
      </c>
      <c r="Y46" s="121">
        <f>IFERROR(INDEX(WM_L,MATCH($S46,WM_KEY,0)),"")</f>
        <v>0</v>
      </c>
      <c r="Z46" s="121">
        <f>IFERROR(INDEX(WM_E,MATCH($S46,WM_KEY,0)),"")</f>
        <v>0.1</v>
      </c>
      <c r="AA46" s="121">
        <f>IFERROR(INDEX(WM_BI,MATCH($S46,WM_KEY,0)),"")</f>
        <v>0.06</v>
      </c>
      <c r="AB46" s="138" t="n">
        <v>2</v>
      </c>
      <c r="AC46" s="138" t="n">
        <v>2</v>
      </c>
      <c r="AD46" s="138" t="n">
        <v>2</v>
      </c>
      <c r="AE46" s="138" t="n">
        <v>1</v>
      </c>
      <c r="AF46" s="138" t="n">
        <v>9.5</v>
      </c>
      <c r="AG46" s="138" t="n">
        <v>2.57</v>
      </c>
      <c r="AH46" s="138">
        <f>IFERROR(IF(COUNT(AB46,V46,AC46,W46,AD46,X46,AE46,Y46,AF46,Z46,AG46,AA46)&lt;12,"",SUM(AB46*V46,AC46*W46,AD46*X46,AE46*Y46,AF46*Z46,AG46*AA46)),"")</f>
        <v>2.7842</v>
      </c>
      <c r="AI46" s="138" t="str">
        <f>IF(AH46="","",INDEX({"A1","A2","A3","B1","B2","B3","C1","C2","D1","D2","E1","E2"},MAX(1,MIN(12,ROUND(AH46,0)))))</f>
        <v>A3</v>
      </c>
      <c r="AJ46" s="133" t="inlineStr">
        <is>
          <t>Processes and delivers mutual-fund, scheme and capital-market data feeds and reports. At A3: varied work; reviews juniors; go-to for a process.
Common themes in role-holders' answers: data · mutual fund · update · analyzing · responsible · accurate</t>
        </is>
      </c>
      <c r="AK46" s="134" t="inlineStr">
        <is>
          <t>Processes and delivers mutual-fund, scheme and capital-market data feeds and reports; Varied and non-standard work; handles exceptions; A module / process, or work with client or regulatory consequences
Common themes in role-holders' answers: data · client · accuracy · delivery · time · market</t>
        </is>
      </c>
      <c r="AL46" s="134" t="inlineStr">
        <is>
          <t>A module / process, or work with client or regulatory consequences
Common themes in role-holders' answers: mutual fund · client · delivery</t>
        </is>
      </c>
      <c r="AM46" s="134" t="inlineStr">
        <is>
          <t>A module / process, or work with client or regulatory consequences
Common themes in role-holders' answers: client · data · am · delivery · duties · responsible</t>
        </is>
      </c>
      <c r="AN46" s="134" t="inlineStr">
        <is>
          <t>Technical / QC / client calls on own work
Common themes in role-holders' answers: data · independently</t>
        </is>
      </c>
      <c r="AO46" s="134" t="inlineStr">
        <is>
          <t>Common themes in manager-set KRAs: business-day response · manual · contribute · delivery time · provide solutions · complete assigned</t>
        </is>
      </c>
      <c r="AP46" s="134" t="inlineStr">
        <is>
          <t>Data Processing · Data validation</t>
        </is>
      </c>
      <c r="AQ46" s="134" t="inlineStr">
        <is>
          <t>Microsoft Excel · MS access</t>
        </is>
      </c>
      <c r="AR46" s="134" t="inlineStr">
        <is>
          <t>Varied work; reviews juniors; go-to for a process</t>
        </is>
      </c>
      <c r="AS46" s="134" t="inlineStr">
        <is>
          <t>Varied and non-standard work; handles exceptions</t>
        </is>
      </c>
      <c r="AT46" s="134" t="inlineStr">
        <is>
          <t>Technical / QC / client calls on own work</t>
        </is>
      </c>
      <c r="AU46" s="134" t="inlineStr">
        <is>
          <t>A module / process, or work with client or regulatory consequences</t>
        </is>
      </c>
      <c r="AV46" s="134" t="inlineStr">
        <is>
          <t>Not scored in Band A</t>
        </is>
      </c>
      <c r="AW46" s="134" t="inlineStr">
        <is>
          <t>2–4 yrs</t>
        </is>
      </c>
      <c r="AX46" s="134" t="inlineStr">
        <is>
          <t>Graduate; relevant certification preferred</t>
        </is>
      </c>
      <c r="AY46" s="134" t="inlineStr">
        <is>
          <t>Power BI / Tableau · optional; Database certifications · optional</t>
        </is>
      </c>
      <c r="AZ46" s="148" t="inlineStr">
        <is>
          <t>None · guides 1–3 juniors informally</t>
        </is>
      </c>
      <c r="BA46" s="129" t="inlineStr">
        <is>
          <t>Core 2 · Future-ready 2 · Functional 3 · Leadership —</t>
        </is>
      </c>
      <c r="BB46" s="129" t="inlineStr">
        <is>
          <t>Data Analytics, BI &amp; Visualisation · Database, SQL &amp; Data Engineering</t>
        </is>
      </c>
      <c r="BC46" s="129" t="inlineStr">
        <is>
          <t>Advanced Excel &amp; Productivity Tools · Regulatory &amp; BFSI Domain · Process Improvement &amp; Quality Mindset · Accounting &amp; Reporting Standards · IFRS/US GAAP</t>
        </is>
      </c>
      <c r="BD46" s="129" t="inlineStr">
        <is>
          <t>—</t>
        </is>
      </c>
      <c r="BE46" s="129" t="inlineStr">
        <is>
          <t>Data quality and confidentiality</t>
        </is>
      </c>
      <c r="BF46" s="129" t="inlineStr">
        <is>
          <t>Data case / practical; SQL test / case; Practical test; Domain interview; Work sample / case; Accounting test</t>
        </is>
      </c>
      <c r="BG46" s="129" t="inlineStr">
        <is>
          <t>Data quality and confidentiality; mandatory: POSH, Code of Conduct, InfoSec &amp; Privacy</t>
        </is>
      </c>
      <c r="BH46" s="129" t="inlineStr">
        <is>
          <t>91% · 5 of 7</t>
        </is>
      </c>
      <c r="BI46" s="129" t="inlineStr">
        <is>
          <t>Analytics &amp; BI · Accounting standards · Excel &amp; tools · Ownership</t>
        </is>
      </c>
      <c r="BJ46" s="139" t="inlineStr">
        <is>
          <t>P2</t>
        </is>
      </c>
      <c r="BK46" s="126" t="inlineStr">
        <is>
          <t>3 Apply</t>
        </is>
      </c>
      <c r="BL46" s="126" t="inlineStr">
        <is>
          <t>Atlassian company-wide P-levels: P40 Analyst · IRIS Vs Competitor Benchmark — data analyst ladder: Data Analyst II</t>
        </is>
      </c>
      <c r="BM46" s="126" t="inlineStr">
        <is>
          <t>DAMA-DMBOK · 11 knowledge areas around data governance</t>
        </is>
      </c>
      <c r="BN46" s="126" t="inlineStr">
        <is>
          <t>Developing</t>
        </is>
      </c>
      <c r="BO46" s="126" t="inlineStr">
        <is>
          <t>Data Analyst</t>
        </is>
      </c>
      <c r="BP46" s="126" t="inlineStr">
        <is>
          <t>L3–L4 · MS 61–62 · Software Engineer</t>
        </is>
      </c>
      <c r="BQ46" s="126" t="inlineStr">
        <is>
          <t>JL3A Senior Systems Engineer · C1 System Engineer · L11–L10 · Senior Analyst</t>
        </is>
      </c>
      <c r="BR46" s="126" t="inlineStr">
        <is>
          <t>Consultant · DataTracks Senior Associate · 2–5 yrs</t>
        </is>
      </c>
      <c r="BS46" s="126" t="inlineStr">
        <is>
          <t>Atlassian company-wide P-levels: P40 Analyst · IRIS Vs Competitor Benchmark — data analyst ladder: Data Analyst II</t>
        </is>
      </c>
      <c r="BT46" s="126" t="inlineStr">
        <is>
          <t>Lateral or campus · CT2 at 12 months; CT3 in programme</t>
        </is>
      </c>
      <c r="BU46" s="126" t="inlineStr">
        <is>
          <t>AI &amp; big data, Python / SQL analytics, self-service BI</t>
        </is>
      </c>
      <c r="BV46" s="140" t="inlineStr">
        <is>
          <t>AI / automation · Leadership &amp; people management · Project / programme management · Broader exposure &amp; ownership · Client, sales &amp; stakeholders</t>
        </is>
      </c>
      <c r="BW46" s="137" t="inlineStr">
        <is>
          <t>presentation influence · ownership · stakeholder management · management prioritisation · skills</t>
        </is>
      </c>
      <c r="BX46" s="137" t="inlineStr">
        <is>
          <t>On-the-job / hands-on · Mentoring / guidance from seniors · Formal / classroom training</t>
        </is>
      </c>
      <c r="BY46" s="137" t="inlineStr">
        <is>
          <t>No common theme</t>
        </is>
      </c>
      <c r="BZ46" s="137" t="inlineStr">
        <is>
          <t>time · consistent · support</t>
        </is>
      </c>
      <c r="CA46" s="137" t="inlineStr">
        <is>
          <t>1 of 6 say the role is changing because of AI / automation</t>
        </is>
      </c>
      <c r="CB46" s="137" t="inlineStr">
        <is>
          <t>RC.DATA-F: source validation · reconciliation · data lineage · issue management</t>
        </is>
      </c>
      <c r="CC46" s="139" t="inlineStr">
        <is>
          <t>Turn data into defensible decisions and models. Includes: BI, decision analysis and data science. Excludes: Financial-data production; software engineering of pipelines.</t>
        </is>
      </c>
      <c r="CD46" s="126" t="inlineStr">
        <is>
          <t>OPS02-2 · Financial Data Analyst</t>
        </is>
      </c>
      <c r="CE46" s="126" t="inlineStr">
        <is>
          <t>Source and reconcile financial records using controlled definitions.</t>
        </is>
      </c>
      <c r="CF46" s="126" t="inlineStr">
        <is>
          <t>Demonstrate routine delivery plus judgement in bounded exceptions.</t>
        </is>
      </c>
      <c r="CG46" s="126" t="inlineStr">
        <is>
          <t>A financial dataset reconciled to source disclosures with documented exceptions and lineage</t>
        </is>
      </c>
      <c r="CH46" s="126" t="inlineStr">
        <is>
          <t>S&amp;P Global: Lead data analyst · Adjacent sector, retained extract. Gap: Financial-data production differs from corporate financial planning and BI</t>
        </is>
      </c>
      <c r="CI46" s="130" t="inlineStr">
        <is>
          <t>Framework + role-holders' themes · 3+ answered</t>
        </is>
      </c>
      <c r="CJ46" s="131" t="inlineStr">
        <is>
          <t>7 holders, 7 answered the survey; sub-family 9 answered</t>
        </is>
      </c>
      <c r="CK46" s="131" t="inlineStr">
        <is>
          <t>Akash Dubey · IRIS1743 · Consume
John Mariakulandai · IRIS1710 · Consume
Neelam Kadam · IRIS0091 · Consume
Nishikant Mhatre · IRIS0065 · Consume
Palanikumar Mooppanar · IRIS0292 · Consume
Prashant Shelar · IRIS0009 · Consume
Swapnil Katrat · IRIS0030 · Consume</t>
        </is>
      </c>
      <c r="CL4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7" ht="190.5" customHeight="1">
      <c r="A47" s="109" t="inlineStr">
        <is>
          <t>RC-041</t>
        </is>
      </c>
      <c r="B47" s="110" t="inlineStr">
        <is>
          <t>Data &amp; Analytics</t>
        </is>
      </c>
      <c r="C47" s="110" t="inlineStr">
        <is>
          <t>Financial Data Processing</t>
        </is>
      </c>
      <c r="D47" s="149" t="inlineStr">
        <is>
          <t>B1</t>
        </is>
      </c>
      <c r="E47" s="110" t="inlineStr">
        <is>
          <t>Specialist</t>
        </is>
      </c>
      <c r="F47" s="110" t="inlineStr">
        <is>
          <t>IC</t>
        </is>
      </c>
      <c r="G47" s="110" t="inlineStr">
        <is>
          <t>Data Specialist</t>
        </is>
      </c>
      <c r="H47" s="110" t="n">
        <v>1</v>
      </c>
      <c r="I47" s="110" t="inlineStr">
        <is>
          <t>Consume 1</t>
        </is>
      </c>
      <c r="J47" s="110" t="n">
        <v>1</v>
      </c>
      <c r="K47" s="110" t="inlineStr">
        <is>
          <t>Virendra Borkar</t>
        </is>
      </c>
      <c r="L47" s="110" t="inlineStr">
        <is>
          <t>India Content</t>
        </is>
      </c>
      <c r="M47" s="110" t="inlineStr">
        <is>
          <t>Consume</t>
        </is>
      </c>
      <c r="N47" s="111" t="inlineStr">
        <is>
          <t>B2 · Senior Specialist</t>
        </is>
      </c>
      <c r="O47" s="112" t="inlineStr">
        <is>
          <t>RC-040 · A3 · Senior Data Analyst</t>
        </is>
      </c>
      <c r="P47" s="112" t="inlineStr">
        <is>
          <t>— top step in this sub-family</t>
        </is>
      </c>
      <c r="Q47" s="112" t="inlineStr">
        <is>
          <t>A3 Senior Data Analyst → ★ B1 Data Specialist</t>
        </is>
      </c>
      <c r="R47" s="112" t="inlineStr">
        <is>
          <t>—</t>
        </is>
      </c>
      <c r="S47" s="119" t="inlineStr">
        <is>
          <t>Consume · India Content · Band B · Expert / POD Lead</t>
        </is>
      </c>
      <c r="T47" s="138" t="inlineStr">
        <is>
          <t>—</t>
        </is>
      </c>
      <c r="U47" s="138" t="inlineStr">
        <is>
          <t>0.46 / 0.17 / 0.15 / 0.05 / 0.1 / 0.07</t>
        </is>
      </c>
      <c r="V47" s="121">
        <f>IFERROR(INDEX(WM_C,MATCH($S47,WM_KEY,0)),"")</f>
        <v>0.46</v>
      </c>
      <c r="W47" s="121">
        <f>IFERROR(INDEX(WM_AU,MATCH($S47,WM_KEY,0)),"")</f>
        <v>0.17</v>
      </c>
      <c r="X47" s="121">
        <f>IFERROR(INDEX(WM_AC,MATCH($S47,WM_KEY,0)),"")</f>
        <v>0.15</v>
      </c>
      <c r="Y47" s="121">
        <f>IFERROR(INDEX(WM_L,MATCH($S47,WM_KEY,0)),"")</f>
        <v>0.05</v>
      </c>
      <c r="Z47" s="121">
        <f>IFERROR(INDEX(WM_E,MATCH($S47,WM_KEY,0)),"")</f>
        <v>0.1</v>
      </c>
      <c r="AA47" s="121">
        <f>IFERROR(INDEX(WM_BI,MATCH($S47,WM_KEY,0)),"")</f>
        <v>0.07</v>
      </c>
      <c r="AB47" s="138" t="n">
        <v>3.5</v>
      </c>
      <c r="AC47" s="138" t="n">
        <v>3.5</v>
      </c>
      <c r="AD47" s="138" t="n">
        <v>3.5</v>
      </c>
      <c r="AE47" s="138" t="n">
        <v>2.5</v>
      </c>
      <c r="AF47" s="138" t="n">
        <v>10.5</v>
      </c>
      <c r="AG47" s="138" t="n">
        <v>4</v>
      </c>
      <c r="AH47" s="138">
        <f>IFERROR(IF(COUNT(AB47,V47,AC47,W47,AD47,X47,AE47,Y47,AF47,Z47,AG47,AA47)&lt;12,"",SUM(AB47*V47,AC47*W47,AD47*X47,AE47*Y47,AF47*Z47,AG47*AA47)),"")</f>
        <v>4.185</v>
      </c>
      <c r="AI47" s="138" t="str">
        <f>IF(AH47="","",INDEX({"A1","A2","A3","B1","B2","B3","C1","C2","D1","D2","E1","E2"},MAX(1,MIN(12,ROUND(AH47,0)))))</f>
        <v>B1</v>
      </c>
      <c r="AJ47" s="133" t="inlineStr">
        <is>
          <t>Processes and delivers mutual-fund, scheme and capital-market data feeds and reports. At B1: a domain / module, or a small team.
Common themes in sub-family holders, all levels' answers: data · mutual fund · accurate · update · client · analyzing</t>
        </is>
      </c>
      <c r="AK47" s="134" t="inlineStr">
        <is>
          <t>Processes and delivers mutual-fund, scheme and capital-market data feeds and reports; Domain specialist work; A domain or a small team
Common themes in sub-family holders, all levels' answers: data · client · timely · accuracy · delivery · market</t>
        </is>
      </c>
      <c r="AL47" s="134" t="inlineStr">
        <is>
          <t>A domain or a small team
Common themes in sub-family holders, all levels' answers: client · mutual fund · delivery</t>
        </is>
      </c>
      <c r="AM47" s="134" t="inlineStr">
        <is>
          <t>A domain or a small team
Common themes in sub-family holders, all levels' answers: client · data · if · wrong · am · delivery</t>
        </is>
      </c>
      <c r="AN47" s="134" t="inlineStr">
        <is>
          <t>Technical / QC / client calls for the domain
Common themes in sub-family holders, all levels' answers: update · data · independently</t>
        </is>
      </c>
      <c r="AO47" s="134" t="inlineStr">
        <is>
          <t>—</t>
        </is>
      </c>
      <c r="AP47" s="134" t="inlineStr">
        <is>
          <t>Data processing · Mutual fund · Data validation</t>
        </is>
      </c>
      <c r="AQ47" s="134" t="inlineStr">
        <is>
          <t>Microsoft Excel · MS access</t>
        </is>
      </c>
      <c r="AR47" s="134" t="inlineStr">
        <is>
          <t>A domain / module, or a small team</t>
        </is>
      </c>
      <c r="AS47" s="134" t="inlineStr">
        <is>
          <t>Domain specialist work</t>
        </is>
      </c>
      <c r="AT47" s="134" t="inlineStr">
        <is>
          <t>Technical / QC / client calls for the domain</t>
        </is>
      </c>
      <c r="AU47" s="134" t="inlineStr">
        <is>
          <t>A domain or a small team</t>
        </is>
      </c>
      <c r="AV47" s="134" t="inlineStr">
        <is>
          <t>IC: mentors and reviews · People: hands-on team lead of 3–5</t>
        </is>
      </c>
      <c r="AW47" s="134" t="inlineStr">
        <is>
          <t>4–7 yrs</t>
        </is>
      </c>
      <c r="AX47" s="134" t="inlineStr">
        <is>
          <t>Graduate + relevant qualification or certification preferred</t>
        </is>
      </c>
      <c r="AY47" s="134" t="inlineStr">
        <is>
          <t>Power BI / Tableau · optional; Database certifications · optional</t>
        </is>
      </c>
      <c r="AZ47" s="148" t="inlineStr">
        <is>
          <t>IC: none · Team Lead: 3–5</t>
        </is>
      </c>
      <c r="BA47" s="129" t="inlineStr">
        <is>
          <t>Core 3 · Future-ready 3 · Functional 3 · Leadership 1</t>
        </is>
      </c>
      <c r="BB47" s="129" t="inlineStr">
        <is>
          <t>Data Analytics, BI &amp; Visualisation · Database, SQL &amp; Data Engineering</t>
        </is>
      </c>
      <c r="BC47" s="129" t="inlineStr">
        <is>
          <t>Advanced Excel &amp; Productivity Tools · Regulatory &amp; BFSI Domain · Process Improvement &amp; Quality Mindset · Accounting &amp; Reporting Standards · IFRS/US GAAP</t>
        </is>
      </c>
      <c r="BD47" s="129" t="inlineStr">
        <is>
          <t>—</t>
        </is>
      </c>
      <c r="BE47" s="129" t="inlineStr">
        <is>
          <t>Data quality and confidentiality</t>
        </is>
      </c>
      <c r="BF47" s="129" t="inlineStr">
        <is>
          <t>Data case / practical; SQL test / case; Practical test; Domain interview; Work sample / case; Accounting test</t>
        </is>
      </c>
      <c r="BG47" s="129" t="inlineStr">
        <is>
          <t>Data quality and confidentiality; mandatory: POSH, Code of Conduct, InfoSec &amp; Privacy</t>
        </is>
      </c>
      <c r="BH47" s="129" t="inlineStr">
        <is>
          <t>94% · 1 of 1</t>
        </is>
      </c>
      <c r="BI47" s="129" t="inlineStr">
        <is>
          <t>Analytics &amp; BI · Accounting standards · Learning agility</t>
        </is>
      </c>
      <c r="BJ47" s="139" t="inlineStr">
        <is>
          <t>P3 / M2</t>
        </is>
      </c>
      <c r="BK47" s="126" t="inlineStr">
        <is>
          <t>4 Enable</t>
        </is>
      </c>
      <c r="BL47" s="126" t="inlineStr">
        <is>
          <t>Atlassian company-wide P-levels: P40 · IRIS Vs Competitor Benchmark — data analyst ladder: Senior Data Analyst</t>
        </is>
      </c>
      <c r="BM47" s="126" t="inlineStr">
        <is>
          <t>DAMA-DMBOK · 11 knowledge areas around data governance</t>
        </is>
      </c>
      <c r="BN47" s="126" t="inlineStr">
        <is>
          <t>Career / · Team Lead</t>
        </is>
      </c>
      <c r="BO47" s="126" t="inlineStr">
        <is>
          <t>Senior Data Analyst</t>
        </is>
      </c>
      <c r="BP47" s="126" t="inlineStr">
        <is>
          <t>L4 · MS 62 · Software Engineer – Senior SE</t>
        </is>
      </c>
      <c r="BQ47" s="126" t="inlineStr">
        <is>
          <t>JL4 Technology Analyst · C2 IT Analyst · L9 Team Lead / Consultant</t>
        </is>
      </c>
      <c r="BR47" s="126" t="inlineStr">
        <is>
          <t>Senior Consultant / Assistant Manager</t>
        </is>
      </c>
      <c r="BS47" s="126" t="inlineStr">
        <is>
          <t>Atlassian company-wide P-levels: P40 · IRIS Vs Competitor Benchmark — data analyst ladder: Senior Data Analyst</t>
        </is>
      </c>
      <c r="BT47" s="126" t="inlineStr">
        <is>
          <t>Lateral; Management Trainees graduate here</t>
        </is>
      </c>
      <c r="BU47" s="126" t="inlineStr">
        <is>
          <t>AI &amp; big data, Python / SQL analytics, self-service BI</t>
        </is>
      </c>
      <c r="BV47" s="140" t="inlineStr">
        <is>
          <t>Leadership &amp; people management · Project / programme management · Communication &amp; presentation · Strategy &amp; business acumen</t>
        </is>
      </c>
      <c r="BW47" s="137" t="inlineStr">
        <is>
          <t>The team needs training for new automation tools. | Transition to leadership: people management &amp; delegation, mentoring/coaching, project ownership &amp; stakeholder management, prioritisation under ambiguity, presentation &amp; influence skills</t>
        </is>
      </c>
      <c r="BX47" s="137" t="inlineStr">
        <is>
          <t>Formal / classroom training · On-the-job / hands-on · Mentoring / guidance from seniors</t>
        </is>
      </c>
      <c r="BY47" s="137" t="inlineStr">
        <is>
          <t>unclear</t>
        </is>
      </c>
      <c r="BZ47" s="137" t="inlineStr">
        <is>
          <t>support · access · technical · time · consistent</t>
        </is>
      </c>
      <c r="CA47" s="137" t="inlineStr">
        <is>
          <t>1 of 8 say the role is changing because of AI / automation</t>
        </is>
      </c>
      <c r="CB47" s="137" t="inlineStr">
        <is>
          <t>People Leadership &amp; Mentoring · Project, Program &amp; Agile Management · Stakeholder &amp; Client Management</t>
        </is>
      </c>
      <c r="CC47" s="139" t="inlineStr">
        <is>
          <t>Turn data into defensible decisions and models. Includes: BI, decision analysis and data science. Excludes: Financial-data production; software engineering of pipelines.</t>
        </is>
      </c>
      <c r="CD47" s="126" t="inlineStr">
        <is>
          <t>OPS02-3 · Senior Financial Data Analyst</t>
        </is>
      </c>
      <c r="CE47" s="126" t="inlineStr">
        <is>
          <t>Resolve accounting-data exceptions and review difficult cases.</t>
        </is>
      </c>
      <c r="CF47" s="126" t="inlineStr">
        <is>
          <t>Evidence of complex work, decisions and outcomes beyond routine delivery.</t>
        </is>
      </c>
      <c r="CG47" s="126" t="inlineStr">
        <is>
          <t>A financial dataset reconciled to source disclosures with documented exceptions and lineage</t>
        </is>
      </c>
      <c r="CH47" s="126" t="inlineStr">
        <is>
          <t>S&amp;P Global: Lead data analyst · Adjacent sector, retained extract. Gap: Financial-data production differs from corporate financial planning and BI</t>
        </is>
      </c>
      <c r="CI47" s="130" t="inlineStr">
        <is>
          <t>Framework + sub-family themes · 3+ answered</t>
        </is>
      </c>
      <c r="CJ47" s="131" t="inlineStr">
        <is>
          <t>1 holder, 1 answered the survey; sub-family 9 answered</t>
        </is>
      </c>
      <c r="CK47" s="131" t="inlineStr">
        <is>
          <t>Virendra Borkar · IRIS0015 · Consume</t>
        </is>
      </c>
      <c r="CL4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8" ht="190.5" customHeight="1">
      <c r="A48" s="109" t="inlineStr">
        <is>
          <t>RC-042</t>
        </is>
      </c>
      <c r="B48" s="110" t="inlineStr">
        <is>
          <t>Data &amp; Analytics</t>
        </is>
      </c>
      <c r="C48" s="110" t="inlineStr">
        <is>
          <t>Financial Data Processing</t>
        </is>
      </c>
      <c r="D48" s="149" t="inlineStr">
        <is>
          <t>B2</t>
        </is>
      </c>
      <c r="E48" s="110" t="inlineStr">
        <is>
          <t>Manager</t>
        </is>
      </c>
      <c r="F48" s="110" t="inlineStr">
        <is>
          <t>Manager</t>
        </is>
      </c>
      <c r="G48" s="110" t="inlineStr">
        <is>
          <t>Data Operations Manager</t>
        </is>
      </c>
      <c r="H48" s="110" t="n">
        <v>1</v>
      </c>
      <c r="I48" s="110" t="inlineStr">
        <is>
          <t>Consume 1</t>
        </is>
      </c>
      <c r="J48" s="110" t="n">
        <v>1</v>
      </c>
      <c r="K48" s="110" t="inlineStr">
        <is>
          <t>Gopal Krishna Sahu</t>
        </is>
      </c>
      <c r="L48" s="110" t="inlineStr">
        <is>
          <t>India Content</t>
        </is>
      </c>
      <c r="M48" s="110" t="inlineStr">
        <is>
          <t>Consume</t>
        </is>
      </c>
      <c r="N48" s="111" t="inlineStr">
        <is>
          <t>B3 · Lead Specialist</t>
        </is>
      </c>
      <c r="O48" s="112" t="inlineStr">
        <is>
          <t>— entry step in this sub-family</t>
        </is>
      </c>
      <c r="P48" s="112" t="inlineStr">
        <is>
          <t>— top step in this sub-family</t>
        </is>
      </c>
      <c r="Q48" s="112" t="inlineStr">
        <is>
          <t>★ B2 Data Operations Manager</t>
        </is>
      </c>
      <c r="R48" s="112" t="inlineStr">
        <is>
          <t>—</t>
        </is>
      </c>
      <c r="S48" s="119" t="inlineStr">
        <is>
          <t>Consume · India Content · Band B · People Manager</t>
        </is>
      </c>
      <c r="T48" s="138" t="inlineStr">
        <is>
          <t>—</t>
        </is>
      </c>
      <c r="U48" s="138" t="inlineStr">
        <is>
          <t>0.32 / 0.18 / 0.16 / 0.15 / 0.1 / 0.09</t>
        </is>
      </c>
      <c r="V48" s="121">
        <f>IFERROR(INDEX(WM_C,MATCH($S48,WM_KEY,0)),"")</f>
        <v>0.32</v>
      </c>
      <c r="W48" s="121">
        <f>IFERROR(INDEX(WM_AU,MATCH($S48,WM_KEY,0)),"")</f>
        <v>0.18</v>
      </c>
      <c r="X48" s="121">
        <f>IFERROR(INDEX(WM_AC,MATCH($S48,WM_KEY,0)),"")</f>
        <v>0.16</v>
      </c>
      <c r="Y48" s="121">
        <f>IFERROR(INDEX(WM_L,MATCH($S48,WM_KEY,0)),"")</f>
        <v>0.15</v>
      </c>
      <c r="Z48" s="121">
        <f>IFERROR(INDEX(WM_E,MATCH($S48,WM_KEY,0)),"")</f>
        <v>0.1</v>
      </c>
      <c r="AA48" s="121">
        <f>IFERROR(INDEX(WM_BI,MATCH($S48,WM_KEY,0)),"")</f>
        <v>0.09</v>
      </c>
      <c r="AB48" s="138" t="n">
        <v>5</v>
      </c>
      <c r="AC48" s="138" t="n">
        <v>5</v>
      </c>
      <c r="AD48" s="138" t="n">
        <v>5</v>
      </c>
      <c r="AE48" s="138" t="n">
        <v>5</v>
      </c>
      <c r="AF48" s="138" t="n">
        <v>12</v>
      </c>
      <c r="AG48" s="138" t="n">
        <v>5</v>
      </c>
      <c r="AH48" s="138">
        <f>IFERROR(IF(COUNT(AB48,V48,AC48,W48,AD48,X48,AE48,Y48,AF48,Z48,AG48,AA48)&lt;12,"",SUM(AB48*V48,AC48*W48,AD48*X48,AE48*Y48,AF48*Z48,AG48*AA48)),"")</f>
        <v>5.7</v>
      </c>
      <c r="AI48" s="138" t="str">
        <f>IF(AH48="","",INDEX({"A1","A2","A3","B1","B2","B3","C1","C2","D1","D2","E1","E2"},MAX(1,MIN(12,ROUND(AH48,0)))))</f>
        <v>B3</v>
      </c>
      <c r="AJ48" s="133" t="inlineStr">
        <is>
          <t>Processes and delivers mutual-fund, scheme and capital-market data feeds and reports. At B2: deep domain expertise, or one team.
Common themes in sub-family holders, all levels' answers: data · mutual fund · accurate · update · client · analyzing</t>
        </is>
      </c>
      <c r="AK48" s="134" t="inlineStr">
        <is>
          <t>Processes and delivers mutual-fund, scheme and capital-market data feeds and reports; Hardest problems in the domain; One team or a client portfolio
Common themes in sub-family holders, all levels' answers: data · client · timely · accuracy · delivery · market</t>
        </is>
      </c>
      <c r="AL48" s="134" t="inlineStr">
        <is>
          <t>One team or a client portfolio
Common themes in sub-family holders, all levels' answers: client · mutual fund · delivery</t>
        </is>
      </c>
      <c r="AM48" s="134" t="inlineStr">
        <is>
          <t>One team or a client portfolio
Common themes in sub-family holders, all levels' answers: client · data · if · wrong · am · delivery</t>
        </is>
      </c>
      <c r="AN48" s="134" t="inlineStr">
        <is>
          <t>Allocates people and sets team priorities
Common themes in sub-family holders, all levels' answers: update · data · independently</t>
        </is>
      </c>
      <c r="AO48" s="134" t="inlineStr">
        <is>
          <t>—</t>
        </is>
      </c>
      <c r="AP48" s="134" t="inlineStr">
        <is>
          <t>Data processing · Mutual fund · Data validation</t>
        </is>
      </c>
      <c r="AQ48" s="134" t="inlineStr">
        <is>
          <t>Microsoft Excel · MS access</t>
        </is>
      </c>
      <c r="AR48" s="134" t="inlineStr">
        <is>
          <t>Deep domain expertise, or one team</t>
        </is>
      </c>
      <c r="AS48" s="134" t="inlineStr">
        <is>
          <t>Hardest problems in the domain</t>
        </is>
      </c>
      <c r="AT48" s="134" t="inlineStr">
        <is>
          <t>Allocates people and sets team priorities</t>
        </is>
      </c>
      <c r="AU48" s="134" t="inlineStr">
        <is>
          <t>One team or a client portfolio</t>
        </is>
      </c>
      <c r="AV48" s="134" t="inlineStr">
        <is>
          <t>IC: guides others in the domain · People: manages a team of 6+</t>
        </is>
      </c>
      <c r="AW48" s="134" t="inlineStr">
        <is>
          <t>6–9 yrs</t>
        </is>
      </c>
      <c r="AX48" s="134" t="inlineStr">
        <is>
          <t>Graduate or postgraduate; professional qualification preferred</t>
        </is>
      </c>
      <c r="AY48" s="134" t="inlineStr">
        <is>
          <t>Power BI / Tableau · optional; Database certifications · optional</t>
        </is>
      </c>
      <c r="AZ48" s="148" t="inlineStr">
        <is>
          <t>IC: none · People: 6–8 knowledge work, 8–12 standardised delivery</t>
        </is>
      </c>
      <c r="BA48" s="129" t="inlineStr">
        <is>
          <t>Core 3 · Future-ready 3 · Functional 4 · Leadership 3</t>
        </is>
      </c>
      <c r="BB48" s="129" t="inlineStr">
        <is>
          <t>Data Analytics, BI &amp; Visualisation · Database, SQL &amp; Data Engineering</t>
        </is>
      </c>
      <c r="BC48" s="129" t="inlineStr">
        <is>
          <t>Advanced Excel &amp; Productivity Tools · Regulatory &amp; BFSI Domain · Process Improvement &amp; Quality Mindset · Accounting &amp; Reporting Standards · IFRS/US GAAP</t>
        </is>
      </c>
      <c r="BD48" s="129" t="inlineStr">
        <is>
          <t>—</t>
        </is>
      </c>
      <c r="BE48" s="129" t="inlineStr">
        <is>
          <t>Data quality and confidentiality</t>
        </is>
      </c>
      <c r="BF48" s="129" t="inlineStr">
        <is>
          <t>Data case / practical; SQL test / case; Practical test; Domain interview; Work sample / case; Accounting test</t>
        </is>
      </c>
      <c r="BG48" s="129" t="inlineStr">
        <is>
          <t>Data quality and confidentiality; mandatory: POSH, Code of Conduct, InfoSec &amp; Privacy</t>
        </is>
      </c>
      <c r="BH48" s="129" t="inlineStr">
        <is>
          <t>96% · 1 of 1</t>
        </is>
      </c>
      <c r="BI48" s="129" t="inlineStr">
        <is>
          <t>Analytics &amp; BI · Accounting standards · Learning agility</t>
        </is>
      </c>
      <c r="BJ48" s="139" t="inlineStr">
        <is>
          <t>P4 / M3</t>
        </is>
      </c>
      <c r="BK48" s="126" t="inlineStr">
        <is>
          <t>4–5</t>
        </is>
      </c>
      <c r="BL48" s="126" t="inlineStr">
        <is>
          <t>Atlassian company-wide P-levels: P50 Senior Analyst · IRIS Vs Competitor Benchmark — data analyst ladder: Lead Data Analyst</t>
        </is>
      </c>
      <c r="BM48" s="126" t="inlineStr">
        <is>
          <t>DAMA-DMBOK · 11 knowledge areas around data governance</t>
        </is>
      </c>
      <c r="BN48" s="126" t="inlineStr">
        <is>
          <t>Senior / Manager</t>
        </is>
      </c>
      <c r="BO48" s="126" t="inlineStr">
        <is>
          <t>Manager</t>
        </is>
      </c>
      <c r="BP48" s="126" t="inlineStr">
        <is>
          <t>L5 · Senior · MS 63 · Senior SE</t>
        </is>
      </c>
      <c r="BQ48" s="126" t="inlineStr">
        <is>
          <t>JL5 Technology Lead · C3A Assistant Consultant · L8 Associate Manager</t>
        </is>
      </c>
      <c r="BR48" s="126" t="inlineStr">
        <is>
          <t>Manager</t>
        </is>
      </c>
      <c r="BS48" s="126" t="inlineStr">
        <is>
          <t>Atlassian company-wide P-levels: P50 Senior Analyst · IRIS Vs Competitor Benchmark — data analyst ladder: Lead Data Analyst</t>
        </is>
      </c>
      <c r="BT48" s="126" t="inlineStr">
        <is>
          <t>Lateral</t>
        </is>
      </c>
      <c r="BU48" s="126" t="inlineStr">
        <is>
          <t>AI &amp; big data, Python / SQL analytics, self-service BI</t>
        </is>
      </c>
      <c r="BV48" s="140" t="inlineStr">
        <is>
          <t>AI / automation · Data, SQL &amp; analytics</t>
        </is>
      </c>
      <c r="BW48" s="137" t="inlineStr">
        <is>
          <t>—</t>
        </is>
      </c>
      <c r="BX48" s="137" t="inlineStr">
        <is>
          <t>Formal / classroom training · On-the-job / hands-on · Mentoring / guidance from seniors</t>
        </is>
      </c>
      <c r="BY48" s="137" t="inlineStr">
        <is>
          <t>unclear</t>
        </is>
      </c>
      <c r="BZ48" s="137" t="inlineStr">
        <is>
          <t>support · access · technical · time · consistent</t>
        </is>
      </c>
      <c r="CA48" s="137" t="inlineStr">
        <is>
          <t>1 of 8 say the role is changing because of AI / automation</t>
        </is>
      </c>
      <c r="CB48" s="137" t="inlineStr">
        <is>
          <t>People Leadership &amp; Mentoring · Project, Program &amp; Agile Management · Stakeholder &amp; Client Management</t>
        </is>
      </c>
      <c r="CC48" s="139" t="inlineStr">
        <is>
          <t>Turn data into defensible decisions and models. Includes: BI, decision analysis and data science. Excludes: Financial-data production; software engineering of pipelines.</t>
        </is>
      </c>
      <c r="CD48" s="126" t="inlineStr">
        <is>
          <t>LD08-1 · Data Operations Manager</t>
        </is>
      </c>
      <c r="CE48" s="126" t="inlineStr">
        <is>
          <t>Own staffing decisions, performance support, service quality and delegated team resources</t>
        </is>
      </c>
      <c r="CF48" s="126" t="inlineStr">
        <is>
          <t>Do not manufacture three reporting layers. Choose roles the organisation needs. A specialist may remain on an equally valued expert path.</t>
        </is>
      </c>
      <c r="CG48" s="126" t="inlineStr">
        <is>
          <t>—</t>
        </is>
      </c>
      <c r="CH48" s="126" t="inlineStr">
        <is>
          <t>—</t>
        </is>
      </c>
      <c r="CI48" s="130" t="inlineStr">
        <is>
          <t>Framework + sub-family themes · 3+ answered</t>
        </is>
      </c>
      <c r="CJ48" s="131" t="inlineStr">
        <is>
          <t>1 holder, 1 answered the survey; sub-family 9 answered</t>
        </is>
      </c>
      <c r="CK48" s="131" t="inlineStr">
        <is>
          <t>Gopal Krishna Sahu · IRIS0007 · Consume</t>
        </is>
      </c>
      <c r="CL4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9" ht="190.5" customHeight="1">
      <c r="A49" s="109" t="inlineStr">
        <is>
          <t>RC-043</t>
        </is>
      </c>
      <c r="B49" s="110" t="inlineStr">
        <is>
          <t>Data &amp; Analytics</t>
        </is>
      </c>
      <c r="C49" s="110" t="inlineStr">
        <is>
          <t>MIS &amp; Business Reporting</t>
        </is>
      </c>
      <c r="D49" s="151" t="inlineStr">
        <is>
          <t>A2</t>
        </is>
      </c>
      <c r="E49" s="110" t="inlineStr">
        <is>
          <t>Associate</t>
        </is>
      </c>
      <c r="F49" s="110" t="inlineStr">
        <is>
          <t>IC</t>
        </is>
      </c>
      <c r="G49" s="110" t="inlineStr">
        <is>
          <t>MIS Associate</t>
        </is>
      </c>
      <c r="H49" s="110" t="n">
        <v>1</v>
      </c>
      <c r="I49" s="110" t="inlineStr">
        <is>
          <t>Datatech 1</t>
        </is>
      </c>
      <c r="J49" s="110" t="n">
        <v>1</v>
      </c>
      <c r="K49" s="110" t="inlineStr">
        <is>
          <t>Sameeksha More</t>
        </is>
      </c>
      <c r="L49" s="110" t="inlineStr">
        <is>
          <t>Datatech - Outreach</t>
        </is>
      </c>
      <c r="M49" s="110" t="inlineStr">
        <is>
          <t>Datatech</t>
        </is>
      </c>
      <c r="N49" s="111" t="inlineStr">
        <is>
          <t>A3 · Senior Associate</t>
        </is>
      </c>
      <c r="O49" s="112" t="inlineStr">
        <is>
          <t>— entry step in this sub-family</t>
        </is>
      </c>
      <c r="P49" s="112" t="inlineStr">
        <is>
          <t>RC-044 · A3 · MIS Specialist</t>
        </is>
      </c>
      <c r="Q49" s="112" t="inlineStr">
        <is>
          <t>★ A2 MIS Associate → A3 MIS Specialist</t>
        </is>
      </c>
      <c r="R49" s="112" t="inlineStr">
        <is>
          <t>—</t>
        </is>
      </c>
      <c r="S49" s="119" t="inlineStr">
        <is>
          <t>Datatech · Datatech - Outreach · Band A · Early career</t>
        </is>
      </c>
      <c r="T49" s="138" t="inlineStr">
        <is>
          <t>—</t>
        </is>
      </c>
      <c r="U49" s="138" t="inlineStr">
        <is>
          <t>0.54 / 0.21 / 0.04 / 0 / 0.1 / 0.11</t>
        </is>
      </c>
      <c r="V49" s="121">
        <f>IFERROR(INDEX(WM_C,MATCH($S49,WM_KEY,0)),"")</f>
        <v>0.54</v>
      </c>
      <c r="W49" s="121">
        <f>IFERROR(INDEX(WM_AU,MATCH($S49,WM_KEY,0)),"")</f>
        <v>0.21</v>
      </c>
      <c r="X49" s="121">
        <f>IFERROR(INDEX(WM_AC,MATCH($S49,WM_KEY,0)),"")</f>
        <v>0.04</v>
      </c>
      <c r="Y49" s="121">
        <f>IFERROR(INDEX(WM_L,MATCH($S49,WM_KEY,0)),"")</f>
        <v>0</v>
      </c>
      <c r="Z49" s="121">
        <f>IFERROR(INDEX(WM_E,MATCH($S49,WM_KEY,0)),"")</f>
        <v>0.1</v>
      </c>
      <c r="AA49" s="121">
        <f>IFERROR(INDEX(WM_BI,MATCH($S49,WM_KEY,0)),"")</f>
        <v>0.11</v>
      </c>
      <c r="AB49" s="138" t="n">
        <v>2</v>
      </c>
      <c r="AC49" s="138" t="n">
        <v>2</v>
      </c>
      <c r="AD49" s="138" t="n">
        <v>2</v>
      </c>
      <c r="AE49" s="138" t="n">
        <v>1</v>
      </c>
      <c r="AF49" s="138" t="n">
        <v>1</v>
      </c>
      <c r="AG49" s="138" t="n">
        <v>2.5</v>
      </c>
      <c r="AH49" s="138">
        <f>IFERROR(IF(COUNT(AB49,V49,AC49,W49,AD49,X49,AE49,Y49,AF49,Z49,AG49,AA49)&lt;12,"",SUM(AB49*V49,AC49*W49,AD49*X49,AE49*Y49,AF49*Z49,AG49*AA49)),"")</f>
        <v>1.955</v>
      </c>
      <c r="AI49" s="138" t="str">
        <f>IF(AH49="","",INDEX({"A1","A2","A3","B1","B2","B3","C1","C2","D1","D2","E1","E2"},MAX(1,MIN(12,ROUND(AH49,0)))))</f>
        <v>A2</v>
      </c>
      <c r="AJ49" s="133" t="inlineStr">
        <is>
          <t>Builds MIS, dashboards and revenue/ARR forecasts. At A2: standard work delivered independently.</t>
        </is>
      </c>
      <c r="AK49" s="134" t="inlineStr">
        <is>
          <t>Builds MIS, dashboards and revenue/ARR forecasts; Standard work of the discipline; Own deliverables · accuracy, TAT</t>
        </is>
      </c>
      <c r="AL49" s="134" t="inlineStr">
        <is>
          <t>Own deliverables · accuracy, TAT</t>
        </is>
      </c>
      <c r="AM49" s="134" t="inlineStr">
        <is>
          <t>Own deliverables · accuracy, TAT</t>
        </is>
      </c>
      <c r="AN49" s="134" t="inlineStr">
        <is>
          <t>Chooses own approach within standards</t>
        </is>
      </c>
      <c r="AO49" s="134" t="inlineStr">
        <is>
          <t>—</t>
        </is>
      </c>
      <c r="AP49" s="134" t="inlineStr">
        <is>
          <t>—</t>
        </is>
      </c>
      <c r="AQ49" s="134" t="inlineStr">
        <is>
          <t>—</t>
        </is>
      </c>
      <c r="AR49" s="134" t="inlineStr">
        <is>
          <t>Standard work delivered independently</t>
        </is>
      </c>
      <c r="AS49" s="134" t="inlineStr">
        <is>
          <t>Standard work of the discipline</t>
        </is>
      </c>
      <c r="AT49" s="134" t="inlineStr">
        <is>
          <t>Chooses own approach within standards</t>
        </is>
      </c>
      <c r="AU49" s="134" t="inlineStr">
        <is>
          <t>Own deliverables · accuracy, TAT</t>
        </is>
      </c>
      <c r="AV49" s="134" t="inlineStr">
        <is>
          <t>Not scored in Band A</t>
        </is>
      </c>
      <c r="AW49" s="134" t="inlineStr">
        <is>
          <t>0–2 yrs</t>
        </is>
      </c>
      <c r="AX49" s="134" t="inlineStr">
        <is>
          <t>Graduate · or diploma with experience</t>
        </is>
      </c>
      <c r="AY49" s="134" t="inlineStr">
        <is>
          <t>Power BI / Tableau · optional; Database certifications · optional</t>
        </is>
      </c>
      <c r="AZ49" s="148" t="inlineStr">
        <is>
          <t>No direct reports</t>
        </is>
      </c>
      <c r="BA49" s="129" t="inlineStr">
        <is>
          <t>Core 2 · Future-ready 2 · Functional 2 · Leadership —</t>
        </is>
      </c>
      <c r="BB49" s="129" t="inlineStr">
        <is>
          <t>Data Analytics, BI &amp; Visualisation · Database, SQL &amp; Data Engineering</t>
        </is>
      </c>
      <c r="BC49" s="129" t="inlineStr">
        <is>
          <t>Advanced Excel &amp; Productivity Tools · Regulatory &amp; BFSI Domain · Process Improvement &amp; Quality Mindset · Accounting &amp; Reporting Standards · IFRS/US GAAP</t>
        </is>
      </c>
      <c r="BD49" s="129" t="inlineStr">
        <is>
          <t>—</t>
        </is>
      </c>
      <c r="BE49" s="129" t="inlineStr">
        <is>
          <t>Data quality and confidentiality</t>
        </is>
      </c>
      <c r="BF49" s="129" t="inlineStr">
        <is>
          <t>Data case / practical; SQL test / case; Practical test; Domain interview; Work sample / case; Accounting test</t>
        </is>
      </c>
      <c r="BG49" s="129" t="inlineStr">
        <is>
          <t>Data quality and confidentiality; mandatory: POSH, Code of Conduct, InfoSec &amp; Privacy</t>
        </is>
      </c>
      <c r="BH49" s="129" t="inlineStr">
        <is>
          <t>89% · 0 of 1</t>
        </is>
      </c>
      <c r="BI49" s="129" t="inlineStr">
        <is>
          <t>SQL &amp; data · Regulatory domain · Accounting standards</t>
        </is>
      </c>
      <c r="BJ49" s="139" t="inlineStr">
        <is>
          <t>P1–P2</t>
        </is>
      </c>
      <c r="BK49" s="126" t="inlineStr">
        <is>
          <t>2 Assist</t>
        </is>
      </c>
      <c r="BL49" s="126" t="inlineStr">
        <is>
          <t>Atlassian company-wide P-levels: P30 Analyst · IRIS Vs Competitor Benchmark — data analyst ladder: Data Analyst I</t>
        </is>
      </c>
      <c r="BM49" s="126" t="inlineStr">
        <is>
          <t>DAMA-DMBOK · 11 knowledge areas around data governance</t>
        </is>
      </c>
      <c r="BN49" s="126" t="inlineStr">
        <is>
          <t>Entry / Developing</t>
        </is>
      </c>
      <c r="BO49" s="126" t="inlineStr">
        <is>
          <t>Junior Data Analyst / Data Analyst</t>
        </is>
      </c>
      <c r="BP49" s="126" t="inlineStr">
        <is>
          <t>L3 · MS 59–60 · Associate SE</t>
        </is>
      </c>
      <c r="BQ49" s="126" t="inlineStr">
        <is>
          <t>JL3B Systems Engineer · C1 Assistant System Engineer · L11 Analyst</t>
        </is>
      </c>
      <c r="BR49" s="126" t="inlineStr">
        <is>
          <t>Analyst · DataTracks Associate</t>
        </is>
      </c>
      <c r="BS49" s="126" t="inlineStr">
        <is>
          <t>Atlassian company-wide P-levels: P30 Analyst · IRIS Vs Competitor Benchmark — data analyst ladder: Data Analyst I</t>
        </is>
      </c>
      <c r="BT49" s="126" t="inlineStr">
        <is>
          <t>Lateral or campus · CT1 on confirmation; CT2 on joining</t>
        </is>
      </c>
      <c r="BU49" s="126" t="inlineStr">
        <is>
          <t>AI &amp; big data, Python / SQL analytics, self-service BI</t>
        </is>
      </c>
      <c r="BV49" s="140" t="inlineStr">
        <is>
          <t>Technical depth &amp; architecture · Data, SQL &amp; analytics</t>
        </is>
      </c>
      <c r="BW49" s="137" t="inlineStr">
        <is>
          <t>Decision: Contract extension · not conversion at this point for 6-12 months.</t>
        </is>
      </c>
      <c r="BX49" s="137" t="inlineStr">
        <is>
          <t>—</t>
        </is>
      </c>
      <c r="BY49" s="137" t="inlineStr">
        <is>
          <t>—</t>
        </is>
      </c>
      <c r="BZ49" s="137" t="inlineStr">
        <is>
          <t>—</t>
        </is>
      </c>
      <c r="CA49" s="137" t="inlineStr">
        <is>
          <t>—</t>
        </is>
      </c>
      <c r="CB49" s="137" t="inlineStr">
        <is>
          <t>Data Analytics, BI &amp; Visualisation · AI, GenAI &amp; Prompt Engineering · Advanced Excel &amp; Productivity Tools</t>
        </is>
      </c>
      <c r="CC49" s="139" t="inlineStr">
        <is>
          <t>Turn data into defensible decisions and models. Includes: BI, decision analysis and data science. Excludes: Financial-data production; software engineering of pipelines.</t>
        </is>
      </c>
      <c r="CD49" s="126" t="inlineStr">
        <is>
          <t>DAT01-1 · Junior Data Analyst</t>
        </is>
      </c>
      <c r="CE49" s="126" t="inlineStr">
        <is>
          <t>Complete defined parts under review: build reconciled metrics and explain their limitations.</t>
        </is>
      </c>
      <c r="CF49" s="126" t="inlineStr">
        <is>
          <t>Repeatable correct delivery, safe escalation and required entry eligibility.</t>
        </is>
      </c>
      <c r="CG49" s="126" t="inlineStr">
        <is>
          <t>A reconciled dashboard with explicit metric definitions and documented decisions</t>
        </is>
      </c>
      <c r="CH49" s="126" t="inlineStr">
        <is>
          <t>S&amp;P Global: Lead data analyst · Adjacent work, retained extract. Gap: Financial-data processing is not decision analytics; Wise is the stronger scope source</t>
        </is>
      </c>
      <c r="CI49" s="130" t="inlineStr">
        <is>
          <t>Framework only · fewer than 3 answered</t>
        </is>
      </c>
      <c r="CJ49" s="131" t="inlineStr">
        <is>
          <t>1 holder, 1 answered the survey; sub-family 2 answered</t>
        </is>
      </c>
      <c r="CK49" s="131" t="inlineStr">
        <is>
          <t>Sameeksha More · IRISDTC004 · Datatech</t>
        </is>
      </c>
      <c r="CL4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0" ht="190.5" customHeight="1">
      <c r="A50" s="109" t="inlineStr">
        <is>
          <t>RC-044</t>
        </is>
      </c>
      <c r="B50" s="110" t="inlineStr">
        <is>
          <t>Data &amp; Analytics</t>
        </is>
      </c>
      <c r="C50" s="110" t="inlineStr">
        <is>
          <t>MIS &amp; Business Reporting</t>
        </is>
      </c>
      <c r="D50" s="151" t="inlineStr">
        <is>
          <t>A3</t>
        </is>
      </c>
      <c r="E50" s="110" t="inlineStr">
        <is>
          <t>Senior Associate</t>
        </is>
      </c>
      <c r="F50" s="110" t="inlineStr">
        <is>
          <t>IC</t>
        </is>
      </c>
      <c r="G50" s="110" t="inlineStr">
        <is>
          <t>MIS Specialist</t>
        </is>
      </c>
      <c r="H50" s="110" t="n">
        <v>1</v>
      </c>
      <c r="I50" s="110" t="inlineStr">
        <is>
          <t>CARBON 1</t>
        </is>
      </c>
      <c r="J50" s="110" t="n">
        <v>1</v>
      </c>
      <c r="K50" s="110" t="inlineStr">
        <is>
          <t>Mayur Narvekar</t>
        </is>
      </c>
      <c r="L50" s="110" t="inlineStr">
        <is>
          <t>Support</t>
        </is>
      </c>
      <c r="M50" s="110" t="inlineStr">
        <is>
          <t>CARBON</t>
        </is>
      </c>
      <c r="N50" s="111" t="inlineStr">
        <is>
          <t>B1 · Specialist</t>
        </is>
      </c>
      <c r="O50" s="112" t="inlineStr">
        <is>
          <t>RC-043 · A2 · MIS Associate</t>
        </is>
      </c>
      <c r="P50" s="112" t="inlineStr">
        <is>
          <t>— top step in this sub-family</t>
        </is>
      </c>
      <c r="Q50" s="112" t="inlineStr">
        <is>
          <t>A2 MIS Associate → ★ A3 MIS Specialist</t>
        </is>
      </c>
      <c r="R50" s="112" t="inlineStr">
        <is>
          <t>—</t>
        </is>
      </c>
      <c r="S50" s="119" t="inlineStr">
        <is>
          <t>CARBON · Support · Band A · Early career</t>
        </is>
      </c>
      <c r="T50" s="138" t="inlineStr">
        <is>
          <t>—</t>
        </is>
      </c>
      <c r="U50" s="138" t="inlineStr">
        <is>
          <t>0.54 / 0.16 / 0.09 / 0 / 0.1 / 0.11</t>
        </is>
      </c>
      <c r="V50" s="121">
        <f>IFERROR(INDEX(WM_C,MATCH($S50,WM_KEY,0)),"")</f>
        <v>0.54</v>
      </c>
      <c r="W50" s="121">
        <f>IFERROR(INDEX(WM_AU,MATCH($S50,WM_KEY,0)),"")</f>
        <v>0.16</v>
      </c>
      <c r="X50" s="121">
        <f>IFERROR(INDEX(WM_AC,MATCH($S50,WM_KEY,0)),"")</f>
        <v>0.09</v>
      </c>
      <c r="Y50" s="121">
        <f>IFERROR(INDEX(WM_L,MATCH($S50,WM_KEY,0)),"")</f>
        <v>0</v>
      </c>
      <c r="Z50" s="121">
        <f>IFERROR(INDEX(WM_E,MATCH($S50,WM_KEY,0)),"")</f>
        <v>0.1</v>
      </c>
      <c r="AA50" s="121">
        <f>IFERROR(INDEX(WM_BI,MATCH($S50,WM_KEY,0)),"")</f>
        <v>0.11</v>
      </c>
      <c r="AB50" s="138" t="n">
        <v>3</v>
      </c>
      <c r="AC50" s="138" t="n">
        <v>2.5</v>
      </c>
      <c r="AD50" s="138" t="n">
        <v>3</v>
      </c>
      <c r="AE50" s="138" t="n">
        <v>1.5</v>
      </c>
      <c r="AF50" s="138" t="n">
        <v>9.5</v>
      </c>
      <c r="AG50" s="138" t="n">
        <v>3</v>
      </c>
      <c r="AH50" s="138">
        <f>IFERROR(IF(COUNT(AB50,V50,AC50,W50,AD50,X50,AE50,Y50,AF50,Z50,AG50,AA50)&lt;12,"",SUM(AB50*V50,AC50*W50,AD50*X50,AE50*Y50,AF50*Z50,AG50*AA50)),"")</f>
        <v>3.57</v>
      </c>
      <c r="AI50" s="138" t="str">
        <f>IF(AH50="","",INDEX({"A1","A2","A3","B1","B2","B3","C1","C2","D1","D2","E1","E2"},MAX(1,MIN(12,ROUND(AH50,0)))))</f>
        <v>B1</v>
      </c>
      <c r="AJ50" s="133" t="inlineStr">
        <is>
          <t>Builds MIS, dashboards and revenue/ARR forecasts. At A3: varied work; reviews juniors; go-to for a process.</t>
        </is>
      </c>
      <c r="AK50" s="134" t="inlineStr">
        <is>
          <t>Builds MIS, dashboards and revenue/ARR forecasts; Varied and non-standard work; handles exceptions; A module / process, or work with client or regulatory consequences</t>
        </is>
      </c>
      <c r="AL50" s="134" t="inlineStr">
        <is>
          <t>A module / process, or work with client or regulatory consequences</t>
        </is>
      </c>
      <c r="AM50" s="134" t="inlineStr">
        <is>
          <t>A module / process, or work with client or regulatory consequences</t>
        </is>
      </c>
      <c r="AN50" s="134" t="inlineStr">
        <is>
          <t>Technical / QC / client calls on own work</t>
        </is>
      </c>
      <c r="AO50" s="134" t="inlineStr">
        <is>
          <t>—</t>
        </is>
      </c>
      <c r="AP50" s="134" t="inlineStr">
        <is>
          <t>—</t>
        </is>
      </c>
      <c r="AQ50" s="134" t="inlineStr">
        <is>
          <t>—</t>
        </is>
      </c>
      <c r="AR50" s="134" t="inlineStr">
        <is>
          <t>Varied work; reviews juniors; go-to for a process</t>
        </is>
      </c>
      <c r="AS50" s="134" t="inlineStr">
        <is>
          <t>Varied and non-standard work; handles exceptions</t>
        </is>
      </c>
      <c r="AT50" s="134" t="inlineStr">
        <is>
          <t>Technical / QC / client calls on own work</t>
        </is>
      </c>
      <c r="AU50" s="134" t="inlineStr">
        <is>
          <t>A module / process, or work with client or regulatory consequences</t>
        </is>
      </c>
      <c r="AV50" s="134" t="inlineStr">
        <is>
          <t>Not scored in Band A</t>
        </is>
      </c>
      <c r="AW50" s="134" t="inlineStr">
        <is>
          <t>2–4 yrs</t>
        </is>
      </c>
      <c r="AX50" s="134" t="inlineStr">
        <is>
          <t>Graduate; relevant certification preferred</t>
        </is>
      </c>
      <c r="AY50" s="134" t="inlineStr">
        <is>
          <t>Power BI / Tableau · optional; Database certifications · optional</t>
        </is>
      </c>
      <c r="AZ50" s="148" t="inlineStr">
        <is>
          <t>None · guides 1–3 juniors informally</t>
        </is>
      </c>
      <c r="BA50" s="129" t="inlineStr">
        <is>
          <t>Core 2 · Future-ready 2 · Functional 3 · Leadership —</t>
        </is>
      </c>
      <c r="BB50" s="129" t="inlineStr">
        <is>
          <t>Data Analytics, BI &amp; Visualisation · Database, SQL &amp; Data Engineering</t>
        </is>
      </c>
      <c r="BC50" s="129" t="inlineStr">
        <is>
          <t>Advanced Excel &amp; Productivity Tools · Regulatory &amp; BFSI Domain · Process Improvement &amp; Quality Mindset · Accounting &amp; Reporting Standards · IFRS/US GAAP</t>
        </is>
      </c>
      <c r="BD50" s="129" t="inlineStr">
        <is>
          <t>—</t>
        </is>
      </c>
      <c r="BE50" s="129" t="inlineStr">
        <is>
          <t>Data quality and confidentiality</t>
        </is>
      </c>
      <c r="BF50" s="129" t="inlineStr">
        <is>
          <t>Data case / practical; SQL test / case; Practical test; Domain interview; Work sample / case; Accounting test</t>
        </is>
      </c>
      <c r="BG50" s="129" t="inlineStr">
        <is>
          <t>Data quality and confidentiality; mandatory: POSH, Code of Conduct, InfoSec &amp; Privacy</t>
        </is>
      </c>
      <c r="BH50" s="129" t="inlineStr">
        <is>
          <t>85% · 0 of 1</t>
        </is>
      </c>
      <c r="BI50" s="129" t="inlineStr">
        <is>
          <t>Analytics &amp; BI · SQL &amp; data · Regulatory domain</t>
        </is>
      </c>
      <c r="BJ50" s="139" t="inlineStr">
        <is>
          <t>P2</t>
        </is>
      </c>
      <c r="BK50" s="126" t="inlineStr">
        <is>
          <t>3 Apply</t>
        </is>
      </c>
      <c r="BL50" s="126" t="inlineStr">
        <is>
          <t>Atlassian company-wide P-levels: P40 Analyst · IRIS Vs Competitor Benchmark — data analyst ladder: Data Analyst II</t>
        </is>
      </c>
      <c r="BM50" s="126" t="inlineStr">
        <is>
          <t>DAMA-DMBOK · 11 knowledge areas around data governance</t>
        </is>
      </c>
      <c r="BN50" s="126" t="inlineStr">
        <is>
          <t>Developing</t>
        </is>
      </c>
      <c r="BO50" s="126" t="inlineStr">
        <is>
          <t>Senior Data Analyst</t>
        </is>
      </c>
      <c r="BP50" s="126" t="inlineStr">
        <is>
          <t>L3–L4 · MS 61–62 · Software Engineer</t>
        </is>
      </c>
      <c r="BQ50" s="126" t="inlineStr">
        <is>
          <t>JL3A Senior Systems Engineer · C1 System Engineer · L11–L10 · Senior Analyst</t>
        </is>
      </c>
      <c r="BR50" s="126" t="inlineStr">
        <is>
          <t>Consultant · DataTracks Senior Associate · 2–5 yrs</t>
        </is>
      </c>
      <c r="BS50" s="126" t="inlineStr">
        <is>
          <t>Atlassian company-wide P-levels: P40 Analyst · IRIS Vs Competitor Benchmark — data analyst ladder: Data Analyst II</t>
        </is>
      </c>
      <c r="BT50" s="126" t="inlineStr">
        <is>
          <t>Lateral or campus · CT2 at 12 months; CT3 in programme</t>
        </is>
      </c>
      <c r="BU50" s="126" t="inlineStr">
        <is>
          <t>AI &amp; big data, Python / SQL analytics, self-service BI</t>
        </is>
      </c>
      <c r="BV50" s="140" t="inlineStr">
        <is>
          <t>—</t>
        </is>
      </c>
      <c r="BW50" s="137" t="inlineStr">
        <is>
          <t>—</t>
        </is>
      </c>
      <c r="BX50" s="137" t="inlineStr">
        <is>
          <t>—</t>
        </is>
      </c>
      <c r="BY50" s="137" t="inlineStr">
        <is>
          <t>—</t>
        </is>
      </c>
      <c r="BZ50" s="137" t="inlineStr">
        <is>
          <t>—</t>
        </is>
      </c>
      <c r="CA50" s="137" t="inlineStr">
        <is>
          <t>—</t>
        </is>
      </c>
      <c r="CB50" s="137" t="inlineStr">
        <is>
          <t>DA.BI-F: metric definition · SQL/Excel · visualisation · reconciliation</t>
        </is>
      </c>
      <c r="CC50" s="139" t="inlineStr">
        <is>
          <t>Turn data into defensible decisions and models. Includes: BI, decision analysis and data science. Excludes: Financial-data production; software engineering of pipelines.</t>
        </is>
      </c>
      <c r="CD50" s="126" t="inlineStr">
        <is>
          <t>DAT01-2 · BI / Data Analyst</t>
        </is>
      </c>
      <c r="CE50" s="126" t="inlineStr">
        <is>
          <t>Build reconciled metrics and explain their limitations.</t>
        </is>
      </c>
      <c r="CF50" s="126" t="inlineStr">
        <is>
          <t>Demonstrate routine delivery plus judgement in bounded exceptions.</t>
        </is>
      </c>
      <c r="CG50" s="126" t="inlineStr">
        <is>
          <t>A reconciled dashboard with explicit metric definitions and documented decisions</t>
        </is>
      </c>
      <c r="CH50" s="126" t="inlineStr">
        <is>
          <t>S&amp;P Global: Lead data analyst · Adjacent work, retained extract. Gap: Financial-data processing is not decision analytics; Wise is the stronger scope source</t>
        </is>
      </c>
      <c r="CI50" s="130" t="inlineStr">
        <is>
          <t>Framework only · fewer than 3 answered</t>
        </is>
      </c>
      <c r="CJ50" s="131" t="inlineStr">
        <is>
          <t>1 holder, 1 answered the survey; sub-family 2 answered</t>
        </is>
      </c>
      <c r="CK50" s="131" t="inlineStr">
        <is>
          <t>Mayur Narvekar · IRIS0118 · CARBON</t>
        </is>
      </c>
      <c r="CL5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1" ht="190.5" customHeight="1">
      <c r="A51" s="109" t="inlineStr">
        <is>
          <t>RC-045</t>
        </is>
      </c>
      <c r="B51" s="110" t="inlineStr">
        <is>
          <t>Data Operations &amp; Digitization</t>
        </is>
      </c>
      <c r="C51" s="110" t="inlineStr">
        <is>
          <t>Digitization Leadership</t>
        </is>
      </c>
      <c r="D51" s="146" t="inlineStr">
        <is>
          <t>C1</t>
        </is>
      </c>
      <c r="E51" s="110" t="inlineStr">
        <is>
          <t>Associate Head</t>
        </is>
      </c>
      <c r="F51" s="110" t="inlineStr">
        <is>
          <t>Manager</t>
        </is>
      </c>
      <c r="G51" s="110" t="inlineStr">
        <is>
          <t>Associate Head – Digitization</t>
        </is>
      </c>
      <c r="H51" s="110" t="n">
        <v>0</v>
      </c>
      <c r="I51" s="110" t="n"/>
      <c r="J51" s="110" t="n">
        <v>0</v>
      </c>
      <c r="K51" s="110" t="inlineStr">
        <is>
          <t>— no holder since v1.14</t>
        </is>
      </c>
      <c r="L51" s="110" t="n"/>
      <c r="M51" s="110" t="inlineStr">
        <is>
          <t>CARBON</t>
        </is>
      </c>
      <c r="N51" s="111" t="inlineStr">
        <is>
          <t>C2 · Senior Principal / Architect</t>
        </is>
      </c>
      <c r="O51" s="112" t="inlineStr">
        <is>
          <t>— entry step in this sub-family</t>
        </is>
      </c>
      <c r="P51" s="112" t="inlineStr">
        <is>
          <t>— top step in this sub-family</t>
        </is>
      </c>
      <c r="Q51" s="112" t="inlineStr">
        <is>
          <t>★ C1 Associate Head – Digitization</t>
        </is>
      </c>
      <c r="R51" s="112" t="inlineStr">
        <is>
          <t>—</t>
        </is>
      </c>
      <c r="S51" s="119" t="n"/>
      <c r="T51" s="138" t="inlineStr">
        <is>
          <t>—</t>
        </is>
      </c>
      <c r="U51" s="138" t="n"/>
      <c r="V51" s="121" t="str">
        <f>IFERROR(INDEX(WM_C,MATCH($S51,WM_KEY,0)),"")</f>
        <v/>
      </c>
      <c r="W51" s="121" t="str">
        <f>IFERROR(INDEX(WM_AU,MATCH($S51,WM_KEY,0)),"")</f>
        <v/>
      </c>
      <c r="X51" s="121" t="str">
        <f>IFERROR(INDEX(WM_AC,MATCH($S51,WM_KEY,0)),"")</f>
        <v/>
      </c>
      <c r="Y51" s="121" t="str">
        <f>IFERROR(INDEX(WM_L,MATCH($S51,WM_KEY,0)),"")</f>
        <v/>
      </c>
      <c r="Z51" s="121" t="str">
        <f>IFERROR(INDEX(WM_E,MATCH($S51,WM_KEY,0)),"")</f>
        <v/>
      </c>
      <c r="AA51" s="121" t="str">
        <f>IFERROR(INDEX(WM_BI,MATCH($S51,WM_KEY,0)),"")</f>
        <v/>
      </c>
      <c r="AB51" s="138" t="n"/>
      <c r="AC51" s="138" t="n"/>
      <c r="AD51" s="138" t="n"/>
      <c r="AE51" s="138" t="n"/>
      <c r="AF51" s="138" t="n"/>
      <c r="AG51" s="138" t="n"/>
      <c r="AH51" s="138" t="str">
        <f>IFERROR(IF(COUNT(AB51,V51,AC51,W51,AD51,X51,AE51,Y51,AF51,Z51,AG51,AA51)&lt;12,"",SUM(AB51*V51,AC51*W51,AD51*X51,AE51*Y51,AF51*Z51,AG51*AA51)),"")</f>
        <v/>
      </c>
      <c r="AI51" s="138" t="str">
        <f>IF(AH51="","",INDEX({"A1","A2","A3","B1","B2","B3","C1","C2","D1","D2","E1","E2"},MAX(1,MIN(12,ROUND(AH51,0)))))</f>
        <v/>
      </c>
      <c r="AJ51" s="133" t="inlineStr">
        <is>
          <t>Leads the data operations &amp; digitization function. At C1: a sub-function, or principal authority across products.</t>
        </is>
      </c>
      <c r="AK51" s="134" t="inlineStr">
        <is>
          <t>Leads the data operations &amp; digitization function; Ambiguous, cross-product problems; Sub-function results or domain quality across products</t>
        </is>
      </c>
      <c r="AL51" s="134" t="inlineStr">
        <is>
          <t>Sub-function results or domain quality across products</t>
        </is>
      </c>
      <c r="AM51" s="134" t="inlineStr">
        <is>
          <t>Sub-function results or domain quality across products</t>
        </is>
      </c>
      <c r="AN51" s="134" t="inlineStr">
        <is>
          <t>Sets direction for a sub-function or domain</t>
        </is>
      </c>
      <c r="AO51" s="134" t="inlineStr">
        <is>
          <t>—</t>
        </is>
      </c>
      <c r="AP51" s="134" t="inlineStr">
        <is>
          <t>—</t>
        </is>
      </c>
      <c r="AQ51" s="134" t="inlineStr">
        <is>
          <t>—</t>
        </is>
      </c>
      <c r="AR51" s="134" t="inlineStr">
        <is>
          <t>A sub-function, or principal authority across products</t>
        </is>
      </c>
      <c r="AS51" s="134" t="inlineStr">
        <is>
          <t>Ambiguous, cross-product problems</t>
        </is>
      </c>
      <c r="AT51" s="134" t="inlineStr">
        <is>
          <t>Sets direction for a sub-function or domain</t>
        </is>
      </c>
      <c r="AU51" s="134" t="inlineStr">
        <is>
          <t>Sub-function results or domain quality across products</t>
        </is>
      </c>
      <c r="AV51" s="134" t="inlineStr">
        <is>
          <t>Leads managers or a community of practice</t>
        </is>
      </c>
      <c r="AW51" s="134" t="inlineStr">
        <is>
          <t>10–14 yrs</t>
        </is>
      </c>
      <c r="AX51" s="134" t="inlineStr">
        <is>
          <t>Postgraduate / professional qualification preferred</t>
        </is>
      </c>
      <c r="AY51" s="134" t="inlineStr">
        <is>
          <t>MOS Excel · optional; Lean / Six Sigma · optional</t>
        </is>
      </c>
      <c r="AZ51" s="148" t="inlineStr">
        <is>
          <t>5–8, mostly managers</t>
        </is>
      </c>
      <c r="BA51" s="129" t="inlineStr">
        <is>
          <t>Core 4 · Future-ready 4 · Functional 4 · Leadership 4</t>
        </is>
      </c>
      <c r="BB51" s="129" t="inlineStr">
        <is>
          <t>Advanced Excel &amp; Productivity Tools · Process Improvement &amp; Quality Mindset</t>
        </is>
      </c>
      <c r="BC51" s="129" t="inlineStr">
        <is>
          <t>Regulatory &amp; BFSI Domain · XBRL, iXBRL &amp; Taxonomy · AI, GenAI &amp; Prompt Engineering · Time, Priority &amp; Self-Management</t>
        </is>
      </c>
      <c r="BD51" s="129" t="n"/>
      <c r="BE51" s="129" t="n"/>
      <c r="BF51" s="129" t="n"/>
      <c r="BG51" s="129" t="n"/>
      <c r="BH51" s="129" t="n"/>
      <c r="BI51" s="129" t="n"/>
      <c r="BJ51" s="139" t="inlineStr">
        <is>
          <t>P6 / M5</t>
        </is>
      </c>
      <c r="BK51" s="126" t="inlineStr">
        <is>
          <t>5–6</t>
        </is>
      </c>
      <c r="BL51" s="126" t="inlineStr">
        <is>
          <t>Accenture Operations: L6 Senior Manager · IRIS Vs Competitor Benchmark — operations roles: Head of Delivery</t>
        </is>
      </c>
      <c r="BM51" s="126" t="inlineStr">
        <is>
          <t>COPC CX Standard · leadership &amp; planning, people, processes, performance; ISO 9001; Lean / Six Sigma</t>
        </is>
      </c>
      <c r="BN51" s="126" t="n"/>
      <c r="BO51" s="126" t="n"/>
      <c r="BP51" s="126" t="n"/>
      <c r="BQ51" s="126" t="n"/>
      <c r="BR51" s="126" t="n"/>
      <c r="BS51" s="126" t="n"/>
      <c r="BT51" s="126" t="n"/>
      <c r="BU51" s="126" t="n"/>
      <c r="BV51" s="140" t="inlineStr">
        <is>
          <t>Product &amp; tool knowledge · Broader exposure &amp; ownership</t>
        </is>
      </c>
      <c r="BW51" s="137" t="inlineStr">
        <is>
          <t>—</t>
        </is>
      </c>
      <c r="BX51" s="137" t="inlineStr">
        <is>
          <t>—</t>
        </is>
      </c>
      <c r="BY51" s="137" t="inlineStr">
        <is>
          <t>—</t>
        </is>
      </c>
      <c r="BZ51" s="137" t="inlineStr">
        <is>
          <t>—</t>
        </is>
      </c>
      <c r="CA51" s="137" t="inlineStr">
        <is>
          <t>—</t>
        </is>
      </c>
      <c r="CB51" s="137" t="n"/>
      <c r="CC51" s="139" t="inlineStr">
        <is>
          <t>Produce trustworthy structured content and data. Includes: Document production, financial-data sourcing, validation and stewardship. Excludes: Corporate reporting; BI insight; software data-pipeline engineering.</t>
        </is>
      </c>
      <c r="CD51" s="126" t="inlineStr">
        <is>
          <t>LD08-2 · Head of Data Operations</t>
        </is>
      </c>
      <c r="CE51" s="126" t="inlineStr">
        <is>
          <t>Own integrated function strategy, capacity, controls and cross-team trade-offs</t>
        </is>
      </c>
      <c r="CF51" s="126" t="inlineStr">
        <is>
          <t>Do not manufacture three reporting layers. Choose roles the organisation needs. A specialist may remain on an equally valued expert path.</t>
        </is>
      </c>
      <c r="CG51" s="126" t="inlineStr">
        <is>
          <t>—</t>
        </is>
      </c>
      <c r="CH51" s="126" t="inlineStr">
        <is>
          <t>—</t>
        </is>
      </c>
      <c r="CI51" s="130" t="inlineStr">
        <is>
          <t>Framework only · fewer than 3 answered</t>
        </is>
      </c>
      <c r="CJ51" s="131" t="inlineStr">
        <is>
          <t>1 holder, 1 answered the survey; sub-family 1 answered</t>
        </is>
      </c>
      <c r="CK51" s="131" t="n"/>
      <c r="CL5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2" ht="190.5" customHeight="1">
      <c r="A52" s="109" t="inlineStr">
        <is>
          <t>RC-046</t>
        </is>
      </c>
      <c r="B52" s="110" t="inlineStr">
        <is>
          <t>Data Operations &amp; Digitization</t>
        </is>
      </c>
      <c r="C52" s="110" t="inlineStr">
        <is>
          <t>Document Conversion, Formatting &amp; Web Publishing</t>
        </is>
      </c>
      <c r="D52" s="151" t="inlineStr">
        <is>
          <t>A2</t>
        </is>
      </c>
      <c r="E52" s="110" t="inlineStr">
        <is>
          <t>Associate</t>
        </is>
      </c>
      <c r="F52" s="110" t="inlineStr">
        <is>
          <t>IC</t>
        </is>
      </c>
      <c r="G52" s="110" t="inlineStr">
        <is>
          <t>Digitization Associate</t>
        </is>
      </c>
      <c r="H52" s="110" t="n">
        <v>4</v>
      </c>
      <c r="I52" s="110" t="inlineStr">
        <is>
          <t>CARBON 3 · Consume 1</t>
        </is>
      </c>
      <c r="J52" s="110" t="n">
        <v>4</v>
      </c>
      <c r="K52" s="110" t="inlineStr">
        <is>
          <t>Aditya Kumar Diwakar, Kajal Srivastava, Satyajeet Patil, Siddhesh Harishchandra Mali</t>
        </is>
      </c>
      <c r="L52" s="110" t="inlineStr">
        <is>
          <t>Digitizing</t>
        </is>
      </c>
      <c r="M52" s="110" t="inlineStr">
        <is>
          <t>CARBON · Consume</t>
        </is>
      </c>
      <c r="N52" s="111" t="inlineStr">
        <is>
          <t>A3 · Senior Associate</t>
        </is>
      </c>
      <c r="O52" s="112" t="inlineStr">
        <is>
          <t>— entry step in this sub-family</t>
        </is>
      </c>
      <c r="P52" s="112" t="inlineStr">
        <is>
          <t>RC-047 · A3 · Senior Digitization Associate</t>
        </is>
      </c>
      <c r="Q52" s="112" t="inlineStr">
        <is>
          <t>★ A2 Digitization Associate → A3 Senior Digitization Associate → B1 Digitization Specialist – POD Lead · Dig</t>
        </is>
      </c>
      <c r="R52" s="112" t="inlineStr">
        <is>
          <t>—</t>
        </is>
      </c>
      <c r="S52" s="119" t="inlineStr">
        <is>
          <t>CARBON · Digitizing · Band A · Early career</t>
        </is>
      </c>
      <c r="T52" s="138" t="inlineStr">
        <is>
          <t>Consume · Digitizing · Band A · Early career · 1</t>
        </is>
      </c>
      <c r="U52" s="138" t="inlineStr">
        <is>
          <t>0.54 / 0.16 / 0.14 / 0 / 0.1 / 0.06</t>
        </is>
      </c>
      <c r="V52" s="121">
        <f>IFERROR(INDEX(WM_C,MATCH($S52,WM_KEY,0)),"")</f>
        <v>0.54</v>
      </c>
      <c r="W52" s="121">
        <f>IFERROR(INDEX(WM_AU,MATCH($S52,WM_KEY,0)),"")</f>
        <v>0.16</v>
      </c>
      <c r="X52" s="121">
        <f>IFERROR(INDEX(WM_AC,MATCH($S52,WM_KEY,0)),"")</f>
        <v>0.14</v>
      </c>
      <c r="Y52" s="121">
        <f>IFERROR(INDEX(WM_L,MATCH($S52,WM_KEY,0)),"")</f>
        <v>0</v>
      </c>
      <c r="Z52" s="121">
        <f>IFERROR(INDEX(WM_E,MATCH($S52,WM_KEY,0)),"")</f>
        <v>0.1</v>
      </c>
      <c r="AA52" s="121">
        <f>IFERROR(INDEX(WM_BI,MATCH($S52,WM_KEY,0)),"")</f>
        <v>0.06</v>
      </c>
      <c r="AB52" s="138" t="n">
        <v>2</v>
      </c>
      <c r="AC52" s="138" t="n">
        <v>1.88</v>
      </c>
      <c r="AD52" s="138" t="n">
        <v>2</v>
      </c>
      <c r="AE52" s="138" t="n">
        <v>1</v>
      </c>
      <c r="AF52" s="138" t="n">
        <v>1.75</v>
      </c>
      <c r="AG52" s="138" t="n">
        <v>2.5</v>
      </c>
      <c r="AH52" s="138">
        <f>IFERROR(IF(COUNT(AB52,V52,AC52,W52,AD52,X52,AE52,Y52,AF52,Z52,AG52,AA52)&lt;12,"",SUM(AB52*V52,AC52*W52,AD52*X52,AE52*Y52,AF52*Z52,AG52*AA52)),"")</f>
        <v>1.9858</v>
      </c>
      <c r="AI52" s="138" t="str">
        <f>IF(AH52="","",INDEX({"A1","A2","A3","B1","B2","B3","C1","C2","D1","D2","E1","E2"},MAX(1,MIN(12,ROUND(AH52,0)))))</f>
        <v>A2</v>
      </c>
      <c r="AJ52" s="133" t="inlineStr">
        <is>
          <t>Converts and formats documents into HTML/PDF/Word to filing or web standards, and publishes content · incl. RBI website. At A2: standard work delivered independently.
Common themes in role-holders' answers: documents · data · purpose · requirements</t>
        </is>
      </c>
      <c r="AK52" s="134" t="inlineStr">
        <is>
          <t>Converts and formats documents into HTML/PDF/Word to filing or web standards, and publishes content · incl. RBI website; Standard work of the discipline; Own deliverables · accuracy, TAT
Common themes in role-holders' answers: formatting · quality · review · data · checking · document</t>
        </is>
      </c>
      <c r="AL52" s="134" t="inlineStr">
        <is>
          <t>Own deliverables · accuracy, TAT
Common themes in role-holders' answers: formatted · documents · html</t>
        </is>
      </c>
      <c r="AM52" s="134" t="inlineStr">
        <is>
          <t>Own deliverables · accuracy, TAT
Common themes in role-holders' answers: am · accountable · every · formatting</t>
        </is>
      </c>
      <c r="AN52" s="134" t="inlineStr">
        <is>
          <t>Chooses own approach within standards</t>
        </is>
      </c>
      <c r="AO52" s="134" t="inlineStr">
        <is>
          <t>—</t>
        </is>
      </c>
      <c r="AP52" s="134" t="inlineStr">
        <is>
          <t>OCR/Image procesing</t>
        </is>
      </c>
      <c r="AQ52" s="134" t="inlineStr">
        <is>
          <t>Office 365 word · Excel</t>
        </is>
      </c>
      <c r="AR52" s="134" t="inlineStr">
        <is>
          <t>Standard work delivered independently</t>
        </is>
      </c>
      <c r="AS52" s="134" t="inlineStr">
        <is>
          <t>Standard work of the discipline</t>
        </is>
      </c>
      <c r="AT52" s="134" t="inlineStr">
        <is>
          <t>Chooses own approach within standards</t>
        </is>
      </c>
      <c r="AU52" s="134" t="inlineStr">
        <is>
          <t>Own deliverables · accuracy, TAT</t>
        </is>
      </c>
      <c r="AV52" s="134" t="inlineStr">
        <is>
          <t>Not scored in Band A</t>
        </is>
      </c>
      <c r="AW52" s="134" t="inlineStr">
        <is>
          <t>0–2 yrs</t>
        </is>
      </c>
      <c r="AX52" s="134" t="inlineStr">
        <is>
          <t>Graduate · or diploma with experience</t>
        </is>
      </c>
      <c r="AY52" s="134" t="inlineStr">
        <is>
          <t>MOS Excel · optional; Lean / Six Sigma · optional</t>
        </is>
      </c>
      <c r="AZ52" s="148" t="inlineStr">
        <is>
          <t>No direct reports</t>
        </is>
      </c>
      <c r="BA52" s="129" t="inlineStr">
        <is>
          <t>Core 2 · Future-ready 2 · Functional 2 · Leadership —</t>
        </is>
      </c>
      <c r="BB52" s="129" t="inlineStr">
        <is>
          <t>Advanced Excel &amp; Productivity Tools · Process Improvement &amp; Quality Mindset</t>
        </is>
      </c>
      <c r="BC52" s="129" t="inlineStr">
        <is>
          <t>Regulatory &amp; BFSI Domain · XBRL, iXBRL &amp; Taxonomy · AI, GenAI &amp; Prompt Engineering · Time, Priority &amp; Self-Management</t>
        </is>
      </c>
      <c r="BD52" s="129" t="inlineStr">
        <is>
          <t>—</t>
        </is>
      </c>
      <c r="BE52" s="129" t="inlineStr">
        <is>
          <t>Accuracy and SLA discipline; data confidentiality</t>
        </is>
      </c>
      <c r="BF52" s="129" t="inlineStr">
        <is>
          <t>Practical test; Work sample / case; Domain interview; Tagging test on a real filing; Work sample / portfolio; Behavioural interview</t>
        </is>
      </c>
      <c r="BG52" s="129" t="inlineStr">
        <is>
          <t>Accuracy and SLA discipline; data confidentiality; mandatory: POSH, Code of Conduct, InfoSec &amp; Privacy</t>
        </is>
      </c>
      <c r="BH52" s="129" t="inlineStr">
        <is>
          <t>• 95% · 2 of 3
• 84% · 0 of 1</t>
        </is>
      </c>
      <c r="BI52" s="129" t="inlineStr">
        <is>
          <t>• AI / GenAI · Prioritisation · Innovation · Learning agility
• XBRL &amp; taxonomy · AI / GenAI · Prioritisation</t>
        </is>
      </c>
      <c r="BJ52" s="139" t="inlineStr">
        <is>
          <t>P1–P2</t>
        </is>
      </c>
      <c r="BK52" s="126" t="inlineStr">
        <is>
          <t>2 Assist</t>
        </is>
      </c>
      <c r="BL52" s="126" t="inlineStr">
        <is>
          <t>DataTracks: Associate · Accenture Operations: L11 Analyst · IRIS Vs Competitor Benchmark — operations roles: Processor / Agent</t>
        </is>
      </c>
      <c r="BM52" s="126" t="inlineStr">
        <is>
          <t>COPC CX Standard · leadership &amp; planning, people, processes, performance; ISO 9001; Lean / Six Sigma</t>
        </is>
      </c>
      <c r="BN52" s="126" t="inlineStr">
        <is>
          <t>Entry / Developing</t>
        </is>
      </c>
      <c r="BO52" s="126" t="inlineStr">
        <is>
          <t>Associate / Processor / Senior Associate</t>
        </is>
      </c>
      <c r="BP52" s="126" t="inlineStr">
        <is>
          <t>L3 · MS 59–60 · —</t>
        </is>
      </c>
      <c r="BQ52" s="126" t="inlineStr">
        <is>
          <t>JL3B · C1 · L11 Analyst</t>
        </is>
      </c>
      <c r="BR52" s="126" t="inlineStr">
        <is>
          <t>Analyst · DataTracks Associate</t>
        </is>
      </c>
      <c r="BS52" s="126" t="inlineStr">
        <is>
          <t>DataTracks: Associate · Accenture Operations: L11 Analyst · IRIS Vs Competitor Benchmark — operations roles: Processor / Agent</t>
        </is>
      </c>
      <c r="BT52" s="126" t="inlineStr">
        <is>
          <t>Lateral or campus · CT1 on confirmation; CT2 on joining</t>
        </is>
      </c>
      <c r="BU52" s="126" t="inlineStr">
        <is>
          <t>AI-assisted conversion &amp; OCR, automation of formatting, quality analytics</t>
        </is>
      </c>
      <c r="BV52" s="140" t="inlineStr">
        <is>
          <t>Broader exposure &amp; ownership · Communication &amp; presentation · Project / programme management · Client, sales &amp; stakeholders · Product &amp; tool knowledge</t>
        </is>
      </c>
      <c r="BW52" s="137" t="inlineStr">
        <is>
          <t>—</t>
        </is>
      </c>
      <c r="BX52" s="137" t="inlineStr">
        <is>
          <t>On-the-job / hands-on · Formal / classroom training · Mentoring / guidance from seniors</t>
        </is>
      </c>
      <c r="BY52" s="137" t="inlineStr">
        <is>
          <t>changing · requirements · unclear · complex</t>
        </is>
      </c>
      <c r="BZ52" s="137" t="inlineStr">
        <is>
          <t>clearer · templates · formatting · requirements · standardized</t>
        </is>
      </c>
      <c r="CA52" s="137" t="inlineStr">
        <is>
          <t>1 of 4 say the role is changing because of AI / automation</t>
        </is>
      </c>
      <c r="CB52" s="137" t="inlineStr">
        <is>
          <t>• Stakeholder &amp; Client Management · Advanced Excel &amp; Productivity Tools · Process Improvement &amp; Quality Mindset · AI, GenAI &amp; Prompt Engineering
• Advanced Excel &amp; Productivity Tools · AI, GenAI &amp; Prompt Engineering · Test Automation &amp; QA Engineering</t>
        </is>
      </c>
      <c r="CC52" s="139" t="inlineStr">
        <is>
          <t>Produce trustworthy structured content and data. Includes: Document production, financial-data sourcing, validation and stewardship. Excludes: Corporate reporting; BI insight; software data-pipeline engineering.</t>
        </is>
      </c>
      <c r="CD52" s="126" t="inlineStr">
        <is>
          <t>OPS01-1 · Associate Document Specialist</t>
        </is>
      </c>
      <c r="CE52" s="126" t="inlineStr">
        <is>
          <t>Complete defined parts under review: convert and publish documents with layout and source checks.</t>
        </is>
      </c>
      <c r="CF52" s="126" t="inlineStr">
        <is>
          <t>Repeatable correct delivery, safe escalation and required entry eligibility.</t>
        </is>
      </c>
      <c r="CG52" s="126" t="inlineStr">
        <is>
          <t>A controlled conversion with source reconciliation, rendering checks and publishing approval</t>
        </is>
      </c>
      <c r="CH52" s="126" t="inlineStr">
        <is>
          <t>DataTracks: Published career openings · Two selected titles. Gap: Associate and Senior Associate Document Specialist directly inform naming</t>
        </is>
      </c>
      <c r="CI52" s="130" t="inlineStr">
        <is>
          <t>Framework + role-holders' themes · 3+ answered</t>
        </is>
      </c>
      <c r="CJ52" s="131" t="inlineStr">
        <is>
          <t>4 holders, 4 answered the survey; sub-family 30 answered</t>
        </is>
      </c>
      <c r="CK52" s="131" t="inlineStr">
        <is>
          <t>Aditya Kumar Diwakar · IRISC332 · CARBON
Kajal Srivastava · IRISC324 · CARBON
Satyajeet Patil · IRISC327 · CARBON
Siddhesh Harishchandra Mali · IRISC337 · Consume</t>
        </is>
      </c>
      <c r="CL5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3" ht="350" customHeight="1">
      <c r="A53" s="109" t="inlineStr">
        <is>
          <t>RC-047</t>
        </is>
      </c>
      <c r="B53" s="110" t="inlineStr">
        <is>
          <t>Data Operations &amp; Digitization</t>
        </is>
      </c>
      <c r="C53" s="110" t="inlineStr">
        <is>
          <t>Document Conversion, Formatting &amp; Web Publishing</t>
        </is>
      </c>
      <c r="D53" s="151" t="inlineStr">
        <is>
          <t>A3</t>
        </is>
      </c>
      <c r="E53" s="110" t="inlineStr">
        <is>
          <t>Senior Associate</t>
        </is>
      </c>
      <c r="F53" s="110" t="inlineStr">
        <is>
          <t>IC</t>
        </is>
      </c>
      <c r="G53" s="110" t="inlineStr">
        <is>
          <t>Senior Digitization Associate</t>
        </is>
      </c>
      <c r="H53" s="110" t="n">
        <v>20</v>
      </c>
      <c r="I53" s="110" t="inlineStr">
        <is>
          <t>CARBON 14 · Consume 6</t>
        </is>
      </c>
      <c r="J53" s="110" t="n">
        <v>20</v>
      </c>
      <c r="K53" s="110" t="inlineStr">
        <is>
          <t>Aishwarya Chaulkar, Bhavesh Gusain, Deepak Nirmal, Dhanraj Patil, Farina Pathan, Gaurav Yashwant Chaulkar, Justeen Koola, Samiksha Ramdas Bhabal, Saurav Nirmal, Shravan Ghadi, Siddhesh Manjrekar, Snehal Kardekar, Tabassum Ali, Vanita Gaikwad, Aniket Manval, Manish Paithankar, Manoj Ravidas, Manoj Tiwari, Saurav Kamtekar, Snehal Bhavesh Farad</t>
        </is>
      </c>
      <c r="L53" s="110" t="inlineStr">
        <is>
          <t>Digitizing</t>
        </is>
      </c>
      <c r="M53" s="110" t="inlineStr">
        <is>
          <t>CARBON · Consume</t>
        </is>
      </c>
      <c r="N53" s="111" t="inlineStr">
        <is>
          <t>B1 · Specialist</t>
        </is>
      </c>
      <c r="O53" s="112" t="inlineStr">
        <is>
          <t>RC-046 · A2 · Digitization Associate</t>
        </is>
      </c>
      <c r="P53" s="112" t="inlineStr">
        <is>
          <t>RC-048 · B1 · Digitization Specialist – POD Lead · Digitization Specialist</t>
        </is>
      </c>
      <c r="Q53" s="112" t="inlineStr">
        <is>
          <t>A2 Digitization Associate → ★ A3 Senior Digitization Associate → B1 Digitization Specialist – POD Lead · Dig</t>
        </is>
      </c>
      <c r="R53" s="112" t="inlineStr">
        <is>
          <t>—</t>
        </is>
      </c>
      <c r="S53" s="119" t="inlineStr">
        <is>
          <t>CARBON · Digitizing · Band A · Early career</t>
        </is>
      </c>
      <c r="T53" s="138" t="inlineStr">
        <is>
          <t>Consume · Digitizing · Band A · Early career · 6</t>
        </is>
      </c>
      <c r="U53" s="138" t="inlineStr">
        <is>
          <t>0.54 / 0.16 / 0.14 / 0 / 0.1 / 0.06</t>
        </is>
      </c>
      <c r="V53" s="121">
        <f>IFERROR(INDEX(WM_C,MATCH($S53,WM_KEY,0)),"")</f>
        <v>0.54</v>
      </c>
      <c r="W53" s="121">
        <f>IFERROR(INDEX(WM_AU,MATCH($S53,WM_KEY,0)),"")</f>
        <v>0.16</v>
      </c>
      <c r="X53" s="121">
        <f>IFERROR(INDEX(WM_AC,MATCH($S53,WM_KEY,0)),"")</f>
        <v>0.14</v>
      </c>
      <c r="Y53" s="121">
        <f>IFERROR(INDEX(WM_L,MATCH($S53,WM_KEY,0)),"")</f>
        <v>0</v>
      </c>
      <c r="Z53" s="121">
        <f>IFERROR(INDEX(WM_E,MATCH($S53,WM_KEY,0)),"")</f>
        <v>0.1</v>
      </c>
      <c r="AA53" s="121">
        <f>IFERROR(INDEX(WM_BI,MATCH($S53,WM_KEY,0)),"")</f>
        <v>0.06</v>
      </c>
      <c r="AB53" s="138" t="n">
        <v>2.27</v>
      </c>
      <c r="AC53" s="138" t="n">
        <v>2.15</v>
      </c>
      <c r="AD53" s="138" t="n">
        <v>2.17</v>
      </c>
      <c r="AE53" s="138" t="n">
        <v>1.25</v>
      </c>
      <c r="AF53" s="138" t="n">
        <v>5.35</v>
      </c>
      <c r="AG53" s="138" t="n">
        <v>2.67</v>
      </c>
      <c r="AH53" s="138">
        <f>IFERROR(IF(COUNT(AB53,V53,AC53,W53,AD53,X53,AE53,Y53,AF53,Z53,AG53,AA53)&lt;12,"",SUM(AB53*V53,AC53*W53,AD53*X53,AE53*Y53,AF53*Z53,AG53*AA53)),"")</f>
        <v>2.5688</v>
      </c>
      <c r="AI53" s="138" t="str">
        <f>IF(AH53="","",INDEX({"A1","A2","A3","B1","B2","B3","C1","C2","D1","D2","E1","E2"},MAX(1,MIN(12,ROUND(AH53,0)))))</f>
        <v>A3</v>
      </c>
      <c r="AJ53" s="133" t="inlineStr">
        <is>
          <t>Converts and formats documents into HTML/PDF/Word to filing or web standards, and publishes content · incl. RBI website. At A3: varied work; reviews juniors; go-to for a process.
Common themes in role-holders' answers: purpose · core · quality · formatting · accuracy · information</t>
        </is>
      </c>
      <c r="AK53" s="134" t="inlineStr">
        <is>
          <t>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t>
        </is>
      </c>
      <c r="AL53" s="134" t="inlineStr">
        <is>
          <t>A module / process, or work with client or regulatory consequences
Common themes in role-holders' answers: html · pdf · word · documents · deliver · formatted</t>
        </is>
      </c>
      <c r="AM53" s="134" t="inlineStr">
        <is>
          <t>A module / process, or work with client or regulatory consequences
Common themes in role-holders' answers: accountable · am · accuracy · quality · timely · every</t>
        </is>
      </c>
      <c r="AN53" s="134" t="inlineStr">
        <is>
          <t>Technical / QC / client calls on own work
Common themes in role-holders' answers: formatting · validate · check · handle · independently · html</t>
        </is>
      </c>
      <c r="AO53" s="134" t="inlineStr">
        <is>
          <t>—</t>
        </is>
      </c>
      <c r="AP53" s="134" t="inlineStr">
        <is>
          <t>OCR/Image procesing · attention to detail · Excel · quality checking · HTML · timely delivery · OCR · Word</t>
        </is>
      </c>
      <c r="AQ53" s="134" t="inlineStr">
        <is>
          <t>Excel · Office 365 word · Abby FineReader · Carbon applications · DM · Web Expression HTML editor · Web Expression · HTML Editor</t>
        </is>
      </c>
      <c r="AR53" s="134" t="inlineStr">
        <is>
          <t>Varied work; reviews juniors; go-to for a process</t>
        </is>
      </c>
      <c r="AS53" s="134" t="inlineStr">
        <is>
          <t>Varied and non-standard work; handles exceptions</t>
        </is>
      </c>
      <c r="AT53" s="134" t="inlineStr">
        <is>
          <t>Technical / QC / client calls on own work</t>
        </is>
      </c>
      <c r="AU53" s="134" t="inlineStr">
        <is>
          <t>A module / process, or work with client or regulatory consequences</t>
        </is>
      </c>
      <c r="AV53" s="134" t="inlineStr">
        <is>
          <t>Not scored in Band A</t>
        </is>
      </c>
      <c r="AW53" s="134" t="inlineStr">
        <is>
          <t>2–4 yrs</t>
        </is>
      </c>
      <c r="AX53" s="134" t="inlineStr">
        <is>
          <t>Graduate; relevant certification preferred</t>
        </is>
      </c>
      <c r="AY53" s="134" t="inlineStr">
        <is>
          <t>MOS Excel · optional; Lean / Six Sigma · optional</t>
        </is>
      </c>
      <c r="AZ53" s="148" t="inlineStr">
        <is>
          <t>None · guides 1–3 juniors informally</t>
        </is>
      </c>
      <c r="BA53" s="129" t="inlineStr">
        <is>
          <t>Core 2 · Future-ready 2 · Functional 3 · Leadership —</t>
        </is>
      </c>
      <c r="BB53" s="129" t="inlineStr">
        <is>
          <t>Advanced Excel &amp; Productivity Tools · Process Improvement &amp; Quality Mindset</t>
        </is>
      </c>
      <c r="BC53" s="129" t="inlineStr">
        <is>
          <t>Regulatory &amp; BFSI Domain · XBRL, iXBRL &amp; Taxonomy · AI, GenAI &amp; Prompt Engineering · Time, Priority &amp; Self-Management</t>
        </is>
      </c>
      <c r="BD53" s="129" t="inlineStr">
        <is>
          <t>—</t>
        </is>
      </c>
      <c r="BE53" s="129" t="inlineStr">
        <is>
          <t>Accuracy and SLA discipline; data confidentiality</t>
        </is>
      </c>
      <c r="BF53" s="129" t="inlineStr">
        <is>
          <t>Practical test; Work sample / case; Domain interview; Tagging test on a real filing; Work sample / portfolio; Behavioural interview</t>
        </is>
      </c>
      <c r="BG53" s="129" t="inlineStr">
        <is>
          <t>Accuracy and SLA discipline; data confidentiality; mandatory: POSH, Code of Conduct, InfoSec &amp; Privacy</t>
        </is>
      </c>
      <c r="BH53" s="129" t="inlineStr">
        <is>
          <t>• 100% · 13 of 14
• 82% · 1 of 6</t>
        </is>
      </c>
      <c r="BI53" s="129" t="inlineStr">
        <is>
          <t>• AI / GenAI · Prioritisation · XBRL &amp; taxonomy · Problem solving
• XBRL &amp; taxonomy · Excel &amp; tools · AI / GenAI · Quality &amp; process</t>
        </is>
      </c>
      <c r="BJ53" s="139" t="inlineStr">
        <is>
          <t>P2</t>
        </is>
      </c>
      <c r="BK53" s="126" t="inlineStr">
        <is>
          <t>3 Apply</t>
        </is>
      </c>
      <c r="BL53" s="126" t="inlineStr">
        <is>
          <t>DataTracks: Senior Associate · 2–5 yrs · Accenture Operations: L10 Senior Analyst · IRIS Vs Competitor Benchmark — operations roles: Senior Processor / QC</t>
        </is>
      </c>
      <c r="BM53" s="126" t="inlineStr">
        <is>
          <t>COPC CX Standard · leadership &amp; planning, people, processes, performance; ISO 9001; Lean / Six Sigma</t>
        </is>
      </c>
      <c r="BN53" s="126" t="inlineStr">
        <is>
          <t>Developing</t>
        </is>
      </c>
      <c r="BO53" s="126" t="inlineStr">
        <is>
          <t>Senior Associate</t>
        </is>
      </c>
      <c r="BP53" s="126" t="inlineStr">
        <is>
          <t>L3–L4 · MS 61–62 · —</t>
        </is>
      </c>
      <c r="BQ53" s="126" t="inlineStr">
        <is>
          <t>JL3A · C1 · L11–L10 · Senior Analyst</t>
        </is>
      </c>
      <c r="BR53" s="126" t="inlineStr">
        <is>
          <t>Consultant · DataTracks Senior Associate · 2–5 yrs</t>
        </is>
      </c>
      <c r="BS53" s="126" t="inlineStr">
        <is>
          <t>DataTracks: Senior Associate · 2–5 yrs · Accenture Operations: L10 Senior Analyst · IRIS Vs Competitor Benchmark — operations roles: Senior Processor / QC</t>
        </is>
      </c>
      <c r="BT53" s="126" t="inlineStr">
        <is>
          <t>Lateral or campus · CT2 at 12 months; CT3 in programme</t>
        </is>
      </c>
      <c r="BU53" s="126" t="inlineStr">
        <is>
          <t>AI-assisted conversion &amp; OCR, automation of formatting, quality analytics</t>
        </is>
      </c>
      <c r="BV53" s="140" t="inlineStr">
        <is>
          <t>Communication &amp; presentation · AI / automation · Broader exposure &amp; ownership · Domain, regulatory &amp; XBRL · Project / programme management</t>
        </is>
      </c>
      <c r="BW53" s="137" t="inlineStr">
        <is>
          <t>—</t>
        </is>
      </c>
      <c r="BX53" s="137" t="inlineStr">
        <is>
          <t>Mentoring / guidance from seniors · Formal / classroom training · On-the-job / hands-on</t>
        </is>
      </c>
      <c r="BY53" s="137" t="inlineStr">
        <is>
          <t>issues · server · requirements · changes · formatting</t>
        </is>
      </c>
      <c r="BZ53" s="137" t="inlineStr">
        <is>
          <t>reduce · improve · better · efficiency · automation</t>
        </is>
      </c>
      <c r="CA53" s="137" t="inlineStr">
        <is>
          <t>14 of 19 say the role is changing because of AI / automation</t>
        </is>
      </c>
      <c r="CB53" s="137" t="inlineStr">
        <is>
          <t>• AI, GenAI &amp; Prompt Engineering · Stakeholder &amp; Client Management · Process Improvement &amp; Quality Mindset · Advanced Excel &amp; Productivity Tools
• Project, Program &amp; Agile Management · AI, GenAI &amp; Prompt Engineering · Advanced Excel &amp; Productivity Tools · Regulatory &amp; BFSI Domain</t>
        </is>
      </c>
      <c r="CC53" s="139" t="inlineStr">
        <is>
          <t>Produce trustworthy structured content and data. Includes: Document production, financial-data sourcing, validation and stewardship. Excludes: Corporate reporting; BI insight; software data-pipeline engineering.</t>
        </is>
      </c>
      <c r="CD53" s="126" t="inlineStr">
        <is>
          <t>OPS01-2 · Document Specialist</t>
        </is>
      </c>
      <c r="CE53" s="126" t="inlineStr">
        <is>
          <t>Convert and publish documents with layout and source checks.</t>
        </is>
      </c>
      <c r="CF53" s="126" t="inlineStr">
        <is>
          <t>Demonstrate routine delivery plus judgement in bounded exceptions.</t>
        </is>
      </c>
      <c r="CG53" s="126" t="inlineStr">
        <is>
          <t>A controlled conversion with source reconciliation, rendering checks and publishing approval</t>
        </is>
      </c>
      <c r="CH53" s="126" t="inlineStr">
        <is>
          <t>DataTracks: Published career openings · Two selected titles. Gap: Associate and Senior Associate Document Specialist directly inform naming</t>
        </is>
      </c>
      <c r="CI53" s="130" t="inlineStr">
        <is>
          <t>Framework + role-holders' themes · 3+ answered</t>
        </is>
      </c>
      <c r="CJ53" s="131" t="inlineStr">
        <is>
          <t>20 holders, 19 answered the survey; sub-family 30 answered</t>
        </is>
      </c>
      <c r="CK53" s="131" t="inlineStr">
        <is>
          <t>Aishwarya Chaulkar · IRISC238 · CARBON
Bhavesh Gusain · IRISC286 · CARBON
Deepak Nirmal · IRISC237 · CARBON
Dhanraj Patil · IRISC224 · CARBON
Farina Pathan · IRISC287 · CARBON
Gaurav Yashwant Chaulkar · IRISC325 · CARBON
Justeen Koola · IRIS1205 · CARBON
Samiksha Ramdas Bhabal · IRISC316 · CARBON
Saurav Nirmal · IRISC301 · CARBON
Shravan Ghadi · IRISC225 · CARBON
Siddhesh Manjrekar · IRISC271 · CARBON
Snehal Kardekar · IRISC173 · CARBON
Tabassum Ali · IRIS1774 · CARBON
Vanita Gaikwad · IRISC131 · CARBON
Aniket Manval · IRIS0110 · Consume
Manish Paithankar · IRIS0170 · Consume
Manoj Ravidas · IRIS1211 · Consume
Manoj Tiwari · IRIS1213 · Consume
Saurav Kamtekar · IRISC283 · Consume
Snehal Bhavesh Farad · IRISC338 · Consume</t>
        </is>
      </c>
      <c r="CL5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4" ht="190.5" customHeight="1">
      <c r="A54" s="109" t="inlineStr">
        <is>
          <t>RC-048</t>
        </is>
      </c>
      <c r="B54" s="110" t="inlineStr">
        <is>
          <t>Data Operations &amp; Digitization</t>
        </is>
      </c>
      <c r="C54" s="110" t="inlineStr">
        <is>
          <t>Document Conversion, Formatting &amp; Web Publishing</t>
        </is>
      </c>
      <c r="D54" s="149" t="inlineStr">
        <is>
          <t>B1</t>
        </is>
      </c>
      <c r="E54" s="110" t="inlineStr">
        <is>
          <t>Specialist</t>
        </is>
      </c>
      <c r="F54" s="110" t="inlineStr">
        <is>
          <t>IC</t>
        </is>
      </c>
      <c r="G54" s="110" t="inlineStr">
        <is>
          <t>Digitization Specialist
Digitization Specialist – POD Lead</t>
        </is>
      </c>
      <c r="H54" s="110" t="n">
        <v>4</v>
      </c>
      <c r="I54" s="110" t="inlineStr">
        <is>
          <t>CARBON 3 · Consume 1</t>
        </is>
      </c>
      <c r="J54" s="110" t="n">
        <v>4</v>
      </c>
      <c r="K54" s="110" t="inlineStr">
        <is>
          <t>Prajakta Mokal, Ritesh Yeram, Tejas Kat, Nitin Bhoir</t>
        </is>
      </c>
      <c r="L54" s="110" t="inlineStr">
        <is>
          <t>Digitizing</t>
        </is>
      </c>
      <c r="M54" s="110" t="inlineStr">
        <is>
          <t>CARBON · Consume</t>
        </is>
      </c>
      <c r="N54" s="111" t="inlineStr">
        <is>
          <t>B2 · Senior Specialist</t>
        </is>
      </c>
      <c r="O54" s="112" t="inlineStr">
        <is>
          <t>RC-047 · A3 · Senior Digitization Associate</t>
        </is>
      </c>
      <c r="P54" s="112" t="inlineStr">
        <is>
          <t>— top step in this sub-family</t>
        </is>
      </c>
      <c r="Q54" s="112" t="inlineStr">
        <is>
          <t>A2 Digitization Associate → A3 Senior Digitization Associate → ★ B1 Digitization Specialist – POD Lead · Dig</t>
        </is>
      </c>
      <c r="R54" s="112" t="inlineStr">
        <is>
          <t>RC-049 · Manager · Team Lead – Digitization</t>
        </is>
      </c>
      <c r="S54" s="119" t="inlineStr">
        <is>
          <t>CARBON · Digitizing · Band B · Expert / POD Lead</t>
        </is>
      </c>
      <c r="T54" s="138" t="inlineStr">
        <is>
          <t>Consume · Digitizing · Band B · Expert / POD Lead · 1</t>
        </is>
      </c>
      <c r="U54" s="138" t="inlineStr">
        <is>
          <t>0.46 / 0.17 / 0.15 / 0.05 / 0.1 / 0.07</t>
        </is>
      </c>
      <c r="V54" s="121">
        <f>IFERROR(INDEX(WM_C,MATCH($S54,WM_KEY,0)),"")</f>
        <v>0.46</v>
      </c>
      <c r="W54" s="121">
        <f>IFERROR(INDEX(WM_AU,MATCH($S54,WM_KEY,0)),"")</f>
        <v>0.17</v>
      </c>
      <c r="X54" s="121">
        <f>IFERROR(INDEX(WM_AC,MATCH($S54,WM_KEY,0)),"")</f>
        <v>0.15</v>
      </c>
      <c r="Y54" s="121">
        <f>IFERROR(INDEX(WM_L,MATCH($S54,WM_KEY,0)),"")</f>
        <v>0.05</v>
      </c>
      <c r="Z54" s="121">
        <f>IFERROR(INDEX(WM_E,MATCH($S54,WM_KEY,0)),"")</f>
        <v>0.1</v>
      </c>
      <c r="AA54" s="121">
        <f>IFERROR(INDEX(WM_BI,MATCH($S54,WM_KEY,0)),"")</f>
        <v>0.07</v>
      </c>
      <c r="AB54" s="138" t="n">
        <v>3</v>
      </c>
      <c r="AC54" s="138" t="n">
        <v>2.75</v>
      </c>
      <c r="AD54" s="138" t="n">
        <v>3.25</v>
      </c>
      <c r="AE54" s="138" t="n">
        <v>3</v>
      </c>
      <c r="AF54" s="138" t="n">
        <v>9.25</v>
      </c>
      <c r="AG54" s="138" t="n">
        <v>3.75</v>
      </c>
      <c r="AH54" s="138">
        <f>IFERROR(IF(COUNT(AB54,V54,AC54,W54,AD54,X54,AE54,Y54,AF54,Z54,AG54,AA54)&lt;12,"",SUM(AB54*V54,AC54*W54,AD54*X54,AE54*Y54,AF54*Z54,AG54*AA54)),"")</f>
        <v>3.6725</v>
      </c>
      <c r="AI54" s="138" t="str">
        <f>IF(AH54="","",INDEX({"A1","A2","A3","B1","B2","B3","C1","C2","D1","D2","E1","E2"},MAX(1,MIN(12,ROUND(AH54,0)))))</f>
        <v>B1</v>
      </c>
      <c r="AJ54" s="133" t="inlineStr">
        <is>
          <t>Converts and formats documents into HTML/PDF/Word to filing or web standards, and publishes content · incl. RBI website. At B1: a domain / module, or a small team.
Common themes in role-holders' answers: am · formatting · processing · specialist · checker · image</t>
        </is>
      </c>
      <c r="AK54" s="134" t="inlineStr">
        <is>
          <t>Converts and formats documents into HTML/PDF/Word to filing or web standards, and publishes content · incl. RBI website; Domain specialist work; A domain or a small team
Common themes in role-holders' answers: files · quality · html · received · correctly · checking</t>
        </is>
      </c>
      <c r="AL54" s="134" t="inlineStr">
        <is>
          <t>A domain or a small team
Common themes in role-holders' answers: word · pdf · html</t>
        </is>
      </c>
      <c r="AM54" s="134" t="inlineStr">
        <is>
          <t>A domain or a small team
Common themes in role-holders' answers: accountable · am · every</t>
        </is>
      </c>
      <c r="AN54" s="134" t="inlineStr">
        <is>
          <t>Technical / QC / client calls for the domain</t>
        </is>
      </c>
      <c r="AO54" s="134" t="inlineStr">
        <is>
          <t>—</t>
        </is>
      </c>
      <c r="AP54" s="134" t="inlineStr">
        <is>
          <t>OCR/Image procesing</t>
        </is>
      </c>
      <c r="AQ54" s="134" t="inlineStr">
        <is>
          <t>Carbon applications · Office 365 word · Excel · Abby FineReader · Web Expression HTML Editor</t>
        </is>
      </c>
      <c r="AR54" s="134" t="inlineStr">
        <is>
          <t>A domain / module, or a small team</t>
        </is>
      </c>
      <c r="AS54" s="134" t="inlineStr">
        <is>
          <t>Domain specialist work</t>
        </is>
      </c>
      <c r="AT54" s="134" t="inlineStr">
        <is>
          <t>Technical / QC / client calls for the domain</t>
        </is>
      </c>
      <c r="AU54" s="134" t="inlineStr">
        <is>
          <t>A domain or a small team</t>
        </is>
      </c>
      <c r="AV54" s="134" t="inlineStr">
        <is>
          <t>IC: mentors and reviews · People: hands-on team lead of 3–5</t>
        </is>
      </c>
      <c r="AW54" s="134" t="inlineStr">
        <is>
          <t>4–7 yrs</t>
        </is>
      </c>
      <c r="AX54" s="134" t="inlineStr">
        <is>
          <t>Graduate + relevant qualification or certification preferred</t>
        </is>
      </c>
      <c r="AY54" s="134" t="inlineStr">
        <is>
          <t>MOS Excel · optional; Lean / Six Sigma · optional</t>
        </is>
      </c>
      <c r="AZ54" s="148" t="inlineStr">
        <is>
          <t>IC: none · Team Lead: 3–5</t>
        </is>
      </c>
      <c r="BA54" s="129" t="inlineStr">
        <is>
          <t>Core 3 · Future-ready 3 · Functional 3 · Leadership 1</t>
        </is>
      </c>
      <c r="BB54" s="129" t="inlineStr">
        <is>
          <t>Advanced Excel &amp; Productivity Tools · Process Improvement &amp; Quality Mindset</t>
        </is>
      </c>
      <c r="BC54" s="129" t="inlineStr">
        <is>
          <t>Regulatory &amp; BFSI Domain · XBRL, iXBRL &amp; Taxonomy · AI, GenAI &amp; Prompt Engineering · Time, Priority &amp; Self-Management</t>
        </is>
      </c>
      <c r="BD54" s="129" t="inlineStr">
        <is>
          <t>—</t>
        </is>
      </c>
      <c r="BE54" s="129" t="inlineStr">
        <is>
          <t>Accuracy and SLA discipline; data confidentiality</t>
        </is>
      </c>
      <c r="BF54" s="129" t="inlineStr">
        <is>
          <t>Practical test; Work sample / case; Domain interview; Tagging test on a real filing; Work sample / portfolio; Behavioural interview</t>
        </is>
      </c>
      <c r="BG54" s="129" t="inlineStr">
        <is>
          <t>Accuracy and SLA discipline; data confidentiality; mandatory: POSH, Code of Conduct, InfoSec &amp; Privacy</t>
        </is>
      </c>
      <c r="BH54" s="129" t="inlineStr">
        <is>
          <t>• 103% · 3 of 3
• 96% · 1 of 1</t>
        </is>
      </c>
      <c r="BI54" s="129" t="inlineStr">
        <is>
          <t>• AI / GenAI · Strategic acumen · XBRL &amp; taxonomy
• AI / GenAI · Prioritisation · Learning agility</t>
        </is>
      </c>
      <c r="BJ54" s="139" t="inlineStr">
        <is>
          <t>P3 / M2</t>
        </is>
      </c>
      <c r="BK54" s="126" t="inlineStr">
        <is>
          <t>4 Enable</t>
        </is>
      </c>
      <c r="BL54" s="126" t="inlineStr">
        <is>
          <t>Accenture Operations: L9 Team Lead · IRIS Vs Competitor Benchmark — operations roles: Team Lead / Quality Lead</t>
        </is>
      </c>
      <c r="BM54" s="126" t="inlineStr">
        <is>
          <t>COPC CX Standard · leadership &amp; planning, people, processes, performance; ISO 9001; Lean / Six Sigma</t>
        </is>
      </c>
      <c r="BN54" s="126" t="inlineStr">
        <is>
          <t>Career / · Team Lead</t>
        </is>
      </c>
      <c r="BO54" s="126" t="inlineStr">
        <is>
          <t>Specialist / QC Analyst</t>
        </is>
      </c>
      <c r="BP54" s="126" t="inlineStr">
        <is>
          <t>L4 · MS 62 · —</t>
        </is>
      </c>
      <c r="BQ54" s="126" t="inlineStr">
        <is>
          <t>JL4 · C2 · L9 Team Lead / Consultant</t>
        </is>
      </c>
      <c r="BR54" s="126" t="inlineStr">
        <is>
          <t>Senior Consultant / Assistant Manager</t>
        </is>
      </c>
      <c r="BS54" s="126" t="inlineStr">
        <is>
          <t>Accenture Operations: L9 Team Lead · IRIS Vs Competitor Benchmark — operations roles: Team Lead / Quality Lead</t>
        </is>
      </c>
      <c r="BT54" s="126" t="inlineStr">
        <is>
          <t>Lateral; Management Trainees graduate here</t>
        </is>
      </c>
      <c r="BU54" s="126" t="inlineStr">
        <is>
          <t>AI-assisted conversion &amp; OCR, automation of formatting, quality analytics</t>
        </is>
      </c>
      <c r="BV54" s="140" t="inlineStr">
        <is>
          <t>Data, SQL &amp; analytics · Communication &amp; presentation · Product &amp; tool knowledge · Broader exposure &amp; ownership · Domain, regulatory &amp; XBRL</t>
        </is>
      </c>
      <c r="BW54" s="137" t="inlineStr">
        <is>
          <t>—</t>
        </is>
      </c>
      <c r="BX54" s="137" t="inlineStr">
        <is>
          <t>Mentoring / guidance from seniors · On-the-job / hands-on · Formal / classroom training</t>
        </is>
      </c>
      <c r="BY54" s="137" t="inlineStr">
        <is>
          <t>quality · server · issues</t>
        </is>
      </c>
      <c r="BZ54" s="137" t="inlineStr">
        <is>
          <t>automation reduce · tat way · forward · reduce tat</t>
        </is>
      </c>
      <c r="CA54" s="137" t="inlineStr">
        <is>
          <t>3 of 4 say the role is changing because of AI / automation</t>
        </is>
      </c>
      <c r="CB54" s="137" t="inlineStr">
        <is>
          <t>• AI, GenAI &amp; Prompt Engineering · Stakeholder &amp; Client Management
• Project, Program &amp; Agile Management · Process Improvement &amp; Quality Mindset</t>
        </is>
      </c>
      <c r="CC54" s="139" t="inlineStr">
        <is>
          <t>Produce trustworthy structured content and data. Includes: Document production, financial-data sourcing, validation and stewardship. Excludes: Corporate reporting; BI insight; software data-pipeline engineering.</t>
        </is>
      </c>
      <c r="CD54" s="126" t="inlineStr">
        <is>
          <t>OPS01-3 · Senior Associate Document Specialist</t>
        </is>
      </c>
      <c r="CE54" s="126" t="inlineStr">
        <is>
          <t>Resolve complex production defects and review critical releases.</t>
        </is>
      </c>
      <c r="CF54" s="126" t="inlineStr">
        <is>
          <t>Evidence of complex work, decisions and outcomes beyond routine delivery.</t>
        </is>
      </c>
      <c r="CG54" s="126" t="inlineStr">
        <is>
          <t>A controlled conversion with source reconciliation, rendering checks and publishing approval</t>
        </is>
      </c>
      <c r="CH54" s="126" t="inlineStr">
        <is>
          <t>DataTracks: Published career openings · Two selected titles. Gap: Associate and Senior Associate Document Specialist directly inform naming</t>
        </is>
      </c>
      <c r="CI54" s="130" t="inlineStr">
        <is>
          <t>Framework + role-holders' themes · 3+ answered</t>
        </is>
      </c>
      <c r="CJ54" s="131" t="inlineStr">
        <is>
          <t>4 holders, 4 answered the survey; sub-family 30 answered</t>
        </is>
      </c>
      <c r="CK54" s="131" t="inlineStr">
        <is>
          <t>Prajakta Mokal · IRIS0117 · CARBON
Ritesh Yeram · IRIS0171 · CARBON
Tejas Kat · IRIS1210 · CARBON
Nitin Bhoir · IRIS0167 · Consume</t>
        </is>
      </c>
      <c r="CL5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5" ht="190.5" customHeight="1">
      <c r="A55" s="109" t="inlineStr">
        <is>
          <t>RC-049</t>
        </is>
      </c>
      <c r="B55" s="110" t="inlineStr">
        <is>
          <t>Data Operations &amp; Digitization</t>
        </is>
      </c>
      <c r="C55" s="110" t="inlineStr">
        <is>
          <t>Document Conversion, Formatting &amp; Web Publishing</t>
        </is>
      </c>
      <c r="D55" s="149" t="inlineStr">
        <is>
          <t>B1</t>
        </is>
      </c>
      <c r="E55" s="110" t="inlineStr">
        <is>
          <t>Team Lead</t>
        </is>
      </c>
      <c r="F55" s="110" t="inlineStr">
        <is>
          <t>Manager</t>
        </is>
      </c>
      <c r="G55" s="110" t="inlineStr">
        <is>
          <t>Team Lead – Digitization</t>
        </is>
      </c>
      <c r="H55" s="110" t="n">
        <v>1</v>
      </c>
      <c r="I55" s="110" t="inlineStr">
        <is>
          <t>CARBON 1</t>
        </is>
      </c>
      <c r="J55" s="110" t="n">
        <v>1</v>
      </c>
      <c r="K55" s="110" t="inlineStr">
        <is>
          <t>Dinesh Sharma</t>
        </is>
      </c>
      <c r="L55" s="110" t="inlineStr">
        <is>
          <t>Digitizing</t>
        </is>
      </c>
      <c r="M55" s="110" t="inlineStr">
        <is>
          <t>CARBON</t>
        </is>
      </c>
      <c r="N55" s="111" t="inlineStr">
        <is>
          <t>B2 · Senior Specialist</t>
        </is>
      </c>
      <c r="O55" s="112" t="inlineStr">
        <is>
          <t>— entry step in this sub-family</t>
        </is>
      </c>
      <c r="P55" s="112" t="inlineStr">
        <is>
          <t>RC-050 · B2 · Digitization Manager</t>
        </is>
      </c>
      <c r="Q55" s="112" t="inlineStr">
        <is>
          <t>★ B1 Team Lead – Digitization → B2 Digitization Manager</t>
        </is>
      </c>
      <c r="R55" s="112" t="inlineStr">
        <is>
          <t>RC-048 · IC · Digitization Specialist – POD Lead · Digitization</t>
        </is>
      </c>
      <c r="S55" s="119" t="inlineStr">
        <is>
          <t>CARBON · Digitizing · Band B · People Manager</t>
        </is>
      </c>
      <c r="T55" s="138" t="inlineStr">
        <is>
          <t>—</t>
        </is>
      </c>
      <c r="U55" s="138" t="inlineStr">
        <is>
          <t>0.32 / 0.18 / 0.16 / 0.15 / 0.1 / 0.09</t>
        </is>
      </c>
      <c r="V55" s="121">
        <f>IFERROR(INDEX(WM_C,MATCH($S55,WM_KEY,0)),"")</f>
        <v>0.32</v>
      </c>
      <c r="W55" s="121">
        <f>IFERROR(INDEX(WM_AU,MATCH($S55,WM_KEY,0)),"")</f>
        <v>0.18</v>
      </c>
      <c r="X55" s="121">
        <f>IFERROR(INDEX(WM_AC,MATCH($S55,WM_KEY,0)),"")</f>
        <v>0.16</v>
      </c>
      <c r="Y55" s="121">
        <f>IFERROR(INDEX(WM_L,MATCH($S55,WM_KEY,0)),"")</f>
        <v>0.15</v>
      </c>
      <c r="Z55" s="121">
        <f>IFERROR(INDEX(WM_E,MATCH($S55,WM_KEY,0)),"")</f>
        <v>0.1</v>
      </c>
      <c r="AA55" s="121">
        <f>IFERROR(INDEX(WM_BI,MATCH($S55,WM_KEY,0)),"")</f>
        <v>0.09</v>
      </c>
      <c r="AB55" s="138" t="n">
        <v>3</v>
      </c>
      <c r="AC55" s="138" t="n">
        <v>3.5</v>
      </c>
      <c r="AD55" s="138" t="n">
        <v>3.5</v>
      </c>
      <c r="AE55" s="138" t="n">
        <v>4</v>
      </c>
      <c r="AF55" s="138" t="n">
        <v>9</v>
      </c>
      <c r="AG55" s="138" t="n">
        <v>4</v>
      </c>
      <c r="AH55" s="138">
        <f>IFERROR(IF(COUNT(AB55,V55,AC55,W55,AD55,X55,AE55,Y55,AF55,Z55,AG55,AA55)&lt;12,"",SUM(AB55*V55,AC55*W55,AD55*X55,AE55*Y55,AF55*Z55,AG55*AA55)),"")</f>
        <v>4.01</v>
      </c>
      <c r="AI55" s="138" t="str">
        <f>IF(AH55="","",INDEX({"A1","A2","A3","B1","B2","B3","C1","C2","D1","D2","E1","E2"},MAX(1,MIN(12,ROUND(AH55,0)))))</f>
        <v>B1</v>
      </c>
      <c r="AJ55" s="133" t="inlineStr">
        <is>
          <t>Converts and formats documents into HTML/PDF/Word to filing or web standards, and publishes content · incl. RBI website. At B1: a domain / module, or a small team.
Common themes in sub-family holders, all levels' answers: purpose · core · formatting · quality · rbi · website</t>
        </is>
      </c>
      <c r="AK55" s="134" t="inlineStr">
        <is>
          <t>Converts and formats documents into HTML/PDF/Word to filing or web standards, and publishes content · incl. RBI website; Domain specialist work; A domain or a small team
Common themes in sub-family holders, all levels' answers: quality · document · formatting · html · accuracy · conversion</t>
        </is>
      </c>
      <c r="AL55" s="134" t="inlineStr">
        <is>
          <t>A domain or a small team
Common themes in sub-family holders, all levels' answers: html · pdf · word · deliver · formatted · documents</t>
        </is>
      </c>
      <c r="AM55" s="134" t="inlineStr">
        <is>
          <t>A domain or a small team
Common themes in sub-family holders, all levels' answers: am · accountable · accuracy · quality · every · formatting</t>
        </is>
      </c>
      <c r="AN55" s="134" t="inlineStr">
        <is>
          <t>Technical / QC / client calls for the domain
Common themes in sub-family holders, all levels' answers: formatting · independently · html · validate · allocate · cipc</t>
        </is>
      </c>
      <c r="AO55" s="134" t="inlineStr">
        <is>
          <t>—</t>
        </is>
      </c>
      <c r="AP55" s="134" t="inlineStr">
        <is>
          <t>OCR/Image procesing · attention to detail · quality checking · Excel · timely delivery · HTML · Word · ABYYY Fine Reader</t>
        </is>
      </c>
      <c r="AQ55" s="134" t="inlineStr">
        <is>
          <t>Excel · Office 365 word · Carbon applications · Abby FineReader · Web Expression HTML editor · DM · HTML Editor · US DM - Carbon</t>
        </is>
      </c>
      <c r="AR55" s="134" t="inlineStr">
        <is>
          <t>A domain / module, or a small team</t>
        </is>
      </c>
      <c r="AS55" s="134" t="inlineStr">
        <is>
          <t>Domain specialist work</t>
        </is>
      </c>
      <c r="AT55" s="134" t="inlineStr">
        <is>
          <t>Technical / QC / client calls for the domain</t>
        </is>
      </c>
      <c r="AU55" s="134" t="inlineStr">
        <is>
          <t>A domain or a small team</t>
        </is>
      </c>
      <c r="AV55" s="134" t="inlineStr">
        <is>
          <t>IC: mentors and reviews · People: hands-on team lead of 3–5</t>
        </is>
      </c>
      <c r="AW55" s="134" t="inlineStr">
        <is>
          <t>4–7 yrs</t>
        </is>
      </c>
      <c r="AX55" s="134" t="inlineStr">
        <is>
          <t>Graduate + relevant qualification or certification preferred</t>
        </is>
      </c>
      <c r="AY55" s="134" t="inlineStr">
        <is>
          <t>MOS Excel · optional; Lean / Six Sigma · optional</t>
        </is>
      </c>
      <c r="AZ55" s="148" t="inlineStr">
        <is>
          <t>IC: none · Team Lead: 3–5</t>
        </is>
      </c>
      <c r="BA55" s="129" t="inlineStr">
        <is>
          <t>Core 3 · Future-ready 3 · Functional 3 · Leadership 2</t>
        </is>
      </c>
      <c r="BB55" s="129" t="inlineStr">
        <is>
          <t>Advanced Excel &amp; Productivity Tools · Process Improvement &amp; Quality Mindset</t>
        </is>
      </c>
      <c r="BC55" s="129" t="inlineStr">
        <is>
          <t>Regulatory &amp; BFSI Domain · XBRL, iXBRL &amp; Taxonomy · AI, GenAI &amp; Prompt Engineering · Time, Priority &amp; Self-Management</t>
        </is>
      </c>
      <c r="BD55" s="129" t="inlineStr">
        <is>
          <t>—</t>
        </is>
      </c>
      <c r="BE55" s="129" t="inlineStr">
        <is>
          <t>Accuracy and SLA discipline; data confidentiality</t>
        </is>
      </c>
      <c r="BF55" s="129" t="inlineStr">
        <is>
          <t>Practical test; Work sample / case; Domain interview; Tagging test on a real filing; Work sample / portfolio; Behavioural interview</t>
        </is>
      </c>
      <c r="BG55" s="129" t="inlineStr">
        <is>
          <t>Accuracy and SLA discipline; data confidentiality; mandatory: POSH, Code of Conduct, InfoSec &amp; Privacy</t>
        </is>
      </c>
      <c r="BH55" s="129" t="inlineStr">
        <is>
          <t>101% · 1 of 1</t>
        </is>
      </c>
      <c r="BI55" s="129" t="inlineStr">
        <is>
          <t>Prioritisation · Innovation · Strategic acumen</t>
        </is>
      </c>
      <c r="BJ55" s="139" t="inlineStr">
        <is>
          <t>P3 / M2</t>
        </is>
      </c>
      <c r="BK55" s="126" t="inlineStr">
        <is>
          <t>4 Enable</t>
        </is>
      </c>
      <c r="BL55" s="126" t="inlineStr">
        <is>
          <t>Accenture Operations: L9 Team Lead · IRIS Vs Competitor Benchmark — operations roles: Team Lead / Quality Lead</t>
        </is>
      </c>
      <c r="BM55" s="126" t="inlineStr">
        <is>
          <t>COPC CX Standard · leadership &amp; planning, people, processes, performance; ISO 9001; Lean / Six Sigma</t>
        </is>
      </c>
      <c r="BN55" s="126" t="inlineStr">
        <is>
          <t>Career / · Team Lead</t>
        </is>
      </c>
      <c r="BO55" s="126" t="inlineStr">
        <is>
          <t>Team Lead / Assistant Manager</t>
        </is>
      </c>
      <c r="BP55" s="126" t="inlineStr">
        <is>
          <t>L4 · MS 62 · —</t>
        </is>
      </c>
      <c r="BQ55" s="126" t="inlineStr">
        <is>
          <t>JL4 · C2 · L9 Team Lead / Consultant</t>
        </is>
      </c>
      <c r="BR55" s="126" t="inlineStr">
        <is>
          <t>Senior Consultant / Assistant Manager</t>
        </is>
      </c>
      <c r="BS55" s="126" t="inlineStr">
        <is>
          <t>Accenture Operations: L9 Team Lead · IRIS Vs Competitor Benchmark — operations roles: Team Lead / Quality Lead</t>
        </is>
      </c>
      <c r="BT55" s="126" t="inlineStr">
        <is>
          <t>Lateral; Management Trainees graduate here</t>
        </is>
      </c>
      <c r="BU55" s="126" t="inlineStr">
        <is>
          <t>AI-assisted conversion &amp; OCR, automation of formatting, quality analytics</t>
        </is>
      </c>
      <c r="BV55" s="140" t="inlineStr">
        <is>
          <t>Leadership &amp; people management · Communication &amp; presentation</t>
        </is>
      </c>
      <c r="BW55" s="137" t="inlineStr">
        <is>
          <t>Leadership development: strategic thinking, cross-functional influence, financial/business acumen, succession &amp; talent development, change management, executive communication</t>
        </is>
      </c>
      <c r="BX55" s="137" t="inlineStr">
        <is>
          <t>Mentoring / guidance from seniors · Formal / classroom training · On-the-job / hands-on</t>
        </is>
      </c>
      <c r="BY55" s="137" t="inlineStr">
        <is>
          <t>issues · requirements · server · client · document</t>
        </is>
      </c>
      <c r="BZ55" s="137" t="inlineStr">
        <is>
          <t>improve · reduce · efficiency · better · automation</t>
        </is>
      </c>
      <c r="CA55" s="137" t="inlineStr">
        <is>
          <t>19 of 30 say the role is changing because of AI / automation</t>
        </is>
      </c>
      <c r="CB55" s="137" t="inlineStr">
        <is>
          <t>AI, GenAI &amp; Prompt Engineering · Stakeholder &amp; Client Management</t>
        </is>
      </c>
      <c r="CC55" s="139" t="inlineStr">
        <is>
          <t>Produce trustworthy structured content and data. Includes: Document production, financial-data sourcing, validation and stewardship. Excludes: Corporate reporting; BI insight; software data-pipeline engineering.</t>
        </is>
      </c>
      <c r="CD55" s="126" t="inlineStr">
        <is>
          <t>LD08-1 · Data Operations Manager</t>
        </is>
      </c>
      <c r="CE55" s="126" t="inlineStr">
        <is>
          <t>Own staffing decisions, performance support, service quality and delegated team resources</t>
        </is>
      </c>
      <c r="CF55" s="126" t="inlineStr">
        <is>
          <t>Do not manufacture three reporting layers. Choose roles the organisation needs. A specialist may remain on an equally valued expert path.</t>
        </is>
      </c>
      <c r="CG55" s="126" t="inlineStr">
        <is>
          <t>—</t>
        </is>
      </c>
      <c r="CH55" s="126" t="inlineStr">
        <is>
          <t>—</t>
        </is>
      </c>
      <c r="CI55" s="130" t="inlineStr">
        <is>
          <t>Framework + sub-family themes · 3+ answered</t>
        </is>
      </c>
      <c r="CJ55" s="131" t="inlineStr">
        <is>
          <t>1 holder, 1 answered the survey; sub-family 30 answered</t>
        </is>
      </c>
      <c r="CK55" s="131" t="inlineStr">
        <is>
          <t>Dinesh Sharma · IRIS1204 · CARBON</t>
        </is>
      </c>
      <c r="CL5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6" ht="190.5" customHeight="1">
      <c r="A56" s="109" t="inlineStr">
        <is>
          <t>RC-050</t>
        </is>
      </c>
      <c r="B56" s="110" t="inlineStr">
        <is>
          <t>Data Operations &amp; Digitization</t>
        </is>
      </c>
      <c r="C56" s="110" t="inlineStr">
        <is>
          <t>Document Conversion, Formatting &amp; Web Publishing</t>
        </is>
      </c>
      <c r="D56" s="149" t="inlineStr">
        <is>
          <t>B2</t>
        </is>
      </c>
      <c r="E56" s="110" t="inlineStr">
        <is>
          <t>Manager</t>
        </is>
      </c>
      <c r="F56" s="110" t="inlineStr">
        <is>
          <t>Manager</t>
        </is>
      </c>
      <c r="G56" s="110" t="inlineStr">
        <is>
          <t>Digitization Manager</t>
        </is>
      </c>
      <c r="H56" s="110" t="n">
        <v>2</v>
      </c>
      <c r="I56" s="110" t="inlineStr">
        <is>
          <t>CARBON 1 · Consume 1</t>
        </is>
      </c>
      <c r="J56" s="110" t="n">
        <v>2</v>
      </c>
      <c r="K56" s="110" t="inlineStr">
        <is>
          <t>Janardan Bale, Shraddha Patil</t>
        </is>
      </c>
      <c r="L56" s="110" t="inlineStr">
        <is>
          <t>Digitizing</t>
        </is>
      </c>
      <c r="M56" s="110" t="inlineStr">
        <is>
          <t>CARBON · Consume</t>
        </is>
      </c>
      <c r="N56" s="111" t="inlineStr">
        <is>
          <t>B3 · Lead Specialist</t>
        </is>
      </c>
      <c r="O56" s="112" t="inlineStr">
        <is>
          <t>RC-049 · B1 · Team Lead – Digitization</t>
        </is>
      </c>
      <c r="P56" s="112" t="inlineStr">
        <is>
          <t>— top step in this sub-family</t>
        </is>
      </c>
      <c r="Q56" s="112" t="inlineStr">
        <is>
          <t>B1 Team Lead – Digitization → ★ B2 Digitization Manager</t>
        </is>
      </c>
      <c r="R56" s="112" t="inlineStr">
        <is>
          <t>—</t>
        </is>
      </c>
      <c r="S56" s="119" t="inlineStr">
        <is>
          <t>CARBON · Digitizing · Band B · People Manager</t>
        </is>
      </c>
      <c r="T56" s="138" t="inlineStr">
        <is>
          <t>Consume · Digitizing · Band B · People Manager · 1</t>
        </is>
      </c>
      <c r="U56" s="138" t="inlineStr">
        <is>
          <t>0.32 / 0.18 / 0.16 / 0.15 / 0.1 / 0.09</t>
        </is>
      </c>
      <c r="V56" s="121">
        <f>IFERROR(INDEX(WM_C,MATCH($S56,WM_KEY,0)),"")</f>
        <v>0.32</v>
      </c>
      <c r="W56" s="121">
        <f>IFERROR(INDEX(WM_AU,MATCH($S56,WM_KEY,0)),"")</f>
        <v>0.18</v>
      </c>
      <c r="X56" s="121">
        <f>IFERROR(INDEX(WM_AC,MATCH($S56,WM_KEY,0)),"")</f>
        <v>0.16</v>
      </c>
      <c r="Y56" s="121">
        <f>IFERROR(INDEX(WM_L,MATCH($S56,WM_KEY,0)),"")</f>
        <v>0.15</v>
      </c>
      <c r="Z56" s="121">
        <f>IFERROR(INDEX(WM_E,MATCH($S56,WM_KEY,0)),"")</f>
        <v>0.1</v>
      </c>
      <c r="AA56" s="121">
        <f>IFERROR(INDEX(WM_BI,MATCH($S56,WM_KEY,0)),"")</f>
        <v>0.09</v>
      </c>
      <c r="AB56" s="138" t="n">
        <v>3.5</v>
      </c>
      <c r="AC56" s="138" t="n">
        <v>4.5</v>
      </c>
      <c r="AD56" s="138" t="n">
        <v>5</v>
      </c>
      <c r="AE56" s="138" t="n">
        <v>5.25</v>
      </c>
      <c r="AF56" s="138" t="n">
        <v>9.25</v>
      </c>
      <c r="AG56" s="138" t="n">
        <v>5.5</v>
      </c>
      <c r="AH56" s="138">
        <f>IFERROR(IF(COUNT(AB56,V56,AC56,W56,AD56,X56,AE56,Y56,AF56,Z56,AG56,AA56)&lt;12,"",SUM(AB56*V56,AC56*W56,AD56*X56,AE56*Y56,AF56*Z56,AG56*AA56)),"")</f>
        <v>4.9375</v>
      </c>
      <c r="AI56" s="138" t="str">
        <f>IF(AH56="","",INDEX({"A1","A2","A3","B1","B2","B3","C1","C2","D1","D2","E1","E2"},MAX(1,MIN(12,ROUND(AH56,0)))))</f>
        <v>B2</v>
      </c>
      <c r="AJ56" s="133" t="inlineStr">
        <is>
          <t>Converts and formats documents into HTML/PDF/Word to filing or web standards, and publishes content · incl. RBI website. At B2: deep domain expertise, or one team.
Common themes in sub-family holders, all levels' answers: purpose · core · formatting · quality · rbi · website</t>
        </is>
      </c>
      <c r="AK56" s="134" t="inlineStr">
        <is>
          <t>Converts and formats documents into HTML/PDF/Word to filing or web standards, and publishes content · incl. RBI website; Hardest problems in the domain; One team or a client portfolio
Common themes in sub-family holders, all levels' answers: quality · document · formatting · html · accuracy · conversion</t>
        </is>
      </c>
      <c r="AL56" s="134" t="inlineStr">
        <is>
          <t>One team or a client portfolio
Common themes in sub-family holders, all levels' answers: html · pdf · word · deliver · formatted · documents</t>
        </is>
      </c>
      <c r="AM56" s="134" t="inlineStr">
        <is>
          <t>One team or a client portfolio
Common themes in sub-family holders, all levels' answers: am · accountable · accuracy · quality · every · formatting</t>
        </is>
      </c>
      <c r="AN56" s="134" t="inlineStr">
        <is>
          <t>Allocates people and sets team priorities
Common themes in sub-family holders, all levels' answers: formatting · independently · html · validate · allocate · cipc</t>
        </is>
      </c>
      <c r="AO56" s="134" t="inlineStr">
        <is>
          <t>—</t>
        </is>
      </c>
      <c r="AP56" s="134" t="inlineStr">
        <is>
          <t>OCR/Image procesing · attention to detail · quality checking · Excel · timely delivery · HTML · Word · ABYYY Fine Reader</t>
        </is>
      </c>
      <c r="AQ56" s="134" t="inlineStr">
        <is>
          <t>Excel · Office 365 word · Carbon applications · Abby FineReader · Web Expression HTML editor · DM · HTML Editor · US DM - Carbon</t>
        </is>
      </c>
      <c r="AR56" s="134" t="inlineStr">
        <is>
          <t>Deep domain expertise, or one team</t>
        </is>
      </c>
      <c r="AS56" s="134" t="inlineStr">
        <is>
          <t>Hardest problems in the domain</t>
        </is>
      </c>
      <c r="AT56" s="134" t="inlineStr">
        <is>
          <t>Allocates people and sets team priorities</t>
        </is>
      </c>
      <c r="AU56" s="134" t="inlineStr">
        <is>
          <t>One team or a client portfolio</t>
        </is>
      </c>
      <c r="AV56" s="134" t="inlineStr">
        <is>
          <t>IC: guides others in the domain · People: manages a team of 6+</t>
        </is>
      </c>
      <c r="AW56" s="134" t="inlineStr">
        <is>
          <t>6–9 yrs</t>
        </is>
      </c>
      <c r="AX56" s="134" t="inlineStr">
        <is>
          <t>Graduate or postgraduate; professional qualification preferred</t>
        </is>
      </c>
      <c r="AY56" s="134" t="inlineStr">
        <is>
          <t>MOS Excel · optional; Lean / Six Sigma · optional</t>
        </is>
      </c>
      <c r="AZ56" s="148" t="inlineStr">
        <is>
          <t>IC: none · People: 6–8 knowledge work, 8–12 standardised delivery</t>
        </is>
      </c>
      <c r="BA56" s="129" t="inlineStr">
        <is>
          <t>Core 3 · Future-ready 3 · Functional 4 · Leadership 3</t>
        </is>
      </c>
      <c r="BB56" s="129" t="inlineStr">
        <is>
          <t>Advanced Excel &amp; Productivity Tools · Process Improvement &amp; Quality Mindset</t>
        </is>
      </c>
      <c r="BC56" s="129" t="inlineStr">
        <is>
          <t>Regulatory &amp; BFSI Domain · XBRL, iXBRL &amp; Taxonomy · AI, GenAI &amp; Prompt Engineering · Time, Priority &amp; Self-Management</t>
        </is>
      </c>
      <c r="BD56" s="129" t="inlineStr">
        <is>
          <t>—</t>
        </is>
      </c>
      <c r="BE56" s="129" t="inlineStr">
        <is>
          <t>Accuracy and SLA discipline; data confidentiality</t>
        </is>
      </c>
      <c r="BF56" s="129" t="inlineStr">
        <is>
          <t>Practical test; Work sample / case; Domain interview; Tagging test on a real filing; Work sample / portfolio; Behavioural interview</t>
        </is>
      </c>
      <c r="BG56" s="129" t="inlineStr">
        <is>
          <t>Accuracy and SLA discipline; data confidentiality; mandatory: POSH, Code of Conduct, InfoSec &amp; Privacy</t>
        </is>
      </c>
      <c r="BH56" s="129" t="inlineStr">
        <is>
          <t>• 104% · 1 of 1
• 97% · 1 of 1</t>
        </is>
      </c>
      <c r="BI56" s="129" t="inlineStr">
        <is>
          <t>• AI / GenAI · Prioritisation · Strategic acumen
• XBRL &amp; taxonomy · Learning agility · Digital fluency</t>
        </is>
      </c>
      <c r="BJ56" s="139" t="inlineStr">
        <is>
          <t>P4 / M3</t>
        </is>
      </c>
      <c r="BK56" s="126" t="inlineStr">
        <is>
          <t>4–5</t>
        </is>
      </c>
      <c r="BL56" s="126" t="inlineStr">
        <is>
          <t>Accenture Operations: L8 Associate Manager · IRIS Vs Competitor Benchmark — operations roles: Operations Manager</t>
        </is>
      </c>
      <c r="BM56" s="126" t="inlineStr">
        <is>
          <t>COPC CX Standard · leadership &amp; planning, people, processes, performance; ISO 9001; Lean / Six Sigma</t>
        </is>
      </c>
      <c r="BN56" s="126" t="inlineStr">
        <is>
          <t>Senior / Manager</t>
        </is>
      </c>
      <c r="BO56" s="126" t="inlineStr">
        <is>
          <t>Manager</t>
        </is>
      </c>
      <c r="BP56" s="126" t="inlineStr">
        <is>
          <t>L5 · MS 63 · —</t>
        </is>
      </c>
      <c r="BQ56" s="126" t="inlineStr">
        <is>
          <t>JL5 · C3A · L8 Associate Manager</t>
        </is>
      </c>
      <c r="BR56" s="126" t="inlineStr">
        <is>
          <t>Manager</t>
        </is>
      </c>
      <c r="BS56" s="126" t="inlineStr">
        <is>
          <t>Accenture Operations: L8 Associate Manager · IRIS Vs Competitor Benchmark — operations roles: Operations Manager</t>
        </is>
      </c>
      <c r="BT56" s="126" t="inlineStr">
        <is>
          <t>Lateral</t>
        </is>
      </c>
      <c r="BU56" s="126" t="inlineStr">
        <is>
          <t>AI-assisted conversion &amp; OCR, automation of formatting, quality analytics</t>
        </is>
      </c>
      <c r="BV56" s="140" t="inlineStr">
        <is>
          <t>Product &amp; tool knowledge · Communication &amp; presentation · Certification / formal course · Strategy &amp; business acumen</t>
        </is>
      </c>
      <c r="BW56" s="137" t="inlineStr">
        <is>
          <t>—</t>
        </is>
      </c>
      <c r="BX56" s="137" t="inlineStr">
        <is>
          <t>Mentoring / guidance from seniors · Formal / classroom training · On-the-job / hands-on</t>
        </is>
      </c>
      <c r="BY56" s="137" t="inlineStr">
        <is>
          <t>issues · requirements · server · client · document</t>
        </is>
      </c>
      <c r="BZ56" s="137" t="inlineStr">
        <is>
          <t>improve · reduce · efficiency · better · automation</t>
        </is>
      </c>
      <c r="CA56" s="137" t="inlineStr">
        <is>
          <t>19 of 30 say the role is changing because of AI / automation</t>
        </is>
      </c>
      <c r="CB56" s="137" t="inlineStr">
        <is>
          <t>• XBRL, iXBRL &amp; Taxonomy · Product, Platform &amp; Domain Knowledge
• Project, Program &amp; Agile Management</t>
        </is>
      </c>
      <c r="CC56" s="139" t="inlineStr">
        <is>
          <t>Produce trustworthy structured content and data. Includes: Document production, financial-data sourcing, validation and stewardship. Excludes: Corporate reporting; BI insight; software data-pipeline engineering.</t>
        </is>
      </c>
      <c r="CD56" s="126" t="inlineStr">
        <is>
          <t>LD08-1 · Data Operations Manager</t>
        </is>
      </c>
      <c r="CE56" s="126" t="inlineStr">
        <is>
          <t>Own staffing decisions, performance support, service quality and delegated team resources</t>
        </is>
      </c>
      <c r="CF56" s="126" t="inlineStr">
        <is>
          <t>Do not manufacture three reporting layers. Choose roles the organisation needs. A specialist may remain on an equally valued expert path.</t>
        </is>
      </c>
      <c r="CG56" s="126" t="inlineStr">
        <is>
          <t>—</t>
        </is>
      </c>
      <c r="CH56" s="126" t="inlineStr">
        <is>
          <t>—</t>
        </is>
      </c>
      <c r="CI56" s="130" t="inlineStr">
        <is>
          <t>Framework + sub-family themes · 3+ answered</t>
        </is>
      </c>
      <c r="CJ56" s="131" t="inlineStr">
        <is>
          <t>2 holders, 2 answered the survey; sub-family 30 answered</t>
        </is>
      </c>
      <c r="CK56" s="131" t="inlineStr">
        <is>
          <t>Janardan Bale · IRIS0470 · CARBON
Shraddha Patil · IRIS0114 · Consume</t>
        </is>
      </c>
      <c r="CL5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7" ht="190.5" customHeight="1">
      <c r="A57" s="109" t="inlineStr">
        <is>
          <t>RC-051</t>
        </is>
      </c>
      <c r="B57" s="110" t="inlineStr">
        <is>
          <t>Design &amp; Creative</t>
        </is>
      </c>
      <c r="C57" s="110" t="inlineStr">
        <is>
          <t>Brand, Graphic &amp; Video Design</t>
        </is>
      </c>
      <c r="D57" s="151" t="inlineStr">
        <is>
          <t>A2</t>
        </is>
      </c>
      <c r="E57" s="110" t="inlineStr">
        <is>
          <t>Associate</t>
        </is>
      </c>
      <c r="F57" s="110" t="inlineStr">
        <is>
          <t>IC</t>
        </is>
      </c>
      <c r="G57" s="110" t="inlineStr">
        <is>
          <t>Designer</t>
        </is>
      </c>
      <c r="H57" s="110" t="n">
        <v>1</v>
      </c>
      <c r="I57" s="110" t="inlineStr">
        <is>
          <t>Datatech 1</t>
        </is>
      </c>
      <c r="J57" s="110" t="n">
        <v>1</v>
      </c>
      <c r="K57" s="110" t="inlineStr">
        <is>
          <t>Vaishnavi Dhuri</t>
        </is>
      </c>
      <c r="L57" s="110" t="inlineStr">
        <is>
          <t>Marketing</t>
        </is>
      </c>
      <c r="M57" s="110" t="inlineStr">
        <is>
          <t>Datatech</t>
        </is>
      </c>
      <c r="N57" s="111" t="inlineStr">
        <is>
          <t>A3 · Senior Associate</t>
        </is>
      </c>
      <c r="O57" s="112" t="inlineStr">
        <is>
          <t>— entry step in this sub-family</t>
        </is>
      </c>
      <c r="P57" s="112" t="inlineStr">
        <is>
          <t>RC-052 · A3 · Senior Designer</t>
        </is>
      </c>
      <c r="Q57" s="112" t="inlineStr">
        <is>
          <t>★ A2 Designer → A3 Senior Designer → B1 Design Specialist – POD Lead</t>
        </is>
      </c>
      <c r="R57" s="112" t="inlineStr">
        <is>
          <t>—</t>
        </is>
      </c>
      <c r="S57" s="119" t="inlineStr">
        <is>
          <t>Datatech · Marketing · Band A · Early career</t>
        </is>
      </c>
      <c r="T57" s="138" t="inlineStr">
        <is>
          <t>—</t>
        </is>
      </c>
      <c r="U57" s="138" t="inlineStr">
        <is>
          <t>0.54 / 0.21 / 0.04 / 0 / 0.1 / 0.11</t>
        </is>
      </c>
      <c r="V57" s="121">
        <f>IFERROR(INDEX(WM_C,MATCH($S57,WM_KEY,0)),"")</f>
        <v>0.54</v>
      </c>
      <c r="W57" s="121">
        <f>IFERROR(INDEX(WM_AU,MATCH($S57,WM_KEY,0)),"")</f>
        <v>0.21</v>
      </c>
      <c r="X57" s="121">
        <f>IFERROR(INDEX(WM_AC,MATCH($S57,WM_KEY,0)),"")</f>
        <v>0.04</v>
      </c>
      <c r="Y57" s="121">
        <f>IFERROR(INDEX(WM_L,MATCH($S57,WM_KEY,0)),"")</f>
        <v>0</v>
      </c>
      <c r="Z57" s="121">
        <f>IFERROR(INDEX(WM_E,MATCH($S57,WM_KEY,0)),"")</f>
        <v>0.1</v>
      </c>
      <c r="AA57" s="121">
        <f>IFERROR(INDEX(WM_BI,MATCH($S57,WM_KEY,0)),"")</f>
        <v>0.11</v>
      </c>
      <c r="AB57" s="138" t="n">
        <v>2</v>
      </c>
      <c r="AC57" s="138" t="n">
        <v>1.5</v>
      </c>
      <c r="AD57" s="138" t="n">
        <v>2</v>
      </c>
      <c r="AE57" s="138" t="n">
        <v>1</v>
      </c>
      <c r="AF57" s="138" t="n">
        <v>2</v>
      </c>
      <c r="AG57" s="138" t="n">
        <v>2</v>
      </c>
      <c r="AH57" s="138">
        <f>IFERROR(IF(COUNT(AB57,V57,AC57,W57,AD57,X57,AE57,Y57,AF57,Z57,AG57,AA57)&lt;12,"",SUM(AB57*V57,AC57*W57,AD57*X57,AE57*Y57,AF57*Z57,AG57*AA57)),"")</f>
        <v>1.895</v>
      </c>
      <c r="AI57" s="138" t="str">
        <f>IF(AH57="","",INDEX({"A1","A2","A3","B1","B2","B3","C1","C2","D1","D2","E1","E2"},MAX(1,MIN(12,ROUND(AH57,0)))))</f>
        <v>A2</v>
      </c>
      <c r="AJ57" s="133" t="inlineStr">
        <is>
          <t>Creates brand assets, creatives, decks, motion graphics and video. At A2: standard work delivered independently.
Common themes in sub-family holders, all levels' answers: media · social · collaterals · designing · shobhan · reports</t>
        </is>
      </c>
      <c r="AK57" s="134" t="inlineStr">
        <is>
          <t>Creates brand assets, creatives, decks, motion graphics and video; Standard work of the discipline; Own deliverables · accuracy, TAT
Common themes in sub-family holders, all levels' answers: sales · event · collaterals</t>
        </is>
      </c>
      <c r="AL57" s="134" t="inlineStr">
        <is>
          <t>Own deliverables · accuracy, TAT
Common themes in sub-family holders, all levels' answers: decks · assets · video · event · presentation · social</t>
        </is>
      </c>
      <c r="AM57" s="134" t="inlineStr">
        <is>
          <t>Own deliverables · accuracy, TAT
Common themes in sub-family holders, all levels' answers: visual · design · presentation · solution</t>
        </is>
      </c>
      <c r="AN57" s="134" t="inlineStr">
        <is>
          <t>Chooses own approach within standards
Common themes in sub-family holders, all levels' answers: design</t>
        </is>
      </c>
      <c r="AO57" s="134" t="inlineStr">
        <is>
          <t>—</t>
        </is>
      </c>
      <c r="AP57" s="134" t="inlineStr">
        <is>
          <t>Graphic design</t>
        </is>
      </c>
      <c r="AQ57" s="134" t="inlineStr">
        <is>
          <t>Canva</t>
        </is>
      </c>
      <c r="AR57" s="134" t="inlineStr">
        <is>
          <t>Standard work delivered independently</t>
        </is>
      </c>
      <c r="AS57" s="134" t="inlineStr">
        <is>
          <t>Standard work of the discipline</t>
        </is>
      </c>
      <c r="AT57" s="134" t="inlineStr">
        <is>
          <t>Chooses own approach within standards</t>
        </is>
      </c>
      <c r="AU57" s="134" t="inlineStr">
        <is>
          <t>Own deliverables · accuracy, TAT</t>
        </is>
      </c>
      <c r="AV57" s="134" t="inlineStr">
        <is>
          <t>Not scored in Band A</t>
        </is>
      </c>
      <c r="AW57" s="134" t="inlineStr">
        <is>
          <t>0–2 yrs</t>
        </is>
      </c>
      <c r="AX57" s="134" t="inlineStr">
        <is>
          <t>Graduate · or diploma with experience</t>
        </is>
      </c>
      <c r="AY57" s="134" t="inlineStr">
        <is>
          <t>Internal product certification</t>
        </is>
      </c>
      <c r="AZ57" s="148" t="inlineStr">
        <is>
          <t>No direct reports</t>
        </is>
      </c>
      <c r="BA57" s="129" t="inlineStr">
        <is>
          <t>Core 2 · Future-ready 2 · Functional 2 · Leadership —</t>
        </is>
      </c>
      <c r="BB57" s="129" t="inlineStr">
        <is>
          <t>Product, Platform &amp; Domain Knowledge · Communication &amp; Presentation</t>
        </is>
      </c>
      <c r="BC57" s="129" t="inlineStr">
        <is>
          <t>Marketing Tech &amp; Digital Marketing · Process Improvement &amp; Quality Mindset · AI, GenAI &amp; Prompt Engineering · Stakeholder &amp; Client Management</t>
        </is>
      </c>
      <c r="BD57" s="129" t="inlineStr">
        <is>
          <t>—</t>
        </is>
      </c>
      <c r="BE57" s="129" t="inlineStr">
        <is>
          <t>Brand and accessibility standards · WCAG</t>
        </is>
      </c>
      <c r="BF57" s="129" t="inlineStr">
        <is>
          <t>Scenario interview; Presentation / writing test; Portfolio / case; Work sample / case; Work sample / portfolio; Role play / behavioural interview</t>
        </is>
      </c>
      <c r="BG57" s="129" t="inlineStr">
        <is>
          <t>Brand and accessibility standards · WCAG; mandatory: POSH, Code of Conduct, InfoSec &amp; Privacy</t>
        </is>
      </c>
      <c r="BH57" s="129" t="inlineStr">
        <is>
          <t>66% · 0 of 1</t>
        </is>
      </c>
      <c r="BI57" s="129" t="inlineStr">
        <is>
          <t>Product &amp; domain · Communication · Digital marketing</t>
        </is>
      </c>
      <c r="BJ57" s="139" t="inlineStr">
        <is>
          <t>P1–P2</t>
        </is>
      </c>
      <c r="BK57" s="126" t="inlineStr">
        <is>
          <t>2 Assist</t>
        </is>
      </c>
      <c r="BL57" s="126" t="inlineStr">
        <is>
          <t>IRIS Vs Competitor Benchmark — UX / design ladder: Junior Designer</t>
        </is>
      </c>
      <c r="BM57" s="126" t="inlineStr">
        <is>
          <t>UX career ladder Junior → Designer → Senior → Lead → Principal; WCAG accessibility</t>
        </is>
      </c>
      <c r="BN57" s="126" t="inlineStr">
        <is>
          <t>Entry / Developing</t>
        </is>
      </c>
      <c r="BO57" s="126" t="inlineStr">
        <is>
          <t>Junior Designer / Designer</t>
        </is>
      </c>
      <c r="BP57" s="126" t="inlineStr">
        <is>
          <t>L3 · MS 59–60 · —</t>
        </is>
      </c>
      <c r="BQ57" s="126" t="inlineStr">
        <is>
          <t>JL3B · C1 · L11 Analyst</t>
        </is>
      </c>
      <c r="BR57" s="126" t="inlineStr">
        <is>
          <t>Analyst · DataTracks Associate</t>
        </is>
      </c>
      <c r="BS57" s="126" t="inlineStr">
        <is>
          <t>IRIS Vs Competitor Benchmark — UX / design ladder: Junior Designer</t>
        </is>
      </c>
      <c r="BT57" s="126" t="inlineStr">
        <is>
          <t>Lateral or campus · CT1 on confirmation; CT2 on joining</t>
        </is>
      </c>
      <c r="BU57" s="126" t="inlineStr">
        <is>
          <t>AI-assisted design, design systems</t>
        </is>
      </c>
      <c r="BV57" s="140" t="inlineStr">
        <is>
          <t>Product &amp; tool knowledge · Marketing &amp; content</t>
        </is>
      </c>
      <c r="BW57" s="137" t="inlineStr">
        <is>
          <t>—</t>
        </is>
      </c>
      <c r="BX57" s="137" t="inlineStr">
        <is>
          <t>Knowledge transfer · KT · Mentoring / guidance from seniors</t>
        </is>
      </c>
      <c r="BY57" s="137" t="inlineStr">
        <is>
          <t>No common theme</t>
        </is>
      </c>
      <c r="BZ57" s="137" t="inlineStr">
        <is>
          <t>No common theme</t>
        </is>
      </c>
      <c r="CA57" s="137" t="inlineStr">
        <is>
          <t>2 of 4 say the role is changing because of AI / automation</t>
        </is>
      </c>
      <c r="CB57" s="137" t="inlineStr">
        <is>
          <t>MK.BRD-F: visual design · video · brand systems · production workflow</t>
        </is>
      </c>
      <c r="CC57" s="139" t="inlineStr">
        <is>
          <t>Shape usable experiences and visual communication. Includes: Brand creative, product design and user research. Excludes: Marketing campaign ownership; frontend implementation.</t>
        </is>
      </c>
      <c r="CD57" s="126" t="inlineStr">
        <is>
          <t>DES01-1 · Junior Graphic Designer</t>
        </is>
      </c>
      <c r="CE57" s="126" t="inlineStr">
        <is>
          <t>Complete defined parts under review: produce usable brand assets with correct production specifications.</t>
        </is>
      </c>
      <c r="CF57" s="126" t="inlineStr">
        <is>
          <t>Repeatable correct delivery, safe escalation and required entry eligibility.</t>
        </is>
      </c>
      <c r="CG57" s="126" t="inlineStr">
        <is>
          <t>A brand or creative portfolio with audience fit, design rationale and production quality</t>
        </is>
      </c>
      <c r="CH57" s="126" t="inlineStr">
        <is>
          <t>Workiva: Brand Graphic Design Intern, 2027 cohort · Entry only. Gap: Brand internship directly observed; product-design principal levels cannot be borrowed</t>
        </is>
      </c>
      <c r="CI57" s="130" t="inlineStr">
        <is>
          <t>Framework + sub-family themes · 3+ answered</t>
        </is>
      </c>
      <c r="CJ57" s="131" t="inlineStr">
        <is>
          <t>1 holder, 1 answered the survey; sub-family 4 answered</t>
        </is>
      </c>
      <c r="CK57" s="131" t="inlineStr">
        <is>
          <t>Vaishnavi Dhuri · IRISDTC006 · Datatech</t>
        </is>
      </c>
      <c r="CL5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8" ht="190.5" customHeight="1">
      <c r="A58" s="109" t="inlineStr">
        <is>
          <t>RC-052</t>
        </is>
      </c>
      <c r="B58" s="110" t="inlineStr">
        <is>
          <t>Design &amp; Creative</t>
        </is>
      </c>
      <c r="C58" s="110" t="inlineStr">
        <is>
          <t>Brand, Graphic &amp; Video Design</t>
        </is>
      </c>
      <c r="D58" s="151" t="inlineStr">
        <is>
          <t>A3</t>
        </is>
      </c>
      <c r="E58" s="110" t="inlineStr">
        <is>
          <t>Senior Associate</t>
        </is>
      </c>
      <c r="F58" s="110" t="inlineStr">
        <is>
          <t>IC</t>
        </is>
      </c>
      <c r="G58" s="110" t="inlineStr">
        <is>
          <t>Senior Designer</t>
        </is>
      </c>
      <c r="H58" s="110" t="n">
        <v>2</v>
      </c>
      <c r="I58" s="110" t="inlineStr">
        <is>
          <t>CARBON 1 · Corporate 1</t>
        </is>
      </c>
      <c r="J58" s="110" t="n">
        <v>2</v>
      </c>
      <c r="K58" s="110" t="inlineStr">
        <is>
          <t>Avidi Jeevitesh, Abhishek Sharma</t>
        </is>
      </c>
      <c r="L58" s="110" t="inlineStr">
        <is>
          <t>Marketing</t>
        </is>
      </c>
      <c r="M58" s="110" t="inlineStr">
        <is>
          <t>CARBON · Corporate</t>
        </is>
      </c>
      <c r="N58" s="111" t="inlineStr">
        <is>
          <t>B1 · Specialist</t>
        </is>
      </c>
      <c r="O58" s="112" t="inlineStr">
        <is>
          <t>RC-051 · A2 · Designer</t>
        </is>
      </c>
      <c r="P58" s="112" t="inlineStr">
        <is>
          <t>RC-053 · B1 · Design Specialist – POD Lead</t>
        </is>
      </c>
      <c r="Q58" s="112" t="inlineStr">
        <is>
          <t>A2 Designer → ★ A3 Senior Designer → B1 Design Specialist – POD Lead</t>
        </is>
      </c>
      <c r="R58" s="112" t="inlineStr">
        <is>
          <t>—</t>
        </is>
      </c>
      <c r="S58" s="119" t="inlineStr">
        <is>
          <t>CARBON · Marketing · Band A · Early career</t>
        </is>
      </c>
      <c r="T58" s="138" t="inlineStr">
        <is>
          <t>Corporate · Marketing · Band A · Early career · 1</t>
        </is>
      </c>
      <c r="U58" s="138" t="inlineStr">
        <is>
          <t>0.54 / 0.21 / 0.04 / 0 / 0.1 / 0.11</t>
        </is>
      </c>
      <c r="V58" s="121">
        <f>IFERROR(INDEX(WM_C,MATCH($S58,WM_KEY,0)),"")</f>
        <v>0.54</v>
      </c>
      <c r="W58" s="121">
        <f>IFERROR(INDEX(WM_AU,MATCH($S58,WM_KEY,0)),"")</f>
        <v>0.21</v>
      </c>
      <c r="X58" s="121">
        <f>IFERROR(INDEX(WM_AC,MATCH($S58,WM_KEY,0)),"")</f>
        <v>0.04</v>
      </c>
      <c r="Y58" s="121">
        <f>IFERROR(INDEX(WM_L,MATCH($S58,WM_KEY,0)),"")</f>
        <v>0</v>
      </c>
      <c r="Z58" s="121">
        <f>IFERROR(INDEX(WM_E,MATCH($S58,WM_KEY,0)),"")</f>
        <v>0.1</v>
      </c>
      <c r="AA58" s="121">
        <f>IFERROR(INDEX(WM_BI,MATCH($S58,WM_KEY,0)),"")</f>
        <v>0.11</v>
      </c>
      <c r="AB58" s="138" t="n">
        <v>2.75</v>
      </c>
      <c r="AC58" s="138" t="n">
        <v>2.75</v>
      </c>
      <c r="AD58" s="138" t="n">
        <v>2.75</v>
      </c>
      <c r="AE58" s="138" t="n">
        <v>1.5</v>
      </c>
      <c r="AF58" s="138" t="n">
        <v>5</v>
      </c>
      <c r="AG58" s="138" t="n">
        <v>3</v>
      </c>
      <c r="AH58" s="138">
        <f>IFERROR(IF(COUNT(AB58,V58,AC58,W58,AD58,X58,AE58,Y58,AF58,Z58,AG58,AA58)&lt;12,"",SUM(AB58*V58,AC58*W58,AD58*X58,AE58*Y58,AF58*Z58,AG58*AA58)),"")</f>
        <v>3.0025</v>
      </c>
      <c r="AI58" s="138" t="str">
        <f>IF(AH58="","",INDEX({"A1","A2","A3","B1","B2","B3","C1","C2","D1","D2","E1","E2"},MAX(1,MIN(12,ROUND(AH58,0)))))</f>
        <v>A3</v>
      </c>
      <c r="AJ58" s="133" t="inlineStr">
        <is>
          <t>Creates brand assets, creatives, decks, motion graphics and video. At A3: varied work; reviews juniors; go-to for a process.
Common themes in sub-family holders, all levels' answers: media · social · collaterals · designing · shobhan · reports</t>
        </is>
      </c>
      <c r="AK58" s="134" t="inlineStr">
        <is>
          <t>Creates brand assets, creatives, decks, motion graphics and video; Varied and non-standard work; handles exceptions; A module / process, or work with client or regulatory consequences
Common themes in sub-family holders, all levels' answers: sales · event · collaterals</t>
        </is>
      </c>
      <c r="AL58" s="134" t="inlineStr">
        <is>
          <t>A module / process, or work with client or regulatory consequences
Common themes in sub-family holders, all levels' answers: decks · assets · video · event · presentation · social</t>
        </is>
      </c>
      <c r="AM58" s="134" t="inlineStr">
        <is>
          <t>A module / process, or work with client or regulatory consequences
Common themes in sub-family holders, all levels' answers: visual · design · presentation · solution</t>
        </is>
      </c>
      <c r="AN58" s="134" t="inlineStr">
        <is>
          <t>Technical / QC / client calls on own work
Common themes in sub-family holders, all levels' answers: design</t>
        </is>
      </c>
      <c r="AO58" s="134" t="inlineStr">
        <is>
          <t>—</t>
        </is>
      </c>
      <c r="AP58" s="134" t="inlineStr">
        <is>
          <t>Graphic design</t>
        </is>
      </c>
      <c r="AQ58" s="134" t="inlineStr">
        <is>
          <t>Canva</t>
        </is>
      </c>
      <c r="AR58" s="134" t="inlineStr">
        <is>
          <t>Varied work; reviews juniors; go-to for a process</t>
        </is>
      </c>
      <c r="AS58" s="134" t="inlineStr">
        <is>
          <t>Varied and non-standard work; handles exceptions</t>
        </is>
      </c>
      <c r="AT58" s="134" t="inlineStr">
        <is>
          <t>Technical / QC / client calls on own work</t>
        </is>
      </c>
      <c r="AU58" s="134" t="inlineStr">
        <is>
          <t>A module / process, or work with client or regulatory consequences</t>
        </is>
      </c>
      <c r="AV58" s="134" t="inlineStr">
        <is>
          <t>Not scored in Band A</t>
        </is>
      </c>
      <c r="AW58" s="134" t="inlineStr">
        <is>
          <t>2–4 yrs</t>
        </is>
      </c>
      <c r="AX58" s="134" t="inlineStr">
        <is>
          <t>Graduate; relevant certification preferred</t>
        </is>
      </c>
      <c r="AY58" s="134" t="inlineStr">
        <is>
          <t>Internal product certification</t>
        </is>
      </c>
      <c r="AZ58" s="148" t="inlineStr">
        <is>
          <t>None · guides 1–3 juniors informally</t>
        </is>
      </c>
      <c r="BA58" s="129" t="inlineStr">
        <is>
          <t>Core 2 · Future-ready 2 · Functional 3 · Leadership —</t>
        </is>
      </c>
      <c r="BB58" s="129" t="inlineStr">
        <is>
          <t>Product, Platform &amp; Domain Knowledge · Communication &amp; Presentation</t>
        </is>
      </c>
      <c r="BC58" s="129" t="inlineStr">
        <is>
          <t>Marketing Tech &amp; Digital Marketing · Process Improvement &amp; Quality Mindset · AI, GenAI &amp; Prompt Engineering · Stakeholder &amp; Client Management</t>
        </is>
      </c>
      <c r="BD58" s="129" t="inlineStr">
        <is>
          <t>—</t>
        </is>
      </c>
      <c r="BE58" s="129" t="inlineStr">
        <is>
          <t>Brand and accessibility standards · WCAG</t>
        </is>
      </c>
      <c r="BF58" s="129" t="inlineStr">
        <is>
          <t>Scenario interview; Presentation / writing test; Portfolio / case; Work sample / case; Work sample / portfolio; Role play / behavioural interview</t>
        </is>
      </c>
      <c r="BG58" s="129" t="inlineStr">
        <is>
          <t>Brand and accessibility standards · WCAG; mandatory: POSH, Code of Conduct, InfoSec &amp; Privacy</t>
        </is>
      </c>
      <c r="BH58" s="129" t="inlineStr">
        <is>
          <t>• 97% · 1 of 1
• 94% · 1 of 1</t>
        </is>
      </c>
      <c r="BI58" s="129" t="inlineStr">
        <is>
          <t>• Product &amp; domain · Learning agility · Innovation
• Stakeholder mgmt · Problem solving · Learning agility</t>
        </is>
      </c>
      <c r="BJ58" s="139" t="inlineStr">
        <is>
          <t>P2</t>
        </is>
      </c>
      <c r="BK58" s="126" t="inlineStr">
        <is>
          <t>3 Apply</t>
        </is>
      </c>
      <c r="BL58" s="126" t="inlineStr">
        <is>
          <t>IRIS Vs Competitor Benchmark — UX / design ladder: Designer</t>
        </is>
      </c>
      <c r="BM58" s="126" t="inlineStr">
        <is>
          <t>UX career ladder Junior → Designer → Senior → Lead → Principal; WCAG accessibility</t>
        </is>
      </c>
      <c r="BN58" s="126" t="inlineStr">
        <is>
          <t>Developing</t>
        </is>
      </c>
      <c r="BO58" s="126" t="inlineStr">
        <is>
          <t>Designer</t>
        </is>
      </c>
      <c r="BP58" s="126" t="inlineStr">
        <is>
          <t>L3–L4 · MS 61–62 · —</t>
        </is>
      </c>
      <c r="BQ58" s="126" t="inlineStr">
        <is>
          <t>JL3A · C1 · L11–L10 · Senior Analyst</t>
        </is>
      </c>
      <c r="BR58" s="126" t="inlineStr">
        <is>
          <t>Consultant · DataTracks Senior Associate · 2–5 yrs</t>
        </is>
      </c>
      <c r="BS58" s="126" t="inlineStr">
        <is>
          <t>IRIS Vs Competitor Benchmark — UX / design ladder: Designer</t>
        </is>
      </c>
      <c r="BT58" s="126" t="inlineStr">
        <is>
          <t>Lateral or campus · CT2 at 12 months; CT3 in programme</t>
        </is>
      </c>
      <c r="BU58" s="126" t="inlineStr">
        <is>
          <t>AI-assisted design, design systems</t>
        </is>
      </c>
      <c r="BV58" s="140" t="inlineStr">
        <is>
          <t>Leadership &amp; people management · Project / programme management · Strategy &amp; business acumen</t>
        </is>
      </c>
      <c r="BW58" s="137" t="inlineStr">
        <is>
          <t>Creative Workshops in the orld of AI , brand &amp; creative best practices. AI tools for design</t>
        </is>
      </c>
      <c r="BX58" s="137" t="inlineStr">
        <is>
          <t>Knowledge transfer · KT · Mentoring / guidance from seniors</t>
        </is>
      </c>
      <c r="BY58" s="137" t="inlineStr">
        <is>
          <t>No common theme</t>
        </is>
      </c>
      <c r="BZ58" s="137" t="inlineStr">
        <is>
          <t>No common theme</t>
        </is>
      </c>
      <c r="CA58" s="137" t="inlineStr">
        <is>
          <t>2 of 4 say the role is changing because of AI / automation</t>
        </is>
      </c>
      <c r="CB58" s="137" t="inlineStr">
        <is>
          <t>• AI, GenAI &amp; Prompt Engineering · Process Improvement &amp; Quality Mindset
• Project, Program &amp; Agile Management</t>
        </is>
      </c>
      <c r="CC58" s="139" t="inlineStr">
        <is>
          <t>Shape usable experiences and visual communication. Includes: Brand creative, product design and user research. Excludes: Marketing campaign ownership; frontend implementation.</t>
        </is>
      </c>
      <c r="CD58" s="126" t="inlineStr">
        <is>
          <t>DES01-2 · Graphic / Brand Designer</t>
        </is>
      </c>
      <c r="CE58" s="126" t="inlineStr">
        <is>
          <t>Produce usable brand assets with correct production specifications.</t>
        </is>
      </c>
      <c r="CF58" s="126" t="inlineStr">
        <is>
          <t>Demonstrate routine delivery plus judgement in bounded exceptions.</t>
        </is>
      </c>
      <c r="CG58" s="126" t="inlineStr">
        <is>
          <t>A brand or creative portfolio with audience fit, design rationale and production quality</t>
        </is>
      </c>
      <c r="CH58" s="126" t="inlineStr">
        <is>
          <t>Workiva: Brand Graphic Design Intern, 2027 cohort · Entry only. Gap: Brand internship directly observed; product-design principal levels cannot be borrowed</t>
        </is>
      </c>
      <c r="CI58" s="130" t="inlineStr">
        <is>
          <t>Framework + sub-family themes · 3+ answered</t>
        </is>
      </c>
      <c r="CJ58" s="131" t="inlineStr">
        <is>
          <t>2 holders, 2 answered the survey; sub-family 4 answered</t>
        </is>
      </c>
      <c r="CK58" s="131" t="inlineStr">
        <is>
          <t>Avidi Jeevitesh · IRIS2387 · CARBON
Abhishek Sharma · IRIS2307 · Corporate</t>
        </is>
      </c>
      <c r="CL5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9" ht="190.5" customHeight="1">
      <c r="A59" s="109" t="inlineStr">
        <is>
          <t>RC-053</t>
        </is>
      </c>
      <c r="B59" s="110" t="inlineStr">
        <is>
          <t>Design &amp; Creative</t>
        </is>
      </c>
      <c r="C59" s="110" t="inlineStr">
        <is>
          <t>Brand, Graphic &amp; Video Design</t>
        </is>
      </c>
      <c r="D59" s="149" t="inlineStr">
        <is>
          <t>B1</t>
        </is>
      </c>
      <c r="E59" s="110" t="inlineStr">
        <is>
          <t>Specialist</t>
        </is>
      </c>
      <c r="F59" s="110" t="inlineStr">
        <is>
          <t>IC</t>
        </is>
      </c>
      <c r="G59" s="110" t="inlineStr">
        <is>
          <t>Design Specialist – POD Lead</t>
        </is>
      </c>
      <c r="H59" s="110" t="n">
        <v>1</v>
      </c>
      <c r="I59" s="110" t="inlineStr">
        <is>
          <t>CARBON 1</t>
        </is>
      </c>
      <c r="J59" s="110" t="n">
        <v>1</v>
      </c>
      <c r="K59" s="110" t="inlineStr">
        <is>
          <t>Bharani Kumar</t>
        </is>
      </c>
      <c r="L59" s="110" t="inlineStr">
        <is>
          <t>Marketing</t>
        </is>
      </c>
      <c r="M59" s="110" t="inlineStr">
        <is>
          <t>CARBON</t>
        </is>
      </c>
      <c r="N59" s="111" t="inlineStr">
        <is>
          <t>B2 · Senior Specialist</t>
        </is>
      </c>
      <c r="O59" s="112" t="inlineStr">
        <is>
          <t>RC-052 · A3 · Senior Designer</t>
        </is>
      </c>
      <c r="P59" s="112" t="inlineStr">
        <is>
          <t>— top step in this sub-family</t>
        </is>
      </c>
      <c r="Q59" s="112" t="inlineStr">
        <is>
          <t>A2 Designer → A3 Senior Designer → ★ B1 Design Specialist – POD Lead</t>
        </is>
      </c>
      <c r="R59" s="112" t="inlineStr">
        <is>
          <t>—</t>
        </is>
      </c>
      <c r="S59" s="119" t="inlineStr">
        <is>
          <t>CARBON · Marketing · Band B · Expert / POD Lead</t>
        </is>
      </c>
      <c r="T59" s="138" t="inlineStr">
        <is>
          <t>—</t>
        </is>
      </c>
      <c r="U59" s="138" t="inlineStr">
        <is>
          <t>0.46 / 0.22 / 0.05 / 0.05 / 0.1 / 0.12</t>
        </is>
      </c>
      <c r="V59" s="121">
        <f>IFERROR(INDEX(WM_C,MATCH($S59,WM_KEY,0)),"")</f>
        <v>0.46</v>
      </c>
      <c r="W59" s="121">
        <f>IFERROR(INDEX(WM_AU,MATCH($S59,WM_KEY,0)),"")</f>
        <v>0.22</v>
      </c>
      <c r="X59" s="121">
        <f>IFERROR(INDEX(WM_AC,MATCH($S59,WM_KEY,0)),"")</f>
        <v>0.05</v>
      </c>
      <c r="Y59" s="121">
        <f>IFERROR(INDEX(WM_L,MATCH($S59,WM_KEY,0)),"")</f>
        <v>0.05</v>
      </c>
      <c r="Z59" s="121">
        <f>IFERROR(INDEX(WM_E,MATCH($S59,WM_KEY,0)),"")</f>
        <v>0.1</v>
      </c>
      <c r="AA59" s="121">
        <f>IFERROR(INDEX(WM_BI,MATCH($S59,WM_KEY,0)),"")</f>
        <v>0.12</v>
      </c>
      <c r="AB59" s="138" t="n">
        <v>4</v>
      </c>
      <c r="AC59" s="138" t="n">
        <v>4</v>
      </c>
      <c r="AD59" s="138" t="n">
        <v>4</v>
      </c>
      <c r="AE59" s="138" t="n">
        <v>3</v>
      </c>
      <c r="AF59" s="138" t="n">
        <v>7</v>
      </c>
      <c r="AG59" s="138" t="n">
        <v>4</v>
      </c>
      <c r="AH59" s="138">
        <f>IFERROR(IF(COUNT(AB59,V59,AC59,W59,AD59,X59,AE59,Y59,AF59,Z59,AG59,AA59)&lt;12,"",SUM(AB59*V59,AC59*W59,AD59*X59,AE59*Y59,AF59*Z59,AG59*AA59)),"")</f>
        <v>4.25</v>
      </c>
      <c r="AI59" s="138" t="str">
        <f>IF(AH59="","",INDEX({"A1","A2","A3","B1","B2","B3","C1","C2","D1","D2","E1","E2"},MAX(1,MIN(12,ROUND(AH59,0)))))</f>
        <v>B1</v>
      </c>
      <c r="AJ59" s="133" t="inlineStr">
        <is>
          <t>Creates brand assets, creatives, decks, motion graphics and video. At B1: a domain / module, or a small team.
Common themes in sub-family holders, all levels' answers: media · social · collaterals · designing · shobhan · reports</t>
        </is>
      </c>
      <c r="AK59" s="134" t="inlineStr">
        <is>
          <t>Creates brand assets, creatives, decks, motion graphics and video; Domain specialist work; A domain or a small team
Common themes in sub-family holders, all levels' answers: sales · event · collaterals</t>
        </is>
      </c>
      <c r="AL59" s="134" t="inlineStr">
        <is>
          <t>A domain or a small team
Common themes in sub-family holders, all levels' answers: decks · assets · video · event · presentation · social</t>
        </is>
      </c>
      <c r="AM59" s="134" t="inlineStr">
        <is>
          <t>A domain or a small team
Common themes in sub-family holders, all levels' answers: visual · design · presentation · solution</t>
        </is>
      </c>
      <c r="AN59" s="134" t="inlineStr">
        <is>
          <t>Technical / QC / client calls for the domain
Common themes in sub-family holders, all levels' answers: design</t>
        </is>
      </c>
      <c r="AO59" s="134" t="inlineStr">
        <is>
          <t>—</t>
        </is>
      </c>
      <c r="AP59" s="134" t="inlineStr">
        <is>
          <t>Graphic design</t>
        </is>
      </c>
      <c r="AQ59" s="134" t="inlineStr">
        <is>
          <t>Canva</t>
        </is>
      </c>
      <c r="AR59" s="134" t="inlineStr">
        <is>
          <t>A domain / module, or a small team</t>
        </is>
      </c>
      <c r="AS59" s="134" t="inlineStr">
        <is>
          <t>Domain specialist work</t>
        </is>
      </c>
      <c r="AT59" s="134" t="inlineStr">
        <is>
          <t>Technical / QC / client calls for the domain</t>
        </is>
      </c>
      <c r="AU59" s="134" t="inlineStr">
        <is>
          <t>A domain or a small team</t>
        </is>
      </c>
      <c r="AV59" s="134" t="inlineStr">
        <is>
          <t>IC: mentors and reviews · People: hands-on team lead of 3–5</t>
        </is>
      </c>
      <c r="AW59" s="134" t="inlineStr">
        <is>
          <t>4–7 yrs</t>
        </is>
      </c>
      <c r="AX59" s="134" t="inlineStr">
        <is>
          <t>Graduate + relevant qualification or certification preferred</t>
        </is>
      </c>
      <c r="AY59" s="134" t="inlineStr">
        <is>
          <t>Internal product certification</t>
        </is>
      </c>
      <c r="AZ59" s="148" t="inlineStr">
        <is>
          <t>IC: none · Team Lead: 3–5</t>
        </is>
      </c>
      <c r="BA59" s="129" t="inlineStr">
        <is>
          <t>Core 3 · Future-ready 3 · Functional 3 · Leadership 1</t>
        </is>
      </c>
      <c r="BB59" s="129" t="inlineStr">
        <is>
          <t>Product, Platform &amp; Domain Knowledge · Communication &amp; Presentation</t>
        </is>
      </c>
      <c r="BC59" s="129" t="inlineStr">
        <is>
          <t>Marketing Tech &amp; Digital Marketing · Process Improvement &amp; Quality Mindset · AI, GenAI &amp; Prompt Engineering · Stakeholder &amp; Client Management</t>
        </is>
      </c>
      <c r="BD59" s="129" t="inlineStr">
        <is>
          <t>—</t>
        </is>
      </c>
      <c r="BE59" s="129" t="inlineStr">
        <is>
          <t>Brand and accessibility standards · WCAG</t>
        </is>
      </c>
      <c r="BF59" s="129" t="inlineStr">
        <is>
          <t>Scenario interview; Presentation / writing test; Portfolio / case; Work sample / case; Work sample / portfolio; Role play / behavioural interview</t>
        </is>
      </c>
      <c r="BG59" s="129" t="inlineStr">
        <is>
          <t>Brand and accessibility standards · WCAG; mandatory: POSH, Code of Conduct, InfoSec &amp; Privacy</t>
        </is>
      </c>
      <c r="BH59" s="129" t="inlineStr">
        <is>
          <t>90% · 1 of 1</t>
        </is>
      </c>
      <c r="BI59" s="129" t="inlineStr">
        <is>
          <t>Product &amp; domain · Quality &amp; process · AI / GenAI</t>
        </is>
      </c>
      <c r="BJ59" s="139" t="inlineStr">
        <is>
          <t>P3 / M2</t>
        </is>
      </c>
      <c r="BK59" s="126" t="inlineStr">
        <is>
          <t>4 Enable</t>
        </is>
      </c>
      <c r="BL59" s="126" t="inlineStr">
        <is>
          <t>IRIS Vs Competitor Benchmark — UX / design ladder: UX Designer</t>
        </is>
      </c>
      <c r="BM59" s="126" t="inlineStr">
        <is>
          <t>UX career ladder Junior → Designer → Senior → Lead → Principal; WCAG accessibility</t>
        </is>
      </c>
      <c r="BN59" s="126" t="inlineStr">
        <is>
          <t>Career / · Team Lead</t>
        </is>
      </c>
      <c r="BO59" s="126" t="inlineStr">
        <is>
          <t>Senior Designer</t>
        </is>
      </c>
      <c r="BP59" s="126" t="inlineStr">
        <is>
          <t>L4 · MS 62 · —</t>
        </is>
      </c>
      <c r="BQ59" s="126" t="inlineStr">
        <is>
          <t>JL4 · C2 · L9 Team Lead / Consultant</t>
        </is>
      </c>
      <c r="BR59" s="126" t="inlineStr">
        <is>
          <t>Senior Consultant / Assistant Manager</t>
        </is>
      </c>
      <c r="BS59" s="126" t="inlineStr">
        <is>
          <t>IRIS Vs Competitor Benchmark — UX / design ladder: UX Designer</t>
        </is>
      </c>
      <c r="BT59" s="126" t="inlineStr">
        <is>
          <t>Lateral; Management Trainees graduate here</t>
        </is>
      </c>
      <c r="BU59" s="126" t="inlineStr">
        <is>
          <t>AI-assisted design, design systems</t>
        </is>
      </c>
      <c r="BV59" s="140" t="inlineStr">
        <is>
          <t>AI / automation · Testing &amp; quality · Product &amp; tool knowledge · Marketing &amp; content</t>
        </is>
      </c>
      <c r="BW59" s="137" t="inlineStr">
        <is>
          <t>High time he learns the product/industry/brand positioning</t>
        </is>
      </c>
      <c r="BX59" s="137" t="inlineStr">
        <is>
          <t>Knowledge transfer · KT · Mentoring / guidance from seniors</t>
        </is>
      </c>
      <c r="BY59" s="137" t="inlineStr">
        <is>
          <t>No common theme</t>
        </is>
      </c>
      <c r="BZ59" s="137" t="inlineStr">
        <is>
          <t>No common theme</t>
        </is>
      </c>
      <c r="CA59" s="137" t="inlineStr">
        <is>
          <t>2 of 4 say the role is changing because of AI / automation</t>
        </is>
      </c>
      <c r="CB59" s="137" t="inlineStr">
        <is>
          <t>AI, GenAI &amp; Prompt Engineering · People Leadership &amp; Mentoring · Project, Program &amp; Agile Management</t>
        </is>
      </c>
      <c r="CC59" s="139" t="inlineStr">
        <is>
          <t>Shape usable experiences and visual communication. Includes: Brand creative, product design and user research. Excludes: Marketing campaign ownership; frontend implementation.</t>
        </is>
      </c>
      <c r="CD59" s="126" t="inlineStr">
        <is>
          <t>DES01-3 · Senior Brand Designer</t>
        </is>
      </c>
      <c r="CE59" s="126" t="inlineStr">
        <is>
          <t>Own a visual campaign/system and direct coherent creative execution.</t>
        </is>
      </c>
      <c r="CF59" s="126" t="inlineStr">
        <is>
          <t>Evidence of complex work, decisions and outcomes beyond routine delivery.</t>
        </is>
      </c>
      <c r="CG59" s="126" t="inlineStr">
        <is>
          <t>A brand or creative portfolio with audience fit, design rationale and production quality</t>
        </is>
      </c>
      <c r="CH59" s="126" t="inlineStr">
        <is>
          <t>Workiva: Brand Graphic Design Intern, 2027 cohort · Entry only. Gap: Brand internship directly observed; product-design principal levels cannot be borrowed</t>
        </is>
      </c>
      <c r="CI59" s="130" t="inlineStr">
        <is>
          <t>Framework + sub-family themes · 3+ answered</t>
        </is>
      </c>
      <c r="CJ59" s="131" t="inlineStr">
        <is>
          <t>1 holder, 1 answered the survey; sub-family 4 answered</t>
        </is>
      </c>
      <c r="CK59" s="131" t="inlineStr">
        <is>
          <t>Bharani Kumar · IRIS2400 · CARBON</t>
        </is>
      </c>
      <c r="CL5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0" ht="190.5" customHeight="1">
      <c r="A60" s="109" t="inlineStr">
        <is>
          <t>RC-054</t>
        </is>
      </c>
      <c r="B60" s="110" t="inlineStr">
        <is>
          <t>Design &amp; Creative</t>
        </is>
      </c>
      <c r="C60" s="110" t="inlineStr">
        <is>
          <t>UX / UI Design</t>
        </is>
      </c>
      <c r="D60" s="151" t="inlineStr">
        <is>
          <t>A3</t>
        </is>
      </c>
      <c r="E60" s="110" t="inlineStr">
        <is>
          <t>Senior Associate</t>
        </is>
      </c>
      <c r="F60" s="110" t="inlineStr">
        <is>
          <t>IC</t>
        </is>
      </c>
      <c r="G60" s="110" t="inlineStr">
        <is>
          <t>Senior Product Designer</t>
        </is>
      </c>
      <c r="H60" s="110" t="n">
        <v>2</v>
      </c>
      <c r="I60" s="110" t="inlineStr">
        <is>
          <t>CARBON 1 · Datatech 1</t>
        </is>
      </c>
      <c r="J60" s="110" t="n">
        <v>2</v>
      </c>
      <c r="K60" s="110" t="inlineStr">
        <is>
          <t>Ritik Wadje, Utkarsh Sagar Bafana</t>
        </is>
      </c>
      <c r="L60" s="110" t="inlineStr">
        <is>
          <t>Technology</t>
        </is>
      </c>
      <c r="M60" s="110" t="inlineStr">
        <is>
          <t>CARBON · Datatech</t>
        </is>
      </c>
      <c r="N60" s="111" t="inlineStr">
        <is>
          <t>B1 · Specialist</t>
        </is>
      </c>
      <c r="O60" s="112" t="inlineStr">
        <is>
          <t>— entry step in this sub-family</t>
        </is>
      </c>
      <c r="P60" s="112" t="inlineStr">
        <is>
          <t>— top step in this sub-family</t>
        </is>
      </c>
      <c r="Q60" s="112" t="inlineStr">
        <is>
          <t>★ A3 Senior Product Designer</t>
        </is>
      </c>
      <c r="R60" s="112" t="inlineStr">
        <is>
          <t>—</t>
        </is>
      </c>
      <c r="S60" s="119" t="inlineStr">
        <is>
          <t>CARBON · Technology · Band A · Early career</t>
        </is>
      </c>
      <c r="T60" s="138" t="inlineStr">
        <is>
          <t>Datatech · Technology · Band A · Early career · 1</t>
        </is>
      </c>
      <c r="U60" s="138" t="inlineStr">
        <is>
          <t>0.64 / 0.16 / 0.04 / 0 / 0.1 / 0.06</t>
        </is>
      </c>
      <c r="V60" s="121">
        <f>IFERROR(INDEX(WM_C,MATCH($S60,WM_KEY,0)),"")</f>
        <v>0.64</v>
      </c>
      <c r="W60" s="121">
        <f>IFERROR(INDEX(WM_AU,MATCH($S60,WM_KEY,0)),"")</f>
        <v>0.16</v>
      </c>
      <c r="X60" s="121">
        <f>IFERROR(INDEX(WM_AC,MATCH($S60,WM_KEY,0)),"")</f>
        <v>0.04</v>
      </c>
      <c r="Y60" s="121">
        <f>IFERROR(INDEX(WM_L,MATCH($S60,WM_KEY,0)),"")</f>
        <v>0</v>
      </c>
      <c r="Z60" s="121">
        <f>IFERROR(INDEX(WM_E,MATCH($S60,WM_KEY,0)),"")</f>
        <v>0.1</v>
      </c>
      <c r="AA60" s="121">
        <f>IFERROR(INDEX(WM_BI,MATCH($S60,WM_KEY,0)),"")</f>
        <v>0.06</v>
      </c>
      <c r="AB60" s="138" t="n">
        <v>3</v>
      </c>
      <c r="AC60" s="138" t="n">
        <v>2.75</v>
      </c>
      <c r="AD60" s="138" t="n">
        <v>2.75</v>
      </c>
      <c r="AE60" s="138" t="n">
        <v>1.75</v>
      </c>
      <c r="AF60" s="138" t="n">
        <v>3.5</v>
      </c>
      <c r="AG60" s="138" t="n">
        <v>3</v>
      </c>
      <c r="AH60" s="138">
        <f>IFERROR(IF(COUNT(AB60,V60,AC60,W60,AD60,X60,AE60,Y60,AF60,Z60,AG60,AA60)&lt;12,"",SUM(AB60*V60,AC60*W60,AD60*X60,AE60*Y60,AF60*Z60,AG60*AA60)),"")</f>
        <v>3</v>
      </c>
      <c r="AI60" s="138" t="str">
        <f>IF(AH60="","",INDEX({"A1","A2","A3","B1","B2","B3","C1","C2","D1","D2","E1","E2"},MAX(1,MIN(12,ROUND(AH60,0)))))</f>
        <v>A3</v>
      </c>
      <c r="AJ60" s="133" t="inlineStr">
        <is>
          <t>Designs product screens, flows and prototypes. At A3: varied work; reviews juniors; go-to for a process.</t>
        </is>
      </c>
      <c r="AK60" s="134" t="inlineStr">
        <is>
          <t>Designs product screens, flows and prototypes; Varied and non-standard work; handles exceptions; A module / process, or work with client or regulatory consequences</t>
        </is>
      </c>
      <c r="AL60" s="134" t="inlineStr">
        <is>
          <t>A module / process, or work with client or regulatory consequences</t>
        </is>
      </c>
      <c r="AM60" s="134" t="inlineStr">
        <is>
          <t>A module / process, or work with client or regulatory consequences</t>
        </is>
      </c>
      <c r="AN60" s="134" t="inlineStr">
        <is>
          <t>Technical / QC / client calls on own work</t>
        </is>
      </c>
      <c r="AO60" s="134" t="inlineStr">
        <is>
          <t>—</t>
        </is>
      </c>
      <c r="AP60" s="134" t="inlineStr">
        <is>
          <t>—</t>
        </is>
      </c>
      <c r="AQ60" s="134" t="inlineStr">
        <is>
          <t>—</t>
        </is>
      </c>
      <c r="AR60" s="134" t="inlineStr">
        <is>
          <t>Varied work; reviews juniors; go-to for a process</t>
        </is>
      </c>
      <c r="AS60" s="134" t="inlineStr">
        <is>
          <t>Varied and non-standard work; handles exceptions</t>
        </is>
      </c>
      <c r="AT60" s="134" t="inlineStr">
        <is>
          <t>Technical / QC / client calls on own work</t>
        </is>
      </c>
      <c r="AU60" s="134" t="inlineStr">
        <is>
          <t>A module / process, or work with client or regulatory consequences</t>
        </is>
      </c>
      <c r="AV60" s="134" t="inlineStr">
        <is>
          <t>Not scored in Band A</t>
        </is>
      </c>
      <c r="AW60" s="134" t="inlineStr">
        <is>
          <t>2–4 yrs</t>
        </is>
      </c>
      <c r="AX60" s="134" t="inlineStr">
        <is>
          <t>Graduate; relevant certification preferred</t>
        </is>
      </c>
      <c r="AY60" s="134" t="inlineStr">
        <is>
          <t>Internal product certification</t>
        </is>
      </c>
      <c r="AZ60" s="148" t="inlineStr">
        <is>
          <t>None · guides 1–3 juniors informally</t>
        </is>
      </c>
      <c r="BA60" s="129" t="inlineStr">
        <is>
          <t>Core 2 · Future-ready 2 · Functional 3 · Leadership —</t>
        </is>
      </c>
      <c r="BB60" s="129" t="inlineStr">
        <is>
          <t>Product, Platform &amp; Domain Knowledge · Communication &amp; Presentation</t>
        </is>
      </c>
      <c r="BC60" s="129" t="inlineStr">
        <is>
          <t>Marketing Tech &amp; Digital Marketing · Process Improvement &amp; Quality Mindset · AI, GenAI &amp; Prompt Engineering · Stakeholder &amp; Client Management</t>
        </is>
      </c>
      <c r="BD60" s="129" t="inlineStr">
        <is>
          <t>—</t>
        </is>
      </c>
      <c r="BE60" s="129" t="inlineStr">
        <is>
          <t>Brand and accessibility standards · WCAG</t>
        </is>
      </c>
      <c r="BF60" s="129" t="inlineStr">
        <is>
          <t>Scenario interview; Presentation / writing test; Portfolio / case; Work sample / case; Work sample / portfolio; Role play / behavioural interview</t>
        </is>
      </c>
      <c r="BG60" s="129" t="inlineStr">
        <is>
          <t>Brand and accessibility standards · WCAG; mandatory: POSH, Code of Conduct, InfoSec &amp; Privacy</t>
        </is>
      </c>
      <c r="BH60" s="129" t="inlineStr">
        <is>
          <t>• 95% · 1 of 1
• 74% · 0 of 1</t>
        </is>
      </c>
      <c r="BI60" s="129" t="inlineStr">
        <is>
          <t>• Communication · Digital marketing · Stakeholder mgmt
• Product &amp; domain · Communication · Digital marketing</t>
        </is>
      </c>
      <c r="BJ60" s="139" t="inlineStr">
        <is>
          <t>P2</t>
        </is>
      </c>
      <c r="BK60" s="126" t="inlineStr">
        <is>
          <t>3 Apply</t>
        </is>
      </c>
      <c r="BL60" s="126" t="inlineStr">
        <is>
          <t>IRIS Vs Competitor Benchmark — UX / design ladder: Designer</t>
        </is>
      </c>
      <c r="BM60" s="126" t="inlineStr">
        <is>
          <t>UX career ladder Junior → Designer → Senior → Lead → Principal; WCAG accessibility</t>
        </is>
      </c>
      <c r="BN60" s="126" t="inlineStr">
        <is>
          <t>Developing</t>
        </is>
      </c>
      <c r="BO60" s="126" t="inlineStr">
        <is>
          <t>Designer</t>
        </is>
      </c>
      <c r="BP60" s="126" t="inlineStr">
        <is>
          <t>L3–L4 · MS 61–62 · —</t>
        </is>
      </c>
      <c r="BQ60" s="126" t="inlineStr">
        <is>
          <t>JL3A · C1 · L11–L10 · Senior Analyst</t>
        </is>
      </c>
      <c r="BR60" s="126" t="inlineStr">
        <is>
          <t>Consultant · DataTracks Senior Associate · 2–5 yrs</t>
        </is>
      </c>
      <c r="BS60" s="126" t="inlineStr">
        <is>
          <t>IRIS Vs Competitor Benchmark — UX / design ladder: Designer</t>
        </is>
      </c>
      <c r="BT60" s="126" t="inlineStr">
        <is>
          <t>Lateral or campus · CT2 at 12 months; CT3 in programme</t>
        </is>
      </c>
      <c r="BU60" s="126" t="inlineStr">
        <is>
          <t>AI-assisted design, design systems</t>
        </is>
      </c>
      <c r="BV60" s="140" t="inlineStr">
        <is>
          <t>Product &amp; tool knowledge</t>
        </is>
      </c>
      <c r="BW60" s="137" t="inlineStr">
        <is>
          <t>-None at this time</t>
        </is>
      </c>
      <c r="BX60" s="137" t="inlineStr">
        <is>
          <t>—</t>
        </is>
      </c>
      <c r="BY60" s="137" t="inlineStr">
        <is>
          <t>—</t>
        </is>
      </c>
      <c r="BZ60" s="137" t="inlineStr">
        <is>
          <t>—</t>
        </is>
      </c>
      <c r="CA60" s="137" t="inlineStr">
        <is>
          <t>—</t>
        </is>
      </c>
      <c r="CB60" s="137" t="inlineStr">
        <is>
          <t>• System Design &amp; Architecture · AI, GenAI &amp; Prompt Engineering · Product, Platform &amp; Domain Knowledge
• AI, GenAI &amp; Prompt Engineering</t>
        </is>
      </c>
      <c r="CC60" s="139" t="inlineStr">
        <is>
          <t>Shape usable experiences and visual communication. Includes: Brand creative, product design and user research. Excludes: Marketing campaign ownership; frontend implementation.</t>
        </is>
      </c>
      <c r="CD60" s="126" t="inlineStr">
        <is>
          <t>DES02-2 · Product Designer</t>
        </is>
      </c>
      <c r="CE60" s="126" t="inlineStr">
        <is>
          <t>Design and test a usable product workflow.</t>
        </is>
      </c>
      <c r="CF60" s="126" t="inlineStr">
        <is>
          <t>Demonstrate routine delivery plus judgement in bounded exceptions.</t>
        </is>
      </c>
      <c r="CG60" s="126" t="inlineStr">
        <is>
          <t>A validated customer workflow with research evidence, usability measures and implementation review</t>
        </is>
      </c>
      <c r="CH60" s="126" t="inlineStr">
        <is>
          <t>Workiva: Principal Product Designer · Selected expert role. Gap: Strong peer example of multi-product expert scope</t>
        </is>
      </c>
      <c r="CI60" s="130" t="inlineStr">
        <is>
          <t>Framework only · fewer than 3 answered</t>
        </is>
      </c>
      <c r="CJ60" s="131" t="inlineStr">
        <is>
          <t>2 holders, 2 answered the survey; sub-family 2 answered</t>
        </is>
      </c>
      <c r="CK60" s="131" t="inlineStr">
        <is>
          <t>Ritik Wadje · IRIS2491 · CARBON
Utkarsh Sagar Bafana · IRISDT0020 · Datatech</t>
        </is>
      </c>
      <c r="CL6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1" ht="190.5" customHeight="1">
      <c r="A61" s="109" t="inlineStr">
        <is>
          <t>RC-055</t>
        </is>
      </c>
      <c r="B61" s="110" t="inlineStr">
        <is>
          <t>Engineering &amp; Architecture</t>
        </is>
      </c>
      <c r="C61" s="110" t="inlineStr">
        <is>
          <t>Solution &amp; Technical Architecture</t>
        </is>
      </c>
      <c r="D61" s="149" t="inlineStr">
        <is>
          <t>B3</t>
        </is>
      </c>
      <c r="E61" s="110" t="inlineStr">
        <is>
          <t>Lead Specialist</t>
        </is>
      </c>
      <c r="F61" s="110" t="inlineStr">
        <is>
          <t>IC</t>
        </is>
      </c>
      <c r="G61" s="110" t="inlineStr">
        <is>
          <t>Associate Technical Architect
Associate Technical Architect – POD Lead
Technical Architect</t>
        </is>
      </c>
      <c r="H61" s="110" t="n">
        <v>3</v>
      </c>
      <c r="I61" s="110" t="inlineStr">
        <is>
          <t>iFile 3</t>
        </is>
      </c>
      <c r="J61" s="110" t="n">
        <v>3</v>
      </c>
      <c r="K61" s="110" t="inlineStr">
        <is>
          <t>Giridhar Singh, Shiveshdhar Dubey, Virendra Kumar Ray</t>
        </is>
      </c>
      <c r="L61" s="110" t="inlineStr">
        <is>
          <t>Technology</t>
        </is>
      </c>
      <c r="M61" s="110" t="inlineStr">
        <is>
          <t>iFile</t>
        </is>
      </c>
      <c r="N61" s="111" t="inlineStr">
        <is>
          <t>C1 · Principal · or B+ · Player-Coach transition step if leading people hands-on</t>
        </is>
      </c>
      <c r="O61" s="112" t="inlineStr">
        <is>
          <t>— entry step in this sub-family</t>
        </is>
      </c>
      <c r="P61" s="112" t="inlineStr">
        <is>
          <t>RC-056 · B+ · Practice Lead – Solution &amp; Technical Architecture · Player-C</t>
        </is>
      </c>
      <c r="Q61" s="112" t="inlineStr">
        <is>
          <t>★ B3 Technical Architect · Associate Technica → B+ Practice Lead – Solution &amp; Technical Arc → C1 Technical Architect · Solution Architect</t>
        </is>
      </c>
      <c r="R61" s="112" t="inlineStr">
        <is>
          <t>—</t>
        </is>
      </c>
      <c r="S61" s="119" t="inlineStr">
        <is>
          <t>iFile · Technology · Band B · Expert / POD Lead</t>
        </is>
      </c>
      <c r="T61" s="138" t="inlineStr">
        <is>
          <t>—</t>
        </is>
      </c>
      <c r="U61" s="138" t="inlineStr">
        <is>
          <t>0.56 / 0.17 / 0.05 / 0.05 / 0.1 / 0.07</t>
        </is>
      </c>
      <c r="V61" s="121">
        <f>IFERROR(INDEX(WM_C,MATCH($S61,WM_KEY,0)),"")</f>
        <v>0.56</v>
      </c>
      <c r="W61" s="121">
        <f>IFERROR(INDEX(WM_AU,MATCH($S61,WM_KEY,0)),"")</f>
        <v>0.17</v>
      </c>
      <c r="X61" s="121">
        <f>IFERROR(INDEX(WM_AC,MATCH($S61,WM_KEY,0)),"")</f>
        <v>0.05</v>
      </c>
      <c r="Y61" s="121">
        <f>IFERROR(INDEX(WM_L,MATCH($S61,WM_KEY,0)),"")</f>
        <v>0.05</v>
      </c>
      <c r="Z61" s="121">
        <f>IFERROR(INDEX(WM_E,MATCH($S61,WM_KEY,0)),"")</f>
        <v>0.1</v>
      </c>
      <c r="AA61" s="121">
        <f>IFERROR(INDEX(WM_BI,MATCH($S61,WM_KEY,0)),"")</f>
        <v>0.07</v>
      </c>
      <c r="AB61" s="138" t="n">
        <v>6.17</v>
      </c>
      <c r="AC61" s="138" t="n">
        <v>6</v>
      </c>
      <c r="AD61" s="138" t="n">
        <v>5.67</v>
      </c>
      <c r="AE61" s="138" t="n">
        <v>5</v>
      </c>
      <c r="AF61" s="138" t="n">
        <v>8.33</v>
      </c>
      <c r="AG61" s="138" t="n">
        <v>5.83</v>
      </c>
      <c r="AH61" s="138">
        <f>IFERROR(IF(COUNT(AB61,V61,AC61,W61,AD61,X61,AE61,Y61,AF61,Z61,AG61,AA61)&lt;12,"",SUM(AB61*V61,AC61*W61,AD61*X61,AE61*Y61,AF61*Z61,AG61*AA61)),"")</f>
        <v>6.2498</v>
      </c>
      <c r="AI61" s="138" t="str">
        <f>IF(AH61="","",INDEX({"A1","A2","A3","B1","B2","B3","C1","C2","D1","D2","E1","E2"},MAX(1,MIN(12,ROUND(AH61,0)))))</f>
        <v>B3</v>
      </c>
      <c r="AJ61" s="133" t="inlineStr">
        <is>
          <t>Designs system / solution architecture, integrations and technical standards; guides build teams. At B3: a practice, or several teams through team leads.
Common themes in role-holders' answers: technical · project</t>
        </is>
      </c>
      <c r="AK61" s="134" t="inlineStr">
        <is>
          <t>Designs system / solution architecture, integrations and technical standards; guides build teams; Sets standards for a practice; cross-team problems; Several teams or a practice
Common themes in role-holders' answers: technical</t>
        </is>
      </c>
      <c r="AL61" s="134" t="inlineStr">
        <is>
          <t>Several teams or a practice
Common themes in role-holders' answers: architecture · design</t>
        </is>
      </c>
      <c r="AM61" s="134" t="inlineStr">
        <is>
          <t>Several teams or a practice</t>
        </is>
      </c>
      <c r="AN61" s="134" t="inlineStr">
        <is>
          <t>Commercial / strategic calls for the unit
Common themes in role-holders' answers: technical · approach</t>
        </is>
      </c>
      <c r="AO61" s="134" t="inlineStr">
        <is>
          <t>Common themes in manager-set KRAs: code · leakage qa/uat · defect · technical · quality · agreed</t>
        </is>
      </c>
      <c r="AP61" s="134" t="inlineStr">
        <is>
          <t>Java · NET MVC</t>
        </is>
      </c>
      <c r="AQ61" s="134" t="inlineStr">
        <is>
          <t>—</t>
        </is>
      </c>
      <c r="AR61" s="134" t="inlineStr">
        <is>
          <t>A practice, or several teams through team leads</t>
        </is>
      </c>
      <c r="AS61" s="134" t="inlineStr">
        <is>
          <t>Sets standards for a practice; cross-team problems</t>
        </is>
      </c>
      <c r="AT61" s="134" t="inlineStr">
        <is>
          <t>Commercial / strategic calls for the unit</t>
        </is>
      </c>
      <c r="AU61" s="134" t="inlineStr">
        <is>
          <t>Several teams or a practice</t>
        </is>
      </c>
      <c r="AV61" s="134" t="inlineStr">
        <is>
          <t>IC: leads a practice · People: team leads / managers report in</t>
        </is>
      </c>
      <c r="AW61" s="134" t="inlineStr">
        <is>
          <t>8–12 yrs</t>
        </is>
      </c>
      <c r="AX61" s="134" t="inlineStr">
        <is>
          <t>Postgraduate or professional qualification preferred</t>
        </is>
      </c>
      <c r="AY61" s="134" t="inlineStr">
        <is>
          <t>AWS / Azure architect · optional; Cloud / language certifications · optional</t>
        </is>
      </c>
      <c r="AZ61" s="148" t="inlineStr">
        <is>
          <t>IC: none · People: 5–8 incl. team leads</t>
        </is>
      </c>
      <c r="BA61" s="129" t="inlineStr">
        <is>
          <t>Core 4 · Future-ready 3 · Functional 4 · Leadership 3</t>
        </is>
      </c>
      <c r="BB61" s="129" t="inlineStr">
        <is>
          <t>System Design &amp; Architecture · Programming &amp; Tech-Stack Depth</t>
        </is>
      </c>
      <c r="BC61" s="129" t="inlineStr">
        <is>
          <t>Cloud, DevOps &amp; CI/CD · Cybersecurity &amp; Infrastructure · Stakeholder &amp; Client Management · Strategic Thinking &amp; Business Acumen</t>
        </is>
      </c>
      <c r="BD61" s="129" t="inlineStr">
        <is>
          <t>—</t>
        </is>
      </c>
      <c r="BE61" s="129" t="inlineStr">
        <is>
          <t>Architecture governance, security by design</t>
        </is>
      </c>
      <c r="BF61" s="129" t="inlineStr">
        <is>
          <t>System-design interview / design review; Coding test + code review; Practical task; Role play / behavioural interview; Case interview</t>
        </is>
      </c>
      <c r="BG61" s="129" t="inlineStr">
        <is>
          <t>Architecture governance, security by design; mandatory: POSH, Code of Conduct, InfoSec &amp; Privacy</t>
        </is>
      </c>
      <c r="BH61" s="129" t="inlineStr">
        <is>
          <t>96% · 1 of 1</t>
        </is>
      </c>
      <c r="BI61" s="129" t="inlineStr">
        <is>
          <t>• Business acumen · Ownership · Learning agility
• System design · Infra &amp; security · Business acumen
• Programming &amp; stack · Infra &amp; security · Business acumen</t>
        </is>
      </c>
      <c r="BJ61" s="139" t="inlineStr">
        <is>
          <t>P5 / M4</t>
        </is>
      </c>
      <c r="BK61" s="126" t="inlineStr">
        <is>
          <t>5 Ensure, advise</t>
        </is>
      </c>
      <c r="BL61" s="126" t="inlineStr">
        <is>
          <t>Workiva: Staff SE · Broadridge India: Senior Lead SE · Nasdaq / AxiomSL: Lead SE · Salesforce: LMTS</t>
        </is>
      </c>
      <c r="BM61" s="126" t="inlineStr">
        <is>
          <t>SFIA 9 · solution architecture; TOGAF; AWS / Azure architect certifications</t>
        </is>
      </c>
      <c r="BN61" s="126" t="inlineStr">
        <is>
          <t>Expert / Senior Manager</t>
        </is>
      </c>
      <c r="BO61" s="126" t="inlineStr">
        <is>
          <t>• Chief / Enterprise Architect
• Principal Architect</t>
        </is>
      </c>
      <c r="BP61" s="126" t="inlineStr">
        <is>
          <t>L5 · Senior · MS 63–64 · Senior SE</t>
        </is>
      </c>
      <c r="BQ61" s="126" t="inlineStr">
        <is>
          <t>JL5–JL6B · C3B Associate Consultant · L7 Manager</t>
        </is>
      </c>
      <c r="BR61" s="126" t="inlineStr">
        <is>
          <t>Senior Manager</t>
        </is>
      </c>
      <c r="BS61" s="126" t="inlineStr">
        <is>
          <t>Workiva: Staff SE · Broadridge India: Senior Lead SE · Nasdaq / AxiomSL: Lead SE · Salesforce: LMTS · Atlassian: P50 Senior · Freshworks: Staff SE · Clear: Staff · IRIS Vs Competitor Benchmark — engineering managers: Senior EM</t>
        </is>
      </c>
      <c r="BT61" s="126" t="inlineStr">
        <is>
          <t>Lateral; internal posting first</t>
        </is>
      </c>
      <c r="BU61" s="126" t="inlineStr">
        <is>
          <t>AI / LLM platform architecture, xBRL-CSV &amp; open-data APIs, cost-optimised cloud</t>
        </is>
      </c>
      <c r="BV61" s="140" t="inlineStr">
        <is>
          <t>Leadership &amp; people management · Technical depth &amp; architecture · Strategy &amp; business acumen · Product &amp; tool knowledge · Broader exposure &amp; ownership</t>
        </is>
      </c>
      <c r="BW61" s="137" t="inlineStr">
        <is>
          <t>Advanced System Architecture, Cloud Technologies · Azure, AI &amp; Automation, Performance Optimization, Secure Coding | Technical Leadership, Solution Architecture, Stakeholder Management, Team Mentoring</t>
        </is>
      </c>
      <c r="BX61" s="137" t="inlineStr">
        <is>
          <t>On-the-job / hands-on · Knowledge transfer · KT · Mentoring / guidance from seniors</t>
        </is>
      </c>
      <c r="BY61" s="137" t="inlineStr">
        <is>
          <t>No common theme</t>
        </is>
      </c>
      <c r="BZ61" s="137" t="inlineStr">
        <is>
          <t>No common theme</t>
        </is>
      </c>
      <c r="CA61" s="137" t="inlineStr">
        <is>
          <t>2 of 3 say the role is changing because of AI / automation</t>
        </is>
      </c>
      <c r="CB61" s="137" t="inlineStr">
        <is>
          <t>• System Design &amp; Architecture · People Leadership &amp; Mentoring · Strategic Thinking &amp; Business Acumen
• People Leadership &amp; Mentoring · Broader Ownership &amp; Cross-functional Exposure · System Design &amp; Architecture
• Project, Program &amp; Agile Management · AI, GenAI &amp; Prompt Engineering · People Leadership &amp; Mentoring</t>
        </is>
      </c>
      <c r="CC61" s="139" t="inlineStr">
        <is>
          <t>Define system architecture across components. Includes: Solution design, non-functional trade-offs and architecture standards. Excludes: Presales persuasion alone; routine software delivery.</t>
        </is>
      </c>
      <c r="CD61" s="126" t="inlineStr">
        <is>
          <t>ARC01-4 · Principal Solution Architect</t>
        </is>
      </c>
      <c r="CE61" s="126" t="inlineStr">
        <is>
          <t>Set cross-product architecture principles and govern justified exceptions.</t>
        </is>
      </c>
      <c r="CF61" s="126" t="inlineStr">
        <is>
          <t>Adoption beyond own work; recurring authority and measurable wider outcomes.</t>
        </is>
      </c>
      <c r="CG61" s="126" t="inlineStr">
        <is>
          <t>A design decision record with alternatives, cost and security trade-offs plus implementation validation</t>
        </is>
      </c>
      <c r="CH61" s="126" t="inlineStr">
        <is>
          <t>CoreFiling: Careers and technical context · Context only. Gap: Peer context supports technical/domain expertise but no complete architecture ladder</t>
        </is>
      </c>
      <c r="CI61" s="130" t="inlineStr">
        <is>
          <t>Framework + role-holders' themes · 3+ answered</t>
        </is>
      </c>
      <c r="CJ61" s="131" t="inlineStr">
        <is>
          <t>3 holders, 3 answered the survey; sub-family 9 answered</t>
        </is>
      </c>
      <c r="CK61" s="131" t="inlineStr">
        <is>
          <t>Giridhar Singh · IRIS2082 · iFile
Shiveshdhar Dubey · IRIS2215 · iFile
Virendra Kumar Ray · IRIS1773 · iFile</t>
        </is>
      </c>
      <c r="CL6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2" ht="190.5" customHeight="1">
      <c r="A62" s="109" t="inlineStr">
        <is>
          <t>RC-056</t>
        </is>
      </c>
      <c r="B62" s="110" t="inlineStr">
        <is>
          <t>Engineering &amp; Architecture</t>
        </is>
      </c>
      <c r="C62" s="110" t="inlineStr">
        <is>
          <t>Solution &amp; Technical Architecture</t>
        </is>
      </c>
      <c r="D62" s="159" t="inlineStr">
        <is>
          <t>B+</t>
        </is>
      </c>
      <c r="E62" s="110" t="inlineStr">
        <is>
          <t>Practice Lead · Player-Coach</t>
        </is>
      </c>
      <c r="F62" s="110" t="inlineStr">
        <is>
          <t>IC</t>
        </is>
      </c>
      <c r="G62" s="110" t="inlineStr">
        <is>
          <t>Practice Lead – Solution &amp; Technical Architecture · Player-Coach</t>
        </is>
      </c>
      <c r="H62" s="110" t="n">
        <v>5</v>
      </c>
      <c r="I62" s="110" t="inlineStr">
        <is>
          <t>iDEAL 1 · iFile 4</t>
        </is>
      </c>
      <c r="J62" s="110" t="n">
        <v>5</v>
      </c>
      <c r="K62" s="110" t="inlineStr">
        <is>
          <t>Jitendra Kumar, Brij Kishor Singh, Hemant Trivedi, Pushpendra Singh, Suman Kumar</t>
        </is>
      </c>
      <c r="L62" s="110" t="inlineStr">
        <is>
          <t>Technology</t>
        </is>
      </c>
      <c r="M62" s="110" t="inlineStr">
        <is>
          <t>iDEAL · iFile</t>
        </is>
      </c>
      <c r="N62" s="111" t="inlineStr">
        <is>
          <t>C1 · Principal</t>
        </is>
      </c>
      <c r="O62" s="112" t="inlineStr">
        <is>
          <t>RC-055 · B3 · Technical Architect · Associate Technical Architect – POD Le</t>
        </is>
      </c>
      <c r="P62" s="112" t="inlineStr">
        <is>
          <t>RC-057 · C1 · Technical Architect · Solution Architect</t>
        </is>
      </c>
      <c r="Q62" s="112" t="inlineStr">
        <is>
          <t>B3 Technical Architect · Associate Technica → ★ B+ Practice Lead – Solution &amp; Technical Arc → C1 Technical Architect · Solution Architect</t>
        </is>
      </c>
      <c r="R62" s="112" t="inlineStr">
        <is>
          <t>—</t>
        </is>
      </c>
      <c r="S62" s="119" t="inlineStr">
        <is>
          <t>iFile · Technology · B+ · Player-Coach</t>
        </is>
      </c>
      <c r="T62" s="138" t="inlineStr">
        <is>
          <t>iDEAL · Technology · B+ · Player-Coach · 1</t>
        </is>
      </c>
      <c r="U62" s="138" t="inlineStr">
        <is>
          <t>0.49 / 0.18 / 0.05 / 0.1 / 0.1 / 0.08</t>
        </is>
      </c>
      <c r="V62" s="121">
        <f>IFERROR(INDEX(WM_C,MATCH($S62,WM_KEY,0)),"")</f>
        <v>0.49</v>
      </c>
      <c r="W62" s="121">
        <f>IFERROR(INDEX(WM_AU,MATCH($S62,WM_KEY,0)),"")</f>
        <v>0.18</v>
      </c>
      <c r="X62" s="121">
        <f>IFERROR(INDEX(WM_AC,MATCH($S62,WM_KEY,0)),"")</f>
        <v>0.05</v>
      </c>
      <c r="Y62" s="121">
        <f>IFERROR(INDEX(WM_L,MATCH($S62,WM_KEY,0)),"")</f>
        <v>0.1</v>
      </c>
      <c r="Z62" s="121">
        <f>IFERROR(INDEX(WM_E,MATCH($S62,WM_KEY,0)),"")</f>
        <v>0.1</v>
      </c>
      <c r="AA62" s="121">
        <f>IFERROR(INDEX(WM_BI,MATCH($S62,WM_KEY,0)),"")</f>
        <v>0.08</v>
      </c>
      <c r="AB62" s="138" t="n">
        <v>6.4</v>
      </c>
      <c r="AC62" s="138" t="n">
        <v>6.2</v>
      </c>
      <c r="AD62" s="138" t="n">
        <v>5.6</v>
      </c>
      <c r="AE62" s="138" t="n">
        <v>5.4</v>
      </c>
      <c r="AF62" s="138" t="n">
        <v>9.199999999999999</v>
      </c>
      <c r="AG62" s="138" t="n">
        <v>6.1</v>
      </c>
      <c r="AH62" s="138">
        <f>IFERROR(IF(COUNT(AB62,V62,AC62,W62,AD62,X62,AE62,Y62,AF62,Z62,AG62,AA62)&lt;12,"",SUM(AB62*V62,AC62*W62,AD62*X62,AE62*Y62,AF62*Z62,AG62*AA62)),"")</f>
        <v>6.48</v>
      </c>
      <c r="AI62" s="138" t="str">
        <f>IF(AH62="","",INDEX({"A1","A2","A3","B1","B2","B3","C1","C2","D1","D2","E1","E2"},MAX(1,MIN(12,ROUND(AH62,0)))))</f>
        <v>B3</v>
      </c>
      <c r="AJ62" s="133" t="inlineStr">
        <is>
          <t>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t>
        </is>
      </c>
      <c r="AK62" s="134" t="inlineStr">
        <is>
          <t>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t>
        </is>
      </c>
      <c r="AL62" s="134" t="inlineStr">
        <is>
          <t>Practice outcomes plus own deliverables; quality and delivery of the team
Common themes in role-holders' answers: solution · architecture · design</t>
        </is>
      </c>
      <c r="AM62" s="134" t="inlineStr">
        <is>
          <t>Practice outcomes plus own deliverables; quality and delivery of the team
Common themes in role-holders' answers: client · if · solution · architecture · design · technical</t>
        </is>
      </c>
      <c r="AN62" s="134" t="inlineStr">
        <is>
          <t>Decides approach and priorities for the practice; escalates only cross-function trade-offs
Common themes in role-holders' answers: approach</t>
        </is>
      </c>
      <c r="AO62" s="134" t="inlineStr">
        <is>
          <t>Common themes in manager-set KRAs: support · technical · project · completion · develop · year</t>
        </is>
      </c>
      <c r="AP62" s="134" t="inlineStr">
        <is>
          <t>Java · Spring Boot · NET MVC</t>
        </is>
      </c>
      <c r="AQ62" s="134" t="inlineStr">
        <is>
          <t>—</t>
        </is>
      </c>
      <c r="AR62" s="134" t="inlineStr">
        <is>
          <t>A practice or product area: does the hardest hands-on work itself and leads 3–6 people · player-coach</t>
        </is>
      </c>
      <c r="AS62" s="134" t="inlineStr">
        <is>
          <t>Principal-level problems in own domain; sets technical or quality standards and still builds</t>
        </is>
      </c>
      <c r="AT62" s="134" t="inlineStr">
        <is>
          <t>Decides approach and priorities for the practice; escalates only cross-function trade-offs</t>
        </is>
      </c>
      <c r="AU62" s="134" t="inlineStr">
        <is>
          <t>Practice outcomes plus own deliverables; quality and delivery of the team</t>
        </is>
      </c>
      <c r="AV62" s="134" t="inlineStr">
        <is>
          <t>Leads 3–6 people · or a pod while remaining a hands-on expert; coaches, allocates, reviews</t>
        </is>
      </c>
      <c r="AW62" s="134" t="inlineStr">
        <is>
          <t>9–14 yrs</t>
        </is>
      </c>
      <c r="AX62" s="134" t="inlineStr">
        <is>
          <t>Postgraduate or professional qualification preferred</t>
        </is>
      </c>
      <c r="AY62" s="134" t="inlineStr">
        <is>
          <t>AWS / Azure architect · optional; Cloud / language certifications · optional</t>
        </is>
      </c>
      <c r="AZ62" s="148" t="inlineStr">
        <is>
          <t>3–6 direct reports with ≥ 40% of time on own delivery · McKinsey player/coach 3–5; Google Tech Lead Manager</t>
        </is>
      </c>
      <c r="BA62" s="129" t="inlineStr">
        <is>
          <t>Core 4 · Future-ready 4 · Functional 4 · Leadership 4</t>
        </is>
      </c>
      <c r="BB62" s="129" t="inlineStr">
        <is>
          <t>System Design &amp; Architecture · Programming &amp; Tech-Stack Depth</t>
        </is>
      </c>
      <c r="BC62" s="129" t="inlineStr">
        <is>
          <t>Cloud, DevOps &amp; CI/CD · Cybersecurity &amp; Infrastructure · Stakeholder &amp; Client Management · Strategic Thinking &amp; Business Acumen</t>
        </is>
      </c>
      <c r="BD62" s="129" t="inlineStr">
        <is>
          <t>—</t>
        </is>
      </c>
      <c r="BE62" s="129" t="inlineStr">
        <is>
          <t>Architecture governance, security by design</t>
        </is>
      </c>
      <c r="BF62" s="129" t="inlineStr">
        <is>
          <t>System-design interview / design review; Coding test + code review; Practical task; Role play / behavioural interview; Case interview</t>
        </is>
      </c>
      <c r="BG62" s="129" t="inlineStr">
        <is>
          <t>Architecture governance, security by design; mandatory: POSH, Code of Conduct, InfoSec &amp; Privacy</t>
        </is>
      </c>
      <c r="BH62" s="129" t="inlineStr">
        <is>
          <t>• 101% · 4 of 4
• 98% · 1 of 1</t>
        </is>
      </c>
      <c r="BI62" s="129" t="inlineStr">
        <is>
          <t>• Infra &amp; security · AI literacy · Data literacy · Cloud &amp; DevOps
• Programming &amp; stack · Business acumen · Learning agility</t>
        </is>
      </c>
      <c r="BJ62" s="139" t="inlineStr">
        <is>
          <t>P5–P6 / M4–M5</t>
        </is>
      </c>
      <c r="BK62" s="126" t="inlineStr">
        <is>
          <t>5 Ensure, advise</t>
        </is>
      </c>
      <c r="BL62" s="126" t="inlineStr">
        <is>
          <t>Google: Tech Lead Manager · TLM · McKinsey player/coach · 3–5 reports · SaaS: player-coach team lead carrying own work</t>
        </is>
      </c>
      <c r="BM62" s="126" t="inlineStr">
        <is>
          <t>SFIA 9 · solution architecture; TOGAF; AWS / Azure architect certifications</t>
        </is>
      </c>
      <c r="BN62" s="126" t="inlineStr">
        <is>
          <t>Expert / Senior Manager · player-coach</t>
        </is>
      </c>
      <c r="BO62" s="126" t="inlineStr">
        <is>
          <t>Principal Architect / Chief / Enterprise Architect / Senior Manager / Head of Function / AGM</t>
        </is>
      </c>
      <c r="BP62" s="126" t="inlineStr">
        <is>
          <t>L5–L6 · Tech Lead Manager · MS 64 · Senior–Staff SE</t>
        </is>
      </c>
      <c r="BQ62" s="126" t="inlineStr">
        <is>
          <t>JL6B Technology Architect / PM · C3B–C4 · L7 Manager</t>
        </is>
      </c>
      <c r="BR62" s="126" t="inlineStr">
        <is>
          <t>Senior Manager · billable</t>
        </is>
      </c>
      <c r="BS62" s="126" t="inlineStr">
        <is>
          <t>Google: Tech Lead Manager · TLM · McKinsey player/coach · 3–5 reports · SaaS: player-coach team lead carrying own work</t>
        </is>
      </c>
      <c r="BT62" s="126" t="inlineStr">
        <is>
          <t>Internal posting first; lateral by exception</t>
        </is>
      </c>
      <c r="BU62" s="126" t="inlineStr">
        <is>
          <t>AI / LLM platform architecture, xBRL-CSV &amp; open-data APIs, cost-optimised cloud</t>
        </is>
      </c>
      <c r="BV62" s="140" t="inlineStr">
        <is>
          <t>Technical depth &amp; architecture · Certification / formal course · Leadership &amp; people management · Broader exposure &amp; ownership · AI / automation</t>
        </is>
      </c>
      <c r="BW62" s="137" t="inlineStr">
        <is>
          <t>skills · communications soft · togaf</t>
        </is>
      </c>
      <c r="BX62" s="137" t="inlineStr">
        <is>
          <t>On-the-job / hands-on · Formal / classroom training · Online courses / self-learning</t>
        </is>
      </c>
      <c r="BY62" s="137" t="inlineStr">
        <is>
          <t>No common theme</t>
        </is>
      </c>
      <c r="BZ62" s="137" t="inlineStr">
        <is>
          <t>add · gets</t>
        </is>
      </c>
      <c r="CA62" s="137" t="inlineStr">
        <is>
          <t>3 of 5 say the role is changing because of AI / automation</t>
        </is>
      </c>
      <c r="CB62" s="137" t="inlineStr">
        <is>
          <t>• People Leadership &amp; Mentoring · Stakeholder &amp; Client Management · AI, GenAI &amp; Prompt Engineering · Project, Program &amp; Agile Management
• People Leadership &amp; Mentoring · AI, GenAI &amp; Prompt Engineering · Stakeholder &amp; Client Management</t>
        </is>
      </c>
      <c r="CC62" s="139" t="inlineStr">
        <is>
          <t>Define system architecture across components. Includes: Solution design, non-functional trade-offs and architecture standards. Excludes: Presales persuasion alone; routine software delivery.</t>
        </is>
      </c>
      <c r="CD62" s="126" t="inlineStr">
        <is>
          <t>ARC01-4 · Principal Solution Architect</t>
        </is>
      </c>
      <c r="CE62" s="126" t="inlineStr">
        <is>
          <t>Set cross-product architecture principles and govern justified exceptions.</t>
        </is>
      </c>
      <c r="CF62" s="126" t="inlineStr">
        <is>
          <t>Adoption beyond own work; recurring authority and measurable wider outcomes.</t>
        </is>
      </c>
      <c r="CG62" s="126" t="inlineStr">
        <is>
          <t>A design decision record with alternatives, cost and security trade-offs plus implementation validation</t>
        </is>
      </c>
      <c r="CH62" s="126" t="inlineStr">
        <is>
          <t>CoreFiling: Careers and technical context · Context only. Gap: Peer context supports technical/domain expertise but no complete architecture ladder</t>
        </is>
      </c>
      <c r="CI62" s="130" t="inlineStr">
        <is>
          <t>Framework + role-holders' themes · 3+ answered</t>
        </is>
      </c>
      <c r="CJ62" s="131" t="inlineStr">
        <is>
          <t>5 holders, 5 answered the survey; sub-family 9 answered</t>
        </is>
      </c>
      <c r="CK62" s="131" t="inlineStr">
        <is>
          <t>Jitendra Kumar · IRIS0810 · iDEAL
Brij Kishor Singh · IRIS0211 · iFile
Hemant Trivedi · IRIS0217 · iFile
Pushpendra Singh · IRIS2133 · iFile
Suman Kumar · IRIS1689 · iFile</t>
        </is>
      </c>
      <c r="CL6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3" ht="190.5" customHeight="1">
      <c r="A63" s="109" t="inlineStr">
        <is>
          <t>RC-057</t>
        </is>
      </c>
      <c r="B63" s="110" t="inlineStr">
        <is>
          <t>Engineering &amp; Architecture</t>
        </is>
      </c>
      <c r="C63" s="110" t="inlineStr">
        <is>
          <t>Solution &amp; Technical Architecture</t>
        </is>
      </c>
      <c r="D63" s="146" t="inlineStr">
        <is>
          <t>C1</t>
        </is>
      </c>
      <c r="E63" s="110" t="inlineStr">
        <is>
          <t>Principal</t>
        </is>
      </c>
      <c r="F63" s="110" t="inlineStr">
        <is>
          <t>IC</t>
        </is>
      </c>
      <c r="G63" s="110" t="inlineStr">
        <is>
          <t>Solution Architect
Technical Architect</t>
        </is>
      </c>
      <c r="H63" s="110" t="n">
        <v>2</v>
      </c>
      <c r="I63" s="110" t="inlineStr">
        <is>
          <t>Datatech 1 · iFile 1</t>
        </is>
      </c>
      <c r="J63" s="110" t="n">
        <v>2</v>
      </c>
      <c r="K63" s="110" t="inlineStr">
        <is>
          <t>Sanghamitra Saxena, Sharanagouda Patil</t>
        </is>
      </c>
      <c r="L63" s="110" t="inlineStr">
        <is>
          <t>Technology</t>
        </is>
      </c>
      <c r="M63" s="110" t="inlineStr">
        <is>
          <t>Datatech · iFile</t>
        </is>
      </c>
      <c r="N63" s="111" t="inlineStr">
        <is>
          <t>C2 · Senior Principal / Architect</t>
        </is>
      </c>
      <c r="O63" s="112" t="inlineStr">
        <is>
          <t>RC-056 · B+ · Practice Lead – Solution &amp; Technical Architecture · Player-C</t>
        </is>
      </c>
      <c r="P63" s="112" t="inlineStr">
        <is>
          <t>— top step in this sub-family</t>
        </is>
      </c>
      <c r="Q63" s="112" t="inlineStr">
        <is>
          <t>B3 Technical Architect · Associate Technica → B+ Practice Lead – Solution &amp; Technical Arc → ★ C1 Technical Architect · Solution Architect</t>
        </is>
      </c>
      <c r="R63" s="112" t="inlineStr">
        <is>
          <t>—</t>
        </is>
      </c>
      <c r="S63" s="119" t="inlineStr">
        <is>
          <t>Datatech · Technology · Band C · Principal expert</t>
        </is>
      </c>
      <c r="T63" s="138" t="inlineStr">
        <is>
          <t>iFile · Technology · Band C · Principal expert · 1</t>
        </is>
      </c>
      <c r="U63" s="138" t="inlineStr">
        <is>
          <t>0.59 / 0.18 / 0.05 / 0.05 / 0.05 / 0.08</t>
        </is>
      </c>
      <c r="V63" s="121">
        <f>IFERROR(INDEX(WM_C,MATCH($S63,WM_KEY,0)),"")</f>
        <v>0.59</v>
      </c>
      <c r="W63" s="121">
        <f>IFERROR(INDEX(WM_AU,MATCH($S63,WM_KEY,0)),"")</f>
        <v>0.18</v>
      </c>
      <c r="X63" s="121">
        <f>IFERROR(INDEX(WM_AC,MATCH($S63,WM_KEY,0)),"")</f>
        <v>0.05</v>
      </c>
      <c r="Y63" s="121">
        <f>IFERROR(INDEX(WM_L,MATCH($S63,WM_KEY,0)),"")</f>
        <v>0.05</v>
      </c>
      <c r="Z63" s="121">
        <f>IFERROR(INDEX(WM_E,MATCH($S63,WM_KEY,0)),"")</f>
        <v>0.05</v>
      </c>
      <c r="AA63" s="121">
        <f>IFERROR(INDEX(WM_BI,MATCH($S63,WM_KEY,0)),"")</f>
        <v>0.08</v>
      </c>
      <c r="AB63" s="138" t="n">
        <v>6.75</v>
      </c>
      <c r="AC63" s="138" t="n">
        <v>6.75</v>
      </c>
      <c r="AD63" s="138" t="n">
        <v>6.5</v>
      </c>
      <c r="AE63" s="138" t="n">
        <v>5.75</v>
      </c>
      <c r="AF63" s="138" t="n">
        <v>8.75</v>
      </c>
      <c r="AG63" s="138" t="n">
        <v>7</v>
      </c>
      <c r="AH63" s="138">
        <f>IFERROR(IF(COUNT(AB63,V63,AC63,W63,AD63,X63,AE63,Y63,AF63,Z63,AG63,AA63)&lt;12,"",SUM(AB63*V63,AC63*W63,AD63*X63,AE63*Y63,AF63*Z63,AG63*AA63)),"")</f>
        <v>6.8075</v>
      </c>
      <c r="AI63" s="138" t="str">
        <f>IF(AH63="","",INDEX({"A1","A2","A3","B1","B2","B3","C1","C2","D1","D2","E1","E2"},MAX(1,MIN(12,ROUND(AH63,0)))))</f>
        <v>C1</v>
      </c>
      <c r="AJ63" s="133" t="inlineStr">
        <is>
          <t>Designs system / solution architecture, integrations and technical standards; guides build teams. At C1: a sub-function, or principal authority across products.
Common themes in sub-family holders, all levels' answers: technical · client · project · design · development · business</t>
        </is>
      </c>
      <c r="AK63" s="134" t="inlineStr">
        <is>
          <t>Designs system / solution architecture, integrations and technical standards; guides build teams; Ambiguous, cross-product problems; Sub-function results or domain quality across products
Common themes in sub-family holders, all levels' answers: client · technical · documentation · solution · architecture · management</t>
        </is>
      </c>
      <c r="AL63" s="134" t="inlineStr">
        <is>
          <t>Sub-function results or domain quality across products
Common themes in sub-family holders, all levels' answers: architecture · design · documentation · solution · technical · project</t>
        </is>
      </c>
      <c r="AM63" s="134" t="inlineStr">
        <is>
          <t>Sub-function results or domain quality across products
Common themes in sub-family holders, all levels' answers: technical · client · solution · architecture · design · am</t>
        </is>
      </c>
      <c r="AN63" s="134" t="inlineStr">
        <is>
          <t>Sets direction for a sub-function or domain
Common themes in sub-family holders, all levels' answers: technical · approach · design · standards</t>
        </is>
      </c>
      <c r="AO63" s="134" t="inlineStr">
        <is>
          <t>—</t>
        </is>
      </c>
      <c r="AP63" s="134" t="inlineStr">
        <is>
          <t>Java · NET MVC · Spring Boot</t>
        </is>
      </c>
      <c r="AQ63" s="134" t="inlineStr">
        <is>
          <t>Visual Studio</t>
        </is>
      </c>
      <c r="AR63" s="134" t="inlineStr">
        <is>
          <t>A sub-function, or principal authority across products</t>
        </is>
      </c>
      <c r="AS63" s="134" t="inlineStr">
        <is>
          <t>Ambiguous, cross-product problems</t>
        </is>
      </c>
      <c r="AT63" s="134" t="inlineStr">
        <is>
          <t>Sets direction for a sub-function or domain</t>
        </is>
      </c>
      <c r="AU63" s="134" t="inlineStr">
        <is>
          <t>Sub-function results or domain quality across products</t>
        </is>
      </c>
      <c r="AV63" s="134" t="inlineStr">
        <is>
          <t>Leads managers or a community of practice</t>
        </is>
      </c>
      <c r="AW63" s="134" t="inlineStr">
        <is>
          <t>10–14 yrs</t>
        </is>
      </c>
      <c r="AX63" s="134" t="inlineStr">
        <is>
          <t>Postgraduate / professional qualification preferred</t>
        </is>
      </c>
      <c r="AY63" s="134" t="inlineStr">
        <is>
          <t>AWS / Azure architect · optional; Cloud / language certifications · optional</t>
        </is>
      </c>
      <c r="AZ63" s="148" t="inlineStr">
        <is>
          <t>5–8, mostly managers</t>
        </is>
      </c>
      <c r="BA63" s="129" t="inlineStr">
        <is>
          <t>Core 4 · Future-ready 4 · Functional 4 · Leadership 4</t>
        </is>
      </c>
      <c r="BB63" s="129" t="inlineStr">
        <is>
          <t>System Design &amp; Architecture · Programming &amp; Tech-Stack Depth</t>
        </is>
      </c>
      <c r="BC63" s="129" t="inlineStr">
        <is>
          <t>Cloud, DevOps &amp; CI/CD · Cybersecurity &amp; Infrastructure · Stakeholder &amp; Client Management · Strategic Thinking &amp; Business Acumen</t>
        </is>
      </c>
      <c r="BD63" s="129" t="inlineStr">
        <is>
          <t>—</t>
        </is>
      </c>
      <c r="BE63" s="129" t="inlineStr">
        <is>
          <t>Architecture governance, security by design</t>
        </is>
      </c>
      <c r="BF63" s="129" t="inlineStr">
        <is>
          <t>System-design interview / design review; Coding test + code review; Practical task; Role play / behavioural interview; Case interview</t>
        </is>
      </c>
      <c r="BG63" s="129" t="inlineStr">
        <is>
          <t>Architecture governance, security by design; mandatory: POSH, Code of Conduct, InfoSec &amp; Privacy</t>
        </is>
      </c>
      <c r="BH63" s="129" t="inlineStr">
        <is>
          <t>• —
• 96% · 1 of 1</t>
        </is>
      </c>
      <c r="BI63" s="129" t="inlineStr">
        <is>
          <t>• —
• Cloud &amp; DevOps · Infra &amp; security · Problem solving</t>
        </is>
      </c>
      <c r="BJ63" s="139" t="inlineStr">
        <is>
          <t>P6 / M5</t>
        </is>
      </c>
      <c r="BK63" s="126" t="inlineStr">
        <is>
          <t>5–6</t>
        </is>
      </c>
      <c r="BL63" s="126" t="inlineStr">
        <is>
          <t>Nasdaq / AxiomSL: Principal SE · Salesforce: PMTS · Atlassian: P60 Principal · 10+ yrs · Freshworks: Senior Staff SE</t>
        </is>
      </c>
      <c r="BM63" s="126" t="inlineStr">
        <is>
          <t>SFIA 9 · solution architecture; TOGAF; AWS / Azure architect certifications</t>
        </is>
      </c>
      <c r="BN63" s="126" t="inlineStr">
        <is>
          <t>Principal / Director</t>
        </is>
      </c>
      <c r="BO63" s="126" t="inlineStr">
        <is>
          <t>Chief / Enterprise Architect</t>
        </is>
      </c>
      <c r="BP63" s="126" t="inlineStr">
        <is>
          <t>L6 · Staff · MS 64–65 · Staff SE</t>
        </is>
      </c>
      <c r="BQ63" s="126" t="inlineStr">
        <is>
          <t>JL6B · C4 Consultant · L7 Manager</t>
        </is>
      </c>
      <c r="BR63" s="126" t="inlineStr">
        <is>
          <t>Associate Director</t>
        </is>
      </c>
      <c r="BS63" s="126" t="inlineStr">
        <is>
          <t>Nasdaq / AxiomSL: Principal SE · Salesforce: PMTS · Atlassian: P60 Principal · 10+ yrs · Freshworks: Senior Staff SE · IRIS Vs Competitor Benchmark — engineering managers: Senior EM / Director</t>
        </is>
      </c>
      <c r="BT63" s="126" t="inlineStr">
        <is>
          <t>Internal posting first; lateral</t>
        </is>
      </c>
      <c r="BU63" s="126" t="inlineStr">
        <is>
          <t>AI / LLM platform architecture, xBRL-CSV &amp; open-data APIs, cost-optimised cloud</t>
        </is>
      </c>
      <c r="BV63" s="140" t="inlineStr">
        <is>
          <t>Leadership &amp; people management · Technical depth &amp; architecture · Strategy &amp; business acumen</t>
        </is>
      </c>
      <c r="BW63" s="137" t="inlineStr">
        <is>
          <t>AI and data science related training may help at this juncture for Sharan to build products to enable SupTech stakeholders</t>
        </is>
      </c>
      <c r="BX63" s="137" t="inlineStr">
        <is>
          <t>On-the-job / hands-on · Formal / classroom training · Knowledge transfer · KT · Online courses / self-learning · Mentoring / guidance from seniors</t>
        </is>
      </c>
      <c r="BY63" s="137" t="inlineStr">
        <is>
          <t>changing · priorities</t>
        </is>
      </c>
      <c r="BZ63" s="137" t="inlineStr">
        <is>
          <t>add · clearer requirements · faster · gets · deliverables</t>
        </is>
      </c>
      <c r="CA63" s="137" t="inlineStr">
        <is>
          <t>6 of 9 say the role is changing because of AI / automation</t>
        </is>
      </c>
      <c r="CB63" s="137" t="inlineStr">
        <is>
          <t>• People Leadership &amp; Mentoring · Stakeholder &amp; Client Management · Strategic Thinking &amp; Business Acumen
• People Leadership &amp; Mentoring · Strategic Thinking &amp; Business Acumen · Cloud, DevOps &amp; CI/CD</t>
        </is>
      </c>
      <c r="CC63" s="139" t="inlineStr">
        <is>
          <t>Define system architecture across components. Includes: Solution design, non-functional trade-offs and architecture standards. Excludes: Presales persuasion alone; routine software delivery.</t>
        </is>
      </c>
      <c r="CD63" s="126" t="inlineStr">
        <is>
          <t>ARC01-4 · Principal Solution Architect</t>
        </is>
      </c>
      <c r="CE63" s="126" t="inlineStr">
        <is>
          <t>Set cross-product architecture principles and govern justified exceptions.</t>
        </is>
      </c>
      <c r="CF63" s="126" t="inlineStr">
        <is>
          <t>Adoption beyond own work; recurring authority and measurable wider outcomes.</t>
        </is>
      </c>
      <c r="CG63" s="126" t="inlineStr">
        <is>
          <t>A design decision record with alternatives, cost and security trade-offs plus implementation validation</t>
        </is>
      </c>
      <c r="CH63" s="126" t="inlineStr">
        <is>
          <t>CoreFiling: Careers and technical context · Context only. Gap: Peer context supports technical/domain expertise but no complete architecture ladder</t>
        </is>
      </c>
      <c r="CI63" s="130" t="inlineStr">
        <is>
          <t>Framework + sub-family themes · 3+ answered</t>
        </is>
      </c>
      <c r="CJ63" s="131" t="inlineStr">
        <is>
          <t>2 holders, 1 answered the survey; sub-family 9 answered</t>
        </is>
      </c>
      <c r="CK63" s="131" t="inlineStr">
        <is>
          <t>Sanghamitra Saxena · IRISDT0006 · Datatech
Sharanagouda Patil · IRIS1690 · iFile</t>
        </is>
      </c>
      <c r="CL6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4" ht="190.5" customHeight="1">
      <c r="A64" s="109" t="inlineStr">
        <is>
          <t>RC-058</t>
        </is>
      </c>
      <c r="B64" s="110" t="inlineStr">
        <is>
          <t>Engineering &amp; Development</t>
        </is>
      </c>
      <c r="C64" s="110" t="inlineStr">
        <is>
          <t>AI / ML &amp; GenAI Engineering</t>
        </is>
      </c>
      <c r="D64" s="151" t="inlineStr">
        <is>
          <t>A1</t>
        </is>
      </c>
      <c r="E64" s="110" t="inlineStr">
        <is>
          <t>Intern / Trainee</t>
        </is>
      </c>
      <c r="F64" s="110" t="inlineStr">
        <is>
          <t>IC</t>
        </is>
      </c>
      <c r="G64" s="110" t="inlineStr">
        <is>
          <t>Trainee AI/ML Engineer</t>
        </is>
      </c>
      <c r="H64" s="110" t="n">
        <v>1</v>
      </c>
      <c r="I64" s="110" t="inlineStr">
        <is>
          <t>iFile 1</t>
        </is>
      </c>
      <c r="J64" s="110" t="n">
        <v>1</v>
      </c>
      <c r="K64" s="110" t="inlineStr">
        <is>
          <t>Vinay Gajula</t>
        </is>
      </c>
      <c r="L64" s="110" t="inlineStr">
        <is>
          <t>Technology</t>
        </is>
      </c>
      <c r="M64" s="110" t="inlineStr">
        <is>
          <t>iFile</t>
        </is>
      </c>
      <c r="N64" s="111" t="inlineStr">
        <is>
          <t>A2 · Associate</t>
        </is>
      </c>
      <c r="O64" s="112" t="inlineStr">
        <is>
          <t>— entry step in this sub-family</t>
        </is>
      </c>
      <c r="P64" s="112" t="inlineStr">
        <is>
          <t>RC-059 · A2 · AI/ML Engineer</t>
        </is>
      </c>
      <c r="Q64" s="112" t="inlineStr">
        <is>
          <t>★ A1 Trainee AI/ML Engineer → A2 AI/ML Engineer → A3 Senior AI/ML Engineer → B1 AI/ML Specialist – POD Lead</t>
        </is>
      </c>
      <c r="R64" s="112" t="inlineStr">
        <is>
          <t>—</t>
        </is>
      </c>
      <c r="S64" s="119" t="n"/>
      <c r="T64" s="138" t="inlineStr">
        <is>
          <t>—</t>
        </is>
      </c>
      <c r="U64" s="138" t="inlineStr">
        <is>
          <t>/  /  /  /  /</t>
        </is>
      </c>
      <c r="V64" s="121" t="str">
        <f>IFERROR(INDEX(WM_C,MATCH($S64,WM_KEY,0)),"")</f>
        <v/>
      </c>
      <c r="W64" s="121" t="str">
        <f>IFERROR(INDEX(WM_AU,MATCH($S64,WM_KEY,0)),"")</f>
        <v/>
      </c>
      <c r="X64" s="121" t="str">
        <f>IFERROR(INDEX(WM_AC,MATCH($S64,WM_KEY,0)),"")</f>
        <v/>
      </c>
      <c r="Y64" s="121" t="str">
        <f>IFERROR(INDEX(WM_L,MATCH($S64,WM_KEY,0)),"")</f>
        <v/>
      </c>
      <c r="Z64" s="121" t="str">
        <f>IFERROR(INDEX(WM_E,MATCH($S64,WM_KEY,0)),"")</f>
        <v/>
      </c>
      <c r="AA64" s="121" t="str">
        <f>IFERROR(INDEX(WM_BI,MATCH($S64,WM_KEY,0)),"")</f>
        <v/>
      </c>
      <c r="AB64" s="138" t="n"/>
      <c r="AC64" s="138" t="n"/>
      <c r="AD64" s="138" t="n"/>
      <c r="AE64" s="138" t="n"/>
      <c r="AF64" s="138" t="n"/>
      <c r="AG64" s="138" t="n"/>
      <c r="AH64" s="138" t="str">
        <f>IFERROR(IF(COUNT(AB64,V64,AC64,W64,AD64,X64,AE64,Y64,AF64,Z64,AG64,AA64)&lt;12,"",SUM(AB64*V64,AC64*W64,AD64*X64,AE64*Y64,AF64*Z64,AG64*AA64)),"")</f>
        <v/>
      </c>
      <c r="AI64" s="138" t="str">
        <f>IF(AH64="","",INDEX({"A1","A2","A3","B1","B2","B3","C1","C2","D1","D2","E1","E2"},MAX(1,MIN(12,ROUND(AH64,0)))))</f>
        <v/>
      </c>
      <c r="AJ64" s="133" t="inlineStr">
        <is>
          <t>Builds AI/ML and LLM features — auto-tagging, classification, agentic workflows, anomaly detection. At A1: learning the role; all work reviewed.
Common themes in sub-family holders, all levels' answers: business · ai · solutions · building · solve · enhance</t>
        </is>
      </c>
      <c r="AK64" s="134" t="inlineStr">
        <is>
          <t>Builds AI/ML and LLM features — auto-tagging, classification, agentic workflows, anomaly detection; Learning; follows worked examples; Learning tasks
Common themes in sub-family holders, all levels' answers: ai · technical · development · evaluation · research · system</t>
        </is>
      </c>
      <c r="AL64" s="134" t="inlineStr">
        <is>
          <t>Learning tasks
Common themes in sub-family holders, all levels' answers: ai · solutions · anomaly · features · automated</t>
        </is>
      </c>
      <c r="AM64" s="134" t="inlineStr">
        <is>
          <t>Learning tasks
Common themes in sub-family holders, all levels' answers: quality · ai · accountable · accuracy · reliability · solutions</t>
        </is>
      </c>
      <c r="AN64" s="134" t="inlineStr">
        <is>
          <t>Needs approval / close guidance
Common themes in sub-family holders, all levels' answers: approach · research · ai · technical · quality</t>
        </is>
      </c>
      <c r="AO64" s="134" t="inlineStr">
        <is>
          <t>—</t>
        </is>
      </c>
      <c r="AP64" s="134" t="inlineStr">
        <is>
          <t>AI/ML · Python</t>
        </is>
      </c>
      <c r="AQ64" s="134" t="inlineStr">
        <is>
          <t>Azure · FastAPI · Vs Code</t>
        </is>
      </c>
      <c r="AR64" s="134" t="inlineStr">
        <is>
          <t>Learning the role; all work reviewed</t>
        </is>
      </c>
      <c r="AS64" s="134" t="inlineStr">
        <is>
          <t>Learning; follows worked examples</t>
        </is>
      </c>
      <c r="AT64" s="134" t="inlineStr">
        <is>
          <t>Needs approval / close guidance</t>
        </is>
      </c>
      <c r="AU64" s="134" t="inlineStr">
        <is>
          <t>Learning tasks</t>
        </is>
      </c>
      <c r="AV64" s="134" t="inlineStr">
        <is>
          <t>Not scored in Band A</t>
        </is>
      </c>
      <c r="AW64" s="134" t="inlineStr">
        <is>
          <t>0 yrs · fresher / intern</t>
        </is>
      </c>
      <c r="AX64" s="134" t="inlineStr">
        <is>
          <t>Pursuing or completed graduation / diploma</t>
        </is>
      </c>
      <c r="AY64" s="134" t="inlineStr">
        <is>
          <t>Cloud / language certifications · optional; AWS / Azure architect · optional</t>
        </is>
      </c>
      <c r="AZ64" s="148" t="inlineStr">
        <is>
          <t>No direct reports</t>
        </is>
      </c>
      <c r="BA64" s="129" t="inlineStr">
        <is>
          <t>Core 1 · Future-ready 1 · Functional 1 · Leadership —</t>
        </is>
      </c>
      <c r="BB64" s="129" t="inlineStr">
        <is>
          <t>Programming &amp; Tech-Stack Depth · System Design &amp; Architecture</t>
        </is>
      </c>
      <c r="BC64" s="129" t="inlineStr">
        <is>
          <t>Database, SQL &amp; Data Engineering · Cloud, DevOps &amp; CI/CD · AI, GenAI &amp; Prompt Engineering · Product, Platform &amp; Domain Knowledge</t>
        </is>
      </c>
      <c r="BD64" s="129" t="inlineStr">
        <is>
          <t>—</t>
        </is>
      </c>
      <c r="BE64" s="129" t="inlineStr">
        <is>
          <t>Secure coding · OWASP, code review, unit testing</t>
        </is>
      </c>
      <c r="BF64" s="129" t="inlineStr">
        <is>
          <t>Coding test + code review; System-design interview / design review; SQL test / case; Practical task; Work sample / portfolio; Scenario interview</t>
        </is>
      </c>
      <c r="BG64" s="129" t="inlineStr">
        <is>
          <t>Secure coding · OWASP, code review, unit testing; mandatory: POSH, Code of Conduct, InfoSec &amp; Privacy</t>
        </is>
      </c>
      <c r="BH64" s="129" t="inlineStr">
        <is>
          <t>106% · 1 of 1</t>
        </is>
      </c>
      <c r="BI64" s="129" t="inlineStr">
        <is>
          <t>—</t>
        </is>
      </c>
      <c r="BJ64" s="139" t="inlineStr">
        <is>
          <t>Entry / P1 · intern</t>
        </is>
      </c>
      <c r="BK64" s="126" t="inlineStr">
        <is>
          <t>1 Follow</t>
        </is>
      </c>
      <c r="BL64" s="126" t="inlineStr">
        <is>
          <t>—</t>
        </is>
      </c>
      <c r="BM64" s="126" t="inlineStr">
        <is>
          <t>SFIA 9 · software development, programming; OWASP secure coding; cloud vendor certifications</t>
        </is>
      </c>
      <c r="BN64" s="126" t="inlineStr">
        <is>
          <t>Entry</t>
        </is>
      </c>
      <c r="BO64" s="126" t="inlineStr">
        <is>
          <t>Associate Software Engineer</t>
        </is>
      </c>
      <c r="BP64" s="126" t="inlineStr">
        <is>
          <t>Intern · MS Intern · Intern</t>
        </is>
      </c>
      <c r="BQ64" s="126" t="inlineStr">
        <is>
          <t>Trainee · C1Y ASE Trainee · L12 Associate</t>
        </is>
      </c>
      <c r="BR64" s="126" t="inlineStr">
        <is>
          <t>Intern / Trainee</t>
        </is>
      </c>
      <c r="BS64" s="126" t="inlineStr">
        <is>
          <t>—</t>
        </is>
      </c>
      <c r="BT64" s="126" t="inlineStr">
        <is>
          <t>Campus / intern programme only</t>
        </is>
      </c>
      <c r="BU64" s="126" t="inlineStr">
        <is>
          <t>AI-assisted coding, cloud-native &amp; API-first design, LLM integration</t>
        </is>
      </c>
      <c r="BV64" s="140" t="inlineStr">
        <is>
          <t>AI / automation · Technical depth &amp; architecture · Product &amp; tool knowledge · Broader exposure &amp; ownership</t>
        </is>
      </c>
      <c r="BW64" s="137" t="inlineStr">
        <is>
          <t>—</t>
        </is>
      </c>
      <c r="BX64" s="137" t="inlineStr">
        <is>
          <t>On-the-job / hands-on · Mentoring / guidance from seniors · Formal / classroom training · Online courses / self-learning · Certification</t>
        </is>
      </c>
      <c r="BY64" s="137" t="inlineStr">
        <is>
          <t>unclear · requirements</t>
        </is>
      </c>
      <c r="BZ64" s="137" t="inlineStr">
        <is>
          <t>better · clearer · ai · development · tools</t>
        </is>
      </c>
      <c r="CA64" s="137" t="inlineStr">
        <is>
          <t>10 of 11 say the role is changing because of AI / automation</t>
        </is>
      </c>
      <c r="CB64" s="137" t="inlineStr">
        <is>
          <t>AI, GenAI &amp; Prompt Engineering · Programming &amp; Tech-Stack Depth · Project, Program &amp; Agile Management</t>
        </is>
      </c>
      <c r="CC64" s="139" t="inlineStr">
        <is>
          <t>Build and operate software capabilities. Includes: Application code, data/ML engineering and product reliability. Excludes: Product investment decisions; internal IT service desk.</t>
        </is>
      </c>
      <c r="CD64" s="126" t="inlineStr">
        <is>
          <t>ENG04-0 · ML Engineering Intern</t>
        </is>
      </c>
      <c r="CE64" s="126" t="inlineStr">
        <is>
          <t>Assist with a supervised work sample: build reproducible model pipelines and evaluation sets.</t>
        </is>
      </c>
      <c r="CF64" s="126" t="inlineStr">
        <is>
          <t>Reviewed learning assignment; no independent material sign-off.</t>
        </is>
      </c>
      <c r="CG64" s="126" t="inlineStr">
        <is>
          <t>A baseline comparison, evaluation set, error analysis and monitored deployment with human escalation</t>
        </is>
      </c>
      <c r="CH64" s="126" t="inlineStr">
        <is>
          <t>Regnology: Senior Software Engineer, Pune · Related work. Gap: Peer software evidence does not establish specialised frontend or ML levels</t>
        </is>
      </c>
      <c r="CI64" s="130" t="inlineStr">
        <is>
          <t>Framework + sub-family themes · 3+ answered</t>
        </is>
      </c>
      <c r="CJ64" s="131" t="inlineStr">
        <is>
          <t>1 holder, 1 answered the survey; sub-family 11 answered</t>
        </is>
      </c>
      <c r="CK64" s="131" t="inlineStr">
        <is>
          <t>Vinay Gajula · IRIS2484 · iFile</t>
        </is>
      </c>
      <c r="CL6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5" ht="190.5" customHeight="1">
      <c r="A65" s="109" t="inlineStr">
        <is>
          <t>RC-059</t>
        </is>
      </c>
      <c r="B65" s="110" t="inlineStr">
        <is>
          <t>Engineering &amp; Development</t>
        </is>
      </c>
      <c r="C65" s="110" t="inlineStr">
        <is>
          <t>AI / ML &amp; GenAI Engineering</t>
        </is>
      </c>
      <c r="D65" s="151" t="inlineStr">
        <is>
          <t>A2</t>
        </is>
      </c>
      <c r="E65" s="110" t="inlineStr">
        <is>
          <t>Associate</t>
        </is>
      </c>
      <c r="F65" s="110" t="inlineStr">
        <is>
          <t>IC</t>
        </is>
      </c>
      <c r="G65" s="110" t="inlineStr">
        <is>
          <t>AI/ML Engineer</t>
        </is>
      </c>
      <c r="H65" s="110" t="n">
        <v>3</v>
      </c>
      <c r="I65" s="110" t="inlineStr">
        <is>
          <t>CARBON 2 · iFile 1</t>
        </is>
      </c>
      <c r="J65" s="110" t="n">
        <v>3</v>
      </c>
      <c r="K65" s="110" t="inlineStr">
        <is>
          <t>Ayush Dattatraya Tikone, Dev Hinged, Soham Narsinge</t>
        </is>
      </c>
      <c r="L65" s="110" t="inlineStr">
        <is>
          <t>Technology</t>
        </is>
      </c>
      <c r="M65" s="110" t="inlineStr">
        <is>
          <t>CARBON · iFile</t>
        </is>
      </c>
      <c r="N65" s="111" t="inlineStr">
        <is>
          <t>A3 · Senior Associate</t>
        </is>
      </c>
      <c r="O65" s="112" t="inlineStr">
        <is>
          <t>RC-058 · A1 · Trainee AI/ML Engineer</t>
        </is>
      </c>
      <c r="P65" s="112" t="inlineStr">
        <is>
          <t>RC-060 · A3 · Senior AI/ML Engineer</t>
        </is>
      </c>
      <c r="Q65" s="112" t="inlineStr">
        <is>
          <t>A1 Trainee AI/ML Engineer → ★ A2 AI/ML Engineer → A3 Senior AI/ML Engineer → B1 AI/ML Specialist – POD Lead</t>
        </is>
      </c>
      <c r="R65" s="112" t="inlineStr">
        <is>
          <t>—</t>
        </is>
      </c>
      <c r="S65" s="119" t="inlineStr">
        <is>
          <t>CARBON · Technology · Band A · Early career</t>
        </is>
      </c>
      <c r="T65" s="138" t="inlineStr">
        <is>
          <t>iFile · Technology · Band A · Early career · 1</t>
        </is>
      </c>
      <c r="U65" s="138" t="inlineStr">
        <is>
          <t>0.64 / 0.16 / 0.04 / 0 / 0.1 / 0.06</t>
        </is>
      </c>
      <c r="V65" s="121">
        <f>IFERROR(INDEX(WM_C,MATCH($S65,WM_KEY,0)),"")</f>
        <v>0.64</v>
      </c>
      <c r="W65" s="121">
        <f>IFERROR(INDEX(WM_AU,MATCH($S65,WM_KEY,0)),"")</f>
        <v>0.16</v>
      </c>
      <c r="X65" s="121">
        <f>IFERROR(INDEX(WM_AC,MATCH($S65,WM_KEY,0)),"")</f>
        <v>0.04</v>
      </c>
      <c r="Y65" s="121">
        <f>IFERROR(INDEX(WM_L,MATCH($S65,WM_KEY,0)),"")</f>
        <v>0</v>
      </c>
      <c r="Z65" s="121">
        <f>IFERROR(INDEX(WM_E,MATCH($S65,WM_KEY,0)),"")</f>
        <v>0.1</v>
      </c>
      <c r="AA65" s="121">
        <f>IFERROR(INDEX(WM_BI,MATCH($S65,WM_KEY,0)),"")</f>
        <v>0.06</v>
      </c>
      <c r="AB65" s="138" t="n">
        <v>2.17</v>
      </c>
      <c r="AC65" s="138" t="n">
        <v>1.67</v>
      </c>
      <c r="AD65" s="138" t="n">
        <v>1.83</v>
      </c>
      <c r="AE65" s="138" t="n">
        <v>1</v>
      </c>
      <c r="AF65" s="138" t="n">
        <v>2</v>
      </c>
      <c r="AG65" s="138" t="n">
        <v>1.83</v>
      </c>
      <c r="AH65" s="138">
        <f>IFERROR(IF(COUNT(AB65,V65,AC65,W65,AD65,X65,AE65,Y65,AF65,Z65,AG65,AA65)&lt;12,"",SUM(AB65*V65,AC65*W65,AD65*X65,AE65*Y65,AF65*Z65,AG65*AA65)),"")</f>
        <v>2.039</v>
      </c>
      <c r="AI65" s="138" t="str">
        <f>IF(AH65="","",INDEX({"A1","A2","A3","B1","B2","B3","C1","C2","D1","D2","E1","E2"},MAX(1,MIN(12,ROUND(AH65,0)))))</f>
        <v>A2</v>
      </c>
      <c r="AJ65" s="133" t="inlineStr">
        <is>
          <t>Builds AI/ML and LLM features — auto-tagging, classification, agentic workflows, anomaly detection. At A2: standard work delivered independently.
Common themes in role-holders' answers: building · solve · business · solutions</t>
        </is>
      </c>
      <c r="AK65" s="134" t="inlineStr">
        <is>
          <t>Builds AI/ML and LLM features — auto-tagging, classification, agentic workflows, anomaly detection; Standard work of the discipline; Own deliverables · accuracy, TAT
Common themes in role-holders' answers: ai · solution · testing · technical</t>
        </is>
      </c>
      <c r="AL65" s="134" t="inlineStr">
        <is>
          <t>Own deliverables · accuracy, TAT
Common themes in role-holders' answers: ai · solutions</t>
        </is>
      </c>
      <c r="AM65" s="134" t="inlineStr">
        <is>
          <t>Own deliverables · accuracy, TAT
Common themes in role-holders' answers: testing · develop · quality · solutions · ai · accountable</t>
        </is>
      </c>
      <c r="AN65" s="134" t="inlineStr">
        <is>
          <t>Chooses own approach within standards</t>
        </is>
      </c>
      <c r="AO65" s="134" t="inlineStr">
        <is>
          <t>—</t>
        </is>
      </c>
      <c r="AP65" s="134" t="inlineStr">
        <is>
          <t>AI/ML</t>
        </is>
      </c>
      <c r="AQ65" s="134" t="inlineStr">
        <is>
          <t>FastAPI</t>
        </is>
      </c>
      <c r="AR65" s="134" t="inlineStr">
        <is>
          <t>Standard work delivered independently</t>
        </is>
      </c>
      <c r="AS65" s="134" t="inlineStr">
        <is>
          <t>Standard work of the discipline</t>
        </is>
      </c>
      <c r="AT65" s="134" t="inlineStr">
        <is>
          <t>Chooses own approach within standards</t>
        </is>
      </c>
      <c r="AU65" s="134" t="inlineStr">
        <is>
          <t>Own deliverables · accuracy, TAT</t>
        </is>
      </c>
      <c r="AV65" s="134" t="inlineStr">
        <is>
          <t>Not scored in Band A</t>
        </is>
      </c>
      <c r="AW65" s="134" t="inlineStr">
        <is>
          <t>0–2 yrs</t>
        </is>
      </c>
      <c r="AX65" s="134" t="inlineStr">
        <is>
          <t>Graduate · or diploma with experience</t>
        </is>
      </c>
      <c r="AY65" s="134" t="inlineStr">
        <is>
          <t>Cloud / language certifications · optional; AWS / Azure architect · optional</t>
        </is>
      </c>
      <c r="AZ65" s="148" t="inlineStr">
        <is>
          <t>No direct reports</t>
        </is>
      </c>
      <c r="BA65" s="129" t="inlineStr">
        <is>
          <t>Core 2 · Future-ready 2 · Functional 2 · Leadership —</t>
        </is>
      </c>
      <c r="BB65" s="129" t="inlineStr">
        <is>
          <t>Programming &amp; Tech-Stack Depth · System Design &amp; Architecture</t>
        </is>
      </c>
      <c r="BC65" s="129" t="inlineStr">
        <is>
          <t>Database, SQL &amp; Data Engineering · Cloud, DevOps &amp; CI/CD · AI, GenAI &amp; Prompt Engineering · Product, Platform &amp; Domain Knowledge</t>
        </is>
      </c>
      <c r="BD65" s="129" t="inlineStr">
        <is>
          <t>—</t>
        </is>
      </c>
      <c r="BE65" s="129" t="inlineStr">
        <is>
          <t>Secure coding · OWASP, code review, unit testing</t>
        </is>
      </c>
      <c r="BF65" s="129" t="inlineStr">
        <is>
          <t>Coding test + code review; System-design interview / design review; SQL test / case; Practical task; Work sample / portfolio; Scenario interview</t>
        </is>
      </c>
      <c r="BG65" s="129" t="inlineStr">
        <is>
          <t>Secure coding · OWASP, code review, unit testing; mandatory: POSH, Code of Conduct, InfoSec &amp; Privacy</t>
        </is>
      </c>
      <c r="BH65" s="129" t="inlineStr">
        <is>
          <t>• 96% · 2 of 2
• 96% · 1 of 1</t>
        </is>
      </c>
      <c r="BI65" s="129" t="inlineStr">
        <is>
          <t>• Product &amp; domain · Innovation · System design · SQL &amp; data
• Programming &amp; stack · System design · Product &amp; domain</t>
        </is>
      </c>
      <c r="BJ65" s="139" t="inlineStr">
        <is>
          <t>P1–P2</t>
        </is>
      </c>
      <c r="BK65" s="126" t="inlineStr">
        <is>
          <t>2 Assist</t>
        </is>
      </c>
      <c r="BL65" s="126" t="inlineStr">
        <is>
          <t>Workiva: Associate SE · Broadridge India: SE · Nasdaq / AxiomSL: SE · Salesforce: AMTS</t>
        </is>
      </c>
      <c r="BM65" s="126" t="inlineStr">
        <is>
          <t>SFIA 9 · software development, programming; OWASP secure coding; cloud vendor certifications</t>
        </is>
      </c>
      <c r="BN65" s="126" t="inlineStr">
        <is>
          <t>Entry / Developing</t>
        </is>
      </c>
      <c r="BO65" s="126" t="inlineStr">
        <is>
          <t>Associate Software Engineer / Software Engineer</t>
        </is>
      </c>
      <c r="BP65" s="126" t="inlineStr">
        <is>
          <t>L3 · MS 59–60 · Associate SE</t>
        </is>
      </c>
      <c r="BQ65" s="126" t="inlineStr">
        <is>
          <t>JL3B Systems Engineer · C1 Assistant System Engineer · L11 Analyst</t>
        </is>
      </c>
      <c r="BR65" s="126" t="inlineStr">
        <is>
          <t>Analyst · DataTracks Associate</t>
        </is>
      </c>
      <c r="BS65" s="126" t="inlineStr">
        <is>
          <t>Workiva: Associate SE · Broadridge India: SE · Nasdaq / AxiomSL: SE · Salesforce: AMTS · Atlassian: P30 Junior · 0–2 yrs · Freshworks: SE · Clear: SDE1</t>
        </is>
      </c>
      <c r="BT65" s="126" t="inlineStr">
        <is>
          <t>Lateral or campus · CT1 on confirmation; CT2 on joining</t>
        </is>
      </c>
      <c r="BU65" s="126" t="inlineStr">
        <is>
          <t>AI-assisted coding, cloud-native &amp; API-first design, LLM integration</t>
        </is>
      </c>
      <c r="BV65" s="140" t="inlineStr">
        <is>
          <t>AI / automation · Project / programme management · Technical depth &amp; architecture · Broader exposure &amp; ownership · Product &amp; tool knowledge</t>
        </is>
      </c>
      <c r="BW65" s="137" t="inlineStr">
        <is>
          <t>—</t>
        </is>
      </c>
      <c r="BX65" s="137" t="inlineStr">
        <is>
          <t>Mentoring / guidance from seniors · On-the-job / hands-on · Formal / classroom training · Online courses / self-learning</t>
        </is>
      </c>
      <c r="BY65" s="137" t="inlineStr">
        <is>
          <t>No common theme</t>
        </is>
      </c>
      <c r="BZ65" s="137" t="inlineStr">
        <is>
          <t>clearer · priorities · ai</t>
        </is>
      </c>
      <c r="CA65" s="137" t="inlineStr">
        <is>
          <t>3 of 3 say the role is changing because of AI / automation</t>
        </is>
      </c>
      <c r="CB65" s="137" t="inlineStr">
        <is>
          <t>• AI, GenAI &amp; Prompt Engineering · Cloud, DevOps &amp; CI/CD · Programming &amp; Tech-Stack Depth
• AI, GenAI &amp; Prompt Engineering · Broader Ownership &amp; Cross-functional Exposure · Cloud, DevOps &amp; CI/CD</t>
        </is>
      </c>
      <c r="CC65" s="139" t="inlineStr">
        <is>
          <t>Build and operate software capabilities. Includes: Application code, data/ML engineering and product reliability. Excludes: Product investment decisions; internal IT service desk.</t>
        </is>
      </c>
      <c r="CD65" s="126" t="inlineStr">
        <is>
          <t>ENG04-1 · Associate ML Engineer</t>
        </is>
      </c>
      <c r="CE65" s="126" t="inlineStr">
        <is>
          <t>Complete defined parts under review: build reproducible model pipelines and evaluation sets.</t>
        </is>
      </c>
      <c r="CF65" s="126" t="inlineStr">
        <is>
          <t>Repeatable correct delivery, safe escalation and required entry eligibility.</t>
        </is>
      </c>
      <c r="CG65" s="126" t="inlineStr">
        <is>
          <t>A baseline comparison, evaluation set, error analysis and monitored deployment with human escalation</t>
        </is>
      </c>
      <c r="CH65" s="126" t="inlineStr">
        <is>
          <t>Regnology: Senior Software Engineer, Pune · Related work. Gap: Peer software evidence does not establish specialised frontend or ML levels</t>
        </is>
      </c>
      <c r="CI65" s="130" t="inlineStr">
        <is>
          <t>Framework + role-holders' themes · 3+ answered</t>
        </is>
      </c>
      <c r="CJ65" s="131" t="inlineStr">
        <is>
          <t>3 holders, 3 answered the survey; sub-family 11 answered</t>
        </is>
      </c>
      <c r="CK65" s="131" t="inlineStr">
        <is>
          <t>Ayush Dattatraya Tikone · IRIS2407 · CARBON
Dev Hinged · IRIS2444 · CARBON
Soham Narsinge · IRIS2483 · iFile</t>
        </is>
      </c>
      <c r="CL6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6" ht="190.5" customHeight="1">
      <c r="A66" s="109" t="inlineStr">
        <is>
          <t>RC-060</t>
        </is>
      </c>
      <c r="B66" s="110" t="inlineStr">
        <is>
          <t>Engineering &amp; Development</t>
        </is>
      </c>
      <c r="C66" s="110" t="inlineStr">
        <is>
          <t>AI / ML &amp; GenAI Engineering</t>
        </is>
      </c>
      <c r="D66" s="151" t="inlineStr">
        <is>
          <t>A3</t>
        </is>
      </c>
      <c r="E66" s="110" t="inlineStr">
        <is>
          <t>Senior Associate</t>
        </is>
      </c>
      <c r="F66" s="110" t="inlineStr">
        <is>
          <t>IC</t>
        </is>
      </c>
      <c r="G66" s="110" t="inlineStr">
        <is>
          <t>Senior AI/ML Engineer</t>
        </is>
      </c>
      <c r="H66" s="110" t="n">
        <v>6</v>
      </c>
      <c r="I66" s="110" t="inlineStr">
        <is>
          <t>CARBON 4 · iFile 2</t>
        </is>
      </c>
      <c r="J66" s="110" t="n">
        <v>6</v>
      </c>
      <c r="K66" s="110" t="inlineStr">
        <is>
          <t>Mandar Ukrulkar, Mohammad Irfan, Saurabh Kadam, Vishal Nanaware, Saurabh Padalkar, Yash Chikane</t>
        </is>
      </c>
      <c r="L66" s="110" t="inlineStr">
        <is>
          <t>Technology</t>
        </is>
      </c>
      <c r="M66" s="110" t="inlineStr">
        <is>
          <t>CARBON · iFile</t>
        </is>
      </c>
      <c r="N66" s="111" t="inlineStr">
        <is>
          <t>B1 · Specialist</t>
        </is>
      </c>
      <c r="O66" s="112" t="inlineStr">
        <is>
          <t>RC-059 · A2 · AI/ML Engineer</t>
        </is>
      </c>
      <c r="P66" s="112" t="inlineStr">
        <is>
          <t>RC-061 · B1 · AI/ML Specialist – POD Lead</t>
        </is>
      </c>
      <c r="Q66" s="112" t="inlineStr">
        <is>
          <t>A1 Trainee AI/ML Engineer → A2 AI/ML Engineer → ★ A3 Senior AI/ML Engineer → B1 AI/ML Specialist – POD Lead</t>
        </is>
      </c>
      <c r="R66" s="112" t="inlineStr">
        <is>
          <t>—</t>
        </is>
      </c>
      <c r="S66" s="119" t="inlineStr">
        <is>
          <t>CARBON · Technology · Band A · Early career</t>
        </is>
      </c>
      <c r="T66" s="138" t="inlineStr">
        <is>
          <t>iFile · Technology · Band A · Early career · 2</t>
        </is>
      </c>
      <c r="U66" s="138" t="inlineStr">
        <is>
          <t>0.64 / 0.16 / 0.04 / 0 / 0.1 / 0.06</t>
        </is>
      </c>
      <c r="V66" s="121">
        <f>IFERROR(INDEX(WM_C,MATCH($S66,WM_KEY,0)),"")</f>
        <v>0.64</v>
      </c>
      <c r="W66" s="121">
        <f>IFERROR(INDEX(WM_AU,MATCH($S66,WM_KEY,0)),"")</f>
        <v>0.16</v>
      </c>
      <c r="X66" s="121">
        <f>IFERROR(INDEX(WM_AC,MATCH($S66,WM_KEY,0)),"")</f>
        <v>0.04</v>
      </c>
      <c r="Y66" s="121">
        <f>IFERROR(INDEX(WM_L,MATCH($S66,WM_KEY,0)),"")</f>
        <v>0</v>
      </c>
      <c r="Z66" s="121">
        <f>IFERROR(INDEX(WM_E,MATCH($S66,WM_KEY,0)),"")</f>
        <v>0.1</v>
      </c>
      <c r="AA66" s="121">
        <f>IFERROR(INDEX(WM_BI,MATCH($S66,WM_KEY,0)),"")</f>
        <v>0.06</v>
      </c>
      <c r="AB66" s="138" t="n">
        <v>2.67</v>
      </c>
      <c r="AC66" s="138" t="n">
        <v>2.33</v>
      </c>
      <c r="AD66" s="138" t="n">
        <v>2.58</v>
      </c>
      <c r="AE66" s="138" t="n">
        <v>1.58</v>
      </c>
      <c r="AF66" s="138" t="n">
        <v>3.75</v>
      </c>
      <c r="AG66" s="138" t="n">
        <v>2.58</v>
      </c>
      <c r="AH66" s="138">
        <f>IFERROR(IF(COUNT(AB66,V66,AC66,W66,AD66,X66,AE66,Y66,AF66,Z66,AG66,AA66)&lt;12,"",SUM(AB66*V66,AC66*W66,AD66*X66,AE66*Y66,AF66*Z66,AG66*AA66)),"")</f>
        <v>2.7146</v>
      </c>
      <c r="AI66" s="138" t="str">
        <f>IF(AH66="","",INDEX({"A1","A2","A3","B1","B2","B3","C1","C2","D1","D2","E1","E2"},MAX(1,MIN(12,ROUND(AH66,0)))))</f>
        <v>A3</v>
      </c>
      <c r="AJ66" s="133" t="inlineStr">
        <is>
          <t>Builds AI/ML and LLM features — auto-tagging, classification, agentic workflows, anomaly detection. At A3: varied work; reviews juniors; go-to for a process.
Common themes in role-holders' answers: ai · product · solutions · business</t>
        </is>
      </c>
      <c r="AK66" s="134" t="inlineStr">
        <is>
          <t>Builds AI/ML and LLM features — auto-tagging, classification, agentic workflows, anomaly detection; Varied and non-standard work; handles exceptions; A module / process, or work with client or regulatory consequences
Common themes in role-holders' answers: technical</t>
        </is>
      </c>
      <c r="AL66" s="134" t="inlineStr">
        <is>
          <t>A module / process, or work with client or regulatory consequences
Common themes in role-holders' answers: ai · features</t>
        </is>
      </c>
      <c r="AM66" s="134" t="inlineStr">
        <is>
          <t>A module / process, or work with client or regulatory consequences
Common themes in role-holders' answers: quality · features · ai · code</t>
        </is>
      </c>
      <c r="AN66" s="134" t="inlineStr">
        <is>
          <t>Technical / QC / client calls on own work
Common themes in role-holders' answers: approach</t>
        </is>
      </c>
      <c r="AO66" s="134" t="inlineStr">
        <is>
          <t>—</t>
        </is>
      </c>
      <c r="AP66" s="134" t="inlineStr">
        <is>
          <t>AI/ML · Python</t>
        </is>
      </c>
      <c r="AQ66" s="134" t="inlineStr">
        <is>
          <t>—</t>
        </is>
      </c>
      <c r="AR66" s="134" t="inlineStr">
        <is>
          <t>Varied work; reviews juniors; go-to for a process</t>
        </is>
      </c>
      <c r="AS66" s="134" t="inlineStr">
        <is>
          <t>Varied and non-standard work; handles exceptions</t>
        </is>
      </c>
      <c r="AT66" s="134" t="inlineStr">
        <is>
          <t>Technical / QC / client calls on own work</t>
        </is>
      </c>
      <c r="AU66" s="134" t="inlineStr">
        <is>
          <t>A module / process, or work with client or regulatory consequences</t>
        </is>
      </c>
      <c r="AV66" s="134" t="inlineStr">
        <is>
          <t>Not scored in Band A</t>
        </is>
      </c>
      <c r="AW66" s="134" t="inlineStr">
        <is>
          <t>2–4 yrs</t>
        </is>
      </c>
      <c r="AX66" s="134" t="inlineStr">
        <is>
          <t>Graduate; relevant certification preferred</t>
        </is>
      </c>
      <c r="AY66" s="134" t="inlineStr">
        <is>
          <t>Cloud / language certifications · optional; AWS / Azure architect · optional</t>
        </is>
      </c>
      <c r="AZ66" s="148" t="inlineStr">
        <is>
          <t>None · guides 1–3 juniors informally</t>
        </is>
      </c>
      <c r="BA66" s="129" t="inlineStr">
        <is>
          <t>Core 2 · Future-ready 2 · Functional 3 · Leadership —</t>
        </is>
      </c>
      <c r="BB66" s="129" t="inlineStr">
        <is>
          <t>Programming &amp; Tech-Stack Depth · System Design &amp; Architecture</t>
        </is>
      </c>
      <c r="BC66" s="129" t="inlineStr">
        <is>
          <t>Database, SQL &amp; Data Engineering · Cloud, DevOps &amp; CI/CD · AI, GenAI &amp; Prompt Engineering · Product, Platform &amp; Domain Knowledge</t>
        </is>
      </c>
      <c r="BD66" s="129" t="inlineStr">
        <is>
          <t>—</t>
        </is>
      </c>
      <c r="BE66" s="129" t="inlineStr">
        <is>
          <t>Secure coding · OWASP, code review, unit testing</t>
        </is>
      </c>
      <c r="BF66" s="129" t="inlineStr">
        <is>
          <t>Coding test + code review; System-design interview / design review; SQL test / case; Practical task; Work sample / portfolio; Scenario interview</t>
        </is>
      </c>
      <c r="BG66" s="129" t="inlineStr">
        <is>
          <t>Secure coding · OWASP, code review, unit testing; mandatory: POSH, Code of Conduct, InfoSec &amp; Privacy</t>
        </is>
      </c>
      <c r="BH66" s="129" t="inlineStr">
        <is>
          <t>• 90% · 2 of 4
• 102% · 2 of 2</t>
        </is>
      </c>
      <c r="BI66" s="129" t="inlineStr">
        <is>
          <t>• Cloud &amp; DevOps · Learning agility · System design · SQL &amp; data
• System design · SQL &amp; data · Cloud &amp; DevOps</t>
        </is>
      </c>
      <c r="BJ66" s="139" t="inlineStr">
        <is>
          <t>P2</t>
        </is>
      </c>
      <c r="BK66" s="126" t="inlineStr">
        <is>
          <t>3 Apply</t>
        </is>
      </c>
      <c r="BL66" s="126" t="inlineStr">
        <is>
          <t>Workiva: SE · Broadridge India: SE · Nasdaq / AxiomSL: SE · Salesforce: MTS</t>
        </is>
      </c>
      <c r="BM66" s="126" t="inlineStr">
        <is>
          <t>SFIA 9 · software development, programming; OWASP secure coding; cloud vendor certifications</t>
        </is>
      </c>
      <c r="BN66" s="126" t="inlineStr">
        <is>
          <t>Developing</t>
        </is>
      </c>
      <c r="BO66" s="126" t="inlineStr">
        <is>
          <t>Software Engineer</t>
        </is>
      </c>
      <c r="BP66" s="126" t="inlineStr">
        <is>
          <t>L3–L4 · MS 61–62 · Software Engineer</t>
        </is>
      </c>
      <c r="BQ66" s="126" t="inlineStr">
        <is>
          <t>JL3A Senior Systems Engineer · C1 System Engineer · L11–L10 · Senior Analyst</t>
        </is>
      </c>
      <c r="BR66" s="126" t="inlineStr">
        <is>
          <t>Consultant · DataTracks Senior Associate · 2–5 yrs</t>
        </is>
      </c>
      <c r="BS66" s="126" t="inlineStr">
        <is>
          <t>Workiva: SE · Broadridge India: SE · Nasdaq / AxiomSL: SE · Salesforce: MTS · Atlassian: P40 · 3–7 yrs · Freshworks: Senior SE · Clear: SDE2</t>
        </is>
      </c>
      <c r="BT66" s="126" t="inlineStr">
        <is>
          <t>Lateral or campus · CT2 at 12 months; CT3 in programme</t>
        </is>
      </c>
      <c r="BU66" s="126" t="inlineStr">
        <is>
          <t>AI-assisted coding, cloud-native &amp; API-first design, LLM integration</t>
        </is>
      </c>
      <c r="BV66" s="140" t="inlineStr">
        <is>
          <t>AI / automation · Technical depth &amp; architecture · Leadership &amp; people management · Product &amp; tool knowledge · Broader exposure &amp; ownership</t>
        </is>
      </c>
      <c r="BW66" s="137" t="inlineStr">
        <is>
          <t>Advanced Python; secure coding &amp; code-quality practices; unit/automated testing; system design fundamentals</t>
        </is>
      </c>
      <c r="BX66" s="137" t="inlineStr">
        <is>
          <t>On-the-job / hands-on · Mentoring / guidance from seniors · Formal / classroom training · Online courses / self-learning · Certification</t>
        </is>
      </c>
      <c r="BY66" s="137" t="inlineStr">
        <is>
          <t>No common theme</t>
        </is>
      </c>
      <c r="BZ66" s="137" t="inlineStr">
        <is>
          <t>better · tools</t>
        </is>
      </c>
      <c r="CA66" s="137" t="inlineStr">
        <is>
          <t>4 of 5 say the role is changing because of AI / automation</t>
        </is>
      </c>
      <c r="CB66" s="137" t="inlineStr">
        <is>
          <t>• AI, GenAI &amp; Prompt Engineering · Programming &amp; Tech-Stack Depth · SE.AI-P: model evaluation · retrieval
• AI, GenAI &amp; Prompt Engineering · Programming &amp; Tech-Stack Depth · Database, SQL &amp; Data Engineering · Project, Program &amp; Agile Management</t>
        </is>
      </c>
      <c r="CC66" s="139" t="inlineStr">
        <is>
          <t>Build and operate software capabilities. Includes: Application code, data/ML engineering and product reliability. Excludes: Product investment decisions; internal IT service desk.</t>
        </is>
      </c>
      <c r="CD66" s="126" t="inlineStr">
        <is>
          <t>ENG04-2 · Machine Learning Engineer</t>
        </is>
      </c>
      <c r="CE66" s="126" t="inlineStr">
        <is>
          <t>Build reproducible model pipelines and evaluation sets.</t>
        </is>
      </c>
      <c r="CF66" s="126" t="inlineStr">
        <is>
          <t>Demonstrate routine delivery plus judgement in bounded exceptions.</t>
        </is>
      </c>
      <c r="CG66" s="126" t="inlineStr">
        <is>
          <t>A baseline comparison, evaluation set, error analysis and monitored deployment with human escalation</t>
        </is>
      </c>
      <c r="CH66" s="126" t="inlineStr">
        <is>
          <t>Regnology: Senior Software Engineer, Pune · Related work. Gap: Peer software evidence does not establish specialised frontend or ML levels</t>
        </is>
      </c>
      <c r="CI66" s="130" t="inlineStr">
        <is>
          <t>Framework + role-holders' themes · 3+ answered</t>
        </is>
      </c>
      <c r="CJ66" s="131" t="inlineStr">
        <is>
          <t>6 holders, 5 answered the survey; sub-family 11 answered</t>
        </is>
      </c>
      <c r="CK66" s="131" t="inlineStr">
        <is>
          <t>Mandar Ukrulkar · IRIS2509 · CARBON
Mohammad Irfan · IRIS2445 · CARBON
Saurabh Kadam · IRIS2406 · CARBON
Vishal Nanaware · IRIS2500 · CARBON
Saurabh Padalkar · IRIS2424 · iFile
Yash Chikane · IRIS2447 · iFile</t>
        </is>
      </c>
      <c r="CL6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7" ht="190.5" customHeight="1">
      <c r="A67" s="109" t="inlineStr">
        <is>
          <t>RC-061</t>
        </is>
      </c>
      <c r="B67" s="110" t="inlineStr">
        <is>
          <t>Engineering &amp; Development</t>
        </is>
      </c>
      <c r="C67" s="110" t="inlineStr">
        <is>
          <t>AI / ML &amp; GenAI Engineering</t>
        </is>
      </c>
      <c r="D67" s="149" t="inlineStr">
        <is>
          <t>B1</t>
        </is>
      </c>
      <c r="E67" s="110" t="inlineStr">
        <is>
          <t>Specialist</t>
        </is>
      </c>
      <c r="F67" s="110" t="inlineStr">
        <is>
          <t>IC</t>
        </is>
      </c>
      <c r="G67" s="110" t="inlineStr">
        <is>
          <t>AI/ML Specialist – POD Lead</t>
        </is>
      </c>
      <c r="H67" s="110" t="n">
        <v>2</v>
      </c>
      <c r="I67" s="110" t="inlineStr">
        <is>
          <t>CARBON 1 · iFile 1</t>
        </is>
      </c>
      <c r="J67" s="110" t="n">
        <v>2</v>
      </c>
      <c r="K67" s="110" t="inlineStr">
        <is>
          <t>Manasvi Sharma, Prabhakar Mhadse</t>
        </is>
      </c>
      <c r="L67" s="110" t="inlineStr">
        <is>
          <t>Technology</t>
        </is>
      </c>
      <c r="M67" s="110" t="inlineStr">
        <is>
          <t>CARBON · iFile</t>
        </is>
      </c>
      <c r="N67" s="111" t="inlineStr">
        <is>
          <t>B2 · Senior Specialist</t>
        </is>
      </c>
      <c r="O67" s="112" t="inlineStr">
        <is>
          <t>RC-060 · A3 · Senior AI/ML Engineer</t>
        </is>
      </c>
      <c r="P67" s="112" t="inlineStr">
        <is>
          <t>— top step in this sub-family</t>
        </is>
      </c>
      <c r="Q67" s="112" t="inlineStr">
        <is>
          <t>A1 Trainee AI/ML Engineer → A2 AI/ML Engineer → A3 Senior AI/ML Engineer → ★ B1 AI/ML Specialist – POD Lead</t>
        </is>
      </c>
      <c r="R67" s="112" t="inlineStr">
        <is>
          <t>—</t>
        </is>
      </c>
      <c r="S67" s="119" t="inlineStr">
        <is>
          <t>CARBON · Technology · Band B · Expert / POD Lead</t>
        </is>
      </c>
      <c r="T67" s="138" t="inlineStr">
        <is>
          <t>iFile · Technology · Band B · Expert / POD Lead · 1</t>
        </is>
      </c>
      <c r="U67" s="138" t="inlineStr">
        <is>
          <t>0.56 / 0.17 / 0.05 / 0.05 / 0.1 / 0.07</t>
        </is>
      </c>
      <c r="V67" s="121">
        <f>IFERROR(INDEX(WM_C,MATCH($S67,WM_KEY,0)),"")</f>
        <v>0.56</v>
      </c>
      <c r="W67" s="121">
        <f>IFERROR(INDEX(WM_AU,MATCH($S67,WM_KEY,0)),"")</f>
        <v>0.17</v>
      </c>
      <c r="X67" s="121">
        <f>IFERROR(INDEX(WM_AC,MATCH($S67,WM_KEY,0)),"")</f>
        <v>0.05</v>
      </c>
      <c r="Y67" s="121">
        <f>IFERROR(INDEX(WM_L,MATCH($S67,WM_KEY,0)),"")</f>
        <v>0.05</v>
      </c>
      <c r="Z67" s="121">
        <f>IFERROR(INDEX(WM_E,MATCH($S67,WM_KEY,0)),"")</f>
        <v>0.1</v>
      </c>
      <c r="AA67" s="121">
        <f>IFERROR(INDEX(WM_BI,MATCH($S67,WM_KEY,0)),"")</f>
        <v>0.07</v>
      </c>
      <c r="AB67" s="138" t="n">
        <v>3.25</v>
      </c>
      <c r="AC67" s="138" t="n">
        <v>2.75</v>
      </c>
      <c r="AD67" s="138" t="n">
        <v>3</v>
      </c>
      <c r="AE67" s="138" t="n">
        <v>3</v>
      </c>
      <c r="AF67" s="138" t="n">
        <v>5.5</v>
      </c>
      <c r="AG67" s="138" t="n">
        <v>3.25</v>
      </c>
      <c r="AH67" s="138">
        <f>IFERROR(IF(COUNT(AB67,V67,AC67,W67,AD67,X67,AE67,Y67,AF67,Z67,AG67,AA67)&lt;12,"",SUM(AB67*V67,AC67*W67,AD67*X67,AE67*Y67,AF67*Z67,AG67*AA67)),"")</f>
        <v>3.365</v>
      </c>
      <c r="AI67" s="138" t="str">
        <f>IF(AH67="","",INDEX({"A1","A2","A3","B1","B2","B3","C1","C2","D1","D2","E1","E2"},MAX(1,MIN(12,ROUND(AH67,0)))))</f>
        <v>A3</v>
      </c>
      <c r="AJ67" s="133" t="inlineStr">
        <is>
          <t>Builds AI/ML and LLM features — auto-tagging, classification, agentic workflows, anomaly detection. At B1: a domain / module, or a small team.
Common themes in sub-family holders, all levels' answers: business · ai · solutions · building · solve · enhance</t>
        </is>
      </c>
      <c r="AK67" s="134" t="inlineStr">
        <is>
          <t>Builds AI/ML and LLM features — auto-tagging, classification, agentic workflows, anomaly detection; Domain specialist work; A domain or a small team
Common themes in sub-family holders, all levels' answers: ai · technical · development · evaluation · research · system</t>
        </is>
      </c>
      <c r="AL67" s="134" t="inlineStr">
        <is>
          <t>A domain or a small team
Common themes in sub-family holders, all levels' answers: ai · solutions · anomaly · features · automated</t>
        </is>
      </c>
      <c r="AM67" s="134" t="inlineStr">
        <is>
          <t>A domain or a small team
Common themes in sub-family holders, all levels' answers: quality · ai · accountable · accuracy · reliability · solutions</t>
        </is>
      </c>
      <c r="AN67" s="134" t="inlineStr">
        <is>
          <t>Technical / QC / client calls for the domain
Common themes in sub-family holders, all levels' answers: approach · research · ai · technical · quality</t>
        </is>
      </c>
      <c r="AO67" s="134" t="inlineStr">
        <is>
          <t>—</t>
        </is>
      </c>
      <c r="AP67" s="134" t="inlineStr">
        <is>
          <t>AI/ML · Python</t>
        </is>
      </c>
      <c r="AQ67" s="134" t="inlineStr">
        <is>
          <t>Azure · FastAPI · Vs Code</t>
        </is>
      </c>
      <c r="AR67" s="134" t="inlineStr">
        <is>
          <t>A domain / module, or a small team</t>
        </is>
      </c>
      <c r="AS67" s="134" t="inlineStr">
        <is>
          <t>Domain specialist work</t>
        </is>
      </c>
      <c r="AT67" s="134" t="inlineStr">
        <is>
          <t>Technical / QC / client calls for the domain</t>
        </is>
      </c>
      <c r="AU67" s="134" t="inlineStr">
        <is>
          <t>A domain or a small team</t>
        </is>
      </c>
      <c r="AV67" s="134" t="inlineStr">
        <is>
          <t>IC: mentors and reviews · People: hands-on team lead of 3–5</t>
        </is>
      </c>
      <c r="AW67" s="134" t="inlineStr">
        <is>
          <t>4–7 yrs</t>
        </is>
      </c>
      <c r="AX67" s="134" t="inlineStr">
        <is>
          <t>Graduate + relevant qualification or certification preferred</t>
        </is>
      </c>
      <c r="AY67" s="134" t="inlineStr">
        <is>
          <t>Cloud / language certifications · optional; AWS / Azure architect · optional</t>
        </is>
      </c>
      <c r="AZ67" s="148" t="inlineStr">
        <is>
          <t>IC: none · Team Lead: 3–5</t>
        </is>
      </c>
      <c r="BA67" s="129" t="inlineStr">
        <is>
          <t>Core 3 · Future-ready 3 · Functional 3 · Leadership 1</t>
        </is>
      </c>
      <c r="BB67" s="129" t="inlineStr">
        <is>
          <t>Programming &amp; Tech-Stack Depth · System Design &amp; Architecture</t>
        </is>
      </c>
      <c r="BC67" s="129" t="inlineStr">
        <is>
          <t>Database, SQL &amp; Data Engineering · Cloud, DevOps &amp; CI/CD · AI, GenAI &amp; Prompt Engineering · Product, Platform &amp; Domain Knowledge</t>
        </is>
      </c>
      <c r="BD67" s="129" t="inlineStr">
        <is>
          <t>—</t>
        </is>
      </c>
      <c r="BE67" s="129" t="inlineStr">
        <is>
          <t>Secure coding · OWASP, code review, unit testing</t>
        </is>
      </c>
      <c r="BF67" s="129" t="inlineStr">
        <is>
          <t>Coding test + code review; System-design interview / design review; SQL test / case; Practical task; Work sample / portfolio; Scenario interview</t>
        </is>
      </c>
      <c r="BG67" s="129" t="inlineStr">
        <is>
          <t>Secure coding · OWASP, code review, unit testing; mandatory: POSH, Code of Conduct, InfoSec &amp; Privacy</t>
        </is>
      </c>
      <c r="BH67" s="129" t="inlineStr">
        <is>
          <t>• 99% · 1 of 1
• 84% · 0 of 1</t>
        </is>
      </c>
      <c r="BI67" s="129" t="inlineStr">
        <is>
          <t>• SQL &amp; data · Learning agility · Data literacy
• System design · SQL &amp; data · Product &amp; domain</t>
        </is>
      </c>
      <c r="BJ67" s="139" t="inlineStr">
        <is>
          <t>P3 / M2</t>
        </is>
      </c>
      <c r="BK67" s="126" t="inlineStr">
        <is>
          <t>4 Enable</t>
        </is>
      </c>
      <c r="BL67" s="126" t="inlineStr">
        <is>
          <t>Workiva: SE / Senior SE · Broadridge India: Senior SE · Nasdaq / AxiomSL: Senior SE · Salesforce: MTS</t>
        </is>
      </c>
      <c r="BM67" s="126" t="inlineStr">
        <is>
          <t>SFIA 9 · software development, programming; OWASP secure coding; cloud vendor certifications</t>
        </is>
      </c>
      <c r="BN67" s="126" t="inlineStr">
        <is>
          <t>Career / · Team Lead</t>
        </is>
      </c>
      <c r="BO67" s="126" t="inlineStr">
        <is>
          <t>Senior Software Engineer</t>
        </is>
      </c>
      <c r="BP67" s="126" t="inlineStr">
        <is>
          <t>L4 · MS 62 · Software Engineer – Senior SE</t>
        </is>
      </c>
      <c r="BQ67" s="126" t="inlineStr">
        <is>
          <t>JL4 Technology Analyst · C2 IT Analyst · L9 Team Lead / Consultant</t>
        </is>
      </c>
      <c r="BR67" s="126" t="inlineStr">
        <is>
          <t>Senior Consultant / Assistant Manager</t>
        </is>
      </c>
      <c r="BS67" s="126" t="inlineStr">
        <is>
          <t>Workiva: SE / Senior SE · Broadridge India: Senior SE · Nasdaq / AxiomSL: Senior SE · Salesforce: MTS · Atlassian: P40 · Freshworks: Senior SE · Clear: SDE2</t>
        </is>
      </c>
      <c r="BT67" s="126" t="inlineStr">
        <is>
          <t>Lateral; Management Trainees graduate here</t>
        </is>
      </c>
      <c r="BU67" s="126" t="inlineStr">
        <is>
          <t>AI-assisted coding, cloud-native &amp; API-first design, LLM integration</t>
        </is>
      </c>
      <c r="BV67" s="140" t="inlineStr">
        <is>
          <t>Leadership &amp; people management · Domain, regulatory &amp; XBRL · Product &amp; tool knowledge · Broader exposure &amp; ownership · Technical depth &amp; architecture</t>
        </is>
      </c>
      <c r="BW67" s="137" t="inlineStr">
        <is>
          <t>—</t>
        </is>
      </c>
      <c r="BX67" s="137" t="inlineStr">
        <is>
          <t>On-the-job / hands-on · Mentoring / guidance from seniors · Formal / classroom training · Online courses / self-learning · Certification</t>
        </is>
      </c>
      <c r="BY67" s="137" t="inlineStr">
        <is>
          <t>unclear · requirements</t>
        </is>
      </c>
      <c r="BZ67" s="137" t="inlineStr">
        <is>
          <t>better · clearer · ai · development · tools</t>
        </is>
      </c>
      <c r="CA67" s="137" t="inlineStr">
        <is>
          <t>10 of 11 say the role is changing because of AI / automation</t>
        </is>
      </c>
      <c r="CB67" s="137" t="inlineStr">
        <is>
          <t>• Product, Platform &amp; Domain Knowledge · System Design &amp; Architecture · AI, GenAI &amp; Prompt Engineering
• AI, GenAI &amp; Prompt Engineering</t>
        </is>
      </c>
      <c r="CC67" s="139" t="inlineStr">
        <is>
          <t>Build and operate software capabilities. Includes: Application code, data/ML engineering and product reliability. Excludes: Product investment decisions; internal IT service desk.</t>
        </is>
      </c>
      <c r="CD67" s="126" t="inlineStr">
        <is>
          <t>ENG04-3 · Senior ML Engineer</t>
        </is>
      </c>
      <c r="CE67" s="126" t="inlineStr">
        <is>
          <t>Own deployment, monitoring, failure analysis and model-quality trade-offs.</t>
        </is>
      </c>
      <c r="CF67" s="126" t="inlineStr">
        <is>
          <t>Evidence of complex work, decisions and outcomes beyond routine delivery.</t>
        </is>
      </c>
      <c r="CG67" s="126" t="inlineStr">
        <is>
          <t>A baseline comparison, evaluation set, error analysis and monitored deployment with human escalation</t>
        </is>
      </c>
      <c r="CH67" s="126" t="inlineStr">
        <is>
          <t>Regnology: Senior Software Engineer, Pune · Related work. Gap: Peer software evidence does not establish specialised frontend or ML levels</t>
        </is>
      </c>
      <c r="CI67" s="130" t="inlineStr">
        <is>
          <t>Framework + sub-family themes · 3+ answered</t>
        </is>
      </c>
      <c r="CJ67" s="131" t="inlineStr">
        <is>
          <t>2 holders, 2 answered the survey; sub-family 11 answered</t>
        </is>
      </c>
      <c r="CK67" s="131" t="inlineStr">
        <is>
          <t>Manasvi Sharma · IRIS2495 · CARBON
Prabhakar Mhadse · IRIS2409 · iFile</t>
        </is>
      </c>
      <c r="CL6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8" ht="190.5" customHeight="1">
      <c r="A68" s="109" t="inlineStr">
        <is>
          <t>RC-062</t>
        </is>
      </c>
      <c r="B68" s="110" t="inlineStr">
        <is>
          <t>Engineering &amp; Development</t>
        </is>
      </c>
      <c r="C68" s="110" t="inlineStr">
        <is>
          <t>Application Maintenance &amp; Production Support</t>
        </is>
      </c>
      <c r="D68" s="151" t="inlineStr">
        <is>
          <t>A3</t>
        </is>
      </c>
      <c r="E68" s="110" t="inlineStr">
        <is>
          <t>Senior Associate</t>
        </is>
      </c>
      <c r="F68" s="110" t="inlineStr">
        <is>
          <t>IC</t>
        </is>
      </c>
      <c r="G68" s="110" t="inlineStr">
        <is>
          <t>Senior Software Engineer
Technical Specialist</t>
        </is>
      </c>
      <c r="H68" s="110" t="n">
        <v>4</v>
      </c>
      <c r="I68" s="110" t="inlineStr">
        <is>
          <t>CARBON 2 · Consume 2</t>
        </is>
      </c>
      <c r="J68" s="110" t="n">
        <v>4</v>
      </c>
      <c r="K68" s="110" t="inlineStr">
        <is>
          <t>Gajanan Vadekar, Manish Yadav, Safal Gupta, Sharad Mane</t>
        </is>
      </c>
      <c r="L68" s="110" t="inlineStr">
        <is>
          <t>Support, Technology</t>
        </is>
      </c>
      <c r="M68" s="110" t="inlineStr">
        <is>
          <t>CARBON · Consume</t>
        </is>
      </c>
      <c r="N68" s="111" t="inlineStr">
        <is>
          <t>B1 · Specialist</t>
        </is>
      </c>
      <c r="O68" s="112" t="inlineStr">
        <is>
          <t>— entry step in this sub-family</t>
        </is>
      </c>
      <c r="P68" s="112" t="inlineStr">
        <is>
          <t>RC-063 · B1 · Technical Specialist</t>
        </is>
      </c>
      <c r="Q68" s="112" t="inlineStr">
        <is>
          <t>★ A3 Senior Software Engineer · Technical Spe → B1 Technical Specialist → B3 Lead Software Engineer</t>
        </is>
      </c>
      <c r="R68" s="112" t="inlineStr">
        <is>
          <t>—</t>
        </is>
      </c>
      <c r="S68" s="119" t="inlineStr">
        <is>
          <t>CARBON · Support · Band A · Early career</t>
        </is>
      </c>
      <c r="T68" s="138" t="inlineStr">
        <is>
          <t>Consume · Technology · Band A · Early career · 2</t>
        </is>
      </c>
      <c r="U68" s="138" t="inlineStr">
        <is>
          <t>0.54 / 0.16 / 0.09 / 0 / 0.1 / 0.11</t>
        </is>
      </c>
      <c r="V68" s="121">
        <f>IFERROR(INDEX(WM_C,MATCH($S68,WM_KEY,0)),"")</f>
        <v>0.54</v>
      </c>
      <c r="W68" s="121">
        <f>IFERROR(INDEX(WM_AU,MATCH($S68,WM_KEY,0)),"")</f>
        <v>0.16</v>
      </c>
      <c r="X68" s="121">
        <f>IFERROR(INDEX(WM_AC,MATCH($S68,WM_KEY,0)),"")</f>
        <v>0.09</v>
      </c>
      <c r="Y68" s="121">
        <f>IFERROR(INDEX(WM_L,MATCH($S68,WM_KEY,0)),"")</f>
        <v>0</v>
      </c>
      <c r="Z68" s="121">
        <f>IFERROR(INDEX(WM_E,MATCH($S68,WM_KEY,0)),"")</f>
        <v>0.1</v>
      </c>
      <c r="AA68" s="121">
        <f>IFERROR(INDEX(WM_BI,MATCH($S68,WM_KEY,0)),"")</f>
        <v>0.11</v>
      </c>
      <c r="AB68" s="138" t="n">
        <v>2.62</v>
      </c>
      <c r="AC68" s="138" t="n">
        <v>2.62</v>
      </c>
      <c r="AD68" s="138" t="n">
        <v>2.75</v>
      </c>
      <c r="AE68" s="138" t="n">
        <v>1.25</v>
      </c>
      <c r="AF68" s="138" t="n">
        <v>4.5</v>
      </c>
      <c r="AG68" s="138" t="n">
        <v>2.88</v>
      </c>
      <c r="AH68" s="138">
        <f>IFERROR(IF(COUNT(AB68,V68,AC68,W68,AD68,X68,AE68,Y68,AF68,Z68,AG68,AA68)&lt;12,"",SUM(AB68*V68,AC68*W68,AD68*X68,AE68*Y68,AF68*Z68,AG68*AA68)),"")</f>
        <v>2.8483</v>
      </c>
      <c r="AI68" s="138" t="str">
        <f>IF(AH68="","",INDEX({"A1","A2","A3","B1","B2","B3","C1","C2","D1","D2","E1","E2"},MAX(1,MIN(12,ROUND(AH68,0)))))</f>
        <v>A3</v>
      </c>
      <c r="AJ68" s="133" t="inlineStr">
        <is>
          <t>Keeps live applications/portals running — production fixes, patches, small enhancements, CRs. At A3: varied work; reviews juniors; go-to for a process.
Common themes in role-holders' answers: reliable · requirements · maintain · core · business · solutions</t>
        </is>
      </c>
      <c r="AK68" s="134" t="inlineStr">
        <is>
          <t>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t>
        </is>
      </c>
      <c r="AL68" s="134" t="inlineStr">
        <is>
          <t>A module / process, or work with client or regulatory consequences</t>
        </is>
      </c>
      <c r="AM68" s="134" t="inlineStr">
        <is>
          <t>A module / process, or work with client or regulatory consequences
Common themes in role-holders' answers: accountable · personally · testing · features · am · performance</t>
        </is>
      </c>
      <c r="AN68" s="134" t="inlineStr">
        <is>
          <t>Technical / QC / client calls on own work
Common themes in role-holders' answers: code · fixes · implementation · technical</t>
        </is>
      </c>
      <c r="AO68" s="134" t="inlineStr">
        <is>
          <t>Common themes in manager-set KRAs: considering critical · stories considering · leakage qa/uat · production support · live production · responsibilities</t>
        </is>
      </c>
      <c r="AP68" s="134" t="inlineStr">
        <is>
          <t>NET MVC</t>
        </is>
      </c>
      <c r="AQ68" s="134" t="inlineStr">
        <is>
          <t>Postman · IIS</t>
        </is>
      </c>
      <c r="AR68" s="134" t="inlineStr">
        <is>
          <t>Varied work; reviews juniors; go-to for a process</t>
        </is>
      </c>
      <c r="AS68" s="134" t="inlineStr">
        <is>
          <t>Varied and non-standard work; handles exceptions</t>
        </is>
      </c>
      <c r="AT68" s="134" t="inlineStr">
        <is>
          <t>Technical / QC / client calls on own work</t>
        </is>
      </c>
      <c r="AU68" s="134" t="inlineStr">
        <is>
          <t>A module / process, or work with client or regulatory consequences</t>
        </is>
      </c>
      <c r="AV68" s="134" t="inlineStr">
        <is>
          <t>Not scored in Band A</t>
        </is>
      </c>
      <c r="AW68" s="134" t="inlineStr">
        <is>
          <t>2–4 yrs</t>
        </is>
      </c>
      <c r="AX68" s="134" t="inlineStr">
        <is>
          <t>Graduate; relevant certification preferred</t>
        </is>
      </c>
      <c r="AY68" s="134" t="inlineStr">
        <is>
          <t>Cloud / language certifications · optional; AWS / Azure architect · optional</t>
        </is>
      </c>
      <c r="AZ68" s="148" t="inlineStr">
        <is>
          <t>None · guides 1–3 juniors informally</t>
        </is>
      </c>
      <c r="BA68" s="129" t="inlineStr">
        <is>
          <t>Core 2 · Future-ready 2 · Functional 3 · Leadership —</t>
        </is>
      </c>
      <c r="BB68" s="129" t="inlineStr">
        <is>
          <t>Programming &amp; Tech-Stack Depth · System Design &amp; Architecture</t>
        </is>
      </c>
      <c r="BC68" s="129" t="inlineStr">
        <is>
          <t>Database, SQL &amp; Data Engineering · Cloud, DevOps &amp; CI/CD · AI, GenAI &amp; Prompt Engineering · Product, Platform &amp; Domain Knowledge</t>
        </is>
      </c>
      <c r="BD68" s="129" t="inlineStr">
        <is>
          <t>—</t>
        </is>
      </c>
      <c r="BE68" s="129" t="inlineStr">
        <is>
          <t>Secure coding · OWASP, code review, unit testing</t>
        </is>
      </c>
      <c r="BF68" s="129" t="inlineStr">
        <is>
          <t>Coding test + code review; System-design interview / design review; SQL test / case; Practical task; Work sample / portfolio; Scenario interview</t>
        </is>
      </c>
      <c r="BG68" s="129" t="inlineStr">
        <is>
          <t>Secure coding · OWASP, code review, unit testing; mandatory: POSH, Code of Conduct, InfoSec &amp; Privacy</t>
        </is>
      </c>
      <c r="BH68" s="129" t="inlineStr">
        <is>
          <t>• 94% · 2 of 2
• 98% · 1 of 1
• 96% · 1 of 1</t>
        </is>
      </c>
      <c r="BI68" s="129" t="inlineStr">
        <is>
          <t>• Cloud &amp; DevOps · AI / GenAI · System design · SQL &amp; data
• System design · AI / GenAI
• Programming &amp; stack · System design · AI / GenAI</t>
        </is>
      </c>
      <c r="BJ68" s="139" t="inlineStr">
        <is>
          <t>P2</t>
        </is>
      </c>
      <c r="BK68" s="126" t="inlineStr">
        <is>
          <t>3 Apply</t>
        </is>
      </c>
      <c r="BL68" s="126" t="inlineStr">
        <is>
          <t>Workiva: SE · Broadridge India: SE · Nasdaq / AxiomSL: SE · Salesforce: MTS</t>
        </is>
      </c>
      <c r="BM68" s="126" t="inlineStr">
        <is>
          <t>SFIA 9 · software development, programming; OWASP secure coding; cloud vendor certifications</t>
        </is>
      </c>
      <c r="BN68" s="126" t="inlineStr">
        <is>
          <t>Developing</t>
        </is>
      </c>
      <c r="BO68" s="126" t="inlineStr">
        <is>
          <t>• Software Engineer
• Senior Software Engineer</t>
        </is>
      </c>
      <c r="BP68" s="126" t="inlineStr">
        <is>
          <t>L3–L4 · MS 61–62 · Software Engineer</t>
        </is>
      </c>
      <c r="BQ68" s="126" t="inlineStr">
        <is>
          <t>JL3A Senior Systems Engineer · C1 System Engineer · L11–L10 · Senior Analyst</t>
        </is>
      </c>
      <c r="BR68" s="126" t="inlineStr">
        <is>
          <t>Consultant · DataTracks Senior Associate · 2–5 yrs</t>
        </is>
      </c>
      <c r="BS68" s="126" t="inlineStr">
        <is>
          <t>Workiva: SE · Broadridge India: SE · Nasdaq / AxiomSL: SE · Salesforce: MTS · Atlassian: P40 · 3–7 yrs · Freshworks: Senior SE · Clear: SDE2</t>
        </is>
      </c>
      <c r="BT68" s="126" t="inlineStr">
        <is>
          <t>Lateral or campus · CT2 at 12 months; CT3 in programme</t>
        </is>
      </c>
      <c r="BU68" s="126" t="inlineStr">
        <is>
          <t>AI-assisted coding, cloud-native &amp; API-first design, LLM integration</t>
        </is>
      </c>
      <c r="BV68" s="140" t="inlineStr">
        <is>
          <t>Leadership &amp; people management · Technical depth &amp; architecture · Broader exposure &amp; ownership · Project / programme management · AI / automation</t>
        </is>
      </c>
      <c r="BW68" s="137"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68" s="137" t="inlineStr">
        <is>
          <t>Mentoring / guidance from seniors · On-the-job / hands-on · Online courses / self-learning · Formal / classroom training</t>
        </is>
      </c>
      <c r="BY68" s="137" t="inlineStr">
        <is>
          <t>changing · requirements · issues</t>
        </is>
      </c>
      <c r="BZ68" s="137" t="inlineStr">
        <is>
          <t>clearer · requirements · documentation · better</t>
        </is>
      </c>
      <c r="CA68" s="137" t="inlineStr">
        <is>
          <t>3 of 4 say the role is changing because of AI / automation</t>
        </is>
      </c>
      <c r="CB68" s="137" t="inlineStr">
        <is>
          <t>• AI, GenAI &amp; Prompt Engineering · System Design &amp; Architecture · Programming &amp; Tech-Stack Depth · Product, Platform &amp; Domain Knowledge
• Cloud, DevOps &amp; CI/CD · AI, GenAI &amp; Prompt Engineering · Programming &amp; Tech-Stack Depth
• Stakeholder &amp; Client Management · Broader Ownership &amp; Cross-functional Exposure</t>
        </is>
      </c>
      <c r="CC68" s="139" t="inlineStr">
        <is>
          <t>Build and operate software capabilities. Includes: Application code, data/ML engineering and product reliability. Excludes: Product investment decisions; internal IT service desk.</t>
        </is>
      </c>
      <c r="CD68" s="126" t="inlineStr">
        <is>
          <t>ENG06-2 · Application Maintenance Engineer</t>
        </is>
      </c>
      <c r="CE68" s="126" t="inlineStr">
        <is>
          <t>Resolve defects with regression evidence and controlled changes.</t>
        </is>
      </c>
      <c r="CF68" s="126" t="inlineStr">
        <is>
          <t>Demonstrate routine delivery plus judgement in bounded exceptions.</t>
        </is>
      </c>
      <c r="CG68" s="126" t="inlineStr">
        <is>
          <t>An incident diagnosis and permanent remediation with rollback and recurrence measures</t>
        </is>
      </c>
      <c r="CH68" s="126" t="inlineStr">
        <is>
          <t>Regnology: Senior Software Engineer, Pune
Workiva: Product Support Engineer · Related work. Gap: Maintenance combines software change and support; no direct peer maintenance ladder found</t>
        </is>
      </c>
      <c r="CI68" s="130" t="inlineStr">
        <is>
          <t>Framework + role-holders' themes · 3+ answered</t>
        </is>
      </c>
      <c r="CJ68" s="131" t="inlineStr">
        <is>
          <t>4 holders, 4 answered the survey; sub-family 6 answered</t>
        </is>
      </c>
      <c r="CK68" s="131" t="inlineStr">
        <is>
          <t>Gajanan Vadekar · IRIS2048 · CARBON
Manish Yadav · IRIS1941 · CARBON
Safal Gupta · IRIS2485 · Consume
Sharad Mane · IRIS1901 · Consume</t>
        </is>
      </c>
      <c r="CL6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9" ht="190.5" customHeight="1">
      <c r="A69" s="109" t="inlineStr">
        <is>
          <t>RC-063</t>
        </is>
      </c>
      <c r="B69" s="110" t="inlineStr">
        <is>
          <t>Engineering &amp; Development</t>
        </is>
      </c>
      <c r="C69" s="110" t="inlineStr">
        <is>
          <t>Application Maintenance &amp; Production Support</t>
        </is>
      </c>
      <c r="D69" s="149" t="inlineStr">
        <is>
          <t>B1</t>
        </is>
      </c>
      <c r="E69" s="110" t="inlineStr">
        <is>
          <t>Specialist</t>
        </is>
      </c>
      <c r="F69" s="110" t="inlineStr">
        <is>
          <t>IC</t>
        </is>
      </c>
      <c r="G69" s="110" t="inlineStr">
        <is>
          <t>Technical Specialist</t>
        </is>
      </c>
      <c r="H69" s="110" t="n">
        <v>1</v>
      </c>
      <c r="I69" s="110" t="inlineStr">
        <is>
          <t>Consume 1</t>
        </is>
      </c>
      <c r="J69" s="110" t="n">
        <v>1</v>
      </c>
      <c r="K69" s="110" t="inlineStr">
        <is>
          <t>Waqar Tarique</t>
        </is>
      </c>
      <c r="L69" s="110" t="inlineStr">
        <is>
          <t>Technology</t>
        </is>
      </c>
      <c r="M69" s="110" t="inlineStr">
        <is>
          <t>Consume</t>
        </is>
      </c>
      <c r="N69" s="111" t="inlineStr">
        <is>
          <t>B2 · Senior Specialist</t>
        </is>
      </c>
      <c r="O69" s="112" t="inlineStr">
        <is>
          <t>RC-062 · A3 · Senior Software Engineer · Technical Specialist</t>
        </is>
      </c>
      <c r="P69" s="112" t="inlineStr">
        <is>
          <t>RC-064 · B3 · Lead Software Engineer</t>
        </is>
      </c>
      <c r="Q69" s="112" t="inlineStr">
        <is>
          <t>A3 Senior Software Engineer · Technical Spe → ★ B1 Technical Specialist → B3 Lead Software Engineer</t>
        </is>
      </c>
      <c r="R69" s="112" t="inlineStr">
        <is>
          <t>—</t>
        </is>
      </c>
      <c r="S69" s="119" t="inlineStr">
        <is>
          <t>Consume · Technology · Band B · Expert / POD Lead</t>
        </is>
      </c>
      <c r="T69" s="138" t="inlineStr">
        <is>
          <t>—</t>
        </is>
      </c>
      <c r="U69" s="138" t="inlineStr">
        <is>
          <t>0.56 / 0.17 / 0.05 / 0.05 / 0.1 / 0.07</t>
        </is>
      </c>
      <c r="V69" s="121">
        <f>IFERROR(INDEX(WM_C,MATCH($S69,WM_KEY,0)),"")</f>
        <v>0.56</v>
      </c>
      <c r="W69" s="121">
        <f>IFERROR(INDEX(WM_AU,MATCH($S69,WM_KEY,0)),"")</f>
        <v>0.17</v>
      </c>
      <c r="X69" s="121">
        <f>IFERROR(INDEX(WM_AC,MATCH($S69,WM_KEY,0)),"")</f>
        <v>0.05</v>
      </c>
      <c r="Y69" s="121">
        <f>IFERROR(INDEX(WM_L,MATCH($S69,WM_KEY,0)),"")</f>
        <v>0.05</v>
      </c>
      <c r="Z69" s="121">
        <f>IFERROR(INDEX(WM_E,MATCH($S69,WM_KEY,0)),"")</f>
        <v>0.1</v>
      </c>
      <c r="AA69" s="121">
        <f>IFERROR(INDEX(WM_BI,MATCH($S69,WM_KEY,0)),"")</f>
        <v>0.07</v>
      </c>
      <c r="AB69" s="138" t="n">
        <v>3</v>
      </c>
      <c r="AC69" s="138" t="n">
        <v>2.5</v>
      </c>
      <c r="AD69" s="138" t="n">
        <v>3</v>
      </c>
      <c r="AE69" s="138" t="n">
        <v>2.5</v>
      </c>
      <c r="AF69" s="138" t="n">
        <v>9</v>
      </c>
      <c r="AG69" s="138" t="n">
        <v>3.5</v>
      </c>
      <c r="AH69" s="138">
        <f>IFERROR(IF(COUNT(AB69,V69,AC69,W69,AD69,X69,AE69,Y69,AF69,Z69,AG69,AA69)&lt;12,"",SUM(AB69*V69,AC69*W69,AD69*X69,AE69*Y69,AF69*Z69,AG69*AA69)),"")</f>
        <v>3.525</v>
      </c>
      <c r="AI69" s="138" t="str">
        <f>IF(AH69="","",INDEX({"A1","A2","A3","B1","B2","B3","C1","C2","D1","D2","E1","E2"},MAX(1,MIN(12,ROUND(AH69,0)))))</f>
        <v>B1</v>
      </c>
      <c r="AJ69" s="133" t="inlineStr">
        <is>
          <t>Keeps live applications/portals running — production fixes, patches, small enhancements, CRs. At B1: a domain / module, or a small team.
Common themes in sub-family holders, all levels' answers: maintain · reliable · business · requirements · developer · rbi</t>
        </is>
      </c>
      <c r="AK69" s="134" t="inlineStr">
        <is>
          <t>Keeps live applications/portals running — production fixes, patches, small enhancements, CRs; Domain specialist work; A domain or a small team
Common themes in sub-family holders, all levels' answers: development · support · maintenance · code · bug fixing · feature</t>
        </is>
      </c>
      <c r="AL69" s="134" t="inlineStr">
        <is>
          <t>A domain or a small team
Common themes in sub-family holders, all levels' answers: maintenance · rbi</t>
        </is>
      </c>
      <c r="AM69" s="134" t="inlineStr">
        <is>
          <t>A domain or a small team
Common themes in sub-family holders, all levels' answers: accountable · personally · testing · features · am · performance</t>
        </is>
      </c>
      <c r="AN69" s="134" t="inlineStr">
        <is>
          <t>Technical / QC / client calls for the domain
Common themes in sub-family holders, all levels' answers: code · technical · fixes · implementation · issues</t>
        </is>
      </c>
      <c r="AO69" s="134" t="inlineStr">
        <is>
          <t>—</t>
        </is>
      </c>
      <c r="AP69" s="134" t="inlineStr">
        <is>
          <t>NET MVC</t>
        </is>
      </c>
      <c r="AQ69" s="134" t="inlineStr">
        <is>
          <t>Postman · IIS</t>
        </is>
      </c>
      <c r="AR69" s="134" t="inlineStr">
        <is>
          <t>A domain / module, or a small team</t>
        </is>
      </c>
      <c r="AS69" s="134" t="inlineStr">
        <is>
          <t>Domain specialist work</t>
        </is>
      </c>
      <c r="AT69" s="134" t="inlineStr">
        <is>
          <t>Technical / QC / client calls for the domain</t>
        </is>
      </c>
      <c r="AU69" s="134" t="inlineStr">
        <is>
          <t>A domain or a small team</t>
        </is>
      </c>
      <c r="AV69" s="134" t="inlineStr">
        <is>
          <t>IC: mentors and reviews · People: hands-on team lead of 3–5</t>
        </is>
      </c>
      <c r="AW69" s="134" t="inlineStr">
        <is>
          <t>4–7 yrs</t>
        </is>
      </c>
      <c r="AX69" s="134" t="inlineStr">
        <is>
          <t>Graduate + relevant qualification or certification preferred</t>
        </is>
      </c>
      <c r="AY69" s="134" t="inlineStr">
        <is>
          <t>Cloud / language certifications · optional; AWS / Azure architect · optional</t>
        </is>
      </c>
      <c r="AZ69" s="148" t="inlineStr">
        <is>
          <t>IC: none · Team Lead: 3–5</t>
        </is>
      </c>
      <c r="BA69" s="129" t="inlineStr">
        <is>
          <t>Core 3 · Future-ready 3 · Functional 3 · Leadership 1</t>
        </is>
      </c>
      <c r="BB69" s="129" t="inlineStr">
        <is>
          <t>Programming &amp; Tech-Stack Depth · System Design &amp; Architecture</t>
        </is>
      </c>
      <c r="BC69" s="129" t="inlineStr">
        <is>
          <t>Database, SQL &amp; Data Engineering · Cloud, DevOps &amp; CI/CD · AI, GenAI &amp; Prompt Engineering · Product, Platform &amp; Domain Knowledge</t>
        </is>
      </c>
      <c r="BD69" s="129" t="inlineStr">
        <is>
          <t>—</t>
        </is>
      </c>
      <c r="BE69" s="129" t="inlineStr">
        <is>
          <t>Secure coding · OWASP, code review, unit testing</t>
        </is>
      </c>
      <c r="BF69" s="129" t="inlineStr">
        <is>
          <t>Coding test + code review; System-design interview / design review; SQL test / case; Practical task; Work sample / portfolio; Scenario interview</t>
        </is>
      </c>
      <c r="BG69" s="129" t="inlineStr">
        <is>
          <t>Secure coding · OWASP, code review, unit testing; mandatory: POSH, Code of Conduct, InfoSec &amp; Privacy</t>
        </is>
      </c>
      <c r="BH69" s="129" t="inlineStr">
        <is>
          <t>98% · 1 of 1</t>
        </is>
      </c>
      <c r="BI69" s="129" t="inlineStr">
        <is>
          <t>Programming &amp; stack · AI / GenAI · Learning agility</t>
        </is>
      </c>
      <c r="BJ69" s="139" t="inlineStr">
        <is>
          <t>P3 / M2</t>
        </is>
      </c>
      <c r="BK69" s="126" t="inlineStr">
        <is>
          <t>4 Enable</t>
        </is>
      </c>
      <c r="BL69" s="126" t="inlineStr">
        <is>
          <t>Workiva: SE / Senior SE · Broadridge India: Senior SE · Nasdaq / AxiomSL: Senior SE · Salesforce: MTS</t>
        </is>
      </c>
      <c r="BM69" s="126" t="inlineStr">
        <is>
          <t>SFIA 9 · software development, programming; OWASP secure coding; cloud vendor certifications</t>
        </is>
      </c>
      <c r="BN69" s="126" t="inlineStr">
        <is>
          <t>Career / · Team Lead</t>
        </is>
      </c>
      <c r="BO69" s="126" t="inlineStr">
        <is>
          <t>Senior Software Engineer</t>
        </is>
      </c>
      <c r="BP69" s="126" t="inlineStr">
        <is>
          <t>L4 · MS 62 · Software Engineer – Senior SE</t>
        </is>
      </c>
      <c r="BQ69" s="126" t="inlineStr">
        <is>
          <t>JL4 Technology Analyst · C2 IT Analyst · L9 Team Lead / Consultant</t>
        </is>
      </c>
      <c r="BR69" s="126" t="inlineStr">
        <is>
          <t>Senior Consultant / Assistant Manager</t>
        </is>
      </c>
      <c r="BS69" s="126" t="inlineStr">
        <is>
          <t>Workiva: SE / Senior SE · Broadridge India: Senior SE · Nasdaq / AxiomSL: Senior SE · Salesforce: MTS · Atlassian: P40 · Freshworks: Senior SE · Clear: SDE2</t>
        </is>
      </c>
      <c r="BT69" s="126" t="inlineStr">
        <is>
          <t>Lateral; Management Trainees graduate here</t>
        </is>
      </c>
      <c r="BU69" s="126" t="inlineStr">
        <is>
          <t>AI-assisted coding, cloud-native &amp; API-first design, LLM integration</t>
        </is>
      </c>
      <c r="BV69" s="140" t="inlineStr">
        <is>
          <t>Broader exposure &amp; ownership</t>
        </is>
      </c>
      <c r="BW69" s="137"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69" s="137" t="inlineStr">
        <is>
          <t>Mentoring / guidance from seniors · On-the-job / hands-on · Online courses / self-learning · Formal / classroom training</t>
        </is>
      </c>
      <c r="BY69" s="137" t="inlineStr">
        <is>
          <t>changing · requirements · issues · priorities</t>
        </is>
      </c>
      <c r="BZ69" s="137" t="inlineStr">
        <is>
          <t>clearer · requirements · documentation · better · development</t>
        </is>
      </c>
      <c r="CA69" s="137" t="inlineStr">
        <is>
          <t>4 of 6 say the role is changing because of AI / automation</t>
        </is>
      </c>
      <c r="CB69" s="137" t="inlineStr">
        <is>
          <t>Regulatory &amp; BFSI Domain · Project, Program &amp; Agile Management · Process Improvement &amp; Quality Mindset</t>
        </is>
      </c>
      <c r="CC69" s="139" t="inlineStr">
        <is>
          <t>Build and operate software capabilities. Includes: Application code, data/ML engineering and product reliability. Excludes: Product investment decisions; internal IT service desk.</t>
        </is>
      </c>
      <c r="CD69" s="126" t="inlineStr">
        <is>
          <t>ENG06-3 · Senior Application Maintenance Engineer</t>
        </is>
      </c>
      <c r="CE69" s="126" t="inlineStr">
        <is>
          <t>Own root-cause removal and safe modernisation of a legacy component.</t>
        </is>
      </c>
      <c r="CF69" s="126" t="inlineStr">
        <is>
          <t>Evidence of complex work, decisions and outcomes beyond routine delivery.</t>
        </is>
      </c>
      <c r="CG69" s="126" t="inlineStr">
        <is>
          <t>An incident diagnosis and permanent remediation with rollback and recurrence measures</t>
        </is>
      </c>
      <c r="CH69" s="126" t="inlineStr">
        <is>
          <t>Regnology: Senior Software Engineer, Pune
Workiva: Product Support Engineer · Related work. Gap: Maintenance combines software change and support; no direct peer maintenance ladder found</t>
        </is>
      </c>
      <c r="CI69" s="130" t="inlineStr">
        <is>
          <t>Framework + sub-family themes · 3+ answered</t>
        </is>
      </c>
      <c r="CJ69" s="131" t="inlineStr">
        <is>
          <t>1 holder, 1 answered the survey; sub-family 6 answered</t>
        </is>
      </c>
      <c r="CK69" s="131" t="inlineStr">
        <is>
          <t>Waqar Tarique · IRIS0538 · Consume</t>
        </is>
      </c>
      <c r="CL6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0" ht="190.5" customHeight="1">
      <c r="A70" s="109" t="inlineStr">
        <is>
          <t>RC-064</t>
        </is>
      </c>
      <c r="B70" s="110" t="inlineStr">
        <is>
          <t>Engineering &amp; Development</t>
        </is>
      </c>
      <c r="C70" s="110" t="inlineStr">
        <is>
          <t>Application Maintenance &amp; Production Support</t>
        </is>
      </c>
      <c r="D70" s="149" t="inlineStr">
        <is>
          <t>B3</t>
        </is>
      </c>
      <c r="E70" s="110" t="inlineStr">
        <is>
          <t>Lead Specialist</t>
        </is>
      </c>
      <c r="F70" s="110" t="inlineStr">
        <is>
          <t>IC</t>
        </is>
      </c>
      <c r="G70" s="110" t="inlineStr">
        <is>
          <t>Lead Software Engineer</t>
        </is>
      </c>
      <c r="H70" s="110" t="n">
        <v>1</v>
      </c>
      <c r="I70" s="110" t="inlineStr">
        <is>
          <t>Consume 1</t>
        </is>
      </c>
      <c r="J70" s="110" t="n">
        <v>1</v>
      </c>
      <c r="K70" s="110" t="inlineStr">
        <is>
          <t>Nishant Kohakade</t>
        </is>
      </c>
      <c r="L70" s="110" t="inlineStr">
        <is>
          <t>Technology</t>
        </is>
      </c>
      <c r="M70" s="110" t="inlineStr">
        <is>
          <t>Consume</t>
        </is>
      </c>
      <c r="N70" s="111" t="inlineStr">
        <is>
          <t>C1 · Principal · or B+ · Player-Coach transition step if leading people hands-on</t>
        </is>
      </c>
      <c r="O70" s="112" t="inlineStr">
        <is>
          <t>RC-063 · B1 · Technical Specialist</t>
        </is>
      </c>
      <c r="P70" s="112" t="inlineStr">
        <is>
          <t>— top step in this sub-family</t>
        </is>
      </c>
      <c r="Q70" s="112" t="inlineStr">
        <is>
          <t>A3 Senior Software Engineer · Technical Spe → B1 Technical Specialist → ★ B3 Lead Software Engineer</t>
        </is>
      </c>
      <c r="R70" s="112" t="inlineStr">
        <is>
          <t>—</t>
        </is>
      </c>
      <c r="S70" s="119" t="inlineStr">
        <is>
          <t>Consume · Technology · Band B · Expert / POD Lead</t>
        </is>
      </c>
      <c r="T70" s="138" t="inlineStr">
        <is>
          <t>—</t>
        </is>
      </c>
      <c r="U70" s="138" t="inlineStr">
        <is>
          <t>0.56 / 0.17 / 0.05 / 0.05 / 0.1 / 0.07</t>
        </is>
      </c>
      <c r="V70" s="121">
        <f>IFERROR(INDEX(WM_C,MATCH($S70,WM_KEY,0)),"")</f>
        <v>0.56</v>
      </c>
      <c r="W70" s="121">
        <f>IFERROR(INDEX(WM_AU,MATCH($S70,WM_KEY,0)),"")</f>
        <v>0.17</v>
      </c>
      <c r="X70" s="121">
        <f>IFERROR(INDEX(WM_AC,MATCH($S70,WM_KEY,0)),"")</f>
        <v>0.05</v>
      </c>
      <c r="Y70" s="121">
        <f>IFERROR(INDEX(WM_L,MATCH($S70,WM_KEY,0)),"")</f>
        <v>0.05</v>
      </c>
      <c r="Z70" s="121">
        <f>IFERROR(INDEX(WM_E,MATCH($S70,WM_KEY,0)),"")</f>
        <v>0.1</v>
      </c>
      <c r="AA70" s="121">
        <f>IFERROR(INDEX(WM_BI,MATCH($S70,WM_KEY,0)),"")</f>
        <v>0.07</v>
      </c>
      <c r="AB70" s="138" t="n">
        <v>5.5</v>
      </c>
      <c r="AC70" s="138" t="n">
        <v>5.5</v>
      </c>
      <c r="AD70" s="138" t="n">
        <v>5.5</v>
      </c>
      <c r="AE70" s="138" t="n">
        <v>4.5</v>
      </c>
      <c r="AF70" s="138" t="n">
        <v>9.5</v>
      </c>
      <c r="AG70" s="138" t="n">
        <v>6</v>
      </c>
      <c r="AH70" s="138">
        <f>IFERROR(IF(COUNT(AB70,V70,AC70,W70,AD70,X70,AE70,Y70,AF70,Z70,AG70,AA70)&lt;12,"",SUM(AB70*V70,AC70*W70,AD70*X70,AE70*Y70,AF70*Z70,AG70*AA70)),"")</f>
        <v>5.885</v>
      </c>
      <c r="AI70" s="138" t="str">
        <f>IF(AH70="","",INDEX({"A1","A2","A3","B1","B2","B3","C1","C2","D1","D2","E1","E2"},MAX(1,MIN(12,ROUND(AH70,0)))))</f>
        <v>B3</v>
      </c>
      <c r="AJ70" s="133" t="inlineStr">
        <is>
          <t>Keeps live applications/portals running — production fixes, patches, small enhancements, CRs. At B3: a practice, or several teams through team leads.
Common themes in sub-family holders, all levels' answers: maintain · reliable · business · requirements · developer · rbi</t>
        </is>
      </c>
      <c r="AK70" s="134" t="inlineStr">
        <is>
          <t>Keeps live applications/portals running — production fixes, patches, small enhancements, CRs; Sets standards for a practice; cross-team problems; Several teams or a practice
Common themes in sub-family holders, all levels' answers: development · support · maintenance · code · bug fixing · feature</t>
        </is>
      </c>
      <c r="AL70" s="134" t="inlineStr">
        <is>
          <t>Several teams or a practice
Common themes in sub-family holders, all levels' answers: maintenance · rbi</t>
        </is>
      </c>
      <c r="AM70" s="134" t="inlineStr">
        <is>
          <t>Several teams or a practice
Common themes in sub-family holders, all levels' answers: accountable · personally · testing · features · am · performance</t>
        </is>
      </c>
      <c r="AN70" s="134" t="inlineStr">
        <is>
          <t>Commercial / strategic calls for the unit
Common themes in sub-family holders, all levels' answers: code · technical · fixes · implementation · issues</t>
        </is>
      </c>
      <c r="AO70" s="134" t="inlineStr">
        <is>
          <t>—</t>
        </is>
      </c>
      <c r="AP70" s="134" t="inlineStr">
        <is>
          <t>NET MVC</t>
        </is>
      </c>
      <c r="AQ70" s="134" t="inlineStr">
        <is>
          <t>Postman · IIS</t>
        </is>
      </c>
      <c r="AR70" s="134" t="inlineStr">
        <is>
          <t>A practice, or several teams through team leads</t>
        </is>
      </c>
      <c r="AS70" s="134" t="inlineStr">
        <is>
          <t>Sets standards for a practice; cross-team problems</t>
        </is>
      </c>
      <c r="AT70" s="134" t="inlineStr">
        <is>
          <t>Commercial / strategic calls for the unit</t>
        </is>
      </c>
      <c r="AU70" s="134" t="inlineStr">
        <is>
          <t>Several teams or a practice</t>
        </is>
      </c>
      <c r="AV70" s="134" t="inlineStr">
        <is>
          <t>IC: leads a practice · People: team leads / managers report in</t>
        </is>
      </c>
      <c r="AW70" s="134" t="inlineStr">
        <is>
          <t>8–12 yrs</t>
        </is>
      </c>
      <c r="AX70" s="134" t="inlineStr">
        <is>
          <t>Postgraduate or professional qualification preferred</t>
        </is>
      </c>
      <c r="AY70" s="134" t="inlineStr">
        <is>
          <t>Cloud / language certifications · optional; AWS / Azure architect · optional</t>
        </is>
      </c>
      <c r="AZ70" s="148" t="inlineStr">
        <is>
          <t>IC: none · People: 5–8 incl. team leads</t>
        </is>
      </c>
      <c r="BA70" s="129" t="inlineStr">
        <is>
          <t>Core 4 · Future-ready 3 · Functional 4 · Leadership 3</t>
        </is>
      </c>
      <c r="BB70" s="129" t="inlineStr">
        <is>
          <t>Programming &amp; Tech-Stack Depth · System Design &amp; Architecture</t>
        </is>
      </c>
      <c r="BC70" s="129" t="inlineStr">
        <is>
          <t>Database, SQL &amp; Data Engineering · Cloud, DevOps &amp; CI/CD · AI, GenAI &amp; Prompt Engineering · Product, Platform &amp; Domain Knowledge</t>
        </is>
      </c>
      <c r="BD70" s="129" t="inlineStr">
        <is>
          <t>—</t>
        </is>
      </c>
      <c r="BE70" s="129" t="inlineStr">
        <is>
          <t>Secure coding · OWASP, code review, unit testing</t>
        </is>
      </c>
      <c r="BF70" s="129" t="inlineStr">
        <is>
          <t>Coding test + code review; System-design interview / design review; SQL test / case; Practical task; Work sample / portfolio; Scenario interview</t>
        </is>
      </c>
      <c r="BG70" s="129" t="inlineStr">
        <is>
          <t>Secure coding · OWASP, code review, unit testing; mandatory: POSH, Code of Conduct, InfoSec &amp; Privacy</t>
        </is>
      </c>
      <c r="BH70" s="129" t="inlineStr">
        <is>
          <t>100% · 1 of 1</t>
        </is>
      </c>
      <c r="BI70" s="129" t="inlineStr">
        <is>
          <t>System design · Learning agility · Strategic acumen</t>
        </is>
      </c>
      <c r="BJ70" s="139" t="inlineStr">
        <is>
          <t>P5 / M4</t>
        </is>
      </c>
      <c r="BK70" s="126" t="inlineStr">
        <is>
          <t>5 Ensure, advise</t>
        </is>
      </c>
      <c r="BL70" s="126" t="inlineStr">
        <is>
          <t>Workiva: Staff SE · Broadridge India: Senior Lead SE · Nasdaq / AxiomSL: Lead SE · Salesforce: LMTS</t>
        </is>
      </c>
      <c r="BM70" s="126" t="inlineStr">
        <is>
          <t>SFIA 9 · software development, programming; OWASP secure coding; cloud vendor certifications</t>
        </is>
      </c>
      <c r="BN70" s="126" t="inlineStr">
        <is>
          <t>Expert / Senior Manager</t>
        </is>
      </c>
      <c r="BO70" s="126" t="inlineStr">
        <is>
          <t>Principal Engineer</t>
        </is>
      </c>
      <c r="BP70" s="126" t="inlineStr">
        <is>
          <t>L5 · Senior · MS 63–64 · Senior SE</t>
        </is>
      </c>
      <c r="BQ70" s="126" t="inlineStr">
        <is>
          <t>JL5–JL6B · C3B Associate Consultant · L7 Manager</t>
        </is>
      </c>
      <c r="BR70" s="126" t="inlineStr">
        <is>
          <t>Senior Manager</t>
        </is>
      </c>
      <c r="BS70" s="126" t="inlineStr">
        <is>
          <t>Workiva: Staff SE · Broadridge India: Senior Lead SE · Nasdaq / AxiomSL: Lead SE · Salesforce: LMTS · Atlassian: P50 Senior · Freshworks: Staff SE · Clear: Staff · IRIS Vs Competitor Benchmark — engineering managers: Senior EM</t>
        </is>
      </c>
      <c r="BT70" s="126" t="inlineStr">
        <is>
          <t>Lateral; internal posting first</t>
        </is>
      </c>
      <c r="BU70" s="126" t="inlineStr">
        <is>
          <t>AI-assisted coding, cloud-native &amp; API-first design, LLM integration</t>
        </is>
      </c>
      <c r="BV70" s="140" t="inlineStr">
        <is>
          <t>Leadership &amp; people management · Client, sales &amp; stakeholders</t>
        </is>
      </c>
      <c r="BW70" s="137"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70" s="137" t="inlineStr">
        <is>
          <t>Mentoring / guidance from seniors · On-the-job / hands-on · Online courses / self-learning · Formal / classroom training</t>
        </is>
      </c>
      <c r="BY70" s="137" t="inlineStr">
        <is>
          <t>changing · requirements · issues · priorities</t>
        </is>
      </c>
      <c r="BZ70" s="137" t="inlineStr">
        <is>
          <t>clearer · requirements · documentation · better · development</t>
        </is>
      </c>
      <c r="CA70" s="137" t="inlineStr">
        <is>
          <t>4 of 6 say the role is changing because of AI / automation</t>
        </is>
      </c>
      <c r="CB70" s="137" t="inlineStr">
        <is>
          <t>People Leadership &amp; Mentoring · AI, GenAI &amp; Prompt Engineering · Programming &amp; Tech-Stack Depth</t>
        </is>
      </c>
      <c r="CC70" s="139" t="inlineStr">
        <is>
          <t>Build and operate software capabilities. Includes: Application code, data/ML engineering and product reliability. Excludes: Product investment decisions; internal IT service desk.</t>
        </is>
      </c>
      <c r="CD70" s="126" t="inlineStr">
        <is>
          <t>ENG06-4 · Application Modernisation Lead</t>
        </is>
      </c>
      <c r="CE70" s="126" t="inlineStr">
        <is>
          <t>Plan a multi-system modernisation path balancing compatibility and risk.</t>
        </is>
      </c>
      <c r="CF70" s="126" t="inlineStr">
        <is>
          <t>Adoption beyond own work; recurring authority and measurable wider outcomes.</t>
        </is>
      </c>
      <c r="CG70" s="126" t="inlineStr">
        <is>
          <t>An incident diagnosis and permanent remediation with rollback and recurrence measures</t>
        </is>
      </c>
      <c r="CH70" s="126" t="inlineStr">
        <is>
          <t>Regnology: Senior Software Engineer, Pune
Workiva: Product Support Engineer · Related work. Gap: Maintenance combines software change and support; no direct peer maintenance ladder found</t>
        </is>
      </c>
      <c r="CI70" s="130" t="inlineStr">
        <is>
          <t>Framework + sub-family themes · 3+ answered</t>
        </is>
      </c>
      <c r="CJ70" s="131" t="inlineStr">
        <is>
          <t>1 holder, 1 answered the survey; sub-family 6 answered</t>
        </is>
      </c>
      <c r="CK70" s="131" t="inlineStr">
        <is>
          <t>Nishant Kohakade · IRIS0724 · Consume</t>
        </is>
      </c>
      <c r="CL7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1" ht="190.5" customHeight="1">
      <c r="A71" s="109" t="inlineStr">
        <is>
          <t>RC-065</t>
        </is>
      </c>
      <c r="B71" s="110" t="inlineStr">
        <is>
          <t>Engineering &amp; Development</t>
        </is>
      </c>
      <c r="C71" s="110" t="inlineStr">
        <is>
          <t>Backend Development</t>
        </is>
      </c>
      <c r="D71" s="151" t="inlineStr">
        <is>
          <t>A1</t>
        </is>
      </c>
      <c r="E71" s="110" t="inlineStr">
        <is>
          <t>Intern / Trainee</t>
        </is>
      </c>
      <c r="F71" s="110" t="inlineStr">
        <is>
          <t>IC</t>
        </is>
      </c>
      <c r="G71" s="110" t="inlineStr">
        <is>
          <t>Intern – Software Development
Trainee Software Engineer</t>
        </is>
      </c>
      <c r="H71" s="110" t="n">
        <v>4</v>
      </c>
      <c r="I71" s="110" t="inlineStr">
        <is>
          <t>CARBON 1 · iDEAL 1 · iFile 2</t>
        </is>
      </c>
      <c r="J71" s="110" t="n">
        <v>4</v>
      </c>
      <c r="K71" s="110" t="inlineStr">
        <is>
          <t>Ayush Sharma, Vinayak Dadasaheb Suryawanshi, Rushikesh Shrikhande, Samiksha Sawant</t>
        </is>
      </c>
      <c r="L71" s="110" t="inlineStr">
        <is>
          <t>Technology</t>
        </is>
      </c>
      <c r="M71" s="110" t="inlineStr">
        <is>
          <t>CARBON · iDEAL · iFile</t>
        </is>
      </c>
      <c r="N71" s="111" t="inlineStr">
        <is>
          <t>A2 · Associate</t>
        </is>
      </c>
      <c r="O71" s="112" t="inlineStr">
        <is>
          <t>RC-073 · X1 · Associate Consultant – Software Development</t>
        </is>
      </c>
      <c r="P71" s="112" t="inlineStr">
        <is>
          <t>RC-066 · A2 · Software Engineer</t>
        </is>
      </c>
      <c r="Q71" s="112" t="inlineStr">
        <is>
          <t>X1 Associate Consultant – Software Developm → ★ A1 Trainee Software Engineer · Intern – Sof → A2 Software Engineer → A3 Senior Software Engineer · Technical Spe → B1 Technical Specialist – POD Lead · Techni → B2 Senior Technical Specialist – POD Lead · → B3 Lead Software Engineer · Lead Software E</t>
        </is>
      </c>
      <c r="R71" s="112" t="inlineStr">
        <is>
          <t>—</t>
        </is>
      </c>
      <c r="S71" s="119" t="n"/>
      <c r="T71" s="138" t="inlineStr">
        <is>
          <t>—</t>
        </is>
      </c>
      <c r="U71" s="138" t="inlineStr">
        <is>
          <t>/  /  /  /  /</t>
        </is>
      </c>
      <c r="V71" s="121" t="str">
        <f>IFERROR(INDEX(WM_C,MATCH($S71,WM_KEY,0)),"")</f>
        <v/>
      </c>
      <c r="W71" s="121" t="str">
        <f>IFERROR(INDEX(WM_AU,MATCH($S71,WM_KEY,0)),"")</f>
        <v/>
      </c>
      <c r="X71" s="121" t="str">
        <f>IFERROR(INDEX(WM_AC,MATCH($S71,WM_KEY,0)),"")</f>
        <v/>
      </c>
      <c r="Y71" s="121" t="str">
        <f>IFERROR(INDEX(WM_L,MATCH($S71,WM_KEY,0)),"")</f>
        <v/>
      </c>
      <c r="Z71" s="121" t="str">
        <f>IFERROR(INDEX(WM_E,MATCH($S71,WM_KEY,0)),"")</f>
        <v/>
      </c>
      <c r="AA71" s="121" t="str">
        <f>IFERROR(INDEX(WM_BI,MATCH($S71,WM_KEY,0)),"")</f>
        <v/>
      </c>
      <c r="AB71" s="138" t="n"/>
      <c r="AC71" s="138" t="n"/>
      <c r="AD71" s="138" t="n"/>
      <c r="AE71" s="138" t="n"/>
      <c r="AF71" s="138" t="n"/>
      <c r="AG71" s="138" t="n"/>
      <c r="AH71" s="138" t="str">
        <f>IFERROR(IF(COUNT(AB71,V71,AC71,W71,AD71,X71,AE71,Y71,AF71,Z71,AG71,AA71)&lt;12,"",SUM(AB71*V71,AC71*W71,AD71*X71,AE71*Y71,AF71*Z71,AG71*AA71)),"")</f>
        <v/>
      </c>
      <c r="AI71" s="138" t="str">
        <f>IF(AH71="","",INDEX({"A1","A2","A3","B1","B2","B3","C1","C2","D1","D2","E1","E2"},MAX(1,MIN(12,ROUND(AH71,0)))))</f>
        <v/>
      </c>
      <c r="AJ71" s="133" t="inlineStr">
        <is>
          <t>Builds back-end services, APIs, processing/validation logic and DB code; fixes defects and delivers change requests. At A1: learning the role; all work reviewed.
Common themes in role-holders' answers: learn · core · software engineer · develop · purpose · design</t>
        </is>
      </c>
      <c r="AK71" s="134" t="inlineStr">
        <is>
          <t>Builds back-end services, APIs, processing/validation logic and DB code; fixes defects and delivers change requests; Learning; follows worked examples; Learning tasks
Common themes in role-holders' answers: features · software · development · learning</t>
        </is>
      </c>
      <c r="AL71" s="134" t="inlineStr">
        <is>
          <t>Learning tasks
Common themes in role-holders' answers: software · code · features</t>
        </is>
      </c>
      <c r="AM71" s="134" t="inlineStr">
        <is>
          <t>Learning tasks
Common themes in role-holders' answers: quality · accountable · timely · if · data</t>
        </is>
      </c>
      <c r="AN71" s="134" t="inlineStr">
        <is>
          <t>Needs approval / close guidance
Common themes in role-holders' answers: decisions · technical</t>
        </is>
      </c>
      <c r="AO71" s="134" t="inlineStr">
        <is>
          <t>Common themes in manager-set KRAs: code · technical · agreed · deliver · application · maintain</t>
        </is>
      </c>
      <c r="AP71" s="134" t="inlineStr">
        <is>
          <t>Java · NET MVC</t>
        </is>
      </c>
      <c r="AQ71" s="134" t="inlineStr">
        <is>
          <t>—</t>
        </is>
      </c>
      <c r="AR71" s="134" t="inlineStr">
        <is>
          <t>Learning the role; all work reviewed</t>
        </is>
      </c>
      <c r="AS71" s="134" t="inlineStr">
        <is>
          <t>Learning; follows worked examples</t>
        </is>
      </c>
      <c r="AT71" s="134" t="inlineStr">
        <is>
          <t>Needs approval / close guidance</t>
        </is>
      </c>
      <c r="AU71" s="134" t="inlineStr">
        <is>
          <t>Learning tasks</t>
        </is>
      </c>
      <c r="AV71" s="134" t="inlineStr">
        <is>
          <t>Not scored in Band A</t>
        </is>
      </c>
      <c r="AW71" s="134" t="inlineStr">
        <is>
          <t>0 yrs · fresher / intern</t>
        </is>
      </c>
      <c r="AX71" s="134" t="inlineStr">
        <is>
          <t>Pursuing or completed graduation / diploma</t>
        </is>
      </c>
      <c r="AY71" s="134" t="inlineStr">
        <is>
          <t>Cloud / language certifications · optional; AWS / Azure architect · optional</t>
        </is>
      </c>
      <c r="AZ71" s="148" t="inlineStr">
        <is>
          <t>No direct reports</t>
        </is>
      </c>
      <c r="BA71" s="129" t="inlineStr">
        <is>
          <t>Core 1 · Future-ready 1 · Functional 1 · Leadership —</t>
        </is>
      </c>
      <c r="BB71" s="129" t="inlineStr">
        <is>
          <t>Programming &amp; Tech-Stack Depth · System Design &amp; Architecture</t>
        </is>
      </c>
      <c r="BC71" s="129" t="inlineStr">
        <is>
          <t>Database, SQL &amp; Data Engineering · Cloud, DevOps &amp; CI/CD · AI, GenAI &amp; Prompt Engineering · Product, Platform &amp; Domain Knowledge</t>
        </is>
      </c>
      <c r="BD71" s="129" t="inlineStr">
        <is>
          <t>—</t>
        </is>
      </c>
      <c r="BE71" s="129" t="inlineStr">
        <is>
          <t>Secure coding · OWASP, code review, unit testing</t>
        </is>
      </c>
      <c r="BF71" s="129" t="inlineStr">
        <is>
          <t>Coding test + code review; System-design interview / design review; SQL test / case; Practical task; Work sample / portfolio; Scenario interview</t>
        </is>
      </c>
      <c r="BG71" s="129" t="inlineStr">
        <is>
          <t>Secure coding · OWASP, code review, unit testing; mandatory: POSH, Code of Conduct, InfoSec &amp; Privacy</t>
        </is>
      </c>
      <c r="BH71" s="129" t="inlineStr">
        <is>
          <t>• 102% · 1 of 1
• 105% · 1 of 1
• 107% · 1 of 1
• 103% · 1 of 1</t>
        </is>
      </c>
      <c r="BI71" s="129" t="inlineStr">
        <is>
          <t>—</t>
        </is>
      </c>
      <c r="BJ71" s="139" t="inlineStr">
        <is>
          <t>Entry / P1 · intern</t>
        </is>
      </c>
      <c r="BK71" s="126" t="inlineStr">
        <is>
          <t>1 Follow</t>
        </is>
      </c>
      <c r="BL71" s="126" t="inlineStr">
        <is>
          <t>—</t>
        </is>
      </c>
      <c r="BM71" s="126" t="inlineStr">
        <is>
          <t>SFIA 9 · software development, programming; OWASP secure coding; cloud vendor certifications</t>
        </is>
      </c>
      <c r="BN71" s="126" t="inlineStr">
        <is>
          <t>Entry</t>
        </is>
      </c>
      <c r="BO71" s="126" t="inlineStr">
        <is>
          <t>Associate Software Engineer</t>
        </is>
      </c>
      <c r="BP71" s="126" t="inlineStr">
        <is>
          <t>Intern · MS Intern · Intern</t>
        </is>
      </c>
      <c r="BQ71" s="126" t="inlineStr">
        <is>
          <t>Trainee · C1Y ASE Trainee · L12 Associate</t>
        </is>
      </c>
      <c r="BR71" s="126" t="inlineStr">
        <is>
          <t>Intern / Trainee</t>
        </is>
      </c>
      <c r="BS71" s="126" t="inlineStr">
        <is>
          <t>—</t>
        </is>
      </c>
      <c r="BT71" s="126" t="inlineStr">
        <is>
          <t>Campus / intern programme only</t>
        </is>
      </c>
      <c r="BU71" s="126" t="inlineStr">
        <is>
          <t>AI-assisted coding, cloud-native &amp; API-first design, LLM integration</t>
        </is>
      </c>
      <c r="BV71" s="140" t="inlineStr">
        <is>
          <t>Technical depth &amp; architecture · Leadership &amp; people management · Data, SQL &amp; analytics · Domain, regulatory &amp; XBRL · Broader exposure &amp; ownership</t>
        </is>
      </c>
      <c r="BW71" s="137" t="inlineStr">
        <is>
          <t>Advanced Java;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71" s="137" t="inlineStr">
        <is>
          <t>On-the-job / hands-on · Mentoring / guidance from seniors · Knowledge transfer · KT</t>
        </is>
      </c>
      <c r="BY71" s="137" t="inlineStr">
        <is>
          <t>unclear requirements · issues · understanding</t>
        </is>
      </c>
      <c r="BZ71" s="137" t="inlineStr">
        <is>
          <t>clearer · time · structured</t>
        </is>
      </c>
      <c r="CA71" s="137" t="inlineStr">
        <is>
          <t>3 of 4 say the role is changing because of AI / automation</t>
        </is>
      </c>
      <c r="CB71" s="137" t="inlineStr">
        <is>
          <t>• AI, GenAI &amp; Prompt Engineering · Programming &amp; Tech-Stack Depth
• Programming &amp; Tech-Stack Depth · Database, SQL &amp; Data Engineering · Product, Platform &amp; Domain Knowledge
• AI, GenAI &amp; Prompt Engineering · Programming &amp; Tech-Stack Depth · Database, SQL &amp; Data Engineering</t>
        </is>
      </c>
      <c r="CC71" s="139" t="inlineStr">
        <is>
          <t>Build and operate software capabilities. Includes: Application code, data/ML engineering and product reliability. Excludes: Product investment decisions; internal IT service desk.</t>
        </is>
      </c>
      <c r="CD71" s="126" t="inlineStr">
        <is>
          <t>ENG01-0 · Software Engineering Intern</t>
        </is>
      </c>
      <c r="CE71" s="126" t="inlineStr">
        <is>
          <t>Assist with a supervised work sample: deliver tested apis and services with clear error handling.</t>
        </is>
      </c>
      <c r="CF71" s="126" t="inlineStr">
        <is>
          <t>Reviewed learning assignment; no independent material sign-off.</t>
        </is>
      </c>
      <c r="CG71" s="126" t="inlineStr">
        <is>
          <t>A service design and implementation with tests, failure handling and measured production behaviour</t>
        </is>
      </c>
      <c r="CH71" s="126" t="inlineStr">
        <is>
          <t>Regnology: Senior Software Engineer, Pune · Selected role. Gap: Java role directly supports software delivery and mentoring; full-stack coverage is partial</t>
        </is>
      </c>
      <c r="CI71" s="130" t="inlineStr">
        <is>
          <t>Framework + role-holders' themes · 3+ answered</t>
        </is>
      </c>
      <c r="CJ71" s="131" t="inlineStr">
        <is>
          <t>4 holders, 4 answered the survey; sub-family 79 answered</t>
        </is>
      </c>
      <c r="CK71" s="131" t="inlineStr">
        <is>
          <t>Ayush Sharma · IRIS2454 · CARBON
Vinayak Dadasaheb Suryawanshi · IRIS2539 · iDEAL
Rushikesh Shrikhande · IRIS2442 · iFile
Samiksha Sawant · INTN0305 · iFile</t>
        </is>
      </c>
      <c r="CL7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2" ht="203" customHeight="1">
      <c r="A72" s="109" t="inlineStr">
        <is>
          <t>RC-066</t>
        </is>
      </c>
      <c r="B72" s="110" t="inlineStr">
        <is>
          <t>Engineering &amp; Development</t>
        </is>
      </c>
      <c r="C72" s="110" t="inlineStr">
        <is>
          <t>Backend Development</t>
        </is>
      </c>
      <c r="D72" s="151" t="inlineStr">
        <is>
          <t>A2</t>
        </is>
      </c>
      <c r="E72" s="110" t="inlineStr">
        <is>
          <t>Associate</t>
        </is>
      </c>
      <c r="F72" s="110" t="inlineStr">
        <is>
          <t>IC</t>
        </is>
      </c>
      <c r="G72" s="110" t="inlineStr">
        <is>
          <t>Software Engineer</t>
        </is>
      </c>
      <c r="H72" s="110" t="n">
        <v>7</v>
      </c>
      <c r="I72" s="110" t="inlineStr">
        <is>
          <t>CARBON 1 · Datatech 1 · iDEAL 2 · iFile 3</t>
        </is>
      </c>
      <c r="J72" s="110" t="n">
        <v>7</v>
      </c>
      <c r="K72" s="110" t="inlineStr">
        <is>
          <t>Meet Patel, Krishnadev Arya, Abhay Pandey, Sumeet Laxman Kurdia, Aquib Shah, Chirag Suryawanshi, Subham Chakrabertty</t>
        </is>
      </c>
      <c r="L72" s="110" t="inlineStr">
        <is>
          <t>Technology</t>
        </is>
      </c>
      <c r="M72" s="110" t="inlineStr">
        <is>
          <t>CARBON · Datatech · iDEAL · iFile</t>
        </is>
      </c>
      <c r="N72" s="111" t="inlineStr">
        <is>
          <t>A3 · Senior Associate</t>
        </is>
      </c>
      <c r="O72" s="112" t="inlineStr">
        <is>
          <t>RC-065 · A1 · Trainee Software Engineer · Intern – Software Development</t>
        </is>
      </c>
      <c r="P72" s="112" t="inlineStr">
        <is>
          <t>RC-067 · A3 · Senior Software Engineer · Technical Specialist</t>
        </is>
      </c>
      <c r="Q72" s="112" t="inlineStr">
        <is>
          <t>X1 Associate Consultant – Software Developm → A1 Trainee Software Engineer · Intern – Sof → ★ A2 Software Engineer → A3 Senior Software Engineer · Technical Spe → B1 Technical Specialist – POD Lead · Techni → B2 Senior Technical Specialist – POD Lead · → B3 Lead Software Engineer · Lead Software E</t>
        </is>
      </c>
      <c r="R72" s="112" t="inlineStr">
        <is>
          <t>—</t>
        </is>
      </c>
      <c r="S72" s="119" t="inlineStr">
        <is>
          <t>iFile · Technology · Band A · Early career</t>
        </is>
      </c>
      <c r="T72" s="138" t="inlineStr">
        <is>
          <t>iDEAL · Technology · Band A · Early career · 2
CARBON · Technology · Band A · Early career · 1
Datatech · Technology · Band A · Early career · 1</t>
        </is>
      </c>
      <c r="U72" s="138" t="inlineStr">
        <is>
          <t>0.64 / 0.16 / 0.04 / 0 / 0.1 / 0.06</t>
        </is>
      </c>
      <c r="V72" s="121">
        <f>IFERROR(INDEX(WM_C,MATCH($S72,WM_KEY,0)),"")</f>
        <v>0.64</v>
      </c>
      <c r="W72" s="121">
        <f>IFERROR(INDEX(WM_AU,MATCH($S72,WM_KEY,0)),"")</f>
        <v>0.16</v>
      </c>
      <c r="X72" s="121">
        <f>IFERROR(INDEX(WM_AC,MATCH($S72,WM_KEY,0)),"")</f>
        <v>0.04</v>
      </c>
      <c r="Y72" s="121">
        <f>IFERROR(INDEX(WM_L,MATCH($S72,WM_KEY,0)),"")</f>
        <v>0</v>
      </c>
      <c r="Z72" s="121">
        <f>IFERROR(INDEX(WM_E,MATCH($S72,WM_KEY,0)),"")</f>
        <v>0.1</v>
      </c>
      <c r="AA72" s="121">
        <f>IFERROR(INDEX(WM_BI,MATCH($S72,WM_KEY,0)),"")</f>
        <v>0.06</v>
      </c>
      <c r="AB72" s="138" t="n">
        <v>1.86</v>
      </c>
      <c r="AC72" s="138" t="n">
        <v>1.57</v>
      </c>
      <c r="AD72" s="138" t="n">
        <v>1.57</v>
      </c>
      <c r="AE72" s="138" t="n">
        <v>1.07</v>
      </c>
      <c r="AF72" s="138" t="n">
        <v>2.29</v>
      </c>
      <c r="AG72" s="138" t="n">
        <v>1.71</v>
      </c>
      <c r="AH72" s="138">
        <f>IFERROR(IF(COUNT(AB72,V72,AC72,W72,AD72,X72,AE72,Y72,AF72,Z72,AG72,AA72)&lt;12,"",SUM(AB72*V72,AC72*W72,AD72*X72,AE72*Y72,AF72*Z72,AG72*AA72)),"")</f>
        <v>1.836</v>
      </c>
      <c r="AI72" s="138" t="str">
        <f>IF(AH72="","",INDEX({"A1","A2","A3","B1","B2","B3","C1","C2","D1","D2","E1","E2"},MAX(1,MIN(12,ROUND(AH72,0)))))</f>
        <v>A2</v>
      </c>
      <c r="AJ72" s="133" t="inlineStr">
        <is>
          <t>Builds back-end services, APIs, processing/validation logic and DB code; fixes defects and delivers change requests. At A2: standard work delivered independently.
Common themes in role-holders' answers: software · time · maintain · take · solutions · efficiency</t>
        </is>
      </c>
      <c r="AK72" s="134" t="inlineStr">
        <is>
          <t>Builds back-end services, APIs, processing/validation logic and DB code; fixes defects and delivers change requests; Standard work of the discipline; Own deliverables · accuracy, TAT
Common themes in role-holders' answers: fixing · quality · bug · development · client · code</t>
        </is>
      </c>
      <c r="AL72" s="134" t="inlineStr">
        <is>
          <t>Own deliverables · accuracy, TAT
Common themes in role-holders' answers: solutions · bug · fixes · features</t>
        </is>
      </c>
      <c r="AM72" s="134" t="inlineStr">
        <is>
          <t>Own deliverables · accuracy, TAT
Common themes in role-holders' answers: quality · personally · reliable · delivering · am · accountable</t>
        </is>
      </c>
      <c r="AN72" s="134" t="inlineStr">
        <is>
          <t>Chooses own approach within standards
Common themes in role-holders' answers: implement · solutions · issues · structure · design</t>
        </is>
      </c>
      <c r="AO72" s="134" t="inlineStr">
        <is>
          <t>Common themes in manager-set KRAs: improve · deliver · modules · committed · coverage · automated</t>
        </is>
      </c>
      <c r="AP72" s="134" t="inlineStr">
        <is>
          <t>NET MVC · Java</t>
        </is>
      </c>
      <c r="AQ72" s="134" t="inlineStr">
        <is>
          <t>Postman · Oracle database</t>
        </is>
      </c>
      <c r="AR72" s="134" t="inlineStr">
        <is>
          <t>Standard work delivered independently</t>
        </is>
      </c>
      <c r="AS72" s="134" t="inlineStr">
        <is>
          <t>Standard work of the discipline</t>
        </is>
      </c>
      <c r="AT72" s="134" t="inlineStr">
        <is>
          <t>Chooses own approach within standards</t>
        </is>
      </c>
      <c r="AU72" s="134" t="inlineStr">
        <is>
          <t>Own deliverables · accuracy, TAT</t>
        </is>
      </c>
      <c r="AV72" s="134" t="inlineStr">
        <is>
          <t>Not scored in Band A</t>
        </is>
      </c>
      <c r="AW72" s="134" t="inlineStr">
        <is>
          <t>0–2 yrs</t>
        </is>
      </c>
      <c r="AX72" s="134" t="inlineStr">
        <is>
          <t>Graduate · or diploma with experience</t>
        </is>
      </c>
      <c r="AY72" s="134" t="inlineStr">
        <is>
          <t>Cloud / language certifications · optional; AWS / Azure architect · optional</t>
        </is>
      </c>
      <c r="AZ72" s="148" t="inlineStr">
        <is>
          <t>No direct reports</t>
        </is>
      </c>
      <c r="BA72" s="129" t="inlineStr">
        <is>
          <t>Core 2 · Future-ready 2 · Functional 2 · Leadership —</t>
        </is>
      </c>
      <c r="BB72" s="129" t="inlineStr">
        <is>
          <t>Programming &amp; Tech-Stack Depth · System Design &amp; Architecture</t>
        </is>
      </c>
      <c r="BC72" s="129" t="inlineStr">
        <is>
          <t>Database, SQL &amp; Data Engineering · Cloud, DevOps &amp; CI/CD · AI, GenAI &amp; Prompt Engineering · Product, Platform &amp; Domain Knowledge</t>
        </is>
      </c>
      <c r="BD72" s="129" t="inlineStr">
        <is>
          <t>—</t>
        </is>
      </c>
      <c r="BE72" s="129" t="inlineStr">
        <is>
          <t>Secure coding · OWASP, code review, unit testing</t>
        </is>
      </c>
      <c r="BF72" s="129" t="inlineStr">
        <is>
          <t>Coding test + code review; System-design interview / design review; SQL test / case; Practical task; Work sample / portfolio; Scenario interview</t>
        </is>
      </c>
      <c r="BG72" s="129" t="inlineStr">
        <is>
          <t>Secure coding · OWASP, code review, unit testing; mandatory: POSH, Code of Conduct, InfoSec &amp; Privacy</t>
        </is>
      </c>
      <c r="BH72" s="129" t="inlineStr">
        <is>
          <t>• 74% · 0 of 1
• 97% · 3 of 3
• 90% · 1 of 2
• 84% · 0 of 1</t>
        </is>
      </c>
      <c r="BI72" s="129" t="inlineStr">
        <is>
          <t>• Programming &amp; stack · System design · SQL &amp; data
• Cloud &amp; DevOps · System design · SQL &amp; data · Data literacy
• Cloud &amp; DevOps · AI / GenAI · Learning agility · Communication &amp; collaboration
• SQL &amp; data · Ownership · Client &amp; quality focus</t>
        </is>
      </c>
      <c r="BJ72" s="139" t="inlineStr">
        <is>
          <t>P1–P2</t>
        </is>
      </c>
      <c r="BK72" s="126" t="inlineStr">
        <is>
          <t>2 Assist</t>
        </is>
      </c>
      <c r="BL72" s="126" t="inlineStr">
        <is>
          <t>Workiva: Associate SE · Broadridge India: SE · Nasdaq / AxiomSL: SE · Salesforce: AMTS</t>
        </is>
      </c>
      <c r="BM72" s="126" t="inlineStr">
        <is>
          <t>SFIA 9 · software development, programming; OWASP secure coding; cloud vendor certifications</t>
        </is>
      </c>
      <c r="BN72" s="126" t="inlineStr">
        <is>
          <t>Entry / Developing</t>
        </is>
      </c>
      <c r="BO72" s="126" t="inlineStr">
        <is>
          <t>Associate Software Engineer / Software Engineer</t>
        </is>
      </c>
      <c r="BP72" s="126" t="inlineStr">
        <is>
          <t>L3 · MS 59–60 · Associate SE</t>
        </is>
      </c>
      <c r="BQ72" s="126" t="inlineStr">
        <is>
          <t>JL3B Systems Engineer · C1 Assistant System Engineer · L11 Analyst</t>
        </is>
      </c>
      <c r="BR72" s="126" t="inlineStr">
        <is>
          <t>Analyst · DataTracks Associate</t>
        </is>
      </c>
      <c r="BS72" s="126" t="inlineStr">
        <is>
          <t>Workiva: Associate SE · Broadridge India: SE · Nasdaq / AxiomSL: SE · Salesforce: AMTS · Atlassian: P30 Junior · 0–2 yrs · Freshworks: SE · Clear: SDE1</t>
        </is>
      </c>
      <c r="BT72" s="126" t="inlineStr">
        <is>
          <t>Lateral or campus · CT1 on confirmation; CT2 on joining</t>
        </is>
      </c>
      <c r="BU72" s="126" t="inlineStr">
        <is>
          <t>AI-assisted coding, cloud-native &amp; API-first design, LLM integration</t>
        </is>
      </c>
      <c r="BV72" s="140" t="inlineStr">
        <is>
          <t>Broader exposure &amp; ownership · Technical depth &amp; architecture · AI / automation · Leadership &amp; people management · Product &amp; tool knowledge</t>
        </is>
      </c>
      <c r="BW72" s="137" t="inlineStr">
        <is>
          <t>ai · design · system · utilization · tools</t>
        </is>
      </c>
      <c r="BX72" s="137" t="inlineStr">
        <is>
          <t>Mentoring / guidance from seniors · Formal / classroom training · On-the-job / hands-on</t>
        </is>
      </c>
      <c r="BY72" s="137" t="inlineStr">
        <is>
          <t>limited · unclear</t>
        </is>
      </c>
      <c r="BZ72" s="137" t="inlineStr">
        <is>
          <t>documentation · requirements · better · system · onboarding</t>
        </is>
      </c>
      <c r="CA72" s="137" t="inlineStr">
        <is>
          <t>1 of 6 say the role is changing because of AI / automation</t>
        </is>
      </c>
      <c r="CB72" s="137" t="inlineStr">
        <is>
          <t>• AI, GenAI &amp; Prompt Engineering
• Programming &amp; Tech-Stack Depth · Database, SQL &amp; Data Engineering · Product, Platform &amp; Domain Knowledge · Process Improvement &amp; Quality Mindset
• Stakeholder &amp; Client Management · Project, Program &amp; Agile Management · Broader Ownership &amp; Cross-functional Exposure · Product, Platform &amp; Domain Knowledge
• Broader Ownership &amp; Cross-functional Exposure</t>
        </is>
      </c>
      <c r="CC72" s="139" t="inlineStr">
        <is>
          <t>Build and operate software capabilities. Includes: Application code, data/ML engineering and product reliability. Excludes: Product investment decisions; internal IT service desk.</t>
        </is>
      </c>
      <c r="CD72" s="126" t="inlineStr">
        <is>
          <t>ENG01-1 · Associate Software Engineer</t>
        </is>
      </c>
      <c r="CE72" s="126" t="inlineStr">
        <is>
          <t>Complete defined parts under review: deliver tested apis and services with clear error handling.</t>
        </is>
      </c>
      <c r="CF72" s="126" t="inlineStr">
        <is>
          <t>Repeatable correct delivery, safe escalation and required entry eligibility.</t>
        </is>
      </c>
      <c r="CG72" s="126" t="inlineStr">
        <is>
          <t>A service design and implementation with tests, failure handling and measured production behaviour</t>
        </is>
      </c>
      <c r="CH72" s="126" t="inlineStr">
        <is>
          <t>Regnology: Senior Software Engineer, Pune · Selected role. Gap: Java role directly supports software delivery and mentoring; full-stack coverage is partial</t>
        </is>
      </c>
      <c r="CI72" s="130" t="inlineStr">
        <is>
          <t>Framework + role-holders' themes · 3+ answered</t>
        </is>
      </c>
      <c r="CJ72" s="131" t="inlineStr">
        <is>
          <t>7 holders, 7 answered the survey; sub-family 79 answered</t>
        </is>
      </c>
      <c r="CK72" s="131" t="inlineStr">
        <is>
          <t>Meet Patel · IRIS2394 · CARBON
Krishnadev Arya · IRISDT0004 · Datatech
Abhay Pandey · IRIS2426 · iDEAL
Sumeet Laxman Kurdia · IRIS2427 · iDEAL
Aquib Shah · IRIS2482 · iFile
Chirag Suryawanshi · IRIS2396 · iFile
Subham Chakrabertty · IRIS2429 · iFile</t>
        </is>
      </c>
      <c r="CL7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3" ht="350" customHeight="1">
      <c r="A73" s="109" t="inlineStr">
        <is>
          <t>RC-067</t>
        </is>
      </c>
      <c r="B73" s="110" t="inlineStr">
        <is>
          <t>Engineering &amp; Development</t>
        </is>
      </c>
      <c r="C73" s="110" t="inlineStr">
        <is>
          <t>Backend Development</t>
        </is>
      </c>
      <c r="D73" s="151" t="inlineStr">
        <is>
          <t>A3</t>
        </is>
      </c>
      <c r="E73" s="110" t="inlineStr">
        <is>
          <t>Senior Associate</t>
        </is>
      </c>
      <c r="F73" s="110" t="inlineStr">
        <is>
          <t>IC</t>
        </is>
      </c>
      <c r="G73" s="110" t="inlineStr">
        <is>
          <t>Senior Software Engineer
Technical Specialist</t>
        </is>
      </c>
      <c r="H73" s="110" t="n">
        <v>49</v>
      </c>
      <c r="I73" s="110" t="inlineStr">
        <is>
          <t>CARBON 9 · Datatech 2 · iDEAL 5 · iFile 33</t>
        </is>
      </c>
      <c r="J73" s="110" t="n">
        <v>49</v>
      </c>
      <c r="K73" s="110" t="inlineStr">
        <is>
          <t>Alpesh Chaudhari, Aniket Kale, Bansi Amipara, Bikram Prasad, Harsh Icecreamwala, Imtiyaz Pathan, Kinjal Rathod, Pritesh Wani, Raj Chauhan, Niraj Santosh Patil, Shivam Dhumal, Akshata Sabale, Pratik Ekhande, Swapnil Shirke, Vaibhav Govind Gahat, Varsha Patil, Aaqib Ahmad, Abhishek Kadam, Ajay Chauhan, Amiz Azad, Arun Kumar, Balram Mahato, Chetan Yerpude, Gaurav Ghare, Govind Chidrawar, Harshal Chaudhari, Harshal Wadode, Hemalatha Visamsetti, Khelendra Pratap Singh, Kunal Sanjay Prasad, Mukesh Babulal Suthar, Nilesh Mohite, Pankaj Sharma, Pranay Usatkar, Priyadarshini Naidu, Ritesh Gadekar, Sadhna Sahu, Sagar Soni, Sahil Chavan, Saikiran Rowlo, Sandeep Mehta, Saurabh Jaykumar Wanjari, Shubham Mhadgut, Shubham Shrikhande, Shubhangi Vaidya, Siddharth Dhone, Sonal Bagul, Sourav Moharana, Viranchi Suresh Bhure</t>
        </is>
      </c>
      <c r="L73" s="110" t="inlineStr">
        <is>
          <t>Technology</t>
        </is>
      </c>
      <c r="M73" s="110" t="inlineStr">
        <is>
          <t>CARBON · Datatech · iDEAL · iFile</t>
        </is>
      </c>
      <c r="N73" s="111" t="inlineStr">
        <is>
          <t>B1 · Specialist</t>
        </is>
      </c>
      <c r="O73" s="112" t="inlineStr">
        <is>
          <t>RC-066 · A2 · Software Engineer</t>
        </is>
      </c>
      <c r="P73" s="112" t="inlineStr">
        <is>
          <t>RC-068 · B1 · Technical Specialist – POD Lead · Technical Specialist · Sen</t>
        </is>
      </c>
      <c r="Q73" s="112" t="inlineStr">
        <is>
          <t>X1 Associate Consultant – Software Developm → A1 Trainee Software Engineer · Intern – Sof → A2 Software Engineer → ★ A3 Senior Software Engineer · Technical Spe → B1 Technical Specialist – POD Lead · Techni → B2 Senior Technical Specialist – POD Lead · → B3 Lead Software Engineer · Lead Software E</t>
        </is>
      </c>
      <c r="R73" s="112" t="inlineStr">
        <is>
          <t>—</t>
        </is>
      </c>
      <c r="S73" s="119" t="inlineStr">
        <is>
          <t>iFile · Technology · Band A · Early career</t>
        </is>
      </c>
      <c r="T73" s="138" t="inlineStr">
        <is>
          <t>CARBON · Technology · Band A · Early career · 9
iDEAL · Technology · Band A · Early career · 5
Datatech · Technology · Band A · Early career · 2</t>
        </is>
      </c>
      <c r="U73" s="138" t="inlineStr">
        <is>
          <t>0.64 / 0.16 / 0.04 / 0 / 0.1 / 0.06</t>
        </is>
      </c>
      <c r="V73" s="121">
        <f>IFERROR(INDEX(WM_C,MATCH($S73,WM_KEY,0)),"")</f>
        <v>0.64</v>
      </c>
      <c r="W73" s="121">
        <f>IFERROR(INDEX(WM_AU,MATCH($S73,WM_KEY,0)),"")</f>
        <v>0.16</v>
      </c>
      <c r="X73" s="121">
        <f>IFERROR(INDEX(WM_AC,MATCH($S73,WM_KEY,0)),"")</f>
        <v>0.04</v>
      </c>
      <c r="Y73" s="121">
        <f>IFERROR(INDEX(WM_L,MATCH($S73,WM_KEY,0)),"")</f>
        <v>0</v>
      </c>
      <c r="Z73" s="121">
        <f>IFERROR(INDEX(WM_E,MATCH($S73,WM_KEY,0)),"")</f>
        <v>0.1</v>
      </c>
      <c r="AA73" s="121">
        <f>IFERROR(INDEX(WM_BI,MATCH($S73,WM_KEY,0)),"")</f>
        <v>0.06</v>
      </c>
      <c r="AB73" s="138" t="n">
        <v>2.42</v>
      </c>
      <c r="AC73" s="138" t="n">
        <v>2.28</v>
      </c>
      <c r="AD73" s="138" t="n">
        <v>2.49</v>
      </c>
      <c r="AE73" s="138" t="n">
        <v>1.46</v>
      </c>
      <c r="AF73" s="138" t="n">
        <v>4.09</v>
      </c>
      <c r="AG73" s="138" t="n">
        <v>2.69</v>
      </c>
      <c r="AH73" s="138">
        <f>IFERROR(IF(COUNT(AB73,V73,AC73,W73,AD73,X73,AE73,Y73,AF73,Z73,AG73,AA73)&lt;12,"",SUM(AB73*V73,AC73*W73,AD73*X73,AE73*Y73,AF73*Z73,AG73*AA73)),"")</f>
        <v>2.5836</v>
      </c>
      <c r="AI73" s="138" t="str">
        <f>IF(AH73="","",INDEX({"A1","A2","A3","B1","B2","B3","C1","C2","D1","D2","E1","E2"},MAX(1,MIN(12,ROUND(AH73,0)))))</f>
        <v>A3</v>
      </c>
      <c r="AJ73" s="133" t="inlineStr">
        <is>
          <t>Builds back-end services, APIs, processing/validation logic and DB code; fixes defects and delivers change requests. At A3: varied work; reviews juniors; go-to for a process.
Common themes in role-holders' answers: software · reliable · solutions · problems · business · develop</t>
        </is>
      </c>
      <c r="AK73" s="134" t="inlineStr">
        <is>
          <t>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t>
        </is>
      </c>
      <c r="AL73" s="134" t="inlineStr">
        <is>
          <t>A module / process, or work with client or regulatory consequences
Common themes in role-holders' answers: features · product · application · software · support · deliver</t>
        </is>
      </c>
      <c r="AM73" s="134" t="inlineStr">
        <is>
          <t>A module / process, or work with client or regulatory consequences
Common themes in role-holders' answers: quality · accountable · delivery · features · am · timely</t>
        </is>
      </c>
      <c r="AN73" s="134" t="inlineStr">
        <is>
          <t>Technical / QC / client calls on own work
Common themes in role-holders' answers: code · technical · implementation · bug · approach · decisions</t>
        </is>
      </c>
      <c r="AO73" s="134" t="inlineStr">
        <is>
          <t>Common themes in manager-set KRAs: year · coverage · code · quality · deliver · assigned</t>
        </is>
      </c>
      <c r="AP73" s="134" t="inlineStr">
        <is>
          <t>Java · NET MVC · debugging · AI · Technical knowledge · Software development · Devops · Spring Boot</t>
        </is>
      </c>
      <c r="AQ73" s="134" t="inlineStr">
        <is>
          <t>VS Code · Visual studio · Claude · Copilot · Git · Excel · Co-pilot · AWS</t>
        </is>
      </c>
      <c r="AR73" s="134" t="inlineStr">
        <is>
          <t>Varied work; reviews juniors; go-to for a process</t>
        </is>
      </c>
      <c r="AS73" s="134" t="inlineStr">
        <is>
          <t>Varied and non-standard work; handles exceptions</t>
        </is>
      </c>
      <c r="AT73" s="134" t="inlineStr">
        <is>
          <t>Technical / QC / client calls on own work</t>
        </is>
      </c>
      <c r="AU73" s="134" t="inlineStr">
        <is>
          <t>A module / process, or work with client or regulatory consequences</t>
        </is>
      </c>
      <c r="AV73" s="134" t="inlineStr">
        <is>
          <t>Not scored in Band A</t>
        </is>
      </c>
      <c r="AW73" s="134" t="inlineStr">
        <is>
          <t>2–4 yrs</t>
        </is>
      </c>
      <c r="AX73" s="134" t="inlineStr">
        <is>
          <t>Graduate; relevant certification preferred</t>
        </is>
      </c>
      <c r="AY73" s="134" t="inlineStr">
        <is>
          <t>Cloud / language certifications · optional; AWS / Azure architect · optional</t>
        </is>
      </c>
      <c r="AZ73" s="148" t="inlineStr">
        <is>
          <t>None · guides 1–3 juniors informally</t>
        </is>
      </c>
      <c r="BA73" s="129" t="inlineStr">
        <is>
          <t>Core 2 · Future-ready 2 · Functional 3 · Leadership —</t>
        </is>
      </c>
      <c r="BB73" s="129" t="inlineStr">
        <is>
          <t>Programming &amp; Tech-Stack Depth · System Design &amp; Architecture</t>
        </is>
      </c>
      <c r="BC73" s="129" t="inlineStr">
        <is>
          <t>Database, SQL &amp; Data Engineering · Cloud, DevOps &amp; CI/CD · AI, GenAI &amp; Prompt Engineering · Product, Platform &amp; Domain Knowledge</t>
        </is>
      </c>
      <c r="BD73" s="129" t="inlineStr">
        <is>
          <t>—</t>
        </is>
      </c>
      <c r="BE73" s="129" t="inlineStr">
        <is>
          <t>Secure coding · OWASP, code review, unit testing</t>
        </is>
      </c>
      <c r="BF73" s="129" t="inlineStr">
        <is>
          <t>Coding test + code review; System-design interview / design review; SQL test / case; Practical task; Work sample / portfolio; Scenario interview</t>
        </is>
      </c>
      <c r="BG73" s="129" t="inlineStr">
        <is>
          <t>Secure coding · OWASP, code review, unit testing; mandatory: POSH, Code of Conduct, InfoSec &amp; Privacy</t>
        </is>
      </c>
      <c r="BH73" s="129" t="inlineStr">
        <is>
          <t>• 89% · 3 of 9
• 94% · 22 of 32
• 104% · 5 of 5
• 92% · 1 of 2
• 110% · 1 of 1</t>
        </is>
      </c>
      <c r="BI73" s="129" t="inlineStr">
        <is>
          <t>• Programming &amp; stack · SQL &amp; data · Cloud &amp; DevOps · System design
• System design · SQL &amp; data · AI / GenAI · Cloud &amp; DevOps
• Cloud &amp; DevOps · SQL &amp; data
• Learning agility · System design · Ownership · SQL &amp; data
• —</t>
        </is>
      </c>
      <c r="BJ73" s="139" t="inlineStr">
        <is>
          <t>P2</t>
        </is>
      </c>
      <c r="BK73" s="126" t="inlineStr">
        <is>
          <t>3 Apply</t>
        </is>
      </c>
      <c r="BL73" s="126" t="inlineStr">
        <is>
          <t>Workiva: SE · Broadridge India: SE · Nasdaq / AxiomSL: SE · Salesforce: MTS</t>
        </is>
      </c>
      <c r="BM73" s="126" t="inlineStr">
        <is>
          <t>SFIA 9 · software development, programming; OWASP secure coding; cloud vendor certifications</t>
        </is>
      </c>
      <c r="BN73" s="126" t="inlineStr">
        <is>
          <t>Developing</t>
        </is>
      </c>
      <c r="BO73" s="126" t="inlineStr">
        <is>
          <t>• Software Engineer
• Senior Software Engineer</t>
        </is>
      </c>
      <c r="BP73" s="126" t="inlineStr">
        <is>
          <t>L3–L4 · MS 61–62 · Software Engineer</t>
        </is>
      </c>
      <c r="BQ73" s="126" t="inlineStr">
        <is>
          <t>JL3A Senior Systems Engineer · C1 System Engineer · L11–L10 · Senior Analyst</t>
        </is>
      </c>
      <c r="BR73" s="126" t="inlineStr">
        <is>
          <t>Consultant · DataTracks Senior Associate · 2–5 yrs</t>
        </is>
      </c>
      <c r="BS73" s="126" t="inlineStr">
        <is>
          <t>Workiva: SE · Broadridge India: SE · Nasdaq / AxiomSL: SE · Salesforce: MTS · Atlassian: P40 · 3–7 yrs · Freshworks: Senior SE · Clear: SDE2</t>
        </is>
      </c>
      <c r="BT73" s="126" t="inlineStr">
        <is>
          <t>Lateral or campus · CT2 at 12 months; CT3 in programme</t>
        </is>
      </c>
      <c r="BU73" s="126" t="inlineStr">
        <is>
          <t>AI-assisted coding, cloud-native &amp; API-first design, LLM integration</t>
        </is>
      </c>
      <c r="BV73" s="140" t="inlineStr">
        <is>
          <t>Technical depth &amp; architecture · Leadership &amp; people management · Broader exposure &amp; ownership · AI / automation · Project / programme management</t>
        </is>
      </c>
      <c r="BW73" s="137" t="inlineStr">
        <is>
          <t>design · secure · fundamentals · skills · leadership</t>
        </is>
      </c>
      <c r="BX73" s="137" t="inlineStr">
        <is>
          <t>Mentoring / guidance from seniors · On-the-job / hands-on · Formal / classroom training · Online courses / self-learning · Certification · Knowledge transfer · KT</t>
        </is>
      </c>
      <c r="BY73" s="137" t="inlineStr">
        <is>
          <t>unclear · requirements · dependencies · dependency · ai</t>
        </is>
      </c>
      <c r="BZ73" s="137" t="inlineStr">
        <is>
          <t>better · requirements · documentation · clearer · faster</t>
        </is>
      </c>
      <c r="CA73" s="137" t="inlineStr">
        <is>
          <t>33 of 46 say the role is changing because of AI / automation</t>
        </is>
      </c>
      <c r="CB73" s="137" t="inlineStr">
        <is>
          <t>• AI, GenAI &amp; Prompt Engineering · Process Improvement &amp; Quality Mindset · Stakeholder &amp; Client Management · Broader Ownership &amp; Cross-functional Exposure
• AI, GenAI &amp; Prompt Engineering · Programming &amp; Tech-Stack Depth · Project, Program &amp; Agile Management · Product, Platform &amp; Domain Knowledge
• AI, GenAI &amp; Prompt Engineering · Product, Platform &amp; Domain Knowledge · Stakeholder &amp; Client Management · Process Improvement &amp; Quality Mindset
• Programming &amp; Tech-Stack Depth · Product, Platform &amp; Domain Knowledge · Project, Program &amp; Agile Management · Cloud, DevOps &amp; CI/CD
• Cloud, DevOps &amp; CI/CD · AI, GenAI &amp; Prompt Engineering</t>
        </is>
      </c>
      <c r="CC73" s="139" t="inlineStr">
        <is>
          <t>Build and operate software capabilities. Includes: Application code, data/ML engineering and product reliability. Excludes: Product investment decisions; internal IT service desk.</t>
        </is>
      </c>
      <c r="CD73" s="126" t="inlineStr">
        <is>
          <t>ENG01-2 · Software Engineer</t>
        </is>
      </c>
      <c r="CE73" s="126" t="inlineStr">
        <is>
          <t>Deliver tested APIs and services with clear error handling.</t>
        </is>
      </c>
      <c r="CF73" s="126" t="inlineStr">
        <is>
          <t>Demonstrate routine delivery plus judgement in bounded exceptions.</t>
        </is>
      </c>
      <c r="CG73" s="126" t="inlineStr">
        <is>
          <t>A service design and implementation with tests, failure handling and measured production behaviour</t>
        </is>
      </c>
      <c r="CH73" s="126" t="inlineStr">
        <is>
          <t>Regnology: Senior Software Engineer, Pune · Selected role. Gap: Java role directly supports software delivery and mentoring; full-stack coverage is partial</t>
        </is>
      </c>
      <c r="CI73" s="130" t="inlineStr">
        <is>
          <t>Framework + role-holders' themes · 3+ answered</t>
        </is>
      </c>
      <c r="CJ73" s="131" t="inlineStr">
        <is>
          <t>49 holders, 48 answered the survey; sub-family 79 answered</t>
        </is>
      </c>
      <c r="CK73" s="131" t="inlineStr">
        <is>
          <t>Alpesh Chaudhari · IRIS2021 · CARBON
Aniket Kale · IRIS2440 · CARBON
Bansi Amipara · IRIS2031 · CARBON
Bikram Prasad · IRIS1883 · CARBON
Harsh Icecreamwala · IRIS2544 · CARBON
Imtiyaz Pathan · IRIS2024 · CARBON
Kinjal Rathod · IRIS2032 · CARBON
Pritesh Wani · IRIS1920 · CARBON
Raj Chauhan · IRIS2054 · CARBON
Niraj Santosh Patil · IRISDT0002 · Datatech
Shivam Dhumal · IRISDT0018 · Datatech
Akshata Sabale · IRIS2052 · iDEAL
Pratik Ekhande · IRIS2260 · iDEAL
Swapnil Shirke · IRIS2038 · iDEAL
Vaibhav Govind Gahat · IRIS2258 · iDEAL
Varsha Patil · IRIS2018 · iDEAL
Aaqib Ahmad · IRIS2140 · iFile
Abhishek Kadam · IRIS2501 · iFile
Ajay Chauhan · IRIS2488 · iFile
Amiz Azad · IRIS2469 · iFile
Arun Kumar · IRIS1667 · iFile
Balram Mahato · IRIS2436 · iFile
Chetan Yerpude · IRIS2293 · iFile
Gaurav Ghare · IRIS1906 · iFile
Govind Chidrawar · IRIS2074 · iFile
Harshal Chaudhari · IRIS2186 · iFile
Harshal Wadode · IRIS2253 · iFile
Hemalatha Visamsetti · IRIS2073 · iFile
Khelendra Pratap Singh · IRIS2470 · iFile
Kunal Sanjay Prasad · IRIS2446 · iFile
Mukesh Babulal Suthar · IRIS2299 · iFile
Nilesh Mohite · IRIS2089 · iFile
Pankaj Sharma · IRIS2474 · iFile
Pranay Usatkar · IRIS2438 · iFile
Priyadarshini Naidu · IRIS1945 · iFile
Ritesh Gadekar · IRIS2030 · iFile
Sadhna Sahu · IRIS2433 · iFile
Sagar Soni · IRIS2476 · iFile
Sahil Chavan · IRIS2194 · iFile
Saikiran Rowlo · IRIS2183 · iFile
Sandeep Mehta · IRIS1871 · iFile
Saurabh Jaykumar Wanjari · IRIS2267 · iFile
Shubham Mhadgut · IRIS2132 · iFile
Shubham Shrikhande · IRIS2298 · iFile
Shubhangi Vaidya · IRIS2026 · iFile
Siddharth Dhone · IRIS2058 · iFile
Sonal Bagul · IRIS2068 · iFile
Sourav Moharana · IRIS2295 · iFile
Viranchi Suresh Bhure · IRIS2459 · iFile</t>
        </is>
      </c>
      <c r="CL7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4" ht="265.5" customHeight="1">
      <c r="A74" s="109" t="inlineStr">
        <is>
          <t>RC-068</t>
        </is>
      </c>
      <c r="B74" s="110" t="inlineStr">
        <is>
          <t>Engineering &amp; Development</t>
        </is>
      </c>
      <c r="C74" s="110" t="inlineStr">
        <is>
          <t>Backend Development</t>
        </is>
      </c>
      <c r="D74" s="149" t="inlineStr">
        <is>
          <t>B1</t>
        </is>
      </c>
      <c r="E74" s="110" t="inlineStr">
        <is>
          <t>Specialist</t>
        </is>
      </c>
      <c r="F74" s="110" t="inlineStr">
        <is>
          <t>IC</t>
        </is>
      </c>
      <c r="G74" s="110" t="inlineStr">
        <is>
          <t>Senior Technical Specialist – POD Lead
Technical Specialist
Technical Specialist – POD Lead</t>
        </is>
      </c>
      <c r="H74" s="110" t="n">
        <v>8</v>
      </c>
      <c r="I74" s="110" t="inlineStr">
        <is>
          <t>CARBON 2 · iFile 6</t>
        </is>
      </c>
      <c r="J74" s="110" t="n">
        <v>8</v>
      </c>
      <c r="K74" s="110" t="inlineStr">
        <is>
          <t>Hetal Chauhan, Huzefa Petit, Bhavana Thakare, Manish Chouhan, Pradnya Mhatre, Pragati Raskar, Sarvesh Yadav, Vivek Shinde</t>
        </is>
      </c>
      <c r="L74" s="110" t="inlineStr">
        <is>
          <t>Technology</t>
        </is>
      </c>
      <c r="M74" s="110" t="inlineStr">
        <is>
          <t>CARBON · iFile</t>
        </is>
      </c>
      <c r="N74" s="111" t="inlineStr">
        <is>
          <t>B2 · Senior Specialist</t>
        </is>
      </c>
      <c r="O74" s="112" t="inlineStr">
        <is>
          <t>RC-067 · A3 · Senior Software Engineer · Technical Specialist</t>
        </is>
      </c>
      <c r="P74" s="112" t="inlineStr">
        <is>
          <t>RC-069 · B2 · Senior Technical Specialist – POD Lead · Lead Software Engin</t>
        </is>
      </c>
      <c r="Q74" s="112" t="inlineStr">
        <is>
          <t>X1 Associate Consultant – Software Developm → A1 Trainee Software Engineer · Intern – Sof → A2 Software Engineer → A3 Senior Software Engineer · Technical Spe → ★ B1 Technical Specialist – POD Lead · Techni → B2 Senior Technical Specialist – POD Lead · → B3 Lead Software Engineer · Lead Software E</t>
        </is>
      </c>
      <c r="R74" s="112" t="inlineStr">
        <is>
          <t>—</t>
        </is>
      </c>
      <c r="S74" s="119" t="inlineStr">
        <is>
          <t>iFile · Technology · Band B · Expert / POD Lead</t>
        </is>
      </c>
      <c r="T74" s="138" t="inlineStr">
        <is>
          <t>CARBON · Technology · Band B · Expert / POD Lead · 2</t>
        </is>
      </c>
      <c r="U74" s="138" t="inlineStr">
        <is>
          <t>0.56 / 0.17 / 0.05 / 0.05 / 0.1 / 0.07</t>
        </is>
      </c>
      <c r="V74" s="121">
        <f>IFERROR(INDEX(WM_C,MATCH($S74,WM_KEY,0)),"")</f>
        <v>0.56</v>
      </c>
      <c r="W74" s="121">
        <f>IFERROR(INDEX(WM_AU,MATCH($S74,WM_KEY,0)),"")</f>
        <v>0.17</v>
      </c>
      <c r="X74" s="121">
        <f>IFERROR(INDEX(WM_AC,MATCH($S74,WM_KEY,0)),"")</f>
        <v>0.05</v>
      </c>
      <c r="Y74" s="121">
        <f>IFERROR(INDEX(WM_L,MATCH($S74,WM_KEY,0)),"")</f>
        <v>0.05</v>
      </c>
      <c r="Z74" s="121">
        <f>IFERROR(INDEX(WM_E,MATCH($S74,WM_KEY,0)),"")</f>
        <v>0.1</v>
      </c>
      <c r="AA74" s="121">
        <f>IFERROR(INDEX(WM_BI,MATCH($S74,WM_KEY,0)),"")</f>
        <v>0.07</v>
      </c>
      <c r="AB74" s="138" t="n">
        <v>3.38</v>
      </c>
      <c r="AC74" s="138" t="n">
        <v>3.25</v>
      </c>
      <c r="AD74" s="138" t="n">
        <v>3.69</v>
      </c>
      <c r="AE74" s="138" t="n">
        <v>3.44</v>
      </c>
      <c r="AF74" s="138" t="n">
        <v>8.06</v>
      </c>
      <c r="AG74" s="138" t="n">
        <v>3.81</v>
      </c>
      <c r="AH74" s="138">
        <f>IFERROR(IF(COUNT(AB74,V74,AC74,W74,AD74,X74,AE74,Y74,AF74,Z74,AG74,AA74)&lt;12,"",SUM(AB74*V74,AC74*W74,AD74*X74,AE74*Y74,AF74*Z74,AG74*AA74)),"")</f>
        <v>3.8745</v>
      </c>
      <c r="AI74" s="138" t="str">
        <f>IF(AH74="","",INDEX({"A1","A2","A3","B1","B2","B3","C1","C2","D1","D2","E1","E2"},MAX(1,MIN(12,ROUND(AH74,0)))))</f>
        <v>B1</v>
      </c>
      <c r="AJ74" s="133" t="inlineStr">
        <is>
          <t>Builds back-end services, APIs, processing/validation logic and DB code; fixes defects and delivers change requests. At B1: a domain / module, or a small team.
Common themes in role-holders' answers: technical · members · guide · lead · time · support</t>
        </is>
      </c>
      <c r="AK74" s="134" t="inlineStr">
        <is>
          <t>Builds back-end services, APIs, processing/validation logic and DB code; fixes defects and delivers change requests; Domain specialist work; A domain or a small team
Common themes in role-holders' answers: development · requirement · testing · support · software · solution</t>
        </is>
      </c>
      <c r="AL74" s="134" t="inlineStr">
        <is>
          <t>A domain or a small team
Common themes in role-holders' answers: features · technical · issue · code · releases</t>
        </is>
      </c>
      <c r="AM74" s="134" t="inlineStr">
        <is>
          <t>A domain or a small team
Common themes in role-holders' answers: code · requirement · delivery · changes · am · delivering</t>
        </is>
      </c>
      <c r="AN74" s="134" t="inlineStr">
        <is>
          <t>Technical / QC / client calls for the domain
Common themes in role-holders' answers: technical · approach · decisions · process · issue · code</t>
        </is>
      </c>
      <c r="AO74" s="134" t="inlineStr">
        <is>
          <t>Common themes in manager-set KRAs: reduce · production · time · quarterly · incidents resolved · stability critical</t>
        </is>
      </c>
      <c r="AP74" s="134" t="inlineStr">
        <is>
          <t>Problem Solving · NET MVC · Java · Database Management · Production Support</t>
        </is>
      </c>
      <c r="AQ74" s="134" t="inlineStr">
        <is>
          <t>Postman · Eclipse · Git · Oracle Database</t>
        </is>
      </c>
      <c r="AR74" s="134" t="inlineStr">
        <is>
          <t>A domain / module, or a small team</t>
        </is>
      </c>
      <c r="AS74" s="134" t="inlineStr">
        <is>
          <t>Domain specialist work</t>
        </is>
      </c>
      <c r="AT74" s="134" t="inlineStr">
        <is>
          <t>Technical / QC / client calls for the domain</t>
        </is>
      </c>
      <c r="AU74" s="134" t="inlineStr">
        <is>
          <t>A domain or a small team</t>
        </is>
      </c>
      <c r="AV74" s="134" t="inlineStr">
        <is>
          <t>IC: mentors and reviews · People: hands-on team lead of 3–5</t>
        </is>
      </c>
      <c r="AW74" s="134" t="inlineStr">
        <is>
          <t>4–7 yrs</t>
        </is>
      </c>
      <c r="AX74" s="134" t="inlineStr">
        <is>
          <t>Graduate + relevant qualification or certification preferred</t>
        </is>
      </c>
      <c r="AY74" s="134" t="inlineStr">
        <is>
          <t>Cloud / language certifications · optional; AWS / Azure architect · optional</t>
        </is>
      </c>
      <c r="AZ74" s="148" t="inlineStr">
        <is>
          <t>IC: none · Team Lead: 3–5</t>
        </is>
      </c>
      <c r="BA74" s="129" t="inlineStr">
        <is>
          <t>Core 3 · Future-ready 3 · Functional 3 · Leadership 1</t>
        </is>
      </c>
      <c r="BB74" s="129" t="inlineStr">
        <is>
          <t>Programming &amp; Tech-Stack Depth · System Design &amp; Architecture</t>
        </is>
      </c>
      <c r="BC74" s="129" t="inlineStr">
        <is>
          <t>Database, SQL &amp; Data Engineering · Cloud, DevOps &amp; CI/CD · AI, GenAI &amp; Prompt Engineering · Product, Platform &amp; Domain Knowledge</t>
        </is>
      </c>
      <c r="BD74" s="129" t="inlineStr">
        <is>
          <t>—</t>
        </is>
      </c>
      <c r="BE74" s="129" t="inlineStr">
        <is>
          <t>Secure coding · OWASP, code review, unit testing</t>
        </is>
      </c>
      <c r="BF74" s="129" t="inlineStr">
        <is>
          <t>Coding test + code review; System-design interview / design review; SQL test / case; Practical task; Work sample / portfolio; Scenario interview</t>
        </is>
      </c>
      <c r="BG74" s="129" t="inlineStr">
        <is>
          <t>Secure coding · OWASP, code review, unit testing; mandatory: POSH, Code of Conduct, InfoSec &amp; Privacy</t>
        </is>
      </c>
      <c r="BH74" s="129" t="inlineStr">
        <is>
          <t>• 80% · 0 of 1
• 95% · 3 of 3
• 91% · 1 of 1
• 100% · 1 of 1
• 96% · 2 of 2</t>
        </is>
      </c>
      <c r="BI74" s="129" t="inlineStr">
        <is>
          <t>• Programming &amp; stack · System design · SQL &amp; data
• System design · SQL &amp; data · Learning agility · Decision making
• Programming &amp; stack · AI / GenAI
• System design · AI / GenAI · Programming &amp; stack · SQL &amp; data</t>
        </is>
      </c>
      <c r="BJ74" s="139" t="inlineStr">
        <is>
          <t>P3 / M2</t>
        </is>
      </c>
      <c r="BK74" s="126" t="inlineStr">
        <is>
          <t>4 Enable</t>
        </is>
      </c>
      <c r="BL74" s="126" t="inlineStr">
        <is>
          <t>Workiva: SE / Senior SE · Broadridge India: Senior SE · Nasdaq / AxiomSL: Senior SE · Salesforce: MTS</t>
        </is>
      </c>
      <c r="BM74" s="126" t="inlineStr">
        <is>
          <t>SFIA 9 · software development, programming; OWASP secure coding; cloud vendor certifications</t>
        </is>
      </c>
      <c r="BN74" s="126" t="inlineStr">
        <is>
          <t>Career / · Team Lead</t>
        </is>
      </c>
      <c r="BO74" s="126" t="inlineStr">
        <is>
          <t>• Senior Software Engineer
• Lead / Staff Engineer</t>
        </is>
      </c>
      <c r="BP74" s="126" t="inlineStr">
        <is>
          <t>L4 · MS 62 · Software Engineer – Senior SE</t>
        </is>
      </c>
      <c r="BQ74" s="126" t="inlineStr">
        <is>
          <t>JL4 Technology Analyst · C2 IT Analyst · L9 Team Lead / Consultant</t>
        </is>
      </c>
      <c r="BR74" s="126" t="inlineStr">
        <is>
          <t>Senior Consultant / Assistant Manager</t>
        </is>
      </c>
      <c r="BS74" s="126" t="inlineStr">
        <is>
          <t>Workiva: SE / Senior SE · Broadridge India: Senior SE · Nasdaq / AxiomSL: Senior SE · Salesforce: MTS · Atlassian: P40 · Freshworks: Senior SE · Clear: SDE2</t>
        </is>
      </c>
      <c r="BT74" s="126" t="inlineStr">
        <is>
          <t>Lateral; Management Trainees graduate here</t>
        </is>
      </c>
      <c r="BU74" s="126" t="inlineStr">
        <is>
          <t>AI-assisted coding, cloud-native &amp; API-first design, LLM integration</t>
        </is>
      </c>
      <c r="BV74" s="140" t="inlineStr">
        <is>
          <t>AI / automation · Technical depth &amp; architecture · Leadership &amp; people management · Client, sales &amp; stakeholders · Project / programme management</t>
        </is>
      </c>
      <c r="BW74" s="137" t="inlineStr">
        <is>
          <t>design · goal-setting · practices · succession · system</t>
        </is>
      </c>
      <c r="BX74" s="137" t="inlineStr">
        <is>
          <t>Mentoring / guidance from seniors · Formal / classroom training</t>
        </is>
      </c>
      <c r="BY74" s="137" t="inlineStr">
        <is>
          <t>unclear · requirements · dependency · lack · changing</t>
        </is>
      </c>
      <c r="BZ74" s="137" t="inlineStr">
        <is>
          <t>support · clear · requirements · person · take</t>
        </is>
      </c>
      <c r="CA74" s="137" t="inlineStr">
        <is>
          <t>2 of 5 say the role is changing because of AI / automation</t>
        </is>
      </c>
      <c r="CB74" s="137" t="inlineStr">
        <is>
          <t>• Stakeholder &amp; Client Management
• Stakeholder &amp; Client Management · Process Improvement &amp; Quality Mindset · Product, Platform &amp; Domain Knowledge · AI, GenAI &amp; Prompt Engineering
• AI, GenAI &amp; Prompt Engineering · People Leadership &amp; Mentoring · Project, Program &amp; Agile Management
• SE.APP-F: API design · secure coding · database access · automated testing
• People Leadership &amp; Mentoring · Project, Program &amp; Agile Management · Product, Platform &amp; Domain Knowledge · Stakeholder &amp; Client Management</t>
        </is>
      </c>
      <c r="CC74" s="139" t="inlineStr">
        <is>
          <t>Build and operate software capabilities. Includes: Application code, data/ML engineering and product reliability. Excludes: Product investment decisions; internal IT service desk.</t>
        </is>
      </c>
      <c r="CD74" s="126" t="inlineStr">
        <is>
          <t>ENG01-3 · Senior Software Engineer</t>
        </is>
      </c>
      <c r="CE74" s="126" t="inlineStr">
        <is>
          <t>Own a service design, security review and production failure analysis.</t>
        </is>
      </c>
      <c r="CF74" s="126" t="inlineStr">
        <is>
          <t>Evidence of complex work, decisions and outcomes beyond routine delivery.</t>
        </is>
      </c>
      <c r="CG74" s="126" t="inlineStr">
        <is>
          <t>A service design and implementation with tests, failure handling and measured production behaviour</t>
        </is>
      </c>
      <c r="CH74" s="126" t="inlineStr">
        <is>
          <t>Regnology: Senior Software Engineer, Pune · Selected role. Gap: Java role directly supports software delivery and mentoring; full-stack coverage is partial</t>
        </is>
      </c>
      <c r="CI74" s="130" t="inlineStr">
        <is>
          <t>Framework + role-holders' themes · 3+ answered</t>
        </is>
      </c>
      <c r="CJ74" s="131" t="inlineStr">
        <is>
          <t>8 holders, 8 answered the survey; sub-family 79 answered</t>
        </is>
      </c>
      <c r="CK74" s="131" t="inlineStr">
        <is>
          <t>Hetal Chauhan · IRIS1890 · CARBON
Huzefa Petit · IRIS2374 · CARBON
Bhavana Thakare · IRIS1647 · iFile
Manish Chouhan · IRIS1627 · iFile
Pradnya Mhatre · IRIS1860 · iFile
Pragati Raskar · IRIS1150 · iFile
Sarvesh Yadav · IRIS1653 · iFile
Vivek Shinde · IRIS1640 · iFile</t>
        </is>
      </c>
      <c r="CL7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5" ht="315.5" customHeight="1">
      <c r="A75" s="109" t="inlineStr">
        <is>
          <t>RC-069</t>
        </is>
      </c>
      <c r="B75" s="110" t="inlineStr">
        <is>
          <t>Engineering &amp; Development</t>
        </is>
      </c>
      <c r="C75" s="110" t="inlineStr">
        <is>
          <t>Backend Development</t>
        </is>
      </c>
      <c r="D75" s="149" t="inlineStr">
        <is>
          <t>B2</t>
        </is>
      </c>
      <c r="E75" s="110" t="inlineStr">
        <is>
          <t>Senior Specialist</t>
        </is>
      </c>
      <c r="F75" s="110" t="inlineStr">
        <is>
          <t>IC</t>
        </is>
      </c>
      <c r="G75" s="110" t="inlineStr">
        <is>
          <t>Lead Software Engineer
Lead Software Engineer – POD Lead
Senior Technical Specialist
Senior Technical Specialist – POD Lead</t>
        </is>
      </c>
      <c r="H75" s="110" t="n">
        <v>8</v>
      </c>
      <c r="I75" s="110" t="inlineStr">
        <is>
          <t>CARBON 2 · Datatech 1 · iFile 5</t>
        </is>
      </c>
      <c r="J75" s="110" t="n">
        <v>8</v>
      </c>
      <c r="K75" s="110" t="inlineStr">
        <is>
          <t>Sarfaraz Badi, Siddhesh Kadam, Akshay Shetty, Arpit Pagaria, Deepa Karmarkar, Himanshu Pawar, Monisha Ubriani, Prasad Gavhane</t>
        </is>
      </c>
      <c r="L75" s="110" t="inlineStr">
        <is>
          <t>Technology</t>
        </is>
      </c>
      <c r="M75" s="110" t="inlineStr">
        <is>
          <t>CARBON · Datatech · iFile</t>
        </is>
      </c>
      <c r="N75" s="111" t="inlineStr">
        <is>
          <t>B3 · Lead Specialist</t>
        </is>
      </c>
      <c r="O75" s="112" t="inlineStr">
        <is>
          <t>RC-068 · B1 · Technical Specialist – POD Lead · Technical Specialist · Sen</t>
        </is>
      </c>
      <c r="P75" s="112" t="inlineStr">
        <is>
          <t>RC-071 · B3 · Lead Software Engineer · Lead Software Engineer – POD Lead</t>
        </is>
      </c>
      <c r="Q75" s="112" t="inlineStr">
        <is>
          <t>X1 Associate Consultant – Software Developm → A1 Trainee Software Engineer · Intern – Sof → A2 Software Engineer → A3 Senior Software Engineer · Technical Spe → B1 Technical Specialist – POD Lead · Techni → ★ B2 Senior Technical Specialist – POD Lead · → B3 Lead Software Engineer · Lead Software E</t>
        </is>
      </c>
      <c r="R75" s="112" t="inlineStr">
        <is>
          <t>RC-070 · Manager · Engineering Manager</t>
        </is>
      </c>
      <c r="S75" s="119" t="inlineStr">
        <is>
          <t>iFile · Technology · Band B · Expert / POD Lead</t>
        </is>
      </c>
      <c r="T75" s="138" t="inlineStr">
        <is>
          <t>CARBON · Technology · Band B · Expert / POD Lead · 2
Datatech · Technology · Band B · Expert / POD Lead · 1</t>
        </is>
      </c>
      <c r="U75" s="138" t="inlineStr">
        <is>
          <t>0.56 / 0.17 / 0.05 / 0.05 / 0.1 / 0.07</t>
        </is>
      </c>
      <c r="V75" s="121">
        <f>IFERROR(INDEX(WM_C,MATCH($S75,WM_KEY,0)),"")</f>
        <v>0.56</v>
      </c>
      <c r="W75" s="121">
        <f>IFERROR(INDEX(WM_AU,MATCH($S75,WM_KEY,0)),"")</f>
        <v>0.17</v>
      </c>
      <c r="X75" s="121">
        <f>IFERROR(INDEX(WM_AC,MATCH($S75,WM_KEY,0)),"")</f>
        <v>0.05</v>
      </c>
      <c r="Y75" s="121">
        <f>IFERROR(INDEX(WM_L,MATCH($S75,WM_KEY,0)),"")</f>
        <v>0.05</v>
      </c>
      <c r="Z75" s="121">
        <f>IFERROR(INDEX(WM_E,MATCH($S75,WM_KEY,0)),"")</f>
        <v>0.1</v>
      </c>
      <c r="AA75" s="121">
        <f>IFERROR(INDEX(WM_BI,MATCH($S75,WM_KEY,0)),"")</f>
        <v>0.07</v>
      </c>
      <c r="AB75" s="138" t="n">
        <v>4.81</v>
      </c>
      <c r="AC75" s="138" t="n">
        <v>4.94</v>
      </c>
      <c r="AD75" s="138" t="n">
        <v>4.94</v>
      </c>
      <c r="AE75" s="138" t="n">
        <v>4.38</v>
      </c>
      <c r="AF75" s="138" t="n">
        <v>7.56</v>
      </c>
      <c r="AG75" s="138" t="n">
        <v>5.12</v>
      </c>
      <c r="AH75" s="138">
        <f>IFERROR(IF(COUNT(AB75,V75,AC75,W75,AD75,X75,AE75,Y75,AF75,Z75,AG75,AA75)&lt;12,"",SUM(AB75*V75,AC75*W75,AD75*X75,AE75*Y75,AF75*Z75,AG75*AA75)),"")</f>
        <v>5.1138</v>
      </c>
      <c r="AI75" s="138" t="str">
        <f>IF(AH75="","",INDEX({"A1","A2","A3","B1","B2","B3","C1","C2","D1","D2","E1","E2"},MAX(1,MIN(12,ROUND(AH75,0)))))</f>
        <v>B2</v>
      </c>
      <c r="AJ75" s="133" t="inlineStr">
        <is>
          <t>Builds back-end services, APIs, processing/validation logic and DB code; fixes defects and delivers change requests. At B2: deep domain expertise, or one team.
Common themes in role-holders' answers: solutions · technical · reliable · scalable · software · business</t>
        </is>
      </c>
      <c r="AK75" s="134" t="inlineStr">
        <is>
          <t>Builds back-end services, APIs, processing/validation logic and DB code; fixes defects and delivers change requests; Hardest problems in the domain; One team or a client portfolio
Common themes in role-holders' answers: delivery · technical · code · solution design · ownership · leadership</t>
        </is>
      </c>
      <c r="AL75" s="134" t="inlineStr">
        <is>
          <t>One team or a client portfolio
Common themes in role-holders' answers: documentation · features · software · produce · deliver</t>
        </is>
      </c>
      <c r="AM75" s="134" t="inlineStr">
        <is>
          <t>One team or a client portfolio
Common themes in role-holders' answers: design · am · accountable · solution · technical · delivery</t>
        </is>
      </c>
      <c r="AN75" s="134" t="inlineStr">
        <is>
          <t>Allocates people and sets team priorities
Common themes in role-holders' answers: technical · approach · design · implementation · ai · code</t>
        </is>
      </c>
      <c r="AO75" s="134" t="inlineStr">
        <is>
          <t>Common themes in manager-set KRAs: modules · coverage · complete · components · committed · sprint</t>
        </is>
      </c>
      <c r="AP75" s="134" t="inlineStr">
        <is>
          <t>NET MVC · Java</t>
        </is>
      </c>
      <c r="AQ75" s="134" t="inlineStr">
        <is>
          <t>—</t>
        </is>
      </c>
      <c r="AR75" s="134" t="inlineStr">
        <is>
          <t>Deep domain expertise, or one team</t>
        </is>
      </c>
      <c r="AS75" s="134" t="inlineStr">
        <is>
          <t>Hardest problems in the domain</t>
        </is>
      </c>
      <c r="AT75" s="134" t="inlineStr">
        <is>
          <t>Allocates people and sets team priorities</t>
        </is>
      </c>
      <c r="AU75" s="134" t="inlineStr">
        <is>
          <t>One team or a client portfolio</t>
        </is>
      </c>
      <c r="AV75" s="134" t="inlineStr">
        <is>
          <t>IC: guides others in the domain · People: manages a team of 6+</t>
        </is>
      </c>
      <c r="AW75" s="134" t="inlineStr">
        <is>
          <t>6–9 yrs</t>
        </is>
      </c>
      <c r="AX75" s="134" t="inlineStr">
        <is>
          <t>Graduate or postgraduate; professional qualification preferred</t>
        </is>
      </c>
      <c r="AY75" s="134" t="inlineStr">
        <is>
          <t>Cloud / language certifications · optional; AWS / Azure architect · optional</t>
        </is>
      </c>
      <c r="AZ75" s="148" t="inlineStr">
        <is>
          <t>IC: none · People: 6–8 knowledge work, 8–12 standardised delivery</t>
        </is>
      </c>
      <c r="BA75" s="129" t="inlineStr">
        <is>
          <t>Core 3 · Future-ready 3 · Functional 4 · Leadership 2</t>
        </is>
      </c>
      <c r="BB75" s="129" t="inlineStr">
        <is>
          <t>Programming &amp; Tech-Stack Depth · System Design &amp; Architecture</t>
        </is>
      </c>
      <c r="BC75" s="129" t="inlineStr">
        <is>
          <t>Database, SQL &amp; Data Engineering · Cloud, DevOps &amp; CI/CD · AI, GenAI &amp; Prompt Engineering · Product, Platform &amp; Domain Knowledge</t>
        </is>
      </c>
      <c r="BD75" s="129" t="inlineStr">
        <is>
          <t>—</t>
        </is>
      </c>
      <c r="BE75" s="129" t="inlineStr">
        <is>
          <t>Secure coding · OWASP, code review, unit testing</t>
        </is>
      </c>
      <c r="BF75" s="129" t="inlineStr">
        <is>
          <t>Coding test + code review; System-design interview / design review; SQL test / case; Practical task; Work sample / portfolio; Scenario interview</t>
        </is>
      </c>
      <c r="BG75" s="129" t="inlineStr">
        <is>
          <t>Secure coding · OWASP, code review, unit testing; mandatory: POSH, Code of Conduct, InfoSec &amp; Privacy</t>
        </is>
      </c>
      <c r="BH75" s="129" t="inlineStr">
        <is>
          <t>• 102% · 1 of 1
• 91% · 1 of 1
• 103% · 1 of 1
• 82% · 0 of 1
• 98% · 3 of 3
• 107% · 1 of 1</t>
        </is>
      </c>
      <c r="BI75" s="129" t="inlineStr">
        <is>
          <t>• Programming &amp; stack · Cloud &amp; DevOps
• Programming &amp; stack · System design · AI / GenAI
• AI / GenAI
• Programming &amp; stack · System design · SQL &amp; data
• SQL &amp; data · Programming &amp; stack · Strategic acumen · Cloud &amp; DevOps
• Strategic acumen</t>
        </is>
      </c>
      <c r="BJ75" s="139" t="inlineStr">
        <is>
          <t>P4 / M3</t>
        </is>
      </c>
      <c r="BK75" s="126" t="inlineStr">
        <is>
          <t>4–5</t>
        </is>
      </c>
      <c r="BL75" s="126" t="inlineStr">
        <is>
          <t>Workiva: Senior SE · Broadridge India: Lead SE · Nasdaq / AxiomSL: Senior SE · Salesforce: SMTS</t>
        </is>
      </c>
      <c r="BM75" s="126" t="inlineStr">
        <is>
          <t>SFIA 9 · software development, programming; OWASP secure coding; cloud vendor certifications</t>
        </is>
      </c>
      <c r="BN75" s="126" t="inlineStr">
        <is>
          <t>Senior / Manager</t>
        </is>
      </c>
      <c r="BO75" s="126" t="inlineStr">
        <is>
          <t>• Principal Engineer
• Lead / Staff Engineer</t>
        </is>
      </c>
      <c r="BP75" s="126" t="inlineStr">
        <is>
          <t>L5 · Senior · MS 63 · Senior SE</t>
        </is>
      </c>
      <c r="BQ75" s="126" t="inlineStr">
        <is>
          <t>JL5 Technology Lead · C3A Assistant Consultant · L8 Associate Manager</t>
        </is>
      </c>
      <c r="BR75" s="126" t="inlineStr">
        <is>
          <t>Manager</t>
        </is>
      </c>
      <c r="BS75" s="126" t="inlineStr">
        <is>
          <t>Workiva: Senior SE · Broadridge India: Lead SE · Nasdaq / AxiomSL: Senior SE · Salesforce: SMTS · Atlassian: P50 Senior · 6–12 yrs · Freshworks: Lead SE · Clear: SDE3 / Senior · IRIS Vs Competitor Benchmark — engineering managers: Engineering Manager</t>
        </is>
      </c>
      <c r="BT75" s="126" t="inlineStr">
        <is>
          <t>Lateral</t>
        </is>
      </c>
      <c r="BU75" s="126" t="inlineStr">
        <is>
          <t>AI-assisted coding, cloud-native &amp; API-first design, LLM integration</t>
        </is>
      </c>
      <c r="BV75" s="140" t="inlineStr">
        <is>
          <t>Technical depth &amp; architecture · Broader exposure &amp; ownership · Leadership &amp; people management · Product &amp; tool knowledge · AI / automation</t>
        </is>
      </c>
      <c r="BW75" s="137" t="inlineStr">
        <is>
          <t>design · system · leadership · practices · unit/automated testing</t>
        </is>
      </c>
      <c r="BX75" s="137" t="inlineStr">
        <is>
          <t>On-the-job / hands-on · Mentoring / guidance from seniors · Formal / classroom training</t>
        </is>
      </c>
      <c r="BY75" s="137" t="inlineStr">
        <is>
          <t>requirements · unclear · priorities · dependencies · cross-team</t>
        </is>
      </c>
      <c r="BZ75" s="137" t="inlineStr">
        <is>
          <t>clearer · ownership · decision-making · stronger · documentation</t>
        </is>
      </c>
      <c r="CA75" s="137" t="inlineStr">
        <is>
          <t>7 of 7 say the role is changing because of AI / automation</t>
        </is>
      </c>
      <c r="CB75" s="137" t="inlineStr">
        <is>
          <t>• System Design &amp; Architecture · AI, GenAI &amp; Prompt Engineering · People Leadership &amp; Mentoring
• Product, Platform &amp; Domain Knowledge · Stakeholder &amp; Client Management · Broader Ownership &amp; Cross-functional Exposure
• System Design &amp; Architecture · Cloud, DevOps &amp; CI/CD · AI, GenAI &amp; Prompt Engineering
• People Leadership &amp; Mentoring · Project, Program &amp; Agile Management
• People Leadership &amp; Mentoring · System Design &amp; Architecture · Cloud, DevOps &amp; CI/CD · AI, GenAI &amp; Prompt Engineering
• Project, Program &amp; Agile Management · Broader Ownership &amp; Cross-functional Exposure · Cloud, DevOps &amp; CI/CD</t>
        </is>
      </c>
      <c r="CC75" s="139" t="inlineStr">
        <is>
          <t>Build and operate software capabilities. Includes: Application code, data/ML engineering and product reliability. Excludes: Product investment decisions; internal IT service desk.</t>
        </is>
      </c>
      <c r="CD75" s="126" t="inlineStr">
        <is>
          <t>ENG01-3 · Senior Software Engineer</t>
        </is>
      </c>
      <c r="CE75" s="126" t="inlineStr">
        <is>
          <t>Own a service design, security review and production failure analysis.</t>
        </is>
      </c>
      <c r="CF75" s="126" t="inlineStr">
        <is>
          <t>Evidence of complex work, decisions and outcomes beyond routine delivery.</t>
        </is>
      </c>
      <c r="CG75" s="126" t="inlineStr">
        <is>
          <t>A service design and implementation with tests, failure handling and measured production behaviour</t>
        </is>
      </c>
      <c r="CH75" s="126" t="inlineStr">
        <is>
          <t>Regnology: Senior Software Engineer, Pune · Selected role. Gap: Java role directly supports software delivery and mentoring; full-stack coverage is partial</t>
        </is>
      </c>
      <c r="CI75" s="130" t="inlineStr">
        <is>
          <t>Framework + role-holders' themes · 3+ answered</t>
        </is>
      </c>
      <c r="CJ75" s="131" t="inlineStr">
        <is>
          <t>8 holders, 7 answered the survey; sub-family 79 answered</t>
        </is>
      </c>
      <c r="CK75" s="131" t="inlineStr">
        <is>
          <t>Sarfaraz Badi · IRIS1986 · CARBON
Siddhesh Kadam · IRIS1535 · CARBON
Akshay Shetty · IRISDTC002 · Datatech
Arpit Pagaria · IRIS1817 · iFile
Deepa Karmarkar · IRIS0484 · iFile
Himanshu Pawar · IRIS1476 · iFile
Monisha Ubriani · IRIS2465 · iFile
Prasad Gavhane · IRIS2521 · iFile</t>
        </is>
      </c>
      <c r="CL7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6" ht="190.5" customHeight="1">
      <c r="A76" s="109" t="inlineStr">
        <is>
          <t>RC-070</t>
        </is>
      </c>
      <c r="B76" s="110" t="inlineStr">
        <is>
          <t>Engineering &amp; Development</t>
        </is>
      </c>
      <c r="C76" s="110" t="inlineStr">
        <is>
          <t>Backend Development</t>
        </is>
      </c>
      <c r="D76" s="149" t="inlineStr">
        <is>
          <t>B2</t>
        </is>
      </c>
      <c r="E76" s="110" t="inlineStr">
        <is>
          <t>Manager</t>
        </is>
      </c>
      <c r="F76" s="110" t="inlineStr">
        <is>
          <t>Manager</t>
        </is>
      </c>
      <c r="G76" s="110" t="inlineStr">
        <is>
          <t>Engineering Manager</t>
        </is>
      </c>
      <c r="H76" s="110" t="n">
        <v>1</v>
      </c>
      <c r="I76" s="110" t="inlineStr">
        <is>
          <t>iFile 1</t>
        </is>
      </c>
      <c r="J76" s="110" t="n">
        <v>1</v>
      </c>
      <c r="K76" s="110" t="inlineStr">
        <is>
          <t>Amruta Kadam</t>
        </is>
      </c>
      <c r="L76" s="110" t="inlineStr">
        <is>
          <t>Technology</t>
        </is>
      </c>
      <c r="M76" s="110" t="inlineStr">
        <is>
          <t>iFile</t>
        </is>
      </c>
      <c r="N76" s="111" t="inlineStr">
        <is>
          <t>B3 · Lead Specialist</t>
        </is>
      </c>
      <c r="O76" s="112" t="inlineStr">
        <is>
          <t>— entry step in this sub-family</t>
        </is>
      </c>
      <c r="P76" s="112" t="inlineStr">
        <is>
          <t>RC-072 · B3 · Senior Engineering Manager</t>
        </is>
      </c>
      <c r="Q76" s="112" t="inlineStr">
        <is>
          <t>★ B2 Engineering Manager → B3 Senior Engineering Manager</t>
        </is>
      </c>
      <c r="R76" s="112" t="inlineStr">
        <is>
          <t>RC-069 · IC · Senior Technical Specialist – POD Lead · Lead Soft</t>
        </is>
      </c>
      <c r="S76" s="119" t="inlineStr">
        <is>
          <t>iFile · Technology · Band B · People Manager</t>
        </is>
      </c>
      <c r="T76" s="138" t="inlineStr">
        <is>
          <t>—</t>
        </is>
      </c>
      <c r="U76" s="138" t="inlineStr">
        <is>
          <t>0.42 / 0.18 / 0.06 / 0.15 / 0.1 / 0.09</t>
        </is>
      </c>
      <c r="V76" s="121">
        <f>IFERROR(INDEX(WM_C,MATCH($S76,WM_KEY,0)),"")</f>
        <v>0.42</v>
      </c>
      <c r="W76" s="121">
        <f>IFERROR(INDEX(WM_AU,MATCH($S76,WM_KEY,0)),"")</f>
        <v>0.18</v>
      </c>
      <c r="X76" s="121">
        <f>IFERROR(INDEX(WM_AC,MATCH($S76,WM_KEY,0)),"")</f>
        <v>0.06</v>
      </c>
      <c r="Y76" s="121">
        <f>IFERROR(INDEX(WM_L,MATCH($S76,WM_KEY,0)),"")</f>
        <v>0.15</v>
      </c>
      <c r="Z76" s="121">
        <f>IFERROR(INDEX(WM_E,MATCH($S76,WM_KEY,0)),"")</f>
        <v>0.1</v>
      </c>
      <c r="AA76" s="121">
        <f>IFERROR(INDEX(WM_BI,MATCH($S76,WM_KEY,0)),"")</f>
        <v>0.09</v>
      </c>
      <c r="AB76" s="138" t="n">
        <v>5</v>
      </c>
      <c r="AC76" s="138" t="n">
        <v>4.5</v>
      </c>
      <c r="AD76" s="138" t="n">
        <v>5</v>
      </c>
      <c r="AE76" s="138" t="n">
        <v>5</v>
      </c>
      <c r="AF76" s="138" t="n">
        <v>7</v>
      </c>
      <c r="AG76" s="138" t="n">
        <v>5</v>
      </c>
      <c r="AH76" s="138">
        <f>IFERROR(IF(COUNT(AB76,V76,AC76,W76,AD76,X76,AE76,Y76,AF76,Z76,AG76,AA76)&lt;12,"",SUM(AB76*V76,AC76*W76,AD76*X76,AE76*Y76,AF76*Z76,AG76*AA76)),"")</f>
        <v>5.11</v>
      </c>
      <c r="AI76" s="138" t="str">
        <f>IF(AH76="","",INDEX({"A1","A2","A3","B1","B2","B3","C1","C2","D1","D2","E1","E2"},MAX(1,MIN(12,ROUND(AH76,0)))))</f>
        <v>B2</v>
      </c>
      <c r="AJ76" s="133" t="inlineStr">
        <is>
          <t>Builds back-end services, APIs, processing/validation logic and DB code; fixes defects and delivers change requests. At B2: deep domain expertise, or one team.
Common themes in sub-family holders, all levels' answers: software · solutions · business · reliable · develop · technical</t>
        </is>
      </c>
      <c r="AK76" s="134" t="inlineStr">
        <is>
          <t>Builds back-end services, APIs, processing/validation logic and DB code; fixes defects and delivers change requests; Hardest problems in the domain; One team or a client portfolio
Common themes in sub-family holders, all levels' answers: development · code · quality · technical · support · software</t>
        </is>
      </c>
      <c r="AL76" s="134" t="inlineStr">
        <is>
          <t>One team or a client portfolio
Common themes in sub-family holders, all levels' answers: features · software · product · application · support · code</t>
        </is>
      </c>
      <c r="AM76" s="134" t="inlineStr">
        <is>
          <t>One team or a client portfolio
Common themes in sub-family holders, all levels' answers: quality · accountable · am · delivery · features · code</t>
        </is>
      </c>
      <c r="AN76" s="134" t="inlineStr">
        <is>
          <t>Allocates people and sets team priorities
Common themes in sub-family holders, all levels' answers: technical · code · approach · implementation · decisions · issues</t>
        </is>
      </c>
      <c r="AO76" s="134" t="inlineStr">
        <is>
          <t>—</t>
        </is>
      </c>
      <c r="AP76" s="134" t="inlineStr">
        <is>
          <t>Java · NET MVC · Debugging · AI · SQL · Technical knowledge · Problem Solving · Python</t>
        </is>
      </c>
      <c r="AQ76" s="134" t="inlineStr">
        <is>
          <t>VS code · Visual studio · Claude · Git · Postman · Oracle Database · Copilot · Excel</t>
        </is>
      </c>
      <c r="AR76" s="134" t="inlineStr">
        <is>
          <t>Deep domain expertise, or one team</t>
        </is>
      </c>
      <c r="AS76" s="134" t="inlineStr">
        <is>
          <t>Hardest problems in the domain</t>
        </is>
      </c>
      <c r="AT76" s="134" t="inlineStr">
        <is>
          <t>Allocates people and sets team priorities</t>
        </is>
      </c>
      <c r="AU76" s="134" t="inlineStr">
        <is>
          <t>One team or a client portfolio</t>
        </is>
      </c>
      <c r="AV76" s="134" t="inlineStr">
        <is>
          <t>IC: guides others in the domain · People: manages a team of 6+</t>
        </is>
      </c>
      <c r="AW76" s="134" t="inlineStr">
        <is>
          <t>6–9 yrs</t>
        </is>
      </c>
      <c r="AX76" s="134" t="inlineStr">
        <is>
          <t>Graduate or postgraduate; professional qualification preferred</t>
        </is>
      </c>
      <c r="AY76" s="134" t="inlineStr">
        <is>
          <t>Cloud / language certifications · optional; AWS / Azure architect · optional</t>
        </is>
      </c>
      <c r="AZ76" s="148" t="inlineStr">
        <is>
          <t>IC: none · People: 6–8 knowledge work, 8–12 standardised delivery</t>
        </is>
      </c>
      <c r="BA76" s="129" t="inlineStr">
        <is>
          <t>Core 3 · Future-ready 3 · Functional 4 · Leadership 3</t>
        </is>
      </c>
      <c r="BB76" s="129" t="inlineStr">
        <is>
          <t>Programming &amp; Tech-Stack Depth · System Design &amp; Architecture</t>
        </is>
      </c>
      <c r="BC76" s="129" t="inlineStr">
        <is>
          <t>Database, SQL &amp; Data Engineering · Cloud, DevOps &amp; CI/CD · AI, GenAI &amp; Prompt Engineering · Product, Platform &amp; Domain Knowledge</t>
        </is>
      </c>
      <c r="BD76" s="129" t="inlineStr">
        <is>
          <t>—</t>
        </is>
      </c>
      <c r="BE76" s="129" t="inlineStr">
        <is>
          <t>Secure coding · OWASP, code review, unit testing</t>
        </is>
      </c>
      <c r="BF76" s="129" t="inlineStr">
        <is>
          <t>Coding test + code review; System-design interview / design review; SQL test / case; Practical task; Work sample / portfolio; Scenario interview</t>
        </is>
      </c>
      <c r="BG76" s="129" t="inlineStr">
        <is>
          <t>Secure coding · OWASP, code review, unit testing; mandatory: POSH, Code of Conduct, InfoSec &amp; Privacy</t>
        </is>
      </c>
      <c r="BH76" s="129" t="inlineStr">
        <is>
          <t>96% · 1 of 1</t>
        </is>
      </c>
      <c r="BI76" s="129" t="inlineStr">
        <is>
          <t>System design · SQL &amp; data · AI / GenAI</t>
        </is>
      </c>
      <c r="BJ76" s="139" t="inlineStr">
        <is>
          <t>P4 / M3</t>
        </is>
      </c>
      <c r="BK76" s="126" t="inlineStr">
        <is>
          <t>4–5</t>
        </is>
      </c>
      <c r="BL76" s="126" t="inlineStr">
        <is>
          <t>Workiva: Senior SE · Broadridge India: Lead SE · Nasdaq / AxiomSL: Senior SE · Salesforce: SMTS</t>
        </is>
      </c>
      <c r="BM76" s="126" t="inlineStr">
        <is>
          <t>SFIA 9 · software development, programming; OWASP secure coding; cloud vendor certifications</t>
        </is>
      </c>
      <c r="BN76" s="126" t="inlineStr">
        <is>
          <t>Senior / Manager</t>
        </is>
      </c>
      <c r="BO76" s="126" t="inlineStr">
        <is>
          <t>Manager</t>
        </is>
      </c>
      <c r="BP76" s="126" t="inlineStr">
        <is>
          <t>L5 · Senior · MS 63 · Senior SE</t>
        </is>
      </c>
      <c r="BQ76" s="126" t="inlineStr">
        <is>
          <t>JL5 Technology Lead · C3A Assistant Consultant · L8 Associate Manager</t>
        </is>
      </c>
      <c r="BR76" s="126" t="inlineStr">
        <is>
          <t>Manager</t>
        </is>
      </c>
      <c r="BS76" s="126" t="inlineStr">
        <is>
          <t>Workiva: Senior SE · Broadridge India: Lead SE · Nasdaq / AxiomSL: Senior SE · Salesforce: SMTS · Atlassian: P50 Senior · 6–12 yrs · Freshworks: Lead SE · Clear: SDE3 / Senior · IRIS Vs Competitor Benchmark — engineering managers: Engineering Manager</t>
        </is>
      </c>
      <c r="BT76" s="126" t="inlineStr">
        <is>
          <t>Lateral</t>
        </is>
      </c>
      <c r="BU76" s="126" t="inlineStr">
        <is>
          <t>AI-assisted coding, cloud-native &amp; API-first design, LLM integration</t>
        </is>
      </c>
      <c r="BV76" s="140" t="inlineStr">
        <is>
          <t>AI / automation · Leadership &amp; people management · Technical depth &amp; architecture · Product &amp; tool knowledge · Strategy &amp; business acumen</t>
        </is>
      </c>
      <c r="BW76" s="137" t="inlineStr">
        <is>
          <t>Advanced Java; secure coding &amp; code-quality practices; unit/automated testing; system design fundamentals | People management: goal-setting &amp; feedback, 1:1 coaching, performance conversations | Leadership development: strategic thinking, cross-functional influence, financial/business acumen, succession &amp; talent development, change management, executive communication</t>
        </is>
      </c>
      <c r="BX76" s="137" t="inlineStr">
        <is>
          <t>Mentoring / guidance from seniors · On-the-job / hands-on · Formal / classroom training · Online courses / self-learning · Knowledge transfer · KT · Certification</t>
        </is>
      </c>
      <c r="BY76" s="137" t="inlineStr">
        <is>
          <t>unclear · requirements · dependencies · ai · dependency</t>
        </is>
      </c>
      <c r="BZ76" s="137" t="inlineStr">
        <is>
          <t>better · requirements · documentation · clearer · support</t>
        </is>
      </c>
      <c r="CA76" s="137" t="inlineStr">
        <is>
          <t>50 of 73 say the role is changing because of AI / automation</t>
        </is>
      </c>
      <c r="CB76" s="137" t="inlineStr">
        <is>
          <t>System Design &amp; Architecture · AI, GenAI &amp; Prompt Engineering · People Leadership &amp; Mentoring</t>
        </is>
      </c>
      <c r="CC76" s="139" t="inlineStr">
        <is>
          <t>Build and operate software capabilities. Includes: Application code, data/ML engineering and product reliability. Excludes: Product investment decisions; internal IT service desk.</t>
        </is>
      </c>
      <c r="CD76" s="126" t="inlineStr">
        <is>
          <t>LD01-1 · Engineering Manager</t>
        </is>
      </c>
      <c r="CE76" s="126" t="inlineStr">
        <is>
          <t>Own staffing decisions, performance support, service quality and delegated team resources</t>
        </is>
      </c>
      <c r="CF76" s="126" t="inlineStr">
        <is>
          <t>Do not manufacture three reporting layers. Choose roles the organisation needs. A specialist may remain on an equally valued expert path.</t>
        </is>
      </c>
      <c r="CG76" s="126" t="inlineStr">
        <is>
          <t>—</t>
        </is>
      </c>
      <c r="CH76" s="126" t="inlineStr">
        <is>
          <t>—</t>
        </is>
      </c>
      <c r="CI76" s="130" t="inlineStr">
        <is>
          <t>Framework + sub-family themes · 3+ answered</t>
        </is>
      </c>
      <c r="CJ76" s="131" t="inlineStr">
        <is>
          <t>1 holder, 1 answered the survey; sub-family 79 answered</t>
        </is>
      </c>
      <c r="CK76" s="131" t="inlineStr">
        <is>
          <t>Amruta Kadam · IRIS1474 · iFile</t>
        </is>
      </c>
      <c r="CL7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7" ht="190.5" customHeight="1">
      <c r="A77" s="109" t="inlineStr">
        <is>
          <t>RC-071</t>
        </is>
      </c>
      <c r="B77" s="110" t="inlineStr">
        <is>
          <t>Engineering &amp; Development</t>
        </is>
      </c>
      <c r="C77" s="110" t="inlineStr">
        <is>
          <t>Backend Development</t>
        </is>
      </c>
      <c r="D77" s="149" t="inlineStr">
        <is>
          <t>B3</t>
        </is>
      </c>
      <c r="E77" s="110" t="inlineStr">
        <is>
          <t>Lead Specialist</t>
        </is>
      </c>
      <c r="F77" s="110" t="inlineStr">
        <is>
          <t>IC</t>
        </is>
      </c>
      <c r="G77" s="110" t="inlineStr">
        <is>
          <t>Lead Software Engineer
Lead Software Engineer – POD Lead</t>
        </is>
      </c>
      <c r="H77" s="110" t="n">
        <v>3</v>
      </c>
      <c r="I77" s="110" t="inlineStr">
        <is>
          <t>iDEAL 1 · iFile 2</t>
        </is>
      </c>
      <c r="J77" s="110" t="n">
        <v>3</v>
      </c>
      <c r="K77" s="110" t="inlineStr">
        <is>
          <t>Ravi Ranjan, Prathmesh Ramdas Sutar, Ravikant Karmoju</t>
        </is>
      </c>
      <c r="L77" s="110" t="inlineStr">
        <is>
          <t>Technology</t>
        </is>
      </c>
      <c r="M77" s="110" t="inlineStr">
        <is>
          <t>iDEAL · iFile</t>
        </is>
      </c>
      <c r="N77" s="111" t="inlineStr">
        <is>
          <t>C1 · Principal · or B+ · Player-Coach transition step if leading people hands-on</t>
        </is>
      </c>
      <c r="O77" s="112" t="inlineStr">
        <is>
          <t>RC-069 · B2 · Senior Technical Specialist – POD Lead · Lead Software Engin</t>
        </is>
      </c>
      <c r="P77" s="112" t="inlineStr">
        <is>
          <t>— top step in this sub-family</t>
        </is>
      </c>
      <c r="Q77" s="112" t="inlineStr">
        <is>
          <t>X1 Associate Consultant – Software Developm → A1 Trainee Software Engineer · Intern – Sof → A2 Software Engineer → A3 Senior Software Engineer · Technical Spe → B1 Technical Specialist – POD Lead · Techni → B2 Senior Technical Specialist – POD Lead · → ★ B3 Lead Software Engineer · Lead Software E</t>
        </is>
      </c>
      <c r="R77" s="112" t="inlineStr">
        <is>
          <t>RC-072 · Manager · Senior Engineering Manager</t>
        </is>
      </c>
      <c r="S77" s="119" t="inlineStr">
        <is>
          <t>iFile · Technology · Band B · Expert / POD Lead</t>
        </is>
      </c>
      <c r="T77" s="138" t="inlineStr">
        <is>
          <t>iDEAL · Technology · Band B · Expert / POD Lead · 1</t>
        </is>
      </c>
      <c r="U77" s="138" t="inlineStr">
        <is>
          <t>0.56 / 0.17 / 0.05 / 0.05 / 0.1 / 0.07</t>
        </is>
      </c>
      <c r="V77" s="121">
        <f>IFERROR(INDEX(WM_C,MATCH($S77,WM_KEY,0)),"")</f>
        <v>0.56</v>
      </c>
      <c r="W77" s="121">
        <f>IFERROR(INDEX(WM_AU,MATCH($S77,WM_KEY,0)),"")</f>
        <v>0.17</v>
      </c>
      <c r="X77" s="121">
        <f>IFERROR(INDEX(WM_AC,MATCH($S77,WM_KEY,0)),"")</f>
        <v>0.05</v>
      </c>
      <c r="Y77" s="121">
        <f>IFERROR(INDEX(WM_L,MATCH($S77,WM_KEY,0)),"")</f>
        <v>0.05</v>
      </c>
      <c r="Z77" s="121">
        <f>IFERROR(INDEX(WM_E,MATCH($S77,WM_KEY,0)),"")</f>
        <v>0.1</v>
      </c>
      <c r="AA77" s="121">
        <f>IFERROR(INDEX(WM_BI,MATCH($S77,WM_KEY,0)),"")</f>
        <v>0.07</v>
      </c>
      <c r="AB77" s="138" t="n">
        <v>5.33</v>
      </c>
      <c r="AC77" s="138" t="n">
        <v>5.33</v>
      </c>
      <c r="AD77" s="138" t="n">
        <v>5</v>
      </c>
      <c r="AE77" s="138" t="n">
        <v>4.33</v>
      </c>
      <c r="AF77" s="138" t="n">
        <v>9.67</v>
      </c>
      <c r="AG77" s="138" t="n">
        <v>5.67</v>
      </c>
      <c r="AH77" s="138">
        <f>IFERROR(IF(COUNT(AB77,V77,AC77,W77,AD77,X77,AE77,Y77,AF77,Z77,AG77,AA77)&lt;12,"",SUM(AB77*V77,AC77*W77,AD77*X77,AE77*Y77,AF77*Z77,AG77*AA77)),"")</f>
        <v>5.7213</v>
      </c>
      <c r="AI77" s="138" t="str">
        <f>IF(AH77="","",INDEX({"A1","A2","A3","B1","B2","B3","C1","C2","D1","D2","E1","E2"},MAX(1,MIN(12,ROUND(AH77,0)))))</f>
        <v>B3</v>
      </c>
      <c r="AJ77" s="133" t="inlineStr">
        <is>
          <t>Builds back-end services, APIs, processing/validation logic and DB code; fixes defects and delivers change requests. At B3: a practice, or several teams through team leads.</t>
        </is>
      </c>
      <c r="AK77" s="134" t="inlineStr">
        <is>
          <t>Builds back-end services, APIs, processing/validation logic and DB code; fixes defects and delivers change requests; Sets standards for a practice; cross-team problems; Several teams or a practice</t>
        </is>
      </c>
      <c r="AL77" s="134" t="inlineStr">
        <is>
          <t>Several teams or a practice
Common themes in role-holders' answers: product</t>
        </is>
      </c>
      <c r="AM77" s="134" t="inlineStr">
        <is>
          <t>Several teams or a practice</t>
        </is>
      </c>
      <c r="AN77" s="134" t="inlineStr">
        <is>
          <t>Commercial / strategic calls for the unit</t>
        </is>
      </c>
      <c r="AO77" s="134" t="inlineStr">
        <is>
          <t>Common themes in manager-set KRAs: technical · defect · quality · agreed · deliver · reviews</t>
        </is>
      </c>
      <c r="AP77" s="134" t="inlineStr">
        <is>
          <t>Java · NET MVC</t>
        </is>
      </c>
      <c r="AQ77" s="134" t="inlineStr">
        <is>
          <t>—</t>
        </is>
      </c>
      <c r="AR77" s="134" t="inlineStr">
        <is>
          <t>A practice, or several teams through team leads</t>
        </is>
      </c>
      <c r="AS77" s="134" t="inlineStr">
        <is>
          <t>Sets standards for a practice; cross-team problems</t>
        </is>
      </c>
      <c r="AT77" s="134" t="inlineStr">
        <is>
          <t>Commercial / strategic calls for the unit</t>
        </is>
      </c>
      <c r="AU77" s="134" t="inlineStr">
        <is>
          <t>Several teams or a practice</t>
        </is>
      </c>
      <c r="AV77" s="134" t="inlineStr">
        <is>
          <t>IC: leads a practice · People: team leads / managers report in</t>
        </is>
      </c>
      <c r="AW77" s="134" t="inlineStr">
        <is>
          <t>8–12 yrs</t>
        </is>
      </c>
      <c r="AX77" s="134" t="inlineStr">
        <is>
          <t>Postgraduate or professional qualification preferred</t>
        </is>
      </c>
      <c r="AY77" s="134" t="inlineStr">
        <is>
          <t>Cloud / language certifications · optional; AWS / Azure architect · optional</t>
        </is>
      </c>
      <c r="AZ77" s="148" t="inlineStr">
        <is>
          <t>IC: none · People: 5–8 incl. team leads</t>
        </is>
      </c>
      <c r="BA77" s="129" t="inlineStr">
        <is>
          <t>Core 4 · Future-ready 3 · Functional 4 · Leadership 3</t>
        </is>
      </c>
      <c r="BB77" s="129" t="inlineStr">
        <is>
          <t>Programming &amp; Tech-Stack Depth · System Design &amp; Architecture</t>
        </is>
      </c>
      <c r="BC77" s="129" t="inlineStr">
        <is>
          <t>Database, SQL &amp; Data Engineering · Cloud, DevOps &amp; CI/CD · AI, GenAI &amp; Prompt Engineering · Product, Platform &amp; Domain Knowledge</t>
        </is>
      </c>
      <c r="BD77" s="129" t="inlineStr">
        <is>
          <t>—</t>
        </is>
      </c>
      <c r="BE77" s="129" t="inlineStr">
        <is>
          <t>Secure coding · OWASP, code review, unit testing</t>
        </is>
      </c>
      <c r="BF77" s="129" t="inlineStr">
        <is>
          <t>Coding test + code review; System-design interview / design review; SQL test / case; Practical task; Work sample / portfolio; Scenario interview</t>
        </is>
      </c>
      <c r="BG77" s="129" t="inlineStr">
        <is>
          <t>Secure coding · OWASP, code review, unit testing; mandatory: POSH, Code of Conduct, InfoSec &amp; Privacy</t>
        </is>
      </c>
      <c r="BH77" s="129" t="inlineStr">
        <is>
          <t>• 101% · 1 of 1
• 102% · 1 of 1</t>
        </is>
      </c>
      <c r="BI77" s="129" t="inlineStr">
        <is>
          <t>• SQL &amp; data
• Decision making
• Programming &amp; stack · Decision making</t>
        </is>
      </c>
      <c r="BJ77" s="139" t="inlineStr">
        <is>
          <t>P5 / M4</t>
        </is>
      </c>
      <c r="BK77" s="126" t="inlineStr">
        <is>
          <t>5 Ensure, advise</t>
        </is>
      </c>
      <c r="BL77" s="126" t="inlineStr">
        <is>
          <t>Workiva: Staff SE · Broadridge India: Senior Lead SE · Nasdaq / AxiomSL: Lead SE · Salesforce: LMTS</t>
        </is>
      </c>
      <c r="BM77" s="126" t="inlineStr">
        <is>
          <t>SFIA 9 · software development, programming; OWASP secure coding; cloud vendor certifications</t>
        </is>
      </c>
      <c r="BN77" s="126" t="inlineStr">
        <is>
          <t>Expert / Senior Manager</t>
        </is>
      </c>
      <c r="BO77" s="126" t="inlineStr">
        <is>
          <t>Principal Engineer</t>
        </is>
      </c>
      <c r="BP77" s="126" t="inlineStr">
        <is>
          <t>L5 · Senior · MS 63–64 · Senior SE</t>
        </is>
      </c>
      <c r="BQ77" s="126" t="inlineStr">
        <is>
          <t>JL5–JL6B · C3B Associate Consultant · L7 Manager</t>
        </is>
      </c>
      <c r="BR77" s="126" t="inlineStr">
        <is>
          <t>Senior Manager</t>
        </is>
      </c>
      <c r="BS77" s="126" t="inlineStr">
        <is>
          <t>Workiva: Staff SE · Broadridge India: Senior Lead SE · Nasdaq / AxiomSL: Lead SE · Salesforce: LMTS · Atlassian: P50 Senior · Freshworks: Staff SE · Clear: Staff · IRIS Vs Competitor Benchmark — engineering managers: Senior EM</t>
        </is>
      </c>
      <c r="BT77" s="126" t="inlineStr">
        <is>
          <t>Lateral; internal posting first</t>
        </is>
      </c>
      <c r="BU77" s="126" t="inlineStr">
        <is>
          <t>AI-assisted coding, cloud-native &amp; API-first design, LLM integration</t>
        </is>
      </c>
      <c r="BV77" s="140" t="inlineStr">
        <is>
          <t>AI / automation · Technical depth &amp; architecture · Project / programme management</t>
        </is>
      </c>
      <c r="BW77" s="137" t="inlineStr">
        <is>
          <t>ai · stakeholder management · architecture · solution · cloud</t>
        </is>
      </c>
      <c r="BX77" s="137" t="inlineStr">
        <is>
          <t>—</t>
        </is>
      </c>
      <c r="BY77" s="137" t="inlineStr">
        <is>
          <t>No common theme</t>
        </is>
      </c>
      <c r="BZ77" s="137" t="inlineStr">
        <is>
          <t>No common theme</t>
        </is>
      </c>
      <c r="CA77" s="137" t="inlineStr">
        <is>
          <t>2 of 3 say the role is changing because of AI / automation</t>
        </is>
      </c>
      <c r="CB77" s="137" t="inlineStr">
        <is>
          <t>• People Leadership &amp; Mentoring · Project, Program &amp; Agile Management
• AI, GenAI &amp; Prompt Engineering · People Leadership &amp; Mentoring · Project, Program &amp; Agile Management
• AI, GenAI &amp; Prompt Engineering · Project, Program &amp; Agile Management · People Leadership &amp; Mentoring</t>
        </is>
      </c>
      <c r="CC77" s="139" t="inlineStr">
        <is>
          <t>Build and operate software capabilities. Includes: Application code, data/ML engineering and product reliability. Excludes: Product investment decisions; internal IT service desk.</t>
        </is>
      </c>
      <c r="CD77" s="126" t="inlineStr">
        <is>
          <t>ENG01-4 · Staff Software Engineer</t>
        </is>
      </c>
      <c r="CE77" s="126" t="inlineStr">
        <is>
          <t>Resolve architecture trade-offs across services and establish adopted standards.</t>
        </is>
      </c>
      <c r="CF77" s="126" t="inlineStr">
        <is>
          <t>Adoption beyond own work; recurring authority and measurable wider outcomes.</t>
        </is>
      </c>
      <c r="CG77" s="126" t="inlineStr">
        <is>
          <t>A service design and implementation with tests, failure handling and measured production behaviour</t>
        </is>
      </c>
      <c r="CH77" s="126" t="inlineStr">
        <is>
          <t>Regnology: Senior Software Engineer, Pune · Selected role. Gap: Java role directly supports software delivery and mentoring; full-stack coverage is partial</t>
        </is>
      </c>
      <c r="CI77" s="130" t="inlineStr">
        <is>
          <t>Framework only · fewer than 3 answered</t>
        </is>
      </c>
      <c r="CJ77" s="131" t="inlineStr">
        <is>
          <t>3 holders, 3 answered the survey; sub-family 79 answered</t>
        </is>
      </c>
      <c r="CK77" s="131" t="inlineStr">
        <is>
          <t>Ravi Ranjan · IRIS2104 · iDEAL
Prathmesh Ramdas Sutar · IRIS2318 · iFile
Ravikant Karmoju · IRIS0320 · iFile</t>
        </is>
      </c>
      <c r="CL7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8" ht="190.5" customHeight="1">
      <c r="A78" s="109" t="inlineStr">
        <is>
          <t>RC-072</t>
        </is>
      </c>
      <c r="B78" s="110" t="inlineStr">
        <is>
          <t>Engineering &amp; Development</t>
        </is>
      </c>
      <c r="C78" s="110" t="inlineStr">
        <is>
          <t>Backend Development</t>
        </is>
      </c>
      <c r="D78" s="149" t="inlineStr">
        <is>
          <t>B3</t>
        </is>
      </c>
      <c r="E78" s="110" t="inlineStr">
        <is>
          <t>Senior Manager</t>
        </is>
      </c>
      <c r="F78" s="110" t="inlineStr">
        <is>
          <t>Manager</t>
        </is>
      </c>
      <c r="G78" s="110" t="inlineStr">
        <is>
          <t>Senior Engineering Manager</t>
        </is>
      </c>
      <c r="H78" s="110" t="n">
        <v>1</v>
      </c>
      <c r="I78" s="110" t="inlineStr">
        <is>
          <t>CARBON 1</t>
        </is>
      </c>
      <c r="J78" s="110" t="n">
        <v>1</v>
      </c>
      <c r="K78" s="110" t="inlineStr">
        <is>
          <t>Chetan Kotwal</t>
        </is>
      </c>
      <c r="L78" s="110" t="inlineStr">
        <is>
          <t>Technology</t>
        </is>
      </c>
      <c r="M78" s="110" t="inlineStr">
        <is>
          <t>CARBON</t>
        </is>
      </c>
      <c r="N78" s="111" t="inlineStr">
        <is>
          <t>C1 · Principal · or B+ · Player-Coach transition step if leading people hands-on</t>
        </is>
      </c>
      <c r="O78" s="112" t="inlineStr">
        <is>
          <t>RC-070 · B2 · Engineering Manager</t>
        </is>
      </c>
      <c r="P78" s="112" t="inlineStr">
        <is>
          <t>— top step in this sub-family</t>
        </is>
      </c>
      <c r="Q78" s="112" t="inlineStr">
        <is>
          <t>B2 Engineering Manager → ★ B3 Senior Engineering Manager</t>
        </is>
      </c>
      <c r="R78" s="112" t="inlineStr">
        <is>
          <t>RC-071 · IC · Lead Software Engineer · Lead Software Engineer –</t>
        </is>
      </c>
      <c r="S78" s="119" t="inlineStr">
        <is>
          <t>CARBON · Technology · Band B · People Manager</t>
        </is>
      </c>
      <c r="T78" s="138" t="inlineStr">
        <is>
          <t>—</t>
        </is>
      </c>
      <c r="U78" s="138" t="inlineStr">
        <is>
          <t>0.42 / 0.18 / 0.06 / 0.15 / 0.1 / 0.09</t>
        </is>
      </c>
      <c r="V78" s="121">
        <f>IFERROR(INDEX(WM_C,MATCH($S78,WM_KEY,0)),"")</f>
        <v>0.42</v>
      </c>
      <c r="W78" s="121">
        <f>IFERROR(INDEX(WM_AU,MATCH($S78,WM_KEY,0)),"")</f>
        <v>0.18</v>
      </c>
      <c r="X78" s="121">
        <f>IFERROR(INDEX(WM_AC,MATCH($S78,WM_KEY,0)),"")</f>
        <v>0.06</v>
      </c>
      <c r="Y78" s="121">
        <f>IFERROR(INDEX(WM_L,MATCH($S78,WM_KEY,0)),"")</f>
        <v>0.15</v>
      </c>
      <c r="Z78" s="121">
        <f>IFERROR(INDEX(WM_E,MATCH($S78,WM_KEY,0)),"")</f>
        <v>0.1</v>
      </c>
      <c r="AA78" s="121">
        <f>IFERROR(INDEX(WM_BI,MATCH($S78,WM_KEY,0)),"")</f>
        <v>0.09</v>
      </c>
      <c r="AB78" s="138" t="n">
        <v>5.5</v>
      </c>
      <c r="AC78" s="138" t="n">
        <v>5.5</v>
      </c>
      <c r="AD78" s="138" t="n">
        <v>5.5</v>
      </c>
      <c r="AE78" s="138" t="n">
        <v>5.5</v>
      </c>
      <c r="AF78" s="138" t="n">
        <v>7.5</v>
      </c>
      <c r="AG78" s="138" t="n">
        <v>5.5</v>
      </c>
      <c r="AH78" s="138">
        <f>IFERROR(IF(COUNT(AB78,V78,AC78,W78,AD78,X78,AE78,Y78,AF78,Z78,AG78,AA78)&lt;12,"",SUM(AB78*V78,AC78*W78,AD78*X78,AE78*Y78,AF78*Z78,AG78*AA78)),"")</f>
        <v>5.7</v>
      </c>
      <c r="AI78" s="138" t="str">
        <f>IF(AH78="","",INDEX({"A1","A2","A3","B1","B2","B3","C1","C2","D1","D2","E1","E2"},MAX(1,MIN(12,ROUND(AH78,0)))))</f>
        <v>B3</v>
      </c>
      <c r="AJ78" s="133" t="inlineStr">
        <is>
          <t>Builds back-end services, APIs, processing/validation logic and DB code; fixes defects and delivers change requests. At B3: a practice, or several teams through team leads.
Common themes in sub-family holders, all levels' answers: software · solutions · business · reliable · develop · technical</t>
        </is>
      </c>
      <c r="AK78" s="134" t="inlineStr">
        <is>
          <t>Builds back-end services, APIs, processing/validation logic and DB code; fixes defects and delivers change requests; Sets standards for a practice; cross-team problems; Several teams or a practice
Common themes in sub-family holders, all levels' answers: development · code · quality · technical · support · software</t>
        </is>
      </c>
      <c r="AL78" s="134" t="inlineStr">
        <is>
          <t>Several teams or a practice
Common themes in sub-family holders, all levels' answers: features · software · product · application · support · code</t>
        </is>
      </c>
      <c r="AM78" s="134" t="inlineStr">
        <is>
          <t>Several teams or a practice
Common themes in sub-family holders, all levels' answers: quality · accountable · am · delivery · features · code</t>
        </is>
      </c>
      <c r="AN78" s="134" t="inlineStr">
        <is>
          <t>Commercial / strategic calls for the unit
Common themes in sub-family holders, all levels' answers: technical · code · approach · implementation · decisions · issues</t>
        </is>
      </c>
      <c r="AO78" s="134" t="inlineStr">
        <is>
          <t>—</t>
        </is>
      </c>
      <c r="AP78" s="134" t="inlineStr">
        <is>
          <t>Java · NET MVC · Debugging · AI · SQL · Technical knowledge · Problem Solving · Python</t>
        </is>
      </c>
      <c r="AQ78" s="134" t="inlineStr">
        <is>
          <t>VS code · Visual studio · Claude · Git · Postman · Oracle Database · Copilot · Excel</t>
        </is>
      </c>
      <c r="AR78" s="134" t="inlineStr">
        <is>
          <t>A practice, or several teams through team leads</t>
        </is>
      </c>
      <c r="AS78" s="134" t="inlineStr">
        <is>
          <t>Sets standards for a practice; cross-team problems</t>
        </is>
      </c>
      <c r="AT78" s="134" t="inlineStr">
        <is>
          <t>Commercial / strategic calls for the unit</t>
        </is>
      </c>
      <c r="AU78" s="134" t="inlineStr">
        <is>
          <t>Several teams or a practice</t>
        </is>
      </c>
      <c r="AV78" s="134" t="inlineStr">
        <is>
          <t>IC: leads a practice · People: team leads / managers report in</t>
        </is>
      </c>
      <c r="AW78" s="134" t="inlineStr">
        <is>
          <t>8–12 yrs</t>
        </is>
      </c>
      <c r="AX78" s="134" t="inlineStr">
        <is>
          <t>Postgraduate or professional qualification preferred</t>
        </is>
      </c>
      <c r="AY78" s="134" t="inlineStr">
        <is>
          <t>Cloud / language certifications · optional; AWS / Azure architect · optional</t>
        </is>
      </c>
      <c r="AZ78" s="148" t="inlineStr">
        <is>
          <t>IC: none · People: 5–8 incl. team leads</t>
        </is>
      </c>
      <c r="BA78" s="129" t="inlineStr">
        <is>
          <t>Core 4 · Future-ready 3 · Functional 4 · Leadership 4</t>
        </is>
      </c>
      <c r="BB78" s="129" t="inlineStr">
        <is>
          <t>Programming &amp; Tech-Stack Depth · System Design &amp; Architecture</t>
        </is>
      </c>
      <c r="BC78" s="129" t="inlineStr">
        <is>
          <t>Database, SQL &amp; Data Engineering · Cloud, DevOps &amp; CI/CD · AI, GenAI &amp; Prompt Engineering · Product, Platform &amp; Domain Knowledge</t>
        </is>
      </c>
      <c r="BD78" s="129" t="inlineStr">
        <is>
          <t>—</t>
        </is>
      </c>
      <c r="BE78" s="129" t="inlineStr">
        <is>
          <t>Secure coding · OWASP, code review, unit testing</t>
        </is>
      </c>
      <c r="BF78" s="129" t="inlineStr">
        <is>
          <t>Coding test + code review; System-design interview / design review; SQL test / case; Practical task; Work sample / portfolio; Scenario interview</t>
        </is>
      </c>
      <c r="BG78" s="129" t="inlineStr">
        <is>
          <t>Secure coding · OWASP, code review, unit testing; mandatory: POSH, Code of Conduct, InfoSec &amp; Privacy</t>
        </is>
      </c>
      <c r="BH78" s="129" t="inlineStr">
        <is>
          <t>98% · 1 of 1</t>
        </is>
      </c>
      <c r="BI78" s="129" t="inlineStr">
        <is>
          <t>Programming &amp; stack · SQL &amp; data · Cloud &amp; DevOps</t>
        </is>
      </c>
      <c r="BJ78" s="139" t="inlineStr">
        <is>
          <t>P5 / M4</t>
        </is>
      </c>
      <c r="BK78" s="126" t="inlineStr">
        <is>
          <t>5 Ensure, advise</t>
        </is>
      </c>
      <c r="BL78" s="126" t="inlineStr">
        <is>
          <t>Workiva: Staff SE · Broadridge India: Senior Lead SE · Nasdaq / AxiomSL: Lead SE · Salesforce: LMTS</t>
        </is>
      </c>
      <c r="BM78" s="126" t="inlineStr">
        <is>
          <t>SFIA 9 · software development, programming; OWASP secure coding; cloud vendor certifications</t>
        </is>
      </c>
      <c r="BN78" s="126" t="inlineStr">
        <is>
          <t>Expert / Senior Manager</t>
        </is>
      </c>
      <c r="BO78" s="126" t="inlineStr">
        <is>
          <t>Senior Manager</t>
        </is>
      </c>
      <c r="BP78" s="126" t="inlineStr">
        <is>
          <t>L5 · Senior · MS 63–64 · Senior SE</t>
        </is>
      </c>
      <c r="BQ78" s="126" t="inlineStr">
        <is>
          <t>JL5–JL6B · C3B Associate Consultant · L7 Manager</t>
        </is>
      </c>
      <c r="BR78" s="126" t="inlineStr">
        <is>
          <t>Senior Manager</t>
        </is>
      </c>
      <c r="BS78" s="126" t="inlineStr">
        <is>
          <t>Workiva: Staff SE · Broadridge India: Senior Lead SE · Nasdaq / AxiomSL: Lead SE · Salesforce: LMTS · Atlassian: P50 Senior · Freshworks: Staff SE · Clear: Staff · IRIS Vs Competitor Benchmark — engineering managers: Senior EM</t>
        </is>
      </c>
      <c r="BT78" s="126" t="inlineStr">
        <is>
          <t>Lateral; internal posting first</t>
        </is>
      </c>
      <c r="BU78" s="126" t="inlineStr">
        <is>
          <t>AI-assisted coding, cloud-native &amp; API-first design, LLM integration</t>
        </is>
      </c>
      <c r="BV78" s="140" t="inlineStr">
        <is>
          <t>Leadership &amp; people management · Technical depth &amp; architecture · Domain, regulatory &amp; XBRL · Communication &amp; presentation · Broader exposure &amp; ownership</t>
        </is>
      </c>
      <c r="BW78" s="137" t="inlineStr">
        <is>
          <t>—</t>
        </is>
      </c>
      <c r="BX78" s="137" t="inlineStr">
        <is>
          <t>Mentoring / guidance from seniors · On-the-job / hands-on · Formal / classroom training · Online courses / self-learning · Knowledge transfer · KT · Certification</t>
        </is>
      </c>
      <c r="BY78" s="137" t="inlineStr">
        <is>
          <t>unclear · requirements · dependencies · ai · dependency</t>
        </is>
      </c>
      <c r="BZ78" s="137" t="inlineStr">
        <is>
          <t>better · requirements · documentation · clearer · support</t>
        </is>
      </c>
      <c r="CA78" s="137" t="inlineStr">
        <is>
          <t>50 of 73 say the role is changing because of AI / automation</t>
        </is>
      </c>
      <c r="CB78" s="137" t="inlineStr">
        <is>
          <t>AI, GenAI &amp; Prompt Engineering · People Leadership &amp; Mentoring · Project, Program &amp; Agile Management</t>
        </is>
      </c>
      <c r="CC78" s="139" t="inlineStr">
        <is>
          <t>Build and operate software capabilities. Includes: Application code, data/ML engineering and product reliability. Excludes: Product investment decisions; internal IT service desk.</t>
        </is>
      </c>
      <c r="CD78" s="126" t="inlineStr">
        <is>
          <t>LD01-1 · Engineering Manager</t>
        </is>
      </c>
      <c r="CE78" s="126" t="inlineStr">
        <is>
          <t>Own staffing decisions, performance support, service quality and delegated team resources</t>
        </is>
      </c>
      <c r="CF78" s="126" t="inlineStr">
        <is>
          <t>Do not manufacture three reporting layers. Choose roles the organisation needs. A specialist may remain on an equally valued expert path.</t>
        </is>
      </c>
      <c r="CG78" s="126" t="inlineStr">
        <is>
          <t>—</t>
        </is>
      </c>
      <c r="CH78" s="126" t="inlineStr">
        <is>
          <t>—</t>
        </is>
      </c>
      <c r="CI78" s="130" t="inlineStr">
        <is>
          <t>Framework + sub-family themes · 3+ answered</t>
        </is>
      </c>
      <c r="CJ78" s="131" t="inlineStr">
        <is>
          <t>1 holder, 1 answered the survey; sub-family 79 answered</t>
        </is>
      </c>
      <c r="CK78" s="131" t="inlineStr">
        <is>
          <t>Chetan Kotwal · IRIS1832 · CARBON</t>
        </is>
      </c>
      <c r="CL7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9" ht="350" customHeight="1">
      <c r="A79" s="109" t="inlineStr">
        <is>
          <t>RC-073</t>
        </is>
      </c>
      <c r="B79" s="110" t="inlineStr">
        <is>
          <t>Engineering &amp; Development</t>
        </is>
      </c>
      <c r="C79" s="110" t="inlineStr">
        <is>
          <t>Backend Development</t>
        </is>
      </c>
      <c r="D79" s="142" t="inlineStr">
        <is>
          <t>X1</t>
        </is>
      </c>
      <c r="E79" s="110" t="inlineStr">
        <is>
          <t>Associate Consultant</t>
        </is>
      </c>
      <c r="F79" s="110" t="inlineStr">
        <is>
          <t>IC</t>
        </is>
      </c>
      <c r="G79" s="110" t="inlineStr">
        <is>
          <t>Associate Consultant – Software Development</t>
        </is>
      </c>
      <c r="H79" s="110" t="n">
        <v>16</v>
      </c>
      <c r="I79" s="110" t="inlineStr">
        <is>
          <t>Datatech 3 · iFile 13</t>
        </is>
      </c>
      <c r="J79" s="110" t="n">
        <v>16</v>
      </c>
      <c r="K79" s="110" t="inlineStr">
        <is>
          <t>Sadhan Kumar, Sohel Yadav, Vivek Kumar, Aloke Chatterjee, Bhumika Viroja, Dhruv Patel, Dinesh Choudhary, Falguni, Hardikraja, Jay Kalariya, Nilimesh Baruah, Peshal Jha, Poonam Rajput, Shifa Salheen, Snnehasis Debyans, Vivek Kumar Singh</t>
        </is>
      </c>
      <c r="L79" s="110" t="inlineStr">
        <is>
          <t>Technology</t>
        </is>
      </c>
      <c r="M79" s="110" t="inlineStr">
        <is>
          <t>Datatech · iFile</t>
        </is>
      </c>
      <c r="N79" s="111" t="inlineStr">
        <is>
          <t>—</t>
        </is>
      </c>
      <c r="O79" s="112" t="inlineStr">
        <is>
          <t>— entry step in this sub-family</t>
        </is>
      </c>
      <c r="P79" s="112" t="inlineStr">
        <is>
          <t>RC-065 · A1 · Trainee Software Engineer · Intern – Software Development</t>
        </is>
      </c>
      <c r="Q79" s="112" t="inlineStr">
        <is>
          <t>★ X1 Associate Consultant – Software Developm → A1 Trainee Software Engineer · Intern – Sof → A2 Software Engineer → A3 Senior Software Engineer · Technical Spe → B1 Technical Specialist – POD Lead · Techni → B2 Senior Technical Specialist – POD Lead · → B3 Lead Software Engineer · Lead Software E</t>
        </is>
      </c>
      <c r="R79" s="112" t="inlineStr">
        <is>
          <t>—</t>
        </is>
      </c>
      <c r="S79" s="119" t="n"/>
      <c r="T79" s="138" t="inlineStr">
        <is>
          <t>—</t>
        </is>
      </c>
      <c r="U79" s="138" t="inlineStr">
        <is>
          <t>/  /  /  /  /</t>
        </is>
      </c>
      <c r="V79" s="121" t="str">
        <f>IFERROR(INDEX(WM_C,MATCH($S79,WM_KEY,0)),"")</f>
        <v/>
      </c>
      <c r="W79" s="121" t="str">
        <f>IFERROR(INDEX(WM_AU,MATCH($S79,WM_KEY,0)),"")</f>
        <v/>
      </c>
      <c r="X79" s="121" t="str">
        <f>IFERROR(INDEX(WM_AC,MATCH($S79,WM_KEY,0)),"")</f>
        <v/>
      </c>
      <c r="Y79" s="121" t="str">
        <f>IFERROR(INDEX(WM_L,MATCH($S79,WM_KEY,0)),"")</f>
        <v/>
      </c>
      <c r="Z79" s="121" t="str">
        <f>IFERROR(INDEX(WM_E,MATCH($S79,WM_KEY,0)),"")</f>
        <v/>
      </c>
      <c r="AA79" s="121" t="str">
        <f>IFERROR(INDEX(WM_BI,MATCH($S79,WM_KEY,0)),"")</f>
        <v/>
      </c>
      <c r="AB79" s="138" t="n"/>
      <c r="AC79" s="138" t="n"/>
      <c r="AD79" s="138" t="n"/>
      <c r="AE79" s="138" t="n"/>
      <c r="AF79" s="138" t="n"/>
      <c r="AG79" s="138" t="n"/>
      <c r="AH79" s="138" t="str">
        <f>IFERROR(IF(COUNT(AB79,V79,AC79,W79,AD79,X79,AE79,Y79,AF79,Z79,AG79,AA79)&lt;12,"",SUM(AB79*V79,AC79*W79,AD79*X79,AE79*Y79,AF79*Z79,AG79*AA79)),"")</f>
        <v/>
      </c>
      <c r="AI79" s="138" t="str">
        <f>IF(AH79="","",INDEX({"A1","A2","A3","B1","B2","B3","C1","C2","D1","D2","E1","E2"},MAX(1,MIN(12,ROUND(AH79,0)))))</f>
        <v/>
      </c>
      <c r="AJ79" s="133" t="inlineStr">
        <is>
          <t>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t>
        </is>
      </c>
      <c r="AK79" s="134" t="inlineStr">
        <is>
          <t>Builds back-end services, APIs, processing/validation logic and DB code; fixes defects and delivers change requests
Common themes in sub-family holders, all levels' answers: development · code · quality · technical · support · software</t>
        </is>
      </c>
      <c r="AL79" s="134" t="inlineStr">
        <is>
          <t>Builds back-end services, APIs, processing/validation logic and DB code; fixes defects and delivers change requests.
Common themes in sub-family holders, all levels' answers: features · software · product · application · support · code</t>
        </is>
      </c>
      <c r="AM79" s="134" t="inlineStr">
        <is>
          <t>Deliverables under the statement of work
Common themes in sub-family holders, all levels' answers: quality · accountable · am · delivery · features · code</t>
        </is>
      </c>
      <c r="AN79" s="134" t="inlineStr">
        <is>
          <t>Within the statement of work
Common themes in sub-family holders, all levels' answers: technical · code · approach · implementation · decisions · issues</t>
        </is>
      </c>
      <c r="AO79" s="134" t="inlineStr">
        <is>
          <t>—</t>
        </is>
      </c>
      <c r="AP79" s="134" t="inlineStr">
        <is>
          <t>Java · NET MVC · Debugging · AI · SQL · Technical knowledge · Problem Solving · Python</t>
        </is>
      </c>
      <c r="AQ79" s="134" t="inlineStr">
        <is>
          <t>VS code · Visual studio · Claude · Git · Postman · Oracle Database · Copilot · Excel</t>
        </is>
      </c>
      <c r="AR79" s="134" t="inlineStr">
        <is>
          <t>Defined deliverables under a statement of work · ≈ A2–A3</t>
        </is>
      </c>
      <c r="AS79" s="134" t="inlineStr">
        <is>
          <t>—</t>
        </is>
      </c>
      <c r="AT79" s="134" t="inlineStr">
        <is>
          <t>—</t>
        </is>
      </c>
      <c r="AU79" s="134" t="inlineStr">
        <is>
          <t>—</t>
        </is>
      </c>
      <c r="AV79" s="134" t="inlineStr">
        <is>
          <t>—</t>
        </is>
      </c>
      <c r="AW79" s="134" t="inlineStr">
        <is>
          <t>0–5 yrs</t>
        </is>
      </c>
      <c r="AX79" s="134" t="inlineStr">
        <is>
          <t>As for equivalent role</t>
        </is>
      </c>
      <c r="AY79" s="134" t="inlineStr">
        <is>
          <t>Cloud / language certifications · optional; AWS / Azure architect · optional</t>
        </is>
      </c>
      <c r="AZ79" s="148" t="inlineStr">
        <is>
          <t>Not counted in spans</t>
        </is>
      </c>
      <c r="BA79" s="129" t="inlineStr">
        <is>
          <t>Per statement of work</t>
        </is>
      </c>
      <c r="BB79" s="129" t="inlineStr">
        <is>
          <t>Programming &amp; Tech-Stack Depth · System Design &amp; Architecture</t>
        </is>
      </c>
      <c r="BC79" s="129" t="inlineStr">
        <is>
          <t>Database, SQL &amp; Data Engineering · Cloud, DevOps &amp; CI/CD · AI, GenAI &amp; Prompt Engineering · Product, Platform &amp; Domain Knowledge</t>
        </is>
      </c>
      <c r="BD79" s="129" t="inlineStr">
        <is>
          <t>—</t>
        </is>
      </c>
      <c r="BE79" s="129" t="inlineStr">
        <is>
          <t>Secure coding · OWASP, code review, unit testing</t>
        </is>
      </c>
      <c r="BF79" s="129" t="inlineStr">
        <is>
          <t>—</t>
        </is>
      </c>
      <c r="BG79" s="129" t="inlineStr">
        <is>
          <t>—</t>
        </is>
      </c>
      <c r="BH79" s="129" t="inlineStr">
        <is>
          <t>—</t>
        </is>
      </c>
      <c r="BI79" s="129" t="inlineStr">
        <is>
          <t>—</t>
        </is>
      </c>
      <c r="BJ79" s="139" t="inlineStr">
        <is>
          <t>Contractor</t>
        </is>
      </c>
      <c r="BK79" s="126" t="inlineStr">
        <is>
          <t>—</t>
        </is>
      </c>
      <c r="BL79" s="126" t="inlineStr">
        <is>
          <t>—</t>
        </is>
      </c>
      <c r="BM79" s="126" t="inlineStr">
        <is>
          <t>SFIA 9 · software development, programming; OWASP secure coding; cloud vendor certifications</t>
        </is>
      </c>
      <c r="BN79" s="126" t="inlineStr">
        <is>
          <t>Contractor</t>
        </is>
      </c>
      <c r="BO79" s="126" t="inlineStr">
        <is>
          <t>Contractor · rate card</t>
        </is>
      </c>
      <c r="BP79" s="126" t="inlineStr">
        <is>
          <t>—</t>
        </is>
      </c>
      <c r="BQ79" s="126" t="inlineStr">
        <is>
          <t>—</t>
        </is>
      </c>
      <c r="BR79" s="126" t="inlineStr">
        <is>
          <t>—</t>
        </is>
      </c>
      <c r="BS79" s="126" t="inlineStr">
        <is>
          <t>—</t>
        </is>
      </c>
      <c r="BT79" s="126" t="inlineStr">
        <is>
          <t>Statement of work</t>
        </is>
      </c>
      <c r="BU79" s="126" t="inlineStr">
        <is>
          <t>AI-assisted coding, cloud-native &amp; API-first design, LLM integration</t>
        </is>
      </c>
      <c r="BV79" s="140" t="inlineStr">
        <is>
          <t>—</t>
        </is>
      </c>
      <c r="BW79" s="137" t="inlineStr">
        <is>
          <t>Reactive Programming/Spring AI/System Design &amp; Pattern</t>
        </is>
      </c>
      <c r="BX79" s="137" t="inlineStr">
        <is>
          <t>Mentoring / guidance from seniors · On-the-job / hands-on · Formal / classroom training · Online courses / self-learning · Knowledge transfer · KT · Certification</t>
        </is>
      </c>
      <c r="BY79" s="137" t="inlineStr">
        <is>
          <t>unclear · requirements · dependencies · ai · dependency</t>
        </is>
      </c>
      <c r="BZ79" s="137" t="inlineStr">
        <is>
          <t>better · requirements · documentation · clearer · support</t>
        </is>
      </c>
      <c r="CA79" s="137" t="inlineStr">
        <is>
          <t>50 of 73 say the role is changing because of AI / automation</t>
        </is>
      </c>
      <c r="CB79" s="137" t="inlineStr">
        <is>
          <t>—</t>
        </is>
      </c>
      <c r="CC79" s="139" t="inlineStr">
        <is>
          <t>Build and operate software capabilities. Includes: Application code, data/ML engineering and product reliability. Excludes: Product investment decisions; internal IT service desk.</t>
        </is>
      </c>
      <c r="CD79" s="126" t="inlineStr">
        <is>
          <t>—</t>
        </is>
      </c>
      <c r="CE79" s="126" t="inlineStr">
        <is>
          <t>—</t>
        </is>
      </c>
      <c r="CF79" s="126" t="inlineStr">
        <is>
          <t>—</t>
        </is>
      </c>
      <c r="CG79" s="126" t="inlineStr">
        <is>
          <t>—</t>
        </is>
      </c>
      <c r="CH79" s="126" t="inlineStr">
        <is>
          <t>—</t>
        </is>
      </c>
      <c r="CI79" s="130" t="inlineStr">
        <is>
          <t>Framework + sub-family themes · 3+ answered</t>
        </is>
      </c>
      <c r="CJ79" s="131" t="inlineStr">
        <is>
          <t>16 holders, 0 answered the survey; sub-family 79 answered</t>
        </is>
      </c>
      <c r="CK79" s="131" t="inlineStr">
        <is>
          <t>Sadhan Kumar · No Emp ID · external consultant · Datatech
Sohel Yadav · No Emp ID · external consultant · Datatech
Vivek Kumar · No Emp ID · in-house consultant · Datatech
Aloke Chatterjee · No Emp ID · in-house consultant · iFile
Bhumika Viroja · No Emp ID · external consultant · iFile
Dhruv Patel · No Emp ID · external consultant · iFile
Dinesh Choudhary · No Emp ID · external consultant · iFile
Falguni · No Emp ID · external consultant · iFile
Hardikraja · No Emp ID · external consultant · iFile
Jay Kalariya · No Emp ID · external consultant · iFile
Nilimesh Baruah · No Emp ID · in-house consultant · iFile
Peshal Jha · No Emp ID · external consultant · iFile
Poonam Rajput · No Emp ID · external consultant · iFile
Shifa Salheen · No Emp ID · external consultant · iFile
Snnehasis Debyans · No Emp ID · external consultant · iFile
Vivek Kumar Singh · No Emp ID · external consultant · iFile</t>
        </is>
      </c>
      <c r="CL7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0" ht="190.5" customHeight="1">
      <c r="A80" s="109" t="inlineStr">
        <is>
          <t>RC-074</t>
        </is>
      </c>
      <c r="B80" s="110" t="inlineStr">
        <is>
          <t>Engineering &amp; Development</t>
        </is>
      </c>
      <c r="C80" s="110" t="inlineStr">
        <is>
          <t>Data Engineering &amp; Database Development</t>
        </is>
      </c>
      <c r="D80" s="151" t="inlineStr">
        <is>
          <t>A3</t>
        </is>
      </c>
      <c r="E80" s="110" t="inlineStr">
        <is>
          <t>Senior Associate</t>
        </is>
      </c>
      <c r="F80" s="110" t="inlineStr">
        <is>
          <t>IC</t>
        </is>
      </c>
      <c r="G80" s="110" t="inlineStr">
        <is>
          <t>Database Specialist
Senior Database Engineer</t>
        </is>
      </c>
      <c r="H80" s="110" t="n">
        <v>6</v>
      </c>
      <c r="I80" s="110" t="inlineStr">
        <is>
          <t>iDEAL 3 · iFile 3</t>
        </is>
      </c>
      <c r="J80" s="110" t="n">
        <v>6</v>
      </c>
      <c r="K80" s="110" t="inlineStr">
        <is>
          <t>H Marenna, Prasad Bhoite, Tushar Kadu Nimbolkar, Akbar Basha, Chaitanya Vadagabhaktula, Yash Raj</t>
        </is>
      </c>
      <c r="L80" s="110" t="inlineStr">
        <is>
          <t>Technology</t>
        </is>
      </c>
      <c r="M80" s="110" t="inlineStr">
        <is>
          <t>iDEAL · iFile</t>
        </is>
      </c>
      <c r="N80" s="111" t="inlineStr">
        <is>
          <t>B1 · Specialist</t>
        </is>
      </c>
      <c r="O80" s="112" t="inlineStr">
        <is>
          <t>— entry step in this sub-family</t>
        </is>
      </c>
      <c r="P80" s="112" t="inlineStr">
        <is>
          <t>RC-075 · B1 · Database Specialist – POD Lead</t>
        </is>
      </c>
      <c r="Q80" s="112" t="inlineStr">
        <is>
          <t>★ A3 Senior Database Engineer · Database Spec → B1 Database Specialist – POD Lead</t>
        </is>
      </c>
      <c r="R80" s="112" t="inlineStr">
        <is>
          <t>—</t>
        </is>
      </c>
      <c r="S80" s="119" t="inlineStr">
        <is>
          <t>iDEAL · Technology · Band A · Early career</t>
        </is>
      </c>
      <c r="T80" s="138" t="inlineStr">
        <is>
          <t>iFile · Technology · Band A · Early career · 3</t>
        </is>
      </c>
      <c r="U80" s="138" t="inlineStr">
        <is>
          <t>0.64 / 0.16 / 0.04 / 0 / 0.1 / 0.06</t>
        </is>
      </c>
      <c r="V80" s="121">
        <f>IFERROR(INDEX(WM_C,MATCH($S80,WM_KEY,0)),"")</f>
        <v>0.64</v>
      </c>
      <c r="W80" s="121">
        <f>IFERROR(INDEX(WM_AU,MATCH($S80,WM_KEY,0)),"")</f>
        <v>0.16</v>
      </c>
      <c r="X80" s="121">
        <f>IFERROR(INDEX(WM_AC,MATCH($S80,WM_KEY,0)),"")</f>
        <v>0.04</v>
      </c>
      <c r="Y80" s="121">
        <f>IFERROR(INDEX(WM_L,MATCH($S80,WM_KEY,0)),"")</f>
        <v>0</v>
      </c>
      <c r="Z80" s="121">
        <f>IFERROR(INDEX(WM_E,MATCH($S80,WM_KEY,0)),"")</f>
        <v>0.1</v>
      </c>
      <c r="AA80" s="121">
        <f>IFERROR(INDEX(WM_BI,MATCH($S80,WM_KEY,0)),"")</f>
        <v>0.06</v>
      </c>
      <c r="AB80" s="138" t="n">
        <v>2.75</v>
      </c>
      <c r="AC80" s="138" t="n">
        <v>2.58</v>
      </c>
      <c r="AD80" s="138" t="n">
        <v>2.67</v>
      </c>
      <c r="AE80" s="138" t="n">
        <v>1.58</v>
      </c>
      <c r="AF80" s="138" t="n">
        <v>4.33</v>
      </c>
      <c r="AG80" s="138" t="n">
        <v>2.92</v>
      </c>
      <c r="AH80" s="138">
        <f>IFERROR(IF(COUNT(AB80,V80,AC80,W80,AD80,X80,AE80,Y80,AF80,Z80,AG80,AA80)&lt;12,"",SUM(AB80*V80,AC80*W80,AD80*X80,AE80*Y80,AF80*Z80,AG80*AA80)),"")</f>
        <v>2.8878</v>
      </c>
      <c r="AI80" s="138" t="str">
        <f>IF(AH80="","",INDEX({"A1","A2","A3","B1","B2","B3","C1","C2","D1","D2","E1","E2"},MAX(1,MIN(12,ROUND(AH80,0)))))</f>
        <v>A3</v>
      </c>
      <c r="AJ80" s="133" t="inlineStr">
        <is>
          <t>Builds ETL pipelines, data models, stored procedures and data layers. At A3: varied work; reviews juniors; go-to for a process.
Common themes in role-holders' answers: business · support · data · solutions · build · reliable</t>
        </is>
      </c>
      <c r="AK80" s="134" t="inlineStr">
        <is>
          <t>Builds ETL pipelines, data models, stored procedures and data layers; Varied and non-standard work; handles exceptions; A module / process, or work with client or regulatory consequences
Common themes in role-holders' answers: issue · support · development · data · resolution · deployment</t>
        </is>
      </c>
      <c r="AL80" s="134" t="inlineStr">
        <is>
          <t>A module / process, or work with client or regulatory consequences
Common themes in role-holders' answers: deliver · enhancements · solutions · product · data · models</t>
        </is>
      </c>
      <c r="AM80" s="134" t="inlineStr">
        <is>
          <t>A module / process, or work with client or regulatory consequences
Common themes in role-holders' answers: accountable · assigned · quality · solutions · personally · delivery</t>
        </is>
      </c>
      <c r="AN80" s="134" t="inlineStr">
        <is>
          <t>Technical / QC / client calls on own work
Common themes in role-holders' answers: issues · troubleshoot · independently · client · implement · technical</t>
        </is>
      </c>
      <c r="AO80" s="134" t="inlineStr">
        <is>
          <t>Common themes in manager-set KRAs: quality · deliver · project · timely · development · code</t>
        </is>
      </c>
      <c r="AP80" s="134" t="inlineStr">
        <is>
          <t>Sql · prompt engineering · debugging · ETL · Talend</t>
        </is>
      </c>
      <c r="AQ80" s="134" t="inlineStr">
        <is>
          <t>—</t>
        </is>
      </c>
      <c r="AR80" s="134" t="inlineStr">
        <is>
          <t>Varied work; reviews juniors; go-to for a process</t>
        </is>
      </c>
      <c r="AS80" s="134" t="inlineStr">
        <is>
          <t>Varied and non-standard work; handles exceptions</t>
        </is>
      </c>
      <c r="AT80" s="134" t="inlineStr">
        <is>
          <t>Technical / QC / client calls on own work</t>
        </is>
      </c>
      <c r="AU80" s="134" t="inlineStr">
        <is>
          <t>A module / process, or work with client or regulatory consequences</t>
        </is>
      </c>
      <c r="AV80" s="134" t="inlineStr">
        <is>
          <t>Not scored in Band A</t>
        </is>
      </c>
      <c r="AW80" s="134" t="inlineStr">
        <is>
          <t>2–4 yrs</t>
        </is>
      </c>
      <c r="AX80" s="134" t="inlineStr">
        <is>
          <t>Graduate; relevant certification preferred</t>
        </is>
      </c>
      <c r="AY80" s="134" t="inlineStr">
        <is>
          <t>Cloud / language certifications · optional; AWS / Azure architect · optional</t>
        </is>
      </c>
      <c r="AZ80" s="148" t="inlineStr">
        <is>
          <t>None · guides 1–3 juniors informally</t>
        </is>
      </c>
      <c r="BA80" s="129" t="inlineStr">
        <is>
          <t>Core 2 · Future-ready 2 · Functional 3 · Leadership —</t>
        </is>
      </c>
      <c r="BB80" s="129" t="inlineStr">
        <is>
          <t>Programming &amp; Tech-Stack Depth · System Design &amp; Architecture</t>
        </is>
      </c>
      <c r="BC80" s="129" t="inlineStr">
        <is>
          <t>Database, SQL &amp; Data Engineering · Cloud, DevOps &amp; CI/CD · AI, GenAI &amp; Prompt Engineering · Product, Platform &amp; Domain Knowledge</t>
        </is>
      </c>
      <c r="BD80" s="129" t="inlineStr">
        <is>
          <t>—</t>
        </is>
      </c>
      <c r="BE80" s="129" t="inlineStr">
        <is>
          <t>Secure coding · OWASP, code review, unit testing</t>
        </is>
      </c>
      <c r="BF80" s="129" t="inlineStr">
        <is>
          <t>Coding test + code review; System-design interview / design review; SQL test / case; Practical task; Work sample / portfolio; Scenario interview</t>
        </is>
      </c>
      <c r="BG80" s="129" t="inlineStr">
        <is>
          <t>Secure coding · OWASP, code review, unit testing; mandatory: POSH, Code of Conduct, InfoSec &amp; Privacy</t>
        </is>
      </c>
      <c r="BH80" s="129" t="inlineStr">
        <is>
          <t>• 106% · 2 of 2
• 100% · 3 of 3
• 108% · 1 of 1</t>
        </is>
      </c>
      <c r="BI80" s="129" t="inlineStr">
        <is>
          <t>• System design · AI / GenAI · Learning agility
• Programming &amp; stack · Cloud &amp; DevOps · Client &amp; quality focus
• —</t>
        </is>
      </c>
      <c r="BJ80" s="139" t="inlineStr">
        <is>
          <t>P2</t>
        </is>
      </c>
      <c r="BK80" s="126" t="inlineStr">
        <is>
          <t>3 Apply</t>
        </is>
      </c>
      <c r="BL80" s="126" t="inlineStr">
        <is>
          <t>Workiva: SE · Broadridge India: SE · Nasdaq / AxiomSL: SE · Salesforce: MTS</t>
        </is>
      </c>
      <c r="BM80" s="126" t="inlineStr">
        <is>
          <t>SFIA 9 · software development, programming; OWASP secure coding; cloud vendor certifications</t>
        </is>
      </c>
      <c r="BN80" s="126" t="inlineStr">
        <is>
          <t>Developing</t>
        </is>
      </c>
      <c r="BO80" s="126" t="inlineStr">
        <is>
          <t>• Software Engineer
• Senior Software Engineer</t>
        </is>
      </c>
      <c r="BP80" s="126" t="inlineStr">
        <is>
          <t>L3–L4 · MS 61–62 · Software Engineer</t>
        </is>
      </c>
      <c r="BQ80" s="126" t="inlineStr">
        <is>
          <t>JL3A Senior Systems Engineer · C1 System Engineer · L11–L10 · Senior Analyst</t>
        </is>
      </c>
      <c r="BR80" s="126" t="inlineStr">
        <is>
          <t>Consultant · DataTracks Senior Associate · 2–5 yrs</t>
        </is>
      </c>
      <c r="BS80" s="126" t="inlineStr">
        <is>
          <t>Workiva: SE · Broadridge India: SE · Nasdaq / AxiomSL: SE · Salesforce: MTS · Atlassian: P40 · 3–7 yrs · Freshworks: Senior SE · Clear: SDE2</t>
        </is>
      </c>
      <c r="BT80" s="126" t="inlineStr">
        <is>
          <t>Lateral or campus · CT2 at 12 months; CT3 in programme</t>
        </is>
      </c>
      <c r="BU80" s="126" t="inlineStr">
        <is>
          <t>AI-assisted coding, cloud-native &amp; API-first design, LLM integration</t>
        </is>
      </c>
      <c r="BV80" s="140" t="inlineStr">
        <is>
          <t>Technical depth &amp; architecture · AI / automation · Broader exposure &amp; ownership · Data, SQL &amp; analytics · Product &amp; tool knowledge</t>
        </is>
      </c>
      <c r="BW80" s="137" t="inlineStr">
        <is>
          <t>ai · utilization · tools · effective · stakeholder management</t>
        </is>
      </c>
      <c r="BX80" s="137" t="inlineStr">
        <is>
          <t>On-the-job / hands-on · Mentoring / guidance from seniors · Online courses / self-learning · Formal / classroom training</t>
        </is>
      </c>
      <c r="BY80" s="137" t="inlineStr">
        <is>
          <t>dependency · access · requirements</t>
        </is>
      </c>
      <c r="BZ80" s="137" t="inlineStr">
        <is>
          <t>faster · requirements · access · start · clear</t>
        </is>
      </c>
      <c r="CA80" s="137" t="inlineStr">
        <is>
          <t>3 of 6 say the role is changing because of AI / automation</t>
        </is>
      </c>
      <c r="CB80" s="137" t="inlineStr">
        <is>
          <t>• AI, GenAI &amp; Prompt Engineering · Project, Program &amp; Agile Management · Cloud, DevOps &amp; CI/CD · Database, SQL &amp; Data Engineering
• Database, SQL &amp; Data Engineering · AI, GenAI &amp; Prompt Engineering · Stakeholder &amp; Client Management · Cloud, DevOps &amp; CI/CD
• Stakeholder &amp; Client Management · AI, GenAI &amp; Prompt Engineering · Programming &amp; Tech-Stack Depth</t>
        </is>
      </c>
      <c r="CC80" s="139" t="inlineStr">
        <is>
          <t>Build and operate software capabilities. Includes: Application code, data/ML engineering and product reliability. Excludes: Product investment decisions; internal IT service desk.</t>
        </is>
      </c>
      <c r="CD80" s="126" t="inlineStr">
        <is>
          <t>ENG05-2 · Data Engineer</t>
        </is>
      </c>
      <c r="CE80" s="126" t="inlineStr">
        <is>
          <t>Build validated data pipelines with documented schemas.</t>
        </is>
      </c>
      <c r="CF80" s="126" t="inlineStr">
        <is>
          <t>Demonstrate routine delivery plus judgement in bounded exceptions.</t>
        </is>
      </c>
      <c r="CG80" s="126" t="inlineStr">
        <is>
          <t>An idempotent pipeline with lineage, reconciliation and recovery tests</t>
        </is>
      </c>
      <c r="CH80" s="126" t="inlineStr">
        <is>
          <t>Workiva: Staff data engineer · Selected role, conflicting indexed versions. Gap: Canonical data-specific extract refreshed; another locale has generic software text for the same requisition</t>
        </is>
      </c>
      <c r="CI80" s="130" t="inlineStr">
        <is>
          <t>Framework + role-holders' themes · 3+ answered</t>
        </is>
      </c>
      <c r="CJ80" s="131" t="inlineStr">
        <is>
          <t>6 holders, 6 answered the survey; sub-family 7 answered</t>
        </is>
      </c>
      <c r="CK80" s="131" t="inlineStr">
        <is>
          <t>H Marenna · IRIS1922 · iDEAL
Prasad Bhoite · IRIS1858 · iDEAL
Tushar Kadu Nimbolkar · IRIS2259 · iDEAL
Akbar Basha · IRIS1955 · iFile
Chaitanya Vadagabhaktula · IRIS1876 · iFile
Yash Raj · IRIS2529 · iFile</t>
        </is>
      </c>
      <c r="CL8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1" ht="190.5" customHeight="1">
      <c r="A81" s="109" t="inlineStr">
        <is>
          <t>RC-075</t>
        </is>
      </c>
      <c r="B81" s="110" t="inlineStr">
        <is>
          <t>Engineering &amp; Development</t>
        </is>
      </c>
      <c r="C81" s="110" t="inlineStr">
        <is>
          <t>Data Engineering &amp; Database Development</t>
        </is>
      </c>
      <c r="D81" s="149" t="inlineStr">
        <is>
          <t>B1</t>
        </is>
      </c>
      <c r="E81" s="110" t="inlineStr">
        <is>
          <t>Specialist</t>
        </is>
      </c>
      <c r="F81" s="110" t="inlineStr">
        <is>
          <t>IC</t>
        </is>
      </c>
      <c r="G81" s="110" t="inlineStr">
        <is>
          <t>Database Specialist – POD Lead</t>
        </is>
      </c>
      <c r="H81" s="110" t="n">
        <v>1</v>
      </c>
      <c r="I81" s="110" t="inlineStr">
        <is>
          <t>iDEAL 1</t>
        </is>
      </c>
      <c r="J81" s="110" t="n">
        <v>1</v>
      </c>
      <c r="K81" s="110" t="inlineStr">
        <is>
          <t>Jignasha Sawla</t>
        </is>
      </c>
      <c r="L81" s="110" t="inlineStr">
        <is>
          <t>Technology</t>
        </is>
      </c>
      <c r="M81" s="110" t="inlineStr">
        <is>
          <t>iDEAL</t>
        </is>
      </c>
      <c r="N81" s="111" t="inlineStr">
        <is>
          <t>B2 · Senior Specialist</t>
        </is>
      </c>
      <c r="O81" s="112" t="inlineStr">
        <is>
          <t>RC-074 · A3 · Senior Database Engineer · Database Specialist</t>
        </is>
      </c>
      <c r="P81" s="112" t="inlineStr">
        <is>
          <t>— top step in this sub-family</t>
        </is>
      </c>
      <c r="Q81" s="112" t="inlineStr">
        <is>
          <t>A3 Senior Database Engineer · Database Spec → ★ B1 Database Specialist – POD Lead</t>
        </is>
      </c>
      <c r="R81" s="112" t="inlineStr">
        <is>
          <t>—</t>
        </is>
      </c>
      <c r="S81" s="119" t="inlineStr">
        <is>
          <t>iDEAL · Technology · Band B · Expert / POD Lead</t>
        </is>
      </c>
      <c r="T81" s="138" t="inlineStr">
        <is>
          <t>—</t>
        </is>
      </c>
      <c r="U81" s="138" t="inlineStr">
        <is>
          <t>0.56 / 0.17 / 0.05 / 0.05 / 0.1 / 0.07</t>
        </is>
      </c>
      <c r="V81" s="121">
        <f>IFERROR(INDEX(WM_C,MATCH($S81,WM_KEY,0)),"")</f>
        <v>0.56</v>
      </c>
      <c r="W81" s="121">
        <f>IFERROR(INDEX(WM_AU,MATCH($S81,WM_KEY,0)),"")</f>
        <v>0.17</v>
      </c>
      <c r="X81" s="121">
        <f>IFERROR(INDEX(WM_AC,MATCH($S81,WM_KEY,0)),"")</f>
        <v>0.05</v>
      </c>
      <c r="Y81" s="121">
        <f>IFERROR(INDEX(WM_L,MATCH($S81,WM_KEY,0)),"")</f>
        <v>0.05</v>
      </c>
      <c r="Z81" s="121">
        <f>IFERROR(INDEX(WM_E,MATCH($S81,WM_KEY,0)),"")</f>
        <v>0.1</v>
      </c>
      <c r="AA81" s="121">
        <f>IFERROR(INDEX(WM_BI,MATCH($S81,WM_KEY,0)),"")</f>
        <v>0.07</v>
      </c>
      <c r="AB81" s="138" t="n">
        <v>3.5</v>
      </c>
      <c r="AC81" s="138" t="n">
        <v>3.5</v>
      </c>
      <c r="AD81" s="138" t="n">
        <v>3.5</v>
      </c>
      <c r="AE81" s="138" t="n">
        <v>3</v>
      </c>
      <c r="AF81" s="138" t="n">
        <v>9</v>
      </c>
      <c r="AG81" s="138" t="n">
        <v>4</v>
      </c>
      <c r="AH81" s="138">
        <f>IFERROR(IF(COUNT(AB81,V81,AC81,W81,AD81,X81,AE81,Y81,AF81,Z81,AG81,AA81)&lt;12,"",SUM(AB81*V81,AC81*W81,AD81*X81,AE81*Y81,AF81*Z81,AG81*AA81)),"")</f>
        <v>4.06</v>
      </c>
      <c r="AI81" s="138" t="str">
        <f>IF(AH81="","",INDEX({"A1","A2","A3","B1","B2","B3","C1","C2","D1","D2","E1","E2"},MAX(1,MIN(12,ROUND(AH81,0)))))</f>
        <v>B1</v>
      </c>
      <c r="AJ81" s="133" t="inlineStr">
        <is>
          <t>Builds ETL pipelines, data models, stored procedures and data layers. At B1: a domain / module, or a small team.
Common themes in sub-family holders, all levels' answers: business · support · data · solutions · build · reliable</t>
        </is>
      </c>
      <c r="AK81" s="134" t="inlineStr">
        <is>
          <t>Builds ETL pipelines, data models, stored procedures and data layers; Domain specialist work; A domain or a small team
Common themes in sub-family holders, all levels' answers: issue · support · development · data · resolution · deployment</t>
        </is>
      </c>
      <c r="AL81" s="134" t="inlineStr">
        <is>
          <t>A domain or a small team
Common themes in sub-family holders, all levels' answers: deliver · enhancements · solutions · product · data · models</t>
        </is>
      </c>
      <c r="AM81" s="134" t="inlineStr">
        <is>
          <t>A domain or a small team
Common themes in sub-family holders, all levels' answers: accountable · am · assigned · quality · solutions · personally</t>
        </is>
      </c>
      <c r="AN81" s="134" t="inlineStr">
        <is>
          <t>Technical / QC / client calls for the domain
Common themes in sub-family holders, all levels' answers: issues · troubleshoot · independently · client · implement · technical</t>
        </is>
      </c>
      <c r="AO81" s="134" t="inlineStr">
        <is>
          <t>—</t>
        </is>
      </c>
      <c r="AP81" s="134" t="inlineStr">
        <is>
          <t>Sql · prompt engineering · debugging · Database · ETL · Talend</t>
        </is>
      </c>
      <c r="AQ81" s="134" t="inlineStr">
        <is>
          <t>—</t>
        </is>
      </c>
      <c r="AR81" s="134" t="inlineStr">
        <is>
          <t>A domain / module, or a small team</t>
        </is>
      </c>
      <c r="AS81" s="134" t="inlineStr">
        <is>
          <t>Domain specialist work</t>
        </is>
      </c>
      <c r="AT81" s="134" t="inlineStr">
        <is>
          <t>Technical / QC / client calls for the domain</t>
        </is>
      </c>
      <c r="AU81" s="134" t="inlineStr">
        <is>
          <t>A domain or a small team</t>
        </is>
      </c>
      <c r="AV81" s="134" t="inlineStr">
        <is>
          <t>IC: mentors and reviews · People: hands-on team lead of 3–5</t>
        </is>
      </c>
      <c r="AW81" s="134" t="inlineStr">
        <is>
          <t>4–7 yrs</t>
        </is>
      </c>
      <c r="AX81" s="134" t="inlineStr">
        <is>
          <t>Graduate + relevant qualification or certification preferred</t>
        </is>
      </c>
      <c r="AY81" s="134" t="inlineStr">
        <is>
          <t>Cloud / language certifications · optional; AWS / Azure architect · optional</t>
        </is>
      </c>
      <c r="AZ81" s="148" t="inlineStr">
        <is>
          <t>IC: none · Team Lead: 3–5</t>
        </is>
      </c>
      <c r="BA81" s="129" t="inlineStr">
        <is>
          <t>Core 3 · Future-ready 3 · Functional 3 · Leadership 1</t>
        </is>
      </c>
      <c r="BB81" s="129" t="inlineStr">
        <is>
          <t>Programming &amp; Tech-Stack Depth · System Design &amp; Architecture</t>
        </is>
      </c>
      <c r="BC81" s="129" t="inlineStr">
        <is>
          <t>Database, SQL &amp; Data Engineering · Cloud, DevOps &amp; CI/CD · AI, GenAI &amp; Prompt Engineering · Product, Platform &amp; Domain Knowledge</t>
        </is>
      </c>
      <c r="BD81" s="129" t="inlineStr">
        <is>
          <t>—</t>
        </is>
      </c>
      <c r="BE81" s="129" t="inlineStr">
        <is>
          <t>Secure coding · OWASP, code review, unit testing</t>
        </is>
      </c>
      <c r="BF81" s="129" t="inlineStr">
        <is>
          <t>Coding test + code review; System-design interview / design review; SQL test / case; Practical task; Work sample / portfolio; Scenario interview</t>
        </is>
      </c>
      <c r="BG81" s="129" t="inlineStr">
        <is>
          <t>Secure coding · OWASP, code review, unit testing; mandatory: POSH, Code of Conduct, InfoSec &amp; Privacy</t>
        </is>
      </c>
      <c r="BH81" s="129" t="inlineStr">
        <is>
          <t>95% · 1 of 1</t>
        </is>
      </c>
      <c r="BI81" s="129" t="inlineStr">
        <is>
          <t>Programming &amp; stack · Ownership · Client &amp; quality focus</t>
        </is>
      </c>
      <c r="BJ81" s="139" t="inlineStr">
        <is>
          <t>P3 / M2</t>
        </is>
      </c>
      <c r="BK81" s="126" t="inlineStr">
        <is>
          <t>4 Enable</t>
        </is>
      </c>
      <c r="BL81" s="126" t="inlineStr">
        <is>
          <t>Workiva: SE / Senior SE · Broadridge India: Senior SE · Nasdaq / AxiomSL: Senior SE · Salesforce: MTS</t>
        </is>
      </c>
      <c r="BM81" s="126" t="inlineStr">
        <is>
          <t>SFIA 9 · software development, programming; OWASP secure coding; cloud vendor certifications</t>
        </is>
      </c>
      <c r="BN81" s="126" t="inlineStr">
        <is>
          <t>Career / · Team Lead</t>
        </is>
      </c>
      <c r="BO81" s="126" t="inlineStr">
        <is>
          <t>Senior Software Engineer</t>
        </is>
      </c>
      <c r="BP81" s="126" t="inlineStr">
        <is>
          <t>L4 · MS 62 · Software Engineer – Senior SE</t>
        </is>
      </c>
      <c r="BQ81" s="126" t="inlineStr">
        <is>
          <t>JL4 Technology Analyst · C2 IT Analyst · L9 Team Lead / Consultant</t>
        </is>
      </c>
      <c r="BR81" s="126" t="inlineStr">
        <is>
          <t>Senior Consultant / Assistant Manager</t>
        </is>
      </c>
      <c r="BS81" s="126" t="inlineStr">
        <is>
          <t>Workiva: SE / Senior SE · Broadridge India: Senior SE · Nasdaq / AxiomSL: Senior SE · Salesforce: MTS · Atlassian: P40 · Freshworks: Senior SE · Clear: SDE2</t>
        </is>
      </c>
      <c r="BT81" s="126" t="inlineStr">
        <is>
          <t>Lateral; Management Trainees graduate here</t>
        </is>
      </c>
      <c r="BU81" s="126" t="inlineStr">
        <is>
          <t>AI-assisted coding, cloud-native &amp; API-first design, LLM integration</t>
        </is>
      </c>
      <c r="BV81" s="140" t="inlineStr">
        <is>
          <t>Project / programme management</t>
        </is>
      </c>
      <c r="BW81" s="137" t="inlineStr">
        <is>
          <t>Training on the effective utilization of AI tools.</t>
        </is>
      </c>
      <c r="BX81" s="137" t="inlineStr">
        <is>
          <t>On-the-job / hands-on · Mentoring / guidance from seniors · Online courses / self-learning · Formal / classroom training</t>
        </is>
      </c>
      <c r="BY81" s="137" t="inlineStr">
        <is>
          <t>dependency · access · requirements</t>
        </is>
      </c>
      <c r="BZ81" s="137" t="inlineStr">
        <is>
          <t>faster · requirements · access · start · clear</t>
        </is>
      </c>
      <c r="CA81" s="137" t="inlineStr">
        <is>
          <t>3 of 7 say the role is changing because of AI / automation</t>
        </is>
      </c>
      <c r="CB81" s="137" t="inlineStr">
        <is>
          <t>People Leadership &amp; Mentoring · Project, Program &amp; Agile Management</t>
        </is>
      </c>
      <c r="CC81" s="139" t="inlineStr">
        <is>
          <t>Build and operate software capabilities. Includes: Application code, data/ML engineering and product reliability. Excludes: Product investment decisions; internal IT service desk.</t>
        </is>
      </c>
      <c r="CD81" s="126" t="inlineStr">
        <is>
          <t>ENG05-3 · Senior Data Engineer</t>
        </is>
      </c>
      <c r="CE81" s="126" t="inlineStr">
        <is>
          <t>Own lineage, recovery, schema evolution and data contracts.</t>
        </is>
      </c>
      <c r="CF81" s="126" t="inlineStr">
        <is>
          <t>Evidence of complex work, decisions and outcomes beyond routine delivery.</t>
        </is>
      </c>
      <c r="CG81" s="126" t="inlineStr">
        <is>
          <t>An idempotent pipeline with lineage, reconciliation and recovery tests</t>
        </is>
      </c>
      <c r="CH81" s="126" t="inlineStr">
        <is>
          <t>Workiva: Staff data engineer · Selected role, conflicting indexed versions. Gap: Canonical data-specific extract refreshed; another locale has generic software text for the same requisition</t>
        </is>
      </c>
      <c r="CI81" s="130" t="inlineStr">
        <is>
          <t>Framework + sub-family themes · 3+ answered</t>
        </is>
      </c>
      <c r="CJ81" s="131" t="inlineStr">
        <is>
          <t>1 holder, 1 answered the survey; sub-family 7 answered</t>
        </is>
      </c>
      <c r="CK81" s="131" t="inlineStr">
        <is>
          <t>Jignasha Sawla · IRIS1809 · iDEAL</t>
        </is>
      </c>
      <c r="CL8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2" ht="190.5" customHeight="1">
      <c r="A82" s="109" t="inlineStr">
        <is>
          <t>RC-076</t>
        </is>
      </c>
      <c r="B82" s="110" t="inlineStr">
        <is>
          <t>Engineering &amp; Development</t>
        </is>
      </c>
      <c r="C82" s="110" t="inlineStr">
        <is>
          <t>DevOps &amp; Release Engineering</t>
        </is>
      </c>
      <c r="D82" s="151" t="inlineStr">
        <is>
          <t>A3</t>
        </is>
      </c>
      <c r="E82" s="110" t="inlineStr">
        <is>
          <t>Senior Associate</t>
        </is>
      </c>
      <c r="F82" s="110" t="inlineStr">
        <is>
          <t>IC</t>
        </is>
      </c>
      <c r="G82" s="110" t="inlineStr">
        <is>
          <t>Senior DevOps Engineer</t>
        </is>
      </c>
      <c r="H82" s="110" t="n">
        <v>2</v>
      </c>
      <c r="I82" s="110" t="inlineStr">
        <is>
          <t>Corporate 1 · iFile 1</t>
        </is>
      </c>
      <c r="J82" s="110" t="n">
        <v>2</v>
      </c>
      <c r="K82" s="110" t="inlineStr">
        <is>
          <t>Parthiban Thangaraj, Akhilesh Gore</t>
        </is>
      </c>
      <c r="L82" s="110" t="inlineStr">
        <is>
          <t>IT &amp; Infrastructure, Technology</t>
        </is>
      </c>
      <c r="M82" s="110" t="inlineStr">
        <is>
          <t>Corporate · iFile</t>
        </is>
      </c>
      <c r="N82" s="111" t="inlineStr">
        <is>
          <t>B1 · Specialist</t>
        </is>
      </c>
      <c r="O82" s="112" t="inlineStr">
        <is>
          <t>— entry step in this sub-family</t>
        </is>
      </c>
      <c r="P82" s="112" t="inlineStr">
        <is>
          <t>RC-077 · B1 · DevOps Specialist – POD Lead</t>
        </is>
      </c>
      <c r="Q82" s="112" t="inlineStr">
        <is>
          <t>★ A3 Senior DevOps Engineer → B1 DevOps Specialist – POD Lead</t>
        </is>
      </c>
      <c r="R82" s="112" t="inlineStr">
        <is>
          <t>—</t>
        </is>
      </c>
      <c r="S82" s="119" t="inlineStr">
        <is>
          <t>Corporate · IT &amp; Infrastructure · Band A · Early career</t>
        </is>
      </c>
      <c r="T82" s="138" t="inlineStr">
        <is>
          <t>iFile · Technology · Band A · Early career · 1</t>
        </is>
      </c>
      <c r="U82" s="138" t="inlineStr">
        <is>
          <t>0.64 / 0.16 / 0.04 / 0 / 0.1 / 0.06</t>
        </is>
      </c>
      <c r="V82" s="121">
        <f>IFERROR(INDEX(WM_C,MATCH($S82,WM_KEY,0)),"")</f>
        <v>0.64</v>
      </c>
      <c r="W82" s="121">
        <f>IFERROR(INDEX(WM_AU,MATCH($S82,WM_KEY,0)),"")</f>
        <v>0.16</v>
      </c>
      <c r="X82" s="121">
        <f>IFERROR(INDEX(WM_AC,MATCH($S82,WM_KEY,0)),"")</f>
        <v>0.04</v>
      </c>
      <c r="Y82" s="121">
        <f>IFERROR(INDEX(WM_L,MATCH($S82,WM_KEY,0)),"")</f>
        <v>0</v>
      </c>
      <c r="Z82" s="121">
        <f>IFERROR(INDEX(WM_E,MATCH($S82,WM_KEY,0)),"")</f>
        <v>0.1</v>
      </c>
      <c r="AA82" s="121">
        <f>IFERROR(INDEX(WM_BI,MATCH($S82,WM_KEY,0)),"")</f>
        <v>0.06</v>
      </c>
      <c r="AB82" s="138" t="n">
        <v>2.25</v>
      </c>
      <c r="AC82" s="138" t="n">
        <v>2.25</v>
      </c>
      <c r="AD82" s="138" t="n">
        <v>2.5</v>
      </c>
      <c r="AE82" s="138" t="n">
        <v>1.25</v>
      </c>
      <c r="AF82" s="138" t="n">
        <v>5.25</v>
      </c>
      <c r="AG82" s="138" t="n">
        <v>2.5</v>
      </c>
      <c r="AH82" s="138">
        <f>IFERROR(IF(COUNT(AB82,V82,AC82,W82,AD82,X82,AE82,Y82,AF82,Z82,AG82,AA82)&lt;12,"",SUM(AB82*V82,AC82*W82,AD82*X82,AE82*Y82,AF82*Z82,AG82*AA82)),"")</f>
        <v>2.575</v>
      </c>
      <c r="AI82" s="138" t="str">
        <f>IF(AH82="","",INDEX({"A1","A2","A3","B1","B2","B3","C1","C2","D1","D2","E1","E2"},MAX(1,MIN(12,ROUND(AH82,0)))))</f>
        <v>A3</v>
      </c>
      <c r="AJ82" s="133" t="inlineStr">
        <is>
          <t>Builds and runs CI/CD pipelines, environments, deployments and release automation. At A3: varied work; reviews juniors; go-to for a process.
Common themes in sub-family holders, all levels' answers: support · devops activities</t>
        </is>
      </c>
      <c r="AK82" s="134" t="inlineStr">
        <is>
          <t>Builds and runs CI/CD pipelines, environments, deployments and release automation; Varied and non-standard work; handles exceptions; A module / process, or work with client or regulatory consequences</t>
        </is>
      </c>
      <c r="AL82" s="134" t="inlineStr">
        <is>
          <t>A module / process, or work with client or regulatory consequences</t>
        </is>
      </c>
      <c r="AM82" s="134" t="inlineStr">
        <is>
          <t>A module / process, or work with client or regulatory consequences
Common themes in sub-family holders, all levels' answers: application</t>
        </is>
      </c>
      <c r="AN82" s="134" t="inlineStr">
        <is>
          <t>Technical / QC / client calls on own work</t>
        </is>
      </c>
      <c r="AO82" s="134" t="inlineStr">
        <is>
          <t>—</t>
        </is>
      </c>
      <c r="AP82" s="134" t="inlineStr">
        <is>
          <t>—</t>
        </is>
      </c>
      <c r="AQ82" s="134" t="inlineStr">
        <is>
          <t>—</t>
        </is>
      </c>
      <c r="AR82" s="134" t="inlineStr">
        <is>
          <t>Varied work; reviews juniors; go-to for a process</t>
        </is>
      </c>
      <c r="AS82" s="134" t="inlineStr">
        <is>
          <t>Varied and non-standard work; handles exceptions</t>
        </is>
      </c>
      <c r="AT82" s="134" t="inlineStr">
        <is>
          <t>Technical / QC / client calls on own work</t>
        </is>
      </c>
      <c r="AU82" s="134" t="inlineStr">
        <is>
          <t>A module / process, or work with client or regulatory consequences</t>
        </is>
      </c>
      <c r="AV82" s="134" t="inlineStr">
        <is>
          <t>Not scored in Band A</t>
        </is>
      </c>
      <c r="AW82" s="134" t="inlineStr">
        <is>
          <t>2–4 yrs</t>
        </is>
      </c>
      <c r="AX82" s="134" t="inlineStr">
        <is>
          <t>Graduate; relevant certification preferred</t>
        </is>
      </c>
      <c r="AY82" s="134" t="inlineStr">
        <is>
          <t>Cloud / language certifications · optional; AWS / Azure architect · optional</t>
        </is>
      </c>
      <c r="AZ82" s="148" t="inlineStr">
        <is>
          <t>None · guides 1–3 juniors informally</t>
        </is>
      </c>
      <c r="BA82" s="129" t="inlineStr">
        <is>
          <t>Core 2 · Future-ready 2 · Functional 3 · Leadership —</t>
        </is>
      </c>
      <c r="BB82" s="129" t="inlineStr">
        <is>
          <t>Programming &amp; Tech-Stack Depth · System Design &amp; Architecture</t>
        </is>
      </c>
      <c r="BC82" s="129" t="inlineStr">
        <is>
          <t>Database, SQL &amp; Data Engineering · Cloud, DevOps &amp; CI/CD · AI, GenAI &amp; Prompt Engineering · Product, Platform &amp; Domain Knowledge</t>
        </is>
      </c>
      <c r="BD82" s="129" t="inlineStr">
        <is>
          <t>• Network &amp; Systems Administration · End-User Support &amp; Service Desk · ITIL 4 · Information Security &amp; ISO 27001 Controls · Cloud &amp; Platform Operations · IT Asset &amp; Licence Management
• —</t>
        </is>
      </c>
      <c r="BE82" s="129" t="inlineStr">
        <is>
          <t>Secure coding · OWASP, code review, unit testing</t>
        </is>
      </c>
      <c r="BF82" s="129" t="inlineStr">
        <is>
          <t>Coding test + code review; System-design interview / design review; SQL test / case; Practical task; Work sample / portfolio; Scenario interview</t>
        </is>
      </c>
      <c r="BG82" s="129" t="inlineStr">
        <is>
          <t>Secure coding · OWASP, code review, unit testing; mandatory: POSH, Code of Conduct, InfoSec &amp; Privacy</t>
        </is>
      </c>
      <c r="BH82" s="129" t="inlineStr">
        <is>
          <t>• 94% · 1 of 1
• 80% · 0 of 1</t>
        </is>
      </c>
      <c r="BI82" s="129" t="inlineStr">
        <is>
          <t>• System design · Cloud &amp; DevOps · AI / GenAI
• Programming &amp; stack · System design · SQL &amp; data</t>
        </is>
      </c>
      <c r="BJ82" s="139" t="inlineStr">
        <is>
          <t>P2</t>
        </is>
      </c>
      <c r="BK82" s="126" t="inlineStr">
        <is>
          <t>3 Apply</t>
        </is>
      </c>
      <c r="BL82" s="126" t="inlineStr">
        <is>
          <t>Workiva: SE · Broadridge India: SE · Nasdaq / AxiomSL: SE · Salesforce: MTS</t>
        </is>
      </c>
      <c r="BM82" s="126" t="inlineStr">
        <is>
          <t>SFIA 9 · software development, programming; OWASP secure coding; cloud vendor certifications</t>
        </is>
      </c>
      <c r="BN82" s="126" t="inlineStr">
        <is>
          <t>Developing</t>
        </is>
      </c>
      <c r="BO82" s="126" t="inlineStr">
        <is>
          <t>Software Engineer</t>
        </is>
      </c>
      <c r="BP82" s="126" t="inlineStr">
        <is>
          <t>L3–L4 · MS 61–62 · Software Engineer</t>
        </is>
      </c>
      <c r="BQ82" s="126" t="inlineStr">
        <is>
          <t>JL3A Senior Systems Engineer · C1 System Engineer · L11–L10 · Senior Analyst</t>
        </is>
      </c>
      <c r="BR82" s="126" t="inlineStr">
        <is>
          <t>Consultant · DataTracks Senior Associate · 2–5 yrs</t>
        </is>
      </c>
      <c r="BS82" s="126" t="inlineStr">
        <is>
          <t>Workiva: SE · Broadridge India: SE · Nasdaq / AxiomSL: SE · Salesforce: MTS · Atlassian: P40 · 3–7 yrs · Freshworks: Senior SE · Clear: SDE2</t>
        </is>
      </c>
      <c r="BT82" s="126" t="inlineStr">
        <is>
          <t>Lateral or campus · CT2 at 12 months; CT3 in programme</t>
        </is>
      </c>
      <c r="BU82" s="126" t="inlineStr">
        <is>
          <t>AI-assisted coding, cloud-native &amp; API-first design, LLM integration</t>
        </is>
      </c>
      <c r="BV82" s="140" t="inlineStr">
        <is>
          <t>Technical depth &amp; architecture · Product &amp; tool knowledge · AI / automation</t>
        </is>
      </c>
      <c r="BW82" s="137" t="inlineStr">
        <is>
          <t>Advanced Software Deployment;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82" s="137" t="inlineStr">
        <is>
          <t>On-the-job / hands-on · Mentoring / guidance from seniors</t>
        </is>
      </c>
      <c r="BY82" s="137" t="inlineStr">
        <is>
          <t>No common theme</t>
        </is>
      </c>
      <c r="BZ82" s="137" t="inlineStr">
        <is>
          <t>No common theme</t>
        </is>
      </c>
      <c r="CA82" s="137" t="inlineStr">
        <is>
          <t>1 of 3 say the role is changing because of AI / automation</t>
        </is>
      </c>
      <c r="CB82" s="137" t="inlineStr">
        <is>
          <t>• Cloud, DevOps &amp; CI/CD · AI, GenAI &amp; Prompt Engineering · Cybersecurity &amp; Infrastructure
• Project, Program &amp; Agile Management</t>
        </is>
      </c>
      <c r="CC82" s="139" t="inlineStr">
        <is>
          <t>Build and operate software capabilities. Includes: Application code, data/ML engineering and product reliability. Excludes: Product investment decisions; internal IT service desk.</t>
        </is>
      </c>
      <c r="CD82" s="126" t="inlineStr">
        <is>
          <t>ENG07-2 · DevOps Engineer / Release Engineer</t>
        </is>
      </c>
      <c r="CE82" s="126" t="inlineStr">
        <is>
          <t>Run repeatable releases with tested rollback procedures.</t>
        </is>
      </c>
      <c r="CF82" s="126" t="inlineStr">
        <is>
          <t>Demonstrate routine delivery plus judgement in bounded exceptions.</t>
        </is>
      </c>
      <c r="CG82" s="126" t="inlineStr">
        <is>
          <t>A reproducible release pipeline with security gates, rollback and reliability measures</t>
        </is>
      </c>
      <c r="CH82" s="126" t="inlineStr">
        <is>
          <t>Regnology: Release Engineer, Pune · Selected role. Gap: Strong release scope; DevOps and platform extensions remain design choices</t>
        </is>
      </c>
      <c r="CI82" s="130" t="inlineStr">
        <is>
          <t>Framework + sub-family themes · 3+ answered</t>
        </is>
      </c>
      <c r="CJ82" s="131" t="inlineStr">
        <is>
          <t>2 holders, 2 answered the survey; sub-family 3 answered</t>
        </is>
      </c>
      <c r="CK82" s="131" t="inlineStr">
        <is>
          <t>Parthiban Thangaraj · IRIS2099 · Corporate
Akhilesh Gore · IRIS2028 · iFile</t>
        </is>
      </c>
      <c r="CL8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3" ht="190.5" customHeight="1">
      <c r="A83" s="109" t="inlineStr">
        <is>
          <t>RC-077</t>
        </is>
      </c>
      <c r="B83" s="110" t="inlineStr">
        <is>
          <t>Engineering &amp; Development</t>
        </is>
      </c>
      <c r="C83" s="110" t="inlineStr">
        <is>
          <t>DevOps &amp; Release Engineering</t>
        </is>
      </c>
      <c r="D83" s="149" t="inlineStr">
        <is>
          <t>B1</t>
        </is>
      </c>
      <c r="E83" s="110" t="inlineStr">
        <is>
          <t>Specialist</t>
        </is>
      </c>
      <c r="F83" s="110" t="inlineStr">
        <is>
          <t>IC</t>
        </is>
      </c>
      <c r="G83" s="110" t="inlineStr">
        <is>
          <t>DevOps Specialist – POD Lead</t>
        </is>
      </c>
      <c r="H83" s="110" t="n">
        <v>1</v>
      </c>
      <c r="I83" s="110" t="inlineStr">
        <is>
          <t>CARBON 1</t>
        </is>
      </c>
      <c r="J83" s="110" t="n">
        <v>1</v>
      </c>
      <c r="K83" s="110" t="inlineStr">
        <is>
          <t>Shailesh Koradiya</t>
        </is>
      </c>
      <c r="L83" s="110" t="inlineStr">
        <is>
          <t>Support</t>
        </is>
      </c>
      <c r="M83" s="110" t="inlineStr">
        <is>
          <t>CARBON</t>
        </is>
      </c>
      <c r="N83" s="111" t="inlineStr">
        <is>
          <t>B2 · Senior Specialist</t>
        </is>
      </c>
      <c r="O83" s="112" t="inlineStr">
        <is>
          <t>RC-076 · A3 · Senior DevOps Engineer</t>
        </is>
      </c>
      <c r="P83" s="112" t="inlineStr">
        <is>
          <t>— top step in this sub-family</t>
        </is>
      </c>
      <c r="Q83" s="112" t="inlineStr">
        <is>
          <t>A3 Senior DevOps Engineer → ★ B1 DevOps Specialist – POD Lead</t>
        </is>
      </c>
      <c r="R83" s="112" t="inlineStr">
        <is>
          <t>—</t>
        </is>
      </c>
      <c r="S83" s="119" t="inlineStr">
        <is>
          <t>CARBON · Support · Band B · Expert / POD Lead</t>
        </is>
      </c>
      <c r="T83" s="138" t="inlineStr">
        <is>
          <t>—</t>
        </is>
      </c>
      <c r="U83" s="138" t="inlineStr">
        <is>
          <t>0.46 / 0.17 / 0.1 / 0.05 / 0.1 / 0.12</t>
        </is>
      </c>
      <c r="V83" s="121">
        <f>IFERROR(INDEX(WM_C,MATCH($S83,WM_KEY,0)),"")</f>
        <v>0.46</v>
      </c>
      <c r="W83" s="121">
        <f>IFERROR(INDEX(WM_AU,MATCH($S83,WM_KEY,0)),"")</f>
        <v>0.17</v>
      </c>
      <c r="X83" s="121">
        <f>IFERROR(INDEX(WM_AC,MATCH($S83,WM_KEY,0)),"")</f>
        <v>0.1</v>
      </c>
      <c r="Y83" s="121">
        <f>IFERROR(INDEX(WM_L,MATCH($S83,WM_KEY,0)),"")</f>
        <v>0.05</v>
      </c>
      <c r="Z83" s="121">
        <f>IFERROR(INDEX(WM_E,MATCH($S83,WM_KEY,0)),"")</f>
        <v>0.1</v>
      </c>
      <c r="AA83" s="121">
        <f>IFERROR(INDEX(WM_BI,MATCH($S83,WM_KEY,0)),"")</f>
        <v>0.12</v>
      </c>
      <c r="AB83" s="138" t="n">
        <v>3.5</v>
      </c>
      <c r="AC83" s="138" t="n">
        <v>4</v>
      </c>
      <c r="AD83" s="138" t="n">
        <v>3.5</v>
      </c>
      <c r="AE83" s="138" t="n">
        <v>3</v>
      </c>
      <c r="AF83" s="138" t="n">
        <v>8</v>
      </c>
      <c r="AG83" s="138" t="n">
        <v>3.5</v>
      </c>
      <c r="AH83" s="138">
        <f>IFERROR(IF(COUNT(AB83,V83,AC83,W83,AD83,X83,AE83,Y83,AF83,Z83,AG83,AA83)&lt;12,"",SUM(AB83*V83,AC83*W83,AD83*X83,AE83*Y83,AF83*Z83,AG83*AA83)),"")</f>
        <v>4.01</v>
      </c>
      <c r="AI83" s="138" t="str">
        <f>IF(AH83="","",INDEX({"A1","A2","A3","B1","B2","B3","C1","C2","D1","D2","E1","E2"},MAX(1,MIN(12,ROUND(AH83,0)))))</f>
        <v>B1</v>
      </c>
      <c r="AJ83" s="133" t="inlineStr">
        <is>
          <t>Builds and runs CI/CD pipelines, environments, deployments and release automation. At B1: a domain / module, or a small team.
Common themes in sub-family holders, all levels' answers: support · devops activities</t>
        </is>
      </c>
      <c r="AK83" s="134" t="inlineStr">
        <is>
          <t>Builds and runs CI/CD pipelines, environments, deployments and release automation; Domain specialist work; A domain or a small team</t>
        </is>
      </c>
      <c r="AL83" s="134" t="inlineStr">
        <is>
          <t>A domain or a small team</t>
        </is>
      </c>
      <c r="AM83" s="134" t="inlineStr">
        <is>
          <t>A domain or a small team
Common themes in sub-family holders, all levels' answers: application</t>
        </is>
      </c>
      <c r="AN83" s="134" t="inlineStr">
        <is>
          <t>Technical / QC / client calls for the domain</t>
        </is>
      </c>
      <c r="AO83" s="134" t="inlineStr">
        <is>
          <t>—</t>
        </is>
      </c>
      <c r="AP83" s="134" t="inlineStr">
        <is>
          <t>—</t>
        </is>
      </c>
      <c r="AQ83" s="134" t="inlineStr">
        <is>
          <t>—</t>
        </is>
      </c>
      <c r="AR83" s="134" t="inlineStr">
        <is>
          <t>A domain / module, or a small team</t>
        </is>
      </c>
      <c r="AS83" s="134" t="inlineStr">
        <is>
          <t>Domain specialist work</t>
        </is>
      </c>
      <c r="AT83" s="134" t="inlineStr">
        <is>
          <t>Technical / QC / client calls for the domain</t>
        </is>
      </c>
      <c r="AU83" s="134" t="inlineStr">
        <is>
          <t>A domain or a small team</t>
        </is>
      </c>
      <c r="AV83" s="134" t="inlineStr">
        <is>
          <t>IC: mentors and reviews · People: hands-on team lead of 3–5</t>
        </is>
      </c>
      <c r="AW83" s="134" t="inlineStr">
        <is>
          <t>4–7 yrs</t>
        </is>
      </c>
      <c r="AX83" s="134" t="inlineStr">
        <is>
          <t>Graduate + relevant qualification or certification preferred</t>
        </is>
      </c>
      <c r="AY83" s="134" t="inlineStr">
        <is>
          <t>Cloud / language certifications · optional; AWS / Azure architect · optional</t>
        </is>
      </c>
      <c r="AZ83" s="148" t="inlineStr">
        <is>
          <t>IC: none · Team Lead: 3–5</t>
        </is>
      </c>
      <c r="BA83" s="129" t="inlineStr">
        <is>
          <t>Core 3 · Future-ready 3 · Functional 3 · Leadership 1</t>
        </is>
      </c>
      <c r="BB83" s="129" t="inlineStr">
        <is>
          <t>Programming &amp; Tech-Stack Depth · System Design &amp; Architecture</t>
        </is>
      </c>
      <c r="BC83" s="129" t="inlineStr">
        <is>
          <t>Database, SQL &amp; Data Engineering · Cloud, DevOps &amp; CI/CD · AI, GenAI &amp; Prompt Engineering · Product, Platform &amp; Domain Knowledge</t>
        </is>
      </c>
      <c r="BD83" s="129" t="inlineStr">
        <is>
          <t>—</t>
        </is>
      </c>
      <c r="BE83" s="129" t="inlineStr">
        <is>
          <t>Secure coding · OWASP, code review, unit testing</t>
        </is>
      </c>
      <c r="BF83" s="129" t="inlineStr">
        <is>
          <t>Coding test + code review; System-design interview / design review; SQL test / case; Practical task; Work sample / portfolio; Scenario interview</t>
        </is>
      </c>
      <c r="BG83" s="129" t="inlineStr">
        <is>
          <t>Secure coding · OWASP, code review, unit testing; mandatory: POSH, Code of Conduct, InfoSec &amp; Privacy</t>
        </is>
      </c>
      <c r="BH83" s="129" t="inlineStr">
        <is>
          <t>89% · 0 of 1</t>
        </is>
      </c>
      <c r="BI83" s="129" t="inlineStr">
        <is>
          <t>Programming &amp; stack · System design · SQL &amp; data</t>
        </is>
      </c>
      <c r="BJ83" s="139" t="inlineStr">
        <is>
          <t>P3 / M2</t>
        </is>
      </c>
      <c r="BK83" s="126" t="inlineStr">
        <is>
          <t>4 Enable</t>
        </is>
      </c>
      <c r="BL83" s="126" t="inlineStr">
        <is>
          <t>Workiva: SE / Senior SE · Broadridge India: Senior SE · Nasdaq / AxiomSL: Senior SE · Salesforce: MTS</t>
        </is>
      </c>
      <c r="BM83" s="126" t="inlineStr">
        <is>
          <t>SFIA 9 · software development, programming; OWASP secure coding; cloud vendor certifications</t>
        </is>
      </c>
      <c r="BN83" s="126" t="inlineStr">
        <is>
          <t>Career / · Team Lead</t>
        </is>
      </c>
      <c r="BO83" s="126" t="inlineStr">
        <is>
          <t>Senior Software Engineer</t>
        </is>
      </c>
      <c r="BP83" s="126" t="inlineStr">
        <is>
          <t>L4 · MS 62 · Software Engineer – Senior SE</t>
        </is>
      </c>
      <c r="BQ83" s="126" t="inlineStr">
        <is>
          <t>JL4 Technology Analyst · C2 IT Analyst · L9 Team Lead / Consultant</t>
        </is>
      </c>
      <c r="BR83" s="126" t="inlineStr">
        <is>
          <t>Senior Consultant / Assistant Manager</t>
        </is>
      </c>
      <c r="BS83" s="126" t="inlineStr">
        <is>
          <t>Workiva: SE / Senior SE · Broadridge India: Senior SE · Nasdaq / AxiomSL: Senior SE · Salesforce: MTS · Atlassian: P40 · Freshworks: Senior SE · Clear: SDE2</t>
        </is>
      </c>
      <c r="BT83" s="126" t="inlineStr">
        <is>
          <t>Lateral; Management Trainees graduate here</t>
        </is>
      </c>
      <c r="BU83" s="126" t="inlineStr">
        <is>
          <t>AI-assisted coding, cloud-native &amp; API-first design, LLM integration</t>
        </is>
      </c>
      <c r="BV83" s="140" t="inlineStr">
        <is>
          <t>AI / automation · Technical depth &amp; architecture · Broader exposure &amp; ownership</t>
        </is>
      </c>
      <c r="BW83" s="137" t="inlineStr">
        <is>
          <t>—</t>
        </is>
      </c>
      <c r="BX83" s="137" t="inlineStr">
        <is>
          <t>On-the-job / hands-on · Mentoring / guidance from seniors</t>
        </is>
      </c>
      <c r="BY83" s="137" t="inlineStr">
        <is>
          <t>No common theme</t>
        </is>
      </c>
      <c r="BZ83" s="137" t="inlineStr">
        <is>
          <t>No common theme</t>
        </is>
      </c>
      <c r="CA83" s="137" t="inlineStr">
        <is>
          <t>1 of 3 say the role is changing because of AI / automation</t>
        </is>
      </c>
      <c r="CB83" s="137" t="inlineStr">
        <is>
          <t>Cloud, DevOps &amp; CI/CD · AI, GenAI &amp; Prompt Engineering · People Leadership &amp; Mentoring</t>
        </is>
      </c>
      <c r="CC83" s="139" t="inlineStr">
        <is>
          <t>Build and operate software capabilities. Includes: Application code, data/ML engineering and product reliability. Excludes: Product investment decisions; internal IT service desk.</t>
        </is>
      </c>
      <c r="CD83" s="126" t="inlineStr">
        <is>
          <t>ENG07-3 · Senior DevOps Engineer</t>
        </is>
      </c>
      <c r="CE83" s="126" t="inlineStr">
        <is>
          <t>Coordinate dependencies and release-risk decisions across teams.</t>
        </is>
      </c>
      <c r="CF83" s="126" t="inlineStr">
        <is>
          <t>Evidence of complex work, decisions and outcomes beyond routine delivery.</t>
        </is>
      </c>
      <c r="CG83" s="126" t="inlineStr">
        <is>
          <t>A reproducible release pipeline with security gates, rollback and reliability measures</t>
        </is>
      </c>
      <c r="CH83" s="126" t="inlineStr">
        <is>
          <t>Regnology: Release Engineer, Pune · Selected role. Gap: Strong release scope; DevOps and platform extensions remain design choices</t>
        </is>
      </c>
      <c r="CI83" s="130" t="inlineStr">
        <is>
          <t>Framework + sub-family themes · 3+ answered</t>
        </is>
      </c>
      <c r="CJ83" s="131" t="inlineStr">
        <is>
          <t>1 holder, 1 answered the survey; sub-family 3 answered</t>
        </is>
      </c>
      <c r="CK83" s="131" t="inlineStr">
        <is>
          <t>Shailesh Koradiya · IRIS1878 · CARBON</t>
        </is>
      </c>
      <c r="CL8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4" ht="190.5" customHeight="1">
      <c r="A84" s="109" t="inlineStr">
        <is>
          <t>RC-078</t>
        </is>
      </c>
      <c r="B84" s="110" t="inlineStr">
        <is>
          <t>Engineering &amp; Development</t>
        </is>
      </c>
      <c r="C84" s="110" t="inlineStr">
        <is>
          <t>Engineering Leadership</t>
        </is>
      </c>
      <c r="D84" s="146" t="inlineStr">
        <is>
          <t>C2</t>
        </is>
      </c>
      <c r="E84" s="110" t="inlineStr">
        <is>
          <t>Head of Function</t>
        </is>
      </c>
      <c r="F84" s="110" t="inlineStr">
        <is>
          <t>Manager</t>
        </is>
      </c>
      <c r="G84" s="110" t="inlineStr">
        <is>
          <t>Head – Product Engineering</t>
        </is>
      </c>
      <c r="H84" s="110" t="n">
        <v>0</v>
      </c>
      <c r="I84" s="110" t="n"/>
      <c r="J84" s="110" t="n">
        <v>0</v>
      </c>
      <c r="K84" s="110" t="inlineStr">
        <is>
          <t>— no holder since v1.14</t>
        </is>
      </c>
      <c r="L84" s="110" t="n"/>
      <c r="M84" s="110" t="inlineStr">
        <is>
          <t>CARBON</t>
        </is>
      </c>
      <c r="N84" s="111" t="inlineStr">
        <is>
          <t>D1 · Chief Specialist / Distinguished Principal · or C+ · Player-Coach transition step if leading people hands-on</t>
        </is>
      </c>
      <c r="O84" s="112" t="inlineStr">
        <is>
          <t>— entry step in this sub-family</t>
        </is>
      </c>
      <c r="P84" s="112" t="inlineStr">
        <is>
          <t>— top step in this sub-family</t>
        </is>
      </c>
      <c r="Q84" s="112" t="inlineStr">
        <is>
          <t>★ C2 Head – Product Engineering</t>
        </is>
      </c>
      <c r="R84" s="112" t="inlineStr">
        <is>
          <t>—</t>
        </is>
      </c>
      <c r="S84" s="119" t="n"/>
      <c r="T84" s="138" t="inlineStr">
        <is>
          <t>—</t>
        </is>
      </c>
      <c r="U84" s="138" t="n"/>
      <c r="V84" s="121" t="str">
        <f>IFERROR(INDEX(WM_C,MATCH($S84,WM_KEY,0)),"")</f>
        <v/>
      </c>
      <c r="W84" s="121" t="str">
        <f>IFERROR(INDEX(WM_AU,MATCH($S84,WM_KEY,0)),"")</f>
        <v/>
      </c>
      <c r="X84" s="121" t="str">
        <f>IFERROR(INDEX(WM_AC,MATCH($S84,WM_KEY,0)),"")</f>
        <v/>
      </c>
      <c r="Y84" s="121" t="str">
        <f>IFERROR(INDEX(WM_L,MATCH($S84,WM_KEY,0)),"")</f>
        <v/>
      </c>
      <c r="Z84" s="121" t="str">
        <f>IFERROR(INDEX(WM_E,MATCH($S84,WM_KEY,0)),"")</f>
        <v/>
      </c>
      <c r="AA84" s="121" t="str">
        <f>IFERROR(INDEX(WM_BI,MATCH($S84,WM_KEY,0)),"")</f>
        <v/>
      </c>
      <c r="AB84" s="138" t="n"/>
      <c r="AC84" s="138" t="n"/>
      <c r="AD84" s="138" t="n"/>
      <c r="AE84" s="138" t="n"/>
      <c r="AF84" s="138" t="n"/>
      <c r="AG84" s="138" t="n"/>
      <c r="AH84" s="138" t="str">
        <f>IFERROR(IF(COUNT(AB84,V84,AC84,W84,AD84,X84,AE84,Y84,AF84,Z84,AG84,AA84)&lt;12,"",SUM(AB84*V84,AC84*W84,AD84*X84,AE84*Y84,AF84*Z84,AG84*AA84)),"")</f>
        <v/>
      </c>
      <c r="AI84" s="138" t="str">
        <f>IF(AH84="","",INDEX({"A1","A2","A3","B1","B2","B3","C1","C2","D1","D2","E1","E2"},MAX(1,MIN(12,ROUND(AH84,0)))))</f>
        <v/>
      </c>
      <c r="AJ84" s="133" t="inlineStr">
        <is>
          <t>Leads the product engineering organisation. At C2: a function or department, or a company-wide discipline.</t>
        </is>
      </c>
      <c r="AK84" s="134" t="inlineStr">
        <is>
          <t>Leads the product engineering organisation; Function-wide or company-wide problems; creates methods and standards; Function results, budget and risk</t>
        </is>
      </c>
      <c r="AL84" s="134" t="inlineStr">
        <is>
          <t>Function results, budget and risk</t>
        </is>
      </c>
      <c r="AM84" s="134" t="inlineStr">
        <is>
          <t>Function results, budget and risk</t>
        </is>
      </c>
      <c r="AN84" s="134" t="inlineStr">
        <is>
          <t>Sets direction for a function</t>
        </is>
      </c>
      <c r="AO84" s="134" t="inlineStr">
        <is>
          <t>—</t>
        </is>
      </c>
      <c r="AP84" s="134" t="inlineStr">
        <is>
          <t>—</t>
        </is>
      </c>
      <c r="AQ84" s="134" t="inlineStr">
        <is>
          <t>—</t>
        </is>
      </c>
      <c r="AR84" s="134" t="inlineStr">
        <is>
          <t>A function or department, or a company-wide discipline</t>
        </is>
      </c>
      <c r="AS84" s="134" t="inlineStr">
        <is>
          <t>Function-wide or company-wide problems; creates methods and standards</t>
        </is>
      </c>
      <c r="AT84" s="134" t="inlineStr">
        <is>
          <t>Sets direction for a function</t>
        </is>
      </c>
      <c r="AU84" s="134" t="inlineStr">
        <is>
          <t>Function results, budget and risk</t>
        </is>
      </c>
      <c r="AV84" s="134" t="inlineStr">
        <is>
          <t>Leads a function; shapes functional strategy</t>
        </is>
      </c>
      <c r="AW84" s="134" t="inlineStr">
        <is>
          <t>12–17 yrs</t>
        </is>
      </c>
      <c r="AX84" s="134" t="inlineStr">
        <is>
          <t>Postgraduate / professional qualification preferred</t>
        </is>
      </c>
      <c r="AY84" s="134" t="inlineStr">
        <is>
          <t>Cloud / language certifications · optional; AWS / Azure architect · optional</t>
        </is>
      </c>
      <c r="AZ84" s="148" t="inlineStr">
        <is>
          <t>5–8 managers / associate heads</t>
        </is>
      </c>
      <c r="BA84" s="129" t="inlineStr">
        <is>
          <t>Core 4 · Future-ready 4 · Functional 5 · Leadership 4</t>
        </is>
      </c>
      <c r="BB84" s="129" t="inlineStr">
        <is>
          <t>Programming &amp; Tech-Stack Depth · System Design &amp; Architecture</t>
        </is>
      </c>
      <c r="BC84" s="129" t="inlineStr">
        <is>
          <t>Database, SQL &amp; Data Engineering · Cloud, DevOps &amp; CI/CD · AI, GenAI &amp; Prompt Engineering · Product, Platform &amp; Domain Knowledge</t>
        </is>
      </c>
      <c r="BD84" s="129" t="n"/>
      <c r="BE84" s="129" t="n"/>
      <c r="BF84" s="129" t="n"/>
      <c r="BG84" s="129" t="n"/>
      <c r="BH84" s="129" t="n"/>
      <c r="BI84" s="129" t="n"/>
      <c r="BJ84" s="139" t="inlineStr">
        <is>
          <t>P7 / M6</t>
        </is>
      </c>
      <c r="BK84" s="126" t="inlineStr">
        <is>
          <t>6 Initiate, influence</t>
        </is>
      </c>
      <c r="BL84" s="126" t="inlineStr">
        <is>
          <t>Salesforce: Architect / Principal Architect · Atlassian: P70 · Freshworks: Principal Engineer · IRIS Vs Competitor Benchmark — engineering managers: Director Engineering</t>
        </is>
      </c>
      <c r="BM84" s="126" t="inlineStr">
        <is>
          <t>SFIA 9 · software development, programming; OWASP secure coding; cloud vendor certifications</t>
        </is>
      </c>
      <c r="BN84" s="126" t="n"/>
      <c r="BO84" s="126" t="n"/>
      <c r="BP84" s="126" t="n"/>
      <c r="BQ84" s="126" t="n"/>
      <c r="BR84" s="126" t="n"/>
      <c r="BS84" s="126" t="n"/>
      <c r="BT84" s="126" t="n"/>
      <c r="BU84" s="126" t="n"/>
      <c r="BV84" s="140" t="inlineStr">
        <is>
          <t>—</t>
        </is>
      </c>
      <c r="BW84" s="137" t="inlineStr">
        <is>
          <t>—</t>
        </is>
      </c>
      <c r="BX84" s="137" t="inlineStr">
        <is>
          <t>—</t>
        </is>
      </c>
      <c r="BY84" s="137" t="inlineStr">
        <is>
          <t>—</t>
        </is>
      </c>
      <c r="BZ84" s="137" t="inlineStr">
        <is>
          <t>—</t>
        </is>
      </c>
      <c r="CA84" s="137" t="inlineStr">
        <is>
          <t>—</t>
        </is>
      </c>
      <c r="CB84" s="137" t="n"/>
      <c r="CC84" s="139" t="inlineStr">
        <is>
          <t>Build and operate software capabilities. Includes: Application code, data/ML engineering and product reliability. Excludes: Product investment decisions; internal IT service desk.</t>
        </is>
      </c>
      <c r="CD84" s="126" t="inlineStr">
        <is>
          <t>LD01-2 · Director / Head of Engineering</t>
        </is>
      </c>
      <c r="CE84" s="126" t="inlineStr">
        <is>
          <t>Own integrated function strategy, capacity, controls and cross-team trade-offs</t>
        </is>
      </c>
      <c r="CF84" s="126" t="inlineStr">
        <is>
          <t>Do not manufacture three reporting layers. Choose roles the organisation needs. A specialist may remain on an equally valued expert path.</t>
        </is>
      </c>
      <c r="CG84" s="126" t="inlineStr">
        <is>
          <t>—</t>
        </is>
      </c>
      <c r="CH84" s="126" t="inlineStr">
        <is>
          <t>—</t>
        </is>
      </c>
      <c r="CI84" s="130" t="inlineStr">
        <is>
          <t>Framework only · fewer than 3 answered</t>
        </is>
      </c>
      <c r="CJ84" s="131" t="inlineStr">
        <is>
          <t>1 holder, 0 answered the survey; sub-family 0 answered</t>
        </is>
      </c>
      <c r="CK84" s="131" t="n"/>
      <c r="CL8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5" ht="190.5" customHeight="1">
      <c r="A85" s="109" t="inlineStr">
        <is>
          <t>RC-079</t>
        </is>
      </c>
      <c r="B85" s="110" t="inlineStr">
        <is>
          <t>Engineering &amp; Development</t>
        </is>
      </c>
      <c r="C85" s="110" t="inlineStr">
        <is>
          <t>Front-End / UI Development</t>
        </is>
      </c>
      <c r="D85" s="151" t="inlineStr">
        <is>
          <t>A1</t>
        </is>
      </c>
      <c r="E85" s="110" t="inlineStr">
        <is>
          <t>Intern / Trainee</t>
        </is>
      </c>
      <c r="F85" s="110" t="inlineStr">
        <is>
          <t>IC</t>
        </is>
      </c>
      <c r="G85" s="110" t="inlineStr">
        <is>
          <t>Intern – Front-End / UI Development</t>
        </is>
      </c>
      <c r="H85" s="110" t="n">
        <v>1</v>
      </c>
      <c r="I85" s="110" t="inlineStr">
        <is>
          <t>iFile 1</t>
        </is>
      </c>
      <c r="J85" s="110" t="n">
        <v>1</v>
      </c>
      <c r="K85" s="110" t="inlineStr">
        <is>
          <t>Pradnya Shindhe</t>
        </is>
      </c>
      <c r="L85" s="110" t="inlineStr">
        <is>
          <t>Technology</t>
        </is>
      </c>
      <c r="M85" s="110" t="inlineStr">
        <is>
          <t>iFile</t>
        </is>
      </c>
      <c r="N85" s="111" t="inlineStr">
        <is>
          <t>A2 · Associate</t>
        </is>
      </c>
      <c r="O85" s="112" t="inlineStr">
        <is>
          <t>— entry step in this sub-family</t>
        </is>
      </c>
      <c r="P85" s="112" t="inlineStr">
        <is>
          <t>RC-080 · A2 · UI Developer</t>
        </is>
      </c>
      <c r="Q85" s="112" t="inlineStr">
        <is>
          <t>★ A1 Intern – Front-End / UI Development → A2 UI Developer → A3 Senior UI Developer → B1 UI Specialist – POD Lead</t>
        </is>
      </c>
      <c r="R85" s="112" t="inlineStr">
        <is>
          <t>—</t>
        </is>
      </c>
      <c r="S85" s="119" t="n"/>
      <c r="T85" s="138" t="inlineStr">
        <is>
          <t>—</t>
        </is>
      </c>
      <c r="U85" s="138" t="inlineStr">
        <is>
          <t>/  /  /  /  /</t>
        </is>
      </c>
      <c r="V85" s="121" t="str">
        <f>IFERROR(INDEX(WM_C,MATCH($S85,WM_KEY,0)),"")</f>
        <v/>
      </c>
      <c r="W85" s="121" t="str">
        <f>IFERROR(INDEX(WM_AU,MATCH($S85,WM_KEY,0)),"")</f>
        <v/>
      </c>
      <c r="X85" s="121" t="str">
        <f>IFERROR(INDEX(WM_AC,MATCH($S85,WM_KEY,0)),"")</f>
        <v/>
      </c>
      <c r="Y85" s="121" t="str">
        <f>IFERROR(INDEX(WM_L,MATCH($S85,WM_KEY,0)),"")</f>
        <v/>
      </c>
      <c r="Z85" s="121" t="str">
        <f>IFERROR(INDEX(WM_E,MATCH($S85,WM_KEY,0)),"")</f>
        <v/>
      </c>
      <c r="AA85" s="121" t="str">
        <f>IFERROR(INDEX(WM_BI,MATCH($S85,WM_KEY,0)),"")</f>
        <v/>
      </c>
      <c r="AB85" s="138" t="n"/>
      <c r="AC85" s="138" t="n"/>
      <c r="AD85" s="138" t="n"/>
      <c r="AE85" s="138" t="n"/>
      <c r="AF85" s="138" t="n"/>
      <c r="AG85" s="138" t="n"/>
      <c r="AH85" s="138" t="str">
        <f>IFERROR(IF(COUNT(AB85,V85,AC85,W85,AD85,X85,AE85,Y85,AF85,Z85,AG85,AA85)&lt;12,"",SUM(AB85*V85,AC85*W85,AD85*X85,AE85*Y85,AF85*Z85,AG85*AA85)),"")</f>
        <v/>
      </c>
      <c r="AI85" s="138" t="str">
        <f>IF(AH85="","",INDEX({"A1","A2","A3","B1","B2","B3","C1","C2","D1","D2","E1","E2"},MAX(1,MIN(12,ROUND(AH85,0)))))</f>
        <v/>
      </c>
      <c r="AJ85" s="133" t="inlineStr">
        <is>
          <t>Builds user interfaces and reusable UI components. At A1: learning the role; all work reviewed.
Common themes in sub-family holders, all levels' answers: core · purpose · business · improve · development · solutions</t>
        </is>
      </c>
      <c r="AK85" s="134" t="inlineStr">
        <is>
          <t>Builds user interfaces and reusable UI components; Learning; follows worked examples; Learning tasks
Common themes in sub-family holders, all levels' answers: ui · code · feature · development · design · testing</t>
        </is>
      </c>
      <c r="AL85" s="134" t="inlineStr">
        <is>
          <t>Learning tasks
Common themes in sub-family holders, all levels' answers: features · user · app · ui · quality · software</t>
        </is>
      </c>
      <c r="AM85" s="134" t="inlineStr">
        <is>
          <t>Learning tasks
Common themes in sub-family holders, all levels' answers: accountable · quality · development · am · reliability · personally</t>
        </is>
      </c>
      <c r="AN85" s="134" t="inlineStr">
        <is>
          <t>Needs approval / close guidance
Common themes in sub-family holders, all levels' answers: decide · code · ui · decisions · implement</t>
        </is>
      </c>
      <c r="AO85" s="134" t="inlineStr">
        <is>
          <t>—</t>
        </is>
      </c>
      <c r="AP85" s="134" t="inlineStr">
        <is>
          <t>Angular · UI · React · Full stack development · Angular + Node.js</t>
        </is>
      </c>
      <c r="AQ85" s="134" t="inlineStr">
        <is>
          <t>Vs code · visual studio · VsCode</t>
        </is>
      </c>
      <c r="AR85" s="134" t="inlineStr">
        <is>
          <t>Learning the role; all work reviewed</t>
        </is>
      </c>
      <c r="AS85" s="134" t="inlineStr">
        <is>
          <t>Learning; follows worked examples</t>
        </is>
      </c>
      <c r="AT85" s="134" t="inlineStr">
        <is>
          <t>Needs approval / close guidance</t>
        </is>
      </c>
      <c r="AU85" s="134" t="inlineStr">
        <is>
          <t>Learning tasks</t>
        </is>
      </c>
      <c r="AV85" s="134" t="inlineStr">
        <is>
          <t>Not scored in Band A</t>
        </is>
      </c>
      <c r="AW85" s="134" t="inlineStr">
        <is>
          <t>0 yrs · fresher / intern</t>
        </is>
      </c>
      <c r="AX85" s="134" t="inlineStr">
        <is>
          <t>Pursuing or completed graduation / diploma</t>
        </is>
      </c>
      <c r="AY85" s="134" t="inlineStr">
        <is>
          <t>Cloud / language certifications · optional; AWS / Azure architect · optional</t>
        </is>
      </c>
      <c r="AZ85" s="148" t="inlineStr">
        <is>
          <t>No direct reports</t>
        </is>
      </c>
      <c r="BA85" s="129" t="inlineStr">
        <is>
          <t>Core 1 · Future-ready 1 · Functional 1 · Leadership —</t>
        </is>
      </c>
      <c r="BB85" s="129" t="inlineStr">
        <is>
          <t>Programming &amp; Tech-Stack Depth · System Design &amp; Architecture</t>
        </is>
      </c>
      <c r="BC85" s="129" t="inlineStr">
        <is>
          <t>Database, SQL &amp; Data Engineering · Cloud, DevOps &amp; CI/CD · AI, GenAI &amp; Prompt Engineering · Product, Platform &amp; Domain Knowledge</t>
        </is>
      </c>
      <c r="BD85" s="129" t="inlineStr">
        <is>
          <t>—</t>
        </is>
      </c>
      <c r="BE85" s="129" t="inlineStr">
        <is>
          <t>Secure coding · OWASP, code review, unit testing</t>
        </is>
      </c>
      <c r="BF85" s="129" t="inlineStr">
        <is>
          <t>Coding test + code review; System-design interview / design review; SQL test / case; Practical task; Work sample / portfolio; Scenario interview</t>
        </is>
      </c>
      <c r="BG85" s="129" t="inlineStr">
        <is>
          <t>Secure coding · OWASP, code review, unit testing; mandatory: POSH, Code of Conduct, InfoSec &amp; Privacy</t>
        </is>
      </c>
      <c r="BH85" s="129" t="inlineStr">
        <is>
          <t>100% · 1 of 1</t>
        </is>
      </c>
      <c r="BI85" s="129" t="inlineStr">
        <is>
          <t>—</t>
        </is>
      </c>
      <c r="BJ85" s="139" t="inlineStr">
        <is>
          <t>Entry / P1 · intern</t>
        </is>
      </c>
      <c r="BK85" s="126" t="inlineStr">
        <is>
          <t>1 Follow</t>
        </is>
      </c>
      <c r="BL85" s="126" t="inlineStr">
        <is>
          <t>—</t>
        </is>
      </c>
      <c r="BM85" s="126" t="inlineStr">
        <is>
          <t>SFIA 9 · software development, programming; OWASP secure coding; cloud vendor certifications</t>
        </is>
      </c>
      <c r="BN85" s="126" t="inlineStr">
        <is>
          <t>Entry</t>
        </is>
      </c>
      <c r="BO85" s="126" t="inlineStr">
        <is>
          <t>Associate Software Engineer</t>
        </is>
      </c>
      <c r="BP85" s="126" t="inlineStr">
        <is>
          <t>Intern · MS Intern · Intern</t>
        </is>
      </c>
      <c r="BQ85" s="126" t="inlineStr">
        <is>
          <t>Trainee · C1Y ASE Trainee · L12 Associate</t>
        </is>
      </c>
      <c r="BR85" s="126" t="inlineStr">
        <is>
          <t>Intern / Trainee</t>
        </is>
      </c>
      <c r="BS85" s="126" t="inlineStr">
        <is>
          <t>—</t>
        </is>
      </c>
      <c r="BT85" s="126" t="inlineStr">
        <is>
          <t>Campus / intern programme only</t>
        </is>
      </c>
      <c r="BU85" s="126" t="inlineStr">
        <is>
          <t>AI-assisted coding, cloud-native &amp; API-first design, LLM integration</t>
        </is>
      </c>
      <c r="BV85" s="140" t="inlineStr">
        <is>
          <t>—</t>
        </is>
      </c>
      <c r="BW85" s="137" t="inlineStr">
        <is>
          <t>Taxonomy AI</t>
        </is>
      </c>
      <c r="BX85" s="137" t="inlineStr">
        <is>
          <t>Mentoring / guidance from seniors · Formal / classroom training · Online courses / self-learning · On-the-job / hands-on · Certification · Knowledge transfer · KT</t>
        </is>
      </c>
      <c r="BY85" s="137" t="inlineStr">
        <is>
          <t>requirements · changing · unclear · ai · dependency</t>
        </is>
      </c>
      <c r="BZ85" s="137" t="inlineStr">
        <is>
          <t>better · requirements · clearer · technical · faster</t>
        </is>
      </c>
      <c r="CA85" s="137" t="inlineStr">
        <is>
          <t>14 of 17 say the role is changing because of AI / automation</t>
        </is>
      </c>
      <c r="CB85" s="137" t="inlineStr">
        <is>
          <t>Programming &amp; Tech-Stack Depth · Stakeholder &amp; Client Management</t>
        </is>
      </c>
      <c r="CC85" s="139" t="inlineStr">
        <is>
          <t>Build and operate software capabilities. Includes: Application code, data/ML engineering and product reliability. Excludes: Product investment decisions; internal IT service desk.</t>
        </is>
      </c>
      <c r="CD85" s="126" t="inlineStr">
        <is>
          <t>ENG03-0 · Frontend Engineering Intern</t>
        </is>
      </c>
      <c r="CE85" s="126" t="inlineStr">
        <is>
          <t>Assist with a supervised work sample: build accessible components and reliable browser interactions.</t>
        </is>
      </c>
      <c r="CF85" s="126" t="inlineStr">
        <is>
          <t>Reviewed learning assignment; no independent material sign-off.</t>
        </is>
      </c>
      <c r="CG85" s="126" t="inlineStr">
        <is>
          <t>A tested accessible interface and reusable components with measured performance</t>
        </is>
      </c>
      <c r="CH85" s="126" t="inlineStr">
        <is>
          <t>Regnology: Senior Software Engineer, Pune · Related work. Gap: Peer software evidence does not establish specialised frontend or ML levels</t>
        </is>
      </c>
      <c r="CI85" s="130" t="inlineStr">
        <is>
          <t>Framework + sub-family themes · 3+ answered</t>
        </is>
      </c>
      <c r="CJ85" s="131" t="inlineStr">
        <is>
          <t>1 holder, 1 answered the survey; sub-family 17 answered</t>
        </is>
      </c>
      <c r="CK85" s="131" t="inlineStr">
        <is>
          <t>Pradnya Shindhe · INTN0289 · iFile</t>
        </is>
      </c>
      <c r="CL8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6" ht="190.5" customHeight="1">
      <c r="A86" s="109" t="inlineStr">
        <is>
          <t>RC-080</t>
        </is>
      </c>
      <c r="B86" s="110" t="inlineStr">
        <is>
          <t>Engineering &amp; Development</t>
        </is>
      </c>
      <c r="C86" s="110" t="inlineStr">
        <is>
          <t>Front-End / UI Development</t>
        </is>
      </c>
      <c r="D86" s="151" t="inlineStr">
        <is>
          <t>A2</t>
        </is>
      </c>
      <c r="E86" s="110" t="inlineStr">
        <is>
          <t>Associate</t>
        </is>
      </c>
      <c r="F86" s="110" t="inlineStr">
        <is>
          <t>IC</t>
        </is>
      </c>
      <c r="G86" s="110" t="inlineStr">
        <is>
          <t>UI Developer</t>
        </is>
      </c>
      <c r="H86" s="110" t="n">
        <v>6</v>
      </c>
      <c r="I86" s="110" t="inlineStr">
        <is>
          <t>CARBON 1 · iFile 5</t>
        </is>
      </c>
      <c r="J86" s="110" t="n">
        <v>6</v>
      </c>
      <c r="K86" s="110" t="inlineStr">
        <is>
          <t>Ayushi Prajapati, Anurag Gupta, Chandani Gusain, Faisal Pathan, Lalita Dixit, Rajeev Gupta</t>
        </is>
      </c>
      <c r="L86" s="110" t="inlineStr">
        <is>
          <t>Technology</t>
        </is>
      </c>
      <c r="M86" s="110" t="inlineStr">
        <is>
          <t>CARBON · iFile</t>
        </is>
      </c>
      <c r="N86" s="111" t="inlineStr">
        <is>
          <t>A3 · Senior Associate</t>
        </is>
      </c>
      <c r="O86" s="112" t="inlineStr">
        <is>
          <t>RC-079 · A1 · Intern – Front-End / UI Development</t>
        </is>
      </c>
      <c r="P86" s="112" t="inlineStr">
        <is>
          <t>RC-081 · A3 · Senior UI Developer</t>
        </is>
      </c>
      <c r="Q86" s="112" t="inlineStr">
        <is>
          <t>A1 Intern – Front-End / UI Development → ★ A2 UI Developer → A3 Senior UI Developer → B1 UI Specialist – POD Lead</t>
        </is>
      </c>
      <c r="R86" s="112" t="inlineStr">
        <is>
          <t>—</t>
        </is>
      </c>
      <c r="S86" s="119" t="inlineStr">
        <is>
          <t>iFile · Technology · Band A · Early career</t>
        </is>
      </c>
      <c r="T86" s="138" t="inlineStr">
        <is>
          <t>CARBON · Technology · Band A · Early career · 1</t>
        </is>
      </c>
      <c r="U86" s="138" t="inlineStr">
        <is>
          <t>0.64 / 0.16 / 0.04 / 0 / 0.1 / 0.06</t>
        </is>
      </c>
      <c r="V86" s="121">
        <f>IFERROR(INDEX(WM_C,MATCH($S86,WM_KEY,0)),"")</f>
        <v>0.64</v>
      </c>
      <c r="W86" s="121">
        <f>IFERROR(INDEX(WM_AU,MATCH($S86,WM_KEY,0)),"")</f>
        <v>0.16</v>
      </c>
      <c r="X86" s="121">
        <f>IFERROR(INDEX(WM_AC,MATCH($S86,WM_KEY,0)),"")</f>
        <v>0.04</v>
      </c>
      <c r="Y86" s="121">
        <f>IFERROR(INDEX(WM_L,MATCH($S86,WM_KEY,0)),"")</f>
        <v>0</v>
      </c>
      <c r="Z86" s="121">
        <f>IFERROR(INDEX(WM_E,MATCH($S86,WM_KEY,0)),"")</f>
        <v>0.1</v>
      </c>
      <c r="AA86" s="121">
        <f>IFERROR(INDEX(WM_BI,MATCH($S86,WM_KEY,0)),"")</f>
        <v>0.06</v>
      </c>
      <c r="AB86" s="138" t="n">
        <v>2.17</v>
      </c>
      <c r="AC86" s="138" t="n">
        <v>1.83</v>
      </c>
      <c r="AD86" s="138" t="n">
        <v>2.08</v>
      </c>
      <c r="AE86" s="138" t="n">
        <v>1.08</v>
      </c>
      <c r="AF86" s="138" t="n">
        <v>2.42</v>
      </c>
      <c r="AG86" s="138" t="n">
        <v>2.33</v>
      </c>
      <c r="AH86" s="138">
        <f>IFERROR(IF(COUNT(AB86,V86,AC86,W86,AD86,X86,AE86,Y86,AF86,Z86,AG86,AA86)&lt;12,"",SUM(AB86*V86,AC86*W86,AD86*X86,AE86*Y86,AF86*Z86,AG86*AA86)),"")</f>
        <v>2.1466</v>
      </c>
      <c r="AI86" s="138" t="str">
        <f>IF(AH86="","",INDEX({"A1","A2","A3","B1","B2","B3","C1","C2","D1","D2","E1","E2"},MAX(1,MIN(12,ROUND(AH86,0)))))</f>
        <v>A2</v>
      </c>
      <c r="AJ86" s="133" t="inlineStr">
        <is>
          <t>Builds user interfaces and reusable UI components. At A2: standard work delivered independently.
Common themes in role-holders' answers: solutions · maintain · problems · core · purpose · while</t>
        </is>
      </c>
      <c r="AK86" s="134" t="inlineStr">
        <is>
          <t>Builds user interfaces and reusable UI components; Standard work of the discipline; Own deliverables · accuracy, TAT
Common themes in role-holders' answers: feature · code · quality · development · delivery</t>
        </is>
      </c>
      <c r="AL86" s="134" t="inlineStr">
        <is>
          <t>Own deliverables · accuracy, TAT
Common themes in role-holders' answers: features · quality · software</t>
        </is>
      </c>
      <c r="AM86" s="134" t="inlineStr">
        <is>
          <t>Own deliverables · accuracy, TAT
Common themes in role-holders' answers: quality · accountable · reliability · deliver · features · code</t>
        </is>
      </c>
      <c r="AN86" s="134" t="inlineStr">
        <is>
          <t>Chooses own approach within standards
Common themes in role-holders' answers: decisions · implement</t>
        </is>
      </c>
      <c r="AO86" s="134" t="inlineStr">
        <is>
          <t>Common themes in manager-set KRAs: complete · improve · assigned · resolve · code · leakage qa/uat</t>
        </is>
      </c>
      <c r="AP86" s="134" t="inlineStr">
        <is>
          <t>Angular · React</t>
        </is>
      </c>
      <c r="AQ86" s="134" t="inlineStr">
        <is>
          <t>—</t>
        </is>
      </c>
      <c r="AR86" s="134" t="inlineStr">
        <is>
          <t>Standard work delivered independently</t>
        </is>
      </c>
      <c r="AS86" s="134" t="inlineStr">
        <is>
          <t>Standard work of the discipline</t>
        </is>
      </c>
      <c r="AT86" s="134" t="inlineStr">
        <is>
          <t>Chooses own approach within standards</t>
        </is>
      </c>
      <c r="AU86" s="134" t="inlineStr">
        <is>
          <t>Own deliverables · accuracy, TAT</t>
        </is>
      </c>
      <c r="AV86" s="134" t="inlineStr">
        <is>
          <t>Not scored in Band A</t>
        </is>
      </c>
      <c r="AW86" s="134" t="inlineStr">
        <is>
          <t>0–2 yrs</t>
        </is>
      </c>
      <c r="AX86" s="134" t="inlineStr">
        <is>
          <t>Graduate · or diploma with experience</t>
        </is>
      </c>
      <c r="AY86" s="134" t="inlineStr">
        <is>
          <t>Cloud / language certifications · optional; AWS / Azure architect · optional</t>
        </is>
      </c>
      <c r="AZ86" s="148" t="inlineStr">
        <is>
          <t>No direct reports</t>
        </is>
      </c>
      <c r="BA86" s="129" t="inlineStr">
        <is>
          <t>Core 2 · Future-ready 2 · Functional 2 · Leadership —</t>
        </is>
      </c>
      <c r="BB86" s="129" t="inlineStr">
        <is>
          <t>Programming &amp; Tech-Stack Depth · System Design &amp; Architecture</t>
        </is>
      </c>
      <c r="BC86" s="129" t="inlineStr">
        <is>
          <t>Database, SQL &amp; Data Engineering · Cloud, DevOps &amp; CI/CD · AI, GenAI &amp; Prompt Engineering · Product, Platform &amp; Domain Knowledge</t>
        </is>
      </c>
      <c r="BD86" s="129" t="inlineStr">
        <is>
          <t>—</t>
        </is>
      </c>
      <c r="BE86" s="129" t="inlineStr">
        <is>
          <t>Secure coding · OWASP, code review, unit testing</t>
        </is>
      </c>
      <c r="BF86" s="129" t="inlineStr">
        <is>
          <t>Coding test + code review; System-design interview / design review; SQL test / case; Practical task; Work sample / portfolio; Scenario interview</t>
        </is>
      </c>
      <c r="BG86" s="129" t="inlineStr">
        <is>
          <t>Secure coding · OWASP, code review, unit testing; mandatory: POSH, Code of Conduct, InfoSec &amp; Privacy</t>
        </is>
      </c>
      <c r="BH86" s="129" t="inlineStr">
        <is>
          <t>• 88% · 0 of 1
• 90% · 3 of 5</t>
        </is>
      </c>
      <c r="BI86" s="129" t="inlineStr">
        <is>
          <t>• SQL &amp; data · Cloud &amp; DevOps · Problem solving
• SQL &amp; data · Learning agility · AI / GenAI · Cloud &amp; DevOps</t>
        </is>
      </c>
      <c r="BJ86" s="139" t="inlineStr">
        <is>
          <t>P1–P2</t>
        </is>
      </c>
      <c r="BK86" s="126" t="inlineStr">
        <is>
          <t>2 Assist</t>
        </is>
      </c>
      <c r="BL86" s="126" t="inlineStr">
        <is>
          <t>Workiva: Associate SE · Broadridge India: SE · Nasdaq / AxiomSL: SE · Salesforce: AMTS</t>
        </is>
      </c>
      <c r="BM86" s="126" t="inlineStr">
        <is>
          <t>SFIA 9 · software development, programming; OWASP secure coding; cloud vendor certifications</t>
        </is>
      </c>
      <c r="BN86" s="126" t="inlineStr">
        <is>
          <t>Entry / Developing</t>
        </is>
      </c>
      <c r="BO86" s="126" t="inlineStr">
        <is>
          <t>Associate Software Engineer / Software Engineer</t>
        </is>
      </c>
      <c r="BP86" s="126" t="inlineStr">
        <is>
          <t>L3 · MS 59–60 · Associate SE</t>
        </is>
      </c>
      <c r="BQ86" s="126" t="inlineStr">
        <is>
          <t>JL3B Systems Engineer · C1 Assistant System Engineer · L11 Analyst</t>
        </is>
      </c>
      <c r="BR86" s="126" t="inlineStr">
        <is>
          <t>Analyst · DataTracks Associate</t>
        </is>
      </c>
      <c r="BS86" s="126" t="inlineStr">
        <is>
          <t>Workiva: Associate SE · Broadridge India: SE · Nasdaq / AxiomSL: SE · Salesforce: AMTS · Atlassian: P30 Junior · 0–2 yrs · Freshworks: SE · Clear: SDE1</t>
        </is>
      </c>
      <c r="BT86" s="126" t="inlineStr">
        <is>
          <t>Lateral or campus · CT1 on confirmation; CT2 on joining</t>
        </is>
      </c>
      <c r="BU86" s="126" t="inlineStr">
        <is>
          <t>AI-assisted coding, cloud-native &amp; API-first design, LLM integration</t>
        </is>
      </c>
      <c r="BV86" s="140" t="inlineStr">
        <is>
          <t>Leadership &amp; people management · Technical depth &amp; architecture · Broader exposure &amp; ownership · Project / programme management</t>
        </is>
      </c>
      <c r="BW86" s="137" t="inlineStr">
        <is>
          <t>architecture scalability · ai · taxonomy</t>
        </is>
      </c>
      <c r="BX86" s="137" t="inlineStr">
        <is>
          <t>Mentoring / guidance from seniors · On-the-job / hands-on</t>
        </is>
      </c>
      <c r="BY86" s="137" t="inlineStr">
        <is>
          <t>requirements · changing · unclear</t>
        </is>
      </c>
      <c r="BZ86" s="137" t="inlineStr">
        <is>
          <t>clearer · requirements · better · faster · clarity</t>
        </is>
      </c>
      <c r="CA86" s="137" t="inlineStr">
        <is>
          <t>6 of 6 say the role is changing because of AI / automation</t>
        </is>
      </c>
      <c r="CB86" s="137" t="inlineStr">
        <is>
          <t>• AI, GenAI &amp; Prompt Engineering · Stakeholder &amp; Client Management
• AI, GenAI &amp; Prompt Engineering · Project, Program &amp; Agile Management · Programming &amp; Tech-Stack Depth · Product, Platform &amp; Domain Knowledge</t>
        </is>
      </c>
      <c r="CC86" s="139" t="inlineStr">
        <is>
          <t>Build and operate software capabilities. Includes: Application code, data/ML engineering and product reliability. Excludes: Product investment decisions; internal IT service desk.</t>
        </is>
      </c>
      <c r="CD86" s="126" t="inlineStr">
        <is>
          <t>ENG03-1 · Associate Frontend Engineer</t>
        </is>
      </c>
      <c r="CE86" s="126" t="inlineStr">
        <is>
          <t>Complete defined parts under review: build accessible components and reliable browser interactions.</t>
        </is>
      </c>
      <c r="CF86" s="126" t="inlineStr">
        <is>
          <t>Repeatable correct delivery, safe escalation and required entry eligibility.</t>
        </is>
      </c>
      <c r="CG86" s="126" t="inlineStr">
        <is>
          <t>A tested accessible interface and reusable components with measured performance</t>
        </is>
      </c>
      <c r="CH86" s="126" t="inlineStr">
        <is>
          <t>Regnology: Senior Software Engineer, Pune · Related work. Gap: Peer software evidence does not establish specialised frontend or ML levels</t>
        </is>
      </c>
      <c r="CI86" s="130" t="inlineStr">
        <is>
          <t>Framework + role-holders' themes · 3+ answered</t>
        </is>
      </c>
      <c r="CJ86" s="131" t="inlineStr">
        <is>
          <t>6 holders, 6 answered the survey; sub-family 17 answered</t>
        </is>
      </c>
      <c r="CK86" s="131" t="inlineStr">
        <is>
          <t>Ayushi Prajapati · IRIS2395 · CARBON
Anurag Gupta · IRIS2451 · iFile
Chandani Gusain · IRIS2321 · iFile
Faisal Pathan · IRIS2320 · iFile
Lalita Dixit · IRIS2322 · iFile
Rajeev Gupta · IRIS2525 · iFile</t>
        </is>
      </c>
      <c r="CL8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7" ht="190.5" customHeight="1">
      <c r="A87" s="109" t="inlineStr">
        <is>
          <t>RC-081</t>
        </is>
      </c>
      <c r="B87" s="110" t="inlineStr">
        <is>
          <t>Engineering &amp; Development</t>
        </is>
      </c>
      <c r="C87" s="110" t="inlineStr">
        <is>
          <t>Front-End / UI Development</t>
        </is>
      </c>
      <c r="D87" s="151" t="inlineStr">
        <is>
          <t>A3</t>
        </is>
      </c>
      <c r="E87" s="110" t="inlineStr">
        <is>
          <t>Senior Associate</t>
        </is>
      </c>
      <c r="F87" s="110" t="inlineStr">
        <is>
          <t>IC</t>
        </is>
      </c>
      <c r="G87" s="110" t="inlineStr">
        <is>
          <t>Senior UI Developer</t>
        </is>
      </c>
      <c r="H87" s="110" t="n">
        <v>10</v>
      </c>
      <c r="I87" s="110" t="inlineStr">
        <is>
          <t>CARBON 5 · iFile 5</t>
        </is>
      </c>
      <c r="J87" s="110" t="n">
        <v>10</v>
      </c>
      <c r="K87" s="110" t="inlineStr">
        <is>
          <t>Kush Govani, Omkar Dhumal, Rahul Mejari, Rushali Patel, Shubham Baban Jagtap, Kishori Rajigare, Ghanshyam L Desale, Rajshree Bhosale, Shritesh Aher, Shubham Yadav</t>
        </is>
      </c>
      <c r="L87" s="110" t="inlineStr">
        <is>
          <t>Design, Technology</t>
        </is>
      </c>
      <c r="M87" s="110" t="inlineStr">
        <is>
          <t>CARBON · iFile</t>
        </is>
      </c>
      <c r="N87" s="111" t="inlineStr">
        <is>
          <t>B1 · Specialist</t>
        </is>
      </c>
      <c r="O87" s="112" t="inlineStr">
        <is>
          <t>RC-080 · A2 · UI Developer</t>
        </is>
      </c>
      <c r="P87" s="112" t="inlineStr">
        <is>
          <t>RC-082 · B1 · UI Specialist – POD Lead</t>
        </is>
      </c>
      <c r="Q87" s="112" t="inlineStr">
        <is>
          <t>A1 Intern – Front-End / UI Development → A2 UI Developer → ★ A3 Senior UI Developer → B1 UI Specialist – POD Lead</t>
        </is>
      </c>
      <c r="R87" s="112" t="inlineStr">
        <is>
          <t>—</t>
        </is>
      </c>
      <c r="S87" s="119" t="inlineStr">
        <is>
          <t>CARBON · Technology · Band A · Early career</t>
        </is>
      </c>
      <c r="T87" s="138" t="inlineStr">
        <is>
          <t>iFile · Technology · Band A · Early career · 4
iFile · Design · Band A · Early career · 1</t>
        </is>
      </c>
      <c r="U87" s="138" t="inlineStr">
        <is>
          <t>0.64 / 0.16 / 0.04 / 0 / 0.1 / 0.06</t>
        </is>
      </c>
      <c r="V87" s="121">
        <f>IFERROR(INDEX(WM_C,MATCH($S87,WM_KEY,0)),"")</f>
        <v>0.64</v>
      </c>
      <c r="W87" s="121">
        <f>IFERROR(INDEX(WM_AU,MATCH($S87,WM_KEY,0)),"")</f>
        <v>0.16</v>
      </c>
      <c r="X87" s="121">
        <f>IFERROR(INDEX(WM_AC,MATCH($S87,WM_KEY,0)),"")</f>
        <v>0.04</v>
      </c>
      <c r="Y87" s="121">
        <f>IFERROR(INDEX(WM_L,MATCH($S87,WM_KEY,0)),"")</f>
        <v>0</v>
      </c>
      <c r="Z87" s="121">
        <f>IFERROR(INDEX(WM_E,MATCH($S87,WM_KEY,0)),"")</f>
        <v>0.1</v>
      </c>
      <c r="AA87" s="121">
        <f>IFERROR(INDEX(WM_BI,MATCH($S87,WM_KEY,0)),"")</f>
        <v>0.06</v>
      </c>
      <c r="AB87" s="138" t="n">
        <v>2.25</v>
      </c>
      <c r="AC87" s="138" t="n">
        <v>2.15</v>
      </c>
      <c r="AD87" s="138" t="n">
        <v>2.4</v>
      </c>
      <c r="AE87" s="138" t="n">
        <v>1.3</v>
      </c>
      <c r="AF87" s="138" t="n">
        <v>4.25</v>
      </c>
      <c r="AG87" s="138" t="n">
        <v>2.55</v>
      </c>
      <c r="AH87" s="138">
        <f>IFERROR(IF(COUNT(AB87,V87,AC87,W87,AD87,X87,AE87,Y87,AF87,Z87,AG87,AA87)&lt;12,"",SUM(AB87*V87,AC87*W87,AD87*X87,AE87*Y87,AF87*Z87,AG87*AA87)),"")</f>
        <v>2.458</v>
      </c>
      <c r="AI87" s="138" t="str">
        <f>IF(AH87="","",INDEX({"A1","A2","A3","B1","B2","B3","C1","C2","D1","D2","E1","E2"},MAX(1,MIN(12,ROUND(AH87,0)))))</f>
        <v>A2</v>
      </c>
      <c r="AJ87" s="133" t="inlineStr">
        <is>
          <t>Builds user interfaces and reusable UI components. At A3: varied work; reviews juniors; go-to for a process.
Common themes in role-holders' answers: core · purpose · web · improve · business · user-friendly</t>
        </is>
      </c>
      <c r="AK87" s="134" t="inlineStr">
        <is>
          <t>Builds user interfaces and reusable UI components; Varied and non-standard work; handles exceptions; A module / process, or work with client or regulatory consequences
Common themes in role-holders' answers: ui · user · performance · design · development · testing</t>
        </is>
      </c>
      <c r="AL87" s="134" t="inlineStr">
        <is>
          <t>A module / process, or work with client or regulatory consequences
Common themes in role-holders' answers: user · app</t>
        </is>
      </c>
      <c r="AM87" s="134" t="inlineStr">
        <is>
          <t>A module / process, or work with client or regulatory consequences
Common themes in role-holders' answers: development · am · accountable · quality · ui · responsive user-friendly</t>
        </is>
      </c>
      <c r="AN87" s="134" t="inlineStr">
        <is>
          <t>Technical / QC / client calls on own work
Common themes in role-holders' answers: code · ui</t>
        </is>
      </c>
      <c r="AO87" s="134" t="inlineStr">
        <is>
          <t>Common themes in manager-set KRAs: components · sprint · code · coverage · quality · maintain</t>
        </is>
      </c>
      <c r="AP87" s="134" t="inlineStr">
        <is>
          <t>UI · Angular</t>
        </is>
      </c>
      <c r="AQ87" s="134" t="inlineStr">
        <is>
          <t>Vs code</t>
        </is>
      </c>
      <c r="AR87" s="134" t="inlineStr">
        <is>
          <t>Varied work; reviews juniors; go-to for a process</t>
        </is>
      </c>
      <c r="AS87" s="134" t="inlineStr">
        <is>
          <t>Varied and non-standard work; handles exceptions</t>
        </is>
      </c>
      <c r="AT87" s="134" t="inlineStr">
        <is>
          <t>Technical / QC / client calls on own work</t>
        </is>
      </c>
      <c r="AU87" s="134" t="inlineStr">
        <is>
          <t>A module / process, or work with client or regulatory consequences</t>
        </is>
      </c>
      <c r="AV87" s="134" t="inlineStr">
        <is>
          <t>Not scored in Band A</t>
        </is>
      </c>
      <c r="AW87" s="134" t="inlineStr">
        <is>
          <t>2–4 yrs</t>
        </is>
      </c>
      <c r="AX87" s="134" t="inlineStr">
        <is>
          <t>Graduate; relevant certification preferred</t>
        </is>
      </c>
      <c r="AY87" s="134" t="inlineStr">
        <is>
          <t>Cloud / language certifications · optional; AWS / Azure architect · optional</t>
        </is>
      </c>
      <c r="AZ87" s="148" t="inlineStr">
        <is>
          <t>None · guides 1–3 juniors informally</t>
        </is>
      </c>
      <c r="BA87" s="129" t="inlineStr">
        <is>
          <t>Core 2 · Future-ready 2 · Functional 3 · Leadership —</t>
        </is>
      </c>
      <c r="BB87" s="129" t="inlineStr">
        <is>
          <t>Programming &amp; Tech-Stack Depth · System Design &amp; Architecture</t>
        </is>
      </c>
      <c r="BC87" s="129" t="inlineStr">
        <is>
          <t>Database, SQL &amp; Data Engineering · Cloud, DevOps &amp; CI/CD · AI, GenAI &amp; Prompt Engineering · Product, Platform &amp; Domain Knowledge</t>
        </is>
      </c>
      <c r="BD87" s="129" t="inlineStr">
        <is>
          <t>—</t>
        </is>
      </c>
      <c r="BE87" s="129" t="inlineStr">
        <is>
          <t>Secure coding · OWASP, code review, unit testing</t>
        </is>
      </c>
      <c r="BF87" s="129" t="inlineStr">
        <is>
          <t>Coding test + code review; System-design interview / design review; SQL test / case; Practical task; Work sample / portfolio; Scenario interview</t>
        </is>
      </c>
      <c r="BG87" s="129" t="inlineStr">
        <is>
          <t>Secure coding · OWASP, code review, unit testing; mandatory: POSH, Code of Conduct, InfoSec &amp; Privacy</t>
        </is>
      </c>
      <c r="BH87" s="129" t="inlineStr">
        <is>
          <t>• 82% · 0 of 5
• 89% · 2 of 5</t>
        </is>
      </c>
      <c r="BI87" s="129" t="inlineStr">
        <is>
          <t>• SQL &amp; data · Cloud &amp; DevOps · AI / GenAI · System design
• SQL &amp; data · Programming &amp; stack · System design · Data literacy</t>
        </is>
      </c>
      <c r="BJ87" s="139" t="inlineStr">
        <is>
          <t>P2</t>
        </is>
      </c>
      <c r="BK87" s="126" t="inlineStr">
        <is>
          <t>3 Apply</t>
        </is>
      </c>
      <c r="BL87" s="126" t="inlineStr">
        <is>
          <t>Workiva: SE · Broadridge India: SE · Nasdaq / AxiomSL: SE · Salesforce: MTS</t>
        </is>
      </c>
      <c r="BM87" s="126" t="inlineStr">
        <is>
          <t>SFIA 9 · software development, programming; OWASP secure coding; cloud vendor certifications</t>
        </is>
      </c>
      <c r="BN87" s="126" t="inlineStr">
        <is>
          <t>Developing</t>
        </is>
      </c>
      <c r="BO87" s="126" t="inlineStr">
        <is>
          <t>Software Engineer</t>
        </is>
      </c>
      <c r="BP87" s="126" t="inlineStr">
        <is>
          <t>L3–L4 · MS 61–62 · Software Engineer</t>
        </is>
      </c>
      <c r="BQ87" s="126" t="inlineStr">
        <is>
          <t>JL3A Senior Systems Engineer · C1 System Engineer · L11–L10 · Senior Analyst</t>
        </is>
      </c>
      <c r="BR87" s="126" t="inlineStr">
        <is>
          <t>Consultant · DataTracks Senior Associate · 2–5 yrs</t>
        </is>
      </c>
      <c r="BS87" s="126" t="inlineStr">
        <is>
          <t>Workiva: SE · Broadridge India: SE · Nasdaq / AxiomSL: SE · Salesforce: MTS · Atlassian: P40 · 3–7 yrs · Freshworks: Senior SE · Clear: SDE2</t>
        </is>
      </c>
      <c r="BT87" s="126" t="inlineStr">
        <is>
          <t>Lateral or campus · CT2 at 12 months; CT3 in programme</t>
        </is>
      </c>
      <c r="BU87" s="126" t="inlineStr">
        <is>
          <t>AI-assisted coding, cloud-native &amp; API-first design, LLM integration</t>
        </is>
      </c>
      <c r="BV87" s="140" t="inlineStr">
        <is>
          <t>Technical depth &amp; architecture · AI / automation · Strategy &amp; business acumen · Product &amp; tool knowledge · Leadership &amp; people management</t>
        </is>
      </c>
      <c r="BW87" s="137" t="inlineStr">
        <is>
          <t>secure coding · practices · testing · advanced · system</t>
        </is>
      </c>
      <c r="BX87" s="137" t="inlineStr">
        <is>
          <t>Formal / classroom training · Mentoring / guidance from seniors · Online courses / self-learning · Certification</t>
        </is>
      </c>
      <c r="BY87" s="137" t="inlineStr">
        <is>
          <t>requirements · changing · unclear · ai</t>
        </is>
      </c>
      <c r="BZ87" s="137" t="inlineStr">
        <is>
          <t>better · rework · requirements · technical · clearer</t>
        </is>
      </c>
      <c r="CA87" s="137" t="inlineStr">
        <is>
          <t>7 of 9 say the role is changing because of AI / automation</t>
        </is>
      </c>
      <c r="CB87" s="137" t="inlineStr">
        <is>
          <t>• AI, GenAI &amp; Prompt Engineering · Stakeholder &amp; Client Management · System Design &amp; Architecture · Process Improvement &amp; Quality Mindset
• AI, GenAI &amp; Prompt Engineering · Programming &amp; Tech-Stack Depth · Project, Program &amp; Agile Management · Stakeholder &amp; Client Management</t>
        </is>
      </c>
      <c r="CC87" s="139" t="inlineStr">
        <is>
          <t>Build and operate software capabilities. Includes: Application code, data/ML engineering and product reliability. Excludes: Product investment decisions; internal IT service desk.</t>
        </is>
      </c>
      <c r="CD87" s="126" t="inlineStr">
        <is>
          <t>ENG03-2 · Frontend Engineer</t>
        </is>
      </c>
      <c r="CE87" s="126" t="inlineStr">
        <is>
          <t>Build accessible components and reliable browser interactions.</t>
        </is>
      </c>
      <c r="CF87" s="126" t="inlineStr">
        <is>
          <t>Demonstrate routine delivery plus judgement in bounded exceptions.</t>
        </is>
      </c>
      <c r="CG87" s="126" t="inlineStr">
        <is>
          <t>A tested accessible interface and reusable components with measured performance</t>
        </is>
      </c>
      <c r="CH87" s="126" t="inlineStr">
        <is>
          <t>Regnology: Senior Software Engineer, Pune · Related work. Gap: Peer software evidence does not establish specialised frontend or ML levels</t>
        </is>
      </c>
      <c r="CI87" s="130" t="inlineStr">
        <is>
          <t>Framework + role-holders' themes · 3+ answered</t>
        </is>
      </c>
      <c r="CJ87" s="131" t="inlineStr">
        <is>
          <t>10 holders, 9 answered the survey; sub-family 17 answered</t>
        </is>
      </c>
      <c r="CK87" s="131" t="inlineStr">
        <is>
          <t>Kush Govani · IRIS2171 · CARBON
Omkar Dhumal · IRIS2418 · CARBON
Rahul Mejari · IRIS1797 · CARBON
Rushali Patel · IRIS2159 · CARBON
Shubham Baban Jagtap · IRIS2375 · CARBON
Kishori Rajigare · IRIS2300 · iFile
Ghanshyam L Desale · IRIS2528 · iFile
Rajshree Bhosale · IRIS2221 · iFile
Shritesh Aher · IRIS2537 · iFile
Shubham Yadav · IRIS2291 · iFile</t>
        </is>
      </c>
      <c r="CL8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8" ht="190.5" customHeight="1">
      <c r="A88" s="109" t="inlineStr">
        <is>
          <t>RC-082</t>
        </is>
      </c>
      <c r="B88" s="110" t="inlineStr">
        <is>
          <t>Engineering &amp; Development</t>
        </is>
      </c>
      <c r="C88" s="110" t="inlineStr">
        <is>
          <t>Front-End / UI Development</t>
        </is>
      </c>
      <c r="D88" s="149" t="inlineStr">
        <is>
          <t>B1</t>
        </is>
      </c>
      <c r="E88" s="110" t="inlineStr">
        <is>
          <t>Specialist</t>
        </is>
      </c>
      <c r="F88" s="110" t="inlineStr">
        <is>
          <t>IC</t>
        </is>
      </c>
      <c r="G88" s="110" t="inlineStr">
        <is>
          <t>UI Specialist – POD Lead</t>
        </is>
      </c>
      <c r="H88" s="110" t="n">
        <v>1</v>
      </c>
      <c r="I88" s="110" t="inlineStr">
        <is>
          <t>iFile 1</t>
        </is>
      </c>
      <c r="J88" s="110" t="n">
        <v>1</v>
      </c>
      <c r="K88" s="110" t="inlineStr">
        <is>
          <t>Rajeev Kumar</t>
        </is>
      </c>
      <c r="L88" s="110" t="inlineStr">
        <is>
          <t>Design</t>
        </is>
      </c>
      <c r="M88" s="110" t="inlineStr">
        <is>
          <t>iFile</t>
        </is>
      </c>
      <c r="N88" s="111" t="inlineStr">
        <is>
          <t>B2 · Senior Specialist</t>
        </is>
      </c>
      <c r="O88" s="112" t="inlineStr">
        <is>
          <t>RC-081 · A3 · Senior UI Developer</t>
        </is>
      </c>
      <c r="P88" s="112" t="inlineStr">
        <is>
          <t>— top step in this sub-family</t>
        </is>
      </c>
      <c r="Q88" s="112" t="inlineStr">
        <is>
          <t>A1 Intern – Front-End / UI Development → A2 UI Developer → A3 Senior UI Developer → ★ B1 UI Specialist – POD Lead</t>
        </is>
      </c>
      <c r="R88" s="112" t="inlineStr">
        <is>
          <t>—</t>
        </is>
      </c>
      <c r="S88" s="119" t="inlineStr">
        <is>
          <t>iFile · Design · Band B · Expert / POD Lead</t>
        </is>
      </c>
      <c r="T88" s="138" t="inlineStr">
        <is>
          <t>—</t>
        </is>
      </c>
      <c r="U88" s="138" t="inlineStr">
        <is>
          <t>0.56 / 0.17 / 0.05 / 0.05 / 0.1 / 0.07</t>
        </is>
      </c>
      <c r="V88" s="121">
        <f>IFERROR(INDEX(WM_C,MATCH($S88,WM_KEY,0)),"")</f>
        <v>0.56</v>
      </c>
      <c r="W88" s="121">
        <f>IFERROR(INDEX(WM_AU,MATCH($S88,WM_KEY,0)),"")</f>
        <v>0.17</v>
      </c>
      <c r="X88" s="121">
        <f>IFERROR(INDEX(WM_AC,MATCH($S88,WM_KEY,0)),"")</f>
        <v>0.05</v>
      </c>
      <c r="Y88" s="121">
        <f>IFERROR(INDEX(WM_L,MATCH($S88,WM_KEY,0)),"")</f>
        <v>0.05</v>
      </c>
      <c r="Z88" s="121">
        <f>IFERROR(INDEX(WM_E,MATCH($S88,WM_KEY,0)),"")</f>
        <v>0.1</v>
      </c>
      <c r="AA88" s="121">
        <f>IFERROR(INDEX(WM_BI,MATCH($S88,WM_KEY,0)),"")</f>
        <v>0.07</v>
      </c>
      <c r="AB88" s="138" t="n">
        <v>3</v>
      </c>
      <c r="AC88" s="138" t="n">
        <v>2.5</v>
      </c>
      <c r="AD88" s="138" t="n">
        <v>3</v>
      </c>
      <c r="AE88" s="138" t="n">
        <v>3</v>
      </c>
      <c r="AF88" s="138" t="n">
        <v>9</v>
      </c>
      <c r="AG88" s="138" t="n">
        <v>3.5</v>
      </c>
      <c r="AH88" s="138">
        <f>IFERROR(IF(COUNT(AB88,V88,AC88,W88,AD88,X88,AE88,Y88,AF88,Z88,AG88,AA88)&lt;12,"",SUM(AB88*V88,AC88*W88,AD88*X88,AE88*Y88,AF88*Z88,AG88*AA88)),"")</f>
        <v>3.55</v>
      </c>
      <c r="AI88" s="138" t="str">
        <f>IF(AH88="","",INDEX({"A1","A2","A3","B1","B2","B3","C1","C2","D1","D2","E1","E2"},MAX(1,MIN(12,ROUND(AH88,0)))))</f>
        <v>B1</v>
      </c>
      <c r="AJ88" s="133" t="inlineStr">
        <is>
          <t>Builds user interfaces and reusable UI components. At B1: a domain / module, or a small team.
Common themes in sub-family holders, all levels' answers: core · purpose · business · improve · development · solutions</t>
        </is>
      </c>
      <c r="AK88" s="134" t="inlineStr">
        <is>
          <t>Builds user interfaces and reusable UI components; Domain specialist work; A domain or a small team
Common themes in sub-family holders, all levels' answers: ui · code · feature · development · design · testing</t>
        </is>
      </c>
      <c r="AL88" s="134" t="inlineStr">
        <is>
          <t>A domain or a small team
Common themes in sub-family holders, all levels' answers: features · user · app · ui · quality · software</t>
        </is>
      </c>
      <c r="AM88" s="134" t="inlineStr">
        <is>
          <t>A domain or a small team
Common themes in sub-family holders, all levels' answers: accountable · quality · development · am · reliability · personally</t>
        </is>
      </c>
      <c r="AN88" s="134" t="inlineStr">
        <is>
          <t>Technical / QC / client calls for the domain
Common themes in sub-family holders, all levels' answers: decide · code · ui · decisions · implement</t>
        </is>
      </c>
      <c r="AO88" s="134" t="inlineStr">
        <is>
          <t>—</t>
        </is>
      </c>
      <c r="AP88" s="134" t="inlineStr">
        <is>
          <t>Angular · UI · React · Full stack development · Angular + Node.js</t>
        </is>
      </c>
      <c r="AQ88" s="134" t="inlineStr">
        <is>
          <t>Vs code · visual studio · VsCode</t>
        </is>
      </c>
      <c r="AR88" s="134" t="inlineStr">
        <is>
          <t>A domain / module, or a small team</t>
        </is>
      </c>
      <c r="AS88" s="134" t="inlineStr">
        <is>
          <t>Domain specialist work</t>
        </is>
      </c>
      <c r="AT88" s="134" t="inlineStr">
        <is>
          <t>Technical / QC / client calls for the domain</t>
        </is>
      </c>
      <c r="AU88" s="134" t="inlineStr">
        <is>
          <t>A domain or a small team</t>
        </is>
      </c>
      <c r="AV88" s="134" t="inlineStr">
        <is>
          <t>IC: mentors and reviews · People: hands-on team lead of 3–5</t>
        </is>
      </c>
      <c r="AW88" s="134" t="inlineStr">
        <is>
          <t>4–7 yrs</t>
        </is>
      </c>
      <c r="AX88" s="134" t="inlineStr">
        <is>
          <t>Graduate + relevant qualification or certification preferred</t>
        </is>
      </c>
      <c r="AY88" s="134" t="inlineStr">
        <is>
          <t>Cloud / language certifications · optional; AWS / Azure architect · optional</t>
        </is>
      </c>
      <c r="AZ88" s="148" t="inlineStr">
        <is>
          <t>IC: none · Team Lead: 3–5</t>
        </is>
      </c>
      <c r="BA88" s="129" t="inlineStr">
        <is>
          <t>Core 3 · Future-ready 3 · Functional 3 · Leadership 1</t>
        </is>
      </c>
      <c r="BB88" s="129" t="inlineStr">
        <is>
          <t>Programming &amp; Tech-Stack Depth · System Design &amp; Architecture</t>
        </is>
      </c>
      <c r="BC88" s="129" t="inlineStr">
        <is>
          <t>Database, SQL &amp; Data Engineering · Cloud, DevOps &amp; CI/CD · AI, GenAI &amp; Prompt Engineering · Product, Platform &amp; Domain Knowledge</t>
        </is>
      </c>
      <c r="BD88" s="129" t="inlineStr">
        <is>
          <t>—</t>
        </is>
      </c>
      <c r="BE88" s="129" t="inlineStr">
        <is>
          <t>Secure coding · OWASP, code review, unit testing</t>
        </is>
      </c>
      <c r="BF88" s="129" t="inlineStr">
        <is>
          <t>Coding test + code review; System-design interview / design review; SQL test / case; Practical task; Work sample / portfolio; Scenario interview</t>
        </is>
      </c>
      <c r="BG88" s="129" t="inlineStr">
        <is>
          <t>Secure coding · OWASP, code review, unit testing; mandatory: POSH, Code of Conduct, InfoSec &amp; Privacy</t>
        </is>
      </c>
      <c r="BH88" s="129" t="inlineStr">
        <is>
          <t>88% · 0 of 1</t>
        </is>
      </c>
      <c r="BI88" s="129" t="inlineStr">
        <is>
          <t>Programming &amp; stack · System design · SQL &amp; data</t>
        </is>
      </c>
      <c r="BJ88" s="139" t="inlineStr">
        <is>
          <t>P3 / M2</t>
        </is>
      </c>
      <c r="BK88" s="126" t="inlineStr">
        <is>
          <t>4 Enable</t>
        </is>
      </c>
      <c r="BL88" s="126" t="inlineStr">
        <is>
          <t>Workiva: SE / Senior SE · Broadridge India: Senior SE · Nasdaq / AxiomSL: Senior SE · Salesforce: MTS</t>
        </is>
      </c>
      <c r="BM88" s="126" t="inlineStr">
        <is>
          <t>SFIA 9 · software development, programming; OWASP secure coding; cloud vendor certifications</t>
        </is>
      </c>
      <c r="BN88" s="126" t="inlineStr">
        <is>
          <t>Career / · Team Lead</t>
        </is>
      </c>
      <c r="BO88" s="126" t="inlineStr">
        <is>
          <t>Senior Software Engineer</t>
        </is>
      </c>
      <c r="BP88" s="126" t="inlineStr">
        <is>
          <t>L4 · MS 62 · Software Engineer – Senior SE</t>
        </is>
      </c>
      <c r="BQ88" s="126" t="inlineStr">
        <is>
          <t>JL4 Technology Analyst · C2 IT Analyst · L9 Team Lead / Consultant</t>
        </is>
      </c>
      <c r="BR88" s="126" t="inlineStr">
        <is>
          <t>Senior Consultant / Assistant Manager</t>
        </is>
      </c>
      <c r="BS88" s="126" t="inlineStr">
        <is>
          <t>Workiva: SE / Senior SE · Broadridge India: Senior SE · Nasdaq / AxiomSL: Senior SE · Salesforce: MTS · Atlassian: P40 · Freshworks: Senior SE · Clear: SDE2</t>
        </is>
      </c>
      <c r="BT88" s="126" t="inlineStr">
        <is>
          <t>Lateral; Management Trainees graduate here</t>
        </is>
      </c>
      <c r="BU88" s="126" t="inlineStr">
        <is>
          <t>AI-assisted coding, cloud-native &amp; API-first design, LLM integration</t>
        </is>
      </c>
      <c r="BV88" s="140" t="inlineStr">
        <is>
          <t>AI / automation · Technical depth &amp; architecture</t>
        </is>
      </c>
      <c r="BW88" s="137" t="inlineStr">
        <is>
          <t>UI/UX</t>
        </is>
      </c>
      <c r="BX88" s="137" t="inlineStr">
        <is>
          <t>Mentoring / guidance from seniors · Formal / classroom training · Online courses / self-learning · On-the-job / hands-on · Certification · Knowledge transfer · KT</t>
        </is>
      </c>
      <c r="BY88" s="137" t="inlineStr">
        <is>
          <t>requirements · changing · unclear · ai · dependency</t>
        </is>
      </c>
      <c r="BZ88" s="137" t="inlineStr">
        <is>
          <t>better · requirements · clearer · technical · faster</t>
        </is>
      </c>
      <c r="CA88" s="137" t="inlineStr">
        <is>
          <t>14 of 17 say the role is changing because of AI / automation</t>
        </is>
      </c>
      <c r="CB88" s="137" t="inlineStr">
        <is>
          <t>AI, GenAI &amp; Prompt Engineering</t>
        </is>
      </c>
      <c r="CC88" s="139" t="inlineStr">
        <is>
          <t>Build and operate software capabilities. Includes: Application code, data/ML engineering and product reliability. Excludes: Product investment decisions; internal IT service desk.</t>
        </is>
      </c>
      <c r="CD88" s="126" t="inlineStr">
        <is>
          <t>ENG03-3 · Senior Frontend Engineer</t>
        </is>
      </c>
      <c r="CE88" s="126" t="inlineStr">
        <is>
          <t>Own a complex workflow and its accessibility/performance constraints.</t>
        </is>
      </c>
      <c r="CF88" s="126" t="inlineStr">
        <is>
          <t>Evidence of complex work, decisions and outcomes beyond routine delivery.</t>
        </is>
      </c>
      <c r="CG88" s="126" t="inlineStr">
        <is>
          <t>A tested accessible interface and reusable components with measured performance</t>
        </is>
      </c>
      <c r="CH88" s="126" t="inlineStr">
        <is>
          <t>Regnology: Senior Software Engineer, Pune · Related work. Gap: Peer software evidence does not establish specialised frontend or ML levels</t>
        </is>
      </c>
      <c r="CI88" s="130" t="inlineStr">
        <is>
          <t>Framework + sub-family themes · 3+ answered</t>
        </is>
      </c>
      <c r="CJ88" s="131" t="inlineStr">
        <is>
          <t>1 holder, 1 answered the survey; sub-family 17 answered</t>
        </is>
      </c>
      <c r="CK88" s="131" t="inlineStr">
        <is>
          <t>Rajeev Kumar · IRIS1593 · iFile</t>
        </is>
      </c>
      <c r="CL8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9" ht="190.5" customHeight="1">
      <c r="A89" s="109" t="inlineStr">
        <is>
          <t>RC-083</t>
        </is>
      </c>
      <c r="B89" s="110" t="inlineStr">
        <is>
          <t>Engineering &amp; Development</t>
        </is>
      </c>
      <c r="C89" s="110" t="inlineStr">
        <is>
          <t>Full-Stack Development</t>
        </is>
      </c>
      <c r="D89" s="151" t="inlineStr">
        <is>
          <t>A1</t>
        </is>
      </c>
      <c r="E89" s="110" t="inlineStr">
        <is>
          <t>Intern / Trainee</t>
        </is>
      </c>
      <c r="F89" s="110" t="inlineStr">
        <is>
          <t>IC</t>
        </is>
      </c>
      <c r="G89" s="110" t="inlineStr">
        <is>
          <t>Trainee Software Engineer</t>
        </is>
      </c>
      <c r="H89" s="110" t="n">
        <v>4</v>
      </c>
      <c r="I89" s="110" t="inlineStr">
        <is>
          <t>CARBON 1 · iDEAL 1 · iFile 2</t>
        </is>
      </c>
      <c r="J89" s="110" t="n">
        <v>4</v>
      </c>
      <c r="K89" s="110" t="inlineStr">
        <is>
          <t>Soniya Paliwal, Atharv Sameer Shevade, Amaan Ullah, Mayuresh Raghunath Mahale</t>
        </is>
      </c>
      <c r="L89" s="110" t="inlineStr">
        <is>
          <t>Technology</t>
        </is>
      </c>
      <c r="M89" s="110" t="inlineStr">
        <is>
          <t>CARBON · iDEAL · iFile</t>
        </is>
      </c>
      <c r="N89" s="111" t="inlineStr">
        <is>
          <t>A2 · Associate</t>
        </is>
      </c>
      <c r="O89" s="112" t="inlineStr">
        <is>
          <t>— entry step in this sub-family</t>
        </is>
      </c>
      <c r="P89" s="112" t="inlineStr">
        <is>
          <t>RC-084 · A2 · Software Engineer</t>
        </is>
      </c>
      <c r="Q89" s="112" t="inlineStr">
        <is>
          <t>★ A1 Trainee Software Engineer → A2 Software Engineer → A3 Senior Software Engineer · Technical Spe → B1 Technical Specialist · Technical Special → B2 Lead Software Engineer – POD Lead · Seni → B3 Lead Software Engineer – POD Lead</t>
        </is>
      </c>
      <c r="R89" s="112" t="inlineStr">
        <is>
          <t>—</t>
        </is>
      </c>
      <c r="S89" s="119" t="n"/>
      <c r="T89" s="138" t="inlineStr">
        <is>
          <t>—</t>
        </is>
      </c>
      <c r="U89" s="138" t="inlineStr">
        <is>
          <t>/  /  /  /  /</t>
        </is>
      </c>
      <c r="V89" s="121" t="str">
        <f>IFERROR(INDEX(WM_C,MATCH($S89,WM_KEY,0)),"")</f>
        <v/>
      </c>
      <c r="W89" s="121" t="str">
        <f>IFERROR(INDEX(WM_AU,MATCH($S89,WM_KEY,0)),"")</f>
        <v/>
      </c>
      <c r="X89" s="121" t="str">
        <f>IFERROR(INDEX(WM_AC,MATCH($S89,WM_KEY,0)),"")</f>
        <v/>
      </c>
      <c r="Y89" s="121" t="str">
        <f>IFERROR(INDEX(WM_L,MATCH($S89,WM_KEY,0)),"")</f>
        <v/>
      </c>
      <c r="Z89" s="121" t="str">
        <f>IFERROR(INDEX(WM_E,MATCH($S89,WM_KEY,0)),"")</f>
        <v/>
      </c>
      <c r="AA89" s="121" t="str">
        <f>IFERROR(INDEX(WM_BI,MATCH($S89,WM_KEY,0)),"")</f>
        <v/>
      </c>
      <c r="AB89" s="138" t="n"/>
      <c r="AC89" s="138" t="n"/>
      <c r="AD89" s="138" t="n"/>
      <c r="AE89" s="138" t="n"/>
      <c r="AF89" s="138" t="n"/>
      <c r="AG89" s="138" t="n"/>
      <c r="AH89" s="138" t="str">
        <f>IFERROR(IF(COUNT(AB89,V89,AC89,W89,AD89,X89,AE89,Y89,AF89,Z89,AG89,AA89)&lt;12,"",SUM(AB89*V89,AC89*W89,AD89*X89,AE89*Y89,AF89*Z89,AG89*AA89)),"")</f>
        <v/>
      </c>
      <c r="AI89" s="138" t="str">
        <f>IF(AH89="","",INDEX({"A1","A2","A3","B1","B2","B3","C1","C2","D1","D2","E1","E2"},MAX(1,MIN(12,ROUND(AH89,0)))))</f>
        <v/>
      </c>
      <c r="AJ89" s="133" t="inlineStr">
        <is>
          <t>Builds features end to end — back-end services/APIs plus UI screens. At A1: learning the role; all work reviewed.
Common themes in role-holders' answers: improving · software</t>
        </is>
      </c>
      <c r="AK89" s="134" t="inlineStr">
        <is>
          <t>Builds features end to end — back-end services/APIs plus UI screens; Learning; follows worked examples; Learning tasks
Common themes in role-holders' answers: bug fixing · development · feature</t>
        </is>
      </c>
      <c r="AL89" s="134" t="inlineStr">
        <is>
          <t>Learning tasks
Common themes in role-holders' answers: features · bug fixes · technical · apis · software</t>
        </is>
      </c>
      <c r="AM89" s="134" t="inlineStr">
        <is>
          <t>Learning tasks
Common themes in role-holders' answers: development · am</t>
        </is>
      </c>
      <c r="AN89" s="134" t="inlineStr">
        <is>
          <t>Needs approval / close guidance
Common themes in role-holders' answers: approaches · implementation</t>
        </is>
      </c>
      <c r="AO89" s="134" t="inlineStr">
        <is>
          <t>Common themes in manager-set KRAs: complete · assigned · improve · code · technical · quality</t>
        </is>
      </c>
      <c r="AP89" s="134" t="inlineStr">
        <is>
          <t>React · Java · Angular · NET MVC</t>
        </is>
      </c>
      <c r="AQ89" s="134" t="inlineStr">
        <is>
          <t>Vs code · Postman</t>
        </is>
      </c>
      <c r="AR89" s="134" t="inlineStr">
        <is>
          <t>Learning the role; all work reviewed</t>
        </is>
      </c>
      <c r="AS89" s="134" t="inlineStr">
        <is>
          <t>Learning; follows worked examples</t>
        </is>
      </c>
      <c r="AT89" s="134" t="inlineStr">
        <is>
          <t>Needs approval / close guidance</t>
        </is>
      </c>
      <c r="AU89" s="134" t="inlineStr">
        <is>
          <t>Learning tasks</t>
        </is>
      </c>
      <c r="AV89" s="134" t="inlineStr">
        <is>
          <t>Not scored in Band A</t>
        </is>
      </c>
      <c r="AW89" s="134" t="inlineStr">
        <is>
          <t>0 yrs · fresher / intern</t>
        </is>
      </c>
      <c r="AX89" s="134" t="inlineStr">
        <is>
          <t>Pursuing or completed graduation / diploma</t>
        </is>
      </c>
      <c r="AY89" s="134" t="inlineStr">
        <is>
          <t>Cloud / language certifications · optional; AWS / Azure architect · optional</t>
        </is>
      </c>
      <c r="AZ89" s="148" t="inlineStr">
        <is>
          <t>No direct reports</t>
        </is>
      </c>
      <c r="BA89" s="129" t="inlineStr">
        <is>
          <t>Core 1 · Future-ready 1 · Functional 1 · Leadership —</t>
        </is>
      </c>
      <c r="BB89" s="129" t="inlineStr">
        <is>
          <t>Programming &amp; Tech-Stack Depth · System Design &amp; Architecture</t>
        </is>
      </c>
      <c r="BC89" s="129" t="inlineStr">
        <is>
          <t>Database, SQL &amp; Data Engineering · Cloud, DevOps &amp; CI/CD · AI, GenAI &amp; Prompt Engineering · Product, Platform &amp; Domain Knowledge</t>
        </is>
      </c>
      <c r="BD89" s="129" t="inlineStr">
        <is>
          <t>—</t>
        </is>
      </c>
      <c r="BE89" s="129" t="inlineStr">
        <is>
          <t>Secure coding · OWASP, code review, unit testing</t>
        </is>
      </c>
      <c r="BF89" s="129" t="inlineStr">
        <is>
          <t>Coding test + code review; System-design interview / design review; SQL test / case; Practical task; Work sample / portfolio; Scenario interview</t>
        </is>
      </c>
      <c r="BG89" s="129" t="inlineStr">
        <is>
          <t>Secure coding · OWASP, code review, unit testing; mandatory: POSH, Code of Conduct, InfoSec &amp; Privacy</t>
        </is>
      </c>
      <c r="BH89" s="129" t="inlineStr">
        <is>
          <t>• 102% · 1 of 1
• 106% · 2 of 2
• 108% · 1 of 1</t>
        </is>
      </c>
      <c r="BI89" s="129" t="inlineStr">
        <is>
          <t>—</t>
        </is>
      </c>
      <c r="BJ89" s="139" t="inlineStr">
        <is>
          <t>Entry / P1 · intern</t>
        </is>
      </c>
      <c r="BK89" s="126" t="inlineStr">
        <is>
          <t>1 Follow</t>
        </is>
      </c>
      <c r="BL89" s="126" t="inlineStr">
        <is>
          <t>—</t>
        </is>
      </c>
      <c r="BM89" s="126" t="inlineStr">
        <is>
          <t>SFIA 9 · software development, programming; OWASP secure coding; cloud vendor certifications</t>
        </is>
      </c>
      <c r="BN89" s="126" t="inlineStr">
        <is>
          <t>Entry</t>
        </is>
      </c>
      <c r="BO89" s="126" t="inlineStr">
        <is>
          <t>Associate Software Engineer</t>
        </is>
      </c>
      <c r="BP89" s="126" t="inlineStr">
        <is>
          <t>Intern · MS Intern · Intern</t>
        </is>
      </c>
      <c r="BQ89" s="126" t="inlineStr">
        <is>
          <t>Trainee · C1Y ASE Trainee · L12 Associate</t>
        </is>
      </c>
      <c r="BR89" s="126" t="inlineStr">
        <is>
          <t>Intern / Trainee</t>
        </is>
      </c>
      <c r="BS89" s="126" t="inlineStr">
        <is>
          <t>—</t>
        </is>
      </c>
      <c r="BT89" s="126" t="inlineStr">
        <is>
          <t>Campus / intern programme only</t>
        </is>
      </c>
      <c r="BU89" s="126" t="inlineStr">
        <is>
          <t>AI-assisted coding, cloud-native &amp; API-first design, LLM integration</t>
        </is>
      </c>
      <c r="BV89" s="140" t="inlineStr">
        <is>
          <t>Technical depth &amp; architecture · Domain, regulatory &amp; XBRL · Product &amp; tool knowledge · Strategy &amp; business acumen · Data, SQL &amp; analytics</t>
        </is>
      </c>
      <c r="BW89" s="137" t="inlineStr">
        <is>
          <t>ai</t>
        </is>
      </c>
      <c r="BX89" s="137" t="inlineStr">
        <is>
          <t>Mentoring / guidance from seniors · On-the-job / hands-on · Formal / classroom training</t>
        </is>
      </c>
      <c r="BY89" s="137" t="inlineStr">
        <is>
          <t>requirements · unclear</t>
        </is>
      </c>
      <c r="BZ89" s="137" t="inlineStr">
        <is>
          <t>clear · before · development · guidance</t>
        </is>
      </c>
      <c r="CA89" s="137" t="inlineStr">
        <is>
          <t>3 of 4 say the role is changing because of AI / automation</t>
        </is>
      </c>
      <c r="CB89" s="137" t="inlineStr">
        <is>
          <t>• Programming &amp; Tech-Stack Depth · Advanced Excel &amp; Productivity Tools · People Leadership &amp; Mentoring
• Regulatory &amp; BFSI Domain · AI, GenAI &amp; Prompt Engineering · Data Analytics, BI &amp; Visualisation · System Design &amp; Architecture
• Programming &amp; Tech-Stack Depth · Database, SQL &amp; Data Engineering · Broader Ownership &amp; Cross-functional Exposure</t>
        </is>
      </c>
      <c r="CC89" s="139" t="inlineStr">
        <is>
          <t>Build and operate software capabilities. Includes: Application code, data/ML engineering and product reliability. Excludes: Product investment decisions; internal IT service desk.</t>
        </is>
      </c>
      <c r="CD89" s="126" t="inlineStr">
        <is>
          <t>ENG02-0 · Software Engineering Intern</t>
        </is>
      </c>
      <c r="CE89" s="126" t="inlineStr">
        <is>
          <t>Assist with a supervised work sample: deliver a tested end-to-end feature across ui, api and storage.</t>
        </is>
      </c>
      <c r="CF89" s="126" t="inlineStr">
        <is>
          <t>Reviewed learning assignment; no independent material sign-off.</t>
        </is>
      </c>
      <c r="CG89" s="126" t="inlineStr">
        <is>
          <t>A working end-to-end journey with usability checks, test coverage and deployment evidence</t>
        </is>
      </c>
      <c r="CH89" s="126" t="inlineStr">
        <is>
          <t>Regnology: Senior Software Engineer, Pune · Selected role. Gap: Java role directly supports software delivery and mentoring; full-stack coverage is partial</t>
        </is>
      </c>
      <c r="CI89" s="130" t="inlineStr">
        <is>
          <t>Framework + role-holders' themes · 3+ answered</t>
        </is>
      </c>
      <c r="CJ89" s="131" t="inlineStr">
        <is>
          <t>4 holders, 4 answered the survey; sub-family 35 answered</t>
        </is>
      </c>
      <c r="CK89" s="131" t="inlineStr">
        <is>
          <t>Soniya Paliwal · IRIS2455 · CARBON
Atharv Sameer Shevade · IRIS2538 · iDEAL
Amaan Ullah · IRIS2559 · iFile
Mayuresh Raghunath Mahale · IRIS2441 · iFile</t>
        </is>
      </c>
      <c r="CL8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0" ht="190.5" customHeight="1">
      <c r="A90" s="109" t="inlineStr">
        <is>
          <t>RC-084</t>
        </is>
      </c>
      <c r="B90" s="110" t="inlineStr">
        <is>
          <t>Engineering &amp; Development</t>
        </is>
      </c>
      <c r="C90" s="110" t="inlineStr">
        <is>
          <t>Full-Stack Development</t>
        </is>
      </c>
      <c r="D90" s="151" t="inlineStr">
        <is>
          <t>A2</t>
        </is>
      </c>
      <c r="E90" s="110" t="inlineStr">
        <is>
          <t>Associate</t>
        </is>
      </c>
      <c r="F90" s="110" t="inlineStr">
        <is>
          <t>IC</t>
        </is>
      </c>
      <c r="G90" s="110" t="inlineStr">
        <is>
          <t>Software Engineer</t>
        </is>
      </c>
      <c r="H90" s="110" t="n">
        <v>4</v>
      </c>
      <c r="I90" s="110" t="inlineStr">
        <is>
          <t>iFile 4</t>
        </is>
      </c>
      <c r="J90" s="110" t="n">
        <v>4</v>
      </c>
      <c r="K90" s="110" t="inlineStr">
        <is>
          <t>Chetna Vijay Nile, Hemant Sakunde, Shubham Nimse, Tanay Hisariya</t>
        </is>
      </c>
      <c r="L90" s="110" t="inlineStr">
        <is>
          <t>Technology</t>
        </is>
      </c>
      <c r="M90" s="110" t="inlineStr">
        <is>
          <t>iFile</t>
        </is>
      </c>
      <c r="N90" s="111" t="inlineStr">
        <is>
          <t>A3 · Senior Associate</t>
        </is>
      </c>
      <c r="O90" s="112" t="inlineStr">
        <is>
          <t>RC-083 · A1 · Trainee Software Engineer</t>
        </is>
      </c>
      <c r="P90" s="112" t="inlineStr">
        <is>
          <t>RC-085 · A3 · Senior Software Engineer · Technical Specialist</t>
        </is>
      </c>
      <c r="Q90" s="112" t="inlineStr">
        <is>
          <t>A1 Trainee Software Engineer → ★ A2 Software Engineer → A3 Senior Software Engineer · Technical Spe → B1 Technical Specialist · Technical Special → B2 Lead Software Engineer – POD Lead · Seni → B3 Lead Software Engineer – POD Lead</t>
        </is>
      </c>
      <c r="R90" s="112" t="inlineStr">
        <is>
          <t>—</t>
        </is>
      </c>
      <c r="S90" s="119" t="inlineStr">
        <is>
          <t>iFile · Technology · Band A · Early career</t>
        </is>
      </c>
      <c r="T90" s="138" t="inlineStr">
        <is>
          <t>—</t>
        </is>
      </c>
      <c r="U90" s="138" t="inlineStr">
        <is>
          <t>0.64 / 0.16 / 0.04 / 0 / 0.1 / 0.06</t>
        </is>
      </c>
      <c r="V90" s="121">
        <f>IFERROR(INDEX(WM_C,MATCH($S90,WM_KEY,0)),"")</f>
        <v>0.64</v>
      </c>
      <c r="W90" s="121">
        <f>IFERROR(INDEX(WM_AU,MATCH($S90,WM_KEY,0)),"")</f>
        <v>0.16</v>
      </c>
      <c r="X90" s="121">
        <f>IFERROR(INDEX(WM_AC,MATCH($S90,WM_KEY,0)),"")</f>
        <v>0.04</v>
      </c>
      <c r="Y90" s="121">
        <f>IFERROR(INDEX(WM_L,MATCH($S90,WM_KEY,0)),"")</f>
        <v>0</v>
      </c>
      <c r="Z90" s="121">
        <f>IFERROR(INDEX(WM_E,MATCH($S90,WM_KEY,0)),"")</f>
        <v>0.1</v>
      </c>
      <c r="AA90" s="121">
        <f>IFERROR(INDEX(WM_BI,MATCH($S90,WM_KEY,0)),"")</f>
        <v>0.06</v>
      </c>
      <c r="AB90" s="138" t="n">
        <v>1.88</v>
      </c>
      <c r="AC90" s="138" t="n">
        <v>1.62</v>
      </c>
      <c r="AD90" s="138" t="n">
        <v>1.88</v>
      </c>
      <c r="AE90" s="138" t="n">
        <v>1.12</v>
      </c>
      <c r="AF90" s="138" t="n">
        <v>2.25</v>
      </c>
      <c r="AG90" s="138" t="n">
        <v>2.12</v>
      </c>
      <c r="AH90" s="138">
        <f>IFERROR(IF(COUNT(AB90,V90,AC90,W90,AD90,X90,AE90,Y90,AF90,Z90,AG90,AA90)&lt;12,"",SUM(AB90*V90,AC90*W90,AD90*X90,AE90*Y90,AF90*Z90,AG90*AA90)),"")</f>
        <v>1.8898</v>
      </c>
      <c r="AI90" s="138" t="str">
        <f>IF(AH90="","",INDEX({"A1","A2","A3","B1","B2","B3","C1","C2","D1","D2","E1","E2"},MAX(1,MIN(12,ROUND(AH90,0)))))</f>
        <v>A2</v>
      </c>
      <c r="AJ90" s="133" t="inlineStr">
        <is>
          <t>Builds features end to end — back-end services/APIs plus UI screens. At A2: standard work delivered independently.
Common themes in role-holders' answers: solutions</t>
        </is>
      </c>
      <c r="AK90" s="134" t="inlineStr">
        <is>
          <t>Builds features end to end — back-end services/APIs plus UI screens; Standard work of the discipline; Own deliverables · accuracy, TAT
Common themes in role-holders' answers: deployment · testing</t>
        </is>
      </c>
      <c r="AL90" s="134" t="inlineStr">
        <is>
          <t>Own deliverables · accuracy, TAT
Common themes in role-holders' answers: software</t>
        </is>
      </c>
      <c r="AM90" s="134" t="inlineStr">
        <is>
          <t>Own deliverables · accuracy, TAT
Common themes in role-holders' answers: accountable · bugs · development</t>
        </is>
      </c>
      <c r="AN90" s="134" t="inlineStr">
        <is>
          <t>Chooses own approach within standards</t>
        </is>
      </c>
      <c r="AO90" s="134" t="inlineStr">
        <is>
          <t>Common themes in manager-set KRAs: assigned · improve · resolve · code · leakage qa/uat · coverage</t>
        </is>
      </c>
      <c r="AP90" s="134" t="inlineStr">
        <is>
          <t>Java · Docker · Java + Angular</t>
        </is>
      </c>
      <c r="AQ90" s="134" t="inlineStr">
        <is>
          <t>—</t>
        </is>
      </c>
      <c r="AR90" s="134" t="inlineStr">
        <is>
          <t>Standard work delivered independently</t>
        </is>
      </c>
      <c r="AS90" s="134" t="inlineStr">
        <is>
          <t>Standard work of the discipline</t>
        </is>
      </c>
      <c r="AT90" s="134" t="inlineStr">
        <is>
          <t>Chooses own approach within standards</t>
        </is>
      </c>
      <c r="AU90" s="134" t="inlineStr">
        <is>
          <t>Own deliverables · accuracy, TAT</t>
        </is>
      </c>
      <c r="AV90" s="134" t="inlineStr">
        <is>
          <t>Not scored in Band A</t>
        </is>
      </c>
      <c r="AW90" s="134" t="inlineStr">
        <is>
          <t>0–2 yrs</t>
        </is>
      </c>
      <c r="AX90" s="134" t="inlineStr">
        <is>
          <t>Graduate · or diploma with experience</t>
        </is>
      </c>
      <c r="AY90" s="134" t="inlineStr">
        <is>
          <t>Cloud / language certifications · optional; AWS / Azure architect · optional</t>
        </is>
      </c>
      <c r="AZ90" s="148" t="inlineStr">
        <is>
          <t>No direct reports</t>
        </is>
      </c>
      <c r="BA90" s="129" t="inlineStr">
        <is>
          <t>Core 2 · Future-ready 2 · Functional 2 · Leadership —</t>
        </is>
      </c>
      <c r="BB90" s="129" t="inlineStr">
        <is>
          <t>Programming &amp; Tech-Stack Depth · System Design &amp; Architecture</t>
        </is>
      </c>
      <c r="BC90" s="129" t="inlineStr">
        <is>
          <t>Database, SQL &amp; Data Engineering · Cloud, DevOps &amp; CI/CD · AI, GenAI &amp; Prompt Engineering · Product, Platform &amp; Domain Knowledge</t>
        </is>
      </c>
      <c r="BD90" s="129" t="inlineStr">
        <is>
          <t>—</t>
        </is>
      </c>
      <c r="BE90" s="129" t="inlineStr">
        <is>
          <t>Secure coding · OWASP, code review, unit testing</t>
        </is>
      </c>
      <c r="BF90" s="129" t="inlineStr">
        <is>
          <t>Coding test + code review; System-design interview / design review; SQL test / case; Practical task; Work sample / portfolio; Scenario interview</t>
        </is>
      </c>
      <c r="BG90" s="129" t="inlineStr">
        <is>
          <t>Secure coding · OWASP, code review, unit testing; mandatory: POSH, Code of Conduct, InfoSec &amp; Privacy</t>
        </is>
      </c>
      <c r="BH90" s="129" t="inlineStr">
        <is>
          <t>92% · 2 of 4</t>
        </is>
      </c>
      <c r="BI90" s="129" t="inlineStr">
        <is>
          <t>System design · SQL &amp; data · Cloud &amp; DevOps · Problem solving</t>
        </is>
      </c>
      <c r="BJ90" s="139" t="inlineStr">
        <is>
          <t>P1–P2</t>
        </is>
      </c>
      <c r="BK90" s="126" t="inlineStr">
        <is>
          <t>2 Assist</t>
        </is>
      </c>
      <c r="BL90" s="126" t="inlineStr">
        <is>
          <t>Workiva: Associate SE · Broadridge India: SE · Nasdaq / AxiomSL: SE · Salesforce: AMTS</t>
        </is>
      </c>
      <c r="BM90" s="126" t="inlineStr">
        <is>
          <t>SFIA 9 · software development, programming; OWASP secure coding; cloud vendor certifications</t>
        </is>
      </c>
      <c r="BN90" s="126" t="inlineStr">
        <is>
          <t>Entry / Developing</t>
        </is>
      </c>
      <c r="BO90" s="126" t="inlineStr">
        <is>
          <t>Associate Software Engineer / Software Engineer</t>
        </is>
      </c>
      <c r="BP90" s="126" t="inlineStr">
        <is>
          <t>L3 · MS 59–60 · Associate SE</t>
        </is>
      </c>
      <c r="BQ90" s="126" t="inlineStr">
        <is>
          <t>JL3B Systems Engineer · C1 Assistant System Engineer · L11 Analyst</t>
        </is>
      </c>
      <c r="BR90" s="126" t="inlineStr">
        <is>
          <t>Analyst · DataTracks Associate</t>
        </is>
      </c>
      <c r="BS90" s="126" t="inlineStr">
        <is>
          <t>Workiva: Associate SE · Broadridge India: SE · Nasdaq / AxiomSL: SE · Salesforce: AMTS · Atlassian: P30 Junior · 0–2 yrs · Freshworks: SE · Clear: SDE1</t>
        </is>
      </c>
      <c r="BT90" s="126" t="inlineStr">
        <is>
          <t>Lateral or campus · CT1 on confirmation; CT2 on joining</t>
        </is>
      </c>
      <c r="BU90" s="126" t="inlineStr">
        <is>
          <t>AI-assisted coding, cloud-native &amp; API-first design, LLM integration</t>
        </is>
      </c>
      <c r="BV90" s="140" t="inlineStr">
        <is>
          <t>Technical depth &amp; architecture · Project / programme management · Leadership &amp; people management · Broader exposure &amp; ownership</t>
        </is>
      </c>
      <c r="BW90" s="137" t="inlineStr">
        <is>
          <t>design · practices · skills · secure coding · management</t>
        </is>
      </c>
      <c r="BX90" s="137" t="inlineStr">
        <is>
          <t>Formal / classroom training · Mentoring / guidance from seniors</t>
        </is>
      </c>
      <c r="BY90" s="137" t="inlineStr">
        <is>
          <t>requirements</t>
        </is>
      </c>
      <c r="BZ90" s="137" t="inlineStr">
        <is>
          <t>documentation · better · requirements · hardware · ai</t>
        </is>
      </c>
      <c r="CA90" s="137" t="inlineStr">
        <is>
          <t>3 of 4 say the role is changing because of AI / automation</t>
        </is>
      </c>
      <c r="CB90" s="137" t="inlineStr">
        <is>
          <t>AI, GenAI &amp; Prompt Engineering · Product, Platform &amp; Domain Knowledge · Stakeholder &amp; Client Management · Programming &amp; Tech-Stack Depth</t>
        </is>
      </c>
      <c r="CC90" s="139" t="inlineStr">
        <is>
          <t>Build and operate software capabilities. Includes: Application code, data/ML engineering and product reliability. Excludes: Product investment decisions; internal IT service desk.</t>
        </is>
      </c>
      <c r="CD90" s="126" t="inlineStr">
        <is>
          <t>ENG02-1 · Associate Full Stack Engineer</t>
        </is>
      </c>
      <c r="CE90" s="126" t="inlineStr">
        <is>
          <t>Complete defined parts under review: deliver a tested end-to-end feature across ui, api and storage.</t>
        </is>
      </c>
      <c r="CF90" s="126" t="inlineStr">
        <is>
          <t>Repeatable correct delivery, safe escalation and required entry eligibility.</t>
        </is>
      </c>
      <c r="CG90" s="126" t="inlineStr">
        <is>
          <t>A working end-to-end journey with usability checks, test coverage and deployment evidence</t>
        </is>
      </c>
      <c r="CH90" s="126" t="inlineStr">
        <is>
          <t>Regnology: Senior Software Engineer, Pune · Selected role. Gap: Java role directly supports software delivery and mentoring; full-stack coverage is partial</t>
        </is>
      </c>
      <c r="CI90" s="130" t="inlineStr">
        <is>
          <t>Framework + role-holders' themes · 3+ answered</t>
        </is>
      </c>
      <c r="CJ90" s="131" t="inlineStr">
        <is>
          <t>4 holders, 4 answered the survey; sub-family 35 answered</t>
        </is>
      </c>
      <c r="CK90" s="131" t="inlineStr">
        <is>
          <t>Chetna Vijay Nile · IRIS2524 · iFile
Hemant Sakunde · IRIS2385 · iFile
Shubham Nimse · IRIS2314 · iFile
Tanay Hisariya · IRIS2255 · iFile</t>
        </is>
      </c>
      <c r="CL9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1" ht="303" customHeight="1">
      <c r="A91" s="109" t="inlineStr">
        <is>
          <t>RC-085</t>
        </is>
      </c>
      <c r="B91" s="110" t="inlineStr">
        <is>
          <t>Engineering &amp; Development</t>
        </is>
      </c>
      <c r="C91" s="110" t="inlineStr">
        <is>
          <t>Full-Stack Development</t>
        </is>
      </c>
      <c r="D91" s="151" t="inlineStr">
        <is>
          <t>A3</t>
        </is>
      </c>
      <c r="E91" s="110" t="inlineStr">
        <is>
          <t>Senior Associate</t>
        </is>
      </c>
      <c r="F91" s="110" t="inlineStr">
        <is>
          <t>IC</t>
        </is>
      </c>
      <c r="G91" s="110" t="inlineStr">
        <is>
          <t>Senior Software Engineer
Technical Specialist</t>
        </is>
      </c>
      <c r="H91" s="110" t="n">
        <v>19</v>
      </c>
      <c r="I91" s="110" t="inlineStr">
        <is>
          <t>CARBON 10 · iDEAL 1 · iFile 8</t>
        </is>
      </c>
      <c r="J91" s="110" t="n">
        <v>19</v>
      </c>
      <c r="K91" s="110" t="inlineStr">
        <is>
          <t>Anuj Pardeshi, Harsh Borad, Jayshiv Patel, Karan Kapadia, Kuldip D Shah, Kunal Jadhav, Parth Jitendrabhai Parmar, Parthviben Mistry, Prachi Digambar Raut, Riya Parekh, Jay Gudhka, Abhishek Patil, Amol Pawar, Ateef Ansari, Devkumar Nishad, Mahtab Shah, Prajwal Chitode, Rudransh Nemade, Swati Patil</t>
        </is>
      </c>
      <c r="L91" s="110" t="inlineStr">
        <is>
          <t>Technology</t>
        </is>
      </c>
      <c r="M91" s="110" t="inlineStr">
        <is>
          <t>CARBON · iDEAL · iFile</t>
        </is>
      </c>
      <c r="N91" s="111" t="inlineStr">
        <is>
          <t>B1 · Specialist</t>
        </is>
      </c>
      <c r="O91" s="112" t="inlineStr">
        <is>
          <t>RC-084 · A2 · Software Engineer</t>
        </is>
      </c>
      <c r="P91" s="112" t="inlineStr">
        <is>
          <t>RC-086 · B1 · Technical Specialist · Technical Specialist – POD Lead</t>
        </is>
      </c>
      <c r="Q91" s="112" t="inlineStr">
        <is>
          <t>A1 Trainee Software Engineer → A2 Software Engineer → ★ A3 Senior Software Engineer · Technical Spe → B1 Technical Specialist · Technical Special → B2 Lead Software Engineer – POD Lead · Seni → B3 Lead Software Engineer – POD Lead</t>
        </is>
      </c>
      <c r="R91" s="112" t="inlineStr">
        <is>
          <t>—</t>
        </is>
      </c>
      <c r="S91" s="119" t="inlineStr">
        <is>
          <t>CARBON · Technology · Band A · Early career</t>
        </is>
      </c>
      <c r="T91" s="138" t="inlineStr">
        <is>
          <t>iFile · Technology · Band A · Early career · 8
iDEAL · Technology · Band A · Early career · 1</t>
        </is>
      </c>
      <c r="U91" s="138" t="inlineStr">
        <is>
          <t>0.64 / 0.16 / 0.04 / 0 / 0.1 / 0.06</t>
        </is>
      </c>
      <c r="V91" s="121">
        <f>IFERROR(INDEX(WM_C,MATCH($S91,WM_KEY,0)),"")</f>
        <v>0.64</v>
      </c>
      <c r="W91" s="121">
        <f>IFERROR(INDEX(WM_AU,MATCH($S91,WM_KEY,0)),"")</f>
        <v>0.16</v>
      </c>
      <c r="X91" s="121">
        <f>IFERROR(INDEX(WM_AC,MATCH($S91,WM_KEY,0)),"")</f>
        <v>0.04</v>
      </c>
      <c r="Y91" s="121">
        <f>IFERROR(INDEX(WM_L,MATCH($S91,WM_KEY,0)),"")</f>
        <v>0</v>
      </c>
      <c r="Z91" s="121">
        <f>IFERROR(INDEX(WM_E,MATCH($S91,WM_KEY,0)),"")</f>
        <v>0.1</v>
      </c>
      <c r="AA91" s="121">
        <f>IFERROR(INDEX(WM_BI,MATCH($S91,WM_KEY,0)),"")</f>
        <v>0.06</v>
      </c>
      <c r="AB91" s="138" t="n">
        <v>2.45</v>
      </c>
      <c r="AC91" s="138" t="n">
        <v>2.37</v>
      </c>
      <c r="AD91" s="138" t="n">
        <v>2.58</v>
      </c>
      <c r="AE91" s="138" t="n">
        <v>1.76</v>
      </c>
      <c r="AF91" s="138" t="n">
        <v>3.39</v>
      </c>
      <c r="AG91" s="138" t="n">
        <v>2.63</v>
      </c>
      <c r="AH91" s="138">
        <f>IFERROR(IF(COUNT(AB91,V91,AC91,W91,AD91,X91,AE91,Y91,AF91,Z91,AG91,AA91)&lt;12,"",SUM(AB91*V91,AC91*W91,AD91*X91,AE91*Y91,AF91*Z91,AG91*AA91)),"")</f>
        <v>2.5472</v>
      </c>
      <c r="AI91" s="138" t="str">
        <f>IF(AH91="","",INDEX({"A1","A2","A3","B1","B2","B3","C1","C2","D1","D2","E1","E2"},MAX(1,MIN(12,ROUND(AH91,0)))))</f>
        <v>A3</v>
      </c>
      <c r="AJ91" s="133" t="inlineStr">
        <is>
          <t>Builds features end to end — back-end services/APIs plus UI screens. At A3: varied work; reviews juniors; go-to for a process.
Common themes in role-holders' answers: software · requirements · solutions · features · product · develop</t>
        </is>
      </c>
      <c r="AK91" s="134" t="inlineStr">
        <is>
          <t>Builds features end to end — back-end services/APIs plus UI screens; Varied and non-standard work; handles exceptions; A module / process, or work with client or regulatory consequences
Common themes in role-holders' answers: development · bug · support · feature · deployment · fixing</t>
        </is>
      </c>
      <c r="AL91" s="134" t="inlineStr">
        <is>
          <t>A module / process, or work with client or regulatory consequences
Common themes in role-holders' answers: features · solutions · product · apis · software · performance</t>
        </is>
      </c>
      <c r="AM91" s="134" t="inlineStr">
        <is>
          <t>A module / process, or work with client or regulatory consequences
Common themes in role-holders' answers: accountable · feature · production · delivery · quality · bug</t>
        </is>
      </c>
      <c r="AN91" s="134" t="inlineStr">
        <is>
          <t>Technical / QC / client calls on own work
Common themes in role-holders' answers: code · implementation · design · feature · optimization · structure</t>
        </is>
      </c>
      <c r="AO91" s="134" t="inlineStr">
        <is>
          <t>Common themes in manager-set KRAs: complete · improve · code quality · assigned · year · deliver</t>
        </is>
      </c>
      <c r="AP91" s="134" t="inlineStr">
        <is>
          <t>Java · Debugging · Angular · NET MVC + React · NET MVC + Angular · Spring Boot · NET MVC · Java + Angular</t>
        </is>
      </c>
      <c r="AQ91" s="134" t="inlineStr">
        <is>
          <t>VS Code · Visual Studio · Postman · Git · Copilot · Github Copilot · Mongo compass · AI</t>
        </is>
      </c>
      <c r="AR91" s="134" t="inlineStr">
        <is>
          <t>Varied work; reviews juniors; go-to for a process</t>
        </is>
      </c>
      <c r="AS91" s="134" t="inlineStr">
        <is>
          <t>Varied and non-standard work; handles exceptions</t>
        </is>
      </c>
      <c r="AT91" s="134" t="inlineStr">
        <is>
          <t>Technical / QC / client calls on own work</t>
        </is>
      </c>
      <c r="AU91" s="134" t="inlineStr">
        <is>
          <t>A module / process, or work with client or regulatory consequences</t>
        </is>
      </c>
      <c r="AV91" s="134" t="inlineStr">
        <is>
          <t>Not scored in Band A</t>
        </is>
      </c>
      <c r="AW91" s="134" t="inlineStr">
        <is>
          <t>2–4 yrs</t>
        </is>
      </c>
      <c r="AX91" s="134" t="inlineStr">
        <is>
          <t>Graduate; relevant certification preferred</t>
        </is>
      </c>
      <c r="AY91" s="134" t="inlineStr">
        <is>
          <t>Cloud / language certifications · optional; AWS / Azure architect · optional</t>
        </is>
      </c>
      <c r="AZ91" s="148" t="inlineStr">
        <is>
          <t>None · guides 1–3 juniors informally</t>
        </is>
      </c>
      <c r="BA91" s="129" t="inlineStr">
        <is>
          <t>Core 2 · Future-ready 2 · Functional 3 · Leadership —</t>
        </is>
      </c>
      <c r="BB91" s="129" t="inlineStr">
        <is>
          <t>Programming &amp; Tech-Stack Depth · System Design &amp; Architecture</t>
        </is>
      </c>
      <c r="BC91" s="129" t="inlineStr">
        <is>
          <t>Database, SQL &amp; Data Engineering · Cloud, DevOps &amp; CI/CD · AI, GenAI &amp; Prompt Engineering · Product, Platform &amp; Domain Knowledge</t>
        </is>
      </c>
      <c r="BD91" s="129" t="inlineStr">
        <is>
          <t>—</t>
        </is>
      </c>
      <c r="BE91" s="129" t="inlineStr">
        <is>
          <t>Secure coding · OWASP, code review, unit testing</t>
        </is>
      </c>
      <c r="BF91" s="129" t="inlineStr">
        <is>
          <t>Coding test + code review; System-design interview / design review; SQL test / case; Practical task; Work sample / portfolio; Scenario interview</t>
        </is>
      </c>
      <c r="BG91" s="129" t="inlineStr">
        <is>
          <t>Secure coding · OWASP, code review, unit testing; mandatory: POSH, Code of Conduct, InfoSec &amp; Privacy</t>
        </is>
      </c>
      <c r="BH91" s="129" t="inlineStr">
        <is>
          <t>• 93% · 9 of 10
• 93% · 4 of 7
• 102% · 1 of 1
• 101% · 1 of 1</t>
        </is>
      </c>
      <c r="BI91" s="129" t="inlineStr">
        <is>
          <t>• SQL &amp; data · Cloud &amp; DevOps · Programming &amp; stack · Product &amp; domain
• System design · SQL &amp; data · AI / GenAI · Cloud &amp; DevOps
• SQL &amp; data · Data literacy
• Cloud &amp; DevOps · Problem solving</t>
        </is>
      </c>
      <c r="BJ91" s="139" t="inlineStr">
        <is>
          <t>P2</t>
        </is>
      </c>
      <c r="BK91" s="126" t="inlineStr">
        <is>
          <t>3 Apply</t>
        </is>
      </c>
      <c r="BL91" s="126" t="inlineStr">
        <is>
          <t>Workiva: SE · Broadridge India: SE · Nasdaq / AxiomSL: SE · Salesforce: MTS</t>
        </is>
      </c>
      <c r="BM91" s="126" t="inlineStr">
        <is>
          <t>SFIA 9 · software development, programming; OWASP secure coding; cloud vendor certifications</t>
        </is>
      </c>
      <c r="BN91" s="126" t="inlineStr">
        <is>
          <t>Developing</t>
        </is>
      </c>
      <c r="BO91" s="126" t="inlineStr">
        <is>
          <t>• Software Engineer
• Senior Software Engineer</t>
        </is>
      </c>
      <c r="BP91" s="126" t="inlineStr">
        <is>
          <t>L3–L4 · MS 61–62 · Software Engineer</t>
        </is>
      </c>
      <c r="BQ91" s="126" t="inlineStr">
        <is>
          <t>JL3A Senior Systems Engineer · C1 System Engineer · L11–L10 · Senior Analyst</t>
        </is>
      </c>
      <c r="BR91" s="126" t="inlineStr">
        <is>
          <t>Consultant · DataTracks Senior Associate · 2–5 yrs</t>
        </is>
      </c>
      <c r="BS91" s="126" t="inlineStr">
        <is>
          <t>Workiva: SE · Broadridge India: SE · Nasdaq / AxiomSL: SE · Salesforce: MTS · Atlassian: P40 · 3–7 yrs · Freshworks: Senior SE · Clear: SDE2</t>
        </is>
      </c>
      <c r="BT91" s="126" t="inlineStr">
        <is>
          <t>Lateral or campus · CT2 at 12 months; CT3 in programme</t>
        </is>
      </c>
      <c r="BU91" s="126" t="inlineStr">
        <is>
          <t>AI-assisted coding, cloud-native &amp; API-first design, LLM integration</t>
        </is>
      </c>
      <c r="BV91" s="140" t="inlineStr">
        <is>
          <t>Technical depth &amp; architecture · Broader exposure &amp; ownership · Leadership &amp; people management · AI / automation · Project / programme management</t>
        </is>
      </c>
      <c r="BW91" s="137" t="inlineStr">
        <is>
          <t>ai · leadership · secure · stakeholder management · system</t>
        </is>
      </c>
      <c r="BX91" s="137" t="inlineStr">
        <is>
          <t>Mentoring / guidance from seniors · Formal / classroom training · On-the-job / hands-on · Knowledge transfer · KT</t>
        </is>
      </c>
      <c r="BY91" s="137" t="inlineStr">
        <is>
          <t>requirements · ai · unclear · credits · changing</t>
        </is>
      </c>
      <c r="BZ91" s="137" t="inlineStr">
        <is>
          <t>clear · requirements · time · changes · development</t>
        </is>
      </c>
      <c r="CA91" s="137" t="inlineStr">
        <is>
          <t>14 of 18 say the role is changing because of AI / automation</t>
        </is>
      </c>
      <c r="CB91" s="137" t="inlineStr">
        <is>
          <t>• AI, GenAI &amp; Prompt Engineering · Stakeholder &amp; Client Management · Programming &amp; Tech-Stack Depth · Project, Program &amp; Agile Management
• AI, GenAI &amp; Prompt Engineering · Project, Program &amp; Agile Management · Programming &amp; Tech-Stack Depth · Stakeholder &amp; Client Management
• AI, GenAI &amp; Prompt Engineering · Programming &amp; Tech-Stack Depth · Process Improvement &amp; Quality Mindset
• System Design &amp; Architecture · AI, GenAI &amp; Prompt Engineering · Programming &amp; Tech-Stack Depth</t>
        </is>
      </c>
      <c r="CC91" s="139" t="inlineStr">
        <is>
          <t>Build and operate software capabilities. Includes: Application code, data/ML engineering and product reliability. Excludes: Product investment decisions; internal IT service desk.</t>
        </is>
      </c>
      <c r="CD91" s="126" t="inlineStr">
        <is>
          <t>ENG02-2 · Full Stack Engineer</t>
        </is>
      </c>
      <c r="CE91" s="126" t="inlineStr">
        <is>
          <t>Deliver a tested end-to-end feature across UI, API and storage.</t>
        </is>
      </c>
      <c r="CF91" s="126" t="inlineStr">
        <is>
          <t>Demonstrate routine delivery plus judgement in bounded exceptions.</t>
        </is>
      </c>
      <c r="CG91" s="126" t="inlineStr">
        <is>
          <t>A working end-to-end journey with usability checks, test coverage and deployment evidence</t>
        </is>
      </c>
      <c r="CH91" s="126" t="inlineStr">
        <is>
          <t>Regnology: Senior Software Engineer, Pune · Selected role. Gap: Java role directly supports software delivery and mentoring; full-stack coverage is partial</t>
        </is>
      </c>
      <c r="CI91" s="130" t="inlineStr">
        <is>
          <t>Framework + role-holders' themes · 3+ answered</t>
        </is>
      </c>
      <c r="CJ91" s="131" t="inlineStr">
        <is>
          <t>19 holders, 19 answered the survey; sub-family 35 answered</t>
        </is>
      </c>
      <c r="CK91" s="131" t="inlineStr">
        <is>
          <t>Anuj Pardeshi · IRIS2473 · CARBON
Harsh Borad · IRIS2280 · CARBON
Jayshiv Patel · IRIS2109 · CARBON
Karan Kapadia · IRIS2472 · CARBON
Kuldip D Shah · IRIS2354 · CARBON
Kunal Jadhav · IRIS2283 · CARBON
Parth Jitendrabhai Parmar · IRIS2160 · CARBON
Parthviben Mistry · IRIS2146 · CARBON
Prachi Digambar Raut · IRIS2434 · CARBON
Riya Parekh · IRIS2281 · CARBON
Jay Gudhka · IRIS2530 · iDEAL
Abhishek Patil · IRIS2532 · iFile
Amol Pawar · IRIS2033 · iFile
Ateef Ansari · IRIS1787 · iFile
Devkumar Nishad · IRIS2185 · iFile
Mahtab Shah · IRIS2422 · iFile
Prajwal Chitode · IRIS2256 · iFile
Rudransh Nemade · IRIS2257 · iFile
Swati Patil · IRIS2004 · iFile</t>
        </is>
      </c>
      <c r="CL9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2" ht="190.5" customHeight="1">
      <c r="A92" s="109" t="inlineStr">
        <is>
          <t>RC-086</t>
        </is>
      </c>
      <c r="B92" s="110" t="inlineStr">
        <is>
          <t>Engineering &amp; Development</t>
        </is>
      </c>
      <c r="C92" s="110" t="inlineStr">
        <is>
          <t>Full-Stack Development</t>
        </is>
      </c>
      <c r="D92" s="149" t="inlineStr">
        <is>
          <t>B1</t>
        </is>
      </c>
      <c r="E92" s="110" t="inlineStr">
        <is>
          <t>Specialist</t>
        </is>
      </c>
      <c r="F92" s="110" t="inlineStr">
        <is>
          <t>IC</t>
        </is>
      </c>
      <c r="G92" s="110" t="inlineStr">
        <is>
          <t>Technical Specialist
Technical Specialist – POD Lead</t>
        </is>
      </c>
      <c r="H92" s="110" t="n">
        <v>4</v>
      </c>
      <c r="I92" s="110" t="inlineStr">
        <is>
          <t>iFile 4</t>
        </is>
      </c>
      <c r="J92" s="110" t="n">
        <v>4</v>
      </c>
      <c r="K92" s="110" t="inlineStr">
        <is>
          <t>Anilkumar Aarumughan, Paresh Patil, Rajneesh Patel, Vikash Gupta</t>
        </is>
      </c>
      <c r="L92" s="110" t="inlineStr">
        <is>
          <t>Technology</t>
        </is>
      </c>
      <c r="M92" s="110" t="inlineStr">
        <is>
          <t>iFile</t>
        </is>
      </c>
      <c r="N92" s="111" t="inlineStr">
        <is>
          <t>B2 · Senior Specialist</t>
        </is>
      </c>
      <c r="O92" s="112" t="inlineStr">
        <is>
          <t>RC-085 · A3 · Senior Software Engineer · Technical Specialist</t>
        </is>
      </c>
      <c r="P92" s="112" t="inlineStr">
        <is>
          <t>RC-087 · B2 · Lead Software Engineer – POD Lead · Senior Technical Special</t>
        </is>
      </c>
      <c r="Q92" s="112" t="inlineStr">
        <is>
          <t>A1 Trainee Software Engineer → A2 Software Engineer → A3 Senior Software Engineer · Technical Spe → ★ B1 Technical Specialist · Technical Special → B2 Lead Software Engineer – POD Lead · Seni → B3 Lead Software Engineer – POD Lead</t>
        </is>
      </c>
      <c r="R92" s="112" t="inlineStr">
        <is>
          <t>—</t>
        </is>
      </c>
      <c r="S92" s="119" t="inlineStr">
        <is>
          <t>iFile · Technology · Band B · Expert / POD Lead</t>
        </is>
      </c>
      <c r="T92" s="138" t="inlineStr">
        <is>
          <t>—</t>
        </is>
      </c>
      <c r="U92" s="138" t="inlineStr">
        <is>
          <t>0.56 / 0.17 / 0.05 / 0.05 / 0.1 / 0.07</t>
        </is>
      </c>
      <c r="V92" s="121">
        <f>IFERROR(INDEX(WM_C,MATCH($S92,WM_KEY,0)),"")</f>
        <v>0.56</v>
      </c>
      <c r="W92" s="121">
        <f>IFERROR(INDEX(WM_AU,MATCH($S92,WM_KEY,0)),"")</f>
        <v>0.17</v>
      </c>
      <c r="X92" s="121">
        <f>IFERROR(INDEX(WM_AC,MATCH($S92,WM_KEY,0)),"")</f>
        <v>0.05</v>
      </c>
      <c r="Y92" s="121">
        <f>IFERROR(INDEX(WM_L,MATCH($S92,WM_KEY,0)),"")</f>
        <v>0.05</v>
      </c>
      <c r="Z92" s="121">
        <f>IFERROR(INDEX(WM_E,MATCH($S92,WM_KEY,0)),"")</f>
        <v>0.1</v>
      </c>
      <c r="AA92" s="121">
        <f>IFERROR(INDEX(WM_BI,MATCH($S92,WM_KEY,0)),"")</f>
        <v>0.07</v>
      </c>
      <c r="AB92" s="138" t="n">
        <v>3.12</v>
      </c>
      <c r="AC92" s="138" t="n">
        <v>3.12</v>
      </c>
      <c r="AD92" s="138" t="n">
        <v>3.38</v>
      </c>
      <c r="AE92" s="138" t="n">
        <v>2.75</v>
      </c>
      <c r="AF92" s="138" t="n">
        <v>8.380000000000001</v>
      </c>
      <c r="AG92" s="138" t="n">
        <v>3.5</v>
      </c>
      <c r="AH92" s="138">
        <f>IFERROR(IF(COUNT(AB92,V92,AC92,W92,AD92,X92,AE92,Y92,AF92,Z92,AG92,AA92)&lt;12,"",SUM(AB92*V92,AC92*W92,AD92*X92,AE92*Y92,AF92*Z92,AG92*AA92)),"")</f>
        <v>3.6671</v>
      </c>
      <c r="AI92" s="138" t="str">
        <f>IF(AH92="","",INDEX({"A1","A2","A3","B1","B2","B3","C1","C2","D1","D2","E1","E2"},MAX(1,MIN(12,ROUND(AH92,0)))))</f>
        <v>B1</v>
      </c>
      <c r="AJ92" s="133" t="inlineStr">
        <is>
          <t>Builds features end to end — back-end services/APIs plus UI screens. At B1: a domain / module, or a small team.
Common themes in role-holders' answers: keep · secure · development · continuously · technical · software</t>
        </is>
      </c>
      <c r="AK92" s="134" t="inlineStr">
        <is>
          <t>Builds features end to end — back-end services/APIs plus UI screens; Domain specialist work; A domain or a small team
Common themes in role-holders' answers: technical · code · production · support · development</t>
        </is>
      </c>
      <c r="AL92" s="134" t="inlineStr">
        <is>
          <t>A domain or a small team
Common themes in role-holders' answers: solutions · software · fixes · technical · deliver · updates</t>
        </is>
      </c>
      <c r="AM92" s="134" t="inlineStr">
        <is>
          <t>A domain or a small team
Common themes in role-holders' answers: accountable · if · correctness · production · database · technical</t>
        </is>
      </c>
      <c r="AN92" s="134" t="inlineStr">
        <is>
          <t>Technical / QC / client calls for the domain
Common themes in role-holders' answers: code · independently · approaches · diagnose · improvements · issues</t>
        </is>
      </c>
      <c r="AO92" s="134" t="inlineStr">
        <is>
          <t>Common themes in manager-set KRAs: improve · defect · assigned · sla · time · production</t>
        </is>
      </c>
      <c r="AP92" s="134" t="inlineStr">
        <is>
          <t>NET MVC · Angular</t>
        </is>
      </c>
      <c r="AQ92" s="134" t="inlineStr">
        <is>
          <t>Visual Studio · SQL Server</t>
        </is>
      </c>
      <c r="AR92" s="134" t="inlineStr">
        <is>
          <t>A domain / module, or a small team</t>
        </is>
      </c>
      <c r="AS92" s="134" t="inlineStr">
        <is>
          <t>Domain specialist work</t>
        </is>
      </c>
      <c r="AT92" s="134" t="inlineStr">
        <is>
          <t>Technical / QC / client calls for the domain</t>
        </is>
      </c>
      <c r="AU92" s="134" t="inlineStr">
        <is>
          <t>A domain or a small team</t>
        </is>
      </c>
      <c r="AV92" s="134" t="inlineStr">
        <is>
          <t>IC: mentors and reviews · People: hands-on team lead of 3–5</t>
        </is>
      </c>
      <c r="AW92" s="134" t="inlineStr">
        <is>
          <t>4–7 yrs</t>
        </is>
      </c>
      <c r="AX92" s="134" t="inlineStr">
        <is>
          <t>Graduate + relevant qualification or certification preferred</t>
        </is>
      </c>
      <c r="AY92" s="134" t="inlineStr">
        <is>
          <t>Cloud / language certifications · optional; AWS / Azure architect · optional</t>
        </is>
      </c>
      <c r="AZ92" s="148" t="inlineStr">
        <is>
          <t>IC: none · Team Lead: 3–5</t>
        </is>
      </c>
      <c r="BA92" s="129" t="inlineStr">
        <is>
          <t>Core 3 · Future-ready 3 · Functional 3 · Leadership 1</t>
        </is>
      </c>
      <c r="BB92" s="129" t="inlineStr">
        <is>
          <t>Programming &amp; Tech-Stack Depth · System Design &amp; Architecture</t>
        </is>
      </c>
      <c r="BC92" s="129" t="inlineStr">
        <is>
          <t>Database, SQL &amp; Data Engineering · Cloud, DevOps &amp; CI/CD · AI, GenAI &amp; Prompt Engineering · Product, Platform &amp; Domain Knowledge</t>
        </is>
      </c>
      <c r="BD92" s="129" t="inlineStr">
        <is>
          <t>—</t>
        </is>
      </c>
      <c r="BE92" s="129" t="inlineStr">
        <is>
          <t>Secure coding · OWASP, code review, unit testing</t>
        </is>
      </c>
      <c r="BF92" s="129" t="inlineStr">
        <is>
          <t>Coding test + code review; System-design interview / design review; SQL test / case; Practical task; Work sample / portfolio; Scenario interview</t>
        </is>
      </c>
      <c r="BG92" s="129" t="inlineStr">
        <is>
          <t>Secure coding · OWASP, code review, unit testing; mandatory: POSH, Code of Conduct, InfoSec &amp; Privacy</t>
        </is>
      </c>
      <c r="BH92" s="129" t="inlineStr">
        <is>
          <t>• 100% · 2 of 2
• 102% · 2 of 2</t>
        </is>
      </c>
      <c r="BI92" s="129" t="inlineStr">
        <is>
          <t>• System design · AI / GenAI
• System design · Learning agility · Strategic acumen · AI / GenAI</t>
        </is>
      </c>
      <c r="BJ92" s="139" t="inlineStr">
        <is>
          <t>P3 / M2</t>
        </is>
      </c>
      <c r="BK92" s="126" t="inlineStr">
        <is>
          <t>4 Enable</t>
        </is>
      </c>
      <c r="BL92" s="126" t="inlineStr">
        <is>
          <t>Workiva: SE / Senior SE · Broadridge India: Senior SE · Nasdaq / AxiomSL: Senior SE · Salesforce: MTS</t>
        </is>
      </c>
      <c r="BM92" s="126" t="inlineStr">
        <is>
          <t>SFIA 9 · software development, programming; OWASP secure coding; cloud vendor certifications</t>
        </is>
      </c>
      <c r="BN92" s="126" t="inlineStr">
        <is>
          <t>Career / · Team Lead</t>
        </is>
      </c>
      <c r="BO92" s="126" t="inlineStr">
        <is>
          <t>Senior Software Engineer</t>
        </is>
      </c>
      <c r="BP92" s="126" t="inlineStr">
        <is>
          <t>L4 · MS 62 · Software Engineer – Senior SE</t>
        </is>
      </c>
      <c r="BQ92" s="126" t="inlineStr">
        <is>
          <t>JL4 Technology Analyst · C2 IT Analyst · L9 Team Lead / Consultant</t>
        </is>
      </c>
      <c r="BR92" s="126" t="inlineStr">
        <is>
          <t>Senior Consultant / Assistant Manager</t>
        </is>
      </c>
      <c r="BS92" s="126" t="inlineStr">
        <is>
          <t>Workiva: SE / Senior SE · Broadridge India: Senior SE · Nasdaq / AxiomSL: Senior SE · Salesforce: MTS · Atlassian: P40 · Freshworks: Senior SE · Clear: SDE2</t>
        </is>
      </c>
      <c r="BT92" s="126" t="inlineStr">
        <is>
          <t>Lateral; Management Trainees graduate here</t>
        </is>
      </c>
      <c r="BU92" s="126" t="inlineStr">
        <is>
          <t>AI-assisted coding, cloud-native &amp; API-first design, LLM integration</t>
        </is>
      </c>
      <c r="BV92" s="140" t="inlineStr">
        <is>
          <t>Technical depth &amp; architecture · Strategy &amp; business acumen · Domain, regulatory &amp; XBRL · Broader exposure &amp; ownership · Leadership &amp; people management</t>
        </is>
      </c>
      <c r="BW92" s="137" t="inlineStr">
        <is>
          <t>system · advanced · secure coding · management · leadership</t>
        </is>
      </c>
      <c r="BX92" s="137" t="inlineStr">
        <is>
          <t>Mentoring / guidance from seniors · Formal / classroom training · On-the-job / hands-on</t>
        </is>
      </c>
      <c r="BY92" s="137" t="inlineStr">
        <is>
          <t>changing · requirements · dependencies</t>
        </is>
      </c>
      <c r="BZ92" s="137" t="inlineStr">
        <is>
          <t>clearer · requirements</t>
        </is>
      </c>
      <c r="CA92" s="137" t="inlineStr">
        <is>
          <t>3 of 4 say the role is changing because of AI / automation</t>
        </is>
      </c>
      <c r="CB92" s="137" t="inlineStr">
        <is>
          <t>• AI, GenAI &amp; Prompt Engineering · Stakeholder &amp; Client Management · Product, Platform &amp; Domain Knowledge · Project, Program &amp; Agile Management
• Project, Program &amp; Agile Management · AI, GenAI &amp; Prompt Engineering · Programming &amp; Tech-Stack Depth · System Design &amp; Architecture</t>
        </is>
      </c>
      <c r="CC92" s="139" t="inlineStr">
        <is>
          <t>Build and operate software capabilities. Includes: Application code, data/ML engineering and product reliability. Excludes: Product investment decisions; internal IT service desk.</t>
        </is>
      </c>
      <c r="CD92" s="126" t="inlineStr">
        <is>
          <t>ENG02-3 · Senior Full Stack Engineer</t>
        </is>
      </c>
      <c r="CE92" s="126" t="inlineStr">
        <is>
          <t>Own cross-layer performance, security and deployment choices.</t>
        </is>
      </c>
      <c r="CF92" s="126" t="inlineStr">
        <is>
          <t>Evidence of complex work, decisions and outcomes beyond routine delivery.</t>
        </is>
      </c>
      <c r="CG92" s="126" t="inlineStr">
        <is>
          <t>A working end-to-end journey with usability checks, test coverage and deployment evidence</t>
        </is>
      </c>
      <c r="CH92" s="126" t="inlineStr">
        <is>
          <t>Regnology: Senior Software Engineer, Pune · Selected role. Gap: Java role directly supports software delivery and mentoring; full-stack coverage is partial</t>
        </is>
      </c>
      <c r="CI92" s="130" t="inlineStr">
        <is>
          <t>Framework + role-holders' themes · 3+ answered</t>
        </is>
      </c>
      <c r="CJ92" s="131" t="inlineStr">
        <is>
          <t>4 holders, 4 answered the survey; sub-family 35 answered</t>
        </is>
      </c>
      <c r="CK92" s="131" t="inlineStr">
        <is>
          <t>Anilkumar Aarumughan · IRIS2083 · iFile
Paresh Patil · IRIS1550 · iFile
Rajneesh Patel · IRIS1470 · iFile
Vikash Gupta · IRIS2162 · iFile</t>
        </is>
      </c>
      <c r="CL9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3" ht="190.5" customHeight="1">
      <c r="A93" s="109" t="inlineStr">
        <is>
          <t>RC-087</t>
        </is>
      </c>
      <c r="B93" s="110" t="inlineStr">
        <is>
          <t>Engineering &amp; Development</t>
        </is>
      </c>
      <c r="C93" s="110" t="inlineStr">
        <is>
          <t>Full-Stack Development</t>
        </is>
      </c>
      <c r="D93" s="149" t="inlineStr">
        <is>
          <t>B2</t>
        </is>
      </c>
      <c r="E93" s="110" t="inlineStr">
        <is>
          <t>Senior Specialist</t>
        </is>
      </c>
      <c r="F93" s="110" t="inlineStr">
        <is>
          <t>IC</t>
        </is>
      </c>
      <c r="G93" s="110" t="inlineStr">
        <is>
          <t>Lead Software Engineer – POD Lead
Senior Technical Specialist – POD Lead</t>
        </is>
      </c>
      <c r="H93" s="110" t="n">
        <v>2</v>
      </c>
      <c r="I93" s="110" t="inlineStr">
        <is>
          <t>CARBON 1 · iFile 1</t>
        </is>
      </c>
      <c r="J93" s="110" t="n">
        <v>2</v>
      </c>
      <c r="K93" s="110" t="inlineStr">
        <is>
          <t>Dhiraj Suryawanshi, Anup Salve</t>
        </is>
      </c>
      <c r="L93" s="110" t="inlineStr">
        <is>
          <t>Technology</t>
        </is>
      </c>
      <c r="M93" s="110" t="inlineStr">
        <is>
          <t>CARBON · iFile</t>
        </is>
      </c>
      <c r="N93" s="111" t="inlineStr">
        <is>
          <t>B3 · Lead Specialist</t>
        </is>
      </c>
      <c r="O93" s="112" t="inlineStr">
        <is>
          <t>RC-086 · B1 · Technical Specialist · Technical Specialist – POD Lead</t>
        </is>
      </c>
      <c r="P93" s="112" t="inlineStr">
        <is>
          <t>RC-089 · B3 · Lead Software Engineer – POD Lead</t>
        </is>
      </c>
      <c r="Q93" s="112" t="inlineStr">
        <is>
          <t>A1 Trainee Software Engineer → A2 Software Engineer → A3 Senior Software Engineer · Technical Spe → B1 Technical Specialist · Technical Special → ★ B2 Lead Software Engineer – POD Lead · Seni → B3 Lead Software Engineer – POD Lead</t>
        </is>
      </c>
      <c r="R93" s="112" t="inlineStr">
        <is>
          <t>RC-088 · Manager · Engineering Manager</t>
        </is>
      </c>
      <c r="S93" s="119" t="inlineStr">
        <is>
          <t>CARBON · Technology · Band B · Expert / POD Lead</t>
        </is>
      </c>
      <c r="T93" s="138" t="inlineStr">
        <is>
          <t>iFile · Technology · Band B · Expert / POD Lead · 1</t>
        </is>
      </c>
      <c r="U93" s="138" t="inlineStr">
        <is>
          <t>0.56 / 0.17 / 0.05 / 0.05 / 0.1 / 0.07</t>
        </is>
      </c>
      <c r="V93" s="121">
        <f>IFERROR(INDEX(WM_C,MATCH($S93,WM_KEY,0)),"")</f>
        <v>0.56</v>
      </c>
      <c r="W93" s="121">
        <f>IFERROR(INDEX(WM_AU,MATCH($S93,WM_KEY,0)),"")</f>
        <v>0.17</v>
      </c>
      <c r="X93" s="121">
        <f>IFERROR(INDEX(WM_AC,MATCH($S93,WM_KEY,0)),"")</f>
        <v>0.05</v>
      </c>
      <c r="Y93" s="121">
        <f>IFERROR(INDEX(WM_L,MATCH($S93,WM_KEY,0)),"")</f>
        <v>0.05</v>
      </c>
      <c r="Z93" s="121">
        <f>IFERROR(INDEX(WM_E,MATCH($S93,WM_KEY,0)),"")</f>
        <v>0.1</v>
      </c>
      <c r="AA93" s="121">
        <f>IFERROR(INDEX(WM_BI,MATCH($S93,WM_KEY,0)),"")</f>
        <v>0.07</v>
      </c>
      <c r="AB93" s="138" t="n">
        <v>5.25</v>
      </c>
      <c r="AC93" s="138" t="n">
        <v>5</v>
      </c>
      <c r="AD93" s="138" t="n">
        <v>4.5</v>
      </c>
      <c r="AE93" s="138" t="n">
        <v>4.5</v>
      </c>
      <c r="AF93" s="138" t="n">
        <v>7.5</v>
      </c>
      <c r="AG93" s="138" t="n">
        <v>4.5</v>
      </c>
      <c r="AH93" s="138">
        <f>IFERROR(IF(COUNT(AB93,V93,AC93,W93,AD93,X93,AE93,Y93,AF93,Z93,AG93,AA93)&lt;12,"",SUM(AB93*V93,AC93*W93,AD93*X93,AE93*Y93,AF93*Z93,AG93*AA93)),"")</f>
        <v>5.305</v>
      </c>
      <c r="AI93" s="138" t="str">
        <f>IF(AH93="","",INDEX({"A1","A2","A3","B1","B2","B3","C1","C2","D1","D2","E1","E2"},MAX(1,MIN(12,ROUND(AH93,0)))))</f>
        <v>B2</v>
      </c>
      <c r="AJ93" s="133" t="inlineStr">
        <is>
          <t>Builds features end to end — back-end services/APIs plus UI screens. At B2: deep domain expertise, or one team.
Common themes in sub-family holders, all levels' answers: software · develop · solutions · product · improve · business</t>
        </is>
      </c>
      <c r="AK93" s="134" t="inlineStr">
        <is>
          <t>Builds features end to end — back-end services/APIs plus UI screens; Hardest problems in the domain; One team or a client portfolio
Common themes in sub-family holders, all levels' answers: development · bug · fixing · feature · support · code</t>
        </is>
      </c>
      <c r="AL93" s="134" t="inlineStr">
        <is>
          <t>One team or a client portfolio
Common themes in sub-family holders, all levels' answers: features · software · fixes · bug · solutions · product</t>
        </is>
      </c>
      <c r="AM93" s="134" t="inlineStr">
        <is>
          <t>One team or a client portfolio
Common themes in sub-family holders, all levels' answers: accountable · production · development · quality · delivery · am</t>
        </is>
      </c>
      <c r="AN93" s="134" t="inlineStr">
        <is>
          <t>Allocates people and sets team priorities
Common themes in sub-family holders, all levels' answers: code · implementation · technical · approaches · independently · decisions</t>
        </is>
      </c>
      <c r="AO93" s="134" t="inlineStr">
        <is>
          <t>—</t>
        </is>
      </c>
      <c r="AP93" s="134" t="inlineStr">
        <is>
          <t>Java · Angular · NET MVC · Debugging · React · SQL · NET MVC + Angular · Java + Angular</t>
        </is>
      </c>
      <c r="AQ93" s="134" t="inlineStr">
        <is>
          <t>VS Code · Visual Studio · Postman · Git · GitHub Copilot · Angular · Tomcat · Maven</t>
        </is>
      </c>
      <c r="AR93" s="134" t="inlineStr">
        <is>
          <t>Deep domain expertise, or one team</t>
        </is>
      </c>
      <c r="AS93" s="134" t="inlineStr">
        <is>
          <t>Hardest problems in the domain</t>
        </is>
      </c>
      <c r="AT93" s="134" t="inlineStr">
        <is>
          <t>Allocates people and sets team priorities</t>
        </is>
      </c>
      <c r="AU93" s="134" t="inlineStr">
        <is>
          <t>One team or a client portfolio</t>
        </is>
      </c>
      <c r="AV93" s="134" t="inlineStr">
        <is>
          <t>IC: guides others in the domain · People: manages a team of 6+</t>
        </is>
      </c>
      <c r="AW93" s="134" t="inlineStr">
        <is>
          <t>6–9 yrs</t>
        </is>
      </c>
      <c r="AX93" s="134" t="inlineStr">
        <is>
          <t>Graduate or postgraduate; professional qualification preferred</t>
        </is>
      </c>
      <c r="AY93" s="134" t="inlineStr">
        <is>
          <t>Cloud / language certifications · optional; AWS / Azure architect · optional</t>
        </is>
      </c>
      <c r="AZ93" s="148" t="inlineStr">
        <is>
          <t>IC: none · People: 6–8 knowledge work, 8–12 standardised delivery</t>
        </is>
      </c>
      <c r="BA93" s="129" t="inlineStr">
        <is>
          <t>Core 3 · Future-ready 3 · Functional 4 · Leadership 2</t>
        </is>
      </c>
      <c r="BB93" s="129" t="inlineStr">
        <is>
          <t>Programming &amp; Tech-Stack Depth · System Design &amp; Architecture</t>
        </is>
      </c>
      <c r="BC93" s="129" t="inlineStr">
        <is>
          <t>Database, SQL &amp; Data Engineering · Cloud, DevOps &amp; CI/CD · AI, GenAI &amp; Prompt Engineering · Product, Platform &amp; Domain Knowledge</t>
        </is>
      </c>
      <c r="BD93" s="129" t="inlineStr">
        <is>
          <t>—</t>
        </is>
      </c>
      <c r="BE93" s="129" t="inlineStr">
        <is>
          <t>Secure coding · OWASP, code review, unit testing</t>
        </is>
      </c>
      <c r="BF93" s="129" t="inlineStr">
        <is>
          <t>Coding test + code review; System-design interview / design review; SQL test / case; Practical task; Work sample / portfolio; Scenario interview</t>
        </is>
      </c>
      <c r="BG93" s="129" t="inlineStr">
        <is>
          <t>Secure coding · OWASP, code review, unit testing; mandatory: POSH, Code of Conduct, InfoSec &amp; Privacy</t>
        </is>
      </c>
      <c r="BH93" s="129" t="inlineStr">
        <is>
          <t>• 103% · 1 of 1
• 105% · 1 of 1</t>
        </is>
      </c>
      <c r="BI93" s="129" t="inlineStr">
        <is>
          <t>• SQL &amp; data · Learning agility · Data literacy
• AI / GenAI · Learning agility</t>
        </is>
      </c>
      <c r="BJ93" s="139" t="inlineStr">
        <is>
          <t>P4 / M3</t>
        </is>
      </c>
      <c r="BK93" s="126" t="inlineStr">
        <is>
          <t>4–5</t>
        </is>
      </c>
      <c r="BL93" s="126" t="inlineStr">
        <is>
          <t>Workiva: Senior SE · Broadridge India: Lead SE · Nasdaq / AxiomSL: Senior SE · Salesforce: SMTS</t>
        </is>
      </c>
      <c r="BM93" s="126" t="inlineStr">
        <is>
          <t>SFIA 9 · software development, programming; OWASP secure coding; cloud vendor certifications</t>
        </is>
      </c>
      <c r="BN93" s="126" t="inlineStr">
        <is>
          <t>Senior / Manager</t>
        </is>
      </c>
      <c r="BO93" s="126" t="inlineStr">
        <is>
          <t>• Principal Engineer
• Lead / Staff Engineer</t>
        </is>
      </c>
      <c r="BP93" s="126" t="inlineStr">
        <is>
          <t>L5 · Senior · MS 63 · Senior SE</t>
        </is>
      </c>
      <c r="BQ93" s="126" t="inlineStr">
        <is>
          <t>JL5 Technology Lead · C3A Assistant Consultant · L8 Associate Manager</t>
        </is>
      </c>
      <c r="BR93" s="126" t="inlineStr">
        <is>
          <t>Manager</t>
        </is>
      </c>
      <c r="BS93" s="126" t="inlineStr">
        <is>
          <t>Workiva: Senior SE · Broadridge India: Lead SE · Nasdaq / AxiomSL: Senior SE · Salesforce: SMTS · Atlassian: P50 Senior · 6–12 yrs · Freshworks: Lead SE · Clear: SDE3 / Senior · IRIS Vs Competitor Benchmark — engineering managers: Engineering Manager</t>
        </is>
      </c>
      <c r="BT93" s="126" t="inlineStr">
        <is>
          <t>Lateral</t>
        </is>
      </c>
      <c r="BU93" s="126" t="inlineStr">
        <is>
          <t>AI-assisted coding, cloud-native &amp; API-first design, LLM integration</t>
        </is>
      </c>
      <c r="BV93" s="140" t="inlineStr">
        <is>
          <t>Technical depth &amp; architecture · AI / automation · Communication &amp; presentation · Broader exposure &amp; ownership</t>
        </is>
      </c>
      <c r="BW93" s="137" t="inlineStr">
        <is>
          <t>Advanced Java; secure coding &amp; code-quality practices; unit/automated testing; system design fundamentals | strategic thinking, cross-functional influence</t>
        </is>
      </c>
      <c r="BX93" s="137" t="inlineStr">
        <is>
          <t>Mentoring / guidance from seniors · On-the-job / hands-on · Formal / classroom training · Online courses / self-learning · Certification · Knowledge transfer · KT</t>
        </is>
      </c>
      <c r="BY93" s="137" t="inlineStr">
        <is>
          <t>requirements · unclear · ai · credits · changing</t>
        </is>
      </c>
      <c r="BZ93" s="137" t="inlineStr">
        <is>
          <t>requirements · clear · development · better · documentation</t>
        </is>
      </c>
      <c r="CA93" s="137" t="inlineStr">
        <is>
          <t>27 of 34 say the role is changing because of AI / automation</t>
        </is>
      </c>
      <c r="CB93" s="137" t="inlineStr">
        <is>
          <t>• AI, GenAI &amp; Prompt Engineering · People Leadership &amp; Mentoring · Project, Program &amp; Agile Management
• Cloud, DevOps &amp; CI/CD · Cybersecurity &amp; Infrastructure · People Leadership &amp; Mentoring</t>
        </is>
      </c>
      <c r="CC93" s="139" t="inlineStr">
        <is>
          <t>Build and operate software capabilities. Includes: Application code, data/ML engineering and product reliability. Excludes: Product investment decisions; internal IT service desk.</t>
        </is>
      </c>
      <c r="CD93" s="126" t="inlineStr">
        <is>
          <t>ENG02-3 · Senior Full Stack Engineer</t>
        </is>
      </c>
      <c r="CE93" s="126" t="inlineStr">
        <is>
          <t>Own cross-layer performance, security and deployment choices.</t>
        </is>
      </c>
      <c r="CF93" s="126" t="inlineStr">
        <is>
          <t>Evidence of complex work, decisions and outcomes beyond routine delivery.</t>
        </is>
      </c>
      <c r="CG93" s="126" t="inlineStr">
        <is>
          <t>A working end-to-end journey with usability checks, test coverage and deployment evidence</t>
        </is>
      </c>
      <c r="CH93" s="126" t="inlineStr">
        <is>
          <t>Regnology: Senior Software Engineer, Pune · Selected role. Gap: Java role directly supports software delivery and mentoring; full-stack coverage is partial</t>
        </is>
      </c>
      <c r="CI93" s="130" t="inlineStr">
        <is>
          <t>Framework + sub-family themes · 3+ answered</t>
        </is>
      </c>
      <c r="CJ93" s="131" t="inlineStr">
        <is>
          <t>2 holders, 2 answered the survey; sub-family 35 answered</t>
        </is>
      </c>
      <c r="CK93" s="131" t="inlineStr">
        <is>
          <t>Dhiraj Suryawanshi · IRIS1477 · CARBON
Anup Salve · IRIS2019 · iFile</t>
        </is>
      </c>
      <c r="CL9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4" ht="190.5" customHeight="1">
      <c r="A94" s="109" t="inlineStr">
        <is>
          <t>RC-088</t>
        </is>
      </c>
      <c r="B94" s="110" t="inlineStr">
        <is>
          <t>Engineering &amp; Development</t>
        </is>
      </c>
      <c r="C94" s="110" t="inlineStr">
        <is>
          <t>Full-Stack Development</t>
        </is>
      </c>
      <c r="D94" s="149" t="inlineStr">
        <is>
          <t>B2</t>
        </is>
      </c>
      <c r="E94" s="110" t="inlineStr">
        <is>
          <t>Manager</t>
        </is>
      </c>
      <c r="F94" s="110" t="inlineStr">
        <is>
          <t>Manager</t>
        </is>
      </c>
      <c r="G94" s="110" t="inlineStr">
        <is>
          <t>Engineering Manager</t>
        </is>
      </c>
      <c r="H94" s="110" t="n">
        <v>1</v>
      </c>
      <c r="I94" s="110" t="inlineStr">
        <is>
          <t>iFile 1</t>
        </is>
      </c>
      <c r="J94" s="110" t="n">
        <v>1</v>
      </c>
      <c r="K94" s="110" t="inlineStr">
        <is>
          <t>Sagar Jadhav</t>
        </is>
      </c>
      <c r="L94" s="110" t="inlineStr">
        <is>
          <t>Technology</t>
        </is>
      </c>
      <c r="M94" s="110" t="inlineStr">
        <is>
          <t>iFile</t>
        </is>
      </c>
      <c r="N94" s="111" t="inlineStr">
        <is>
          <t>B3 · Lead Specialist</t>
        </is>
      </c>
      <c r="O94" s="112" t="inlineStr">
        <is>
          <t>— entry step in this sub-family</t>
        </is>
      </c>
      <c r="P94" s="112" t="inlineStr">
        <is>
          <t>— top step in this sub-family</t>
        </is>
      </c>
      <c r="Q94" s="112" t="inlineStr">
        <is>
          <t>★ B2 Engineering Manager</t>
        </is>
      </c>
      <c r="R94" s="112" t="inlineStr">
        <is>
          <t>RC-087 · IC · Lead Software Engineer – POD Lead · Senior Technic</t>
        </is>
      </c>
      <c r="S94" s="119" t="inlineStr">
        <is>
          <t>iFile · Technology · Band B · People Manager</t>
        </is>
      </c>
      <c r="T94" s="138" t="inlineStr">
        <is>
          <t>—</t>
        </is>
      </c>
      <c r="U94" s="138" t="inlineStr">
        <is>
          <t>0.42 / 0.18 / 0.06 / 0.15 / 0.1 / 0.09</t>
        </is>
      </c>
      <c r="V94" s="121">
        <f>IFERROR(INDEX(WM_C,MATCH($S94,WM_KEY,0)),"")</f>
        <v>0.42</v>
      </c>
      <c r="W94" s="121">
        <f>IFERROR(INDEX(WM_AU,MATCH($S94,WM_KEY,0)),"")</f>
        <v>0.18</v>
      </c>
      <c r="X94" s="121">
        <f>IFERROR(INDEX(WM_AC,MATCH($S94,WM_KEY,0)),"")</f>
        <v>0.06</v>
      </c>
      <c r="Y94" s="121">
        <f>IFERROR(INDEX(WM_L,MATCH($S94,WM_KEY,0)),"")</f>
        <v>0.15</v>
      </c>
      <c r="Z94" s="121">
        <f>IFERROR(INDEX(WM_E,MATCH($S94,WM_KEY,0)),"")</f>
        <v>0.1</v>
      </c>
      <c r="AA94" s="121">
        <f>IFERROR(INDEX(WM_BI,MATCH($S94,WM_KEY,0)),"")</f>
        <v>0.09</v>
      </c>
      <c r="AB94" s="138" t="n">
        <v>5</v>
      </c>
      <c r="AC94" s="138" t="n">
        <v>5</v>
      </c>
      <c r="AD94" s="138" t="n">
        <v>4.5</v>
      </c>
      <c r="AE94" s="138" t="n">
        <v>4.5</v>
      </c>
      <c r="AF94" s="138" t="n">
        <v>7.5</v>
      </c>
      <c r="AG94" s="138" t="n">
        <v>5</v>
      </c>
      <c r="AH94" s="138">
        <f>IFERROR(IF(COUNT(AB94,V94,AC94,W94,AD94,X94,AE94,Y94,AF94,Z94,AG94,AA94)&lt;12,"",SUM(AB94*V94,AC94*W94,AD94*X94,AE94*Y94,AF94*Z94,AG94*AA94)),"")</f>
        <v>5.145</v>
      </c>
      <c r="AI94" s="138" t="str">
        <f>IF(AH94="","",INDEX({"A1","A2","A3","B1","B2","B3","C1","C2","D1","D2","E1","E2"},MAX(1,MIN(12,ROUND(AH94,0)))))</f>
        <v>B2</v>
      </c>
      <c r="AJ94" s="133" t="inlineStr">
        <is>
          <t>Builds features end to end — back-end services/APIs plus UI screens. At B2: deep domain expertise, or one team.
Common themes in sub-family holders, all levels' answers: software · develop · solutions · product · improve · business</t>
        </is>
      </c>
      <c r="AK94" s="134" t="inlineStr">
        <is>
          <t>Builds features end to end — back-end services/APIs plus UI screens; Hardest problems in the domain; One team or a client portfolio
Common themes in sub-family holders, all levels' answers: development · bug · fixing · feature · support · code</t>
        </is>
      </c>
      <c r="AL94" s="134" t="inlineStr">
        <is>
          <t>One team or a client portfolio
Common themes in sub-family holders, all levels' answers: features · software · fixes · bug · solutions · product</t>
        </is>
      </c>
      <c r="AM94" s="134" t="inlineStr">
        <is>
          <t>One team or a client portfolio
Common themes in sub-family holders, all levels' answers: accountable · production · development · quality · delivery · am</t>
        </is>
      </c>
      <c r="AN94" s="134" t="inlineStr">
        <is>
          <t>Allocates people and sets team priorities
Common themes in sub-family holders, all levels' answers: code · implementation · technical · approaches · independently · decisions</t>
        </is>
      </c>
      <c r="AO94" s="134" t="inlineStr">
        <is>
          <t>—</t>
        </is>
      </c>
      <c r="AP94" s="134" t="inlineStr">
        <is>
          <t>Java · Angular · NET MVC · Debugging · React · SQL · NET MVC + Angular · Java + Angular</t>
        </is>
      </c>
      <c r="AQ94" s="134" t="inlineStr">
        <is>
          <t>VS Code · Visual Studio · Postman · Git · GitHub Copilot · Angular · Tomcat · Maven</t>
        </is>
      </c>
      <c r="AR94" s="134" t="inlineStr">
        <is>
          <t>Deep domain expertise, or one team</t>
        </is>
      </c>
      <c r="AS94" s="134" t="inlineStr">
        <is>
          <t>Hardest problems in the domain</t>
        </is>
      </c>
      <c r="AT94" s="134" t="inlineStr">
        <is>
          <t>Allocates people and sets team priorities</t>
        </is>
      </c>
      <c r="AU94" s="134" t="inlineStr">
        <is>
          <t>One team or a client portfolio</t>
        </is>
      </c>
      <c r="AV94" s="134" t="inlineStr">
        <is>
          <t>IC: guides others in the domain · People: manages a team of 6+</t>
        </is>
      </c>
      <c r="AW94" s="134" t="inlineStr">
        <is>
          <t>6–9 yrs</t>
        </is>
      </c>
      <c r="AX94" s="134" t="inlineStr">
        <is>
          <t>Graduate or postgraduate; professional qualification preferred</t>
        </is>
      </c>
      <c r="AY94" s="134" t="inlineStr">
        <is>
          <t>Cloud / language certifications · optional; AWS / Azure architect · optional</t>
        </is>
      </c>
      <c r="AZ94" s="148" t="inlineStr">
        <is>
          <t>IC: none · People: 6–8 knowledge work, 8–12 standardised delivery</t>
        </is>
      </c>
      <c r="BA94" s="129" t="inlineStr">
        <is>
          <t>Core 3 · Future-ready 3 · Functional 4 · Leadership 3</t>
        </is>
      </c>
      <c r="BB94" s="129" t="inlineStr">
        <is>
          <t>Programming &amp; Tech-Stack Depth · System Design &amp; Architecture</t>
        </is>
      </c>
      <c r="BC94" s="129" t="inlineStr">
        <is>
          <t>Database, SQL &amp; Data Engineering · Cloud, DevOps &amp; CI/CD · AI, GenAI &amp; Prompt Engineering · Product, Platform &amp; Domain Knowledge</t>
        </is>
      </c>
      <c r="BD94" s="129" t="inlineStr">
        <is>
          <t>—</t>
        </is>
      </c>
      <c r="BE94" s="129" t="inlineStr">
        <is>
          <t>Secure coding · OWASP, code review, unit testing</t>
        </is>
      </c>
      <c r="BF94" s="129" t="inlineStr">
        <is>
          <t>Coding test + code review; System-design interview / design review; SQL test / case; Practical task; Work sample / portfolio; Scenario interview</t>
        </is>
      </c>
      <c r="BG94" s="129" t="inlineStr">
        <is>
          <t>Secure coding · OWASP, code review, unit testing; mandatory: POSH, Code of Conduct, InfoSec &amp; Privacy</t>
        </is>
      </c>
      <c r="BH94" s="129" t="inlineStr">
        <is>
          <t>103% · 1 of 1</t>
        </is>
      </c>
      <c r="BI94" s="129" t="inlineStr">
        <is>
          <t>Decision making</t>
        </is>
      </c>
      <c r="BJ94" s="139" t="inlineStr">
        <is>
          <t>P4 / M3</t>
        </is>
      </c>
      <c r="BK94" s="126" t="inlineStr">
        <is>
          <t>4–5</t>
        </is>
      </c>
      <c r="BL94" s="126" t="inlineStr">
        <is>
          <t>Workiva: Senior SE · Broadridge India: Lead SE · Nasdaq / AxiomSL: Senior SE · Salesforce: SMTS</t>
        </is>
      </c>
      <c r="BM94" s="126" t="inlineStr">
        <is>
          <t>SFIA 9 · software development, programming; OWASP secure coding; cloud vendor certifications</t>
        </is>
      </c>
      <c r="BN94" s="126" t="inlineStr">
        <is>
          <t>Senior / Manager</t>
        </is>
      </c>
      <c r="BO94" s="126" t="inlineStr">
        <is>
          <t>Manager</t>
        </is>
      </c>
      <c r="BP94" s="126" t="inlineStr">
        <is>
          <t>L5 · Senior · MS 63 · Senior SE</t>
        </is>
      </c>
      <c r="BQ94" s="126" t="inlineStr">
        <is>
          <t>JL5 Technology Lead · C3A Assistant Consultant · L8 Associate Manager</t>
        </is>
      </c>
      <c r="BR94" s="126" t="inlineStr">
        <is>
          <t>Manager</t>
        </is>
      </c>
      <c r="BS94" s="126" t="inlineStr">
        <is>
          <t>Workiva: Senior SE · Broadridge India: Lead SE · Nasdaq / AxiomSL: Senior SE · Salesforce: SMTS · Atlassian: P50 Senior · 6–12 yrs · Freshworks: Lead SE · Clear: SDE3 / Senior · IRIS Vs Competitor Benchmark — engineering managers: Engineering Manager</t>
        </is>
      </c>
      <c r="BT94" s="126" t="inlineStr">
        <is>
          <t>Lateral</t>
        </is>
      </c>
      <c r="BU94" s="126" t="inlineStr">
        <is>
          <t>AI-assisted coding, cloud-native &amp; API-first design, LLM integration</t>
        </is>
      </c>
      <c r="BV94" s="140" t="inlineStr">
        <is>
          <t>Leadership &amp; people management · Technical depth &amp; architecture · Domain, regulatory &amp; XBRL · Client, sales &amp; stakeholders · Strategy &amp; business acumen</t>
        </is>
      </c>
      <c r="BW94" s="137" t="inlineStr">
        <is>
          <t>Architecture &amp; Scalability/Spring AI/System Design &amp; Pattern</t>
        </is>
      </c>
      <c r="BX94" s="137" t="inlineStr">
        <is>
          <t>Mentoring / guidance from seniors · On-the-job / hands-on · Formal / classroom training · Online courses / self-learning · Certification · Knowledge transfer · KT</t>
        </is>
      </c>
      <c r="BY94" s="137" t="inlineStr">
        <is>
          <t>requirements · unclear · ai · credits · changing</t>
        </is>
      </c>
      <c r="BZ94" s="137" t="inlineStr">
        <is>
          <t>requirements · clear · development · better · documentation</t>
        </is>
      </c>
      <c r="CA94" s="137" t="inlineStr">
        <is>
          <t>27 of 34 say the role is changing because of AI / automation</t>
        </is>
      </c>
      <c r="CB94" s="137" t="inlineStr">
        <is>
          <t>System Design &amp; Architecture · Product, Platform &amp; Domain Knowledge · People Leadership &amp; Mentoring</t>
        </is>
      </c>
      <c r="CC94" s="139" t="inlineStr">
        <is>
          <t>Build and operate software capabilities. Includes: Application code, data/ML engineering and product reliability. Excludes: Product investment decisions; internal IT service desk.</t>
        </is>
      </c>
      <c r="CD94" s="126" t="inlineStr">
        <is>
          <t>LD01-1 · Engineering Manager</t>
        </is>
      </c>
      <c r="CE94" s="126" t="inlineStr">
        <is>
          <t>Own staffing decisions, performance support, service quality and delegated team resources</t>
        </is>
      </c>
      <c r="CF94" s="126" t="inlineStr">
        <is>
          <t>Do not manufacture three reporting layers. Choose roles the organisation needs. A specialist may remain on an equally valued expert path.</t>
        </is>
      </c>
      <c r="CG94" s="126" t="inlineStr">
        <is>
          <t>—</t>
        </is>
      </c>
      <c r="CH94" s="126" t="inlineStr">
        <is>
          <t>—</t>
        </is>
      </c>
      <c r="CI94" s="130" t="inlineStr">
        <is>
          <t>Framework + sub-family themes · 3+ answered</t>
        </is>
      </c>
      <c r="CJ94" s="131" t="inlineStr">
        <is>
          <t>1 holder, 1 answered the survey; sub-family 35 answered</t>
        </is>
      </c>
      <c r="CK94" s="131" t="inlineStr">
        <is>
          <t>Sagar Jadhav · IRIS1804 · iFile</t>
        </is>
      </c>
      <c r="CL9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5" ht="190.5" customHeight="1">
      <c r="A95" s="109" t="inlineStr">
        <is>
          <t>RC-089</t>
        </is>
      </c>
      <c r="B95" s="110" t="inlineStr">
        <is>
          <t>Engineering &amp; Development</t>
        </is>
      </c>
      <c r="C95" s="110" t="inlineStr">
        <is>
          <t>Full-Stack Development</t>
        </is>
      </c>
      <c r="D95" s="149" t="inlineStr">
        <is>
          <t>B3</t>
        </is>
      </c>
      <c r="E95" s="110" t="inlineStr">
        <is>
          <t>Lead Specialist</t>
        </is>
      </c>
      <c r="F95" s="110" t="inlineStr">
        <is>
          <t>IC</t>
        </is>
      </c>
      <c r="G95" s="110" t="inlineStr">
        <is>
          <t>Lead Software Engineer – POD Lead</t>
        </is>
      </c>
      <c r="H95" s="110" t="n">
        <v>1</v>
      </c>
      <c r="I95" s="110" t="inlineStr">
        <is>
          <t>iFile 1</t>
        </is>
      </c>
      <c r="J95" s="110" t="n">
        <v>1</v>
      </c>
      <c r="K95" s="110" t="inlineStr">
        <is>
          <t>Alwina Shaikh</t>
        </is>
      </c>
      <c r="L95" s="110" t="inlineStr">
        <is>
          <t>Technology</t>
        </is>
      </c>
      <c r="M95" s="110" t="inlineStr">
        <is>
          <t>iFile</t>
        </is>
      </c>
      <c r="N95" s="111" t="inlineStr">
        <is>
          <t>C1 · Principal · or B+ · Player-Coach transition step if leading people hands-on</t>
        </is>
      </c>
      <c r="O95" s="112" t="inlineStr">
        <is>
          <t>RC-087 · B2 · Lead Software Engineer – POD Lead · Senior Technical Special</t>
        </is>
      </c>
      <c r="P95" s="112" t="inlineStr">
        <is>
          <t>— top step in this sub-family</t>
        </is>
      </c>
      <c r="Q95" s="112" t="inlineStr">
        <is>
          <t>A1 Trainee Software Engineer → A2 Software Engineer → A3 Senior Software Engineer · Technical Spe → B1 Technical Specialist · Technical Special → B2 Lead Software Engineer – POD Lead · Seni → ★ B3 Lead Software Engineer – POD Lead</t>
        </is>
      </c>
      <c r="R95" s="112" t="inlineStr">
        <is>
          <t>—</t>
        </is>
      </c>
      <c r="S95" s="119" t="inlineStr">
        <is>
          <t>iFile · Technology · Band B · Expert / POD Lead</t>
        </is>
      </c>
      <c r="T95" s="138" t="inlineStr">
        <is>
          <t>—</t>
        </is>
      </c>
      <c r="U95" s="138" t="inlineStr">
        <is>
          <t>0.56 / 0.17 / 0.05 / 0.05 / 0.1 / 0.07</t>
        </is>
      </c>
      <c r="V95" s="121">
        <f>IFERROR(INDEX(WM_C,MATCH($S95,WM_KEY,0)),"")</f>
        <v>0.56</v>
      </c>
      <c r="W95" s="121">
        <f>IFERROR(INDEX(WM_AU,MATCH($S95,WM_KEY,0)),"")</f>
        <v>0.17</v>
      </c>
      <c r="X95" s="121">
        <f>IFERROR(INDEX(WM_AC,MATCH($S95,WM_KEY,0)),"")</f>
        <v>0.05</v>
      </c>
      <c r="Y95" s="121">
        <f>IFERROR(INDEX(WM_L,MATCH($S95,WM_KEY,0)),"")</f>
        <v>0.05</v>
      </c>
      <c r="Z95" s="121">
        <f>IFERROR(INDEX(WM_E,MATCH($S95,WM_KEY,0)),"")</f>
        <v>0.1</v>
      </c>
      <c r="AA95" s="121">
        <f>IFERROR(INDEX(WM_BI,MATCH($S95,WM_KEY,0)),"")</f>
        <v>0.07</v>
      </c>
      <c r="AB95" s="138" t="n">
        <v>5.5</v>
      </c>
      <c r="AC95" s="138" t="n">
        <v>5.5</v>
      </c>
      <c r="AD95" s="138" t="n">
        <v>4.5</v>
      </c>
      <c r="AE95" s="138" t="n">
        <v>4.5</v>
      </c>
      <c r="AF95" s="138" t="n">
        <v>9.5</v>
      </c>
      <c r="AG95" s="138" t="n">
        <v>4.5</v>
      </c>
      <c r="AH95" s="138">
        <f>IFERROR(IF(COUNT(AB95,V95,AC95,W95,AD95,X95,AE95,Y95,AF95,Z95,AG95,AA95)&lt;12,"",SUM(AB95*V95,AC95*W95,AD95*X95,AE95*Y95,AF95*Z95,AG95*AA95)),"")</f>
        <v>5.73</v>
      </c>
      <c r="AI95" s="138" t="str">
        <f>IF(AH95="","",INDEX({"A1","A2","A3","B1","B2","B3","C1","C2","D1","D2","E1","E2"},MAX(1,MIN(12,ROUND(AH95,0)))))</f>
        <v>B3</v>
      </c>
      <c r="AJ95" s="133" t="inlineStr">
        <is>
          <t>Builds features end to end — back-end services/APIs plus UI screens. At B3: a practice, or several teams through team leads.
Common themes in sub-family holders, all levels' answers: software · develop · solutions · product · improve · business</t>
        </is>
      </c>
      <c r="AK95" s="134" t="inlineStr">
        <is>
          <t>Builds features end to end — back-end services/APIs plus UI screens; Sets standards for a practice; cross-team problems; Several teams or a practice
Common themes in sub-family holders, all levels' answers: development · bug · fixing · feature · support · code</t>
        </is>
      </c>
      <c r="AL95" s="134" t="inlineStr">
        <is>
          <t>Several teams or a practice
Common themes in sub-family holders, all levels' answers: features · software · fixes · bug · solutions · product</t>
        </is>
      </c>
      <c r="AM95" s="134" t="inlineStr">
        <is>
          <t>Several teams or a practice
Common themes in sub-family holders, all levels' answers: accountable · production · development · quality · delivery · am</t>
        </is>
      </c>
      <c r="AN95" s="134" t="inlineStr">
        <is>
          <t>Commercial / strategic calls for the unit
Common themes in sub-family holders, all levels' answers: code · implementation · technical · approaches · independently · decisions</t>
        </is>
      </c>
      <c r="AO95" s="134" t="inlineStr">
        <is>
          <t>—</t>
        </is>
      </c>
      <c r="AP95" s="134" t="inlineStr">
        <is>
          <t>Java · Angular · NET MVC · Debugging · React · SQL · NET MVC + Angular · Java + Angular</t>
        </is>
      </c>
      <c r="AQ95" s="134" t="inlineStr">
        <is>
          <t>VS Code · Visual Studio · Postman · Git · GitHub Copilot · Angular · Tomcat · Maven</t>
        </is>
      </c>
      <c r="AR95" s="134" t="inlineStr">
        <is>
          <t>A practice, or several teams through team leads</t>
        </is>
      </c>
      <c r="AS95" s="134" t="inlineStr">
        <is>
          <t>Sets standards for a practice; cross-team problems</t>
        </is>
      </c>
      <c r="AT95" s="134" t="inlineStr">
        <is>
          <t>Commercial / strategic calls for the unit</t>
        </is>
      </c>
      <c r="AU95" s="134" t="inlineStr">
        <is>
          <t>Several teams or a practice</t>
        </is>
      </c>
      <c r="AV95" s="134" t="inlineStr">
        <is>
          <t>IC: leads a practice · People: team leads / managers report in</t>
        </is>
      </c>
      <c r="AW95" s="134" t="inlineStr">
        <is>
          <t>8–12 yrs</t>
        </is>
      </c>
      <c r="AX95" s="134" t="inlineStr">
        <is>
          <t>Postgraduate or professional qualification preferred</t>
        </is>
      </c>
      <c r="AY95" s="134" t="inlineStr">
        <is>
          <t>Cloud / language certifications · optional; AWS / Azure architect · optional</t>
        </is>
      </c>
      <c r="AZ95" s="148" t="inlineStr">
        <is>
          <t>IC: none · People: 5–8 incl. team leads</t>
        </is>
      </c>
      <c r="BA95" s="129" t="inlineStr">
        <is>
          <t>Core 4 · Future-ready 3 · Functional 4 · Leadership 3</t>
        </is>
      </c>
      <c r="BB95" s="129" t="inlineStr">
        <is>
          <t>Programming &amp; Tech-Stack Depth · System Design &amp; Architecture</t>
        </is>
      </c>
      <c r="BC95" s="129" t="inlineStr">
        <is>
          <t>Database, SQL &amp; Data Engineering · Cloud, DevOps &amp; CI/CD · AI, GenAI &amp; Prompt Engineering · Product, Platform &amp; Domain Knowledge</t>
        </is>
      </c>
      <c r="BD95" s="129" t="inlineStr">
        <is>
          <t>—</t>
        </is>
      </c>
      <c r="BE95" s="129" t="inlineStr">
        <is>
          <t>Secure coding · OWASP, code review, unit testing</t>
        </is>
      </c>
      <c r="BF95" s="129" t="inlineStr">
        <is>
          <t>Coding test + code review; System-design interview / design review; SQL test / case; Practical task; Work sample / portfolio; Scenario interview</t>
        </is>
      </c>
      <c r="BG95" s="129" t="inlineStr">
        <is>
          <t>Secure coding · OWASP, code review, unit testing; mandatory: POSH, Code of Conduct, InfoSec &amp; Privacy</t>
        </is>
      </c>
      <c r="BH95" s="129" t="inlineStr">
        <is>
          <t>92% · 1 of 1</t>
        </is>
      </c>
      <c r="BI95" s="129" t="inlineStr">
        <is>
          <t>System design · SQL &amp; data · Cloud &amp; DevOps</t>
        </is>
      </c>
      <c r="BJ95" s="139" t="inlineStr">
        <is>
          <t>P5 / M4</t>
        </is>
      </c>
      <c r="BK95" s="126" t="inlineStr">
        <is>
          <t>5 Ensure, advise</t>
        </is>
      </c>
      <c r="BL95" s="126" t="inlineStr">
        <is>
          <t>Workiva: Staff SE · Broadridge India: Senior Lead SE · Nasdaq / AxiomSL: Lead SE · Salesforce: LMTS</t>
        </is>
      </c>
      <c r="BM95" s="126" t="inlineStr">
        <is>
          <t>SFIA 9 · software development, programming; OWASP secure coding; cloud vendor certifications</t>
        </is>
      </c>
      <c r="BN95" s="126" t="inlineStr">
        <is>
          <t>Expert / Senior Manager</t>
        </is>
      </c>
      <c r="BO95" s="126" t="inlineStr">
        <is>
          <t>Principal Engineer</t>
        </is>
      </c>
      <c r="BP95" s="126" t="inlineStr">
        <is>
          <t>L5 · Senior · MS 63–64 · Senior SE</t>
        </is>
      </c>
      <c r="BQ95" s="126" t="inlineStr">
        <is>
          <t>JL5–JL6B · C3B Associate Consultant · L7 Manager</t>
        </is>
      </c>
      <c r="BR95" s="126" t="inlineStr">
        <is>
          <t>Senior Manager</t>
        </is>
      </c>
      <c r="BS95" s="126" t="inlineStr">
        <is>
          <t>Workiva: Staff SE · Broadridge India: Senior Lead SE · Nasdaq / AxiomSL: Lead SE · Salesforce: LMTS · Atlassian: P50 Senior · Freshworks: Staff SE · Clear: Staff · IRIS Vs Competitor Benchmark — engineering managers: Senior EM</t>
        </is>
      </c>
      <c r="BT95" s="126" t="inlineStr">
        <is>
          <t>Lateral; internal posting first</t>
        </is>
      </c>
      <c r="BU95" s="126" t="inlineStr">
        <is>
          <t>AI-assisted coding, cloud-native &amp; API-first design, LLM integration</t>
        </is>
      </c>
      <c r="BV95" s="140" t="inlineStr">
        <is>
          <t>Certification / formal course</t>
        </is>
      </c>
      <c r="BW95" s="137" t="inlineStr">
        <is>
          <t>AI Training</t>
        </is>
      </c>
      <c r="BX95" s="137" t="inlineStr">
        <is>
          <t>Mentoring / guidance from seniors · On-the-job / hands-on · Formal / classroom training · Online courses / self-learning · Certification · Knowledge transfer · KT</t>
        </is>
      </c>
      <c r="BY95" s="137" t="inlineStr">
        <is>
          <t>requirements · unclear · ai · credits · changing</t>
        </is>
      </c>
      <c r="BZ95" s="137" t="inlineStr">
        <is>
          <t>requirements · clear · development · better · documentation</t>
        </is>
      </c>
      <c r="CA95" s="137" t="inlineStr">
        <is>
          <t>27 of 34 say the role is changing because of AI / automation</t>
        </is>
      </c>
      <c r="CB95" s="137" t="inlineStr">
        <is>
          <t>AI, GenAI &amp; Prompt Engineering · People Leadership &amp; Mentoring · Project, Program &amp; Agile Management</t>
        </is>
      </c>
      <c r="CC95" s="139" t="inlineStr">
        <is>
          <t>Build and operate software capabilities. Includes: Application code, data/ML engineering and product reliability. Excludes: Product investment decisions; internal IT service desk.</t>
        </is>
      </c>
      <c r="CD95" s="126" t="inlineStr">
        <is>
          <t>ENG02-4 · Staff Full Stack Engineer</t>
        </is>
      </c>
      <c r="CE95" s="126" t="inlineStr">
        <is>
          <t>Reduce systemic coupling across products through reusable platform decisions.</t>
        </is>
      </c>
      <c r="CF95" s="126" t="inlineStr">
        <is>
          <t>Adoption beyond own work; recurring authority and measurable wider outcomes.</t>
        </is>
      </c>
      <c r="CG95" s="126" t="inlineStr">
        <is>
          <t>A working end-to-end journey with usability checks, test coverage and deployment evidence</t>
        </is>
      </c>
      <c r="CH95" s="126" t="inlineStr">
        <is>
          <t>Regnology: Senior Software Engineer, Pune · Selected role. Gap: Java role directly supports software delivery and mentoring; full-stack coverage is partial</t>
        </is>
      </c>
      <c r="CI95" s="130" t="inlineStr">
        <is>
          <t>Framework + sub-family themes · 3+ answered</t>
        </is>
      </c>
      <c r="CJ95" s="131" t="inlineStr">
        <is>
          <t>1 holder, 1 answered the survey; sub-family 35 answered</t>
        </is>
      </c>
      <c r="CK95" s="131" t="inlineStr">
        <is>
          <t>Alwina Shaikh · IRIS0103 · iFile</t>
        </is>
      </c>
      <c r="CL9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6" ht="190.5" customHeight="1">
      <c r="A96" s="109" t="inlineStr">
        <is>
          <t>RC-090</t>
        </is>
      </c>
      <c r="B96" s="110" t="inlineStr">
        <is>
          <t>Executive Leadership</t>
        </is>
      </c>
      <c r="C96" s="110" t="inlineStr">
        <is>
          <t>Business &amp; Functional Leadership</t>
        </is>
      </c>
      <c r="D96" s="115" t="inlineStr">
        <is>
          <t>D1</t>
        </is>
      </c>
      <c r="E96" s="110" t="inlineStr">
        <is>
          <t>Associate Vice President / Business Head</t>
        </is>
      </c>
      <c r="F96" s="110" t="inlineStr">
        <is>
          <t>Manager</t>
        </is>
      </c>
      <c r="G96" s="110" t="inlineStr">
        <is>
          <t>Senior Vice President – Customer Experience · Business Head – iDEAL</t>
        </is>
      </c>
      <c r="H96" s="110" t="n">
        <v>0</v>
      </c>
      <c r="I96" s="110" t="n"/>
      <c r="J96" s="110" t="n">
        <v>0</v>
      </c>
      <c r="K96" s="110" t="inlineStr">
        <is>
          <t>— no holder since v1.14</t>
        </is>
      </c>
      <c r="L96" s="110" t="n"/>
      <c r="M96" s="110" t="inlineStr">
        <is>
          <t>CARBON · iDEAL</t>
        </is>
      </c>
      <c r="N96" s="111" t="inlineStr">
        <is>
          <t>D2 · —</t>
        </is>
      </c>
      <c r="O96" s="112" t="inlineStr">
        <is>
          <t>— entry step in this sub-family</t>
        </is>
      </c>
      <c r="P96" s="112" t="inlineStr">
        <is>
          <t>RC-091 · D2 · Business Head · Business Head – SupTech &amp; Bank-RegTech · Bus</t>
        </is>
      </c>
      <c r="Q96" s="112" t="inlineStr">
        <is>
          <t>★ D1 Senior Vice President – Customer Experie → D2 Business Head · Business Head – SupTech</t>
        </is>
      </c>
      <c r="R96" s="112" t="inlineStr">
        <is>
          <t>—</t>
        </is>
      </c>
      <c r="S96" s="119" t="n"/>
      <c r="T96" s="138" t="inlineStr">
        <is>
          <t>—</t>
        </is>
      </c>
      <c r="U96" s="138" t="n"/>
      <c r="V96" s="121" t="str">
        <f>IFERROR(INDEX(WM_C,MATCH($S96,WM_KEY,0)),"")</f>
        <v/>
      </c>
      <c r="W96" s="121" t="str">
        <f>IFERROR(INDEX(WM_AU,MATCH($S96,WM_KEY,0)),"")</f>
        <v/>
      </c>
      <c r="X96" s="121" t="str">
        <f>IFERROR(INDEX(WM_AC,MATCH($S96,WM_KEY,0)),"")</f>
        <v/>
      </c>
      <c r="Y96" s="121" t="str">
        <f>IFERROR(INDEX(WM_L,MATCH($S96,WM_KEY,0)),"")</f>
        <v/>
      </c>
      <c r="Z96" s="121" t="str">
        <f>IFERROR(INDEX(WM_E,MATCH($S96,WM_KEY,0)),"")</f>
        <v/>
      </c>
      <c r="AA96" s="121" t="str">
        <f>IFERROR(INDEX(WM_BI,MATCH($S96,WM_KEY,0)),"")</f>
        <v/>
      </c>
      <c r="AB96" s="138" t="n"/>
      <c r="AC96" s="138" t="n"/>
      <c r="AD96" s="138" t="n"/>
      <c r="AE96" s="138" t="n"/>
      <c r="AF96" s="138" t="n"/>
      <c r="AG96" s="138" t="n"/>
      <c r="AH96" s="138" t="str">
        <f>IFERROR(IF(COUNT(AB96,V96,AC96,W96,AD96,X96,AE96,Y96,AF96,Z96,AG96,AA96)&lt;12,"",SUM(AB96*V96,AC96*W96,AD96*X96,AE96*Y96,AF96*Z96,AG96*AA96)),"")</f>
        <v/>
      </c>
      <c r="AI96" s="138" t="str">
        <f>IF(AH96="","",INDEX({"A1","A2","A3","B1","B2","B3","C1","C2","D1","D2","E1","E2"},MAX(1,MIN(12,ROUND(AH96,0)))))</f>
        <v/>
      </c>
      <c r="AJ96" s="133" t="inlineStr">
        <is>
          <t>Owns a business line or enterprise function end to end. At D1: a business line P&amp;L, region or enterprise function.</t>
        </is>
      </c>
      <c r="AK96" s="134" t="inlineStr">
        <is>
          <t>Owns a business line or enterprise function end to end; Competing strategic, financial and regulatory priorities; Business-line P&amp;L and market position</t>
        </is>
      </c>
      <c r="AL96" s="134" t="inlineStr">
        <is>
          <t>Business-line P&amp;L and market position</t>
        </is>
      </c>
      <c r="AM96" s="134" t="inlineStr">
        <is>
          <t>Business-line P&amp;L and market position</t>
        </is>
      </c>
      <c r="AN96" s="134" t="inlineStr">
        <is>
          <t>Sets business-line direction, pricing and investment</t>
        </is>
      </c>
      <c r="AO96" s="134" t="inlineStr">
        <is>
          <t>—</t>
        </is>
      </c>
      <c r="AP96" s="134" t="inlineStr">
        <is>
          <t>Product Management</t>
        </is>
      </c>
      <c r="AQ96" s="134" t="inlineStr">
        <is>
          <t>—</t>
        </is>
      </c>
      <c r="AR96" s="134" t="inlineStr">
        <is>
          <t>A business line P&amp;L, region or enterprise function</t>
        </is>
      </c>
      <c r="AS96" s="134" t="inlineStr">
        <is>
          <t>Competing strategic, financial and regulatory priorities</t>
        </is>
      </c>
      <c r="AT96" s="134" t="inlineStr">
        <is>
          <t>Sets business-line direction, pricing and investment</t>
        </is>
      </c>
      <c r="AU96" s="134" t="inlineStr">
        <is>
          <t>Business-line P&amp;L and market position</t>
        </is>
      </c>
      <c r="AV96" s="134" t="inlineStr">
        <is>
          <t>Defines business strategy; builds the leadership bench</t>
        </is>
      </c>
      <c r="AW96" s="134" t="inlineStr">
        <is>
          <t>15–20 yrs</t>
        </is>
      </c>
      <c r="AX96" s="134" t="inlineStr">
        <is>
          <t>Postgraduate / professional qualification preferred</t>
        </is>
      </c>
      <c r="AY96" s="134" t="inlineStr">
        <is>
          <t>MBA / PGDM · preferred at C+</t>
        </is>
      </c>
      <c r="AZ96" s="148" t="inlineStr">
        <is>
          <t>5–8 heads</t>
        </is>
      </c>
      <c r="BA96" s="129" t="inlineStr">
        <is>
          <t>Core 5 · Future-ready 4 · Functional 4 · Leadership 5</t>
        </is>
      </c>
      <c r="BB96" s="129" t="inlineStr">
        <is>
          <t>Strategic Thinking &amp; Business Acumen · People Leadership &amp; Mentoring</t>
        </is>
      </c>
      <c r="BC96" s="129" t="inlineStr">
        <is>
          <t>Stakeholder &amp; Client Management · Product, Platform &amp; Domain Knowledge · Regulatory &amp; BFSI Domain · Communication &amp; Presentation</t>
        </is>
      </c>
      <c r="BD96" s="129" t="n"/>
      <c r="BE96" s="129" t="n"/>
      <c r="BF96" s="129" t="n"/>
      <c r="BG96" s="129" t="n"/>
      <c r="BH96" s="129" t="n"/>
      <c r="BI96" s="129" t="n"/>
      <c r="BJ96" s="139" t="inlineStr">
        <is>
          <t>E1–E2</t>
        </is>
      </c>
      <c r="BK96" s="126" t="inlineStr">
        <is>
          <t>6–7</t>
        </is>
      </c>
      <c r="BL96" s="126" t="inlineStr">
        <is>
          <t>IRIS Vs Market Benchmark — Aon Radford / Mercer executive codes: E1–E2 VP / Business Head · IRIS Vs Competitor Benchmark — regtech / SaaS executive titles: General Manager / VP</t>
        </is>
      </c>
      <c r="BM96" s="126" t="inlineStr">
        <is>
          <t>Aon Radford executive levels E1–E6; Mercer ET1–ET3; Korn Ferry Leadership Architect</t>
        </is>
      </c>
      <c r="BN96" s="126" t="n"/>
      <c r="BO96" s="126" t="n"/>
      <c r="BP96" s="126" t="n"/>
      <c r="BQ96" s="126" t="n"/>
      <c r="BR96" s="126" t="n"/>
      <c r="BS96" s="126" t="n"/>
      <c r="BT96" s="126" t="n"/>
      <c r="BU96" s="126" t="n"/>
      <c r="BV96" s="140" t="inlineStr">
        <is>
          <t>—</t>
        </is>
      </c>
      <c r="BW96" s="137" t="inlineStr">
        <is>
          <t>Training on the effective utilization of AI tools.</t>
        </is>
      </c>
      <c r="BX96" s="137" t="inlineStr">
        <is>
          <t>—</t>
        </is>
      </c>
      <c r="BY96" s="137" t="inlineStr">
        <is>
          <t>—</t>
        </is>
      </c>
      <c r="BZ96" s="137" t="inlineStr">
        <is>
          <t>—</t>
        </is>
      </c>
      <c r="CA96" s="137" t="inlineStr">
        <is>
          <t>—</t>
        </is>
      </c>
      <c r="CB96" s="137" t="n"/>
      <c r="CC96" s="139" t="inlineStr">
        <is>
          <t>Integrate enterprise or business outcomes. Includes: Business-unit, enterprise and exceptional expert mandates. Excludes: A generic promotion destination without a new accountable role.</t>
        </is>
      </c>
      <c r="CD96" s="126" t="inlineStr">
        <is>
          <t>EX01 · Business Unit Head / General Manager</t>
        </is>
      </c>
      <c r="CE96" s="126" t="inlineStr">
        <is>
          <t>Own integrated commercial, operational, financial and risk outcomes for a defined business</t>
        </is>
      </c>
      <c r="CF96" s="126" t="inlineStr">
        <is>
          <t>A transition from functional leadership; size and delegated P&amp;L/resource mandate determine level.</t>
        </is>
      </c>
      <c r="CG96" s="126" t="inlineStr">
        <is>
          <t>—</t>
        </is>
      </c>
      <c r="CH96" s="126" t="inlineStr">
        <is>
          <t>—</t>
        </is>
      </c>
      <c r="CI96" s="130" t="inlineStr">
        <is>
          <t>Framework only · fewer than 3 answered</t>
        </is>
      </c>
      <c r="CJ96" s="131" t="inlineStr">
        <is>
          <t>2 holders, 0 answered the survey; sub-family 0 answered</t>
        </is>
      </c>
      <c r="CK96" s="131" t="n"/>
      <c r="CL9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7" ht="190.5" customHeight="1">
      <c r="A97" s="109" t="inlineStr">
        <is>
          <t>RC-091</t>
        </is>
      </c>
      <c r="B97" s="110" t="inlineStr">
        <is>
          <t>Executive Leadership</t>
        </is>
      </c>
      <c r="C97" s="110" t="inlineStr">
        <is>
          <t>Business &amp; Functional Leadership</t>
        </is>
      </c>
      <c r="D97" s="115" t="inlineStr">
        <is>
          <t>D2</t>
        </is>
      </c>
      <c r="E97" s="110" t="inlineStr">
        <is>
          <t>Vice President</t>
        </is>
      </c>
      <c r="F97" s="110" t="inlineStr">
        <is>
          <t>Manager</t>
        </is>
      </c>
      <c r="G97" s="110" t="inlineStr">
        <is>
          <t>Business Head · Business Head – SupTech &amp; Bank-RegTech · Business Head – DataTech</t>
        </is>
      </c>
      <c r="H97" s="110" t="n">
        <v>0</v>
      </c>
      <c r="I97" s="110" t="n"/>
      <c r="J97" s="110" t="n">
        <v>0</v>
      </c>
      <c r="K97" s="110" t="inlineStr">
        <is>
          <t>— no holder since v1.14</t>
        </is>
      </c>
      <c r="L97" s="110" t="n"/>
      <c r="M97" s="110" t="inlineStr">
        <is>
          <t>CARBON · Datatech · iFile</t>
        </is>
      </c>
      <c r="N97" s="111" t="inlineStr">
        <is>
          <t>E1 · —</t>
        </is>
      </c>
      <c r="O97" s="112" t="inlineStr">
        <is>
          <t>RC-090 · D1 · Senior Vice President – Customer Experience · Business Head</t>
        </is>
      </c>
      <c r="P97" s="112" t="inlineStr">
        <is>
          <t>— top step in this sub-family</t>
        </is>
      </c>
      <c r="Q97" s="112" t="inlineStr">
        <is>
          <t>D1 Senior Vice President – Customer Experie → ★ D2 Business Head · Business Head – SupTech</t>
        </is>
      </c>
      <c r="R97" s="112" t="inlineStr">
        <is>
          <t>—</t>
        </is>
      </c>
      <c r="S97" s="119" t="n"/>
      <c r="T97" s="138" t="inlineStr">
        <is>
          <t>—</t>
        </is>
      </c>
      <c r="U97" s="138" t="n"/>
      <c r="V97" s="121" t="str">
        <f>IFERROR(INDEX(WM_C,MATCH($S97,WM_KEY,0)),"")</f>
        <v/>
      </c>
      <c r="W97" s="121" t="str">
        <f>IFERROR(INDEX(WM_AU,MATCH($S97,WM_KEY,0)),"")</f>
        <v/>
      </c>
      <c r="X97" s="121" t="str">
        <f>IFERROR(INDEX(WM_AC,MATCH($S97,WM_KEY,0)),"")</f>
        <v/>
      </c>
      <c r="Y97" s="121" t="str">
        <f>IFERROR(INDEX(WM_L,MATCH($S97,WM_KEY,0)),"")</f>
        <v/>
      </c>
      <c r="Z97" s="121" t="str">
        <f>IFERROR(INDEX(WM_E,MATCH($S97,WM_KEY,0)),"")</f>
        <v/>
      </c>
      <c r="AA97" s="121" t="str">
        <f>IFERROR(INDEX(WM_BI,MATCH($S97,WM_KEY,0)),"")</f>
        <v/>
      </c>
      <c r="AB97" s="138" t="n"/>
      <c r="AC97" s="138" t="n"/>
      <c r="AD97" s="138" t="n"/>
      <c r="AE97" s="138" t="n"/>
      <c r="AF97" s="138" t="n"/>
      <c r="AG97" s="138" t="n"/>
      <c r="AH97" s="138" t="str">
        <f>IFERROR(IF(COUNT(AB97,V97,AC97,W97,AD97,X97,AE97,Y97,AF97,Z97,AG97,AA97)&lt;12,"",SUM(AB97*V97,AC97*W97,AD97*X97,AE97*Y97,AF97*Z97,AG97*AA97)),"")</f>
        <v/>
      </c>
      <c r="AI97" s="138" t="str">
        <f>IF(AH97="","",INDEX({"A1","A2","A3","B1","B2","B3","C1","C2","D1","D2","E1","E2"},MAX(1,MIN(12,ROUND(AH97,0)))))</f>
        <v/>
      </c>
      <c r="AJ97" s="133" t="inlineStr">
        <is>
          <t>Owns a business line or enterprise function end to end. At D2: several business lines or an executive-scope enterprise function.</t>
        </is>
      </c>
      <c r="AK97" s="134" t="inlineStr">
        <is>
          <t>Owns a business line or enterprise function end to end; Portfolio-level strategic, financial and regulatory trade-offs; Multi-business results</t>
        </is>
      </c>
      <c r="AL97" s="134" t="inlineStr">
        <is>
          <t>Multi-business results</t>
        </is>
      </c>
      <c r="AM97" s="134" t="inlineStr">
        <is>
          <t>Multi-business results</t>
        </is>
      </c>
      <c r="AN97" s="134" t="inlineStr">
        <is>
          <t>Sets direction across business lines</t>
        </is>
      </c>
      <c r="AO97" s="134" t="inlineStr">
        <is>
          <t>—</t>
        </is>
      </c>
      <c r="AP97" s="134" t="inlineStr">
        <is>
          <t>Product Management</t>
        </is>
      </c>
      <c r="AQ97" s="134" t="inlineStr">
        <is>
          <t>—</t>
        </is>
      </c>
      <c r="AR97" s="134" t="inlineStr">
        <is>
          <t>Several business lines or an executive-scope enterprise function</t>
        </is>
      </c>
      <c r="AS97" s="134" t="inlineStr">
        <is>
          <t>Portfolio-level strategic, financial and regulatory trade-offs</t>
        </is>
      </c>
      <c r="AT97" s="134" t="inlineStr">
        <is>
          <t>Sets direction across business lines</t>
        </is>
      </c>
      <c r="AU97" s="134" t="inlineStr">
        <is>
          <t>Multi-business results</t>
        </is>
      </c>
      <c r="AV97" s="134" t="inlineStr">
        <is>
          <t>Builds the leadership team across businesses</t>
        </is>
      </c>
      <c r="AW97" s="134" t="inlineStr">
        <is>
          <t>18–24 yrs</t>
        </is>
      </c>
      <c r="AX97" s="134" t="inlineStr">
        <is>
          <t>Postgraduate / professional qualification preferred</t>
        </is>
      </c>
      <c r="AY97" s="134" t="inlineStr">
        <is>
          <t>MBA / PGDM · preferred at C+</t>
        </is>
      </c>
      <c r="AZ97" s="148" t="inlineStr">
        <is>
          <t>5–8 AVPs / heads</t>
        </is>
      </c>
      <c r="BA97" s="129" t="inlineStr">
        <is>
          <t>Core 5 · Future-ready 4 · Functional 4 · Leadership 5</t>
        </is>
      </c>
      <c r="BB97" s="129" t="inlineStr">
        <is>
          <t>Strategic Thinking &amp; Business Acumen · People Leadership &amp; Mentoring</t>
        </is>
      </c>
      <c r="BC97" s="129" t="inlineStr">
        <is>
          <t>Stakeholder &amp; Client Management · Product, Platform &amp; Domain Knowledge · Regulatory &amp; BFSI Domain · Communication &amp; Presentation</t>
        </is>
      </c>
      <c r="BD97" s="129" t="n"/>
      <c r="BE97" s="129" t="n"/>
      <c r="BF97" s="129" t="n"/>
      <c r="BG97" s="129" t="n"/>
      <c r="BH97" s="129" t="n"/>
      <c r="BI97" s="129" t="n"/>
      <c r="BJ97" s="139" t="inlineStr">
        <is>
          <t>E3–E4</t>
        </is>
      </c>
      <c r="BK97" s="126" t="inlineStr">
        <is>
          <t>7 Set strategy</t>
        </is>
      </c>
      <c r="BL97" s="126" t="inlineStr">
        <is>
          <t>IRIS Vs Market Benchmark — Aon Radford / Mercer executive codes: E3–E4 SVP · IRIS Vs Competitor Benchmark — regtech / SaaS executive titles: SVP</t>
        </is>
      </c>
      <c r="BM97" s="126" t="inlineStr">
        <is>
          <t>Aon Radford executive levels E1–E6; Mercer ET1–ET3; Korn Ferry Leadership Architect</t>
        </is>
      </c>
      <c r="BN97" s="126" t="n"/>
      <c r="BO97" s="126" t="n"/>
      <c r="BP97" s="126" t="n"/>
      <c r="BQ97" s="126" t="n"/>
      <c r="BR97" s="126" t="n"/>
      <c r="BS97" s="126" t="n"/>
      <c r="BT97" s="126" t="n"/>
      <c r="BU97" s="126" t="n"/>
      <c r="BV97" s="140" t="inlineStr">
        <is>
          <t>—</t>
        </is>
      </c>
      <c r="BW97" s="137" t="inlineStr">
        <is>
          <t>Leaderdership coaching and stakeholder management, | leadership coaching</t>
        </is>
      </c>
      <c r="BX97" s="137" t="inlineStr">
        <is>
          <t>—</t>
        </is>
      </c>
      <c r="BY97" s="137" t="inlineStr">
        <is>
          <t>—</t>
        </is>
      </c>
      <c r="BZ97" s="137" t="inlineStr">
        <is>
          <t>—</t>
        </is>
      </c>
      <c r="CA97" s="137" t="inlineStr">
        <is>
          <t>—</t>
        </is>
      </c>
      <c r="CB97" s="137" t="n"/>
      <c r="CC97" s="139" t="inlineStr">
        <is>
          <t>Integrate enterprise or business outcomes. Includes: Business-unit, enterprise and exceptional expert mandates. Excludes: A generic promotion destination without a new accountable role.</t>
        </is>
      </c>
      <c r="CD97" s="126" t="inlineStr">
        <is>
          <t>EX01 · Business Unit Head / General Manager</t>
        </is>
      </c>
      <c r="CE97" s="126" t="inlineStr">
        <is>
          <t>Own integrated commercial, operational, financial and risk outcomes for a defined business</t>
        </is>
      </c>
      <c r="CF97" s="126" t="inlineStr">
        <is>
          <t>A transition from functional leadership; size and delegated P&amp;L/resource mandate determine level.</t>
        </is>
      </c>
      <c r="CG97" s="126" t="inlineStr">
        <is>
          <t>—</t>
        </is>
      </c>
      <c r="CH97" s="126" t="inlineStr">
        <is>
          <t>—</t>
        </is>
      </c>
      <c r="CI97" s="130" t="inlineStr">
        <is>
          <t>Framework only · fewer than 3 answered</t>
        </is>
      </c>
      <c r="CJ97" s="131" t="inlineStr">
        <is>
          <t>3 holders, 0 answered the survey; sub-family 0 answered</t>
        </is>
      </c>
      <c r="CK97" s="131" t="n"/>
      <c r="CL9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8" ht="190.5" customHeight="1">
      <c r="A98" s="109" t="inlineStr">
        <is>
          <t>RC-092</t>
        </is>
      </c>
      <c r="B98" s="110" t="inlineStr">
        <is>
          <t>Executive Leadership</t>
        </is>
      </c>
      <c r="C98" s="110" t="inlineStr">
        <is>
          <t>Enterprise Leadership</t>
        </is>
      </c>
      <c r="D98" s="177" t="inlineStr">
        <is>
          <t>E1</t>
        </is>
      </c>
      <c r="E98" s="110" t="inlineStr">
        <is>
          <t>CXO / President</t>
        </is>
      </c>
      <c r="F98" s="110" t="inlineStr">
        <is>
          <t>Manager</t>
        </is>
      </c>
      <c r="G98" s="110" t="inlineStr">
        <is>
          <t>Chief Revenue Officer · Chief Financial Officer · Chief Operating Officer · Chief Technology Officer</t>
        </is>
      </c>
      <c r="H98" s="110" t="n">
        <v>0</v>
      </c>
      <c r="I98" s="110" t="n"/>
      <c r="J98" s="110" t="n">
        <v>0</v>
      </c>
      <c r="K98" s="110" t="inlineStr">
        <is>
          <t>— no holder since v1.14</t>
        </is>
      </c>
      <c r="L98" s="110" t="n"/>
      <c r="M98" s="110" t="inlineStr">
        <is>
          <t>CARBON · Corporate</t>
        </is>
      </c>
      <c r="N98" s="111" t="inlineStr">
        <is>
          <t>E2 · —</t>
        </is>
      </c>
      <c r="O98" s="112" t="inlineStr">
        <is>
          <t>— entry step in this sub-family</t>
        </is>
      </c>
      <c r="P98" s="112" t="inlineStr">
        <is>
          <t>RC-093 · E2 · Chief Executive Officer</t>
        </is>
      </c>
      <c r="Q98" s="112" t="inlineStr">
        <is>
          <t>★ E1 Chief Revenue Officer · Chief Financial  → E2 Chief Executive Officer</t>
        </is>
      </c>
      <c r="R98" s="112" t="inlineStr">
        <is>
          <t>—</t>
        </is>
      </c>
      <c r="S98" s="119" t="n"/>
      <c r="T98" s="138" t="inlineStr">
        <is>
          <t>—</t>
        </is>
      </c>
      <c r="U98" s="138" t="n"/>
      <c r="V98" s="121" t="str">
        <f>IFERROR(INDEX(WM_C,MATCH($S98,WM_KEY,0)),"")</f>
        <v/>
      </c>
      <c r="W98" s="121" t="str">
        <f>IFERROR(INDEX(WM_AU,MATCH($S98,WM_KEY,0)),"")</f>
        <v/>
      </c>
      <c r="X98" s="121" t="str">
        <f>IFERROR(INDEX(WM_AC,MATCH($S98,WM_KEY,0)),"")</f>
        <v/>
      </c>
      <c r="Y98" s="121" t="str">
        <f>IFERROR(INDEX(WM_L,MATCH($S98,WM_KEY,0)),"")</f>
        <v/>
      </c>
      <c r="Z98" s="121" t="str">
        <f>IFERROR(INDEX(WM_E,MATCH($S98,WM_KEY,0)),"")</f>
        <v/>
      </c>
      <c r="AA98" s="121" t="str">
        <f>IFERROR(INDEX(WM_BI,MATCH($S98,WM_KEY,0)),"")</f>
        <v/>
      </c>
      <c r="AB98" s="138" t="n"/>
      <c r="AC98" s="138" t="n"/>
      <c r="AD98" s="138" t="n"/>
      <c r="AE98" s="138" t="n"/>
      <c r="AF98" s="138" t="n"/>
      <c r="AG98" s="138" t="n"/>
      <c r="AH98" s="138" t="str">
        <f>IFERROR(IF(COUNT(AB98,V98,AC98,W98,AD98,X98,AE98,Y98,AF98,Z98,AG98,AA98)&lt;12,"",SUM(AB98*V98,AC98*W98,AD98*X98,AE98*Y98,AF98*Z98,AG98*AA98)),"")</f>
        <v/>
      </c>
      <c r="AI98" s="138" t="str">
        <f>IF(AH98="","",INDEX({"A1","A2","A3","B1","B2","B3","C1","C2","D1","D2","E1","E2"},MAX(1,MIN(12,ROUND(AH98,0)))))</f>
        <v/>
      </c>
      <c r="AJ98" s="133" t="inlineStr">
        <is>
          <t>Sets enterprise strategy; leads the executive team. At E1: an enterprise-wide function.</t>
        </is>
      </c>
      <c r="AK98" s="134" t="inlineStr">
        <is>
          <t>Sets enterprise strategy; leads the executive team; Enterprise-level functional strategy; Enterprise-wide functional results</t>
        </is>
      </c>
      <c r="AL98" s="134" t="inlineStr">
        <is>
          <t>Enterprise-wide functional results</t>
        </is>
      </c>
      <c r="AM98" s="134" t="inlineStr">
        <is>
          <t>Enterprise-wide functional results</t>
        </is>
      </c>
      <c r="AN98" s="134" t="inlineStr">
        <is>
          <t>Sets enterprise priorities for the function</t>
        </is>
      </c>
      <c r="AO98" s="134" t="inlineStr">
        <is>
          <t>—</t>
        </is>
      </c>
      <c r="AP98" s="134" t="inlineStr">
        <is>
          <t>Management · Sales</t>
        </is>
      </c>
      <c r="AQ98" s="134" t="inlineStr">
        <is>
          <t>—</t>
        </is>
      </c>
      <c r="AR98" s="134" t="inlineStr">
        <is>
          <t>An enterprise-wide function</t>
        </is>
      </c>
      <c r="AS98" s="134" t="inlineStr">
        <is>
          <t>Enterprise-level functional strategy</t>
        </is>
      </c>
      <c r="AT98" s="134" t="inlineStr">
        <is>
          <t>Sets enterprise priorities for the function</t>
        </is>
      </c>
      <c r="AU98" s="134" t="inlineStr">
        <is>
          <t>Enterprise-wide functional results</t>
        </is>
      </c>
      <c r="AV98" s="134" t="inlineStr">
        <is>
          <t>Shapes enterprise strategy</t>
        </is>
      </c>
      <c r="AW98" s="134" t="inlineStr">
        <is>
          <t>20+ yrs</t>
        </is>
      </c>
      <c r="AX98" s="134" t="inlineStr">
        <is>
          <t>Postgraduate / professional qualification; business leadership record</t>
        </is>
      </c>
      <c r="AY98" s="134" t="inlineStr">
        <is>
          <t>MBA / PGDM · preferred at C+</t>
        </is>
      </c>
      <c r="AZ98" s="148" t="inlineStr">
        <is>
          <t>5–8 function heads</t>
        </is>
      </c>
      <c r="BA98" s="129" t="inlineStr">
        <is>
          <t>Core 5 · Future-ready 5 · Functional 4 · Leadership 5</t>
        </is>
      </c>
      <c r="BB98" s="129" t="inlineStr">
        <is>
          <t>Strategic Thinking &amp; Business Acumen · People Leadership &amp; Mentoring</t>
        </is>
      </c>
      <c r="BC98" s="129" t="inlineStr">
        <is>
          <t>Stakeholder &amp; Client Management · Product, Platform &amp; Domain Knowledge · Regulatory &amp; BFSI Domain · Communication &amp; Presentation</t>
        </is>
      </c>
      <c r="BD98" s="129" t="n"/>
      <c r="BE98" s="129" t="n"/>
      <c r="BF98" s="129" t="n"/>
      <c r="BG98" s="129" t="n"/>
      <c r="BH98" s="129" t="n"/>
      <c r="BI98" s="129" t="n"/>
      <c r="BJ98" s="139" t="inlineStr">
        <is>
          <t>E5</t>
        </is>
      </c>
      <c r="BK98" s="126" t="inlineStr">
        <is>
          <t>7</t>
        </is>
      </c>
      <c r="BL98" s="126" t="inlineStr">
        <is>
          <t>IRIS Vs Market Benchmark — Aon Radford / Mercer executive codes: E5 C-level · functional · IRIS Vs Competitor Benchmark — regtech / SaaS executive titles: CTO · CFO · CRO · CCO · COO</t>
        </is>
      </c>
      <c r="BM98" s="126" t="inlineStr">
        <is>
          <t>Aon Radford executive levels E1–E6; Mercer ET1–ET3; Korn Ferry Leadership Architect</t>
        </is>
      </c>
      <c r="BN98" s="126" t="n"/>
      <c r="BO98" s="126" t="n"/>
      <c r="BP98" s="126" t="n"/>
      <c r="BQ98" s="126" t="n"/>
      <c r="BR98" s="126" t="n"/>
      <c r="BS98" s="126" t="n"/>
      <c r="BT98" s="126" t="n"/>
      <c r="BU98" s="126" t="n"/>
      <c r="BV98" s="140" t="inlineStr">
        <is>
          <t>—</t>
        </is>
      </c>
      <c r="BW98" s="137" t="inlineStr">
        <is>
          <t>—</t>
        </is>
      </c>
      <c r="BX98" s="137" t="inlineStr">
        <is>
          <t>—</t>
        </is>
      </c>
      <c r="BY98" s="137" t="inlineStr">
        <is>
          <t>—</t>
        </is>
      </c>
      <c r="BZ98" s="137" t="inlineStr">
        <is>
          <t>—</t>
        </is>
      </c>
      <c r="CA98" s="137" t="inlineStr">
        <is>
          <t>—</t>
        </is>
      </c>
      <c r="CB98" s="137" t="n"/>
      <c r="CC98" s="139" t="inlineStr">
        <is>
          <t>Integrate enterprise or business outcomes. Includes: Business-unit, enterprise and exceptional expert mandates. Excludes: A generic promotion destination without a new accountable role.</t>
        </is>
      </c>
      <c r="CD98" s="126" t="inlineStr">
        <is>
          <t>EX02 · President / Chief Operating Officer</t>
        </is>
      </c>
      <c r="CE98" s="126" t="inlineStr">
        <is>
          <t>Own enterprise operating strategy and cross-functional resource trade-offs</t>
        </is>
      </c>
      <c r="CF98" s="126" t="inlineStr">
        <is>
          <t>CEO, president and COO are alternative mandates; no compulsory intermediate title.</t>
        </is>
      </c>
      <c r="CG98" s="126" t="inlineStr">
        <is>
          <t>—</t>
        </is>
      </c>
      <c r="CH98" s="126" t="inlineStr">
        <is>
          <t>—</t>
        </is>
      </c>
      <c r="CI98" s="130" t="inlineStr">
        <is>
          <t>Framework only · fewer than 3 answered</t>
        </is>
      </c>
      <c r="CJ98" s="131" t="inlineStr">
        <is>
          <t>4 holders, 0 answered the survey; sub-family 0 answered</t>
        </is>
      </c>
      <c r="CK98" s="131" t="n"/>
      <c r="CL9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9" ht="190.5" customHeight="1">
      <c r="A99" s="109" t="inlineStr">
        <is>
          <t>RC-093</t>
        </is>
      </c>
      <c r="B99" s="110" t="inlineStr">
        <is>
          <t>Executive Leadership</t>
        </is>
      </c>
      <c r="C99" s="110" t="inlineStr">
        <is>
          <t>Enterprise Leadership</t>
        </is>
      </c>
      <c r="D99" s="177" t="inlineStr">
        <is>
          <t>E2</t>
        </is>
      </c>
      <c r="E99" s="110" t="inlineStr">
        <is>
          <t>Chief Executive Officer</t>
        </is>
      </c>
      <c r="F99" s="110" t="inlineStr">
        <is>
          <t>Manager</t>
        </is>
      </c>
      <c r="G99" s="110" t="inlineStr">
        <is>
          <t>Chief Executive Officer</t>
        </is>
      </c>
      <c r="H99" s="110" t="n">
        <v>0</v>
      </c>
      <c r="I99" s="110" t="n"/>
      <c r="J99" s="110" t="n">
        <v>0</v>
      </c>
      <c r="K99" s="110" t="inlineStr">
        <is>
          <t>— no holder since v1.14</t>
        </is>
      </c>
      <c r="L99" s="110" t="n"/>
      <c r="M99" s="110" t="inlineStr">
        <is>
          <t>Corporate</t>
        </is>
      </c>
      <c r="N99" s="111" t="inlineStr">
        <is>
          <t>—</t>
        </is>
      </c>
      <c r="O99" s="112" t="inlineStr">
        <is>
          <t>RC-092 · E1 · Chief Revenue Officer · Chief Financial Officer · Chief Oper</t>
        </is>
      </c>
      <c r="P99" s="112" t="inlineStr">
        <is>
          <t>— top step in this sub-family</t>
        </is>
      </c>
      <c r="Q99" s="112" t="inlineStr">
        <is>
          <t>E1 Chief Revenue Officer · Chief Financial  → ★ E2 Chief Executive Officer</t>
        </is>
      </c>
      <c r="R99" s="112" t="inlineStr">
        <is>
          <t>—</t>
        </is>
      </c>
      <c r="S99" s="119" t="n"/>
      <c r="T99" s="138" t="inlineStr">
        <is>
          <t>—</t>
        </is>
      </c>
      <c r="U99" s="138" t="n"/>
      <c r="V99" s="121" t="str">
        <f>IFERROR(INDEX(WM_C,MATCH($S99,WM_KEY,0)),"")</f>
        <v/>
      </c>
      <c r="W99" s="121" t="str">
        <f>IFERROR(INDEX(WM_AU,MATCH($S99,WM_KEY,0)),"")</f>
        <v/>
      </c>
      <c r="X99" s="121" t="str">
        <f>IFERROR(INDEX(WM_AC,MATCH($S99,WM_KEY,0)),"")</f>
        <v/>
      </c>
      <c r="Y99" s="121" t="str">
        <f>IFERROR(INDEX(WM_L,MATCH($S99,WM_KEY,0)),"")</f>
        <v/>
      </c>
      <c r="Z99" s="121" t="str">
        <f>IFERROR(INDEX(WM_E,MATCH($S99,WM_KEY,0)),"")</f>
        <v/>
      </c>
      <c r="AA99" s="121" t="str">
        <f>IFERROR(INDEX(WM_BI,MATCH($S99,WM_KEY,0)),"")</f>
        <v/>
      </c>
      <c r="AB99" s="138" t="n"/>
      <c r="AC99" s="138" t="n"/>
      <c r="AD99" s="138" t="n"/>
      <c r="AE99" s="138" t="n"/>
      <c r="AF99" s="138" t="n"/>
      <c r="AG99" s="138" t="n"/>
      <c r="AH99" s="138" t="str">
        <f>IFERROR(IF(COUNT(AB99,V99,AC99,W99,AD99,X99,AE99,Y99,AF99,Z99,AG99,AA99)&lt;12,"",SUM(AB99*V99,AC99*W99,AD99*X99,AE99*Y99,AF99*Z99,AG99*AA99)),"")</f>
        <v/>
      </c>
      <c r="AI99" s="138" t="str">
        <f>IF(AH99="","",INDEX({"A1","A2","A3","B1","B2","B3","C1","C2","D1","D2","E1","E2"},MAX(1,MIN(12,ROUND(AH99,0)))))</f>
        <v/>
      </c>
      <c r="AJ99" s="133" t="inlineStr">
        <is>
          <t>Sets enterprise strategy; leads the executive team. At E2: the enterprise.</t>
        </is>
      </c>
      <c r="AK99" s="134" t="inlineStr">
        <is>
          <t>Sets enterprise strategy; leads the executive team; Enterprise-wide uncertainty, transformation and external forces; Enterprise results, risk, culture and long-term viability</t>
        </is>
      </c>
      <c r="AL99" s="134" t="inlineStr">
        <is>
          <t>Enterprise results, risk, culture and long-term viability</t>
        </is>
      </c>
      <c r="AM99" s="134" t="inlineStr">
        <is>
          <t>Enterprise results, risk, culture and long-term viability</t>
        </is>
      </c>
      <c r="AN99" s="134" t="inlineStr">
        <is>
          <t>Accountable to the board</t>
        </is>
      </c>
      <c r="AO99" s="134" t="inlineStr">
        <is>
          <t>—</t>
        </is>
      </c>
      <c r="AP99" s="134" t="inlineStr">
        <is>
          <t>Management · Sales</t>
        </is>
      </c>
      <c r="AQ99" s="134" t="inlineStr">
        <is>
          <t>—</t>
        </is>
      </c>
      <c r="AR99" s="134" t="inlineStr">
        <is>
          <t>The enterprise</t>
        </is>
      </c>
      <c r="AS99" s="134" t="inlineStr">
        <is>
          <t>Enterprise-wide uncertainty, transformation and external forces</t>
        </is>
      </c>
      <c r="AT99" s="134" t="inlineStr">
        <is>
          <t>Accountable to the board</t>
        </is>
      </c>
      <c r="AU99" s="134" t="inlineStr">
        <is>
          <t>Enterprise results, risk, culture and long-term viability</t>
        </is>
      </c>
      <c r="AV99" s="134" t="inlineStr">
        <is>
          <t>Sets enterprise strategy; leads the executive team</t>
        </is>
      </c>
      <c r="AW99" s="134" t="inlineStr">
        <is>
          <t>20+ yrs</t>
        </is>
      </c>
      <c r="AX99" s="134" t="inlineStr">
        <is>
          <t>Postgraduate / professional qualification; proven business leadership</t>
        </is>
      </c>
      <c r="AY99" s="134" t="inlineStr">
        <is>
          <t>MBA / PGDM · preferred at C+</t>
        </is>
      </c>
      <c r="AZ99" s="148" t="inlineStr">
        <is>
          <t>Executive team</t>
        </is>
      </c>
      <c r="BA99" s="129" t="inlineStr">
        <is>
          <t>Core 5 · Future-ready 5 · Functional 4 · Leadership 5</t>
        </is>
      </c>
      <c r="BB99" s="129" t="inlineStr">
        <is>
          <t>Strategic Thinking &amp; Business Acumen · People Leadership &amp; Mentoring</t>
        </is>
      </c>
      <c r="BC99" s="129" t="inlineStr">
        <is>
          <t>Stakeholder &amp; Client Management · Product, Platform &amp; Domain Knowledge · Regulatory &amp; BFSI Domain · Communication &amp; Presentation</t>
        </is>
      </c>
      <c r="BD99" s="129" t="n"/>
      <c r="BE99" s="129" t="n"/>
      <c r="BF99" s="129" t="n"/>
      <c r="BG99" s="129" t="n"/>
      <c r="BH99" s="129" t="n"/>
      <c r="BI99" s="129" t="n"/>
      <c r="BJ99" s="139" t="inlineStr">
        <is>
          <t>E6</t>
        </is>
      </c>
      <c r="BK99" s="126" t="inlineStr">
        <is>
          <t>7</t>
        </is>
      </c>
      <c r="BL99" s="126" t="inlineStr">
        <is>
          <t>IRIS Vs Market Benchmark — Aon Radford / Mercer executive codes: E6 CEO · IRIS Vs Competitor Benchmark — regtech / SaaS executive titles: CEO</t>
        </is>
      </c>
      <c r="BM99" s="126" t="inlineStr">
        <is>
          <t>Aon Radford executive levels E1–E6; Mercer ET1–ET3; Korn Ferry Leadership Architect</t>
        </is>
      </c>
      <c r="BN99" s="126" t="n"/>
      <c r="BO99" s="126" t="n"/>
      <c r="BP99" s="126" t="n"/>
      <c r="BQ99" s="126" t="n"/>
      <c r="BR99" s="126" t="n"/>
      <c r="BS99" s="126" t="n"/>
      <c r="BT99" s="126" t="n"/>
      <c r="BU99" s="126" t="n"/>
      <c r="BV99" s="140" t="inlineStr">
        <is>
          <t>—</t>
        </is>
      </c>
      <c r="BW99" s="137" t="inlineStr">
        <is>
          <t>—</t>
        </is>
      </c>
      <c r="BX99" s="137" t="inlineStr">
        <is>
          <t>—</t>
        </is>
      </c>
      <c r="BY99" s="137" t="inlineStr">
        <is>
          <t>—</t>
        </is>
      </c>
      <c r="BZ99" s="137" t="inlineStr">
        <is>
          <t>—</t>
        </is>
      </c>
      <c r="CA99" s="137" t="inlineStr">
        <is>
          <t>—</t>
        </is>
      </c>
      <c r="CB99" s="137" t="n"/>
      <c r="CC99" s="139" t="inlineStr">
        <is>
          <t>Integrate enterprise or business outcomes. Includes: Business-unit, enterprise and exceptional expert mandates. Excludes: A generic promotion destination without a new accountable role.</t>
        </is>
      </c>
      <c r="CD99" s="126" t="inlineStr">
        <is>
          <t>EX03 · Chief Executive Officer / Managing Director</t>
        </is>
      </c>
      <c r="CE99" s="126" t="inlineStr">
        <is>
          <t>Own enterprise direction and outcomes under governing-body authority</t>
        </is>
      </c>
      <c r="CF99" s="126" t="inlineStr">
        <is>
          <t>The highest organisational office is not automatically the largest market job. Scale determines job size. Board roles are outside the employee ladder.</t>
        </is>
      </c>
      <c r="CG99" s="126" t="inlineStr">
        <is>
          <t>—</t>
        </is>
      </c>
      <c r="CH99" s="126" t="inlineStr">
        <is>
          <t>—</t>
        </is>
      </c>
      <c r="CI99" s="130" t="inlineStr">
        <is>
          <t>Framework only · fewer than 3 answered</t>
        </is>
      </c>
      <c r="CJ99" s="131" t="inlineStr">
        <is>
          <t>1 holder, 0 answered the survey; sub-family 0 answered</t>
        </is>
      </c>
      <c r="CK99" s="131" t="n"/>
      <c r="CL9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0" ht="190.5" customHeight="1">
      <c r="A100" s="109" t="inlineStr">
        <is>
          <t>RC-094</t>
        </is>
      </c>
      <c r="B100" s="110" t="inlineStr">
        <is>
          <t>Executive Leadership</t>
        </is>
      </c>
      <c r="C100" s="110" t="inlineStr">
        <is>
          <t>Enterprise Leadership</t>
        </is>
      </c>
      <c r="D100" s="142" t="inlineStr">
        <is>
          <t>X3</t>
        </is>
      </c>
      <c r="E100" s="110" t="inlineStr">
        <is>
          <t>Senior Consultant / Advisor</t>
        </is>
      </c>
      <c r="F100" s="110" t="inlineStr">
        <is>
          <t>IC</t>
        </is>
      </c>
      <c r="G100" s="110" t="inlineStr">
        <is>
          <t>Senior Consultant – Enterprise Leadership</t>
        </is>
      </c>
      <c r="H100" s="110" t="n">
        <v>1</v>
      </c>
      <c r="I100" s="110" t="inlineStr">
        <is>
          <t>iFile 1</t>
        </is>
      </c>
      <c r="J100" s="110" t="n">
        <v>1</v>
      </c>
      <c r="K100" s="110" t="inlineStr">
        <is>
          <t>Anand Padmanabhan</t>
        </is>
      </c>
      <c r="L100" s="110" t="inlineStr">
        <is>
          <t>Sales</t>
        </is>
      </c>
      <c r="M100" s="110" t="inlineStr">
        <is>
          <t>iFile</t>
        </is>
      </c>
      <c r="N100" s="111" t="inlineStr">
        <is>
          <t>—</t>
        </is>
      </c>
      <c r="O100" s="112" t="inlineStr">
        <is>
          <t>— entry step in this sub-family</t>
        </is>
      </c>
      <c r="P100" s="112" t="inlineStr">
        <is>
          <t>— top step in this sub-family</t>
        </is>
      </c>
      <c r="Q100" s="112" t="inlineStr">
        <is>
          <t>★ X3 Senior Consultant – Enterprise Leadershi</t>
        </is>
      </c>
      <c r="R100" s="112" t="inlineStr">
        <is>
          <t>—</t>
        </is>
      </c>
      <c r="S100" s="119" t="n"/>
      <c r="T100" s="138" t="inlineStr">
        <is>
          <t>—</t>
        </is>
      </c>
      <c r="U100" s="138" t="inlineStr">
        <is>
          <t>/  /  /  /  /</t>
        </is>
      </c>
      <c r="V100" s="121" t="str">
        <f>IFERROR(INDEX(WM_C,MATCH($S100,WM_KEY,0)),"")</f>
        <v/>
      </c>
      <c r="W100" s="121" t="str">
        <f>IFERROR(INDEX(WM_AU,MATCH($S100,WM_KEY,0)),"")</f>
        <v/>
      </c>
      <c r="X100" s="121" t="str">
        <f>IFERROR(INDEX(WM_AC,MATCH($S100,WM_KEY,0)),"")</f>
        <v/>
      </c>
      <c r="Y100" s="121" t="str">
        <f>IFERROR(INDEX(WM_L,MATCH($S100,WM_KEY,0)),"")</f>
        <v/>
      </c>
      <c r="Z100" s="121" t="str">
        <f>IFERROR(INDEX(WM_E,MATCH($S100,WM_KEY,0)),"")</f>
        <v/>
      </c>
      <c r="AA100" s="121" t="str">
        <f>IFERROR(INDEX(WM_BI,MATCH($S100,WM_KEY,0)),"")</f>
        <v/>
      </c>
      <c r="AB100" s="138" t="n"/>
      <c r="AC100" s="138" t="n"/>
      <c r="AD100" s="138" t="n"/>
      <c r="AE100" s="138" t="n"/>
      <c r="AF100" s="138" t="n"/>
      <c r="AG100" s="138" t="n"/>
      <c r="AH100" s="138" t="str">
        <f>IFERROR(IF(COUNT(AB100,V100,AC100,W100,AD100,X100,AE100,Y100,AF100,Z100,AG100,AA100)&lt;12,"",SUM(AB100*V100,AC100*W100,AD100*X100,AE100*Y100,AF100*Z100,AG100*AA100)),"")</f>
        <v/>
      </c>
      <c r="AI100" s="138" t="str">
        <f>IF(AH100="","",INDEX({"A1","A2","A3","B1","B2","B3","C1","C2","D1","D2","E1","E2"},MAX(1,MIN(12,ROUND(AH100,0)))))</f>
        <v/>
      </c>
      <c r="AJ100" s="133" t="inlineStr">
        <is>
          <t>Sets enterprise strategy; leads the executive team. At X3: expert or advisory scope · ≈ B3–C2.</t>
        </is>
      </c>
      <c r="AK100" s="134" t="inlineStr">
        <is>
          <t>Sets enterprise strategy; leads the executive team</t>
        </is>
      </c>
      <c r="AL100" s="134" t="inlineStr">
        <is>
          <t>Sets enterprise strategy; leads the executive team.</t>
        </is>
      </c>
      <c r="AM100" s="134" t="inlineStr">
        <is>
          <t>Deliverables under the statement of work</t>
        </is>
      </c>
      <c r="AN100" s="134" t="inlineStr">
        <is>
          <t>Within the statement of work</t>
        </is>
      </c>
      <c r="AO100" s="134" t="inlineStr">
        <is>
          <t>—</t>
        </is>
      </c>
      <c r="AP100" s="134" t="inlineStr">
        <is>
          <t>Management · Sales</t>
        </is>
      </c>
      <c r="AQ100" s="134" t="inlineStr">
        <is>
          <t>—</t>
        </is>
      </c>
      <c r="AR100" s="134" t="inlineStr">
        <is>
          <t>Expert or advisory scope · ≈ B3–C2</t>
        </is>
      </c>
      <c r="AS100" s="134" t="inlineStr">
        <is>
          <t>—</t>
        </is>
      </c>
      <c r="AT100" s="134" t="inlineStr">
        <is>
          <t>—</t>
        </is>
      </c>
      <c r="AU100" s="134" t="inlineStr">
        <is>
          <t>—</t>
        </is>
      </c>
      <c r="AV100" s="134" t="inlineStr">
        <is>
          <t>—</t>
        </is>
      </c>
      <c r="AW100" s="134" t="inlineStr">
        <is>
          <t>10+ yrs</t>
        </is>
      </c>
      <c r="AX100" s="134" t="inlineStr">
        <is>
          <t>As for equivalent role</t>
        </is>
      </c>
      <c r="AY100" s="134" t="inlineStr">
        <is>
          <t>MBA / PGDM · preferred at C+</t>
        </is>
      </c>
      <c r="AZ100" s="148" t="inlineStr">
        <is>
          <t>Not counted in spans</t>
        </is>
      </c>
      <c r="BA100" s="129" t="inlineStr">
        <is>
          <t>Per statement of work</t>
        </is>
      </c>
      <c r="BB100" s="129" t="inlineStr">
        <is>
          <t>Strategic Thinking &amp; Business Acumen · People Leadership &amp; Mentoring</t>
        </is>
      </c>
      <c r="BC100" s="129" t="inlineStr">
        <is>
          <t>Stakeholder &amp; Client Management · Product, Platform &amp; Domain Knowledge · Regulatory &amp; BFSI Domain · Communication &amp; Presentation</t>
        </is>
      </c>
      <c r="BD100" s="129" t="inlineStr">
        <is>
          <t>—</t>
        </is>
      </c>
      <c r="BE100" s="129" t="inlineStr">
        <is>
          <t>Governance, risk and regulatory accountability</t>
        </is>
      </c>
      <c r="BF100" s="129" t="inlineStr">
        <is>
          <t>—</t>
        </is>
      </c>
      <c r="BG100" s="129" t="inlineStr">
        <is>
          <t>—</t>
        </is>
      </c>
      <c r="BH100" s="129" t="inlineStr">
        <is>
          <t>—</t>
        </is>
      </c>
      <c r="BI100" s="129" t="inlineStr">
        <is>
          <t>—</t>
        </is>
      </c>
      <c r="BJ100" s="139" t="inlineStr">
        <is>
          <t>Contractor</t>
        </is>
      </c>
      <c r="BK100" s="126" t="inlineStr">
        <is>
          <t>—</t>
        </is>
      </c>
      <c r="BL100" s="126" t="inlineStr">
        <is>
          <t>—</t>
        </is>
      </c>
      <c r="BM100" s="126" t="inlineStr">
        <is>
          <t>Aon Radford executive levels E1–E6; Mercer ET1–ET3; Korn Ferry Leadership Architect</t>
        </is>
      </c>
      <c r="BN100" s="126" t="inlineStr">
        <is>
          <t>Contractor</t>
        </is>
      </c>
      <c r="BO100" s="126" t="inlineStr">
        <is>
          <t>Contractor · rate card</t>
        </is>
      </c>
      <c r="BP100" s="126" t="inlineStr">
        <is>
          <t>—</t>
        </is>
      </c>
      <c r="BQ100" s="126" t="inlineStr">
        <is>
          <t>—</t>
        </is>
      </c>
      <c r="BR100" s="126" t="inlineStr">
        <is>
          <t>—</t>
        </is>
      </c>
      <c r="BS100" s="126" t="inlineStr">
        <is>
          <t>—</t>
        </is>
      </c>
      <c r="BT100" s="126" t="inlineStr">
        <is>
          <t>Statement of work / retainer</t>
        </is>
      </c>
      <c r="BU100" s="126" t="inlineStr">
        <is>
          <t>AI strategy &amp; governance, sustainability, digital business models</t>
        </is>
      </c>
      <c r="BV100" s="140" t="inlineStr">
        <is>
          <t>—</t>
        </is>
      </c>
      <c r="BW100" s="137" t="inlineStr">
        <is>
          <t>—</t>
        </is>
      </c>
      <c r="BX100" s="137" t="inlineStr">
        <is>
          <t>—</t>
        </is>
      </c>
      <c r="BY100" s="137" t="inlineStr">
        <is>
          <t>—</t>
        </is>
      </c>
      <c r="BZ100" s="137" t="inlineStr">
        <is>
          <t>—</t>
        </is>
      </c>
      <c r="CA100" s="137" t="inlineStr">
        <is>
          <t>—</t>
        </is>
      </c>
      <c r="CB100" s="137" t="inlineStr">
        <is>
          <t>Strategic Thinking &amp; Business Acumen</t>
        </is>
      </c>
      <c r="CC100" s="139" t="inlineStr">
        <is>
          <t>Integrate enterprise or business outcomes. Includes: Business-unit, enterprise and exceptional expert mandates. Excludes: A generic promotion destination without a new accountable role.</t>
        </is>
      </c>
      <c r="CD100" s="126" t="inlineStr">
        <is>
          <t>—</t>
        </is>
      </c>
      <c r="CE100" s="126" t="inlineStr">
        <is>
          <t>—</t>
        </is>
      </c>
      <c r="CF100" s="126" t="inlineStr">
        <is>
          <t>—</t>
        </is>
      </c>
      <c r="CG100" s="126" t="inlineStr">
        <is>
          <t>—</t>
        </is>
      </c>
      <c r="CH100" s="126" t="inlineStr">
        <is>
          <t>—</t>
        </is>
      </c>
      <c r="CI100" s="130" t="inlineStr">
        <is>
          <t>Framework only · fewer than 3 answered</t>
        </is>
      </c>
      <c r="CJ100" s="131" t="inlineStr">
        <is>
          <t>1 holder, 0 answered the survey; sub-family 0 answered</t>
        </is>
      </c>
      <c r="CK100" s="131" t="inlineStr">
        <is>
          <t>Anand Padmanabhan · IRISSG001 · iFile</t>
        </is>
      </c>
      <c r="CL10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1" ht="190.5" customHeight="1">
      <c r="A101" s="109" t="inlineStr">
        <is>
          <t>RC-095</t>
        </is>
      </c>
      <c r="B101" s="110" t="inlineStr">
        <is>
          <t>Finance &amp; Accounts</t>
        </is>
      </c>
      <c r="C101" s="110" t="inlineStr">
        <is>
          <t>Accounting &amp; Transaction Processing</t>
        </is>
      </c>
      <c r="D101" s="151" t="inlineStr">
        <is>
          <t>A3</t>
        </is>
      </c>
      <c r="E101" s="110" t="inlineStr">
        <is>
          <t>Senior Associate</t>
        </is>
      </c>
      <c r="F101" s="110" t="inlineStr">
        <is>
          <t>IC</t>
        </is>
      </c>
      <c r="G101" s="110" t="inlineStr">
        <is>
          <t>Senior Accounts Executive</t>
        </is>
      </c>
      <c r="H101" s="110" t="n">
        <v>2</v>
      </c>
      <c r="I101" s="110" t="inlineStr">
        <is>
          <t>Corporate 2</t>
        </is>
      </c>
      <c r="J101" s="110" t="n">
        <v>2</v>
      </c>
      <c r="K101" s="110" t="inlineStr">
        <is>
          <t>Bhushan Kashid, Riddhi Narkar</t>
        </is>
      </c>
      <c r="L101" s="110" t="inlineStr">
        <is>
          <t>Finance</t>
        </is>
      </c>
      <c r="M101" s="110" t="inlineStr">
        <is>
          <t>Corporate</t>
        </is>
      </c>
      <c r="N101" s="111" t="inlineStr">
        <is>
          <t>B1 · Specialist</t>
        </is>
      </c>
      <c r="O101" s="112" t="inlineStr">
        <is>
          <t>— entry step in this sub-family</t>
        </is>
      </c>
      <c r="P101" s="112" t="inlineStr">
        <is>
          <t>RC-096 · B1 · Accounts Specialist – POD Lead</t>
        </is>
      </c>
      <c r="Q101" s="112" t="inlineStr">
        <is>
          <t>★ A3 Senior Accounts Executive → B1 Accounts Specialist – POD Lead</t>
        </is>
      </c>
      <c r="R101" s="112" t="inlineStr">
        <is>
          <t>—</t>
        </is>
      </c>
      <c r="S101" s="119" t="inlineStr">
        <is>
          <t>Corporate · Finance · Band A · Early career</t>
        </is>
      </c>
      <c r="T101" s="138" t="inlineStr">
        <is>
          <t>—</t>
        </is>
      </c>
      <c r="U101" s="138" t="inlineStr">
        <is>
          <t>0.54 / 0.16 / 0.09 / 0 / 0.15 / 0.06</t>
        </is>
      </c>
      <c r="V101" s="121">
        <f>IFERROR(INDEX(WM_C,MATCH($S101,WM_KEY,0)),"")</f>
        <v>0.54</v>
      </c>
      <c r="W101" s="121">
        <f>IFERROR(INDEX(WM_AU,MATCH($S101,WM_KEY,0)),"")</f>
        <v>0.16</v>
      </c>
      <c r="X101" s="121">
        <f>IFERROR(INDEX(WM_AC,MATCH($S101,WM_KEY,0)),"")</f>
        <v>0.09</v>
      </c>
      <c r="Y101" s="121">
        <f>IFERROR(INDEX(WM_L,MATCH($S101,WM_KEY,0)),"")</f>
        <v>0</v>
      </c>
      <c r="Z101" s="121">
        <f>IFERROR(INDEX(WM_E,MATCH($S101,WM_KEY,0)),"")</f>
        <v>0.15</v>
      </c>
      <c r="AA101" s="121">
        <f>IFERROR(INDEX(WM_BI,MATCH($S101,WM_KEY,0)),"")</f>
        <v>0.06</v>
      </c>
      <c r="AB101" s="138" t="n">
        <v>2</v>
      </c>
      <c r="AC101" s="138" t="n">
        <v>1.75</v>
      </c>
      <c r="AD101" s="138" t="n">
        <v>2</v>
      </c>
      <c r="AE101" s="138" t="n">
        <v>1</v>
      </c>
      <c r="AF101" s="138" t="n">
        <v>5.75</v>
      </c>
      <c r="AG101" s="138" t="n">
        <v>2</v>
      </c>
      <c r="AH101" s="138">
        <f>IFERROR(IF(COUNT(AB101,V101,AC101,W101,AD101,X101,AE101,Y101,AF101,Z101,AG101,AA101)&lt;12,"",SUM(AB101*V101,AC101*W101,AD101*X101,AE101*Y101,AF101*Z101,AG101*AA101)),"")</f>
        <v>2.5225</v>
      </c>
      <c r="AI101" s="138" t="str">
        <f>IF(AH101="","",INDEX({"A1","A2","A3","B1","B2","B3","C1","C2","D1","D2","E1","E2"},MAX(1,MIN(12,ROUND(AH101,0)))))</f>
        <v>A3</v>
      </c>
      <c r="AJ101" s="133" t="inlineStr">
        <is>
          <t>Processes payments, entries and reconciliations. At A3: varied work; reviews juniors; go-to for a process.
Common themes in sub-family holders, all levels' answers: compliance · reporting · bank</t>
        </is>
      </c>
      <c r="AK101" s="134" t="inlineStr">
        <is>
          <t>Processes payments, entries and reconciliations; Varied and non-standard work; handles exceptions; A module / process, or work with client or regulatory consequences
Common themes in sub-family holders, all levels' answers: bank · employee · compliance · gst · sales · creation</t>
        </is>
      </c>
      <c r="AL101" s="134" t="inlineStr">
        <is>
          <t>A module / process, or work with client or regulatory consequences
Common themes in sub-family holders, all levels' answers: timely</t>
        </is>
      </c>
      <c r="AM101" s="134" t="inlineStr">
        <is>
          <t>A module / process, or work with client or regulatory consequences
Common themes in sub-family holders, all levels' answers: bank</t>
        </is>
      </c>
      <c r="AN101" s="134" t="inlineStr">
        <is>
          <t>Technical / QC / client calls on own work
Common themes in sub-family holders, all levels' answers: compliance</t>
        </is>
      </c>
      <c r="AO101" s="134" t="inlineStr">
        <is>
          <t>—</t>
        </is>
      </c>
      <c r="AP101" s="134" t="inlineStr">
        <is>
          <t>accounting</t>
        </is>
      </c>
      <c r="AQ101" s="134" t="inlineStr">
        <is>
          <t>—</t>
        </is>
      </c>
      <c r="AR101" s="134" t="inlineStr">
        <is>
          <t>Varied work; reviews juniors; go-to for a process</t>
        </is>
      </c>
      <c r="AS101" s="134" t="inlineStr">
        <is>
          <t>Varied and non-standard work; handles exceptions</t>
        </is>
      </c>
      <c r="AT101" s="134" t="inlineStr">
        <is>
          <t>Technical / QC / client calls on own work</t>
        </is>
      </c>
      <c r="AU101" s="134" t="inlineStr">
        <is>
          <t>A module / process, or work with client or regulatory consequences</t>
        </is>
      </c>
      <c r="AV101" s="134" t="inlineStr">
        <is>
          <t>Not scored in Band A</t>
        </is>
      </c>
      <c r="AW101" s="134" t="inlineStr">
        <is>
          <t>2–4 yrs</t>
        </is>
      </c>
      <c r="AX101" s="134" t="inlineStr">
        <is>
          <t>Graduate; relevant certification preferred</t>
        </is>
      </c>
      <c r="AY101" s="134" t="inlineStr">
        <is>
          <t>CA / CMA / ACCA / CFA / IFRS certificate; MOS Excel · optional</t>
        </is>
      </c>
      <c r="AZ101" s="148" t="inlineStr">
        <is>
          <t>None · guides 1–3 juniors informally</t>
        </is>
      </c>
      <c r="BA101" s="129" t="inlineStr">
        <is>
          <t>Core 2 · Future-ready 2 · Functional 3 · Leadership —</t>
        </is>
      </c>
      <c r="BB101" s="129" t="inlineStr">
        <is>
          <t>Accounting &amp; Reporting Standards · IFRS/US GAAP · Advanced Excel &amp; Productivity Tools</t>
        </is>
      </c>
      <c r="BC101" s="129" t="inlineStr">
        <is>
          <t>Regulatory &amp; BFSI Domain · Data Analytics, BI &amp; Visualisation · Process Improvement &amp; Quality Mindset · Strategic Thinking &amp; Business Acumen</t>
        </is>
      </c>
      <c r="BD101" s="129"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1" s="129" t="inlineStr">
        <is>
          <t>Statutory compliance · GST, TDS, audit</t>
        </is>
      </c>
      <c r="BF101" s="129" t="inlineStr">
        <is>
          <t>Accounting test; Practical test; Domain interview; Data case / practical; Work sample / case; Case interview</t>
        </is>
      </c>
      <c r="BG101" s="129" t="inlineStr">
        <is>
          <t>Statutory compliance · GST, TDS, audit; mandatory: POSH, Code of Conduct, InfoSec &amp; Privacy</t>
        </is>
      </c>
      <c r="BH101" s="129" t="inlineStr">
        <is>
          <t>79% · 0 of 2</t>
        </is>
      </c>
      <c r="BI101" s="129" t="inlineStr">
        <is>
          <t>Regulatory domain · Analytics &amp; BI · Business acumen · Excel &amp; tools</t>
        </is>
      </c>
      <c r="BJ101" s="139" t="inlineStr">
        <is>
          <t>P2</t>
        </is>
      </c>
      <c r="BK101" s="126" t="inlineStr">
        <is>
          <t>3 Apply</t>
        </is>
      </c>
      <c r="BL101" s="126" t="inlineStr">
        <is>
          <t>Atlassian company-wide P-levels: P40 · IRIS Vs Competitor Benchmark — finance ladder: Senior Accountant</t>
        </is>
      </c>
      <c r="BM101" s="126" t="inlineStr">
        <is>
          <t>IMA Management Accounting Competency Framework; ICAI / CA; Ind AS</t>
        </is>
      </c>
      <c r="BN101" s="126" t="inlineStr">
        <is>
          <t>Developing</t>
        </is>
      </c>
      <c r="BO101" s="126" t="inlineStr">
        <is>
          <t>Accounts Executive</t>
        </is>
      </c>
      <c r="BP101" s="126" t="inlineStr">
        <is>
          <t>L3–L4 · MS 61–62 · —</t>
        </is>
      </c>
      <c r="BQ101" s="126" t="inlineStr">
        <is>
          <t>JL3A · C1 · L11–L10 · Senior Analyst</t>
        </is>
      </c>
      <c r="BR101" s="126" t="inlineStr">
        <is>
          <t>Consultant · DataTracks Senior Associate · 2–5 yrs</t>
        </is>
      </c>
      <c r="BS101" s="126" t="inlineStr">
        <is>
          <t>Atlassian company-wide P-levels: P40 · IRIS Vs Competitor Benchmark — finance ladder: Senior Accountant</t>
        </is>
      </c>
      <c r="BT101" s="126" t="inlineStr">
        <is>
          <t>Lateral or campus · CT2 at 12 months; CT3 in programme</t>
        </is>
      </c>
      <c r="BU101" s="126" t="inlineStr">
        <is>
          <t>Finance automation, FP&amp;A analytics, AI in close &amp; reconciliation</t>
        </is>
      </c>
      <c r="BV101" s="140" t="inlineStr">
        <is>
          <t>Domain, regulatory &amp; XBRL · Broader exposure &amp; ownership</t>
        </is>
      </c>
      <c r="BW101" s="137" t="inlineStr">
        <is>
          <t>—</t>
        </is>
      </c>
      <c r="BX101" s="137" t="inlineStr">
        <is>
          <t>Mentoring / guidance from seniors · On-the-job / hands-on · Online courses / self-learning · Formal / classroom training</t>
        </is>
      </c>
      <c r="BY101" s="137" t="inlineStr">
        <is>
          <t>details</t>
        </is>
      </c>
      <c r="BZ101" s="137" t="inlineStr">
        <is>
          <t>timely</t>
        </is>
      </c>
      <c r="CA101" s="137" t="inlineStr">
        <is>
          <t>3 of 4 say the role is changing because of AI / automation</t>
        </is>
      </c>
      <c r="CB101" s="137" t="inlineStr">
        <is>
          <t>AI, GenAI &amp; Prompt Engineering · Project, Program &amp; Agile Management</t>
        </is>
      </c>
      <c r="CC101" s="139" t="inlineStr">
        <is>
          <t>Steward financial reporting, resources and controls. Includes: Accounting, reporting, FP&amp;A, tax and treasury. Excludes: Independent internal audit; client financial-data production.</t>
        </is>
      </c>
      <c r="CD101" s="126" t="inlineStr">
        <is>
          <t>FIN02-2 · Accountant</t>
        </is>
      </c>
      <c r="CE101" s="126" t="inlineStr">
        <is>
          <t>Process transactions and reconcile ledgers with exception logs.</t>
        </is>
      </c>
      <c r="CF101" s="126" t="inlineStr">
        <is>
          <t>Demonstrate routine delivery plus judgement in bounded exceptions.</t>
        </is>
      </c>
      <c r="CG101" s="126" t="inlineStr">
        <is>
          <t>A reconciled ledger and controlled transaction cycle with resolved exceptions</t>
        </is>
      </c>
      <c r="CH101" s="126" t="inlineStr">
        <is>
          <t>Thomson Reuters: Senior accountant · Adjacent sector, title only. Gap: Dynamic employer page could not be refreshed; only the recorded title is retained</t>
        </is>
      </c>
      <c r="CI101" s="130" t="inlineStr">
        <is>
          <t>Framework + sub-family themes · 3+ answered</t>
        </is>
      </c>
      <c r="CJ101" s="131" t="inlineStr">
        <is>
          <t>2 holders, 2 answered the survey; sub-family 4 answered</t>
        </is>
      </c>
      <c r="CK101" s="131" t="inlineStr">
        <is>
          <t>Bhushan Kashid · IRIS2217 · Corporate
Riddhi Narkar · IRIS2062 · Corporate</t>
        </is>
      </c>
      <c r="CL10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2" ht="190.5" customHeight="1">
      <c r="A102" s="109" t="inlineStr">
        <is>
          <t>RC-096</t>
        </is>
      </c>
      <c r="B102" s="110" t="inlineStr">
        <is>
          <t>Finance &amp; Accounts</t>
        </is>
      </c>
      <c r="C102" s="110" t="inlineStr">
        <is>
          <t>Accounting &amp; Transaction Processing</t>
        </is>
      </c>
      <c r="D102" s="149" t="inlineStr">
        <is>
          <t>B1</t>
        </is>
      </c>
      <c r="E102" s="110" t="inlineStr">
        <is>
          <t>Specialist</t>
        </is>
      </c>
      <c r="F102" s="110" t="inlineStr">
        <is>
          <t>IC</t>
        </is>
      </c>
      <c r="G102" s="110" t="inlineStr">
        <is>
          <t>Accounts Specialist – POD Lead</t>
        </is>
      </c>
      <c r="H102" s="110" t="n">
        <v>2</v>
      </c>
      <c r="I102" s="110" t="inlineStr">
        <is>
          <t>Corporate 2</t>
        </is>
      </c>
      <c r="J102" s="110" t="n">
        <v>2</v>
      </c>
      <c r="K102" s="110" t="inlineStr">
        <is>
          <t>Anita Chavan, Gaurangee Gaurav Tawde</t>
        </is>
      </c>
      <c r="L102" s="110" t="inlineStr">
        <is>
          <t>Finance</t>
        </is>
      </c>
      <c r="M102" s="110" t="inlineStr">
        <is>
          <t>Corporate</t>
        </is>
      </c>
      <c r="N102" s="111" t="inlineStr">
        <is>
          <t>B2 · Senior Specialist</t>
        </is>
      </c>
      <c r="O102" s="112" t="inlineStr">
        <is>
          <t>RC-095 · A3 · Senior Accounts Executive</t>
        </is>
      </c>
      <c r="P102" s="112" t="inlineStr">
        <is>
          <t>— top step in this sub-family</t>
        </is>
      </c>
      <c r="Q102" s="112" t="inlineStr">
        <is>
          <t>A3 Senior Accounts Executive → ★ B1 Accounts Specialist – POD Lead</t>
        </is>
      </c>
      <c r="R102" s="112" t="inlineStr">
        <is>
          <t>—</t>
        </is>
      </c>
      <c r="S102" s="119" t="inlineStr">
        <is>
          <t>Corporate · Finance · Band B · Expert / POD Lead</t>
        </is>
      </c>
      <c r="T102" s="138" t="inlineStr">
        <is>
          <t>—</t>
        </is>
      </c>
      <c r="U102" s="138" t="inlineStr">
        <is>
          <t>0.46 / 0.17 / 0.1 / 0.05 / 0.15 / 0.07</t>
        </is>
      </c>
      <c r="V102" s="121">
        <f>IFERROR(INDEX(WM_C,MATCH($S102,WM_KEY,0)),"")</f>
        <v>0.46</v>
      </c>
      <c r="W102" s="121">
        <f>IFERROR(INDEX(WM_AU,MATCH($S102,WM_KEY,0)),"")</f>
        <v>0.17</v>
      </c>
      <c r="X102" s="121">
        <f>IFERROR(INDEX(WM_AC,MATCH($S102,WM_KEY,0)),"")</f>
        <v>0.1</v>
      </c>
      <c r="Y102" s="121">
        <f>IFERROR(INDEX(WM_L,MATCH($S102,WM_KEY,0)),"")</f>
        <v>0.05</v>
      </c>
      <c r="Z102" s="121">
        <f>IFERROR(INDEX(WM_E,MATCH($S102,WM_KEY,0)),"")</f>
        <v>0.15</v>
      </c>
      <c r="AA102" s="121">
        <f>IFERROR(INDEX(WM_BI,MATCH($S102,WM_KEY,0)),"")</f>
        <v>0.07</v>
      </c>
      <c r="AB102" s="138" t="n">
        <v>3</v>
      </c>
      <c r="AC102" s="138" t="n">
        <v>2.5</v>
      </c>
      <c r="AD102" s="138" t="n">
        <v>3</v>
      </c>
      <c r="AE102" s="138" t="n">
        <v>2.5</v>
      </c>
      <c r="AF102" s="138" t="n">
        <v>10</v>
      </c>
      <c r="AG102" s="138" t="n">
        <v>3</v>
      </c>
      <c r="AH102" s="138">
        <f>IFERROR(IF(COUNT(AB102,V102,AC102,W102,AD102,X102,AE102,Y102,AF102,Z102,AG102,AA102)&lt;12,"",SUM(AB102*V102,AC102*W102,AD102*X102,AE102*Y102,AF102*Z102,AG102*AA102)),"")</f>
        <v>3.94</v>
      </c>
      <c r="AI102" s="138" t="str">
        <f>IF(AH102="","",INDEX({"A1","A2","A3","B1","B2","B3","C1","C2","D1","D2","E1","E2"},MAX(1,MIN(12,ROUND(AH102,0)))))</f>
        <v>B1</v>
      </c>
      <c r="AJ102" s="133" t="inlineStr">
        <is>
          <t>Processes payments, entries and reconciliations. At B1: a domain / module, or a small team.
Common themes in sub-family holders, all levels' answers: compliance · reporting · bank</t>
        </is>
      </c>
      <c r="AK102" s="134" t="inlineStr">
        <is>
          <t>Processes payments, entries and reconciliations; Domain specialist work; A domain or a small team
Common themes in sub-family holders, all levels' answers: bank · employee · compliance · gst · sales · creation</t>
        </is>
      </c>
      <c r="AL102" s="134" t="inlineStr">
        <is>
          <t>A domain or a small team
Common themes in sub-family holders, all levels' answers: timely</t>
        </is>
      </c>
      <c r="AM102" s="134" t="inlineStr">
        <is>
          <t>A domain or a small team
Common themes in sub-family holders, all levels' answers: bank</t>
        </is>
      </c>
      <c r="AN102" s="134" t="inlineStr">
        <is>
          <t>Technical / QC / client calls for the domain
Common themes in sub-family holders, all levels' answers: compliance</t>
        </is>
      </c>
      <c r="AO102" s="134" t="inlineStr">
        <is>
          <t>—</t>
        </is>
      </c>
      <c r="AP102" s="134" t="inlineStr">
        <is>
          <t>accounting</t>
        </is>
      </c>
      <c r="AQ102" s="134" t="inlineStr">
        <is>
          <t>—</t>
        </is>
      </c>
      <c r="AR102" s="134" t="inlineStr">
        <is>
          <t>A domain / module, or a small team</t>
        </is>
      </c>
      <c r="AS102" s="134" t="inlineStr">
        <is>
          <t>Domain specialist work</t>
        </is>
      </c>
      <c r="AT102" s="134" t="inlineStr">
        <is>
          <t>Technical / QC / client calls for the domain</t>
        </is>
      </c>
      <c r="AU102" s="134" t="inlineStr">
        <is>
          <t>A domain or a small team</t>
        </is>
      </c>
      <c r="AV102" s="134" t="inlineStr">
        <is>
          <t>IC: mentors and reviews · People: hands-on team lead of 3–5</t>
        </is>
      </c>
      <c r="AW102" s="134" t="inlineStr">
        <is>
          <t>4–7 yrs</t>
        </is>
      </c>
      <c r="AX102" s="134" t="inlineStr">
        <is>
          <t>Graduate + relevant qualification or certification preferred</t>
        </is>
      </c>
      <c r="AY102" s="134" t="inlineStr">
        <is>
          <t>CA / CMA / ACCA / CFA / IFRS certificate; MOS Excel · optional</t>
        </is>
      </c>
      <c r="AZ102" s="148" t="inlineStr">
        <is>
          <t>IC: none · Team Lead: 3–5</t>
        </is>
      </c>
      <c r="BA102" s="129" t="inlineStr">
        <is>
          <t>Core 3 · Future-ready 3 · Functional 3 · Leadership 1</t>
        </is>
      </c>
      <c r="BB102" s="129" t="inlineStr">
        <is>
          <t>Accounting &amp; Reporting Standards · IFRS/US GAAP · Advanced Excel &amp; Productivity Tools</t>
        </is>
      </c>
      <c r="BC102" s="129" t="inlineStr">
        <is>
          <t>Regulatory &amp; BFSI Domain · Data Analytics, BI &amp; Visualisation · Process Improvement &amp; Quality Mindset · Strategic Thinking &amp; Business Acumen</t>
        </is>
      </c>
      <c r="BD102" s="129"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2" s="129" t="inlineStr">
        <is>
          <t>Statutory compliance · GST, TDS, audit</t>
        </is>
      </c>
      <c r="BF102" s="129" t="inlineStr">
        <is>
          <t>Accounting test; Practical test; Domain interview; Data case / practical; Work sample / case; Case interview</t>
        </is>
      </c>
      <c r="BG102" s="129" t="inlineStr">
        <is>
          <t>Statutory compliance · GST, TDS, audit; mandatory: POSH, Code of Conduct, InfoSec &amp; Privacy</t>
        </is>
      </c>
      <c r="BH102" s="129" t="inlineStr">
        <is>
          <t>88% · 0 of 2</t>
        </is>
      </c>
      <c r="BI102" s="129" t="inlineStr">
        <is>
          <t>Excel &amp; tools · Analytics &amp; BI · Business acumen</t>
        </is>
      </c>
      <c r="BJ102" s="139" t="inlineStr">
        <is>
          <t>P3 / M2</t>
        </is>
      </c>
      <c r="BK102" s="126" t="inlineStr">
        <is>
          <t>4 Enable</t>
        </is>
      </c>
      <c r="BL102" s="126" t="inlineStr">
        <is>
          <t>Toppan Merrill: Senior Accountant · IRIS Vs Competitor Benchmark — finance ladder: Finance Specialist / Asst. Manager</t>
        </is>
      </c>
      <c r="BM102" s="126" t="inlineStr">
        <is>
          <t>IMA Management Accounting Competency Framework; ICAI / CA; Ind AS</t>
        </is>
      </c>
      <c r="BN102" s="126" t="inlineStr">
        <is>
          <t>Career / · Team Lead</t>
        </is>
      </c>
      <c r="BO102" s="126" t="inlineStr">
        <is>
          <t>Senior Accountant</t>
        </is>
      </c>
      <c r="BP102" s="126" t="inlineStr">
        <is>
          <t>L4 · MS 62 · —</t>
        </is>
      </c>
      <c r="BQ102" s="126" t="inlineStr">
        <is>
          <t>JL4 · C2 · L9 Team Lead / Consultant</t>
        </is>
      </c>
      <c r="BR102" s="126" t="inlineStr">
        <is>
          <t>Senior Consultant / Assistant Manager</t>
        </is>
      </c>
      <c r="BS102" s="126" t="inlineStr">
        <is>
          <t>Toppan Merrill: Senior Accountant · IRIS Vs Competitor Benchmark — finance ladder: Finance Specialist / Asst. Manager</t>
        </is>
      </c>
      <c r="BT102" s="126" t="inlineStr">
        <is>
          <t>Lateral; Management Trainees graduate here</t>
        </is>
      </c>
      <c r="BU102" s="126" t="inlineStr">
        <is>
          <t>Finance automation, FP&amp;A analytics, AI in close &amp; reconciliation</t>
        </is>
      </c>
      <c r="BV102" s="140" t="inlineStr">
        <is>
          <t>Leadership &amp; people management</t>
        </is>
      </c>
      <c r="BW102" s="137" t="inlineStr">
        <is>
          <t>—</t>
        </is>
      </c>
      <c r="BX102" s="137" t="inlineStr">
        <is>
          <t>Mentoring / guidance from seniors · On-the-job / hands-on · Online courses / self-learning · Formal / classroom training</t>
        </is>
      </c>
      <c r="BY102" s="137" t="inlineStr">
        <is>
          <t>details</t>
        </is>
      </c>
      <c r="BZ102" s="137" t="inlineStr">
        <is>
          <t>timely</t>
        </is>
      </c>
      <c r="CA102" s="137" t="inlineStr">
        <is>
          <t>3 of 4 say the role is changing because of AI / automation</t>
        </is>
      </c>
      <c r="CB102" s="137" t="inlineStr">
        <is>
          <t>Project, Program &amp; Agile Management · Product, Platform &amp; Domain Knowledge · Process Improvement &amp; Quality Mindset · AI, GenAI &amp; Prompt Engineering</t>
        </is>
      </c>
      <c r="CC102" s="139" t="inlineStr">
        <is>
          <t>Steward financial reporting, resources and controls. Includes: Accounting, reporting, FP&amp;A, tax and treasury. Excludes: Independent internal audit; client financial-data production.</t>
        </is>
      </c>
      <c r="CD102" s="126" t="inlineStr">
        <is>
          <t>FIN02-3 · Senior Accountant</t>
        </is>
      </c>
      <c r="CE102" s="126" t="inlineStr">
        <is>
          <t>Own difficult reconciliations and period-close accuracy.</t>
        </is>
      </c>
      <c r="CF102" s="126" t="inlineStr">
        <is>
          <t>Evidence of complex work, decisions and outcomes beyond routine delivery.</t>
        </is>
      </c>
      <c r="CG102" s="126" t="inlineStr">
        <is>
          <t>A reconciled ledger and controlled transaction cycle with resolved exceptions</t>
        </is>
      </c>
      <c r="CH102" s="126" t="inlineStr">
        <is>
          <t>Thomson Reuters: Senior accountant · Adjacent sector, title only. Gap: Dynamic employer page could not be refreshed; only the recorded title is retained</t>
        </is>
      </c>
      <c r="CI102" s="130" t="inlineStr">
        <is>
          <t>Framework + sub-family themes · 3+ answered</t>
        </is>
      </c>
      <c r="CJ102" s="131" t="inlineStr">
        <is>
          <t>2 holders, 2 answered the survey; sub-family 4 answered</t>
        </is>
      </c>
      <c r="CK102" s="131" t="inlineStr">
        <is>
          <t>Anita Chavan · IRIS1724 · Corporate
Gaurangee Gaurav Tawde · IRIS1557 · Corporate</t>
        </is>
      </c>
      <c r="CL10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3" ht="190.5" customHeight="1">
      <c r="A103" s="109" t="inlineStr">
        <is>
          <t>RC-097</t>
        </is>
      </c>
      <c r="B103" s="110" t="inlineStr">
        <is>
          <t>Finance &amp; Accounts</t>
        </is>
      </c>
      <c r="C103" s="110" t="inlineStr">
        <is>
          <t>Finance Leadership</t>
        </is>
      </c>
      <c r="D103" s="146" t="inlineStr">
        <is>
          <t>C1</t>
        </is>
      </c>
      <c r="E103" s="110" t="inlineStr">
        <is>
          <t>Associate Head</t>
        </is>
      </c>
      <c r="F103" s="110" t="inlineStr">
        <is>
          <t>Manager</t>
        </is>
      </c>
      <c r="G103" s="110" t="inlineStr">
        <is>
          <t>Associate Head – Admin &amp; Internal Audit
Associate Head – Finance &amp; Accounts</t>
        </is>
      </c>
      <c r="H103" s="110" t="n">
        <v>2</v>
      </c>
      <c r="I103" s="110" t="inlineStr">
        <is>
          <t>Corporate 2</t>
        </is>
      </c>
      <c r="J103" s="110" t="n">
        <v>2</v>
      </c>
      <c r="K103" s="110" t="inlineStr">
        <is>
          <t>Nishant Gupta, Sudhakar Sawant</t>
        </is>
      </c>
      <c r="L103" s="110" t="inlineStr">
        <is>
          <t>Finance</t>
        </is>
      </c>
      <c r="M103" s="110" t="inlineStr">
        <is>
          <t>Corporate</t>
        </is>
      </c>
      <c r="N103" s="111" t="inlineStr">
        <is>
          <t>C2 · Senior Principal / Architect</t>
        </is>
      </c>
      <c r="O103" s="112" t="inlineStr">
        <is>
          <t>— entry step in this sub-family</t>
        </is>
      </c>
      <c r="P103" s="112" t="inlineStr">
        <is>
          <t>— top step in this sub-family</t>
        </is>
      </c>
      <c r="Q103" s="112" t="inlineStr">
        <is>
          <t>★ C1 Associate Head – Admin &amp; Internal Audit</t>
        </is>
      </c>
      <c r="R103" s="112" t="inlineStr">
        <is>
          <t>—</t>
        </is>
      </c>
      <c r="S103" s="119" t="inlineStr">
        <is>
          <t>Corporate · Finance · Band C · Head / Manager</t>
        </is>
      </c>
      <c r="T103" s="138" t="inlineStr">
        <is>
          <t>—</t>
        </is>
      </c>
      <c r="U103" s="138" t="inlineStr">
        <is>
          <t>0.38 / 0.18 / 0.11 / 0.15 / 0.1 / 0.08</t>
        </is>
      </c>
      <c r="V103" s="121">
        <f>IFERROR(INDEX(WM_C,MATCH($S103,WM_KEY,0)),"")</f>
        <v>0.38</v>
      </c>
      <c r="W103" s="121">
        <f>IFERROR(INDEX(WM_AU,MATCH($S103,WM_KEY,0)),"")</f>
        <v>0.18</v>
      </c>
      <c r="X103" s="121">
        <f>IFERROR(INDEX(WM_AC,MATCH($S103,WM_KEY,0)),"")</f>
        <v>0.11</v>
      </c>
      <c r="Y103" s="121">
        <f>IFERROR(INDEX(WM_L,MATCH($S103,WM_KEY,0)),"")</f>
        <v>0.15</v>
      </c>
      <c r="Z103" s="121">
        <f>IFERROR(INDEX(WM_E,MATCH($S103,WM_KEY,0)),"")</f>
        <v>0.1</v>
      </c>
      <c r="AA103" s="121">
        <f>IFERROR(INDEX(WM_BI,MATCH($S103,WM_KEY,0)),"")</f>
        <v>0.08</v>
      </c>
      <c r="AB103" s="138" t="n">
        <v>8</v>
      </c>
      <c r="AC103" s="138" t="n">
        <v>8</v>
      </c>
      <c r="AD103" s="138" t="n">
        <v>6.25</v>
      </c>
      <c r="AE103" s="138" t="n">
        <v>7</v>
      </c>
      <c r="AF103" s="138" t="n">
        <v>9</v>
      </c>
      <c r="AG103" s="138" t="n">
        <v>6.25</v>
      </c>
      <c r="AH103" s="138">
        <f>IFERROR(IF(COUNT(AB103,V103,AC103,W103,AD103,X103,AE103,Y103,AF103,Z103,AG103,AA103)&lt;12,"",SUM(AB103*V103,AC103*W103,AD103*X103,AE103*Y103,AF103*Z103,AG103*AA103)),"")</f>
        <v>7.6175</v>
      </c>
      <c r="AI103" s="138" t="str">
        <f>IF(AH103="","",INDEX({"A1","A2","A3","B1","B2","B3","C1","C2","D1","D2","E1","E2"},MAX(1,MIN(12,ROUND(AH103,0)))))</f>
        <v>C2</v>
      </c>
      <c r="AJ103" s="133" t="inlineStr">
        <is>
          <t>Leads the finance &amp; accounts function. At C1: a sub-function, or principal authority across products.</t>
        </is>
      </c>
      <c r="AK103" s="134" t="inlineStr">
        <is>
          <t>Leads the finance &amp; accounts function; Ambiguous, cross-product problems; Sub-function results or domain quality across products</t>
        </is>
      </c>
      <c r="AL103" s="134" t="inlineStr">
        <is>
          <t>Sub-function results or domain quality across products</t>
        </is>
      </c>
      <c r="AM103" s="134" t="inlineStr">
        <is>
          <t>Sub-function results or domain quality across products</t>
        </is>
      </c>
      <c r="AN103" s="134" t="inlineStr">
        <is>
          <t>Sets direction for a sub-function or domain</t>
        </is>
      </c>
      <c r="AO103" s="134" t="inlineStr">
        <is>
          <t>—</t>
        </is>
      </c>
      <c r="AP103" s="134" t="inlineStr">
        <is>
          <t>Accounting</t>
        </is>
      </c>
      <c r="AQ103" s="134" t="inlineStr">
        <is>
          <t>—</t>
        </is>
      </c>
      <c r="AR103" s="134" t="inlineStr">
        <is>
          <t>A sub-function, or principal authority across products</t>
        </is>
      </c>
      <c r="AS103" s="134" t="inlineStr">
        <is>
          <t>Ambiguous, cross-product problems</t>
        </is>
      </c>
      <c r="AT103" s="134" t="inlineStr">
        <is>
          <t>Sets direction for a sub-function or domain</t>
        </is>
      </c>
      <c r="AU103" s="134" t="inlineStr">
        <is>
          <t>Sub-function results or domain quality across products</t>
        </is>
      </c>
      <c r="AV103" s="134" t="inlineStr">
        <is>
          <t>Leads managers or a community of practice</t>
        </is>
      </c>
      <c r="AW103" s="134" t="inlineStr">
        <is>
          <t>10–14 yrs</t>
        </is>
      </c>
      <c r="AX103" s="134" t="inlineStr">
        <is>
          <t>Postgraduate / professional qualification preferred</t>
        </is>
      </c>
      <c r="AY103" s="134" t="inlineStr">
        <is>
          <t>CA / CMA / ACCA / CFA / IFRS certificate; MOS Excel · optional</t>
        </is>
      </c>
      <c r="AZ103" s="148" t="inlineStr">
        <is>
          <t>5–8, mostly managers</t>
        </is>
      </c>
      <c r="BA103" s="129" t="inlineStr">
        <is>
          <t>Core 4 · Future-ready 4 · Functional 4 · Leadership 4</t>
        </is>
      </c>
      <c r="BB103" s="129" t="inlineStr">
        <is>
          <t>Accounting &amp; Reporting Standards · IFRS/US GAAP · Advanced Excel &amp; Productivity Tools</t>
        </is>
      </c>
      <c r="BC103" s="129" t="inlineStr">
        <is>
          <t>Regulatory &amp; BFSI Domain · Data Analytics, BI &amp; Visualisation · Process Improvement &amp; Quality Mindset · Strategic Thinking &amp; Business Acumen</t>
        </is>
      </c>
      <c r="BD103" s="129"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3" s="129" t="inlineStr">
        <is>
          <t>Statutory compliance · GST, TDS, audit</t>
        </is>
      </c>
      <c r="BF103" s="129" t="inlineStr">
        <is>
          <t>Accounting test; Practical test; Domain interview; Data case / practical; Work sample / case; Case interview</t>
        </is>
      </c>
      <c r="BG103" s="129" t="inlineStr">
        <is>
          <t>Statutory compliance · GST, TDS, audit; mandatory: POSH, Code of Conduct, InfoSec &amp; Privacy</t>
        </is>
      </c>
      <c r="BH103" s="129" t="inlineStr">
        <is>
          <t>—</t>
        </is>
      </c>
      <c r="BI103" s="129" t="inlineStr">
        <is>
          <t>—</t>
        </is>
      </c>
      <c r="BJ103" s="139" t="inlineStr">
        <is>
          <t>P6 / M5</t>
        </is>
      </c>
      <c r="BK103" s="126" t="inlineStr">
        <is>
          <t>5–6</t>
        </is>
      </c>
      <c r="BL103" s="126" t="inlineStr">
        <is>
          <t>Atlassian company-wide P-levels: P60 Accountant · Principal · IRIS Vs Competitor Benchmark — finance ladder: Associate Director Finance</t>
        </is>
      </c>
      <c r="BM103" s="126" t="inlineStr">
        <is>
          <t>IMA Management Accounting Competency Framework; ICAI / CA; Ind AS</t>
        </is>
      </c>
      <c r="BN103" s="126" t="inlineStr">
        <is>
          <t>Principal / Director</t>
        </is>
      </c>
      <c r="BO103" s="126" t="inlineStr">
        <is>
          <t>Head of Function / AGM</t>
        </is>
      </c>
      <c r="BP103" s="126" t="inlineStr">
        <is>
          <t>L6 · MS 64–65 · —</t>
        </is>
      </c>
      <c r="BQ103" s="126" t="inlineStr">
        <is>
          <t>JL6B · C4 · L7 Manager</t>
        </is>
      </c>
      <c r="BR103" s="126" t="inlineStr">
        <is>
          <t>Associate Director</t>
        </is>
      </c>
      <c r="BS103" s="126" t="inlineStr">
        <is>
          <t>Atlassian company-wide P-levels: P60 Accountant · Principal · IRIS Vs Competitor Benchmark — finance ladder: Associate Director Finance</t>
        </is>
      </c>
      <c r="BT103" s="126" t="inlineStr">
        <is>
          <t>Internal posting first; lateral</t>
        </is>
      </c>
      <c r="BU103" s="126" t="inlineStr">
        <is>
          <t>Finance automation, FP&amp;A analytics, AI in close &amp; reconciliation</t>
        </is>
      </c>
      <c r="BV103" s="140" t="inlineStr">
        <is>
          <t>—</t>
        </is>
      </c>
      <c r="BW103" s="137" t="inlineStr">
        <is>
          <t>—</t>
        </is>
      </c>
      <c r="BX103" s="137" t="inlineStr">
        <is>
          <t>—</t>
        </is>
      </c>
      <c r="BY103" s="137" t="inlineStr">
        <is>
          <t>—</t>
        </is>
      </c>
      <c r="BZ103" s="137" t="inlineStr">
        <is>
          <t>—</t>
        </is>
      </c>
      <c r="CA103" s="137" t="inlineStr">
        <is>
          <t>—</t>
        </is>
      </c>
      <c r="CB103" s="137" t="inlineStr">
        <is>
          <t>People Leadership &amp; Mentoring · Strategic Thinking &amp; Business Acumen</t>
        </is>
      </c>
      <c r="CC103" s="139" t="inlineStr">
        <is>
          <t>Steward financial reporting, resources and controls. Includes: Accounting, reporting, FP&amp;A, tax and treasury. Excludes: Independent internal audit; client financial-data production.</t>
        </is>
      </c>
      <c r="CD103" s="126" t="inlineStr">
        <is>
          <t>LD15-2 · Financial Controller / Finance Director</t>
        </is>
      </c>
      <c r="CE103" s="126" t="inlineStr">
        <is>
          <t>Own integrated function strategy, capacity, controls and cross-team trade-offs</t>
        </is>
      </c>
      <c r="CF103" s="126" t="inlineStr">
        <is>
          <t>Do not manufacture three reporting layers. Choose roles the organisation needs. A specialist may remain on an equally valued expert path.</t>
        </is>
      </c>
      <c r="CG103" s="126" t="inlineStr">
        <is>
          <t>—</t>
        </is>
      </c>
      <c r="CH103" s="126" t="inlineStr">
        <is>
          <t>—</t>
        </is>
      </c>
      <c r="CI103" s="130" t="inlineStr">
        <is>
          <t>Framework only · fewer than 3 answered</t>
        </is>
      </c>
      <c r="CJ103" s="131" t="inlineStr">
        <is>
          <t>2 holders, 0 answered the survey; sub-family 0 answered</t>
        </is>
      </c>
      <c r="CK103" s="131" t="inlineStr">
        <is>
          <t>Nishant Gupta · IRIS1918 · Corporate
Sudhakar Sawant · IRIS0006 · Corporate</t>
        </is>
      </c>
      <c r="CL10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4" ht="190.5" customHeight="1">
      <c r="A104" s="109" t="inlineStr">
        <is>
          <t>RC-098</t>
        </is>
      </c>
      <c r="B104" s="110" t="inlineStr">
        <is>
          <t>Finance &amp; Accounts</t>
        </is>
      </c>
      <c r="C104" s="110" t="inlineStr">
        <is>
          <t>Financial Reporting, Compliance &amp; Audit</t>
        </is>
      </c>
      <c r="D104" s="149" t="inlineStr">
        <is>
          <t>B1</t>
        </is>
      </c>
      <c r="E104" s="110" t="inlineStr">
        <is>
          <t>Specialist</t>
        </is>
      </c>
      <c r="F104" s="110" t="inlineStr">
        <is>
          <t>IC</t>
        </is>
      </c>
      <c r="G104" s="110" t="inlineStr">
        <is>
          <t>Finance Specialist
Finance Specialist – POD Lead</t>
        </is>
      </c>
      <c r="H104" s="110" t="n">
        <v>3</v>
      </c>
      <c r="I104" s="110" t="inlineStr">
        <is>
          <t>Corporate 3</t>
        </is>
      </c>
      <c r="J104" s="110" t="n">
        <v>3</v>
      </c>
      <c r="K104" s="110" t="inlineStr">
        <is>
          <t>Lalit Choudhary, Radhika Karnani, Shreya Singh</t>
        </is>
      </c>
      <c r="L104" s="110" t="inlineStr">
        <is>
          <t>Finance</t>
        </is>
      </c>
      <c r="M104" s="110" t="inlineStr">
        <is>
          <t>Corporate</t>
        </is>
      </c>
      <c r="N104" s="111" t="inlineStr">
        <is>
          <t>B2 · Senior Specialist</t>
        </is>
      </c>
      <c r="O104" s="112" t="inlineStr">
        <is>
          <t>— entry step in this sub-family</t>
        </is>
      </c>
      <c r="P104" s="112" t="inlineStr">
        <is>
          <t>RC-099 · B2 · Senior Finance Specialist – POD Lead</t>
        </is>
      </c>
      <c r="Q104" s="112" t="inlineStr">
        <is>
          <t>★ B1 Finance Specialist · Finance Specialist  → B2 Senior Finance Specialist – POD Lead</t>
        </is>
      </c>
      <c r="R104" s="112" t="inlineStr">
        <is>
          <t>—</t>
        </is>
      </c>
      <c r="S104" s="119" t="inlineStr">
        <is>
          <t>Corporate · Finance · Band B · Expert / POD Lead</t>
        </is>
      </c>
      <c r="T104" s="138" t="inlineStr">
        <is>
          <t>—</t>
        </is>
      </c>
      <c r="U104" s="138" t="inlineStr">
        <is>
          <t>0.46 / 0.17 / 0.1 / 0.05 / 0.15 / 0.07</t>
        </is>
      </c>
      <c r="V104" s="121">
        <f>IFERROR(INDEX(WM_C,MATCH($S104,WM_KEY,0)),"")</f>
        <v>0.46</v>
      </c>
      <c r="W104" s="121">
        <f>IFERROR(INDEX(WM_AU,MATCH($S104,WM_KEY,0)),"")</f>
        <v>0.17</v>
      </c>
      <c r="X104" s="121">
        <f>IFERROR(INDEX(WM_AC,MATCH($S104,WM_KEY,0)),"")</f>
        <v>0.1</v>
      </c>
      <c r="Y104" s="121">
        <f>IFERROR(INDEX(WM_L,MATCH($S104,WM_KEY,0)),"")</f>
        <v>0.05</v>
      </c>
      <c r="Z104" s="121">
        <f>IFERROR(INDEX(WM_E,MATCH($S104,WM_KEY,0)),"")</f>
        <v>0.15</v>
      </c>
      <c r="AA104" s="121">
        <f>IFERROR(INDEX(WM_BI,MATCH($S104,WM_KEY,0)),"")</f>
        <v>0.07</v>
      </c>
      <c r="AB104" s="138" t="n">
        <v>4</v>
      </c>
      <c r="AC104" s="138" t="n">
        <v>3.17</v>
      </c>
      <c r="AD104" s="138" t="n">
        <v>3.67</v>
      </c>
      <c r="AE104" s="138" t="n">
        <v>2.67</v>
      </c>
      <c r="AF104" s="138" t="n">
        <v>4.67</v>
      </c>
      <c r="AG104" s="138" t="n">
        <v>3.67</v>
      </c>
      <c r="AH104" s="138">
        <f>IFERROR(IF(COUNT(AB104,V104,AC104,W104,AD104,X104,AE104,Y104,AF104,Z104,AG104,AA104)&lt;12,"",SUM(AB104*V104,AC104*W104,AD104*X104,AE104*Y104,AF104*Z104,AG104*AA104)),"")</f>
        <v>3.8368</v>
      </c>
      <c r="AI104" s="138" t="str">
        <f>IF(AH104="","",INDEX({"A1","A2","A3","B1","B2","B3","C1","C2","D1","D2","E1","E2"},MAX(1,MIN(12,ROUND(AH104,0)))))</f>
        <v>B1</v>
      </c>
      <c r="AJ104" s="133" t="inlineStr">
        <is>
          <t>Prepares financial statements, subsidiary closings, statutory compliance, budgets and audits. At B1: a domain / module, or a small team.
Common themes in role-holders' answers: business · financial · reason · management</t>
        </is>
      </c>
      <c r="AK104" s="134" t="inlineStr">
        <is>
          <t>Prepares financial statements, subsidiary closings, statutory compliance, budgets and audits; Domain specialist work; A domain or a small team
Common themes in role-holders' answers: order · business · sales · invoice</t>
        </is>
      </c>
      <c r="AL104" s="134" t="inlineStr">
        <is>
          <t>A domain or a small team
Common themes in role-holders' answers: financial statements</t>
        </is>
      </c>
      <c r="AM104" s="134" t="inlineStr">
        <is>
          <t>A domain or a small team
Common themes in role-holders' answers: order</t>
        </is>
      </c>
      <c r="AN104" s="134" t="inlineStr">
        <is>
          <t>Technical / QC / client calls for the domain</t>
        </is>
      </c>
      <c r="AO104" s="134" t="inlineStr">
        <is>
          <t>—</t>
        </is>
      </c>
      <c r="AP104" s="134" t="inlineStr">
        <is>
          <t>accounting · Finance</t>
        </is>
      </c>
      <c r="AQ104" s="134" t="inlineStr">
        <is>
          <t>ERP</t>
        </is>
      </c>
      <c r="AR104" s="134" t="inlineStr">
        <is>
          <t>A domain / module, or a small team</t>
        </is>
      </c>
      <c r="AS104" s="134" t="inlineStr">
        <is>
          <t>Domain specialist work</t>
        </is>
      </c>
      <c r="AT104" s="134" t="inlineStr">
        <is>
          <t>Technical / QC / client calls for the domain</t>
        </is>
      </c>
      <c r="AU104" s="134" t="inlineStr">
        <is>
          <t>A domain or a small team</t>
        </is>
      </c>
      <c r="AV104" s="134" t="inlineStr">
        <is>
          <t>IC: mentors and reviews · People: hands-on team lead of 3–5</t>
        </is>
      </c>
      <c r="AW104" s="134" t="inlineStr">
        <is>
          <t>4–7 yrs</t>
        </is>
      </c>
      <c r="AX104" s="134" t="inlineStr">
        <is>
          <t>Graduate + relevant qualification or certification preferred</t>
        </is>
      </c>
      <c r="AY104" s="134" t="inlineStr">
        <is>
          <t>CA / CMA / ACCA / CFA / IFRS certificate; MOS Excel · optional</t>
        </is>
      </c>
      <c r="AZ104" s="148" t="inlineStr">
        <is>
          <t>IC: none · Team Lead: 3–5</t>
        </is>
      </c>
      <c r="BA104" s="129" t="inlineStr">
        <is>
          <t>Core 3 · Future-ready 3 · Functional 3 · Leadership 1</t>
        </is>
      </c>
      <c r="BB104" s="129" t="inlineStr">
        <is>
          <t>Accounting &amp; Reporting Standards · IFRS/US GAAP · Advanced Excel &amp; Productivity Tools</t>
        </is>
      </c>
      <c r="BC104" s="129" t="inlineStr">
        <is>
          <t>Regulatory &amp; BFSI Domain · Data Analytics, BI &amp; Visualisation · Process Improvement &amp; Quality Mindset · Strategic Thinking &amp; Business Acumen</t>
        </is>
      </c>
      <c r="BD104" s="129"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4" s="129" t="inlineStr">
        <is>
          <t>Statutory compliance · GST, TDS, audit</t>
        </is>
      </c>
      <c r="BF104" s="129" t="inlineStr">
        <is>
          <t>Accounting test; Practical test; Domain interview; Data case / practical; Work sample / case; Case interview</t>
        </is>
      </c>
      <c r="BG104" s="129" t="inlineStr">
        <is>
          <t>Statutory compliance · GST, TDS, audit; mandatory: POSH, Code of Conduct, InfoSec &amp; Privacy</t>
        </is>
      </c>
      <c r="BH104" s="129" t="inlineStr">
        <is>
          <t>• 92% · 2 of 2
• 93% · 1 of 1</t>
        </is>
      </c>
      <c r="BI104" s="129" t="inlineStr">
        <is>
          <t>• Ownership · Quality &amp; process · Communication &amp; collaboration · Analytics &amp; BI
• Analytics &amp; BI · Quality &amp; process · Ownership</t>
        </is>
      </c>
      <c r="BJ104" s="139" t="inlineStr">
        <is>
          <t>P3 / M2</t>
        </is>
      </c>
      <c r="BK104" s="126" t="inlineStr">
        <is>
          <t>4 Enable</t>
        </is>
      </c>
      <c r="BL104" s="126" t="inlineStr">
        <is>
          <t>Toppan Merrill: Senior Accountant · IRIS Vs Competitor Benchmark — finance ladder: Finance Specialist / Asst. Manager</t>
        </is>
      </c>
      <c r="BM104" s="126" t="inlineStr">
        <is>
          <t>IMA Management Accounting Competency Framework; ICAI / CA; Ind AS</t>
        </is>
      </c>
      <c r="BN104" s="126" t="inlineStr">
        <is>
          <t>Career / · Team Lead</t>
        </is>
      </c>
      <c r="BO104" s="126" t="inlineStr">
        <is>
          <t>Senior Accountant</t>
        </is>
      </c>
      <c r="BP104" s="126" t="inlineStr">
        <is>
          <t>L4 · MS 62 · —</t>
        </is>
      </c>
      <c r="BQ104" s="126" t="inlineStr">
        <is>
          <t>JL4 · C2 · L9 Team Lead / Consultant</t>
        </is>
      </c>
      <c r="BR104" s="126" t="inlineStr">
        <is>
          <t>Senior Consultant / Assistant Manager</t>
        </is>
      </c>
      <c r="BS104" s="126" t="inlineStr">
        <is>
          <t>Toppan Merrill: Senior Accountant · IRIS Vs Competitor Benchmark — finance ladder: Finance Specialist / Asst. Manager</t>
        </is>
      </c>
      <c r="BT104" s="126" t="inlineStr">
        <is>
          <t>Lateral; Management Trainees graduate here</t>
        </is>
      </c>
      <c r="BU104" s="126" t="inlineStr">
        <is>
          <t>Finance automation, FP&amp;A analytics, AI in close &amp; reconciliation</t>
        </is>
      </c>
      <c r="BV104" s="140" t="inlineStr">
        <is>
          <t>Strategy &amp; business acumen · Certification / formal course · Broader exposure &amp; ownership</t>
        </is>
      </c>
      <c r="BW104" s="137" t="inlineStr">
        <is>
          <t>—</t>
        </is>
      </c>
      <c r="BX104" s="137" t="inlineStr">
        <is>
          <t>Formal / classroom training</t>
        </is>
      </c>
      <c r="BY104" s="137" t="inlineStr">
        <is>
          <t>data · incomplete information</t>
        </is>
      </c>
      <c r="BZ104" s="137" t="inlineStr">
        <is>
          <t>clear</t>
        </is>
      </c>
      <c r="CA104" s="137" t="inlineStr">
        <is>
          <t>0 of 2 say the role is changing because of AI / automation</t>
        </is>
      </c>
      <c r="CB104" s="137" t="inlineStr">
        <is>
          <t>• People Leadership &amp; Mentoring · Project, Program &amp; Agile Management · Advanced Excel &amp; Productivity Tools · Stakeholder &amp; Client Management
• AI, GenAI &amp; Prompt Engineering · People Leadership &amp; Mentoring · Project, Program &amp; Agile Management</t>
        </is>
      </c>
      <c r="CC104" s="139" t="inlineStr">
        <is>
          <t>Steward financial reporting, resources and controls. Includes: Accounting, reporting, FP&amp;A, tax and treasury. Excludes: Independent internal audit; client financial-data production.</t>
        </is>
      </c>
      <c r="CD104" s="126" t="inlineStr">
        <is>
          <t>FIN01-3 · Senior Financial Reporting Analyst</t>
        </is>
      </c>
      <c r="CE104" s="126" t="inlineStr">
        <is>
          <t>Resolve complex accounting treatments and review reporting controls.</t>
        </is>
      </c>
      <c r="CF104" s="126" t="inlineStr">
        <is>
          <t>Evidence of complex work, decisions and outcomes beyond routine delivery.</t>
        </is>
      </c>
      <c r="CG104" s="126" t="inlineStr">
        <is>
          <t>A reconciled close or financial-reporting process with defensible accounting judgments</t>
        </is>
      </c>
      <c r="CH104" s="126" t="inlineStr">
        <is>
          <t>Thomson Reuters: Senior accountant · Adjacent sector, title only. Gap: Dynamic employer page could not be refreshed; only the recorded title is retained</t>
        </is>
      </c>
      <c r="CI104" s="130" t="inlineStr">
        <is>
          <t>Framework + role-holders' themes · 3+ answered</t>
        </is>
      </c>
      <c r="CJ104" s="131" t="inlineStr">
        <is>
          <t>3 holders, 3 answered the survey; sub-family 4 answered</t>
        </is>
      </c>
      <c r="CK104" s="131" t="inlineStr">
        <is>
          <t>Lalit Choudhary · IRIS2547 · Corporate
Radhika Karnani · IRIS2561 · Corporate
Shreya Singh · IRIS2214 · Corporate</t>
        </is>
      </c>
      <c r="CL10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5" ht="190.5" customHeight="1">
      <c r="A105" s="109" t="inlineStr">
        <is>
          <t>RC-099</t>
        </is>
      </c>
      <c r="B105" s="110" t="inlineStr">
        <is>
          <t>Finance &amp; Accounts</t>
        </is>
      </c>
      <c r="C105" s="110" t="inlineStr">
        <is>
          <t>Financial Reporting, Compliance &amp; Audit</t>
        </is>
      </c>
      <c r="D105" s="149" t="inlineStr">
        <is>
          <t>B2</t>
        </is>
      </c>
      <c r="E105" s="110" t="inlineStr">
        <is>
          <t>Senior Specialist</t>
        </is>
      </c>
      <c r="F105" s="110" t="inlineStr">
        <is>
          <t>IC</t>
        </is>
      </c>
      <c r="G105" s="110" t="inlineStr">
        <is>
          <t>Senior Finance Specialist – POD Lead</t>
        </is>
      </c>
      <c r="H105" s="110" t="n">
        <v>1</v>
      </c>
      <c r="I105" s="110" t="inlineStr">
        <is>
          <t>Corporate 1</t>
        </is>
      </c>
      <c r="J105" s="110" t="n">
        <v>1</v>
      </c>
      <c r="K105" s="110" t="inlineStr">
        <is>
          <t>Winny Nair</t>
        </is>
      </c>
      <c r="L105" s="110" t="inlineStr">
        <is>
          <t>Finance</t>
        </is>
      </c>
      <c r="M105" s="110" t="inlineStr">
        <is>
          <t>Corporate</t>
        </is>
      </c>
      <c r="N105" s="111" t="inlineStr">
        <is>
          <t>B3 · Lead Specialist</t>
        </is>
      </c>
      <c r="O105" s="112" t="inlineStr">
        <is>
          <t>RC-098 · B1 · Finance Specialist · Finance Specialist – POD Lead</t>
        </is>
      </c>
      <c r="P105" s="112" t="inlineStr">
        <is>
          <t>— top step in this sub-family</t>
        </is>
      </c>
      <c r="Q105" s="112" t="inlineStr">
        <is>
          <t>B1 Finance Specialist · Finance Specialist  → ★ B2 Senior Finance Specialist – POD Lead</t>
        </is>
      </c>
      <c r="R105" s="112" t="inlineStr">
        <is>
          <t>—</t>
        </is>
      </c>
      <c r="S105" s="119" t="inlineStr">
        <is>
          <t>Corporate · Finance · Band B · Expert / POD Lead</t>
        </is>
      </c>
      <c r="T105" s="138" t="inlineStr">
        <is>
          <t>—</t>
        </is>
      </c>
      <c r="U105" s="138" t="inlineStr">
        <is>
          <t>0.46 / 0.17 / 0.1 / 0.05 / 0.15 / 0.07</t>
        </is>
      </c>
      <c r="V105" s="121">
        <f>IFERROR(INDEX(WM_C,MATCH($S105,WM_KEY,0)),"")</f>
        <v>0.46</v>
      </c>
      <c r="W105" s="121">
        <f>IFERROR(INDEX(WM_AU,MATCH($S105,WM_KEY,0)),"")</f>
        <v>0.17</v>
      </c>
      <c r="X105" s="121">
        <f>IFERROR(INDEX(WM_AC,MATCH($S105,WM_KEY,0)),"")</f>
        <v>0.1</v>
      </c>
      <c r="Y105" s="121">
        <f>IFERROR(INDEX(WM_L,MATCH($S105,WM_KEY,0)),"")</f>
        <v>0.05</v>
      </c>
      <c r="Z105" s="121">
        <f>IFERROR(INDEX(WM_E,MATCH($S105,WM_KEY,0)),"")</f>
        <v>0.15</v>
      </c>
      <c r="AA105" s="121">
        <f>IFERROR(INDEX(WM_BI,MATCH($S105,WM_KEY,0)),"")</f>
        <v>0.07</v>
      </c>
      <c r="AB105" s="138" t="n">
        <v>5</v>
      </c>
      <c r="AC105" s="138" t="n">
        <v>4</v>
      </c>
      <c r="AD105" s="138" t="n">
        <v>4.5</v>
      </c>
      <c r="AE105" s="138" t="n">
        <v>3.5</v>
      </c>
      <c r="AF105" s="138" t="n">
        <v>10</v>
      </c>
      <c r="AG105" s="138" t="n">
        <v>4.5</v>
      </c>
      <c r="AH105" s="138">
        <f>IFERROR(IF(COUNT(AB105,V105,AC105,W105,AD105,X105,AE105,Y105,AF105,Z105,AG105,AA105)&lt;12,"",SUM(AB105*V105,AC105*W105,AD105*X105,AE105*Y105,AF105*Z105,AG105*AA105)),"")</f>
        <v>5.42</v>
      </c>
      <c r="AI105" s="138" t="str">
        <f>IF(AH105="","",INDEX({"A1","A2","A3","B1","B2","B3","C1","C2","D1","D2","E1","E2"},MAX(1,MIN(12,ROUND(AH105,0)))))</f>
        <v>B2</v>
      </c>
      <c r="AJ105" s="133" t="inlineStr">
        <is>
          <t>Prepares financial statements, subsidiary closings, statutory compliance, budgets and audits. At B2: deep domain expertise, or one team.
Common themes in sub-family holders, all levels' answers: financial · company · business · reason · management</t>
        </is>
      </c>
      <c r="AK105" s="134" t="inlineStr">
        <is>
          <t>Prepares financial statements, subsidiary closings, statutory compliance, budgets and audits; Hardest problems in the domain; One team or a client portfolio
Common themes in sub-family holders, all levels' answers: order · approval · business · sales · invoice</t>
        </is>
      </c>
      <c r="AL105" s="134" t="inlineStr">
        <is>
          <t>One team or a client portfolio
Common themes in sub-family holders, all levels' answers: financial statements</t>
        </is>
      </c>
      <c r="AM105" s="134" t="inlineStr">
        <is>
          <t>One team or a client portfolio
Common themes in sub-family holders, all levels' answers: book · subsidiary · report · order</t>
        </is>
      </c>
      <c r="AN105" s="134" t="inlineStr">
        <is>
          <t>Allocates people and sets team priorities</t>
        </is>
      </c>
      <c r="AO105" s="134" t="inlineStr">
        <is>
          <t>—</t>
        </is>
      </c>
      <c r="AP105" s="134" t="inlineStr">
        <is>
          <t>accounting · finance · MS office · Excel</t>
        </is>
      </c>
      <c r="AQ105" s="134" t="inlineStr">
        <is>
          <t>Excel · ERP</t>
        </is>
      </c>
      <c r="AR105" s="134" t="inlineStr">
        <is>
          <t>Deep domain expertise, or one team</t>
        </is>
      </c>
      <c r="AS105" s="134" t="inlineStr">
        <is>
          <t>Hardest problems in the domain</t>
        </is>
      </c>
      <c r="AT105" s="134" t="inlineStr">
        <is>
          <t>Allocates people and sets team priorities</t>
        </is>
      </c>
      <c r="AU105" s="134" t="inlineStr">
        <is>
          <t>One team or a client portfolio</t>
        </is>
      </c>
      <c r="AV105" s="134" t="inlineStr">
        <is>
          <t>IC: guides others in the domain · People: manages a team of 6+</t>
        </is>
      </c>
      <c r="AW105" s="134" t="inlineStr">
        <is>
          <t>6–9 yrs</t>
        </is>
      </c>
      <c r="AX105" s="134" t="inlineStr">
        <is>
          <t>Graduate or postgraduate; professional qualification preferred</t>
        </is>
      </c>
      <c r="AY105" s="134" t="inlineStr">
        <is>
          <t>CA / CMA / ACCA / CFA / IFRS certificate; MOS Excel · optional</t>
        </is>
      </c>
      <c r="AZ105" s="148" t="inlineStr">
        <is>
          <t>IC: none · People: 6–8 knowledge work, 8–12 standardised delivery</t>
        </is>
      </c>
      <c r="BA105" s="129" t="inlineStr">
        <is>
          <t>Core 3 · Future-ready 3 · Functional 4 · Leadership 2</t>
        </is>
      </c>
      <c r="BB105" s="129" t="inlineStr">
        <is>
          <t>Accounting &amp; Reporting Standards · IFRS/US GAAP · Advanced Excel &amp; Productivity Tools</t>
        </is>
      </c>
      <c r="BC105" s="129" t="inlineStr">
        <is>
          <t>Regulatory &amp; BFSI Domain · Data Analytics, BI &amp; Visualisation · Process Improvement &amp; Quality Mindset · Strategic Thinking &amp; Business Acumen</t>
        </is>
      </c>
      <c r="BD105" s="129"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5" s="129" t="inlineStr">
        <is>
          <t>Statutory compliance · GST, TDS, audit</t>
        </is>
      </c>
      <c r="BF105" s="129" t="inlineStr">
        <is>
          <t>Accounting test; Practical test; Domain interview; Data case / practical; Work sample / case; Case interview</t>
        </is>
      </c>
      <c r="BG105" s="129" t="inlineStr">
        <is>
          <t>Statutory compliance · GST, TDS, audit; mandatory: POSH, Code of Conduct, InfoSec &amp; Privacy</t>
        </is>
      </c>
      <c r="BH105" s="129" t="inlineStr">
        <is>
          <t>87% · 0 of 1</t>
        </is>
      </c>
      <c r="BI105" s="129" t="inlineStr">
        <is>
          <t>Accounting standards · Analytics &amp; BI · Quality &amp; process</t>
        </is>
      </c>
      <c r="BJ105" s="139" t="inlineStr">
        <is>
          <t>P4 / M3</t>
        </is>
      </c>
      <c r="BK105" s="126" t="inlineStr">
        <is>
          <t>4–5</t>
        </is>
      </c>
      <c r="BL105" s="126" t="inlineStr">
        <is>
          <t>Atlassian company-wide P-levels: P50 Senior · Toppan Merrill: Senior Financial Analyst · IRIS Vs Competitor Benchmark — finance ladder: Finance Manager</t>
        </is>
      </c>
      <c r="BM105" s="126" t="inlineStr">
        <is>
          <t>IMA Management Accounting Competency Framework; ICAI / CA; Ind AS</t>
        </is>
      </c>
      <c r="BN105" s="126" t="inlineStr">
        <is>
          <t>Senior / Manager</t>
        </is>
      </c>
      <c r="BO105" s="126" t="inlineStr">
        <is>
          <t>Finance Specialist / Asst. Manager</t>
        </is>
      </c>
      <c r="BP105" s="126" t="inlineStr">
        <is>
          <t>L5 · MS 63 · —</t>
        </is>
      </c>
      <c r="BQ105" s="126" t="inlineStr">
        <is>
          <t>JL5 · C3A · L8 Associate Manager</t>
        </is>
      </c>
      <c r="BR105" s="126" t="inlineStr">
        <is>
          <t>Manager</t>
        </is>
      </c>
      <c r="BS105" s="126" t="inlineStr">
        <is>
          <t>Atlassian company-wide P-levels: P50 Senior · Toppan Merrill: Senior Financial Analyst · IRIS Vs Competitor Benchmark — finance ladder: Finance Manager</t>
        </is>
      </c>
      <c r="BT105" s="126" t="inlineStr">
        <is>
          <t>Lateral</t>
        </is>
      </c>
      <c r="BU105" s="126" t="inlineStr">
        <is>
          <t>Finance automation, FP&amp;A analytics, AI in close &amp; reconciliation</t>
        </is>
      </c>
      <c r="BV105" s="140" t="inlineStr">
        <is>
          <t>Leadership &amp; people management</t>
        </is>
      </c>
      <c r="BW105" s="137" t="inlineStr">
        <is>
          <t>—</t>
        </is>
      </c>
      <c r="BX105" s="137" t="inlineStr">
        <is>
          <t>Mentoring / guidance from seniors · Formal / classroom training</t>
        </is>
      </c>
      <c r="BY105" s="137" t="inlineStr">
        <is>
          <t>data · reply · incomplete information</t>
        </is>
      </c>
      <c r="BZ105" s="137" t="inlineStr">
        <is>
          <t>area · clear</t>
        </is>
      </c>
      <c r="CA105" s="137" t="inlineStr">
        <is>
          <t>1 of 3 say the role is changing because of AI / automation</t>
        </is>
      </c>
      <c r="CB105" s="137" t="inlineStr">
        <is>
          <t>People Leadership &amp; Mentoring · AI, GenAI &amp; Prompt Engineering · Project, Program &amp; Agile Management</t>
        </is>
      </c>
      <c r="CC105" s="139" t="inlineStr">
        <is>
          <t>Steward financial reporting, resources and controls. Includes: Accounting, reporting, FP&amp;A, tax and treasury. Excludes: Independent internal audit; client financial-data production.</t>
        </is>
      </c>
      <c r="CD105" s="126" t="inlineStr">
        <is>
          <t>FIN01-3 · Senior Financial Reporting Analyst</t>
        </is>
      </c>
      <c r="CE105" s="126" t="inlineStr">
        <is>
          <t>Resolve complex accounting treatments and review reporting controls.</t>
        </is>
      </c>
      <c r="CF105" s="126" t="inlineStr">
        <is>
          <t>Evidence of complex work, decisions and outcomes beyond routine delivery.</t>
        </is>
      </c>
      <c r="CG105" s="126" t="inlineStr">
        <is>
          <t>A reconciled close or financial-reporting process with defensible accounting judgments</t>
        </is>
      </c>
      <c r="CH105" s="126" t="inlineStr">
        <is>
          <t>Thomson Reuters: Senior accountant · Adjacent sector, title only. Gap: Dynamic employer page could not be refreshed; only the recorded title is retained</t>
        </is>
      </c>
      <c r="CI105" s="130" t="inlineStr">
        <is>
          <t>Framework + sub-family themes · 3+ answered</t>
        </is>
      </c>
      <c r="CJ105" s="131" t="inlineStr">
        <is>
          <t>1 holder, 1 answered the survey; sub-family 4 answered</t>
        </is>
      </c>
      <c r="CK105" s="131" t="inlineStr">
        <is>
          <t>Winny Nair · IRIS1508 · Corporate</t>
        </is>
      </c>
      <c r="CL10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6" ht="190.5" customHeight="1">
      <c r="A106" s="109" t="inlineStr">
        <is>
          <t>RC-100</t>
        </is>
      </c>
      <c r="B106" s="110" t="inlineStr">
        <is>
          <t>Human Resources</t>
        </is>
      </c>
      <c r="C106" s="110" t="inlineStr">
        <is>
          <t>HR Leadership</t>
        </is>
      </c>
      <c r="D106" s="115" t="inlineStr">
        <is>
          <t>D2</t>
        </is>
      </c>
      <c r="E106" s="110" t="inlineStr">
        <is>
          <t>Vice President</t>
        </is>
      </c>
      <c r="F106" s="110" t="inlineStr">
        <is>
          <t>Manager</t>
        </is>
      </c>
      <c r="G106" s="110" t="inlineStr">
        <is>
          <t>Vice President – Human Resources</t>
        </is>
      </c>
      <c r="H106" s="110" t="n">
        <v>0</v>
      </c>
      <c r="I106" s="110" t="n"/>
      <c r="J106" s="110" t="n">
        <v>0</v>
      </c>
      <c r="K106" s="110" t="inlineStr">
        <is>
          <t>— no holder since v1.14</t>
        </is>
      </c>
      <c r="L106" s="110" t="n"/>
      <c r="M106" s="110" t="inlineStr">
        <is>
          <t>Corporate</t>
        </is>
      </c>
      <c r="N106" s="111" t="inlineStr">
        <is>
          <t>E1 · —</t>
        </is>
      </c>
      <c r="O106" s="112" t="inlineStr">
        <is>
          <t>— entry step in this sub-family</t>
        </is>
      </c>
      <c r="P106" s="112" t="inlineStr">
        <is>
          <t>— top step in this sub-family</t>
        </is>
      </c>
      <c r="Q106" s="112" t="inlineStr">
        <is>
          <t>★ D2 Vice President – Human Resources</t>
        </is>
      </c>
      <c r="R106" s="112" t="inlineStr">
        <is>
          <t>—</t>
        </is>
      </c>
      <c r="S106" s="119" t="n"/>
      <c r="T106" s="138" t="inlineStr">
        <is>
          <t>—</t>
        </is>
      </c>
      <c r="U106" s="138" t="n"/>
      <c r="V106" s="121" t="str">
        <f>IFERROR(INDEX(WM_C,MATCH($S106,WM_KEY,0)),"")</f>
        <v/>
      </c>
      <c r="W106" s="121" t="str">
        <f>IFERROR(INDEX(WM_AU,MATCH($S106,WM_KEY,0)),"")</f>
        <v/>
      </c>
      <c r="X106" s="121" t="str">
        <f>IFERROR(INDEX(WM_AC,MATCH($S106,WM_KEY,0)),"")</f>
        <v/>
      </c>
      <c r="Y106" s="121" t="str">
        <f>IFERROR(INDEX(WM_L,MATCH($S106,WM_KEY,0)),"")</f>
        <v/>
      </c>
      <c r="Z106" s="121" t="str">
        <f>IFERROR(INDEX(WM_E,MATCH($S106,WM_KEY,0)),"")</f>
        <v/>
      </c>
      <c r="AA106" s="121" t="str">
        <f>IFERROR(INDEX(WM_BI,MATCH($S106,WM_KEY,0)),"")</f>
        <v/>
      </c>
      <c r="AB106" s="138" t="n"/>
      <c r="AC106" s="138" t="n"/>
      <c r="AD106" s="138" t="n"/>
      <c r="AE106" s="138" t="n"/>
      <c r="AF106" s="138" t="n"/>
      <c r="AG106" s="138" t="n"/>
      <c r="AH106" s="138" t="str">
        <f>IFERROR(IF(COUNT(AB106,V106,AC106,W106,AD106,X106,AE106,Y106,AF106,Z106,AG106,AA106)&lt;12,"",SUM(AB106*V106,AC106*W106,AD106*X106,AE106*Y106,AF106*Z106,AG106*AA106)),"")</f>
        <v/>
      </c>
      <c r="AI106" s="138" t="str">
        <f>IF(AH106="","",INDEX({"A1","A2","A3","B1","B2","B3","C1","C2","D1","D2","E1","E2"},MAX(1,MIN(12,ROUND(AH106,0)))))</f>
        <v/>
      </c>
      <c r="AJ106" s="133" t="inlineStr">
        <is>
          <t>Leads the human resources function. At D2: several business lines or an executive-scope enterprise function.</t>
        </is>
      </c>
      <c r="AK106" s="134" t="inlineStr">
        <is>
          <t>Leads the human resources function; Portfolio-level strategic, financial and regulatory trade-offs; Multi-business results</t>
        </is>
      </c>
      <c r="AL106" s="134" t="inlineStr">
        <is>
          <t>Multi-business results</t>
        </is>
      </c>
      <c r="AM106" s="134" t="inlineStr">
        <is>
          <t>Multi-business results</t>
        </is>
      </c>
      <c r="AN106" s="134" t="inlineStr">
        <is>
          <t>Sets direction across business lines</t>
        </is>
      </c>
      <c r="AO106" s="134" t="inlineStr">
        <is>
          <t>—</t>
        </is>
      </c>
      <c r="AP106" s="134" t="inlineStr">
        <is>
          <t>—</t>
        </is>
      </c>
      <c r="AQ106" s="134" t="inlineStr">
        <is>
          <t>—</t>
        </is>
      </c>
      <c r="AR106" s="134" t="inlineStr">
        <is>
          <t>Several business lines or an executive-scope enterprise function</t>
        </is>
      </c>
      <c r="AS106" s="134" t="inlineStr">
        <is>
          <t>Portfolio-level strategic, financial and regulatory trade-offs</t>
        </is>
      </c>
      <c r="AT106" s="134" t="inlineStr">
        <is>
          <t>Sets direction across business lines</t>
        </is>
      </c>
      <c r="AU106" s="134" t="inlineStr">
        <is>
          <t>Multi-business results</t>
        </is>
      </c>
      <c r="AV106" s="134" t="inlineStr">
        <is>
          <t>Builds the leadership team across businesses</t>
        </is>
      </c>
      <c r="AW106" s="134" t="inlineStr">
        <is>
          <t>18–24 yrs</t>
        </is>
      </c>
      <c r="AX106" s="134" t="inlineStr">
        <is>
          <t>Postgraduate / professional qualification preferred</t>
        </is>
      </c>
      <c r="AY106" s="134" t="inlineStr">
        <is>
          <t>—</t>
        </is>
      </c>
      <c r="AZ106" s="148" t="inlineStr">
        <is>
          <t>5–8 AVPs / heads</t>
        </is>
      </c>
      <c r="BA106" s="129" t="inlineStr">
        <is>
          <t>Core 5 · Future-ready 4 · Functional 4 · Leadership 5</t>
        </is>
      </c>
      <c r="BB106" s="129" t="inlineStr">
        <is>
          <t>Stakeholder &amp; Client Management · Communication &amp; Presentation</t>
        </is>
      </c>
      <c r="BC106" s="129" t="inlineStr">
        <is>
          <t>Data Analytics, BI &amp; Visualisation · Process Improvement &amp; Quality Mindset · People Leadership &amp; Mentoring · Advanced Excel &amp; Productivity Tools</t>
        </is>
      </c>
      <c r="BD106" s="129" t="n"/>
      <c r="BE106" s="129" t="n"/>
      <c r="BF106" s="129" t="n"/>
      <c r="BG106" s="129" t="n"/>
      <c r="BH106" s="129" t="n"/>
      <c r="BI106" s="129" t="n"/>
      <c r="BJ106" s="139" t="inlineStr">
        <is>
          <t>E3–E4</t>
        </is>
      </c>
      <c r="BK106" s="126" t="inlineStr">
        <is>
          <t>7 Set strategy</t>
        </is>
      </c>
      <c r="BL106" s="126" t="inlineStr">
        <is>
          <t>IRIS Vs Competitor Benchmark — HR ladder: VP HR</t>
        </is>
      </c>
      <c r="BM106" s="126" t="inlineStr">
        <is>
          <t>SHRM BASK · SHRM-CP → SHRM-SCP; CIPD Profession Map</t>
        </is>
      </c>
      <c r="BN106" s="126" t="n"/>
      <c r="BO106" s="126" t="n"/>
      <c r="BP106" s="126" t="n"/>
      <c r="BQ106" s="126" t="n"/>
      <c r="BR106" s="126" t="n"/>
      <c r="BS106" s="126" t="n"/>
      <c r="BT106" s="126" t="n"/>
      <c r="BU106" s="126" t="n"/>
      <c r="BV106" s="140" t="inlineStr">
        <is>
          <t>—</t>
        </is>
      </c>
      <c r="BW106" s="137" t="inlineStr">
        <is>
          <t>—</t>
        </is>
      </c>
      <c r="BX106" s="137" t="inlineStr">
        <is>
          <t>—</t>
        </is>
      </c>
      <c r="BY106" s="137" t="inlineStr">
        <is>
          <t>—</t>
        </is>
      </c>
      <c r="BZ106" s="137" t="inlineStr">
        <is>
          <t>—</t>
        </is>
      </c>
      <c r="CA106" s="137" t="inlineStr">
        <is>
          <t>—</t>
        </is>
      </c>
      <c r="CB106" s="137" t="n"/>
      <c r="CC106" s="139" t="inlineStr">
        <is>
          <t>Enable workforce and organisational capability. Includes: HR operations, TA, OD, learning, reward, analytics and partnering. Excludes: Line-manager accountability for the operating business.</t>
        </is>
      </c>
      <c r="CD106" s="126" t="inlineStr">
        <is>
          <t>LD18-3 · Chief People Officer / CHRO</t>
        </is>
      </c>
      <c r="CE106" s="126" t="inlineStr">
        <is>
          <t>Own broader enterprise strategy, risk and resources within a formal charter</t>
        </is>
      </c>
      <c r="CF106" s="126" t="inlineStr">
        <is>
          <t>Do not manufacture three reporting layers. Choose roles the organisation needs. A specialist may remain on an equally valued expert path.</t>
        </is>
      </c>
      <c r="CG106" s="126" t="inlineStr">
        <is>
          <t>—</t>
        </is>
      </c>
      <c r="CH106" s="126" t="inlineStr">
        <is>
          <t>—</t>
        </is>
      </c>
      <c r="CI106" s="130" t="inlineStr">
        <is>
          <t>Framework only · fewer than 3 answered</t>
        </is>
      </c>
      <c r="CJ106" s="131" t="inlineStr">
        <is>
          <t>1 holder, 0 answered the survey; sub-family 0 answered</t>
        </is>
      </c>
      <c r="CK106" s="131" t="n"/>
      <c r="CL10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7" ht="190.5" customHeight="1">
      <c r="A107" s="109" t="inlineStr">
        <is>
          <t>RC-101</t>
        </is>
      </c>
      <c r="B107" s="110" t="inlineStr">
        <is>
          <t>Human Resources</t>
        </is>
      </c>
      <c r="C107" s="110" t="inlineStr">
        <is>
          <t>HR Operations &amp; Payroll</t>
        </is>
      </c>
      <c r="D107" s="151" t="inlineStr">
        <is>
          <t>A2</t>
        </is>
      </c>
      <c r="E107" s="110" t="inlineStr">
        <is>
          <t>Associate</t>
        </is>
      </c>
      <c r="F107" s="110" t="inlineStr">
        <is>
          <t>IC</t>
        </is>
      </c>
      <c r="G107" s="110" t="inlineStr">
        <is>
          <t>HR Executive</t>
        </is>
      </c>
      <c r="H107" s="110" t="n">
        <v>1</v>
      </c>
      <c r="I107" s="110" t="inlineStr">
        <is>
          <t>Corporate 1</t>
        </is>
      </c>
      <c r="J107" s="110" t="n">
        <v>1</v>
      </c>
      <c r="K107" s="110" t="inlineStr">
        <is>
          <t>Blossom Dsouza</t>
        </is>
      </c>
      <c r="L107" s="110" t="inlineStr">
        <is>
          <t>HR</t>
        </is>
      </c>
      <c r="M107" s="110" t="inlineStr">
        <is>
          <t>Corporate</t>
        </is>
      </c>
      <c r="N107" s="111" t="inlineStr">
        <is>
          <t>A3 · Senior Associate</t>
        </is>
      </c>
      <c r="O107" s="112" t="inlineStr">
        <is>
          <t>— entry step in this sub-family</t>
        </is>
      </c>
      <c r="P107" s="112" t="inlineStr">
        <is>
          <t>RC-102 · B1 · HR Specialist · HR Specialist – POD Lead</t>
        </is>
      </c>
      <c r="Q107" s="112" t="inlineStr">
        <is>
          <t>★ A2 HR Executive → B1 HR Specialist · HR Specialist – POD Lead</t>
        </is>
      </c>
      <c r="R107" s="112" t="inlineStr">
        <is>
          <t>—</t>
        </is>
      </c>
      <c r="S107" s="119" t="inlineStr">
        <is>
          <t>Corporate · HR · Band A · Early career</t>
        </is>
      </c>
      <c r="T107" s="138" t="inlineStr">
        <is>
          <t>—</t>
        </is>
      </c>
      <c r="U107" s="138" t="inlineStr">
        <is>
          <t>0.54 / 0.16 / 0.09 / 0 / 0.15 / 0.06</t>
        </is>
      </c>
      <c r="V107" s="121">
        <f>IFERROR(INDEX(WM_C,MATCH($S107,WM_KEY,0)),"")</f>
        <v>0.54</v>
      </c>
      <c r="W107" s="121">
        <f>IFERROR(INDEX(WM_AU,MATCH($S107,WM_KEY,0)),"")</f>
        <v>0.16</v>
      </c>
      <c r="X107" s="121">
        <f>IFERROR(INDEX(WM_AC,MATCH($S107,WM_KEY,0)),"")</f>
        <v>0.09</v>
      </c>
      <c r="Y107" s="121">
        <f>IFERROR(INDEX(WM_L,MATCH($S107,WM_KEY,0)),"")</f>
        <v>0</v>
      </c>
      <c r="Z107" s="121">
        <f>IFERROR(INDEX(WM_E,MATCH($S107,WM_KEY,0)),"")</f>
        <v>0.15</v>
      </c>
      <c r="AA107" s="121">
        <f>IFERROR(INDEX(WM_BI,MATCH($S107,WM_KEY,0)),"")</f>
        <v>0.06</v>
      </c>
      <c r="AB107" s="138" t="n">
        <v>2</v>
      </c>
      <c r="AC107" s="138" t="n">
        <v>2</v>
      </c>
      <c r="AD107" s="138" t="n">
        <v>2</v>
      </c>
      <c r="AE107" s="138" t="n">
        <v>1</v>
      </c>
      <c r="AF107" s="138" t="n">
        <v>2</v>
      </c>
      <c r="AG107" s="138" t="n">
        <v>2</v>
      </c>
      <c r="AH107" s="138">
        <f>IFERROR(IF(COUNT(AB107,V107,AC107,W107,AD107,X107,AE107,Y107,AF107,Z107,AG107,AA107)&lt;12,"",SUM(AB107*V107,AC107*W107,AD107*X107,AE107*Y107,AF107*Z107,AG107*AA107)),"")</f>
        <v>2</v>
      </c>
      <c r="AI107" s="138" t="str">
        <f>IF(AH107="","",INDEX({"A1","A2","A3","B1","B2","B3","C1","C2","D1","D2","E1","E2"},MAX(1,MIN(12,ROUND(AH107,0)))))</f>
        <v>A2</v>
      </c>
      <c r="AJ107" s="133" t="inlineStr">
        <is>
          <t>Runs payroll, HRIS, onboarding, engagement and exits. At A2: standard work delivered independently.
Common themes in sub-family holders, all levels' answers: employees</t>
        </is>
      </c>
      <c r="AK107" s="134" t="inlineStr">
        <is>
          <t>Runs payroll, HRIS, onboarding, engagement and exits; Standard work of the discipline; Own deliverables · accuracy, TAT
Common themes in sub-family holders, all levels' answers: employee · onboarding · support</t>
        </is>
      </c>
      <c r="AL107" s="134" t="inlineStr">
        <is>
          <t>Own deliverables · accuracy, TAT
Common themes in sub-family holders, all levels' answers: experience · onboarding</t>
        </is>
      </c>
      <c r="AM107" s="134" t="inlineStr">
        <is>
          <t>Own deliverables · accuracy, TAT
Common themes in sub-family holders, all levels' answers: onboarding</t>
        </is>
      </c>
      <c r="AN107" s="134" t="inlineStr">
        <is>
          <t>Chooses own approach within standards
Common themes in sub-family holders, all levels' answers: engagement · employee · activities</t>
        </is>
      </c>
      <c r="AO107" s="134" t="inlineStr">
        <is>
          <t>—</t>
        </is>
      </c>
      <c r="AP107" s="134" t="inlineStr">
        <is>
          <t>HR</t>
        </is>
      </c>
      <c r="AQ107" s="134" t="inlineStr">
        <is>
          <t>MS Excel · Keka · Ongrid</t>
        </is>
      </c>
      <c r="AR107" s="134" t="inlineStr">
        <is>
          <t>Standard work delivered independently</t>
        </is>
      </c>
      <c r="AS107" s="134" t="inlineStr">
        <is>
          <t>Standard work of the discipline</t>
        </is>
      </c>
      <c r="AT107" s="134" t="inlineStr">
        <is>
          <t>Chooses own approach within standards</t>
        </is>
      </c>
      <c r="AU107" s="134" t="inlineStr">
        <is>
          <t>Own deliverables · accuracy, TAT</t>
        </is>
      </c>
      <c r="AV107" s="134" t="inlineStr">
        <is>
          <t>Not scored in Band A</t>
        </is>
      </c>
      <c r="AW107" s="134" t="inlineStr">
        <is>
          <t>0–2 yrs</t>
        </is>
      </c>
      <c r="AX107" s="134" t="inlineStr">
        <is>
          <t>Graduate · or diploma with experience</t>
        </is>
      </c>
      <c r="AY107" s="134" t="inlineStr">
        <is>
          <t>—</t>
        </is>
      </c>
      <c r="AZ107" s="148" t="inlineStr">
        <is>
          <t>No direct reports</t>
        </is>
      </c>
      <c r="BA107" s="129" t="inlineStr">
        <is>
          <t>Core 2 · Future-ready 2 · Functional 2 · Leadership —</t>
        </is>
      </c>
      <c r="BB107" s="129" t="inlineStr">
        <is>
          <t>Stakeholder &amp; Client Management · Communication &amp; Presentation</t>
        </is>
      </c>
      <c r="BC107" s="129" t="inlineStr">
        <is>
          <t>Data Analytics, BI &amp; Visualisation · Process Improvement &amp; Quality Mindset · People Leadership &amp; Mentoring · Advanced Excel &amp; Productivity Tools</t>
        </is>
      </c>
      <c r="BD107" s="129" t="inlineStr">
        <is>
          <t>Talent Acquisition &amp; Employer Brand · HR Operations, Payroll &amp; Labour-Law Compliance · Employee Relations, Engagement &amp; POSH · Performance, Rewards &amp; Job Architecture · Learning &amp; Organisation Development · People Analytics &amp; HRIS</t>
        </is>
      </c>
      <c r="BE107" s="129" t="inlineStr">
        <is>
          <t>Labour law, POSH, data privacy</t>
        </is>
      </c>
      <c r="BF107" s="129" t="inlineStr">
        <is>
          <t>Role play / behavioural interview; Presentation / writing test; Data case / practical; Work sample / case; Behavioural interview; Practical test</t>
        </is>
      </c>
      <c r="BG107" s="129" t="inlineStr">
        <is>
          <t>Labour law, POSH, data privacy; mandatory: POSH, Code of Conduct, InfoSec &amp; Privacy</t>
        </is>
      </c>
      <c r="BH107" s="129" t="inlineStr">
        <is>
          <t>86% · 0 of 1</t>
        </is>
      </c>
      <c r="BI107" s="129" t="inlineStr">
        <is>
          <t>Analytics &amp; BI · Quality &amp; process · People leadership</t>
        </is>
      </c>
      <c r="BJ107" s="139" t="inlineStr">
        <is>
          <t>P1–P2</t>
        </is>
      </c>
      <c r="BK107" s="126" t="inlineStr">
        <is>
          <t>2 Assist</t>
        </is>
      </c>
      <c r="BL107" s="126" t="inlineStr">
        <is>
          <t>IRIS Vs Competitor Benchmark — HR ladder: HR Executive</t>
        </is>
      </c>
      <c r="BM107" s="126" t="inlineStr">
        <is>
          <t>SHRM BASK · SHRM-CP → SHRM-SCP; CIPD Profession Map</t>
        </is>
      </c>
      <c r="BN107" s="126" t="inlineStr">
        <is>
          <t>Entry / Developing</t>
        </is>
      </c>
      <c r="BO107" s="126" t="inlineStr">
        <is>
          <t>HR Associate / HR Executive</t>
        </is>
      </c>
      <c r="BP107" s="126" t="inlineStr">
        <is>
          <t>L3 · MS 59–60 · —</t>
        </is>
      </c>
      <c r="BQ107" s="126" t="inlineStr">
        <is>
          <t>JL3B · C1 · L11 Analyst</t>
        </is>
      </c>
      <c r="BR107" s="126" t="inlineStr">
        <is>
          <t>Analyst · DataTracks Associate</t>
        </is>
      </c>
      <c r="BS107" s="126" t="inlineStr">
        <is>
          <t>IRIS Vs Competitor Benchmark — HR ladder: HR Executive</t>
        </is>
      </c>
      <c r="BT107" s="126" t="inlineStr">
        <is>
          <t>Lateral or campus · CT1 on confirmation; CT2 on joining</t>
        </is>
      </c>
      <c r="BU107" s="126" t="inlineStr">
        <is>
          <t>People analytics, AI in talent acquisition, skills-based organisation</t>
        </is>
      </c>
      <c r="BV107" s="140" t="inlineStr">
        <is>
          <t>Broader exposure &amp; ownership</t>
        </is>
      </c>
      <c r="BW107" s="137" t="inlineStr">
        <is>
          <t>—</t>
        </is>
      </c>
      <c r="BX107" s="137" t="inlineStr">
        <is>
          <t>On-the-job / hands-on · Mentoring / guidance from seniors</t>
        </is>
      </c>
      <c r="BY107" s="137" t="inlineStr">
        <is>
          <t>No common theme</t>
        </is>
      </c>
      <c r="BZ107" s="137" t="inlineStr">
        <is>
          <t>better</t>
        </is>
      </c>
      <c r="CA107" s="137" t="inlineStr">
        <is>
          <t>0 of 2 say the role is changing because of AI / automation</t>
        </is>
      </c>
      <c r="CB107" s="137" t="inlineStr">
        <is>
          <t>Project, Program &amp; Agile Management · Stakeholder &amp; Client Management · Process Improvement &amp; Quality Mindset</t>
        </is>
      </c>
      <c r="CC107" s="139" t="inlineStr">
        <is>
          <t>Enable workforce and organisational capability. Includes: HR operations, TA, OD, learning, reward, analytics and partnering. Excludes: Line-manager accountability for the operating business.</t>
        </is>
      </c>
      <c r="CD107" s="126" t="inlineStr">
        <is>
          <t>HR01-1 · HR Operations Associate</t>
        </is>
      </c>
      <c r="CE107" s="126" t="inlineStr">
        <is>
          <t>Complete defined parts under review: administer accurate employee/payroll records and reconciliations.</t>
        </is>
      </c>
      <c r="CF107" s="126" t="inlineStr">
        <is>
          <t>Repeatable correct delivery, safe escalation and required entry eligibility.</t>
        </is>
      </c>
      <c r="CG107" s="126" t="inlineStr">
        <is>
          <t>A controlled people or payroll cycle with reconciliations and resolved service exceptions</t>
        </is>
      </c>
      <c r="CH107" s="126" t="inlineStr">
        <is>
          <t>Workiva: Senior People Business Partner · Related work. Gap: HRBP collaborates with specialities; not direct payroll, recruiter or rewards evidence</t>
        </is>
      </c>
      <c r="CI107" s="130" t="inlineStr">
        <is>
          <t>Framework + sub-family themes · 3+ answered</t>
        </is>
      </c>
      <c r="CJ107" s="131" t="inlineStr">
        <is>
          <t>1 holder, 1 answered the survey; sub-family 3 answered</t>
        </is>
      </c>
      <c r="CK107" s="131" t="inlineStr">
        <is>
          <t>Blossom Dsouza · IRIS2558 · Corporate</t>
        </is>
      </c>
      <c r="CL10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8" ht="190.5" customHeight="1">
      <c r="A108" s="109" t="inlineStr">
        <is>
          <t>RC-102</t>
        </is>
      </c>
      <c r="B108" s="110" t="inlineStr">
        <is>
          <t>Human Resources</t>
        </is>
      </c>
      <c r="C108" s="110" t="inlineStr">
        <is>
          <t>HR Operations &amp; Payroll</t>
        </is>
      </c>
      <c r="D108" s="149" t="inlineStr">
        <is>
          <t>B1</t>
        </is>
      </c>
      <c r="E108" s="110" t="inlineStr">
        <is>
          <t>Specialist</t>
        </is>
      </c>
      <c r="F108" s="110" t="inlineStr">
        <is>
          <t>IC</t>
        </is>
      </c>
      <c r="G108" s="110" t="inlineStr">
        <is>
          <t>HR Specialist
HR Specialist – POD Lead</t>
        </is>
      </c>
      <c r="H108" s="110" t="n">
        <v>2</v>
      </c>
      <c r="I108" s="110" t="inlineStr">
        <is>
          <t>Corporate 2</t>
        </is>
      </c>
      <c r="J108" s="110" t="n">
        <v>2</v>
      </c>
      <c r="K108" s="110" t="inlineStr">
        <is>
          <t>Chandrakumar Moopanar, Nikitha Nair</t>
        </is>
      </c>
      <c r="L108" s="110" t="inlineStr">
        <is>
          <t>HR</t>
        </is>
      </c>
      <c r="M108" s="110" t="inlineStr">
        <is>
          <t>Corporate</t>
        </is>
      </c>
      <c r="N108" s="111" t="inlineStr">
        <is>
          <t>B2 · Senior Specialist</t>
        </is>
      </c>
      <c r="O108" s="112" t="inlineStr">
        <is>
          <t>RC-101 · A2 · HR Executive</t>
        </is>
      </c>
      <c r="P108" s="112" t="inlineStr">
        <is>
          <t>— top step in this sub-family</t>
        </is>
      </c>
      <c r="Q108" s="112" t="inlineStr">
        <is>
          <t>A2 HR Executive → ★ B1 HR Specialist · HR Specialist – POD Lead</t>
        </is>
      </c>
      <c r="R108" s="112" t="inlineStr">
        <is>
          <t>—</t>
        </is>
      </c>
      <c r="S108" s="119" t="inlineStr">
        <is>
          <t>Corporate · HR · Band B · Expert / POD Lead</t>
        </is>
      </c>
      <c r="T108" s="138" t="inlineStr">
        <is>
          <t>—</t>
        </is>
      </c>
      <c r="U108" s="138" t="inlineStr">
        <is>
          <t>0.46 / 0.17 / 0.1 / 0.05 / 0.15 / 0.07</t>
        </is>
      </c>
      <c r="V108" s="121">
        <f>IFERROR(INDEX(WM_C,MATCH($S108,WM_KEY,0)),"")</f>
        <v>0.46</v>
      </c>
      <c r="W108" s="121">
        <f>IFERROR(INDEX(WM_AU,MATCH($S108,WM_KEY,0)),"")</f>
        <v>0.17</v>
      </c>
      <c r="X108" s="121">
        <f>IFERROR(INDEX(WM_AC,MATCH($S108,WM_KEY,0)),"")</f>
        <v>0.1</v>
      </c>
      <c r="Y108" s="121">
        <f>IFERROR(INDEX(WM_L,MATCH($S108,WM_KEY,0)),"")</f>
        <v>0.05</v>
      </c>
      <c r="Z108" s="121">
        <f>IFERROR(INDEX(WM_E,MATCH($S108,WM_KEY,0)),"")</f>
        <v>0.15</v>
      </c>
      <c r="AA108" s="121">
        <f>IFERROR(INDEX(WM_BI,MATCH($S108,WM_KEY,0)),"")</f>
        <v>0.07</v>
      </c>
      <c r="AB108" s="138" t="n">
        <v>3.5</v>
      </c>
      <c r="AC108" s="138" t="n">
        <v>3.25</v>
      </c>
      <c r="AD108" s="138" t="n">
        <v>3.5</v>
      </c>
      <c r="AE108" s="138" t="n">
        <v>2.5</v>
      </c>
      <c r="AF108" s="138" t="n">
        <v>6.75</v>
      </c>
      <c r="AG108" s="138" t="n">
        <v>3.5</v>
      </c>
      <c r="AH108" s="138">
        <f>IFERROR(IF(COUNT(AB108,V108,AC108,W108,AD108,X108,AE108,Y108,AF108,Z108,AG108,AA108)&lt;12,"",SUM(AB108*V108,AC108*W108,AD108*X108,AE108*Y108,AF108*Z108,AG108*AA108)),"")</f>
        <v>3.895</v>
      </c>
      <c r="AI108" s="138" t="str">
        <f>IF(AH108="","",INDEX({"A1","A2","A3","B1","B2","B3","C1","C2","D1","D2","E1","E2"},MAX(1,MIN(12,ROUND(AH108,0)))))</f>
        <v>B1</v>
      </c>
      <c r="AJ108" s="133" t="inlineStr">
        <is>
          <t>Runs payroll, HRIS, onboarding, engagement and exits. At B1: a domain / module, or a small team.
Common themes in sub-family holders, all levels' answers: employees</t>
        </is>
      </c>
      <c r="AK108" s="134" t="inlineStr">
        <is>
          <t>Runs payroll, HRIS, onboarding, engagement and exits; Domain specialist work; A domain or a small team
Common themes in sub-family holders, all levels' answers: employee · onboarding · support</t>
        </is>
      </c>
      <c r="AL108" s="134" t="inlineStr">
        <is>
          <t>A domain or a small team
Common themes in sub-family holders, all levels' answers: experience · onboarding</t>
        </is>
      </c>
      <c r="AM108" s="134" t="inlineStr">
        <is>
          <t>A domain or a small team
Common themes in sub-family holders, all levels' answers: onboarding</t>
        </is>
      </c>
      <c r="AN108" s="134" t="inlineStr">
        <is>
          <t>Technical / QC / client calls for the domain
Common themes in sub-family holders, all levels' answers: engagement · employee · activities</t>
        </is>
      </c>
      <c r="AO108" s="134" t="inlineStr">
        <is>
          <t>—</t>
        </is>
      </c>
      <c r="AP108" s="134" t="inlineStr">
        <is>
          <t>HR</t>
        </is>
      </c>
      <c r="AQ108" s="134" t="inlineStr">
        <is>
          <t>MS Excel · Keka · Ongrid</t>
        </is>
      </c>
      <c r="AR108" s="134" t="inlineStr">
        <is>
          <t>A domain / module, or a small team</t>
        </is>
      </c>
      <c r="AS108" s="134" t="inlineStr">
        <is>
          <t>Domain specialist work</t>
        </is>
      </c>
      <c r="AT108" s="134" t="inlineStr">
        <is>
          <t>Technical / QC / client calls for the domain</t>
        </is>
      </c>
      <c r="AU108" s="134" t="inlineStr">
        <is>
          <t>A domain or a small team</t>
        </is>
      </c>
      <c r="AV108" s="134" t="inlineStr">
        <is>
          <t>IC: mentors and reviews · People: hands-on team lead of 3–5</t>
        </is>
      </c>
      <c r="AW108" s="134" t="inlineStr">
        <is>
          <t>4–7 yrs</t>
        </is>
      </c>
      <c r="AX108" s="134" t="inlineStr">
        <is>
          <t>Graduate + relevant qualification or certification preferred</t>
        </is>
      </c>
      <c r="AY108" s="134" t="inlineStr">
        <is>
          <t>—</t>
        </is>
      </c>
      <c r="AZ108" s="148" t="inlineStr">
        <is>
          <t>IC: none · Team Lead: 3–5</t>
        </is>
      </c>
      <c r="BA108" s="129" t="inlineStr">
        <is>
          <t>Core 3 · Future-ready 3 · Functional 3 · Leadership 1</t>
        </is>
      </c>
      <c r="BB108" s="129" t="inlineStr">
        <is>
          <t>Stakeholder &amp; Client Management · Communication &amp; Presentation</t>
        </is>
      </c>
      <c r="BC108" s="129" t="inlineStr">
        <is>
          <t>Data Analytics, BI &amp; Visualisation · Process Improvement &amp; Quality Mindset · People Leadership &amp; Mentoring · Advanced Excel &amp; Productivity Tools</t>
        </is>
      </c>
      <c r="BD108" s="129" t="inlineStr">
        <is>
          <t>Talent Acquisition &amp; Employer Brand · HR Operations, Payroll &amp; Labour-Law Compliance · Employee Relations, Engagement &amp; POSH · Performance, Rewards &amp; Job Architecture · Learning &amp; Organisation Development · People Analytics &amp; HRIS</t>
        </is>
      </c>
      <c r="BE108" s="129" t="inlineStr">
        <is>
          <t>Labour law, POSH, data privacy</t>
        </is>
      </c>
      <c r="BF108" s="129" t="inlineStr">
        <is>
          <t>Role play / behavioural interview; Presentation / writing test; Data case / practical; Work sample / case; Behavioural interview; Practical test</t>
        </is>
      </c>
      <c r="BG108" s="129" t="inlineStr">
        <is>
          <t>Labour law, POSH, data privacy; mandatory: POSH, Code of Conduct, InfoSec &amp; Privacy</t>
        </is>
      </c>
      <c r="BH108" s="129" t="inlineStr">
        <is>
          <t>• 78% · 0 of 1
• 85% · 0 of 1</t>
        </is>
      </c>
      <c r="BI108" s="129" t="inlineStr">
        <is>
          <t>• Stakeholder mgmt · Communication · Analytics &amp; BI
• Analytics &amp; BI · Quality &amp; process · People leadership</t>
        </is>
      </c>
      <c r="BJ108" s="139" t="inlineStr">
        <is>
          <t>P3 / M2</t>
        </is>
      </c>
      <c r="BK108" s="126" t="inlineStr">
        <is>
          <t>4 Enable</t>
        </is>
      </c>
      <c r="BL108" s="126" t="inlineStr">
        <is>
          <t>IRIS Vs Competitor Benchmark — HR ladder: HR Specialist / HRBP</t>
        </is>
      </c>
      <c r="BM108" s="126" t="inlineStr">
        <is>
          <t>SHRM BASK · SHRM-CP → SHRM-SCP; CIPD Profession Map</t>
        </is>
      </c>
      <c r="BN108" s="126" t="inlineStr">
        <is>
          <t>Career / · Team Lead</t>
        </is>
      </c>
      <c r="BO108" s="126" t="inlineStr">
        <is>
          <t>Senior HR Executive</t>
        </is>
      </c>
      <c r="BP108" s="126" t="inlineStr">
        <is>
          <t>L4 · MS 62 · —</t>
        </is>
      </c>
      <c r="BQ108" s="126" t="inlineStr">
        <is>
          <t>JL4 · C2 · L9 Team Lead / Consultant</t>
        </is>
      </c>
      <c r="BR108" s="126" t="inlineStr">
        <is>
          <t>Senior Consultant / Assistant Manager</t>
        </is>
      </c>
      <c r="BS108" s="126" t="inlineStr">
        <is>
          <t>IRIS Vs Competitor Benchmark — HR ladder: HR Specialist / HRBP</t>
        </is>
      </c>
      <c r="BT108" s="126" t="inlineStr">
        <is>
          <t>Lateral; Management Trainees graduate here</t>
        </is>
      </c>
      <c r="BU108" s="126" t="inlineStr">
        <is>
          <t>People analytics, AI in talent acquisition, skills-based organisation</t>
        </is>
      </c>
      <c r="BV108" s="140" t="inlineStr">
        <is>
          <t>Data, SQL &amp; analytics · AI / automation · Product &amp; tool knowledge · Strategy &amp; business acumen · Broader exposure &amp; ownership</t>
        </is>
      </c>
      <c r="BW108" s="137" t="inlineStr">
        <is>
          <t>—</t>
        </is>
      </c>
      <c r="BX108" s="137" t="inlineStr">
        <is>
          <t>On-the-job / hands-on · Mentoring / guidance from seniors</t>
        </is>
      </c>
      <c r="BY108" s="137" t="inlineStr">
        <is>
          <t>No common theme</t>
        </is>
      </c>
      <c r="BZ108" s="137" t="inlineStr">
        <is>
          <t>better</t>
        </is>
      </c>
      <c r="CA108" s="137" t="inlineStr">
        <is>
          <t>0 of 2 say the role is changing because of AI / automation</t>
        </is>
      </c>
      <c r="CB108" s="137" t="inlineStr">
        <is>
          <t>• PC.OPS-P: payroll controls · HR systems · employee service · confidentiality
• Data Analytics, BI &amp; Visualisation · Project, Program &amp; Agile Management · Process Improvement &amp; Quality Mindset</t>
        </is>
      </c>
      <c r="CC108" s="139" t="inlineStr">
        <is>
          <t>Enable workforce and organisational capability. Includes: HR operations, TA, OD, learning, reward, analytics and partnering. Excludes: Line-manager accountability for the operating business.</t>
        </is>
      </c>
      <c r="CD108" s="126" t="inlineStr">
        <is>
          <t>HR01-3 · Senior HR Operations Specialist</t>
        </is>
      </c>
      <c r="CE108" s="126" t="inlineStr">
        <is>
          <t>Resolve complex service exceptions and improve process controls.</t>
        </is>
      </c>
      <c r="CF108" s="126" t="inlineStr">
        <is>
          <t>Evidence of complex work, decisions and outcomes beyond routine delivery.</t>
        </is>
      </c>
      <c r="CG108" s="126" t="inlineStr">
        <is>
          <t>A controlled people or payroll cycle with reconciliations and resolved service exceptions</t>
        </is>
      </c>
      <c r="CH108" s="126" t="inlineStr">
        <is>
          <t>Workiva: Senior People Business Partner · Related work. Gap: HRBP collaborates with specialities; not direct payroll, recruiter or rewards evidence</t>
        </is>
      </c>
      <c r="CI108" s="130" t="inlineStr">
        <is>
          <t>Framework + sub-family themes · 3+ answered</t>
        </is>
      </c>
      <c r="CJ108" s="131" t="inlineStr">
        <is>
          <t>2 holders, 2 answered the survey; sub-family 3 answered</t>
        </is>
      </c>
      <c r="CK108" s="131" t="inlineStr">
        <is>
          <t>Chandrakumar Moopanar · IRIS0204 · Corporate
Nikitha Nair · IRIS2152 · Corporate</t>
        </is>
      </c>
      <c r="CL10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9" ht="190.5" customHeight="1">
      <c r="A109" s="109" t="inlineStr">
        <is>
          <t>RC-103</t>
        </is>
      </c>
      <c r="B109" s="110" t="inlineStr">
        <is>
          <t>Human Resources</t>
        </is>
      </c>
      <c r="C109" s="110" t="inlineStr">
        <is>
          <t>HR Transformation &amp; OD</t>
        </is>
      </c>
      <c r="D109" s="149" t="inlineStr">
        <is>
          <t>B3</t>
        </is>
      </c>
      <c r="E109" s="110" t="inlineStr">
        <is>
          <t>Lead Specialist</t>
        </is>
      </c>
      <c r="F109" s="110" t="inlineStr">
        <is>
          <t>IC</t>
        </is>
      </c>
      <c r="G109" s="110" t="inlineStr">
        <is>
          <t>Lead HR Specialist – Transformation &amp; OD</t>
        </is>
      </c>
      <c r="H109" s="110" t="n">
        <v>1</v>
      </c>
      <c r="I109" s="110" t="inlineStr">
        <is>
          <t>Corporate 1</t>
        </is>
      </c>
      <c r="J109" s="110" t="n">
        <v>1</v>
      </c>
      <c r="K109" s="110" t="inlineStr">
        <is>
          <t>Mohammed Hanzala Shaikh</t>
        </is>
      </c>
      <c r="L109" s="110" t="inlineStr">
        <is>
          <t>HR</t>
        </is>
      </c>
      <c r="M109" s="110" t="inlineStr">
        <is>
          <t>Corporate</t>
        </is>
      </c>
      <c r="N109" s="111" t="inlineStr">
        <is>
          <t>C1 · Principal · or B+ · Player-Coach transition step if leading people hands-on</t>
        </is>
      </c>
      <c r="O109" s="112" t="inlineStr">
        <is>
          <t>— entry step in this sub-family</t>
        </is>
      </c>
      <c r="P109" s="112" t="inlineStr">
        <is>
          <t>— top step in this sub-family</t>
        </is>
      </c>
      <c r="Q109" s="112" t="inlineStr">
        <is>
          <t>★ B3 Lead HR Specialist – Transformation &amp; OD</t>
        </is>
      </c>
      <c r="R109" s="112" t="inlineStr">
        <is>
          <t>—</t>
        </is>
      </c>
      <c r="S109" s="119" t="inlineStr">
        <is>
          <t>Corporate · HR · Band B · Expert / POD Lead</t>
        </is>
      </c>
      <c r="T109" s="138" t="inlineStr">
        <is>
          <t>—</t>
        </is>
      </c>
      <c r="U109" s="138" t="inlineStr">
        <is>
          <t>0.46 / 0.17 / 0.1 / 0.05 / 0.15 / 0.07</t>
        </is>
      </c>
      <c r="V109" s="121">
        <f>IFERROR(INDEX(WM_C,MATCH($S109,WM_KEY,0)),"")</f>
        <v>0.46</v>
      </c>
      <c r="W109" s="121">
        <f>IFERROR(INDEX(WM_AU,MATCH($S109,WM_KEY,0)),"")</f>
        <v>0.17</v>
      </c>
      <c r="X109" s="121">
        <f>IFERROR(INDEX(WM_AC,MATCH($S109,WM_KEY,0)),"")</f>
        <v>0.1</v>
      </c>
      <c r="Y109" s="121">
        <f>IFERROR(INDEX(WM_L,MATCH($S109,WM_KEY,0)),"")</f>
        <v>0.05</v>
      </c>
      <c r="Z109" s="121">
        <f>IFERROR(INDEX(WM_E,MATCH($S109,WM_KEY,0)),"")</f>
        <v>0.15</v>
      </c>
      <c r="AA109" s="121">
        <f>IFERROR(INDEX(WM_BI,MATCH($S109,WM_KEY,0)),"")</f>
        <v>0.07</v>
      </c>
      <c r="AB109" s="138" t="n">
        <v>6</v>
      </c>
      <c r="AC109" s="138" t="n">
        <v>6</v>
      </c>
      <c r="AD109" s="138" t="n">
        <v>6</v>
      </c>
      <c r="AE109" s="138" t="n">
        <v>5</v>
      </c>
      <c r="AF109" s="138" t="n">
        <v>4.5</v>
      </c>
      <c r="AG109" s="138" t="n">
        <v>6</v>
      </c>
      <c r="AH109" s="138">
        <f>IFERROR(IF(COUNT(AB109,V109,AC109,W109,AD109,X109,AE109,Y109,AF109,Z109,AG109,AA109)&lt;12,"",SUM(AB109*V109,AC109*W109,AD109*X109,AE109*Y109,AF109*Z109,AG109*AA109)),"")</f>
        <v>5.725</v>
      </c>
      <c r="AI109" s="138" t="str">
        <f>IF(AH109="","",INDEX({"A1","A2","A3","B1","B2","B3","C1","C2","D1","D2","E1","E2"},MAX(1,MIN(12,ROUND(AH109,0)))))</f>
        <v>B3</v>
      </c>
      <c r="AJ109" s="133" t="inlineStr">
        <is>
          <t>Designs HR transformation, capability and OD programmes. At B3: a practice, or several teams through team leads.</t>
        </is>
      </c>
      <c r="AK109" s="134" t="inlineStr">
        <is>
          <t>Designs HR transformation, capability and OD programmes; Sets standards for a practice; cross-team problems; Several teams or a practice</t>
        </is>
      </c>
      <c r="AL109" s="134" t="inlineStr">
        <is>
          <t>Several teams or a practice</t>
        </is>
      </c>
      <c r="AM109" s="134" t="inlineStr">
        <is>
          <t>Several teams or a practice</t>
        </is>
      </c>
      <c r="AN109" s="134" t="inlineStr">
        <is>
          <t>Commercial / strategic calls for the unit</t>
        </is>
      </c>
      <c r="AO109" s="134" t="inlineStr">
        <is>
          <t>—</t>
        </is>
      </c>
      <c r="AP109" s="134" t="inlineStr">
        <is>
          <t>—</t>
        </is>
      </c>
      <c r="AQ109" s="134" t="inlineStr">
        <is>
          <t>—</t>
        </is>
      </c>
      <c r="AR109" s="134" t="inlineStr">
        <is>
          <t>A practice, or several teams through team leads</t>
        </is>
      </c>
      <c r="AS109" s="134" t="inlineStr">
        <is>
          <t>Sets standards for a practice; cross-team problems</t>
        </is>
      </c>
      <c r="AT109" s="134" t="inlineStr">
        <is>
          <t>Commercial / strategic calls for the unit</t>
        </is>
      </c>
      <c r="AU109" s="134" t="inlineStr">
        <is>
          <t>Several teams or a practice</t>
        </is>
      </c>
      <c r="AV109" s="134" t="inlineStr">
        <is>
          <t>IC: leads a practice · People: team leads / managers report in</t>
        </is>
      </c>
      <c r="AW109" s="134" t="inlineStr">
        <is>
          <t>8–12 yrs</t>
        </is>
      </c>
      <c r="AX109" s="134" t="inlineStr">
        <is>
          <t>Postgraduate or professional qualification preferred</t>
        </is>
      </c>
      <c r="AY109" s="134" t="inlineStr">
        <is>
          <t>—</t>
        </is>
      </c>
      <c r="AZ109" s="148" t="inlineStr">
        <is>
          <t>IC: none · People: 5–8 incl. team leads</t>
        </is>
      </c>
      <c r="BA109" s="129" t="inlineStr">
        <is>
          <t>Core 4 · Future-ready 3 · Functional 4 · Leadership 3</t>
        </is>
      </c>
      <c r="BB109" s="129" t="inlineStr">
        <is>
          <t>Stakeholder &amp; Client Management · Communication &amp; Presentation</t>
        </is>
      </c>
      <c r="BC109" s="129" t="inlineStr">
        <is>
          <t>Data Analytics, BI &amp; Visualisation · Process Improvement &amp; Quality Mindset · People Leadership &amp; Mentoring · Advanced Excel &amp; Productivity Tools</t>
        </is>
      </c>
      <c r="BD109" s="129" t="inlineStr">
        <is>
          <t>Talent Acquisition &amp; Employer Brand · HR Operations, Payroll &amp; Labour-Law Compliance · Employee Relations, Engagement &amp; POSH · Performance, Rewards &amp; Job Architecture · Learning &amp; Organisation Development · People Analytics &amp; HRIS</t>
        </is>
      </c>
      <c r="BE109" s="129" t="inlineStr">
        <is>
          <t>Labour law, POSH, data privacy</t>
        </is>
      </c>
      <c r="BF109" s="129" t="inlineStr">
        <is>
          <t>Role play / behavioural interview; Presentation / writing test; Data case / practical; Work sample / case; Behavioural interview; Practical test</t>
        </is>
      </c>
      <c r="BG109" s="129" t="inlineStr">
        <is>
          <t>Labour law, POSH, data privacy; mandatory: POSH, Code of Conduct, InfoSec &amp; Privacy</t>
        </is>
      </c>
      <c r="BH109" s="129" t="inlineStr">
        <is>
          <t>—</t>
        </is>
      </c>
      <c r="BI109" s="129" t="inlineStr">
        <is>
          <t>—</t>
        </is>
      </c>
      <c r="BJ109" s="139" t="inlineStr">
        <is>
          <t>P5 / M4</t>
        </is>
      </c>
      <c r="BK109" s="126" t="inlineStr">
        <is>
          <t>5 Ensure, advise</t>
        </is>
      </c>
      <c r="BL109" s="126" t="inlineStr">
        <is>
          <t>IRIS Vs Competitor Benchmark — HR ladder: Senior HR Manager · SHRM-SCP</t>
        </is>
      </c>
      <c r="BM109" s="126" t="inlineStr">
        <is>
          <t>SHRM BASK · SHRM-CP → SHRM-SCP; CIPD Profession Map</t>
        </is>
      </c>
      <c r="BN109" s="126" t="inlineStr">
        <is>
          <t>Expert / Senior Manager</t>
        </is>
      </c>
      <c r="BO109" s="126" t="inlineStr">
        <is>
          <t>HR Specialist / HRBP</t>
        </is>
      </c>
      <c r="BP109" s="126" t="inlineStr">
        <is>
          <t>L5 · MS 63–64 · —</t>
        </is>
      </c>
      <c r="BQ109" s="126" t="inlineStr">
        <is>
          <t>JL5–JL6B · C3B · L7 Manager</t>
        </is>
      </c>
      <c r="BR109" s="126" t="inlineStr">
        <is>
          <t>Senior Manager</t>
        </is>
      </c>
      <c r="BS109" s="126" t="inlineStr">
        <is>
          <t>IRIS Vs Competitor Benchmark — HR ladder: Senior HR Manager · SHRM-SCP</t>
        </is>
      </c>
      <c r="BT109" s="126" t="inlineStr">
        <is>
          <t>Lateral; internal posting first</t>
        </is>
      </c>
      <c r="BU109" s="126" t="inlineStr">
        <is>
          <t>People analytics, AI in talent acquisition, skills-based organisation</t>
        </is>
      </c>
      <c r="BV109" s="140" t="inlineStr">
        <is>
          <t>—</t>
        </is>
      </c>
      <c r="BW109" s="137" t="inlineStr">
        <is>
          <t>—</t>
        </is>
      </c>
      <c r="BX109" s="137" t="inlineStr">
        <is>
          <t>—</t>
        </is>
      </c>
      <c r="BY109" s="137" t="inlineStr">
        <is>
          <t>—</t>
        </is>
      </c>
      <c r="BZ109" s="137" t="inlineStr">
        <is>
          <t>—</t>
        </is>
      </c>
      <c r="CA109" s="137" t="inlineStr">
        <is>
          <t>—</t>
        </is>
      </c>
      <c r="CB109" s="137" t="inlineStr">
        <is>
          <t>People Leadership &amp; Mentoring · Project, Program &amp; Agile Management</t>
        </is>
      </c>
      <c r="CC109" s="139" t="inlineStr">
        <is>
          <t>Enable workforce and organisational capability. Includes: HR operations, TA, OD, learning, reward, analytics and partnering. Excludes: Line-manager accountability for the operating business.</t>
        </is>
      </c>
      <c r="CD109" s="126" t="inlineStr">
        <is>
          <t>HR03-4 · OD Consultant</t>
        </is>
      </c>
      <c r="CE109" s="126" t="inlineStr">
        <is>
          <t>Advise enterprise leaders on organisation effectiveness and operating models.</t>
        </is>
      </c>
      <c r="CF109" s="126" t="inlineStr">
        <is>
          <t>Adoption beyond own work; recurring authority and measurable wider outcomes.</t>
        </is>
      </c>
      <c r="CG109" s="126" t="inlineStr">
        <is>
          <t>An organisation-change case with role clarity, stakeholder adoption and measured effectiveness</t>
        </is>
      </c>
      <c r="CH109" s="126" t="inlineStr">
        <is>
          <t>Workiva: Senior People Business Partner · Selected / closely related role. Gap: HRBP duties inform OD scope, but the two purposes remain distinct</t>
        </is>
      </c>
      <c r="CI109" s="130" t="inlineStr">
        <is>
          <t>Framework only · fewer than 3 answered</t>
        </is>
      </c>
      <c r="CJ109" s="131" t="inlineStr">
        <is>
          <t>1 holder, 0 answered the survey; sub-family 0 answered</t>
        </is>
      </c>
      <c r="CK109" s="131" t="inlineStr">
        <is>
          <t>Mohammed Hanzala Shaikh · IRIS2556 · Corporate</t>
        </is>
      </c>
      <c r="CL10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0" ht="190.5" customHeight="1">
      <c r="A110" s="109" t="inlineStr">
        <is>
          <t>RC-104</t>
        </is>
      </c>
      <c r="B110" s="110" t="inlineStr">
        <is>
          <t>Human Resources</t>
        </is>
      </c>
      <c r="C110" s="110" t="inlineStr">
        <is>
          <t>Talent Acquisition</t>
        </is>
      </c>
      <c r="D110" s="151" t="inlineStr">
        <is>
          <t>A3</t>
        </is>
      </c>
      <c r="E110" s="110" t="inlineStr">
        <is>
          <t>Senior Associate</t>
        </is>
      </c>
      <c r="F110" s="110" t="inlineStr">
        <is>
          <t>IC</t>
        </is>
      </c>
      <c r="G110" s="110" t="inlineStr">
        <is>
          <t>Senior Talent Acquisition Executive</t>
        </is>
      </c>
      <c r="H110" s="110" t="n">
        <v>2</v>
      </c>
      <c r="I110" s="110" t="inlineStr">
        <is>
          <t>Corporate 2</t>
        </is>
      </c>
      <c r="J110" s="110" t="n">
        <v>2</v>
      </c>
      <c r="K110" s="110" t="inlineStr">
        <is>
          <t>Renuka Badhoria, Shruti Gawas</t>
        </is>
      </c>
      <c r="L110" s="110" t="inlineStr">
        <is>
          <t>HR</t>
        </is>
      </c>
      <c r="M110" s="110" t="inlineStr">
        <is>
          <t>Corporate</t>
        </is>
      </c>
      <c r="N110" s="111" t="inlineStr">
        <is>
          <t>B1 · Specialist</t>
        </is>
      </c>
      <c r="O110" s="112" t="inlineStr">
        <is>
          <t>— entry step in this sub-family</t>
        </is>
      </c>
      <c r="P110" s="112" t="inlineStr">
        <is>
          <t>RC-105 · B2 · Senior Talent Acquisition Specialist</t>
        </is>
      </c>
      <c r="Q110" s="112" t="inlineStr">
        <is>
          <t>★ A3 Senior Talent Acquisition Executive → B2 Senior Talent Acquisition Specialist</t>
        </is>
      </c>
      <c r="R110" s="112" t="inlineStr">
        <is>
          <t>—</t>
        </is>
      </c>
      <c r="S110" s="119" t="inlineStr">
        <is>
          <t>Corporate · HR · Band A · Early career</t>
        </is>
      </c>
      <c r="T110" s="138" t="inlineStr">
        <is>
          <t>—</t>
        </is>
      </c>
      <c r="U110" s="138" t="inlineStr">
        <is>
          <t>0.54 / 0.16 / 0.09 / 0 / 0.15 / 0.06</t>
        </is>
      </c>
      <c r="V110" s="121">
        <f>IFERROR(INDEX(WM_C,MATCH($S110,WM_KEY,0)),"")</f>
        <v>0.54</v>
      </c>
      <c r="W110" s="121">
        <f>IFERROR(INDEX(WM_AU,MATCH($S110,WM_KEY,0)),"")</f>
        <v>0.16</v>
      </c>
      <c r="X110" s="121">
        <f>IFERROR(INDEX(WM_AC,MATCH($S110,WM_KEY,0)),"")</f>
        <v>0.09</v>
      </c>
      <c r="Y110" s="121">
        <f>IFERROR(INDEX(WM_L,MATCH($S110,WM_KEY,0)),"")</f>
        <v>0</v>
      </c>
      <c r="Z110" s="121">
        <f>IFERROR(INDEX(WM_E,MATCH($S110,WM_KEY,0)),"")</f>
        <v>0.15</v>
      </c>
      <c r="AA110" s="121">
        <f>IFERROR(INDEX(WM_BI,MATCH($S110,WM_KEY,0)),"")</f>
        <v>0.06</v>
      </c>
      <c r="AB110" s="138" t="n">
        <v>3</v>
      </c>
      <c r="AC110" s="138" t="n">
        <v>3</v>
      </c>
      <c r="AD110" s="138" t="n">
        <v>3.25</v>
      </c>
      <c r="AE110" s="138" t="n">
        <v>1.75</v>
      </c>
      <c r="AF110" s="138" t="n">
        <v>3.5</v>
      </c>
      <c r="AG110" s="138" t="n">
        <v>3.25</v>
      </c>
      <c r="AH110" s="138">
        <f>IFERROR(IF(COUNT(AB110,V110,AC110,W110,AD110,X110,AE110,Y110,AF110,Z110,AG110,AA110)&lt;12,"",SUM(AB110*V110,AC110*W110,AD110*X110,AE110*Y110,AF110*Z110,AG110*AA110)),"")</f>
        <v>3.1125</v>
      </c>
      <c r="AI110" s="138" t="str">
        <f>IF(AH110="","",INDEX({"A1","A2","A3","B1","B2","B3","C1","C2","D1","D2","E1","E2"},MAX(1,MIN(12,ROUND(AH110,0)))))</f>
        <v>A3</v>
      </c>
      <c r="AJ110" s="133" t="inlineStr">
        <is>
          <t>Sources, screens and hires talent. At A3: varied work; reviews juniors; go-to for a process.
Common themes in sub-family holders, all levels' answers: hiring · right · stakeholders · talent · end recruitment · requirements</t>
        </is>
      </c>
      <c r="AK110" s="134" t="inlineStr">
        <is>
          <t>Sources, screens and hires talent; Varied and non-standard work; handles exceptions; A module / process, or work with client or regulatory consequences
Common themes in sub-family holders, all levels' answers: end end</t>
        </is>
      </c>
      <c r="AL110" s="134" t="inlineStr">
        <is>
          <t>A module / process, or work with client or regulatory consequences
Common themes in sub-family holders, all levels' answers: hiring</t>
        </is>
      </c>
      <c r="AM110" s="134" t="inlineStr">
        <is>
          <t>A module / process, or work with client or regulatory consequences</t>
        </is>
      </c>
      <c r="AN110" s="134" t="inlineStr">
        <is>
          <t>Technical / QC / client calls on own work</t>
        </is>
      </c>
      <c r="AO110" s="134" t="inlineStr">
        <is>
          <t>—</t>
        </is>
      </c>
      <c r="AP110" s="134" t="inlineStr">
        <is>
          <t>HR · Stakeholder Management</t>
        </is>
      </c>
      <c r="AQ110" s="134" t="inlineStr">
        <is>
          <t>Naukri · Keka Hiro</t>
        </is>
      </c>
      <c r="AR110" s="134" t="inlineStr">
        <is>
          <t>Varied work; reviews juniors; go-to for a process</t>
        </is>
      </c>
      <c r="AS110" s="134" t="inlineStr">
        <is>
          <t>Varied and non-standard work; handles exceptions</t>
        </is>
      </c>
      <c r="AT110" s="134" t="inlineStr">
        <is>
          <t>Technical / QC / client calls on own work</t>
        </is>
      </c>
      <c r="AU110" s="134" t="inlineStr">
        <is>
          <t>A module / process, or work with client or regulatory consequences</t>
        </is>
      </c>
      <c r="AV110" s="134" t="inlineStr">
        <is>
          <t>Not scored in Band A</t>
        </is>
      </c>
      <c r="AW110" s="134" t="inlineStr">
        <is>
          <t>2–4 yrs</t>
        </is>
      </c>
      <c r="AX110" s="134" t="inlineStr">
        <is>
          <t>Graduate; relevant certification preferred</t>
        </is>
      </c>
      <c r="AY110" s="134" t="inlineStr">
        <is>
          <t>—</t>
        </is>
      </c>
      <c r="AZ110" s="148" t="inlineStr">
        <is>
          <t>None · guides 1–3 juniors informally</t>
        </is>
      </c>
      <c r="BA110" s="129" t="inlineStr">
        <is>
          <t>Core 2 · Future-ready 2 · Functional 3 · Leadership —</t>
        </is>
      </c>
      <c r="BB110" s="129" t="inlineStr">
        <is>
          <t>Stakeholder &amp; Client Management · Communication &amp; Presentation</t>
        </is>
      </c>
      <c r="BC110" s="129" t="inlineStr">
        <is>
          <t>Data Analytics, BI &amp; Visualisation · Process Improvement &amp; Quality Mindset · People Leadership &amp; Mentoring · Advanced Excel &amp; Productivity Tools</t>
        </is>
      </c>
      <c r="BD110" s="129" t="inlineStr">
        <is>
          <t>Talent Acquisition &amp; Employer Brand · HR Operations, Payroll &amp; Labour-Law Compliance · Employee Relations, Engagement &amp; POSH · Performance, Rewards &amp; Job Architecture · Learning &amp; Organisation Development · People Analytics &amp; HRIS</t>
        </is>
      </c>
      <c r="BE110" s="129" t="inlineStr">
        <is>
          <t>Labour law, POSH, data privacy</t>
        </is>
      </c>
      <c r="BF110" s="129" t="inlineStr">
        <is>
          <t>Role play / behavioural interview; Presentation / writing test; Data case / practical; Work sample / case; Behavioural interview; Practical test</t>
        </is>
      </c>
      <c r="BG110" s="129" t="inlineStr">
        <is>
          <t>Labour law, POSH, data privacy; mandatory: POSH, Code of Conduct, InfoSec &amp; Privacy</t>
        </is>
      </c>
      <c r="BH110" s="129" t="inlineStr">
        <is>
          <t>80% · 0 of 2</t>
        </is>
      </c>
      <c r="BI110" s="129" t="inlineStr">
        <is>
          <t>Communication · Analytics &amp; BI · People leadership</t>
        </is>
      </c>
      <c r="BJ110" s="139" t="inlineStr">
        <is>
          <t>P2</t>
        </is>
      </c>
      <c r="BK110" s="126" t="inlineStr">
        <is>
          <t>3 Apply</t>
        </is>
      </c>
      <c r="BL110" s="126" t="inlineStr">
        <is>
          <t>IRIS Vs Competitor Benchmark — HR ladder: Senior HR Executive · SHRM-CP</t>
        </is>
      </c>
      <c r="BM110" s="126" t="inlineStr">
        <is>
          <t>SHRM BASK · SHRM-CP → SHRM-SCP; CIPD Profession Map</t>
        </is>
      </c>
      <c r="BN110" s="126" t="inlineStr">
        <is>
          <t>Developing</t>
        </is>
      </c>
      <c r="BO110" s="126" t="inlineStr">
        <is>
          <t>HR Executive</t>
        </is>
      </c>
      <c r="BP110" s="126" t="inlineStr">
        <is>
          <t>L3–L4 · MS 61–62 · —</t>
        </is>
      </c>
      <c r="BQ110" s="126" t="inlineStr">
        <is>
          <t>JL3A · C1 · L11–L10 · Senior Analyst</t>
        </is>
      </c>
      <c r="BR110" s="126" t="inlineStr">
        <is>
          <t>Consultant · DataTracks Senior Associate · 2–5 yrs</t>
        </is>
      </c>
      <c r="BS110" s="126" t="inlineStr">
        <is>
          <t>IRIS Vs Competitor Benchmark — HR ladder: Senior HR Executive · SHRM-CP</t>
        </is>
      </c>
      <c r="BT110" s="126" t="inlineStr">
        <is>
          <t>Lateral or campus · CT2 at 12 months; CT3 in programme</t>
        </is>
      </c>
      <c r="BU110" s="126" t="inlineStr">
        <is>
          <t>People analytics, AI in talent acquisition, skills-based organisation</t>
        </is>
      </c>
      <c r="BV110" s="140" t="inlineStr">
        <is>
          <t>Data, SQL &amp; analytics · Leadership &amp; people management · Strategy &amp; business acumen</t>
        </is>
      </c>
      <c r="BW110" s="137" t="inlineStr">
        <is>
          <t>—</t>
        </is>
      </c>
      <c r="BX110" s="137" t="inlineStr">
        <is>
          <t>Mentoring / guidance from seniors · On-the-job / hands-on</t>
        </is>
      </c>
      <c r="BY110" s="137" t="inlineStr">
        <is>
          <t>panel · availability</t>
        </is>
      </c>
      <c r="BZ110" s="137" t="inlineStr">
        <is>
          <t>interviewer · requirements</t>
        </is>
      </c>
      <c r="CA110" s="137" t="inlineStr">
        <is>
          <t>2 of 2 say the role is changing because of AI / automation</t>
        </is>
      </c>
      <c r="CB110" s="137" t="inlineStr">
        <is>
          <t>AI, GenAI &amp; Prompt Engineering · Project, Program &amp; Agile Management · Strategic Thinking &amp; Business Acumen</t>
        </is>
      </c>
      <c r="CC110" s="139" t="inlineStr">
        <is>
          <t>Enable workforce and organisational capability. Includes: HR operations, TA, OD, learning, reward, analytics and partnering. Excludes: Line-manager accountability for the operating business.</t>
        </is>
      </c>
      <c r="CD110" s="126" t="inlineStr">
        <is>
          <t>HR02-2 · Talent Acquisition Specialist</t>
        </is>
      </c>
      <c r="CE110" s="126" t="inlineStr">
        <is>
          <t>Run structured sourcing and selection coordination.</t>
        </is>
      </c>
      <c r="CF110" s="126" t="inlineStr">
        <is>
          <t>Demonstrate routine delivery plus judgement in bounded exceptions.</t>
        </is>
      </c>
      <c r="CG110" s="126" t="inlineStr">
        <is>
          <t>A hiring process with role-based criteria, consistent assessment and quality outcomes</t>
        </is>
      </c>
      <c r="CH110" s="126" t="inlineStr">
        <is>
          <t>Workiva: Senior People Business Partner · Related work. Gap: HRBP collaborates with specialities; not direct payroll, recruiter or rewards evidence</t>
        </is>
      </c>
      <c r="CI110" s="130" t="inlineStr">
        <is>
          <t>Framework + sub-family themes · 3+ answered</t>
        </is>
      </c>
      <c r="CJ110" s="131" t="inlineStr">
        <is>
          <t>2 holders, 2 answered the survey; sub-family 3 answered</t>
        </is>
      </c>
      <c r="CK110" s="131" t="inlineStr">
        <is>
          <t>Renuka Badhoria · IRIS2402 · Corporate
Shruti Gawas · IRIS2245 · Corporate</t>
        </is>
      </c>
      <c r="CL11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1" ht="190.5" customHeight="1">
      <c r="A111" s="109" t="inlineStr">
        <is>
          <t>RC-105</t>
        </is>
      </c>
      <c r="B111" s="110" t="inlineStr">
        <is>
          <t>Human Resources</t>
        </is>
      </c>
      <c r="C111" s="110" t="inlineStr">
        <is>
          <t>Talent Acquisition</t>
        </is>
      </c>
      <c r="D111" s="149" t="inlineStr">
        <is>
          <t>B2</t>
        </is>
      </c>
      <c r="E111" s="110" t="inlineStr">
        <is>
          <t>Senior Specialist</t>
        </is>
      </c>
      <c r="F111" s="110" t="inlineStr">
        <is>
          <t>IC</t>
        </is>
      </c>
      <c r="G111" s="110" t="inlineStr">
        <is>
          <t>Senior Talent Acquisition Specialist</t>
        </is>
      </c>
      <c r="H111" s="110" t="n">
        <v>1</v>
      </c>
      <c r="I111" s="110" t="inlineStr">
        <is>
          <t>Corporate 1</t>
        </is>
      </c>
      <c r="J111" s="110" t="n">
        <v>1</v>
      </c>
      <c r="K111" s="110" t="inlineStr">
        <is>
          <t>Simran Kaur Raina</t>
        </is>
      </c>
      <c r="L111" s="110" t="inlineStr">
        <is>
          <t>HR</t>
        </is>
      </c>
      <c r="M111" s="110" t="inlineStr">
        <is>
          <t>Corporate</t>
        </is>
      </c>
      <c r="N111" s="111" t="inlineStr">
        <is>
          <t>B3 · Lead Specialist</t>
        </is>
      </c>
      <c r="O111" s="112" t="inlineStr">
        <is>
          <t>RC-104 · A3 · Senior Talent Acquisition Executive</t>
        </is>
      </c>
      <c r="P111" s="112" t="inlineStr">
        <is>
          <t>— top step in this sub-family</t>
        </is>
      </c>
      <c r="Q111" s="112" t="inlineStr">
        <is>
          <t>A3 Senior Talent Acquisition Executive → ★ B2 Senior Talent Acquisition Specialist</t>
        </is>
      </c>
      <c r="R111" s="112" t="inlineStr">
        <is>
          <t>—</t>
        </is>
      </c>
      <c r="S111" s="119" t="inlineStr">
        <is>
          <t>Corporate · HR · Band B · Expert / POD Lead</t>
        </is>
      </c>
      <c r="T111" s="138" t="inlineStr">
        <is>
          <t>—</t>
        </is>
      </c>
      <c r="U111" s="138" t="inlineStr">
        <is>
          <t>0.46 / 0.17 / 0.1 / 0.05 / 0.15 / 0.07</t>
        </is>
      </c>
      <c r="V111" s="121">
        <f>IFERROR(INDEX(WM_C,MATCH($S111,WM_KEY,0)),"")</f>
        <v>0.46</v>
      </c>
      <c r="W111" s="121">
        <f>IFERROR(INDEX(WM_AU,MATCH($S111,WM_KEY,0)),"")</f>
        <v>0.17</v>
      </c>
      <c r="X111" s="121">
        <f>IFERROR(INDEX(WM_AC,MATCH($S111,WM_KEY,0)),"")</f>
        <v>0.1</v>
      </c>
      <c r="Y111" s="121">
        <f>IFERROR(INDEX(WM_L,MATCH($S111,WM_KEY,0)),"")</f>
        <v>0.05</v>
      </c>
      <c r="Z111" s="121">
        <f>IFERROR(INDEX(WM_E,MATCH($S111,WM_KEY,0)),"")</f>
        <v>0.15</v>
      </c>
      <c r="AA111" s="121">
        <f>IFERROR(INDEX(WM_BI,MATCH($S111,WM_KEY,0)),"")</f>
        <v>0.07</v>
      </c>
      <c r="AB111" s="138" t="n">
        <v>4.5</v>
      </c>
      <c r="AC111" s="138" t="n">
        <v>4.5</v>
      </c>
      <c r="AD111" s="138" t="n">
        <v>4.5</v>
      </c>
      <c r="AE111" s="138" t="n">
        <v>3.5</v>
      </c>
      <c r="AF111" s="138" t="n">
        <v>5</v>
      </c>
      <c r="AG111" s="138" t="n">
        <v>4.5</v>
      </c>
      <c r="AH111" s="138">
        <f>IFERROR(IF(COUNT(AB111,V111,AC111,W111,AD111,X111,AE111,Y111,AF111,Z111,AG111,AA111)&lt;12,"",SUM(AB111*V111,AC111*W111,AD111*X111,AE111*Y111,AF111*Z111,AG111*AA111)),"")</f>
        <v>4.525</v>
      </c>
      <c r="AI111" s="138" t="str">
        <f>IF(AH111="","",INDEX({"A1","A2","A3","B1","B2","B3","C1","C2","D1","D2","E1","E2"},MAX(1,MIN(12,ROUND(AH111,0)))))</f>
        <v>B2</v>
      </c>
      <c r="AJ111" s="133" t="inlineStr">
        <is>
          <t>Sources, screens and hires talent. At B2: deep domain expertise, or one team.
Common themes in sub-family holders, all levels' answers: hiring · right · stakeholders · talent · end recruitment · requirements</t>
        </is>
      </c>
      <c r="AK111" s="134" t="inlineStr">
        <is>
          <t>Sources, screens and hires talent; Hardest problems in the domain; One team or a client portfolio
Common themes in sub-family holders, all levels' answers: end end</t>
        </is>
      </c>
      <c r="AL111" s="134" t="inlineStr">
        <is>
          <t>One team or a client portfolio
Common themes in sub-family holders, all levels' answers: hiring</t>
        </is>
      </c>
      <c r="AM111" s="134" t="inlineStr">
        <is>
          <t>One team or a client portfolio</t>
        </is>
      </c>
      <c r="AN111" s="134" t="inlineStr">
        <is>
          <t>Allocates people and sets team priorities</t>
        </is>
      </c>
      <c r="AO111" s="134" t="inlineStr">
        <is>
          <t>—</t>
        </is>
      </c>
      <c r="AP111" s="134" t="inlineStr">
        <is>
          <t>HR · Stakeholder Management</t>
        </is>
      </c>
      <c r="AQ111" s="134" t="inlineStr">
        <is>
          <t>Naukri · Keka Hiro</t>
        </is>
      </c>
      <c r="AR111" s="134" t="inlineStr">
        <is>
          <t>Deep domain expertise, or one team</t>
        </is>
      </c>
      <c r="AS111" s="134" t="inlineStr">
        <is>
          <t>Hardest problems in the domain</t>
        </is>
      </c>
      <c r="AT111" s="134" t="inlineStr">
        <is>
          <t>Allocates people and sets team priorities</t>
        </is>
      </c>
      <c r="AU111" s="134" t="inlineStr">
        <is>
          <t>One team or a client portfolio</t>
        </is>
      </c>
      <c r="AV111" s="134" t="inlineStr">
        <is>
          <t>IC: guides others in the domain · People: manages a team of 6+</t>
        </is>
      </c>
      <c r="AW111" s="134" t="inlineStr">
        <is>
          <t>6–9 yrs</t>
        </is>
      </c>
      <c r="AX111" s="134" t="inlineStr">
        <is>
          <t>Graduate or postgraduate; professional qualification preferred</t>
        </is>
      </c>
      <c r="AY111" s="134" t="inlineStr">
        <is>
          <t>—</t>
        </is>
      </c>
      <c r="AZ111" s="148" t="inlineStr">
        <is>
          <t>IC: none · People: 6–8 knowledge work, 8–12 standardised delivery</t>
        </is>
      </c>
      <c r="BA111" s="129" t="inlineStr">
        <is>
          <t>Core 3 · Future-ready 3 · Functional 4 · Leadership 2</t>
        </is>
      </c>
      <c r="BB111" s="129" t="inlineStr">
        <is>
          <t>Stakeholder &amp; Client Management · Communication &amp; Presentation</t>
        </is>
      </c>
      <c r="BC111" s="129" t="inlineStr">
        <is>
          <t>Data Analytics, BI &amp; Visualisation · Process Improvement &amp; Quality Mindset · People Leadership &amp; Mentoring · Advanced Excel &amp; Productivity Tools</t>
        </is>
      </c>
      <c r="BD111" s="129" t="inlineStr">
        <is>
          <t>Talent Acquisition &amp; Employer Brand · HR Operations, Payroll &amp; Labour-Law Compliance · Employee Relations, Engagement &amp; POSH · Performance, Rewards &amp; Job Architecture · Learning &amp; Organisation Development · People Analytics &amp; HRIS</t>
        </is>
      </c>
      <c r="BE111" s="129" t="inlineStr">
        <is>
          <t>Labour law, POSH, data privacy</t>
        </is>
      </c>
      <c r="BF111" s="129" t="inlineStr">
        <is>
          <t>Role play / behavioural interview; Presentation / writing test; Data case / practical; Work sample / case; Behavioural interview; Practical test</t>
        </is>
      </c>
      <c r="BG111" s="129" t="inlineStr">
        <is>
          <t>Labour law, POSH, data privacy; mandatory: POSH, Code of Conduct, InfoSec &amp; Privacy</t>
        </is>
      </c>
      <c r="BH111" s="129" t="inlineStr">
        <is>
          <t>75% · 0 of 1</t>
        </is>
      </c>
      <c r="BI111" s="129" t="inlineStr">
        <is>
          <t>Stakeholder mgmt · Communication · Analytics &amp; BI</t>
        </is>
      </c>
      <c r="BJ111" s="139" t="inlineStr">
        <is>
          <t>P4 / M3</t>
        </is>
      </c>
      <c r="BK111" s="126" t="inlineStr">
        <is>
          <t>4–5</t>
        </is>
      </c>
      <c r="BL111" s="126" t="inlineStr">
        <is>
          <t>IRIS Vs Competitor Benchmark — HR ladder: HR Manager / Senior HRBP</t>
        </is>
      </c>
      <c r="BM111" s="126" t="inlineStr">
        <is>
          <t>SHRM BASK · SHRM-CP → SHRM-SCP; CIPD Profession Map</t>
        </is>
      </c>
      <c r="BN111" s="126" t="inlineStr">
        <is>
          <t>Senior / Manager</t>
        </is>
      </c>
      <c r="BO111" s="126" t="inlineStr">
        <is>
          <t>HR Specialist / HRBP</t>
        </is>
      </c>
      <c r="BP111" s="126" t="inlineStr">
        <is>
          <t>L5 · MS 63 · —</t>
        </is>
      </c>
      <c r="BQ111" s="126" t="inlineStr">
        <is>
          <t>JL5 · C3A · L8 Associate Manager</t>
        </is>
      </c>
      <c r="BR111" s="126" t="inlineStr">
        <is>
          <t>Manager</t>
        </is>
      </c>
      <c r="BS111" s="126" t="inlineStr">
        <is>
          <t>IRIS Vs Competitor Benchmark — HR ladder: HR Manager / Senior HRBP</t>
        </is>
      </c>
      <c r="BT111" s="126" t="inlineStr">
        <is>
          <t>Lateral</t>
        </is>
      </c>
      <c r="BU111" s="126" t="inlineStr">
        <is>
          <t>People analytics, AI in talent acquisition, skills-based organisation</t>
        </is>
      </c>
      <c r="BV111" s="140" t="inlineStr">
        <is>
          <t>Leadership &amp; people management</t>
        </is>
      </c>
      <c r="BW111" s="137" t="inlineStr">
        <is>
          <t>—</t>
        </is>
      </c>
      <c r="BX111" s="137" t="inlineStr">
        <is>
          <t>Mentoring / guidance from seniors · On-the-job / hands-on</t>
        </is>
      </c>
      <c r="BY111" s="137" t="inlineStr">
        <is>
          <t>panel · availability</t>
        </is>
      </c>
      <c r="BZ111" s="137" t="inlineStr">
        <is>
          <t>interviewer · requirements</t>
        </is>
      </c>
      <c r="CA111" s="137" t="inlineStr">
        <is>
          <t>2 of 2 say the role is changing because of AI / automation</t>
        </is>
      </c>
      <c r="CB111" s="137" t="inlineStr">
        <is>
          <t>People Leadership &amp; Mentoring · Cybersecurity &amp; Infrastructure · Stakeholder &amp; Client Management</t>
        </is>
      </c>
      <c r="CC111" s="139" t="inlineStr">
        <is>
          <t>Enable workforce and organisational capability. Includes: HR operations, TA, OD, learning, reward, analytics and partnering. Excludes: Line-manager accountability for the operating business.</t>
        </is>
      </c>
      <c r="CD111" s="126" t="inlineStr">
        <is>
          <t>HR02-3 · Senior Recruiter</t>
        </is>
      </c>
      <c r="CE111" s="126" t="inlineStr">
        <is>
          <t>Own difficult searches and advise on selection quality.</t>
        </is>
      </c>
      <c r="CF111" s="126" t="inlineStr">
        <is>
          <t>Evidence of complex work, decisions and outcomes beyond routine delivery.</t>
        </is>
      </c>
      <c r="CG111" s="126" t="inlineStr">
        <is>
          <t>A hiring process with role-based criteria, consistent assessment and quality outcomes</t>
        </is>
      </c>
      <c r="CH111" s="126" t="inlineStr">
        <is>
          <t>Workiva: Senior People Business Partner · Related work. Gap: HRBP collaborates with specialities; not direct payroll, recruiter or rewards evidence</t>
        </is>
      </c>
      <c r="CI111" s="130" t="inlineStr">
        <is>
          <t>Framework + sub-family themes · 3+ answered</t>
        </is>
      </c>
      <c r="CJ111" s="131" t="inlineStr">
        <is>
          <t>1 holder, 1 answered the survey; sub-family 3 answered</t>
        </is>
      </c>
      <c r="CK111" s="131" t="inlineStr">
        <is>
          <t>Simran Kaur Raina · IRIS2557 · Corporate</t>
        </is>
      </c>
      <c r="CL11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2" ht="190.5" customHeight="1">
      <c r="A112" s="109" t="inlineStr">
        <is>
          <t>RC-106</t>
        </is>
      </c>
      <c r="B112" s="110" t="inlineStr">
        <is>
          <t>IT &amp; Infrastructure</t>
        </is>
      </c>
      <c r="C112" s="110" t="inlineStr">
        <is>
          <t>End-User Support</t>
        </is>
      </c>
      <c r="D112" s="151" t="inlineStr">
        <is>
          <t>A3</t>
        </is>
      </c>
      <c r="E112" s="110" t="inlineStr">
        <is>
          <t>Senior Associate</t>
        </is>
      </c>
      <c r="F112" s="110" t="inlineStr">
        <is>
          <t>IC</t>
        </is>
      </c>
      <c r="G112" s="110" t="inlineStr">
        <is>
          <t>Senior Desktop Support Engineer</t>
        </is>
      </c>
      <c r="H112" s="110" t="n">
        <v>1</v>
      </c>
      <c r="I112" s="110" t="inlineStr">
        <is>
          <t>Corporate 1</t>
        </is>
      </c>
      <c r="J112" s="110" t="n">
        <v>1</v>
      </c>
      <c r="K112" s="110" t="inlineStr">
        <is>
          <t>Sagar Jamadar</t>
        </is>
      </c>
      <c r="L112" s="110" t="inlineStr">
        <is>
          <t>IT &amp; Infrastructure</t>
        </is>
      </c>
      <c r="M112" s="110" t="inlineStr">
        <is>
          <t>Corporate</t>
        </is>
      </c>
      <c r="N112" s="111" t="inlineStr">
        <is>
          <t>B1 · Specialist</t>
        </is>
      </c>
      <c r="O112" s="112" t="inlineStr">
        <is>
          <t>— entry step in this sub-family</t>
        </is>
      </c>
      <c r="P112" s="112" t="inlineStr">
        <is>
          <t>— top step in this sub-family</t>
        </is>
      </c>
      <c r="Q112" s="112" t="inlineStr">
        <is>
          <t>★ A3 Senior Desktop Support Engineer</t>
        </is>
      </c>
      <c r="R112" s="112" t="inlineStr">
        <is>
          <t>—</t>
        </is>
      </c>
      <c r="S112" s="119" t="inlineStr">
        <is>
          <t>Corporate · IT &amp; Infrastructure · Band A · Early career</t>
        </is>
      </c>
      <c r="T112" s="138" t="inlineStr">
        <is>
          <t>—</t>
        </is>
      </c>
      <c r="U112" s="138" t="inlineStr">
        <is>
          <t>0.64 / 0.16 / 0.04 / 0 / 0.1 / 0.06</t>
        </is>
      </c>
      <c r="V112" s="121">
        <f>IFERROR(INDEX(WM_C,MATCH($S112,WM_KEY,0)),"")</f>
        <v>0.64</v>
      </c>
      <c r="W112" s="121">
        <f>IFERROR(INDEX(WM_AU,MATCH($S112,WM_KEY,0)),"")</f>
        <v>0.16</v>
      </c>
      <c r="X112" s="121">
        <f>IFERROR(INDEX(WM_AC,MATCH($S112,WM_KEY,0)),"")</f>
        <v>0.04</v>
      </c>
      <c r="Y112" s="121">
        <f>IFERROR(INDEX(WM_L,MATCH($S112,WM_KEY,0)),"")</f>
        <v>0</v>
      </c>
      <c r="Z112" s="121">
        <f>IFERROR(INDEX(WM_E,MATCH($S112,WM_KEY,0)),"")</f>
        <v>0.1</v>
      </c>
      <c r="AA112" s="121">
        <f>IFERROR(INDEX(WM_BI,MATCH($S112,WM_KEY,0)),"")</f>
        <v>0.06</v>
      </c>
      <c r="AB112" s="138" t="n">
        <v>2</v>
      </c>
      <c r="AC112" s="138" t="n">
        <v>2</v>
      </c>
      <c r="AD112" s="138" t="n">
        <v>2</v>
      </c>
      <c r="AE112" s="138" t="n">
        <v>1</v>
      </c>
      <c r="AF112" s="138" t="n">
        <v>5</v>
      </c>
      <c r="AG112" s="138" t="n">
        <v>2</v>
      </c>
      <c r="AH112" s="138">
        <f>IFERROR(IF(COUNT(AB112,V112,AC112,W112,AD112,X112,AE112,Y112,AF112,Z112,AG112,AA112)&lt;12,"",SUM(AB112*V112,AC112*W112,AD112*X112,AE112*Y112,AF112*Z112,AG112*AA112)),"")</f>
        <v>2.3</v>
      </c>
      <c r="AI112" s="138" t="str">
        <f>IF(AH112="","",INDEX({"A1","A2","A3","B1","B2","B3","C1","C2","D1","D2","E1","E2"},MAX(1,MIN(12,ROUND(AH112,0)))))</f>
        <v>A2</v>
      </c>
      <c r="AJ112" s="133" t="inlineStr">
        <is>
          <t>At A3: varied work; reviews juniors; go-to for a process.</t>
        </is>
      </c>
      <c r="AK112" s="134" t="inlineStr">
        <is>
          <t>Varied and non-standard work; handles exceptions; A module / process, or work with client or regulatory consequences</t>
        </is>
      </c>
      <c r="AL112" s="134" t="inlineStr">
        <is>
          <t>A module / process, or work with client or regulatory consequences</t>
        </is>
      </c>
      <c r="AM112" s="134" t="inlineStr">
        <is>
          <t>A module / process, or work with client or regulatory consequences</t>
        </is>
      </c>
      <c r="AN112" s="134" t="inlineStr">
        <is>
          <t>Technical / QC / client calls on own work</t>
        </is>
      </c>
      <c r="AO112" s="134" t="inlineStr">
        <is>
          <t>—</t>
        </is>
      </c>
      <c r="AP112" s="134" t="inlineStr">
        <is>
          <t>—</t>
        </is>
      </c>
      <c r="AQ112" s="134" t="inlineStr">
        <is>
          <t>—</t>
        </is>
      </c>
      <c r="AR112" s="134" t="inlineStr">
        <is>
          <t>Varied work; reviews juniors; go-to for a process</t>
        </is>
      </c>
      <c r="AS112" s="134" t="inlineStr">
        <is>
          <t>Varied and non-standard work; handles exceptions</t>
        </is>
      </c>
      <c r="AT112" s="134" t="inlineStr">
        <is>
          <t>Technical / QC / client calls on own work</t>
        </is>
      </c>
      <c r="AU112" s="134" t="inlineStr">
        <is>
          <t>A module / process, or work with client or regulatory consequences</t>
        </is>
      </c>
      <c r="AV112" s="134" t="inlineStr">
        <is>
          <t>Not scored in Band A</t>
        </is>
      </c>
      <c r="AW112" s="134" t="inlineStr">
        <is>
          <t>2–4 yrs</t>
        </is>
      </c>
      <c r="AX112" s="134" t="inlineStr">
        <is>
          <t>Graduate; relevant certification preferred</t>
        </is>
      </c>
      <c r="AY112" s="134" t="inlineStr">
        <is>
          <t>Microsoft / CCNA / ISO 27001 / ITIL; AWS / Azure / Kubernetes certifications</t>
        </is>
      </c>
      <c r="AZ112" s="148" t="inlineStr">
        <is>
          <t>None · guides 1–3 juniors informally</t>
        </is>
      </c>
      <c r="BA112" s="129" t="inlineStr">
        <is>
          <t>Core 2 · Future-ready 2 · Functional 3 · Leadership —</t>
        </is>
      </c>
      <c r="BB112" s="129" t="inlineStr">
        <is>
          <t>Cybersecurity &amp; Infrastructure · Cloud, DevOps &amp; CI/CD</t>
        </is>
      </c>
      <c r="BC112" s="129" t="inlineStr">
        <is>
          <t>Process Improvement &amp; Quality Mindset · Stakeholder &amp; Client Management · Time, Priority &amp; Self-Management · AI, GenAI &amp; Prompt Engineering</t>
        </is>
      </c>
      <c r="BD112" s="129" t="inlineStr">
        <is>
          <t>Network &amp; Systems Administration · End-User Support &amp; Service Desk · ITIL 4 · Information Security &amp; ISO 27001 Controls · Cloud &amp; Platform Operations · IT Asset &amp; Licence Management</t>
        </is>
      </c>
      <c r="BE112" s="129" t="inlineStr">
        <is>
          <t>ISO 27001 / InfoSec controls</t>
        </is>
      </c>
      <c r="BF112" s="129" t="inlineStr">
        <is>
          <t>Practical task; Work sample / case; Role play / behavioural interview; Behavioural interview; Work sample / portfolio</t>
        </is>
      </c>
      <c r="BG112" s="129" t="inlineStr">
        <is>
          <t>ISO 27001 / InfoSec controls; mandatory: POSH, Code of Conduct, InfoSec &amp; Privacy</t>
        </is>
      </c>
      <c r="BH112" s="129" t="inlineStr">
        <is>
          <t>97% · 1 of 1</t>
        </is>
      </c>
      <c r="BI112" s="129" t="inlineStr">
        <is>
          <t>AI / GenAI · Learning agility · Data literacy</t>
        </is>
      </c>
      <c r="BJ112" s="139" t="inlineStr">
        <is>
          <t>P2</t>
        </is>
      </c>
      <c r="BK112" s="126" t="inlineStr">
        <is>
          <t>3 Apply</t>
        </is>
      </c>
      <c r="BL112" s="126" t="inlineStr">
        <is>
          <t>Atlassian company-wide P-levels: P40 · IRIS Vs Competitor Benchmark — infrastructure ladder: System Administrator</t>
        </is>
      </c>
      <c r="BM112" s="126" t="inlineStr">
        <is>
          <t>ITIL 4; ISO/IEC 27001:2022; SFIA infrastructure</t>
        </is>
      </c>
      <c r="BN112" s="126" t="inlineStr">
        <is>
          <t>Developing</t>
        </is>
      </c>
      <c r="BO112" s="126" t="inlineStr">
        <is>
          <t>System Administrator</t>
        </is>
      </c>
      <c r="BP112" s="126" t="inlineStr">
        <is>
          <t>L3–L4 · MS 61–62 · Software Engineer</t>
        </is>
      </c>
      <c r="BQ112" s="126" t="inlineStr">
        <is>
          <t>JL3A Senior Systems Engineer · C1 System Engineer · L11–L10 · Senior Analyst</t>
        </is>
      </c>
      <c r="BR112" s="126" t="inlineStr">
        <is>
          <t>Consultant · DataTracks Senior Associate · 2–5 yrs</t>
        </is>
      </c>
      <c r="BS112" s="126" t="inlineStr">
        <is>
          <t>Atlassian company-wide P-levels: P40 · IRIS Vs Competitor Benchmark — infrastructure ladder: System Administrator</t>
        </is>
      </c>
      <c r="BT112" s="126" t="inlineStr">
        <is>
          <t>Lateral or campus · CT2 at 12 months; CT3 in programme</t>
        </is>
      </c>
      <c r="BU112" s="126" t="inlineStr">
        <is>
          <t>Zero-trust security, cloud operations, AI-assisted IT operations</t>
        </is>
      </c>
      <c r="BV112" s="140" t="inlineStr">
        <is>
          <t>AI / automation · Technical depth &amp; architecture · Broader exposure &amp; ownership</t>
        </is>
      </c>
      <c r="BW112" s="137" t="inlineStr">
        <is>
          <t>—</t>
        </is>
      </c>
      <c r="BX112" s="137" t="inlineStr">
        <is>
          <t>—</t>
        </is>
      </c>
      <c r="BY112" s="137" t="inlineStr">
        <is>
          <t>—</t>
        </is>
      </c>
      <c r="BZ112" s="137" t="inlineStr">
        <is>
          <t>—</t>
        </is>
      </c>
      <c r="CA112" s="137" t="inlineStr">
        <is>
          <t>—</t>
        </is>
      </c>
      <c r="CB112" s="137" t="inlineStr">
        <is>
          <t>Cloud, DevOps &amp; CI/CD · Cybersecurity &amp; Infrastructure · AI, GenAI &amp; Prompt Engineering</t>
        </is>
      </c>
      <c r="CC112" s="139" t="inlineStr">
        <is>
          <t>Provide secure organisational technology services. Includes: Internal infrastructure, employee technology and enterprise security. Excludes: Customer product support; application development.</t>
        </is>
      </c>
      <c r="CD112" s="126" t="inlineStr">
        <is>
          <t>IT02-2 · IT Support Analyst</t>
        </is>
      </c>
      <c r="CE112" s="126" t="inlineStr">
        <is>
          <t>Resolve employee incidents and administer approved access requests.</t>
        </is>
      </c>
      <c r="CF112" s="126" t="inlineStr">
        <is>
          <t>Demonstrate routine delivery plus judgement in bounded exceptions.</t>
        </is>
      </c>
      <c r="CG112" s="126" t="inlineStr">
        <is>
          <t>A resolved service set with secure access practices and accurate asset records</t>
        </is>
      </c>
      <c r="CH112" s="126" t="inlineStr">
        <is>
          <t>Workiva: Senior AV Engineer · Selected adjacent specialism. Gap: AV support is a workplace IT example, not a full service-desk ladder</t>
        </is>
      </c>
      <c r="CI112" s="130" t="inlineStr">
        <is>
          <t>Framework only · fewer than 3 answered</t>
        </is>
      </c>
      <c r="CJ112" s="131" t="inlineStr">
        <is>
          <t>1 holder, 1 answered the survey; sub-family 1 answered</t>
        </is>
      </c>
      <c r="CK112" s="131" t="inlineStr">
        <is>
          <t>Sagar Jamadar · IRIS2098 · Corporate</t>
        </is>
      </c>
      <c r="CL11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3" ht="190.5" customHeight="1">
      <c r="A113" s="109" t="inlineStr">
        <is>
          <t>RC-107</t>
        </is>
      </c>
      <c r="B113" s="110" t="inlineStr">
        <is>
          <t>IT &amp; Infrastructure</t>
        </is>
      </c>
      <c r="C113" s="110" t="inlineStr">
        <is>
          <t>IT Infrastructure Leadership</t>
        </is>
      </c>
      <c r="D113" s="149" t="inlineStr">
        <is>
          <t>B2</t>
        </is>
      </c>
      <c r="E113" s="110" t="inlineStr">
        <is>
          <t>Manager</t>
        </is>
      </c>
      <c r="F113" s="110" t="inlineStr">
        <is>
          <t>Manager</t>
        </is>
      </c>
      <c r="G113" s="110" t="inlineStr">
        <is>
          <t>Senior IT Manager</t>
        </is>
      </c>
      <c r="H113" s="110" t="n">
        <v>1</v>
      </c>
      <c r="I113" s="110" t="inlineStr">
        <is>
          <t>Corporate 1</t>
        </is>
      </c>
      <c r="J113" s="110" t="n">
        <v>1</v>
      </c>
      <c r="K113" s="110" t="inlineStr">
        <is>
          <t>Mahesh Tilave</t>
        </is>
      </c>
      <c r="L113" s="110" t="inlineStr">
        <is>
          <t>IT &amp; Infrastructure</t>
        </is>
      </c>
      <c r="M113" s="110" t="inlineStr">
        <is>
          <t>Corporate</t>
        </is>
      </c>
      <c r="N113" s="111" t="inlineStr">
        <is>
          <t>B3 · Lead Specialist</t>
        </is>
      </c>
      <c r="O113" s="112" t="inlineStr">
        <is>
          <t>— entry step in this sub-family</t>
        </is>
      </c>
      <c r="P113" s="112" t="inlineStr">
        <is>
          <t>— top step in this sub-family</t>
        </is>
      </c>
      <c r="Q113" s="112" t="inlineStr">
        <is>
          <t>★ B2 Senior IT Manager</t>
        </is>
      </c>
      <c r="R113" s="112" t="inlineStr">
        <is>
          <t>—</t>
        </is>
      </c>
      <c r="S113" s="119" t="inlineStr">
        <is>
          <t>Corporate · IT &amp; Infrastructure · Band B · People Manager</t>
        </is>
      </c>
      <c r="T113" s="138" t="inlineStr">
        <is>
          <t>—</t>
        </is>
      </c>
      <c r="U113" s="138" t="inlineStr">
        <is>
          <t>0.42 / 0.18 / 0.06 / 0.15 / 0.1 / 0.09</t>
        </is>
      </c>
      <c r="V113" s="121">
        <f>IFERROR(INDEX(WM_C,MATCH($S113,WM_KEY,0)),"")</f>
        <v>0.42</v>
      </c>
      <c r="W113" s="121">
        <f>IFERROR(INDEX(WM_AU,MATCH($S113,WM_KEY,0)),"")</f>
        <v>0.18</v>
      </c>
      <c r="X113" s="121">
        <f>IFERROR(INDEX(WM_AC,MATCH($S113,WM_KEY,0)),"")</f>
        <v>0.06</v>
      </c>
      <c r="Y113" s="121">
        <f>IFERROR(INDEX(WM_L,MATCH($S113,WM_KEY,0)),"")</f>
        <v>0.15</v>
      </c>
      <c r="Z113" s="121">
        <f>IFERROR(INDEX(WM_E,MATCH($S113,WM_KEY,0)),"")</f>
        <v>0.1</v>
      </c>
      <c r="AA113" s="121">
        <f>IFERROR(INDEX(WM_BI,MATCH($S113,WM_KEY,0)),"")</f>
        <v>0.09</v>
      </c>
      <c r="AB113" s="138" t="n">
        <v>4</v>
      </c>
      <c r="AC113" s="138" t="n">
        <v>4.5</v>
      </c>
      <c r="AD113" s="138" t="n">
        <v>5.5</v>
      </c>
      <c r="AE113" s="138" t="n">
        <v>5.5</v>
      </c>
      <c r="AF113" s="138" t="n">
        <v>10</v>
      </c>
      <c r="AG113" s="138" t="n">
        <v>5.5</v>
      </c>
      <c r="AH113" s="138">
        <f>IFERROR(IF(COUNT(AB113,V113,AC113,W113,AD113,X113,AE113,Y113,AF113,Z113,AG113,AA113)&lt;12,"",SUM(AB113*V113,AC113*W113,AD113*X113,AE113*Y113,AF113*Z113,AG113*AA113)),"")</f>
        <v>5.14</v>
      </c>
      <c r="AI113" s="138" t="str">
        <f>IF(AH113="","",INDEX({"A1","A2","A3","B1","B2","B3","C1","C2","D1","D2","E1","E2"},MAX(1,MIN(12,ROUND(AH113,0)))))</f>
        <v>B2</v>
      </c>
      <c r="AJ113" s="133" t="inlineStr">
        <is>
          <t>Leads infrastructure operations, ISO governance and IT vendors. At B2: deep domain expertise, or one team.</t>
        </is>
      </c>
      <c r="AK113" s="134" t="inlineStr">
        <is>
          <t>Leads infrastructure operations, ISO governance and IT vendors; Hardest problems in the domain; One team or a client portfolio</t>
        </is>
      </c>
      <c r="AL113" s="134" t="inlineStr">
        <is>
          <t>One team or a client portfolio</t>
        </is>
      </c>
      <c r="AM113" s="134" t="inlineStr">
        <is>
          <t>One team or a client portfolio</t>
        </is>
      </c>
      <c r="AN113" s="134" t="inlineStr">
        <is>
          <t>Allocates people and sets team priorities</t>
        </is>
      </c>
      <c r="AO113" s="134" t="inlineStr">
        <is>
          <t>—</t>
        </is>
      </c>
      <c r="AP113" s="134" t="inlineStr">
        <is>
          <t>—</t>
        </is>
      </c>
      <c r="AQ113" s="134" t="inlineStr">
        <is>
          <t>—</t>
        </is>
      </c>
      <c r="AR113" s="134" t="inlineStr">
        <is>
          <t>Deep domain expertise, or one team</t>
        </is>
      </c>
      <c r="AS113" s="134" t="inlineStr">
        <is>
          <t>Hardest problems in the domain</t>
        </is>
      </c>
      <c r="AT113" s="134" t="inlineStr">
        <is>
          <t>Allocates people and sets team priorities</t>
        </is>
      </c>
      <c r="AU113" s="134" t="inlineStr">
        <is>
          <t>One team or a client portfolio</t>
        </is>
      </c>
      <c r="AV113" s="134" t="inlineStr">
        <is>
          <t>IC: guides others in the domain · People: manages a team of 6+</t>
        </is>
      </c>
      <c r="AW113" s="134" t="inlineStr">
        <is>
          <t>6–9 yrs</t>
        </is>
      </c>
      <c r="AX113" s="134" t="inlineStr">
        <is>
          <t>Graduate or postgraduate; professional qualification preferred</t>
        </is>
      </c>
      <c r="AY113" s="134" t="inlineStr">
        <is>
          <t>Microsoft / CCNA / ISO 27001 / ITIL; AWS / Azure / Kubernetes certifications</t>
        </is>
      </c>
      <c r="AZ113" s="148" t="inlineStr">
        <is>
          <t>IC: none · People: 6–8 knowledge work, 8–12 standardised delivery</t>
        </is>
      </c>
      <c r="BA113" s="129" t="inlineStr">
        <is>
          <t>Core 3 · Future-ready 3 · Functional 4 · Leadership 3</t>
        </is>
      </c>
      <c r="BB113" s="129" t="inlineStr">
        <is>
          <t>Cybersecurity &amp; Infrastructure · Cloud, DevOps &amp; CI/CD</t>
        </is>
      </c>
      <c r="BC113" s="129" t="inlineStr">
        <is>
          <t>Process Improvement &amp; Quality Mindset · Stakeholder &amp; Client Management · Time, Priority &amp; Self-Management · AI, GenAI &amp; Prompt Engineering</t>
        </is>
      </c>
      <c r="BD113" s="129" t="inlineStr">
        <is>
          <t>Network &amp; Systems Administration · End-User Support &amp; Service Desk · ITIL 4 · Information Security &amp; ISO 27001 Controls · Cloud &amp; Platform Operations · IT Asset &amp; Licence Management</t>
        </is>
      </c>
      <c r="BE113" s="129" t="inlineStr">
        <is>
          <t>ISO 27001 / InfoSec controls</t>
        </is>
      </c>
      <c r="BF113" s="129" t="inlineStr">
        <is>
          <t>Practical task; Work sample / case; Role play / behavioural interview; Behavioural interview; Work sample / portfolio</t>
        </is>
      </c>
      <c r="BG113" s="129" t="inlineStr">
        <is>
          <t>ISO 27001 / InfoSec controls; mandatory: POSH, Code of Conduct, InfoSec &amp; Privacy</t>
        </is>
      </c>
      <c r="BH113" s="129" t="inlineStr">
        <is>
          <t>91% · 1 of 1</t>
        </is>
      </c>
      <c r="BI113" s="129" t="inlineStr">
        <is>
          <t>Quality &amp; process · Prioritisation · AI / GenAI</t>
        </is>
      </c>
      <c r="BJ113" s="139" t="inlineStr">
        <is>
          <t>P4 / M3</t>
        </is>
      </c>
      <c r="BK113" s="126" t="inlineStr">
        <is>
          <t>4–5</t>
        </is>
      </c>
      <c r="BL113" s="126" t="inlineStr">
        <is>
          <t>Atlassian company-wide P-levels: P50 Senior · IRIS Vs Competitor Benchmark — infrastructure ladder: Infrastructure Lead</t>
        </is>
      </c>
      <c r="BM113" s="126" t="inlineStr">
        <is>
          <t>ITIL 4; ISO/IEC 27001:2022; SFIA infrastructure</t>
        </is>
      </c>
      <c r="BN113" s="126" t="inlineStr">
        <is>
          <t>Senior / Manager</t>
        </is>
      </c>
      <c r="BO113" s="126" t="inlineStr">
        <is>
          <t>Senior Manager</t>
        </is>
      </c>
      <c r="BP113" s="126" t="inlineStr">
        <is>
          <t>L5 · Senior · MS 63 · Senior SE</t>
        </is>
      </c>
      <c r="BQ113" s="126" t="inlineStr">
        <is>
          <t>JL5 Technology Lead · C3A Assistant Consultant · L8 Associate Manager</t>
        </is>
      </c>
      <c r="BR113" s="126" t="inlineStr">
        <is>
          <t>Manager</t>
        </is>
      </c>
      <c r="BS113" s="126" t="inlineStr">
        <is>
          <t>Atlassian company-wide P-levels: P50 Senior · IRIS Vs Competitor Benchmark — infrastructure ladder: Infrastructure Lead</t>
        </is>
      </c>
      <c r="BT113" s="126" t="inlineStr">
        <is>
          <t>Lateral</t>
        </is>
      </c>
      <c r="BU113" s="126" t="inlineStr">
        <is>
          <t>Zero-trust security, cloud operations, AI-assisted IT operations</t>
        </is>
      </c>
      <c r="BV113" s="140" t="inlineStr">
        <is>
          <t>Project / programme management</t>
        </is>
      </c>
      <c r="BW113" s="137" t="inlineStr">
        <is>
          <t>—</t>
        </is>
      </c>
      <c r="BX113" s="137" t="inlineStr">
        <is>
          <t>—</t>
        </is>
      </c>
      <c r="BY113" s="137" t="inlineStr">
        <is>
          <t>—</t>
        </is>
      </c>
      <c r="BZ113" s="137" t="inlineStr">
        <is>
          <t>—</t>
        </is>
      </c>
      <c r="CA113" s="137" t="inlineStr">
        <is>
          <t>—</t>
        </is>
      </c>
      <c r="CB113" s="137" t="inlineStr">
        <is>
          <t>Cybersecurity &amp; Infrastructure · Project, Program &amp; Agile Management · Regulatory &amp; BFSI Domain</t>
        </is>
      </c>
      <c r="CC113" s="139" t="inlineStr">
        <is>
          <t>Provide secure organisational technology services. Includes: Internal infrastructure, employee technology and enterprise security. Excludes: Customer product support; application development.</t>
        </is>
      </c>
      <c r="CD113" s="126" t="inlineStr">
        <is>
          <t>LD13-1 · IT Operations / Security Manager</t>
        </is>
      </c>
      <c r="CE113" s="126" t="inlineStr">
        <is>
          <t>Own staffing decisions, performance support, service quality and delegated team resources</t>
        </is>
      </c>
      <c r="CF113" s="126" t="inlineStr">
        <is>
          <t>Do not manufacture three reporting layers. Choose roles the organisation needs. A specialist may remain on an equally valued expert path.</t>
        </is>
      </c>
      <c r="CG113" s="126" t="inlineStr">
        <is>
          <t>—</t>
        </is>
      </c>
      <c r="CH113" s="126" t="inlineStr">
        <is>
          <t>—</t>
        </is>
      </c>
      <c r="CI113" s="130" t="inlineStr">
        <is>
          <t>Framework only · fewer than 3 answered</t>
        </is>
      </c>
      <c r="CJ113" s="131" t="inlineStr">
        <is>
          <t>1 holder, 1 answered the survey; sub-family 1 answered</t>
        </is>
      </c>
      <c r="CK113" s="131" t="inlineStr">
        <is>
          <t>Mahesh Tilave · IRIS2103 · Corporate</t>
        </is>
      </c>
      <c r="CL11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4" ht="190.5" customHeight="1">
      <c r="A114" s="109" t="inlineStr">
        <is>
          <t>RC-108</t>
        </is>
      </c>
      <c r="B114" s="110" t="inlineStr">
        <is>
          <t>IT &amp; Infrastructure</t>
        </is>
      </c>
      <c r="C114" s="110" t="inlineStr">
        <is>
          <t>Infrastructure &amp; Cloud Operations</t>
        </is>
      </c>
      <c r="D114" s="151" t="inlineStr">
        <is>
          <t>A3</t>
        </is>
      </c>
      <c r="E114" s="110" t="inlineStr">
        <is>
          <t>Senior Associate</t>
        </is>
      </c>
      <c r="F114" s="110" t="inlineStr">
        <is>
          <t>IC</t>
        </is>
      </c>
      <c r="G114" s="110" t="inlineStr">
        <is>
          <t>Infrastructure Specialist
Senior System Administrator</t>
        </is>
      </c>
      <c r="H114" s="110" t="n">
        <v>8</v>
      </c>
      <c r="I114" s="110" t="inlineStr">
        <is>
          <t>Corporate 8</t>
        </is>
      </c>
      <c r="J114" s="110" t="n">
        <v>8</v>
      </c>
      <c r="K114" s="110" t="inlineStr">
        <is>
          <t>Amit Gangaram Kamble, Gouri Kohale, Hemant Chordekar, Ketan Balbhadra Yadav, Nimit Sadafal, Rajyalakshmi Koyagura, Sandip Mane, Vishal Vare</t>
        </is>
      </c>
      <c r="L114" s="110" t="inlineStr">
        <is>
          <t>IT &amp; Infrastructure</t>
        </is>
      </c>
      <c r="M114" s="110" t="inlineStr">
        <is>
          <t>Corporate</t>
        </is>
      </c>
      <c r="N114" s="111" t="inlineStr">
        <is>
          <t>B1 · Specialist</t>
        </is>
      </c>
      <c r="O114" s="112" t="inlineStr">
        <is>
          <t>— entry step in this sub-family</t>
        </is>
      </c>
      <c r="P114" s="112" t="inlineStr">
        <is>
          <t>RC-109 · B1 · Infrastructure Specialist · Infrastructure Specialist – POD</t>
        </is>
      </c>
      <c r="Q114" s="112" t="inlineStr">
        <is>
          <t>★ A3 Senior System Administrator · Infrastruc → B1 Infrastructure Specialist · Infrastructu</t>
        </is>
      </c>
      <c r="R114" s="112" t="inlineStr">
        <is>
          <t>—</t>
        </is>
      </c>
      <c r="S114" s="119" t="inlineStr">
        <is>
          <t>Corporate · IT &amp; Infrastructure · Band A · Early career</t>
        </is>
      </c>
      <c r="T114" s="138" t="inlineStr">
        <is>
          <t>—</t>
        </is>
      </c>
      <c r="U114" s="138" t="inlineStr">
        <is>
          <t>0.64 / 0.16 / 0.04 / 0 / 0.1 / 0.06</t>
        </is>
      </c>
      <c r="V114" s="121">
        <f>IFERROR(INDEX(WM_C,MATCH($S114,WM_KEY,0)),"")</f>
        <v>0.64</v>
      </c>
      <c r="W114" s="121">
        <f>IFERROR(INDEX(WM_AU,MATCH($S114,WM_KEY,0)),"")</f>
        <v>0.16</v>
      </c>
      <c r="X114" s="121">
        <f>IFERROR(INDEX(WM_AC,MATCH($S114,WM_KEY,0)),"")</f>
        <v>0.04</v>
      </c>
      <c r="Y114" s="121">
        <f>IFERROR(INDEX(WM_L,MATCH($S114,WM_KEY,0)),"")</f>
        <v>0</v>
      </c>
      <c r="Z114" s="121">
        <f>IFERROR(INDEX(WM_E,MATCH($S114,WM_KEY,0)),"")</f>
        <v>0.1</v>
      </c>
      <c r="AA114" s="121">
        <f>IFERROR(INDEX(WM_BI,MATCH($S114,WM_KEY,0)),"")</f>
        <v>0.06</v>
      </c>
      <c r="AB114" s="138" t="n">
        <v>2.62</v>
      </c>
      <c r="AC114" s="138" t="n">
        <v>2.38</v>
      </c>
      <c r="AD114" s="138" t="n">
        <v>2.69</v>
      </c>
      <c r="AE114" s="138" t="n">
        <v>1.38</v>
      </c>
      <c r="AF114" s="138" t="n">
        <v>5.56</v>
      </c>
      <c r="AG114" s="138" t="n">
        <v>2.69</v>
      </c>
      <c r="AH114" s="138">
        <f>IFERROR(IF(COUNT(AB114,V114,AC114,W114,AD114,X114,AE114,Y114,AF114,Z114,AG114,AA114)&lt;12,"",SUM(AB114*V114,AC114*W114,AD114*X114,AE114*Y114,AF114*Z114,AG114*AA114)),"")</f>
        <v>2.8826</v>
      </c>
      <c r="AI114" s="138" t="str">
        <f>IF(AH114="","",INDEX({"A1","A2","A3","B1","B2","B3","C1","C2","D1","D2","E1","E2"},MAX(1,MIN(12,ROUND(AH114,0)))))</f>
        <v>A3</v>
      </c>
      <c r="AJ114" s="133" t="inlineStr">
        <is>
          <t>Runs servers, AD/DNS, network, cloud, hosting, backup and DR. At A3: varied work; reviews juniors; go-to for a process.
Common themes in role-holders' answers: server · support · security · windows · infrastructure · system</t>
        </is>
      </c>
      <c r="AK114" s="134" t="inlineStr">
        <is>
          <t>Runs servers, AD/DNS, network, cloud, hosting, backup and DR; Varied and non-standard work; handles exceptions; A module / process, or work with client or regulatory consequences
Common themes in role-holders' answers: server · dns · security · cloud · monitoring · administration</t>
        </is>
      </c>
      <c r="AL114" s="134" t="inlineStr">
        <is>
          <t>A module / process, or work with client or regulatory consequences
Common themes in role-holders' answers: system · infrastructure · secure · availability · monitoring · disaster</t>
        </is>
      </c>
      <c r="AM114" s="134" t="inlineStr">
        <is>
          <t>A module / process, or work with client or regulatory consequences
Common themes in role-holders' answers: availability · am · accountable · uptime · security · server</t>
        </is>
      </c>
      <c r="AN114" s="134" t="inlineStr">
        <is>
          <t>Technical / QC / client calls on own work
Common themes in role-holders' answers: backup · optimize · monitor · resolve</t>
        </is>
      </c>
      <c r="AO114" s="134" t="inlineStr">
        <is>
          <t>—</t>
        </is>
      </c>
      <c r="AP114" s="134" t="inlineStr">
        <is>
          <t>Infra</t>
        </is>
      </c>
      <c r="AQ114" s="134" t="inlineStr">
        <is>
          <t>—</t>
        </is>
      </c>
      <c r="AR114" s="134" t="inlineStr">
        <is>
          <t>Varied work; reviews juniors; go-to for a process</t>
        </is>
      </c>
      <c r="AS114" s="134" t="inlineStr">
        <is>
          <t>Varied and non-standard work; handles exceptions</t>
        </is>
      </c>
      <c r="AT114" s="134" t="inlineStr">
        <is>
          <t>Technical / QC / client calls on own work</t>
        </is>
      </c>
      <c r="AU114" s="134" t="inlineStr">
        <is>
          <t>A module / process, or work with client or regulatory consequences</t>
        </is>
      </c>
      <c r="AV114" s="134" t="inlineStr">
        <is>
          <t>Not scored in Band A</t>
        </is>
      </c>
      <c r="AW114" s="134" t="inlineStr">
        <is>
          <t>2–4 yrs</t>
        </is>
      </c>
      <c r="AX114" s="134" t="inlineStr">
        <is>
          <t>Graduate; relevant certification preferred</t>
        </is>
      </c>
      <c r="AY114" s="134" t="inlineStr">
        <is>
          <t>Microsoft / CCNA / ISO 27001 / ITIL; AWS / Azure / Kubernetes certifications</t>
        </is>
      </c>
      <c r="AZ114" s="148" t="inlineStr">
        <is>
          <t>None · guides 1–3 juniors informally</t>
        </is>
      </c>
      <c r="BA114" s="129" t="inlineStr">
        <is>
          <t>Core 2 · Future-ready 2 · Functional 3 · Leadership —</t>
        </is>
      </c>
      <c r="BB114" s="129" t="inlineStr">
        <is>
          <t>Cybersecurity &amp; Infrastructure · Cloud, DevOps &amp; CI/CD</t>
        </is>
      </c>
      <c r="BC114" s="129" t="inlineStr">
        <is>
          <t>Process Improvement &amp; Quality Mindset · Stakeholder &amp; Client Management · Time, Priority &amp; Self-Management · AI, GenAI &amp; Prompt Engineering</t>
        </is>
      </c>
      <c r="BD114" s="129" t="inlineStr">
        <is>
          <t>Network &amp; Systems Administration · End-User Support &amp; Service Desk · ITIL 4 · Information Security &amp; ISO 27001 Controls · Cloud &amp; Platform Operations · IT Asset &amp; Licence Management</t>
        </is>
      </c>
      <c r="BE114" s="129" t="inlineStr">
        <is>
          <t>ISO 27001 / InfoSec controls</t>
        </is>
      </c>
      <c r="BF114" s="129" t="inlineStr">
        <is>
          <t>Practical task; Work sample / case; Role play / behavioural interview; Behavioural interview; Work sample / portfolio</t>
        </is>
      </c>
      <c r="BG114" s="129" t="inlineStr">
        <is>
          <t>ISO 27001 / InfoSec controls; mandatory: POSH, Code of Conduct, InfoSec &amp; Privacy</t>
        </is>
      </c>
      <c r="BH114" s="129" t="inlineStr">
        <is>
          <t>• 82% · 1 of 7
• —</t>
        </is>
      </c>
      <c r="BI114" s="129" t="inlineStr">
        <is>
          <t>• Quality &amp; process · Prioritisation · Stakeholder mgmt · AI / GenAI
• —</t>
        </is>
      </c>
      <c r="BJ114" s="139" t="inlineStr">
        <is>
          <t>P2</t>
        </is>
      </c>
      <c r="BK114" s="126" t="inlineStr">
        <is>
          <t>3 Apply</t>
        </is>
      </c>
      <c r="BL114" s="126" t="inlineStr">
        <is>
          <t>Atlassian company-wide P-levels: P40 · IRIS Vs Competitor Benchmark — infrastructure ladder: System Administrator</t>
        </is>
      </c>
      <c r="BM114" s="126" t="inlineStr">
        <is>
          <t>ITIL 4; ISO/IEC 27001:2022; SFIA infrastructure</t>
        </is>
      </c>
      <c r="BN114" s="126" t="inlineStr">
        <is>
          <t>Developing</t>
        </is>
      </c>
      <c r="BO114" s="126" t="inlineStr">
        <is>
          <t>• System Administrator
• Senior System Administrator</t>
        </is>
      </c>
      <c r="BP114" s="126" t="inlineStr">
        <is>
          <t>L3–L4 · MS 61–62 · Software Engineer</t>
        </is>
      </c>
      <c r="BQ114" s="126" t="inlineStr">
        <is>
          <t>JL3A Senior Systems Engineer · C1 System Engineer · L11–L10 · Senior Analyst</t>
        </is>
      </c>
      <c r="BR114" s="126" t="inlineStr">
        <is>
          <t>Consultant · DataTracks Senior Associate · 2–5 yrs</t>
        </is>
      </c>
      <c r="BS114" s="126" t="inlineStr">
        <is>
          <t>Atlassian company-wide P-levels: P40 · IRIS Vs Competitor Benchmark — infrastructure ladder: System Administrator</t>
        </is>
      </c>
      <c r="BT114" s="126" t="inlineStr">
        <is>
          <t>Lateral or campus · CT2 at 12 months; CT3 in programme</t>
        </is>
      </c>
      <c r="BU114" s="126" t="inlineStr">
        <is>
          <t>Zero-trust security, cloud operations, AI-assisted IT operations</t>
        </is>
      </c>
      <c r="BV114" s="140" t="inlineStr">
        <is>
          <t>Technical depth &amp; architecture · Leadership &amp; people management · Project / programme management · Data, SQL &amp; analytics · Strategy &amp; business acumen</t>
        </is>
      </c>
      <c r="BW114" s="137" t="inlineStr">
        <is>
          <t>—</t>
        </is>
      </c>
      <c r="BX114" s="137" t="inlineStr">
        <is>
          <t>On-the-job / hands-on · Formal / classroom training · Mentoring / guidance from seniors · Certification</t>
        </is>
      </c>
      <c r="BY114" s="137" t="inlineStr">
        <is>
          <t>delays · dependency · approval</t>
        </is>
      </c>
      <c r="BZ114" s="137" t="inlineStr">
        <is>
          <t>faster · monitoring · support · improve · clearer</t>
        </is>
      </c>
      <c r="CA114" s="137" t="inlineStr">
        <is>
          <t>3 of 6 say the role is changing because of AI / automation</t>
        </is>
      </c>
      <c r="CB114" s="137" t="inlineStr">
        <is>
          <t>• Cybersecurity &amp; Infrastructure · Project, Program &amp; Agile Management · Cloud, DevOps &amp; CI/CD · AI, GenAI &amp; Prompt Engineering
• IT.INF-F: cloud/server administration · access · backup · incident controls</t>
        </is>
      </c>
      <c r="CC114" s="139" t="inlineStr">
        <is>
          <t>Provide secure organisational technology services. Includes: Internal infrastructure, employee technology and enterprise security. Excludes: Customer product support; application development.</t>
        </is>
      </c>
      <c r="CD114" s="126" t="inlineStr">
        <is>
          <t>IT01-2 · Cloud Infrastructure Engineer</t>
        </is>
      </c>
      <c r="CE114" s="126" t="inlineStr">
        <is>
          <t>Operate secure infrastructure and verify restoration.</t>
        </is>
      </c>
      <c r="CF114" s="126" t="inlineStr">
        <is>
          <t>Demonstrate routine delivery plus judgement in bounded exceptions.</t>
        </is>
      </c>
      <c r="CG114" s="126" t="inlineStr">
        <is>
          <t>A supported environment with secure configuration and tested restoration</t>
        </is>
      </c>
      <c r="CH114" s="126" t="inlineStr">
        <is>
          <t>Workiva: Principal Security Engineer · Related work. Gap: Security architecture context does not establish infrastructure operations grades</t>
        </is>
      </c>
      <c r="CI114" s="130" t="inlineStr">
        <is>
          <t>Framework + role-holders' themes · 3+ answered</t>
        </is>
      </c>
      <c r="CJ114" s="131" t="inlineStr">
        <is>
          <t>8 holders, 6 answered the survey; sub-family 9 answered</t>
        </is>
      </c>
      <c r="CK114" s="131" t="inlineStr">
        <is>
          <t>Amit Gangaram Kamble · IRIS2468 · Corporate
Gouri Kohale · IRIS2315 · Corporate
Hemant Chordekar · IRIS2206 · Corporate
Ketan Balbhadra Yadav · IRISC298 · Corporate
Nimit Sadafal · IRIS1998 · Corporate
Rajyalakshmi Koyagura · IRIS2003 · Corporate
Sandip Mane · IRIS1958 · Corporate
Vishal Vare · IRIS1581 · Corporate</t>
        </is>
      </c>
      <c r="CL11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5" ht="190.5" customHeight="1">
      <c r="A115" s="109" t="inlineStr">
        <is>
          <t>RC-109</t>
        </is>
      </c>
      <c r="B115" s="110" t="inlineStr">
        <is>
          <t>IT &amp; Infrastructure</t>
        </is>
      </c>
      <c r="C115" s="110" t="inlineStr">
        <is>
          <t>Infrastructure &amp; Cloud Operations</t>
        </is>
      </c>
      <c r="D115" s="149" t="inlineStr">
        <is>
          <t>B1</t>
        </is>
      </c>
      <c r="E115" s="110" t="inlineStr">
        <is>
          <t>Specialist</t>
        </is>
      </c>
      <c r="F115" s="110" t="inlineStr">
        <is>
          <t>IC</t>
        </is>
      </c>
      <c r="G115" s="110" t="inlineStr">
        <is>
          <t>Infrastructure Specialist
Infrastructure Specialist – POD Lead</t>
        </is>
      </c>
      <c r="H115" s="110" t="n">
        <v>2</v>
      </c>
      <c r="I115" s="110" t="inlineStr">
        <is>
          <t>Corporate 2</t>
        </is>
      </c>
      <c r="J115" s="110" t="n">
        <v>2</v>
      </c>
      <c r="K115" s="110" t="inlineStr">
        <is>
          <t>Rajit Kumar Sahu, Ramesh Kone</t>
        </is>
      </c>
      <c r="L115" s="110" t="inlineStr">
        <is>
          <t>IT &amp; Infrastructure</t>
        </is>
      </c>
      <c r="M115" s="110" t="inlineStr">
        <is>
          <t>Corporate</t>
        </is>
      </c>
      <c r="N115" s="111" t="inlineStr">
        <is>
          <t>B2 · Senior Specialist</t>
        </is>
      </c>
      <c r="O115" s="112" t="inlineStr">
        <is>
          <t>RC-108 · A3 · Senior System Administrator · Infrastructure Specialist</t>
        </is>
      </c>
      <c r="P115" s="112" t="inlineStr">
        <is>
          <t>— top step in this sub-family</t>
        </is>
      </c>
      <c r="Q115" s="112" t="inlineStr">
        <is>
          <t>A3 Senior System Administrator · Infrastruc → ★ B1 Infrastructure Specialist · Infrastructu</t>
        </is>
      </c>
      <c r="R115" s="112" t="inlineStr">
        <is>
          <t>RC-110 · Manager · IT Infrastructure Manager</t>
        </is>
      </c>
      <c r="S115" s="119" t="inlineStr">
        <is>
          <t>Corporate · IT &amp; Infrastructure · Band B · Expert / POD Lead</t>
        </is>
      </c>
      <c r="T115" s="138" t="inlineStr">
        <is>
          <t>—</t>
        </is>
      </c>
      <c r="U115" s="138" t="inlineStr">
        <is>
          <t>0.56 / 0.17 / 0.05 / 0.05 / 0.1 / 0.07</t>
        </is>
      </c>
      <c r="V115" s="121">
        <f>IFERROR(INDEX(WM_C,MATCH($S115,WM_KEY,0)),"")</f>
        <v>0.56</v>
      </c>
      <c r="W115" s="121">
        <f>IFERROR(INDEX(WM_AU,MATCH($S115,WM_KEY,0)),"")</f>
        <v>0.17</v>
      </c>
      <c r="X115" s="121">
        <f>IFERROR(INDEX(WM_AC,MATCH($S115,WM_KEY,0)),"")</f>
        <v>0.05</v>
      </c>
      <c r="Y115" s="121">
        <f>IFERROR(INDEX(WM_L,MATCH($S115,WM_KEY,0)),"")</f>
        <v>0.05</v>
      </c>
      <c r="Z115" s="121">
        <f>IFERROR(INDEX(WM_E,MATCH($S115,WM_KEY,0)),"")</f>
        <v>0.1</v>
      </c>
      <c r="AA115" s="121">
        <f>IFERROR(INDEX(WM_BI,MATCH($S115,WM_KEY,0)),"")</f>
        <v>0.07</v>
      </c>
      <c r="AB115" s="138" t="n">
        <v>3</v>
      </c>
      <c r="AC115" s="138" t="n">
        <v>3</v>
      </c>
      <c r="AD115" s="138" t="n">
        <v>3</v>
      </c>
      <c r="AE115" s="138" t="n">
        <v>2.25</v>
      </c>
      <c r="AF115" s="138" t="n">
        <v>9.5</v>
      </c>
      <c r="AG115" s="138" t="n">
        <v>3</v>
      </c>
      <c r="AH115" s="138">
        <f>IFERROR(IF(COUNT(AB115,V115,AC115,W115,AD115,X115,AE115,Y115,AF115,Z115,AG115,AA115)&lt;12,"",SUM(AB115*V115,AC115*W115,AD115*X115,AE115*Y115,AF115*Z115,AG115*AA115)),"")</f>
        <v>3.6125</v>
      </c>
      <c r="AI115" s="138" t="str">
        <f>IF(AH115="","",INDEX({"A1","A2","A3","B1","B2","B3","C1","C2","D1","D2","E1","E2"},MAX(1,MIN(12,ROUND(AH115,0)))))</f>
        <v>B1</v>
      </c>
      <c r="AJ115" s="133" t="inlineStr">
        <is>
          <t>Runs servers, AD/DNS, network, cloud, hosting, backup and DR. At B1: a domain / module, or a small team.
Common themes in sub-family holders, all levels' answers: support · infra · services · secure · availability · windows</t>
        </is>
      </c>
      <c r="AK115" s="134" t="inlineStr">
        <is>
          <t>Runs servers, AD/DNS, network, cloud, hosting, backup and DR; Domain specialist work; A domain or a small team
Common themes in sub-family holders, all levels' answers: management · server · cloud · administration · dns · incident</t>
        </is>
      </c>
      <c r="AL115" s="134" t="inlineStr">
        <is>
          <t>A domain or a small team
Common themes in sub-family holders, all levels' answers: secure · system · infrastructure · server · support · availability</t>
        </is>
      </c>
      <c r="AM115" s="134" t="inlineStr">
        <is>
          <t>A domain or a small team
Common themes in sub-family holders, all levels' answers: availability · security · accountable · am · performance · infrastructure</t>
        </is>
      </c>
      <c r="AN115" s="134" t="inlineStr">
        <is>
          <t>Technical / QC / client calls for the domain
Common themes in sub-family holders, all levels' answers: backup · tuning · incident · failed · performance · optimize</t>
        </is>
      </c>
      <c r="AO115" s="134" t="inlineStr">
        <is>
          <t>—</t>
        </is>
      </c>
      <c r="AP115" s="134" t="inlineStr">
        <is>
          <t>Infra</t>
        </is>
      </c>
      <c r="AQ115" s="134" t="inlineStr">
        <is>
          <t>AWS</t>
        </is>
      </c>
      <c r="AR115" s="134" t="inlineStr">
        <is>
          <t>A domain / module, or a small team</t>
        </is>
      </c>
      <c r="AS115" s="134" t="inlineStr">
        <is>
          <t>Domain specialist work</t>
        </is>
      </c>
      <c r="AT115" s="134" t="inlineStr">
        <is>
          <t>Technical / QC / client calls for the domain</t>
        </is>
      </c>
      <c r="AU115" s="134" t="inlineStr">
        <is>
          <t>A domain or a small team</t>
        </is>
      </c>
      <c r="AV115" s="134" t="inlineStr">
        <is>
          <t>IC: mentors and reviews · People: hands-on team lead of 3–5</t>
        </is>
      </c>
      <c r="AW115" s="134" t="inlineStr">
        <is>
          <t>4–7 yrs</t>
        </is>
      </c>
      <c r="AX115" s="134" t="inlineStr">
        <is>
          <t>Graduate + relevant qualification or certification preferred</t>
        </is>
      </c>
      <c r="AY115" s="134" t="inlineStr">
        <is>
          <t>Microsoft / CCNA / ISO 27001 / ITIL; AWS / Azure / Kubernetes certifications</t>
        </is>
      </c>
      <c r="AZ115" s="148" t="inlineStr">
        <is>
          <t>IC: none · Team Lead: 3–5</t>
        </is>
      </c>
      <c r="BA115" s="129" t="inlineStr">
        <is>
          <t>Core 3 · Future-ready 3 · Functional 3 · Leadership 1</t>
        </is>
      </c>
      <c r="BB115" s="129" t="inlineStr">
        <is>
          <t>Cybersecurity &amp; Infrastructure · Cloud, DevOps &amp; CI/CD</t>
        </is>
      </c>
      <c r="BC115" s="129" t="inlineStr">
        <is>
          <t>Process Improvement &amp; Quality Mindset · Stakeholder &amp; Client Management · Time, Priority &amp; Self-Management · AI, GenAI &amp; Prompt Engineering</t>
        </is>
      </c>
      <c r="BD115" s="129" t="inlineStr">
        <is>
          <t>Network &amp; Systems Administration · End-User Support &amp; Service Desk · ITIL 4 · Information Security &amp; ISO 27001 Controls · Cloud &amp; Platform Operations · IT Asset &amp; Licence Management</t>
        </is>
      </c>
      <c r="BE115" s="129" t="inlineStr">
        <is>
          <t>ISO 27001 / InfoSec controls</t>
        </is>
      </c>
      <c r="BF115" s="129" t="inlineStr">
        <is>
          <t>Practical task; Work sample / case; Role play / behavioural interview; Behavioural interview; Work sample / portfolio</t>
        </is>
      </c>
      <c r="BG115" s="129" t="inlineStr">
        <is>
          <t>ISO 27001 / InfoSec controls; mandatory: POSH, Code of Conduct, InfoSec &amp; Privacy</t>
        </is>
      </c>
      <c r="BH115" s="129" t="inlineStr">
        <is>
          <t>• 93% · 1 of 1
• 92% · 1 of 1</t>
        </is>
      </c>
      <c r="BI115" s="129" t="inlineStr">
        <is>
          <t>• Quality &amp; process · Stakeholder mgmt · Prioritisation
• Prioritisation · AI / GenAI · Ownership</t>
        </is>
      </c>
      <c r="BJ115" s="139" t="inlineStr">
        <is>
          <t>P3 / M2</t>
        </is>
      </c>
      <c r="BK115" s="126" t="inlineStr">
        <is>
          <t>4 Enable</t>
        </is>
      </c>
      <c r="BL115" s="126" t="inlineStr">
        <is>
          <t>Atlassian company-wide P-levels: P40 · IRIS Vs Competitor Benchmark — infrastructure ladder: Senior SysAdmin</t>
        </is>
      </c>
      <c r="BM115" s="126" t="inlineStr">
        <is>
          <t>ITIL 4; ISO/IEC 27001:2022; SFIA infrastructure</t>
        </is>
      </c>
      <c r="BN115" s="126" t="inlineStr">
        <is>
          <t>Career / · Team Lead</t>
        </is>
      </c>
      <c r="BO115" s="126" t="inlineStr">
        <is>
          <t>Senior System Administrator</t>
        </is>
      </c>
      <c r="BP115" s="126" t="inlineStr">
        <is>
          <t>L4 · MS 62 · Software Engineer – Senior SE</t>
        </is>
      </c>
      <c r="BQ115" s="126" t="inlineStr">
        <is>
          <t>JL4 Technology Analyst · C2 IT Analyst · L9 Team Lead / Consultant</t>
        </is>
      </c>
      <c r="BR115" s="126" t="inlineStr">
        <is>
          <t>Senior Consultant / Assistant Manager</t>
        </is>
      </c>
      <c r="BS115" s="126" t="inlineStr">
        <is>
          <t>Atlassian company-wide P-levels: P40 · IRIS Vs Competitor Benchmark — infrastructure ladder: Senior SysAdmin</t>
        </is>
      </c>
      <c r="BT115" s="126" t="inlineStr">
        <is>
          <t>Lateral; Management Trainees graduate here</t>
        </is>
      </c>
      <c r="BU115" s="126" t="inlineStr">
        <is>
          <t>Zero-trust security, cloud operations, AI-assisted IT operations</t>
        </is>
      </c>
      <c r="BV115" s="140" t="inlineStr">
        <is>
          <t>Technical depth &amp; architecture · Leadership &amp; people management · Domain, regulatory &amp; XBRL · Strategy &amp; business acumen</t>
        </is>
      </c>
      <c r="BW115" s="137" t="inlineStr">
        <is>
          <t>—</t>
        </is>
      </c>
      <c r="BX115" s="137" t="inlineStr">
        <is>
          <t>On-the-job / hands-on · Formal / classroom training · Mentoring / guidance from seniors · Certification</t>
        </is>
      </c>
      <c r="BY115" s="137" t="inlineStr">
        <is>
          <t>delays · approval · dependencies · dependency · unplanned</t>
        </is>
      </c>
      <c r="BZ115" s="137" t="inlineStr">
        <is>
          <t>faster · monitoring · support · improve · strengthen</t>
        </is>
      </c>
      <c r="CA115" s="137" t="inlineStr">
        <is>
          <t>6 of 9 say the role is changing because of AI / automation</t>
        </is>
      </c>
      <c r="CB115" s="137" t="inlineStr">
        <is>
          <t>• Cloud, DevOps &amp; CI/CD · Cybersecurity &amp; Infrastructure · Regulatory &amp; BFSI Domain
• AI, GenAI &amp; Prompt Engineering · Process Improvement &amp; Quality Mindset</t>
        </is>
      </c>
      <c r="CC115" s="139" t="inlineStr">
        <is>
          <t>Provide secure organisational technology services. Includes: Internal infrastructure, employee technology and enterprise security. Excludes: Customer product support; application development.</t>
        </is>
      </c>
      <c r="CD115" s="126" t="inlineStr">
        <is>
          <t>IT01-3 · Senior Infrastructure Engineer</t>
        </is>
      </c>
      <c r="CE115" s="126" t="inlineStr">
        <is>
          <t>Own availability, identity and complex infrastructure changes.</t>
        </is>
      </c>
      <c r="CF115" s="126" t="inlineStr">
        <is>
          <t>Evidence of complex work, decisions and outcomes beyond routine delivery.</t>
        </is>
      </c>
      <c r="CG115" s="126" t="inlineStr">
        <is>
          <t>A supported environment with secure configuration and tested restoration</t>
        </is>
      </c>
      <c r="CH115" s="126" t="inlineStr">
        <is>
          <t>Workiva: Principal Security Engineer · Related work. Gap: Security architecture context does not establish infrastructure operations grades</t>
        </is>
      </c>
      <c r="CI115" s="130" t="inlineStr">
        <is>
          <t>Framework + sub-family themes · 3+ answered</t>
        </is>
      </c>
      <c r="CJ115" s="131" t="inlineStr">
        <is>
          <t>2 holders, 2 answered the survey; sub-family 9 answered</t>
        </is>
      </c>
      <c r="CK115" s="131" t="inlineStr">
        <is>
          <t>Rajit Kumar Sahu · IRIS0265 · Corporate
Ramesh Kone · IRIS0909 · Corporate</t>
        </is>
      </c>
      <c r="CL11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6" ht="190.5" customHeight="1">
      <c r="A116" s="109" t="inlineStr">
        <is>
          <t>RC-110</t>
        </is>
      </c>
      <c r="B116" s="110" t="inlineStr">
        <is>
          <t>IT &amp; Infrastructure</t>
        </is>
      </c>
      <c r="C116" s="110" t="inlineStr">
        <is>
          <t>Infrastructure &amp; Cloud Operations</t>
        </is>
      </c>
      <c r="D116" s="149" t="inlineStr">
        <is>
          <t>B1</t>
        </is>
      </c>
      <c r="E116" s="110" t="inlineStr">
        <is>
          <t>Team Lead</t>
        </is>
      </c>
      <c r="F116" s="110" t="inlineStr">
        <is>
          <t>Manager</t>
        </is>
      </c>
      <c r="G116" s="110" t="inlineStr">
        <is>
          <t>IT Infrastructure Manager</t>
        </is>
      </c>
      <c r="H116" s="110" t="n">
        <v>1</v>
      </c>
      <c r="I116" s="110" t="inlineStr">
        <is>
          <t>Corporate 1</t>
        </is>
      </c>
      <c r="J116" s="110" t="n">
        <v>1</v>
      </c>
      <c r="K116" s="110" t="inlineStr">
        <is>
          <t>Vikas Mithbawkar</t>
        </is>
      </c>
      <c r="L116" s="110" t="inlineStr">
        <is>
          <t>IT &amp; Infrastructure</t>
        </is>
      </c>
      <c r="M116" s="110" t="inlineStr">
        <is>
          <t>Corporate</t>
        </is>
      </c>
      <c r="N116" s="111" t="inlineStr">
        <is>
          <t>B2 · Senior Specialist</t>
        </is>
      </c>
      <c r="O116" s="112" t="inlineStr">
        <is>
          <t>— entry step in this sub-family</t>
        </is>
      </c>
      <c r="P116" s="112" t="inlineStr">
        <is>
          <t>— top step in this sub-family</t>
        </is>
      </c>
      <c r="Q116" s="112" t="inlineStr">
        <is>
          <t>★ B1 IT Infrastructure Manager</t>
        </is>
      </c>
      <c r="R116" s="112" t="inlineStr">
        <is>
          <t>RC-109 · IC · Infrastructure Specialist · Infrastructure Special</t>
        </is>
      </c>
      <c r="S116" s="119" t="inlineStr">
        <is>
          <t>Corporate · IT &amp; Infrastructure · Band B · People Manager</t>
        </is>
      </c>
      <c r="T116" s="138" t="inlineStr">
        <is>
          <t>—</t>
        </is>
      </c>
      <c r="U116" s="138" t="inlineStr">
        <is>
          <t>0.42 / 0.18 / 0.06 / 0.15 / 0.1 / 0.09</t>
        </is>
      </c>
      <c r="V116" s="121">
        <f>IFERROR(INDEX(WM_C,MATCH($S116,WM_KEY,0)),"")</f>
        <v>0.42</v>
      </c>
      <c r="W116" s="121">
        <f>IFERROR(INDEX(WM_AU,MATCH($S116,WM_KEY,0)),"")</f>
        <v>0.18</v>
      </c>
      <c r="X116" s="121">
        <f>IFERROR(INDEX(WM_AC,MATCH($S116,WM_KEY,0)),"")</f>
        <v>0.06</v>
      </c>
      <c r="Y116" s="121">
        <f>IFERROR(INDEX(WM_L,MATCH($S116,WM_KEY,0)),"")</f>
        <v>0.15</v>
      </c>
      <c r="Z116" s="121">
        <f>IFERROR(INDEX(WM_E,MATCH($S116,WM_KEY,0)),"")</f>
        <v>0.1</v>
      </c>
      <c r="AA116" s="121">
        <f>IFERROR(INDEX(WM_BI,MATCH($S116,WM_KEY,0)),"")</f>
        <v>0.09</v>
      </c>
      <c r="AB116" s="138" t="n">
        <v>3.5</v>
      </c>
      <c r="AC116" s="138" t="n">
        <v>3.5</v>
      </c>
      <c r="AD116" s="138" t="n">
        <v>4</v>
      </c>
      <c r="AE116" s="138" t="n">
        <v>4</v>
      </c>
      <c r="AF116" s="138" t="n">
        <v>10.5</v>
      </c>
      <c r="AG116" s="138" t="n">
        <v>4</v>
      </c>
      <c r="AH116" s="138">
        <f>IFERROR(IF(COUNT(AB116,V116,AC116,W116,AD116,X116,AE116,Y116,AF116,Z116,AG116,AA116)&lt;12,"",SUM(AB116*V116,AC116*W116,AD116*X116,AE116*Y116,AF116*Z116,AG116*AA116)),"")</f>
        <v>4.35</v>
      </c>
      <c r="AI116" s="138" t="str">
        <f>IF(AH116="","",INDEX({"A1","A2","A3","B1","B2","B3","C1","C2","D1","D2","E1","E2"},MAX(1,MIN(12,ROUND(AH116,0)))))</f>
        <v>B1</v>
      </c>
      <c r="AJ116" s="133" t="inlineStr">
        <is>
          <t>Runs servers, AD/DNS, network, cloud, hosting, backup and DR. At B1: a domain / module, or a small team.
Common themes in sub-family holders, all levels' answers: support · infra · services · secure · availability · windows</t>
        </is>
      </c>
      <c r="AK116" s="134" t="inlineStr">
        <is>
          <t>Runs servers, AD/DNS, network, cloud, hosting, backup and DR; Domain specialist work; A domain or a small team
Common themes in sub-family holders, all levels' answers: management · server · cloud · administration · dns · incident</t>
        </is>
      </c>
      <c r="AL116" s="134" t="inlineStr">
        <is>
          <t>A domain or a small team
Common themes in sub-family holders, all levels' answers: secure · system · infrastructure · server · support · availability</t>
        </is>
      </c>
      <c r="AM116" s="134" t="inlineStr">
        <is>
          <t>A domain or a small team
Common themes in sub-family holders, all levels' answers: availability · security · accountable · am · performance · infrastructure</t>
        </is>
      </c>
      <c r="AN116" s="134" t="inlineStr">
        <is>
          <t>Technical / QC / client calls for the domain
Common themes in sub-family holders, all levels' answers: backup · tuning · incident · failed · performance · optimize</t>
        </is>
      </c>
      <c r="AO116" s="134" t="inlineStr">
        <is>
          <t>—</t>
        </is>
      </c>
      <c r="AP116" s="134" t="inlineStr">
        <is>
          <t>Infra</t>
        </is>
      </c>
      <c r="AQ116" s="134" t="inlineStr">
        <is>
          <t>AWS</t>
        </is>
      </c>
      <c r="AR116" s="134" t="inlineStr">
        <is>
          <t>A domain / module, or a small team</t>
        </is>
      </c>
      <c r="AS116" s="134" t="inlineStr">
        <is>
          <t>Domain specialist work</t>
        </is>
      </c>
      <c r="AT116" s="134" t="inlineStr">
        <is>
          <t>Technical / QC / client calls for the domain</t>
        </is>
      </c>
      <c r="AU116" s="134" t="inlineStr">
        <is>
          <t>A domain or a small team</t>
        </is>
      </c>
      <c r="AV116" s="134" t="inlineStr">
        <is>
          <t>IC: mentors and reviews · People: hands-on team lead of 3–5</t>
        </is>
      </c>
      <c r="AW116" s="134" t="inlineStr">
        <is>
          <t>4–7 yrs</t>
        </is>
      </c>
      <c r="AX116" s="134" t="inlineStr">
        <is>
          <t>Graduate + relevant qualification or certification preferred</t>
        </is>
      </c>
      <c r="AY116" s="134" t="inlineStr">
        <is>
          <t>Microsoft / CCNA / ISO 27001 / ITIL; AWS / Azure / Kubernetes certifications</t>
        </is>
      </c>
      <c r="AZ116" s="148" t="inlineStr">
        <is>
          <t>IC: none · Team Lead: 3–5</t>
        </is>
      </c>
      <c r="BA116" s="129" t="inlineStr">
        <is>
          <t>Core 3 · Future-ready 3 · Functional 3 · Leadership 2</t>
        </is>
      </c>
      <c r="BB116" s="129" t="inlineStr">
        <is>
          <t>Cybersecurity &amp; Infrastructure · Cloud, DevOps &amp; CI/CD</t>
        </is>
      </c>
      <c r="BC116" s="129" t="inlineStr">
        <is>
          <t>Process Improvement &amp; Quality Mindset · Stakeholder &amp; Client Management · Time, Priority &amp; Self-Management · AI, GenAI &amp; Prompt Engineering</t>
        </is>
      </c>
      <c r="BD116" s="129" t="inlineStr">
        <is>
          <t>Network &amp; Systems Administration · End-User Support &amp; Service Desk · ITIL 4 · Information Security &amp; ISO 27001 Controls · Cloud &amp; Platform Operations · IT Asset &amp; Licence Management</t>
        </is>
      </c>
      <c r="BE116" s="129" t="inlineStr">
        <is>
          <t>ISO 27001 / InfoSec controls</t>
        </is>
      </c>
      <c r="BF116" s="129" t="inlineStr">
        <is>
          <t>Practical task; Work sample / case; Role play / behavioural interview; Behavioural interview; Work sample / portfolio</t>
        </is>
      </c>
      <c r="BG116" s="129" t="inlineStr">
        <is>
          <t>ISO 27001 / InfoSec controls; mandatory: POSH, Code of Conduct, InfoSec &amp; Privacy</t>
        </is>
      </c>
      <c r="BH116" s="129" t="inlineStr">
        <is>
          <t>90% · 1 of 1</t>
        </is>
      </c>
      <c r="BI116" s="129" t="inlineStr">
        <is>
          <t>Cloud &amp; DevOps · Prioritisation · AI / GenAI</t>
        </is>
      </c>
      <c r="BJ116" s="139" t="inlineStr">
        <is>
          <t>P3 / M2</t>
        </is>
      </c>
      <c r="BK116" s="126" t="inlineStr">
        <is>
          <t>4 Enable</t>
        </is>
      </c>
      <c r="BL116" s="126" t="inlineStr">
        <is>
          <t>Atlassian company-wide P-levels: P40 · IRIS Vs Competitor Benchmark — infrastructure ladder: Senior SysAdmin</t>
        </is>
      </c>
      <c r="BM116" s="126" t="inlineStr">
        <is>
          <t>ITIL 4; ISO/IEC 27001:2022; SFIA infrastructure</t>
        </is>
      </c>
      <c r="BN116" s="126" t="inlineStr">
        <is>
          <t>Career / · Team Lead</t>
        </is>
      </c>
      <c r="BO116" s="126" t="inlineStr">
        <is>
          <t>Manager</t>
        </is>
      </c>
      <c r="BP116" s="126" t="inlineStr">
        <is>
          <t>L4 · MS 62 · Software Engineer – Senior SE</t>
        </is>
      </c>
      <c r="BQ116" s="126" t="inlineStr">
        <is>
          <t>JL4 Technology Analyst · C2 IT Analyst · L9 Team Lead / Consultant</t>
        </is>
      </c>
      <c r="BR116" s="126" t="inlineStr">
        <is>
          <t>Senior Consultant / Assistant Manager</t>
        </is>
      </c>
      <c r="BS116" s="126" t="inlineStr">
        <is>
          <t>Atlassian company-wide P-levels: P40 · IRIS Vs Competitor Benchmark — infrastructure ladder: Senior SysAdmin</t>
        </is>
      </c>
      <c r="BT116" s="126" t="inlineStr">
        <is>
          <t>Lateral; Management Trainees graduate here</t>
        </is>
      </c>
      <c r="BU116" s="126" t="inlineStr">
        <is>
          <t>Zero-trust security, cloud operations, AI-assisted IT operations</t>
        </is>
      </c>
      <c r="BV116" s="140" t="inlineStr">
        <is>
          <t>AI / automation · Leadership &amp; people management · Technical depth &amp; architecture</t>
        </is>
      </c>
      <c r="BW116" s="137" t="inlineStr">
        <is>
          <t>—</t>
        </is>
      </c>
      <c r="BX116" s="137" t="inlineStr">
        <is>
          <t>On-the-job / hands-on · Formal / classroom training · Mentoring / guidance from seniors · Certification</t>
        </is>
      </c>
      <c r="BY116" s="137" t="inlineStr">
        <is>
          <t>delays · approval · dependencies · dependency · unplanned</t>
        </is>
      </c>
      <c r="BZ116" s="137" t="inlineStr">
        <is>
          <t>faster · monitoring · support · improve · strengthen</t>
        </is>
      </c>
      <c r="CA116" s="137" t="inlineStr">
        <is>
          <t>6 of 9 say the role is changing because of AI / automation</t>
        </is>
      </c>
      <c r="CB116" s="137" t="inlineStr">
        <is>
          <t>Cloud, DevOps &amp; CI/CD · Cybersecurity &amp; Infrastructure · AI, GenAI &amp; Prompt Engineering</t>
        </is>
      </c>
      <c r="CC116" s="139" t="inlineStr">
        <is>
          <t>Provide secure organisational technology services. Includes: Internal infrastructure, employee technology and enterprise security. Excludes: Customer product support; application development.</t>
        </is>
      </c>
      <c r="CD116" s="126" t="inlineStr">
        <is>
          <t>LD13-1 · IT Operations / Security Manager</t>
        </is>
      </c>
      <c r="CE116" s="126" t="inlineStr">
        <is>
          <t>Own staffing decisions, performance support, service quality and delegated team resources</t>
        </is>
      </c>
      <c r="CF116" s="126" t="inlineStr">
        <is>
          <t>Do not manufacture three reporting layers. Choose roles the organisation needs. A specialist may remain on an equally valued expert path.</t>
        </is>
      </c>
      <c r="CG116" s="126" t="inlineStr">
        <is>
          <t>—</t>
        </is>
      </c>
      <c r="CH116" s="126" t="inlineStr">
        <is>
          <t>—</t>
        </is>
      </c>
      <c r="CI116" s="130" t="inlineStr">
        <is>
          <t>Framework + sub-family themes · 3+ answered</t>
        </is>
      </c>
      <c r="CJ116" s="131" t="inlineStr">
        <is>
          <t>1 holder, 1 answered the survey; sub-family 9 answered</t>
        </is>
      </c>
      <c r="CK116" s="131" t="inlineStr">
        <is>
          <t>Vikas Mithbawkar · IRIS0038 · Corporate</t>
        </is>
      </c>
      <c r="CL11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7" ht="190.5" customHeight="1">
      <c r="A117" s="109" t="inlineStr">
        <is>
          <t>RC-111</t>
        </is>
      </c>
      <c r="B117" s="110" t="inlineStr">
        <is>
          <t>Marketing &amp; Communications</t>
        </is>
      </c>
      <c r="C117" s="110" t="inlineStr">
        <is>
          <t>Content Marketing</t>
        </is>
      </c>
      <c r="D117" s="151" t="inlineStr">
        <is>
          <t>A2</t>
        </is>
      </c>
      <c r="E117" s="110" t="inlineStr">
        <is>
          <t>Associate</t>
        </is>
      </c>
      <c r="F117" s="110" t="inlineStr">
        <is>
          <t>IC</t>
        </is>
      </c>
      <c r="G117" s="110" t="inlineStr">
        <is>
          <t>Content Marketing Associate</t>
        </is>
      </c>
      <c r="H117" s="110" t="n">
        <v>5</v>
      </c>
      <c r="I117" s="110" t="inlineStr">
        <is>
          <t>CARBON 4 · iDEAL 1</t>
        </is>
      </c>
      <c r="J117" s="110" t="n">
        <v>5</v>
      </c>
      <c r="K117" s="110" t="inlineStr">
        <is>
          <t>Aakansha Gupta, Jatin Khare, Rimsha Khan, Shubhangi Sharma, Muskan Jain</t>
        </is>
      </c>
      <c r="L117" s="110" t="inlineStr">
        <is>
          <t>Marketing</t>
        </is>
      </c>
      <c r="M117" s="110" t="inlineStr">
        <is>
          <t>CARBON · iDEAL</t>
        </is>
      </c>
      <c r="N117" s="111" t="inlineStr">
        <is>
          <t>A3 · Senior Associate</t>
        </is>
      </c>
      <c r="O117" s="112" t="inlineStr">
        <is>
          <t>— entry step in this sub-family</t>
        </is>
      </c>
      <c r="P117" s="112" t="inlineStr">
        <is>
          <t>RC-112 · A3 · Senior Content Marketing Associate</t>
        </is>
      </c>
      <c r="Q117" s="112" t="inlineStr">
        <is>
          <t>★ A2 Content Marketing Associate → A3 Senior Content Marketing Associate → B2 Senior Content Marketing Specialist</t>
        </is>
      </c>
      <c r="R117" s="112" t="inlineStr">
        <is>
          <t>—</t>
        </is>
      </c>
      <c r="S117" s="119" t="inlineStr">
        <is>
          <t>CARBON · Marketing · Band A · Early career</t>
        </is>
      </c>
      <c r="T117" s="138" t="inlineStr">
        <is>
          <t>iDEAL · Marketing · Band A · Early career · 1</t>
        </is>
      </c>
      <c r="U117" s="138" t="inlineStr">
        <is>
          <t>0.54 / 0.21 / 0.04 / 0 / 0.1 / 0.11</t>
        </is>
      </c>
      <c r="V117" s="121">
        <f>IFERROR(INDEX(WM_C,MATCH($S117,WM_KEY,0)),"")</f>
        <v>0.54</v>
      </c>
      <c r="W117" s="121">
        <f>IFERROR(INDEX(WM_AU,MATCH($S117,WM_KEY,0)),"")</f>
        <v>0.21</v>
      </c>
      <c r="X117" s="121">
        <f>IFERROR(INDEX(WM_AC,MATCH($S117,WM_KEY,0)),"")</f>
        <v>0.04</v>
      </c>
      <c r="Y117" s="121">
        <f>IFERROR(INDEX(WM_L,MATCH($S117,WM_KEY,0)),"")</f>
        <v>0</v>
      </c>
      <c r="Z117" s="121">
        <f>IFERROR(INDEX(WM_E,MATCH($S117,WM_KEY,0)),"")</f>
        <v>0.1</v>
      </c>
      <c r="AA117" s="121">
        <f>IFERROR(INDEX(WM_BI,MATCH($S117,WM_KEY,0)),"")</f>
        <v>0.11</v>
      </c>
      <c r="AB117" s="138" t="n">
        <v>2</v>
      </c>
      <c r="AC117" s="138" t="n">
        <v>2</v>
      </c>
      <c r="AD117" s="138" t="n">
        <v>2.3</v>
      </c>
      <c r="AE117" s="138" t="n">
        <v>1</v>
      </c>
      <c r="AF117" s="138" t="n">
        <v>2.1</v>
      </c>
      <c r="AG117" s="138" t="n">
        <v>2.3</v>
      </c>
      <c r="AH117" s="138">
        <f>IFERROR(IF(COUNT(AB117,V117,AC117,W117,AD117,X117,AE117,Y117,AF117,Z117,AG117,AA117)&lt;12,"",SUM(AB117*V117,AC117*W117,AD117*X117,AE117*Y117,AF117*Z117,AG117*AA117)),"")</f>
        <v>2.055</v>
      </c>
      <c r="AI117" s="138" t="str">
        <f>IF(AH117="","",INDEX({"A1","A2","A3","B1","B2","B3","C1","C2","D1","D2","E1","E2"},MAX(1,MIN(12,ROUND(AH117,0)))))</f>
        <v>A2</v>
      </c>
      <c r="AJ117" s="133" t="inlineStr">
        <is>
          <t>Writes blogs, web copy, collateral and social content. At A2: standard work delivered independently.
Common themes in role-holders' answers: content · marketing · leads · generate · management · creation</t>
        </is>
      </c>
      <c r="AK117" s="134" t="inlineStr">
        <is>
          <t>Writes blogs, web copy, collateral and social content; Standard work of the discipline; Own deliverables · accuracy, TAT
Common themes in role-holders' answers: content · blogs · week · campaign</t>
        </is>
      </c>
      <c r="AL117" s="134" t="inlineStr">
        <is>
          <t>Own deliverables · accuracy, TAT
Common themes in role-holders' answers: marketing · content</t>
        </is>
      </c>
      <c r="AM117" s="134" t="inlineStr">
        <is>
          <t>Own deliverables · accuracy, TAT
Common themes in role-holders' answers: content · accountable</t>
        </is>
      </c>
      <c r="AN117" s="134" t="inlineStr">
        <is>
          <t>Chooses own approach within standards</t>
        </is>
      </c>
      <c r="AO117" s="134" t="inlineStr">
        <is>
          <t>—</t>
        </is>
      </c>
      <c r="AP117" s="134" t="inlineStr">
        <is>
          <t>Marketing · Research skills</t>
        </is>
      </c>
      <c r="AQ117" s="134" t="inlineStr">
        <is>
          <t>Canva · Hubspot · Semrush · Buffer</t>
        </is>
      </c>
      <c r="AR117" s="134" t="inlineStr">
        <is>
          <t>Standard work delivered independently</t>
        </is>
      </c>
      <c r="AS117" s="134" t="inlineStr">
        <is>
          <t>Standard work of the discipline</t>
        </is>
      </c>
      <c r="AT117" s="134" t="inlineStr">
        <is>
          <t>Chooses own approach within standards</t>
        </is>
      </c>
      <c r="AU117" s="134" t="inlineStr">
        <is>
          <t>Own deliverables · accuracy, TAT</t>
        </is>
      </c>
      <c r="AV117" s="134" t="inlineStr">
        <is>
          <t>Not scored in Band A</t>
        </is>
      </c>
      <c r="AW117" s="134" t="inlineStr">
        <is>
          <t>0–2 yrs</t>
        </is>
      </c>
      <c r="AX117" s="134" t="inlineStr">
        <is>
          <t>Graduate · or diploma with experience</t>
        </is>
      </c>
      <c r="AY117" s="134" t="inlineStr">
        <is>
          <t>Google / HubSpot certifications</t>
        </is>
      </c>
      <c r="AZ117" s="148" t="inlineStr">
        <is>
          <t>No direct reports</t>
        </is>
      </c>
      <c r="BA117" s="129" t="inlineStr">
        <is>
          <t>Core 2 · Future-ready 2 · Functional 2 · Leadership —</t>
        </is>
      </c>
      <c r="BB117" s="129" t="inlineStr">
        <is>
          <t>Marketing Tech &amp; Digital Marketing · Communication &amp; Presentation</t>
        </is>
      </c>
      <c r="BC117" s="129" t="inlineStr">
        <is>
          <t>Data Analytics, BI &amp; Visualisation · AI, GenAI &amp; Prompt Engineering · Product, Platform &amp; Domain Knowledge · Strategic Thinking &amp; Business Acumen</t>
        </is>
      </c>
      <c r="BD117" s="129" t="inlineStr">
        <is>
          <t>—</t>
        </is>
      </c>
      <c r="BE117" s="129" t="inlineStr">
        <is>
          <t>Brand and data-privacy rules for campaigns</t>
        </is>
      </c>
      <c r="BF117" s="129" t="inlineStr">
        <is>
          <t>Portfolio / case; Presentation / writing test; Data case / practical; Work sample / portfolio; Scenario interview; Case interview</t>
        </is>
      </c>
      <c r="BG117" s="129" t="inlineStr">
        <is>
          <t>Brand and data-privacy rules for campaigns; mandatory: POSH, Code of Conduct, InfoSec &amp; Privacy</t>
        </is>
      </c>
      <c r="BH117" s="129" t="inlineStr">
        <is>
          <t>• 81% · 0 of 4
• 79% · 0 of 1</t>
        </is>
      </c>
      <c r="BI117" s="129" t="inlineStr">
        <is>
          <t>• AI / GenAI · Product &amp; domain · Analytics &amp; BI · Communication
• Analytics &amp; BI · AI / GenAI · Product &amp; domain</t>
        </is>
      </c>
      <c r="BJ117" s="139" t="inlineStr">
        <is>
          <t>P1–P2</t>
        </is>
      </c>
      <c r="BK117" s="126" t="inlineStr">
        <is>
          <t>2 Assist</t>
        </is>
      </c>
      <c r="BL117" s="126" t="inlineStr">
        <is>
          <t>IRIS Vs Market Benchmark — CIM proficiency scale: 2 Active learner · IRIS Vs Competitor Benchmark — SaaS marketing ladder: Marketing Associate</t>
        </is>
      </c>
      <c r="BM117" s="126" t="inlineStr">
        <is>
          <t>CIM Global Professional Marketing Framework — proficiency Aware → Active learner → Able → Accomplished → Authoritative</t>
        </is>
      </c>
      <c r="BN117" s="126" t="inlineStr">
        <is>
          <t>Entry / Developing</t>
        </is>
      </c>
      <c r="BO117" s="126" t="inlineStr">
        <is>
          <t>Marketing Associate / Marketing Executive</t>
        </is>
      </c>
      <c r="BP117" s="126" t="inlineStr">
        <is>
          <t>L3 · MS 59–60 · —</t>
        </is>
      </c>
      <c r="BQ117" s="126" t="inlineStr">
        <is>
          <t>JL3B · C1 · L11 Analyst</t>
        </is>
      </c>
      <c r="BR117" s="126" t="inlineStr">
        <is>
          <t>Analyst · DataTracks Associate</t>
        </is>
      </c>
      <c r="BS117" s="126" t="inlineStr">
        <is>
          <t>IRIS Vs Market Benchmark — CIM proficiency scale: 2 Active learner · IRIS Vs Competitor Benchmark — SaaS marketing ladder: Marketing Associate</t>
        </is>
      </c>
      <c r="BT117" s="126" t="inlineStr">
        <is>
          <t>Lateral or campus · CT1 on confirmation; CT2 on joining</t>
        </is>
      </c>
      <c r="BU117" s="126" t="inlineStr">
        <is>
          <t>AI content &amp; marketing automation, marketing analytics</t>
        </is>
      </c>
      <c r="BV117" s="140" t="inlineStr">
        <is>
          <t>Product &amp; tool knowledge · Marketing &amp; content · Certification / formal course</t>
        </is>
      </c>
      <c r="BW117" s="137" t="inlineStr">
        <is>
          <t>learn · content marketing · fundamentals content</t>
        </is>
      </c>
      <c r="BX117" s="137" t="inlineStr">
        <is>
          <t>Formal / classroom training · Knowledge transfer · KT</t>
        </is>
      </c>
      <c r="BY117" s="137" t="inlineStr">
        <is>
          <t>delay</t>
        </is>
      </c>
      <c r="BZ117" s="137" t="inlineStr">
        <is>
          <t>clarity</t>
        </is>
      </c>
      <c r="CA117" s="137" t="inlineStr">
        <is>
          <t>0 of 4 say the role is changing because of AI / automation</t>
        </is>
      </c>
      <c r="CB117" s="137" t="inlineStr">
        <is>
          <t>• Marketing Tech &amp; Digital Marketing · Data Analytics, BI &amp; Visualisation · Process Improvement &amp; Quality Mindset · Project, Program &amp; Agile Management
• Broader Ownership &amp; Cross-functional Exposure</t>
        </is>
      </c>
      <c r="CC117" s="139" t="inlineStr">
        <is>
          <t>Create market understanding, demand and reputation. Includes: Content, demand, digital, product marketing, operations and communications. Excludes: Account closing; product UX design.</t>
        </is>
      </c>
      <c r="CD117" s="126" t="inlineStr">
        <is>
          <t>MKT01-1 · Content Associate</t>
        </is>
      </c>
      <c r="CE117" s="126" t="inlineStr">
        <is>
          <t>Complete defined parts under review: produce accurate content for an identified audience and purpose.</t>
        </is>
      </c>
      <c r="CF117" s="126" t="inlineStr">
        <is>
          <t>Repeatable correct delivery, safe escalation and required entry eligibility.</t>
        </is>
      </c>
      <c r="CG117" s="126" t="inlineStr">
        <is>
          <t>A content portfolio with source accuracy, audience fit and measured qualified engagement</t>
        </is>
      </c>
      <c r="CH117" s="126" t="inlineStr">
        <is>
          <t>Workiva: Marketing Intern, 2027 cohort · Entry only. Gap: Peer entry content work observed; senior content ladder is proposed</t>
        </is>
      </c>
      <c r="CI117" s="130" t="inlineStr">
        <is>
          <t>Framework + role-holders' themes · 3+ answered</t>
        </is>
      </c>
      <c r="CJ117" s="131" t="inlineStr">
        <is>
          <t>5 holders, 5 answered the survey; sub-family 8 answered</t>
        </is>
      </c>
      <c r="CK117" s="131" t="inlineStr">
        <is>
          <t>Aakansha Gupta · IRIS2541 · CARBON
Jatin Khare · IRIS2514 · CARBON
Rimsha Khan · IRIS2516 · CARBON
Shubhangi Sharma · IRIS2517 · CARBON
Muskan Jain · IRIS2511 · iDEAL</t>
        </is>
      </c>
      <c r="CL11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8" ht="190.5" customHeight="1">
      <c r="A118" s="109" t="inlineStr">
        <is>
          <t>RC-112</t>
        </is>
      </c>
      <c r="B118" s="110" t="inlineStr">
        <is>
          <t>Marketing &amp; Communications</t>
        </is>
      </c>
      <c r="C118" s="110" t="inlineStr">
        <is>
          <t>Content Marketing</t>
        </is>
      </c>
      <c r="D118" s="151" t="inlineStr">
        <is>
          <t>A3</t>
        </is>
      </c>
      <c r="E118" s="110" t="inlineStr">
        <is>
          <t>Senior Associate</t>
        </is>
      </c>
      <c r="F118" s="110" t="inlineStr">
        <is>
          <t>IC</t>
        </is>
      </c>
      <c r="G118" s="110" t="inlineStr">
        <is>
          <t>Senior Content Marketing Associate</t>
        </is>
      </c>
      <c r="H118" s="110" t="n">
        <v>2</v>
      </c>
      <c r="I118" s="110" t="inlineStr">
        <is>
          <t>CARBON 1 · Datatech 1</t>
        </is>
      </c>
      <c r="J118" s="110" t="n">
        <v>2</v>
      </c>
      <c r="K118" s="110" t="inlineStr">
        <is>
          <t>Alisha Sheikh, Vasundhara Lella</t>
        </is>
      </c>
      <c r="L118" s="110" t="inlineStr">
        <is>
          <t>Marketing</t>
        </is>
      </c>
      <c r="M118" s="110" t="inlineStr">
        <is>
          <t>CARBON · Datatech</t>
        </is>
      </c>
      <c r="N118" s="111" t="inlineStr">
        <is>
          <t>B1 · Specialist</t>
        </is>
      </c>
      <c r="O118" s="112" t="inlineStr">
        <is>
          <t>RC-111 · A2 · Content Marketing Associate</t>
        </is>
      </c>
      <c r="P118" s="112" t="inlineStr">
        <is>
          <t>RC-113 · B2 · Senior Content Marketing Specialist</t>
        </is>
      </c>
      <c r="Q118" s="112" t="inlineStr">
        <is>
          <t>A2 Content Marketing Associate → ★ A3 Senior Content Marketing Associate → B2 Senior Content Marketing Specialist</t>
        </is>
      </c>
      <c r="R118" s="112" t="inlineStr">
        <is>
          <t>—</t>
        </is>
      </c>
      <c r="S118" s="119" t="inlineStr">
        <is>
          <t>CARBON · Marketing · Band A · Early career</t>
        </is>
      </c>
      <c r="T118" s="138" t="inlineStr">
        <is>
          <t>Datatech · Marketing · Band A · Early career · 1</t>
        </is>
      </c>
      <c r="U118" s="138" t="inlineStr">
        <is>
          <t>0.54 / 0.21 / 0.04 / 0 / 0.1 / 0.11</t>
        </is>
      </c>
      <c r="V118" s="121">
        <f>IFERROR(INDEX(WM_C,MATCH($S118,WM_KEY,0)),"")</f>
        <v>0.54</v>
      </c>
      <c r="W118" s="121">
        <f>IFERROR(INDEX(WM_AU,MATCH($S118,WM_KEY,0)),"")</f>
        <v>0.21</v>
      </c>
      <c r="X118" s="121">
        <f>IFERROR(INDEX(WM_AC,MATCH($S118,WM_KEY,0)),"")</f>
        <v>0.04</v>
      </c>
      <c r="Y118" s="121">
        <f>IFERROR(INDEX(WM_L,MATCH($S118,WM_KEY,0)),"")</f>
        <v>0</v>
      </c>
      <c r="Z118" s="121">
        <f>IFERROR(INDEX(WM_E,MATCH($S118,WM_KEY,0)),"")</f>
        <v>0.1</v>
      </c>
      <c r="AA118" s="121">
        <f>IFERROR(INDEX(WM_BI,MATCH($S118,WM_KEY,0)),"")</f>
        <v>0.11</v>
      </c>
      <c r="AB118" s="138" t="n">
        <v>2.25</v>
      </c>
      <c r="AC118" s="138" t="n">
        <v>2.25</v>
      </c>
      <c r="AD118" s="138" t="n">
        <v>2.25</v>
      </c>
      <c r="AE118" s="138" t="n">
        <v>1</v>
      </c>
      <c r="AF118" s="138" t="n">
        <v>3.5</v>
      </c>
      <c r="AG118" s="138" t="n">
        <v>2.75</v>
      </c>
      <c r="AH118" s="138">
        <f>IFERROR(IF(COUNT(AB118,V118,AC118,W118,AD118,X118,AE118,Y118,AF118,Z118,AG118,AA118)&lt;12,"",SUM(AB118*V118,AC118*W118,AD118*X118,AE118*Y118,AF118*Z118,AG118*AA118)),"")</f>
        <v>2.43</v>
      </c>
      <c r="AI118" s="138" t="str">
        <f>IF(AH118="","",INDEX({"A1","A2","A3","B1","B2","B3","C1","C2","D1","D2","E1","E2"},MAX(1,MIN(12,ROUND(AH118,0)))))</f>
        <v>A2</v>
      </c>
      <c r="AJ118" s="133" t="inlineStr">
        <is>
          <t>Writes blogs, web copy, collateral and social content. At A3: varied work; reviews juniors; go-to for a process.
Common themes in sub-family holders, all levels' answers: content · creation · brand · marketing · leads · through</t>
        </is>
      </c>
      <c r="AK118" s="134" t="inlineStr">
        <is>
          <t>Writes blogs, web copy, collateral and social content; Varied and non-standard work; handles exceptions; A module / process, or work with client or regulatory consequences
Common themes in sub-family holders, all levels' answers: content · blogs · week · research · campaign · assets</t>
        </is>
      </c>
      <c r="AL118" s="134" t="inlineStr">
        <is>
          <t>A module / process, or work with client or regulatory consequences
Common themes in sub-family holders, all levels' answers: content · media · social · marketing · blogs · campaigns</t>
        </is>
      </c>
      <c r="AM118" s="134" t="inlineStr">
        <is>
          <t>A module / process, or work with client or regulatory consequences
Common themes in sub-family holders, all levels' answers: content · social media · website · accountable · marketing · brand</t>
        </is>
      </c>
      <c r="AN118" s="134" t="inlineStr">
        <is>
          <t>Technical / QC / client calls on own work
Common themes in sub-family holders, all levels' answers: seo · blogs · content</t>
        </is>
      </c>
      <c r="AO118" s="134" t="inlineStr">
        <is>
          <t>—</t>
        </is>
      </c>
      <c r="AP118" s="134" t="inlineStr">
        <is>
          <t>Marketing · Research skills · Content strategy · Copywriting</t>
        </is>
      </c>
      <c r="AQ118" s="134" t="inlineStr">
        <is>
          <t>Semrush · Google Analytics · Canva · Hubspot · Buffer · Claude</t>
        </is>
      </c>
      <c r="AR118" s="134" t="inlineStr">
        <is>
          <t>Varied work; reviews juniors; go-to for a process</t>
        </is>
      </c>
      <c r="AS118" s="134" t="inlineStr">
        <is>
          <t>Varied and non-standard work; handles exceptions</t>
        </is>
      </c>
      <c r="AT118" s="134" t="inlineStr">
        <is>
          <t>Technical / QC / client calls on own work</t>
        </is>
      </c>
      <c r="AU118" s="134" t="inlineStr">
        <is>
          <t>A module / process, or work with client or regulatory consequences</t>
        </is>
      </c>
      <c r="AV118" s="134" t="inlineStr">
        <is>
          <t>Not scored in Band A</t>
        </is>
      </c>
      <c r="AW118" s="134" t="inlineStr">
        <is>
          <t>2–4 yrs</t>
        </is>
      </c>
      <c r="AX118" s="134" t="inlineStr">
        <is>
          <t>Graduate; relevant certification preferred</t>
        </is>
      </c>
      <c r="AY118" s="134" t="inlineStr">
        <is>
          <t>Google / HubSpot certifications</t>
        </is>
      </c>
      <c r="AZ118" s="148" t="inlineStr">
        <is>
          <t>None · guides 1–3 juniors informally</t>
        </is>
      </c>
      <c r="BA118" s="129" t="inlineStr">
        <is>
          <t>Core 2 · Future-ready 2 · Functional 3 · Leadership —</t>
        </is>
      </c>
      <c r="BB118" s="129" t="inlineStr">
        <is>
          <t>Marketing Tech &amp; Digital Marketing · Communication &amp; Presentation</t>
        </is>
      </c>
      <c r="BC118" s="129" t="inlineStr">
        <is>
          <t>Data Analytics, BI &amp; Visualisation · AI, GenAI &amp; Prompt Engineering · Product, Platform &amp; Domain Knowledge · Strategic Thinking &amp; Business Acumen</t>
        </is>
      </c>
      <c r="BD118" s="129" t="inlineStr">
        <is>
          <t>—</t>
        </is>
      </c>
      <c r="BE118" s="129" t="inlineStr">
        <is>
          <t>Brand and data-privacy rules for campaigns</t>
        </is>
      </c>
      <c r="BF118" s="129" t="inlineStr">
        <is>
          <t>Portfolio / case; Presentation / writing test; Data case / practical; Work sample / portfolio; Scenario interview; Case interview</t>
        </is>
      </c>
      <c r="BG118" s="129" t="inlineStr">
        <is>
          <t>Brand and data-privacy rules for campaigns; mandatory: POSH, Code of Conduct, InfoSec &amp; Privacy</t>
        </is>
      </c>
      <c r="BH118" s="129" t="inlineStr">
        <is>
          <t>• 89% · 0 of 1
• 96% · 1 of 1</t>
        </is>
      </c>
      <c r="BI118" s="129" t="inlineStr">
        <is>
          <t>• Analytics &amp; BI · Product &amp; domain · Problem solving
• Product &amp; domain · Digital fluency</t>
        </is>
      </c>
      <c r="BJ118" s="139" t="inlineStr">
        <is>
          <t>P2</t>
        </is>
      </c>
      <c r="BK118" s="126" t="inlineStr">
        <is>
          <t>3 Apply</t>
        </is>
      </c>
      <c r="BL118" s="126" t="inlineStr">
        <is>
          <t>IRIS Vs Market Benchmark — CIM proficiency scale: 2–3 · IRIS Vs Competitor Benchmark — SaaS marketing ladder: Marketing Specialist</t>
        </is>
      </c>
      <c r="BM118" s="126" t="inlineStr">
        <is>
          <t>CIM Global Professional Marketing Framework — proficiency Aware → Active learner → Able → Accomplished → Authoritative</t>
        </is>
      </c>
      <c r="BN118" s="126" t="inlineStr">
        <is>
          <t>Developing</t>
        </is>
      </c>
      <c r="BO118" s="126" t="inlineStr">
        <is>
          <t>Marketing Executive</t>
        </is>
      </c>
      <c r="BP118" s="126" t="inlineStr">
        <is>
          <t>L3–L4 · MS 61–62 · —</t>
        </is>
      </c>
      <c r="BQ118" s="126" t="inlineStr">
        <is>
          <t>JL3A · C1 · L11–L10 · Senior Analyst</t>
        </is>
      </c>
      <c r="BR118" s="126" t="inlineStr">
        <is>
          <t>Consultant · DataTracks Senior Associate · 2–5 yrs</t>
        </is>
      </c>
      <c r="BS118" s="126" t="inlineStr">
        <is>
          <t>IRIS Vs Market Benchmark — CIM proficiency scale: 2–3 · IRIS Vs Competitor Benchmark — SaaS marketing ladder: Marketing Specialist</t>
        </is>
      </c>
      <c r="BT118" s="126" t="inlineStr">
        <is>
          <t>Lateral or campus · CT2 at 12 months; CT3 in programme</t>
        </is>
      </c>
      <c r="BU118" s="126" t="inlineStr">
        <is>
          <t>AI content &amp; marketing automation, marketing analytics</t>
        </is>
      </c>
      <c r="BV118" s="140" t="inlineStr">
        <is>
          <t>Marketing &amp; content · Leadership &amp; people management · Product &amp; tool knowledge</t>
        </is>
      </c>
      <c r="BW118" s="137" t="inlineStr">
        <is>
          <t>Alisha to learn how brand positioning is mapped into content strategy for messaging consistency.</t>
        </is>
      </c>
      <c r="BX118" s="137" t="inlineStr">
        <is>
          <t>Formal / classroom training · Mentoring / guidance from seniors · Knowledge transfer · KT</t>
        </is>
      </c>
      <c r="BY118" s="137" t="inlineStr">
        <is>
          <t>delay · approvals · review</t>
        </is>
      </c>
      <c r="BZ118" s="137" t="inlineStr">
        <is>
          <t>clarity · content</t>
        </is>
      </c>
      <c r="CA118" s="137" t="inlineStr">
        <is>
          <t>0 of 6 say the role is changing because of AI / automation</t>
        </is>
      </c>
      <c r="CB118" s="137" t="inlineStr">
        <is>
          <t>• Project, Program &amp; Agile Management
• Data Analytics, BI &amp; Visualisation · Project, Program &amp; Agile Management</t>
        </is>
      </c>
      <c r="CC118" s="139" t="inlineStr">
        <is>
          <t>Create market understanding, demand and reputation. Includes: Content, demand, digital, product marketing, operations and communications. Excludes: Account closing; product UX design.</t>
        </is>
      </c>
      <c r="CD118" s="126" t="inlineStr">
        <is>
          <t>MKT01-2 · Content Marketing Specialist</t>
        </is>
      </c>
      <c r="CE118" s="126" t="inlineStr">
        <is>
          <t>Produce accurate content for an identified audience and purpose.</t>
        </is>
      </c>
      <c r="CF118" s="126" t="inlineStr">
        <is>
          <t>Demonstrate routine delivery plus judgement in bounded exceptions.</t>
        </is>
      </c>
      <c r="CG118" s="126" t="inlineStr">
        <is>
          <t>A content portfolio with source accuracy, audience fit and measured qualified engagement</t>
        </is>
      </c>
      <c r="CH118" s="126" t="inlineStr">
        <is>
          <t>Workiva: Marketing Intern, 2027 cohort · Entry only. Gap: Peer entry content work observed; senior content ladder is proposed</t>
        </is>
      </c>
      <c r="CI118" s="130" t="inlineStr">
        <is>
          <t>Framework + sub-family themes · 3+ answered</t>
        </is>
      </c>
      <c r="CJ118" s="131" t="inlineStr">
        <is>
          <t>2 holders, 2 answered the survey; sub-family 8 answered</t>
        </is>
      </c>
      <c r="CK118" s="131" t="inlineStr">
        <is>
          <t>Alisha Sheikh · IRIS2348 · CARBON
Vasundhara Lella · IRISDT0007 · Datatech</t>
        </is>
      </c>
      <c r="CL11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9" ht="190.5" customHeight="1">
      <c r="A119" s="109" t="inlineStr">
        <is>
          <t>RC-113</t>
        </is>
      </c>
      <c r="B119" s="110" t="inlineStr">
        <is>
          <t>Marketing &amp; Communications</t>
        </is>
      </c>
      <c r="C119" s="110" t="inlineStr">
        <is>
          <t>Content Marketing</t>
        </is>
      </c>
      <c r="D119" s="149" t="inlineStr">
        <is>
          <t>B2</t>
        </is>
      </c>
      <c r="E119" s="110" t="inlineStr">
        <is>
          <t>Senior Specialist</t>
        </is>
      </c>
      <c r="F119" s="110" t="inlineStr">
        <is>
          <t>IC</t>
        </is>
      </c>
      <c r="G119" s="110" t="inlineStr">
        <is>
          <t>Senior Content Marketing Specialist</t>
        </is>
      </c>
      <c r="H119" s="110" t="n">
        <v>1</v>
      </c>
      <c r="I119" s="110" t="inlineStr">
        <is>
          <t>Corporate 1</t>
        </is>
      </c>
      <c r="J119" s="110" t="n">
        <v>1</v>
      </c>
      <c r="K119" s="110" t="inlineStr">
        <is>
          <t>Barsha Gloria Gomes</t>
        </is>
      </c>
      <c r="L119" s="110" t="inlineStr">
        <is>
          <t>Marketing</t>
        </is>
      </c>
      <c r="M119" s="110" t="inlineStr">
        <is>
          <t>Corporate</t>
        </is>
      </c>
      <c r="N119" s="111" t="inlineStr">
        <is>
          <t>B3 · Lead Specialist</t>
        </is>
      </c>
      <c r="O119" s="112" t="inlineStr">
        <is>
          <t>RC-112 · A3 · Senior Content Marketing Associate</t>
        </is>
      </c>
      <c r="P119" s="112" t="inlineStr">
        <is>
          <t>— top step in this sub-family</t>
        </is>
      </c>
      <c r="Q119" s="112" t="inlineStr">
        <is>
          <t>A2 Content Marketing Associate → A3 Senior Content Marketing Associate → ★ B2 Senior Content Marketing Specialist</t>
        </is>
      </c>
      <c r="R119" s="112" t="inlineStr">
        <is>
          <t>—</t>
        </is>
      </c>
      <c r="S119" s="119" t="inlineStr">
        <is>
          <t>Corporate · Marketing · Band B · Expert / POD Lead</t>
        </is>
      </c>
      <c r="T119" s="138" t="inlineStr">
        <is>
          <t>—</t>
        </is>
      </c>
      <c r="U119" s="138" t="inlineStr">
        <is>
          <t>0.46 / 0.22 / 0.05 / 0.05 / 0.1 / 0.12</t>
        </is>
      </c>
      <c r="V119" s="121">
        <f>IFERROR(INDEX(WM_C,MATCH($S119,WM_KEY,0)),"")</f>
        <v>0.46</v>
      </c>
      <c r="W119" s="121">
        <f>IFERROR(INDEX(WM_AU,MATCH($S119,WM_KEY,0)),"")</f>
        <v>0.22</v>
      </c>
      <c r="X119" s="121">
        <f>IFERROR(INDEX(WM_AC,MATCH($S119,WM_KEY,0)),"")</f>
        <v>0.05</v>
      </c>
      <c r="Y119" s="121">
        <f>IFERROR(INDEX(WM_L,MATCH($S119,WM_KEY,0)),"")</f>
        <v>0.05</v>
      </c>
      <c r="Z119" s="121">
        <f>IFERROR(INDEX(WM_E,MATCH($S119,WM_KEY,0)),"")</f>
        <v>0.1</v>
      </c>
      <c r="AA119" s="121">
        <f>IFERROR(INDEX(WM_BI,MATCH($S119,WM_KEY,0)),"")</f>
        <v>0.12</v>
      </c>
      <c r="AB119" s="138" t="n">
        <v>4.5</v>
      </c>
      <c r="AC119" s="138" t="n">
        <v>4</v>
      </c>
      <c r="AD119" s="138" t="n">
        <v>4.5</v>
      </c>
      <c r="AE119" s="138" t="n">
        <v>3</v>
      </c>
      <c r="AF119" s="138" t="n">
        <v>6.5</v>
      </c>
      <c r="AG119" s="138" t="n">
        <v>5</v>
      </c>
      <c r="AH119" s="138">
        <f>IFERROR(IF(COUNT(AB119,V119,AC119,W119,AD119,X119,AE119,Y119,AF119,Z119,AG119,AA119)&lt;12,"",SUM(AB119*V119,AC119*W119,AD119*X119,AE119*Y119,AF119*Z119,AG119*AA119)),"")</f>
        <v>4.575</v>
      </c>
      <c r="AI119" s="138" t="str">
        <f>IF(AH119="","",INDEX({"A1","A2","A3","B1","B2","B3","C1","C2","D1","D2","E1","E2"},MAX(1,MIN(12,ROUND(AH119,0)))))</f>
        <v>B2</v>
      </c>
      <c r="AJ119" s="133" t="inlineStr">
        <is>
          <t>Writes blogs, web copy, collateral and social content. At B2: deep domain expertise, or one team.
Common themes in sub-family holders, all levels' answers: content · creation · brand · marketing · leads · through</t>
        </is>
      </c>
      <c r="AK119" s="134" t="inlineStr">
        <is>
          <t>Writes blogs, web copy, collateral and social content; Hardest problems in the domain; One team or a client portfolio
Common themes in sub-family holders, all levels' answers: content · blogs · week · research · campaign · assets</t>
        </is>
      </c>
      <c r="AL119" s="134" t="inlineStr">
        <is>
          <t>One team or a client portfolio
Common themes in sub-family holders, all levels' answers: content · media · social · marketing · blogs · campaigns</t>
        </is>
      </c>
      <c r="AM119" s="134" t="inlineStr">
        <is>
          <t>One team or a client portfolio
Common themes in sub-family holders, all levels' answers: content · social media · website · accountable · marketing · brand</t>
        </is>
      </c>
      <c r="AN119" s="134" t="inlineStr">
        <is>
          <t>Allocates people and sets team priorities
Common themes in sub-family holders, all levels' answers: seo · blogs · content</t>
        </is>
      </c>
      <c r="AO119" s="134" t="inlineStr">
        <is>
          <t>—</t>
        </is>
      </c>
      <c r="AP119" s="134" t="inlineStr">
        <is>
          <t>Marketing · Research skills · Content strategy · Copywriting</t>
        </is>
      </c>
      <c r="AQ119" s="134" t="inlineStr">
        <is>
          <t>Semrush · Google Analytics · Canva · Hubspot · Buffer · Claude</t>
        </is>
      </c>
      <c r="AR119" s="134" t="inlineStr">
        <is>
          <t>Deep domain expertise, or one team</t>
        </is>
      </c>
      <c r="AS119" s="134" t="inlineStr">
        <is>
          <t>Hardest problems in the domain</t>
        </is>
      </c>
      <c r="AT119" s="134" t="inlineStr">
        <is>
          <t>Allocates people and sets team priorities</t>
        </is>
      </c>
      <c r="AU119" s="134" t="inlineStr">
        <is>
          <t>One team or a client portfolio</t>
        </is>
      </c>
      <c r="AV119" s="134" t="inlineStr">
        <is>
          <t>IC: guides others in the domain · People: manages a team of 6+</t>
        </is>
      </c>
      <c r="AW119" s="134" t="inlineStr">
        <is>
          <t>6–9 yrs</t>
        </is>
      </c>
      <c r="AX119" s="134" t="inlineStr">
        <is>
          <t>Graduate or postgraduate; professional qualification preferred</t>
        </is>
      </c>
      <c r="AY119" s="134" t="inlineStr">
        <is>
          <t>Google / HubSpot certifications</t>
        </is>
      </c>
      <c r="AZ119" s="148" t="inlineStr">
        <is>
          <t>IC: none · People: 6–8 knowledge work, 8–12 standardised delivery</t>
        </is>
      </c>
      <c r="BA119" s="129" t="inlineStr">
        <is>
          <t>Core 3 · Future-ready 3 · Functional 4 · Leadership 2</t>
        </is>
      </c>
      <c r="BB119" s="129" t="inlineStr">
        <is>
          <t>Marketing Tech &amp; Digital Marketing · Communication &amp; Presentation</t>
        </is>
      </c>
      <c r="BC119" s="129" t="inlineStr">
        <is>
          <t>Data Analytics, BI &amp; Visualisation · AI, GenAI &amp; Prompt Engineering · Product, Platform &amp; Domain Knowledge · Strategic Thinking &amp; Business Acumen</t>
        </is>
      </c>
      <c r="BD119" s="129" t="inlineStr">
        <is>
          <t>—</t>
        </is>
      </c>
      <c r="BE119" s="129" t="inlineStr">
        <is>
          <t>Brand and data-privacy rules for campaigns</t>
        </is>
      </c>
      <c r="BF119" s="129" t="inlineStr">
        <is>
          <t>Portfolio / case; Presentation / writing test; Data case / practical; Work sample / portfolio; Scenario interview; Case interview</t>
        </is>
      </c>
      <c r="BG119" s="129" t="inlineStr">
        <is>
          <t>Brand and data-privacy rules for campaigns; mandatory: POSH, Code of Conduct, InfoSec &amp; Privacy</t>
        </is>
      </c>
      <c r="BH119" s="129" t="inlineStr">
        <is>
          <t>100% · 1 of 1</t>
        </is>
      </c>
      <c r="BI119" s="129" t="inlineStr">
        <is>
          <t>AI / GenAI · Learning agility · Digital fluency</t>
        </is>
      </c>
      <c r="BJ119" s="139" t="inlineStr">
        <is>
          <t>P4 / M3</t>
        </is>
      </c>
      <c r="BK119" s="126" t="inlineStr">
        <is>
          <t>4–5</t>
        </is>
      </c>
      <c r="BL119" s="126" t="inlineStr">
        <is>
          <t>IRIS Vs Market Benchmark — CIM proficiency scale: 3–4 · IRIS Vs Competitor Benchmark — SaaS marketing ladder: Marketing Manager</t>
        </is>
      </c>
      <c r="BM119" s="126" t="inlineStr">
        <is>
          <t>CIM Global Professional Marketing Framework — proficiency Aware → Active learner → Able → Accomplished → Authoritative</t>
        </is>
      </c>
      <c r="BN119" s="126" t="inlineStr">
        <is>
          <t>Senior / Manager</t>
        </is>
      </c>
      <c r="BO119" s="126" t="inlineStr">
        <is>
          <t>Senior Marketing Specialist</t>
        </is>
      </c>
      <c r="BP119" s="126" t="inlineStr">
        <is>
          <t>L5 · MS 63 · —</t>
        </is>
      </c>
      <c r="BQ119" s="126" t="inlineStr">
        <is>
          <t>JL5 · C3A · L8 Associate Manager</t>
        </is>
      </c>
      <c r="BR119" s="126" t="inlineStr">
        <is>
          <t>Manager</t>
        </is>
      </c>
      <c r="BS119" s="126" t="inlineStr">
        <is>
          <t>IRIS Vs Market Benchmark — CIM proficiency scale: 3–4 · IRIS Vs Competitor Benchmark — SaaS marketing ladder: Marketing Manager</t>
        </is>
      </c>
      <c r="BT119" s="126" t="inlineStr">
        <is>
          <t>Lateral</t>
        </is>
      </c>
      <c r="BU119" s="126" t="inlineStr">
        <is>
          <t>AI content &amp; marketing automation, marketing analytics</t>
        </is>
      </c>
      <c r="BV119" s="140" t="inlineStr">
        <is>
          <t>Leadership &amp; people management</t>
        </is>
      </c>
      <c r="BW119" s="137" t="inlineStr">
        <is>
          <t>—</t>
        </is>
      </c>
      <c r="BX119" s="137" t="inlineStr">
        <is>
          <t>Formal / classroom training · Mentoring / guidance from seniors · Knowledge transfer · KT</t>
        </is>
      </c>
      <c r="BY119" s="137" t="inlineStr">
        <is>
          <t>delay · approvals · review</t>
        </is>
      </c>
      <c r="BZ119" s="137" t="inlineStr">
        <is>
          <t>clarity · content</t>
        </is>
      </c>
      <c r="CA119" s="137" t="inlineStr">
        <is>
          <t>0 of 6 say the role is changing because of AI / automation</t>
        </is>
      </c>
      <c r="CB119" s="137" t="inlineStr">
        <is>
          <t>People Leadership &amp; Mentoring · Project, Program &amp; Agile Management · Stakeholder &amp; Client Management</t>
        </is>
      </c>
      <c r="CC119" s="139" t="inlineStr">
        <is>
          <t>Create market understanding, demand and reputation. Includes: Content, demand, digital, product marketing, operations and communications. Excludes: Account closing; product UX design.</t>
        </is>
      </c>
      <c r="CD119" s="126" t="inlineStr">
        <is>
          <t>MKT01-3 · Senior Content Marketing Specialist</t>
        </is>
      </c>
      <c r="CE119" s="126" t="inlineStr">
        <is>
          <t>Own an editorial programme and diagnose conversion/quality issues.</t>
        </is>
      </c>
      <c r="CF119" s="126" t="inlineStr">
        <is>
          <t>Evidence of complex work, decisions and outcomes beyond routine delivery.</t>
        </is>
      </c>
      <c r="CG119" s="126" t="inlineStr">
        <is>
          <t>A content portfolio with source accuracy, audience fit and measured qualified engagement</t>
        </is>
      </c>
      <c r="CH119" s="126" t="inlineStr">
        <is>
          <t>Workiva: Marketing Intern, 2027 cohort · Entry only. Gap: Peer entry content work observed; senior content ladder is proposed</t>
        </is>
      </c>
      <c r="CI119" s="130" t="inlineStr">
        <is>
          <t>Framework + sub-family themes · 3+ answered</t>
        </is>
      </c>
      <c r="CJ119" s="131" t="inlineStr">
        <is>
          <t>1 holder, 1 answered the survey; sub-family 8 answered</t>
        </is>
      </c>
      <c r="CK119" s="131" t="inlineStr">
        <is>
          <t>Barsha Gloria Gomes · IRIS2200 · Corporate</t>
        </is>
      </c>
      <c r="CL11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0" ht="190.5" customHeight="1">
      <c r="A120" s="109" t="inlineStr">
        <is>
          <t>RC-114</t>
        </is>
      </c>
      <c r="B120" s="110" t="inlineStr">
        <is>
          <t>Marketing &amp; Communications</t>
        </is>
      </c>
      <c r="C120" s="110" t="inlineStr">
        <is>
          <t>Demand Generation, Brand &amp; Events</t>
        </is>
      </c>
      <c r="D120" s="151" t="inlineStr">
        <is>
          <t>A2</t>
        </is>
      </c>
      <c r="E120" s="110" t="inlineStr">
        <is>
          <t>Associate</t>
        </is>
      </c>
      <c r="F120" s="110" t="inlineStr">
        <is>
          <t>IC</t>
        </is>
      </c>
      <c r="G120" s="110" t="inlineStr">
        <is>
          <t>Marketing Associate</t>
        </is>
      </c>
      <c r="H120" s="110" t="n">
        <v>1</v>
      </c>
      <c r="I120" s="110" t="inlineStr">
        <is>
          <t>CARBON 1</t>
        </is>
      </c>
      <c r="J120" s="110" t="n">
        <v>1</v>
      </c>
      <c r="K120" s="110" t="inlineStr">
        <is>
          <t>Aashima Singh</t>
        </is>
      </c>
      <c r="L120" s="110" t="inlineStr">
        <is>
          <t>Marketing</t>
        </is>
      </c>
      <c r="M120" s="110" t="inlineStr">
        <is>
          <t>CARBON</t>
        </is>
      </c>
      <c r="N120" s="111" t="inlineStr">
        <is>
          <t>A3 · Senior Associate</t>
        </is>
      </c>
      <c r="O120" s="112" t="inlineStr">
        <is>
          <t>— entry step in this sub-family</t>
        </is>
      </c>
      <c r="P120" s="112" t="inlineStr">
        <is>
          <t>RC-115 · B2 · Senior Marketing Specialist – POD Lead</t>
        </is>
      </c>
      <c r="Q120" s="112" t="inlineStr">
        <is>
          <t>★ A2 Marketing Associate → B2 Senior Marketing Specialist – POD Lead</t>
        </is>
      </c>
      <c r="R120" s="112" t="inlineStr">
        <is>
          <t>—</t>
        </is>
      </c>
      <c r="S120" s="119" t="inlineStr">
        <is>
          <t>CARBON · Marketing · Band A · Early career</t>
        </is>
      </c>
      <c r="T120" s="138" t="inlineStr">
        <is>
          <t>—</t>
        </is>
      </c>
      <c r="U120" s="138" t="inlineStr">
        <is>
          <t>0.54 / 0.21 / 0.04 / 0 / 0.1 / 0.11</t>
        </is>
      </c>
      <c r="V120" s="121">
        <f>IFERROR(INDEX(WM_C,MATCH($S120,WM_KEY,0)),"")</f>
        <v>0.54</v>
      </c>
      <c r="W120" s="121">
        <f>IFERROR(INDEX(WM_AU,MATCH($S120,WM_KEY,0)),"")</f>
        <v>0.21</v>
      </c>
      <c r="X120" s="121">
        <f>IFERROR(INDEX(WM_AC,MATCH($S120,WM_KEY,0)),"")</f>
        <v>0.04</v>
      </c>
      <c r="Y120" s="121">
        <f>IFERROR(INDEX(WM_L,MATCH($S120,WM_KEY,0)),"")</f>
        <v>0</v>
      </c>
      <c r="Z120" s="121">
        <f>IFERROR(INDEX(WM_E,MATCH($S120,WM_KEY,0)),"")</f>
        <v>0.1</v>
      </c>
      <c r="AA120" s="121">
        <f>IFERROR(INDEX(WM_BI,MATCH($S120,WM_KEY,0)),"")</f>
        <v>0.11</v>
      </c>
      <c r="AB120" s="138" t="n">
        <v>2.5</v>
      </c>
      <c r="AC120" s="138" t="n">
        <v>2</v>
      </c>
      <c r="AD120" s="138" t="n">
        <v>2</v>
      </c>
      <c r="AE120" s="138" t="n">
        <v>1.5</v>
      </c>
      <c r="AF120" s="138" t="n">
        <v>2</v>
      </c>
      <c r="AG120" s="138" t="n">
        <v>2</v>
      </c>
      <c r="AH120" s="138">
        <f>IFERROR(IF(COUNT(AB120,V120,AC120,W120,AD120,X120,AE120,Y120,AF120,Z120,AG120,AA120)&lt;12,"",SUM(AB120*V120,AC120*W120,AD120*X120,AE120*Y120,AF120*Z120,AG120*AA120)),"")</f>
        <v>2.27</v>
      </c>
      <c r="AI120" s="138" t="str">
        <f>IF(AH120="","",INDEX({"A1","A2","A3","B1","B2","B3","C1","C2","D1","D2","E1","E2"},MAX(1,MIN(12,ROUND(AH120,0)))))</f>
        <v>A2</v>
      </c>
      <c r="AJ120" s="133" t="inlineStr">
        <is>
          <t>Runs demand-gen campaigns, brand, PR/analyst relations, partner marketing and events. At A2: standard work delivered independently.
Common themes in sub-family holders, all levels' answers: iris · management · gtm · drive · initiatives · growth</t>
        </is>
      </c>
      <c r="AK120" s="134" t="inlineStr">
        <is>
          <t>Runs demand-gen campaigns, brand, PR/analyst relations, partner marketing and events; Standard work of the discipline; Own deliverables · accuracy, TAT
Common themes in sub-family holders, all levels' answers: event · management</t>
        </is>
      </c>
      <c r="AL120" s="134" t="inlineStr">
        <is>
          <t>Own deliverables · accuracy, TAT</t>
        </is>
      </c>
      <c r="AM120" s="134" t="inlineStr">
        <is>
          <t>Own deliverables · accuracy, TAT
Common themes in sub-family holders, all levels' answers: gtm</t>
        </is>
      </c>
      <c r="AN120" s="134" t="inlineStr">
        <is>
          <t>Chooses own approach within standards
Common themes in sub-family holders, all levels' answers: strategy</t>
        </is>
      </c>
      <c r="AO120" s="134" t="inlineStr">
        <is>
          <t>—</t>
        </is>
      </c>
      <c r="AP120" s="134" t="inlineStr">
        <is>
          <t>Marketing</t>
        </is>
      </c>
      <c r="AQ120" s="134" t="inlineStr">
        <is>
          <t>HubSpot · Claude</t>
        </is>
      </c>
      <c r="AR120" s="134" t="inlineStr">
        <is>
          <t>Standard work delivered independently</t>
        </is>
      </c>
      <c r="AS120" s="134" t="inlineStr">
        <is>
          <t>Standard work of the discipline</t>
        </is>
      </c>
      <c r="AT120" s="134" t="inlineStr">
        <is>
          <t>Chooses own approach within standards</t>
        </is>
      </c>
      <c r="AU120" s="134" t="inlineStr">
        <is>
          <t>Own deliverables · accuracy, TAT</t>
        </is>
      </c>
      <c r="AV120" s="134" t="inlineStr">
        <is>
          <t>Not scored in Band A</t>
        </is>
      </c>
      <c r="AW120" s="134" t="inlineStr">
        <is>
          <t>0–2 yrs</t>
        </is>
      </c>
      <c r="AX120" s="134" t="inlineStr">
        <is>
          <t>Graduate · or diploma with experience</t>
        </is>
      </c>
      <c r="AY120" s="134" t="inlineStr">
        <is>
          <t>Google / HubSpot certifications</t>
        </is>
      </c>
      <c r="AZ120" s="148" t="inlineStr">
        <is>
          <t>No direct reports</t>
        </is>
      </c>
      <c r="BA120" s="129" t="inlineStr">
        <is>
          <t>Core 2 · Future-ready 2 · Functional 2 · Leadership —</t>
        </is>
      </c>
      <c r="BB120" s="129" t="inlineStr">
        <is>
          <t>Marketing Tech &amp; Digital Marketing · Communication &amp; Presentation</t>
        </is>
      </c>
      <c r="BC120" s="129" t="inlineStr">
        <is>
          <t>Data Analytics, BI &amp; Visualisation · AI, GenAI &amp; Prompt Engineering · Product, Platform &amp; Domain Knowledge · Strategic Thinking &amp; Business Acumen</t>
        </is>
      </c>
      <c r="BD120" s="129" t="inlineStr">
        <is>
          <t>—</t>
        </is>
      </c>
      <c r="BE120" s="129" t="inlineStr">
        <is>
          <t>Brand and data-privacy rules for campaigns</t>
        </is>
      </c>
      <c r="BF120" s="129" t="inlineStr">
        <is>
          <t>Portfolio / case; Presentation / writing test; Data case / practical; Work sample / portfolio; Scenario interview; Case interview</t>
        </is>
      </c>
      <c r="BG120" s="129" t="inlineStr">
        <is>
          <t>Brand and data-privacy rules for campaigns; mandatory: POSH, Code of Conduct, InfoSec &amp; Privacy</t>
        </is>
      </c>
      <c r="BH120" s="129" t="inlineStr">
        <is>
          <t>86% · 0 of 1</t>
        </is>
      </c>
      <c r="BI120" s="129" t="inlineStr">
        <is>
          <t>Communication · Analytics &amp; BI · Client &amp; quality focus</t>
        </is>
      </c>
      <c r="BJ120" s="139" t="inlineStr">
        <is>
          <t>P1–P2</t>
        </is>
      </c>
      <c r="BK120" s="126" t="inlineStr">
        <is>
          <t>2 Assist</t>
        </is>
      </c>
      <c r="BL120" s="126" t="inlineStr">
        <is>
          <t>IRIS Vs Market Benchmark — CIM proficiency scale: 2 Active learner · IRIS Vs Competitor Benchmark — SaaS marketing ladder: Marketing Associate</t>
        </is>
      </c>
      <c r="BM120" s="126" t="inlineStr">
        <is>
          <t>CIM Global Professional Marketing Framework — proficiency Aware → Active learner → Able → Accomplished → Authoritative</t>
        </is>
      </c>
      <c r="BN120" s="126" t="inlineStr">
        <is>
          <t>Entry / Developing</t>
        </is>
      </c>
      <c r="BO120" s="126" t="inlineStr">
        <is>
          <t>Marketing Associate / Marketing Executive</t>
        </is>
      </c>
      <c r="BP120" s="126" t="inlineStr">
        <is>
          <t>L3 · MS 59–60 · —</t>
        </is>
      </c>
      <c r="BQ120" s="126" t="inlineStr">
        <is>
          <t>JL3B · C1 · L11 Analyst</t>
        </is>
      </c>
      <c r="BR120" s="126" t="inlineStr">
        <is>
          <t>Analyst · DataTracks Associate</t>
        </is>
      </c>
      <c r="BS120" s="126" t="inlineStr">
        <is>
          <t>IRIS Vs Market Benchmark — CIM proficiency scale: 2 Active learner · IRIS Vs Competitor Benchmark — SaaS marketing ladder: Marketing Associate</t>
        </is>
      </c>
      <c r="BT120" s="126" t="inlineStr">
        <is>
          <t>Lateral or campus · CT1 on confirmation; CT2 on joining</t>
        </is>
      </c>
      <c r="BU120" s="126" t="inlineStr">
        <is>
          <t>AI content &amp; marketing automation, marketing analytics</t>
        </is>
      </c>
      <c r="BV120" s="140" t="inlineStr">
        <is>
          <t>Product &amp; tool knowledge</t>
        </is>
      </c>
      <c r="BW120" s="137" t="inlineStr">
        <is>
          <t>Digital marketing &amp; analytics; content/SEO; campaign tooling; brand &amp; creative best practices | Transition to leadership: people management &amp; delegation, mentoring/coaching, project ownership &amp; stakeholder management, prioritisation under ambiguity, presentation &amp; influence skills</t>
        </is>
      </c>
      <c r="BX120" s="137" t="inlineStr">
        <is>
          <t>Mentoring / guidance from seniors · Knowledge transfer · KT · Formal / classroom training</t>
        </is>
      </c>
      <c r="BY120" s="137" t="inlineStr">
        <is>
          <t>approvals</t>
        </is>
      </c>
      <c r="BZ120" s="137" t="inlineStr">
        <is>
          <t>No common theme</t>
        </is>
      </c>
      <c r="CA120" s="137" t="inlineStr">
        <is>
          <t>0 of 2 say the role is changing because of AI / automation</t>
        </is>
      </c>
      <c r="CB120" s="137" t="inlineStr">
        <is>
          <t>Product, Platform &amp; Domain Knowledge · AI, GenAI &amp; Prompt Engineering · Advanced Excel &amp; Productivity Tools</t>
        </is>
      </c>
      <c r="CC120" s="139" t="inlineStr">
        <is>
          <t>Create market understanding, demand and reputation. Includes: Content, demand, digital, product marketing, operations and communications. Excludes: Account closing; product UX design.</t>
        </is>
      </c>
      <c r="CD120" s="126" t="inlineStr">
        <is>
          <t>MKT03-1 · Campaign Coordinator</t>
        </is>
      </c>
      <c r="CE120" s="126" t="inlineStr">
        <is>
          <t>Complete defined parts under review: deliver integrated campaigns within agreed budgets and audience plans.</t>
        </is>
      </c>
      <c r="CF120" s="126" t="inlineStr">
        <is>
          <t>Repeatable correct delivery, safe escalation and required entry eligibility.</t>
        </is>
      </c>
      <c r="CG120" s="126" t="inlineStr">
        <is>
          <t>A campaign with documented audience, budget, qualified-pipeline contribution and learning</t>
        </is>
      </c>
      <c r="CH120" s="126" t="inlineStr">
        <is>
          <t>Workiva: Marketing Intern, 2027 cohort
Workiva: Senior Campaign Manager · Selected roles. Gap: Campaign evidence supports demand work; digital-specialist path is partly inferred</t>
        </is>
      </c>
      <c r="CI120" s="130" t="inlineStr">
        <is>
          <t>Framework + sub-family themes · 3+ answered</t>
        </is>
      </c>
      <c r="CJ120" s="131" t="inlineStr">
        <is>
          <t>1 holder, 1 answered the survey; sub-family 3 answered</t>
        </is>
      </c>
      <c r="CK120" s="131" t="inlineStr">
        <is>
          <t>Aashima Singh · IRIS2515 · CARBON</t>
        </is>
      </c>
      <c r="CL12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1" ht="190.5" customHeight="1">
      <c r="A121" s="109" t="inlineStr">
        <is>
          <t>RC-115</t>
        </is>
      </c>
      <c r="B121" s="110" t="inlineStr">
        <is>
          <t>Marketing &amp; Communications</t>
        </is>
      </c>
      <c r="C121" s="110" t="inlineStr">
        <is>
          <t>Demand Generation, Brand &amp; Events</t>
        </is>
      </c>
      <c r="D121" s="149" t="inlineStr">
        <is>
          <t>B2</t>
        </is>
      </c>
      <c r="E121" s="110" t="inlineStr">
        <is>
          <t>Senior Specialist</t>
        </is>
      </c>
      <c r="F121" s="110" t="inlineStr">
        <is>
          <t>IC</t>
        </is>
      </c>
      <c r="G121" s="110" t="inlineStr">
        <is>
          <t>Senior Marketing Specialist – POD Lead</t>
        </is>
      </c>
      <c r="H121" s="110" t="n">
        <v>1</v>
      </c>
      <c r="I121" s="110" t="inlineStr">
        <is>
          <t>CARBON 1</t>
        </is>
      </c>
      <c r="J121" s="110" t="n">
        <v>1</v>
      </c>
      <c r="K121" s="110" t="inlineStr">
        <is>
          <t>Sudipta Kundu</t>
        </is>
      </c>
      <c r="L121" s="110" t="inlineStr">
        <is>
          <t>Marketing</t>
        </is>
      </c>
      <c r="M121" s="110" t="inlineStr">
        <is>
          <t>CARBON</t>
        </is>
      </c>
      <c r="N121" s="111" t="inlineStr">
        <is>
          <t>B3 · Lead Specialist</t>
        </is>
      </c>
      <c r="O121" s="112" t="inlineStr">
        <is>
          <t>RC-114 · A2 · Marketing Associate</t>
        </is>
      </c>
      <c r="P121" s="112" t="inlineStr">
        <is>
          <t>— top step in this sub-family</t>
        </is>
      </c>
      <c r="Q121" s="112" t="inlineStr">
        <is>
          <t>A2 Marketing Associate → ★ B2 Senior Marketing Specialist – POD Lead</t>
        </is>
      </c>
      <c r="R121" s="112" t="inlineStr">
        <is>
          <t>RC-116 · Manager · Marketing Manager</t>
        </is>
      </c>
      <c r="S121" s="119" t="inlineStr">
        <is>
          <t>CARBON · Marketing · Band B · Expert / POD Lead</t>
        </is>
      </c>
      <c r="T121" s="138" t="inlineStr">
        <is>
          <t>—</t>
        </is>
      </c>
      <c r="U121" s="138" t="inlineStr">
        <is>
          <t>0.46 / 0.22 / 0.05 / 0.05 / 0.1 / 0.12</t>
        </is>
      </c>
      <c r="V121" s="121">
        <f>IFERROR(INDEX(WM_C,MATCH($S121,WM_KEY,0)),"")</f>
        <v>0.46</v>
      </c>
      <c r="W121" s="121">
        <f>IFERROR(INDEX(WM_AU,MATCH($S121,WM_KEY,0)),"")</f>
        <v>0.22</v>
      </c>
      <c r="X121" s="121">
        <f>IFERROR(INDEX(WM_AC,MATCH($S121,WM_KEY,0)),"")</f>
        <v>0.05</v>
      </c>
      <c r="Y121" s="121">
        <f>IFERROR(INDEX(WM_L,MATCH($S121,WM_KEY,0)),"")</f>
        <v>0.05</v>
      </c>
      <c r="Z121" s="121">
        <f>IFERROR(INDEX(WM_E,MATCH($S121,WM_KEY,0)),"")</f>
        <v>0.1</v>
      </c>
      <c r="AA121" s="121">
        <f>IFERROR(INDEX(WM_BI,MATCH($S121,WM_KEY,0)),"")</f>
        <v>0.12</v>
      </c>
      <c r="AB121" s="138" t="n">
        <v>4.5</v>
      </c>
      <c r="AC121" s="138" t="n">
        <v>4.5</v>
      </c>
      <c r="AD121" s="138" t="n">
        <v>4</v>
      </c>
      <c r="AE121" s="138" t="n">
        <v>4</v>
      </c>
      <c r="AF121" s="138" t="n">
        <v>6</v>
      </c>
      <c r="AG121" s="138" t="n">
        <v>4</v>
      </c>
      <c r="AH121" s="138">
        <f>IFERROR(IF(COUNT(AB121,V121,AC121,W121,AD121,X121,AE121,Y121,AF121,Z121,AG121,AA121)&lt;12,"",SUM(AB121*V121,AC121*W121,AD121*X121,AE121*Y121,AF121*Z121,AG121*AA121)),"")</f>
        <v>4.54</v>
      </c>
      <c r="AI121" s="138" t="str">
        <f>IF(AH121="","",INDEX({"A1","A2","A3","B1","B2","B3","C1","C2","D1","D2","E1","E2"},MAX(1,MIN(12,ROUND(AH121,0)))))</f>
        <v>B2</v>
      </c>
      <c r="AJ121" s="133" t="inlineStr">
        <is>
          <t>Runs demand-gen campaigns, brand, PR/analyst relations, partner marketing and events. At B2: deep domain expertise, or one team.
Common themes in sub-family holders, all levels' answers: iris · management · gtm · drive · initiatives · growth</t>
        </is>
      </c>
      <c r="AK121" s="134" t="inlineStr">
        <is>
          <t>Runs demand-gen campaigns, brand, PR/analyst relations, partner marketing and events; Hardest problems in the domain; One team or a client portfolio
Common themes in sub-family holders, all levels' answers: event · management</t>
        </is>
      </c>
      <c r="AL121" s="134" t="inlineStr">
        <is>
          <t>One team or a client portfolio</t>
        </is>
      </c>
      <c r="AM121" s="134" t="inlineStr">
        <is>
          <t>One team or a client portfolio
Common themes in sub-family holders, all levels' answers: gtm</t>
        </is>
      </c>
      <c r="AN121" s="134" t="inlineStr">
        <is>
          <t>Allocates people and sets team priorities
Common themes in sub-family holders, all levels' answers: strategy</t>
        </is>
      </c>
      <c r="AO121" s="134" t="inlineStr">
        <is>
          <t>—</t>
        </is>
      </c>
      <c r="AP121" s="134" t="inlineStr">
        <is>
          <t>Marketing</t>
        </is>
      </c>
      <c r="AQ121" s="134" t="inlineStr">
        <is>
          <t>HubSpot · Claude</t>
        </is>
      </c>
      <c r="AR121" s="134" t="inlineStr">
        <is>
          <t>Deep domain expertise, or one team</t>
        </is>
      </c>
      <c r="AS121" s="134" t="inlineStr">
        <is>
          <t>Hardest problems in the domain</t>
        </is>
      </c>
      <c r="AT121" s="134" t="inlineStr">
        <is>
          <t>Allocates people and sets team priorities</t>
        </is>
      </c>
      <c r="AU121" s="134" t="inlineStr">
        <is>
          <t>One team or a client portfolio</t>
        </is>
      </c>
      <c r="AV121" s="134" t="inlineStr">
        <is>
          <t>IC: guides others in the domain · People: manages a team of 6+</t>
        </is>
      </c>
      <c r="AW121" s="134" t="inlineStr">
        <is>
          <t>6–9 yrs</t>
        </is>
      </c>
      <c r="AX121" s="134" t="inlineStr">
        <is>
          <t>Graduate or postgraduate; professional qualification preferred</t>
        </is>
      </c>
      <c r="AY121" s="134" t="inlineStr">
        <is>
          <t>Google / HubSpot certifications</t>
        </is>
      </c>
      <c r="AZ121" s="148" t="inlineStr">
        <is>
          <t>IC: none · People: 6–8 knowledge work, 8–12 standardised delivery</t>
        </is>
      </c>
      <c r="BA121" s="129" t="inlineStr">
        <is>
          <t>Core 3 · Future-ready 3 · Functional 4 · Leadership 2</t>
        </is>
      </c>
      <c r="BB121" s="129" t="inlineStr">
        <is>
          <t>Marketing Tech &amp; Digital Marketing · Communication &amp; Presentation</t>
        </is>
      </c>
      <c r="BC121" s="129" t="inlineStr">
        <is>
          <t>Data Analytics, BI &amp; Visualisation · AI, GenAI &amp; Prompt Engineering · Product, Platform &amp; Domain Knowledge · Strategic Thinking &amp; Business Acumen</t>
        </is>
      </c>
      <c r="BD121" s="129" t="inlineStr">
        <is>
          <t>—</t>
        </is>
      </c>
      <c r="BE121" s="129" t="inlineStr">
        <is>
          <t>Brand and data-privacy rules for campaigns</t>
        </is>
      </c>
      <c r="BF121" s="129" t="inlineStr">
        <is>
          <t>Portfolio / case; Presentation / writing test; Data case / practical; Work sample / portfolio; Scenario interview; Case interview</t>
        </is>
      </c>
      <c r="BG121" s="129" t="inlineStr">
        <is>
          <t>Brand and data-privacy rules for campaigns; mandatory: POSH, Code of Conduct, InfoSec &amp; Privacy</t>
        </is>
      </c>
      <c r="BH121" s="129" t="inlineStr">
        <is>
          <t>95% · 1 of 1</t>
        </is>
      </c>
      <c r="BI121" s="129" t="inlineStr">
        <is>
          <t>Analytics &amp; BI · AI / GenAI · Product &amp; domain</t>
        </is>
      </c>
      <c r="BJ121" s="139" t="inlineStr">
        <is>
          <t>P4 / M3</t>
        </is>
      </c>
      <c r="BK121" s="126" t="inlineStr">
        <is>
          <t>4–5</t>
        </is>
      </c>
      <c r="BL121" s="126" t="inlineStr">
        <is>
          <t>IRIS Vs Market Benchmark — CIM proficiency scale: 3–4 · IRIS Vs Competitor Benchmark — SaaS marketing ladder: Marketing Manager</t>
        </is>
      </c>
      <c r="BM121" s="126" t="inlineStr">
        <is>
          <t>CIM Global Professional Marketing Framework — proficiency Aware → Active learner → Able → Accomplished → Authoritative</t>
        </is>
      </c>
      <c r="BN121" s="126" t="inlineStr">
        <is>
          <t>Senior / Manager</t>
        </is>
      </c>
      <c r="BO121" s="126" t="inlineStr">
        <is>
          <t>Senior Marketing Specialist</t>
        </is>
      </c>
      <c r="BP121" s="126" t="inlineStr">
        <is>
          <t>L5 · MS 63 · —</t>
        </is>
      </c>
      <c r="BQ121" s="126" t="inlineStr">
        <is>
          <t>JL5 · C3A · L8 Associate Manager</t>
        </is>
      </c>
      <c r="BR121" s="126" t="inlineStr">
        <is>
          <t>Manager</t>
        </is>
      </c>
      <c r="BS121" s="126" t="inlineStr">
        <is>
          <t>IRIS Vs Market Benchmark — CIM proficiency scale: 3–4 · IRIS Vs Competitor Benchmark — SaaS marketing ladder: Marketing Manager</t>
        </is>
      </c>
      <c r="BT121" s="126" t="inlineStr">
        <is>
          <t>Lateral</t>
        </is>
      </c>
      <c r="BU121" s="126" t="inlineStr">
        <is>
          <t>AI content &amp; marketing automation, marketing analytics</t>
        </is>
      </c>
      <c r="BV121" s="140" t="inlineStr">
        <is>
          <t>Leadership &amp; people management · Strategy &amp; business acumen · Broader exposure &amp; ownership</t>
        </is>
      </c>
      <c r="BW121" s="137" t="inlineStr">
        <is>
          <t>Would benefit from deeper understanding of domain + perspective of database &amp; marketing</t>
        </is>
      </c>
      <c r="BX121" s="137" t="inlineStr">
        <is>
          <t>Mentoring / guidance from seniors · Knowledge transfer · KT · Formal / classroom training</t>
        </is>
      </c>
      <c r="BY121" s="137" t="inlineStr">
        <is>
          <t>approvals</t>
        </is>
      </c>
      <c r="BZ121" s="137" t="inlineStr">
        <is>
          <t>No common theme</t>
        </is>
      </c>
      <c r="CA121" s="137" t="inlineStr">
        <is>
          <t>0 of 2 say the role is changing because of AI / automation</t>
        </is>
      </c>
      <c r="CB121" s="137" t="inlineStr">
        <is>
          <t>People Leadership &amp; Mentoring · Project, Program &amp; Agile Management · Strategic Thinking &amp; Business Acumen</t>
        </is>
      </c>
      <c r="CC121" s="139" t="inlineStr">
        <is>
          <t>Create market understanding, demand and reputation. Includes: Content, demand, digital, product marketing, operations and communications. Excludes: Account closing; product UX design.</t>
        </is>
      </c>
      <c r="CD121" s="126" t="inlineStr">
        <is>
          <t>MKT03-3 · Senior Campaign Manager</t>
        </is>
      </c>
      <c r="CE121" s="126" t="inlineStr">
        <is>
          <t>Own channel-mix trade-offs and qualified-pipeline outcomes.</t>
        </is>
      </c>
      <c r="CF121" s="126" t="inlineStr">
        <is>
          <t>Evidence of complex work, decisions and outcomes beyond routine delivery.</t>
        </is>
      </c>
      <c r="CG121" s="126" t="inlineStr">
        <is>
          <t>A campaign with documented audience, budget, qualified-pipeline contribution and learning</t>
        </is>
      </c>
      <c r="CH121" s="126" t="inlineStr">
        <is>
          <t>Workiva: Marketing Intern, 2027 cohort
Workiva: Senior Campaign Manager · Selected roles. Gap: Campaign evidence supports demand work; digital-specialist path is partly inferred</t>
        </is>
      </c>
      <c r="CI121" s="130" t="inlineStr">
        <is>
          <t>Framework + sub-family themes · 3+ answered</t>
        </is>
      </c>
      <c r="CJ121" s="131" t="inlineStr">
        <is>
          <t>1 holder, 1 answered the survey; sub-family 3 answered</t>
        </is>
      </c>
      <c r="CK121" s="131" t="inlineStr">
        <is>
          <t>Sudipta Kundu · IRIS2502 · CARBON</t>
        </is>
      </c>
      <c r="CL12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2" ht="190.5" customHeight="1">
      <c r="A122" s="109" t="inlineStr">
        <is>
          <t>RC-116</t>
        </is>
      </c>
      <c r="B122" s="110" t="inlineStr">
        <is>
          <t>Marketing &amp; Communications</t>
        </is>
      </c>
      <c r="C122" s="110" t="inlineStr">
        <is>
          <t>Demand Generation, Brand &amp; Events</t>
        </is>
      </c>
      <c r="D122" s="149" t="inlineStr">
        <is>
          <t>B2</t>
        </is>
      </c>
      <c r="E122" s="110" t="inlineStr">
        <is>
          <t>Manager</t>
        </is>
      </c>
      <c r="F122" s="110" t="inlineStr">
        <is>
          <t>Manager</t>
        </is>
      </c>
      <c r="G122" s="110" t="inlineStr">
        <is>
          <t>Marketing Manager</t>
        </is>
      </c>
      <c r="H122" s="110" t="n">
        <v>1</v>
      </c>
      <c r="I122" s="110" t="inlineStr">
        <is>
          <t>CARBON 1</t>
        </is>
      </c>
      <c r="J122" s="110" t="n">
        <v>1</v>
      </c>
      <c r="K122" s="110" t="inlineStr">
        <is>
          <t>Sobhan Pramanik</t>
        </is>
      </c>
      <c r="L122" s="110" t="inlineStr">
        <is>
          <t>Marketing</t>
        </is>
      </c>
      <c r="M122" s="110" t="inlineStr">
        <is>
          <t>CARBON</t>
        </is>
      </c>
      <c r="N122" s="111" t="inlineStr">
        <is>
          <t>B3 · Lead Specialist</t>
        </is>
      </c>
      <c r="O122" s="112" t="inlineStr">
        <is>
          <t>— entry step in this sub-family</t>
        </is>
      </c>
      <c r="P122" s="112" t="inlineStr">
        <is>
          <t>— top step in this sub-family</t>
        </is>
      </c>
      <c r="Q122" s="112" t="inlineStr">
        <is>
          <t>★ B2 Marketing Manager</t>
        </is>
      </c>
      <c r="R122" s="112" t="inlineStr">
        <is>
          <t>RC-115 · IC · Senior Marketing Specialist – POD Lead</t>
        </is>
      </c>
      <c r="S122" s="119" t="inlineStr">
        <is>
          <t>CARBON · Marketing · Band B · People Manager</t>
        </is>
      </c>
      <c r="T122" s="138" t="inlineStr">
        <is>
          <t>—</t>
        </is>
      </c>
      <c r="U122" s="138" t="inlineStr">
        <is>
          <t>0.32 / 0.23 / 0.06 / 0.15 / 0.1 / 0.14</t>
        </is>
      </c>
      <c r="V122" s="121">
        <f>IFERROR(INDEX(WM_C,MATCH($S122,WM_KEY,0)),"")</f>
        <v>0.32</v>
      </c>
      <c r="W122" s="121">
        <f>IFERROR(INDEX(WM_AU,MATCH($S122,WM_KEY,0)),"")</f>
        <v>0.23</v>
      </c>
      <c r="X122" s="121">
        <f>IFERROR(INDEX(WM_AC,MATCH($S122,WM_KEY,0)),"")</f>
        <v>0.06</v>
      </c>
      <c r="Y122" s="121">
        <f>IFERROR(INDEX(WM_L,MATCH($S122,WM_KEY,0)),"")</f>
        <v>0.15</v>
      </c>
      <c r="Z122" s="121">
        <f>IFERROR(INDEX(WM_E,MATCH($S122,WM_KEY,0)),"")</f>
        <v>0.1</v>
      </c>
      <c r="AA122" s="121">
        <f>IFERROR(INDEX(WM_BI,MATCH($S122,WM_KEY,0)),"")</f>
        <v>0.14</v>
      </c>
      <c r="AB122" s="138" t="n">
        <v>5</v>
      </c>
      <c r="AC122" s="138" t="n">
        <v>5</v>
      </c>
      <c r="AD122" s="138" t="n">
        <v>5</v>
      </c>
      <c r="AE122" s="138" t="n">
        <v>5</v>
      </c>
      <c r="AF122" s="138" t="n">
        <v>5.5</v>
      </c>
      <c r="AG122" s="138" t="n">
        <v>5.5</v>
      </c>
      <c r="AH122" s="138">
        <f>IFERROR(IF(COUNT(AB122,V122,AC122,W122,AD122,X122,AE122,Y122,AF122,Z122,AG122,AA122)&lt;12,"",SUM(AB122*V122,AC122*W122,AD122*X122,AE122*Y122,AF122*Z122,AG122*AA122)),"")</f>
        <v>5.12</v>
      </c>
      <c r="AI122" s="138" t="str">
        <f>IF(AH122="","",INDEX({"A1","A2","A3","B1","B2","B3","C1","C2","D1","D2","E1","E2"},MAX(1,MIN(12,ROUND(AH122,0)))))</f>
        <v>B2</v>
      </c>
      <c r="AJ122" s="133" t="inlineStr">
        <is>
          <t>Runs demand-gen campaigns, brand, PR/analyst relations, partner marketing and events. At B2: deep domain expertise, or one team.
Common themes in sub-family holders, all levels' answers: iris · management · gtm · drive · initiatives · growth</t>
        </is>
      </c>
      <c r="AK122" s="134" t="inlineStr">
        <is>
          <t>Runs demand-gen campaigns, brand, PR/analyst relations, partner marketing and events; Hardest problems in the domain; One team or a client portfolio
Common themes in sub-family holders, all levels' answers: event · management</t>
        </is>
      </c>
      <c r="AL122" s="134" t="inlineStr">
        <is>
          <t>One team or a client portfolio</t>
        </is>
      </c>
      <c r="AM122" s="134" t="inlineStr">
        <is>
          <t>One team or a client portfolio
Common themes in sub-family holders, all levels' answers: gtm</t>
        </is>
      </c>
      <c r="AN122" s="134" t="inlineStr">
        <is>
          <t>Allocates people and sets team priorities
Common themes in sub-family holders, all levels' answers: strategy</t>
        </is>
      </c>
      <c r="AO122" s="134" t="inlineStr">
        <is>
          <t>—</t>
        </is>
      </c>
      <c r="AP122" s="134" t="inlineStr">
        <is>
          <t>Marketing</t>
        </is>
      </c>
      <c r="AQ122" s="134" t="inlineStr">
        <is>
          <t>HubSpot · Claude</t>
        </is>
      </c>
      <c r="AR122" s="134" t="inlineStr">
        <is>
          <t>Deep domain expertise, or one team</t>
        </is>
      </c>
      <c r="AS122" s="134" t="inlineStr">
        <is>
          <t>Hardest problems in the domain</t>
        </is>
      </c>
      <c r="AT122" s="134" t="inlineStr">
        <is>
          <t>Allocates people and sets team priorities</t>
        </is>
      </c>
      <c r="AU122" s="134" t="inlineStr">
        <is>
          <t>One team or a client portfolio</t>
        </is>
      </c>
      <c r="AV122" s="134" t="inlineStr">
        <is>
          <t>IC: guides others in the domain · People: manages a team of 6+</t>
        </is>
      </c>
      <c r="AW122" s="134" t="inlineStr">
        <is>
          <t>6–9 yrs</t>
        </is>
      </c>
      <c r="AX122" s="134" t="inlineStr">
        <is>
          <t>Graduate or postgraduate; professional qualification preferred</t>
        </is>
      </c>
      <c r="AY122" s="134" t="inlineStr">
        <is>
          <t>Google / HubSpot certifications</t>
        </is>
      </c>
      <c r="AZ122" s="148" t="inlineStr">
        <is>
          <t>IC: none · People: 6–8 knowledge work, 8–12 standardised delivery</t>
        </is>
      </c>
      <c r="BA122" s="129" t="inlineStr">
        <is>
          <t>Core 3 · Future-ready 3 · Functional 4 · Leadership 3</t>
        </is>
      </c>
      <c r="BB122" s="129" t="inlineStr">
        <is>
          <t>Marketing Tech &amp; Digital Marketing · Communication &amp; Presentation</t>
        </is>
      </c>
      <c r="BC122" s="129" t="inlineStr">
        <is>
          <t>Data Analytics, BI &amp; Visualisation · AI, GenAI &amp; Prompt Engineering · Product, Platform &amp; Domain Knowledge · Strategic Thinking &amp; Business Acumen</t>
        </is>
      </c>
      <c r="BD122" s="129" t="inlineStr">
        <is>
          <t>—</t>
        </is>
      </c>
      <c r="BE122" s="129" t="inlineStr">
        <is>
          <t>Brand and data-privacy rules for campaigns</t>
        </is>
      </c>
      <c r="BF122" s="129" t="inlineStr">
        <is>
          <t>Portfolio / case; Presentation / writing test; Data case / practical; Work sample / portfolio; Scenario interview; Case interview</t>
        </is>
      </c>
      <c r="BG122" s="129" t="inlineStr">
        <is>
          <t>Brand and data-privacy rules for campaigns; mandatory: POSH, Code of Conduct, InfoSec &amp; Privacy</t>
        </is>
      </c>
      <c r="BH122" s="129" t="inlineStr">
        <is>
          <t>93% · 1 of 1</t>
        </is>
      </c>
      <c r="BI122" s="129" t="inlineStr">
        <is>
          <t>Communication · Analytics &amp; BI · Learning agility</t>
        </is>
      </c>
      <c r="BJ122" s="139" t="inlineStr">
        <is>
          <t>P4 / M3</t>
        </is>
      </c>
      <c r="BK122" s="126" t="inlineStr">
        <is>
          <t>4–5</t>
        </is>
      </c>
      <c r="BL122" s="126" t="inlineStr">
        <is>
          <t>IRIS Vs Market Benchmark — CIM proficiency scale: 3–4 · IRIS Vs Competitor Benchmark — SaaS marketing ladder: Marketing Manager</t>
        </is>
      </c>
      <c r="BM122" s="126" t="inlineStr">
        <is>
          <t>CIM Global Professional Marketing Framework — proficiency Aware → Active learner → Able → Accomplished → Authoritative</t>
        </is>
      </c>
      <c r="BN122" s="126" t="inlineStr">
        <is>
          <t>Senior / Manager</t>
        </is>
      </c>
      <c r="BO122" s="126" t="inlineStr">
        <is>
          <t>Manager</t>
        </is>
      </c>
      <c r="BP122" s="126" t="inlineStr">
        <is>
          <t>L5 · MS 63 · —</t>
        </is>
      </c>
      <c r="BQ122" s="126" t="inlineStr">
        <is>
          <t>JL5 · C3A · L8 Associate Manager</t>
        </is>
      </c>
      <c r="BR122" s="126" t="inlineStr">
        <is>
          <t>Manager</t>
        </is>
      </c>
      <c r="BS122" s="126" t="inlineStr">
        <is>
          <t>IRIS Vs Market Benchmark — CIM proficiency scale: 3–4 · IRIS Vs Competitor Benchmark — SaaS marketing ladder: Marketing Manager</t>
        </is>
      </c>
      <c r="BT122" s="126" t="inlineStr">
        <is>
          <t>Lateral</t>
        </is>
      </c>
      <c r="BU122" s="126" t="inlineStr">
        <is>
          <t>AI content &amp; marketing automation, marketing analytics</t>
        </is>
      </c>
      <c r="BV122" s="140" t="inlineStr">
        <is>
          <t>Leadership &amp; people management · Client, sales &amp; stakeholders · Strategy &amp; business acumen · Marketing &amp; content</t>
        </is>
      </c>
      <c r="BW122" s="137" t="inlineStr">
        <is>
          <t>-Time management</t>
        </is>
      </c>
      <c r="BX122" s="137" t="inlineStr">
        <is>
          <t>Mentoring / guidance from seniors · Knowledge transfer · KT · Formal / classroom training</t>
        </is>
      </c>
      <c r="BY122" s="137" t="inlineStr">
        <is>
          <t>approvals</t>
        </is>
      </c>
      <c r="BZ122" s="137" t="inlineStr">
        <is>
          <t>No common theme</t>
        </is>
      </c>
      <c r="CA122" s="137" t="inlineStr">
        <is>
          <t>0 of 2 say the role is changing because of AI / automation</t>
        </is>
      </c>
      <c r="CB122" s="137" t="inlineStr">
        <is>
          <t>People Leadership &amp; Mentoring · Stakeholder &amp; Client Management · Strategic Thinking &amp; Business Acumen</t>
        </is>
      </c>
      <c r="CC122" s="139" t="inlineStr">
        <is>
          <t>Create market understanding, demand and reputation. Includes: Content, demand, digital, product marketing, operations and communications. Excludes: Account closing; product UX design.</t>
        </is>
      </c>
      <c r="CD122" s="126" t="inlineStr">
        <is>
          <t>LD10-1 · Marketing Discipline Manager</t>
        </is>
      </c>
      <c r="CE122" s="126" t="inlineStr">
        <is>
          <t>Own staffing decisions, performance support, service quality and delegated team resources</t>
        </is>
      </c>
      <c r="CF122" s="126" t="inlineStr">
        <is>
          <t>Do not manufacture three reporting layers. Choose roles the organisation needs. A specialist may remain on an equally valued expert path.</t>
        </is>
      </c>
      <c r="CG122" s="126" t="inlineStr">
        <is>
          <t>—</t>
        </is>
      </c>
      <c r="CH122" s="126" t="inlineStr">
        <is>
          <t>—</t>
        </is>
      </c>
      <c r="CI122" s="130" t="inlineStr">
        <is>
          <t>Framework + sub-family themes · 3+ answered</t>
        </is>
      </c>
      <c r="CJ122" s="131" t="inlineStr">
        <is>
          <t>1 holder, 1 answered the survey; sub-family 3 answered</t>
        </is>
      </c>
      <c r="CK122" s="131" t="inlineStr">
        <is>
          <t>Sobhan Pramanik · IRIS2358 · CARBON</t>
        </is>
      </c>
      <c r="CL12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3" ht="190.5" customHeight="1">
      <c r="A123" s="109" t="inlineStr">
        <is>
          <t>RC-117</t>
        </is>
      </c>
      <c r="B123" s="110" t="inlineStr">
        <is>
          <t>Marketing &amp; Communications</t>
        </is>
      </c>
      <c r="C123" s="110" t="inlineStr">
        <is>
          <t>Digital Marketing, Web &amp; Social</t>
        </is>
      </c>
      <c r="D123" s="151" t="inlineStr">
        <is>
          <t>A3</t>
        </is>
      </c>
      <c r="E123" s="110" t="inlineStr">
        <is>
          <t>Senior Associate</t>
        </is>
      </c>
      <c r="F123" s="110" t="inlineStr">
        <is>
          <t>IC</t>
        </is>
      </c>
      <c r="G123" s="110" t="inlineStr">
        <is>
          <t>Senior Digital Marketing Associate</t>
        </is>
      </c>
      <c r="H123" s="110" t="n">
        <v>2</v>
      </c>
      <c r="I123" s="110" t="inlineStr">
        <is>
          <t>CARBON 1 · Datatech 1</t>
        </is>
      </c>
      <c r="J123" s="110" t="n">
        <v>2</v>
      </c>
      <c r="K123" s="110" t="inlineStr">
        <is>
          <t>Danish Baksh, Lalit Subhash Dhamale</t>
        </is>
      </c>
      <c r="L123" s="110" t="inlineStr">
        <is>
          <t>Marketing</t>
        </is>
      </c>
      <c r="M123" s="110" t="inlineStr">
        <is>
          <t>CARBON · Datatech</t>
        </is>
      </c>
      <c r="N123" s="111" t="inlineStr">
        <is>
          <t>B1 · Specialist</t>
        </is>
      </c>
      <c r="O123" s="112" t="inlineStr">
        <is>
          <t>— entry step in this sub-family</t>
        </is>
      </c>
      <c r="P123" s="112" t="inlineStr">
        <is>
          <t>— top step in this sub-family</t>
        </is>
      </c>
      <c r="Q123" s="112" t="inlineStr">
        <is>
          <t>★ A3 Senior Digital Marketing Associate</t>
        </is>
      </c>
      <c r="R123" s="112" t="inlineStr">
        <is>
          <t>—</t>
        </is>
      </c>
      <c r="S123" s="119" t="inlineStr">
        <is>
          <t>CARBON · Marketing · Band A · Early career</t>
        </is>
      </c>
      <c r="T123" s="138" t="inlineStr">
        <is>
          <t>Datatech · Marketing · Band A · Early career · 1</t>
        </is>
      </c>
      <c r="U123" s="138" t="inlineStr">
        <is>
          <t>0.54 / 0.21 / 0.04 / 0 / 0.1 / 0.11</t>
        </is>
      </c>
      <c r="V123" s="121">
        <f>IFERROR(INDEX(WM_C,MATCH($S123,WM_KEY,0)),"")</f>
        <v>0.54</v>
      </c>
      <c r="W123" s="121">
        <f>IFERROR(INDEX(WM_AU,MATCH($S123,WM_KEY,0)),"")</f>
        <v>0.21</v>
      </c>
      <c r="X123" s="121">
        <f>IFERROR(INDEX(WM_AC,MATCH($S123,WM_KEY,0)),"")</f>
        <v>0.04</v>
      </c>
      <c r="Y123" s="121">
        <f>IFERROR(INDEX(WM_L,MATCH($S123,WM_KEY,0)),"")</f>
        <v>0</v>
      </c>
      <c r="Z123" s="121">
        <f>IFERROR(INDEX(WM_E,MATCH($S123,WM_KEY,0)),"")</f>
        <v>0.1</v>
      </c>
      <c r="AA123" s="121">
        <f>IFERROR(INDEX(WM_BI,MATCH($S123,WM_KEY,0)),"")</f>
        <v>0.11</v>
      </c>
      <c r="AB123" s="138" t="n">
        <v>3</v>
      </c>
      <c r="AC123" s="138" t="n">
        <v>3</v>
      </c>
      <c r="AD123" s="138" t="n">
        <v>3</v>
      </c>
      <c r="AE123" s="138" t="n">
        <v>1.75</v>
      </c>
      <c r="AF123" s="138" t="n">
        <v>4.25</v>
      </c>
      <c r="AG123" s="138" t="n">
        <v>3</v>
      </c>
      <c r="AH123" s="138">
        <f>IFERROR(IF(COUNT(AB123,V123,AC123,W123,AD123,X123,AE123,Y123,AF123,Z123,AG123,AA123)&lt;12,"",SUM(AB123*V123,AC123*W123,AD123*X123,AE123*Y123,AF123*Z123,AG123*AA123)),"")</f>
        <v>3.125</v>
      </c>
      <c r="AI123" s="138" t="str">
        <f>IF(AH123="","",INDEX({"A1","A2","A3","B1","B2","B3","C1","C2","D1","D2","E1","E2"},MAX(1,MIN(12,ROUND(AH123,0)))))</f>
        <v>A3</v>
      </c>
      <c r="AJ123" s="133" t="inlineStr">
        <is>
          <t>Runs website, SEO/AEO, social media and online reputation. At A3: varied work; reviews juniors; go-to for a process.</t>
        </is>
      </c>
      <c r="AK123" s="134" t="inlineStr">
        <is>
          <t>Runs website, SEO/AEO, social media and online reputation; Varied and non-standard work; handles exceptions; A module / process, or work with client or regulatory consequences</t>
        </is>
      </c>
      <c r="AL123" s="134" t="inlineStr">
        <is>
          <t>A module / process, or work with client or regulatory consequences</t>
        </is>
      </c>
      <c r="AM123" s="134" t="inlineStr">
        <is>
          <t>A module / process, or work with client or regulatory consequences</t>
        </is>
      </c>
      <c r="AN123" s="134" t="inlineStr">
        <is>
          <t>Technical / QC / client calls on own work</t>
        </is>
      </c>
      <c r="AO123" s="134" t="inlineStr">
        <is>
          <t>—</t>
        </is>
      </c>
      <c r="AP123" s="134" t="inlineStr">
        <is>
          <t>Marketing</t>
        </is>
      </c>
      <c r="AQ123" s="134" t="inlineStr">
        <is>
          <t>—</t>
        </is>
      </c>
      <c r="AR123" s="134" t="inlineStr">
        <is>
          <t>Varied work; reviews juniors; go-to for a process</t>
        </is>
      </c>
      <c r="AS123" s="134" t="inlineStr">
        <is>
          <t>Varied and non-standard work; handles exceptions</t>
        </is>
      </c>
      <c r="AT123" s="134" t="inlineStr">
        <is>
          <t>Technical / QC / client calls on own work</t>
        </is>
      </c>
      <c r="AU123" s="134" t="inlineStr">
        <is>
          <t>A module / process, or work with client or regulatory consequences</t>
        </is>
      </c>
      <c r="AV123" s="134" t="inlineStr">
        <is>
          <t>Not scored in Band A</t>
        </is>
      </c>
      <c r="AW123" s="134" t="inlineStr">
        <is>
          <t>2–4 yrs</t>
        </is>
      </c>
      <c r="AX123" s="134" t="inlineStr">
        <is>
          <t>Graduate; relevant certification preferred</t>
        </is>
      </c>
      <c r="AY123" s="134" t="inlineStr">
        <is>
          <t>Google / HubSpot certifications</t>
        </is>
      </c>
      <c r="AZ123" s="148" t="inlineStr">
        <is>
          <t>None · guides 1–3 juniors informally</t>
        </is>
      </c>
      <c r="BA123" s="129" t="inlineStr">
        <is>
          <t>Core 2 · Future-ready 2 · Functional 3 · Leadership —</t>
        </is>
      </c>
      <c r="BB123" s="129" t="inlineStr">
        <is>
          <t>Marketing Tech &amp; Digital Marketing · Communication &amp; Presentation</t>
        </is>
      </c>
      <c r="BC123" s="129" t="inlineStr">
        <is>
          <t>Data Analytics, BI &amp; Visualisation · AI, GenAI &amp; Prompt Engineering · Product, Platform &amp; Domain Knowledge · Strategic Thinking &amp; Business Acumen</t>
        </is>
      </c>
      <c r="BD123" s="129" t="inlineStr">
        <is>
          <t>—</t>
        </is>
      </c>
      <c r="BE123" s="129" t="inlineStr">
        <is>
          <t>Brand and data-privacy rules for campaigns</t>
        </is>
      </c>
      <c r="BF123" s="129" t="inlineStr">
        <is>
          <t>Portfolio / case; Presentation / writing test; Data case / practical; Work sample / portfolio; Scenario interview; Case interview</t>
        </is>
      </c>
      <c r="BG123" s="129" t="inlineStr">
        <is>
          <t>Brand and data-privacy rules for campaigns; mandatory: POSH, Code of Conduct, InfoSec &amp; Privacy</t>
        </is>
      </c>
      <c r="BH123" s="129" t="inlineStr">
        <is>
          <t>• 97% · 1 of 1
• 90% · 1 of 1</t>
        </is>
      </c>
      <c r="BI123" s="129" t="inlineStr">
        <is>
          <t>• Analytics &amp; BI · Product &amp; domain · Problem solving
• Communication · Product &amp; domain · Business acumen</t>
        </is>
      </c>
      <c r="BJ123" s="139" t="inlineStr">
        <is>
          <t>P2</t>
        </is>
      </c>
      <c r="BK123" s="126" t="inlineStr">
        <is>
          <t>3 Apply</t>
        </is>
      </c>
      <c r="BL123" s="126" t="inlineStr">
        <is>
          <t>IRIS Vs Market Benchmark — CIM proficiency scale: 2–3 · IRIS Vs Competitor Benchmark — SaaS marketing ladder: Marketing Specialist</t>
        </is>
      </c>
      <c r="BM123" s="126" t="inlineStr">
        <is>
          <t>CIM Global Professional Marketing Framework — proficiency Aware → Active learner → Able → Accomplished → Authoritative</t>
        </is>
      </c>
      <c r="BN123" s="126" t="inlineStr">
        <is>
          <t>Developing</t>
        </is>
      </c>
      <c r="BO123" s="126" t="inlineStr">
        <is>
          <t>Marketing Executive</t>
        </is>
      </c>
      <c r="BP123" s="126" t="inlineStr">
        <is>
          <t>L3–L4 · MS 61–62 · —</t>
        </is>
      </c>
      <c r="BQ123" s="126" t="inlineStr">
        <is>
          <t>JL3A · C1 · L11–L10 · Senior Analyst</t>
        </is>
      </c>
      <c r="BR123" s="126" t="inlineStr">
        <is>
          <t>Consultant · DataTracks Senior Associate · 2–5 yrs</t>
        </is>
      </c>
      <c r="BS123" s="126" t="inlineStr">
        <is>
          <t>IRIS Vs Market Benchmark — CIM proficiency scale: 2–3 · IRIS Vs Competitor Benchmark — SaaS marketing ladder: Marketing Specialist</t>
        </is>
      </c>
      <c r="BT123" s="126" t="inlineStr">
        <is>
          <t>Lateral or campus · CT2 at 12 months; CT3 in programme</t>
        </is>
      </c>
      <c r="BU123" s="126" t="inlineStr">
        <is>
          <t>AI content &amp; marketing automation, marketing analytics</t>
        </is>
      </c>
      <c r="BV123" s="140" t="inlineStr">
        <is>
          <t>Marketing &amp; content · Product &amp; tool knowledge</t>
        </is>
      </c>
      <c r="BW123" s="137" t="inlineStr">
        <is>
          <t>—</t>
        </is>
      </c>
      <c r="BX123" s="137" t="inlineStr">
        <is>
          <t>—</t>
        </is>
      </c>
      <c r="BY123" s="137" t="inlineStr">
        <is>
          <t>—</t>
        </is>
      </c>
      <c r="BZ123" s="137" t="inlineStr">
        <is>
          <t>—</t>
        </is>
      </c>
      <c r="CA123" s="137" t="inlineStr">
        <is>
          <t>—</t>
        </is>
      </c>
      <c r="CB123" s="137" t="inlineStr">
        <is>
          <t>• Project, Program &amp; Agile Management
• AI, GenAI &amp; Prompt Engineering · Data Analytics, BI &amp; Visualisation · Project, Program &amp; Agile Management</t>
        </is>
      </c>
      <c r="CC123" s="139" t="inlineStr">
        <is>
          <t>Create market understanding, demand and reputation. Includes: Content, demand, digital, product marketing, operations and communications. Excludes: Account closing; product UX design.</t>
        </is>
      </c>
      <c r="CD123" s="126" t="inlineStr">
        <is>
          <t>MKT04-2 · Digital Marketing Specialist</t>
        </is>
      </c>
      <c r="CE123" s="126" t="inlineStr">
        <is>
          <t>Run instrumented channel campaigns and search improvements.</t>
        </is>
      </c>
      <c r="CF123" s="126" t="inlineStr">
        <is>
          <t>Demonstrate routine delivery plus judgement in bounded exceptions.</t>
        </is>
      </c>
      <c r="CG123" s="126" t="inlineStr">
        <is>
          <t>A channel experiment with trustworthy tracking and measurable conversion improvement</t>
        </is>
      </c>
      <c r="CH123" s="126" t="inlineStr">
        <is>
          <t>Workiva: Marketing Intern, 2027 cohort
Workiva: Senior Campaign Manager · Selected roles. Gap: Campaign evidence supports demand work; digital-specialist path is partly inferred</t>
        </is>
      </c>
      <c r="CI123" s="130" t="inlineStr">
        <is>
          <t>Framework only · fewer than 3 answered</t>
        </is>
      </c>
      <c r="CJ123" s="131" t="inlineStr">
        <is>
          <t>2 holders, 2 answered the survey; sub-family 2 answered</t>
        </is>
      </c>
      <c r="CK123" s="131" t="inlineStr">
        <is>
          <t>Danish Baksh · IRIS2005 · CARBON
Lalit Subhash Dhamale · IRISDTC001 · Datatech</t>
        </is>
      </c>
      <c r="CL12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4" ht="190.5" customHeight="1">
      <c r="A124" s="109" t="inlineStr">
        <is>
          <t>RC-118</t>
        </is>
      </c>
      <c r="B124" s="110" t="inlineStr">
        <is>
          <t>Marketing &amp; Communications</t>
        </is>
      </c>
      <c r="C124" s="110" t="inlineStr">
        <is>
          <t>Marketing · role not recorded</t>
        </is>
      </c>
      <c r="D124" s="142" t="inlineStr">
        <is>
          <t>X1</t>
        </is>
      </c>
      <c r="E124" s="110" t="inlineStr">
        <is>
          <t>Associate Consultant</t>
        </is>
      </c>
      <c r="F124" s="110" t="inlineStr">
        <is>
          <t>IC</t>
        </is>
      </c>
      <c r="G124" s="110" t="inlineStr">
        <is>
          <t>Associate Consultant – Demand Generation, Brand &amp; Events</t>
        </is>
      </c>
      <c r="H124" s="110" t="n">
        <v>1</v>
      </c>
      <c r="I124" s="110" t="inlineStr">
        <is>
          <t>Datatech 1</t>
        </is>
      </c>
      <c r="J124" s="110" t="n">
        <v>1</v>
      </c>
      <c r="K124" s="110" t="inlineStr">
        <is>
          <t>R Indumathi</t>
        </is>
      </c>
      <c r="L124" s="110" t="inlineStr">
        <is>
          <t>Marketing</t>
        </is>
      </c>
      <c r="M124" s="110" t="inlineStr">
        <is>
          <t>Datatech</t>
        </is>
      </c>
      <c r="N124" s="111" t="inlineStr">
        <is>
          <t>—</t>
        </is>
      </c>
      <c r="O124" s="112" t="inlineStr">
        <is>
          <t>— entry step in this sub-family</t>
        </is>
      </c>
      <c r="P124" s="112" t="inlineStr">
        <is>
          <t>— top step in this sub-family</t>
        </is>
      </c>
      <c r="Q124" s="112" t="inlineStr">
        <is>
          <t>★ X1 Associate Consultant – Demand Generation</t>
        </is>
      </c>
      <c r="R124" s="112" t="inlineStr">
        <is>
          <t>—</t>
        </is>
      </c>
      <c r="S124" s="119" t="n"/>
      <c r="T124" s="138" t="inlineStr">
        <is>
          <t>—</t>
        </is>
      </c>
      <c r="U124" s="138" t="inlineStr">
        <is>
          <t>/  /  /  /  /</t>
        </is>
      </c>
      <c r="V124" s="121" t="str">
        <f>IFERROR(INDEX(WM_C,MATCH($S124,WM_KEY,0)),"")</f>
        <v/>
      </c>
      <c r="W124" s="121" t="str">
        <f>IFERROR(INDEX(WM_AU,MATCH($S124,WM_KEY,0)),"")</f>
        <v/>
      </c>
      <c r="X124" s="121" t="str">
        <f>IFERROR(INDEX(WM_AC,MATCH($S124,WM_KEY,0)),"")</f>
        <v/>
      </c>
      <c r="Y124" s="121" t="str">
        <f>IFERROR(INDEX(WM_L,MATCH($S124,WM_KEY,0)),"")</f>
        <v/>
      </c>
      <c r="Z124" s="121" t="str">
        <f>IFERROR(INDEX(WM_E,MATCH($S124,WM_KEY,0)),"")</f>
        <v/>
      </c>
      <c r="AA124" s="121" t="str">
        <f>IFERROR(INDEX(WM_BI,MATCH($S124,WM_KEY,0)),"")</f>
        <v/>
      </c>
      <c r="AB124" s="138" t="n"/>
      <c r="AC124" s="138" t="n"/>
      <c r="AD124" s="138" t="n"/>
      <c r="AE124" s="138" t="n"/>
      <c r="AF124" s="138" t="n"/>
      <c r="AG124" s="138" t="n"/>
      <c r="AH124" s="138" t="str">
        <f>IFERROR(IF(COUNT(AB124,V124,AC124,W124,AD124,X124,AE124,Y124,AF124,Z124,AG124,AA124)&lt;12,"",SUM(AB124*V124,AC124*W124,AD124*X124,AE124*Y124,AF124*Z124,AG124*AA124)),"")</f>
        <v/>
      </c>
      <c r="AI124" s="138" t="str">
        <f>IF(AH124="","",INDEX({"A1","A2","A3","B1","B2","B3","C1","C2","D1","D2","E1","E2"},MAX(1,MIN(12,ROUND(AH124,0)))))</f>
        <v/>
      </c>
      <c r="AJ124" s="133" t="inlineStr">
        <is>
          <t>Consultant — work not captured. At X1: defined deliverables under a statement of work · ≈ A2–A3.</t>
        </is>
      </c>
      <c r="AK124" s="134" t="inlineStr">
        <is>
          <t>Consultant — work not captured</t>
        </is>
      </c>
      <c r="AL124" s="134" t="inlineStr">
        <is>
          <t>Consultant — work not captured.</t>
        </is>
      </c>
      <c r="AM124" s="134" t="inlineStr">
        <is>
          <t>Deliverables under the statement of work</t>
        </is>
      </c>
      <c r="AN124" s="134" t="inlineStr">
        <is>
          <t>Within the statement of work</t>
        </is>
      </c>
      <c r="AO124" s="134" t="inlineStr">
        <is>
          <t>—</t>
        </is>
      </c>
      <c r="AP124" s="134" t="inlineStr">
        <is>
          <t>—</t>
        </is>
      </c>
      <c r="AQ124" s="134" t="inlineStr">
        <is>
          <t>—</t>
        </is>
      </c>
      <c r="AR124" s="134" t="inlineStr">
        <is>
          <t>Defined deliverables under a statement of work · ≈ A2–A3</t>
        </is>
      </c>
      <c r="AS124" s="134" t="inlineStr">
        <is>
          <t>—</t>
        </is>
      </c>
      <c r="AT124" s="134" t="inlineStr">
        <is>
          <t>—</t>
        </is>
      </c>
      <c r="AU124" s="134" t="inlineStr">
        <is>
          <t>—</t>
        </is>
      </c>
      <c r="AV124" s="134" t="inlineStr">
        <is>
          <t>—</t>
        </is>
      </c>
      <c r="AW124" s="134" t="inlineStr">
        <is>
          <t>0–5 yrs</t>
        </is>
      </c>
      <c r="AX124" s="134" t="inlineStr">
        <is>
          <t>As for equivalent role</t>
        </is>
      </c>
      <c r="AY124" s="134" t="inlineStr">
        <is>
          <t>Google / HubSpot certifications</t>
        </is>
      </c>
      <c r="AZ124" s="148" t="inlineStr">
        <is>
          <t>Not counted in spans</t>
        </is>
      </c>
      <c r="BA124" s="129" t="inlineStr">
        <is>
          <t>Per statement of work</t>
        </is>
      </c>
      <c r="BB124" s="129" t="inlineStr">
        <is>
          <t>Marketing Tech &amp; Digital Marketing · Communication &amp; Presentation</t>
        </is>
      </c>
      <c r="BC124" s="129" t="inlineStr">
        <is>
          <t>Data Analytics, BI &amp; Visualisation · AI, GenAI &amp; Prompt Engineering · Product, Platform &amp; Domain Knowledge · Strategic Thinking &amp; Business Acumen</t>
        </is>
      </c>
      <c r="BD124" s="129" t="inlineStr">
        <is>
          <t>—</t>
        </is>
      </c>
      <c r="BE124" s="129" t="inlineStr">
        <is>
          <t>Brand and data-privacy rules for campaigns</t>
        </is>
      </c>
      <c r="BF124" s="129" t="inlineStr">
        <is>
          <t>—</t>
        </is>
      </c>
      <c r="BG124" s="129" t="inlineStr">
        <is>
          <t>—</t>
        </is>
      </c>
      <c r="BH124" s="129" t="inlineStr">
        <is>
          <t>—</t>
        </is>
      </c>
      <c r="BI124" s="129" t="inlineStr">
        <is>
          <t>—</t>
        </is>
      </c>
      <c r="BJ124" s="139" t="inlineStr">
        <is>
          <t>Contractor</t>
        </is>
      </c>
      <c r="BK124" s="126" t="inlineStr">
        <is>
          <t>—</t>
        </is>
      </c>
      <c r="BL124" s="126" t="inlineStr">
        <is>
          <t>—</t>
        </is>
      </c>
      <c r="BM124" s="126" t="inlineStr">
        <is>
          <t>CIM Global Professional Marketing Framework — proficiency Aware → Active learner → Able → Accomplished → Authoritative</t>
        </is>
      </c>
      <c r="BN124" s="126" t="inlineStr">
        <is>
          <t>Contractor</t>
        </is>
      </c>
      <c r="BO124" s="126" t="inlineStr">
        <is>
          <t>Contractor · rate card</t>
        </is>
      </c>
      <c r="BP124" s="126" t="inlineStr">
        <is>
          <t>—</t>
        </is>
      </c>
      <c r="BQ124" s="126" t="inlineStr">
        <is>
          <t>—</t>
        </is>
      </c>
      <c r="BR124" s="126" t="inlineStr">
        <is>
          <t>—</t>
        </is>
      </c>
      <c r="BS124" s="126" t="inlineStr">
        <is>
          <t>—</t>
        </is>
      </c>
      <c r="BT124" s="126" t="inlineStr">
        <is>
          <t>Statement of work</t>
        </is>
      </c>
      <c r="BU124" s="126" t="inlineStr">
        <is>
          <t>AI content &amp; marketing automation, marketing analytics</t>
        </is>
      </c>
      <c r="BV124" s="140" t="inlineStr">
        <is>
          <t>—</t>
        </is>
      </c>
      <c r="BW124" s="137" t="inlineStr">
        <is>
          <t>—</t>
        </is>
      </c>
      <c r="BX124" s="137" t="inlineStr">
        <is>
          <t>—</t>
        </is>
      </c>
      <c r="BY124" s="137" t="inlineStr">
        <is>
          <t>—</t>
        </is>
      </c>
      <c r="BZ124" s="137" t="inlineStr">
        <is>
          <t>—</t>
        </is>
      </c>
      <c r="CA124" s="137" t="inlineStr">
        <is>
          <t>—</t>
        </is>
      </c>
      <c r="CB124" s="137" t="inlineStr">
        <is>
          <t>—</t>
        </is>
      </c>
      <c r="CC124" s="139" t="inlineStr">
        <is>
          <t>Create market understanding, demand and reputation. Includes: Content, demand, digital, product marketing, operations and communications. Excludes: Account closing; product UX design.</t>
        </is>
      </c>
      <c r="CD124" s="126" t="inlineStr">
        <is>
          <t>—</t>
        </is>
      </c>
      <c r="CE124" s="126" t="inlineStr">
        <is>
          <t>—</t>
        </is>
      </c>
      <c r="CF124" s="126" t="inlineStr">
        <is>
          <t>—</t>
        </is>
      </c>
      <c r="CG124" s="126" t="inlineStr">
        <is>
          <t>—</t>
        </is>
      </c>
      <c r="CH124" s="126" t="inlineStr">
        <is>
          <t>—</t>
        </is>
      </c>
      <c r="CI124" s="130" t="inlineStr">
        <is>
          <t>Framework only · fewer than 3 answered</t>
        </is>
      </c>
      <c r="CJ124" s="131" t="inlineStr">
        <is>
          <t>1 holder, 0 answered the survey; sub-family 0 answered</t>
        </is>
      </c>
      <c r="CK124" s="131" t="inlineStr">
        <is>
          <t>R Indumathi · No Emp ID · in-house consultant · Datatech</t>
        </is>
      </c>
      <c r="CL12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5" ht="190.5" customHeight="1">
      <c r="A125" s="109" t="inlineStr">
        <is>
          <t>RC-119</t>
        </is>
      </c>
      <c r="B125" s="110" t="inlineStr">
        <is>
          <t>Marketing &amp; Communications</t>
        </is>
      </c>
      <c r="C125" s="110" t="inlineStr">
        <is>
          <t>Marketing Leadership</t>
        </is>
      </c>
      <c r="D125" s="149" t="inlineStr">
        <is>
          <t>B2</t>
        </is>
      </c>
      <c r="E125" s="110" t="inlineStr">
        <is>
          <t>Senior Specialist</t>
        </is>
      </c>
      <c r="F125" s="110" t="inlineStr">
        <is>
          <t>IC</t>
        </is>
      </c>
      <c r="G125" s="110" t="inlineStr">
        <is>
          <t>Marketing Specialist – POD Lead</t>
        </is>
      </c>
      <c r="H125" s="110" t="n">
        <v>1</v>
      </c>
      <c r="I125" s="110" t="inlineStr">
        <is>
          <t>Datatech 1</t>
        </is>
      </c>
      <c r="J125" s="110" t="n">
        <v>1</v>
      </c>
      <c r="K125" s="110" t="inlineStr">
        <is>
          <t>Ankita Pathak</t>
        </is>
      </c>
      <c r="L125" s="110" t="inlineStr">
        <is>
          <t>Marketing</t>
        </is>
      </c>
      <c r="M125" s="110" t="inlineStr">
        <is>
          <t>Datatech</t>
        </is>
      </c>
      <c r="N125" s="111" t="inlineStr">
        <is>
          <t>B3 · Lead Specialist</t>
        </is>
      </c>
      <c r="O125" s="112" t="inlineStr">
        <is>
          <t>— entry step in this sub-family</t>
        </is>
      </c>
      <c r="P125" s="112" t="inlineStr">
        <is>
          <t>— top step in this sub-family</t>
        </is>
      </c>
      <c r="Q125" s="112" t="inlineStr">
        <is>
          <t>★ B2 Marketing Specialist – POD Lead</t>
        </is>
      </c>
      <c r="R125" s="112" t="inlineStr">
        <is>
          <t>—</t>
        </is>
      </c>
      <c r="S125" s="119" t="inlineStr">
        <is>
          <t>Datatech · Marketing · Band B · Expert / POD Lead</t>
        </is>
      </c>
      <c r="T125" s="138" t="inlineStr">
        <is>
          <t>—</t>
        </is>
      </c>
      <c r="U125" s="138" t="inlineStr">
        <is>
          <t>0.46 / 0.22 / 0.05 / 0.05 / 0.1 / 0.12</t>
        </is>
      </c>
      <c r="V125" s="121">
        <f>IFERROR(INDEX(WM_C,MATCH($S125,WM_KEY,0)),"")</f>
        <v>0.46</v>
      </c>
      <c r="W125" s="121">
        <f>IFERROR(INDEX(WM_AU,MATCH($S125,WM_KEY,0)),"")</f>
        <v>0.22</v>
      </c>
      <c r="X125" s="121">
        <f>IFERROR(INDEX(WM_AC,MATCH($S125,WM_KEY,0)),"")</f>
        <v>0.05</v>
      </c>
      <c r="Y125" s="121">
        <f>IFERROR(INDEX(WM_L,MATCH($S125,WM_KEY,0)),"")</f>
        <v>0.05</v>
      </c>
      <c r="Z125" s="121">
        <f>IFERROR(INDEX(WM_E,MATCH($S125,WM_KEY,0)),"")</f>
        <v>0.1</v>
      </c>
      <c r="AA125" s="121">
        <f>IFERROR(INDEX(WM_BI,MATCH($S125,WM_KEY,0)),"")</f>
        <v>0.12</v>
      </c>
      <c r="AB125" s="138" t="n">
        <v>5</v>
      </c>
      <c r="AC125" s="138" t="n">
        <v>4.5</v>
      </c>
      <c r="AD125" s="138" t="n">
        <v>4</v>
      </c>
      <c r="AE125" s="138" t="n">
        <v>4</v>
      </c>
      <c r="AF125" s="138" t="n">
        <v>4.5</v>
      </c>
      <c r="AG125" s="138" t="n">
        <v>4.5</v>
      </c>
      <c r="AH125" s="138">
        <f>IFERROR(IF(COUNT(AB125,V125,AC125,W125,AD125,X125,AE125,Y125,AF125,Z125,AG125,AA125)&lt;12,"",SUM(AB125*V125,AC125*W125,AD125*X125,AE125*Y125,AF125*Z125,AG125*AA125)),"")</f>
        <v>4.68</v>
      </c>
      <c r="AI125" s="138" t="str">
        <f>IF(AH125="","",INDEX({"A1","A2","A3","B1","B2","B3","C1","C2","D1","D2","E1","E2"},MAX(1,MIN(12,ROUND(AH125,0)))))</f>
        <v>B2</v>
      </c>
      <c r="AJ125" s="133" t="inlineStr">
        <is>
          <t>Leads the marketing &amp; communications function. At B2: deep domain expertise, or one team.</t>
        </is>
      </c>
      <c r="AK125" s="134" t="inlineStr">
        <is>
          <t>Leads the marketing &amp; communications function; Hardest problems in the domain; One team or a client portfolio</t>
        </is>
      </c>
      <c r="AL125" s="134" t="inlineStr">
        <is>
          <t>One team or a client portfolio</t>
        </is>
      </c>
      <c r="AM125" s="134" t="inlineStr">
        <is>
          <t>One team or a client portfolio</t>
        </is>
      </c>
      <c r="AN125" s="134" t="inlineStr">
        <is>
          <t>Allocates people and sets team priorities</t>
        </is>
      </c>
      <c r="AO125" s="134" t="inlineStr">
        <is>
          <t>—</t>
        </is>
      </c>
      <c r="AP125" s="134" t="inlineStr">
        <is>
          <t>Marketing</t>
        </is>
      </c>
      <c r="AQ125" s="134" t="inlineStr">
        <is>
          <t>—</t>
        </is>
      </c>
      <c r="AR125" s="134" t="inlineStr">
        <is>
          <t>Deep domain expertise, or one team</t>
        </is>
      </c>
      <c r="AS125" s="134" t="inlineStr">
        <is>
          <t>Hardest problems in the domain</t>
        </is>
      </c>
      <c r="AT125" s="134" t="inlineStr">
        <is>
          <t>Allocates people and sets team priorities</t>
        </is>
      </c>
      <c r="AU125" s="134" t="inlineStr">
        <is>
          <t>One team or a client portfolio</t>
        </is>
      </c>
      <c r="AV125" s="134" t="inlineStr">
        <is>
          <t>IC: guides others in the domain · People: manages a team of 6+</t>
        </is>
      </c>
      <c r="AW125" s="134" t="inlineStr">
        <is>
          <t>6–9 yrs</t>
        </is>
      </c>
      <c r="AX125" s="134" t="inlineStr">
        <is>
          <t>Graduate or postgraduate; professional qualification preferred</t>
        </is>
      </c>
      <c r="AY125" s="134" t="inlineStr">
        <is>
          <t>Google / HubSpot certifications</t>
        </is>
      </c>
      <c r="AZ125" s="148" t="inlineStr">
        <is>
          <t>IC: none · People: 6–8 knowledge work, 8–12 standardised delivery</t>
        </is>
      </c>
      <c r="BA125" s="129" t="inlineStr">
        <is>
          <t>Core 3 · Future-ready 3 · Functional 4 · Leadership 2</t>
        </is>
      </c>
      <c r="BB125" s="129" t="inlineStr">
        <is>
          <t>Marketing Tech &amp; Digital Marketing · Communication &amp; Presentation</t>
        </is>
      </c>
      <c r="BC125" s="129" t="inlineStr">
        <is>
          <t>Data Analytics, BI &amp; Visualisation · AI, GenAI &amp; Prompt Engineering · Product, Platform &amp; Domain Knowledge · Strategic Thinking &amp; Business Acumen</t>
        </is>
      </c>
      <c r="BD125" s="129" t="inlineStr">
        <is>
          <t>—</t>
        </is>
      </c>
      <c r="BE125" s="129" t="inlineStr">
        <is>
          <t>Brand and data-privacy rules for campaigns</t>
        </is>
      </c>
      <c r="BF125" s="129" t="inlineStr">
        <is>
          <t>Portfolio / case; Presentation / writing test; Data case / practical; Work sample / portfolio; Scenario interview; Case interview</t>
        </is>
      </c>
      <c r="BG125" s="129" t="inlineStr">
        <is>
          <t>Brand and data-privacy rules for campaigns; mandatory: POSH, Code of Conduct, InfoSec &amp; Privacy</t>
        </is>
      </c>
      <c r="BH125" s="129" t="inlineStr">
        <is>
          <t>91% · 1 of 1</t>
        </is>
      </c>
      <c r="BI125" s="129" t="inlineStr">
        <is>
          <t>Communication · AI / GenAI · Product &amp; domain</t>
        </is>
      </c>
      <c r="BJ125" s="139" t="inlineStr">
        <is>
          <t>P4 / M3</t>
        </is>
      </c>
      <c r="BK125" s="126" t="inlineStr">
        <is>
          <t>4–5</t>
        </is>
      </c>
      <c r="BL125" s="126" t="inlineStr">
        <is>
          <t>IRIS Vs Market Benchmark — CIM proficiency scale: 3–4 · IRIS Vs Competitor Benchmark — SaaS marketing ladder: Marketing Manager</t>
        </is>
      </c>
      <c r="BM125" s="126" t="inlineStr">
        <is>
          <t>CIM Global Professional Marketing Framework — proficiency Aware → Active learner → Able → Accomplished → Authoritative</t>
        </is>
      </c>
      <c r="BN125" s="126" t="inlineStr">
        <is>
          <t>Senior / Manager</t>
        </is>
      </c>
      <c r="BO125" s="126" t="inlineStr">
        <is>
          <t>Senior Executive / Specialist</t>
        </is>
      </c>
      <c r="BP125" s="126" t="inlineStr">
        <is>
          <t>L5 · MS 63 · —</t>
        </is>
      </c>
      <c r="BQ125" s="126" t="inlineStr">
        <is>
          <t>JL5 · C3A · L8 Associate Manager</t>
        </is>
      </c>
      <c r="BR125" s="126" t="inlineStr">
        <is>
          <t>Manager</t>
        </is>
      </c>
      <c r="BS125" s="126" t="inlineStr">
        <is>
          <t>IRIS Vs Market Benchmark — CIM proficiency scale: 3–4 · IRIS Vs Competitor Benchmark — SaaS marketing ladder: Marketing Manager</t>
        </is>
      </c>
      <c r="BT125" s="126" t="inlineStr">
        <is>
          <t>Lateral</t>
        </is>
      </c>
      <c r="BU125" s="126" t="inlineStr">
        <is>
          <t>AI content &amp; marketing automation, marketing analytics</t>
        </is>
      </c>
      <c r="BV125" s="140" t="inlineStr">
        <is>
          <t>Strategy &amp; business acumen · Marketing &amp; content</t>
        </is>
      </c>
      <c r="BW125" s="137" t="inlineStr">
        <is>
          <t>Performance marketing, Leadership coaching</t>
        </is>
      </c>
      <c r="BX125" s="137" t="inlineStr">
        <is>
          <t>—</t>
        </is>
      </c>
      <c r="BY125" s="137" t="inlineStr">
        <is>
          <t>—</t>
        </is>
      </c>
      <c r="BZ125" s="137" t="inlineStr">
        <is>
          <t>—</t>
        </is>
      </c>
      <c r="CA125" s="137" t="inlineStr">
        <is>
          <t>—</t>
        </is>
      </c>
      <c r="CB125" s="137" t="inlineStr">
        <is>
          <t>People Leadership &amp; Mentoring · Strategic Thinking &amp; Business Acumen · AI, GenAI &amp; Prompt Engineering</t>
        </is>
      </c>
      <c r="CC125" s="139" t="inlineStr">
        <is>
          <t>Create market understanding, demand and reputation. Includes: Content, demand, digital, product marketing, operations and communications. Excludes: Account closing; product UX design.</t>
        </is>
      </c>
      <c r="CD125" s="126" t="inlineStr">
        <is>
          <t>LD10-1 · Marketing Discipline Manager</t>
        </is>
      </c>
      <c r="CE125" s="126" t="inlineStr">
        <is>
          <t>Own staffing decisions, performance support, service quality and delegated team resources</t>
        </is>
      </c>
      <c r="CF125" s="126" t="inlineStr">
        <is>
          <t>Do not manufacture three reporting layers. Choose roles the organisation needs. A specialist may remain on an equally valued expert path.</t>
        </is>
      </c>
      <c r="CG125" s="126" t="inlineStr">
        <is>
          <t>—</t>
        </is>
      </c>
      <c r="CH125" s="126" t="inlineStr">
        <is>
          <t>—</t>
        </is>
      </c>
      <c r="CI125" s="130" t="inlineStr">
        <is>
          <t>Framework only · fewer than 3 answered</t>
        </is>
      </c>
      <c r="CJ125" s="131" t="inlineStr">
        <is>
          <t>1 holder, 1 answered the survey; sub-family 2 answered</t>
        </is>
      </c>
      <c r="CK125" s="131" t="inlineStr">
        <is>
          <t>Ankita Pathak · IRISDT0009 · Datatech</t>
        </is>
      </c>
      <c r="CL12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6" ht="190.5" customHeight="1">
      <c r="A126" s="109" t="inlineStr">
        <is>
          <t>RC-120</t>
        </is>
      </c>
      <c r="B126" s="110" t="inlineStr">
        <is>
          <t>Marketing &amp; Communications</t>
        </is>
      </c>
      <c r="C126" s="110" t="inlineStr">
        <is>
          <t>Marketing Leadership</t>
        </is>
      </c>
      <c r="D126" s="149" t="inlineStr">
        <is>
          <t>B3</t>
        </is>
      </c>
      <c r="E126" s="110" t="inlineStr">
        <is>
          <t>Senior Manager</t>
        </is>
      </c>
      <c r="F126" s="110" t="inlineStr">
        <is>
          <t>Manager</t>
        </is>
      </c>
      <c r="G126" s="110" t="inlineStr">
        <is>
          <t>Senior Marketing Manager</t>
        </is>
      </c>
      <c r="H126" s="110" t="n">
        <v>1</v>
      </c>
      <c r="I126" s="110" t="inlineStr">
        <is>
          <t>CARBON 1</t>
        </is>
      </c>
      <c r="J126" s="110" t="n">
        <v>1</v>
      </c>
      <c r="K126" s="110" t="inlineStr">
        <is>
          <t>Saahit Togaru</t>
        </is>
      </c>
      <c r="L126" s="110" t="inlineStr">
        <is>
          <t>Marketing</t>
        </is>
      </c>
      <c r="M126" s="110" t="inlineStr">
        <is>
          <t>CARBON</t>
        </is>
      </c>
      <c r="N126" s="111" t="inlineStr">
        <is>
          <t>C1 · Principal · or B+ · Player-Coach transition step if leading people hands-on</t>
        </is>
      </c>
      <c r="O126" s="112" t="inlineStr">
        <is>
          <t>— entry step in this sub-family</t>
        </is>
      </c>
      <c r="P126" s="112" t="inlineStr">
        <is>
          <t>— top step in this sub-family</t>
        </is>
      </c>
      <c r="Q126" s="112" t="inlineStr">
        <is>
          <t>★ B3 Senior Marketing Manager</t>
        </is>
      </c>
      <c r="R126" s="112" t="inlineStr">
        <is>
          <t>—</t>
        </is>
      </c>
      <c r="S126" s="119" t="inlineStr">
        <is>
          <t>CARBON · Marketing · Band B · People Manager</t>
        </is>
      </c>
      <c r="T126" s="138" t="inlineStr">
        <is>
          <t>—</t>
        </is>
      </c>
      <c r="U126" s="138" t="inlineStr">
        <is>
          <t>0.32 / 0.23 / 0.06 / 0.15 / 0.1 / 0.14</t>
        </is>
      </c>
      <c r="V126" s="121">
        <f>IFERROR(INDEX(WM_C,MATCH($S126,WM_KEY,0)),"")</f>
        <v>0.32</v>
      </c>
      <c r="W126" s="121">
        <f>IFERROR(INDEX(WM_AU,MATCH($S126,WM_KEY,0)),"")</f>
        <v>0.23</v>
      </c>
      <c r="X126" s="121">
        <f>IFERROR(INDEX(WM_AC,MATCH($S126,WM_KEY,0)),"")</f>
        <v>0.06</v>
      </c>
      <c r="Y126" s="121">
        <f>IFERROR(INDEX(WM_L,MATCH($S126,WM_KEY,0)),"")</f>
        <v>0.15</v>
      </c>
      <c r="Z126" s="121">
        <f>IFERROR(INDEX(WM_E,MATCH($S126,WM_KEY,0)),"")</f>
        <v>0.1</v>
      </c>
      <c r="AA126" s="121">
        <f>IFERROR(INDEX(WM_BI,MATCH($S126,WM_KEY,0)),"")</f>
        <v>0.14</v>
      </c>
      <c r="AB126" s="138" t="n">
        <v>5.5</v>
      </c>
      <c r="AC126" s="138" t="n">
        <v>5.5</v>
      </c>
      <c r="AD126" s="138" t="n">
        <v>6.5</v>
      </c>
      <c r="AE126" s="138" t="n">
        <v>6.5</v>
      </c>
      <c r="AF126" s="138" t="n">
        <v>7</v>
      </c>
      <c r="AG126" s="138" t="n">
        <v>6.5</v>
      </c>
      <c r="AH126" s="138">
        <f>IFERROR(IF(COUNT(AB126,V126,AC126,W126,AD126,X126,AE126,Y126,AF126,Z126,AG126,AA126)&lt;12,"",SUM(AB126*V126,AC126*W126,AD126*X126,AE126*Y126,AF126*Z126,AG126*AA126)),"")</f>
        <v>6</v>
      </c>
      <c r="AI126" s="138" t="str">
        <f>IF(AH126="","",INDEX({"A1","A2","A3","B1","B2","B3","C1","C2","D1","D2","E1","E2"},MAX(1,MIN(12,ROUND(AH126,0)))))</f>
        <v>B3</v>
      </c>
      <c r="AJ126" s="133" t="inlineStr">
        <is>
          <t>Leads the marketing &amp; communications function. At B3: a practice, or several teams through team leads.</t>
        </is>
      </c>
      <c r="AK126" s="134" t="inlineStr">
        <is>
          <t>Leads the marketing &amp; communications function; Sets standards for a practice; cross-team problems; Several teams or a practice</t>
        </is>
      </c>
      <c r="AL126" s="134" t="inlineStr">
        <is>
          <t>Several teams or a practice</t>
        </is>
      </c>
      <c r="AM126" s="134" t="inlineStr">
        <is>
          <t>Several teams or a practice</t>
        </is>
      </c>
      <c r="AN126" s="134" t="inlineStr">
        <is>
          <t>Commercial / strategic calls for the unit</t>
        </is>
      </c>
      <c r="AO126" s="134" t="inlineStr">
        <is>
          <t>—</t>
        </is>
      </c>
      <c r="AP126" s="134" t="inlineStr">
        <is>
          <t>Marketing</t>
        </is>
      </c>
      <c r="AQ126" s="134" t="inlineStr">
        <is>
          <t>—</t>
        </is>
      </c>
      <c r="AR126" s="134" t="inlineStr">
        <is>
          <t>A practice, or several teams through team leads</t>
        </is>
      </c>
      <c r="AS126" s="134" t="inlineStr">
        <is>
          <t>Sets standards for a practice; cross-team problems</t>
        </is>
      </c>
      <c r="AT126" s="134" t="inlineStr">
        <is>
          <t>Commercial / strategic calls for the unit</t>
        </is>
      </c>
      <c r="AU126" s="134" t="inlineStr">
        <is>
          <t>Several teams or a practice</t>
        </is>
      </c>
      <c r="AV126" s="134" t="inlineStr">
        <is>
          <t>IC: leads a practice · People: team leads / managers report in</t>
        </is>
      </c>
      <c r="AW126" s="134" t="inlineStr">
        <is>
          <t>8–12 yrs</t>
        </is>
      </c>
      <c r="AX126" s="134" t="inlineStr">
        <is>
          <t>Postgraduate or professional qualification preferred</t>
        </is>
      </c>
      <c r="AY126" s="134" t="inlineStr">
        <is>
          <t>Google / HubSpot certifications</t>
        </is>
      </c>
      <c r="AZ126" s="148" t="inlineStr">
        <is>
          <t>IC: none · People: 5–8 incl. team leads</t>
        </is>
      </c>
      <c r="BA126" s="129" t="inlineStr">
        <is>
          <t>Core 4 · Future-ready 3 · Functional 4 · Leadership 4</t>
        </is>
      </c>
      <c r="BB126" s="129" t="inlineStr">
        <is>
          <t>Marketing Tech &amp; Digital Marketing · Communication &amp; Presentation</t>
        </is>
      </c>
      <c r="BC126" s="129" t="inlineStr">
        <is>
          <t>Data Analytics, BI &amp; Visualisation · AI, GenAI &amp; Prompt Engineering · Product, Platform &amp; Domain Knowledge · Strategic Thinking &amp; Business Acumen</t>
        </is>
      </c>
      <c r="BD126" s="129" t="inlineStr">
        <is>
          <t>—</t>
        </is>
      </c>
      <c r="BE126" s="129" t="inlineStr">
        <is>
          <t>Brand and data-privacy rules for campaigns</t>
        </is>
      </c>
      <c r="BF126" s="129" t="inlineStr">
        <is>
          <t>Portfolio / case; Presentation / writing test; Data case / practical; Work sample / portfolio; Scenario interview; Case interview</t>
        </is>
      </c>
      <c r="BG126" s="129" t="inlineStr">
        <is>
          <t>Brand and data-privacy rules for campaigns; mandatory: POSH, Code of Conduct, InfoSec &amp; Privacy</t>
        </is>
      </c>
      <c r="BH126" s="129" t="inlineStr">
        <is>
          <t>89% · 0 of 1</t>
        </is>
      </c>
      <c r="BI126" s="129" t="inlineStr">
        <is>
          <t>Communication · Analytics &amp; BI · AI / GenAI</t>
        </is>
      </c>
      <c r="BJ126" s="139" t="inlineStr">
        <is>
          <t>P5 / M4</t>
        </is>
      </c>
      <c r="BK126" s="126" t="inlineStr">
        <is>
          <t>5 Ensure, advise</t>
        </is>
      </c>
      <c r="BL126" s="126" t="inlineStr">
        <is>
          <t>IRIS Vs Market Benchmark — CIM proficiency scale: 4 Accomplished · IRIS Vs Competitor Benchmark — SaaS marketing ladder: Senior Marketing Manager</t>
        </is>
      </c>
      <c r="BM126" s="126" t="inlineStr">
        <is>
          <t>CIM Global Professional Marketing Framework — proficiency Aware → Active learner → Able → Accomplished → Authoritative</t>
        </is>
      </c>
      <c r="BN126" s="126" t="inlineStr">
        <is>
          <t>Expert / Senior Manager</t>
        </is>
      </c>
      <c r="BO126" s="126" t="inlineStr">
        <is>
          <t>Senior Manager</t>
        </is>
      </c>
      <c r="BP126" s="126" t="inlineStr">
        <is>
          <t>L5 · MS 63–64 · —</t>
        </is>
      </c>
      <c r="BQ126" s="126" t="inlineStr">
        <is>
          <t>JL5–JL6B · C3B · L7 Manager</t>
        </is>
      </c>
      <c r="BR126" s="126" t="inlineStr">
        <is>
          <t>Senior Manager</t>
        </is>
      </c>
      <c r="BS126" s="126" t="inlineStr">
        <is>
          <t>IRIS Vs Market Benchmark — CIM proficiency scale: 4 Accomplished · IRIS Vs Competitor Benchmark — SaaS marketing ladder: Senior Marketing Manager</t>
        </is>
      </c>
      <c r="BT126" s="126" t="inlineStr">
        <is>
          <t>Lateral; internal posting first</t>
        </is>
      </c>
      <c r="BU126" s="126" t="inlineStr">
        <is>
          <t>AI content &amp; marketing automation, marketing analytics</t>
        </is>
      </c>
      <c r="BV126" s="140" t="inlineStr">
        <is>
          <t>Leadership &amp; people management · Domain, regulatory &amp; XBRL</t>
        </is>
      </c>
      <c r="BW126" s="137" t="inlineStr">
        <is>
          <t>Marketing</t>
        </is>
      </c>
      <c r="BX126" s="137" t="inlineStr">
        <is>
          <t>—</t>
        </is>
      </c>
      <c r="BY126" s="137" t="inlineStr">
        <is>
          <t>—</t>
        </is>
      </c>
      <c r="BZ126" s="137" t="inlineStr">
        <is>
          <t>—</t>
        </is>
      </c>
      <c r="CA126" s="137" t="inlineStr">
        <is>
          <t>—</t>
        </is>
      </c>
      <c r="CB126" s="137" t="inlineStr">
        <is>
          <t>People Leadership &amp; Mentoring · AI, GenAI &amp; Prompt Engineering · Strategic Thinking &amp; Business Acumen</t>
        </is>
      </c>
      <c r="CC126" s="139" t="inlineStr">
        <is>
          <t>Create market understanding, demand and reputation. Includes: Content, demand, digital, product marketing, operations and communications. Excludes: Account closing; product UX design.</t>
        </is>
      </c>
      <c r="CD126" s="126" t="inlineStr">
        <is>
          <t>LD10-1 · Marketing Discipline Manager</t>
        </is>
      </c>
      <c r="CE126" s="126" t="inlineStr">
        <is>
          <t>Own staffing decisions, performance support, service quality and delegated team resources</t>
        </is>
      </c>
      <c r="CF126" s="126" t="inlineStr">
        <is>
          <t>Do not manufacture three reporting layers. Choose roles the organisation needs. A specialist may remain on an equally valued expert path.</t>
        </is>
      </c>
      <c r="CG126" s="126" t="inlineStr">
        <is>
          <t>—</t>
        </is>
      </c>
      <c r="CH126" s="126" t="inlineStr">
        <is>
          <t>—</t>
        </is>
      </c>
      <c r="CI126" s="130" t="inlineStr">
        <is>
          <t>Framework only · fewer than 3 answered</t>
        </is>
      </c>
      <c r="CJ126" s="131" t="inlineStr">
        <is>
          <t>1 holder, 1 answered the survey; sub-family 2 answered</t>
        </is>
      </c>
      <c r="CK126" s="131" t="inlineStr">
        <is>
          <t>Saahit Togaru · IRIS2239 · CARBON</t>
        </is>
      </c>
      <c r="CL12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7" ht="190.5" customHeight="1">
      <c r="A127" s="109" t="inlineStr">
        <is>
          <t>RC-121</t>
        </is>
      </c>
      <c r="B127" s="110" t="inlineStr">
        <is>
          <t>Marketing &amp; Communications</t>
        </is>
      </c>
      <c r="C127" s="110" t="inlineStr">
        <is>
          <t>Marketing Operations &amp; Automation</t>
        </is>
      </c>
      <c r="D127" s="151" t="inlineStr">
        <is>
          <t>A2</t>
        </is>
      </c>
      <c r="E127" s="110" t="inlineStr">
        <is>
          <t>Associate</t>
        </is>
      </c>
      <c r="F127" s="110" t="inlineStr">
        <is>
          <t>IC</t>
        </is>
      </c>
      <c r="G127" s="110" t="inlineStr">
        <is>
          <t>Marketing Operations Associate</t>
        </is>
      </c>
      <c r="H127" s="110" t="n">
        <v>3</v>
      </c>
      <c r="I127" s="110" t="inlineStr">
        <is>
          <t>CARBON 3</t>
        </is>
      </c>
      <c r="J127" s="110" t="n">
        <v>3</v>
      </c>
      <c r="K127" s="110" t="inlineStr">
        <is>
          <t>Kaninika Kali, Ritam Mukhopadhyay, Vishal</t>
        </is>
      </c>
      <c r="L127" s="110" t="inlineStr">
        <is>
          <t>Marketing</t>
        </is>
      </c>
      <c r="M127" s="110" t="inlineStr">
        <is>
          <t>CARBON</t>
        </is>
      </c>
      <c r="N127" s="111" t="inlineStr">
        <is>
          <t>A3 · Senior Associate</t>
        </is>
      </c>
      <c r="O127" s="112" t="inlineStr">
        <is>
          <t>— entry step in this sub-family</t>
        </is>
      </c>
      <c r="P127" s="112" t="inlineStr">
        <is>
          <t>RC-122 · A3 · Senior Marketing Operations Associate</t>
        </is>
      </c>
      <c r="Q127" s="112" t="inlineStr">
        <is>
          <t>★ A2 Marketing Operations Associate → A3 Senior Marketing Operations Associate</t>
        </is>
      </c>
      <c r="R127" s="112" t="inlineStr">
        <is>
          <t>—</t>
        </is>
      </c>
      <c r="S127" s="119" t="inlineStr">
        <is>
          <t>CARBON · Marketing · Band A · Early career</t>
        </is>
      </c>
      <c r="T127" s="138" t="inlineStr">
        <is>
          <t>—</t>
        </is>
      </c>
      <c r="U127" s="138" t="inlineStr">
        <is>
          <t>0.54 / 0.21 / 0.04 / 0 / 0.1 / 0.11</t>
        </is>
      </c>
      <c r="V127" s="121">
        <f>IFERROR(INDEX(WM_C,MATCH($S127,WM_KEY,0)),"")</f>
        <v>0.54</v>
      </c>
      <c r="W127" s="121">
        <f>IFERROR(INDEX(WM_AU,MATCH($S127,WM_KEY,0)),"")</f>
        <v>0.21</v>
      </c>
      <c r="X127" s="121">
        <f>IFERROR(INDEX(WM_AC,MATCH($S127,WM_KEY,0)),"")</f>
        <v>0.04</v>
      </c>
      <c r="Y127" s="121">
        <f>IFERROR(INDEX(WM_L,MATCH($S127,WM_KEY,0)),"")</f>
        <v>0</v>
      </c>
      <c r="Z127" s="121">
        <f>IFERROR(INDEX(WM_E,MATCH($S127,WM_KEY,0)),"")</f>
        <v>0.1</v>
      </c>
      <c r="AA127" s="121">
        <f>IFERROR(INDEX(WM_BI,MATCH($S127,WM_KEY,0)),"")</f>
        <v>0.11</v>
      </c>
      <c r="AB127" s="138" t="n">
        <v>2.17</v>
      </c>
      <c r="AC127" s="138" t="n">
        <v>2</v>
      </c>
      <c r="AD127" s="138" t="n">
        <v>2.17</v>
      </c>
      <c r="AE127" s="138" t="n">
        <v>1</v>
      </c>
      <c r="AF127" s="138" t="n">
        <v>1.67</v>
      </c>
      <c r="AG127" s="138" t="n">
        <v>2.17</v>
      </c>
      <c r="AH127" s="138">
        <f>IFERROR(IF(COUNT(AB127,V127,AC127,W127,AD127,X127,AE127,Y127,AF127,Z127,AG127,AA127)&lt;12,"",SUM(AB127*V127,AC127*W127,AD127*X127,AE127*Y127,AF127*Z127,AG127*AA127)),"")</f>
        <v>2.0843</v>
      </c>
      <c r="AI127" s="138" t="str">
        <f>IF(AH127="","",INDEX({"A1","A2","A3","B1","B2","B3","C1","C2","D1","D2","E1","E2"},MAX(1,MIN(12,ROUND(AH127,0)))))</f>
        <v>A2</v>
      </c>
      <c r="AJ127" s="133" t="inlineStr">
        <is>
          <t>Maintains CRM/ICP data, marketing automation, reporting and dashboards. At A2: standard work delivered independently.
Common themes in role-holders' answers: maintaining · data · sdr · involves · lusha · upload</t>
        </is>
      </c>
      <c r="AK127" s="134" t="inlineStr">
        <is>
          <t>Maintains CRM/ICP data, marketing automation, reporting and dashboards; Standard work of the discipline; Own deliverables · accuracy, TAT
Common themes in role-holders' answers: hygiene · enrichment · data · hubspot</t>
        </is>
      </c>
      <c r="AL127" s="134" t="inlineStr">
        <is>
          <t>Own deliverables · accuracy, TAT
Common themes in role-holders' answers: data</t>
        </is>
      </c>
      <c r="AM127" s="134" t="inlineStr">
        <is>
          <t>Own deliverables · accuracy, TAT
Common themes in role-holders' answers: hubspot</t>
        </is>
      </c>
      <c r="AN127" s="134" t="inlineStr">
        <is>
          <t>Chooses own approach within standards</t>
        </is>
      </c>
      <c r="AO127" s="134" t="inlineStr">
        <is>
          <t>—</t>
        </is>
      </c>
      <c r="AP127" s="134" t="inlineStr">
        <is>
          <t>Marketing · Hubspot · Ai</t>
        </is>
      </c>
      <c r="AQ127" s="134" t="inlineStr">
        <is>
          <t>Excel · HubSpot</t>
        </is>
      </c>
      <c r="AR127" s="134" t="inlineStr">
        <is>
          <t>Standard work delivered independently</t>
        </is>
      </c>
      <c r="AS127" s="134" t="inlineStr">
        <is>
          <t>Standard work of the discipline</t>
        </is>
      </c>
      <c r="AT127" s="134" t="inlineStr">
        <is>
          <t>Chooses own approach within standards</t>
        </is>
      </c>
      <c r="AU127" s="134" t="inlineStr">
        <is>
          <t>Own deliverables · accuracy, TAT</t>
        </is>
      </c>
      <c r="AV127" s="134" t="inlineStr">
        <is>
          <t>Not scored in Band A</t>
        </is>
      </c>
      <c r="AW127" s="134" t="inlineStr">
        <is>
          <t>0–2 yrs</t>
        </is>
      </c>
      <c r="AX127" s="134" t="inlineStr">
        <is>
          <t>Graduate · or diploma with experience</t>
        </is>
      </c>
      <c r="AY127" s="134" t="inlineStr">
        <is>
          <t>Google / HubSpot certifications</t>
        </is>
      </c>
      <c r="AZ127" s="148" t="inlineStr">
        <is>
          <t>No direct reports</t>
        </is>
      </c>
      <c r="BA127" s="129" t="inlineStr">
        <is>
          <t>Core 2 · Future-ready 2 · Functional 2 · Leadership —</t>
        </is>
      </c>
      <c r="BB127" s="129" t="inlineStr">
        <is>
          <t>Marketing Tech &amp; Digital Marketing · Communication &amp; Presentation</t>
        </is>
      </c>
      <c r="BC127" s="129" t="inlineStr">
        <is>
          <t>Data Analytics, BI &amp; Visualisation · AI, GenAI &amp; Prompt Engineering · Product, Platform &amp; Domain Knowledge · Strategic Thinking &amp; Business Acumen</t>
        </is>
      </c>
      <c r="BD127" s="129" t="inlineStr">
        <is>
          <t>—</t>
        </is>
      </c>
      <c r="BE127" s="129" t="inlineStr">
        <is>
          <t>Brand and data-privacy rules for campaigns</t>
        </is>
      </c>
      <c r="BF127" s="129" t="inlineStr">
        <is>
          <t>Portfolio / case; Presentation / writing test; Data case / practical; Work sample / portfolio; Scenario interview; Case interview</t>
        </is>
      </c>
      <c r="BG127" s="129" t="inlineStr">
        <is>
          <t>Brand and data-privacy rules for campaigns; mandatory: POSH, Code of Conduct, InfoSec &amp; Privacy</t>
        </is>
      </c>
      <c r="BH127" s="129" t="inlineStr">
        <is>
          <t>85% · 1 of 3</t>
        </is>
      </c>
      <c r="BI127" s="129" t="inlineStr">
        <is>
          <t>Product &amp; domain · Communication · Analytics &amp; BI · AI / GenAI</t>
        </is>
      </c>
      <c r="BJ127" s="139" t="inlineStr">
        <is>
          <t>P1–P2</t>
        </is>
      </c>
      <c r="BK127" s="126" t="inlineStr">
        <is>
          <t>2 Assist</t>
        </is>
      </c>
      <c r="BL127" s="126" t="inlineStr">
        <is>
          <t>IRIS Vs Market Benchmark — CIM proficiency scale: 2 Active learner · IRIS Vs Competitor Benchmark — SaaS marketing ladder: Marketing Associate</t>
        </is>
      </c>
      <c r="BM127" s="126" t="inlineStr">
        <is>
          <t>CIM Global Professional Marketing Framework — proficiency Aware → Active learner → Able → Accomplished → Authoritative</t>
        </is>
      </c>
      <c r="BN127" s="126" t="inlineStr">
        <is>
          <t>Entry / Developing</t>
        </is>
      </c>
      <c r="BO127" s="126" t="inlineStr">
        <is>
          <t>Marketing Associate / Marketing Executive</t>
        </is>
      </c>
      <c r="BP127" s="126" t="inlineStr">
        <is>
          <t>L3 · MS 59–60 · —</t>
        </is>
      </c>
      <c r="BQ127" s="126" t="inlineStr">
        <is>
          <t>JL3B · C1 · L11 Analyst</t>
        </is>
      </c>
      <c r="BR127" s="126" t="inlineStr">
        <is>
          <t>Analyst · DataTracks Associate</t>
        </is>
      </c>
      <c r="BS127" s="126" t="inlineStr">
        <is>
          <t>IRIS Vs Market Benchmark — CIM proficiency scale: 2 Active learner · IRIS Vs Competitor Benchmark — SaaS marketing ladder: Marketing Associate</t>
        </is>
      </c>
      <c r="BT127" s="126" t="inlineStr">
        <is>
          <t>Lateral or campus · CT1 on confirmation; CT2 on joining</t>
        </is>
      </c>
      <c r="BU127" s="126" t="inlineStr">
        <is>
          <t>AI content &amp; marketing automation, marketing analytics</t>
        </is>
      </c>
      <c r="BV127" s="140" t="inlineStr">
        <is>
          <t>Marketing &amp; content · Data, SQL &amp; analytics · Product &amp; tool knowledge · Client, sales &amp; stakeholders</t>
        </is>
      </c>
      <c r="BW127" s="137" t="inlineStr">
        <is>
          <t>Would benefit from deeper understanding of domain + perspective of database &amp; marketing</t>
        </is>
      </c>
      <c r="BX127" s="137" t="inlineStr">
        <is>
          <t>—</t>
        </is>
      </c>
      <c r="BY127" s="137" t="inlineStr">
        <is>
          <t>No common theme</t>
        </is>
      </c>
      <c r="BZ127" s="137" t="inlineStr">
        <is>
          <t>seamless · ai</t>
        </is>
      </c>
      <c r="CA127" s="137" t="inlineStr">
        <is>
          <t>1 of 3 say the role is changing because of AI / automation</t>
        </is>
      </c>
      <c r="CB127" s="137" t="inlineStr">
        <is>
          <t>AI, GenAI &amp; Prompt Engineering · Advanced Excel &amp; Productivity Tools · Marketing Tech &amp; Digital Marketing · Strategic Thinking &amp; Business Acumen</t>
        </is>
      </c>
      <c r="CC127" s="139" t="inlineStr">
        <is>
          <t>Create market understanding, demand and reputation. Includes: Content, demand, digital, product marketing, operations and communications. Excludes: Account closing; product UX design.</t>
        </is>
      </c>
      <c r="CD127" s="126" t="inlineStr">
        <is>
          <t>MKT02-1 · Marketing Operations Associate</t>
        </is>
      </c>
      <c r="CE127" s="126" t="inlineStr">
        <is>
          <t>Complete defined parts under review: operate clean crm/automation flows with reliable tracking.</t>
        </is>
      </c>
      <c r="CF127" s="126" t="inlineStr">
        <is>
          <t>Repeatable correct delivery, safe escalation and required entry eligibility.</t>
        </is>
      </c>
      <c r="CG127" s="126" t="inlineStr">
        <is>
          <t>An automated journey with consent controls, data reconciliation and conversion analysis</t>
        </is>
      </c>
      <c r="CH127" s="126" t="inlineStr">
        <is>
          <t>Workiva: Marketing Intern, 2027 cohort
Workiva: Product Marketing Operations Director · Entry and adjacent senior work. Gap: CRM automation and strategic operating cadence must remain distinct</t>
        </is>
      </c>
      <c r="CI127" s="130" t="inlineStr">
        <is>
          <t>Framework + role-holders' themes · 3+ answered</t>
        </is>
      </c>
      <c r="CJ127" s="131" t="inlineStr">
        <is>
          <t>3 holders, 3 answered the survey; sub-family 6 answered</t>
        </is>
      </c>
      <c r="CK127" s="131" t="inlineStr">
        <is>
          <t>Kaninika Kali · IRIS2535 · CARBON
Ritam Mukhopadhyay · IRIS2391 · CARBON
Vishal · IRIS2534 · CARBON</t>
        </is>
      </c>
      <c r="CL12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8" ht="190.5" customHeight="1">
      <c r="A128" s="109" t="inlineStr">
        <is>
          <t>RC-122</t>
        </is>
      </c>
      <c r="B128" s="110" t="inlineStr">
        <is>
          <t>Marketing &amp; Communications</t>
        </is>
      </c>
      <c r="C128" s="110" t="inlineStr">
        <is>
          <t>Marketing Operations &amp; Automation</t>
        </is>
      </c>
      <c r="D128" s="151" t="inlineStr">
        <is>
          <t>A3</t>
        </is>
      </c>
      <c r="E128" s="110" t="inlineStr">
        <is>
          <t>Senior Associate</t>
        </is>
      </c>
      <c r="F128" s="110" t="inlineStr">
        <is>
          <t>IC</t>
        </is>
      </c>
      <c r="G128" s="110" t="inlineStr">
        <is>
          <t>Senior Marketing Operations Associate</t>
        </is>
      </c>
      <c r="H128" s="110" t="n">
        <v>3</v>
      </c>
      <c r="I128" s="110" t="inlineStr">
        <is>
          <t>CARBON 1 · Corporate 1 · iFile 1</t>
        </is>
      </c>
      <c r="J128" s="110" t="n">
        <v>3</v>
      </c>
      <c r="K128" s="110" t="inlineStr">
        <is>
          <t>Mounika Kattula, Esther Kanagaselvam D, Shashwat Dikshit</t>
        </is>
      </c>
      <c r="L128" s="110" t="inlineStr">
        <is>
          <t>Marketing</t>
        </is>
      </c>
      <c r="M128" s="110" t="inlineStr">
        <is>
          <t>CARBON · Corporate · iFile</t>
        </is>
      </c>
      <c r="N128" s="111" t="inlineStr">
        <is>
          <t>B1 · Specialist</t>
        </is>
      </c>
      <c r="O128" s="112" t="inlineStr">
        <is>
          <t>RC-121 · A2 · Marketing Operations Associate</t>
        </is>
      </c>
      <c r="P128" s="112" t="inlineStr">
        <is>
          <t>— top step in this sub-family</t>
        </is>
      </c>
      <c r="Q128" s="112" t="inlineStr">
        <is>
          <t>A2 Marketing Operations Associate → ★ A3 Senior Marketing Operations Associate</t>
        </is>
      </c>
      <c r="R128" s="112" t="inlineStr">
        <is>
          <t>—</t>
        </is>
      </c>
      <c r="S128" s="119" t="inlineStr">
        <is>
          <t>CARBON · Marketing · Band A · Early career</t>
        </is>
      </c>
      <c r="T128" s="138" t="inlineStr">
        <is>
          <t>Corporate · Marketing · Band A · Early career · 1
iFile · Marketing · Band A · Early career · 1</t>
        </is>
      </c>
      <c r="U128" s="138" t="inlineStr">
        <is>
          <t>0.54 / 0.21 / 0.04 / 0 / 0.1 / 0.11</t>
        </is>
      </c>
      <c r="V128" s="121">
        <f>IFERROR(INDEX(WM_C,MATCH($S128,WM_KEY,0)),"")</f>
        <v>0.54</v>
      </c>
      <c r="W128" s="121">
        <f>IFERROR(INDEX(WM_AU,MATCH($S128,WM_KEY,0)),"")</f>
        <v>0.21</v>
      </c>
      <c r="X128" s="121">
        <f>IFERROR(INDEX(WM_AC,MATCH($S128,WM_KEY,0)),"")</f>
        <v>0.04</v>
      </c>
      <c r="Y128" s="121">
        <f>IFERROR(INDEX(WM_L,MATCH($S128,WM_KEY,0)),"")</f>
        <v>0</v>
      </c>
      <c r="Z128" s="121">
        <f>IFERROR(INDEX(WM_E,MATCH($S128,WM_KEY,0)),"")</f>
        <v>0.1</v>
      </c>
      <c r="AA128" s="121">
        <f>IFERROR(INDEX(WM_BI,MATCH($S128,WM_KEY,0)),"")</f>
        <v>0.11</v>
      </c>
      <c r="AB128" s="138" t="n">
        <v>2.83</v>
      </c>
      <c r="AC128" s="138" t="n">
        <v>3</v>
      </c>
      <c r="AD128" s="138" t="n">
        <v>3.17</v>
      </c>
      <c r="AE128" s="138" t="n">
        <v>2.17</v>
      </c>
      <c r="AF128" s="138" t="n">
        <v>4</v>
      </c>
      <c r="AG128" s="138" t="n">
        <v>3.33</v>
      </c>
      <c r="AH128" s="138">
        <f>IFERROR(IF(COUNT(AB128,V128,AC128,W128,AD128,X128,AE128,Y128,AF128,Z128,AG128,AA128)&lt;12,"",SUM(AB128*V128,AC128*W128,AD128*X128,AE128*Y128,AF128*Z128,AG128*AA128)),"")</f>
        <v>3.0513</v>
      </c>
      <c r="AI128" s="138" t="str">
        <f>IF(AH128="","",INDEX({"A1","A2","A3","B1","B2","B3","C1","C2","D1","D2","E1","E2"},MAX(1,MIN(12,ROUND(AH128,0)))))</f>
        <v>A3</v>
      </c>
      <c r="AJ128" s="133" t="inlineStr">
        <is>
          <t>Maintains CRM/ICP data, marketing automation, reporting and dashboards. At A3: varied work; reviews juniors; go-to for a process.
Common themes in role-holders' answers: business · management · crm · lead</t>
        </is>
      </c>
      <c r="AK128" s="134" t="inlineStr">
        <is>
          <t>Maintains CRM/ICP data, marketing automation, reporting and dashboards; Varied and non-standard work; handles exceptions; A module / process, or work with client or regulatory consequences
Common themes in role-holders' answers: data · crm · lead routing · hygiene · campaign</t>
        </is>
      </c>
      <c r="AL128" s="134" t="inlineStr">
        <is>
          <t>A module / process, or work with client or regulatory consequences
Common themes in role-holders' answers: data · lead</t>
        </is>
      </c>
      <c r="AM128" s="134" t="inlineStr">
        <is>
          <t>A module / process, or work with client or regulatory consequences
Common themes in role-holders' answers: data · accuracy · crm · lead routing · reporting · leads</t>
        </is>
      </c>
      <c r="AN128" s="134" t="inlineStr">
        <is>
          <t>Technical / QC / client calls on own work
Common themes in role-holders' answers: hygiene · data · crm · campaign</t>
        </is>
      </c>
      <c r="AO128" s="134" t="inlineStr">
        <is>
          <t>—</t>
        </is>
      </c>
      <c r="AP128" s="134" t="inlineStr">
        <is>
          <t>Marketing</t>
        </is>
      </c>
      <c r="AQ128" s="134" t="inlineStr">
        <is>
          <t>Google Ads · Google analytics</t>
        </is>
      </c>
      <c r="AR128" s="134" t="inlineStr">
        <is>
          <t>Varied work; reviews juniors; go-to for a process</t>
        </is>
      </c>
      <c r="AS128" s="134" t="inlineStr">
        <is>
          <t>Varied and non-standard work; handles exceptions</t>
        </is>
      </c>
      <c r="AT128" s="134" t="inlineStr">
        <is>
          <t>Technical / QC / client calls on own work</t>
        </is>
      </c>
      <c r="AU128" s="134" t="inlineStr">
        <is>
          <t>A module / process, or work with client or regulatory consequences</t>
        </is>
      </c>
      <c r="AV128" s="134" t="inlineStr">
        <is>
          <t>Not scored in Band A</t>
        </is>
      </c>
      <c r="AW128" s="134" t="inlineStr">
        <is>
          <t>2–4 yrs</t>
        </is>
      </c>
      <c r="AX128" s="134" t="inlineStr">
        <is>
          <t>Graduate; relevant certification preferred</t>
        </is>
      </c>
      <c r="AY128" s="134" t="inlineStr">
        <is>
          <t>Google / HubSpot certifications</t>
        </is>
      </c>
      <c r="AZ128" s="148" t="inlineStr">
        <is>
          <t>None · guides 1–3 juniors informally</t>
        </is>
      </c>
      <c r="BA128" s="129" t="inlineStr">
        <is>
          <t>Core 2 · Future-ready 2 · Functional 3 · Leadership —</t>
        </is>
      </c>
      <c r="BB128" s="129" t="inlineStr">
        <is>
          <t>Marketing Tech &amp; Digital Marketing · Communication &amp; Presentation</t>
        </is>
      </c>
      <c r="BC128" s="129" t="inlineStr">
        <is>
          <t>Data Analytics, BI &amp; Visualisation · AI, GenAI &amp; Prompt Engineering · Product, Platform &amp; Domain Knowledge · Strategic Thinking &amp; Business Acumen</t>
        </is>
      </c>
      <c r="BD128" s="129" t="inlineStr">
        <is>
          <t>—</t>
        </is>
      </c>
      <c r="BE128" s="129" t="inlineStr">
        <is>
          <t>Brand and data-privacy rules for campaigns</t>
        </is>
      </c>
      <c r="BF128" s="129" t="inlineStr">
        <is>
          <t>Portfolio / case; Presentation / writing test; Data case / practical; Work sample / portfolio; Scenario interview; Case interview</t>
        </is>
      </c>
      <c r="BG128" s="129" t="inlineStr">
        <is>
          <t>Brand and data-privacy rules for campaigns; mandatory: POSH, Code of Conduct, InfoSec &amp; Privacy</t>
        </is>
      </c>
      <c r="BH128" s="129" t="inlineStr">
        <is>
          <t>• 92% · 1 of 1
• 86% · 0 of 1</t>
        </is>
      </c>
      <c r="BI128" s="129" t="inlineStr">
        <is>
          <t>• AI / GenAI · Product &amp; domain · Problem solving
• Communication · AI / GenAI · Product &amp; domain
• AI / GenAI · Product &amp; domain · Ownership</t>
        </is>
      </c>
      <c r="BJ128" s="139" t="inlineStr">
        <is>
          <t>P2</t>
        </is>
      </c>
      <c r="BK128" s="126" t="inlineStr">
        <is>
          <t>3 Apply</t>
        </is>
      </c>
      <c r="BL128" s="126" t="inlineStr">
        <is>
          <t>IRIS Vs Market Benchmark — CIM proficiency scale: 2–3 · IRIS Vs Competitor Benchmark — SaaS marketing ladder: Marketing Specialist</t>
        </is>
      </c>
      <c r="BM128" s="126" t="inlineStr">
        <is>
          <t>CIM Global Professional Marketing Framework — proficiency Aware → Active learner → Able → Accomplished → Authoritative</t>
        </is>
      </c>
      <c r="BN128" s="126" t="inlineStr">
        <is>
          <t>Developing</t>
        </is>
      </c>
      <c r="BO128" s="126" t="inlineStr">
        <is>
          <t>Marketing Executive</t>
        </is>
      </c>
      <c r="BP128" s="126" t="inlineStr">
        <is>
          <t>L3–L4 · MS 61–62 · —</t>
        </is>
      </c>
      <c r="BQ128" s="126" t="inlineStr">
        <is>
          <t>JL3A · C1 · L11–L10 · Senior Analyst</t>
        </is>
      </c>
      <c r="BR128" s="126" t="inlineStr">
        <is>
          <t>Consultant · DataTracks Senior Associate · 2–5 yrs</t>
        </is>
      </c>
      <c r="BS128" s="126" t="inlineStr">
        <is>
          <t>IRIS Vs Market Benchmark — CIM proficiency scale: 2–3 · IRIS Vs Competitor Benchmark — SaaS marketing ladder: Marketing Specialist</t>
        </is>
      </c>
      <c r="BT128" s="126" t="inlineStr">
        <is>
          <t>Lateral or campus · CT2 at 12 months; CT3 in programme</t>
        </is>
      </c>
      <c r="BU128" s="126" t="inlineStr">
        <is>
          <t>AI content &amp; marketing automation, marketing analytics</t>
        </is>
      </c>
      <c r="BV128" s="140" t="inlineStr">
        <is>
          <t>Strategy &amp; business acumen · AI / automation · Data, SQL &amp; analytics · Product &amp; tool knowledge · Marketing &amp; content</t>
        </is>
      </c>
      <c r="BW128" s="137" t="inlineStr">
        <is>
          <t>Yes</t>
        </is>
      </c>
      <c r="BX128" s="137" t="inlineStr">
        <is>
          <t>On-the-job / hands-on</t>
        </is>
      </c>
      <c r="BY128" s="137" t="inlineStr">
        <is>
          <t>inconsistent · data</t>
        </is>
      </c>
      <c r="BZ128" s="137" t="inlineStr">
        <is>
          <t>No common theme</t>
        </is>
      </c>
      <c r="CA128" s="137" t="inlineStr">
        <is>
          <t>2 of 2 say the role is changing because of AI / automation</t>
        </is>
      </c>
      <c r="CB128" s="137" t="inlineStr">
        <is>
          <t>• AI, GenAI &amp; Prompt Engineering · Stakeholder &amp; Client Management · Sales, Negotiation &amp; Account Growth
• Data Analytics, BI &amp; Visualisation · Project, Program &amp; Agile Management · Marketing Tech &amp; Digital Marketing
• Marketing Tech &amp; Digital Marketing · AI, GenAI &amp; Prompt Engineering</t>
        </is>
      </c>
      <c r="CC128" s="139" t="inlineStr">
        <is>
          <t>Create market understanding, demand and reputation. Includes: Content, demand, digital, product marketing, operations and communications. Excludes: Account closing; product UX design.</t>
        </is>
      </c>
      <c r="CD128" s="126" t="inlineStr">
        <is>
          <t>MKT02-2 · Marketing Operations Specialist</t>
        </is>
      </c>
      <c r="CE128" s="126" t="inlineStr">
        <is>
          <t>Operate clean CRM/automation flows with reliable tracking.</t>
        </is>
      </c>
      <c r="CF128" s="126" t="inlineStr">
        <is>
          <t>Demonstrate routine delivery plus judgement in bounded exceptions.</t>
        </is>
      </c>
      <c r="CG128" s="126" t="inlineStr">
        <is>
          <t>An automated journey with consent controls, data reconciliation and conversion analysis</t>
        </is>
      </c>
      <c r="CH128" s="126" t="inlineStr">
        <is>
          <t>Workiva: Marketing Intern, 2027 cohort
Workiva: Product Marketing Operations Director · Entry and adjacent senior work. Gap: CRM automation and strategic operating cadence must remain distinct</t>
        </is>
      </c>
      <c r="CI128" s="130" t="inlineStr">
        <is>
          <t>Framework + role-holders' themes · 3+ answered</t>
        </is>
      </c>
      <c r="CJ128" s="131" t="inlineStr">
        <is>
          <t>3 holders, 3 answered the survey; sub-family 6 answered</t>
        </is>
      </c>
      <c r="CK128" s="131" t="inlineStr">
        <is>
          <t>Mounika Kattula · IRIS2316 · CARBON
Esther Kanagaselvam D · IRIS2190 · Corporate
Shashwat Dikshit · IRIS2550 · iFile</t>
        </is>
      </c>
      <c r="CL12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9" ht="190.5" customHeight="1">
      <c r="A129" s="109" t="inlineStr">
        <is>
          <t>RC-123</t>
        </is>
      </c>
      <c r="B129" s="110" t="inlineStr">
        <is>
          <t>Marketing &amp; Communications</t>
        </is>
      </c>
      <c r="C129" s="110" t="inlineStr">
        <is>
          <t>Product Marketing</t>
        </is>
      </c>
      <c r="D129" s="149" t="inlineStr">
        <is>
          <t>B1</t>
        </is>
      </c>
      <c r="E129" s="110" t="inlineStr">
        <is>
          <t>Team Lead</t>
        </is>
      </c>
      <c r="F129" s="110" t="inlineStr">
        <is>
          <t>Manager</t>
        </is>
      </c>
      <c r="G129" s="110" t="inlineStr">
        <is>
          <t>Team Lead – Product Marketing</t>
        </is>
      </c>
      <c r="H129" s="110" t="n">
        <v>1</v>
      </c>
      <c r="I129" s="110" t="inlineStr">
        <is>
          <t>iFile 1</t>
        </is>
      </c>
      <c r="J129" s="110" t="n">
        <v>1</v>
      </c>
      <c r="K129" s="110" t="inlineStr">
        <is>
          <t>Abhilash Menon</t>
        </is>
      </c>
      <c r="L129" s="110" t="inlineStr">
        <is>
          <t>Marketing</t>
        </is>
      </c>
      <c r="M129" s="110" t="inlineStr">
        <is>
          <t>iFile</t>
        </is>
      </c>
      <c r="N129" s="111" t="inlineStr">
        <is>
          <t>B2 · Senior Specialist</t>
        </is>
      </c>
      <c r="O129" s="112" t="inlineStr">
        <is>
          <t>— entry step in this sub-family</t>
        </is>
      </c>
      <c r="P129" s="112" t="inlineStr">
        <is>
          <t>— top step in this sub-family</t>
        </is>
      </c>
      <c r="Q129" s="112" t="inlineStr">
        <is>
          <t>★ B1 Team Lead – Product Marketing</t>
        </is>
      </c>
      <c r="R129" s="112" t="inlineStr">
        <is>
          <t>—</t>
        </is>
      </c>
      <c r="S129" s="119" t="inlineStr">
        <is>
          <t>iFile · Marketing · Band B · People Manager</t>
        </is>
      </c>
      <c r="T129" s="138" t="inlineStr">
        <is>
          <t>—</t>
        </is>
      </c>
      <c r="U129" s="138" t="inlineStr">
        <is>
          <t>0.32 / 0.23 / 0.06 / 0.15 / 0.1 / 0.14</t>
        </is>
      </c>
      <c r="V129" s="121">
        <f>IFERROR(INDEX(WM_C,MATCH($S129,WM_KEY,0)),"")</f>
        <v>0.32</v>
      </c>
      <c r="W129" s="121">
        <f>IFERROR(INDEX(WM_AU,MATCH($S129,WM_KEY,0)),"")</f>
        <v>0.23</v>
      </c>
      <c r="X129" s="121">
        <f>IFERROR(INDEX(WM_AC,MATCH($S129,WM_KEY,0)),"")</f>
        <v>0.06</v>
      </c>
      <c r="Y129" s="121">
        <f>IFERROR(INDEX(WM_L,MATCH($S129,WM_KEY,0)),"")</f>
        <v>0.15</v>
      </c>
      <c r="Z129" s="121">
        <f>IFERROR(INDEX(WM_E,MATCH($S129,WM_KEY,0)),"")</f>
        <v>0.1</v>
      </c>
      <c r="AA129" s="121">
        <f>IFERROR(INDEX(WM_BI,MATCH($S129,WM_KEY,0)),"")</f>
        <v>0.14</v>
      </c>
      <c r="AB129" s="138" t="n">
        <v>4.5</v>
      </c>
      <c r="AC129" s="138" t="n">
        <v>4.5</v>
      </c>
      <c r="AD129" s="138" t="n">
        <v>4</v>
      </c>
      <c r="AE129" s="138" t="n">
        <v>4</v>
      </c>
      <c r="AF129" s="138" t="n">
        <v>5.5</v>
      </c>
      <c r="AG129" s="138" t="n">
        <v>4</v>
      </c>
      <c r="AH129" s="138">
        <f>IFERROR(IF(COUNT(AB129,V129,AC129,W129,AD129,X129,AE129,Y129,AF129,Z129,AG129,AA129)&lt;12,"",SUM(AB129*V129,AC129*W129,AD129*X129,AE129*Y129,AF129*Z129,AG129*AA129)),"")</f>
        <v>4.425</v>
      </c>
      <c r="AI129" s="138" t="str">
        <f>IF(AH129="","",INDEX({"A1","A2","A3","B1","B2","B3","C1","C2","D1","D2","E1","E2"},MAX(1,MIN(12,ROUND(AH129,0)))))</f>
        <v>B1</v>
      </c>
      <c r="AJ129" s="133" t="inlineStr">
        <is>
          <t>Launches, positioning, product campaigns and messaging. At B1: a domain / module, or a small team.</t>
        </is>
      </c>
      <c r="AK129" s="134" t="inlineStr">
        <is>
          <t>Launches, positioning, product campaigns and messaging; Domain specialist work; A domain or a small team</t>
        </is>
      </c>
      <c r="AL129" s="134" t="inlineStr">
        <is>
          <t>A domain or a small team</t>
        </is>
      </c>
      <c r="AM129" s="134" t="inlineStr">
        <is>
          <t>A domain or a small team</t>
        </is>
      </c>
      <c r="AN129" s="134" t="inlineStr">
        <is>
          <t>Technical / QC / client calls for the domain</t>
        </is>
      </c>
      <c r="AO129" s="134" t="inlineStr">
        <is>
          <t>—</t>
        </is>
      </c>
      <c r="AP129" s="134" t="inlineStr">
        <is>
          <t>—</t>
        </is>
      </c>
      <c r="AQ129" s="134" t="inlineStr">
        <is>
          <t>—</t>
        </is>
      </c>
      <c r="AR129" s="134" t="inlineStr">
        <is>
          <t>A domain / module, or a small team</t>
        </is>
      </c>
      <c r="AS129" s="134" t="inlineStr">
        <is>
          <t>Domain specialist work</t>
        </is>
      </c>
      <c r="AT129" s="134" t="inlineStr">
        <is>
          <t>Technical / QC / client calls for the domain</t>
        </is>
      </c>
      <c r="AU129" s="134" t="inlineStr">
        <is>
          <t>A domain or a small team</t>
        </is>
      </c>
      <c r="AV129" s="134" t="inlineStr">
        <is>
          <t>IC: mentors and reviews · People: hands-on team lead of 3–5</t>
        </is>
      </c>
      <c r="AW129" s="134" t="inlineStr">
        <is>
          <t>4–7 yrs</t>
        </is>
      </c>
      <c r="AX129" s="134" t="inlineStr">
        <is>
          <t>Graduate + relevant qualification or certification preferred</t>
        </is>
      </c>
      <c r="AY129" s="134" t="inlineStr">
        <is>
          <t>Google / HubSpot certifications</t>
        </is>
      </c>
      <c r="AZ129" s="148" t="inlineStr">
        <is>
          <t>IC: none · Team Lead: 3–5</t>
        </is>
      </c>
      <c r="BA129" s="129" t="inlineStr">
        <is>
          <t>Core 3 · Future-ready 3 · Functional 3 · Leadership 2</t>
        </is>
      </c>
      <c r="BB129" s="129" t="inlineStr">
        <is>
          <t>Marketing Tech &amp; Digital Marketing · Communication &amp; Presentation</t>
        </is>
      </c>
      <c r="BC129" s="129" t="inlineStr">
        <is>
          <t>Data Analytics, BI &amp; Visualisation · AI, GenAI &amp; Prompt Engineering · Product, Platform &amp; Domain Knowledge · Strategic Thinking &amp; Business Acumen</t>
        </is>
      </c>
      <c r="BD129" s="129" t="inlineStr">
        <is>
          <t>—</t>
        </is>
      </c>
      <c r="BE129" s="129" t="inlineStr">
        <is>
          <t>Brand and data-privacy rules for campaigns</t>
        </is>
      </c>
      <c r="BF129" s="129" t="inlineStr">
        <is>
          <t>Portfolio / case; Presentation / writing test; Data case / practical; Work sample / portfolio; Scenario interview; Case interview</t>
        </is>
      </c>
      <c r="BG129" s="129" t="inlineStr">
        <is>
          <t>Brand and data-privacy rules for campaigns; mandatory: POSH, Code of Conduct, InfoSec &amp; Privacy</t>
        </is>
      </c>
      <c r="BH129" s="129" t="inlineStr">
        <is>
          <t>99% · 1 of 1</t>
        </is>
      </c>
      <c r="BI129" s="129" t="inlineStr">
        <is>
          <t>AI / GenAI · Learning agility · Digital fluency</t>
        </is>
      </c>
      <c r="BJ129" s="139" t="inlineStr">
        <is>
          <t>P3 / M2</t>
        </is>
      </c>
      <c r="BK129" s="126" t="inlineStr">
        <is>
          <t>4 Enable</t>
        </is>
      </c>
      <c r="BL129" s="126" t="inlineStr">
        <is>
          <t>IRIS Vs Market Benchmark — CIM proficiency scale: 3 Able · IRIS Vs Competitor Benchmark — SaaS marketing ladder: Senior Marketing Specialist</t>
        </is>
      </c>
      <c r="BM129" s="126" t="inlineStr">
        <is>
          <t>CIM Global Professional Marketing Framework — proficiency Aware → Active learner → Able → Accomplished → Authoritative</t>
        </is>
      </c>
      <c r="BN129" s="126" t="inlineStr">
        <is>
          <t>Career / · Team Lead</t>
        </is>
      </c>
      <c r="BO129" s="126" t="inlineStr">
        <is>
          <t>Team Lead / Assistant Manager</t>
        </is>
      </c>
      <c r="BP129" s="126" t="inlineStr">
        <is>
          <t>L4 · MS 62 · —</t>
        </is>
      </c>
      <c r="BQ129" s="126" t="inlineStr">
        <is>
          <t>JL4 · C2 · L9 Team Lead / Consultant</t>
        </is>
      </c>
      <c r="BR129" s="126" t="inlineStr">
        <is>
          <t>Senior Consultant / Assistant Manager</t>
        </is>
      </c>
      <c r="BS129" s="126" t="inlineStr">
        <is>
          <t>IRIS Vs Market Benchmark — CIM proficiency scale: 3 Able · IRIS Vs Competitor Benchmark — SaaS marketing ladder: Senior Marketing Specialist</t>
        </is>
      </c>
      <c r="BT129" s="126" t="inlineStr">
        <is>
          <t>Lateral; Management Trainees graduate here</t>
        </is>
      </c>
      <c r="BU129" s="126" t="inlineStr">
        <is>
          <t>AI content &amp; marketing automation, marketing analytics</t>
        </is>
      </c>
      <c r="BV129" s="140" t="inlineStr">
        <is>
          <t>—</t>
        </is>
      </c>
      <c r="BW129" s="137" t="inlineStr">
        <is>
          <t>—</t>
        </is>
      </c>
      <c r="BX129" s="137" t="inlineStr">
        <is>
          <t>—</t>
        </is>
      </c>
      <c r="BY129" s="137" t="inlineStr">
        <is>
          <t>—</t>
        </is>
      </c>
      <c r="BZ129" s="137" t="inlineStr">
        <is>
          <t>—</t>
        </is>
      </c>
      <c r="CA129" s="137" t="inlineStr">
        <is>
          <t>—</t>
        </is>
      </c>
      <c r="CB129" s="137" t="inlineStr">
        <is>
          <t>Data Analytics, BI &amp; Visualisation · Advanced Excel &amp; Productivity Tools · People Leadership &amp; Mentoring</t>
        </is>
      </c>
      <c r="CC129" s="139" t="inlineStr">
        <is>
          <t>Create market understanding, demand and reputation. Includes: Content, demand, digital, product marketing, operations and communications. Excludes: Account closing; product UX design.</t>
        </is>
      </c>
      <c r="CD129" s="126" t="inlineStr">
        <is>
          <t>LD10-1 · Marketing Discipline Manager</t>
        </is>
      </c>
      <c r="CE129" s="126" t="inlineStr">
        <is>
          <t>Own staffing decisions, performance support, service quality and delegated team resources</t>
        </is>
      </c>
      <c r="CF129" s="126" t="inlineStr">
        <is>
          <t>Do not manufacture three reporting layers. Choose roles the organisation needs. A specialist may remain on an equally valued expert path.</t>
        </is>
      </c>
      <c r="CG129" s="126" t="inlineStr">
        <is>
          <t>—</t>
        </is>
      </c>
      <c r="CH129" s="126" t="inlineStr">
        <is>
          <t>—</t>
        </is>
      </c>
      <c r="CI129" s="130" t="inlineStr">
        <is>
          <t>Framework only · fewer than 3 answered</t>
        </is>
      </c>
      <c r="CJ129" s="131" t="inlineStr">
        <is>
          <t>1 holder, 1 answered the survey; sub-family 1 answered</t>
        </is>
      </c>
      <c r="CK129" s="131" t="inlineStr">
        <is>
          <t>Abhilash Menon · IRIS2523 · iFile</t>
        </is>
      </c>
      <c r="CL12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0" ht="190.5" customHeight="1">
      <c r="A130" s="109" t="inlineStr">
        <is>
          <t>RC-124</t>
        </is>
      </c>
      <c r="B130" s="110" t="inlineStr">
        <is>
          <t>Product Management</t>
        </is>
      </c>
      <c r="C130" s="110" t="inlineStr">
        <is>
          <t>Product Management</t>
        </is>
      </c>
      <c r="D130" s="151" t="inlineStr">
        <is>
          <t>A3</t>
        </is>
      </c>
      <c r="E130" s="110" t="inlineStr">
        <is>
          <t>Senior Associate</t>
        </is>
      </c>
      <c r="F130" s="110" t="inlineStr">
        <is>
          <t>IC</t>
        </is>
      </c>
      <c r="G130" s="110" t="inlineStr">
        <is>
          <t>Senior Product Associate</t>
        </is>
      </c>
      <c r="H130" s="110" t="n">
        <v>1</v>
      </c>
      <c r="I130" s="110" t="inlineStr">
        <is>
          <t>CARBON 1</t>
        </is>
      </c>
      <c r="J130" s="110" t="n">
        <v>1</v>
      </c>
      <c r="K130" s="110" t="inlineStr">
        <is>
          <t>Watan Kumar Meena</t>
        </is>
      </c>
      <c r="L130" s="110" t="inlineStr">
        <is>
          <t>Functional</t>
        </is>
      </c>
      <c r="M130" s="110" t="inlineStr">
        <is>
          <t>CARBON</t>
        </is>
      </c>
      <c r="N130" s="111" t="inlineStr">
        <is>
          <t>B1 · Specialist</t>
        </is>
      </c>
      <c r="O130" s="112" t="inlineStr">
        <is>
          <t>— entry step in this sub-family</t>
        </is>
      </c>
      <c r="P130" s="112" t="inlineStr">
        <is>
          <t>RC-125 · B1 · Associate Product Manager – POD Lead · Associate Product Man</t>
        </is>
      </c>
      <c r="Q130" s="112" t="inlineStr">
        <is>
          <t>★ A3 Senior Product Associate → B1 Associate Product Manager – POD Lead · A → B2 Product Manager → B3 Senior Product Manager</t>
        </is>
      </c>
      <c r="R130" s="112" t="inlineStr">
        <is>
          <t>—</t>
        </is>
      </c>
      <c r="S130" s="119" t="inlineStr">
        <is>
          <t>CARBON · Functional · Band A · Early career</t>
        </is>
      </c>
      <c r="T130" s="138" t="inlineStr">
        <is>
          <t>—</t>
        </is>
      </c>
      <c r="U130" s="138" t="inlineStr">
        <is>
          <t>0.59 / 0.16 / 0.09 / 0 / 0.1 / 0.06</t>
        </is>
      </c>
      <c r="V130" s="121">
        <f>IFERROR(INDEX(WM_C,MATCH($S130,WM_KEY,0)),"")</f>
        <v>0.59</v>
      </c>
      <c r="W130" s="121">
        <f>IFERROR(INDEX(WM_AU,MATCH($S130,WM_KEY,0)),"")</f>
        <v>0.16</v>
      </c>
      <c r="X130" s="121">
        <f>IFERROR(INDEX(WM_AC,MATCH($S130,WM_KEY,0)),"")</f>
        <v>0.09</v>
      </c>
      <c r="Y130" s="121">
        <f>IFERROR(INDEX(WM_L,MATCH($S130,WM_KEY,0)),"")</f>
        <v>0</v>
      </c>
      <c r="Z130" s="121">
        <f>IFERROR(INDEX(WM_E,MATCH($S130,WM_KEY,0)),"")</f>
        <v>0.1</v>
      </c>
      <c r="AA130" s="121">
        <f>IFERROR(INDEX(WM_BI,MATCH($S130,WM_KEY,0)),"")</f>
        <v>0.06</v>
      </c>
      <c r="AB130" s="138" t="n">
        <v>2.5</v>
      </c>
      <c r="AC130" s="138" t="n">
        <v>2</v>
      </c>
      <c r="AD130" s="138" t="n">
        <v>2.5</v>
      </c>
      <c r="AE130" s="138" t="n">
        <v>1.5</v>
      </c>
      <c r="AF130" s="138" t="n">
        <v>4</v>
      </c>
      <c r="AG130" s="138" t="n">
        <v>3</v>
      </c>
      <c r="AH130" s="138">
        <f>IFERROR(IF(COUNT(AB130,V130,AC130,W130,AD130,X130,AE130,Y130,AF130,Z130,AG130,AA130)&lt;12,"",SUM(AB130*V130,AC130*W130,AD130*X130,AE130*Y130,AF130*Z130,AG130*AA130)),"")</f>
        <v>2.6</v>
      </c>
      <c r="AI130" s="138" t="str">
        <f>IF(AH130="","",INDEX({"A1","A2","A3","B1","B2","B3","C1","C2","D1","D2","E1","E2"},MAX(1,MIN(12,ROUND(AH130,0)))))</f>
        <v>A3</v>
      </c>
      <c r="AJ130" s="133" t="inlineStr">
        <is>
          <t>Owns product vision, roadmap, requirements · PRDs, prioritisation and adoption. At A3: varied work; reviews juniors; go-to for a process.
Common themes in sub-family holders, all levels' answers: product · market · business · customers · management · revenue</t>
        </is>
      </c>
      <c r="AK130" s="134" t="inlineStr">
        <is>
          <t>Owns product vision, roadmap, requirements · PRDs, prioritisation and adoption; Varied and non-standard work; handles exceptions; A module / process, or work with client or regulatory consequences
Common themes in sub-family holders, all levels' answers: product · roadmap · management · customer · research · implementation</t>
        </is>
      </c>
      <c r="AL130" s="134" t="inlineStr">
        <is>
          <t>A module / process, or work with client or regulatory consequences
Common themes in sub-family holders, all levels' answers: product · customer · client · feature · business · revenue</t>
        </is>
      </c>
      <c r="AM130" s="134" t="inlineStr">
        <is>
          <t>A module / process, or work with client or regulatory consequences
Common themes in sub-family holders, all levels' answers: product · if · delivery · customer · requirements · client</t>
        </is>
      </c>
      <c r="AN130" s="134" t="inlineStr">
        <is>
          <t>Technical / QC / client calls on own work
Common themes in sub-family holders, all levels' answers: research · priorities · approach · roadmap · product · stakeholders</t>
        </is>
      </c>
      <c r="AO130" s="134" t="inlineStr">
        <is>
          <t>—</t>
        </is>
      </c>
      <c r="AP130" s="134" t="inlineStr">
        <is>
          <t>Product Management · stakeholder management · Market research · Project management · Product sense · Data analysis · ESG · CA + CE</t>
        </is>
      </c>
      <c r="AQ130" s="134" t="inlineStr">
        <is>
          <t>Claude · Excel · Mixpanel · MoEngage · Figma</t>
        </is>
      </c>
      <c r="AR130" s="134" t="inlineStr">
        <is>
          <t>Varied work; reviews juniors; go-to for a process</t>
        </is>
      </c>
      <c r="AS130" s="134" t="inlineStr">
        <is>
          <t>Varied and non-standard work; handles exceptions</t>
        </is>
      </c>
      <c r="AT130" s="134" t="inlineStr">
        <is>
          <t>Technical / QC / client calls on own work</t>
        </is>
      </c>
      <c r="AU130" s="134" t="inlineStr">
        <is>
          <t>A module / process, or work with client or regulatory consequences</t>
        </is>
      </c>
      <c r="AV130" s="134" t="inlineStr">
        <is>
          <t>Not scored in Band A</t>
        </is>
      </c>
      <c r="AW130" s="134" t="inlineStr">
        <is>
          <t>2–4 yrs</t>
        </is>
      </c>
      <c r="AX130" s="134" t="inlineStr">
        <is>
          <t>Graduate; relevant certification preferred</t>
        </is>
      </c>
      <c r="AY130" s="134" t="inlineStr">
        <is>
          <t>Internal product certification; CBAP / CCBA · optional</t>
        </is>
      </c>
      <c r="AZ130" s="148" t="inlineStr">
        <is>
          <t>None · guides 1–3 juniors informally</t>
        </is>
      </c>
      <c r="BA130" s="129" t="inlineStr">
        <is>
          <t>Core 2 · Future-ready 2 · Functional 3 · Leadership —</t>
        </is>
      </c>
      <c r="BB130" s="129" t="inlineStr">
        <is>
          <t>Product, Platform &amp; Domain Knowledge · Business Analysis &amp; Requirements Engineering</t>
        </is>
      </c>
      <c r="BC130" s="129" t="inlineStr">
        <is>
          <t>Data Analytics, BI &amp; Visualisation · Strategic Thinking &amp; Business Acumen · Stakeholder &amp; Client Management · AI, GenAI &amp; Prompt Engineering</t>
        </is>
      </c>
      <c r="BD130" s="129" t="inlineStr">
        <is>
          <t>—</t>
        </is>
      </c>
      <c r="BE130" s="129" t="inlineStr">
        <is>
          <t>Product discovery, roadmap and P&amp;L basics</t>
        </is>
      </c>
      <c r="BF130" s="129" t="inlineStr">
        <is>
          <t>Scenario interview; Case study; Data case / practical; Case interview; Role play / behavioural interview; Work sample / portfolio</t>
        </is>
      </c>
      <c r="BG130" s="129" t="inlineStr">
        <is>
          <t>Product discovery, roadmap and P&amp;L basics; mandatory: POSH, Code of Conduct, InfoSec &amp; Privacy</t>
        </is>
      </c>
      <c r="BH130" s="129" t="inlineStr">
        <is>
          <t>91% · 1 of 1</t>
        </is>
      </c>
      <c r="BI130" s="129" t="inlineStr">
        <is>
          <t>Analytics &amp; BI · Business acumen · Problem solving</t>
        </is>
      </c>
      <c r="BJ130" s="139" t="inlineStr">
        <is>
          <t>P2</t>
        </is>
      </c>
      <c r="BK130" s="126" t="inlineStr">
        <is>
          <t>3 Apply</t>
        </is>
      </c>
      <c r="BL130" s="126" t="inlineStr">
        <is>
          <t>IRIS Vs Competitor Benchmark — SaaS product ladder: Associate PM</t>
        </is>
      </c>
      <c r="BM130" s="126" t="inlineStr">
        <is>
          <t>Pragmatic Institute Framework · 37 activities, 7 categories; AIPMM</t>
        </is>
      </c>
      <c r="BN130" s="126" t="inlineStr">
        <is>
          <t>Developing</t>
        </is>
      </c>
      <c r="BO130" s="126" t="inlineStr">
        <is>
          <t>Associate Product Manager</t>
        </is>
      </c>
      <c r="BP130" s="126" t="inlineStr">
        <is>
          <t>L3–L4 · MS 61–62 · —</t>
        </is>
      </c>
      <c r="BQ130" s="126" t="inlineStr">
        <is>
          <t>JL3A · C1 · L11–L10 · Senior Analyst</t>
        </is>
      </c>
      <c r="BR130" s="126" t="inlineStr">
        <is>
          <t>Consultant · DataTracks Senior Associate · 2–5 yrs</t>
        </is>
      </c>
      <c r="BS130" s="126" t="inlineStr">
        <is>
          <t>IRIS Vs Competitor Benchmark — SaaS product ladder: Associate PM</t>
        </is>
      </c>
      <c r="BT130" s="126" t="inlineStr">
        <is>
          <t>Lateral or campus · CT2 at 12 months; CT3 in programme</t>
        </is>
      </c>
      <c r="BU130" s="126" t="inlineStr">
        <is>
          <t>AI product strategy, platform &amp; API products, ESG / digital-reporting markets</t>
        </is>
      </c>
      <c r="BV130" s="140" t="inlineStr">
        <is>
          <t>Strategy &amp; business acumen</t>
        </is>
      </c>
      <c r="BW130" s="137" t="inlineStr">
        <is>
          <t>-Communication, Time Management, AI, Domain</t>
        </is>
      </c>
      <c r="BX130" s="137" t="inlineStr">
        <is>
          <t>Mentoring / guidance from seniors · On-the-job / hands-on · Formal / classroom training · Knowledge transfer · KT</t>
        </is>
      </c>
      <c r="BY130" s="137" t="inlineStr">
        <is>
          <t>cross-team · dependencies · lack · dependency · meetings</t>
        </is>
      </c>
      <c r="BZ130" s="137" t="inlineStr">
        <is>
          <t>quality · alignment · time · tools · early</t>
        </is>
      </c>
      <c r="CA130" s="137" t="inlineStr">
        <is>
          <t>6 of 13 say the role is changing because of AI / automation</t>
        </is>
      </c>
      <c r="CB130" s="137" t="inlineStr">
        <is>
          <t>AI, GenAI &amp; Prompt Engineering · Programming &amp; Tech-Stack Depth · Advanced Excel &amp; Productivity Tools</t>
        </is>
      </c>
      <c r="CC130" s="139" t="inlineStr">
        <is>
          <t>Choose and organise product outcomes. Includes: Discovery, prioritisation, roadmap decisions and product operations. Excludes: Project schedule ownership alone; user research as a standalone discipline.</t>
        </is>
      </c>
      <c r="CD130" s="126" t="inlineStr">
        <is>
          <t>PRO01-2 · Product Manager</t>
        </is>
      </c>
      <c r="CE130" s="126" t="inlineStr">
        <is>
          <t>Own discovery and prioritisation for a defined product problem.</t>
        </is>
      </c>
      <c r="CF130" s="126" t="inlineStr">
        <is>
          <t>Demonstrate routine delivery plus judgement in bounded exceptions.</t>
        </is>
      </c>
      <c r="CG130" s="126" t="inlineStr">
        <is>
          <t>A product decision with customer evidence, trade-offs and measured outcomes after launch</t>
        </is>
      </c>
      <c r="CH130" s="126" t="inlineStr">
        <is>
          <t>Workiva: Lead data product manager · Selected role. Gap: Data-product role refreshed; Wise supplies differentiated product scope</t>
        </is>
      </c>
      <c r="CI130" s="130" t="inlineStr">
        <is>
          <t>Framework + sub-family themes · 3+ answered</t>
        </is>
      </c>
      <c r="CJ130" s="131" t="inlineStr">
        <is>
          <t>1 holder, 1 answered the survey; sub-family 13 answered</t>
        </is>
      </c>
      <c r="CK130" s="131" t="inlineStr">
        <is>
          <t>Watan Kumar Meena · IRIS2493 · CARBON</t>
        </is>
      </c>
      <c r="CL13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1" ht="190.5" customHeight="1">
      <c r="A131" s="109" t="inlineStr">
        <is>
          <t>RC-125</t>
        </is>
      </c>
      <c r="B131" s="110" t="inlineStr">
        <is>
          <t>Product Management</t>
        </is>
      </c>
      <c r="C131" s="110" t="inlineStr">
        <is>
          <t>Product Management</t>
        </is>
      </c>
      <c r="D131" s="149" t="inlineStr">
        <is>
          <t>B1</t>
        </is>
      </c>
      <c r="E131" s="110" t="inlineStr">
        <is>
          <t>Specialist</t>
        </is>
      </c>
      <c r="F131" s="110" t="inlineStr">
        <is>
          <t>IC</t>
        </is>
      </c>
      <c r="G131" s="110" t="inlineStr">
        <is>
          <t>Associate Product Manager
Associate Product Manager – POD Lead</t>
        </is>
      </c>
      <c r="H131" s="110" t="n">
        <v>5</v>
      </c>
      <c r="I131" s="110" t="inlineStr">
        <is>
          <t>CARBON 3 · Datatech 2</t>
        </is>
      </c>
      <c r="J131" s="110" t="n">
        <v>5</v>
      </c>
      <c r="K131" s="110" t="inlineStr">
        <is>
          <t>Biswajit Biswal, Medha Ganti, Priyadarsini Kairali, Ayushi Maurya, Gaurav Bansal</t>
        </is>
      </c>
      <c r="L131" s="110" t="inlineStr">
        <is>
          <t>Functional, Product Management</t>
        </is>
      </c>
      <c r="M131" s="110" t="inlineStr">
        <is>
          <t>CARBON · Datatech</t>
        </is>
      </c>
      <c r="N131" s="111" t="inlineStr">
        <is>
          <t>B2 · Senior Specialist</t>
        </is>
      </c>
      <c r="O131" s="112" t="inlineStr">
        <is>
          <t>RC-124 · A3 · Senior Product Associate</t>
        </is>
      </c>
      <c r="P131" s="112" t="inlineStr">
        <is>
          <t>RC-126 · B2 · Product Manager</t>
        </is>
      </c>
      <c r="Q131" s="112" t="inlineStr">
        <is>
          <t>A3 Senior Product Associate → ★ B1 Associate Product Manager – POD Lead · A → B2 Product Manager → B3 Senior Product Manager</t>
        </is>
      </c>
      <c r="R131" s="112" t="inlineStr">
        <is>
          <t>—</t>
        </is>
      </c>
      <c r="S131" s="119" t="inlineStr">
        <is>
          <t>CARBON · Functional · Band B · Expert / POD Lead</t>
        </is>
      </c>
      <c r="T131" s="138" t="inlineStr">
        <is>
          <t>Datatech · Product Management · Band B · Expert / POD Lead · 2</t>
        </is>
      </c>
      <c r="U131" s="138" t="inlineStr">
        <is>
          <t>0.51 / 0.17 / 0.1 / 0.05 / 0.1 / 0.07</t>
        </is>
      </c>
      <c r="V131" s="121">
        <f>IFERROR(INDEX(WM_C,MATCH($S131,WM_KEY,0)),"")</f>
        <v>0.51</v>
      </c>
      <c r="W131" s="121">
        <f>IFERROR(INDEX(WM_AU,MATCH($S131,WM_KEY,0)),"")</f>
        <v>0.17</v>
      </c>
      <c r="X131" s="121">
        <f>IFERROR(INDEX(WM_AC,MATCH($S131,WM_KEY,0)),"")</f>
        <v>0.1</v>
      </c>
      <c r="Y131" s="121">
        <f>IFERROR(INDEX(WM_L,MATCH($S131,WM_KEY,0)),"")</f>
        <v>0.05</v>
      </c>
      <c r="Z131" s="121">
        <f>IFERROR(INDEX(WM_E,MATCH($S131,WM_KEY,0)),"")</f>
        <v>0.1</v>
      </c>
      <c r="AA131" s="121">
        <f>IFERROR(INDEX(WM_BI,MATCH($S131,WM_KEY,0)),"")</f>
        <v>0.07</v>
      </c>
      <c r="AB131" s="138" t="n">
        <v>3.9</v>
      </c>
      <c r="AC131" s="138" t="n">
        <v>3.8</v>
      </c>
      <c r="AD131" s="138" t="n">
        <v>4</v>
      </c>
      <c r="AE131" s="138" t="n">
        <v>3.2</v>
      </c>
      <c r="AF131" s="138" t="n">
        <v>4.4</v>
      </c>
      <c r="AG131" s="138" t="n">
        <v>4.3</v>
      </c>
      <c r="AH131" s="138">
        <f>IFERROR(IF(COUNT(AB131,V131,AC131,W131,AD131,X131,AE131,Y131,AF131,Z131,AG131,AA131)&lt;12,"",SUM(AB131*V131,AC131*W131,AD131*X131,AE131*Y131,AF131*Z131,AG131*AA131)),"")</f>
        <v>3.936</v>
      </c>
      <c r="AI131" s="138" t="str">
        <f>IF(AH131="","",INDEX({"A1","A2","A3","B1","B2","B3","C1","C2","D1","D2","E1","E2"},MAX(1,MIN(12,ROUND(AH131,0)))))</f>
        <v>B1</v>
      </c>
      <c r="AJ131" s="133" t="inlineStr">
        <is>
          <t>Owns product vision, roadmap, requirements · PRDs, prioritisation and adoption. At B1: a domain / module, or a small team.
Common themes in role-holders' answers: product · management · customers · roadmap · shape · stakeholder</t>
        </is>
      </c>
      <c r="AK131" s="134" t="inlineStr">
        <is>
          <t>Owns product vision, roadmap, requirements · PRDs, prioritisation and adoption; Domain specialist work; A domain or a small team
Common themes in role-holders' answers: research · demos · product · management · customer · analysis</t>
        </is>
      </c>
      <c r="AL131" s="134" t="inlineStr">
        <is>
          <t>A domain or a small team
Common themes in role-holders' answers: product</t>
        </is>
      </c>
      <c r="AM131" s="134" t="inlineStr">
        <is>
          <t>A domain or a small team
Common themes in role-holders' answers: product</t>
        </is>
      </c>
      <c r="AN131" s="134" t="inlineStr">
        <is>
          <t>Technical / QC / client calls for the domain</t>
        </is>
      </c>
      <c r="AO131" s="134" t="inlineStr">
        <is>
          <t>—</t>
        </is>
      </c>
      <c r="AP131" s="134" t="inlineStr">
        <is>
          <t>Product Management · Project management · Product sense · Market research · CA + CE</t>
        </is>
      </c>
      <c r="AQ131" s="134" t="inlineStr">
        <is>
          <t>Claude · Mixpanel</t>
        </is>
      </c>
      <c r="AR131" s="134" t="inlineStr">
        <is>
          <t>A domain / module, or a small team</t>
        </is>
      </c>
      <c r="AS131" s="134" t="inlineStr">
        <is>
          <t>Domain specialist work</t>
        </is>
      </c>
      <c r="AT131" s="134" t="inlineStr">
        <is>
          <t>Technical / QC / client calls for the domain</t>
        </is>
      </c>
      <c r="AU131" s="134" t="inlineStr">
        <is>
          <t>A domain or a small team</t>
        </is>
      </c>
      <c r="AV131" s="134" t="inlineStr">
        <is>
          <t>IC: mentors and reviews · People: hands-on team lead of 3–5</t>
        </is>
      </c>
      <c r="AW131" s="134" t="inlineStr">
        <is>
          <t>4–7 yrs</t>
        </is>
      </c>
      <c r="AX131" s="134" t="inlineStr">
        <is>
          <t>Graduate + relevant qualification or certification preferred</t>
        </is>
      </c>
      <c r="AY131" s="134" t="inlineStr">
        <is>
          <t>Internal product certification; CBAP / CCBA · optional</t>
        </is>
      </c>
      <c r="AZ131" s="148" t="inlineStr">
        <is>
          <t>IC: none · Team Lead: 3–5</t>
        </is>
      </c>
      <c r="BA131" s="129" t="inlineStr">
        <is>
          <t>Core 3 · Future-ready 3 · Functional 3 · Leadership 1</t>
        </is>
      </c>
      <c r="BB131" s="129" t="inlineStr">
        <is>
          <t>Product, Platform &amp; Domain Knowledge · Business Analysis &amp; Requirements Engineering</t>
        </is>
      </c>
      <c r="BC131" s="129" t="inlineStr">
        <is>
          <t>Data Analytics, BI &amp; Visualisation · Strategic Thinking &amp; Business Acumen · Stakeholder &amp; Client Management · AI, GenAI &amp; Prompt Engineering</t>
        </is>
      </c>
      <c r="BD131" s="129" t="inlineStr">
        <is>
          <t>—</t>
        </is>
      </c>
      <c r="BE131" s="129" t="inlineStr">
        <is>
          <t>Product discovery, roadmap and P&amp;L basics</t>
        </is>
      </c>
      <c r="BF131" s="129" t="inlineStr">
        <is>
          <t>Scenario interview; Case study; Data case / practical; Case interview; Role play / behavioural interview; Work sample / portfolio</t>
        </is>
      </c>
      <c r="BG131" s="129" t="inlineStr">
        <is>
          <t>Product discovery, roadmap and P&amp;L basics; mandatory: POSH, Code of Conduct, InfoSec &amp; Privacy</t>
        </is>
      </c>
      <c r="BH131" s="129" t="inlineStr">
        <is>
          <t>• 97% · 3 of 3
• 91% · 1 of 2</t>
        </is>
      </c>
      <c r="BI131" s="129" t="inlineStr">
        <is>
          <t>• Analytics &amp; BI · Learning agility · Requirements · AI / GenAI
• Requirements · Analytics &amp; BI · Stakeholder mgmt · Learning agility</t>
        </is>
      </c>
      <c r="BJ131" s="139" t="inlineStr">
        <is>
          <t>P3 / M2</t>
        </is>
      </c>
      <c r="BK131" s="126" t="inlineStr">
        <is>
          <t>4 Enable</t>
        </is>
      </c>
      <c r="BL131" s="126" t="inlineStr">
        <is>
          <t>IRIS Vs Competitor Benchmark — SaaS product ladder: Product Manager</t>
        </is>
      </c>
      <c r="BM131" s="126" t="inlineStr">
        <is>
          <t>Pragmatic Institute Framework · 37 activities, 7 categories; AIPMM</t>
        </is>
      </c>
      <c r="BN131" s="126" t="inlineStr">
        <is>
          <t>Career / · Team Lead</t>
        </is>
      </c>
      <c r="BO131" s="126" t="inlineStr">
        <is>
          <t>Product Manager</t>
        </is>
      </c>
      <c r="BP131" s="126" t="inlineStr">
        <is>
          <t>L4 · MS 62 · —</t>
        </is>
      </c>
      <c r="BQ131" s="126" t="inlineStr">
        <is>
          <t>JL4 · C2 · L9 Team Lead / Consultant</t>
        </is>
      </c>
      <c r="BR131" s="126" t="inlineStr">
        <is>
          <t>Senior Consultant / Assistant Manager</t>
        </is>
      </c>
      <c r="BS131" s="126" t="inlineStr">
        <is>
          <t>IRIS Vs Competitor Benchmark — SaaS product ladder: Product Manager</t>
        </is>
      </c>
      <c r="BT131" s="126" t="inlineStr">
        <is>
          <t>Lateral; Management Trainees graduate here</t>
        </is>
      </c>
      <c r="BU131" s="126" t="inlineStr">
        <is>
          <t>AI product strategy, platform &amp; API products, ESG / digital-reporting markets</t>
        </is>
      </c>
      <c r="BV131" s="140" t="inlineStr">
        <is>
          <t>Product &amp; tool knowledge · Broader exposure &amp; ownership · AI / automation · Strategy &amp; business acumen · Marketing &amp; content</t>
        </is>
      </c>
      <c r="BW131" s="137" t="inlineStr">
        <is>
          <t>thinking · management · communication · ticketing sla · de-escalation</t>
        </is>
      </c>
      <c r="BX131" s="137" t="inlineStr">
        <is>
          <t>Mentoring / guidance from seniors · Formal / classroom training · On-the-job / hands-on · Knowledge transfer · KT</t>
        </is>
      </c>
      <c r="BY131" s="137" t="inlineStr">
        <is>
          <t>No common theme</t>
        </is>
      </c>
      <c r="BZ131" s="137" t="inlineStr">
        <is>
          <t>improve</t>
        </is>
      </c>
      <c r="CA131" s="137" t="inlineStr">
        <is>
          <t>3 of 5 say the role is changing because of AI / automation</t>
        </is>
      </c>
      <c r="CB131" s="137" t="inlineStr">
        <is>
          <t>• AI, GenAI &amp; Prompt Engineering · Project, Program &amp; Agile Management · Stakeholder &amp; Client Management · Product, Platform &amp; Domain Knowledge
• People Leadership &amp; Mentoring · Product, Platform &amp; Domain Knowledge · Stakeholder &amp; Client Management · AI, GenAI &amp; Prompt Engineering</t>
        </is>
      </c>
      <c r="CC131" s="139" t="inlineStr">
        <is>
          <t>Choose and organise product outcomes. Includes: Discovery, prioritisation, roadmap decisions and product operations. Excludes: Project schedule ownership alone; user research as a standalone discipline.</t>
        </is>
      </c>
      <c r="CD131" s="126" t="inlineStr">
        <is>
          <t>PRO01-3 · Senior Product Manager</t>
        </is>
      </c>
      <c r="CE131" s="126" t="inlineStr">
        <is>
          <t>Set product strategy and make evidence-based outcome trade-offs.</t>
        </is>
      </c>
      <c r="CF131" s="126" t="inlineStr">
        <is>
          <t>Evidence of complex work, decisions and outcomes beyond routine delivery.</t>
        </is>
      </c>
      <c r="CG131" s="126" t="inlineStr">
        <is>
          <t>A product decision with customer evidence, trade-offs and measured outcomes after launch</t>
        </is>
      </c>
      <c r="CH131" s="126" t="inlineStr">
        <is>
          <t>Workiva: Lead data product manager · Selected role. Gap: Data-product role refreshed; Wise supplies differentiated product scope</t>
        </is>
      </c>
      <c r="CI131" s="130" t="inlineStr">
        <is>
          <t>Framework + role-holders' themes · 3+ answered</t>
        </is>
      </c>
      <c r="CJ131" s="131" t="inlineStr">
        <is>
          <t>5 holders, 5 answered the survey; sub-family 13 answered</t>
        </is>
      </c>
      <c r="CK131" s="131" t="inlineStr">
        <is>
          <t>Biswajit Biswal · IRIS2233 · CARBON
Medha Ganti · IRIS2344 · CARBON
Priyadarsini Kairali · IRIS2301 · CARBON
Ayushi Maurya · IRISDT0024 · Datatech
Gaurav Bansal · IRISDT0021 · Datatech</t>
        </is>
      </c>
      <c r="CL13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2" ht="240.5" customHeight="1">
      <c r="A132" s="109" t="inlineStr">
        <is>
          <t>RC-126</t>
        </is>
      </c>
      <c r="B132" s="110" t="inlineStr">
        <is>
          <t>Product Management</t>
        </is>
      </c>
      <c r="C132" s="110" t="inlineStr">
        <is>
          <t>Product Management</t>
        </is>
      </c>
      <c r="D132" s="149" t="inlineStr">
        <is>
          <t>B2</t>
        </is>
      </c>
      <c r="E132" s="110" t="inlineStr">
        <is>
          <t>Senior Specialist</t>
        </is>
      </c>
      <c r="F132" s="110" t="inlineStr">
        <is>
          <t>IC</t>
        </is>
      </c>
      <c r="G132" s="110" t="inlineStr">
        <is>
          <t>Product Manager</t>
        </is>
      </c>
      <c r="H132" s="110" t="n">
        <v>2</v>
      </c>
      <c r="I132" s="110" t="inlineStr">
        <is>
          <t>Datatech 2</t>
        </is>
      </c>
      <c r="J132" s="110" t="n">
        <v>2</v>
      </c>
      <c r="K132" s="110" t="inlineStr">
        <is>
          <t>Piyush Raj, Sachinam Sawant</t>
        </is>
      </c>
      <c r="L132" s="110" t="inlineStr">
        <is>
          <t>Product Management</t>
        </is>
      </c>
      <c r="M132" s="110" t="inlineStr">
        <is>
          <t>Datatech</t>
        </is>
      </c>
      <c r="N132" s="111" t="inlineStr">
        <is>
          <t>B3 · Lead Specialist</t>
        </is>
      </c>
      <c r="O132" s="112" t="inlineStr">
        <is>
          <t>RC-125 · B1 · Associate Product Manager – POD Lead · Associate Product Man</t>
        </is>
      </c>
      <c r="P132" s="112" t="inlineStr">
        <is>
          <t>RC-128 · B3 · Senior Product Manager</t>
        </is>
      </c>
      <c r="Q132" s="112" t="inlineStr">
        <is>
          <t>A3 Senior Product Associate → B1 Associate Product Manager – POD Lead · A → ★ B2 Product Manager → B3 Senior Product Manager</t>
        </is>
      </c>
      <c r="R132" s="112" t="inlineStr">
        <is>
          <t>RC-127 · Manager · Product Manager</t>
        </is>
      </c>
      <c r="S132" s="119" t="inlineStr">
        <is>
          <t>Datatech · Product Management · Band B · Expert / POD Lead</t>
        </is>
      </c>
      <c r="T132" s="138" t="inlineStr">
        <is>
          <t>—</t>
        </is>
      </c>
      <c r="U132" s="138" t="inlineStr">
        <is>
          <t>0.46 / 0.22 / 0.1 / 0.05 / 0.1 / 0.07</t>
        </is>
      </c>
      <c r="V132" s="121">
        <f>IFERROR(INDEX(WM_C,MATCH($S132,WM_KEY,0)),"")</f>
        <v>0.46</v>
      </c>
      <c r="W132" s="121">
        <f>IFERROR(INDEX(WM_AU,MATCH($S132,WM_KEY,0)),"")</f>
        <v>0.22</v>
      </c>
      <c r="X132" s="121">
        <f>IFERROR(INDEX(WM_AC,MATCH($S132,WM_KEY,0)),"")</f>
        <v>0.1</v>
      </c>
      <c r="Y132" s="121">
        <f>IFERROR(INDEX(WM_L,MATCH($S132,WM_KEY,0)),"")</f>
        <v>0.05</v>
      </c>
      <c r="Z132" s="121">
        <f>IFERROR(INDEX(WM_E,MATCH($S132,WM_KEY,0)),"")</f>
        <v>0.1</v>
      </c>
      <c r="AA132" s="121">
        <f>IFERROR(INDEX(WM_BI,MATCH($S132,WM_KEY,0)),"")</f>
        <v>0.07</v>
      </c>
      <c r="AB132" s="138" t="n">
        <v>4.5</v>
      </c>
      <c r="AC132" s="138" t="n">
        <v>4.5</v>
      </c>
      <c r="AD132" s="138" t="n">
        <v>4.75</v>
      </c>
      <c r="AE132" s="138" t="n">
        <v>3.5</v>
      </c>
      <c r="AF132" s="138" t="n">
        <v>5.5</v>
      </c>
      <c r="AG132" s="138" t="n">
        <v>5</v>
      </c>
      <c r="AH132" s="138">
        <f>IFERROR(IF(COUNT(AB132,V132,AC132,W132,AD132,X132,AE132,Y132,AF132,Z132,AG132,AA132)&lt;12,"",SUM(AB132*V132,AC132*W132,AD132*X132,AE132*Y132,AF132*Z132,AG132*AA132)),"")</f>
        <v>4.61</v>
      </c>
      <c r="AI132" s="138" t="str">
        <f>IF(AH132="","",INDEX({"A1","A2","A3","B1","B2","B3","C1","C2","D1","D2","E1","E2"},MAX(1,MIN(12,ROUND(AH132,0)))))</f>
        <v>B2</v>
      </c>
      <c r="AJ132" s="133" t="inlineStr">
        <is>
          <t>Owns product vision, roadmap, requirements · PRDs, prioritisation and adoption. At B2: deep domain expertise, or one team.
Common themes in sub-family holders, all levels' answers: product · market · business · customers · management · revenue</t>
        </is>
      </c>
      <c r="AK132" s="134" t="inlineStr">
        <is>
          <t>Owns product vision, roadmap, requirements · PRDs, prioritisation and adoption; Hardest problems in the domain; One team or a client portfolio
Common themes in sub-family holders, all levels' answers: product · roadmap · management · customer · research · implementation</t>
        </is>
      </c>
      <c r="AL132" s="134" t="inlineStr">
        <is>
          <t>One team or a client portfolio
Common themes in sub-family holders, all levels' answers: product · customer · client · feature · business · revenue</t>
        </is>
      </c>
      <c r="AM132" s="134" t="inlineStr">
        <is>
          <t>One team or a client portfolio
Common themes in sub-family holders, all levels' answers: product · if · delivery · customer · requirements · client</t>
        </is>
      </c>
      <c r="AN132" s="134" t="inlineStr">
        <is>
          <t>Allocates people and sets team priorities
Common themes in sub-family holders, all levels' answers: research · priorities · approach · roadmap · product · stakeholders</t>
        </is>
      </c>
      <c r="AO132" s="134" t="inlineStr">
        <is>
          <t>—</t>
        </is>
      </c>
      <c r="AP132" s="134" t="inlineStr">
        <is>
          <t>Product Management · stakeholder management · Market research · Project management · Product sense · Data analysis · ESG · CA + CE</t>
        </is>
      </c>
      <c r="AQ132" s="134" t="inlineStr">
        <is>
          <t>Claude · Excel · Mixpanel · MoEngage · Figma</t>
        </is>
      </c>
      <c r="AR132" s="134" t="inlineStr">
        <is>
          <t>Deep domain expertise, or one team</t>
        </is>
      </c>
      <c r="AS132" s="134" t="inlineStr">
        <is>
          <t>Hardest problems in the domain</t>
        </is>
      </c>
      <c r="AT132" s="134" t="inlineStr">
        <is>
          <t>Allocates people and sets team priorities</t>
        </is>
      </c>
      <c r="AU132" s="134" t="inlineStr">
        <is>
          <t>One team or a client portfolio</t>
        </is>
      </c>
      <c r="AV132" s="134" t="inlineStr">
        <is>
          <t>IC: guides others in the domain · People: manages a team of 6+</t>
        </is>
      </c>
      <c r="AW132" s="134" t="inlineStr">
        <is>
          <t>6–9 yrs</t>
        </is>
      </c>
      <c r="AX132" s="134" t="inlineStr">
        <is>
          <t>Graduate or postgraduate; professional qualification preferred</t>
        </is>
      </c>
      <c r="AY132" s="134" t="inlineStr">
        <is>
          <t>Internal product certification; CBAP / CCBA · optional</t>
        </is>
      </c>
      <c r="AZ132" s="148" t="inlineStr">
        <is>
          <t>IC: none · People: 6–8 knowledge work, 8–12 standardised delivery</t>
        </is>
      </c>
      <c r="BA132" s="129" t="inlineStr">
        <is>
          <t>Core 3 · Future-ready 3 · Functional 4 · Leadership 2</t>
        </is>
      </c>
      <c r="BB132" s="129" t="inlineStr">
        <is>
          <t>Product, Platform &amp; Domain Knowledge · Business Analysis &amp; Requirements Engineering</t>
        </is>
      </c>
      <c r="BC132" s="129" t="inlineStr">
        <is>
          <t>Data Analytics, BI &amp; Visualisation · Strategic Thinking &amp; Business Acumen · Stakeholder &amp; Client Management · AI, GenAI &amp; Prompt Engineering</t>
        </is>
      </c>
      <c r="BD132" s="129" t="inlineStr">
        <is>
          <t>—</t>
        </is>
      </c>
      <c r="BE132" s="129" t="inlineStr">
        <is>
          <t>Product discovery, roadmap and P&amp;L basics</t>
        </is>
      </c>
      <c r="BF132" s="129" t="inlineStr">
        <is>
          <t>Scenario interview; Case study; Data case / practical; Case interview; Role play / behavioural interview; Work sample / portfolio</t>
        </is>
      </c>
      <c r="BG132" s="129" t="inlineStr">
        <is>
          <t>Product discovery, roadmap and P&amp;L basics; mandatory: POSH, Code of Conduct, InfoSec &amp; Privacy</t>
        </is>
      </c>
      <c r="BH132" s="129" t="inlineStr">
        <is>
          <t>• 97% · 1 of 2
• 94% · 1 of 1
• 106% · 2 of 2
• 103% · 1 of 1</t>
        </is>
      </c>
      <c r="BI132" s="129" t="inlineStr">
        <is>
          <t>• Developing people · Requirements · Analytics &amp; BI · Business acumen
• Requirements · Analytics &amp; BI · Problem solving
• Analytics &amp; BI
• Requirements · Analytics &amp; BI · AI / GenAI</t>
        </is>
      </c>
      <c r="BJ132" s="139" t="inlineStr">
        <is>
          <t>P4 / M3</t>
        </is>
      </c>
      <c r="BK132" s="126" t="inlineStr">
        <is>
          <t>4–5</t>
        </is>
      </c>
      <c r="BL132" s="126" t="inlineStr">
        <is>
          <t>IRIS Vs Competitor Benchmark — SaaS product ladder: Senior PM</t>
        </is>
      </c>
      <c r="BM132" s="126" t="inlineStr">
        <is>
          <t>Pragmatic Institute Framework · 37 activities, 7 categories; AIPMM</t>
        </is>
      </c>
      <c r="BN132" s="126" t="inlineStr">
        <is>
          <t>Senior / Manager</t>
        </is>
      </c>
      <c r="BO132" s="126" t="inlineStr">
        <is>
          <t>• Senior Product Manager
• Manager</t>
        </is>
      </c>
      <c r="BP132" s="126" t="inlineStr">
        <is>
          <t>L5 · MS 63 · —</t>
        </is>
      </c>
      <c r="BQ132" s="126" t="inlineStr">
        <is>
          <t>JL5 · C3A · L8 Associate Manager</t>
        </is>
      </c>
      <c r="BR132" s="126" t="inlineStr">
        <is>
          <t>Manager</t>
        </is>
      </c>
      <c r="BS132" s="126" t="inlineStr">
        <is>
          <t>IRIS Vs Competitor Benchmark — SaaS product ladder: Senior PM</t>
        </is>
      </c>
      <c r="BT132" s="126" t="inlineStr">
        <is>
          <t>Lateral</t>
        </is>
      </c>
      <c r="BU132" s="126" t="inlineStr">
        <is>
          <t>AI product strategy, platform &amp; API products, ESG / digital-reporting markets</t>
        </is>
      </c>
      <c r="BV132" s="140" t="inlineStr">
        <is>
          <t>Broader exposure &amp; ownership · AI / automation · Product &amp; tool knowledge · Client, sales &amp; stakeholders · Strategy &amp; business acumen</t>
        </is>
      </c>
      <c r="BW132" s="137" t="inlineStr">
        <is>
          <t>Data Analysis</t>
        </is>
      </c>
      <c r="BX132" s="137" t="inlineStr">
        <is>
          <t>Mentoring / guidance from seniors · On-the-job / hands-on · Formal / classroom training · Knowledge transfer · KT</t>
        </is>
      </c>
      <c r="BY132" s="137" t="inlineStr">
        <is>
          <t>cross-team · dependencies · lack · dependency · meetings</t>
        </is>
      </c>
      <c r="BZ132" s="137" t="inlineStr">
        <is>
          <t>quality · alignment · time · tools · early</t>
        </is>
      </c>
      <c r="CA132" s="137" t="inlineStr">
        <is>
          <t>6 of 13 say the role is changing because of AI / automation</t>
        </is>
      </c>
      <c r="CB132" s="137" t="inlineStr">
        <is>
          <t>• AI, GenAI &amp; Prompt Engineering · Product, Platform &amp; Domain Knowledge · Stakeholder &amp; Client Management · People Leadership &amp; Mentoring
• AI, GenAI &amp; Prompt Engineering · People Leadership &amp; Mentoring · Stakeholder &amp; Client Management
• Strategic Thinking &amp; Business Acumen · Project, Program &amp; Agile Management · Broader Ownership &amp; Cross-functional Exposure · People Leadership &amp; Mentoring
• Strategic Thinking &amp; Business Acumen · AI, GenAI &amp; Prompt Engineering · People Leadership &amp; Mentoring</t>
        </is>
      </c>
      <c r="CC132" s="139" t="inlineStr">
        <is>
          <t>Choose and organise product outcomes. Includes: Discovery, prioritisation, roadmap decisions and product operations. Excludes: Project schedule ownership alone; user research as a standalone discipline.</t>
        </is>
      </c>
      <c r="CD132" s="126" t="inlineStr">
        <is>
          <t>PRO01-3 · Senior Product Manager</t>
        </is>
      </c>
      <c r="CE132" s="126" t="inlineStr">
        <is>
          <t>Set product strategy and make evidence-based outcome trade-offs.</t>
        </is>
      </c>
      <c r="CF132" s="126" t="inlineStr">
        <is>
          <t>Evidence of complex work, decisions and outcomes beyond routine delivery.</t>
        </is>
      </c>
      <c r="CG132" s="126" t="inlineStr">
        <is>
          <t>A product decision with customer evidence, trade-offs and measured outcomes after launch</t>
        </is>
      </c>
      <c r="CH132" s="126" t="inlineStr">
        <is>
          <t>Workiva: Lead data product manager · Selected role. Gap: Data-product role refreshed; Wise supplies differentiated product scope</t>
        </is>
      </c>
      <c r="CI132" s="130" t="inlineStr">
        <is>
          <t>Framework + sub-family themes · 3+ answered</t>
        </is>
      </c>
      <c r="CJ132" s="131" t="inlineStr">
        <is>
          <t>2 holders, 2 answered the survey; sub-family 13 answered</t>
        </is>
      </c>
      <c r="CK132" s="131" t="inlineStr">
        <is>
          <t>Piyush Raj · IRISDT0010 · Datatech
Sachinam Sawant · IRISDT0023 · Datatech</t>
        </is>
      </c>
      <c r="CL13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3" ht="240.5" customHeight="1">
      <c r="A133" s="109" t="inlineStr">
        <is>
          <t>RC-127</t>
        </is>
      </c>
      <c r="B133" s="110" t="inlineStr">
        <is>
          <t>Product Management</t>
        </is>
      </c>
      <c r="C133" s="110" t="inlineStr">
        <is>
          <t>Product Management</t>
        </is>
      </c>
      <c r="D133" s="149" t="inlineStr">
        <is>
          <t>B2</t>
        </is>
      </c>
      <c r="E133" s="110" t="inlineStr">
        <is>
          <t>Manager</t>
        </is>
      </c>
      <c r="F133" s="110" t="inlineStr">
        <is>
          <t>Manager</t>
        </is>
      </c>
      <c r="G133" s="110" t="inlineStr">
        <is>
          <t>Product Manager</t>
        </is>
      </c>
      <c r="H133" s="110" t="n">
        <v>4</v>
      </c>
      <c r="I133" s="110" t="inlineStr">
        <is>
          <t>CARBON 1 · Datatech 1 · iDEAL 2</t>
        </is>
      </c>
      <c r="J133" s="110" t="n">
        <v>4</v>
      </c>
      <c r="K133" s="110" t="inlineStr">
        <is>
          <t>Farzad Wadia, Nilesh Majumdar, Dnyaneshwar Daund, Yuvraj Kharchane</t>
        </is>
      </c>
      <c r="L133" s="110" t="inlineStr">
        <is>
          <t>Functional, Product Management</t>
        </is>
      </c>
      <c r="M133" s="110" t="inlineStr">
        <is>
          <t>CARBON · Datatech · iDEAL</t>
        </is>
      </c>
      <c r="N133" s="111" t="inlineStr">
        <is>
          <t>B3 · Lead Specialist</t>
        </is>
      </c>
      <c r="O133" s="112" t="inlineStr">
        <is>
          <t>— entry step in this sub-family</t>
        </is>
      </c>
      <c r="P133" s="112" t="inlineStr">
        <is>
          <t>— top step in this sub-family</t>
        </is>
      </c>
      <c r="Q133" s="112" t="inlineStr">
        <is>
          <t>★ B2 Product Manager</t>
        </is>
      </c>
      <c r="R133" s="112" t="inlineStr">
        <is>
          <t>RC-126 · IC · Product Manager</t>
        </is>
      </c>
      <c r="S133" s="119" t="inlineStr">
        <is>
          <t>iDEAL · Product Management · Band B · People Manager</t>
        </is>
      </c>
      <c r="T133" s="138" t="inlineStr">
        <is>
          <t>CARBON · Functional · Band B · People Manager · 1
Datatech · Product Management · Band B · People Manager · 1</t>
        </is>
      </c>
      <c r="U133" s="138" t="inlineStr">
        <is>
          <t>0.37 / 0.18 / 0.11 / 0.15 / 0.1 / 0.09</t>
        </is>
      </c>
      <c r="V133" s="121">
        <f>IFERROR(INDEX(WM_C,MATCH($S133,WM_KEY,0)),"")</f>
        <v>0.32</v>
      </c>
      <c r="W133" s="121">
        <f>IFERROR(INDEX(WM_AU,MATCH($S133,WM_KEY,0)),"")</f>
        <v>0.23</v>
      </c>
      <c r="X133" s="121">
        <f>IFERROR(INDEX(WM_AC,MATCH($S133,WM_KEY,0)),"")</f>
        <v>0.11</v>
      </c>
      <c r="Y133" s="121">
        <f>IFERROR(INDEX(WM_L,MATCH($S133,WM_KEY,0)),"")</f>
        <v>0.15</v>
      </c>
      <c r="Z133" s="121">
        <f>IFERROR(INDEX(WM_E,MATCH($S133,WM_KEY,0)),"")</f>
        <v>0.1</v>
      </c>
      <c r="AA133" s="121">
        <f>IFERROR(INDEX(WM_BI,MATCH($S133,WM_KEY,0)),"")</f>
        <v>0.09</v>
      </c>
      <c r="AB133" s="138" t="n">
        <v>5.12</v>
      </c>
      <c r="AC133" s="138" t="n">
        <v>5.12</v>
      </c>
      <c r="AD133" s="138" t="n">
        <v>5.25</v>
      </c>
      <c r="AE133" s="138" t="n">
        <v>4.38</v>
      </c>
      <c r="AF133" s="138" t="n">
        <v>7.62</v>
      </c>
      <c r="AG133" s="138" t="n">
        <v>5.5</v>
      </c>
      <c r="AH133" s="138">
        <f>IFERROR(IF(COUNT(AB133,V133,AC133,W133,AD133,X133,AE133,Y133,AF133,Z133,AG133,AA133)&lt;12,"",SUM(AB133*V133,AC133*W133,AD133*X133,AE133*Y133,AF133*Z133,AG133*AA133)),"")</f>
        <v>5.3075</v>
      </c>
      <c r="AI133" s="138" t="str">
        <f>IF(AH133="","",INDEX({"A1","A2","A3","B1","B2","B3","C1","C2","D1","D2","E1","E2"},MAX(1,MIN(12,ROUND(AH133,0)))))</f>
        <v>B2</v>
      </c>
      <c r="AJ133" s="133" t="inlineStr">
        <is>
          <t>Owns product vision, roadmap, requirements · PRDs, prioritisation and adoption. At B2: deep domain expertise, or one team.
Common themes in role-holders' answers: product · market · delivery · business · revenue</t>
        </is>
      </c>
      <c r="AK133" s="134" t="inlineStr">
        <is>
          <t>Owns product vision, roadmap, requirements · PRDs, prioritisation and adoption; Hardest problems in the domain; One team or a client portfolio
Common themes in role-holders' answers: product · implementation · client · management · delivery</t>
        </is>
      </c>
      <c r="AL133" s="134" t="inlineStr">
        <is>
          <t>One team or a client portfolio
Common themes in role-holders' answers: product · revenue</t>
        </is>
      </c>
      <c r="AM133" s="134" t="inlineStr">
        <is>
          <t>One team or a client portfolio
Common themes in role-holders' answers: product · quality · delivery · revenue</t>
        </is>
      </c>
      <c r="AN133" s="134" t="inlineStr">
        <is>
          <t>Allocates people and sets team priorities
Common themes in role-holders' answers: research</t>
        </is>
      </c>
      <c r="AO133" s="134" t="inlineStr">
        <is>
          <t>Common themes in manager-set KRAs: development participation · cash · market requirements · tech learning · support organizational · profitability</t>
        </is>
      </c>
      <c r="AP133" s="134" t="inlineStr">
        <is>
          <t>Product management</t>
        </is>
      </c>
      <c r="AQ133" s="134" t="inlineStr">
        <is>
          <t>—</t>
        </is>
      </c>
      <c r="AR133" s="134" t="inlineStr">
        <is>
          <t>Deep domain expertise, or one team</t>
        </is>
      </c>
      <c r="AS133" s="134" t="inlineStr">
        <is>
          <t>Hardest problems in the domain</t>
        </is>
      </c>
      <c r="AT133" s="134" t="inlineStr">
        <is>
          <t>Allocates people and sets team priorities</t>
        </is>
      </c>
      <c r="AU133" s="134" t="inlineStr">
        <is>
          <t>One team or a client portfolio</t>
        </is>
      </c>
      <c r="AV133" s="134" t="inlineStr">
        <is>
          <t>IC: guides others in the domain · People: manages a team of 6+</t>
        </is>
      </c>
      <c r="AW133" s="134" t="inlineStr">
        <is>
          <t>6–9 yrs</t>
        </is>
      </c>
      <c r="AX133" s="134" t="inlineStr">
        <is>
          <t>Graduate or postgraduate; professional qualification preferred</t>
        </is>
      </c>
      <c r="AY133" s="134" t="inlineStr">
        <is>
          <t>Internal product certification; CBAP / CCBA · optional</t>
        </is>
      </c>
      <c r="AZ133" s="148" t="inlineStr">
        <is>
          <t>IC: none · People: 6–8 knowledge work, 8–12 standardised delivery</t>
        </is>
      </c>
      <c r="BA133" s="129" t="inlineStr">
        <is>
          <t>Core 3 · Future-ready 3 · Functional 4 · Leadership 3</t>
        </is>
      </c>
      <c r="BB133" s="129" t="inlineStr">
        <is>
          <t>Product, Platform &amp; Domain Knowledge · Business Analysis &amp; Requirements Engineering</t>
        </is>
      </c>
      <c r="BC133" s="129" t="inlineStr">
        <is>
          <t>Data Analytics, BI &amp; Visualisation · Strategic Thinking &amp; Business Acumen · Stakeholder &amp; Client Management · AI, GenAI &amp; Prompt Engineering</t>
        </is>
      </c>
      <c r="BD133" s="129" t="inlineStr">
        <is>
          <t>—</t>
        </is>
      </c>
      <c r="BE133" s="129" t="inlineStr">
        <is>
          <t>Product discovery, roadmap and P&amp;L basics</t>
        </is>
      </c>
      <c r="BF133" s="129" t="inlineStr">
        <is>
          <t>Scenario interview; Case study; Data case / practical; Case interview; Role play / behavioural interview; Work sample / portfolio</t>
        </is>
      </c>
      <c r="BG133" s="129" t="inlineStr">
        <is>
          <t>Product discovery, roadmap and P&amp;L basics; mandatory: POSH, Code of Conduct, InfoSec &amp; Privacy</t>
        </is>
      </c>
      <c r="BH133" s="129" t="inlineStr">
        <is>
          <t>• 97% · 1 of 2
• 94% · 1 of 1
• 106% · 2 of 2
• 103% · 1 of 1</t>
        </is>
      </c>
      <c r="BI133" s="129" t="inlineStr">
        <is>
          <t>• Developing people · Requirements · Analytics &amp; BI · Business acumen
• Requirements · Analytics &amp; BI · Problem solving
• Analytics &amp; BI
• Requirements · Analytics &amp; BI · AI / GenAI</t>
        </is>
      </c>
      <c r="BJ133" s="139" t="inlineStr">
        <is>
          <t>P4 / M3</t>
        </is>
      </c>
      <c r="BK133" s="126" t="inlineStr">
        <is>
          <t>4–5</t>
        </is>
      </c>
      <c r="BL133" s="126" t="inlineStr">
        <is>
          <t>IRIS Vs Competitor Benchmark — SaaS product ladder: Senior PM</t>
        </is>
      </c>
      <c r="BM133" s="126" t="inlineStr">
        <is>
          <t>Pragmatic Institute Framework · 37 activities, 7 categories; AIPMM</t>
        </is>
      </c>
      <c r="BN133" s="126" t="inlineStr">
        <is>
          <t>Senior / Manager</t>
        </is>
      </c>
      <c r="BO133" s="126" t="inlineStr">
        <is>
          <t>• Manager
• Senior Product Manager</t>
        </is>
      </c>
      <c r="BP133" s="126" t="inlineStr">
        <is>
          <t>L5 · MS 63 · —</t>
        </is>
      </c>
      <c r="BQ133" s="126" t="inlineStr">
        <is>
          <t>JL5 · C3A · L8 Associate Manager</t>
        </is>
      </c>
      <c r="BR133" s="126" t="inlineStr">
        <is>
          <t>Manager</t>
        </is>
      </c>
      <c r="BS133" s="126" t="inlineStr">
        <is>
          <t>IRIS Vs Competitor Benchmark — SaaS product ladder: Senior PM</t>
        </is>
      </c>
      <c r="BT133" s="126" t="inlineStr">
        <is>
          <t>Lateral</t>
        </is>
      </c>
      <c r="BU133" s="126" t="inlineStr">
        <is>
          <t>AI product strategy, platform &amp; API products, ESG / digital-reporting markets</t>
        </is>
      </c>
      <c r="BV133" s="140" t="inlineStr">
        <is>
          <t>Product &amp; tool knowledge · Broader exposure &amp; ownership · Strategy &amp; business acumen · Leadership &amp; people management · Client, sales &amp; stakeholders</t>
        </is>
      </c>
      <c r="BW133" s="137" t="inlineStr">
        <is>
          <t>Product discovery &amp; prioritisation, Information research | Leadership development: strategic thinking, cross-functional influence, financial/business acumen, succession &amp; talent development, change management, executive communication</t>
        </is>
      </c>
      <c r="BX133" s="137" t="inlineStr">
        <is>
          <t>Mentoring / guidance from seniors · On-the-job / hands-on</t>
        </is>
      </c>
      <c r="BY133" s="137" t="inlineStr">
        <is>
          <t>cross-team</t>
        </is>
      </c>
      <c r="BZ133" s="137" t="inlineStr">
        <is>
          <t>No common theme</t>
        </is>
      </c>
      <c r="CA133" s="137" t="inlineStr">
        <is>
          <t>2 of 4 say the role is changing because of AI / automation</t>
        </is>
      </c>
      <c r="CB133" s="137" t="inlineStr">
        <is>
          <t>• AI, GenAI &amp; Prompt Engineering · Product, Platform &amp; Domain Knowledge · Stakeholder &amp; Client Management · People Leadership &amp; Mentoring
• AI, GenAI &amp; Prompt Engineering · People Leadership &amp; Mentoring · Stakeholder &amp; Client Management
• Strategic Thinking &amp; Business Acumen · Project, Program &amp; Agile Management · Broader Ownership &amp; Cross-functional Exposure · People Leadership &amp; Mentoring
• Strategic Thinking &amp; Business Acumen · AI, GenAI &amp; Prompt Engineering · People Leadership &amp; Mentoring</t>
        </is>
      </c>
      <c r="CC133" s="139" t="inlineStr">
        <is>
          <t>Choose and organise product outcomes. Includes: Discovery, prioritisation, roadmap decisions and product operations. Excludes: Project schedule ownership alone; user research as a standalone discipline.</t>
        </is>
      </c>
      <c r="CD133" s="126" t="inlineStr">
        <is>
          <t>LD12-1 · Group Product Manager</t>
        </is>
      </c>
      <c r="CE133" s="126" t="inlineStr">
        <is>
          <t>Own staffing decisions, performance support, service quality and delegated team resources</t>
        </is>
      </c>
      <c r="CF133" s="126" t="inlineStr">
        <is>
          <t>Do not manufacture three reporting layers. Choose roles the organisation needs. A specialist may remain on an equally valued expert path.</t>
        </is>
      </c>
      <c r="CG133" s="126" t="inlineStr">
        <is>
          <t>—</t>
        </is>
      </c>
      <c r="CH133" s="126" t="inlineStr">
        <is>
          <t>—</t>
        </is>
      </c>
      <c r="CI133" s="130" t="inlineStr">
        <is>
          <t>Framework + role-holders' themes · 3+ answered</t>
        </is>
      </c>
      <c r="CJ133" s="131" t="inlineStr">
        <is>
          <t>4 holders, 4 answered the survey; sub-family 13 answered</t>
        </is>
      </c>
      <c r="CK133" s="131" t="inlineStr">
        <is>
          <t>Farzad Wadia · IRIS2353 · CARBON
Nilesh Majumdar · IRISDT0008 · Datatech
Dnyaneshwar Daund · IRIS0971 · iDEAL
Yuvraj Kharchane · IRIS1158 · iDEAL</t>
        </is>
      </c>
      <c r="CL13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4" ht="190.5" customHeight="1">
      <c r="A134" s="109" t="inlineStr">
        <is>
          <t>RC-128</t>
        </is>
      </c>
      <c r="B134" s="110" t="inlineStr">
        <is>
          <t>Product Management</t>
        </is>
      </c>
      <c r="C134" s="110" t="inlineStr">
        <is>
          <t>Product Management</t>
        </is>
      </c>
      <c r="D134" s="149" t="inlineStr">
        <is>
          <t>B3</t>
        </is>
      </c>
      <c r="E134" s="110" t="inlineStr">
        <is>
          <t>Lead Specialist</t>
        </is>
      </c>
      <c r="F134" s="110" t="inlineStr">
        <is>
          <t>IC</t>
        </is>
      </c>
      <c r="G134" s="110" t="inlineStr">
        <is>
          <t>Senior Product Manager</t>
        </is>
      </c>
      <c r="H134" s="110" t="n">
        <v>1</v>
      </c>
      <c r="I134" s="110" t="inlineStr">
        <is>
          <t>iFile 1</t>
        </is>
      </c>
      <c r="J134" s="110" t="n">
        <v>1</v>
      </c>
      <c r="K134" s="110" t="inlineStr">
        <is>
          <t>Sumit Jain</t>
        </is>
      </c>
      <c r="L134" s="110" t="inlineStr">
        <is>
          <t>Product Management</t>
        </is>
      </c>
      <c r="M134" s="110" t="inlineStr">
        <is>
          <t>iFile</t>
        </is>
      </c>
      <c r="N134" s="111" t="inlineStr">
        <is>
          <t>C1 · Principal · or B+ · Player-Coach transition step if leading people hands-on</t>
        </is>
      </c>
      <c r="O134" s="112" t="inlineStr">
        <is>
          <t>RC-126 · B2 · Product Manager</t>
        </is>
      </c>
      <c r="P134" s="112" t="inlineStr">
        <is>
          <t>— top step in this sub-family</t>
        </is>
      </c>
      <c r="Q134" s="112" t="inlineStr">
        <is>
          <t>A3 Senior Product Associate → B1 Associate Product Manager – POD Lead · A → B2 Product Manager → ★ B3 Senior Product Manager</t>
        </is>
      </c>
      <c r="R134" s="112" t="inlineStr">
        <is>
          <t>—</t>
        </is>
      </c>
      <c r="S134" s="119" t="inlineStr">
        <is>
          <t>iFile · Product Management · Band B · Expert / POD Lead</t>
        </is>
      </c>
      <c r="T134" s="138" t="inlineStr">
        <is>
          <t>—</t>
        </is>
      </c>
      <c r="U134" s="138" t="inlineStr">
        <is>
          <t>0.46 / 0.22 / 0.1 / 0.05 / 0.1 / 0.07</t>
        </is>
      </c>
      <c r="V134" s="121">
        <f>IFERROR(INDEX(WM_C,MATCH($S134,WM_KEY,0)),"")</f>
        <v>0.46</v>
      </c>
      <c r="W134" s="121">
        <f>IFERROR(INDEX(WM_AU,MATCH($S134,WM_KEY,0)),"")</f>
        <v>0.22</v>
      </c>
      <c r="X134" s="121">
        <f>IFERROR(INDEX(WM_AC,MATCH($S134,WM_KEY,0)),"")</f>
        <v>0.1</v>
      </c>
      <c r="Y134" s="121">
        <f>IFERROR(INDEX(WM_L,MATCH($S134,WM_KEY,0)),"")</f>
        <v>0.05</v>
      </c>
      <c r="Z134" s="121">
        <f>IFERROR(INDEX(WM_E,MATCH($S134,WM_KEY,0)),"")</f>
        <v>0.1</v>
      </c>
      <c r="AA134" s="121">
        <f>IFERROR(INDEX(WM_BI,MATCH($S134,WM_KEY,0)),"")</f>
        <v>0.07</v>
      </c>
      <c r="AB134" s="138" t="n">
        <v>6</v>
      </c>
      <c r="AC134" s="138" t="n">
        <v>6</v>
      </c>
      <c r="AD134" s="138" t="n">
        <v>6</v>
      </c>
      <c r="AE134" s="138" t="n">
        <v>5</v>
      </c>
      <c r="AF134" s="138" t="n">
        <v>6</v>
      </c>
      <c r="AG134" s="138" t="n">
        <v>6</v>
      </c>
      <c r="AH134" s="138">
        <f>IFERROR(IF(COUNT(AB134,V134,AC134,W134,AD134,X134,AE134,Y134,AF134,Z134,AG134,AA134)&lt;12,"",SUM(AB134*V134,AC134*W134,AD134*X134,AE134*Y134,AF134*Z134,AG134*AA134)),"")</f>
        <v>5.95</v>
      </c>
      <c r="AI134" s="138" t="str">
        <f>IF(AH134="","",INDEX({"A1","A2","A3","B1","B2","B3","C1","C2","D1","D2","E1","E2"},MAX(1,MIN(12,ROUND(AH134,0)))))</f>
        <v>B3</v>
      </c>
      <c r="AJ134" s="133" t="inlineStr">
        <is>
          <t>Owns product vision, roadmap, requirements · PRDs, prioritisation and adoption. At B3: a practice, or several teams through team leads.
Common themes in sub-family holders, all levels' answers: product · market · business · customers · management · revenue</t>
        </is>
      </c>
      <c r="AK134" s="134" t="inlineStr">
        <is>
          <t>Owns product vision, roadmap, requirements · PRDs, prioritisation and adoption; Sets standards for a practice; cross-team problems; Several teams or a practice
Common themes in sub-family holders, all levels' answers: product · roadmap · management · customer · research · implementation</t>
        </is>
      </c>
      <c r="AL134" s="134" t="inlineStr">
        <is>
          <t>Several teams or a practice
Common themes in sub-family holders, all levels' answers: product · customer · client · feature · business · revenue</t>
        </is>
      </c>
      <c r="AM134" s="134" t="inlineStr">
        <is>
          <t>Several teams or a practice
Common themes in sub-family holders, all levels' answers: product · if · delivery · customer · requirements · client</t>
        </is>
      </c>
      <c r="AN134" s="134" t="inlineStr">
        <is>
          <t>Commercial / strategic calls for the unit
Common themes in sub-family holders, all levels' answers: research · priorities · approach · roadmap · product · stakeholders</t>
        </is>
      </c>
      <c r="AO134" s="134" t="inlineStr">
        <is>
          <t>—</t>
        </is>
      </c>
      <c r="AP134" s="134" t="inlineStr">
        <is>
          <t>Product Management · stakeholder management · Market research · Project management · Product sense · Data analysis · ESG · CA + CE</t>
        </is>
      </c>
      <c r="AQ134" s="134" t="inlineStr">
        <is>
          <t>Claude · Excel · Mixpanel · MoEngage · Figma</t>
        </is>
      </c>
      <c r="AR134" s="134" t="inlineStr">
        <is>
          <t>A practice, or several teams through team leads</t>
        </is>
      </c>
      <c r="AS134" s="134" t="inlineStr">
        <is>
          <t>Sets standards for a practice; cross-team problems</t>
        </is>
      </c>
      <c r="AT134" s="134" t="inlineStr">
        <is>
          <t>Commercial / strategic calls for the unit</t>
        </is>
      </c>
      <c r="AU134" s="134" t="inlineStr">
        <is>
          <t>Several teams or a practice</t>
        </is>
      </c>
      <c r="AV134" s="134" t="inlineStr">
        <is>
          <t>IC: leads a practice · People: team leads / managers report in</t>
        </is>
      </c>
      <c r="AW134" s="134" t="inlineStr">
        <is>
          <t>8–12 yrs</t>
        </is>
      </c>
      <c r="AX134" s="134" t="inlineStr">
        <is>
          <t>Postgraduate or professional qualification preferred</t>
        </is>
      </c>
      <c r="AY134" s="134" t="inlineStr">
        <is>
          <t>Internal product certification; CBAP / CCBA · optional</t>
        </is>
      </c>
      <c r="AZ134" s="148" t="inlineStr">
        <is>
          <t>IC: none · People: 5–8 incl. team leads</t>
        </is>
      </c>
      <c r="BA134" s="129" t="inlineStr">
        <is>
          <t>Core 4 · Future-ready 3 · Functional 4 · Leadership 3</t>
        </is>
      </c>
      <c r="BB134" s="129" t="inlineStr">
        <is>
          <t>Product, Platform &amp; Domain Knowledge · Business Analysis &amp; Requirements Engineering</t>
        </is>
      </c>
      <c r="BC134" s="129" t="inlineStr">
        <is>
          <t>Data Analytics, BI &amp; Visualisation · Strategic Thinking &amp; Business Acumen · Stakeholder &amp; Client Management · AI, GenAI &amp; Prompt Engineering</t>
        </is>
      </c>
      <c r="BD134" s="129" t="inlineStr">
        <is>
          <t>—</t>
        </is>
      </c>
      <c r="BE134" s="129" t="inlineStr">
        <is>
          <t>Product discovery, roadmap and P&amp;L basics</t>
        </is>
      </c>
      <c r="BF134" s="129" t="inlineStr">
        <is>
          <t>Scenario interview; Case study; Data case / practical; Case interview; Role play / behavioural interview; Work sample / portfolio</t>
        </is>
      </c>
      <c r="BG134" s="129" t="inlineStr">
        <is>
          <t>Product discovery, roadmap and P&amp;L basics; mandatory: POSH, Code of Conduct, InfoSec &amp; Privacy</t>
        </is>
      </c>
      <c r="BH134" s="129" t="inlineStr">
        <is>
          <t>104% · 1 of 1</t>
        </is>
      </c>
      <c r="BI134" s="129" t="inlineStr">
        <is>
          <t>AI / GenAI · Learning agility</t>
        </is>
      </c>
      <c r="BJ134" s="139" t="inlineStr">
        <is>
          <t>P5 / M4</t>
        </is>
      </c>
      <c r="BK134" s="126" t="inlineStr">
        <is>
          <t>5 Ensure, advise</t>
        </is>
      </c>
      <c r="BL134" s="126" t="inlineStr">
        <is>
          <t>IRIS Vs Competitor Benchmark — SaaS product ladder: Principal / Group PM</t>
        </is>
      </c>
      <c r="BM134" s="126" t="inlineStr">
        <is>
          <t>Pragmatic Institute Framework · 37 activities, 7 categories; AIPMM</t>
        </is>
      </c>
      <c r="BN134" s="126" t="inlineStr">
        <is>
          <t>Expert / Senior Manager</t>
        </is>
      </c>
      <c r="BO134" s="126" t="inlineStr">
        <is>
          <t>Principal / Group Product Manager</t>
        </is>
      </c>
      <c r="BP134" s="126" t="inlineStr">
        <is>
          <t>L5 · MS 63–64 · —</t>
        </is>
      </c>
      <c r="BQ134" s="126" t="inlineStr">
        <is>
          <t>JL5–JL6B · C3B · L7 Manager</t>
        </is>
      </c>
      <c r="BR134" s="126" t="inlineStr">
        <is>
          <t>Senior Manager</t>
        </is>
      </c>
      <c r="BS134" s="126" t="inlineStr">
        <is>
          <t>IRIS Vs Competitor Benchmark — SaaS product ladder: Principal / Group PM</t>
        </is>
      </c>
      <c r="BT134" s="126" t="inlineStr">
        <is>
          <t>Lateral; internal posting first</t>
        </is>
      </c>
      <c r="BU134" s="126" t="inlineStr">
        <is>
          <t>AI product strategy, platform &amp; API products, ESG / digital-reporting markets</t>
        </is>
      </c>
      <c r="BV134" s="140" t="inlineStr">
        <is>
          <t>Product &amp; tool knowledge · Strategy &amp; business acumen · Broader exposure &amp; ownership</t>
        </is>
      </c>
      <c r="BW134" s="137" t="inlineStr">
        <is>
          <t>—</t>
        </is>
      </c>
      <c r="BX134" s="137" t="inlineStr">
        <is>
          <t>Mentoring / guidance from seniors · On-the-job / hands-on · Formal / classroom training · Knowledge transfer · KT</t>
        </is>
      </c>
      <c r="BY134" s="137" t="inlineStr">
        <is>
          <t>cross-team · dependencies · lack · dependency · meetings</t>
        </is>
      </c>
      <c r="BZ134" s="137" t="inlineStr">
        <is>
          <t>quality · alignment · time · tools · early</t>
        </is>
      </c>
      <c r="CA134" s="137" t="inlineStr">
        <is>
          <t>6 of 13 say the role is changing because of AI / automation</t>
        </is>
      </c>
      <c r="CB134" s="137" t="inlineStr">
        <is>
          <t>Product, Platform &amp; Domain Knowledge · Strategic Thinking &amp; Business Acumen · Broader Ownership &amp; Cross-functional Exposure</t>
        </is>
      </c>
      <c r="CC134" s="139" t="inlineStr">
        <is>
          <t>Choose and organise product outcomes. Includes: Discovery, prioritisation, roadmap decisions and product operations. Excludes: Project schedule ownership alone; user research as a standalone discipline.</t>
        </is>
      </c>
      <c r="CD134" s="126" t="inlineStr">
        <is>
          <t>PRO01-4 · Lead Product Manager</t>
        </is>
      </c>
      <c r="CE134" s="126" t="inlineStr">
        <is>
          <t>Shape multiple-product strategy and shared investment principles.</t>
        </is>
      </c>
      <c r="CF134" s="126" t="inlineStr">
        <is>
          <t>Adoption beyond own work; recurring authority and measurable wider outcomes.</t>
        </is>
      </c>
      <c r="CG134" s="126" t="inlineStr">
        <is>
          <t>A product decision with customer evidence, trade-offs and measured outcomes after launch</t>
        </is>
      </c>
      <c r="CH134" s="126" t="inlineStr">
        <is>
          <t>Workiva: Lead data product manager · Selected role. Gap: Data-product role refreshed; Wise supplies differentiated product scope</t>
        </is>
      </c>
      <c r="CI134" s="130" t="inlineStr">
        <is>
          <t>Framework + sub-family themes · 3+ answered</t>
        </is>
      </c>
      <c r="CJ134" s="131" t="inlineStr">
        <is>
          <t>1 holder, 1 answered the survey; sub-family 13 answered</t>
        </is>
      </c>
      <c r="CK134" s="131" t="inlineStr">
        <is>
          <t>Sumit Jain · IRIS2560 · iFile</t>
        </is>
      </c>
      <c r="CL13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5" ht="190.5" customHeight="1">
      <c r="A135" s="109" t="inlineStr">
        <is>
          <t>RC-129</t>
        </is>
      </c>
      <c r="B135" s="110" t="inlineStr">
        <is>
          <t>Product Management</t>
        </is>
      </c>
      <c r="C135" s="110" t="inlineStr">
        <is>
          <t>Product Operations &amp; Research</t>
        </is>
      </c>
      <c r="D135" s="151" t="inlineStr">
        <is>
          <t>A1</t>
        </is>
      </c>
      <c r="E135" s="110" t="inlineStr">
        <is>
          <t>Intern / Trainee</t>
        </is>
      </c>
      <c r="F135" s="110" t="inlineStr">
        <is>
          <t>IC</t>
        </is>
      </c>
      <c r="G135" s="110" t="inlineStr">
        <is>
          <t>Intern – Product Operations &amp; Research</t>
        </is>
      </c>
      <c r="H135" s="110" t="n">
        <v>1</v>
      </c>
      <c r="I135" s="110" t="inlineStr">
        <is>
          <t>Datatech 1</t>
        </is>
      </c>
      <c r="J135" s="110" t="n">
        <v>1</v>
      </c>
      <c r="K135" s="110" t="inlineStr">
        <is>
          <t>Riyanka Dey</t>
        </is>
      </c>
      <c r="L135" s="110" t="inlineStr">
        <is>
          <t>Technology</t>
        </is>
      </c>
      <c r="M135" s="110" t="inlineStr">
        <is>
          <t>Datatech</t>
        </is>
      </c>
      <c r="N135" s="111" t="inlineStr">
        <is>
          <t>A2 · Associate</t>
        </is>
      </c>
      <c r="O135" s="112" t="inlineStr">
        <is>
          <t>— entry step in this sub-family</t>
        </is>
      </c>
      <c r="P135" s="112" t="inlineStr">
        <is>
          <t>RC-130 · A3 · Senior Product Analyst</t>
        </is>
      </c>
      <c r="Q135" s="112" t="inlineStr">
        <is>
          <t>★ A1 Intern – Product Operations &amp; Research → A3 Senior Product Analyst</t>
        </is>
      </c>
      <c r="R135" s="112" t="inlineStr">
        <is>
          <t>—</t>
        </is>
      </c>
      <c r="S135" s="119" t="n"/>
      <c r="T135" s="138" t="inlineStr">
        <is>
          <t>—</t>
        </is>
      </c>
      <c r="U135" s="138" t="inlineStr">
        <is>
          <t>/  /  /  /  /</t>
        </is>
      </c>
      <c r="V135" s="121" t="str">
        <f>IFERROR(INDEX(WM_C,MATCH($S135,WM_KEY,0)),"")</f>
        <v/>
      </c>
      <c r="W135" s="121" t="str">
        <f>IFERROR(INDEX(WM_AU,MATCH($S135,WM_KEY,0)),"")</f>
        <v/>
      </c>
      <c r="X135" s="121" t="str">
        <f>IFERROR(INDEX(WM_AC,MATCH($S135,WM_KEY,0)),"")</f>
        <v/>
      </c>
      <c r="Y135" s="121" t="str">
        <f>IFERROR(INDEX(WM_L,MATCH($S135,WM_KEY,0)),"")</f>
        <v/>
      </c>
      <c r="Z135" s="121" t="str">
        <f>IFERROR(INDEX(WM_E,MATCH($S135,WM_KEY,0)),"")</f>
        <v/>
      </c>
      <c r="AA135" s="121" t="str">
        <f>IFERROR(INDEX(WM_BI,MATCH($S135,WM_KEY,0)),"")</f>
        <v/>
      </c>
      <c r="AB135" s="138" t="n"/>
      <c r="AC135" s="138" t="n"/>
      <c r="AD135" s="138" t="n"/>
      <c r="AE135" s="138" t="n"/>
      <c r="AF135" s="138" t="n"/>
      <c r="AG135" s="138" t="n"/>
      <c r="AH135" s="138" t="str">
        <f>IFERROR(IF(COUNT(AB135,V135,AC135,W135,AD135,X135,AE135,Y135,AF135,Z135,AG135,AA135)&lt;12,"",SUM(AB135*V135,AC135*W135,AD135*X135,AE135*Y135,AF135*Z135,AG135*AA135)),"")</f>
        <v/>
      </c>
      <c r="AI135" s="138" t="str">
        <f>IF(AH135="","",INDEX({"A1","A2","A3","B1","B2","B3","C1","C2","D1","D2","E1","E2"},MAX(1,MIN(12,ROUND(AH135,0)))))</f>
        <v/>
      </c>
      <c r="AJ135" s="133" t="inlineStr">
        <is>
          <t>Coordinates product activities and produces market / competitor research. At A1: learning the role; all work reviewed.</t>
        </is>
      </c>
      <c r="AK135" s="134" t="inlineStr">
        <is>
          <t>Coordinates product activities and produces market / competitor research; Learning; follows worked examples; Learning tasks</t>
        </is>
      </c>
      <c r="AL135" s="134" t="inlineStr">
        <is>
          <t>Learning tasks</t>
        </is>
      </c>
      <c r="AM135" s="134" t="inlineStr">
        <is>
          <t>Learning tasks</t>
        </is>
      </c>
      <c r="AN135" s="134" t="inlineStr">
        <is>
          <t>Needs approval / close guidance</t>
        </is>
      </c>
      <c r="AO135" s="134" t="inlineStr">
        <is>
          <t>—</t>
        </is>
      </c>
      <c r="AP135" s="134" t="inlineStr">
        <is>
          <t>—</t>
        </is>
      </c>
      <c r="AQ135" s="134" t="inlineStr">
        <is>
          <t>—</t>
        </is>
      </c>
      <c r="AR135" s="134" t="inlineStr">
        <is>
          <t>Learning the role; all work reviewed</t>
        </is>
      </c>
      <c r="AS135" s="134" t="inlineStr">
        <is>
          <t>Learning; follows worked examples</t>
        </is>
      </c>
      <c r="AT135" s="134" t="inlineStr">
        <is>
          <t>Needs approval / close guidance</t>
        </is>
      </c>
      <c r="AU135" s="134" t="inlineStr">
        <is>
          <t>Learning tasks</t>
        </is>
      </c>
      <c r="AV135" s="134" t="inlineStr">
        <is>
          <t>Not scored in Band A</t>
        </is>
      </c>
      <c r="AW135" s="134" t="inlineStr">
        <is>
          <t>0 yrs · fresher / intern</t>
        </is>
      </c>
      <c r="AX135" s="134" t="inlineStr">
        <is>
          <t>Pursuing or completed graduation / diploma</t>
        </is>
      </c>
      <c r="AY135" s="134" t="inlineStr">
        <is>
          <t>Internal product certification; CBAP / CCBA · optional</t>
        </is>
      </c>
      <c r="AZ135" s="148" t="inlineStr">
        <is>
          <t>No direct reports</t>
        </is>
      </c>
      <c r="BA135" s="129" t="inlineStr">
        <is>
          <t>Core 1 · Future-ready 1 · Functional 1 · Leadership —</t>
        </is>
      </c>
      <c r="BB135" s="129" t="inlineStr">
        <is>
          <t>Product, Platform &amp; Domain Knowledge · Business Analysis &amp; Requirements Engineering</t>
        </is>
      </c>
      <c r="BC135" s="129" t="inlineStr">
        <is>
          <t>Data Analytics, BI &amp; Visualisation · Strategic Thinking &amp; Business Acumen · Stakeholder &amp; Client Management · AI, GenAI &amp; Prompt Engineering</t>
        </is>
      </c>
      <c r="BD135" s="129" t="inlineStr">
        <is>
          <t>—</t>
        </is>
      </c>
      <c r="BE135" s="129" t="inlineStr">
        <is>
          <t>Product discovery, roadmap and P&amp;L basics</t>
        </is>
      </c>
      <c r="BF135" s="129" t="inlineStr">
        <is>
          <t>Scenario interview; Case study; Data case / practical; Case interview; Role play / behavioural interview; Work sample / portfolio</t>
        </is>
      </c>
      <c r="BG135" s="129" t="inlineStr">
        <is>
          <t>Product discovery, roadmap and P&amp;L basics; mandatory: POSH, Code of Conduct, InfoSec &amp; Privacy</t>
        </is>
      </c>
      <c r="BH135" s="129" t="inlineStr">
        <is>
          <t>112% · 1 of 1</t>
        </is>
      </c>
      <c r="BI135" s="129" t="inlineStr">
        <is>
          <t>—</t>
        </is>
      </c>
      <c r="BJ135" s="139" t="inlineStr">
        <is>
          <t>Entry / P1 · intern</t>
        </is>
      </c>
      <c r="BK135" s="126" t="inlineStr">
        <is>
          <t>1 Follow</t>
        </is>
      </c>
      <c r="BL135" s="126" t="inlineStr">
        <is>
          <t>—</t>
        </is>
      </c>
      <c r="BM135" s="126" t="inlineStr">
        <is>
          <t>Pragmatic Institute Framework · 37 activities, 7 categories; AIPMM</t>
        </is>
      </c>
      <c r="BN135" s="126" t="inlineStr">
        <is>
          <t>Entry</t>
        </is>
      </c>
      <c r="BO135" s="126" t="inlineStr">
        <is>
          <t>Product Analyst</t>
        </is>
      </c>
      <c r="BP135" s="126" t="inlineStr">
        <is>
          <t>Intern · MS Intern · —</t>
        </is>
      </c>
      <c r="BQ135" s="126" t="inlineStr">
        <is>
          <t>Trainee · C1Y · L12 Associate</t>
        </is>
      </c>
      <c r="BR135" s="126" t="inlineStr">
        <is>
          <t>Intern / Trainee</t>
        </is>
      </c>
      <c r="BS135" s="126" t="inlineStr">
        <is>
          <t>—</t>
        </is>
      </c>
      <c r="BT135" s="126" t="inlineStr">
        <is>
          <t>Campus / intern programme only</t>
        </is>
      </c>
      <c r="BU135" s="126" t="inlineStr">
        <is>
          <t>AI product strategy, platform &amp; API products, ESG / digital-reporting markets</t>
        </is>
      </c>
      <c r="BV135" s="140" t="inlineStr">
        <is>
          <t>Domain, regulatory &amp; XBRL · Product &amp; tool knowledge · Strategy &amp; business acumen · Broader exposure &amp; ownership</t>
        </is>
      </c>
      <c r="BW135" s="137" t="inlineStr">
        <is>
          <t>—</t>
        </is>
      </c>
      <c r="BX135" s="137" t="inlineStr">
        <is>
          <t>—</t>
        </is>
      </c>
      <c r="BY135" s="137" t="inlineStr">
        <is>
          <t>—</t>
        </is>
      </c>
      <c r="BZ135" s="137" t="inlineStr">
        <is>
          <t>—</t>
        </is>
      </c>
      <c r="CA135" s="137" t="inlineStr">
        <is>
          <t>—</t>
        </is>
      </c>
      <c r="CB135" s="137" t="inlineStr">
        <is>
          <t>AI, GenAI &amp; Prompt Engineering · Programming &amp; Tech-Stack Depth · Data Analytics, BI &amp; Visualisation</t>
        </is>
      </c>
      <c r="CC135" s="139" t="inlineStr">
        <is>
          <t>Choose and organise product outcomes. Includes: Discovery, prioritisation, roadmap decisions and product operations. Excludes: Project schedule ownership alone; user research as a standalone discipline.</t>
        </is>
      </c>
      <c r="CD135" s="126" t="inlineStr">
        <is>
          <t>PRO02-0 · Product Operations Intern</t>
        </is>
      </c>
      <c r="CE135" s="126" t="inlineStr">
        <is>
          <t>Assist with a supervised work sample: maintain feedback, planning and product decision records.</t>
        </is>
      </c>
      <c r="CF135" s="126" t="inlineStr">
        <is>
          <t>Reviewed learning assignment; no independent material sign-off.</t>
        </is>
      </c>
      <c r="CG135" s="126" t="inlineStr">
        <is>
          <t>A repeatable product-decision process with reliable evidence and clear decision ownership</t>
        </is>
      </c>
      <c r="CH135" s="126" t="inlineStr">
        <is>
          <t>Workiva: Product Marketing Operations Director · Related work. Gap: Product-marketing operations is adjacent to product operations; role boundaries are proposed</t>
        </is>
      </c>
      <c r="CI135" s="130" t="inlineStr">
        <is>
          <t>Framework only · fewer than 3 answered</t>
        </is>
      </c>
      <c r="CJ135" s="131" t="inlineStr">
        <is>
          <t>1 holder, 1 answered the survey; sub-family 2 answered</t>
        </is>
      </c>
      <c r="CK135" s="131" t="inlineStr">
        <is>
          <t>Riyanka Dey · IRISDTN001 · Datatech</t>
        </is>
      </c>
      <c r="CL13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6" ht="190.5" customHeight="1">
      <c r="A136" s="109" t="inlineStr">
        <is>
          <t>RC-130</t>
        </is>
      </c>
      <c r="B136" s="110" t="inlineStr">
        <is>
          <t>Product Management</t>
        </is>
      </c>
      <c r="C136" s="110" t="inlineStr">
        <is>
          <t>Product Operations &amp; Research</t>
        </is>
      </c>
      <c r="D136" s="151" t="inlineStr">
        <is>
          <t>A3</t>
        </is>
      </c>
      <c r="E136" s="110" t="inlineStr">
        <is>
          <t>Senior Associate</t>
        </is>
      </c>
      <c r="F136" s="110" t="inlineStr">
        <is>
          <t>IC</t>
        </is>
      </c>
      <c r="G136" s="110" t="inlineStr">
        <is>
          <t>Senior Product Analyst</t>
        </is>
      </c>
      <c r="H136" s="110" t="n">
        <v>1</v>
      </c>
      <c r="I136" s="110" t="inlineStr">
        <is>
          <t>iDEAL 1</t>
        </is>
      </c>
      <c r="J136" s="110" t="n">
        <v>1</v>
      </c>
      <c r="K136" s="110" t="inlineStr">
        <is>
          <t>Srijith Menon</t>
        </is>
      </c>
      <c r="L136" s="110" t="inlineStr">
        <is>
          <t>Product Management</t>
        </is>
      </c>
      <c r="M136" s="110" t="inlineStr">
        <is>
          <t>iDEAL</t>
        </is>
      </c>
      <c r="N136" s="111" t="inlineStr">
        <is>
          <t>B1 · Specialist</t>
        </is>
      </c>
      <c r="O136" s="112" t="inlineStr">
        <is>
          <t>RC-129 · A1 · Intern – Product Operations &amp; Research</t>
        </is>
      </c>
      <c r="P136" s="112" t="inlineStr">
        <is>
          <t>— top step in this sub-family</t>
        </is>
      </c>
      <c r="Q136" s="112" t="inlineStr">
        <is>
          <t>A1 Intern – Product Operations &amp; Research → ★ A3 Senior Product Analyst</t>
        </is>
      </c>
      <c r="R136" s="112" t="inlineStr">
        <is>
          <t>—</t>
        </is>
      </c>
      <c r="S136" s="119" t="inlineStr">
        <is>
          <t>iDEAL · Product Management · Band A · Early career</t>
        </is>
      </c>
      <c r="T136" s="138" t="inlineStr">
        <is>
          <t>—</t>
        </is>
      </c>
      <c r="U136" s="138" t="inlineStr">
        <is>
          <t>0.54 / 0.21 / 0.09 / 0 / 0.1 / 0.06</t>
        </is>
      </c>
      <c r="V136" s="121">
        <f>IFERROR(INDEX(WM_C,MATCH($S136,WM_KEY,0)),"")</f>
        <v>0.54</v>
      </c>
      <c r="W136" s="121">
        <f>IFERROR(INDEX(WM_AU,MATCH($S136,WM_KEY,0)),"")</f>
        <v>0.21</v>
      </c>
      <c r="X136" s="121">
        <f>IFERROR(INDEX(WM_AC,MATCH($S136,WM_KEY,0)),"")</f>
        <v>0.09</v>
      </c>
      <c r="Y136" s="121">
        <f>IFERROR(INDEX(WM_L,MATCH($S136,WM_KEY,0)),"")</f>
        <v>0</v>
      </c>
      <c r="Z136" s="121">
        <f>IFERROR(INDEX(WM_E,MATCH($S136,WM_KEY,0)),"")</f>
        <v>0.1</v>
      </c>
      <c r="AA136" s="121">
        <f>IFERROR(INDEX(WM_BI,MATCH($S136,WM_KEY,0)),"")</f>
        <v>0.06</v>
      </c>
      <c r="AB136" s="138" t="n">
        <v>2.5</v>
      </c>
      <c r="AC136" s="138" t="n">
        <v>2</v>
      </c>
      <c r="AD136" s="138" t="n">
        <v>2.5</v>
      </c>
      <c r="AE136" s="138" t="n">
        <v>1</v>
      </c>
      <c r="AF136" s="138" t="n">
        <v>5</v>
      </c>
      <c r="AG136" s="138" t="n">
        <v>3</v>
      </c>
      <c r="AH136" s="138">
        <f>IFERROR(IF(COUNT(AB136,V136,AC136,W136,AD136,X136,AE136,Y136,AF136,Z136,AG136,AA136)&lt;12,"",SUM(AB136*V136,AC136*W136,AD136*X136,AE136*Y136,AF136*Z136,AG136*AA136)),"")</f>
        <v>2.675</v>
      </c>
      <c r="AI136" s="138" t="str">
        <f>IF(AH136="","",INDEX({"A1","A2","A3","B1","B2","B3","C1","C2","D1","D2","E1","E2"},MAX(1,MIN(12,ROUND(AH136,0)))))</f>
        <v>A3</v>
      </c>
      <c r="AJ136" s="133" t="inlineStr">
        <is>
          <t>Coordinates product activities and produces market / competitor research. At A3: varied work; reviews juniors; go-to for a process.</t>
        </is>
      </c>
      <c r="AK136" s="134" t="inlineStr">
        <is>
          <t>Coordinates product activities and produces market / competitor research; Varied and non-standard work; handles exceptions; A module / process, or work with client or regulatory consequences</t>
        </is>
      </c>
      <c r="AL136" s="134" t="inlineStr">
        <is>
          <t>A module / process, or work with client or regulatory consequences</t>
        </is>
      </c>
      <c r="AM136" s="134" t="inlineStr">
        <is>
          <t>A module / process, or work with client or regulatory consequences</t>
        </is>
      </c>
      <c r="AN136" s="134" t="inlineStr">
        <is>
          <t>Technical / QC / client calls on own work</t>
        </is>
      </c>
      <c r="AO136" s="134" t="inlineStr">
        <is>
          <t>—</t>
        </is>
      </c>
      <c r="AP136" s="134" t="inlineStr">
        <is>
          <t>—</t>
        </is>
      </c>
      <c r="AQ136" s="134" t="inlineStr">
        <is>
          <t>—</t>
        </is>
      </c>
      <c r="AR136" s="134" t="inlineStr">
        <is>
          <t>Varied work; reviews juniors; go-to for a process</t>
        </is>
      </c>
      <c r="AS136" s="134" t="inlineStr">
        <is>
          <t>Varied and non-standard work; handles exceptions</t>
        </is>
      </c>
      <c r="AT136" s="134" t="inlineStr">
        <is>
          <t>Technical / QC / client calls on own work</t>
        </is>
      </c>
      <c r="AU136" s="134" t="inlineStr">
        <is>
          <t>A module / process, or work with client or regulatory consequences</t>
        </is>
      </c>
      <c r="AV136" s="134" t="inlineStr">
        <is>
          <t>Not scored in Band A</t>
        </is>
      </c>
      <c r="AW136" s="134" t="inlineStr">
        <is>
          <t>2–4 yrs</t>
        </is>
      </c>
      <c r="AX136" s="134" t="inlineStr">
        <is>
          <t>Graduate; relevant certification preferred</t>
        </is>
      </c>
      <c r="AY136" s="134" t="inlineStr">
        <is>
          <t>Internal product certification; CBAP / CCBA · optional</t>
        </is>
      </c>
      <c r="AZ136" s="148" t="inlineStr">
        <is>
          <t>None · guides 1–3 juniors informally</t>
        </is>
      </c>
      <c r="BA136" s="129" t="inlineStr">
        <is>
          <t>Core 2 · Future-ready 2 · Functional 3 · Leadership —</t>
        </is>
      </c>
      <c r="BB136" s="129" t="inlineStr">
        <is>
          <t>Product, Platform &amp; Domain Knowledge · Business Analysis &amp; Requirements Engineering</t>
        </is>
      </c>
      <c r="BC136" s="129" t="inlineStr">
        <is>
          <t>Data Analytics, BI &amp; Visualisation · Strategic Thinking &amp; Business Acumen · Stakeholder &amp; Client Management · AI, GenAI &amp; Prompt Engineering</t>
        </is>
      </c>
      <c r="BD136" s="129" t="inlineStr">
        <is>
          <t>—</t>
        </is>
      </c>
      <c r="BE136" s="129" t="inlineStr">
        <is>
          <t>Product discovery, roadmap and P&amp;L basics</t>
        </is>
      </c>
      <c r="BF136" s="129" t="inlineStr">
        <is>
          <t>Scenario interview; Case study; Data case / practical; Case interview; Role play / behavioural interview; Work sample / portfolio</t>
        </is>
      </c>
      <c r="BG136" s="129" t="inlineStr">
        <is>
          <t>Product discovery, roadmap and P&amp;L basics; mandatory: POSH, Code of Conduct, InfoSec &amp; Privacy</t>
        </is>
      </c>
      <c r="BH136" s="129" t="inlineStr">
        <is>
          <t>97% · 1 of 1</t>
        </is>
      </c>
      <c r="BI136" s="129" t="inlineStr">
        <is>
          <t>Analytics &amp; BI · AI / GenAI</t>
        </is>
      </c>
      <c r="BJ136" s="139" t="inlineStr">
        <is>
          <t>P2</t>
        </is>
      </c>
      <c r="BK136" s="126" t="inlineStr">
        <is>
          <t>3 Apply</t>
        </is>
      </c>
      <c r="BL136" s="126" t="inlineStr">
        <is>
          <t>IRIS Vs Competitor Benchmark — SaaS product ladder: Associate PM</t>
        </is>
      </c>
      <c r="BM136" s="126" t="inlineStr">
        <is>
          <t>Pragmatic Institute Framework · 37 activities, 7 categories; AIPMM</t>
        </is>
      </c>
      <c r="BN136" s="126" t="inlineStr">
        <is>
          <t>Developing</t>
        </is>
      </c>
      <c r="BO136" s="126" t="inlineStr">
        <is>
          <t>Associate Product Manager</t>
        </is>
      </c>
      <c r="BP136" s="126" t="inlineStr">
        <is>
          <t>L3–L4 · MS 61–62 · —</t>
        </is>
      </c>
      <c r="BQ136" s="126" t="inlineStr">
        <is>
          <t>JL3A · C1 · L11–L10 · Senior Analyst</t>
        </is>
      </c>
      <c r="BR136" s="126" t="inlineStr">
        <is>
          <t>Consultant · DataTracks Senior Associate · 2–5 yrs</t>
        </is>
      </c>
      <c r="BS136" s="126" t="inlineStr">
        <is>
          <t>IRIS Vs Competitor Benchmark — SaaS product ladder: Associate PM</t>
        </is>
      </c>
      <c r="BT136" s="126" t="inlineStr">
        <is>
          <t>Lateral or campus · CT2 at 12 months; CT3 in programme</t>
        </is>
      </c>
      <c r="BU136" s="126" t="inlineStr">
        <is>
          <t>AI product strategy, platform &amp; API products, ESG / digital-reporting markets</t>
        </is>
      </c>
      <c r="BV136" s="140" t="inlineStr">
        <is>
          <t>Project / programme management · Technical depth &amp; architecture · Strategy &amp; business acumen · Broader exposure &amp; ownership</t>
        </is>
      </c>
      <c r="BW136" s="137" t="inlineStr">
        <is>
          <t>XBRL Training, Training on the effective utilization of AI tools.</t>
        </is>
      </c>
      <c r="BX136" s="137" t="inlineStr">
        <is>
          <t>—</t>
        </is>
      </c>
      <c r="BY136" s="137" t="inlineStr">
        <is>
          <t>—</t>
        </is>
      </c>
      <c r="BZ136" s="137" t="inlineStr">
        <is>
          <t>—</t>
        </is>
      </c>
      <c r="CA136" s="137" t="inlineStr">
        <is>
          <t>—</t>
        </is>
      </c>
      <c r="CB136" s="137" t="inlineStr">
        <is>
          <t>Project, Program &amp; Agile Management · Broader Ownership &amp; Cross-functional Exposure · AI, GenAI &amp; Prompt Engineering</t>
        </is>
      </c>
      <c r="CC136" s="139" t="inlineStr">
        <is>
          <t>Choose and organise product outcomes. Includes: Discovery, prioritisation, roadmap decisions and product operations. Excludes: Project schedule ownership alone; user research as a standalone discipline.</t>
        </is>
      </c>
      <c r="CD136" s="126" t="inlineStr">
        <is>
          <t>PRO02-2 · Product Operations Analyst</t>
        </is>
      </c>
      <c r="CE136" s="126" t="inlineStr">
        <is>
          <t>Maintain feedback, planning and product decision records.</t>
        </is>
      </c>
      <c r="CF136" s="126" t="inlineStr">
        <is>
          <t>Demonstrate routine delivery plus judgement in bounded exceptions.</t>
        </is>
      </c>
      <c r="CG136" s="126" t="inlineStr">
        <is>
          <t>A repeatable product-decision process with reliable evidence and clear decision ownership</t>
        </is>
      </c>
      <c r="CH136" s="126" t="inlineStr">
        <is>
          <t>Workiva: Product Marketing Operations Director · Related work. Gap: Product-marketing operations is adjacent to product operations; role boundaries are proposed</t>
        </is>
      </c>
      <c r="CI136" s="130" t="inlineStr">
        <is>
          <t>Framework only · fewer than 3 answered</t>
        </is>
      </c>
      <c r="CJ136" s="131" t="inlineStr">
        <is>
          <t>1 holder, 1 answered the survey; sub-family 2 answered</t>
        </is>
      </c>
      <c r="CK136" s="131" t="inlineStr">
        <is>
          <t>Srijith Menon · IRIS2435 · iDEAL</t>
        </is>
      </c>
      <c r="CL13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7" ht="190.5" customHeight="1">
      <c r="A137" s="109" t="inlineStr">
        <is>
          <t>RC-131</t>
        </is>
      </c>
      <c r="B137" s="110" t="inlineStr">
        <is>
          <t>Project &amp; Program Management</t>
        </is>
      </c>
      <c r="C137" s="110" t="inlineStr">
        <is>
          <t>Delivery Leadership</t>
        </is>
      </c>
      <c r="D137" s="146" t="inlineStr">
        <is>
          <t>C2</t>
        </is>
      </c>
      <c r="E137" s="110" t="inlineStr">
        <is>
          <t>Head of Function</t>
        </is>
      </c>
      <c r="F137" s="110" t="inlineStr">
        <is>
          <t>Manager</t>
        </is>
      </c>
      <c r="G137" s="110" t="inlineStr">
        <is>
          <t>Head – Delivery</t>
        </is>
      </c>
      <c r="H137" s="110" t="n">
        <v>0</v>
      </c>
      <c r="I137" s="110" t="n"/>
      <c r="J137" s="110" t="n">
        <v>0</v>
      </c>
      <c r="K137" s="110" t="inlineStr">
        <is>
          <t>— no holder since v1.14</t>
        </is>
      </c>
      <c r="L137" s="110" t="n"/>
      <c r="M137" s="110" t="inlineStr">
        <is>
          <t>iFile</t>
        </is>
      </c>
      <c r="N137" s="111" t="inlineStr">
        <is>
          <t>D1 · Chief Specialist / Distinguished Principal · or C+ · Player-Coach transition step if leading people hands-on</t>
        </is>
      </c>
      <c r="O137" s="112" t="inlineStr">
        <is>
          <t>— entry step in this sub-family</t>
        </is>
      </c>
      <c r="P137" s="112" t="inlineStr">
        <is>
          <t>— top step in this sub-family</t>
        </is>
      </c>
      <c r="Q137" s="112" t="inlineStr">
        <is>
          <t>★ C2 Head – Delivery</t>
        </is>
      </c>
      <c r="R137" s="112" t="inlineStr">
        <is>
          <t>—</t>
        </is>
      </c>
      <c r="S137" s="119" t="n"/>
      <c r="T137" s="138" t="inlineStr">
        <is>
          <t>—</t>
        </is>
      </c>
      <c r="U137" s="138" t="n"/>
      <c r="V137" s="121" t="str">
        <f>IFERROR(INDEX(WM_C,MATCH($S137,WM_KEY,0)),"")</f>
        <v/>
      </c>
      <c r="W137" s="121" t="str">
        <f>IFERROR(INDEX(WM_AU,MATCH($S137,WM_KEY,0)),"")</f>
        <v/>
      </c>
      <c r="X137" s="121" t="str">
        <f>IFERROR(INDEX(WM_AC,MATCH($S137,WM_KEY,0)),"")</f>
        <v/>
      </c>
      <c r="Y137" s="121" t="str">
        <f>IFERROR(INDEX(WM_L,MATCH($S137,WM_KEY,0)),"")</f>
        <v/>
      </c>
      <c r="Z137" s="121" t="str">
        <f>IFERROR(INDEX(WM_E,MATCH($S137,WM_KEY,0)),"")</f>
        <v/>
      </c>
      <c r="AA137" s="121" t="str">
        <f>IFERROR(INDEX(WM_BI,MATCH($S137,WM_KEY,0)),"")</f>
        <v/>
      </c>
      <c r="AB137" s="138" t="n"/>
      <c r="AC137" s="138" t="n"/>
      <c r="AD137" s="138" t="n"/>
      <c r="AE137" s="138" t="n"/>
      <c r="AF137" s="138" t="n"/>
      <c r="AG137" s="138" t="n"/>
      <c r="AH137" s="138" t="str">
        <f>IFERROR(IF(COUNT(AB137,V137,AC137,W137,AD137,X137,AE137,Y137,AF137,Z137,AG137,AA137)&lt;12,"",SUM(AB137*V137,AC137*W137,AD137*X137,AE137*Y137,AF137*Z137,AG137*AA137)),"")</f>
        <v/>
      </c>
      <c r="AI137" s="138" t="str">
        <f>IF(AH137="","",INDEX({"A1","A2","A3","B1","B2","B3","C1","C2","D1","D2","E1","E2"},MAX(1,MIN(12,ROUND(AH137,0)))))</f>
        <v/>
      </c>
      <c r="AJ137" s="133" t="inlineStr">
        <is>
          <t>Leads the project &amp; program management function. At C2: a function or department, or a company-wide discipline.</t>
        </is>
      </c>
      <c r="AK137" s="134" t="inlineStr">
        <is>
          <t>Leads the project &amp; program management function; Function-wide or company-wide problems; creates methods and standards; Function results, budget and risk</t>
        </is>
      </c>
      <c r="AL137" s="134" t="inlineStr">
        <is>
          <t>Function results, budget and risk</t>
        </is>
      </c>
      <c r="AM137" s="134" t="inlineStr">
        <is>
          <t>Function results, budget and risk</t>
        </is>
      </c>
      <c r="AN137" s="134" t="inlineStr">
        <is>
          <t>Sets direction for a function</t>
        </is>
      </c>
      <c r="AO137" s="134" t="inlineStr">
        <is>
          <t>—</t>
        </is>
      </c>
      <c r="AP137" s="134" t="inlineStr">
        <is>
          <t>—</t>
        </is>
      </c>
      <c r="AQ137" s="134" t="inlineStr">
        <is>
          <t>—</t>
        </is>
      </c>
      <c r="AR137" s="134" t="inlineStr">
        <is>
          <t>A function or department, or a company-wide discipline</t>
        </is>
      </c>
      <c r="AS137" s="134" t="inlineStr">
        <is>
          <t>Function-wide or company-wide problems; creates methods and standards</t>
        </is>
      </c>
      <c r="AT137" s="134" t="inlineStr">
        <is>
          <t>Sets direction for a function</t>
        </is>
      </c>
      <c r="AU137" s="134" t="inlineStr">
        <is>
          <t>Function results, budget and risk</t>
        </is>
      </c>
      <c r="AV137" s="134" t="inlineStr">
        <is>
          <t>Leads a function; shapes functional strategy</t>
        </is>
      </c>
      <c r="AW137" s="134" t="inlineStr">
        <is>
          <t>12–17 yrs</t>
        </is>
      </c>
      <c r="AX137" s="134" t="inlineStr">
        <is>
          <t>Postgraduate / professional qualification preferred</t>
        </is>
      </c>
      <c r="AY137" s="134" t="inlineStr">
        <is>
          <t>PMP / PRINCE2 / CSM / SAFe</t>
        </is>
      </c>
      <c r="AZ137" s="148" t="inlineStr">
        <is>
          <t>5–8 managers / associate heads</t>
        </is>
      </c>
      <c r="BA137" s="129" t="inlineStr">
        <is>
          <t>Core 4 · Future-ready 4 · Functional 5 · Leadership 4</t>
        </is>
      </c>
      <c r="BB137" s="129" t="inlineStr">
        <is>
          <t>Project, Program &amp; Agile Management · Stakeholder &amp; Client Management</t>
        </is>
      </c>
      <c r="BC137" s="129" t="inlineStr">
        <is>
          <t>Communication &amp; Presentation · Process Improvement &amp; Quality Mindset · Strategic Thinking &amp; Business Acumen · Product, Platform &amp; Domain Knowledge</t>
        </is>
      </c>
      <c r="BD137" s="129" t="n"/>
      <c r="BE137" s="129" t="n"/>
      <c r="BF137" s="129" t="n"/>
      <c r="BG137" s="129" t="n"/>
      <c r="BH137" s="129" t="n"/>
      <c r="BI137" s="129" t="n"/>
      <c r="BJ137" s="139" t="inlineStr">
        <is>
          <t>P7 / M6</t>
        </is>
      </c>
      <c r="BK137" s="126" t="inlineStr">
        <is>
          <t>6 Initiate, influence</t>
        </is>
      </c>
      <c r="BL137" s="126" t="inlineStr">
        <is>
          <t>IRIS Vs Competitor Benchmark — PMI pathway + SaaS delivery ladder: Director PMO / Delivery</t>
        </is>
      </c>
      <c r="BM137" s="126" t="inlineStr">
        <is>
          <t>PMI PMBOK and Talent Triangle; CAPM · entry → PMP → PgMP; Scrum / SAFe</t>
        </is>
      </c>
      <c r="BN137" s="126" t="n"/>
      <c r="BO137" s="126" t="n"/>
      <c r="BP137" s="126" t="n"/>
      <c r="BQ137" s="126" t="n"/>
      <c r="BR137" s="126" t="n"/>
      <c r="BS137" s="126" t="n"/>
      <c r="BT137" s="126" t="n"/>
      <c r="BU137" s="126" t="n"/>
      <c r="BV137" s="140" t="inlineStr">
        <is>
          <t>—</t>
        </is>
      </c>
      <c r="BW137" s="137" t="inlineStr">
        <is>
          <t>—</t>
        </is>
      </c>
      <c r="BX137" s="137" t="inlineStr">
        <is>
          <t>—</t>
        </is>
      </c>
      <c r="BY137" s="137" t="inlineStr">
        <is>
          <t>—</t>
        </is>
      </c>
      <c r="BZ137" s="137" t="inlineStr">
        <is>
          <t>—</t>
        </is>
      </c>
      <c r="CA137" s="137" t="inlineStr">
        <is>
          <t>—</t>
        </is>
      </c>
      <c r="CB137" s="137" t="n"/>
      <c r="CC137" s="139" t="inlineStr">
        <is>
          <t>Deliver change and govern investment execution. Includes: Project, programme, portfolio and PMO work with distinct mandates. Excludes: Ongoing product strategy; routine service operations.</t>
        </is>
      </c>
      <c r="CD137" s="126" t="inlineStr">
        <is>
          <t>LD11-2 · Head of Delivery / Enterprise PMO</t>
        </is>
      </c>
      <c r="CE137" s="126" t="inlineStr">
        <is>
          <t>Own integrated function strategy, capacity, controls and cross-team trade-offs</t>
        </is>
      </c>
      <c r="CF137" s="126" t="inlineStr">
        <is>
          <t>Do not manufacture three reporting layers. Choose roles the organisation needs. A specialist may remain on an equally valued expert path.</t>
        </is>
      </c>
      <c r="CG137" s="126" t="inlineStr">
        <is>
          <t>—</t>
        </is>
      </c>
      <c r="CH137" s="126" t="inlineStr">
        <is>
          <t>—</t>
        </is>
      </c>
      <c r="CI137" s="130" t="inlineStr">
        <is>
          <t>Framework only · fewer than 3 answered</t>
        </is>
      </c>
      <c r="CJ137" s="131" t="inlineStr">
        <is>
          <t>1 holder, 0 answered the survey; sub-family 0 answered</t>
        </is>
      </c>
      <c r="CK137" s="131" t="n"/>
      <c r="CL13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8" ht="190.5" customHeight="1">
      <c r="A138" s="109" t="inlineStr">
        <is>
          <t>RC-132</t>
        </is>
      </c>
      <c r="B138" s="110" t="inlineStr">
        <is>
          <t>Project &amp; Program Management</t>
        </is>
      </c>
      <c r="C138" s="110" t="inlineStr">
        <is>
          <t>PMO &amp; Delivery Excellence</t>
        </is>
      </c>
      <c r="D138" s="149" t="inlineStr">
        <is>
          <t>B2</t>
        </is>
      </c>
      <c r="E138" s="110" t="inlineStr">
        <is>
          <t>Manager</t>
        </is>
      </c>
      <c r="F138" s="110" t="inlineStr">
        <is>
          <t>Manager</t>
        </is>
      </c>
      <c r="G138" s="110" t="inlineStr">
        <is>
          <t>PMO Manager</t>
        </is>
      </c>
      <c r="H138" s="110" t="n">
        <v>1</v>
      </c>
      <c r="I138" s="110" t="inlineStr">
        <is>
          <t>CARBON 1</t>
        </is>
      </c>
      <c r="J138" s="110" t="n">
        <v>1</v>
      </c>
      <c r="K138" s="110" t="inlineStr">
        <is>
          <t>Priyanka Mehra</t>
        </is>
      </c>
      <c r="L138" s="110" t="inlineStr">
        <is>
          <t>Services</t>
        </is>
      </c>
      <c r="M138" s="110" t="inlineStr">
        <is>
          <t>CARBON</t>
        </is>
      </c>
      <c r="N138" s="111" t="inlineStr">
        <is>
          <t>B3 · Lead Specialist</t>
        </is>
      </c>
      <c r="O138" s="112" t="inlineStr">
        <is>
          <t>— entry step in this sub-family</t>
        </is>
      </c>
      <c r="P138" s="112" t="inlineStr">
        <is>
          <t>— top step in this sub-family</t>
        </is>
      </c>
      <c r="Q138" s="112" t="inlineStr">
        <is>
          <t>★ B2 PMO Manager</t>
        </is>
      </c>
      <c r="R138" s="112" t="inlineStr">
        <is>
          <t>—</t>
        </is>
      </c>
      <c r="S138" s="119" t="inlineStr">
        <is>
          <t>CARBON · Services · Band B · People Manager</t>
        </is>
      </c>
      <c r="T138" s="138" t="inlineStr">
        <is>
          <t>—</t>
        </is>
      </c>
      <c r="U138" s="138" t="inlineStr">
        <is>
          <t>0.32 / 0.18 / 0.16 / 0.15 / 0.1 / 0.09</t>
        </is>
      </c>
      <c r="V138" s="121">
        <f>IFERROR(INDEX(WM_C,MATCH($S138,WM_KEY,0)),"")</f>
        <v>0.32</v>
      </c>
      <c r="W138" s="121">
        <f>IFERROR(INDEX(WM_AU,MATCH($S138,WM_KEY,0)),"")</f>
        <v>0.18</v>
      </c>
      <c r="X138" s="121">
        <f>IFERROR(INDEX(WM_AC,MATCH($S138,WM_KEY,0)),"")</f>
        <v>0.16</v>
      </c>
      <c r="Y138" s="121">
        <f>IFERROR(INDEX(WM_L,MATCH($S138,WM_KEY,0)),"")</f>
        <v>0.15</v>
      </c>
      <c r="Z138" s="121">
        <f>IFERROR(INDEX(WM_E,MATCH($S138,WM_KEY,0)),"")</f>
        <v>0.1</v>
      </c>
      <c r="AA138" s="121">
        <f>IFERROR(INDEX(WM_BI,MATCH($S138,WM_KEY,0)),"")</f>
        <v>0.09</v>
      </c>
      <c r="AB138" s="138" t="n">
        <v>4.5</v>
      </c>
      <c r="AC138" s="138" t="n">
        <v>4.5</v>
      </c>
      <c r="AD138" s="138" t="n">
        <v>4.5</v>
      </c>
      <c r="AE138" s="138" t="n">
        <v>4.5</v>
      </c>
      <c r="AF138" s="138" t="n">
        <v>9</v>
      </c>
      <c r="AG138" s="138" t="n">
        <v>5</v>
      </c>
      <c r="AH138" s="138">
        <f>IFERROR(IF(COUNT(AB138,V138,AC138,W138,AD138,X138,AE138,Y138,AF138,Z138,AG138,AA138)&lt;12,"",SUM(AB138*V138,AC138*W138,AD138*X138,AE138*Y138,AF138*Z138,AG138*AA138)),"")</f>
        <v>4.995</v>
      </c>
      <c r="AI138" s="138" t="str">
        <f>IF(AH138="","",INDEX({"A1","A2","A3","B1","B2","B3","C1","C2","D1","D2","E1","E2"},MAX(1,MIN(12,ROUND(AH138,0)))))</f>
        <v>B2</v>
      </c>
      <c r="AJ138" s="133" t="inlineStr">
        <is>
          <t>Runs delivery governance, tracking, risk and process-improvement; coaches teams on delivery practices. At B2: deep domain expertise, or one team.</t>
        </is>
      </c>
      <c r="AK138" s="134" t="inlineStr">
        <is>
          <t>Runs delivery governance, tracking, risk and process-improvement; coaches teams on delivery practices; Hardest problems in the domain; One team or a client portfolio</t>
        </is>
      </c>
      <c r="AL138" s="134" t="inlineStr">
        <is>
          <t>One team or a client portfolio</t>
        </is>
      </c>
      <c r="AM138" s="134" t="inlineStr">
        <is>
          <t>One team or a client portfolio</t>
        </is>
      </c>
      <c r="AN138" s="134" t="inlineStr">
        <is>
          <t>Allocates people and sets team priorities</t>
        </is>
      </c>
      <c r="AO138" s="134" t="inlineStr">
        <is>
          <t>—</t>
        </is>
      </c>
      <c r="AP138" s="134" t="inlineStr">
        <is>
          <t>—</t>
        </is>
      </c>
      <c r="AQ138" s="134" t="inlineStr">
        <is>
          <t>—</t>
        </is>
      </c>
      <c r="AR138" s="134" t="inlineStr">
        <is>
          <t>Deep domain expertise, or one team</t>
        </is>
      </c>
      <c r="AS138" s="134" t="inlineStr">
        <is>
          <t>Hardest problems in the domain</t>
        </is>
      </c>
      <c r="AT138" s="134" t="inlineStr">
        <is>
          <t>Allocates people and sets team priorities</t>
        </is>
      </c>
      <c r="AU138" s="134" t="inlineStr">
        <is>
          <t>One team or a client portfolio</t>
        </is>
      </c>
      <c r="AV138" s="134" t="inlineStr">
        <is>
          <t>IC: guides others in the domain · People: manages a team of 6+</t>
        </is>
      </c>
      <c r="AW138" s="134" t="inlineStr">
        <is>
          <t>6–9 yrs</t>
        </is>
      </c>
      <c r="AX138" s="134" t="inlineStr">
        <is>
          <t>Graduate or postgraduate; professional qualification preferred</t>
        </is>
      </c>
      <c r="AY138" s="134" t="inlineStr">
        <is>
          <t>PMP / PRINCE2 / CSM / SAFe</t>
        </is>
      </c>
      <c r="AZ138" s="148" t="inlineStr">
        <is>
          <t>IC: none · People: 6–8 knowledge work, 8–12 standardised delivery</t>
        </is>
      </c>
      <c r="BA138" s="129" t="inlineStr">
        <is>
          <t>Core 3 · Future-ready 3 · Functional 4 · Leadership 3</t>
        </is>
      </c>
      <c r="BB138" s="129" t="inlineStr">
        <is>
          <t>Project, Program &amp; Agile Management · Stakeholder &amp; Client Management</t>
        </is>
      </c>
      <c r="BC138" s="129" t="inlineStr">
        <is>
          <t>Communication &amp; Presentation · Process Improvement &amp; Quality Mindset · Strategic Thinking &amp; Business Acumen · Product, Platform &amp; Domain Knowledge</t>
        </is>
      </c>
      <c r="BD138" s="129" t="inlineStr">
        <is>
          <t>—</t>
        </is>
      </c>
      <c r="BE138" s="129" t="inlineStr">
        <is>
          <t>Hybrid delivery governance</t>
        </is>
      </c>
      <c r="BF138" s="129" t="inlineStr">
        <is>
          <t>Case interview; Role play / behavioural interview; Presentation / writing test; Work sample / case; Scenario interview</t>
        </is>
      </c>
      <c r="BG138" s="129" t="inlineStr">
        <is>
          <t>Hybrid delivery governance; mandatory: POSH, Code of Conduct, InfoSec &amp; Privacy</t>
        </is>
      </c>
      <c r="BH138" s="129" t="inlineStr">
        <is>
          <t>94% · 1 of 1</t>
        </is>
      </c>
      <c r="BI138" s="129" t="inlineStr">
        <is>
          <t>Project &amp; agile · Business acumen · Product &amp; domain</t>
        </is>
      </c>
      <c r="BJ138" s="139" t="inlineStr">
        <is>
          <t>P4 / M3</t>
        </is>
      </c>
      <c r="BK138" s="126" t="inlineStr">
        <is>
          <t>4–5</t>
        </is>
      </c>
      <c r="BL138" s="126" t="inlineStr">
        <is>
          <t>IRIS Vs Competitor Benchmark — PMI pathway + SaaS delivery ladder: Senior PM</t>
        </is>
      </c>
      <c r="BM138" s="126" t="inlineStr">
        <is>
          <t>PMI PMBOK and Talent Triangle; CAPM · entry → PMP → PgMP; Scrum / SAFe</t>
        </is>
      </c>
      <c r="BN138" s="126" t="inlineStr">
        <is>
          <t>Senior / Manager</t>
        </is>
      </c>
      <c r="BO138" s="126" t="inlineStr">
        <is>
          <t>Manager</t>
        </is>
      </c>
      <c r="BP138" s="126" t="inlineStr">
        <is>
          <t>L5 · MS 63 · —</t>
        </is>
      </c>
      <c r="BQ138" s="126" t="inlineStr">
        <is>
          <t>JL5 · C3A · L8 Associate Manager</t>
        </is>
      </c>
      <c r="BR138" s="126" t="inlineStr">
        <is>
          <t>Manager</t>
        </is>
      </c>
      <c r="BS138" s="126" t="inlineStr">
        <is>
          <t>IRIS Vs Competitor Benchmark — PMI pathway + SaaS delivery ladder: Senior PM</t>
        </is>
      </c>
      <c r="BT138" s="126" t="inlineStr">
        <is>
          <t>Lateral</t>
        </is>
      </c>
      <c r="BU138" s="126" t="inlineStr">
        <is>
          <t>AI-assisted planning, value / outcome-based delivery</t>
        </is>
      </c>
      <c r="BV138" s="140" t="inlineStr">
        <is>
          <t>AI / automation · Project / programme management · Data, SQL &amp; analytics · Product &amp; tool knowledge · Strategy &amp; business acumen</t>
        </is>
      </c>
      <c r="BW138" s="137" t="inlineStr">
        <is>
          <t>—</t>
        </is>
      </c>
      <c r="BX138" s="137" t="inlineStr">
        <is>
          <t>—</t>
        </is>
      </c>
      <c r="BY138" s="137" t="inlineStr">
        <is>
          <t>—</t>
        </is>
      </c>
      <c r="BZ138" s="137" t="inlineStr">
        <is>
          <t>—</t>
        </is>
      </c>
      <c r="CA138" s="137" t="inlineStr">
        <is>
          <t>—</t>
        </is>
      </c>
      <c r="CB138" s="137" t="inlineStr">
        <is>
          <t>Data Analytics, BI &amp; Visualisation · AI, GenAI &amp; Prompt Engineering</t>
        </is>
      </c>
      <c r="CC138" s="139" t="inlineStr">
        <is>
          <t>Deliver change and govern investment execution. Includes: Project, programme, portfolio and PMO work with distinct mandates. Excludes: Ongoing product strategy; routine service operations.</t>
        </is>
      </c>
      <c r="CD138" s="126" t="inlineStr">
        <is>
          <t>LD11-1 · Delivery / PMO Manager</t>
        </is>
      </c>
      <c r="CE138" s="126" t="inlineStr">
        <is>
          <t>Own staffing decisions, performance support, service quality and delegated team resources</t>
        </is>
      </c>
      <c r="CF138" s="126" t="inlineStr">
        <is>
          <t>Do not manufacture three reporting layers. Choose roles the organisation needs. A specialist may remain on an equally valued expert path.</t>
        </is>
      </c>
      <c r="CG138" s="126" t="inlineStr">
        <is>
          <t>—</t>
        </is>
      </c>
      <c r="CH138" s="126" t="inlineStr">
        <is>
          <t>—</t>
        </is>
      </c>
      <c r="CI138" s="130" t="inlineStr">
        <is>
          <t>Framework only · fewer than 3 answered</t>
        </is>
      </c>
      <c r="CJ138" s="131" t="inlineStr">
        <is>
          <t>1 holder, 1 answered the survey; sub-family 1 answered</t>
        </is>
      </c>
      <c r="CK138" s="131" t="inlineStr">
        <is>
          <t>Priyanka Mehra · IRIS2071 · CARBON</t>
        </is>
      </c>
      <c r="CL13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9" ht="190.5" customHeight="1">
      <c r="A139" s="109" t="inlineStr">
        <is>
          <t>RC-133</t>
        </is>
      </c>
      <c r="B139" s="110" t="inlineStr">
        <is>
          <t>Project &amp; Program Management</t>
        </is>
      </c>
      <c r="C139" s="110" t="inlineStr">
        <is>
          <t>PMO &amp; Delivery Excellence</t>
        </is>
      </c>
      <c r="D139" s="149" t="inlineStr">
        <is>
          <t>B3</t>
        </is>
      </c>
      <c r="E139" s="110" t="inlineStr">
        <is>
          <t>Lead Specialist</t>
        </is>
      </c>
      <c r="F139" s="110" t="inlineStr">
        <is>
          <t>IC</t>
        </is>
      </c>
      <c r="G139" s="110" t="inlineStr">
        <is>
          <t>Agile Coach</t>
        </is>
      </c>
      <c r="H139" s="110" t="n">
        <v>1</v>
      </c>
      <c r="I139" s="110" t="inlineStr">
        <is>
          <t>Corporate 1</t>
        </is>
      </c>
      <c r="J139" s="110" t="n">
        <v>1</v>
      </c>
      <c r="K139" s="110" t="inlineStr">
        <is>
          <t>Vikas Thakur</t>
        </is>
      </c>
      <c r="L139" s="110" t="inlineStr">
        <is>
          <t>Technology</t>
        </is>
      </c>
      <c r="M139" s="110" t="inlineStr">
        <is>
          <t>Corporate</t>
        </is>
      </c>
      <c r="N139" s="111" t="inlineStr">
        <is>
          <t>C1 · Principal · or B+ · Player-Coach transition step if leading people hands-on</t>
        </is>
      </c>
      <c r="O139" s="112" t="inlineStr">
        <is>
          <t>— entry step in this sub-family</t>
        </is>
      </c>
      <c r="P139" s="112" t="inlineStr">
        <is>
          <t>— top step in this sub-family</t>
        </is>
      </c>
      <c r="Q139" s="112" t="inlineStr">
        <is>
          <t>★ B3 Agile Coach</t>
        </is>
      </c>
      <c r="R139" s="112" t="inlineStr">
        <is>
          <t>—</t>
        </is>
      </c>
      <c r="S139" s="119" t="inlineStr">
        <is>
          <t>Corporate · Technology · Band B · Expert / POD Lead</t>
        </is>
      </c>
      <c r="T139" s="138" t="inlineStr">
        <is>
          <t>—</t>
        </is>
      </c>
      <c r="U139" s="138" t="inlineStr">
        <is>
          <t>0.56 / 0.17 / 0.05 / 0.05 / 0.1 / 0.07</t>
        </is>
      </c>
      <c r="V139" s="121">
        <f>IFERROR(INDEX(WM_C,MATCH($S139,WM_KEY,0)),"")</f>
        <v>0.56</v>
      </c>
      <c r="W139" s="121">
        <f>IFERROR(INDEX(WM_AU,MATCH($S139,WM_KEY,0)),"")</f>
        <v>0.17</v>
      </c>
      <c r="X139" s="121">
        <f>IFERROR(INDEX(WM_AC,MATCH($S139,WM_KEY,0)),"")</f>
        <v>0.05</v>
      </c>
      <c r="Y139" s="121">
        <f>IFERROR(INDEX(WM_L,MATCH($S139,WM_KEY,0)),"")</f>
        <v>0.05</v>
      </c>
      <c r="Z139" s="121">
        <f>IFERROR(INDEX(WM_E,MATCH($S139,WM_KEY,0)),"")</f>
        <v>0.1</v>
      </c>
      <c r="AA139" s="121">
        <f>IFERROR(INDEX(WM_BI,MATCH($S139,WM_KEY,0)),"")</f>
        <v>0.07</v>
      </c>
      <c r="AB139" s="138" t="n">
        <v>6</v>
      </c>
      <c r="AC139" s="138" t="n">
        <v>6</v>
      </c>
      <c r="AD139" s="138" t="n">
        <v>6</v>
      </c>
      <c r="AE139" s="138" t="n">
        <v>5</v>
      </c>
      <c r="AF139" s="138" t="n">
        <v>6.5</v>
      </c>
      <c r="AG139" s="138" t="n">
        <v>6</v>
      </c>
      <c r="AH139" s="138">
        <f>IFERROR(IF(COUNT(AB139,V139,AC139,W139,AD139,X139,AE139,Y139,AF139,Z139,AG139,AA139)&lt;12,"",SUM(AB139*V139,AC139*W139,AD139*X139,AE139*Y139,AF139*Z139,AG139*AA139)),"")</f>
        <v>6</v>
      </c>
      <c r="AI139" s="138" t="str">
        <f>IF(AH139="","",INDEX({"A1","A2","A3","B1","B2","B3","C1","C2","D1","D2","E1","E2"},MAX(1,MIN(12,ROUND(AH139,0)))))</f>
        <v>B3</v>
      </c>
      <c r="AJ139" s="133" t="inlineStr">
        <is>
          <t>Runs delivery governance, tracking, risk and process-improvement; coaches teams on delivery practices. At B3: a practice, or several teams through team leads.</t>
        </is>
      </c>
      <c r="AK139" s="134" t="inlineStr">
        <is>
          <t>Runs delivery governance, tracking, risk and process-improvement; coaches teams on delivery practices; Sets standards for a practice; cross-team problems; Several teams or a practice</t>
        </is>
      </c>
      <c r="AL139" s="134" t="inlineStr">
        <is>
          <t>Several teams or a practice</t>
        </is>
      </c>
      <c r="AM139" s="134" t="inlineStr">
        <is>
          <t>Several teams or a practice</t>
        </is>
      </c>
      <c r="AN139" s="134" t="inlineStr">
        <is>
          <t>Commercial / strategic calls for the unit</t>
        </is>
      </c>
      <c r="AO139" s="134" t="inlineStr">
        <is>
          <t>—</t>
        </is>
      </c>
      <c r="AP139" s="134" t="inlineStr">
        <is>
          <t>—</t>
        </is>
      </c>
      <c r="AQ139" s="134" t="inlineStr">
        <is>
          <t>—</t>
        </is>
      </c>
      <c r="AR139" s="134" t="inlineStr">
        <is>
          <t>A practice, or several teams through team leads</t>
        </is>
      </c>
      <c r="AS139" s="134" t="inlineStr">
        <is>
          <t>Sets standards for a practice; cross-team problems</t>
        </is>
      </c>
      <c r="AT139" s="134" t="inlineStr">
        <is>
          <t>Commercial / strategic calls for the unit</t>
        </is>
      </c>
      <c r="AU139" s="134" t="inlineStr">
        <is>
          <t>Several teams or a practice</t>
        </is>
      </c>
      <c r="AV139" s="134" t="inlineStr">
        <is>
          <t>IC: leads a practice · People: team leads / managers report in</t>
        </is>
      </c>
      <c r="AW139" s="134" t="inlineStr">
        <is>
          <t>8–12 yrs</t>
        </is>
      </c>
      <c r="AX139" s="134" t="inlineStr">
        <is>
          <t>Postgraduate or professional qualification preferred</t>
        </is>
      </c>
      <c r="AY139" s="134" t="inlineStr">
        <is>
          <t>PMP / PRINCE2 / CSM / SAFe</t>
        </is>
      </c>
      <c r="AZ139" s="148" t="inlineStr">
        <is>
          <t>IC: none · People: 5–8 incl. team leads</t>
        </is>
      </c>
      <c r="BA139" s="129" t="inlineStr">
        <is>
          <t>Core 4 · Future-ready 3 · Functional 4 · Leadership 3</t>
        </is>
      </c>
      <c r="BB139" s="129" t="inlineStr">
        <is>
          <t>Project, Program &amp; Agile Management · Stakeholder &amp; Client Management</t>
        </is>
      </c>
      <c r="BC139" s="129" t="inlineStr">
        <is>
          <t>Communication &amp; Presentation · Process Improvement &amp; Quality Mindset · Strategic Thinking &amp; Business Acumen · Product, Platform &amp; Domain Knowledge</t>
        </is>
      </c>
      <c r="BD139" s="129" t="inlineStr">
        <is>
          <t>—</t>
        </is>
      </c>
      <c r="BE139" s="129" t="inlineStr">
        <is>
          <t>Hybrid delivery governance</t>
        </is>
      </c>
      <c r="BF139" s="129" t="inlineStr">
        <is>
          <t>Case interview; Role play / behavioural interview; Presentation / writing test; Work sample / case; Scenario interview</t>
        </is>
      </c>
      <c r="BG139" s="129" t="inlineStr">
        <is>
          <t>Hybrid delivery governance; mandatory: POSH, Code of Conduct, InfoSec &amp; Privacy</t>
        </is>
      </c>
      <c r="BH139" s="129" t="inlineStr">
        <is>
          <t>—</t>
        </is>
      </c>
      <c r="BI139" s="129" t="inlineStr">
        <is>
          <t>—</t>
        </is>
      </c>
      <c r="BJ139" s="139" t="inlineStr">
        <is>
          <t>P5 / M4</t>
        </is>
      </c>
      <c r="BK139" s="126" t="inlineStr">
        <is>
          <t>5 Ensure, advise</t>
        </is>
      </c>
      <c r="BL139" s="126" t="inlineStr">
        <is>
          <t>IRIS Vs Competitor Benchmark — PMI pathway + SaaS delivery ladder: Program Manager · PgMP · Infosys / Accenture: JL6B Project Manager · L7 Manager</t>
        </is>
      </c>
      <c r="BM139" s="126" t="inlineStr">
        <is>
          <t>PMI PMBOK and Talent Triangle; CAPM · entry → PMP → PgMP; Scrum / SAFe</t>
        </is>
      </c>
      <c r="BN139" s="126" t="inlineStr">
        <is>
          <t>Expert / Senior Manager</t>
        </is>
      </c>
      <c r="BO139" s="126" t="inlineStr">
        <is>
          <t>Senior Program Manager</t>
        </is>
      </c>
      <c r="BP139" s="126" t="inlineStr">
        <is>
          <t>L5 · MS 63–64 · —</t>
        </is>
      </c>
      <c r="BQ139" s="126" t="inlineStr">
        <is>
          <t>JL5–JL6B · C3B · L7 Manager</t>
        </is>
      </c>
      <c r="BR139" s="126" t="inlineStr">
        <is>
          <t>Senior Manager</t>
        </is>
      </c>
      <c r="BS139" s="126" t="inlineStr">
        <is>
          <t>IRIS Vs Competitor Benchmark — PMI pathway + SaaS delivery ladder: Program Manager · PgMP · Infosys / Accenture: JL6B Project Manager · L7 Manager</t>
        </is>
      </c>
      <c r="BT139" s="126" t="inlineStr">
        <is>
          <t>Lateral; internal posting first</t>
        </is>
      </c>
      <c r="BU139" s="126" t="inlineStr">
        <is>
          <t>AI-assisted planning, value / outcome-based delivery</t>
        </is>
      </c>
      <c r="BV139" s="140" t="inlineStr">
        <is>
          <t>—</t>
        </is>
      </c>
      <c r="BW139" s="137" t="inlineStr">
        <is>
          <t>—</t>
        </is>
      </c>
      <c r="BX139" s="137" t="inlineStr">
        <is>
          <t>—</t>
        </is>
      </c>
      <c r="BY139" s="137" t="inlineStr">
        <is>
          <t>—</t>
        </is>
      </c>
      <c r="BZ139" s="137" t="inlineStr">
        <is>
          <t>—</t>
        </is>
      </c>
      <c r="CA139" s="137" t="inlineStr">
        <is>
          <t>—</t>
        </is>
      </c>
      <c r="CB139" s="137" t="inlineStr">
        <is>
          <t>People Leadership &amp; Mentoring · Stakeholder &amp; Client Management · Strategic Thinking &amp; Business Acumen</t>
        </is>
      </c>
      <c r="CC139" s="139" t="inlineStr">
        <is>
          <t>Deliver change and govern investment execution. Includes: Project, programme, portfolio and PMO work with distinct mandates. Excludes: Ongoing product strategy; routine service operations.</t>
        </is>
      </c>
      <c r="CD139" s="126" t="inlineStr">
        <is>
          <t>PMO02-4 · PMO Lead</t>
        </is>
      </c>
      <c r="CE139" s="126" t="inlineStr">
        <is>
          <t>Design governance that changes investment and delivery decisions.</t>
        </is>
      </c>
      <c r="CF139" s="126" t="inlineStr">
        <is>
          <t>Adoption beyond own work; recurring authority and measurable wider outcomes.</t>
        </is>
      </c>
      <c r="CG139" s="126" t="inlineStr">
        <is>
          <t>A PMO decision pack with reconciled data, risks and actions that improve delivery</t>
        </is>
      </c>
      <c r="CH139" s="126" t="inlineStr">
        <is>
          <t>Workiva: Lead program manager · Related work. Gap: Programme posting supports complex delivery, not every project or PMO stage</t>
        </is>
      </c>
      <c r="CI139" s="130" t="inlineStr">
        <is>
          <t>Framework only · fewer than 3 answered</t>
        </is>
      </c>
      <c r="CJ139" s="131" t="inlineStr">
        <is>
          <t>1 holder, 0 answered the survey; sub-family 1 answered</t>
        </is>
      </c>
      <c r="CK139" s="131" t="inlineStr">
        <is>
          <t>Vikas Thakur · IRISC344 · Corporate</t>
        </is>
      </c>
      <c r="CL13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0" ht="190.5" customHeight="1">
      <c r="A140" s="109" t="inlineStr">
        <is>
          <t>RC-134</t>
        </is>
      </c>
      <c r="B140" s="110" t="inlineStr">
        <is>
          <t>Project &amp; Program Management</t>
        </is>
      </c>
      <c r="C140" s="110" t="inlineStr">
        <is>
          <t>Project &amp; Program Delivery</t>
        </is>
      </c>
      <c r="D140" s="149" t="inlineStr">
        <is>
          <t>B1</t>
        </is>
      </c>
      <c r="E140" s="110" t="inlineStr">
        <is>
          <t>Specialist</t>
        </is>
      </c>
      <c r="F140" s="110" t="inlineStr">
        <is>
          <t>IC</t>
        </is>
      </c>
      <c r="G140" s="110" t="inlineStr">
        <is>
          <t>Associate Project Manager
Associate Project Manager – POD Lead
Project Manager – POD Lead</t>
        </is>
      </c>
      <c r="H140" s="110" t="n">
        <v>4</v>
      </c>
      <c r="I140" s="110" t="inlineStr">
        <is>
          <t>iDEAL 1 · iFile 3</t>
        </is>
      </c>
      <c r="J140" s="110" t="n">
        <v>4</v>
      </c>
      <c r="K140" s="110" t="inlineStr">
        <is>
          <t>Anand Usakoyal, Aayushi Sharma, Jerigan Gracias, Nivedita Wagh</t>
        </is>
      </c>
      <c r="L140" s="110" t="inlineStr">
        <is>
          <t>Technology</t>
        </is>
      </c>
      <c r="M140" s="110" t="inlineStr">
        <is>
          <t>iDEAL · iFile</t>
        </is>
      </c>
      <c r="N140" s="111" t="inlineStr">
        <is>
          <t>B2 · Senior Specialist</t>
        </is>
      </c>
      <c r="O140" s="112" t="inlineStr">
        <is>
          <t>— entry step in this sub-family</t>
        </is>
      </c>
      <c r="P140" s="112" t="inlineStr">
        <is>
          <t>RC-135 · B2 · Project Manager</t>
        </is>
      </c>
      <c r="Q140" s="112" t="inlineStr">
        <is>
          <t>★ B1 Associate Project Manager · Associate Pr → B2 Project Manager → B3 Program Manager → B+ Practice Lead – Project &amp; Program Delive</t>
        </is>
      </c>
      <c r="R140" s="112" t="inlineStr">
        <is>
          <t>—</t>
        </is>
      </c>
      <c r="S140" s="119" t="inlineStr">
        <is>
          <t>iFile · Technology · Band B · Expert / POD Lead</t>
        </is>
      </c>
      <c r="T140" s="138" t="inlineStr">
        <is>
          <t>iDEAL · Technology · Band B · Expert / POD Lead · 1</t>
        </is>
      </c>
      <c r="U140" s="138" t="inlineStr">
        <is>
          <t>0.56 / 0.17 / 0.05 / 0.05 / 0.1 / 0.07</t>
        </is>
      </c>
      <c r="V140" s="121">
        <f>IFERROR(INDEX(WM_C,MATCH($S140,WM_KEY,0)),"")</f>
        <v>0.56</v>
      </c>
      <c r="W140" s="121">
        <f>IFERROR(INDEX(WM_AU,MATCH($S140,WM_KEY,0)),"")</f>
        <v>0.17</v>
      </c>
      <c r="X140" s="121">
        <f>IFERROR(INDEX(WM_AC,MATCH($S140,WM_KEY,0)),"")</f>
        <v>0.05</v>
      </c>
      <c r="Y140" s="121">
        <f>IFERROR(INDEX(WM_L,MATCH($S140,WM_KEY,0)),"")</f>
        <v>0.05</v>
      </c>
      <c r="Z140" s="121">
        <f>IFERROR(INDEX(WM_E,MATCH($S140,WM_KEY,0)),"")</f>
        <v>0.1</v>
      </c>
      <c r="AA140" s="121">
        <f>IFERROR(INDEX(WM_BI,MATCH($S140,WM_KEY,0)),"")</f>
        <v>0.07</v>
      </c>
      <c r="AB140" s="138" t="n">
        <v>4</v>
      </c>
      <c r="AC140" s="138" t="n">
        <v>4.12</v>
      </c>
      <c r="AD140" s="138" t="n">
        <v>4.25</v>
      </c>
      <c r="AE140" s="138" t="n">
        <v>3.38</v>
      </c>
      <c r="AF140" s="138" t="n">
        <v>5.38</v>
      </c>
      <c r="AG140" s="138" t="n">
        <v>4.25</v>
      </c>
      <c r="AH140" s="138">
        <f>IFERROR(IF(COUNT(AB140,V140,AC140,W140,AD140,X140,AE140,Y140,AF140,Z140,AG140,AA140)&lt;12,"",SUM(AB140*V140,AC140*W140,AD140*X140,AE140*Y140,AF140*Z140,AG140*AA140)),"")</f>
        <v>4.1574</v>
      </c>
      <c r="AI140" s="138" t="str">
        <f>IF(AH140="","",INDEX({"A1","A2","A3","B1","B2","B3","C1","C2","D1","D2","E1","E2"},MAX(1,MIN(12,ROUND(AH140,0)))))</f>
        <v>B1</v>
      </c>
      <c r="AJ140" s="133" t="inlineStr">
        <is>
          <t>Plans and delivers projects/programmes to scope, time and cost; manages CRs, risks and stakeholders. At B1: a domain / module, or a small team.
Common themes in role-holders' answers: business · understood · requirements · project</t>
        </is>
      </c>
      <c r="AK140" s="134" t="inlineStr">
        <is>
          <t>Plans and delivers projects/programmes to scope, time and cost; manages CRs, risks and stakeholders; Domain specialist work; A domain or a small team
Common themes in role-holders' answers: management · timelines · delivery · coordination · gathering · requirement</t>
        </is>
      </c>
      <c r="AL140" s="134" t="inlineStr">
        <is>
          <t>A domain or a small team
Common themes in role-holders' answers: project · time</t>
        </is>
      </c>
      <c r="AM140" s="134" t="inlineStr">
        <is>
          <t>A domain or a small team
Common themes in role-holders' answers: client · timelines</t>
        </is>
      </c>
      <c r="AN140" s="134" t="inlineStr">
        <is>
          <t>Technical / QC / client calls for the domain
Common themes in role-holders' answers: client · requirement</t>
        </is>
      </c>
      <c r="AO140" s="134" t="inlineStr">
        <is>
          <t>Common themes in manager-set KRAs: projects · support · maintain · pm · reporting · on-time</t>
        </is>
      </c>
      <c r="AP140" s="134" t="inlineStr">
        <is>
          <t>Project Management · Stakeholder Management</t>
        </is>
      </c>
      <c r="AQ140" s="134" t="inlineStr">
        <is>
          <t>Excel · Quick Scrum</t>
        </is>
      </c>
      <c r="AR140" s="134" t="inlineStr">
        <is>
          <t>A domain / module, or a small team</t>
        </is>
      </c>
      <c r="AS140" s="134" t="inlineStr">
        <is>
          <t>Domain specialist work</t>
        </is>
      </c>
      <c r="AT140" s="134" t="inlineStr">
        <is>
          <t>Technical / QC / client calls for the domain</t>
        </is>
      </c>
      <c r="AU140" s="134" t="inlineStr">
        <is>
          <t>A domain or a small team</t>
        </is>
      </c>
      <c r="AV140" s="134" t="inlineStr">
        <is>
          <t>IC: mentors and reviews · People: hands-on team lead of 3–5</t>
        </is>
      </c>
      <c r="AW140" s="134" t="inlineStr">
        <is>
          <t>4–7 yrs</t>
        </is>
      </c>
      <c r="AX140" s="134" t="inlineStr">
        <is>
          <t>Graduate + relevant qualification or certification preferred</t>
        </is>
      </c>
      <c r="AY140" s="134" t="inlineStr">
        <is>
          <t>PMP / PRINCE2 / CSM / SAFe</t>
        </is>
      </c>
      <c r="AZ140" s="148" t="inlineStr">
        <is>
          <t>IC: none · Team Lead: 3–5</t>
        </is>
      </c>
      <c r="BA140" s="129" t="inlineStr">
        <is>
          <t>Core 3 · Future-ready 3 · Functional 3 · Leadership 1</t>
        </is>
      </c>
      <c r="BB140" s="129" t="inlineStr">
        <is>
          <t>Project, Program &amp; Agile Management · Stakeholder &amp; Client Management</t>
        </is>
      </c>
      <c r="BC140" s="129" t="inlineStr">
        <is>
          <t>Communication &amp; Presentation · Process Improvement &amp; Quality Mindset · Strategic Thinking &amp; Business Acumen · Product, Platform &amp; Domain Knowledge</t>
        </is>
      </c>
      <c r="BD140" s="129" t="inlineStr">
        <is>
          <t>—</t>
        </is>
      </c>
      <c r="BE140" s="129" t="inlineStr">
        <is>
          <t>Hybrid delivery governance</t>
        </is>
      </c>
      <c r="BF140" s="129" t="inlineStr">
        <is>
          <t>Case interview; Role play / behavioural interview; Presentation / writing test; Work sample / case; Scenario interview</t>
        </is>
      </c>
      <c r="BG140" s="129" t="inlineStr">
        <is>
          <t>Hybrid delivery governance; mandatory: POSH, Code of Conduct, InfoSec &amp; Privacy</t>
        </is>
      </c>
      <c r="BH140" s="129" t="inlineStr">
        <is>
          <t>• 108% · 1 of 1
• 96% · 1 of 1
• 109% · 1 of 1
• 103% · 1 of 1</t>
        </is>
      </c>
      <c r="BI140" s="129" t="inlineStr">
        <is>
          <t>• —
• Project &amp; agile · Business acumen · Learning agility
• Product &amp; domain · Problem solving</t>
        </is>
      </c>
      <c r="BJ140" s="139" t="inlineStr">
        <is>
          <t>P3 / M2</t>
        </is>
      </c>
      <c r="BK140" s="126" t="inlineStr">
        <is>
          <t>4 Enable</t>
        </is>
      </c>
      <c r="BL140" s="126" t="inlineStr">
        <is>
          <t>IRIS Vs Competitor Benchmark — PMI pathway + SaaS delivery ladder: Project Manager · PMP</t>
        </is>
      </c>
      <c r="BM140" s="126" t="inlineStr">
        <is>
          <t>PMI PMBOK and Talent Triangle; CAPM · entry → PMP → PgMP; Scrum / SAFe</t>
        </is>
      </c>
      <c r="BN140" s="126" t="inlineStr">
        <is>
          <t>Career / · Team Lead</t>
        </is>
      </c>
      <c r="BO140" s="126" t="inlineStr">
        <is>
          <t>• Project Manager
• Senior Project / Program Manager</t>
        </is>
      </c>
      <c r="BP140" s="126" t="inlineStr">
        <is>
          <t>L4 · MS 62 · —</t>
        </is>
      </c>
      <c r="BQ140" s="126" t="inlineStr">
        <is>
          <t>JL4 · C2 · L9 Team Lead / Consultant</t>
        </is>
      </c>
      <c r="BR140" s="126" t="inlineStr">
        <is>
          <t>Senior Consultant / Assistant Manager</t>
        </is>
      </c>
      <c r="BS140" s="126" t="inlineStr">
        <is>
          <t>IRIS Vs Competitor Benchmark — PMI pathway + SaaS delivery ladder: Project Manager · PMP</t>
        </is>
      </c>
      <c r="BT140" s="126" t="inlineStr">
        <is>
          <t>Lateral; Management Trainees graduate here</t>
        </is>
      </c>
      <c r="BU140" s="126" t="inlineStr">
        <is>
          <t>AI-assisted planning, value / outcome-based delivery</t>
        </is>
      </c>
      <c r="BV140" s="140" t="inlineStr">
        <is>
          <t>Project / programme management · Certification / formal course · Leadership &amp; people management · Technical depth &amp; architecture · Strategy &amp; business acumen</t>
        </is>
      </c>
      <c r="BW140" s="137" t="inlineStr">
        <is>
          <t>pmp · tools · management estimation · estimation reporting/governance · stakeholder management</t>
        </is>
      </c>
      <c r="BX140" s="137" t="inlineStr">
        <is>
          <t>On-the-job / hands-on · Formal / classroom training · Mentoring / guidance from seniors · Certification</t>
        </is>
      </c>
      <c r="BY140" s="137" t="inlineStr">
        <is>
          <t>dependency</t>
        </is>
      </c>
      <c r="BZ140" s="137" t="inlineStr">
        <is>
          <t>No common theme</t>
        </is>
      </c>
      <c r="CA140" s="137" t="inlineStr">
        <is>
          <t>3 of 4 say the role is changing because of AI / automation</t>
        </is>
      </c>
      <c r="CB140" s="137" t="inlineStr">
        <is>
          <t>• AI, GenAI &amp; Prompt Engineering · People Leadership &amp; Mentoring · Project, Program &amp; Agile Management
• People Leadership &amp; Mentoring · Project, Program &amp; Agile Management · AI, GenAI &amp; Prompt Engineering
• Project, Program &amp; Agile Management · People Leadership &amp; Mentoring · Process Improvement &amp; Quality Mindset</t>
        </is>
      </c>
      <c r="CC140" s="139" t="inlineStr">
        <is>
          <t>Deliver change and govern investment execution. Includes: Project, programme, portfolio and PMO work with distinct mandates. Excludes: Ongoing product strategy; routine service operations.</t>
        </is>
      </c>
      <c r="CD140" s="126" t="inlineStr">
        <is>
          <t>PMO01-3 · Senior Project Manager</t>
        </is>
      </c>
      <c r="CE140" s="126" t="inlineStr">
        <is>
          <t>Own complex dependencies, commercial changes and delivery trade-offs.</t>
        </is>
      </c>
      <c r="CF140" s="126" t="inlineStr">
        <is>
          <t>Evidence of complex work, decisions and outcomes beyond routine delivery.</t>
        </is>
      </c>
      <c r="CG140" s="126" t="inlineStr">
        <is>
          <t>A delivered project with baseline, managed changes, acceptance and benefit review</t>
        </is>
      </c>
      <c r="CH140" s="126" t="inlineStr">
        <is>
          <t>Workiva: Lead program manager · Related work. Gap: Programme posting supports complex delivery, not every project or PMO stage</t>
        </is>
      </c>
      <c r="CI140" s="130" t="inlineStr">
        <is>
          <t>Framework + role-holders' themes · 3+ answered</t>
        </is>
      </c>
      <c r="CJ140" s="131" t="inlineStr">
        <is>
          <t>4 holders, 4 answered the survey; sub-family 14 answered</t>
        </is>
      </c>
      <c r="CK140" s="131" t="inlineStr">
        <is>
          <t>Anand Usakoyal · IRIS1343 · iDEAL
Aayushi Sharma · IRIS2363 · iFile
Jerigan Gracias · IRIS2017 · iFile
Nivedita Wagh · IRIS1590 · iFile</t>
        </is>
      </c>
      <c r="CL14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1" ht="228" customHeight="1">
      <c r="A141" s="109" t="inlineStr">
        <is>
          <t>RC-135</t>
        </is>
      </c>
      <c r="B141" s="110" t="inlineStr">
        <is>
          <t>Project &amp; Program Management</t>
        </is>
      </c>
      <c r="C141" s="110" t="inlineStr">
        <is>
          <t>Project &amp; Program Delivery</t>
        </is>
      </c>
      <c r="D141" s="149" t="inlineStr">
        <is>
          <t>B2</t>
        </is>
      </c>
      <c r="E141" s="110" t="inlineStr">
        <is>
          <t>Senior Specialist</t>
        </is>
      </c>
      <c r="F141" s="110" t="inlineStr">
        <is>
          <t>IC</t>
        </is>
      </c>
      <c r="G141" s="110" t="inlineStr">
        <is>
          <t>Project Manager</t>
        </is>
      </c>
      <c r="H141" s="110" t="n">
        <v>2</v>
      </c>
      <c r="I141" s="110" t="inlineStr">
        <is>
          <t>CARBON 1 · iFile 1</t>
        </is>
      </c>
      <c r="J141" s="110" t="n">
        <v>2</v>
      </c>
      <c r="K141" s="110" t="inlineStr">
        <is>
          <t>Aaron Michael, Deepa Vaman Shinde</t>
        </is>
      </c>
      <c r="L141" s="110" t="inlineStr">
        <is>
          <t>Technology</t>
        </is>
      </c>
      <c r="M141" s="110" t="inlineStr">
        <is>
          <t>CARBON · iFile</t>
        </is>
      </c>
      <c r="N141" s="111" t="inlineStr">
        <is>
          <t>B3 · Lead Specialist</t>
        </is>
      </c>
      <c r="O141" s="112" t="inlineStr">
        <is>
          <t>RC-134 · B1 · Associate Project Manager · Associate Project Manager – POD</t>
        </is>
      </c>
      <c r="P141" s="112" t="inlineStr">
        <is>
          <t>RC-137 · B3 · Program Manager</t>
        </is>
      </c>
      <c r="Q141" s="112" t="inlineStr">
        <is>
          <t>B1 Associate Project Manager · Associate Pr → ★ B2 Project Manager → B3 Program Manager → B+ Practice Lead – Project &amp; Program Delive</t>
        </is>
      </c>
      <c r="R141" s="112" t="inlineStr">
        <is>
          <t>RC-136 · Manager · Delivery Manager · Project Manager</t>
        </is>
      </c>
      <c r="S141" s="119" t="inlineStr">
        <is>
          <t>CARBON · Technology · Band B · Expert / POD Lead</t>
        </is>
      </c>
      <c r="T141" s="138" t="inlineStr">
        <is>
          <t>iFile · Technology · Band B · Expert / POD Lead · 1</t>
        </is>
      </c>
      <c r="U141" s="138" t="inlineStr">
        <is>
          <t>0.56 / 0.17 / 0.05 / 0.05 / 0.1 / 0.07</t>
        </is>
      </c>
      <c r="V141" s="121">
        <f>IFERROR(INDEX(WM_C,MATCH($S141,WM_KEY,0)),"")</f>
        <v>0.56</v>
      </c>
      <c r="W141" s="121">
        <f>IFERROR(INDEX(WM_AU,MATCH($S141,WM_KEY,0)),"")</f>
        <v>0.17</v>
      </c>
      <c r="X141" s="121">
        <f>IFERROR(INDEX(WM_AC,MATCH($S141,WM_KEY,0)),"")</f>
        <v>0.05</v>
      </c>
      <c r="Y141" s="121">
        <f>IFERROR(INDEX(WM_L,MATCH($S141,WM_KEY,0)),"")</f>
        <v>0.05</v>
      </c>
      <c r="Z141" s="121">
        <f>IFERROR(INDEX(WM_E,MATCH($S141,WM_KEY,0)),"")</f>
        <v>0.1</v>
      </c>
      <c r="AA141" s="121">
        <f>IFERROR(INDEX(WM_BI,MATCH($S141,WM_KEY,0)),"")</f>
        <v>0.07</v>
      </c>
      <c r="AB141" s="138" t="n">
        <v>4.5</v>
      </c>
      <c r="AC141" s="138" t="n">
        <v>4.75</v>
      </c>
      <c r="AD141" s="138" t="n">
        <v>5</v>
      </c>
      <c r="AE141" s="138" t="n">
        <v>3.75</v>
      </c>
      <c r="AF141" s="138" t="n">
        <v>8.25</v>
      </c>
      <c r="AG141" s="138" t="n">
        <v>5.25</v>
      </c>
      <c r="AH141" s="138">
        <f>IFERROR(IF(COUNT(AB141,V141,AC141,W141,AD141,X141,AE141,Y141,AF141,Z141,AG141,AA141)&lt;12,"",SUM(AB141*V141,AC141*W141,AD141*X141,AE141*Y141,AF141*Z141,AG141*AA141)),"")</f>
        <v>4.9575</v>
      </c>
      <c r="AI141" s="138" t="str">
        <f>IF(AH141="","",INDEX({"A1","A2","A3","B1","B2","B3","C1","C2","D1","D2","E1","E2"},MAX(1,MIN(12,ROUND(AH141,0)))))</f>
        <v>B2</v>
      </c>
      <c r="AJ141" s="133" t="inlineStr">
        <is>
          <t>Plans and delivers projects/programmes to scope, time and cost; manages CRs, risks and stakeholders. At B2: deep domain expertise, or one team.
Common themes in sub-family holders, all levels' answers: project · business · client · manager · management · bridge</t>
        </is>
      </c>
      <c r="AK141" s="134" t="inlineStr">
        <is>
          <t>Plans and delivers projects/programmes to scope, time and cost; manages CRs, risks and stakeholders; Hardest problems in the domain; One team or a client portfolio
Common themes in sub-family holders, all levels' answers: management · project · delivery · client · define · priorities</t>
        </is>
      </c>
      <c r="AL141" s="134" t="inlineStr">
        <is>
          <t>One team or a client portfolio
Common themes in sub-family holders, all levels' answers: project · delivery · product · client · transformation · timely</t>
        </is>
      </c>
      <c r="AM141" s="134" t="inlineStr">
        <is>
          <t>One team or a client portfolio
Common themes in sub-family holders, all levels' answers: delivery · project · accountable · timelines · quality · management</t>
        </is>
      </c>
      <c r="AN141" s="134" t="inlineStr">
        <is>
          <t>Allocates people and sets team priorities
Common themes in sub-family holders, all levels' answers: client · project · issue · product · allocation · delivery</t>
        </is>
      </c>
      <c r="AO141" s="134" t="inlineStr">
        <is>
          <t>—</t>
        </is>
      </c>
      <c r="AP141" s="134" t="inlineStr">
        <is>
          <t>Project Management · Stakeholder management · Requirement analysis</t>
        </is>
      </c>
      <c r="AQ141" s="134" t="inlineStr">
        <is>
          <t>Excel · Claude · Quickscrum · Quick Scrum</t>
        </is>
      </c>
      <c r="AR141" s="134" t="inlineStr">
        <is>
          <t>Deep domain expertise, or one team</t>
        </is>
      </c>
      <c r="AS141" s="134" t="inlineStr">
        <is>
          <t>Hardest problems in the domain</t>
        </is>
      </c>
      <c r="AT141" s="134" t="inlineStr">
        <is>
          <t>Allocates people and sets team priorities</t>
        </is>
      </c>
      <c r="AU141" s="134" t="inlineStr">
        <is>
          <t>One team or a client portfolio</t>
        </is>
      </c>
      <c r="AV141" s="134" t="inlineStr">
        <is>
          <t>IC: guides others in the domain · People: manages a team of 6+</t>
        </is>
      </c>
      <c r="AW141" s="134" t="inlineStr">
        <is>
          <t>6–9 yrs</t>
        </is>
      </c>
      <c r="AX141" s="134" t="inlineStr">
        <is>
          <t>Graduate or postgraduate; professional qualification preferred</t>
        </is>
      </c>
      <c r="AY141" s="134" t="inlineStr">
        <is>
          <t>PMP / PRINCE2 / CSM / SAFe</t>
        </is>
      </c>
      <c r="AZ141" s="148" t="inlineStr">
        <is>
          <t>IC: none · People: 6–8 knowledge work, 8–12 standardised delivery</t>
        </is>
      </c>
      <c r="BA141" s="129" t="inlineStr">
        <is>
          <t>Core 3 · Future-ready 3 · Functional 4 · Leadership 2</t>
        </is>
      </c>
      <c r="BB141" s="129" t="inlineStr">
        <is>
          <t>Project, Program &amp; Agile Management · Stakeholder &amp; Client Management</t>
        </is>
      </c>
      <c r="BC141" s="129" t="inlineStr">
        <is>
          <t>Communication &amp; Presentation · Process Improvement &amp; Quality Mindset · Strategic Thinking &amp; Business Acumen · Product, Platform &amp; Domain Knowledge</t>
        </is>
      </c>
      <c r="BD141" s="129" t="inlineStr">
        <is>
          <t>—</t>
        </is>
      </c>
      <c r="BE141" s="129" t="inlineStr">
        <is>
          <t>Hybrid delivery governance</t>
        </is>
      </c>
      <c r="BF141" s="129" t="inlineStr">
        <is>
          <t>Case interview; Role play / behavioural interview; Presentation / writing test; Work sample / case; Scenario interview</t>
        </is>
      </c>
      <c r="BG141" s="129" t="inlineStr">
        <is>
          <t>Hybrid delivery governance; mandatory: POSH, Code of Conduct, InfoSec &amp; Privacy</t>
        </is>
      </c>
      <c r="BH141" s="129" t="inlineStr">
        <is>
          <t>• 95% · 1 of 1
• 101% · 1 of 1
• 100% · 2 of 2
• 104% · 1 of 1</t>
        </is>
      </c>
      <c r="BI141" s="129" t="inlineStr">
        <is>
          <t>• Quality &amp; process · Business acumen · Problem solving
• Data literacy
• Quality &amp; process · Problem solving · Data literacy · Decision making
• Problem solving · AI literacy · Innovation</t>
        </is>
      </c>
      <c r="BJ141" s="139" t="inlineStr">
        <is>
          <t>P4 / M3</t>
        </is>
      </c>
      <c r="BK141" s="126" t="inlineStr">
        <is>
          <t>4–5</t>
        </is>
      </c>
      <c r="BL141" s="126" t="inlineStr">
        <is>
          <t>IRIS Vs Competitor Benchmark — PMI pathway + SaaS delivery ladder: Senior PM</t>
        </is>
      </c>
      <c r="BM141" s="126" t="inlineStr">
        <is>
          <t>PMI PMBOK and Talent Triangle; CAPM · entry → PMP → PgMP; Scrum / SAFe</t>
        </is>
      </c>
      <c r="BN141" s="126" t="inlineStr">
        <is>
          <t>Senior / Manager</t>
        </is>
      </c>
      <c r="BO141" s="126" t="inlineStr">
        <is>
          <t>• Senior Project / Program Manager
• Manager</t>
        </is>
      </c>
      <c r="BP141" s="126" t="inlineStr">
        <is>
          <t>L5 · MS 63 · —</t>
        </is>
      </c>
      <c r="BQ141" s="126" t="inlineStr">
        <is>
          <t>JL5 · C3A · L8 Associate Manager</t>
        </is>
      </c>
      <c r="BR141" s="126" t="inlineStr">
        <is>
          <t>Manager</t>
        </is>
      </c>
      <c r="BS141" s="126" t="inlineStr">
        <is>
          <t>IRIS Vs Competitor Benchmark — PMI pathway + SaaS delivery ladder: Senior PM</t>
        </is>
      </c>
      <c r="BT141" s="126" t="inlineStr">
        <is>
          <t>Lateral</t>
        </is>
      </c>
      <c r="BU141" s="126" t="inlineStr">
        <is>
          <t>AI-assisted planning, value / outcome-based delivery</t>
        </is>
      </c>
      <c r="BV141" s="140" t="inlineStr">
        <is>
          <t>AI / automation · Project / programme management · Product &amp; tool knowledge · Client, sales &amp; stakeholders · Strategy &amp; business acumen</t>
        </is>
      </c>
      <c r="BW141" s="137" t="inlineStr">
        <is>
          <t>Agile/Scrum &amp; PMP fundamentals; risk &amp; stakeholder management; estimation; reporting/governance tools | Transition to leadership: people management &amp; delegation, mentoring/coaching, project ownership &amp; stakeholder management, prioritisation under ambiguity, presentation &amp; influence skills</t>
        </is>
      </c>
      <c r="BX141" s="137" t="inlineStr">
        <is>
          <t>Formal / classroom training · Mentoring / guidance from seniors · On-the-job / hands-on · Certification</t>
        </is>
      </c>
      <c r="BY141" s="137" t="inlineStr">
        <is>
          <t>dependency · priorities · client · changes · priority</t>
        </is>
      </c>
      <c r="BZ141" s="137" t="inlineStr">
        <is>
          <t>project · responsibilities · reduce · improve · pm</t>
        </is>
      </c>
      <c r="CA141" s="137" t="inlineStr">
        <is>
          <t>10 of 14 say the role is changing because of AI / automation</t>
        </is>
      </c>
      <c r="CB141" s="137" t="inlineStr">
        <is>
          <t>• AI, GenAI &amp; Prompt Engineering · People Leadership &amp; Mentoring · Stakeholder &amp; Client Management
• Project, Program &amp; Agile Management · Stakeholder &amp; Client Management · Strategic Thinking &amp; Business Acumen
• People Leadership &amp; Mentoring · Stakeholder &amp; Client Management · Process Improvement &amp; Quality Mindset · Strategic Thinking &amp; Business Acumen
• Project, Program &amp; Agile Management · Process Improvement &amp; Quality Mindset · Programming &amp; Tech-Stack Depth</t>
        </is>
      </c>
      <c r="CC141" s="139" t="inlineStr">
        <is>
          <t>Deliver change and govern investment execution. Includes: Project, programme, portfolio and PMO work with distinct mandates. Excludes: Ongoing product strategy; routine service operations.</t>
        </is>
      </c>
      <c r="CD141" s="126" t="inlineStr">
        <is>
          <t>PMO01-3 · Senior Project Manager</t>
        </is>
      </c>
      <c r="CE141" s="126" t="inlineStr">
        <is>
          <t>Own complex dependencies, commercial changes and delivery trade-offs.</t>
        </is>
      </c>
      <c r="CF141" s="126" t="inlineStr">
        <is>
          <t>Evidence of complex work, decisions and outcomes beyond routine delivery.</t>
        </is>
      </c>
      <c r="CG141" s="126" t="inlineStr">
        <is>
          <t>A delivered project with baseline, managed changes, acceptance and benefit review</t>
        </is>
      </c>
      <c r="CH141" s="126" t="inlineStr">
        <is>
          <t>Workiva: Lead program manager · Related work. Gap: Programme posting supports complex delivery, not every project or PMO stage</t>
        </is>
      </c>
      <c r="CI141" s="130" t="inlineStr">
        <is>
          <t>Framework + sub-family themes · 3+ answered</t>
        </is>
      </c>
      <c r="CJ141" s="131" t="inlineStr">
        <is>
          <t>2 holders, 2 answered the survey; sub-family 14 answered</t>
        </is>
      </c>
      <c r="CK141" s="131" t="inlineStr">
        <is>
          <t>Aaron Michael · IRIS1272 · CARBON
Deepa Vaman Shinde · IRIS2296 · iFile</t>
        </is>
      </c>
      <c r="CL14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2" ht="290.5" customHeight="1">
      <c r="A142" s="109" t="inlineStr">
        <is>
          <t>RC-136</t>
        </is>
      </c>
      <c r="B142" s="110" t="inlineStr">
        <is>
          <t>Project &amp; Program Management</t>
        </is>
      </c>
      <c r="C142" s="110" t="inlineStr">
        <is>
          <t>Project &amp; Program Delivery</t>
        </is>
      </c>
      <c r="D142" s="149" t="inlineStr">
        <is>
          <t>B2</t>
        </is>
      </c>
      <c r="E142" s="110" t="inlineStr">
        <is>
          <t>Manager</t>
        </is>
      </c>
      <c r="F142" s="110" t="inlineStr">
        <is>
          <t>Manager</t>
        </is>
      </c>
      <c r="G142" s="110" t="inlineStr">
        <is>
          <t>Delivery Manager
Project Manager</t>
        </is>
      </c>
      <c r="H142" s="110" t="n">
        <v>7</v>
      </c>
      <c r="I142" s="110" t="inlineStr">
        <is>
          <t>Consume 1 · iFile 6</t>
        </is>
      </c>
      <c r="J142" s="110" t="n">
        <v>7</v>
      </c>
      <c r="K142" s="110" t="inlineStr">
        <is>
          <t>Zakiruddin Shaikh, Jailesh Bhadra, Kimaya Mundlye, Nikhil Nalawade, Sandeep Dwivedi, Saurabh Kadam, Yunus Patel</t>
        </is>
      </c>
      <c r="L142" s="110" t="inlineStr">
        <is>
          <t>Technology</t>
        </is>
      </c>
      <c r="M142" s="110" t="inlineStr">
        <is>
          <t>Consume · iFile</t>
        </is>
      </c>
      <c r="N142" s="111" t="inlineStr">
        <is>
          <t>B3 · Lead Specialist</t>
        </is>
      </c>
      <c r="O142" s="112" t="inlineStr">
        <is>
          <t>— entry step in this sub-family</t>
        </is>
      </c>
      <c r="P142" s="112" t="inlineStr">
        <is>
          <t>— top step in this sub-family</t>
        </is>
      </c>
      <c r="Q142" s="112" t="inlineStr">
        <is>
          <t>★ B2 Delivery Manager · Project Manager</t>
        </is>
      </c>
      <c r="R142" s="112" t="inlineStr">
        <is>
          <t>RC-135 · IC · Project Manager</t>
        </is>
      </c>
      <c r="S142" s="119" t="inlineStr">
        <is>
          <t>iFile · Technology · Band B · People Manager</t>
        </is>
      </c>
      <c r="T142" s="138" t="inlineStr">
        <is>
          <t>Consume · Technology · Band B · People Manager · 1</t>
        </is>
      </c>
      <c r="U142" s="138" t="inlineStr">
        <is>
          <t>0.42 / 0.18 / 0.06 / 0.15 / 0.1 / 0.09</t>
        </is>
      </c>
      <c r="V142" s="121">
        <f>IFERROR(INDEX(WM_C,MATCH($S142,WM_KEY,0)),"")</f>
        <v>0.42</v>
      </c>
      <c r="W142" s="121">
        <f>IFERROR(INDEX(WM_AU,MATCH($S142,WM_KEY,0)),"")</f>
        <v>0.18</v>
      </c>
      <c r="X142" s="121">
        <f>IFERROR(INDEX(WM_AC,MATCH($S142,WM_KEY,0)),"")</f>
        <v>0.06</v>
      </c>
      <c r="Y142" s="121">
        <f>IFERROR(INDEX(WM_L,MATCH($S142,WM_KEY,0)),"")</f>
        <v>0.15</v>
      </c>
      <c r="Z142" s="121">
        <f>IFERROR(INDEX(WM_E,MATCH($S142,WM_KEY,0)),"")</f>
        <v>0.1</v>
      </c>
      <c r="AA142" s="121">
        <f>IFERROR(INDEX(WM_BI,MATCH($S142,WM_KEY,0)),"")</f>
        <v>0.09</v>
      </c>
      <c r="AB142" s="138" t="n">
        <v>4.64</v>
      </c>
      <c r="AC142" s="138" t="n">
        <v>4.86</v>
      </c>
      <c r="AD142" s="138" t="n">
        <v>5.29</v>
      </c>
      <c r="AE142" s="138" t="n">
        <v>5</v>
      </c>
      <c r="AF142" s="138" t="n">
        <v>8.210000000000001</v>
      </c>
      <c r="AG142" s="138" t="n">
        <v>5.64</v>
      </c>
      <c r="AH142" s="138">
        <f>IFERROR(IF(COUNT(AB142,V142,AC142,W142,AD142,X142,AE142,Y142,AF142,Z142,AG142,AA142)&lt;12,"",SUM(AB142*V142,AC142*W142,AD142*X142,AE142*Y142,AF142*Z142,AG142*AA142)),"")</f>
        <v>5.2196</v>
      </c>
      <c r="AI142" s="138" t="str">
        <f>IF(AH142="","",INDEX({"A1","A2","A3","B1","B2","B3","C1","C2","D1","D2","E1","E2"},MAX(1,MIN(12,ROUND(AH142,0)))))</f>
        <v>B2</v>
      </c>
      <c r="AJ142" s="133" t="inlineStr">
        <is>
          <t>Plans and delivers projects/programmes to scope, time and cost; manages CRs, risks and stakeholders. At B2: deep domain expertise, or one team.
Common themes in role-holders' answers: project · management · support · business · stakeholder · client</t>
        </is>
      </c>
      <c r="AK142" s="134" t="inlineStr">
        <is>
          <t>Plans and delivers projects/programmes to scope, time and cost; manages CRs, risks and stakeholders; Hardest problems in the domain; One team or a client portfolio
Common themes in role-holders' answers: client · management · project · delivery · documentation</t>
        </is>
      </c>
      <c r="AL142" s="134" t="inlineStr">
        <is>
          <t>One team or a client portfolio
Common themes in role-holders' answers: project</t>
        </is>
      </c>
      <c r="AM142" s="134" t="inlineStr">
        <is>
          <t>One team or a client portfolio
Common themes in role-holders' answers: project · delivery · accountable · deliverables · timelines · scope quality</t>
        </is>
      </c>
      <c r="AN142" s="134" t="inlineStr">
        <is>
          <t>Allocates people and sets team priorities
Common themes in role-holders' answers: project · issue</t>
        </is>
      </c>
      <c r="AO142" s="134" t="inlineStr">
        <is>
          <t>Common themes in manager-set KRAs: project · management · level · support · scope · client</t>
        </is>
      </c>
      <c r="AP142" s="134" t="inlineStr">
        <is>
          <t>Project Management · Stakeholder management</t>
        </is>
      </c>
      <c r="AQ142" s="134" t="inlineStr">
        <is>
          <t>Claude</t>
        </is>
      </c>
      <c r="AR142" s="134" t="inlineStr">
        <is>
          <t>Deep domain expertise, or one team</t>
        </is>
      </c>
      <c r="AS142" s="134" t="inlineStr">
        <is>
          <t>Hardest problems in the domain</t>
        </is>
      </c>
      <c r="AT142" s="134" t="inlineStr">
        <is>
          <t>Allocates people and sets team priorities</t>
        </is>
      </c>
      <c r="AU142" s="134" t="inlineStr">
        <is>
          <t>One team or a client portfolio</t>
        </is>
      </c>
      <c r="AV142" s="134" t="inlineStr">
        <is>
          <t>IC: guides others in the domain · People: manages a team of 6+</t>
        </is>
      </c>
      <c r="AW142" s="134" t="inlineStr">
        <is>
          <t>6–9 yrs</t>
        </is>
      </c>
      <c r="AX142" s="134" t="inlineStr">
        <is>
          <t>Graduate or postgraduate; professional qualification preferred</t>
        </is>
      </c>
      <c r="AY142" s="134" t="inlineStr">
        <is>
          <t>PMP / PRINCE2 / CSM / SAFe</t>
        </is>
      </c>
      <c r="AZ142" s="148" t="inlineStr">
        <is>
          <t>IC: none · People: 6–8 knowledge work, 8–12 standardised delivery</t>
        </is>
      </c>
      <c r="BA142" s="129" t="inlineStr">
        <is>
          <t>Core 3 · Future-ready 3 · Functional 4 · Leadership 3</t>
        </is>
      </c>
      <c r="BB142" s="129" t="inlineStr">
        <is>
          <t>Project, Program &amp; Agile Management · Stakeholder &amp; Client Management</t>
        </is>
      </c>
      <c r="BC142" s="129" t="inlineStr">
        <is>
          <t>Communication &amp; Presentation · Process Improvement &amp; Quality Mindset · Strategic Thinking &amp; Business Acumen · Product, Platform &amp; Domain Knowledge</t>
        </is>
      </c>
      <c r="BD142" s="129" t="inlineStr">
        <is>
          <t>—</t>
        </is>
      </c>
      <c r="BE142" s="129" t="inlineStr">
        <is>
          <t>Hybrid delivery governance</t>
        </is>
      </c>
      <c r="BF142" s="129" t="inlineStr">
        <is>
          <t>Case interview; Role play / behavioural interview; Presentation / writing test; Work sample / case; Scenario interview</t>
        </is>
      </c>
      <c r="BG142" s="129" t="inlineStr">
        <is>
          <t>Hybrid delivery governance; mandatory: POSH, Code of Conduct, InfoSec &amp; Privacy</t>
        </is>
      </c>
      <c r="BH142" s="129" t="inlineStr">
        <is>
          <t>• 95% · 1 of 1
• 101% · 1 of 1
• 100% · 2 of 2
• 104% · 1 of 1
• 101% · 4 of 4</t>
        </is>
      </c>
      <c r="BI142" s="129" t="inlineStr">
        <is>
          <t>• Quality &amp; process · Business acumen · Problem solving
• Data literacy
• Quality &amp; process · Problem solving · Data literacy · Decision making
• Problem solving · AI literacy · Innovation
• Problem solving · Decision making · Product &amp; domain · AI literacy</t>
        </is>
      </c>
      <c r="BJ142" s="139" t="inlineStr">
        <is>
          <t>P4 / M3</t>
        </is>
      </c>
      <c r="BK142" s="126" t="inlineStr">
        <is>
          <t>4–5</t>
        </is>
      </c>
      <c r="BL142" s="126" t="inlineStr">
        <is>
          <t>IRIS Vs Competitor Benchmark — PMI pathway + SaaS delivery ladder: Senior PM</t>
        </is>
      </c>
      <c r="BM142" s="126" t="inlineStr">
        <is>
          <t>PMI PMBOK and Talent Triangle; CAPM · entry → PMP → PgMP; Scrum / SAFe</t>
        </is>
      </c>
      <c r="BN142" s="126" t="inlineStr">
        <is>
          <t>Senior / Manager</t>
        </is>
      </c>
      <c r="BO142" s="126" t="inlineStr">
        <is>
          <t>• Manager
• Senior Project / Program Manager
• Senior Manager</t>
        </is>
      </c>
      <c r="BP142" s="126" t="inlineStr">
        <is>
          <t>L5 · MS 63 · —</t>
        </is>
      </c>
      <c r="BQ142" s="126" t="inlineStr">
        <is>
          <t>JL5 · C3A · L8 Associate Manager</t>
        </is>
      </c>
      <c r="BR142" s="126" t="inlineStr">
        <is>
          <t>Manager</t>
        </is>
      </c>
      <c r="BS142" s="126" t="inlineStr">
        <is>
          <t>IRIS Vs Competitor Benchmark — PMI pathway + SaaS delivery ladder: Senior PM</t>
        </is>
      </c>
      <c r="BT142" s="126" t="inlineStr">
        <is>
          <t>Lateral</t>
        </is>
      </c>
      <c r="BU142" s="126" t="inlineStr">
        <is>
          <t>AI-assisted planning, value / outcome-based delivery</t>
        </is>
      </c>
      <c r="BV142" s="140" t="inlineStr">
        <is>
          <t>Domain, regulatory &amp; XBRL · Product &amp; tool knowledge · Broader exposure &amp; ownership · Project / programme management · Certification / formal course</t>
        </is>
      </c>
      <c r="BW142" s="137" t="inlineStr">
        <is>
          <t>goal-setting · pmp fundamentals · estimation reporting/governance · stakeholder management · succession</t>
        </is>
      </c>
      <c r="BX142" s="137" t="inlineStr">
        <is>
          <t>Formal / classroom training · Mentoring / guidance from seniors</t>
        </is>
      </c>
      <c r="BY142" s="137" t="inlineStr">
        <is>
          <t>client</t>
        </is>
      </c>
      <c r="BZ142" s="137" t="inlineStr">
        <is>
          <t>responsibilities · clarity · reduce · support · improve</t>
        </is>
      </c>
      <c r="CA142" s="137" t="inlineStr">
        <is>
          <t>4 of 7 say the role is changing because of AI / automation</t>
        </is>
      </c>
      <c r="CB142" s="137" t="inlineStr">
        <is>
          <t>• AI, GenAI &amp; Prompt Engineering · People Leadership &amp; Mentoring · Stakeholder &amp; Client Management
• Project, Program &amp; Agile Management · Stakeholder &amp; Client Management · Strategic Thinking &amp; Business Acumen
• People Leadership &amp; Mentoring · Stakeholder &amp; Client Management · Process Improvement &amp; Quality Mindset · Strategic Thinking &amp; Business Acumen
• Project, Program &amp; Agile Management · Process Improvement &amp; Quality Mindset · Programming &amp; Tech-Stack Depth
• People Leadership &amp; Mentoring · AI, GenAI &amp; Prompt Engineering · Stakeholder &amp; Client Management · Product, Platform &amp; Domain Knowledge</t>
        </is>
      </c>
      <c r="CC142" s="139" t="inlineStr">
        <is>
          <t>Deliver change and govern investment execution. Includes: Project, programme, portfolio and PMO work with distinct mandates. Excludes: Ongoing product strategy; routine service operations.</t>
        </is>
      </c>
      <c r="CD142" s="126" t="inlineStr">
        <is>
          <t>LD11-1 · Delivery / PMO Manager</t>
        </is>
      </c>
      <c r="CE142" s="126" t="inlineStr">
        <is>
          <t>Own staffing decisions, performance support, service quality and delegated team resources</t>
        </is>
      </c>
      <c r="CF142" s="126" t="inlineStr">
        <is>
          <t>Do not manufacture three reporting layers. Choose roles the organisation needs. A specialist may remain on an equally valued expert path.</t>
        </is>
      </c>
      <c r="CG142" s="126" t="inlineStr">
        <is>
          <t>—</t>
        </is>
      </c>
      <c r="CH142" s="126" t="inlineStr">
        <is>
          <t>—</t>
        </is>
      </c>
      <c r="CI142" s="130" t="inlineStr">
        <is>
          <t>Framework + role-holders' themes · 3+ answered</t>
        </is>
      </c>
      <c r="CJ142" s="131" t="inlineStr">
        <is>
          <t>7 holders, 7 answered the survey; sub-family 14 answered</t>
        </is>
      </c>
      <c r="CK142" s="131" t="inlineStr">
        <is>
          <t>Zakiruddin Shaikh · IRIS1952 · Consume
Jailesh Bhadra · IRIS2366 · iFile
Kimaya Mundlye · IRIS2118 · iFile
Nikhil Nalawade · IRIS0846 · iFile
Sandeep Dwivedi · IRIS0929 · iFile
Saurabh Kadam · IRIS2176 · iFile
Yunus Patel · IRIS2127 · iFile</t>
        </is>
      </c>
      <c r="CL14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3" ht="190.5" customHeight="1">
      <c r="A143" s="109" t="inlineStr">
        <is>
          <t>RC-137</t>
        </is>
      </c>
      <c r="B143" s="110" t="inlineStr">
        <is>
          <t>Project &amp; Program Management</t>
        </is>
      </c>
      <c r="C143" s="110" t="inlineStr">
        <is>
          <t>Project &amp; Program Delivery</t>
        </is>
      </c>
      <c r="D143" s="149" t="inlineStr">
        <is>
          <t>B3</t>
        </is>
      </c>
      <c r="E143" s="110" t="inlineStr">
        <is>
          <t>Lead Specialist</t>
        </is>
      </c>
      <c r="F143" s="110" t="inlineStr">
        <is>
          <t>IC</t>
        </is>
      </c>
      <c r="G143" s="110" t="inlineStr">
        <is>
          <t>Program Manager</t>
        </is>
      </c>
      <c r="H143" s="110" t="n">
        <v>1</v>
      </c>
      <c r="I143" s="110" t="inlineStr">
        <is>
          <t>iFile 1</t>
        </is>
      </c>
      <c r="J143" s="110" t="n">
        <v>1</v>
      </c>
      <c r="K143" s="110" t="inlineStr">
        <is>
          <t>Tarun Kumar Mittal</t>
        </is>
      </c>
      <c r="L143" s="110" t="inlineStr">
        <is>
          <t>Technology</t>
        </is>
      </c>
      <c r="M143" s="110" t="inlineStr">
        <is>
          <t>iFile</t>
        </is>
      </c>
      <c r="N143" s="111" t="inlineStr">
        <is>
          <t>C1 · Principal · or B+ · Player-Coach transition step if leading people hands-on</t>
        </is>
      </c>
      <c r="O143" s="112" t="inlineStr">
        <is>
          <t>RC-135 · B2 · Project Manager</t>
        </is>
      </c>
      <c r="P143" s="112" t="inlineStr">
        <is>
          <t>RC-138 · B+ · Practice Lead – Project &amp; Program Delivery · Player-Coach</t>
        </is>
      </c>
      <c r="Q143" s="112" t="inlineStr">
        <is>
          <t>B1 Associate Project Manager · Associate Pr → B2 Project Manager → ★ B3 Program Manager → B+ Practice Lead – Project &amp; Program Delive</t>
        </is>
      </c>
      <c r="R143" s="112" t="inlineStr">
        <is>
          <t>—</t>
        </is>
      </c>
      <c r="S143" s="119" t="inlineStr">
        <is>
          <t>iFile · Technology · Band B · Expert / POD Lead</t>
        </is>
      </c>
      <c r="T143" s="138" t="inlineStr">
        <is>
          <t>—</t>
        </is>
      </c>
      <c r="U143" s="138" t="inlineStr">
        <is>
          <t>0.56 / 0.17 / 0.05 / 0.05 / 0.1 / 0.07</t>
        </is>
      </c>
      <c r="V143" s="121">
        <f>IFERROR(INDEX(WM_C,MATCH($S143,WM_KEY,0)),"")</f>
        <v>0.56</v>
      </c>
      <c r="W143" s="121">
        <f>IFERROR(INDEX(WM_AU,MATCH($S143,WM_KEY,0)),"")</f>
        <v>0.17</v>
      </c>
      <c r="X143" s="121">
        <f>IFERROR(INDEX(WM_AC,MATCH($S143,WM_KEY,0)),"")</f>
        <v>0.05</v>
      </c>
      <c r="Y143" s="121">
        <f>IFERROR(INDEX(WM_L,MATCH($S143,WM_KEY,0)),"")</f>
        <v>0.05</v>
      </c>
      <c r="Z143" s="121">
        <f>IFERROR(INDEX(WM_E,MATCH($S143,WM_KEY,0)),"")</f>
        <v>0.1</v>
      </c>
      <c r="AA143" s="121">
        <f>IFERROR(INDEX(WM_BI,MATCH($S143,WM_KEY,0)),"")</f>
        <v>0.07</v>
      </c>
      <c r="AB143" s="138" t="n">
        <v>5.5</v>
      </c>
      <c r="AC143" s="138" t="n">
        <v>6</v>
      </c>
      <c r="AD143" s="138" t="n">
        <v>5.5</v>
      </c>
      <c r="AE143" s="138" t="n">
        <v>4.5</v>
      </c>
      <c r="AF143" s="138" t="n">
        <v>9.5</v>
      </c>
      <c r="AG143" s="138" t="n">
        <v>6</v>
      </c>
      <c r="AH143" s="138">
        <f>IFERROR(IF(COUNT(AB143,V143,AC143,W143,AD143,X143,AE143,Y143,AF143,Z143,AG143,AA143)&lt;12,"",SUM(AB143*V143,AC143*W143,AD143*X143,AE143*Y143,AF143*Z143,AG143*AA143)),"")</f>
        <v>5.97</v>
      </c>
      <c r="AI143" s="138" t="str">
        <f>IF(AH143="","",INDEX({"A1","A2","A3","B1","B2","B3","C1","C2","D1","D2","E1","E2"},MAX(1,MIN(12,ROUND(AH143,0)))))</f>
        <v>B3</v>
      </c>
      <c r="AJ143" s="133" t="inlineStr">
        <is>
          <t>Plans and delivers projects/programmes to scope, time and cost; manages CRs, risks and stakeholders. At B3: a practice, or several teams through team leads.
Common themes in sub-family holders, all levels' answers: project · business · client · manager · management · bridge</t>
        </is>
      </c>
      <c r="AK143" s="134" t="inlineStr">
        <is>
          <t>Plans and delivers projects/programmes to scope, time and cost; manages CRs, risks and stakeholders; Sets standards for a practice; cross-team problems; Several teams or a practice
Common themes in sub-family holders, all levels' answers: management · project · delivery · client · define · priorities</t>
        </is>
      </c>
      <c r="AL143" s="134" t="inlineStr">
        <is>
          <t>Several teams or a practice
Common themes in sub-family holders, all levels' answers: project · delivery · product · client · transformation · timely</t>
        </is>
      </c>
      <c r="AM143" s="134" t="inlineStr">
        <is>
          <t>Several teams or a practice
Common themes in sub-family holders, all levels' answers: delivery · project · accountable · timelines · quality · management</t>
        </is>
      </c>
      <c r="AN143" s="134" t="inlineStr">
        <is>
          <t>Commercial / strategic calls for the unit
Common themes in sub-family holders, all levels' answers: client · project · issue · product · allocation · delivery</t>
        </is>
      </c>
      <c r="AO143" s="134" t="inlineStr">
        <is>
          <t>—</t>
        </is>
      </c>
      <c r="AP143" s="134" t="inlineStr">
        <is>
          <t>Project Management · Stakeholder management · Requirement analysis</t>
        </is>
      </c>
      <c r="AQ143" s="134" t="inlineStr">
        <is>
          <t>Excel · Claude · Quickscrum · Quick Scrum</t>
        </is>
      </c>
      <c r="AR143" s="134" t="inlineStr">
        <is>
          <t>A practice, or several teams through team leads</t>
        </is>
      </c>
      <c r="AS143" s="134" t="inlineStr">
        <is>
          <t>Sets standards for a practice; cross-team problems</t>
        </is>
      </c>
      <c r="AT143" s="134" t="inlineStr">
        <is>
          <t>Commercial / strategic calls for the unit</t>
        </is>
      </c>
      <c r="AU143" s="134" t="inlineStr">
        <is>
          <t>Several teams or a practice</t>
        </is>
      </c>
      <c r="AV143" s="134" t="inlineStr">
        <is>
          <t>IC: leads a practice · People: team leads / managers report in</t>
        </is>
      </c>
      <c r="AW143" s="134" t="inlineStr">
        <is>
          <t>8–12 yrs</t>
        </is>
      </c>
      <c r="AX143" s="134" t="inlineStr">
        <is>
          <t>Postgraduate or professional qualification preferred</t>
        </is>
      </c>
      <c r="AY143" s="134" t="inlineStr">
        <is>
          <t>PMP / PRINCE2 / CSM / SAFe</t>
        </is>
      </c>
      <c r="AZ143" s="148" t="inlineStr">
        <is>
          <t>IC: none · People: 5–8 incl. team leads</t>
        </is>
      </c>
      <c r="BA143" s="129" t="inlineStr">
        <is>
          <t>Core 4 · Future-ready 3 · Functional 4 · Leadership 3</t>
        </is>
      </c>
      <c r="BB143" s="129" t="inlineStr">
        <is>
          <t>Project, Program &amp; Agile Management · Stakeholder &amp; Client Management</t>
        </is>
      </c>
      <c r="BC143" s="129" t="inlineStr">
        <is>
          <t>Communication &amp; Presentation · Process Improvement &amp; Quality Mindset · Strategic Thinking &amp; Business Acumen · Product, Platform &amp; Domain Knowledge</t>
        </is>
      </c>
      <c r="BD143" s="129" t="inlineStr">
        <is>
          <t>—</t>
        </is>
      </c>
      <c r="BE143" s="129" t="inlineStr">
        <is>
          <t>Hybrid delivery governance</t>
        </is>
      </c>
      <c r="BF143" s="129" t="inlineStr">
        <is>
          <t>Case interview; Role play / behavioural interview; Presentation / writing test; Work sample / case; Scenario interview</t>
        </is>
      </c>
      <c r="BG143" s="129" t="inlineStr">
        <is>
          <t>Hybrid delivery governance; mandatory: POSH, Code of Conduct, InfoSec &amp; Privacy</t>
        </is>
      </c>
      <c r="BH143" s="129" t="inlineStr">
        <is>
          <t>88% · 0 of 1</t>
        </is>
      </c>
      <c r="BI143" s="129" t="inlineStr">
        <is>
          <t>Quality &amp; process · Ownership · Problem solving</t>
        </is>
      </c>
      <c r="BJ143" s="139" t="inlineStr">
        <is>
          <t>P5 / M4</t>
        </is>
      </c>
      <c r="BK143" s="126" t="inlineStr">
        <is>
          <t>5 Ensure, advise</t>
        </is>
      </c>
      <c r="BL143" s="126" t="inlineStr">
        <is>
          <t>IRIS Vs Competitor Benchmark — PMI pathway + SaaS delivery ladder: Program Manager · PgMP · Infosys / Accenture: JL6B Project Manager · L7 Manager</t>
        </is>
      </c>
      <c r="BM143" s="126" t="inlineStr">
        <is>
          <t>PMI PMBOK and Talent Triangle; CAPM · entry → PMP → PgMP; Scrum / SAFe</t>
        </is>
      </c>
      <c r="BN143" s="126" t="inlineStr">
        <is>
          <t>Expert / Senior Manager</t>
        </is>
      </c>
      <c r="BO143" s="126" t="inlineStr">
        <is>
          <t>Senior Program Manager</t>
        </is>
      </c>
      <c r="BP143" s="126" t="inlineStr">
        <is>
          <t>L5 · MS 63–64 · —</t>
        </is>
      </c>
      <c r="BQ143" s="126" t="inlineStr">
        <is>
          <t>JL5–JL6B · C3B · L7 Manager</t>
        </is>
      </c>
      <c r="BR143" s="126" t="inlineStr">
        <is>
          <t>Senior Manager</t>
        </is>
      </c>
      <c r="BS143" s="126" t="inlineStr">
        <is>
          <t>IRIS Vs Competitor Benchmark — PMI pathway + SaaS delivery ladder: Program Manager · PgMP · Infosys / Accenture: JL6B Project Manager · L7 Manager</t>
        </is>
      </c>
      <c r="BT143" s="126" t="inlineStr">
        <is>
          <t>Lateral; internal posting first</t>
        </is>
      </c>
      <c r="BU143" s="126" t="inlineStr">
        <is>
          <t>AI-assisted planning, value / outcome-based delivery</t>
        </is>
      </c>
      <c r="BV143" s="140" t="inlineStr">
        <is>
          <t>—</t>
        </is>
      </c>
      <c r="BW143" s="137" t="inlineStr">
        <is>
          <t>SupTech Domain, Tax Domain</t>
        </is>
      </c>
      <c r="BX143" s="137" t="inlineStr">
        <is>
          <t>Formal / classroom training · Mentoring / guidance from seniors · On-the-job / hands-on · Certification</t>
        </is>
      </c>
      <c r="BY143" s="137" t="inlineStr">
        <is>
          <t>dependency · priorities · client · changes · priority</t>
        </is>
      </c>
      <c r="BZ143" s="137" t="inlineStr">
        <is>
          <t>project · responsibilities · reduce · improve · pm</t>
        </is>
      </c>
      <c r="CA143" s="137" t="inlineStr">
        <is>
          <t>10 of 14 say the role is changing because of AI / automation</t>
        </is>
      </c>
      <c r="CB143" s="137" t="inlineStr">
        <is>
          <t>People Leadership &amp; Mentoring · Strategic Thinking &amp; Business Acumen</t>
        </is>
      </c>
      <c r="CC143" s="139" t="inlineStr">
        <is>
          <t>Deliver change and govern investment execution. Includes: Project, programme, portfolio and PMO work with distinct mandates. Excludes: Ongoing product strategy; routine service operations.</t>
        </is>
      </c>
      <c r="CD143" s="126" t="inlineStr">
        <is>
          <t>PMO01-4 · Programme Manager · transition</t>
        </is>
      </c>
      <c r="CE143" s="126" t="inlineStr">
        <is>
          <t>Enter programme work through benefits and multi-project accountability, not tenure.</t>
        </is>
      </c>
      <c r="CF143" s="126" t="inlineStr">
        <is>
          <t>Adoption beyond own work; recurring authority and measurable wider outcomes.</t>
        </is>
      </c>
      <c r="CG143" s="126" t="inlineStr">
        <is>
          <t>A delivered project with baseline, managed changes, acceptance and benefit review</t>
        </is>
      </c>
      <c r="CH143" s="126" t="inlineStr">
        <is>
          <t>Workiva: Lead program manager · Related work. Gap: Programme posting supports complex delivery, not every project or PMO stage</t>
        </is>
      </c>
      <c r="CI143" s="130" t="inlineStr">
        <is>
          <t>Framework + sub-family themes · 3+ answered</t>
        </is>
      </c>
      <c r="CJ143" s="131" t="inlineStr">
        <is>
          <t>1 holder, 0 answered the survey; sub-family 14 answered</t>
        </is>
      </c>
      <c r="CK143" s="131" t="inlineStr">
        <is>
          <t>Tarun Kumar Mittal · IRIS2497 · iFile</t>
        </is>
      </c>
      <c r="CL14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4" ht="190.5" customHeight="1">
      <c r="A144" s="109" t="inlineStr">
        <is>
          <t>RC-138</t>
        </is>
      </c>
      <c r="B144" s="110" t="inlineStr">
        <is>
          <t>Project &amp; Program Management</t>
        </is>
      </c>
      <c r="C144" s="110" t="inlineStr">
        <is>
          <t>Project &amp; Program Delivery</t>
        </is>
      </c>
      <c r="D144" s="159" t="inlineStr">
        <is>
          <t>B+</t>
        </is>
      </c>
      <c r="E144" s="110" t="inlineStr">
        <is>
          <t>Practice Lead · Player-Coach</t>
        </is>
      </c>
      <c r="F144" s="110" t="inlineStr">
        <is>
          <t>IC</t>
        </is>
      </c>
      <c r="G144" s="110" t="inlineStr">
        <is>
          <t>Practice Lead – Project &amp; Program Delivery · Player-Coach</t>
        </is>
      </c>
      <c r="H144" s="110" t="n">
        <v>1</v>
      </c>
      <c r="I144" s="110" t="inlineStr">
        <is>
          <t>iFile 1</t>
        </is>
      </c>
      <c r="J144" s="110" t="n">
        <v>1</v>
      </c>
      <c r="K144" s="110" t="inlineStr">
        <is>
          <t>Izharuddin Shaikh</t>
        </is>
      </c>
      <c r="L144" s="110" t="inlineStr">
        <is>
          <t>Technology</t>
        </is>
      </c>
      <c r="M144" s="110" t="inlineStr">
        <is>
          <t>iFile</t>
        </is>
      </c>
      <c r="N144" s="111" t="inlineStr">
        <is>
          <t>C1 · Principal</t>
        </is>
      </c>
      <c r="O144" s="112" t="inlineStr">
        <is>
          <t>RC-137 · B3 · Program Manager</t>
        </is>
      </c>
      <c r="P144" s="112" t="inlineStr">
        <is>
          <t>— top step in this sub-family</t>
        </is>
      </c>
      <c r="Q144" s="112" t="inlineStr">
        <is>
          <t>B1 Associate Project Manager · Associate Pr → B2 Project Manager → B3 Program Manager → ★ B+ Practice Lead – Project &amp; Program Delive</t>
        </is>
      </c>
      <c r="R144" s="112" t="inlineStr">
        <is>
          <t>—</t>
        </is>
      </c>
      <c r="S144" s="119" t="inlineStr">
        <is>
          <t>iFile · Technology · B+ · Player-Coach</t>
        </is>
      </c>
      <c r="T144" s="138" t="inlineStr">
        <is>
          <t>—</t>
        </is>
      </c>
      <c r="U144" s="138" t="inlineStr">
        <is>
          <t>0.49 / 0.18 / 0.05 / 0.1 / 0.1 / 0.08</t>
        </is>
      </c>
      <c r="V144" s="121">
        <f>IFERROR(INDEX(WM_C,MATCH($S144,WM_KEY,0)),"")</f>
        <v>0.49</v>
      </c>
      <c r="W144" s="121">
        <f>IFERROR(INDEX(WM_AU,MATCH($S144,WM_KEY,0)),"")</f>
        <v>0.18</v>
      </c>
      <c r="X144" s="121">
        <f>IFERROR(INDEX(WM_AC,MATCH($S144,WM_KEY,0)),"")</f>
        <v>0.05</v>
      </c>
      <c r="Y144" s="121">
        <f>IFERROR(INDEX(WM_L,MATCH($S144,WM_KEY,0)),"")</f>
        <v>0.1</v>
      </c>
      <c r="Z144" s="121">
        <f>IFERROR(INDEX(WM_E,MATCH($S144,WM_KEY,0)),"")</f>
        <v>0.1</v>
      </c>
      <c r="AA144" s="121">
        <f>IFERROR(INDEX(WM_BI,MATCH($S144,WM_KEY,0)),"")</f>
        <v>0.08</v>
      </c>
      <c r="AB144" s="138" t="n">
        <v>5.5</v>
      </c>
      <c r="AC144" s="138" t="n">
        <v>5.5</v>
      </c>
      <c r="AD144" s="138" t="n">
        <v>6.5</v>
      </c>
      <c r="AE144" s="138" t="n">
        <v>6.5</v>
      </c>
      <c r="AF144" s="138" t="n">
        <v>10</v>
      </c>
      <c r="AG144" s="138" t="n">
        <v>7</v>
      </c>
      <c r="AH144" s="138">
        <f>IFERROR(IF(COUNT(AB144,V144,AC144,W144,AD144,X144,AE144,Y144,AF144,Z144,AG144,AA144)&lt;12,"",SUM(AB144*V144,AC144*W144,AD144*X144,AE144*Y144,AF144*Z144,AG144*AA144)),"")</f>
        <v>6.22</v>
      </c>
      <c r="AI144" s="138" t="str">
        <f>IF(AH144="","",INDEX({"A1","A2","A3","B1","B2","B3","C1","C2","D1","D2","E1","E2"},MAX(1,MIN(12,ROUND(AH144,0)))))</f>
        <v>B3</v>
      </c>
      <c r="AJ144" s="133" t="inlineStr">
        <is>
          <t>Plans and delivers projects/programmes to scope, time and cost; manages CRs, risks and stakeholders. At B+: a practice or product area: does the hardest hands-on work itself and leads 3–6 people · player-coach.
Common themes in sub-family holders, all levels' answers: project · business · client · manager · management · bridge</t>
        </is>
      </c>
      <c r="AK144" s="134" t="inlineStr">
        <is>
          <t>Plans and delivers projects/programmes to scope, time and cost; manages CRs, risks and stakeholders; Principal-level problems in own domain; sets technical or quality standards and still builds; Practice outcomes plus own deliverables; quality and delivery of the team
Common themes in sub-family holders, all levels' answers: management · project · delivery · client · define · priorities</t>
        </is>
      </c>
      <c r="AL144" s="134" t="inlineStr">
        <is>
          <t>Practice outcomes plus own deliverables; quality and delivery of the team
Common themes in sub-family holders, all levels' answers: project · delivery · product · client · transformation · timely</t>
        </is>
      </c>
      <c r="AM144" s="134" t="inlineStr">
        <is>
          <t>Practice outcomes plus own deliverables; quality and delivery of the team
Common themes in sub-family holders, all levels' answers: delivery · project · accountable · timelines · quality · management</t>
        </is>
      </c>
      <c r="AN144" s="134" t="inlineStr">
        <is>
          <t>Decides approach and priorities for the practice; escalates only cross-function trade-offs
Common themes in sub-family holders, all levels' answers: client · project · issue · product · allocation · delivery</t>
        </is>
      </c>
      <c r="AO144" s="134" t="inlineStr">
        <is>
          <t>—</t>
        </is>
      </c>
      <c r="AP144" s="134" t="inlineStr">
        <is>
          <t>Project Management · Stakeholder management · Requirement analysis</t>
        </is>
      </c>
      <c r="AQ144" s="134" t="inlineStr">
        <is>
          <t>Excel · Claude · Quickscrum · Quick Scrum</t>
        </is>
      </c>
      <c r="AR144" s="134" t="inlineStr">
        <is>
          <t>A practice or product area: does the hardest hands-on work itself and leads 3–6 people · player-coach</t>
        </is>
      </c>
      <c r="AS144" s="134" t="inlineStr">
        <is>
          <t>Principal-level problems in own domain; sets technical or quality standards and still builds</t>
        </is>
      </c>
      <c r="AT144" s="134" t="inlineStr">
        <is>
          <t>Decides approach and priorities for the practice; escalates only cross-function trade-offs</t>
        </is>
      </c>
      <c r="AU144" s="134" t="inlineStr">
        <is>
          <t>Practice outcomes plus own deliverables; quality and delivery of the team</t>
        </is>
      </c>
      <c r="AV144" s="134" t="inlineStr">
        <is>
          <t>Leads 3–6 people · or a pod while remaining a hands-on expert; coaches, allocates, reviews</t>
        </is>
      </c>
      <c r="AW144" s="134" t="inlineStr">
        <is>
          <t>9–14 yrs</t>
        </is>
      </c>
      <c r="AX144" s="134" t="inlineStr">
        <is>
          <t>Postgraduate or professional qualification preferred</t>
        </is>
      </c>
      <c r="AY144" s="134" t="inlineStr">
        <is>
          <t>PMP / PRINCE2 / CSM / SAFe</t>
        </is>
      </c>
      <c r="AZ144" s="148" t="inlineStr">
        <is>
          <t>3–6 direct reports with ≥ 40% of time on own delivery · McKinsey player/coach 3–5; Google Tech Lead Manager</t>
        </is>
      </c>
      <c r="BA144" s="129" t="inlineStr">
        <is>
          <t>Core 4 · Future-ready 4 · Functional 4 · Leadership 4</t>
        </is>
      </c>
      <c r="BB144" s="129" t="inlineStr">
        <is>
          <t>Project, Program &amp; Agile Management · Stakeholder &amp; Client Management</t>
        </is>
      </c>
      <c r="BC144" s="129" t="inlineStr">
        <is>
          <t>Communication &amp; Presentation · Process Improvement &amp; Quality Mindset · Strategic Thinking &amp; Business Acumen · Product, Platform &amp; Domain Knowledge</t>
        </is>
      </c>
      <c r="BD144" s="129" t="inlineStr">
        <is>
          <t>—</t>
        </is>
      </c>
      <c r="BE144" s="129" t="inlineStr">
        <is>
          <t>Hybrid delivery governance</t>
        </is>
      </c>
      <c r="BF144" s="129" t="inlineStr">
        <is>
          <t>Case interview; Role play / behavioural interview; Presentation / writing test; Work sample / case; Scenario interview</t>
        </is>
      </c>
      <c r="BG144" s="129" t="inlineStr">
        <is>
          <t>Hybrid delivery governance; mandatory: POSH, Code of Conduct, InfoSec &amp; Privacy</t>
        </is>
      </c>
      <c r="BH144" s="129" t="inlineStr">
        <is>
          <t>100% · 1 of 1</t>
        </is>
      </c>
      <c r="BI144" s="129" t="inlineStr">
        <is>
          <t>Quality &amp; process · Problem solving</t>
        </is>
      </c>
      <c r="BJ144" s="139" t="inlineStr">
        <is>
          <t>P5–P6 / M4–M5</t>
        </is>
      </c>
      <c r="BK144" s="126" t="inlineStr">
        <is>
          <t>5 Ensure, advise</t>
        </is>
      </c>
      <c r="BL144" s="126" t="inlineStr">
        <is>
          <t>Google: Tech Lead Manager · TLM · McKinsey player/coach · 3–5 reports · SaaS: player-coach team lead carrying own work</t>
        </is>
      </c>
      <c r="BM144" s="126" t="inlineStr">
        <is>
          <t>PMI PMBOK and Talent Triangle; CAPM · entry → PMP → PgMP; Scrum / SAFe</t>
        </is>
      </c>
      <c r="BN144" s="126" t="inlineStr">
        <is>
          <t>Expert / Senior Manager · player-coach</t>
        </is>
      </c>
      <c r="BO144" s="126" t="inlineStr">
        <is>
          <t>Senior Program Manager / Portfolio Lead / Senior Manager / Head of Function / AGM</t>
        </is>
      </c>
      <c r="BP144" s="126" t="inlineStr">
        <is>
          <t>L5–L6 · MS 64 · —</t>
        </is>
      </c>
      <c r="BQ144" s="126" t="inlineStr">
        <is>
          <t>JL6B · C3B–C4 · L7 Manager</t>
        </is>
      </c>
      <c r="BR144" s="126" t="inlineStr">
        <is>
          <t>Senior Manager · billable</t>
        </is>
      </c>
      <c r="BS144" s="126" t="inlineStr">
        <is>
          <t>Google: Tech Lead Manager · TLM · McKinsey player/coach · 3–5 reports · SaaS: player-coach team lead carrying own work</t>
        </is>
      </c>
      <c r="BT144" s="126" t="inlineStr">
        <is>
          <t>Internal posting first; lateral by exception</t>
        </is>
      </c>
      <c r="BU144" s="126" t="inlineStr">
        <is>
          <t>AI-assisted planning, value / outcome-based delivery</t>
        </is>
      </c>
      <c r="BV144" s="140" t="inlineStr">
        <is>
          <t>Strategy &amp; business acumen</t>
        </is>
      </c>
      <c r="BW144" s="137" t="inlineStr">
        <is>
          <t>TOGAF, Tax Domain</t>
        </is>
      </c>
      <c r="BX144" s="137" t="inlineStr">
        <is>
          <t>Formal / classroom training · Mentoring / guidance from seniors · On-the-job / hands-on · Certification</t>
        </is>
      </c>
      <c r="BY144" s="137" t="inlineStr">
        <is>
          <t>dependency · priorities · client · changes · priority</t>
        </is>
      </c>
      <c r="BZ144" s="137" t="inlineStr">
        <is>
          <t>project · responsibilities · reduce · improve · pm</t>
        </is>
      </c>
      <c r="CA144" s="137" t="inlineStr">
        <is>
          <t>10 of 14 say the role is changing because of AI / automation</t>
        </is>
      </c>
      <c r="CB144" s="137" t="inlineStr">
        <is>
          <t>Strategic Thinking &amp; Business Acumen · AI, GenAI &amp; Prompt Engineering · People Leadership &amp; Mentoring</t>
        </is>
      </c>
      <c r="CC144" s="139" t="inlineStr">
        <is>
          <t>Deliver change and govern investment execution. Includes: Project, programme, portfolio and PMO work with distinct mandates. Excludes: Ongoing product strategy; routine service operations.</t>
        </is>
      </c>
      <c r="CD144" s="126" t="inlineStr">
        <is>
          <t>PMO01-4 · Programme Manager · transition</t>
        </is>
      </c>
      <c r="CE144" s="126" t="inlineStr">
        <is>
          <t>Enter programme work through benefits and multi-project accountability, not tenure.</t>
        </is>
      </c>
      <c r="CF144" s="126" t="inlineStr">
        <is>
          <t>Adoption beyond own work; recurring authority and measurable wider outcomes.</t>
        </is>
      </c>
      <c r="CG144" s="126" t="inlineStr">
        <is>
          <t>A delivered project with baseline, managed changes, acceptance and benefit review</t>
        </is>
      </c>
      <c r="CH144" s="126" t="inlineStr">
        <is>
          <t>Workiva: Lead program manager · Related work. Gap: Programme posting supports complex delivery, not every project or PMO stage</t>
        </is>
      </c>
      <c r="CI144" s="130" t="inlineStr">
        <is>
          <t>Framework + sub-family themes · 3+ answered</t>
        </is>
      </c>
      <c r="CJ144" s="131" t="inlineStr">
        <is>
          <t>1 holder, 1 answered the survey; sub-family 14 answered</t>
        </is>
      </c>
      <c r="CK144" s="131" t="inlineStr">
        <is>
          <t>Izharuddin Shaikh · IRIS1712 · iFile</t>
        </is>
      </c>
      <c r="CL14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5" ht="190.5" customHeight="1">
      <c r="A145" s="109" t="inlineStr">
        <is>
          <t>RC-139</t>
        </is>
      </c>
      <c r="B145" s="110" t="inlineStr">
        <is>
          <t>Quality Assurance</t>
        </is>
      </c>
      <c r="C145" s="110" t="inlineStr">
        <is>
          <t>Functional &amp; Domain Testing</t>
        </is>
      </c>
      <c r="D145" s="151" t="inlineStr">
        <is>
          <t>A1</t>
        </is>
      </c>
      <c r="E145" s="110" t="inlineStr">
        <is>
          <t>Intern / Trainee</t>
        </is>
      </c>
      <c r="F145" s="110" t="inlineStr">
        <is>
          <t>IC</t>
        </is>
      </c>
      <c r="G145" s="110" t="inlineStr">
        <is>
          <t>Intern – Functional &amp; Domain Testing</t>
        </is>
      </c>
      <c r="H145" s="110" t="n">
        <v>1</v>
      </c>
      <c r="I145" s="110" t="inlineStr">
        <is>
          <t>iFile 1</t>
        </is>
      </c>
      <c r="J145" s="110" t="n">
        <v>1</v>
      </c>
      <c r="K145" s="110" t="inlineStr">
        <is>
          <t>Yugal Kishore Singh</t>
        </is>
      </c>
      <c r="L145" s="110" t="inlineStr">
        <is>
          <t>Quality Assurance</t>
        </is>
      </c>
      <c r="M145" s="110" t="inlineStr">
        <is>
          <t>iFile</t>
        </is>
      </c>
      <c r="N145" s="111" t="inlineStr">
        <is>
          <t>A2 · Associate</t>
        </is>
      </c>
      <c r="O145" s="112" t="inlineStr">
        <is>
          <t>— entry step in this sub-family</t>
        </is>
      </c>
      <c r="P145" s="112" t="inlineStr">
        <is>
          <t>RC-140 · A2 · QA Engineer</t>
        </is>
      </c>
      <c r="Q145" s="112" t="inlineStr">
        <is>
          <t>★ A1 Intern – Functional &amp; Domain Testing → A2 QA Engineer → A3 Senior QA Engineer · QA Specialist → B1 QA Specialist – POD Lead → B2 Senior QA Specialist – POD Lead</t>
        </is>
      </c>
      <c r="R145" s="112" t="inlineStr">
        <is>
          <t>—</t>
        </is>
      </c>
      <c r="S145" s="119" t="n"/>
      <c r="T145" s="138" t="inlineStr">
        <is>
          <t>—</t>
        </is>
      </c>
      <c r="U145" s="138" t="inlineStr">
        <is>
          <t>/  /  /  /  /</t>
        </is>
      </c>
      <c r="V145" s="121" t="str">
        <f>IFERROR(INDEX(WM_C,MATCH($S145,WM_KEY,0)),"")</f>
        <v/>
      </c>
      <c r="W145" s="121" t="str">
        <f>IFERROR(INDEX(WM_AU,MATCH($S145,WM_KEY,0)),"")</f>
        <v/>
      </c>
      <c r="X145" s="121" t="str">
        <f>IFERROR(INDEX(WM_AC,MATCH($S145,WM_KEY,0)),"")</f>
        <v/>
      </c>
      <c r="Y145" s="121" t="str">
        <f>IFERROR(INDEX(WM_L,MATCH($S145,WM_KEY,0)),"")</f>
        <v/>
      </c>
      <c r="Z145" s="121" t="str">
        <f>IFERROR(INDEX(WM_E,MATCH($S145,WM_KEY,0)),"")</f>
        <v/>
      </c>
      <c r="AA145" s="121" t="str">
        <f>IFERROR(INDEX(WM_BI,MATCH($S145,WM_KEY,0)),"")</f>
        <v/>
      </c>
      <c r="AB145" s="138" t="n"/>
      <c r="AC145" s="138" t="n"/>
      <c r="AD145" s="138" t="n"/>
      <c r="AE145" s="138" t="n"/>
      <c r="AF145" s="138" t="n"/>
      <c r="AG145" s="138" t="n"/>
      <c r="AH145" s="138" t="str">
        <f>IFERROR(IF(COUNT(AB145,V145,AC145,W145,AD145,X145,AE145,Y145,AF145,Z145,AG145,AA145)&lt;12,"",SUM(AB145*V145,AC145*W145,AD145*X145,AE145*Y145,AF145*Z145,AG145*AA145)),"")</f>
        <v/>
      </c>
      <c r="AI145" s="138" t="str">
        <f>IF(AH145="","",INDEX({"A1","A2","A3","B1","B2","B3","C1","C2","D1","D2","E1","E2"},MAX(1,MIN(12,ROUND(AH145,0)))))</f>
        <v/>
      </c>
      <c r="AJ145" s="133" t="inlineStr">
        <is>
          <t>Designs and executes functional, regression and domain/AI-feature test cases; logs defects; supports sign-off. At A1: learning the role; all work reviewed.
Common themes in sub-family holders, all levels' answers: software · quality · product · requirements · user · before</t>
        </is>
      </c>
      <c r="AK145" s="134" t="inlineStr">
        <is>
          <t>Designs and executes functional, regression and domain/AI-feature test cases; logs defects; supports sign-off; Learning; follows worked examples; Learning tasks
Common themes in sub-family holders, all levels' answers: test · defect · reporting · regression · case · execution</t>
        </is>
      </c>
      <c r="AL145" s="134" t="inlineStr">
        <is>
          <t>Learning tasks
Common themes in sub-family holders, all levels' answers: test · quality · reports · bug · cases · defect</t>
        </is>
      </c>
      <c r="AM145" s="134" t="inlineStr">
        <is>
          <t>Learning tasks
Common themes in sub-family holders, all levels' answers: quality · test · accountable · am · release · reporting</t>
        </is>
      </c>
      <c r="AN145" s="134" t="inlineStr">
        <is>
          <t>Needs approval / close guidance
Common themes in sub-family holders, all levels' answers: test · prioritize · independently · scenarios · identify · issues</t>
        </is>
      </c>
      <c r="AO145" s="134" t="inlineStr">
        <is>
          <t>—</t>
        </is>
      </c>
      <c r="AP145" s="134" t="inlineStr">
        <is>
          <t>Software testing · Test case design · regression testing · Functional testing · Manual Testing · Test Case execution · Analytical thinking · Attention to detail</t>
        </is>
      </c>
      <c r="AQ145" s="134" t="inlineStr">
        <is>
          <t>Quickscrum · Postman · Bug tracking tool · Mail access · Visual Studio · Notepad plus plus · Test management tool · Jira</t>
        </is>
      </c>
      <c r="AR145" s="134" t="inlineStr">
        <is>
          <t>Learning the role; all work reviewed</t>
        </is>
      </c>
      <c r="AS145" s="134" t="inlineStr">
        <is>
          <t>Learning; follows worked examples</t>
        </is>
      </c>
      <c r="AT145" s="134" t="inlineStr">
        <is>
          <t>Needs approval / close guidance</t>
        </is>
      </c>
      <c r="AU145" s="134" t="inlineStr">
        <is>
          <t>Learning tasks</t>
        </is>
      </c>
      <c r="AV145" s="134" t="inlineStr">
        <is>
          <t>Not scored in Band A</t>
        </is>
      </c>
      <c r="AW145" s="134" t="inlineStr">
        <is>
          <t>0 yrs · fresher / intern</t>
        </is>
      </c>
      <c r="AX145" s="134" t="inlineStr">
        <is>
          <t>Pursuing or completed graduation / diploma</t>
        </is>
      </c>
      <c r="AY145" s="134" t="inlineStr">
        <is>
          <t>ISTQB Foundation / Advanced; Internal product certification</t>
        </is>
      </c>
      <c r="AZ145" s="148" t="inlineStr">
        <is>
          <t>No direct reports</t>
        </is>
      </c>
      <c r="BA145" s="129" t="inlineStr">
        <is>
          <t>Core 1 · Future-ready 1 · Functional 1 · Leadership —</t>
        </is>
      </c>
      <c r="BB145" s="129" t="inlineStr">
        <is>
          <t>Test Automation &amp; QA Engineering · Product, Platform &amp; Domain Knowledge</t>
        </is>
      </c>
      <c r="BC145" s="129" t="inlineStr">
        <is>
          <t>Database, SQL &amp; Data Engineering · AI, GenAI &amp; Prompt Engineering · Process Improvement &amp; Quality Mindset · Communication &amp; Presentation</t>
        </is>
      </c>
      <c r="BD145" s="129" t="inlineStr">
        <is>
          <t>—</t>
        </is>
      </c>
      <c r="BE145" s="129" t="inlineStr">
        <is>
          <t>ISTQB or equivalent preferred from B1</t>
        </is>
      </c>
      <c r="BF145" s="129" t="inlineStr">
        <is>
          <t>Testing practical; Scenario interview; SQL test / case; Work sample / portfolio; Work sample / case; Presentation / writing test</t>
        </is>
      </c>
      <c r="BG145" s="129" t="inlineStr">
        <is>
          <t>ISTQB or equivalent preferred from B1; mandatory: POSH, Code of Conduct, InfoSec &amp; Privacy</t>
        </is>
      </c>
      <c r="BH145" s="129" t="inlineStr">
        <is>
          <t>102% · 1 of 1</t>
        </is>
      </c>
      <c r="BI145" s="129" t="inlineStr">
        <is>
          <t>—</t>
        </is>
      </c>
      <c r="BJ145" s="139" t="inlineStr">
        <is>
          <t>Entry / P1 · intern</t>
        </is>
      </c>
      <c r="BK145" s="126" t="inlineStr">
        <is>
          <t>1 Follow</t>
        </is>
      </c>
      <c r="BL145" s="126" t="inlineStr">
        <is>
          <t>—</t>
        </is>
      </c>
      <c r="BM145" s="126" t="inlineStr">
        <is>
          <t>ISTQB Foundation → Advanced → Expert; SFIA testing</t>
        </is>
      </c>
      <c r="BN145" s="126" t="inlineStr">
        <is>
          <t>Entry</t>
        </is>
      </c>
      <c r="BO145" s="126" t="inlineStr">
        <is>
          <t>Associate QA Engineer</t>
        </is>
      </c>
      <c r="BP145" s="126" t="inlineStr">
        <is>
          <t>Intern · MS Intern · Intern</t>
        </is>
      </c>
      <c r="BQ145" s="126" t="inlineStr">
        <is>
          <t>Trainee · C1Y ASE Trainee · L12 Associate</t>
        </is>
      </c>
      <c r="BR145" s="126" t="inlineStr">
        <is>
          <t>Intern / Trainee</t>
        </is>
      </c>
      <c r="BS145" s="126" t="inlineStr">
        <is>
          <t>—</t>
        </is>
      </c>
      <c r="BT145" s="126" t="inlineStr">
        <is>
          <t>Campus / intern programme only</t>
        </is>
      </c>
      <c r="BU145" s="126" t="inlineStr">
        <is>
          <t>AI-assisted test generation, API &amp; performance testing, test-data privacy</t>
        </is>
      </c>
      <c r="BV145" s="140" t="inlineStr">
        <is>
          <t>AI / automation · Product &amp; tool knowledge</t>
        </is>
      </c>
      <c r="BW145" s="137" t="inlineStr">
        <is>
          <t>Automation training</t>
        </is>
      </c>
      <c r="BX145" s="137" t="inlineStr">
        <is>
          <t>Formal / classroom training · Mentoring / guidance from seniors · On-the-job / hands-on · Knowledge transfer · KT · Online courses / self-learning · Certification</t>
        </is>
      </c>
      <c r="BY145" s="137" t="inlineStr">
        <is>
          <t>unclear · requirements · frequent · priorities · changing</t>
        </is>
      </c>
      <c r="BZ145" s="137" t="inlineStr">
        <is>
          <t>requirement · test · clearer · qa · documentation</t>
        </is>
      </c>
      <c r="CA145" s="137" t="inlineStr">
        <is>
          <t>23 of 26 say the role is changing because of AI / automation</t>
        </is>
      </c>
      <c r="CB145" s="137" t="inlineStr">
        <is>
          <t>AI, GenAI &amp; Prompt Engineering · Project, Program &amp; Agile Management</t>
        </is>
      </c>
      <c r="CC145" s="139" t="inlineStr">
        <is>
          <t>Provide systematic product-quality assurance. Includes: Test design, automation, risk-based coverage and quality architecture. Excludes: Data-production checking where the primary output is data.</t>
        </is>
      </c>
      <c r="CD145" s="126" t="inlineStr">
        <is>
          <t>QA01-0 · Testing Intern</t>
        </is>
      </c>
      <c r="CE145" s="126" t="inlineStr">
        <is>
          <t>Assist with a supervised work sample: design tests from requirements and report reproducible defects.</t>
        </is>
      </c>
      <c r="CF145" s="126" t="inlineStr">
        <is>
          <t>Reviewed learning assignment; no independent material sign-off.</t>
        </is>
      </c>
      <c r="CG145" s="126" t="inlineStr">
        <is>
          <t>A risk-based test plan with traceability, reproducible defects and release recommendation</t>
        </is>
      </c>
      <c r="CH145" s="126" t="inlineStr">
        <is>
          <t>Regnology: Senior Software Engineer, Pune
Regnology: Release Engineer, Pune · Related work. Gap: Competitor engineering roles include testing; dedicated competitor QA levels remain unverified</t>
        </is>
      </c>
      <c r="CI145" s="130" t="inlineStr">
        <is>
          <t>Framework + sub-family themes · 3+ answered</t>
        </is>
      </c>
      <c r="CJ145" s="131" t="inlineStr">
        <is>
          <t>1 holder, 1 answered the survey; sub-family 26 answered</t>
        </is>
      </c>
      <c r="CK145" s="131" t="inlineStr">
        <is>
          <t>Yugal Kishore Singh · INTN0288 · iFile</t>
        </is>
      </c>
      <c r="CL14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6" ht="190.5" customHeight="1">
      <c r="A146" s="109" t="inlineStr">
        <is>
          <t>RC-140</t>
        </is>
      </c>
      <c r="B146" s="110" t="inlineStr">
        <is>
          <t>Quality Assurance</t>
        </is>
      </c>
      <c r="C146" s="110" t="inlineStr">
        <is>
          <t>Functional &amp; Domain Testing</t>
        </is>
      </c>
      <c r="D146" s="151" t="inlineStr">
        <is>
          <t>A2</t>
        </is>
      </c>
      <c r="E146" s="110" t="inlineStr">
        <is>
          <t>Associate</t>
        </is>
      </c>
      <c r="F146" s="110" t="inlineStr">
        <is>
          <t>IC</t>
        </is>
      </c>
      <c r="G146" s="110" t="inlineStr">
        <is>
          <t>QA Engineer</t>
        </is>
      </c>
      <c r="H146" s="110" t="n">
        <v>1</v>
      </c>
      <c r="I146" s="110" t="inlineStr">
        <is>
          <t>iFile 1</t>
        </is>
      </c>
      <c r="J146" s="110" t="n">
        <v>1</v>
      </c>
      <c r="K146" s="110" t="inlineStr">
        <is>
          <t>Sanskruti Varade</t>
        </is>
      </c>
      <c r="L146" s="110" t="inlineStr">
        <is>
          <t>Quality Assurance</t>
        </is>
      </c>
      <c r="M146" s="110" t="inlineStr">
        <is>
          <t>iFile</t>
        </is>
      </c>
      <c r="N146" s="111" t="inlineStr">
        <is>
          <t>A3 · Senior Associate</t>
        </is>
      </c>
      <c r="O146" s="112" t="inlineStr">
        <is>
          <t>RC-139 · A1 · Intern – Functional &amp; Domain Testing</t>
        </is>
      </c>
      <c r="P146" s="112" t="inlineStr">
        <is>
          <t>RC-141 · A3 · Senior QA Engineer · QA Specialist</t>
        </is>
      </c>
      <c r="Q146" s="112" t="inlineStr">
        <is>
          <t>A1 Intern – Functional &amp; Domain Testing → ★ A2 QA Engineer → A3 Senior QA Engineer · QA Specialist → B1 QA Specialist – POD Lead → B2 Senior QA Specialist – POD Lead</t>
        </is>
      </c>
      <c r="R146" s="112" t="inlineStr">
        <is>
          <t>—</t>
        </is>
      </c>
      <c r="S146" s="119" t="inlineStr">
        <is>
          <t>iFile · Quality Assurance · Band A · Early career</t>
        </is>
      </c>
      <c r="T146" s="138" t="inlineStr">
        <is>
          <t>—</t>
        </is>
      </c>
      <c r="U146" s="138" t="inlineStr">
        <is>
          <t>0.64 / 0.16 / 0.04 / 0 / 0.1 / 0.06</t>
        </is>
      </c>
      <c r="V146" s="121">
        <f>IFERROR(INDEX(WM_C,MATCH($S146,WM_KEY,0)),"")</f>
        <v>0.64</v>
      </c>
      <c r="W146" s="121">
        <f>IFERROR(INDEX(WM_AU,MATCH($S146,WM_KEY,0)),"")</f>
        <v>0.16</v>
      </c>
      <c r="X146" s="121">
        <f>IFERROR(INDEX(WM_AC,MATCH($S146,WM_KEY,0)),"")</f>
        <v>0.04</v>
      </c>
      <c r="Y146" s="121">
        <f>IFERROR(INDEX(WM_L,MATCH($S146,WM_KEY,0)),"")</f>
        <v>0</v>
      </c>
      <c r="Z146" s="121">
        <f>IFERROR(INDEX(WM_E,MATCH($S146,WM_KEY,0)),"")</f>
        <v>0.1</v>
      </c>
      <c r="AA146" s="121">
        <f>IFERROR(INDEX(WM_BI,MATCH($S146,WM_KEY,0)),"")</f>
        <v>0.06</v>
      </c>
      <c r="AB146" s="138" t="n">
        <v>2</v>
      </c>
      <c r="AC146" s="138" t="n">
        <v>2</v>
      </c>
      <c r="AD146" s="138" t="n">
        <v>2.5</v>
      </c>
      <c r="AE146" s="138" t="n">
        <v>1</v>
      </c>
      <c r="AF146" s="138" t="n">
        <v>2</v>
      </c>
      <c r="AG146" s="138" t="n">
        <v>2.5</v>
      </c>
      <c r="AH146" s="138">
        <f>IFERROR(IF(COUNT(AB146,V146,AC146,W146,AD146,X146,AE146,Y146,AF146,Z146,AG146,AA146)&lt;12,"",SUM(AB146*V146,AC146*W146,AD146*X146,AE146*Y146,AF146*Z146,AG146*AA146)),"")</f>
        <v>2.05</v>
      </c>
      <c r="AI146" s="138" t="str">
        <f>IF(AH146="","",INDEX({"A1","A2","A3","B1","B2","B3","C1","C2","D1","D2","E1","E2"},MAX(1,MIN(12,ROUND(AH146,0)))))</f>
        <v>A2</v>
      </c>
      <c r="AJ146" s="133" t="inlineStr">
        <is>
          <t>Designs and executes functional, regression and domain/AI-feature test cases; logs defects; supports sign-off. At A2: standard work delivered independently.
Common themes in sub-family holders, all levels' answers: software · quality · product · requirements · user · before</t>
        </is>
      </c>
      <c r="AK146" s="134" t="inlineStr">
        <is>
          <t>Designs and executes functional, regression and domain/AI-feature test cases; logs defects; supports sign-off; Standard work of the discipline; Own deliverables · accuracy, TAT
Common themes in sub-family holders, all levels' answers: test · defect · reporting · regression · case · execution</t>
        </is>
      </c>
      <c r="AL146" s="134" t="inlineStr">
        <is>
          <t>Own deliverables · accuracy, TAT
Common themes in sub-family holders, all levels' answers: test · quality · reports · bug · cases · defect</t>
        </is>
      </c>
      <c r="AM146" s="134" t="inlineStr">
        <is>
          <t>Own deliverables · accuracy, TAT
Common themes in sub-family holders, all levels' answers: quality · test · accountable · am · release · reporting</t>
        </is>
      </c>
      <c r="AN146" s="134" t="inlineStr">
        <is>
          <t>Chooses own approach within standards
Common themes in sub-family holders, all levels' answers: test · prioritize · independently · scenarios · identify · issues</t>
        </is>
      </c>
      <c r="AO146" s="134" t="inlineStr">
        <is>
          <t>—</t>
        </is>
      </c>
      <c r="AP146" s="134" t="inlineStr">
        <is>
          <t>Software testing · Test case design · regression testing · Functional testing · Manual Testing · Test Case execution · Analytical thinking · Attention to detail</t>
        </is>
      </c>
      <c r="AQ146" s="134" t="inlineStr">
        <is>
          <t>Quickscrum · Postman · Bug tracking tool · Mail access · Visual Studio · Notepad plus plus · Test management tool · Jira</t>
        </is>
      </c>
      <c r="AR146" s="134" t="inlineStr">
        <is>
          <t>Standard work delivered independently</t>
        </is>
      </c>
      <c r="AS146" s="134" t="inlineStr">
        <is>
          <t>Standard work of the discipline</t>
        </is>
      </c>
      <c r="AT146" s="134" t="inlineStr">
        <is>
          <t>Chooses own approach within standards</t>
        </is>
      </c>
      <c r="AU146" s="134" t="inlineStr">
        <is>
          <t>Own deliverables · accuracy, TAT</t>
        </is>
      </c>
      <c r="AV146" s="134" t="inlineStr">
        <is>
          <t>Not scored in Band A</t>
        </is>
      </c>
      <c r="AW146" s="134" t="inlineStr">
        <is>
          <t>0–2 yrs</t>
        </is>
      </c>
      <c r="AX146" s="134" t="inlineStr">
        <is>
          <t>Graduate · or diploma with experience</t>
        </is>
      </c>
      <c r="AY146" s="134" t="inlineStr">
        <is>
          <t>ISTQB Foundation / Advanced; Internal product certification</t>
        </is>
      </c>
      <c r="AZ146" s="148" t="inlineStr">
        <is>
          <t>No direct reports</t>
        </is>
      </c>
      <c r="BA146" s="129" t="inlineStr">
        <is>
          <t>Core 2 · Future-ready 2 · Functional 2 · Leadership —</t>
        </is>
      </c>
      <c r="BB146" s="129" t="inlineStr">
        <is>
          <t>Test Automation &amp; QA Engineering · Product, Platform &amp; Domain Knowledge</t>
        </is>
      </c>
      <c r="BC146" s="129" t="inlineStr">
        <is>
          <t>Database, SQL &amp; Data Engineering · AI, GenAI &amp; Prompt Engineering · Process Improvement &amp; Quality Mindset · Communication &amp; Presentation</t>
        </is>
      </c>
      <c r="BD146" s="129" t="inlineStr">
        <is>
          <t>—</t>
        </is>
      </c>
      <c r="BE146" s="129" t="inlineStr">
        <is>
          <t>ISTQB or equivalent preferred from B1</t>
        </is>
      </c>
      <c r="BF146" s="129" t="inlineStr">
        <is>
          <t>Testing practical; Scenario interview; SQL test / case; Work sample / portfolio; Work sample / case; Presentation / writing test</t>
        </is>
      </c>
      <c r="BG146" s="129" t="inlineStr">
        <is>
          <t>ISTQB or equivalent preferred from B1; mandatory: POSH, Code of Conduct, InfoSec &amp; Privacy</t>
        </is>
      </c>
      <c r="BH146" s="129" t="inlineStr">
        <is>
          <t>94% · 1 of 1</t>
        </is>
      </c>
      <c r="BI146" s="129" t="inlineStr">
        <is>
          <t>Product &amp; domain · Communication · Innovation</t>
        </is>
      </c>
      <c r="BJ146" s="139" t="inlineStr">
        <is>
          <t>P1–P2</t>
        </is>
      </c>
      <c r="BK146" s="126" t="inlineStr">
        <is>
          <t>2 Assist</t>
        </is>
      </c>
      <c r="BL146" s="126" t="inlineStr">
        <is>
          <t>Workiva: Associate SE · Broadridge India: SE · Nasdaq / AxiomSL: SE · IRIS Vs Market Benchmark — ISTQB certification pathway: Foundation</t>
        </is>
      </c>
      <c r="BM146" s="126" t="inlineStr">
        <is>
          <t>ISTQB Foundation → Advanced → Expert; SFIA testing</t>
        </is>
      </c>
      <c r="BN146" s="126" t="inlineStr">
        <is>
          <t>Entry / Developing</t>
        </is>
      </c>
      <c r="BO146" s="126" t="inlineStr">
        <is>
          <t>Associate QA Engineer / QA Engineer</t>
        </is>
      </c>
      <c r="BP146" s="126" t="inlineStr">
        <is>
          <t>L3 · MS 59–60 · Associate SE</t>
        </is>
      </c>
      <c r="BQ146" s="126" t="inlineStr">
        <is>
          <t>JL3B Systems Engineer · C1 Assistant System Engineer · L11 Analyst</t>
        </is>
      </c>
      <c r="BR146" s="126" t="inlineStr">
        <is>
          <t>Analyst · DataTracks Associate</t>
        </is>
      </c>
      <c r="BS146" s="126" t="inlineStr">
        <is>
          <t>Workiva: Associate SE · Broadridge India: SE · Nasdaq / AxiomSL: SE · IRIS Vs Market Benchmark — ISTQB certification pathway: Foundation</t>
        </is>
      </c>
      <c r="BT146" s="126" t="inlineStr">
        <is>
          <t>Lateral or campus · CT1 on confirmation; CT2 on joining</t>
        </is>
      </c>
      <c r="BU146" s="126" t="inlineStr">
        <is>
          <t>AI-assisted test generation, API &amp; performance testing, test-data privacy</t>
        </is>
      </c>
      <c r="BV146" s="140" t="inlineStr">
        <is>
          <t>Communication &amp; presentation · Broader exposure &amp; ownership</t>
        </is>
      </c>
      <c r="BW146" s="137" t="inlineStr">
        <is>
          <t>—</t>
        </is>
      </c>
      <c r="BX146" s="137" t="inlineStr">
        <is>
          <t>Formal / classroom training · Mentoring / guidance from seniors · On-the-job / hands-on · Knowledge transfer · KT · Online courses / self-learning · Certification</t>
        </is>
      </c>
      <c r="BY146" s="137" t="inlineStr">
        <is>
          <t>unclear · requirements · frequent · priorities · changing</t>
        </is>
      </c>
      <c r="BZ146" s="137" t="inlineStr">
        <is>
          <t>requirement · test · clearer · qa · documentation</t>
        </is>
      </c>
      <c r="CA146" s="137" t="inlineStr">
        <is>
          <t>23 of 26 say the role is changing because of AI / automation</t>
        </is>
      </c>
      <c r="CB146" s="137" t="inlineStr">
        <is>
          <t>QE.FUNC-F: risk-based testing · test design · automation · defect analysis</t>
        </is>
      </c>
      <c r="CC146" s="139" t="inlineStr">
        <is>
          <t>Provide systematic product-quality assurance. Includes: Test design, automation, risk-based coverage and quality architecture. Excludes: Data-production checking where the primary output is data.</t>
        </is>
      </c>
      <c r="CD146" s="126" t="inlineStr">
        <is>
          <t>QA01-1 · Associate Test Engineer</t>
        </is>
      </c>
      <c r="CE146" s="126" t="inlineStr">
        <is>
          <t>Complete defined parts under review: design tests from requirements and report reproducible defects.</t>
        </is>
      </c>
      <c r="CF146" s="126" t="inlineStr">
        <is>
          <t>Repeatable correct delivery, safe escalation and required entry eligibility.</t>
        </is>
      </c>
      <c r="CG146" s="126" t="inlineStr">
        <is>
          <t>A risk-based test plan with traceability, reproducible defects and release recommendation</t>
        </is>
      </c>
      <c r="CH146" s="126" t="inlineStr">
        <is>
          <t>Regnology: Senior Software Engineer, Pune
Regnology: Release Engineer, Pune · Related work. Gap: Competitor engineering roles include testing; dedicated competitor QA levels remain unverified</t>
        </is>
      </c>
      <c r="CI146" s="130" t="inlineStr">
        <is>
          <t>Framework + sub-family themes · 3+ answered</t>
        </is>
      </c>
      <c r="CJ146" s="131" t="inlineStr">
        <is>
          <t>1 holder, 1 answered the survey; sub-family 26 answered</t>
        </is>
      </c>
      <c r="CK146" s="131" t="inlineStr">
        <is>
          <t>Sanskruti Varade · IRIS2562 · iFile</t>
        </is>
      </c>
      <c r="CL14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7" ht="350" customHeight="1">
      <c r="A147" s="109" t="inlineStr">
        <is>
          <t>RC-141</t>
        </is>
      </c>
      <c r="B147" s="110" t="inlineStr">
        <is>
          <t>Quality Assurance</t>
        </is>
      </c>
      <c r="C147" s="110" t="inlineStr">
        <is>
          <t>Functional &amp; Domain Testing</t>
        </is>
      </c>
      <c r="D147" s="151" t="inlineStr">
        <is>
          <t>A3</t>
        </is>
      </c>
      <c r="E147" s="110" t="inlineStr">
        <is>
          <t>Senior Associate</t>
        </is>
      </c>
      <c r="F147" s="110" t="inlineStr">
        <is>
          <t>IC</t>
        </is>
      </c>
      <c r="G147" s="110" t="inlineStr">
        <is>
          <t>QA Specialist
Senior QA Engineer</t>
        </is>
      </c>
      <c r="H147" s="110" t="n">
        <v>20</v>
      </c>
      <c r="I147" s="110" t="inlineStr">
        <is>
          <t>CARBON 7 · Datatech 1 · iDEAL 1 · iFile 11</t>
        </is>
      </c>
      <c r="J147" s="110" t="n">
        <v>20</v>
      </c>
      <c r="K147" s="110" t="inlineStr">
        <is>
          <t>Brehmjit Gopalkrishnan, Hrishikesh Thombare, Pooja Gawas, Pratikkumar Mistry, Tasmiyah Patni, Vishal Panchal, Yadavar Velumurgan S., Supriya Patil, Rohan Kailas Aher, Ayush Saurkar, Bhagyshree Khedkar, Deepika Bartwal, Rahul Devarkonda, Sakina Rampurawala, Sanchi Pawaskar, Sandeep Padhi, Sandip Potkule, Suraj Govind Walhekar, Tejas Rane, Vishal Khare</t>
        </is>
      </c>
      <c r="L147" s="110" t="inlineStr">
        <is>
          <t>Quality Assurance, Services</t>
        </is>
      </c>
      <c r="M147" s="110" t="inlineStr">
        <is>
          <t>CARBON · Datatech · iDEAL · iFile</t>
        </is>
      </c>
      <c r="N147" s="111" t="inlineStr">
        <is>
          <t>B1 · Specialist</t>
        </is>
      </c>
      <c r="O147" s="112" t="inlineStr">
        <is>
          <t>RC-140 · A2 · QA Engineer</t>
        </is>
      </c>
      <c r="P147" s="112" t="inlineStr">
        <is>
          <t>RC-142 · B1 · QA Specialist – POD Lead</t>
        </is>
      </c>
      <c r="Q147" s="112" t="inlineStr">
        <is>
          <t>A1 Intern – Functional &amp; Domain Testing → A2 QA Engineer → ★ A3 Senior QA Engineer · QA Specialist → B1 QA Specialist – POD Lead → B2 Senior QA Specialist – POD Lead</t>
        </is>
      </c>
      <c r="R147" s="112" t="inlineStr">
        <is>
          <t>—</t>
        </is>
      </c>
      <c r="S147" s="119" t="inlineStr">
        <is>
          <t>iFile · Quality Assurance · Band A · Early career</t>
        </is>
      </c>
      <c r="T147" s="138" t="inlineStr">
        <is>
          <t>CARBON · Quality Assurance · Band A · Early career · 6
CARBON · Services · Band A · Early career · 1
Datatech · Quality Assurance · Band A · Early career · 1
iDEAL · Quality Assurance · Band A · Early career · 1</t>
        </is>
      </c>
      <c r="U147" s="138" t="inlineStr">
        <is>
          <t>0.64 / 0.16 / 0.04 / 0 / 0.1 / 0.06</t>
        </is>
      </c>
      <c r="V147" s="121">
        <f>IFERROR(INDEX(WM_C,MATCH($S147,WM_KEY,0)),"")</f>
        <v>0.64</v>
      </c>
      <c r="W147" s="121">
        <f>IFERROR(INDEX(WM_AU,MATCH($S147,WM_KEY,0)),"")</f>
        <v>0.16</v>
      </c>
      <c r="X147" s="121">
        <f>IFERROR(INDEX(WM_AC,MATCH($S147,WM_KEY,0)),"")</f>
        <v>0.04</v>
      </c>
      <c r="Y147" s="121">
        <f>IFERROR(INDEX(WM_L,MATCH($S147,WM_KEY,0)),"")</f>
        <v>0</v>
      </c>
      <c r="Z147" s="121">
        <f>IFERROR(INDEX(WM_E,MATCH($S147,WM_KEY,0)),"")</f>
        <v>0.1</v>
      </c>
      <c r="AA147" s="121">
        <f>IFERROR(INDEX(WM_BI,MATCH($S147,WM_KEY,0)),"")</f>
        <v>0.06</v>
      </c>
      <c r="AB147" s="138" t="n">
        <v>2.23</v>
      </c>
      <c r="AC147" s="138" t="n">
        <v>2.12</v>
      </c>
      <c r="AD147" s="138" t="n">
        <v>2.42</v>
      </c>
      <c r="AE147" s="138" t="n">
        <v>1.3</v>
      </c>
      <c r="AF147" s="138" t="n">
        <v>4.75</v>
      </c>
      <c r="AG147" s="138" t="n">
        <v>2.5</v>
      </c>
      <c r="AH147" s="138">
        <f>IFERROR(IF(COUNT(AB147,V147,AC147,W147,AD147,X147,AE147,Y147,AF147,Z147,AG147,AA147)&lt;12,"",SUM(AB147*V147,AC147*W147,AD147*X147,AE147*Y147,AF147*Z147,AG147*AA147)),"")</f>
        <v>2.4882</v>
      </c>
      <c r="AI147" s="138" t="str">
        <f>IF(AH147="","",INDEX({"A1","A2","A3","B1","B2","B3","C1","C2","D1","D2","E1","E2"},MAX(1,MIN(12,ROUND(AH147,0)))))</f>
        <v>A2</v>
      </c>
      <c r="AJ147" s="133" t="inlineStr">
        <is>
          <t>Designs and executes functional, regression and domain/AI-feature test cases; logs defects; supports sign-off. At A3: varied work; reviews juniors; go-to for a process.
Common themes in role-holders' answers: software · product · user · quality · works · requirements</t>
        </is>
      </c>
      <c r="AK147" s="134" t="inlineStr">
        <is>
          <t>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t>
        </is>
      </c>
      <c r="AL147" s="134" t="inlineStr">
        <is>
          <t>A module / process, or work with client or regulatory consequences
Common themes in role-holders' answers: test · quality · reports · cases · product · bug</t>
        </is>
      </c>
      <c r="AM147" s="134" t="inlineStr">
        <is>
          <t>A module / process, or work with client or regulatory consequences
Common themes in role-holders' answers: accountable · quality · am · test · release · missed</t>
        </is>
      </c>
      <c r="AN147" s="134" t="inlineStr">
        <is>
          <t>Technical / QC / client calls on own work
Common themes in role-holders' answers: testing · prioritize · scenarios · independently · cases · routine</t>
        </is>
      </c>
      <c r="AO147" s="134" t="inlineStr">
        <is>
          <t>Common themes in manager-set KRAs: project · qa · quality · production · knowledge · test</t>
        </is>
      </c>
      <c r="AP147" s="134" t="inlineStr">
        <is>
          <t>Software testing · regression testing · Test case design · Manual Testing · Execution · Test case execution</t>
        </is>
      </c>
      <c r="AQ147" s="134" t="inlineStr">
        <is>
          <t>Quickscrum · Mail access · Test management tool · Bug tracking tool · POSTMAN</t>
        </is>
      </c>
      <c r="AR147" s="134" t="inlineStr">
        <is>
          <t>Varied work; reviews juniors; go-to for a process</t>
        </is>
      </c>
      <c r="AS147" s="134" t="inlineStr">
        <is>
          <t>Varied and non-standard work; handles exceptions</t>
        </is>
      </c>
      <c r="AT147" s="134" t="inlineStr">
        <is>
          <t>Technical / QC / client calls on own work</t>
        </is>
      </c>
      <c r="AU147" s="134" t="inlineStr">
        <is>
          <t>A module / process, or work with client or regulatory consequences</t>
        </is>
      </c>
      <c r="AV147" s="134" t="inlineStr">
        <is>
          <t>Not scored in Band A</t>
        </is>
      </c>
      <c r="AW147" s="134" t="inlineStr">
        <is>
          <t>2–4 yrs</t>
        </is>
      </c>
      <c r="AX147" s="134" t="inlineStr">
        <is>
          <t>Graduate; relevant certification preferred</t>
        </is>
      </c>
      <c r="AY147" s="134" t="inlineStr">
        <is>
          <t>ISTQB Foundation / Advanced; Internal product certification</t>
        </is>
      </c>
      <c r="AZ147" s="148" t="inlineStr">
        <is>
          <t>None · guides 1–3 juniors informally</t>
        </is>
      </c>
      <c r="BA147" s="129" t="inlineStr">
        <is>
          <t>Core 2 · Future-ready 2 · Functional 3 · Leadership —</t>
        </is>
      </c>
      <c r="BB147" s="129" t="inlineStr">
        <is>
          <t>Test Automation &amp; QA Engineering · Product, Platform &amp; Domain Knowledge</t>
        </is>
      </c>
      <c r="BC147" s="129" t="inlineStr">
        <is>
          <t>Database, SQL &amp; Data Engineering · AI, GenAI &amp; Prompt Engineering · Process Improvement &amp; Quality Mindset · Communication &amp; Presentation</t>
        </is>
      </c>
      <c r="BD147" s="129" t="inlineStr">
        <is>
          <t>—</t>
        </is>
      </c>
      <c r="BE147" s="129" t="inlineStr">
        <is>
          <t>ISTQB or equivalent preferred from B1</t>
        </is>
      </c>
      <c r="BF147" s="129" t="inlineStr">
        <is>
          <t>Testing practical; Scenario interview; SQL test / case; Work sample / portfolio; Work sample / case; Presentation / writing test</t>
        </is>
      </c>
      <c r="BG147" s="129" t="inlineStr">
        <is>
          <t>ISTQB or equivalent preferred from B1; mandatory: POSH, Code of Conduct, InfoSec &amp; Privacy</t>
        </is>
      </c>
      <c r="BH147" s="129" t="inlineStr">
        <is>
          <t>• 93% · 5 of 7
• 100% · 8 of 10
• 108% · 1 of 1
• 91% · 1 of 1
• 103% · 1 of 1</t>
        </is>
      </c>
      <c r="BI147" s="129" t="inlineStr">
        <is>
          <t>• SQL &amp; data · AI / GenAI · Quality &amp; process · Communication
• SQL &amp; data · AI / GenAI · Problem solving · Ownership
• —
• SQL &amp; data · AI / GenAI · Communication
• Learning agility</t>
        </is>
      </c>
      <c r="BJ147" s="139" t="inlineStr">
        <is>
          <t>P2</t>
        </is>
      </c>
      <c r="BK147" s="126" t="inlineStr">
        <is>
          <t>3 Apply</t>
        </is>
      </c>
      <c r="BL147" s="126" t="inlineStr">
        <is>
          <t>Workiva: SE · Broadridge India: SE · Nasdaq / AxiomSL: SE · IRIS Vs Market Benchmark — ISTQB certification pathway: Foundation</t>
        </is>
      </c>
      <c r="BM147" s="126" t="inlineStr">
        <is>
          <t>ISTQB Foundation → Advanced → Expert; SFIA testing</t>
        </is>
      </c>
      <c r="BN147" s="126" t="inlineStr">
        <is>
          <t>Developing</t>
        </is>
      </c>
      <c r="BO147" s="126" t="inlineStr">
        <is>
          <t>• QA Engineer
• Senior QA Engineer</t>
        </is>
      </c>
      <c r="BP147" s="126" t="inlineStr">
        <is>
          <t>L3–L4 · MS 61–62 · Software Engineer</t>
        </is>
      </c>
      <c r="BQ147" s="126" t="inlineStr">
        <is>
          <t>JL3A Senior Systems Engineer · C1 System Engineer · L11–L10 · Senior Analyst</t>
        </is>
      </c>
      <c r="BR147" s="126" t="inlineStr">
        <is>
          <t>Consultant · DataTracks Senior Associate · 2–5 yrs</t>
        </is>
      </c>
      <c r="BS147" s="126" t="inlineStr">
        <is>
          <t>Workiva: SE · Broadridge India: SE · Nasdaq / AxiomSL: SE · IRIS Vs Market Benchmark — ISTQB certification pathway: Foundation</t>
        </is>
      </c>
      <c r="BT147" s="126" t="inlineStr">
        <is>
          <t>Lateral or campus · CT2 at 12 months; CT3 in programme</t>
        </is>
      </c>
      <c r="BU147" s="126" t="inlineStr">
        <is>
          <t>AI-assisted test generation, API &amp; performance testing, test-data privacy</t>
        </is>
      </c>
      <c r="BV147" s="140" t="inlineStr">
        <is>
          <t>AI / automation · Testing &amp; quality · Broader exposure &amp; ownership · Product &amp; tool knowledge · Data, SQL &amp; analytics</t>
        </is>
      </c>
      <c r="BW147" s="137" t="inlineStr">
        <is>
          <t>automation · training · presentation influence · ownership · stakeholder management</t>
        </is>
      </c>
      <c r="BX147" s="137" t="inlineStr">
        <is>
          <t>Formal / classroom training · On-the-job / hands-on · Mentoring / guidance from seniors · Knowledge transfer · KT · Online courses / self-learning</t>
        </is>
      </c>
      <c r="BY147" s="137" t="inlineStr">
        <is>
          <t>unclear · frequent · requirements · changes · priorities</t>
        </is>
      </c>
      <c r="BZ147" s="137" t="inlineStr">
        <is>
          <t>requirement · test · clearer · rework · environments</t>
        </is>
      </c>
      <c r="CA147" s="137" t="inlineStr">
        <is>
          <t>17 of 19 say the role is changing because of AI / automation</t>
        </is>
      </c>
      <c r="CB147" s="137" t="inlineStr">
        <is>
          <t>• AI, GenAI &amp; Prompt Engineering · Project, Program &amp; Agile Management · Stakeholder &amp; Client Management · Product, Platform &amp; Domain Knowledge
• AI, GenAI &amp; Prompt Engineering · Test Automation &amp; QA Engineering · Stakeholder &amp; Client Management · Project, Program &amp; Agile Management
• Programming &amp; Tech-Stack Depth · Product, Platform &amp; Domain Knowledge · AI, GenAI &amp; Prompt Engineering
• Cloud, DevOps &amp; CI/CD · Test Automation &amp; QA Engineering · AI, GenAI &amp; Prompt Engineering
• AI, GenAI &amp; Prompt Engineering · Test Automation &amp; QA Engineering · Stakeholder &amp; Client Management</t>
        </is>
      </c>
      <c r="CC147" s="139" t="inlineStr">
        <is>
          <t>Provide systematic product-quality assurance. Includes: Test design, automation, risk-based coverage and quality architecture. Excludes: Data-production checking where the primary output is data.</t>
        </is>
      </c>
      <c r="CD147" s="126" t="inlineStr">
        <is>
          <t>QA01-2 · Test Engineer</t>
        </is>
      </c>
      <c r="CE147" s="126" t="inlineStr">
        <is>
          <t>Design tests from requirements and report reproducible defects.</t>
        </is>
      </c>
      <c r="CF147" s="126" t="inlineStr">
        <is>
          <t>Demonstrate routine delivery plus judgement in bounded exceptions.</t>
        </is>
      </c>
      <c r="CG147" s="126" t="inlineStr">
        <is>
          <t>A risk-based test plan with traceability, reproducible defects and release recommendation</t>
        </is>
      </c>
      <c r="CH147" s="126" t="inlineStr">
        <is>
          <t>Regnology: Senior Software Engineer, Pune
Regnology: Release Engineer, Pune · Related work. Gap: Competitor engineering roles include testing; dedicated competitor QA levels remain unverified</t>
        </is>
      </c>
      <c r="CI147" s="130" t="inlineStr">
        <is>
          <t>Framework + role-holders' themes · 3+ answered</t>
        </is>
      </c>
      <c r="CJ147" s="131" t="inlineStr">
        <is>
          <t>20 holders, 19 answered the survey; sub-family 26 answered</t>
        </is>
      </c>
      <c r="CK147" s="131" t="inlineStr">
        <is>
          <t>Brehmjit Gopalkrishnan · IRIS1672 · CARBON
Hrishikesh Thombare · IRIS2388 · CARBON
Pooja Gawas · IRIS0625 · CARBON
Pratikkumar Mistry · IRIS2107 · CARBON
Tasmiyah Patni · IRIS2405 · CARBON
Vishal Panchal · IRIS2014 · CARBON
Yadavar Velumurgan S. · IRIS2475 · CARBON
Supriya Patil · IRISDT0014 · Datatech
Rohan Kailas Aher · IRIS2479 · iDEAL
Ayush Saurkar · IRIS2508 · iFile
Bhagyshree Khedkar · IRIS1984 · iFile
Deepika Bartwal · IRIS2075 · iFile
Rahul Devarkonda · IRIS1975 · iFile
Sakina Rampurawala · IRIS0651 · iFile
Sanchi Pawaskar · IRIS1762 · iFile
Sandeep Padhi · IRIS2040 · iFile
Sandip Potkule · IRIS2041 · iFile
Suraj Govind Walhekar · IRIS2227 · iFile
Tejas Rane · IRIS2496 · iFile
Vishal Khare · IRIS2456 · iFile</t>
        </is>
      </c>
      <c r="CL14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8" ht="190.5" customHeight="1">
      <c r="A148" s="109" t="inlineStr">
        <is>
          <t>RC-142</t>
        </is>
      </c>
      <c r="B148" s="110" t="inlineStr">
        <is>
          <t>Quality Assurance</t>
        </is>
      </c>
      <c r="C148" s="110" t="inlineStr">
        <is>
          <t>Functional &amp; Domain Testing</t>
        </is>
      </c>
      <c r="D148" s="149" t="inlineStr">
        <is>
          <t>B1</t>
        </is>
      </c>
      <c r="E148" s="110" t="inlineStr">
        <is>
          <t>Specialist</t>
        </is>
      </c>
      <c r="F148" s="110" t="inlineStr">
        <is>
          <t>IC</t>
        </is>
      </c>
      <c r="G148" s="110" t="inlineStr">
        <is>
          <t>QA Specialist – POD Lead</t>
        </is>
      </c>
      <c r="H148" s="110" t="n">
        <v>3</v>
      </c>
      <c r="I148" s="110" t="inlineStr">
        <is>
          <t>iFile 3</t>
        </is>
      </c>
      <c r="J148" s="110" t="n">
        <v>3</v>
      </c>
      <c r="K148" s="110" t="inlineStr">
        <is>
          <t>Pallavi Suryavanshi, Ruturaj Kadam, Susan Peter</t>
        </is>
      </c>
      <c r="L148" s="110" t="inlineStr">
        <is>
          <t>Quality Assurance</t>
        </is>
      </c>
      <c r="M148" s="110" t="inlineStr">
        <is>
          <t>iFile</t>
        </is>
      </c>
      <c r="N148" s="111" t="inlineStr">
        <is>
          <t>B2 · Senior Specialist</t>
        </is>
      </c>
      <c r="O148" s="112" t="inlineStr">
        <is>
          <t>RC-141 · A3 · Senior QA Engineer · QA Specialist</t>
        </is>
      </c>
      <c r="P148" s="112" t="inlineStr">
        <is>
          <t>RC-144 · B2 · Senior QA Specialist – POD Lead</t>
        </is>
      </c>
      <c r="Q148" s="112" t="inlineStr">
        <is>
          <t>A1 Intern – Functional &amp; Domain Testing → A2 QA Engineer → A3 Senior QA Engineer · QA Specialist → ★ B1 QA Specialist – POD Lead → B2 Senior QA Specialist – POD Lead</t>
        </is>
      </c>
      <c r="R148" s="112" t="inlineStr">
        <is>
          <t>RC-143 · Manager · QA Manager</t>
        </is>
      </c>
      <c r="S148" s="119" t="inlineStr">
        <is>
          <t>iFile · Quality Assurance · Band B · Expert / POD Lead</t>
        </is>
      </c>
      <c r="T148" s="138" t="inlineStr">
        <is>
          <t>—</t>
        </is>
      </c>
      <c r="U148" s="138" t="inlineStr">
        <is>
          <t>0.56 / 0.17 / 0.05 / 0.05 / 0.1 / 0.07</t>
        </is>
      </c>
      <c r="V148" s="121">
        <f>IFERROR(INDEX(WM_C,MATCH($S148,WM_KEY,0)),"")</f>
        <v>0.56</v>
      </c>
      <c r="W148" s="121">
        <f>IFERROR(INDEX(WM_AU,MATCH($S148,WM_KEY,0)),"")</f>
        <v>0.17</v>
      </c>
      <c r="X148" s="121">
        <f>IFERROR(INDEX(WM_AC,MATCH($S148,WM_KEY,0)),"")</f>
        <v>0.05</v>
      </c>
      <c r="Y148" s="121">
        <f>IFERROR(INDEX(WM_L,MATCH($S148,WM_KEY,0)),"")</f>
        <v>0.05</v>
      </c>
      <c r="Z148" s="121">
        <f>IFERROR(INDEX(WM_E,MATCH($S148,WM_KEY,0)),"")</f>
        <v>0.1</v>
      </c>
      <c r="AA148" s="121">
        <f>IFERROR(INDEX(WM_BI,MATCH($S148,WM_KEY,0)),"")</f>
        <v>0.07</v>
      </c>
      <c r="AB148" s="138" t="n">
        <v>3.17</v>
      </c>
      <c r="AC148" s="138" t="n">
        <v>3.17</v>
      </c>
      <c r="AD148" s="138" t="n">
        <v>4</v>
      </c>
      <c r="AE148" s="138" t="n">
        <v>3.5</v>
      </c>
      <c r="AF148" s="138" t="n">
        <v>6.5</v>
      </c>
      <c r="AG148" s="138" t="n">
        <v>4</v>
      </c>
      <c r="AH148" s="138">
        <f>IFERROR(IF(COUNT(AB148,V148,AC148,W148,AD148,X148,AE148,Y148,AF148,Z148,AG148,AA148)&lt;12,"",SUM(AB148*V148,AC148*W148,AD148*X148,AE148*Y148,AF148*Z148,AG148*AA148)),"")</f>
        <v>3.6191</v>
      </c>
      <c r="AI148" s="138" t="str">
        <f>IF(AH148="","",INDEX({"A1","A2","A3","B1","B2","B3","C1","C2","D1","D2","E1","E2"},MAX(1,MIN(12,ROUND(AH148,0)))))</f>
        <v>B1</v>
      </c>
      <c r="AJ148" s="133" t="inlineStr">
        <is>
          <t>Designs and executes functional, regression and domain/AI-feature test cases; logs defects; supports sign-off. At B1: a domain / module, or a small team.
Common themes in role-holders' answers: quality · testing · software</t>
        </is>
      </c>
      <c r="AK148" s="134" t="inlineStr">
        <is>
          <t>Designs and executes functional, regression and domain/AI-feature test cases; logs defects; supports sign-off; Domain specialist work; A domain or a small team
Common themes in role-holders' answers: automation testing · review · preparation · defect</t>
        </is>
      </c>
      <c r="AL148" s="134" t="inlineStr">
        <is>
          <t>A domain or a small team
Common themes in role-holders' answers: report</t>
        </is>
      </c>
      <c r="AM148" s="134" t="inlineStr">
        <is>
          <t>A domain or a small team
Common themes in role-holders' answers: deliverables · testing</t>
        </is>
      </c>
      <c r="AN148" s="134" t="inlineStr">
        <is>
          <t>Technical / QC / client calls for the domain</t>
        </is>
      </c>
      <c r="AO148" s="134" t="inlineStr">
        <is>
          <t>Common themes in manager-set KRAs: business · portal · testing · maintained · resolution · automation</t>
        </is>
      </c>
      <c r="AP148" s="134" t="inlineStr">
        <is>
          <t>Software Testing · Functional testing</t>
        </is>
      </c>
      <c r="AQ148" s="134" t="inlineStr">
        <is>
          <t>Notepad plus plus · Postman</t>
        </is>
      </c>
      <c r="AR148" s="134" t="inlineStr">
        <is>
          <t>A domain / module, or a small team</t>
        </is>
      </c>
      <c r="AS148" s="134" t="inlineStr">
        <is>
          <t>Domain specialist work</t>
        </is>
      </c>
      <c r="AT148" s="134" t="inlineStr">
        <is>
          <t>Technical / QC / client calls for the domain</t>
        </is>
      </c>
      <c r="AU148" s="134" t="inlineStr">
        <is>
          <t>A domain or a small team</t>
        </is>
      </c>
      <c r="AV148" s="134" t="inlineStr">
        <is>
          <t>IC: mentors and reviews · People: hands-on team lead of 3–5</t>
        </is>
      </c>
      <c r="AW148" s="134" t="inlineStr">
        <is>
          <t>4–7 yrs</t>
        </is>
      </c>
      <c r="AX148" s="134" t="inlineStr">
        <is>
          <t>Graduate + relevant qualification or certification preferred</t>
        </is>
      </c>
      <c r="AY148" s="134" t="inlineStr">
        <is>
          <t>ISTQB Foundation / Advanced; Internal product certification</t>
        </is>
      </c>
      <c r="AZ148" s="148" t="inlineStr">
        <is>
          <t>IC: none · Team Lead: 3–5</t>
        </is>
      </c>
      <c r="BA148" s="129" t="inlineStr">
        <is>
          <t>Core 3 · Future-ready 3 · Functional 3 · Leadership 1</t>
        </is>
      </c>
      <c r="BB148" s="129" t="inlineStr">
        <is>
          <t>Test Automation &amp; QA Engineering · Product, Platform &amp; Domain Knowledge</t>
        </is>
      </c>
      <c r="BC148" s="129" t="inlineStr">
        <is>
          <t>Database, SQL &amp; Data Engineering · AI, GenAI &amp; Prompt Engineering · Process Improvement &amp; Quality Mindset · Communication &amp; Presentation</t>
        </is>
      </c>
      <c r="BD148" s="129" t="inlineStr">
        <is>
          <t>—</t>
        </is>
      </c>
      <c r="BE148" s="129" t="inlineStr">
        <is>
          <t>ISTQB or equivalent preferred from B1</t>
        </is>
      </c>
      <c r="BF148" s="129" t="inlineStr">
        <is>
          <t>Testing practical; Scenario interview; SQL test / case; Work sample / portfolio; Work sample / case; Presentation / writing test</t>
        </is>
      </c>
      <c r="BG148" s="129" t="inlineStr">
        <is>
          <t>ISTQB or equivalent preferred from B1; mandatory: POSH, Code of Conduct, InfoSec &amp; Privacy</t>
        </is>
      </c>
      <c r="BH148" s="129" t="inlineStr">
        <is>
          <t>105% · 3 of 3</t>
        </is>
      </c>
      <c r="BI148" s="129" t="inlineStr">
        <is>
          <t>Decision making · Problem solving · Learning agility · Strategic acumen</t>
        </is>
      </c>
      <c r="BJ148" s="139" t="inlineStr">
        <is>
          <t>P3 / M2</t>
        </is>
      </c>
      <c r="BK148" s="126" t="inlineStr">
        <is>
          <t>4 Enable</t>
        </is>
      </c>
      <c r="BL148" s="126" t="inlineStr">
        <is>
          <t>Workiva: SE / Senior SE · Broadridge India: Senior SE · Nasdaq / AxiomSL: Senior SE · IRIS Vs Market Benchmark — ISTQB certification pathway: Advanced · Test Analyst</t>
        </is>
      </c>
      <c r="BM148" s="126" t="inlineStr">
        <is>
          <t>ISTQB Foundation → Advanced → Expert; SFIA testing</t>
        </is>
      </c>
      <c r="BN148" s="126" t="inlineStr">
        <is>
          <t>Career / · Team Lead</t>
        </is>
      </c>
      <c r="BO148" s="126" t="inlineStr">
        <is>
          <t>Senior QA Engineer</t>
        </is>
      </c>
      <c r="BP148" s="126" t="inlineStr">
        <is>
          <t>L4 · MS 62 · Software Engineer – Senior SE</t>
        </is>
      </c>
      <c r="BQ148" s="126" t="inlineStr">
        <is>
          <t>JL4 Technology Analyst · C2 IT Analyst · L9 Team Lead / Consultant</t>
        </is>
      </c>
      <c r="BR148" s="126" t="inlineStr">
        <is>
          <t>Senior Consultant / Assistant Manager</t>
        </is>
      </c>
      <c r="BS148" s="126" t="inlineStr">
        <is>
          <t>Workiva: SE / Senior SE · Broadridge India: Senior SE · Nasdaq / AxiomSL: Senior SE · IRIS Vs Market Benchmark — ISTQB certification pathway: Advanced · Test Analyst</t>
        </is>
      </c>
      <c r="BT148" s="126" t="inlineStr">
        <is>
          <t>Lateral; Management Trainees graduate here</t>
        </is>
      </c>
      <c r="BU148" s="126" t="inlineStr">
        <is>
          <t>AI-assisted test generation, API &amp; performance testing, test-data privacy</t>
        </is>
      </c>
      <c r="BV148" s="140" t="inlineStr">
        <is>
          <t>Testing &amp; quality · AI / automation · Strategy &amp; business acumen · Leadership &amp; people management · Client, sales &amp; stakeholders</t>
        </is>
      </c>
      <c r="BW148" s="137" t="inlineStr">
        <is>
          <t>training · automation · cross-functional influence · succession talent · development change</t>
        </is>
      </c>
      <c r="BX148" s="137" t="inlineStr">
        <is>
          <t>Mentoring / guidance from seniors · On-the-job / hands-on</t>
        </is>
      </c>
      <c r="BY148" s="137" t="inlineStr">
        <is>
          <t>No common theme</t>
        </is>
      </c>
      <c r="BZ148" s="137" t="inlineStr">
        <is>
          <t>documentation · requirements · qa</t>
        </is>
      </c>
      <c r="CA148" s="137" t="inlineStr">
        <is>
          <t>3 of 3 say the role is changing because of AI / automation</t>
        </is>
      </c>
      <c r="CB148" s="137" t="inlineStr">
        <is>
          <t>AI, GenAI &amp; Prompt Engineering · Product, Platform &amp; Domain Knowledge · People Leadership &amp; Mentoring · Test Automation &amp; QA Engineering</t>
        </is>
      </c>
      <c r="CC148" s="139" t="inlineStr">
        <is>
          <t>Provide systematic product-quality assurance. Includes: Test design, automation, risk-based coverage and quality architecture. Excludes: Data-production checking where the primary output is data.</t>
        </is>
      </c>
      <c r="CD148" s="126" t="inlineStr">
        <is>
          <t>QA01-3 · Senior Test Engineer</t>
        </is>
      </c>
      <c r="CE148" s="126" t="inlineStr">
        <is>
          <t>Own risk-based coverage and release-quality recommendations.</t>
        </is>
      </c>
      <c r="CF148" s="126" t="inlineStr">
        <is>
          <t>Evidence of complex work, decisions and outcomes beyond routine delivery.</t>
        </is>
      </c>
      <c r="CG148" s="126" t="inlineStr">
        <is>
          <t>A risk-based test plan with traceability, reproducible defects and release recommendation</t>
        </is>
      </c>
      <c r="CH148" s="126" t="inlineStr">
        <is>
          <t>Regnology: Senior Software Engineer, Pune
Regnology: Release Engineer, Pune · Related work. Gap: Competitor engineering roles include testing; dedicated competitor QA levels remain unverified</t>
        </is>
      </c>
      <c r="CI148" s="130" t="inlineStr">
        <is>
          <t>Framework + role-holders' themes · 3+ answered</t>
        </is>
      </c>
      <c r="CJ148" s="131" t="inlineStr">
        <is>
          <t>3 holders, 3 answered the survey; sub-family 26 answered</t>
        </is>
      </c>
      <c r="CK148" s="131" t="inlineStr">
        <is>
          <t>Pallavi Suryavanshi · IRIS1654 · iFile
Ruturaj Kadam · IRIS1923 · iFile
Susan Peter · IRIS1827 · iFile</t>
        </is>
      </c>
      <c r="CL14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9" ht="190.5" customHeight="1">
      <c r="A149" s="109" t="inlineStr">
        <is>
          <t>RC-143</t>
        </is>
      </c>
      <c r="B149" s="110" t="inlineStr">
        <is>
          <t>Quality Assurance</t>
        </is>
      </c>
      <c r="C149" s="110" t="inlineStr">
        <is>
          <t>Functional &amp; Domain Testing</t>
        </is>
      </c>
      <c r="D149" s="149" t="inlineStr">
        <is>
          <t>B1</t>
        </is>
      </c>
      <c r="E149" s="110" t="inlineStr">
        <is>
          <t>Team Lead</t>
        </is>
      </c>
      <c r="F149" s="110" t="inlineStr">
        <is>
          <t>Manager</t>
        </is>
      </c>
      <c r="G149" s="110" t="inlineStr">
        <is>
          <t>QA Manager</t>
        </is>
      </c>
      <c r="H149" s="110" t="n">
        <v>1</v>
      </c>
      <c r="I149" s="110" t="inlineStr">
        <is>
          <t>iDEAL 1</t>
        </is>
      </c>
      <c r="J149" s="110" t="n">
        <v>1</v>
      </c>
      <c r="K149" s="110" t="inlineStr">
        <is>
          <t>Reena Gotal</t>
        </is>
      </c>
      <c r="L149" s="110" t="inlineStr">
        <is>
          <t>Quality Assurance</t>
        </is>
      </c>
      <c r="M149" s="110" t="inlineStr">
        <is>
          <t>iDEAL</t>
        </is>
      </c>
      <c r="N149" s="111" t="inlineStr">
        <is>
          <t>B2 · Senior Specialist</t>
        </is>
      </c>
      <c r="O149" s="112" t="inlineStr">
        <is>
          <t>— entry step in this sub-family</t>
        </is>
      </c>
      <c r="P149" s="112" t="inlineStr">
        <is>
          <t>— top step in this sub-family</t>
        </is>
      </c>
      <c r="Q149" s="112" t="inlineStr">
        <is>
          <t>★ B1 QA Manager</t>
        </is>
      </c>
      <c r="R149" s="112" t="inlineStr">
        <is>
          <t>RC-142 · IC · QA Specialist – POD Lead</t>
        </is>
      </c>
      <c r="S149" s="119" t="inlineStr">
        <is>
          <t>iDEAL · Quality Assurance · Band B · People Manager</t>
        </is>
      </c>
      <c r="T149" s="138" t="inlineStr">
        <is>
          <t>—</t>
        </is>
      </c>
      <c r="U149" s="138" t="inlineStr">
        <is>
          <t>0.42 / 0.18 / 0.06 / 0.15 / 0.1 / 0.09</t>
        </is>
      </c>
      <c r="V149" s="121">
        <f>IFERROR(INDEX(WM_C,MATCH($S149,WM_KEY,0)),"")</f>
        <v>0.42</v>
      </c>
      <c r="W149" s="121">
        <f>IFERROR(INDEX(WM_AU,MATCH($S149,WM_KEY,0)),"")</f>
        <v>0.18</v>
      </c>
      <c r="X149" s="121">
        <f>IFERROR(INDEX(WM_AC,MATCH($S149,WM_KEY,0)),"")</f>
        <v>0.06</v>
      </c>
      <c r="Y149" s="121">
        <f>IFERROR(INDEX(WM_L,MATCH($S149,WM_KEY,0)),"")</f>
        <v>0.15</v>
      </c>
      <c r="Z149" s="121">
        <f>IFERROR(INDEX(WM_E,MATCH($S149,WM_KEY,0)),"")</f>
        <v>0.1</v>
      </c>
      <c r="AA149" s="121">
        <f>IFERROR(INDEX(WM_BI,MATCH($S149,WM_KEY,0)),"")</f>
        <v>0.09</v>
      </c>
      <c r="AB149" s="138" t="n">
        <v>3</v>
      </c>
      <c r="AC149" s="138" t="n">
        <v>3</v>
      </c>
      <c r="AD149" s="138" t="n">
        <v>4</v>
      </c>
      <c r="AE149" s="138" t="n">
        <v>4</v>
      </c>
      <c r="AF149" s="138" t="n">
        <v>8.5</v>
      </c>
      <c r="AG149" s="138" t="n">
        <v>4</v>
      </c>
      <c r="AH149" s="138">
        <f>IFERROR(IF(COUNT(AB149,V149,AC149,W149,AD149,X149,AE149,Y149,AF149,Z149,AG149,AA149)&lt;12,"",SUM(AB149*V149,AC149*W149,AD149*X149,AE149*Y149,AF149*Z149,AG149*AA149)),"")</f>
        <v>3.85</v>
      </c>
      <c r="AI149" s="138" t="str">
        <f>IF(AH149="","",INDEX({"A1","A2","A3","B1","B2","B3","C1","C2","D1","D2","E1","E2"},MAX(1,MIN(12,ROUND(AH149,0)))))</f>
        <v>B1</v>
      </c>
      <c r="AJ149" s="133" t="inlineStr">
        <is>
          <t>Designs and executes functional, regression and domain/AI-feature test cases; logs defects; supports sign-off. At B1: a domain / module, or a small team.
Common themes in sub-family holders, all levels' answers: software · quality · product · requirements · user · before</t>
        </is>
      </c>
      <c r="AK149" s="134" t="inlineStr">
        <is>
          <t>Designs and executes functional, regression and domain/AI-feature test cases; logs defects; supports sign-off; Domain specialist work; A domain or a small team
Common themes in sub-family holders, all levels' answers: test · defect · reporting · regression · case · execution</t>
        </is>
      </c>
      <c r="AL149" s="134" t="inlineStr">
        <is>
          <t>A domain or a small team
Common themes in sub-family holders, all levels' answers: test · quality · reports · bug · cases · defect</t>
        </is>
      </c>
      <c r="AM149" s="134" t="inlineStr">
        <is>
          <t>A domain or a small team
Common themes in sub-family holders, all levels' answers: quality · test · accountable · am · release · reporting</t>
        </is>
      </c>
      <c r="AN149" s="134" t="inlineStr">
        <is>
          <t>Technical / QC / client calls for the domain
Common themes in sub-family holders, all levels' answers: test · prioritize · independently · scenarios · identify · issues</t>
        </is>
      </c>
      <c r="AO149" s="134" t="inlineStr">
        <is>
          <t>—</t>
        </is>
      </c>
      <c r="AP149" s="134" t="inlineStr">
        <is>
          <t>Software testing · Test case design · regression testing · Functional testing · Manual Testing · Test Case execution · Analytical thinking · Attention to detail</t>
        </is>
      </c>
      <c r="AQ149" s="134" t="inlineStr">
        <is>
          <t>Quickscrum · Postman · Bug tracking tool · Mail access · Visual Studio · Notepad plus plus · Test management tool · Jira</t>
        </is>
      </c>
      <c r="AR149" s="134" t="inlineStr">
        <is>
          <t>A domain / module, or a small team</t>
        </is>
      </c>
      <c r="AS149" s="134" t="inlineStr">
        <is>
          <t>Domain specialist work</t>
        </is>
      </c>
      <c r="AT149" s="134" t="inlineStr">
        <is>
          <t>Technical / QC / client calls for the domain</t>
        </is>
      </c>
      <c r="AU149" s="134" t="inlineStr">
        <is>
          <t>A domain or a small team</t>
        </is>
      </c>
      <c r="AV149" s="134" t="inlineStr">
        <is>
          <t>IC: mentors and reviews · People: hands-on team lead of 3–5</t>
        </is>
      </c>
      <c r="AW149" s="134" t="inlineStr">
        <is>
          <t>4–7 yrs</t>
        </is>
      </c>
      <c r="AX149" s="134" t="inlineStr">
        <is>
          <t>Graduate + relevant qualification or certification preferred</t>
        </is>
      </c>
      <c r="AY149" s="134" t="inlineStr">
        <is>
          <t>ISTQB Foundation / Advanced; Internal product certification</t>
        </is>
      </c>
      <c r="AZ149" s="148" t="inlineStr">
        <is>
          <t>IC: none · Team Lead: 3–5</t>
        </is>
      </c>
      <c r="BA149" s="129" t="inlineStr">
        <is>
          <t>Core 3 · Future-ready 3 · Functional 3 · Leadership 2</t>
        </is>
      </c>
      <c r="BB149" s="129" t="inlineStr">
        <is>
          <t>Test Automation &amp; QA Engineering · Product, Platform &amp; Domain Knowledge</t>
        </is>
      </c>
      <c r="BC149" s="129" t="inlineStr">
        <is>
          <t>Database, SQL &amp; Data Engineering · AI, GenAI &amp; Prompt Engineering · Process Improvement &amp; Quality Mindset · Communication &amp; Presentation</t>
        </is>
      </c>
      <c r="BD149" s="129" t="inlineStr">
        <is>
          <t>—</t>
        </is>
      </c>
      <c r="BE149" s="129" t="inlineStr">
        <is>
          <t>ISTQB or equivalent preferred from B1</t>
        </is>
      </c>
      <c r="BF149" s="129" t="inlineStr">
        <is>
          <t>Testing practical; Scenario interview; SQL test / case; Work sample / portfolio; Work sample / case; Presentation / writing test</t>
        </is>
      </c>
      <c r="BG149" s="129" t="inlineStr">
        <is>
          <t>ISTQB or equivalent preferred from B1; mandatory: POSH, Code of Conduct, InfoSec &amp; Privacy</t>
        </is>
      </c>
      <c r="BH149" s="129" t="inlineStr">
        <is>
          <t>102% · 1 of 1</t>
        </is>
      </c>
      <c r="BI149" s="129" t="inlineStr">
        <is>
          <t>Product &amp; domain · Problem solving · Strategic acumen</t>
        </is>
      </c>
      <c r="BJ149" s="139" t="inlineStr">
        <is>
          <t>P3 / M2</t>
        </is>
      </c>
      <c r="BK149" s="126" t="inlineStr">
        <is>
          <t>4 Enable</t>
        </is>
      </c>
      <c r="BL149" s="126" t="inlineStr">
        <is>
          <t>Workiva: SE / Senior SE · Broadridge India: Senior SE · Nasdaq / AxiomSL: Senior SE · IRIS Vs Market Benchmark — ISTQB certification pathway: Advanced · Test Analyst</t>
        </is>
      </c>
      <c r="BM149" s="126" t="inlineStr">
        <is>
          <t>ISTQB Foundation → Advanced → Expert; SFIA testing</t>
        </is>
      </c>
      <c r="BN149" s="126" t="inlineStr">
        <is>
          <t>Career / · Team Lead</t>
        </is>
      </c>
      <c r="BO149" s="126" t="inlineStr">
        <is>
          <t>Manager</t>
        </is>
      </c>
      <c r="BP149" s="126" t="inlineStr">
        <is>
          <t>L4 · MS 62 · Software Engineer – Senior SE</t>
        </is>
      </c>
      <c r="BQ149" s="126" t="inlineStr">
        <is>
          <t>JL4 Technology Analyst · C2 IT Analyst · L9 Team Lead / Consultant</t>
        </is>
      </c>
      <c r="BR149" s="126" t="inlineStr">
        <is>
          <t>Senior Consultant / Assistant Manager</t>
        </is>
      </c>
      <c r="BS149" s="126" t="inlineStr">
        <is>
          <t>Workiva: SE / Senior SE · Broadridge India: Senior SE · Nasdaq / AxiomSL: Senior SE · IRIS Vs Market Benchmark — ISTQB certification pathway: Advanced · Test Analyst</t>
        </is>
      </c>
      <c r="BT149" s="126" t="inlineStr">
        <is>
          <t>Lateral; Management Trainees graduate here</t>
        </is>
      </c>
      <c r="BU149" s="126" t="inlineStr">
        <is>
          <t>AI-assisted test generation, API &amp; performance testing, test-data privacy</t>
        </is>
      </c>
      <c r="BV149" s="140" t="inlineStr">
        <is>
          <t>Client, sales &amp; stakeholders · Communication &amp; presentation · Broader exposure &amp; ownership</t>
        </is>
      </c>
      <c r="BW149" s="137" t="inlineStr">
        <is>
          <t>Training on the effective utilization of AI tools.</t>
        </is>
      </c>
      <c r="BX149" s="137" t="inlineStr">
        <is>
          <t>Formal / classroom training · Mentoring / guidance from seniors · On-the-job / hands-on · Knowledge transfer · KT · Online courses / self-learning · Certification</t>
        </is>
      </c>
      <c r="BY149" s="137" t="inlineStr">
        <is>
          <t>unclear · requirements · frequent · priorities · changing</t>
        </is>
      </c>
      <c r="BZ149" s="137" t="inlineStr">
        <is>
          <t>requirement · test · clearer · qa · documentation</t>
        </is>
      </c>
      <c r="CA149" s="137" t="inlineStr">
        <is>
          <t>23 of 26 say the role is changing because of AI / automation</t>
        </is>
      </c>
      <c r="CB149" s="137" t="inlineStr">
        <is>
          <t>Stakeholder &amp; Client Management · AI, GenAI &amp; Prompt Engineering · Project, Program &amp; Agile Management</t>
        </is>
      </c>
      <c r="CC149" s="139" t="inlineStr">
        <is>
          <t>Provide systematic product-quality assurance. Includes: Test design, automation, risk-based coverage and quality architecture. Excludes: Data-production checking where the primary output is data.</t>
        </is>
      </c>
      <c r="CD149" s="126" t="inlineStr">
        <is>
          <t>LD06-1 · Quality Engineering Manager</t>
        </is>
      </c>
      <c r="CE149" s="126" t="inlineStr">
        <is>
          <t>Own staffing decisions, performance support, service quality and delegated team resources</t>
        </is>
      </c>
      <c r="CF149" s="126" t="inlineStr">
        <is>
          <t>Do not manufacture three reporting layers. Choose roles the organisation needs. A specialist may remain on an equally valued expert path.</t>
        </is>
      </c>
      <c r="CG149" s="126" t="inlineStr">
        <is>
          <t>—</t>
        </is>
      </c>
      <c r="CH149" s="126" t="inlineStr">
        <is>
          <t>—</t>
        </is>
      </c>
      <c r="CI149" s="130" t="inlineStr">
        <is>
          <t>Framework + sub-family themes · 3+ answered</t>
        </is>
      </c>
      <c r="CJ149" s="131" t="inlineStr">
        <is>
          <t>1 holder, 1 answered the survey; sub-family 26 answered</t>
        </is>
      </c>
      <c r="CK149" s="131" t="inlineStr">
        <is>
          <t>Reena Gotal · IRIS0636 · iDEAL</t>
        </is>
      </c>
      <c r="CL14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0" ht="190.5" customHeight="1">
      <c r="A150" s="109" t="inlineStr">
        <is>
          <t>RC-144</t>
        </is>
      </c>
      <c r="B150" s="110" t="inlineStr">
        <is>
          <t>Quality Assurance</t>
        </is>
      </c>
      <c r="C150" s="110" t="inlineStr">
        <is>
          <t>Functional &amp; Domain Testing</t>
        </is>
      </c>
      <c r="D150" s="149" t="inlineStr">
        <is>
          <t>B2</t>
        </is>
      </c>
      <c r="E150" s="110" t="inlineStr">
        <is>
          <t>Senior Specialist</t>
        </is>
      </c>
      <c r="F150" s="110" t="inlineStr">
        <is>
          <t>IC</t>
        </is>
      </c>
      <c r="G150" s="110" t="inlineStr">
        <is>
          <t>Senior QA Specialist – POD Lead</t>
        </is>
      </c>
      <c r="H150" s="110" t="n">
        <v>1</v>
      </c>
      <c r="I150" s="110" t="inlineStr">
        <is>
          <t>CARBON 1</t>
        </is>
      </c>
      <c r="J150" s="110" t="n">
        <v>1</v>
      </c>
      <c r="K150" s="110" t="inlineStr">
        <is>
          <t>Mohammed Sameer Shamsudin</t>
        </is>
      </c>
      <c r="L150" s="110" t="inlineStr">
        <is>
          <t>Services</t>
        </is>
      </c>
      <c r="M150" s="110" t="inlineStr">
        <is>
          <t>CARBON</t>
        </is>
      </c>
      <c r="N150" s="111" t="inlineStr">
        <is>
          <t>B3 · Lead Specialist</t>
        </is>
      </c>
      <c r="O150" s="112" t="inlineStr">
        <is>
          <t>RC-142 · B1 · QA Specialist – POD Lead</t>
        </is>
      </c>
      <c r="P150" s="112" t="inlineStr">
        <is>
          <t>— top step in this sub-family</t>
        </is>
      </c>
      <c r="Q150" s="112" t="inlineStr">
        <is>
          <t>A1 Intern – Functional &amp; Domain Testing → A2 QA Engineer → A3 Senior QA Engineer · QA Specialist → B1 QA Specialist – POD Lead → ★ B2 Senior QA Specialist – POD Lead</t>
        </is>
      </c>
      <c r="R150" s="112" t="inlineStr">
        <is>
          <t>—</t>
        </is>
      </c>
      <c r="S150" s="119" t="inlineStr">
        <is>
          <t>CARBON · Services · Band B · Expert / POD Lead</t>
        </is>
      </c>
      <c r="T150" s="138" t="inlineStr">
        <is>
          <t>—</t>
        </is>
      </c>
      <c r="U150" s="138" t="inlineStr">
        <is>
          <t>0.46 / 0.17 / 0.15 / 0.05 / 0.1 / 0.07</t>
        </is>
      </c>
      <c r="V150" s="121">
        <f>IFERROR(INDEX(WM_C,MATCH($S150,WM_KEY,0)),"")</f>
        <v>0.46</v>
      </c>
      <c r="W150" s="121">
        <f>IFERROR(INDEX(WM_AU,MATCH($S150,WM_KEY,0)),"")</f>
        <v>0.17</v>
      </c>
      <c r="X150" s="121">
        <f>IFERROR(INDEX(WM_AC,MATCH($S150,WM_KEY,0)),"")</f>
        <v>0.15</v>
      </c>
      <c r="Y150" s="121">
        <f>IFERROR(INDEX(WM_L,MATCH($S150,WM_KEY,0)),"")</f>
        <v>0.05</v>
      </c>
      <c r="Z150" s="121">
        <f>IFERROR(INDEX(WM_E,MATCH($S150,WM_KEY,0)),"")</f>
        <v>0.1</v>
      </c>
      <c r="AA150" s="121">
        <f>IFERROR(INDEX(WM_BI,MATCH($S150,WM_KEY,0)),"")</f>
        <v>0.07</v>
      </c>
      <c r="AB150" s="138" t="n">
        <v>4</v>
      </c>
      <c r="AC150" s="138" t="n">
        <v>4.5</v>
      </c>
      <c r="AD150" s="138" t="n">
        <v>4</v>
      </c>
      <c r="AE150" s="138" t="n">
        <v>4</v>
      </c>
      <c r="AF150" s="138" t="n">
        <v>8.5</v>
      </c>
      <c r="AG150" s="138" t="n">
        <v>4.5</v>
      </c>
      <c r="AH150" s="138">
        <f>IFERROR(IF(COUNT(AB150,V150,AC150,W150,AD150,X150,AE150,Y150,AF150,Z150,AG150,AA150)&lt;12,"",SUM(AB150*V150,AC150*W150,AD150*X150,AE150*Y150,AF150*Z150,AG150*AA150)),"")</f>
        <v>4.57</v>
      </c>
      <c r="AI150" s="138" t="str">
        <f>IF(AH150="","",INDEX({"A1","A2","A3","B1","B2","B3","C1","C2","D1","D2","E1","E2"},MAX(1,MIN(12,ROUND(AH150,0)))))</f>
        <v>B2</v>
      </c>
      <c r="AJ150" s="133" t="inlineStr">
        <is>
          <t>Designs and executes functional, regression and domain/AI-feature test cases; logs defects; supports sign-off. At B2: deep domain expertise, or one team.
Common themes in sub-family holders, all levels' answers: software · quality · product · requirements · user · before</t>
        </is>
      </c>
      <c r="AK150" s="134" t="inlineStr">
        <is>
          <t>Designs and executes functional, regression and domain/AI-feature test cases; logs defects; supports sign-off; Hardest problems in the domain; One team or a client portfolio
Common themes in sub-family holders, all levels' answers: test · defect · reporting · regression · case · execution</t>
        </is>
      </c>
      <c r="AL150" s="134" t="inlineStr">
        <is>
          <t>One team or a client portfolio
Common themes in sub-family holders, all levels' answers: test · quality · reports · bug · cases · defect</t>
        </is>
      </c>
      <c r="AM150" s="134" t="inlineStr">
        <is>
          <t>One team or a client portfolio
Common themes in sub-family holders, all levels' answers: quality · test · accountable · am · release · reporting</t>
        </is>
      </c>
      <c r="AN150" s="134" t="inlineStr">
        <is>
          <t>Allocates people and sets team priorities
Common themes in sub-family holders, all levels' answers: test · prioritize · independently · scenarios · identify · issues</t>
        </is>
      </c>
      <c r="AO150" s="134" t="inlineStr">
        <is>
          <t>—</t>
        </is>
      </c>
      <c r="AP150" s="134" t="inlineStr">
        <is>
          <t>Software testing · Test case design · regression testing · Functional testing · Manual Testing · Test Case execution · Analytical thinking · Attention to detail</t>
        </is>
      </c>
      <c r="AQ150" s="134" t="inlineStr">
        <is>
          <t>Quickscrum · Postman · Bug tracking tool · Mail access · Visual Studio · Notepad plus plus · Test management tool · Jira</t>
        </is>
      </c>
      <c r="AR150" s="134" t="inlineStr">
        <is>
          <t>Deep domain expertise, or one team</t>
        </is>
      </c>
      <c r="AS150" s="134" t="inlineStr">
        <is>
          <t>Hardest problems in the domain</t>
        </is>
      </c>
      <c r="AT150" s="134" t="inlineStr">
        <is>
          <t>Allocates people and sets team priorities</t>
        </is>
      </c>
      <c r="AU150" s="134" t="inlineStr">
        <is>
          <t>One team or a client portfolio</t>
        </is>
      </c>
      <c r="AV150" s="134" t="inlineStr">
        <is>
          <t>IC: guides others in the domain · People: manages a team of 6+</t>
        </is>
      </c>
      <c r="AW150" s="134" t="inlineStr">
        <is>
          <t>6–9 yrs</t>
        </is>
      </c>
      <c r="AX150" s="134" t="inlineStr">
        <is>
          <t>Graduate or postgraduate; professional qualification preferred</t>
        </is>
      </c>
      <c r="AY150" s="134" t="inlineStr">
        <is>
          <t>ISTQB Foundation / Advanced; Internal product certification</t>
        </is>
      </c>
      <c r="AZ150" s="148" t="inlineStr">
        <is>
          <t>IC: none · People: 6–8 knowledge work, 8–12 standardised delivery</t>
        </is>
      </c>
      <c r="BA150" s="129" t="inlineStr">
        <is>
          <t>Core 3 · Future-ready 3 · Functional 4 · Leadership 2</t>
        </is>
      </c>
      <c r="BB150" s="129" t="inlineStr">
        <is>
          <t>Test Automation &amp; QA Engineering · Product, Platform &amp; Domain Knowledge</t>
        </is>
      </c>
      <c r="BC150" s="129" t="inlineStr">
        <is>
          <t>Database, SQL &amp; Data Engineering · AI, GenAI &amp; Prompt Engineering · Process Improvement &amp; Quality Mindset · Communication &amp; Presentation</t>
        </is>
      </c>
      <c r="BD150" s="129" t="inlineStr">
        <is>
          <t>—</t>
        </is>
      </c>
      <c r="BE150" s="129" t="inlineStr">
        <is>
          <t>ISTQB or equivalent preferred from B1</t>
        </is>
      </c>
      <c r="BF150" s="129" t="inlineStr">
        <is>
          <t>Testing practical; Scenario interview; SQL test / case; Work sample / portfolio; Work sample / case; Presentation / writing test</t>
        </is>
      </c>
      <c r="BG150" s="129" t="inlineStr">
        <is>
          <t>ISTQB or equivalent preferred from B1; mandatory: POSH, Code of Conduct, InfoSec &amp; Privacy</t>
        </is>
      </c>
      <c r="BH150" s="129" t="inlineStr">
        <is>
          <t>98% · 1 of 1</t>
        </is>
      </c>
      <c r="BI150" s="129" t="inlineStr">
        <is>
          <t>SQL &amp; data · Learning agility · Decision making</t>
        </is>
      </c>
      <c r="BJ150" s="139" t="inlineStr">
        <is>
          <t>P4 / M3</t>
        </is>
      </c>
      <c r="BK150" s="126" t="inlineStr">
        <is>
          <t>4–5</t>
        </is>
      </c>
      <c r="BL150" s="126" t="inlineStr">
        <is>
          <t>Workiva: Senior SE · Broadridge India: Lead SE · Nasdaq / AxiomSL: Senior SE · IRIS Vs Market Benchmark — ISTQB certification pathway: Advanced · Test Manager / TAE</t>
        </is>
      </c>
      <c r="BM150" s="126" t="inlineStr">
        <is>
          <t>ISTQB Foundation → Advanced → Expert; SFIA testing</t>
        </is>
      </c>
      <c r="BN150" s="126" t="inlineStr">
        <is>
          <t>Senior / Manager</t>
        </is>
      </c>
      <c r="BO150" s="126" t="inlineStr">
        <is>
          <t>QA Lead / Senior SDET</t>
        </is>
      </c>
      <c r="BP150" s="126" t="inlineStr">
        <is>
          <t>L5 · Senior · MS 63 · Senior SE</t>
        </is>
      </c>
      <c r="BQ150" s="126" t="inlineStr">
        <is>
          <t>JL5 Technology Lead · C3A Assistant Consultant · L8 Associate Manager</t>
        </is>
      </c>
      <c r="BR150" s="126" t="inlineStr">
        <is>
          <t>Manager</t>
        </is>
      </c>
      <c r="BS150" s="126" t="inlineStr">
        <is>
          <t>Workiva: Senior SE · Broadridge India: Lead SE · Nasdaq / AxiomSL: Senior SE · IRIS Vs Market Benchmark — ISTQB certification pathway: Advanced · Test Manager / TAE · IRIS Vs Competitor Benchmark — testing managers: QA Manager</t>
        </is>
      </c>
      <c r="BT150" s="126" t="inlineStr">
        <is>
          <t>Lateral</t>
        </is>
      </c>
      <c r="BU150" s="126" t="inlineStr">
        <is>
          <t>AI-assisted test generation, API &amp; performance testing, test-data privacy</t>
        </is>
      </c>
      <c r="BV150" s="140" t="inlineStr">
        <is>
          <t>AI / automation · Testing &amp; quality · Data, SQL &amp; analytics · Strategy &amp; business acumen · Broader exposure &amp; ownership</t>
        </is>
      </c>
      <c r="BW150" s="137" t="inlineStr">
        <is>
          <t>—</t>
        </is>
      </c>
      <c r="BX150" s="137" t="inlineStr">
        <is>
          <t>Formal / classroom training · Mentoring / guidance from seniors · On-the-job / hands-on · Knowledge transfer · KT · Online courses / self-learning · Certification</t>
        </is>
      </c>
      <c r="BY150" s="137" t="inlineStr">
        <is>
          <t>unclear · requirements · frequent · priorities · changing</t>
        </is>
      </c>
      <c r="BZ150" s="137" t="inlineStr">
        <is>
          <t>requirement · test · clearer · qa · documentation</t>
        </is>
      </c>
      <c r="CA150" s="137" t="inlineStr">
        <is>
          <t>23 of 26 say the role is changing because of AI / automation</t>
        </is>
      </c>
      <c r="CB150" s="137" t="inlineStr">
        <is>
          <t>AI, GenAI &amp; Prompt Engineering · People Leadership &amp; Mentoring · Project, Program &amp; Agile Management</t>
        </is>
      </c>
      <c r="CC150" s="139" t="inlineStr">
        <is>
          <t>Provide systematic product-quality assurance. Includes: Test design, automation, risk-based coverage and quality architecture. Excludes: Data-production checking where the primary output is data.</t>
        </is>
      </c>
      <c r="CD150" s="126" t="inlineStr">
        <is>
          <t>QA01-3 · Senior Test Engineer</t>
        </is>
      </c>
      <c r="CE150" s="126" t="inlineStr">
        <is>
          <t>Own risk-based coverage and release-quality recommendations.</t>
        </is>
      </c>
      <c r="CF150" s="126" t="inlineStr">
        <is>
          <t>Evidence of complex work, decisions and outcomes beyond routine delivery.</t>
        </is>
      </c>
      <c r="CG150" s="126" t="inlineStr">
        <is>
          <t>A risk-based test plan with traceability, reproducible defects and release recommendation</t>
        </is>
      </c>
      <c r="CH150" s="126" t="inlineStr">
        <is>
          <t>Regnology: Senior Software Engineer, Pune
Regnology: Release Engineer, Pune · Related work. Gap: Competitor engineering roles include testing; dedicated competitor QA levels remain unverified</t>
        </is>
      </c>
      <c r="CI150" s="130" t="inlineStr">
        <is>
          <t>Framework + sub-family themes · 3+ answered</t>
        </is>
      </c>
      <c r="CJ150" s="131" t="inlineStr">
        <is>
          <t>1 holder, 1 answered the survey; sub-family 26 answered</t>
        </is>
      </c>
      <c r="CK150" s="131" t="inlineStr">
        <is>
          <t>Mohammed Sameer Shamsudin · IRIS0589 · CARBON</t>
        </is>
      </c>
      <c r="CL15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1" ht="190.5" customHeight="1">
      <c r="A151" s="109" t="inlineStr">
        <is>
          <t>RC-145</t>
        </is>
      </c>
      <c r="B151" s="110" t="inlineStr">
        <is>
          <t>Quality Assurance</t>
        </is>
      </c>
      <c r="C151" s="110" t="inlineStr">
        <is>
          <t>Test Automation</t>
        </is>
      </c>
      <c r="D151" s="151" t="inlineStr">
        <is>
          <t>A1</t>
        </is>
      </c>
      <c r="E151" s="110" t="inlineStr">
        <is>
          <t>Intern / Trainee</t>
        </is>
      </c>
      <c r="F151" s="110" t="inlineStr">
        <is>
          <t>IC</t>
        </is>
      </c>
      <c r="G151" s="110" t="inlineStr">
        <is>
          <t>Trainee QA Automation Engineer</t>
        </is>
      </c>
      <c r="H151" s="110" t="n">
        <v>2</v>
      </c>
      <c r="I151" s="110" t="inlineStr">
        <is>
          <t>iFile 2</t>
        </is>
      </c>
      <c r="J151" s="110" t="n">
        <v>2</v>
      </c>
      <c r="K151" s="110" t="inlineStr">
        <is>
          <t>Chinmay Dambe, Mahesh Dhokale</t>
        </is>
      </c>
      <c r="L151" s="110" t="inlineStr">
        <is>
          <t>Quality Assurance</t>
        </is>
      </c>
      <c r="M151" s="110" t="inlineStr">
        <is>
          <t>iFile</t>
        </is>
      </c>
      <c r="N151" s="111" t="inlineStr">
        <is>
          <t>A2 · Associate</t>
        </is>
      </c>
      <c r="O151" s="112" t="inlineStr">
        <is>
          <t>— entry step in this sub-family</t>
        </is>
      </c>
      <c r="P151" s="112" t="inlineStr">
        <is>
          <t>RC-146 · A3 · Senior QA Automation Engineer</t>
        </is>
      </c>
      <c r="Q151" s="112" t="inlineStr">
        <is>
          <t>★ A1 Trainee QA Automation Engineer → A3 Senior QA Automation Engineer</t>
        </is>
      </c>
      <c r="R151" s="112" t="inlineStr">
        <is>
          <t>—</t>
        </is>
      </c>
      <c r="S151" s="119" t="n"/>
      <c r="T151" s="138" t="inlineStr">
        <is>
          <t>—</t>
        </is>
      </c>
      <c r="U151" s="138" t="inlineStr">
        <is>
          <t>/  /  /  /  /</t>
        </is>
      </c>
      <c r="V151" s="121" t="str">
        <f>IFERROR(INDEX(WM_C,MATCH($S151,WM_KEY,0)),"")</f>
        <v/>
      </c>
      <c r="W151" s="121" t="str">
        <f>IFERROR(INDEX(WM_AU,MATCH($S151,WM_KEY,0)),"")</f>
        <v/>
      </c>
      <c r="X151" s="121" t="str">
        <f>IFERROR(INDEX(WM_AC,MATCH($S151,WM_KEY,0)),"")</f>
        <v/>
      </c>
      <c r="Y151" s="121" t="str">
        <f>IFERROR(INDEX(WM_L,MATCH($S151,WM_KEY,0)),"")</f>
        <v/>
      </c>
      <c r="Z151" s="121" t="str">
        <f>IFERROR(INDEX(WM_E,MATCH($S151,WM_KEY,0)),"")</f>
        <v/>
      </c>
      <c r="AA151" s="121" t="str">
        <f>IFERROR(INDEX(WM_BI,MATCH($S151,WM_KEY,0)),"")</f>
        <v/>
      </c>
      <c r="AB151" s="138" t="n"/>
      <c r="AC151" s="138" t="n"/>
      <c r="AD151" s="138" t="n"/>
      <c r="AE151" s="138" t="n"/>
      <c r="AF151" s="138" t="n"/>
      <c r="AG151" s="138" t="n"/>
      <c r="AH151" s="138" t="str">
        <f>IFERROR(IF(COUNT(AB151,V151,AC151,W151,AD151,X151,AE151,Y151,AF151,Z151,AG151,AA151)&lt;12,"",SUM(AB151*V151,AC151*W151,AD151*X151,AE151*Y151,AF151*Z151,AG151*AA151)),"")</f>
        <v/>
      </c>
      <c r="AI151" s="138" t="str">
        <f>IF(AH151="","",INDEX({"A1","A2","A3","B1","B2","B3","C1","C2","D1","D2","E1","E2"},MAX(1,MIN(12,ROUND(AH151,0)))))</f>
        <v/>
      </c>
      <c r="AJ151" s="133" t="inlineStr">
        <is>
          <t>Builds and runs automated UI/API test suites integrated with CI. At A1: learning the role; all work reviewed.
Common themes in sub-family holders, all levels' answers: product · quality · early · defects · automation · meets</t>
        </is>
      </c>
      <c r="AK151" s="134" t="inlineStr">
        <is>
          <t>Builds and runs automated UI/API test suites integrated with CI; Learning; follows worked examples; Learning tasks
Common themes in sub-family holders, all levels' answers: testing · scripts · defects · testcase · automation · report</t>
        </is>
      </c>
      <c r="AL151" s="134" t="inlineStr">
        <is>
          <t>Learning tasks
Common themes in sub-family holders, all levels' answers: reports · software · scripts · quality · test</t>
        </is>
      </c>
      <c r="AM151" s="134" t="inlineStr">
        <is>
          <t>Learning tasks
Common themes in sub-family holders, all levels' answers: quality · accountable · test · defect · automation · validation</t>
        </is>
      </c>
      <c r="AN151" s="134" t="inlineStr">
        <is>
          <t>Needs approval / close guidance
Common themes in sub-family holders, all levels' answers: testing</t>
        </is>
      </c>
      <c r="AO151" s="134" t="inlineStr">
        <is>
          <t>Common themes in manager-set KRAs: learning · defect · test · assigned · execution · resolve</t>
        </is>
      </c>
      <c r="AP151" s="134" t="inlineStr">
        <is>
          <t>Software Testing · Manual testing · Playwright · Automation · Api testing</t>
        </is>
      </c>
      <c r="AQ151" s="134" t="inlineStr">
        <is>
          <t>Selenium · Postman</t>
        </is>
      </c>
      <c r="AR151" s="134" t="inlineStr">
        <is>
          <t>Learning the role; all work reviewed</t>
        </is>
      </c>
      <c r="AS151" s="134" t="inlineStr">
        <is>
          <t>Learning; follows worked examples</t>
        </is>
      </c>
      <c r="AT151" s="134" t="inlineStr">
        <is>
          <t>Needs approval / close guidance</t>
        </is>
      </c>
      <c r="AU151" s="134" t="inlineStr">
        <is>
          <t>Learning tasks</t>
        </is>
      </c>
      <c r="AV151" s="134" t="inlineStr">
        <is>
          <t>Not scored in Band A</t>
        </is>
      </c>
      <c r="AW151" s="134" t="inlineStr">
        <is>
          <t>0 yrs · fresher / intern</t>
        </is>
      </c>
      <c r="AX151" s="134" t="inlineStr">
        <is>
          <t>Pursuing or completed graduation / diploma</t>
        </is>
      </c>
      <c r="AY151" s="134" t="inlineStr">
        <is>
          <t>ISTQB Foundation / Advanced; Internal product certification</t>
        </is>
      </c>
      <c r="AZ151" s="148" t="inlineStr">
        <is>
          <t>No direct reports</t>
        </is>
      </c>
      <c r="BA151" s="129" t="inlineStr">
        <is>
          <t>Core 1 · Future-ready 1 · Functional 1 · Leadership —</t>
        </is>
      </c>
      <c r="BB151" s="129" t="inlineStr">
        <is>
          <t>Test Automation &amp; QA Engineering · Product, Platform &amp; Domain Knowledge</t>
        </is>
      </c>
      <c r="BC151" s="129" t="inlineStr">
        <is>
          <t>Database, SQL &amp; Data Engineering · AI, GenAI &amp; Prompt Engineering · Process Improvement &amp; Quality Mindset · Communication &amp; Presentation</t>
        </is>
      </c>
      <c r="BD151" s="129" t="inlineStr">
        <is>
          <t>—</t>
        </is>
      </c>
      <c r="BE151" s="129" t="inlineStr">
        <is>
          <t>ISTQB or equivalent preferred from B1</t>
        </is>
      </c>
      <c r="BF151" s="129" t="inlineStr">
        <is>
          <t>Testing practical; Scenario interview; SQL test / case; Work sample / portfolio; Work sample / case; Presentation / writing test</t>
        </is>
      </c>
      <c r="BG151" s="129" t="inlineStr">
        <is>
          <t>ISTQB or equivalent preferred from B1; mandatory: POSH, Code of Conduct, InfoSec &amp; Privacy</t>
        </is>
      </c>
      <c r="BH151" s="129" t="inlineStr">
        <is>
          <t>107% · 2 of 2</t>
        </is>
      </c>
      <c r="BI151" s="129" t="inlineStr">
        <is>
          <t>—</t>
        </is>
      </c>
      <c r="BJ151" s="139" t="inlineStr">
        <is>
          <t>Entry / P1 · intern</t>
        </is>
      </c>
      <c r="BK151" s="126" t="inlineStr">
        <is>
          <t>1 Follow</t>
        </is>
      </c>
      <c r="BL151" s="126" t="inlineStr">
        <is>
          <t>—</t>
        </is>
      </c>
      <c r="BM151" s="126" t="inlineStr">
        <is>
          <t>ISTQB Foundation → Advanced → Expert; SFIA testing</t>
        </is>
      </c>
      <c r="BN151" s="126" t="inlineStr">
        <is>
          <t>Entry</t>
        </is>
      </c>
      <c r="BO151" s="126" t="inlineStr">
        <is>
          <t>Associate QA Engineer</t>
        </is>
      </c>
      <c r="BP151" s="126" t="inlineStr">
        <is>
          <t>Intern · MS Intern · Intern</t>
        </is>
      </c>
      <c r="BQ151" s="126" t="inlineStr">
        <is>
          <t>Trainee · C1Y ASE Trainee · L12 Associate</t>
        </is>
      </c>
      <c r="BR151" s="126" t="inlineStr">
        <is>
          <t>Intern / Trainee</t>
        </is>
      </c>
      <c r="BS151" s="126" t="inlineStr">
        <is>
          <t>—</t>
        </is>
      </c>
      <c r="BT151" s="126" t="inlineStr">
        <is>
          <t>Campus / intern programme only</t>
        </is>
      </c>
      <c r="BU151" s="126" t="inlineStr">
        <is>
          <t>AI-assisted test generation, API &amp; performance testing, test-data privacy</t>
        </is>
      </c>
      <c r="BV151" s="140" t="inlineStr">
        <is>
          <t>AI / automation · Testing &amp; quality · Leadership &amp; people management · Technical depth &amp; architecture</t>
        </is>
      </c>
      <c r="BW151" s="137" t="inlineStr">
        <is>
          <t>Test automation frameworks · Selenium/Playwright; API testing; CI/CD test integration; defect analytics | Transition to leadership: people management &amp; delegation, mentoring/coaching, project ownership &amp; stakeholder management, prioritisation under ambiguity, presentation &amp; influence skills</t>
        </is>
      </c>
      <c r="BX151" s="137" t="inlineStr">
        <is>
          <t>Mentoring / guidance from seniors · On-the-job / hands-on · Formal / classroom training · Knowledge transfer · KT · Online courses / self-learning</t>
        </is>
      </c>
      <c r="BY151" s="137" t="inlineStr">
        <is>
          <t>unclear · requirements · environment · test · multiple</t>
        </is>
      </c>
      <c r="BZ151" s="137" t="inlineStr">
        <is>
          <t>time · test · environments · better · automation</t>
        </is>
      </c>
      <c r="CA151" s="137" t="inlineStr">
        <is>
          <t>6 of 7 say the role is changing because of AI / automation</t>
        </is>
      </c>
      <c r="CB151" s="137" t="inlineStr">
        <is>
          <t>Test Automation &amp; QA Engineering · XBRL, iXBRL &amp; Taxonomy · Stakeholder &amp; Client Management · Cloud, DevOps &amp; CI/CD</t>
        </is>
      </c>
      <c r="CC151" s="139" t="inlineStr">
        <is>
          <t>Provide systematic product-quality assurance. Includes: Test design, automation, risk-based coverage and quality architecture. Excludes: Data-production checking where the primary output is data.</t>
        </is>
      </c>
      <c r="CD151" s="126" t="inlineStr">
        <is>
          <t>QA02-0 · Test Engineering Intern</t>
        </is>
      </c>
      <c r="CE151" s="126" t="inlineStr">
        <is>
          <t>Assist with a supervised work sample: build reliable automated tests with useful failure signals.</t>
        </is>
      </c>
      <c r="CF151" s="126" t="inlineStr">
        <is>
          <t>Reviewed learning assignment; no independent material sign-off.</t>
        </is>
      </c>
      <c r="CG151" s="126" t="inlineStr">
        <is>
          <t>A maintained automation suite with reliable signals and reduced regression effort</t>
        </is>
      </c>
      <c r="CH151" s="126" t="inlineStr">
        <is>
          <t>Regnology: Senior Software Engineer, Pune
Regnology: Release Engineer, Pune · Related work. Gap: Competitor engineering roles include testing; dedicated competitor QA levels remain unverified</t>
        </is>
      </c>
      <c r="CI151" s="130" t="inlineStr">
        <is>
          <t>Framework + sub-family themes · 3+ answered</t>
        </is>
      </c>
      <c r="CJ151" s="131" t="inlineStr">
        <is>
          <t>2 holders, 2 answered the survey; sub-family 8 answered</t>
        </is>
      </c>
      <c r="CK151" s="131" t="inlineStr">
        <is>
          <t>Chinmay Dambe · IRIS2452 · iFile
Mahesh Dhokale · IRIS2453 · iFile</t>
        </is>
      </c>
      <c r="CL15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2" ht="203" customHeight="1">
      <c r="A152" s="109" t="inlineStr">
        <is>
          <t>RC-146</t>
        </is>
      </c>
      <c r="B152" s="110" t="inlineStr">
        <is>
          <t>Quality Assurance</t>
        </is>
      </c>
      <c r="C152" s="110" t="inlineStr">
        <is>
          <t>Test Automation</t>
        </is>
      </c>
      <c r="D152" s="151" t="inlineStr">
        <is>
          <t>A3</t>
        </is>
      </c>
      <c r="E152" s="110" t="inlineStr">
        <is>
          <t>Senior Associate</t>
        </is>
      </c>
      <c r="F152" s="110" t="inlineStr">
        <is>
          <t>IC</t>
        </is>
      </c>
      <c r="G152" s="110" t="inlineStr">
        <is>
          <t>Senior QA Automation Engineer</t>
        </is>
      </c>
      <c r="H152" s="110" t="n">
        <v>6</v>
      </c>
      <c r="I152" s="110" t="inlineStr">
        <is>
          <t>CARBON 1 · Datatech 1 · iDEAL 3 · iFile 1</t>
        </is>
      </c>
      <c r="J152" s="110" t="n">
        <v>6</v>
      </c>
      <c r="K152" s="110" t="inlineStr">
        <is>
          <t>Vitiksha Gamit, Smita Londhe, Atharv Ravindra Bokade, Shubham Kamble, Tulasiram Chand, Adnan Yakub Majgaonkar</t>
        </is>
      </c>
      <c r="L152" s="110" t="inlineStr">
        <is>
          <t>Quality Assurance</t>
        </is>
      </c>
      <c r="M152" s="110" t="inlineStr">
        <is>
          <t>CARBON · Datatech · iDEAL · iFile</t>
        </is>
      </c>
      <c r="N152" s="111" t="inlineStr">
        <is>
          <t>B1 · Specialist</t>
        </is>
      </c>
      <c r="O152" s="112" t="inlineStr">
        <is>
          <t>RC-145 · A1 · Trainee QA Automation Engineer</t>
        </is>
      </c>
      <c r="P152" s="112" t="inlineStr">
        <is>
          <t>— top step in this sub-family</t>
        </is>
      </c>
      <c r="Q152" s="112" t="inlineStr">
        <is>
          <t>A1 Trainee QA Automation Engineer → ★ A3 Senior QA Automation Engineer</t>
        </is>
      </c>
      <c r="R152" s="112" t="inlineStr">
        <is>
          <t>—</t>
        </is>
      </c>
      <c r="S152" s="119" t="inlineStr">
        <is>
          <t>iDEAL · Quality Assurance · Band A · Early career</t>
        </is>
      </c>
      <c r="T152" s="138" t="inlineStr">
        <is>
          <t>CARBON · Quality Assurance · Band A · Early career · 1
Datatech · Quality Assurance · Band A · Early career · 1
iFile · Quality Assurance · Band A · Early career · 1</t>
        </is>
      </c>
      <c r="U152" s="138" t="inlineStr">
        <is>
          <t>0.64 / 0.16 / 0.04 / 0 / 0.1 / 0.06</t>
        </is>
      </c>
      <c r="V152" s="121">
        <f>IFERROR(INDEX(WM_C,MATCH($S152,WM_KEY,0)),"")</f>
        <v>0.64</v>
      </c>
      <c r="W152" s="121">
        <f>IFERROR(INDEX(WM_AU,MATCH($S152,WM_KEY,0)),"")</f>
        <v>0.16</v>
      </c>
      <c r="X152" s="121">
        <f>IFERROR(INDEX(WM_AC,MATCH($S152,WM_KEY,0)),"")</f>
        <v>0.04</v>
      </c>
      <c r="Y152" s="121">
        <f>IFERROR(INDEX(WM_L,MATCH($S152,WM_KEY,0)),"")</f>
        <v>0</v>
      </c>
      <c r="Z152" s="121">
        <f>IFERROR(INDEX(WM_E,MATCH($S152,WM_KEY,0)),"")</f>
        <v>0.1</v>
      </c>
      <c r="AA152" s="121">
        <f>IFERROR(INDEX(WM_BI,MATCH($S152,WM_KEY,0)),"")</f>
        <v>0.06</v>
      </c>
      <c r="AB152" s="138" t="n">
        <v>2.42</v>
      </c>
      <c r="AC152" s="138" t="n">
        <v>2.33</v>
      </c>
      <c r="AD152" s="138" t="n">
        <v>2.5</v>
      </c>
      <c r="AE152" s="138" t="n">
        <v>1.25</v>
      </c>
      <c r="AF152" s="138" t="n">
        <v>3.5</v>
      </c>
      <c r="AG152" s="138" t="n">
        <v>2.5</v>
      </c>
      <c r="AH152" s="138">
        <f>IFERROR(IF(COUNT(AB152,V152,AC152,W152,AD152,X152,AE152,Y152,AF152,Z152,AG152,AA152)&lt;12,"",SUM(AB152*V152,AC152*W152,AD152*X152,AE152*Y152,AF152*Z152,AG152*AA152)),"")</f>
        <v>2.5216</v>
      </c>
      <c r="AI152" s="138" t="str">
        <f>IF(AH152="","",INDEX({"A1","A2","A3","B1","B2","B3","C1","C2","D1","D2","E1","E2"},MAX(1,MIN(12,ROUND(AH152,0)))))</f>
        <v>A3</v>
      </c>
      <c r="AJ152" s="133" t="inlineStr">
        <is>
          <t>Builds and runs automated UI/API test suites integrated with CI. At A3: varied work; reviews juniors; go-to for a process.
Common themes in role-holders' answers: early · product · quality · automation · tests · testing</t>
        </is>
      </c>
      <c r="AK152" s="134" t="inlineStr">
        <is>
          <t>Builds and runs automated UI/API test suites integrated with CI; Varied and non-standard work; handles exceptions; A module / process, or work with client or regulatory consequences
Common themes in role-holders' answers: testing · scripts · defects · testcase · automation · report</t>
        </is>
      </c>
      <c r="AL152" s="134" t="inlineStr">
        <is>
          <t>A module / process, or work with client or regulatory consequences
Common themes in role-holders' answers: reports · software · scripts · quality · test</t>
        </is>
      </c>
      <c r="AM152" s="134" t="inlineStr">
        <is>
          <t>A module / process, or work with client or regulatory consequences
Common themes in role-holders' answers: test · automation · quality · accountable · defect · identification</t>
        </is>
      </c>
      <c r="AN152" s="134" t="inlineStr">
        <is>
          <t>Technical / QC / client calls on own work
Common themes in role-holders' answers: testing</t>
        </is>
      </c>
      <c r="AO152" s="134" t="inlineStr">
        <is>
          <t>Common themes in manager-set KRAs: test coverage · business · automation · knowledge · activities · comprehensive</t>
        </is>
      </c>
      <c r="AP152" s="134" t="inlineStr">
        <is>
          <t>Software Testing · Manual testing · Playwright</t>
        </is>
      </c>
      <c r="AQ152" s="134" t="inlineStr">
        <is>
          <t>Postman</t>
        </is>
      </c>
      <c r="AR152" s="134" t="inlineStr">
        <is>
          <t>Varied work; reviews juniors; go-to for a process</t>
        </is>
      </c>
      <c r="AS152" s="134" t="inlineStr">
        <is>
          <t>Varied and non-standard work; handles exceptions</t>
        </is>
      </c>
      <c r="AT152" s="134" t="inlineStr">
        <is>
          <t>Technical / QC / client calls on own work</t>
        </is>
      </c>
      <c r="AU152" s="134" t="inlineStr">
        <is>
          <t>A module / process, or work with client or regulatory consequences</t>
        </is>
      </c>
      <c r="AV152" s="134" t="inlineStr">
        <is>
          <t>Not scored in Band A</t>
        </is>
      </c>
      <c r="AW152" s="134" t="inlineStr">
        <is>
          <t>2–4 yrs</t>
        </is>
      </c>
      <c r="AX152" s="134" t="inlineStr">
        <is>
          <t>Graduate; relevant certification preferred</t>
        </is>
      </c>
      <c r="AY152" s="134" t="inlineStr">
        <is>
          <t>ISTQB Foundation / Advanced; Internal product certification</t>
        </is>
      </c>
      <c r="AZ152" s="148" t="inlineStr">
        <is>
          <t>None · guides 1–3 juniors informally</t>
        </is>
      </c>
      <c r="BA152" s="129" t="inlineStr">
        <is>
          <t>Core 2 · Future-ready 2 · Functional 3 · Leadership —</t>
        </is>
      </c>
      <c r="BB152" s="129" t="inlineStr">
        <is>
          <t>Test Automation &amp; QA Engineering · Product, Platform &amp; Domain Knowledge</t>
        </is>
      </c>
      <c r="BC152" s="129" t="inlineStr">
        <is>
          <t>Database, SQL &amp; Data Engineering · AI, GenAI &amp; Prompt Engineering · Process Improvement &amp; Quality Mindset · Communication &amp; Presentation</t>
        </is>
      </c>
      <c r="BD152" s="129" t="inlineStr">
        <is>
          <t>—</t>
        </is>
      </c>
      <c r="BE152" s="129" t="inlineStr">
        <is>
          <t>ISTQB or equivalent preferred from B1</t>
        </is>
      </c>
      <c r="BF152" s="129" t="inlineStr">
        <is>
          <t>Testing practical; Scenario interview; SQL test / case; Work sample / portfolio; Work sample / case; Presentation / writing test</t>
        </is>
      </c>
      <c r="BG152" s="129" t="inlineStr">
        <is>
          <t>ISTQB or equivalent preferred from B1; mandatory: POSH, Code of Conduct, InfoSec &amp; Privacy</t>
        </is>
      </c>
      <c r="BH152" s="129" t="inlineStr">
        <is>
          <t>• 96% · 1 of 1
• 100% · 1 of 1
• 106% · 3 of 3</t>
        </is>
      </c>
      <c r="BI152" s="129" t="inlineStr">
        <is>
          <t>• SQL &amp; data · AI / GenAI
• —
• AI / GenAI · Problem solving · Learning agility</t>
        </is>
      </c>
      <c r="BJ152" s="139" t="inlineStr">
        <is>
          <t>P2</t>
        </is>
      </c>
      <c r="BK152" s="126" t="inlineStr">
        <is>
          <t>3 Apply</t>
        </is>
      </c>
      <c r="BL152" s="126" t="inlineStr">
        <is>
          <t>Workiva: SE · Broadridge India: SE · Nasdaq / AxiomSL: SE · IRIS Vs Market Benchmark — ISTQB certification pathway: Foundation</t>
        </is>
      </c>
      <c r="BM152" s="126" t="inlineStr">
        <is>
          <t>ISTQB Foundation → Advanced → Expert; SFIA testing</t>
        </is>
      </c>
      <c r="BN152" s="126" t="inlineStr">
        <is>
          <t>Developing</t>
        </is>
      </c>
      <c r="BO152" s="126" t="inlineStr">
        <is>
          <t>QA Engineer</t>
        </is>
      </c>
      <c r="BP152" s="126" t="inlineStr">
        <is>
          <t>L3–L4 · MS 61–62 · Software Engineer</t>
        </is>
      </c>
      <c r="BQ152" s="126" t="inlineStr">
        <is>
          <t>JL3A Senior Systems Engineer · C1 System Engineer · L11–L10 · Senior Analyst</t>
        </is>
      </c>
      <c r="BR152" s="126" t="inlineStr">
        <is>
          <t>Consultant · DataTracks Senior Associate · 2–5 yrs</t>
        </is>
      </c>
      <c r="BS152" s="126" t="inlineStr">
        <is>
          <t>Workiva: SE · Broadridge India: SE · Nasdaq / AxiomSL: SE · IRIS Vs Market Benchmark — ISTQB certification pathway: Foundation</t>
        </is>
      </c>
      <c r="BT152" s="126" t="inlineStr">
        <is>
          <t>Lateral or campus · CT2 at 12 months; CT3 in programme</t>
        </is>
      </c>
      <c r="BU152" s="126" t="inlineStr">
        <is>
          <t>AI-assisted test generation, API &amp; performance testing, test-data privacy</t>
        </is>
      </c>
      <c r="BV152" s="140" t="inlineStr">
        <is>
          <t>AI / automation · Testing &amp; quality · Broader exposure &amp; ownership · Leadership &amp; people management · Project / programme management</t>
        </is>
      </c>
      <c r="BW152" s="137" t="inlineStr">
        <is>
          <t>training effective · utilization · training training · ai tools · xbrl training</t>
        </is>
      </c>
      <c r="BX152" s="137" t="inlineStr">
        <is>
          <t>Mentoring / guidance from seniors · On-the-job / hands-on · Formal / classroom training · Online courses / self-learning</t>
        </is>
      </c>
      <c r="BY152" s="137" t="inlineStr">
        <is>
          <t>requirements · unclear · test · multiple · unstable</t>
        </is>
      </c>
      <c r="BZ152" s="137" t="inlineStr">
        <is>
          <t>time · automation · improve · test · environments</t>
        </is>
      </c>
      <c r="CA152" s="137" t="inlineStr">
        <is>
          <t>5 of 6 say the role is changing because of AI / automation</t>
        </is>
      </c>
      <c r="CB152" s="137" t="inlineStr">
        <is>
          <t>• AI, GenAI &amp; Prompt Engineering · Stakeholder &amp; Client Management
• AI, GenAI &amp; Prompt Engineering · Stakeholder &amp; Client Management · Process Improvement &amp; Quality Mindset
• Test Automation &amp; QA Engineering · Cybersecurity &amp; Infrastructure · Programming &amp; Tech-Stack Depth · AI, GenAI &amp; Prompt Engineering
• Database, SQL &amp; Data Engineering · Test Automation &amp; QA Engineering · Project, Program &amp; Agile Management</t>
        </is>
      </c>
      <c r="CC152" s="139" t="inlineStr">
        <is>
          <t>Provide systematic product-quality assurance. Includes: Test design, automation, risk-based coverage and quality architecture. Excludes: Data-production checking where the primary output is data.</t>
        </is>
      </c>
      <c r="CD152" s="126" t="inlineStr">
        <is>
          <t>QA02-2 · Test Automation Engineer / SDET</t>
        </is>
      </c>
      <c r="CE152" s="126" t="inlineStr">
        <is>
          <t>Build reliable automated tests with useful failure signals.</t>
        </is>
      </c>
      <c r="CF152" s="126" t="inlineStr">
        <is>
          <t>Demonstrate routine delivery plus judgement in bounded exceptions.</t>
        </is>
      </c>
      <c r="CG152" s="126" t="inlineStr">
        <is>
          <t>A maintained automation suite with reliable signals and reduced regression effort</t>
        </is>
      </c>
      <c r="CH152" s="126" t="inlineStr">
        <is>
          <t>Regnology: Senior Software Engineer, Pune
Regnology: Release Engineer, Pune · Related work. Gap: Competitor engineering roles include testing; dedicated competitor QA levels remain unverified</t>
        </is>
      </c>
      <c r="CI152" s="130" t="inlineStr">
        <is>
          <t>Framework + role-holders' themes · 3+ answered</t>
        </is>
      </c>
      <c r="CJ152" s="131" t="inlineStr">
        <is>
          <t>6 holders, 6 answered the survey; sub-family 8 answered</t>
        </is>
      </c>
      <c r="CK152" s="131" t="inlineStr">
        <is>
          <t>Vitiksha Gamit · IRIS2112 · CARBON
Smita Londhe · IRISDTC005 · Datatech
Atharv Ravindra Bokade · IRIS2271 · iDEAL
Shubham Kamble · IRIS2437 · iDEAL
Tulasiram Chand · IRIS2522 · iDEAL
Adnan Yakub Majgaonkar · IRIS2304 · iFile</t>
        </is>
      </c>
      <c r="CL15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3" ht="190.5" customHeight="1">
      <c r="A153" s="109" t="inlineStr">
        <is>
          <t>RC-147</t>
        </is>
      </c>
      <c r="B153" s="110" t="inlineStr">
        <is>
          <t>Quality Assurance</t>
        </is>
      </c>
      <c r="C153" s="110" t="inlineStr">
        <is>
          <t>Test Management &amp; QA Leadership</t>
        </is>
      </c>
      <c r="D153" s="149" t="inlineStr">
        <is>
          <t>B2</t>
        </is>
      </c>
      <c r="E153" s="110" t="inlineStr">
        <is>
          <t>Senior Specialist</t>
        </is>
      </c>
      <c r="F153" s="110" t="inlineStr">
        <is>
          <t>IC</t>
        </is>
      </c>
      <c r="G153" s="110" t="inlineStr">
        <is>
          <t>Senior QA Specialist – POD Lead</t>
        </is>
      </c>
      <c r="H153" s="110" t="n">
        <v>1</v>
      </c>
      <c r="I153" s="110" t="inlineStr">
        <is>
          <t>iFile 1</t>
        </is>
      </c>
      <c r="J153" s="110" t="n">
        <v>1</v>
      </c>
      <c r="K153" s="110" t="inlineStr">
        <is>
          <t>Sameer Joshi</t>
        </is>
      </c>
      <c r="L153" s="110" t="inlineStr">
        <is>
          <t>Quality Assurance</t>
        </is>
      </c>
      <c r="M153" s="110" t="inlineStr">
        <is>
          <t>iFile</t>
        </is>
      </c>
      <c r="N153" s="111" t="inlineStr">
        <is>
          <t>B3 · Lead Specialist</t>
        </is>
      </c>
      <c r="O153" s="112" t="inlineStr">
        <is>
          <t>— entry step in this sub-family</t>
        </is>
      </c>
      <c r="P153" s="112" t="inlineStr">
        <is>
          <t>— top step in this sub-family</t>
        </is>
      </c>
      <c r="Q153" s="112" t="inlineStr">
        <is>
          <t>★ B2 Senior QA Specialist – POD Lead</t>
        </is>
      </c>
      <c r="R153" s="112" t="inlineStr">
        <is>
          <t>RC-148 · Manager · QA Manager · Senior QA Manager</t>
        </is>
      </c>
      <c r="S153" s="119" t="inlineStr">
        <is>
          <t>iFile · Quality Assurance · Band B · Expert / POD Lead</t>
        </is>
      </c>
      <c r="T153" s="138" t="inlineStr">
        <is>
          <t>—</t>
        </is>
      </c>
      <c r="U153" s="138" t="inlineStr">
        <is>
          <t>0.56 / 0.17 / 0.05 / 0.05 / 0.1 / 0.07</t>
        </is>
      </c>
      <c r="V153" s="121">
        <f>IFERROR(INDEX(WM_C,MATCH($S153,WM_KEY,0)),"")</f>
        <v>0.56</v>
      </c>
      <c r="W153" s="121">
        <f>IFERROR(INDEX(WM_AU,MATCH($S153,WM_KEY,0)),"")</f>
        <v>0.17</v>
      </c>
      <c r="X153" s="121">
        <f>IFERROR(INDEX(WM_AC,MATCH($S153,WM_KEY,0)),"")</f>
        <v>0.05</v>
      </c>
      <c r="Y153" s="121">
        <f>IFERROR(INDEX(WM_L,MATCH($S153,WM_KEY,0)),"")</f>
        <v>0.05</v>
      </c>
      <c r="Z153" s="121">
        <f>IFERROR(INDEX(WM_E,MATCH($S153,WM_KEY,0)),"")</f>
        <v>0.1</v>
      </c>
      <c r="AA153" s="121">
        <f>IFERROR(INDEX(WM_BI,MATCH($S153,WM_KEY,0)),"")</f>
        <v>0.07</v>
      </c>
      <c r="AB153" s="138" t="n">
        <v>4</v>
      </c>
      <c r="AC153" s="138" t="n">
        <v>4</v>
      </c>
      <c r="AD153" s="138" t="n">
        <v>4</v>
      </c>
      <c r="AE153" s="138" t="n">
        <v>4</v>
      </c>
      <c r="AF153" s="138" t="n">
        <v>9.5</v>
      </c>
      <c r="AG153" s="138" t="n">
        <v>4</v>
      </c>
      <c r="AH153" s="138">
        <f>IFERROR(IF(COUNT(AB153,V153,AC153,W153,AD153,X153,AE153,Y153,AF153,Z153,AG153,AA153)&lt;12,"",SUM(AB153*V153,AC153*W153,AD153*X153,AE153*Y153,AF153*Z153,AG153*AA153)),"")</f>
        <v>4.55</v>
      </c>
      <c r="AI153" s="138" t="str">
        <f>IF(AH153="","",INDEX({"A1","A2","A3","B1","B2","B3","C1","C2","D1","D2","E1","E2"},MAX(1,MIN(12,ROUND(AH153,0)))))</f>
        <v>B2</v>
      </c>
      <c r="AJ153" s="133" t="inlineStr">
        <is>
          <t>Owns test strategy, test planning, QA sign-off and QA team allocation. At B2: deep domain expertise, or one team.
Common themes in sub-family holders, all levels' answers: testing · lead</t>
        </is>
      </c>
      <c r="AK153" s="134" t="inlineStr">
        <is>
          <t>Owns test strategy, test planning, QA sign-off and QA team allocation; Hardest problems in the domain; One team or a client portfolio
Common themes in sub-family holders, all levels' answers: test · quality · planning</t>
        </is>
      </c>
      <c r="AL153" s="134" t="inlineStr">
        <is>
          <t>One team or a client portfolio</t>
        </is>
      </c>
      <c r="AM153" s="134" t="inlineStr">
        <is>
          <t>One team or a client portfolio
Common themes in sub-family holders, all levels' answers: test results · software</t>
        </is>
      </c>
      <c r="AN153" s="134" t="inlineStr">
        <is>
          <t>Allocates people and sets team priorities</t>
        </is>
      </c>
      <c r="AO153" s="134" t="inlineStr">
        <is>
          <t>—</t>
        </is>
      </c>
      <c r="AP153" s="134" t="inlineStr">
        <is>
          <t>Software Testing</t>
        </is>
      </c>
      <c r="AQ153" s="134" t="inlineStr">
        <is>
          <t>—</t>
        </is>
      </c>
      <c r="AR153" s="134" t="inlineStr">
        <is>
          <t>Deep domain expertise, or one team</t>
        </is>
      </c>
      <c r="AS153" s="134" t="inlineStr">
        <is>
          <t>Hardest problems in the domain</t>
        </is>
      </c>
      <c r="AT153" s="134" t="inlineStr">
        <is>
          <t>Allocates people and sets team priorities</t>
        </is>
      </c>
      <c r="AU153" s="134" t="inlineStr">
        <is>
          <t>One team or a client portfolio</t>
        </is>
      </c>
      <c r="AV153" s="134" t="inlineStr">
        <is>
          <t>IC: guides others in the domain · People: manages a team of 6+</t>
        </is>
      </c>
      <c r="AW153" s="134" t="inlineStr">
        <is>
          <t>6–9 yrs</t>
        </is>
      </c>
      <c r="AX153" s="134" t="inlineStr">
        <is>
          <t>Graduate or postgraduate; professional qualification preferred</t>
        </is>
      </c>
      <c r="AY153" s="134" t="inlineStr">
        <is>
          <t>ISTQB Foundation / Advanced; Internal product certification</t>
        </is>
      </c>
      <c r="AZ153" s="148" t="inlineStr">
        <is>
          <t>IC: none · People: 6–8 knowledge work, 8–12 standardised delivery</t>
        </is>
      </c>
      <c r="BA153" s="129" t="inlineStr">
        <is>
          <t>Core 3 · Future-ready 3 · Functional 4 · Leadership 2</t>
        </is>
      </c>
      <c r="BB153" s="129" t="inlineStr">
        <is>
          <t>Test Automation &amp; QA Engineering · Product, Platform &amp; Domain Knowledge</t>
        </is>
      </c>
      <c r="BC153" s="129" t="inlineStr">
        <is>
          <t>Database, SQL &amp; Data Engineering · AI, GenAI &amp; Prompt Engineering · Process Improvement &amp; Quality Mindset · Communication &amp; Presentation</t>
        </is>
      </c>
      <c r="BD153" s="129" t="inlineStr">
        <is>
          <t>—</t>
        </is>
      </c>
      <c r="BE153" s="129" t="inlineStr">
        <is>
          <t>ISTQB or equivalent preferred from B1</t>
        </is>
      </c>
      <c r="BF153" s="129" t="inlineStr">
        <is>
          <t>Testing practical; Scenario interview; SQL test / case; Work sample / portfolio; Work sample / case; Presentation / writing test</t>
        </is>
      </c>
      <c r="BG153" s="129" t="inlineStr">
        <is>
          <t>ISTQB or equivalent preferred from B1; mandatory: POSH, Code of Conduct, InfoSec &amp; Privacy</t>
        </is>
      </c>
      <c r="BH153" s="129" t="inlineStr">
        <is>
          <t>107% · 1 of 1</t>
        </is>
      </c>
      <c r="BI153" s="129" t="inlineStr">
        <is>
          <t>—</t>
        </is>
      </c>
      <c r="BJ153" s="139" t="inlineStr">
        <is>
          <t>P4 / M3</t>
        </is>
      </c>
      <c r="BK153" s="126" t="inlineStr">
        <is>
          <t>4–5</t>
        </is>
      </c>
      <c r="BL153" s="126" t="inlineStr">
        <is>
          <t>Workiva: Senior SE · Broadridge India: Lead SE · Nasdaq / AxiomSL: Senior SE · IRIS Vs Market Benchmark — ISTQB certification pathway: Advanced · Test Manager / TAE</t>
        </is>
      </c>
      <c r="BM153" s="126" t="inlineStr">
        <is>
          <t>ISTQB Foundation → Advanced → Expert; SFIA testing</t>
        </is>
      </c>
      <c r="BN153" s="126" t="inlineStr">
        <is>
          <t>Senior / Manager</t>
        </is>
      </c>
      <c r="BO153" s="126" t="inlineStr">
        <is>
          <t>QA Lead / Senior SDET</t>
        </is>
      </c>
      <c r="BP153" s="126" t="inlineStr">
        <is>
          <t>L5 · Senior · MS 63 · Senior SE</t>
        </is>
      </c>
      <c r="BQ153" s="126" t="inlineStr">
        <is>
          <t>JL5 Technology Lead · C3A Assistant Consultant · L8 Associate Manager</t>
        </is>
      </c>
      <c r="BR153" s="126" t="inlineStr">
        <is>
          <t>Manager</t>
        </is>
      </c>
      <c r="BS153" s="126" t="inlineStr">
        <is>
          <t>Workiva: Senior SE · Broadridge India: Lead SE · Nasdaq / AxiomSL: Senior SE · IRIS Vs Market Benchmark — ISTQB certification pathway: Advanced · Test Manager / TAE · IRIS Vs Competitor Benchmark — testing managers: QA Manager</t>
        </is>
      </c>
      <c r="BT153" s="126" t="inlineStr">
        <is>
          <t>Lateral</t>
        </is>
      </c>
      <c r="BU153" s="126" t="inlineStr">
        <is>
          <t>AI-assisted test generation, API &amp; performance testing, test-data privacy</t>
        </is>
      </c>
      <c r="BV153" s="140" t="inlineStr">
        <is>
          <t>Technical depth &amp; architecture · Testing &amp; quality · Client, sales &amp; stakeholders · Strategy &amp; business acumen</t>
        </is>
      </c>
      <c r="BW153" s="137" t="inlineStr">
        <is>
          <t>AI Knowledge, Ai trainee</t>
        </is>
      </c>
      <c r="BX153" s="137" t="inlineStr">
        <is>
          <t>Mentoring / guidance from seniors</t>
        </is>
      </c>
      <c r="BY153" s="137" t="inlineStr">
        <is>
          <t>No common theme</t>
        </is>
      </c>
      <c r="BZ153" s="137" t="inlineStr">
        <is>
          <t>No common theme</t>
        </is>
      </c>
      <c r="CA153" s="137" t="inlineStr">
        <is>
          <t>3 of 3 say the role is changing because of AI / automation</t>
        </is>
      </c>
      <c r="CB153" s="137" t="inlineStr">
        <is>
          <t>Process Improvement &amp; Quality Mindset · AI, GenAI &amp; Prompt Engineering · People Leadership &amp; Mentoring</t>
        </is>
      </c>
      <c r="CC153" s="139" t="inlineStr">
        <is>
          <t>Provide systematic product-quality assurance. Includes: Test design, automation, risk-based coverage and quality architecture. Excludes: Data-production checking where the primary output is data.</t>
        </is>
      </c>
      <c r="CD153" s="126" t="inlineStr">
        <is>
          <t>LD06-1 · Quality Engineering Manager</t>
        </is>
      </c>
      <c r="CE153" s="126" t="inlineStr">
        <is>
          <t>Own staffing decisions, performance support, service quality and delegated team resources</t>
        </is>
      </c>
      <c r="CF153" s="126" t="inlineStr">
        <is>
          <t>Do not manufacture three reporting layers. Choose roles the organisation needs. A specialist may remain on an equally valued expert path.</t>
        </is>
      </c>
      <c r="CG153" s="126" t="inlineStr">
        <is>
          <t>—</t>
        </is>
      </c>
      <c r="CH153" s="126" t="inlineStr">
        <is>
          <t>—</t>
        </is>
      </c>
      <c r="CI153" s="130" t="inlineStr">
        <is>
          <t>Framework + sub-family themes · 3+ answered</t>
        </is>
      </c>
      <c r="CJ153" s="131" t="inlineStr">
        <is>
          <t>1 holder, 1 answered the survey; sub-family 3 answered</t>
        </is>
      </c>
      <c r="CK153" s="131" t="inlineStr">
        <is>
          <t>Sameer Joshi · IRIS2115 · iFile</t>
        </is>
      </c>
      <c r="CL15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4" ht="190.5" customHeight="1">
      <c r="A154" s="109" t="inlineStr">
        <is>
          <t>RC-148</t>
        </is>
      </c>
      <c r="B154" s="110" t="inlineStr">
        <is>
          <t>Quality Assurance</t>
        </is>
      </c>
      <c r="C154" s="110" t="inlineStr">
        <is>
          <t>Test Management &amp; QA Leadership</t>
        </is>
      </c>
      <c r="D154" s="149" t="inlineStr">
        <is>
          <t>B2</t>
        </is>
      </c>
      <c r="E154" s="110" t="inlineStr">
        <is>
          <t>Manager</t>
        </is>
      </c>
      <c r="F154" s="110" t="inlineStr">
        <is>
          <t>Manager</t>
        </is>
      </c>
      <c r="G154" s="110" t="inlineStr">
        <is>
          <t>QA Manager
Senior QA Manager</t>
        </is>
      </c>
      <c r="H154" s="110" t="n">
        <v>2</v>
      </c>
      <c r="I154" s="110" t="inlineStr">
        <is>
          <t>CARBON 1 · iFile 1</t>
        </is>
      </c>
      <c r="J154" s="110" t="n">
        <v>2</v>
      </c>
      <c r="K154" s="110" t="inlineStr">
        <is>
          <t>Vinod Katekar, Davinder Pal Singh</t>
        </is>
      </c>
      <c r="L154" s="110" t="inlineStr">
        <is>
          <t>Quality Assurance</t>
        </is>
      </c>
      <c r="M154" s="110" t="inlineStr">
        <is>
          <t>CARBON · iFile</t>
        </is>
      </c>
      <c r="N154" s="111" t="inlineStr">
        <is>
          <t>B3 · Lead Specialist</t>
        </is>
      </c>
      <c r="O154" s="112" t="inlineStr">
        <is>
          <t>— entry step in this sub-family</t>
        </is>
      </c>
      <c r="P154" s="112" t="inlineStr">
        <is>
          <t>— top step in this sub-family</t>
        </is>
      </c>
      <c r="Q154" s="112" t="inlineStr">
        <is>
          <t>★ B2 QA Manager · Senior QA Manager</t>
        </is>
      </c>
      <c r="R154" s="112" t="inlineStr">
        <is>
          <t>RC-147 · IC · Senior QA Specialist – POD Lead</t>
        </is>
      </c>
      <c r="S154" s="119" t="inlineStr">
        <is>
          <t>CARBON · Quality Assurance · Band B · People Manager</t>
        </is>
      </c>
      <c r="T154" s="138" t="inlineStr">
        <is>
          <t>iFile · Quality Assurance · Band B · People Manager · 1</t>
        </is>
      </c>
      <c r="U154" s="138" t="inlineStr">
        <is>
          <t>0.42 / 0.18 / 0.06 / 0.15 / 0.1 / 0.09</t>
        </is>
      </c>
      <c r="V154" s="121">
        <f>IFERROR(INDEX(WM_C,MATCH($S154,WM_KEY,0)),"")</f>
        <v>0.42</v>
      </c>
      <c r="W154" s="121">
        <f>IFERROR(INDEX(WM_AU,MATCH($S154,WM_KEY,0)),"")</f>
        <v>0.18</v>
      </c>
      <c r="X154" s="121">
        <f>IFERROR(INDEX(WM_AC,MATCH($S154,WM_KEY,0)),"")</f>
        <v>0.06</v>
      </c>
      <c r="Y154" s="121">
        <f>IFERROR(INDEX(WM_L,MATCH($S154,WM_KEY,0)),"")</f>
        <v>0.15</v>
      </c>
      <c r="Z154" s="121">
        <f>IFERROR(INDEX(WM_E,MATCH($S154,WM_KEY,0)),"")</f>
        <v>0.1</v>
      </c>
      <c r="AA154" s="121">
        <f>IFERROR(INDEX(WM_BI,MATCH($S154,WM_KEY,0)),"")</f>
        <v>0.09</v>
      </c>
      <c r="AB154" s="138" t="n">
        <v>4.5</v>
      </c>
      <c r="AC154" s="138" t="n">
        <v>4.5</v>
      </c>
      <c r="AD154" s="138" t="n">
        <v>5.25</v>
      </c>
      <c r="AE154" s="138" t="n">
        <v>5.25</v>
      </c>
      <c r="AF154" s="138" t="n">
        <v>8.5</v>
      </c>
      <c r="AG154" s="138" t="n">
        <v>5.25</v>
      </c>
      <c r="AH154" s="138">
        <f>IFERROR(IF(COUNT(AB154,V154,AC154,W154,AD154,X154,AE154,Y154,AF154,Z154,AG154,AA154)&lt;12,"",SUM(AB154*V154,AC154*W154,AD154*X154,AE154*Y154,AF154*Z154,AG154*AA154)),"")</f>
        <v>5.125</v>
      </c>
      <c r="AI154" s="138" t="str">
        <f>IF(AH154="","",INDEX({"A1","A2","A3","B1","B2","B3","C1","C2","D1","D2","E1","E2"},MAX(1,MIN(12,ROUND(AH154,0)))))</f>
        <v>B2</v>
      </c>
      <c r="AJ154" s="133" t="inlineStr">
        <is>
          <t>Owns test strategy, test planning, QA sign-off and QA team allocation. At B2: deep domain expertise, or one team.
Common themes in sub-family holders, all levels' answers: testing · lead</t>
        </is>
      </c>
      <c r="AK154" s="134" t="inlineStr">
        <is>
          <t>Owns test strategy, test planning, QA sign-off and QA team allocation; Hardest problems in the domain; One team or a client portfolio
Common themes in sub-family holders, all levels' answers: test · quality · planning</t>
        </is>
      </c>
      <c r="AL154" s="134" t="inlineStr">
        <is>
          <t>One team or a client portfolio</t>
        </is>
      </c>
      <c r="AM154" s="134" t="inlineStr">
        <is>
          <t>One team or a client portfolio
Common themes in sub-family holders, all levels' answers: test results · software</t>
        </is>
      </c>
      <c r="AN154" s="134" t="inlineStr">
        <is>
          <t>Allocates people and sets team priorities</t>
        </is>
      </c>
      <c r="AO154" s="134" t="inlineStr">
        <is>
          <t>—</t>
        </is>
      </c>
      <c r="AP154" s="134" t="inlineStr">
        <is>
          <t>Software Testing</t>
        </is>
      </c>
      <c r="AQ154" s="134" t="inlineStr">
        <is>
          <t>—</t>
        </is>
      </c>
      <c r="AR154" s="134" t="inlineStr">
        <is>
          <t>Deep domain expertise, or one team</t>
        </is>
      </c>
      <c r="AS154" s="134" t="inlineStr">
        <is>
          <t>Hardest problems in the domain</t>
        </is>
      </c>
      <c r="AT154" s="134" t="inlineStr">
        <is>
          <t>Allocates people and sets team priorities</t>
        </is>
      </c>
      <c r="AU154" s="134" t="inlineStr">
        <is>
          <t>One team or a client portfolio</t>
        </is>
      </c>
      <c r="AV154" s="134" t="inlineStr">
        <is>
          <t>IC: guides others in the domain · People: manages a team of 6+</t>
        </is>
      </c>
      <c r="AW154" s="134" t="inlineStr">
        <is>
          <t>6–9 yrs</t>
        </is>
      </c>
      <c r="AX154" s="134" t="inlineStr">
        <is>
          <t>Graduate or postgraduate; professional qualification preferred</t>
        </is>
      </c>
      <c r="AY154" s="134" t="inlineStr">
        <is>
          <t>ISTQB Foundation / Advanced; Internal product certification</t>
        </is>
      </c>
      <c r="AZ154" s="148" t="inlineStr">
        <is>
          <t>IC: none · People: 6–8 knowledge work, 8–12 standardised delivery</t>
        </is>
      </c>
      <c r="BA154" s="129" t="inlineStr">
        <is>
          <t>Core 3 · Future-ready 3 · Functional 4 · Leadership 3</t>
        </is>
      </c>
      <c r="BB154" s="129" t="inlineStr">
        <is>
          <t>Test Automation &amp; QA Engineering · Product, Platform &amp; Domain Knowledge</t>
        </is>
      </c>
      <c r="BC154" s="129" t="inlineStr">
        <is>
          <t>Database, SQL &amp; Data Engineering · AI, GenAI &amp; Prompt Engineering · Process Improvement &amp; Quality Mindset · Communication &amp; Presentation</t>
        </is>
      </c>
      <c r="BD154" s="129" t="inlineStr">
        <is>
          <t>—</t>
        </is>
      </c>
      <c r="BE154" s="129" t="inlineStr">
        <is>
          <t>ISTQB or equivalent preferred from B1</t>
        </is>
      </c>
      <c r="BF154" s="129" t="inlineStr">
        <is>
          <t>Testing practical; Scenario interview; SQL test / case; Work sample / portfolio; Work sample / case; Presentation / writing test</t>
        </is>
      </c>
      <c r="BG154" s="129" t="inlineStr">
        <is>
          <t>ISTQB or equivalent preferred from B1; mandatory: POSH, Code of Conduct, InfoSec &amp; Privacy</t>
        </is>
      </c>
      <c r="BH154" s="129" t="inlineStr">
        <is>
          <t>• 100% · 1 of 1
• 98% · 1 of 1</t>
        </is>
      </c>
      <c r="BI154" s="129" t="inlineStr">
        <is>
          <t>• SQL &amp; data · AI / GenAI · Learning agility
• SQL &amp; data · Problem solving · Data literacy</t>
        </is>
      </c>
      <c r="BJ154" s="139" t="inlineStr">
        <is>
          <t>P4 / M3</t>
        </is>
      </c>
      <c r="BK154" s="126" t="inlineStr">
        <is>
          <t>4–5</t>
        </is>
      </c>
      <c r="BL154" s="126" t="inlineStr">
        <is>
          <t>Workiva: Senior SE · Broadridge India: Lead SE · Nasdaq / AxiomSL: Senior SE · IRIS Vs Market Benchmark — ISTQB certification pathway: Advanced · Test Manager / TAE</t>
        </is>
      </c>
      <c r="BM154" s="126" t="inlineStr">
        <is>
          <t>ISTQB Foundation → Advanced → Expert; SFIA testing</t>
        </is>
      </c>
      <c r="BN154" s="126" t="inlineStr">
        <is>
          <t>Senior / Manager</t>
        </is>
      </c>
      <c r="BO154" s="126" t="inlineStr">
        <is>
          <t>• Manager
• Senior Manager</t>
        </is>
      </c>
      <c r="BP154" s="126" t="inlineStr">
        <is>
          <t>L5 · Senior · MS 63 · Senior SE</t>
        </is>
      </c>
      <c r="BQ154" s="126" t="inlineStr">
        <is>
          <t>JL5 Technology Lead · C3A Assistant Consultant · L8 Associate Manager</t>
        </is>
      </c>
      <c r="BR154" s="126" t="inlineStr">
        <is>
          <t>Manager</t>
        </is>
      </c>
      <c r="BS154" s="126" t="inlineStr">
        <is>
          <t>Workiva: Senior SE · Broadridge India: Lead SE · Nasdaq / AxiomSL: Senior SE · IRIS Vs Market Benchmark — ISTQB certification pathway: Advanced · Test Manager / TAE · IRIS Vs Competitor Benchmark — testing managers: QA Manager</t>
        </is>
      </c>
      <c r="BT154" s="126" t="inlineStr">
        <is>
          <t>Lateral</t>
        </is>
      </c>
      <c r="BU154" s="126" t="inlineStr">
        <is>
          <t>AI-assisted test generation, API &amp; performance testing, test-data privacy</t>
        </is>
      </c>
      <c r="BV154" s="140" t="inlineStr">
        <is>
          <t>AI / automation · Testing &amp; quality · Product &amp; tool knowledge · Strategy &amp; business acumen · Broader exposure &amp; ownership</t>
        </is>
      </c>
      <c r="BW154" s="137" t="inlineStr">
        <is>
          <t>Communications and Soft Skills</t>
        </is>
      </c>
      <c r="BX154" s="137" t="inlineStr">
        <is>
          <t>Mentoring / guidance from seniors</t>
        </is>
      </c>
      <c r="BY154" s="137" t="inlineStr">
        <is>
          <t>No common theme</t>
        </is>
      </c>
      <c r="BZ154" s="137" t="inlineStr">
        <is>
          <t>No common theme</t>
        </is>
      </c>
      <c r="CA154" s="137" t="inlineStr">
        <is>
          <t>3 of 3 say the role is changing because of AI / automation</t>
        </is>
      </c>
      <c r="CB154" s="137" t="inlineStr">
        <is>
          <t>• AI, GenAI &amp; Prompt Engineering · Broader Ownership &amp; Cross-functional Exposure · People Leadership &amp; Mentoring
• AI, GenAI &amp; Prompt Engineering · People Leadership &amp; Mentoring · Stakeholder &amp; Client Management</t>
        </is>
      </c>
      <c r="CC154" s="139" t="inlineStr">
        <is>
          <t>Provide systematic product-quality assurance. Includes: Test design, automation, risk-based coverage and quality architecture. Excludes: Data-production checking where the primary output is data.</t>
        </is>
      </c>
      <c r="CD154" s="126" t="inlineStr">
        <is>
          <t>LD06-1 · Quality Engineering Manager</t>
        </is>
      </c>
      <c r="CE154" s="126" t="inlineStr">
        <is>
          <t>Own staffing decisions, performance support, service quality and delegated team resources</t>
        </is>
      </c>
      <c r="CF154" s="126" t="inlineStr">
        <is>
          <t>Do not manufacture three reporting layers. Choose roles the organisation needs. A specialist may remain on an equally valued expert path.</t>
        </is>
      </c>
      <c r="CG154" s="126" t="inlineStr">
        <is>
          <t>—</t>
        </is>
      </c>
      <c r="CH154" s="126" t="inlineStr">
        <is>
          <t>—</t>
        </is>
      </c>
      <c r="CI154" s="130" t="inlineStr">
        <is>
          <t>Framework + sub-family themes · 3+ answered</t>
        </is>
      </c>
      <c r="CJ154" s="131" t="inlineStr">
        <is>
          <t>2 holders, 2 answered the survey; sub-family 3 answered</t>
        </is>
      </c>
      <c r="CK154" s="131" t="inlineStr">
        <is>
          <t>Vinod Katekar · IRIS0591 · CARBON
Davinder Pal Singh · IRIS0728 · iFile</t>
        </is>
      </c>
      <c r="CL15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5" ht="190.5" customHeight="1">
      <c r="A155" s="109" t="inlineStr">
        <is>
          <t>RC-149</t>
        </is>
      </c>
      <c r="B155" s="110" t="inlineStr">
        <is>
          <t>Sales &amp; Business Development</t>
        </is>
      </c>
      <c r="C155" s="110" t="inlineStr">
        <is>
          <t>Bids, RFP &amp; Sales Operations</t>
        </is>
      </c>
      <c r="D155" s="151" t="inlineStr">
        <is>
          <t>A3</t>
        </is>
      </c>
      <c r="E155" s="110" t="inlineStr">
        <is>
          <t>Senior Associate</t>
        </is>
      </c>
      <c r="F155" s="110" t="inlineStr">
        <is>
          <t>IC</t>
        </is>
      </c>
      <c r="G155" s="110" t="inlineStr">
        <is>
          <t>Senior Sales Operations Analyst</t>
        </is>
      </c>
      <c r="H155" s="110" t="n">
        <v>1</v>
      </c>
      <c r="I155" s="110" t="inlineStr">
        <is>
          <t>CARBON 1</t>
        </is>
      </c>
      <c r="J155" s="110" t="n">
        <v>1</v>
      </c>
      <c r="K155" s="110" t="inlineStr">
        <is>
          <t>Smriti Priya</t>
        </is>
      </c>
      <c r="L155" s="110" t="inlineStr">
        <is>
          <t>Sales</t>
        </is>
      </c>
      <c r="M155" s="110" t="inlineStr">
        <is>
          <t>CARBON</t>
        </is>
      </c>
      <c r="N155" s="111" t="inlineStr">
        <is>
          <t>B1 · Specialist</t>
        </is>
      </c>
      <c r="O155" s="112" t="inlineStr">
        <is>
          <t>— entry step in this sub-family</t>
        </is>
      </c>
      <c r="P155" s="112" t="inlineStr">
        <is>
          <t>RC-150 · B1 · Sales Operations Specialist – POD Lead</t>
        </is>
      </c>
      <c r="Q155" s="112" t="inlineStr">
        <is>
          <t>★ A3 Senior Sales Operations Analyst → B1 Sales Operations Specialist – POD Lead</t>
        </is>
      </c>
      <c r="R155" s="112" t="inlineStr">
        <is>
          <t>—</t>
        </is>
      </c>
      <c r="S155" s="119" t="inlineStr">
        <is>
          <t>CARBON · Sales · Band A · Early career</t>
        </is>
      </c>
      <c r="T155" s="138" t="inlineStr">
        <is>
          <t>—</t>
        </is>
      </c>
      <c r="U155" s="138" t="inlineStr">
        <is>
          <t>0.54 / 0.21 / 0.04 / 0 / 0.1 / 0.11</t>
        </is>
      </c>
      <c r="V155" s="121">
        <f>IFERROR(INDEX(WM_C,MATCH($S155,WM_KEY,0)),"")</f>
        <v>0.54</v>
      </c>
      <c r="W155" s="121">
        <f>IFERROR(INDEX(WM_AU,MATCH($S155,WM_KEY,0)),"")</f>
        <v>0.21</v>
      </c>
      <c r="X155" s="121">
        <f>IFERROR(INDEX(WM_AC,MATCH($S155,WM_KEY,0)),"")</f>
        <v>0.04</v>
      </c>
      <c r="Y155" s="121">
        <f>IFERROR(INDEX(WM_L,MATCH($S155,WM_KEY,0)),"")</f>
        <v>0</v>
      </c>
      <c r="Z155" s="121">
        <f>IFERROR(INDEX(WM_E,MATCH($S155,WM_KEY,0)),"")</f>
        <v>0.1</v>
      </c>
      <c r="AA155" s="121">
        <f>IFERROR(INDEX(WM_BI,MATCH($S155,WM_KEY,0)),"")</f>
        <v>0.11</v>
      </c>
      <c r="AB155" s="138" t="n">
        <v>3</v>
      </c>
      <c r="AC155" s="138" t="n">
        <v>3</v>
      </c>
      <c r="AD155" s="138" t="n">
        <v>3</v>
      </c>
      <c r="AE155" s="138" t="n">
        <v>1.5</v>
      </c>
      <c r="AF155" s="138" t="n">
        <v>4</v>
      </c>
      <c r="AG155" s="138" t="n">
        <v>3</v>
      </c>
      <c r="AH155" s="138">
        <f>IFERROR(IF(COUNT(AB155,V155,AC155,W155,AD155,X155,AE155,Y155,AF155,Z155,AG155,AA155)&lt;12,"",SUM(AB155*V155,AC155*W155,AD155*X155,AE155*Y155,AF155*Z155,AG155*AA155)),"")</f>
        <v>3.1</v>
      </c>
      <c r="AI155" s="138" t="str">
        <f>IF(AH155="","",INDEX({"A1","A2","A3","B1","B2","B3","C1","C2","D1","D2","E1","E2"},MAX(1,MIN(12,ROUND(AH155,0)))))</f>
        <v>A3</v>
      </c>
      <c r="AJ155" s="133" t="inlineStr">
        <is>
          <t>Prepares RFPs, vendor registrations, deal documentation and sales operations. At A3: varied work; reviews juniors; go-to for a process.</t>
        </is>
      </c>
      <c r="AK155" s="134" t="inlineStr">
        <is>
          <t>Prepares RFPs, vendor registrations, deal documentation and sales operations; Varied and non-standard work; handles exceptions; A module / process, or work with client or regulatory consequences</t>
        </is>
      </c>
      <c r="AL155" s="134" t="inlineStr">
        <is>
          <t>A module / process, or work with client or regulatory consequences</t>
        </is>
      </c>
      <c r="AM155" s="134" t="inlineStr">
        <is>
          <t>A module / process, or work with client or regulatory consequences</t>
        </is>
      </c>
      <c r="AN155" s="134" t="inlineStr">
        <is>
          <t>Technical / QC / client calls on own work</t>
        </is>
      </c>
      <c r="AO155" s="134" t="inlineStr">
        <is>
          <t>—</t>
        </is>
      </c>
      <c r="AP155" s="134" t="inlineStr">
        <is>
          <t>Sales</t>
        </is>
      </c>
      <c r="AQ155" s="134" t="inlineStr">
        <is>
          <t>—</t>
        </is>
      </c>
      <c r="AR155" s="134" t="inlineStr">
        <is>
          <t>Varied work; reviews juniors; go-to for a process</t>
        </is>
      </c>
      <c r="AS155" s="134" t="inlineStr">
        <is>
          <t>Varied and non-standard work; handles exceptions</t>
        </is>
      </c>
      <c r="AT155" s="134" t="inlineStr">
        <is>
          <t>Technical / QC / client calls on own work</t>
        </is>
      </c>
      <c r="AU155" s="134" t="inlineStr">
        <is>
          <t>A module / process, or work with client or regulatory consequences</t>
        </is>
      </c>
      <c r="AV155" s="134" t="inlineStr">
        <is>
          <t>Not scored in Band A</t>
        </is>
      </c>
      <c r="AW155" s="134" t="inlineStr">
        <is>
          <t>2–4 yrs</t>
        </is>
      </c>
      <c r="AX155" s="134" t="inlineStr">
        <is>
          <t>Graduate; relevant certification preferred</t>
        </is>
      </c>
      <c r="AY155" s="134" t="inlineStr">
        <is>
          <t>Google / HubSpot certifications</t>
        </is>
      </c>
      <c r="AZ155" s="148" t="inlineStr">
        <is>
          <t>None · guides 1–3 juniors informally</t>
        </is>
      </c>
      <c r="BA155" s="129" t="inlineStr">
        <is>
          <t>Core 2 · Future-ready 2 · Functional 3 · Leadership —</t>
        </is>
      </c>
      <c r="BB155" s="129" t="inlineStr">
        <is>
          <t>Sales, Negotiation &amp; Account Growth · Marketing Tech &amp; Digital Marketing</t>
        </is>
      </c>
      <c r="BC155" s="129" t="inlineStr">
        <is>
          <t>Stakeholder &amp; Client Management · Communication &amp; Presentation · Product, Platform &amp; Domain Knowledge · Strategic Thinking &amp; Business Acumen</t>
        </is>
      </c>
      <c r="BD155" s="129" t="inlineStr">
        <is>
          <t>—</t>
        </is>
      </c>
      <c r="BE155" s="129" t="inlineStr">
        <is>
          <t>CRM hygiene; contract basics</t>
        </is>
      </c>
      <c r="BF155" s="129" t="inlineStr">
        <is>
          <t>Sales role play; Portfolio / case; Role play / behavioural interview; Presentation / writing test; Scenario interview; Case interview</t>
        </is>
      </c>
      <c r="BG155" s="129" t="inlineStr">
        <is>
          <t>CRM hygiene; contract basics; mandatory: POSH, Code of Conduct, InfoSec &amp; Privacy</t>
        </is>
      </c>
      <c r="BH155" s="129" t="inlineStr">
        <is>
          <t>94% · 1 of 1</t>
        </is>
      </c>
      <c r="BI155" s="129" t="inlineStr">
        <is>
          <t>Business acumen · Problem solving · Data literacy</t>
        </is>
      </c>
      <c r="BJ155" s="139" t="inlineStr">
        <is>
          <t>P2</t>
        </is>
      </c>
      <c r="BK155" s="126" t="inlineStr">
        <is>
          <t>3 Apply</t>
        </is>
      </c>
      <c r="BL155" s="126" t="inlineStr">
        <is>
          <t>IRIS Vs Competitor Benchmark — SaaS sales ladder — IC: Senior SDR</t>
        </is>
      </c>
      <c r="BM155" s="126" t="inlineStr">
        <is>
          <t>SaaS sales ladder · SDR → AE → Enterprise AE → VP / CRO; MEDDICC-style qualification</t>
        </is>
      </c>
      <c r="BN155" s="126" t="inlineStr">
        <is>
          <t>Developing</t>
        </is>
      </c>
      <c r="BO155" s="126" t="inlineStr">
        <is>
          <t>SDR / Inside Sales</t>
        </is>
      </c>
      <c r="BP155" s="126" t="inlineStr">
        <is>
          <t>L3–L4 · MS 61–62 · —</t>
        </is>
      </c>
      <c r="BQ155" s="126" t="inlineStr">
        <is>
          <t>JL3A · C1 · L11–L10 · Senior Analyst</t>
        </is>
      </c>
      <c r="BR155" s="126" t="inlineStr">
        <is>
          <t>Consultant · DataTracks Senior Associate · 2–5 yrs</t>
        </is>
      </c>
      <c r="BS155" s="126" t="inlineStr">
        <is>
          <t>IRIS Vs Competitor Benchmark — SaaS sales ladder — IC: Senior SDR</t>
        </is>
      </c>
      <c r="BT155" s="126" t="inlineStr">
        <is>
          <t>Lateral or campus · CT2 at 12 months; CT3 in programme</t>
        </is>
      </c>
      <c r="BU155" s="126" t="inlineStr">
        <is>
          <t>Data-driven selling, AI prospecting, ESG / regtech market knowledge</t>
        </is>
      </c>
      <c r="BV155" s="140" t="inlineStr">
        <is>
          <t>Leadership &amp; people management · Strategy &amp; business acumen · Broader exposure &amp; ownership</t>
        </is>
      </c>
      <c r="BW155" s="137" t="inlineStr">
        <is>
          <t>Consultative &amp; solution selling; negotiation; CRM discipline; SaaS/RegTech product &amp; domain knowledge | Transition to leadership: people management &amp; delegation, mentoring/coaching, project ownership &amp; stakeholder management, prioritisation under ambiguity, presentation &amp; influence skills</t>
        </is>
      </c>
      <c r="BX155" s="137" t="inlineStr">
        <is>
          <t>—</t>
        </is>
      </c>
      <c r="BY155" s="137" t="inlineStr">
        <is>
          <t>—</t>
        </is>
      </c>
      <c r="BZ155" s="137" t="inlineStr">
        <is>
          <t>—</t>
        </is>
      </c>
      <c r="CA155" s="137" t="inlineStr">
        <is>
          <t>—</t>
        </is>
      </c>
      <c r="CB155" s="137" t="inlineStr">
        <is>
          <t>Stakeholder &amp; Client Management · Strategic Thinking &amp; Business Acumen · Broader Ownership &amp; Cross-functional Exposure</t>
        </is>
      </c>
      <c r="CC155" s="139" t="inlineStr">
        <is>
          <t>Create and convert commercial opportunities. Includes: Prospecting, account sales, alliances, presales and sales operations. Excludes: Customer adoption unless sales accountability is primary.</t>
        </is>
      </c>
      <c r="CD155" s="126" t="inlineStr">
        <is>
          <t>SAL04-2 · Sales Operations Analyst / Bid Specialist</t>
        </is>
      </c>
      <c r="CE155" s="126" t="inlineStr">
        <is>
          <t>Maintain reliable CRM reporting and compliant bid submissions.</t>
        </is>
      </c>
      <c r="CF155" s="126" t="inlineStr">
        <is>
          <t>Demonstrate routine delivery plus judgement in bounded exceptions.</t>
        </is>
      </c>
      <c r="CG155" s="126" t="inlineStr">
        <is>
          <t>A bid and sales process with approval controls, data checks and measurable cycle improvement</t>
        </is>
      </c>
      <c r="CH155" s="126" t="inlineStr">
        <is>
          <t>Workiva: Product Marketing Operations Director · Related work. Gap: Marketing operations director is not bid operations; direct peer bid ladder remains a gap</t>
        </is>
      </c>
      <c r="CI155" s="130" t="inlineStr">
        <is>
          <t>Framework only · fewer than 3 answered</t>
        </is>
      </c>
      <c r="CJ155" s="131" t="inlineStr">
        <is>
          <t>1 holder, 1 answered the survey; sub-family 2 answered</t>
        </is>
      </c>
      <c r="CK155" s="131" t="inlineStr">
        <is>
          <t>Smriti Priya · IRIS2308 · CARBON</t>
        </is>
      </c>
      <c r="CL15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6" ht="190.5" customHeight="1">
      <c r="A156" s="109" t="inlineStr">
        <is>
          <t>RC-150</t>
        </is>
      </c>
      <c r="B156" s="110" t="inlineStr">
        <is>
          <t>Sales &amp; Business Development</t>
        </is>
      </c>
      <c r="C156" s="110" t="inlineStr">
        <is>
          <t>Bids, RFP &amp; Sales Operations</t>
        </is>
      </c>
      <c r="D156" s="149" t="inlineStr">
        <is>
          <t>B1</t>
        </is>
      </c>
      <c r="E156" s="110" t="inlineStr">
        <is>
          <t>Specialist</t>
        </is>
      </c>
      <c r="F156" s="110" t="inlineStr">
        <is>
          <t>IC</t>
        </is>
      </c>
      <c r="G156" s="110" t="inlineStr">
        <is>
          <t>Sales Operations Specialist – POD Lead</t>
        </is>
      </c>
      <c r="H156" s="110" t="n">
        <v>1</v>
      </c>
      <c r="I156" s="110" t="inlineStr">
        <is>
          <t>CARBON 1</t>
        </is>
      </c>
      <c r="J156" s="110" t="n">
        <v>1</v>
      </c>
      <c r="K156" s="110" t="inlineStr">
        <is>
          <t>Aniket Das</t>
        </is>
      </c>
      <c r="L156" s="110" t="inlineStr">
        <is>
          <t>Sales</t>
        </is>
      </c>
      <c r="M156" s="110" t="inlineStr">
        <is>
          <t>CARBON</t>
        </is>
      </c>
      <c r="N156" s="111" t="inlineStr">
        <is>
          <t>B2 · Senior Specialist</t>
        </is>
      </c>
      <c r="O156" s="112" t="inlineStr">
        <is>
          <t>RC-149 · A3 · Senior Sales Operations Analyst</t>
        </is>
      </c>
      <c r="P156" s="112" t="inlineStr">
        <is>
          <t>— top step in this sub-family</t>
        </is>
      </c>
      <c r="Q156" s="112" t="inlineStr">
        <is>
          <t>A3 Senior Sales Operations Analyst → ★ B1 Sales Operations Specialist – POD Lead</t>
        </is>
      </c>
      <c r="R156" s="112" t="inlineStr">
        <is>
          <t>—</t>
        </is>
      </c>
      <c r="S156" s="119" t="inlineStr">
        <is>
          <t>CARBON · Sales · Band B · Expert / POD Lead</t>
        </is>
      </c>
      <c r="T156" s="138" t="inlineStr">
        <is>
          <t>—</t>
        </is>
      </c>
      <c r="U156" s="138" t="inlineStr">
        <is>
          <t>0.46 / 0.22 / 0.05 / 0.05 / 0.1 / 0.12</t>
        </is>
      </c>
      <c r="V156" s="121">
        <f>IFERROR(INDEX(WM_C,MATCH($S156,WM_KEY,0)),"")</f>
        <v>0.46</v>
      </c>
      <c r="W156" s="121">
        <f>IFERROR(INDEX(WM_AU,MATCH($S156,WM_KEY,0)),"")</f>
        <v>0.22</v>
      </c>
      <c r="X156" s="121">
        <f>IFERROR(INDEX(WM_AC,MATCH($S156,WM_KEY,0)),"")</f>
        <v>0.05</v>
      </c>
      <c r="Y156" s="121">
        <f>IFERROR(INDEX(WM_L,MATCH($S156,WM_KEY,0)),"")</f>
        <v>0.05</v>
      </c>
      <c r="Z156" s="121">
        <f>IFERROR(INDEX(WM_E,MATCH($S156,WM_KEY,0)),"")</f>
        <v>0.1</v>
      </c>
      <c r="AA156" s="121">
        <f>IFERROR(INDEX(WM_BI,MATCH($S156,WM_KEY,0)),"")</f>
        <v>0.12</v>
      </c>
      <c r="AB156" s="138" t="n">
        <v>3.5</v>
      </c>
      <c r="AC156" s="138" t="n">
        <v>3</v>
      </c>
      <c r="AD156" s="138" t="n">
        <v>4</v>
      </c>
      <c r="AE156" s="138" t="n">
        <v>3</v>
      </c>
      <c r="AF156" s="138" t="n">
        <v>4.5</v>
      </c>
      <c r="AG156" s="138" t="n">
        <v>4</v>
      </c>
      <c r="AH156" s="138">
        <f>IFERROR(IF(COUNT(AB156,V156,AC156,W156,AD156,X156,AE156,Y156,AF156,Z156,AG156,AA156)&lt;12,"",SUM(AB156*V156,AC156*W156,AD156*X156,AE156*Y156,AF156*Z156,AG156*AA156)),"")</f>
        <v>3.55</v>
      </c>
      <c r="AI156" s="138" t="str">
        <f>IF(AH156="","",INDEX({"A1","A2","A3","B1","B2","B3","C1","C2","D1","D2","E1","E2"},MAX(1,MIN(12,ROUND(AH156,0)))))</f>
        <v>B1</v>
      </c>
      <c r="AJ156" s="133" t="inlineStr">
        <is>
          <t>Prepares RFPs, vendor registrations, deal documentation and sales operations. At B1: a domain / module, or a small team.</t>
        </is>
      </c>
      <c r="AK156" s="134" t="inlineStr">
        <is>
          <t>Prepares RFPs, vendor registrations, deal documentation and sales operations; Domain specialist work; A domain or a small team</t>
        </is>
      </c>
      <c r="AL156" s="134" t="inlineStr">
        <is>
          <t>A domain or a small team</t>
        </is>
      </c>
      <c r="AM156" s="134" t="inlineStr">
        <is>
          <t>A domain or a small team</t>
        </is>
      </c>
      <c r="AN156" s="134" t="inlineStr">
        <is>
          <t>Technical / QC / client calls for the domain</t>
        </is>
      </c>
      <c r="AO156" s="134" t="inlineStr">
        <is>
          <t>—</t>
        </is>
      </c>
      <c r="AP156" s="134" t="inlineStr">
        <is>
          <t>Sales</t>
        </is>
      </c>
      <c r="AQ156" s="134" t="inlineStr">
        <is>
          <t>—</t>
        </is>
      </c>
      <c r="AR156" s="134" t="inlineStr">
        <is>
          <t>A domain / module, or a small team</t>
        </is>
      </c>
      <c r="AS156" s="134" t="inlineStr">
        <is>
          <t>Domain specialist work</t>
        </is>
      </c>
      <c r="AT156" s="134" t="inlineStr">
        <is>
          <t>Technical / QC / client calls for the domain</t>
        </is>
      </c>
      <c r="AU156" s="134" t="inlineStr">
        <is>
          <t>A domain or a small team</t>
        </is>
      </c>
      <c r="AV156" s="134" t="inlineStr">
        <is>
          <t>IC: mentors and reviews · People: hands-on team lead of 3–5</t>
        </is>
      </c>
      <c r="AW156" s="134" t="inlineStr">
        <is>
          <t>4–7 yrs</t>
        </is>
      </c>
      <c r="AX156" s="134" t="inlineStr">
        <is>
          <t>Graduate + relevant qualification or certification preferred</t>
        </is>
      </c>
      <c r="AY156" s="134" t="inlineStr">
        <is>
          <t>Google / HubSpot certifications</t>
        </is>
      </c>
      <c r="AZ156" s="148" t="inlineStr">
        <is>
          <t>IC: none · Team Lead: 3–5</t>
        </is>
      </c>
      <c r="BA156" s="129" t="inlineStr">
        <is>
          <t>Core 3 · Future-ready 3 · Functional 3 · Leadership 1</t>
        </is>
      </c>
      <c r="BB156" s="129" t="inlineStr">
        <is>
          <t>Sales, Negotiation &amp; Account Growth · Marketing Tech &amp; Digital Marketing</t>
        </is>
      </c>
      <c r="BC156" s="129" t="inlineStr">
        <is>
          <t>Stakeholder &amp; Client Management · Communication &amp; Presentation · Product, Platform &amp; Domain Knowledge · Strategic Thinking &amp; Business Acumen</t>
        </is>
      </c>
      <c r="BD156" s="129" t="inlineStr">
        <is>
          <t>—</t>
        </is>
      </c>
      <c r="BE156" s="129" t="inlineStr">
        <is>
          <t>CRM hygiene; contract basics</t>
        </is>
      </c>
      <c r="BF156" s="129" t="inlineStr">
        <is>
          <t>Sales role play; Portfolio / case; Role play / behavioural interview; Presentation / writing test; Scenario interview; Case interview</t>
        </is>
      </c>
      <c r="BG156" s="129" t="inlineStr">
        <is>
          <t>CRM hygiene; contract basics; mandatory: POSH, Code of Conduct, InfoSec &amp; Privacy</t>
        </is>
      </c>
      <c r="BH156" s="129" t="inlineStr">
        <is>
          <t>88% · 0 of 1</t>
        </is>
      </c>
      <c r="BI156" s="129" t="inlineStr">
        <is>
          <t>Stakeholder mgmt · Product &amp; domain · Ownership</t>
        </is>
      </c>
      <c r="BJ156" s="139" t="inlineStr">
        <is>
          <t>P3 / M2</t>
        </is>
      </c>
      <c r="BK156" s="126" t="inlineStr">
        <is>
          <t>4 Enable</t>
        </is>
      </c>
      <c r="BL156" s="126" t="inlineStr">
        <is>
          <t>IRIS Vs Competitor Benchmark — SaaS sales ladder — IC: Account Executive · SMB · IRIS Vs Competitor Benchmark — SaaS sales ladder — management: SDR Team Lead</t>
        </is>
      </c>
      <c r="BM156" s="126" t="inlineStr">
        <is>
          <t>SaaS sales ladder · SDR → AE → Enterprise AE → VP / CRO; MEDDICC-style qualification</t>
        </is>
      </c>
      <c r="BN156" s="126" t="inlineStr">
        <is>
          <t>Career / · Team Lead</t>
        </is>
      </c>
      <c r="BO156" s="126" t="inlineStr">
        <is>
          <t>Account Executive</t>
        </is>
      </c>
      <c r="BP156" s="126" t="inlineStr">
        <is>
          <t>L4 · MS 62 · —</t>
        </is>
      </c>
      <c r="BQ156" s="126" t="inlineStr">
        <is>
          <t>JL4 · C2 · L9 Team Lead / Consultant</t>
        </is>
      </c>
      <c r="BR156" s="126" t="inlineStr">
        <is>
          <t>Senior Consultant / Assistant Manager</t>
        </is>
      </c>
      <c r="BS156" s="126" t="inlineStr">
        <is>
          <t>IRIS Vs Competitor Benchmark — SaaS sales ladder — IC: Account Executive · SMB · IRIS Vs Competitor Benchmark — SaaS sales ladder — management: SDR Team Lead</t>
        </is>
      </c>
      <c r="BT156" s="126" t="inlineStr">
        <is>
          <t>Lateral; Management Trainees graduate here</t>
        </is>
      </c>
      <c r="BU156" s="126" t="inlineStr">
        <is>
          <t>Data-driven selling, AI prospecting, ESG / regtech market knowledge</t>
        </is>
      </c>
      <c r="BV156" s="140" t="inlineStr">
        <is>
          <t>Client, sales &amp; stakeholders · Strategy &amp; business acumen</t>
        </is>
      </c>
      <c r="BW156" s="137" t="inlineStr">
        <is>
          <t>Sales</t>
        </is>
      </c>
      <c r="BX156" s="137" t="inlineStr">
        <is>
          <t>—</t>
        </is>
      </c>
      <c r="BY156" s="137" t="inlineStr">
        <is>
          <t>—</t>
        </is>
      </c>
      <c r="BZ156" s="137" t="inlineStr">
        <is>
          <t>—</t>
        </is>
      </c>
      <c r="CA156" s="137" t="inlineStr">
        <is>
          <t>—</t>
        </is>
      </c>
      <c r="CB156" s="137" t="inlineStr">
        <is>
          <t>Project, Program &amp; Agile Management</t>
        </is>
      </c>
      <c r="CC156" s="139" t="inlineStr">
        <is>
          <t>Create and convert commercial opportunities. Includes: Prospecting, account sales, alliances, presales and sales operations. Excludes: Customer adoption unless sales accountability is primary.</t>
        </is>
      </c>
      <c r="CD156" s="126" t="inlineStr">
        <is>
          <t>SAL04-3 · Senior Sales Operations Analyst</t>
        </is>
      </c>
      <c r="CE156" s="126" t="inlineStr">
        <is>
          <t>Resolve pricing/process exceptions and improve forecast data.</t>
        </is>
      </c>
      <c r="CF156" s="126" t="inlineStr">
        <is>
          <t>Evidence of complex work, decisions and outcomes beyond routine delivery.</t>
        </is>
      </c>
      <c r="CG156" s="126" t="inlineStr">
        <is>
          <t>A bid and sales process with approval controls, data checks and measurable cycle improvement</t>
        </is>
      </c>
      <c r="CH156" s="126" t="inlineStr">
        <is>
          <t>Workiva: Product Marketing Operations Director · Related work. Gap: Marketing operations director is not bid operations; direct peer bid ladder remains a gap</t>
        </is>
      </c>
      <c r="CI156" s="130" t="inlineStr">
        <is>
          <t>Framework only · fewer than 3 answered</t>
        </is>
      </c>
      <c r="CJ156" s="131" t="inlineStr">
        <is>
          <t>1 holder, 1 answered the survey; sub-family 2 answered</t>
        </is>
      </c>
      <c r="CK156" s="131" t="inlineStr">
        <is>
          <t>Aniket Das · IRIS2351 · CARBON</t>
        </is>
      </c>
      <c r="CL15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7" ht="190.5" customHeight="1">
      <c r="A157" s="109" t="inlineStr">
        <is>
          <t>RC-151</t>
        </is>
      </c>
      <c r="B157" s="110" t="inlineStr">
        <is>
          <t>Sales &amp; Business Development</t>
        </is>
      </c>
      <c r="C157" s="110" t="inlineStr">
        <is>
          <t>Enterprise Sales &amp; Account Management</t>
        </is>
      </c>
      <c r="D157" s="149" t="inlineStr">
        <is>
          <t>B1</t>
        </is>
      </c>
      <c r="E157" s="110" t="inlineStr">
        <is>
          <t>Specialist</t>
        </is>
      </c>
      <c r="F157" s="110" t="inlineStr">
        <is>
          <t>IC</t>
        </is>
      </c>
      <c r="G157" s="110" t="inlineStr">
        <is>
          <t>Account Executive
Account Executive – POD Lead</t>
        </is>
      </c>
      <c r="H157" s="110" t="n">
        <v>2</v>
      </c>
      <c r="I157" s="110" t="inlineStr">
        <is>
          <t>iDEAL 1 · iFile 1</t>
        </is>
      </c>
      <c r="J157" s="110" t="n">
        <v>2</v>
      </c>
      <c r="K157" s="110" t="inlineStr">
        <is>
          <t>Deepali Barai, Shreya Jolly</t>
        </is>
      </c>
      <c r="L157" s="110" t="inlineStr">
        <is>
          <t>Sales</t>
        </is>
      </c>
      <c r="M157" s="110" t="inlineStr">
        <is>
          <t>iDEAL · iFile</t>
        </is>
      </c>
      <c r="N157" s="111" t="inlineStr">
        <is>
          <t>B2 · Senior Specialist</t>
        </is>
      </c>
      <c r="O157" s="112" t="inlineStr">
        <is>
          <t>RC-154 · X3 · Senior Consultant – Enterprise Sales &amp; Account Management</t>
        </is>
      </c>
      <c r="P157" s="112" t="inlineStr">
        <is>
          <t>RC-152 · B2 · Senior Account Executive</t>
        </is>
      </c>
      <c r="Q157" s="112" t="inlineStr">
        <is>
          <t>X2 Consultant – Enterprise Sales &amp; Account  → X3 Senior Consultant – Enterprise Sales &amp; A → ★ B1 Account Executive – POD Lead · Account E → B2 Senior Account Executive</t>
        </is>
      </c>
      <c r="R157" s="112" t="inlineStr">
        <is>
          <t>—</t>
        </is>
      </c>
      <c r="S157" s="119" t="inlineStr">
        <is>
          <t>iDEAL · Sales · Band B · Expert / POD Lead</t>
        </is>
      </c>
      <c r="T157" s="138" t="inlineStr">
        <is>
          <t>iFile · Sales · Band B · Expert / POD Lead · 1</t>
        </is>
      </c>
      <c r="U157" s="138" t="inlineStr">
        <is>
          <t>0.46 / 0.22 / 0.05 / 0.05 / 0.1 / 0.12</t>
        </is>
      </c>
      <c r="V157" s="121">
        <f>IFERROR(INDEX(WM_C,MATCH($S157,WM_KEY,0)),"")</f>
        <v>0.46</v>
      </c>
      <c r="W157" s="121">
        <f>IFERROR(INDEX(WM_AU,MATCH($S157,WM_KEY,0)),"")</f>
        <v>0.22</v>
      </c>
      <c r="X157" s="121">
        <f>IFERROR(INDEX(WM_AC,MATCH($S157,WM_KEY,0)),"")</f>
        <v>0.05</v>
      </c>
      <c r="Y157" s="121">
        <f>IFERROR(INDEX(WM_L,MATCH($S157,WM_KEY,0)),"")</f>
        <v>0.05</v>
      </c>
      <c r="Z157" s="121">
        <f>IFERROR(INDEX(WM_E,MATCH($S157,WM_KEY,0)),"")</f>
        <v>0.1</v>
      </c>
      <c r="AA157" s="121">
        <f>IFERROR(INDEX(WM_BI,MATCH($S157,WM_KEY,0)),"")</f>
        <v>0.12</v>
      </c>
      <c r="AB157" s="138" t="n">
        <v>4</v>
      </c>
      <c r="AC157" s="138" t="n">
        <v>4</v>
      </c>
      <c r="AD157" s="138" t="n">
        <v>4.5</v>
      </c>
      <c r="AE157" s="138" t="n">
        <v>3.5</v>
      </c>
      <c r="AF157" s="138" t="n">
        <v>4</v>
      </c>
      <c r="AG157" s="138" t="n">
        <v>4.75</v>
      </c>
      <c r="AH157" s="138">
        <f>IFERROR(IF(COUNT(AB157,V157,AC157,W157,AD157,X157,AE157,Y157,AF157,Z157,AG157,AA157)&lt;12,"",SUM(AB157*V157,AC157*W157,AD157*X157,AE157*Y157,AF157*Z157,AG157*AA157)),"")</f>
        <v>4.09</v>
      </c>
      <c r="AI157" s="138" t="str">
        <f>IF(AH157="","",INDEX({"A1","A2","A3","B1","B2","B3","C1","C2","D1","D2","E1","E2"},MAX(1,MIN(12,ROUND(AH157,0)))))</f>
        <v>B1</v>
      </c>
      <c r="AJ157" s="133" t="inlineStr">
        <is>
          <t>Runs discovery, demos, proposals and negotiations; closes and grows accounts. At B1: a domain / module, or a small team.
Common themes in sub-family holders, all levels' answers: sales · company · revenue</t>
        </is>
      </c>
      <c r="AK157" s="134" t="inlineStr">
        <is>
          <t>Runs discovery, demos, proposals and negotiations; closes and grows accounts; Domain specialist work; A domain or a small team
Common themes in sub-family holders, all levels' answers: ups · follow</t>
        </is>
      </c>
      <c r="AL157" s="134" t="inlineStr">
        <is>
          <t>A domain or a small team
Common themes in sub-family holders, all levels' answers: client</t>
        </is>
      </c>
      <c r="AM157" s="134" t="inlineStr">
        <is>
          <t>A domain or a small team
Common themes in sub-family holders, all levels' answers: revenue · client · target</t>
        </is>
      </c>
      <c r="AN157" s="134" t="inlineStr">
        <is>
          <t>Technical / QC / client calls for the domain
Common themes in sub-family holders, all levels' answers: meeting</t>
        </is>
      </c>
      <c r="AO157" s="134" t="inlineStr">
        <is>
          <t>—</t>
        </is>
      </c>
      <c r="AP157" s="134" t="inlineStr">
        <is>
          <t>Sales</t>
        </is>
      </c>
      <c r="AQ157" s="134" t="inlineStr">
        <is>
          <t>Excel</t>
        </is>
      </c>
      <c r="AR157" s="134" t="inlineStr">
        <is>
          <t>A domain / module, or a small team</t>
        </is>
      </c>
      <c r="AS157" s="134" t="inlineStr">
        <is>
          <t>Domain specialist work</t>
        </is>
      </c>
      <c r="AT157" s="134" t="inlineStr">
        <is>
          <t>Technical / QC / client calls for the domain</t>
        </is>
      </c>
      <c r="AU157" s="134" t="inlineStr">
        <is>
          <t>A domain or a small team</t>
        </is>
      </c>
      <c r="AV157" s="134" t="inlineStr">
        <is>
          <t>IC: mentors and reviews · People: hands-on team lead of 3–5</t>
        </is>
      </c>
      <c r="AW157" s="134" t="inlineStr">
        <is>
          <t>4–7 yrs</t>
        </is>
      </c>
      <c r="AX157" s="134" t="inlineStr">
        <is>
          <t>Graduate + relevant qualification or certification preferred</t>
        </is>
      </c>
      <c r="AY157" s="134" t="inlineStr">
        <is>
          <t>Google / HubSpot certifications</t>
        </is>
      </c>
      <c r="AZ157" s="148" t="inlineStr">
        <is>
          <t>IC: none · Team Lead: 3–5</t>
        </is>
      </c>
      <c r="BA157" s="129" t="inlineStr">
        <is>
          <t>Core 3 · Future-ready 3 · Functional 3 · Leadership 1</t>
        </is>
      </c>
      <c r="BB157" s="129" t="inlineStr">
        <is>
          <t>Sales, Negotiation &amp; Account Growth · Marketing Tech &amp; Digital Marketing</t>
        </is>
      </c>
      <c r="BC157" s="129" t="inlineStr">
        <is>
          <t>Stakeholder &amp; Client Management · Communication &amp; Presentation · Product, Platform &amp; Domain Knowledge · Strategic Thinking &amp; Business Acumen</t>
        </is>
      </c>
      <c r="BD157" s="129" t="inlineStr">
        <is>
          <t>—</t>
        </is>
      </c>
      <c r="BE157" s="129" t="inlineStr">
        <is>
          <t>CRM hygiene; contract basics</t>
        </is>
      </c>
      <c r="BF157" s="129" t="inlineStr">
        <is>
          <t>Sales role play; Portfolio / case; Role play / behavioural interview; Presentation / writing test; Scenario interview; Case interview</t>
        </is>
      </c>
      <c r="BG157" s="129" t="inlineStr">
        <is>
          <t>CRM hygiene; contract basics; mandatory: POSH, Code of Conduct, InfoSec &amp; Privacy</t>
        </is>
      </c>
      <c r="BH157" s="129" t="inlineStr">
        <is>
          <t>• 96% · 1 of 1
• 103% · 1 of 1</t>
        </is>
      </c>
      <c r="BI157" s="129" t="inlineStr">
        <is>
          <t>• Digital marketing · Ownership · Problem solving
• Problem solving · Learning agility · AI literacy</t>
        </is>
      </c>
      <c r="BJ157" s="139" t="inlineStr">
        <is>
          <t>P3 / M2</t>
        </is>
      </c>
      <c r="BK157" s="126" t="inlineStr">
        <is>
          <t>4 Enable</t>
        </is>
      </c>
      <c r="BL157" s="126" t="inlineStr">
        <is>
          <t>IRIS Vs Competitor Benchmark — SaaS sales ladder — IC: Account Executive · SMB · IRIS Vs Competitor Benchmark — SaaS sales ladder — management: SDR Team Lead</t>
        </is>
      </c>
      <c r="BM157" s="126" t="inlineStr">
        <is>
          <t>SaaS sales ladder · SDR → AE → Enterprise AE → VP / CRO; MEDDICC-style qualification</t>
        </is>
      </c>
      <c r="BN157" s="126" t="inlineStr">
        <is>
          <t>Career / · Team Lead</t>
        </is>
      </c>
      <c r="BO157" s="126" t="inlineStr">
        <is>
          <t>Account Executive</t>
        </is>
      </c>
      <c r="BP157" s="126" t="inlineStr">
        <is>
          <t>L4 · MS 62 · —</t>
        </is>
      </c>
      <c r="BQ157" s="126" t="inlineStr">
        <is>
          <t>JL4 · C2 · L9 Team Lead / Consultant</t>
        </is>
      </c>
      <c r="BR157" s="126" t="inlineStr">
        <is>
          <t>Senior Consultant / Assistant Manager</t>
        </is>
      </c>
      <c r="BS157" s="126" t="inlineStr">
        <is>
          <t>IRIS Vs Competitor Benchmark — SaaS sales ladder — IC: Account Executive · SMB · IRIS Vs Competitor Benchmark — SaaS sales ladder — management: SDR Team Lead</t>
        </is>
      </c>
      <c r="BT157" s="126" t="inlineStr">
        <is>
          <t>Lateral; Management Trainees graduate here</t>
        </is>
      </c>
      <c r="BU157" s="126" t="inlineStr">
        <is>
          <t>Data-driven selling, AI prospecting, ESG / regtech market knowledge</t>
        </is>
      </c>
      <c r="BV157" s="140" t="inlineStr">
        <is>
          <t>Client, sales &amp; stakeholders · Strategy &amp; business acumen · Broader exposure &amp; ownership</t>
        </is>
      </c>
      <c r="BW157" s="137"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t>
        </is>
      </c>
      <c r="BX157" s="137" t="inlineStr">
        <is>
          <t>Mentoring / guidance from seniors · Formal / classroom training</t>
        </is>
      </c>
      <c r="BY157" s="137" t="inlineStr">
        <is>
          <t>No common theme</t>
        </is>
      </c>
      <c r="BZ157" s="137" t="inlineStr">
        <is>
          <t>No common theme</t>
        </is>
      </c>
      <c r="CA157" s="137" t="inlineStr">
        <is>
          <t>2 of 3 say the role is changing because of AI / automation</t>
        </is>
      </c>
      <c r="CB157" s="137" t="inlineStr">
        <is>
          <t>• AI, GenAI &amp; Prompt Engineering · Advanced Excel &amp; Productivity Tools · Product, Platform &amp; Domain Knowledge
• Project, Program &amp; Agile Management · AI, GenAI &amp; Prompt Engineering · People Leadership &amp; Mentoring</t>
        </is>
      </c>
      <c r="CC157" s="139" t="inlineStr">
        <is>
          <t>Create and convert commercial opportunities. Includes: Prospecting, account sales, alliances, presales and sales operations. Excludes: Customer adoption unless sales accountability is primary.</t>
        </is>
      </c>
      <c r="CD157" s="126" t="inlineStr">
        <is>
          <t>SAL02-3 · Senior Account Executive</t>
        </is>
      </c>
      <c r="CE157" s="126" t="inlineStr">
        <is>
          <t>Own complex multi-stakeholder deals and commercial trade-offs.</t>
        </is>
      </c>
      <c r="CF157" s="126" t="inlineStr">
        <is>
          <t>Evidence of complex work, decisions and outcomes beyond routine delivery.</t>
        </is>
      </c>
      <c r="CG157" s="126" t="inlineStr">
        <is>
          <t>An account strategy with verified buyer needs, commercial terms and forecast rationale</t>
        </is>
      </c>
      <c r="CH157" s="126" t="inlineStr">
        <is>
          <t>Workiva: Account Executive, SLED
Workiva: Senior Account Executive, SLED · Two selected titles. Gap: AE and Senior AE duties overlap; do not infer a precise grade differential</t>
        </is>
      </c>
      <c r="CI157" s="130" t="inlineStr">
        <is>
          <t>Framework + sub-family themes · 3+ answered</t>
        </is>
      </c>
      <c r="CJ157" s="131" t="inlineStr">
        <is>
          <t>2 holders, 2 answered the survey; sub-family 4 answered</t>
        </is>
      </c>
      <c r="CK157" s="131" t="inlineStr">
        <is>
          <t>Deepali Barai · IRIS2540 · iDEAL
Shreya Jolly · IRIS2070 · iFile</t>
        </is>
      </c>
      <c r="CL15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8" ht="190.5" customHeight="1">
      <c r="A158" s="109" t="inlineStr">
        <is>
          <t>RC-152</t>
        </is>
      </c>
      <c r="B158" s="110" t="inlineStr">
        <is>
          <t>Sales &amp; Business Development</t>
        </is>
      </c>
      <c r="C158" s="110" t="inlineStr">
        <is>
          <t>Enterprise Sales &amp; Account Management</t>
        </is>
      </c>
      <c r="D158" s="149" t="inlineStr">
        <is>
          <t>B2</t>
        </is>
      </c>
      <c r="E158" s="110" t="inlineStr">
        <is>
          <t>Senior Specialist</t>
        </is>
      </c>
      <c r="F158" s="110" t="inlineStr">
        <is>
          <t>IC</t>
        </is>
      </c>
      <c r="G158" s="110" t="inlineStr">
        <is>
          <t>Senior Account Executive</t>
        </is>
      </c>
      <c r="H158" s="110" t="n">
        <v>1</v>
      </c>
      <c r="I158" s="110" t="inlineStr">
        <is>
          <t>iDEAL 1</t>
        </is>
      </c>
      <c r="J158" s="110" t="n">
        <v>1</v>
      </c>
      <c r="K158" s="110" t="inlineStr">
        <is>
          <t>Rohit Patil</t>
        </is>
      </c>
      <c r="L158" s="110" t="inlineStr">
        <is>
          <t>Sales</t>
        </is>
      </c>
      <c r="M158" s="110" t="inlineStr">
        <is>
          <t>iDEAL</t>
        </is>
      </c>
      <c r="N158" s="111" t="inlineStr">
        <is>
          <t>B3 · Lead Specialist</t>
        </is>
      </c>
      <c r="O158" s="112" t="inlineStr">
        <is>
          <t>RC-151 · B1 · Account Executive – POD Lead · Account Executive</t>
        </is>
      </c>
      <c r="P158" s="112" t="inlineStr">
        <is>
          <t>— top step in this sub-family</t>
        </is>
      </c>
      <c r="Q158" s="112" t="inlineStr">
        <is>
          <t>X2 Consultant – Enterprise Sales &amp; Account  → X3 Senior Consultant – Enterprise Sales &amp; A → B1 Account Executive – POD Lead · Account E → ★ B2 Senior Account Executive</t>
        </is>
      </c>
      <c r="R158" s="112" t="inlineStr">
        <is>
          <t>—</t>
        </is>
      </c>
      <c r="S158" s="119" t="inlineStr">
        <is>
          <t>iDEAL · Sales · Band B · Expert / POD Lead</t>
        </is>
      </c>
      <c r="T158" s="138" t="inlineStr">
        <is>
          <t>—</t>
        </is>
      </c>
      <c r="U158" s="138" t="inlineStr">
        <is>
          <t>0.46 / 0.22 / 0.05 / 0.05 / 0.1 / 0.12</t>
        </is>
      </c>
      <c r="V158" s="121">
        <f>IFERROR(INDEX(WM_C,MATCH($S158,WM_KEY,0)),"")</f>
        <v>0.46</v>
      </c>
      <c r="W158" s="121">
        <f>IFERROR(INDEX(WM_AU,MATCH($S158,WM_KEY,0)),"")</f>
        <v>0.22</v>
      </c>
      <c r="X158" s="121">
        <f>IFERROR(INDEX(WM_AC,MATCH($S158,WM_KEY,0)),"")</f>
        <v>0.05</v>
      </c>
      <c r="Y158" s="121">
        <f>IFERROR(INDEX(WM_L,MATCH($S158,WM_KEY,0)),"")</f>
        <v>0.05</v>
      </c>
      <c r="Z158" s="121">
        <f>IFERROR(INDEX(WM_E,MATCH($S158,WM_KEY,0)),"")</f>
        <v>0.1</v>
      </c>
      <c r="AA158" s="121">
        <f>IFERROR(INDEX(WM_BI,MATCH($S158,WM_KEY,0)),"")</f>
        <v>0.12</v>
      </c>
      <c r="AB158" s="138" t="n">
        <v>4.5</v>
      </c>
      <c r="AC158" s="138" t="n">
        <v>4.5</v>
      </c>
      <c r="AD158" s="138" t="n">
        <v>5</v>
      </c>
      <c r="AE158" s="138" t="n">
        <v>3.5</v>
      </c>
      <c r="AF158" s="138" t="n">
        <v>9</v>
      </c>
      <c r="AG158" s="138" t="n">
        <v>5</v>
      </c>
      <c r="AH158" s="138">
        <f>IFERROR(IF(COUNT(AB158,V158,AC158,W158,AD158,X158,AE158,Y158,AF158,Z158,AG158,AA158)&lt;12,"",SUM(AB158*V158,AC158*W158,AD158*X158,AE158*Y158,AF158*Z158,AG158*AA158)),"")</f>
        <v>4.985</v>
      </c>
      <c r="AI158" s="138" t="str">
        <f>IF(AH158="","",INDEX({"A1","A2","A3","B1","B2","B3","C1","C2","D1","D2","E1","E2"},MAX(1,MIN(12,ROUND(AH158,0)))))</f>
        <v>B2</v>
      </c>
      <c r="AJ158" s="133" t="inlineStr">
        <is>
          <t>Runs discovery, demos, proposals and negotiations; closes and grows accounts. At B2: deep domain expertise, or one team.
Common themes in sub-family holders, all levels' answers: sales · company · revenue</t>
        </is>
      </c>
      <c r="AK158" s="134" t="inlineStr">
        <is>
          <t>Runs discovery, demos, proposals and negotiations; closes and grows accounts; Hardest problems in the domain; One team or a client portfolio
Common themes in sub-family holders, all levels' answers: ups · follow</t>
        </is>
      </c>
      <c r="AL158" s="134" t="inlineStr">
        <is>
          <t>One team or a client portfolio
Common themes in sub-family holders, all levels' answers: client</t>
        </is>
      </c>
      <c r="AM158" s="134" t="inlineStr">
        <is>
          <t>One team or a client portfolio
Common themes in sub-family holders, all levels' answers: revenue · client · target</t>
        </is>
      </c>
      <c r="AN158" s="134" t="inlineStr">
        <is>
          <t>Allocates people and sets team priorities
Common themes in sub-family holders, all levels' answers: meeting</t>
        </is>
      </c>
      <c r="AO158" s="134" t="inlineStr">
        <is>
          <t>—</t>
        </is>
      </c>
      <c r="AP158" s="134" t="inlineStr">
        <is>
          <t>Sales</t>
        </is>
      </c>
      <c r="AQ158" s="134" t="inlineStr">
        <is>
          <t>Excel</t>
        </is>
      </c>
      <c r="AR158" s="134" t="inlineStr">
        <is>
          <t>Deep domain expertise, or one team</t>
        </is>
      </c>
      <c r="AS158" s="134" t="inlineStr">
        <is>
          <t>Hardest problems in the domain</t>
        </is>
      </c>
      <c r="AT158" s="134" t="inlineStr">
        <is>
          <t>Allocates people and sets team priorities</t>
        </is>
      </c>
      <c r="AU158" s="134" t="inlineStr">
        <is>
          <t>One team or a client portfolio</t>
        </is>
      </c>
      <c r="AV158" s="134" t="inlineStr">
        <is>
          <t>IC: guides others in the domain · People: manages a team of 6+</t>
        </is>
      </c>
      <c r="AW158" s="134" t="inlineStr">
        <is>
          <t>6–9 yrs</t>
        </is>
      </c>
      <c r="AX158" s="134" t="inlineStr">
        <is>
          <t>Graduate or postgraduate; professional qualification preferred</t>
        </is>
      </c>
      <c r="AY158" s="134" t="inlineStr">
        <is>
          <t>Google / HubSpot certifications</t>
        </is>
      </c>
      <c r="AZ158" s="148" t="inlineStr">
        <is>
          <t>IC: none · People: 6–8 knowledge work, 8–12 standardised delivery</t>
        </is>
      </c>
      <c r="BA158" s="129" t="inlineStr">
        <is>
          <t>Core 3 · Future-ready 3 · Functional 4 · Leadership 2</t>
        </is>
      </c>
      <c r="BB158" s="129" t="inlineStr">
        <is>
          <t>Sales, Negotiation &amp; Account Growth · Marketing Tech &amp; Digital Marketing</t>
        </is>
      </c>
      <c r="BC158" s="129" t="inlineStr">
        <is>
          <t>Stakeholder &amp; Client Management · Communication &amp; Presentation · Product, Platform &amp; Domain Knowledge · Strategic Thinking &amp; Business Acumen</t>
        </is>
      </c>
      <c r="BD158" s="129" t="inlineStr">
        <is>
          <t>—</t>
        </is>
      </c>
      <c r="BE158" s="129" t="inlineStr">
        <is>
          <t>CRM hygiene; contract basics</t>
        </is>
      </c>
      <c r="BF158" s="129" t="inlineStr">
        <is>
          <t>Sales role play; Portfolio / case; Role play / behavioural interview; Presentation / writing test; Scenario interview; Case interview</t>
        </is>
      </c>
      <c r="BG158" s="129" t="inlineStr">
        <is>
          <t>CRM hygiene; contract basics; mandatory: POSH, Code of Conduct, InfoSec &amp; Privacy</t>
        </is>
      </c>
      <c r="BH158" s="129" t="inlineStr">
        <is>
          <t>92% · 1 of 1</t>
        </is>
      </c>
      <c r="BI158" s="129" t="inlineStr">
        <is>
          <t>Ownership · Digital marketing · Communication</t>
        </is>
      </c>
      <c r="BJ158" s="139" t="inlineStr">
        <is>
          <t>P4 / M3</t>
        </is>
      </c>
      <c r="BK158" s="126" t="inlineStr">
        <is>
          <t>4–5</t>
        </is>
      </c>
      <c r="BL158" s="126" t="inlineStr">
        <is>
          <t>IRIS Vs Competitor Benchmark — SaaS sales ladder — IC: Mid-Market AE · IRIS Vs Competitor Benchmark — SaaS sales ladder — management: Sales Manager</t>
        </is>
      </c>
      <c r="BM158" s="126" t="inlineStr">
        <is>
          <t>SaaS sales ladder · SDR → AE → Enterprise AE → VP / CRO; MEDDICC-style qualification</t>
        </is>
      </c>
      <c r="BN158" s="126" t="inlineStr">
        <is>
          <t>Senior / Manager</t>
        </is>
      </c>
      <c r="BO158" s="126" t="inlineStr">
        <is>
          <t>Senior Account Executive</t>
        </is>
      </c>
      <c r="BP158" s="126" t="inlineStr">
        <is>
          <t>L5 · MS 63 · —</t>
        </is>
      </c>
      <c r="BQ158" s="126" t="inlineStr">
        <is>
          <t>JL5 · C3A · L8 Associate Manager</t>
        </is>
      </c>
      <c r="BR158" s="126" t="inlineStr">
        <is>
          <t>Manager</t>
        </is>
      </c>
      <c r="BS158" s="126" t="inlineStr">
        <is>
          <t>IRIS Vs Competitor Benchmark — SaaS sales ladder — IC: Mid-Market AE · IRIS Vs Competitor Benchmark — SaaS sales ladder — management: Sales Manager</t>
        </is>
      </c>
      <c r="BT158" s="126" t="inlineStr">
        <is>
          <t>Lateral</t>
        </is>
      </c>
      <c r="BU158" s="126" t="inlineStr">
        <is>
          <t>Data-driven selling, AI prospecting, ESG / regtech market knowledge</t>
        </is>
      </c>
      <c r="BV158" s="140" t="inlineStr">
        <is>
          <t>AI / automation · Client, sales &amp; stakeholders · Certification / formal course</t>
        </is>
      </c>
      <c r="BW158" s="137" t="inlineStr">
        <is>
          <t>XBRL Training, Training on the effective utilization of AI tools.</t>
        </is>
      </c>
      <c r="BX158" s="137" t="inlineStr">
        <is>
          <t>Mentoring / guidance from seniors · Formal / classroom training</t>
        </is>
      </c>
      <c r="BY158" s="137" t="inlineStr">
        <is>
          <t>No common theme</t>
        </is>
      </c>
      <c r="BZ158" s="137" t="inlineStr">
        <is>
          <t>No common theme</t>
        </is>
      </c>
      <c r="CA158" s="137" t="inlineStr">
        <is>
          <t>2 of 3 say the role is changing because of AI / automation</t>
        </is>
      </c>
      <c r="CB158" s="137" t="inlineStr">
        <is>
          <t>AI, GenAI &amp; Prompt Engineering · Sales, Negotiation &amp; Account Growth · Advanced Excel &amp; Productivity Tools</t>
        </is>
      </c>
      <c r="CC158" s="139" t="inlineStr">
        <is>
          <t>Create and convert commercial opportunities. Includes: Prospecting, account sales, alliances, presales and sales operations. Excludes: Customer adoption unless sales accountability is primary.</t>
        </is>
      </c>
      <c r="CD158" s="126" t="inlineStr">
        <is>
          <t>SAL02-3 · Senior Account Executive</t>
        </is>
      </c>
      <c r="CE158" s="126" t="inlineStr">
        <is>
          <t>Own complex multi-stakeholder deals and commercial trade-offs.</t>
        </is>
      </c>
      <c r="CF158" s="126" t="inlineStr">
        <is>
          <t>Evidence of complex work, decisions and outcomes beyond routine delivery.</t>
        </is>
      </c>
      <c r="CG158" s="126" t="inlineStr">
        <is>
          <t>An account strategy with verified buyer needs, commercial terms and forecast rationale</t>
        </is>
      </c>
      <c r="CH158" s="126" t="inlineStr">
        <is>
          <t>Workiva: Account Executive, SLED
Workiva: Senior Account Executive, SLED · Two selected titles. Gap: AE and Senior AE duties overlap; do not infer a precise grade differential</t>
        </is>
      </c>
      <c r="CI158" s="130" t="inlineStr">
        <is>
          <t>Framework + sub-family themes · 3+ answered</t>
        </is>
      </c>
      <c r="CJ158" s="131" t="inlineStr">
        <is>
          <t>1 holder, 1 answered the survey; sub-family 4 answered</t>
        </is>
      </c>
      <c r="CK158" s="131" t="inlineStr">
        <is>
          <t>Rohit Patil · IRIS2505 · iDEAL</t>
        </is>
      </c>
      <c r="CL15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9" ht="190.5" customHeight="1">
      <c r="A159" s="109" t="inlineStr">
        <is>
          <t>RC-153</t>
        </is>
      </c>
      <c r="B159" s="110" t="inlineStr">
        <is>
          <t>Sales &amp; Business Development</t>
        </is>
      </c>
      <c r="C159" s="110" t="inlineStr">
        <is>
          <t>Enterprise Sales &amp; Account Management</t>
        </is>
      </c>
      <c r="D159" s="142" t="inlineStr">
        <is>
          <t>X2</t>
        </is>
      </c>
      <c r="E159" s="110" t="inlineStr">
        <is>
          <t>Consultant</t>
        </is>
      </c>
      <c r="F159" s="110" t="inlineStr">
        <is>
          <t>IC</t>
        </is>
      </c>
      <c r="G159" s="110" t="inlineStr">
        <is>
          <t>Consultant – Enterprise Sales &amp; Account Management</t>
        </is>
      </c>
      <c r="H159" s="110" t="n">
        <v>1</v>
      </c>
      <c r="I159" s="110" t="inlineStr">
        <is>
          <t>iFile 1</t>
        </is>
      </c>
      <c r="J159" s="110" t="n">
        <v>1</v>
      </c>
      <c r="K159" s="110" t="inlineStr">
        <is>
          <t>Rajesh Nair</t>
        </is>
      </c>
      <c r="L159" s="110" t="inlineStr">
        <is>
          <t>Sales</t>
        </is>
      </c>
      <c r="M159" s="110" t="inlineStr">
        <is>
          <t>iFile</t>
        </is>
      </c>
      <c r="N159" s="111" t="inlineStr">
        <is>
          <t>—</t>
        </is>
      </c>
      <c r="O159" s="112" t="inlineStr">
        <is>
          <t>— entry step in this sub-family</t>
        </is>
      </c>
      <c r="P159" s="112" t="inlineStr">
        <is>
          <t>RC-154 · X3 · Senior Consultant – Enterprise Sales &amp; Account Management</t>
        </is>
      </c>
      <c r="Q159" s="112" t="inlineStr">
        <is>
          <t>★ X2 Consultant – Enterprise Sales &amp; Account  → X3 Senior Consultant – Enterprise Sales &amp; A → B1 Account Executive – POD Lead · Account E → B2 Senior Account Executive</t>
        </is>
      </c>
      <c r="R159" s="112" t="inlineStr">
        <is>
          <t>—</t>
        </is>
      </c>
      <c r="S159" s="119" t="n"/>
      <c r="T159" s="138" t="inlineStr">
        <is>
          <t>—</t>
        </is>
      </c>
      <c r="U159" s="138" t="inlineStr">
        <is>
          <t>/  /  /  /  /</t>
        </is>
      </c>
      <c r="V159" s="121" t="str">
        <f>IFERROR(INDEX(WM_C,MATCH($S159,WM_KEY,0)),"")</f>
        <v/>
      </c>
      <c r="W159" s="121" t="str">
        <f>IFERROR(INDEX(WM_AU,MATCH($S159,WM_KEY,0)),"")</f>
        <v/>
      </c>
      <c r="X159" s="121" t="str">
        <f>IFERROR(INDEX(WM_AC,MATCH($S159,WM_KEY,0)),"")</f>
        <v/>
      </c>
      <c r="Y159" s="121" t="str">
        <f>IFERROR(INDEX(WM_L,MATCH($S159,WM_KEY,0)),"")</f>
        <v/>
      </c>
      <c r="Z159" s="121" t="str">
        <f>IFERROR(INDEX(WM_E,MATCH($S159,WM_KEY,0)),"")</f>
        <v/>
      </c>
      <c r="AA159" s="121" t="str">
        <f>IFERROR(INDEX(WM_BI,MATCH($S159,WM_KEY,0)),"")</f>
        <v/>
      </c>
      <c r="AB159" s="138" t="n"/>
      <c r="AC159" s="138" t="n"/>
      <c r="AD159" s="138" t="n"/>
      <c r="AE159" s="138" t="n"/>
      <c r="AF159" s="138" t="n"/>
      <c r="AG159" s="138" t="n"/>
      <c r="AH159" s="138" t="str">
        <f>IFERROR(IF(COUNT(AB159,V159,AC159,W159,AD159,X159,AE159,Y159,AF159,Z159,AG159,AA159)&lt;12,"",SUM(AB159*V159,AC159*W159,AD159*X159,AE159*Y159,AF159*Z159,AG159*AA159)),"")</f>
        <v/>
      </c>
      <c r="AI159" s="138" t="str">
        <f>IF(AH159="","",INDEX({"A1","A2","A3","B1","B2","B3","C1","C2","D1","D2","E1","E2"},MAX(1,MIN(12,ROUND(AH159,0)))))</f>
        <v/>
      </c>
      <c r="AJ159" s="133" t="inlineStr">
        <is>
          <t>Runs discovery, demos, proposals and negotiations; closes and grows accounts. At X2: specialist scope or workstream · ≈ B1–B2.
Common themes in sub-family holders, all levels' answers: sales · company · revenue</t>
        </is>
      </c>
      <c r="AK159" s="134" t="inlineStr">
        <is>
          <t>Runs discovery, demos, proposals and negotiations; closes and grows accounts
Common themes in sub-family holders, all levels' answers: ups · follow</t>
        </is>
      </c>
      <c r="AL159" s="134" t="inlineStr">
        <is>
          <t>Runs discovery, demos, proposals and negotiations; closes and grows accounts.
Common themes in sub-family holders, all levels' answers: client</t>
        </is>
      </c>
      <c r="AM159" s="134" t="inlineStr">
        <is>
          <t>Deliverables under the statement of work
Common themes in sub-family holders, all levels' answers: revenue · client · target</t>
        </is>
      </c>
      <c r="AN159" s="134" t="inlineStr">
        <is>
          <t>Within the statement of work
Common themes in sub-family holders, all levels' answers: meeting</t>
        </is>
      </c>
      <c r="AO159" s="134" t="inlineStr">
        <is>
          <t>—</t>
        </is>
      </c>
      <c r="AP159" s="134" t="inlineStr">
        <is>
          <t>Sales</t>
        </is>
      </c>
      <c r="AQ159" s="134" t="inlineStr">
        <is>
          <t>Excel</t>
        </is>
      </c>
      <c r="AR159" s="134" t="inlineStr">
        <is>
          <t>Specialist scope or workstream · ≈ B1–B2</t>
        </is>
      </c>
      <c r="AS159" s="134" t="inlineStr">
        <is>
          <t>—</t>
        </is>
      </c>
      <c r="AT159" s="134" t="inlineStr">
        <is>
          <t>—</t>
        </is>
      </c>
      <c r="AU159" s="134" t="inlineStr">
        <is>
          <t>—</t>
        </is>
      </c>
      <c r="AV159" s="134" t="inlineStr">
        <is>
          <t>—</t>
        </is>
      </c>
      <c r="AW159" s="134" t="inlineStr">
        <is>
          <t>4–10 yrs</t>
        </is>
      </c>
      <c r="AX159" s="134" t="inlineStr">
        <is>
          <t>As for equivalent role</t>
        </is>
      </c>
      <c r="AY159" s="134" t="inlineStr">
        <is>
          <t>Google / HubSpot certifications</t>
        </is>
      </c>
      <c r="AZ159" s="148" t="inlineStr">
        <is>
          <t>Not counted in spans</t>
        </is>
      </c>
      <c r="BA159" s="129" t="inlineStr">
        <is>
          <t>Per statement of work</t>
        </is>
      </c>
      <c r="BB159" s="129" t="inlineStr">
        <is>
          <t>Sales, Negotiation &amp; Account Growth · Marketing Tech &amp; Digital Marketing</t>
        </is>
      </c>
      <c r="BC159" s="129" t="inlineStr">
        <is>
          <t>Stakeholder &amp; Client Management · Communication &amp; Presentation · Product, Platform &amp; Domain Knowledge · Strategic Thinking &amp; Business Acumen</t>
        </is>
      </c>
      <c r="BD159" s="129" t="inlineStr">
        <is>
          <t>—</t>
        </is>
      </c>
      <c r="BE159" s="129" t="inlineStr">
        <is>
          <t>CRM hygiene; contract basics</t>
        </is>
      </c>
      <c r="BF159" s="129" t="inlineStr">
        <is>
          <t>—</t>
        </is>
      </c>
      <c r="BG159" s="129" t="inlineStr">
        <is>
          <t>—</t>
        </is>
      </c>
      <c r="BH159" s="129" t="inlineStr">
        <is>
          <t>—</t>
        </is>
      </c>
      <c r="BI159" s="129" t="inlineStr">
        <is>
          <t>—</t>
        </is>
      </c>
      <c r="BJ159" s="139" t="inlineStr">
        <is>
          <t>Contractor</t>
        </is>
      </c>
      <c r="BK159" s="126" t="inlineStr">
        <is>
          <t>—</t>
        </is>
      </c>
      <c r="BL159" s="126" t="inlineStr">
        <is>
          <t>—</t>
        </is>
      </c>
      <c r="BM159" s="126" t="inlineStr">
        <is>
          <t>SaaS sales ladder · SDR → AE → Enterprise AE → VP / CRO; MEDDICC-style qualification</t>
        </is>
      </c>
      <c r="BN159" s="126" t="inlineStr">
        <is>
          <t>Contractor</t>
        </is>
      </c>
      <c r="BO159" s="126" t="inlineStr">
        <is>
          <t>Contractor · rate card</t>
        </is>
      </c>
      <c r="BP159" s="126" t="inlineStr">
        <is>
          <t>—</t>
        </is>
      </c>
      <c r="BQ159" s="126" t="inlineStr">
        <is>
          <t>—</t>
        </is>
      </c>
      <c r="BR159" s="126" t="inlineStr">
        <is>
          <t>—</t>
        </is>
      </c>
      <c r="BS159" s="126" t="inlineStr">
        <is>
          <t>—</t>
        </is>
      </c>
      <c r="BT159" s="126" t="inlineStr">
        <is>
          <t>Statement of work</t>
        </is>
      </c>
      <c r="BU159" s="126" t="inlineStr">
        <is>
          <t>Data-driven selling, AI prospecting, ESG / regtech market knowledge</t>
        </is>
      </c>
      <c r="BV159" s="140" t="inlineStr">
        <is>
          <t>—</t>
        </is>
      </c>
      <c r="BW159" s="137" t="inlineStr">
        <is>
          <t>AI usage for the work , Deep CRM Knowledge</t>
        </is>
      </c>
      <c r="BX159" s="137" t="inlineStr">
        <is>
          <t>Mentoring / guidance from seniors · Formal / classroom training</t>
        </is>
      </c>
      <c r="BY159" s="137" t="inlineStr">
        <is>
          <t>No common theme</t>
        </is>
      </c>
      <c r="BZ159" s="137" t="inlineStr">
        <is>
          <t>No common theme</t>
        </is>
      </c>
      <c r="CA159" s="137" t="inlineStr">
        <is>
          <t>2 of 3 say the role is changing because of AI / automation</t>
        </is>
      </c>
      <c r="CB159" s="137" t="inlineStr">
        <is>
          <t>—</t>
        </is>
      </c>
      <c r="CC159" s="139" t="inlineStr">
        <is>
          <t>Create and convert commercial opportunities. Includes: Prospecting, account sales, alliances, presales and sales operations. Excludes: Customer adoption unless sales accountability is primary.</t>
        </is>
      </c>
      <c r="CD159" s="126" t="inlineStr">
        <is>
          <t>—</t>
        </is>
      </c>
      <c r="CE159" s="126" t="inlineStr">
        <is>
          <t>—</t>
        </is>
      </c>
      <c r="CF159" s="126" t="inlineStr">
        <is>
          <t>—</t>
        </is>
      </c>
      <c r="CG159" s="126" t="inlineStr">
        <is>
          <t>—</t>
        </is>
      </c>
      <c r="CH159" s="126" t="inlineStr">
        <is>
          <t>—</t>
        </is>
      </c>
      <c r="CI159" s="130" t="inlineStr">
        <is>
          <t>Framework + sub-family themes · 3+ answered</t>
        </is>
      </c>
      <c r="CJ159" s="131" t="inlineStr">
        <is>
          <t>1 holder, 1 answered the survey; sub-family 4 answered</t>
        </is>
      </c>
      <c r="CK159" s="131" t="inlineStr">
        <is>
          <t>Rajesh Nair · IRISC312 · iFile</t>
        </is>
      </c>
      <c r="CL15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0" ht="190.5" customHeight="1">
      <c r="A160" s="109" t="inlineStr">
        <is>
          <t>RC-154</t>
        </is>
      </c>
      <c r="B160" s="110" t="inlineStr">
        <is>
          <t>Sales &amp; Business Development</t>
        </is>
      </c>
      <c r="C160" s="110" t="inlineStr">
        <is>
          <t>Enterprise Sales &amp; Account Management</t>
        </is>
      </c>
      <c r="D160" s="142" t="inlineStr">
        <is>
          <t>X3</t>
        </is>
      </c>
      <c r="E160" s="110" t="inlineStr">
        <is>
          <t>Senior Consultant / Advisor</t>
        </is>
      </c>
      <c r="F160" s="110" t="inlineStr">
        <is>
          <t>IC</t>
        </is>
      </c>
      <c r="G160" s="110" t="inlineStr">
        <is>
          <t>Senior Consultant – Enterprise Sales &amp; Account Management</t>
        </is>
      </c>
      <c r="H160" s="110" t="n">
        <v>1</v>
      </c>
      <c r="I160" s="110" t="inlineStr">
        <is>
          <t>CARBON 1</t>
        </is>
      </c>
      <c r="J160" s="110" t="n">
        <v>1</v>
      </c>
      <c r="K160" s="110" t="inlineStr">
        <is>
          <t>Andrea Messiga</t>
        </is>
      </c>
      <c r="L160" s="110" t="inlineStr">
        <is>
          <t>Sales</t>
        </is>
      </c>
      <c r="M160" s="110" t="inlineStr">
        <is>
          <t>CARBON</t>
        </is>
      </c>
      <c r="N160" s="111" t="inlineStr">
        <is>
          <t>—</t>
        </is>
      </c>
      <c r="O160" s="112" t="inlineStr">
        <is>
          <t>RC-153 · X2 · Consultant – Enterprise Sales &amp; Account Management</t>
        </is>
      </c>
      <c r="P160" s="112" t="inlineStr">
        <is>
          <t>RC-151 · B1 · Account Executive – POD Lead · Account Executive</t>
        </is>
      </c>
      <c r="Q160" s="112" t="inlineStr">
        <is>
          <t>X2 Consultant – Enterprise Sales &amp; Account  → ★ X3 Senior Consultant – Enterprise Sales &amp; A → B1 Account Executive – POD Lead · Account E → B2 Senior Account Executive</t>
        </is>
      </c>
      <c r="R160" s="112" t="inlineStr">
        <is>
          <t>—</t>
        </is>
      </c>
      <c r="S160" s="119" t="n"/>
      <c r="T160" s="138" t="inlineStr">
        <is>
          <t>—</t>
        </is>
      </c>
      <c r="U160" s="138" t="inlineStr">
        <is>
          <t>/  /  /  /  /</t>
        </is>
      </c>
      <c r="V160" s="121" t="str">
        <f>IFERROR(INDEX(WM_C,MATCH($S160,WM_KEY,0)),"")</f>
        <v/>
      </c>
      <c r="W160" s="121" t="str">
        <f>IFERROR(INDEX(WM_AU,MATCH($S160,WM_KEY,0)),"")</f>
        <v/>
      </c>
      <c r="X160" s="121" t="str">
        <f>IFERROR(INDEX(WM_AC,MATCH($S160,WM_KEY,0)),"")</f>
        <v/>
      </c>
      <c r="Y160" s="121" t="str">
        <f>IFERROR(INDEX(WM_L,MATCH($S160,WM_KEY,0)),"")</f>
        <v/>
      </c>
      <c r="Z160" s="121" t="str">
        <f>IFERROR(INDEX(WM_E,MATCH($S160,WM_KEY,0)),"")</f>
        <v/>
      </c>
      <c r="AA160" s="121" t="str">
        <f>IFERROR(INDEX(WM_BI,MATCH($S160,WM_KEY,0)),"")</f>
        <v/>
      </c>
      <c r="AB160" s="138" t="n"/>
      <c r="AC160" s="138" t="n"/>
      <c r="AD160" s="138" t="n"/>
      <c r="AE160" s="138" t="n"/>
      <c r="AF160" s="138" t="n"/>
      <c r="AG160" s="138" t="n"/>
      <c r="AH160" s="138" t="str">
        <f>IFERROR(IF(COUNT(AB160,V160,AC160,W160,AD160,X160,AE160,Y160,AF160,Z160,AG160,AA160)&lt;12,"",SUM(AB160*V160,AC160*W160,AD160*X160,AE160*Y160,AF160*Z160,AG160*AA160)),"")</f>
        <v/>
      </c>
      <c r="AI160" s="138" t="str">
        <f>IF(AH160="","",INDEX({"A1","A2","A3","B1","B2","B3","C1","C2","D1","D2","E1","E2"},MAX(1,MIN(12,ROUND(AH160,0)))))</f>
        <v/>
      </c>
      <c r="AJ160" s="133" t="inlineStr">
        <is>
          <t>Runs discovery, demos, proposals and negotiations; closes and grows accounts. At X3: expert or advisory scope · ≈ B3–C2.
Common themes in sub-family holders, all levels' answers: sales · company · revenue</t>
        </is>
      </c>
      <c r="AK160" s="134" t="inlineStr">
        <is>
          <t>Runs discovery, demos, proposals and negotiations; closes and grows accounts
Common themes in sub-family holders, all levels' answers: ups · follow</t>
        </is>
      </c>
      <c r="AL160" s="134" t="inlineStr">
        <is>
          <t>Runs discovery, demos, proposals and negotiations; closes and grows accounts.
Common themes in sub-family holders, all levels' answers: client</t>
        </is>
      </c>
      <c r="AM160" s="134" t="inlineStr">
        <is>
          <t>Deliverables under the statement of work
Common themes in sub-family holders, all levels' answers: revenue · client · target</t>
        </is>
      </c>
      <c r="AN160" s="134" t="inlineStr">
        <is>
          <t>Within the statement of work
Common themes in sub-family holders, all levels' answers: meeting</t>
        </is>
      </c>
      <c r="AO160" s="134" t="inlineStr">
        <is>
          <t>—</t>
        </is>
      </c>
      <c r="AP160" s="134" t="inlineStr">
        <is>
          <t>Sales</t>
        </is>
      </c>
      <c r="AQ160" s="134" t="inlineStr">
        <is>
          <t>Excel</t>
        </is>
      </c>
      <c r="AR160" s="134" t="inlineStr">
        <is>
          <t>Expert or advisory scope · ≈ B3–C2</t>
        </is>
      </c>
      <c r="AS160" s="134" t="inlineStr">
        <is>
          <t>—</t>
        </is>
      </c>
      <c r="AT160" s="134" t="inlineStr">
        <is>
          <t>—</t>
        </is>
      </c>
      <c r="AU160" s="134" t="inlineStr">
        <is>
          <t>—</t>
        </is>
      </c>
      <c r="AV160" s="134" t="inlineStr">
        <is>
          <t>—</t>
        </is>
      </c>
      <c r="AW160" s="134" t="inlineStr">
        <is>
          <t>10+ yrs</t>
        </is>
      </c>
      <c r="AX160" s="134" t="inlineStr">
        <is>
          <t>As for equivalent role</t>
        </is>
      </c>
      <c r="AY160" s="134" t="inlineStr">
        <is>
          <t>Google / HubSpot certifications</t>
        </is>
      </c>
      <c r="AZ160" s="148" t="inlineStr">
        <is>
          <t>Not counted in spans</t>
        </is>
      </c>
      <c r="BA160" s="129" t="inlineStr">
        <is>
          <t>Per statement of work</t>
        </is>
      </c>
      <c r="BB160" s="129" t="inlineStr">
        <is>
          <t>Sales, Negotiation &amp; Account Growth · Marketing Tech &amp; Digital Marketing</t>
        </is>
      </c>
      <c r="BC160" s="129" t="inlineStr">
        <is>
          <t>Stakeholder &amp; Client Management · Communication &amp; Presentation · Product, Platform &amp; Domain Knowledge · Strategic Thinking &amp; Business Acumen</t>
        </is>
      </c>
      <c r="BD160" s="129" t="inlineStr">
        <is>
          <t>—</t>
        </is>
      </c>
      <c r="BE160" s="129" t="inlineStr">
        <is>
          <t>CRM hygiene; contract basics</t>
        </is>
      </c>
      <c r="BF160" s="129" t="inlineStr">
        <is>
          <t>—</t>
        </is>
      </c>
      <c r="BG160" s="129" t="inlineStr">
        <is>
          <t>—</t>
        </is>
      </c>
      <c r="BH160" s="129" t="inlineStr">
        <is>
          <t>—</t>
        </is>
      </c>
      <c r="BI160" s="129" t="inlineStr">
        <is>
          <t>—</t>
        </is>
      </c>
      <c r="BJ160" s="139" t="inlineStr">
        <is>
          <t>Contractor</t>
        </is>
      </c>
      <c r="BK160" s="126" t="inlineStr">
        <is>
          <t>—</t>
        </is>
      </c>
      <c r="BL160" s="126" t="inlineStr">
        <is>
          <t>—</t>
        </is>
      </c>
      <c r="BM160" s="126" t="inlineStr">
        <is>
          <t>SaaS sales ladder · SDR → AE → Enterprise AE → VP / CRO; MEDDICC-style qualification</t>
        </is>
      </c>
      <c r="BN160" s="126" t="inlineStr">
        <is>
          <t>Contractor</t>
        </is>
      </c>
      <c r="BO160" s="126" t="inlineStr">
        <is>
          <t>Contractor · rate card</t>
        </is>
      </c>
      <c r="BP160" s="126" t="inlineStr">
        <is>
          <t>—</t>
        </is>
      </c>
      <c r="BQ160" s="126" t="inlineStr">
        <is>
          <t>—</t>
        </is>
      </c>
      <c r="BR160" s="126" t="inlineStr">
        <is>
          <t>—</t>
        </is>
      </c>
      <c r="BS160" s="126" t="inlineStr">
        <is>
          <t>—</t>
        </is>
      </c>
      <c r="BT160" s="126" t="inlineStr">
        <is>
          <t>Statement of work / retainer</t>
        </is>
      </c>
      <c r="BU160" s="126" t="inlineStr">
        <is>
          <t>Data-driven selling, AI prospecting, ESG / regtech market knowledge</t>
        </is>
      </c>
      <c r="BV160" s="140" t="inlineStr">
        <is>
          <t>—</t>
        </is>
      </c>
      <c r="BW160" s="137" t="inlineStr">
        <is>
          <t>Sales</t>
        </is>
      </c>
      <c r="BX160" s="137" t="inlineStr">
        <is>
          <t>Mentoring / guidance from seniors · Formal / classroom training</t>
        </is>
      </c>
      <c r="BY160" s="137" t="inlineStr">
        <is>
          <t>No common theme</t>
        </is>
      </c>
      <c r="BZ160" s="137" t="inlineStr">
        <is>
          <t>No common theme</t>
        </is>
      </c>
      <c r="CA160" s="137" t="inlineStr">
        <is>
          <t>2 of 3 say the role is changing because of AI / automation</t>
        </is>
      </c>
      <c r="CB160" s="137" t="inlineStr">
        <is>
          <t>People Leadership &amp; Mentoring · Stakeholder &amp; Client Management · Strategic Thinking &amp; Business Acumen</t>
        </is>
      </c>
      <c r="CC160" s="139" t="inlineStr">
        <is>
          <t>Create and convert commercial opportunities. Includes: Prospecting, account sales, alliances, presales and sales operations. Excludes: Customer adoption unless sales accountability is primary.</t>
        </is>
      </c>
      <c r="CD160" s="126" t="inlineStr">
        <is>
          <t>—</t>
        </is>
      </c>
      <c r="CE160" s="126" t="inlineStr">
        <is>
          <t>—</t>
        </is>
      </c>
      <c r="CF160" s="126" t="inlineStr">
        <is>
          <t>—</t>
        </is>
      </c>
      <c r="CG160" s="126" t="inlineStr">
        <is>
          <t>—</t>
        </is>
      </c>
      <c r="CH160" s="126" t="inlineStr">
        <is>
          <t>—</t>
        </is>
      </c>
      <c r="CI160" s="130" t="inlineStr">
        <is>
          <t>Framework + sub-family themes · 3+ answered</t>
        </is>
      </c>
      <c r="CJ160" s="131" t="inlineStr">
        <is>
          <t>1 holder, 0 answered the survey; sub-family 4 answered</t>
        </is>
      </c>
      <c r="CK160" s="131" t="inlineStr">
        <is>
          <t>Andrea Messiga · IRISC345 · CARBON</t>
        </is>
      </c>
      <c r="CL16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1" ht="190.5" customHeight="1">
      <c r="A161" s="109" t="inlineStr">
        <is>
          <t>RC-155</t>
        </is>
      </c>
      <c r="B161" s="110" t="inlineStr">
        <is>
          <t>Sales &amp; Business Development</t>
        </is>
      </c>
      <c r="C161" s="110" t="inlineStr">
        <is>
          <t>Field Outreach &amp; Programme Sales</t>
        </is>
      </c>
      <c r="D161" s="151" t="inlineStr">
        <is>
          <t>A2</t>
        </is>
      </c>
      <c r="E161" s="110" t="inlineStr">
        <is>
          <t>Associate</t>
        </is>
      </c>
      <c r="F161" s="110" t="inlineStr">
        <is>
          <t>IC</t>
        </is>
      </c>
      <c r="G161" s="110" t="inlineStr">
        <is>
          <t>Program Executive</t>
        </is>
      </c>
      <c r="H161" s="110" t="n">
        <v>2</v>
      </c>
      <c r="I161" s="110" t="inlineStr">
        <is>
          <t>Datatech 2</t>
        </is>
      </c>
      <c r="J161" s="110" t="n">
        <v>2</v>
      </c>
      <c r="K161" s="110" t="inlineStr">
        <is>
          <t>Jothi Pillai, Vaibhav Dukare</t>
        </is>
      </c>
      <c r="L161" s="110" t="inlineStr">
        <is>
          <t>Datatech - Outreach</t>
        </is>
      </c>
      <c r="M161" s="110" t="inlineStr">
        <is>
          <t>Datatech</t>
        </is>
      </c>
      <c r="N161" s="111" t="inlineStr">
        <is>
          <t>A3 · Senior Associate</t>
        </is>
      </c>
      <c r="O161" s="112" t="inlineStr">
        <is>
          <t>— entry step in this sub-family</t>
        </is>
      </c>
      <c r="P161" s="112" t="inlineStr">
        <is>
          <t>RC-156 · A3 · Senior Program Executive</t>
        </is>
      </c>
      <c r="Q161" s="112" t="inlineStr">
        <is>
          <t>★ A2 Program Executive → A3 Senior Program Executive → B2 Senior Program Specialist – POD Lead</t>
        </is>
      </c>
      <c r="R161" s="112" t="inlineStr">
        <is>
          <t>—</t>
        </is>
      </c>
      <c r="S161" s="119" t="inlineStr">
        <is>
          <t>Datatech · Datatech - Outreach · Band A · Early career</t>
        </is>
      </c>
      <c r="T161" s="138" t="inlineStr">
        <is>
          <t>—</t>
        </is>
      </c>
      <c r="U161" s="138" t="inlineStr">
        <is>
          <t>0.54 / 0.21 / 0.04 / 0 / 0.1 / 0.11</t>
        </is>
      </c>
      <c r="V161" s="121">
        <f>IFERROR(INDEX(WM_C,MATCH($S161,WM_KEY,0)),"")</f>
        <v>0.54</v>
      </c>
      <c r="W161" s="121">
        <f>IFERROR(INDEX(WM_AU,MATCH($S161,WM_KEY,0)),"")</f>
        <v>0.21</v>
      </c>
      <c r="X161" s="121">
        <f>IFERROR(INDEX(WM_AC,MATCH($S161,WM_KEY,0)),"")</f>
        <v>0.04</v>
      </c>
      <c r="Y161" s="121">
        <f>IFERROR(INDEX(WM_L,MATCH($S161,WM_KEY,0)),"")</f>
        <v>0</v>
      </c>
      <c r="Z161" s="121">
        <f>IFERROR(INDEX(WM_E,MATCH($S161,WM_KEY,0)),"")</f>
        <v>0.1</v>
      </c>
      <c r="AA161" s="121">
        <f>IFERROR(INDEX(WM_BI,MATCH($S161,WM_KEY,0)),"")</f>
        <v>0.11</v>
      </c>
      <c r="AB161" s="138" t="n">
        <v>2</v>
      </c>
      <c r="AC161" s="138" t="n">
        <v>2</v>
      </c>
      <c r="AD161" s="138" t="n">
        <v>2</v>
      </c>
      <c r="AE161" s="138" t="n">
        <v>1</v>
      </c>
      <c r="AF161" s="138" t="n">
        <v>2.25</v>
      </c>
      <c r="AG161" s="138" t="n">
        <v>2.5</v>
      </c>
      <c r="AH161" s="138">
        <f>IFERROR(IF(COUNT(AB161,V161,AC161,W161,AD161,X161,AE161,Y161,AF161,Z161,AG161,AA161)&lt;12,"",SUM(AB161*V161,AC161*W161,AD161*X161,AE161*Y161,AF161*Z161,AG161*AA161)),"")</f>
        <v>2.08</v>
      </c>
      <c r="AI161" s="138" t="str">
        <f>IF(AH161="","",INDEX({"A1","A2","A3","B1","B2","B3","C1","C2","D1","D2","E1","E2"},MAX(1,MIN(12,ROUND(AH161,0)))))</f>
        <v>A2</v>
      </c>
      <c r="AJ161" s="133" t="inlineStr">
        <is>
          <t>Onboards MSMEs and partners in the field; generates programme leads and engagement. At A2: standard work delivered independently.
Common themes in sub-family holders, all levels' answers: msme · business · relationships · building · partners · services</t>
        </is>
      </c>
      <c r="AK161" s="134" t="inlineStr">
        <is>
          <t>Onboards MSMEs and partners in the field; generates programme leads and engagement; Standard work of the discipline; Own deliverables · accuracy, TAT
Common themes in sub-family holders, all levels' answers: business · loan · management · development · relationship · lead</t>
        </is>
      </c>
      <c r="AL161" s="134" t="inlineStr">
        <is>
          <t>Own deliverables · accuracy, TAT
Common themes in sub-family holders, all levels' answers: sales · business</t>
        </is>
      </c>
      <c r="AM161" s="134" t="inlineStr">
        <is>
          <t>Own deliverables · accuracy, TAT
Common themes in sub-family holders, all levels' answers: business · am · opportunities · accountable · msme · loan</t>
        </is>
      </c>
      <c r="AN161" s="134" t="inlineStr">
        <is>
          <t>Chooses own approach within standards
Common themes in sub-family holders, all levels' answers: leads · identify · business · potential · follow · sales</t>
        </is>
      </c>
      <c r="AO161" s="134" t="inlineStr">
        <is>
          <t>Common themes in manager-set KRAs: ramping quarter · weightage bhr · applications achieve · sales · sell · ratio ramping</t>
        </is>
      </c>
      <c r="AP161" s="134" t="inlineStr">
        <is>
          <t>Sales · Business development</t>
        </is>
      </c>
      <c r="AQ161" s="134" t="inlineStr">
        <is>
          <t>CRM · WhatsApp · email</t>
        </is>
      </c>
      <c r="AR161" s="134" t="inlineStr">
        <is>
          <t>Standard work delivered independently</t>
        </is>
      </c>
      <c r="AS161" s="134" t="inlineStr">
        <is>
          <t>Standard work of the discipline</t>
        </is>
      </c>
      <c r="AT161" s="134" t="inlineStr">
        <is>
          <t>Chooses own approach within standards</t>
        </is>
      </c>
      <c r="AU161" s="134" t="inlineStr">
        <is>
          <t>Own deliverables · accuracy, TAT</t>
        </is>
      </c>
      <c r="AV161" s="134" t="inlineStr">
        <is>
          <t>Not scored in Band A</t>
        </is>
      </c>
      <c r="AW161" s="134" t="inlineStr">
        <is>
          <t>0–2 yrs</t>
        </is>
      </c>
      <c r="AX161" s="134" t="inlineStr">
        <is>
          <t>Graduate · or diploma with experience</t>
        </is>
      </c>
      <c r="AY161" s="134" t="inlineStr">
        <is>
          <t>Google / HubSpot certifications</t>
        </is>
      </c>
      <c r="AZ161" s="148" t="inlineStr">
        <is>
          <t>No direct reports</t>
        </is>
      </c>
      <c r="BA161" s="129" t="inlineStr">
        <is>
          <t>Core 2 · Future-ready 2 · Functional 2 · Leadership —</t>
        </is>
      </c>
      <c r="BB161" s="129" t="inlineStr">
        <is>
          <t>Sales, Negotiation &amp; Account Growth · Marketing Tech &amp; Digital Marketing</t>
        </is>
      </c>
      <c r="BC161" s="129" t="inlineStr">
        <is>
          <t>Stakeholder &amp; Client Management · Communication &amp; Presentation · Product, Platform &amp; Domain Knowledge · Strategic Thinking &amp; Business Acumen</t>
        </is>
      </c>
      <c r="BD161" s="129" t="inlineStr">
        <is>
          <t>—</t>
        </is>
      </c>
      <c r="BE161" s="129" t="inlineStr">
        <is>
          <t>CRM hygiene; contract basics</t>
        </is>
      </c>
      <c r="BF161" s="129" t="inlineStr">
        <is>
          <t>Sales role play; Portfolio / case; Role play / behavioural interview; Presentation / writing test; Scenario interview; Case interview</t>
        </is>
      </c>
      <c r="BG161" s="129" t="inlineStr">
        <is>
          <t>CRM hygiene; contract basics; mandatory: POSH, Code of Conduct, InfoSec &amp; Privacy</t>
        </is>
      </c>
      <c r="BH161" s="129" t="inlineStr">
        <is>
          <t>66% · 0 of 2</t>
        </is>
      </c>
      <c r="BI161" s="129" t="inlineStr">
        <is>
          <t>Communication · Digital marketing · Stakeholder mgmt · Product &amp; domain</t>
        </is>
      </c>
      <c r="BJ161" s="139" t="inlineStr">
        <is>
          <t>P1–P2</t>
        </is>
      </c>
      <c r="BK161" s="126" t="inlineStr">
        <is>
          <t>2 Assist</t>
        </is>
      </c>
      <c r="BL161" s="126" t="inlineStr">
        <is>
          <t>IRIS Vs Competitor Benchmark — SaaS sales ladder — IC: SDR / BDR</t>
        </is>
      </c>
      <c r="BM161" s="126" t="inlineStr">
        <is>
          <t>SaaS sales ladder · SDR → AE → Enterprise AE → VP / CRO; MEDDICC-style qualification</t>
        </is>
      </c>
      <c r="BN161" s="126" t="inlineStr">
        <is>
          <t>Entry / Developing</t>
        </is>
      </c>
      <c r="BO161" s="126" t="inlineStr">
        <is>
          <t>SDR · entry / SDR / Inside Sales</t>
        </is>
      </c>
      <c r="BP161" s="126" t="inlineStr">
        <is>
          <t>L3 · MS 59–60 · —</t>
        </is>
      </c>
      <c r="BQ161" s="126" t="inlineStr">
        <is>
          <t>JL3B · C1 · L11 Analyst</t>
        </is>
      </c>
      <c r="BR161" s="126" t="inlineStr">
        <is>
          <t>Analyst · DataTracks Associate</t>
        </is>
      </c>
      <c r="BS161" s="126" t="inlineStr">
        <is>
          <t>IRIS Vs Competitor Benchmark — SaaS sales ladder — IC: SDR / BDR</t>
        </is>
      </c>
      <c r="BT161" s="126" t="inlineStr">
        <is>
          <t>Lateral or campus · CT1 on confirmation; CT2 on joining</t>
        </is>
      </c>
      <c r="BU161" s="126" t="inlineStr">
        <is>
          <t>Data-driven selling, AI prospecting, ESG / regtech market knowledge</t>
        </is>
      </c>
      <c r="BV161" s="140" t="inlineStr">
        <is>
          <t>Client, sales &amp; stakeholders</t>
        </is>
      </c>
      <c r="BW161" s="137" t="inlineStr">
        <is>
          <t>Prioritization/pipeline management - case prioritization, knowing when to move on vs. push further on a stuck file | Target role: Senior Telecaller / potential Team Lead - Mumbai calling team, contingent on closing prioritization/pipeline-management gap.</t>
        </is>
      </c>
      <c r="BX161" s="137" t="inlineStr">
        <is>
          <t>Formal / classroom training · Mentoring / guidance from seniors · On-the-job / hands-on</t>
        </is>
      </c>
      <c r="BY161" s="137" t="inlineStr">
        <is>
          <t>No common theme</t>
        </is>
      </c>
      <c r="BZ161" s="137" t="inlineStr">
        <is>
          <t>outreach</t>
        </is>
      </c>
      <c r="CA161" s="137" t="inlineStr">
        <is>
          <t>0 of 5 say the role is changing because of AI / automation</t>
        </is>
      </c>
      <c r="CB161" s="137" t="inlineStr">
        <is>
          <t>SB.INS-F: Role-specific methods · quality controls · stakeholder communication · Sales, Negotiation &amp; Account Growth</t>
        </is>
      </c>
      <c r="CC161" s="139" t="inlineStr">
        <is>
          <t>Create and convert commercial opportunities. Includes: Prospecting, account sales, alliances, presales and sales operations. Excludes: Customer adoption unless sales accountability is primary.</t>
        </is>
      </c>
      <c r="CD161" s="126" t="inlineStr">
        <is>
          <t>SAL03-1 · Sales Associate</t>
        </is>
      </c>
      <c r="CE161" s="126" t="inlineStr">
        <is>
          <t>Complete defined parts under review: own territory visits, needs analysis and contracted sales.</t>
        </is>
      </c>
      <c r="CF161" s="126" t="inlineStr">
        <is>
          <t>Repeatable correct delivery, safe escalation and required entry eligibility.</t>
        </is>
      </c>
      <c r="CG161" s="126" t="inlineStr">
        <is>
          <t>A field programme with consent-aware leads, quality conversions and transparent reporting</t>
        </is>
      </c>
      <c r="CH161" s="126" t="inlineStr">
        <is>
          <t>DataTracks: Published career openings
Workiva: Account Executive, SLED · Selected / adjacent roles. Gap: Field role depends on territory and product complexity, not travel alone</t>
        </is>
      </c>
      <c r="CI161" s="130" t="inlineStr">
        <is>
          <t>Framework + sub-family themes · 3+ answered</t>
        </is>
      </c>
      <c r="CJ161" s="131" t="inlineStr">
        <is>
          <t>2 holders, 1 answered the survey; sub-family 6 answered</t>
        </is>
      </c>
      <c r="CK161" s="131" t="inlineStr">
        <is>
          <t>Jothi Pillai · IRISDT0015 · Datatech
Vaibhav Dukare · IRISDTC003 · Datatech</t>
        </is>
      </c>
      <c r="CL16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2" ht="190.5" customHeight="1">
      <c r="A162" s="109" t="inlineStr">
        <is>
          <t>RC-156</t>
        </is>
      </c>
      <c r="B162" s="110" t="inlineStr">
        <is>
          <t>Sales &amp; Business Development</t>
        </is>
      </c>
      <c r="C162" s="110" t="inlineStr">
        <is>
          <t>Field Outreach &amp; Programme Sales</t>
        </is>
      </c>
      <c r="D162" s="151" t="inlineStr">
        <is>
          <t>A3</t>
        </is>
      </c>
      <c r="E162" s="110" t="inlineStr">
        <is>
          <t>Senior Associate</t>
        </is>
      </c>
      <c r="F162" s="110" t="inlineStr">
        <is>
          <t>IC</t>
        </is>
      </c>
      <c r="G162" s="110" t="inlineStr">
        <is>
          <t>Senior Program Executive</t>
        </is>
      </c>
      <c r="H162" s="110" t="n">
        <v>3</v>
      </c>
      <c r="I162" s="110" t="inlineStr">
        <is>
          <t>Datatech 3</t>
        </is>
      </c>
      <c r="J162" s="110" t="n">
        <v>3</v>
      </c>
      <c r="K162" s="110" t="inlineStr">
        <is>
          <t>Bharati Durgaprasad Paranjape, Lakshmikantha RN, Nalini Niranjan Damisetti</t>
        </is>
      </c>
      <c r="L162" s="110" t="inlineStr">
        <is>
          <t>Datatech - Outreach</t>
        </is>
      </c>
      <c r="M162" s="110" t="inlineStr">
        <is>
          <t>Datatech</t>
        </is>
      </c>
      <c r="N162" s="111" t="inlineStr">
        <is>
          <t>B1 · Specialist</t>
        </is>
      </c>
      <c r="O162" s="112" t="inlineStr">
        <is>
          <t>RC-155 · A2 · Program Executive</t>
        </is>
      </c>
      <c r="P162" s="112" t="inlineStr">
        <is>
          <t>RC-157 · B2 · Senior Program Specialist – POD Lead</t>
        </is>
      </c>
      <c r="Q162" s="112" t="inlineStr">
        <is>
          <t>A2 Program Executive → ★ A3 Senior Program Executive → B2 Senior Program Specialist – POD Lead</t>
        </is>
      </c>
      <c r="R162" s="112" t="inlineStr">
        <is>
          <t>—</t>
        </is>
      </c>
      <c r="S162" s="119" t="inlineStr">
        <is>
          <t>Datatech · Datatech - Outreach · Band A · Early career</t>
        </is>
      </c>
      <c r="T162" s="138" t="inlineStr">
        <is>
          <t>—</t>
        </is>
      </c>
      <c r="U162" s="138" t="inlineStr">
        <is>
          <t>0.54 / 0.21 / 0.04 / 0 / 0.1 / 0.11</t>
        </is>
      </c>
      <c r="V162" s="121">
        <f>IFERROR(INDEX(WM_C,MATCH($S162,WM_KEY,0)),"")</f>
        <v>0.54</v>
      </c>
      <c r="W162" s="121">
        <f>IFERROR(INDEX(WM_AU,MATCH($S162,WM_KEY,0)),"")</f>
        <v>0.21</v>
      </c>
      <c r="X162" s="121">
        <f>IFERROR(INDEX(WM_AC,MATCH($S162,WM_KEY,0)),"")</f>
        <v>0.04</v>
      </c>
      <c r="Y162" s="121">
        <f>IFERROR(INDEX(WM_L,MATCH($S162,WM_KEY,0)),"")</f>
        <v>0</v>
      </c>
      <c r="Z162" s="121">
        <f>IFERROR(INDEX(WM_E,MATCH($S162,WM_KEY,0)),"")</f>
        <v>0.1</v>
      </c>
      <c r="AA162" s="121">
        <f>IFERROR(INDEX(WM_BI,MATCH($S162,WM_KEY,0)),"")</f>
        <v>0.11</v>
      </c>
      <c r="AB162" s="138" t="n">
        <v>2</v>
      </c>
      <c r="AC162" s="138" t="n">
        <v>2</v>
      </c>
      <c r="AD162" s="138" t="n">
        <v>2</v>
      </c>
      <c r="AE162" s="138" t="n">
        <v>1</v>
      </c>
      <c r="AF162" s="138" t="n">
        <v>4.33</v>
      </c>
      <c r="AG162" s="138" t="n">
        <v>2</v>
      </c>
      <c r="AH162" s="138">
        <f>IFERROR(IF(COUNT(AB162,V162,AC162,W162,AD162,X162,AE162,Y162,AF162,Z162,AG162,AA162)&lt;12,"",SUM(AB162*V162,AC162*W162,AD162*X162,AE162*Y162,AF162*Z162,AG162*AA162)),"")</f>
        <v>2.233</v>
      </c>
      <c r="AI162" s="138" t="str">
        <f>IF(AH162="","",INDEX({"A1","A2","A3","B1","B2","B3","C1","C2","D1","D2","E1","E2"},MAX(1,MIN(12,ROUND(AH162,0)))))</f>
        <v>A2</v>
      </c>
      <c r="AJ162" s="133" t="inlineStr">
        <is>
          <t>Onboards MSMEs and partners in the field; generates programme leads and engagement. At A3: varied work; reviews juniors; go-to for a process.
Common themes in role-holders' answers: partners · business · services · msme</t>
        </is>
      </c>
      <c r="AK162" s="134" t="inlineStr">
        <is>
          <t>Onboards MSMEs and partners in the field; generates programme leads and engagement; Varied and non-standard work; handles exceptions; A module / process, or work with client or regulatory consequences</t>
        </is>
      </c>
      <c r="AL162" s="134" t="inlineStr">
        <is>
          <t>A module / process, or work with client or regulatory consequences</t>
        </is>
      </c>
      <c r="AM162" s="134" t="inlineStr">
        <is>
          <t>A module / process, or work with client or regulatory consequences</t>
        </is>
      </c>
      <c r="AN162" s="134" t="inlineStr">
        <is>
          <t>Technical / QC / client calls on own work
Common themes in role-holders' answers: leads</t>
        </is>
      </c>
      <c r="AO162" s="134" t="inlineStr">
        <is>
          <t>Common themes in manager-set KRAs: month quarter · minimum msmes · applications quarter · business · bhr units · onboard minimum</t>
        </is>
      </c>
      <c r="AP162" s="134" t="inlineStr">
        <is>
          <t>Sales</t>
        </is>
      </c>
      <c r="AQ162" s="134" t="inlineStr">
        <is>
          <t>—</t>
        </is>
      </c>
      <c r="AR162" s="134" t="inlineStr">
        <is>
          <t>Varied work; reviews juniors; go-to for a process</t>
        </is>
      </c>
      <c r="AS162" s="134" t="inlineStr">
        <is>
          <t>Varied and non-standard work; handles exceptions</t>
        </is>
      </c>
      <c r="AT162" s="134" t="inlineStr">
        <is>
          <t>Technical / QC / client calls on own work</t>
        </is>
      </c>
      <c r="AU162" s="134" t="inlineStr">
        <is>
          <t>A module / process, or work with client or regulatory consequences</t>
        </is>
      </c>
      <c r="AV162" s="134" t="inlineStr">
        <is>
          <t>Not scored in Band A</t>
        </is>
      </c>
      <c r="AW162" s="134" t="inlineStr">
        <is>
          <t>2–4 yrs</t>
        </is>
      </c>
      <c r="AX162" s="134" t="inlineStr">
        <is>
          <t>Graduate; relevant certification preferred</t>
        </is>
      </c>
      <c r="AY162" s="134" t="inlineStr">
        <is>
          <t>Google / HubSpot certifications</t>
        </is>
      </c>
      <c r="AZ162" s="148" t="inlineStr">
        <is>
          <t>None · guides 1–3 juniors informally</t>
        </is>
      </c>
      <c r="BA162" s="129" t="inlineStr">
        <is>
          <t>Core 2 · Future-ready 2 · Functional 3 · Leadership —</t>
        </is>
      </c>
      <c r="BB162" s="129" t="inlineStr">
        <is>
          <t>Sales, Negotiation &amp; Account Growth · Marketing Tech &amp; Digital Marketing</t>
        </is>
      </c>
      <c r="BC162" s="129" t="inlineStr">
        <is>
          <t>Stakeholder &amp; Client Management · Communication &amp; Presentation · Product, Platform &amp; Domain Knowledge · Strategic Thinking &amp; Business Acumen</t>
        </is>
      </c>
      <c r="BD162" s="129" t="inlineStr">
        <is>
          <t>—</t>
        </is>
      </c>
      <c r="BE162" s="129" t="inlineStr">
        <is>
          <t>CRM hygiene; contract basics</t>
        </is>
      </c>
      <c r="BF162" s="129" t="inlineStr">
        <is>
          <t>Sales role play; Portfolio / case; Role play / behavioural interview; Presentation / writing test; Scenario interview; Case interview</t>
        </is>
      </c>
      <c r="BG162" s="129" t="inlineStr">
        <is>
          <t>CRM hygiene; contract basics; mandatory: POSH, Code of Conduct, InfoSec &amp; Privacy</t>
        </is>
      </c>
      <c r="BH162" s="129" t="inlineStr">
        <is>
          <t>83% · 1 of 3</t>
        </is>
      </c>
      <c r="BI162" s="129" t="inlineStr">
        <is>
          <t>Business acumen · Product &amp; domain · Ownership · Problem solving</t>
        </is>
      </c>
      <c r="BJ162" s="139" t="inlineStr">
        <is>
          <t>P2</t>
        </is>
      </c>
      <c r="BK162" s="126" t="inlineStr">
        <is>
          <t>3 Apply</t>
        </is>
      </c>
      <c r="BL162" s="126" t="inlineStr">
        <is>
          <t>IRIS Vs Competitor Benchmark — SaaS sales ladder — IC: Senior SDR</t>
        </is>
      </c>
      <c r="BM162" s="126" t="inlineStr">
        <is>
          <t>SaaS sales ladder · SDR → AE → Enterprise AE → VP / CRO; MEDDICC-style qualification</t>
        </is>
      </c>
      <c r="BN162" s="126" t="inlineStr">
        <is>
          <t>Developing</t>
        </is>
      </c>
      <c r="BO162" s="126" t="inlineStr">
        <is>
          <t>SDR / Inside Sales</t>
        </is>
      </c>
      <c r="BP162" s="126" t="inlineStr">
        <is>
          <t>L3–L4 · MS 61–62 · —</t>
        </is>
      </c>
      <c r="BQ162" s="126" t="inlineStr">
        <is>
          <t>JL3A · C1 · L11–L10 · Senior Analyst</t>
        </is>
      </c>
      <c r="BR162" s="126" t="inlineStr">
        <is>
          <t>Consultant · DataTracks Senior Associate · 2–5 yrs</t>
        </is>
      </c>
      <c r="BS162" s="126" t="inlineStr">
        <is>
          <t>IRIS Vs Competitor Benchmark — SaaS sales ladder — IC: Senior SDR</t>
        </is>
      </c>
      <c r="BT162" s="126" t="inlineStr">
        <is>
          <t>Lateral or campus · CT2 at 12 months; CT3 in programme</t>
        </is>
      </c>
      <c r="BU162" s="126" t="inlineStr">
        <is>
          <t>Data-driven selling, AI prospecting, ESG / regtech market knowledge</t>
        </is>
      </c>
      <c r="BV162" s="140" t="inlineStr">
        <is>
          <t>Client, sales &amp; stakeholders · Leadership &amp; people management</t>
        </is>
      </c>
      <c r="BW162" s="137" t="inlineStr">
        <is>
          <t>handling · objection · scope review · products · step</t>
        </is>
      </c>
      <c r="BX162" s="137" t="inlineStr">
        <is>
          <t>Formal / classroom training · Mentoring / guidance from seniors · On-the-job / hands-on</t>
        </is>
      </c>
      <c r="BY162" s="137" t="inlineStr">
        <is>
          <t>No common theme</t>
        </is>
      </c>
      <c r="BZ162" s="137" t="inlineStr">
        <is>
          <t>outreach</t>
        </is>
      </c>
      <c r="CA162" s="137" t="inlineStr">
        <is>
          <t>0 of 3 say the role is changing because of AI / automation</t>
        </is>
      </c>
      <c r="CB162" s="137" t="inlineStr">
        <is>
          <t>Sales, Negotiation &amp; Account Growth · Communication &amp; Presentation · Marketing Tech &amp; Digital Marketing · SB.INS-F: Role-specific methods</t>
        </is>
      </c>
      <c r="CC162" s="139" t="inlineStr">
        <is>
          <t>Create and convert commercial opportunities. Includes: Prospecting, account sales, alliances, presales and sales operations. Excludes: Customer adoption unless sales accountability is primary.</t>
        </is>
      </c>
      <c r="CD162" s="126" t="inlineStr">
        <is>
          <t>SAL03-2 · Field Sales Executive</t>
        </is>
      </c>
      <c r="CE162" s="126" t="inlineStr">
        <is>
          <t>Own territory visits, needs analysis and contracted sales.</t>
        </is>
      </c>
      <c r="CF162" s="126" t="inlineStr">
        <is>
          <t>Demonstrate routine delivery plus judgement in bounded exceptions.</t>
        </is>
      </c>
      <c r="CG162" s="126" t="inlineStr">
        <is>
          <t>A field programme with consent-aware leads, quality conversions and transparent reporting</t>
        </is>
      </c>
      <c r="CH162" s="126" t="inlineStr">
        <is>
          <t>DataTracks: Published career openings
Workiva: Account Executive, SLED · Selected / adjacent roles. Gap: Field role depends on territory and product complexity, not travel alone</t>
        </is>
      </c>
      <c r="CI162" s="130" t="inlineStr">
        <is>
          <t>Framework + role-holders' themes · 3+ answered</t>
        </is>
      </c>
      <c r="CJ162" s="131" t="inlineStr">
        <is>
          <t>3 holders, 3 answered the survey; sub-family 6 answered</t>
        </is>
      </c>
      <c r="CK162" s="131" t="inlineStr">
        <is>
          <t>Bharati Durgaprasad Paranjape · IRISDT0013 · Datatech
Lakshmikantha RN · IRISDT0017 · Datatech
Nalini Niranjan Damisetti · IRISDT0003 · Datatech</t>
        </is>
      </c>
      <c r="CL16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3" ht="190.5" customHeight="1">
      <c r="A163" s="109" t="inlineStr">
        <is>
          <t>RC-157</t>
        </is>
      </c>
      <c r="B163" s="110" t="inlineStr">
        <is>
          <t>Sales &amp; Business Development</t>
        </is>
      </c>
      <c r="C163" s="110" t="inlineStr">
        <is>
          <t>Field Outreach &amp; Programme Sales</t>
        </is>
      </c>
      <c r="D163" s="149" t="inlineStr">
        <is>
          <t>B2</t>
        </is>
      </c>
      <c r="E163" s="110" t="inlineStr">
        <is>
          <t>Senior Specialist</t>
        </is>
      </c>
      <c r="F163" s="110" t="inlineStr">
        <is>
          <t>IC</t>
        </is>
      </c>
      <c r="G163" s="110" t="inlineStr">
        <is>
          <t>Senior Program Specialist – POD Lead</t>
        </is>
      </c>
      <c r="H163" s="110" t="n">
        <v>1</v>
      </c>
      <c r="I163" s="110" t="inlineStr">
        <is>
          <t>Datatech 1</t>
        </is>
      </c>
      <c r="J163" s="110" t="n">
        <v>1</v>
      </c>
      <c r="K163" s="110" t="inlineStr">
        <is>
          <t>Jeevan Khokale</t>
        </is>
      </c>
      <c r="L163" s="110" t="inlineStr">
        <is>
          <t>Datatech - Outreach</t>
        </is>
      </c>
      <c r="M163" s="110" t="inlineStr">
        <is>
          <t>Datatech</t>
        </is>
      </c>
      <c r="N163" s="111" t="inlineStr">
        <is>
          <t>B3 · Lead Specialist</t>
        </is>
      </c>
      <c r="O163" s="112" t="inlineStr">
        <is>
          <t>RC-156 · A3 · Senior Program Executive</t>
        </is>
      </c>
      <c r="P163" s="112" t="inlineStr">
        <is>
          <t>— top step in this sub-family</t>
        </is>
      </c>
      <c r="Q163" s="112" t="inlineStr">
        <is>
          <t>A2 Program Executive → A3 Senior Program Executive → ★ B2 Senior Program Specialist – POD Lead</t>
        </is>
      </c>
      <c r="R163" s="112" t="inlineStr">
        <is>
          <t>RC-158 · Manager · Program Manager – Outreach</t>
        </is>
      </c>
      <c r="S163" s="119" t="inlineStr">
        <is>
          <t>Datatech · Datatech - Outreach · Band B · Expert / POD Lead</t>
        </is>
      </c>
      <c r="T163" s="138" t="inlineStr">
        <is>
          <t>—</t>
        </is>
      </c>
      <c r="U163" s="138" t="inlineStr">
        <is>
          <t>0.46 / 0.22 / 0.05 / 0.05 / 0.1 / 0.12</t>
        </is>
      </c>
      <c r="V163" s="121">
        <f>IFERROR(INDEX(WM_C,MATCH($S163,WM_KEY,0)),"")</f>
        <v>0.46</v>
      </c>
      <c r="W163" s="121">
        <f>IFERROR(INDEX(WM_AU,MATCH($S163,WM_KEY,0)),"")</f>
        <v>0.22</v>
      </c>
      <c r="X163" s="121">
        <f>IFERROR(INDEX(WM_AC,MATCH($S163,WM_KEY,0)),"")</f>
        <v>0.05</v>
      </c>
      <c r="Y163" s="121">
        <f>IFERROR(INDEX(WM_L,MATCH($S163,WM_KEY,0)),"")</f>
        <v>0.05</v>
      </c>
      <c r="Z163" s="121">
        <f>IFERROR(INDEX(WM_E,MATCH($S163,WM_KEY,0)),"")</f>
        <v>0.1</v>
      </c>
      <c r="AA163" s="121">
        <f>IFERROR(INDEX(WM_BI,MATCH($S163,WM_KEY,0)),"")</f>
        <v>0.12</v>
      </c>
      <c r="AB163" s="138" t="n">
        <v>5</v>
      </c>
      <c r="AC163" s="138" t="n">
        <v>5</v>
      </c>
      <c r="AD163" s="138" t="n">
        <v>4</v>
      </c>
      <c r="AE163" s="138" t="n">
        <v>4</v>
      </c>
      <c r="AF163" s="138" t="n">
        <v>5.5</v>
      </c>
      <c r="AG163" s="138" t="n">
        <v>4</v>
      </c>
      <c r="AH163" s="138">
        <f>IFERROR(IF(COUNT(AB163,V163,AC163,W163,AD163,X163,AE163,Y163,AF163,Z163,AG163,AA163)&lt;12,"",SUM(AB163*V163,AC163*W163,AD163*X163,AE163*Y163,AF163*Z163,AG163*AA163)),"")</f>
        <v>4.83</v>
      </c>
      <c r="AI163" s="138" t="str">
        <f>IF(AH163="","",INDEX({"A1","A2","A3","B1","B2","B3","C1","C2","D1","D2","E1","E2"},MAX(1,MIN(12,ROUND(AH163,0)))))</f>
        <v>B2</v>
      </c>
      <c r="AJ163" s="133" t="inlineStr">
        <is>
          <t>Onboards MSMEs and partners in the field; generates programme leads and engagement. At B2: deep domain expertise, or one team.
Common themes in sub-family holders, all levels' answers: msme · business · relationships · building · partners · services</t>
        </is>
      </c>
      <c r="AK163" s="134" t="inlineStr">
        <is>
          <t>Onboards MSMEs and partners in the field; generates programme leads and engagement; Hardest problems in the domain; One team or a client portfolio
Common themes in sub-family holders, all levels' answers: business · loan · management · development · relationship · lead</t>
        </is>
      </c>
      <c r="AL163" s="134" t="inlineStr">
        <is>
          <t>One team or a client portfolio
Common themes in sub-family holders, all levels' answers: sales · business</t>
        </is>
      </c>
      <c r="AM163" s="134" t="inlineStr">
        <is>
          <t>One team or a client portfolio
Common themes in sub-family holders, all levels' answers: business · am · opportunities · accountable · msme · loan</t>
        </is>
      </c>
      <c r="AN163" s="134" t="inlineStr">
        <is>
          <t>Allocates people and sets team priorities
Common themes in sub-family holders, all levels' answers: leads · identify · business · potential · follow · sales</t>
        </is>
      </c>
      <c r="AO163" s="134" t="inlineStr">
        <is>
          <t>—</t>
        </is>
      </c>
      <c r="AP163" s="134" t="inlineStr">
        <is>
          <t>Sales · Business development</t>
        </is>
      </c>
      <c r="AQ163" s="134" t="inlineStr">
        <is>
          <t>CRM · WhatsApp · email</t>
        </is>
      </c>
      <c r="AR163" s="134" t="inlineStr">
        <is>
          <t>Deep domain expertise, or one team</t>
        </is>
      </c>
      <c r="AS163" s="134" t="inlineStr">
        <is>
          <t>Hardest problems in the domain</t>
        </is>
      </c>
      <c r="AT163" s="134" t="inlineStr">
        <is>
          <t>Allocates people and sets team priorities</t>
        </is>
      </c>
      <c r="AU163" s="134" t="inlineStr">
        <is>
          <t>One team or a client portfolio</t>
        </is>
      </c>
      <c r="AV163" s="134" t="inlineStr">
        <is>
          <t>IC: guides others in the domain · People: manages a team of 6+</t>
        </is>
      </c>
      <c r="AW163" s="134" t="inlineStr">
        <is>
          <t>6–9 yrs</t>
        </is>
      </c>
      <c r="AX163" s="134" t="inlineStr">
        <is>
          <t>Graduate or postgraduate; professional qualification preferred</t>
        </is>
      </c>
      <c r="AY163" s="134" t="inlineStr">
        <is>
          <t>Google / HubSpot certifications</t>
        </is>
      </c>
      <c r="AZ163" s="148" t="inlineStr">
        <is>
          <t>IC: none · People: 6–8 knowledge work, 8–12 standardised delivery</t>
        </is>
      </c>
      <c r="BA163" s="129" t="inlineStr">
        <is>
          <t>Core 3 · Future-ready 3 · Functional 4 · Leadership 2</t>
        </is>
      </c>
      <c r="BB163" s="129" t="inlineStr">
        <is>
          <t>Sales, Negotiation &amp; Account Growth · Marketing Tech &amp; Digital Marketing</t>
        </is>
      </c>
      <c r="BC163" s="129" t="inlineStr">
        <is>
          <t>Stakeholder &amp; Client Management · Communication &amp; Presentation · Product, Platform &amp; Domain Knowledge · Strategic Thinking &amp; Business Acumen</t>
        </is>
      </c>
      <c r="BD163" s="129" t="inlineStr">
        <is>
          <t>—</t>
        </is>
      </c>
      <c r="BE163" s="129" t="inlineStr">
        <is>
          <t>CRM hygiene; contract basics</t>
        </is>
      </c>
      <c r="BF163" s="129" t="inlineStr">
        <is>
          <t>Sales role play; Portfolio / case; Role play / behavioural interview; Presentation / writing test; Scenario interview; Case interview</t>
        </is>
      </c>
      <c r="BG163" s="129" t="inlineStr">
        <is>
          <t>CRM hygiene; contract basics; mandatory: POSH, Code of Conduct, InfoSec &amp; Privacy</t>
        </is>
      </c>
      <c r="BH163" s="129" t="inlineStr">
        <is>
          <t>106% · 1 of 1</t>
        </is>
      </c>
      <c r="BI163" s="129" t="inlineStr">
        <is>
          <t>AI literacy · Innovation</t>
        </is>
      </c>
      <c r="BJ163" s="139" t="inlineStr">
        <is>
          <t>P4 / M3</t>
        </is>
      </c>
      <c r="BK163" s="126" t="inlineStr">
        <is>
          <t>4–5</t>
        </is>
      </c>
      <c r="BL163" s="126" t="inlineStr">
        <is>
          <t>IRIS Vs Competitor Benchmark — SaaS sales ladder — IC: Mid-Market AE · IRIS Vs Competitor Benchmark — SaaS sales ladder — management: Sales Manager</t>
        </is>
      </c>
      <c r="BM163" s="126" t="inlineStr">
        <is>
          <t>SaaS sales ladder · SDR → AE → Enterprise AE → VP / CRO; MEDDICC-style qualification</t>
        </is>
      </c>
      <c r="BN163" s="126" t="inlineStr">
        <is>
          <t>Senior / Manager</t>
        </is>
      </c>
      <c r="BO163" s="126" t="inlineStr">
        <is>
          <t>Senior Account Executive</t>
        </is>
      </c>
      <c r="BP163" s="126" t="inlineStr">
        <is>
          <t>L5 · MS 63 · —</t>
        </is>
      </c>
      <c r="BQ163" s="126" t="inlineStr">
        <is>
          <t>JL5 · C3A · L8 Associate Manager</t>
        </is>
      </c>
      <c r="BR163" s="126" t="inlineStr">
        <is>
          <t>Manager</t>
        </is>
      </c>
      <c r="BS163" s="126" t="inlineStr">
        <is>
          <t>IRIS Vs Competitor Benchmark — SaaS sales ladder — IC: Mid-Market AE · IRIS Vs Competitor Benchmark — SaaS sales ladder — management: Sales Manager</t>
        </is>
      </c>
      <c r="BT163" s="126" t="inlineStr">
        <is>
          <t>Lateral</t>
        </is>
      </c>
      <c r="BU163" s="126" t="inlineStr">
        <is>
          <t>Data-driven selling, AI prospecting, ESG / regtech market knowledge</t>
        </is>
      </c>
      <c r="BV163" s="140" t="inlineStr">
        <is>
          <t>Leadership &amp; people management · Project / programme management · Strategy &amp; business acumen · Broader exposure &amp; ownership</t>
        </is>
      </c>
      <c r="BW163" s="137" t="inlineStr">
        <is>
          <t>Product knowledge · loan/BHR products; Objection handling; Sales approach/pitch technique | Target role: Onground Team Lead · formalizing existing informal management of Lakshmikanth. Development: team-lead training - performance management, coaching juniors, structured 1:1s. Review date: 31-08-2026</t>
        </is>
      </c>
      <c r="BX163" s="137" t="inlineStr">
        <is>
          <t>Formal / classroom training · Mentoring / guidance from seniors · On-the-job / hands-on</t>
        </is>
      </c>
      <c r="BY163" s="137" t="inlineStr">
        <is>
          <t>No common theme</t>
        </is>
      </c>
      <c r="BZ163" s="137" t="inlineStr">
        <is>
          <t>outreach</t>
        </is>
      </c>
      <c r="CA163" s="137" t="inlineStr">
        <is>
          <t>0 of 5 say the role is changing because of AI / automation</t>
        </is>
      </c>
      <c r="CB163" s="137" t="inlineStr">
        <is>
          <t>People Leadership &amp; Mentoring · Strategic Thinking &amp; Business Acumen · Advanced Excel &amp; Productivity Tools</t>
        </is>
      </c>
      <c r="CC163" s="139" t="inlineStr">
        <is>
          <t>Create and convert commercial opportunities. Includes: Prospecting, account sales, alliances, presales and sales operations. Excludes: Customer adoption unless sales accountability is primary.</t>
        </is>
      </c>
      <c r="CD163" s="126" t="inlineStr">
        <is>
          <t>SAL03-3 · Senior Field Sales Executive</t>
        </is>
      </c>
      <c r="CE163" s="126" t="inlineStr">
        <is>
          <t>Develop major accounts and resolve channel or commercial conflicts.</t>
        </is>
      </c>
      <c r="CF163" s="126" t="inlineStr">
        <is>
          <t>Evidence of complex work, decisions and outcomes beyond routine delivery.</t>
        </is>
      </c>
      <c r="CG163" s="126" t="inlineStr">
        <is>
          <t>A field programme with consent-aware leads, quality conversions and transparent reporting</t>
        </is>
      </c>
      <c r="CH163" s="126" t="inlineStr">
        <is>
          <t>DataTracks: Published career openings
Workiva: Account Executive, SLED · Selected / adjacent roles. Gap: Field role depends on territory and product complexity, not travel alone</t>
        </is>
      </c>
      <c r="CI163" s="130" t="inlineStr">
        <is>
          <t>Framework + sub-family themes · 3+ answered</t>
        </is>
      </c>
      <c r="CJ163" s="131" t="inlineStr">
        <is>
          <t>1 holder, 1 answered the survey; sub-family 6 answered</t>
        </is>
      </c>
      <c r="CK163" s="131" t="inlineStr">
        <is>
          <t>Jeevan Khokale · IRISDT0012 · Datatech</t>
        </is>
      </c>
      <c r="CL16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4" ht="190.5" customHeight="1">
      <c r="A164" s="109" t="inlineStr">
        <is>
          <t>RC-158</t>
        </is>
      </c>
      <c r="B164" s="110" t="inlineStr">
        <is>
          <t>Sales &amp; Business Development</t>
        </is>
      </c>
      <c r="C164" s="110" t="inlineStr">
        <is>
          <t>Field Outreach &amp; Programme Sales</t>
        </is>
      </c>
      <c r="D164" s="149" t="inlineStr">
        <is>
          <t>B2</t>
        </is>
      </c>
      <c r="E164" s="110" t="inlineStr">
        <is>
          <t>Manager</t>
        </is>
      </c>
      <c r="F164" s="110" t="inlineStr">
        <is>
          <t>Manager</t>
        </is>
      </c>
      <c r="G164" s="110" t="inlineStr">
        <is>
          <t>Program Manager – Outreach</t>
        </is>
      </c>
      <c r="H164" s="110" t="n">
        <v>1</v>
      </c>
      <c r="I164" s="110" t="inlineStr">
        <is>
          <t>Datatech 1</t>
        </is>
      </c>
      <c r="J164" s="110" t="n">
        <v>1</v>
      </c>
      <c r="K164" s="110" t="inlineStr">
        <is>
          <t>Raghin Nair</t>
        </is>
      </c>
      <c r="L164" s="110" t="inlineStr">
        <is>
          <t>Datatech - Outreach</t>
        </is>
      </c>
      <c r="M164" s="110" t="inlineStr">
        <is>
          <t>Datatech</t>
        </is>
      </c>
      <c r="N164" s="111" t="inlineStr">
        <is>
          <t>B3 · Lead Specialist</t>
        </is>
      </c>
      <c r="O164" s="112" t="inlineStr">
        <is>
          <t>— entry step in this sub-family</t>
        </is>
      </c>
      <c r="P164" s="112" t="inlineStr">
        <is>
          <t>— top step in this sub-family</t>
        </is>
      </c>
      <c r="Q164" s="112" t="inlineStr">
        <is>
          <t>★ B2 Program Manager – Outreach</t>
        </is>
      </c>
      <c r="R164" s="112" t="inlineStr">
        <is>
          <t>RC-157 · IC · Senior Program Specialist – POD Lead</t>
        </is>
      </c>
      <c r="S164" s="119" t="inlineStr">
        <is>
          <t>Datatech · Datatech - Outreach · Band B · People Manager</t>
        </is>
      </c>
      <c r="T164" s="138" t="inlineStr">
        <is>
          <t>—</t>
        </is>
      </c>
      <c r="U164" s="138" t="inlineStr">
        <is>
          <t>0.32 / 0.23 / 0.06 / 0.15 / 0.1 / 0.14</t>
        </is>
      </c>
      <c r="V164" s="121">
        <f>IFERROR(INDEX(WM_C,MATCH($S164,WM_KEY,0)),"")</f>
        <v>0.32</v>
      </c>
      <c r="W164" s="121">
        <f>IFERROR(INDEX(WM_AU,MATCH($S164,WM_KEY,0)),"")</f>
        <v>0.23</v>
      </c>
      <c r="X164" s="121">
        <f>IFERROR(INDEX(WM_AC,MATCH($S164,WM_KEY,0)),"")</f>
        <v>0.06</v>
      </c>
      <c r="Y164" s="121">
        <f>IFERROR(INDEX(WM_L,MATCH($S164,WM_KEY,0)),"")</f>
        <v>0.15</v>
      </c>
      <c r="Z164" s="121">
        <f>IFERROR(INDEX(WM_E,MATCH($S164,WM_KEY,0)),"")</f>
        <v>0.1</v>
      </c>
      <c r="AA164" s="121">
        <f>IFERROR(INDEX(WM_BI,MATCH($S164,WM_KEY,0)),"")</f>
        <v>0.14</v>
      </c>
      <c r="AB164" s="138" t="n">
        <v>4.5</v>
      </c>
      <c r="AC164" s="138" t="n">
        <v>4.5</v>
      </c>
      <c r="AD164" s="138" t="n">
        <v>5</v>
      </c>
      <c r="AE164" s="138" t="n">
        <v>5</v>
      </c>
      <c r="AF164" s="138" t="n">
        <v>9.5</v>
      </c>
      <c r="AG164" s="138" t="n">
        <v>5.5</v>
      </c>
      <c r="AH164" s="138">
        <f>IFERROR(IF(COUNT(AB164,V164,AC164,W164,AD164,X164,AE164,Y164,AF164,Z164,AG164,AA164)&lt;12,"",SUM(AB164*V164,AC164*W164,AD164*X164,AE164*Y164,AF164*Z164,AG164*AA164)),"")</f>
        <v>5.245</v>
      </c>
      <c r="AI164" s="138" t="str">
        <f>IF(AH164="","",INDEX({"A1","A2","A3","B1","B2","B3","C1","C2","D1","D2","E1","E2"},MAX(1,MIN(12,ROUND(AH164,0)))))</f>
        <v>B2</v>
      </c>
      <c r="AJ164" s="133" t="inlineStr">
        <is>
          <t>Onboards MSMEs and partners in the field; generates programme leads and engagement. At B2: deep domain expertise, or one team.
Common themes in sub-family holders, all levels' answers: msme · business · relationships · building · partners · services</t>
        </is>
      </c>
      <c r="AK164" s="134" t="inlineStr">
        <is>
          <t>Onboards MSMEs and partners in the field; generates programme leads and engagement; Hardest problems in the domain; One team or a client portfolio
Common themes in sub-family holders, all levels' answers: business · loan · management · development · relationship · lead</t>
        </is>
      </c>
      <c r="AL164" s="134" t="inlineStr">
        <is>
          <t>One team or a client portfolio
Common themes in sub-family holders, all levels' answers: sales · business</t>
        </is>
      </c>
      <c r="AM164" s="134" t="inlineStr">
        <is>
          <t>One team or a client portfolio
Common themes in sub-family holders, all levels' answers: business · am · opportunities · accountable · msme · loan</t>
        </is>
      </c>
      <c r="AN164" s="134" t="inlineStr">
        <is>
          <t>Allocates people and sets team priorities
Common themes in sub-family holders, all levels' answers: leads · identify · business · potential · follow · sales</t>
        </is>
      </c>
      <c r="AO164" s="134" t="inlineStr">
        <is>
          <t>—</t>
        </is>
      </c>
      <c r="AP164" s="134" t="inlineStr">
        <is>
          <t>Sales · Business development</t>
        </is>
      </c>
      <c r="AQ164" s="134" t="inlineStr">
        <is>
          <t>CRM · WhatsApp · email</t>
        </is>
      </c>
      <c r="AR164" s="134" t="inlineStr">
        <is>
          <t>Deep domain expertise, or one team</t>
        </is>
      </c>
      <c r="AS164" s="134" t="inlineStr">
        <is>
          <t>Hardest problems in the domain</t>
        </is>
      </c>
      <c r="AT164" s="134" t="inlineStr">
        <is>
          <t>Allocates people and sets team priorities</t>
        </is>
      </c>
      <c r="AU164" s="134" t="inlineStr">
        <is>
          <t>One team or a client portfolio</t>
        </is>
      </c>
      <c r="AV164" s="134" t="inlineStr">
        <is>
          <t>IC: guides others in the domain · People: manages a team of 6+</t>
        </is>
      </c>
      <c r="AW164" s="134" t="inlineStr">
        <is>
          <t>6–9 yrs</t>
        </is>
      </c>
      <c r="AX164" s="134" t="inlineStr">
        <is>
          <t>Graduate or postgraduate; professional qualification preferred</t>
        </is>
      </c>
      <c r="AY164" s="134" t="inlineStr">
        <is>
          <t>Google / HubSpot certifications</t>
        </is>
      </c>
      <c r="AZ164" s="148" t="inlineStr">
        <is>
          <t>IC: none · People: 6–8 knowledge work, 8–12 standardised delivery</t>
        </is>
      </c>
      <c r="BA164" s="129" t="inlineStr">
        <is>
          <t>Core 3 · Future-ready 3 · Functional 4 · Leadership 3</t>
        </is>
      </c>
      <c r="BB164" s="129" t="inlineStr">
        <is>
          <t>Sales, Negotiation &amp; Account Growth · Marketing Tech &amp; Digital Marketing</t>
        </is>
      </c>
      <c r="BC164" s="129" t="inlineStr">
        <is>
          <t>Stakeholder &amp; Client Management · Communication &amp; Presentation · Product, Platform &amp; Domain Knowledge · Strategic Thinking &amp; Business Acumen</t>
        </is>
      </c>
      <c r="BD164" s="129" t="inlineStr">
        <is>
          <t>—</t>
        </is>
      </c>
      <c r="BE164" s="129" t="inlineStr">
        <is>
          <t>CRM hygiene; contract basics</t>
        </is>
      </c>
      <c r="BF164" s="129" t="inlineStr">
        <is>
          <t>Sales role play; Portfolio / case; Role play / behavioural interview; Presentation / writing test; Scenario interview; Case interview</t>
        </is>
      </c>
      <c r="BG164" s="129" t="inlineStr">
        <is>
          <t>CRM hygiene; contract basics; mandatory: POSH, Code of Conduct, InfoSec &amp; Privacy</t>
        </is>
      </c>
      <c r="BH164" s="129" t="inlineStr">
        <is>
          <t>93% · 1 of 1</t>
        </is>
      </c>
      <c r="BI164" s="129" t="inlineStr">
        <is>
          <t>Communication · Product &amp; domain · Ownership</t>
        </is>
      </c>
      <c r="BJ164" s="139" t="inlineStr">
        <is>
          <t>P4 / M3</t>
        </is>
      </c>
      <c r="BK164" s="126" t="inlineStr">
        <is>
          <t>4–5</t>
        </is>
      </c>
      <c r="BL164" s="126" t="inlineStr">
        <is>
          <t>IRIS Vs Competitor Benchmark — SaaS sales ladder — IC: Mid-Market AE · IRIS Vs Competitor Benchmark — SaaS sales ladder — management: Sales Manager</t>
        </is>
      </c>
      <c r="BM164" s="126" t="inlineStr">
        <is>
          <t>SaaS sales ladder · SDR → AE → Enterprise AE → VP / CRO; MEDDICC-style qualification</t>
        </is>
      </c>
      <c r="BN164" s="126" t="inlineStr">
        <is>
          <t>Senior / Manager</t>
        </is>
      </c>
      <c r="BO164" s="126" t="inlineStr">
        <is>
          <t>Manager</t>
        </is>
      </c>
      <c r="BP164" s="126" t="inlineStr">
        <is>
          <t>L5 · MS 63 · —</t>
        </is>
      </c>
      <c r="BQ164" s="126" t="inlineStr">
        <is>
          <t>JL5 · C3A · L8 Associate Manager</t>
        </is>
      </c>
      <c r="BR164" s="126" t="inlineStr">
        <is>
          <t>Manager</t>
        </is>
      </c>
      <c r="BS164" s="126" t="inlineStr">
        <is>
          <t>IRIS Vs Competitor Benchmark — SaaS sales ladder — IC: Mid-Market AE · IRIS Vs Competitor Benchmark — SaaS sales ladder — management: Sales Manager</t>
        </is>
      </c>
      <c r="BT164" s="126" t="inlineStr">
        <is>
          <t>Lateral</t>
        </is>
      </c>
      <c r="BU164" s="126" t="inlineStr">
        <is>
          <t>Data-driven selling, AI prospecting, ESG / regtech market knowledge</t>
        </is>
      </c>
      <c r="BV164" s="140" t="inlineStr">
        <is>
          <t>Data, SQL &amp; analytics · Client, sales &amp; stakeholders · Strategy &amp; business acumen</t>
        </is>
      </c>
      <c r="BW164" s="137" t="inlineStr">
        <is>
          <t>—</t>
        </is>
      </c>
      <c r="BX164" s="137" t="inlineStr">
        <is>
          <t>Formal / classroom training · Mentoring / guidance from seniors · On-the-job / hands-on</t>
        </is>
      </c>
      <c r="BY164" s="137" t="inlineStr">
        <is>
          <t>No common theme</t>
        </is>
      </c>
      <c r="BZ164" s="137" t="inlineStr">
        <is>
          <t>outreach</t>
        </is>
      </c>
      <c r="CA164" s="137" t="inlineStr">
        <is>
          <t>0 of 5 say the role is changing because of AI / automation</t>
        </is>
      </c>
      <c r="CB164" s="137" t="inlineStr">
        <is>
          <t>Project, Program &amp; Agile Management · People Leadership &amp; Mentoring · Sales, Negotiation &amp; Account Growth</t>
        </is>
      </c>
      <c r="CC164" s="139" t="inlineStr">
        <is>
          <t>Create and convert commercial opportunities. Includes: Prospecting, account sales, alliances, presales and sales operations. Excludes: Customer adoption unless sales accountability is primary.</t>
        </is>
      </c>
      <c r="CD164" s="126" t="inlineStr">
        <is>
          <t>LD05-1 · Sales / Sales Development Manager</t>
        </is>
      </c>
      <c r="CE164" s="126" t="inlineStr">
        <is>
          <t>Own staffing decisions, performance support, service quality and delegated team resources</t>
        </is>
      </c>
      <c r="CF164" s="126" t="inlineStr">
        <is>
          <t>Do not manufacture three reporting layers. Choose roles the organisation needs. A specialist may remain on an equally valued expert path.</t>
        </is>
      </c>
      <c r="CG164" s="126" t="inlineStr">
        <is>
          <t>—</t>
        </is>
      </c>
      <c r="CH164" s="126" t="inlineStr">
        <is>
          <t>—</t>
        </is>
      </c>
      <c r="CI164" s="130" t="inlineStr">
        <is>
          <t>Framework + sub-family themes · 3+ answered</t>
        </is>
      </c>
      <c r="CJ164" s="131" t="inlineStr">
        <is>
          <t>1 holder, 1 answered the survey; sub-family 6 answered</t>
        </is>
      </c>
      <c r="CK164" s="131" t="inlineStr">
        <is>
          <t>Raghin Nair · IRISDT0011 · Datatech</t>
        </is>
      </c>
      <c r="CL16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5" ht="190.5" customHeight="1">
      <c r="A165" s="109" t="inlineStr">
        <is>
          <t>RC-159</t>
        </is>
      </c>
      <c r="B165" s="110" t="inlineStr">
        <is>
          <t>Sales &amp; Business Development</t>
        </is>
      </c>
      <c r="C165" s="110" t="inlineStr">
        <is>
          <t>Partnerships &amp; Alliances</t>
        </is>
      </c>
      <c r="D165" s="151" t="inlineStr">
        <is>
          <t>A3</t>
        </is>
      </c>
      <c r="E165" s="110" t="inlineStr">
        <is>
          <t>Senior Associate</t>
        </is>
      </c>
      <c r="F165" s="110" t="inlineStr">
        <is>
          <t>IC</t>
        </is>
      </c>
      <c r="G165" s="110" t="inlineStr">
        <is>
          <t>Senior Alliances Executive</t>
        </is>
      </c>
      <c r="H165" s="110" t="n">
        <v>1</v>
      </c>
      <c r="I165" s="110" t="inlineStr">
        <is>
          <t>iDEAL 1</t>
        </is>
      </c>
      <c r="J165" s="110" t="n">
        <v>1</v>
      </c>
      <c r="K165" s="110" t="inlineStr">
        <is>
          <t>Shreya Sharma</t>
        </is>
      </c>
      <c r="L165" s="110" t="inlineStr">
        <is>
          <t>Sales</t>
        </is>
      </c>
      <c r="M165" s="110" t="inlineStr">
        <is>
          <t>iDEAL</t>
        </is>
      </c>
      <c r="N165" s="111" t="inlineStr">
        <is>
          <t>B1 · Specialist</t>
        </is>
      </c>
      <c r="O165" s="112" t="inlineStr">
        <is>
          <t>— entry step in this sub-family</t>
        </is>
      </c>
      <c r="P165" s="112" t="inlineStr">
        <is>
          <t>RC-160 · B3 · Lead Alliances Specialist – POD Lead</t>
        </is>
      </c>
      <c r="Q165" s="112" t="inlineStr">
        <is>
          <t>★ A3 Senior Alliances Executive → B3 Lead Alliances Specialist – POD Lead</t>
        </is>
      </c>
      <c r="R165" s="112" t="inlineStr">
        <is>
          <t>—</t>
        </is>
      </c>
      <c r="S165" s="119" t="inlineStr">
        <is>
          <t>iDEAL · Sales · Band A · Early career</t>
        </is>
      </c>
      <c r="T165" s="138" t="inlineStr">
        <is>
          <t>—</t>
        </is>
      </c>
      <c r="U165" s="138" t="inlineStr">
        <is>
          <t>0.54 / 0.21 / 0.04 / 0 / 0.1 / 0.11</t>
        </is>
      </c>
      <c r="V165" s="121">
        <f>IFERROR(INDEX(WM_C,MATCH($S165,WM_KEY,0)),"")</f>
        <v>0.54</v>
      </c>
      <c r="W165" s="121">
        <f>IFERROR(INDEX(WM_AU,MATCH($S165,WM_KEY,0)),"")</f>
        <v>0.21</v>
      </c>
      <c r="X165" s="121">
        <f>IFERROR(INDEX(WM_AC,MATCH($S165,WM_KEY,0)),"")</f>
        <v>0.04</v>
      </c>
      <c r="Y165" s="121">
        <f>IFERROR(INDEX(WM_L,MATCH($S165,WM_KEY,0)),"")</f>
        <v>0</v>
      </c>
      <c r="Z165" s="121">
        <f>IFERROR(INDEX(WM_E,MATCH($S165,WM_KEY,0)),"")</f>
        <v>0.1</v>
      </c>
      <c r="AA165" s="121">
        <f>IFERROR(INDEX(WM_BI,MATCH($S165,WM_KEY,0)),"")</f>
        <v>0.11</v>
      </c>
      <c r="AB165" s="138" t="n">
        <v>3</v>
      </c>
      <c r="AC165" s="138" t="n">
        <v>2.5</v>
      </c>
      <c r="AD165" s="138" t="n">
        <v>3.5</v>
      </c>
      <c r="AE165" s="138" t="n">
        <v>1.5</v>
      </c>
      <c r="AF165" s="138" t="n">
        <v>3.5</v>
      </c>
      <c r="AG165" s="138" t="n">
        <v>4</v>
      </c>
      <c r="AH165" s="138">
        <f>IFERROR(IF(COUNT(AB165,V165,AC165,W165,AD165,X165,AE165,Y165,AF165,Z165,AG165,AA165)&lt;12,"",SUM(AB165*V165,AC165*W165,AD165*X165,AE165*Y165,AF165*Z165,AG165*AA165)),"")</f>
        <v>3.075</v>
      </c>
      <c r="AI165" s="138" t="str">
        <f>IF(AH165="","",INDEX({"A1","A2","A3","B1","B2","B3","C1","C2","D1","D2","E1","E2"},MAX(1,MIN(12,ROUND(AH165,0)))))</f>
        <v>A3</v>
      </c>
      <c r="AJ165" s="133" t="inlineStr">
        <is>
          <t>Builds and manages partner / alliance revenue. At A3: varied work; reviews juniors; go-to for a process.</t>
        </is>
      </c>
      <c r="AK165" s="134" t="inlineStr">
        <is>
          <t>Builds and manages partner / alliance revenue; Varied and non-standard work; handles exceptions; A module / process, or work with client or regulatory consequences</t>
        </is>
      </c>
      <c r="AL165" s="134" t="inlineStr">
        <is>
          <t>A module / process, or work with client or regulatory consequences</t>
        </is>
      </c>
      <c r="AM165" s="134" t="inlineStr">
        <is>
          <t>A module / process, or work with client or regulatory consequences</t>
        </is>
      </c>
      <c r="AN165" s="134" t="inlineStr">
        <is>
          <t>Technical / QC / client calls on own work</t>
        </is>
      </c>
      <c r="AO165" s="134" t="inlineStr">
        <is>
          <t>—</t>
        </is>
      </c>
      <c r="AP165" s="134" t="inlineStr">
        <is>
          <t>Sales</t>
        </is>
      </c>
      <c r="AQ165" s="134" t="inlineStr">
        <is>
          <t>—</t>
        </is>
      </c>
      <c r="AR165" s="134" t="inlineStr">
        <is>
          <t>Varied work; reviews juniors; go-to for a process</t>
        </is>
      </c>
      <c r="AS165" s="134" t="inlineStr">
        <is>
          <t>Varied and non-standard work; handles exceptions</t>
        </is>
      </c>
      <c r="AT165" s="134" t="inlineStr">
        <is>
          <t>Technical / QC / client calls on own work</t>
        </is>
      </c>
      <c r="AU165" s="134" t="inlineStr">
        <is>
          <t>A module / process, or work with client or regulatory consequences</t>
        </is>
      </c>
      <c r="AV165" s="134" t="inlineStr">
        <is>
          <t>Not scored in Band A</t>
        </is>
      </c>
      <c r="AW165" s="134" t="inlineStr">
        <is>
          <t>2–4 yrs</t>
        </is>
      </c>
      <c r="AX165" s="134" t="inlineStr">
        <is>
          <t>Graduate; relevant certification preferred</t>
        </is>
      </c>
      <c r="AY165" s="134" t="inlineStr">
        <is>
          <t>Google / HubSpot certifications</t>
        </is>
      </c>
      <c r="AZ165" s="148" t="inlineStr">
        <is>
          <t>None · guides 1–3 juniors informally</t>
        </is>
      </c>
      <c r="BA165" s="129" t="inlineStr">
        <is>
          <t>Core 2 · Future-ready 2 · Functional 3 · Leadership —</t>
        </is>
      </c>
      <c r="BB165" s="129" t="inlineStr">
        <is>
          <t>Sales, Negotiation &amp; Account Growth · Marketing Tech &amp; Digital Marketing</t>
        </is>
      </c>
      <c r="BC165" s="129" t="inlineStr">
        <is>
          <t>Stakeholder &amp; Client Management · Communication &amp; Presentation · Product, Platform &amp; Domain Knowledge · Strategic Thinking &amp; Business Acumen</t>
        </is>
      </c>
      <c r="BD165" s="129" t="inlineStr">
        <is>
          <t>—</t>
        </is>
      </c>
      <c r="BE165" s="129" t="inlineStr">
        <is>
          <t>CRM hygiene; contract basics</t>
        </is>
      </c>
      <c r="BF165" s="129" t="inlineStr">
        <is>
          <t>Sales role play; Portfolio / case; Role play / behavioural interview; Presentation / writing test; Scenario interview; Case interview</t>
        </is>
      </c>
      <c r="BG165" s="129" t="inlineStr">
        <is>
          <t>CRM hygiene; contract basics; mandatory: POSH, Code of Conduct, InfoSec &amp; Privacy</t>
        </is>
      </c>
      <c r="BH165" s="129" t="inlineStr">
        <is>
          <t>94% · 1 of 1</t>
        </is>
      </c>
      <c r="BI165" s="129" t="inlineStr">
        <is>
          <t>Ownership · Problem solving · Learning agility</t>
        </is>
      </c>
      <c r="BJ165" s="139" t="inlineStr">
        <is>
          <t>P2</t>
        </is>
      </c>
      <c r="BK165" s="126" t="inlineStr">
        <is>
          <t>3 Apply</t>
        </is>
      </c>
      <c r="BL165" s="126" t="inlineStr">
        <is>
          <t>IRIS Vs Competitor Benchmark — SaaS sales ladder — IC: Senior SDR</t>
        </is>
      </c>
      <c r="BM165" s="126" t="inlineStr">
        <is>
          <t>SaaS sales ladder · SDR → AE → Enterprise AE → VP / CRO; MEDDICC-style qualification</t>
        </is>
      </c>
      <c r="BN165" s="126" t="inlineStr">
        <is>
          <t>Developing</t>
        </is>
      </c>
      <c r="BO165" s="126" t="inlineStr">
        <is>
          <t>SDR / Inside Sales</t>
        </is>
      </c>
      <c r="BP165" s="126" t="inlineStr">
        <is>
          <t>L3–L4 · MS 61–62 · —</t>
        </is>
      </c>
      <c r="BQ165" s="126" t="inlineStr">
        <is>
          <t>JL3A · C1 · L11–L10 · Senior Analyst</t>
        </is>
      </c>
      <c r="BR165" s="126" t="inlineStr">
        <is>
          <t>Consultant · DataTracks Senior Associate · 2–5 yrs</t>
        </is>
      </c>
      <c r="BS165" s="126" t="inlineStr">
        <is>
          <t>IRIS Vs Competitor Benchmark — SaaS sales ladder — IC: Senior SDR</t>
        </is>
      </c>
      <c r="BT165" s="126" t="inlineStr">
        <is>
          <t>Lateral or campus · CT2 at 12 months; CT3 in programme</t>
        </is>
      </c>
      <c r="BU165" s="126" t="inlineStr">
        <is>
          <t>Data-driven selling, AI prospecting, ESG / regtech market knowledge</t>
        </is>
      </c>
      <c r="BV165" s="140" t="inlineStr">
        <is>
          <t>Leadership &amp; people management · Client, sales &amp; stakeholders</t>
        </is>
      </c>
      <c r="BW165" s="137"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t>
        </is>
      </c>
      <c r="BX165" s="137" t="inlineStr">
        <is>
          <t>—</t>
        </is>
      </c>
      <c r="BY165" s="137" t="inlineStr">
        <is>
          <t>—</t>
        </is>
      </c>
      <c r="BZ165" s="137" t="inlineStr">
        <is>
          <t>—</t>
        </is>
      </c>
      <c r="CA165" s="137" t="inlineStr">
        <is>
          <t>—</t>
        </is>
      </c>
      <c r="CB165" s="137" t="inlineStr">
        <is>
          <t>Database, SQL &amp; Data Engineering · Advanced Excel &amp; Productivity Tools · Product, Platform &amp; Domain Knowledge</t>
        </is>
      </c>
      <c r="CC165" s="139" t="inlineStr">
        <is>
          <t>Create and convert commercial opportunities. Includes: Prospecting, account sales, alliances, presales and sales operations. Excludes: Customer adoption unless sales accountability is primary.</t>
        </is>
      </c>
      <c r="CD165" s="126" t="inlineStr">
        <is>
          <t>SAL05-2 · Partner Account Manager</t>
        </is>
      </c>
      <c r="CE165" s="126" t="inlineStr">
        <is>
          <t>Execute partner plans and track shared opportunities.</t>
        </is>
      </c>
      <c r="CF165" s="126" t="inlineStr">
        <is>
          <t>Demonstrate routine delivery plus judgement in bounded exceptions.</t>
        </is>
      </c>
      <c r="CG165" s="126" t="inlineStr">
        <is>
          <t>A partnership business case with responsibilities, commercial model and delivered outcomes</t>
        </is>
      </c>
      <c r="CH165" s="126" t="inlineStr">
        <is>
          <t>Workiva: Senior Partner Sales Executive · Selected role. Gap: Partner sales supports alliance content; other titles are proposed</t>
        </is>
      </c>
      <c r="CI165" s="130" t="inlineStr">
        <is>
          <t>Framework only · fewer than 3 answered</t>
        </is>
      </c>
      <c r="CJ165" s="131" t="inlineStr">
        <is>
          <t>1 holder, 1 answered the survey; sub-family 2 answered</t>
        </is>
      </c>
      <c r="CK165" s="131" t="inlineStr">
        <is>
          <t>Shreya Sharma · IRIS2481 · iDEAL</t>
        </is>
      </c>
      <c r="CL16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6" ht="190.5" customHeight="1">
      <c r="A166" s="109" t="inlineStr">
        <is>
          <t>RC-160</t>
        </is>
      </c>
      <c r="B166" s="110" t="inlineStr">
        <is>
          <t>Sales &amp; Business Development</t>
        </is>
      </c>
      <c r="C166" s="110" t="inlineStr">
        <is>
          <t>Partnerships &amp; Alliances</t>
        </is>
      </c>
      <c r="D166" s="149" t="inlineStr">
        <is>
          <t>B3</t>
        </is>
      </c>
      <c r="E166" s="110" t="inlineStr">
        <is>
          <t>Lead Specialist</t>
        </is>
      </c>
      <c r="F166" s="110" t="inlineStr">
        <is>
          <t>IC</t>
        </is>
      </c>
      <c r="G166" s="110" t="inlineStr">
        <is>
          <t>Lead Alliances Specialist – POD Lead</t>
        </is>
      </c>
      <c r="H166" s="110" t="n">
        <v>1</v>
      </c>
      <c r="I166" s="110" t="inlineStr">
        <is>
          <t>iFile 1</t>
        </is>
      </c>
      <c r="J166" s="110" t="n">
        <v>1</v>
      </c>
      <c r="K166" s="110" t="inlineStr">
        <is>
          <t>Amit Jaidka</t>
        </is>
      </c>
      <c r="L166" s="110" t="inlineStr">
        <is>
          <t>Sales</t>
        </is>
      </c>
      <c r="M166" s="110" t="inlineStr">
        <is>
          <t>iFile</t>
        </is>
      </c>
      <c r="N166" s="111" t="inlineStr">
        <is>
          <t>C1 · Principal · or B+ · Player-Coach transition step if leading people hands-on</t>
        </is>
      </c>
      <c r="O166" s="112" t="inlineStr">
        <is>
          <t>RC-159 · A3 · Senior Alliances Executive</t>
        </is>
      </c>
      <c r="P166" s="112" t="inlineStr">
        <is>
          <t>— top step in this sub-family</t>
        </is>
      </c>
      <c r="Q166" s="112" t="inlineStr">
        <is>
          <t>A3 Senior Alliances Executive → ★ B3 Lead Alliances Specialist – POD Lead</t>
        </is>
      </c>
      <c r="R166" s="112" t="inlineStr">
        <is>
          <t>—</t>
        </is>
      </c>
      <c r="S166" s="119" t="inlineStr">
        <is>
          <t>iFile · Sales · Band B · Expert / POD Lead</t>
        </is>
      </c>
      <c r="T166" s="138" t="inlineStr">
        <is>
          <t>—</t>
        </is>
      </c>
      <c r="U166" s="138" t="inlineStr">
        <is>
          <t>0.46 / 0.22 / 0.05 / 0.05 / 0.1 / 0.12</t>
        </is>
      </c>
      <c r="V166" s="121">
        <f>IFERROR(INDEX(WM_C,MATCH($S166,WM_KEY,0)),"")</f>
        <v>0.46</v>
      </c>
      <c r="W166" s="121">
        <f>IFERROR(INDEX(WM_AU,MATCH($S166,WM_KEY,0)),"")</f>
        <v>0.22</v>
      </c>
      <c r="X166" s="121">
        <f>IFERROR(INDEX(WM_AC,MATCH($S166,WM_KEY,0)),"")</f>
        <v>0.05</v>
      </c>
      <c r="Y166" s="121">
        <f>IFERROR(INDEX(WM_L,MATCH($S166,WM_KEY,0)),"")</f>
        <v>0.05</v>
      </c>
      <c r="Z166" s="121">
        <f>IFERROR(INDEX(WM_E,MATCH($S166,WM_KEY,0)),"")</f>
        <v>0.1</v>
      </c>
      <c r="AA166" s="121">
        <f>IFERROR(INDEX(WM_BI,MATCH($S166,WM_KEY,0)),"")</f>
        <v>0.12</v>
      </c>
      <c r="AB166" s="138" t="n">
        <v>5</v>
      </c>
      <c r="AC166" s="138" t="n">
        <v>5</v>
      </c>
      <c r="AD166" s="138" t="n">
        <v>5</v>
      </c>
      <c r="AE166" s="138" t="n">
        <v>4</v>
      </c>
      <c r="AF166" s="138" t="n">
        <v>10</v>
      </c>
      <c r="AG166" s="138" t="n">
        <v>5.5</v>
      </c>
      <c r="AH166" s="138">
        <f>IFERROR(IF(COUNT(AB166,V166,AC166,W166,AD166,X166,AE166,Y166,AF166,Z166,AG166,AA166)&lt;12,"",SUM(AB166*V166,AC166*W166,AD166*X166,AE166*Y166,AF166*Z166,AG166*AA166)),"")</f>
        <v>5.51</v>
      </c>
      <c r="AI166" s="138" t="str">
        <f>IF(AH166="","",INDEX({"A1","A2","A3","B1","B2","B3","C1","C2","D1","D2","E1","E2"},MAX(1,MIN(12,ROUND(AH166,0)))))</f>
        <v>B3</v>
      </c>
      <c r="AJ166" s="133" t="inlineStr">
        <is>
          <t>Builds and manages partner / alliance revenue. At B3: a practice, or several teams through team leads.</t>
        </is>
      </c>
      <c r="AK166" s="134" t="inlineStr">
        <is>
          <t>Builds and manages partner / alliance revenue; Sets standards for a practice; cross-team problems; Several teams or a practice</t>
        </is>
      </c>
      <c r="AL166" s="134" t="inlineStr">
        <is>
          <t>Several teams or a practice</t>
        </is>
      </c>
      <c r="AM166" s="134" t="inlineStr">
        <is>
          <t>Several teams or a practice</t>
        </is>
      </c>
      <c r="AN166" s="134" t="inlineStr">
        <is>
          <t>Commercial / strategic calls for the unit</t>
        </is>
      </c>
      <c r="AO166" s="134" t="inlineStr">
        <is>
          <t>—</t>
        </is>
      </c>
      <c r="AP166" s="134" t="inlineStr">
        <is>
          <t>Sales</t>
        </is>
      </c>
      <c r="AQ166" s="134" t="inlineStr">
        <is>
          <t>—</t>
        </is>
      </c>
      <c r="AR166" s="134" t="inlineStr">
        <is>
          <t>A practice, or several teams through team leads</t>
        </is>
      </c>
      <c r="AS166" s="134" t="inlineStr">
        <is>
          <t>Sets standards for a practice; cross-team problems</t>
        </is>
      </c>
      <c r="AT166" s="134" t="inlineStr">
        <is>
          <t>Commercial / strategic calls for the unit</t>
        </is>
      </c>
      <c r="AU166" s="134" t="inlineStr">
        <is>
          <t>Several teams or a practice</t>
        </is>
      </c>
      <c r="AV166" s="134" t="inlineStr">
        <is>
          <t>IC: leads a practice · People: team leads / managers report in</t>
        </is>
      </c>
      <c r="AW166" s="134" t="inlineStr">
        <is>
          <t>8–12 yrs</t>
        </is>
      </c>
      <c r="AX166" s="134" t="inlineStr">
        <is>
          <t>Postgraduate or professional qualification preferred</t>
        </is>
      </c>
      <c r="AY166" s="134" t="inlineStr">
        <is>
          <t>Google / HubSpot certifications</t>
        </is>
      </c>
      <c r="AZ166" s="148" t="inlineStr">
        <is>
          <t>IC: none · People: 5–8 incl. team leads</t>
        </is>
      </c>
      <c r="BA166" s="129" t="inlineStr">
        <is>
          <t>Core 4 · Future-ready 3 · Functional 4 · Leadership 3</t>
        </is>
      </c>
      <c r="BB166" s="129" t="inlineStr">
        <is>
          <t>Sales, Negotiation &amp; Account Growth · Marketing Tech &amp; Digital Marketing</t>
        </is>
      </c>
      <c r="BC166" s="129" t="inlineStr">
        <is>
          <t>Stakeholder &amp; Client Management · Communication &amp; Presentation · Product, Platform &amp; Domain Knowledge · Strategic Thinking &amp; Business Acumen</t>
        </is>
      </c>
      <c r="BD166" s="129" t="inlineStr">
        <is>
          <t>—</t>
        </is>
      </c>
      <c r="BE166" s="129" t="inlineStr">
        <is>
          <t>CRM hygiene; contract basics</t>
        </is>
      </c>
      <c r="BF166" s="129" t="inlineStr">
        <is>
          <t>Sales role play; Portfolio / case; Role play / behavioural interview; Presentation / writing test; Scenario interview; Case interview</t>
        </is>
      </c>
      <c r="BG166" s="129" t="inlineStr">
        <is>
          <t>CRM hygiene; contract basics; mandatory: POSH, Code of Conduct, InfoSec &amp; Privacy</t>
        </is>
      </c>
      <c r="BH166" s="129" t="inlineStr">
        <is>
          <t>99% · 1 of 1</t>
        </is>
      </c>
      <c r="BI166" s="129" t="inlineStr">
        <is>
          <t>Digital marketing · Communication · Problem solving</t>
        </is>
      </c>
      <c r="BJ166" s="139" t="inlineStr">
        <is>
          <t>P5 / M4</t>
        </is>
      </c>
      <c r="BK166" s="126" t="inlineStr">
        <is>
          <t>5 Ensure, advise</t>
        </is>
      </c>
      <c r="BL166" s="126" t="inlineStr">
        <is>
          <t>IRIS Vs Competitor Benchmark — SaaS sales ladder — IC: Enterprise AE · IRIS Vs Competitor Benchmark — SaaS sales ladder — management: Senior Sales Manager</t>
        </is>
      </c>
      <c r="BM166" s="126" t="inlineStr">
        <is>
          <t>SaaS sales ladder · SDR → AE → Enterprise AE → VP / CRO; MEDDICC-style qualification</t>
        </is>
      </c>
      <c r="BN166" s="126" t="inlineStr">
        <is>
          <t>Expert / Senior Manager</t>
        </is>
      </c>
      <c r="BO166" s="126" t="inlineStr">
        <is>
          <t>Enterprise / Strategic AE</t>
        </is>
      </c>
      <c r="BP166" s="126" t="inlineStr">
        <is>
          <t>L5 · MS 63–64 · —</t>
        </is>
      </c>
      <c r="BQ166" s="126" t="inlineStr">
        <is>
          <t>JL5–JL6B · C3B · L7 Manager</t>
        </is>
      </c>
      <c r="BR166" s="126" t="inlineStr">
        <is>
          <t>Senior Manager</t>
        </is>
      </c>
      <c r="BS166" s="126" t="inlineStr">
        <is>
          <t>IRIS Vs Competitor Benchmark — SaaS sales ladder — IC: Enterprise AE · IRIS Vs Competitor Benchmark — SaaS sales ladder — management: Senior Sales Manager</t>
        </is>
      </c>
      <c r="BT166" s="126" t="inlineStr">
        <is>
          <t>Lateral; internal posting first</t>
        </is>
      </c>
      <c r="BU166" s="126" t="inlineStr">
        <is>
          <t>Data-driven selling, AI prospecting, ESG / regtech market knowledge</t>
        </is>
      </c>
      <c r="BV166" s="140" t="inlineStr">
        <is>
          <t>Technical depth &amp; architecture · Strategy &amp; business acumen · Broader exposure &amp; ownership</t>
        </is>
      </c>
      <c r="BW166" s="137" t="inlineStr">
        <is>
          <t>Strategic account management, enterprise deal closure, forecasting, leadership reporting, cross-functional governance | P&amp;L ownership, senior leadership development, financial planning, negotiation at CXO/regulator level</t>
        </is>
      </c>
      <c r="BX166" s="137" t="inlineStr">
        <is>
          <t>—</t>
        </is>
      </c>
      <c r="BY166" s="137" t="inlineStr">
        <is>
          <t>—</t>
        </is>
      </c>
      <c r="BZ166" s="137" t="inlineStr">
        <is>
          <t>—</t>
        </is>
      </c>
      <c r="CA166" s="137" t="inlineStr">
        <is>
          <t>—</t>
        </is>
      </c>
      <c r="CB166" s="137" t="inlineStr">
        <is>
          <t>Project, Program &amp; Agile Management · Strategic Thinking &amp; Business Acumen · Broader Ownership &amp; Cross-functional Exposure</t>
        </is>
      </c>
      <c r="CC166" s="139" t="inlineStr">
        <is>
          <t>Create and convert commercial opportunities. Includes: Prospecting, account sales, alliances, presales and sales operations. Excludes: Customer adoption unless sales accountability is primary.</t>
        </is>
      </c>
      <c r="CD166" s="126" t="inlineStr">
        <is>
          <t>SAL05-4 · Strategic Alliances Manager</t>
        </is>
      </c>
      <c r="CE166" s="126" t="inlineStr">
        <is>
          <t>Design ecosystem strategy and resolve cross-partner commercial conflicts.</t>
        </is>
      </c>
      <c r="CF166" s="126" t="inlineStr">
        <is>
          <t>Adoption beyond own work; recurring authority and measurable wider outcomes.</t>
        </is>
      </c>
      <c r="CG166" s="126" t="inlineStr">
        <is>
          <t>A partnership business case with responsibilities, commercial model and delivered outcomes</t>
        </is>
      </c>
      <c r="CH166" s="126" t="inlineStr">
        <is>
          <t>Workiva: Senior Partner Sales Executive · Selected role. Gap: Partner sales supports alliance content; other titles are proposed</t>
        </is>
      </c>
      <c r="CI166" s="130" t="inlineStr">
        <is>
          <t>Framework only · fewer than 3 answered</t>
        </is>
      </c>
      <c r="CJ166" s="131" t="inlineStr">
        <is>
          <t>1 holder, 1 answered the survey; sub-family 2 answered</t>
        </is>
      </c>
      <c r="CK166" s="131" t="inlineStr">
        <is>
          <t>Amit Jaidka · IRIS1687 · iFile</t>
        </is>
      </c>
      <c r="CL16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7" ht="190.5" customHeight="1">
      <c r="A167" s="109" t="inlineStr">
        <is>
          <t>RC-161</t>
        </is>
      </c>
      <c r="B167" s="110" t="inlineStr">
        <is>
          <t>Sales &amp; Business Development</t>
        </is>
      </c>
      <c r="C167" s="110" t="inlineStr">
        <is>
          <t>Pre-Sales &amp; Solution Demos</t>
        </is>
      </c>
      <c r="D167" s="149" t="inlineStr">
        <is>
          <t>B1</t>
        </is>
      </c>
      <c r="E167" s="110" t="inlineStr">
        <is>
          <t>Specialist</t>
        </is>
      </c>
      <c r="F167" s="110" t="inlineStr">
        <is>
          <t>IC</t>
        </is>
      </c>
      <c r="G167" s="110" t="inlineStr">
        <is>
          <t>Pre-Sales Specialist</t>
        </is>
      </c>
      <c r="H167" s="110" t="n">
        <v>1</v>
      </c>
      <c r="I167" s="110" t="inlineStr">
        <is>
          <t>iFile 1</t>
        </is>
      </c>
      <c r="J167" s="110" t="n">
        <v>1</v>
      </c>
      <c r="K167" s="110" t="inlineStr">
        <is>
          <t>Devam Khatri</t>
        </is>
      </c>
      <c r="L167" s="110" t="inlineStr">
        <is>
          <t>Sales</t>
        </is>
      </c>
      <c r="M167" s="110" t="inlineStr">
        <is>
          <t>iFile</t>
        </is>
      </c>
      <c r="N167" s="111" t="inlineStr">
        <is>
          <t>B2 · Senior Specialist</t>
        </is>
      </c>
      <c r="O167" s="112" t="inlineStr">
        <is>
          <t>— entry step in this sub-family</t>
        </is>
      </c>
      <c r="P167" s="112" t="inlineStr">
        <is>
          <t>— top step in this sub-family</t>
        </is>
      </c>
      <c r="Q167" s="112" t="inlineStr">
        <is>
          <t>★ B1 Pre-Sales Specialist</t>
        </is>
      </c>
      <c r="R167" s="112" t="inlineStr">
        <is>
          <t>—</t>
        </is>
      </c>
      <c r="S167" s="119" t="inlineStr">
        <is>
          <t>iFile · Sales · Band B · Expert / POD Lead</t>
        </is>
      </c>
      <c r="T167" s="138" t="inlineStr">
        <is>
          <t>—</t>
        </is>
      </c>
      <c r="U167" s="138" t="inlineStr">
        <is>
          <t>0.46 / 0.22 / 0.05 / 0.05 / 0.1 / 0.12</t>
        </is>
      </c>
      <c r="V167" s="121">
        <f>IFERROR(INDEX(WM_C,MATCH($S167,WM_KEY,0)),"")</f>
        <v>0.46</v>
      </c>
      <c r="W167" s="121">
        <f>IFERROR(INDEX(WM_AU,MATCH($S167,WM_KEY,0)),"")</f>
        <v>0.22</v>
      </c>
      <c r="X167" s="121">
        <f>IFERROR(INDEX(WM_AC,MATCH($S167,WM_KEY,0)),"")</f>
        <v>0.05</v>
      </c>
      <c r="Y167" s="121">
        <f>IFERROR(INDEX(WM_L,MATCH($S167,WM_KEY,0)),"")</f>
        <v>0.05</v>
      </c>
      <c r="Z167" s="121">
        <f>IFERROR(INDEX(WM_E,MATCH($S167,WM_KEY,0)),"")</f>
        <v>0.1</v>
      </c>
      <c r="AA167" s="121">
        <f>IFERROR(INDEX(WM_BI,MATCH($S167,WM_KEY,0)),"")</f>
        <v>0.12</v>
      </c>
      <c r="AB167" s="138" t="n">
        <v>4</v>
      </c>
      <c r="AC167" s="138" t="n">
        <v>4</v>
      </c>
      <c r="AD167" s="138" t="n">
        <v>4</v>
      </c>
      <c r="AE167" s="138" t="n">
        <v>3</v>
      </c>
      <c r="AF167" s="138" t="n">
        <v>4.5</v>
      </c>
      <c r="AG167" s="138" t="n">
        <v>4</v>
      </c>
      <c r="AH167" s="138">
        <f>IFERROR(IF(COUNT(AB167,V167,AC167,W167,AD167,X167,AE167,Y167,AF167,Z167,AG167,AA167)&lt;12,"",SUM(AB167*V167,AC167*W167,AD167*X167,AE167*Y167,AF167*Z167,AG167*AA167)),"")</f>
        <v>4</v>
      </c>
      <c r="AI167" s="138" t="str">
        <f>IF(AH167="","",INDEX({"A1","A2","A3","B1","B2","B3","C1","C2","D1","D2","E1","E2"},MAX(1,MIN(12,ROUND(AH167,0)))))</f>
        <v>B1</v>
      </c>
      <c r="AJ167" s="133" t="inlineStr">
        <is>
          <t>Maps requirements, runs solution demos, supports RFPs and deals. At B1: a domain / module, or a small team.</t>
        </is>
      </c>
      <c r="AK167" s="134" t="inlineStr">
        <is>
          <t>Maps requirements, runs solution demos, supports RFPs and deals; Domain specialist work; A domain or a small team</t>
        </is>
      </c>
      <c r="AL167" s="134" t="inlineStr">
        <is>
          <t>A domain or a small team</t>
        </is>
      </c>
      <c r="AM167" s="134" t="inlineStr">
        <is>
          <t>A domain or a small team</t>
        </is>
      </c>
      <c r="AN167" s="134" t="inlineStr">
        <is>
          <t>Technical / QC / client calls for the domain</t>
        </is>
      </c>
      <c r="AO167" s="134" t="inlineStr">
        <is>
          <t>—</t>
        </is>
      </c>
      <c r="AP167" s="134" t="inlineStr">
        <is>
          <t>—</t>
        </is>
      </c>
      <c r="AQ167" s="134" t="inlineStr">
        <is>
          <t>—</t>
        </is>
      </c>
      <c r="AR167" s="134" t="inlineStr">
        <is>
          <t>A domain / module, or a small team</t>
        </is>
      </c>
      <c r="AS167" s="134" t="inlineStr">
        <is>
          <t>Domain specialist work</t>
        </is>
      </c>
      <c r="AT167" s="134" t="inlineStr">
        <is>
          <t>Technical / QC / client calls for the domain</t>
        </is>
      </c>
      <c r="AU167" s="134" t="inlineStr">
        <is>
          <t>A domain or a small team</t>
        </is>
      </c>
      <c r="AV167" s="134" t="inlineStr">
        <is>
          <t>IC: mentors and reviews · People: hands-on team lead of 3–5</t>
        </is>
      </c>
      <c r="AW167" s="134" t="inlineStr">
        <is>
          <t>4–7 yrs</t>
        </is>
      </c>
      <c r="AX167" s="134" t="inlineStr">
        <is>
          <t>Graduate + relevant qualification or certification preferred</t>
        </is>
      </c>
      <c r="AY167" s="134" t="inlineStr">
        <is>
          <t>Google / HubSpot certifications</t>
        </is>
      </c>
      <c r="AZ167" s="148" t="inlineStr">
        <is>
          <t>IC: none · Team Lead: 3–5</t>
        </is>
      </c>
      <c r="BA167" s="129" t="inlineStr">
        <is>
          <t>Core 3 · Future-ready 3 · Functional 3 · Leadership 1</t>
        </is>
      </c>
      <c r="BB167" s="129" t="inlineStr">
        <is>
          <t>Sales, Negotiation &amp; Account Growth · Marketing Tech &amp; Digital Marketing</t>
        </is>
      </c>
      <c r="BC167" s="129" t="inlineStr">
        <is>
          <t>Stakeholder &amp; Client Management · Communication &amp; Presentation · Product, Platform &amp; Domain Knowledge · Strategic Thinking &amp; Business Acumen</t>
        </is>
      </c>
      <c r="BD167" s="129" t="inlineStr">
        <is>
          <t>—</t>
        </is>
      </c>
      <c r="BE167" s="129" t="inlineStr">
        <is>
          <t>CRM hygiene; contract basics</t>
        </is>
      </c>
      <c r="BF167" s="129" t="inlineStr">
        <is>
          <t>Sales role play; Portfolio / case; Role play / behavioural interview; Presentation / writing test; Scenario interview; Case interview</t>
        </is>
      </c>
      <c r="BG167" s="129" t="inlineStr">
        <is>
          <t>CRM hygiene; contract basics; mandatory: POSH, Code of Conduct, InfoSec &amp; Privacy</t>
        </is>
      </c>
      <c r="BH167" s="129" t="inlineStr">
        <is>
          <t>90% · 0 of 1</t>
        </is>
      </c>
      <c r="BI167" s="129" t="inlineStr">
        <is>
          <t>Sales &amp; negotiation · Stakeholder mgmt · Business acumen</t>
        </is>
      </c>
      <c r="BJ167" s="139" t="inlineStr">
        <is>
          <t>P3 / M2</t>
        </is>
      </c>
      <c r="BK167" s="126" t="inlineStr">
        <is>
          <t>4 Enable</t>
        </is>
      </c>
      <c r="BL167" s="126" t="inlineStr">
        <is>
          <t>IRIS Vs Competitor Benchmark — SaaS sales ladder — IC: Account Executive · SMB · IRIS Vs Competitor Benchmark — SaaS sales ladder — management: SDR Team Lead</t>
        </is>
      </c>
      <c r="BM167" s="126" t="inlineStr">
        <is>
          <t>SaaS sales ladder · SDR → AE → Enterprise AE → VP / CRO; MEDDICC-style qualification</t>
        </is>
      </c>
      <c r="BN167" s="126" t="inlineStr">
        <is>
          <t>Career / · Team Lead</t>
        </is>
      </c>
      <c r="BO167" s="126" t="inlineStr">
        <is>
          <t>Account Executive</t>
        </is>
      </c>
      <c r="BP167" s="126" t="inlineStr">
        <is>
          <t>L4 · MS 62 · —</t>
        </is>
      </c>
      <c r="BQ167" s="126" t="inlineStr">
        <is>
          <t>JL4 · C2 · L9 Team Lead / Consultant</t>
        </is>
      </c>
      <c r="BR167" s="126" t="inlineStr">
        <is>
          <t>Senior Consultant / Assistant Manager</t>
        </is>
      </c>
      <c r="BS167" s="126" t="inlineStr">
        <is>
          <t>IRIS Vs Competitor Benchmark — SaaS sales ladder — IC: Account Executive · SMB · IRIS Vs Competitor Benchmark — SaaS sales ladder — management: SDR Team Lead</t>
        </is>
      </c>
      <c r="BT167" s="126" t="inlineStr">
        <is>
          <t>Lateral; Management Trainees graduate here</t>
        </is>
      </c>
      <c r="BU167" s="126" t="inlineStr">
        <is>
          <t>Data-driven selling, AI prospecting, ESG / regtech market knowledge</t>
        </is>
      </c>
      <c r="BV167" s="140" t="inlineStr">
        <is>
          <t>—</t>
        </is>
      </c>
      <c r="BW167" s="137" t="inlineStr">
        <is>
          <t>—</t>
        </is>
      </c>
      <c r="BX167" s="137" t="inlineStr">
        <is>
          <t>—</t>
        </is>
      </c>
      <c r="BY167" s="137" t="inlineStr">
        <is>
          <t>—</t>
        </is>
      </c>
      <c r="BZ167" s="137" t="inlineStr">
        <is>
          <t>—</t>
        </is>
      </c>
      <c r="CA167" s="137" t="inlineStr">
        <is>
          <t>—</t>
        </is>
      </c>
      <c r="CB167" s="137" t="inlineStr">
        <is>
          <t>AI, GenAI &amp; Prompt Engineering · Advanced Excel &amp; Productivity Tools · People Leadership &amp; Mentoring</t>
        </is>
      </c>
      <c r="CC167" s="139" t="inlineStr">
        <is>
          <t>Create and convert commercial opportunities. Includes: Prospecting, account sales, alliances, presales and sales operations. Excludes: Customer adoption unless sales accountability is primary.</t>
        </is>
      </c>
      <c r="CD167" s="126" t="inlineStr">
        <is>
          <t>SAL06-3 · Senior Solutions Engineer</t>
        </is>
      </c>
      <c r="CE167" s="126" t="inlineStr">
        <is>
          <t>Resolve complex customer architecture and evaluation risks.</t>
        </is>
      </c>
      <c r="CF167" s="126" t="inlineStr">
        <is>
          <t>Evidence of complex work, decisions and outcomes beyond routine delivery.</t>
        </is>
      </c>
      <c r="CG167" s="126" t="inlineStr">
        <is>
          <t>A customer proof of value that satisfies agreed criteria and records constraints</t>
        </is>
      </c>
      <c r="CH167" s="126" t="inlineStr">
        <is>
          <t>Regnology: Senior risk consultant · Related work. Gap: Peer consultant contributes to presales; GitLab supplies dedicated presales role content</t>
        </is>
      </c>
      <c r="CI167" s="130" t="inlineStr">
        <is>
          <t>Framework only · fewer than 3 answered</t>
        </is>
      </c>
      <c r="CJ167" s="131" t="inlineStr">
        <is>
          <t>1 holder, 1 answered the survey; sub-family 1 answered</t>
        </is>
      </c>
      <c r="CK167" s="131" t="inlineStr">
        <is>
          <t>Devam Khatri · IRIS2551 · iFile</t>
        </is>
      </c>
      <c r="CL16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8" ht="190.5" customHeight="1">
      <c r="A168" s="109" t="inlineStr">
        <is>
          <t>RC-162</t>
        </is>
      </c>
      <c r="B168" s="110" t="inlineStr">
        <is>
          <t>Sales &amp; Business Development</t>
        </is>
      </c>
      <c r="C168" s="110" t="inlineStr">
        <is>
          <t>Sales Development &amp; Prospecting</t>
        </is>
      </c>
      <c r="D168" s="151" t="inlineStr">
        <is>
          <t>A1</t>
        </is>
      </c>
      <c r="E168" s="110" t="inlineStr">
        <is>
          <t>Intern / Trainee</t>
        </is>
      </c>
      <c r="F168" s="110" t="inlineStr">
        <is>
          <t>IC</t>
        </is>
      </c>
      <c r="G168" s="110" t="inlineStr">
        <is>
          <t>Intern – Sales Development &amp; Prospecting</t>
        </is>
      </c>
      <c r="H168" s="110" t="n">
        <v>3</v>
      </c>
      <c r="I168" s="110" t="inlineStr">
        <is>
          <t>CARBON 3</t>
        </is>
      </c>
      <c r="J168" s="110" t="n">
        <v>3</v>
      </c>
      <c r="K168" s="110" t="inlineStr">
        <is>
          <t>Anika Mariam, Deblina Chatterjee, Samriddhi Kundu</t>
        </is>
      </c>
      <c r="L168" s="110" t="inlineStr">
        <is>
          <t>Marketing</t>
        </is>
      </c>
      <c r="M168" s="110" t="inlineStr">
        <is>
          <t>CARBON</t>
        </is>
      </c>
      <c r="N168" s="111" t="inlineStr">
        <is>
          <t>A2 · Associate</t>
        </is>
      </c>
      <c r="O168" s="112" t="inlineStr">
        <is>
          <t>— entry step in this sub-family</t>
        </is>
      </c>
      <c r="P168" s="112" t="inlineStr">
        <is>
          <t>RC-163 · A2 · Sales Development Representative</t>
        </is>
      </c>
      <c r="Q168" s="112" t="inlineStr">
        <is>
          <t>★ A1 Intern – Sales Development &amp; Prospecting → A2 Sales Development Representative → A3 Senior Sales Development Representative → B1 Account Executive → B2 Senior Account Executive – POD Lead</t>
        </is>
      </c>
      <c r="R168" s="112" t="inlineStr">
        <is>
          <t>—</t>
        </is>
      </c>
      <c r="S168" s="119" t="n"/>
      <c r="T168" s="138" t="inlineStr">
        <is>
          <t>—</t>
        </is>
      </c>
      <c r="U168" s="138" t="inlineStr">
        <is>
          <t>/  /  /  /  /</t>
        </is>
      </c>
      <c r="V168" s="121" t="str">
        <f>IFERROR(INDEX(WM_C,MATCH($S168,WM_KEY,0)),"")</f>
        <v/>
      </c>
      <c r="W168" s="121" t="str">
        <f>IFERROR(INDEX(WM_AU,MATCH($S168,WM_KEY,0)),"")</f>
        <v/>
      </c>
      <c r="X168" s="121" t="str">
        <f>IFERROR(INDEX(WM_AC,MATCH($S168,WM_KEY,0)),"")</f>
        <v/>
      </c>
      <c r="Y168" s="121" t="str">
        <f>IFERROR(INDEX(WM_L,MATCH($S168,WM_KEY,0)),"")</f>
        <v/>
      </c>
      <c r="Z168" s="121" t="str">
        <f>IFERROR(INDEX(WM_E,MATCH($S168,WM_KEY,0)),"")</f>
        <v/>
      </c>
      <c r="AA168" s="121" t="str">
        <f>IFERROR(INDEX(WM_BI,MATCH($S168,WM_KEY,0)),"")</f>
        <v/>
      </c>
      <c r="AB168" s="138" t="n"/>
      <c r="AC168" s="138" t="n"/>
      <c r="AD168" s="138" t="n"/>
      <c r="AE168" s="138" t="n"/>
      <c r="AF168" s="138" t="n"/>
      <c r="AG168" s="138" t="n"/>
      <c r="AH168" s="138" t="str">
        <f>IFERROR(IF(COUNT(AB168,V168,AC168,W168,AD168,X168,AE168,Y168,AF168,Z168,AG168,AA168)&lt;12,"",SUM(AB168*V168,AC168*W168,AD168*X168,AE168*Y168,AF168*Z168,AG168*AA168)),"")</f>
        <v/>
      </c>
      <c r="AI168" s="138" t="str">
        <f>IF(AH168="","",INDEX({"A1","A2","A3","B1","B2","B3","C1","C2","D1","D2","E1","E2"},MAX(1,MIN(12,ROUND(AH168,0)))))</f>
        <v/>
      </c>
      <c r="AJ168" s="133" t="inlineStr">
        <is>
          <t>Researches target accounts, runs outbound outreach, qualifies leads and books meetings. At A1: learning the role; all work reviewed.
Common themes in role-holders' answers: scheduling · sales provide · customers shared · tools linkedin · portfolio company · cold</t>
        </is>
      </c>
      <c r="AK168" s="134" t="inlineStr">
        <is>
          <t>Researches target accounts, runs outbound outreach, qualifies leads and books meetings; Learning; follows worked examples; Learning tasks
Common themes in role-holders' answers: outreach · linkedin</t>
        </is>
      </c>
      <c r="AL168" s="134" t="inlineStr">
        <is>
          <t>Learning tasks
Common themes in role-holders' answers: meetings</t>
        </is>
      </c>
      <c r="AM168" s="134" t="inlineStr">
        <is>
          <t>Learning tasks</t>
        </is>
      </c>
      <c r="AN168" s="134" t="inlineStr">
        <is>
          <t>Needs approval / close guidance
Common themes in role-holders' answers: lead</t>
        </is>
      </c>
      <c r="AO168" s="134" t="inlineStr">
        <is>
          <t>—</t>
        </is>
      </c>
      <c r="AP168" s="134" t="inlineStr">
        <is>
          <t>Marketing · Objection Handling</t>
        </is>
      </c>
      <c r="AQ168" s="134" t="inlineStr">
        <is>
          <t>HubSpot · Excel</t>
        </is>
      </c>
      <c r="AR168" s="134" t="inlineStr">
        <is>
          <t>Learning the role; all work reviewed</t>
        </is>
      </c>
      <c r="AS168" s="134" t="inlineStr">
        <is>
          <t>Learning; follows worked examples</t>
        </is>
      </c>
      <c r="AT168" s="134" t="inlineStr">
        <is>
          <t>Needs approval / close guidance</t>
        </is>
      </c>
      <c r="AU168" s="134" t="inlineStr">
        <is>
          <t>Learning tasks</t>
        </is>
      </c>
      <c r="AV168" s="134" t="inlineStr">
        <is>
          <t>Not scored in Band A</t>
        </is>
      </c>
      <c r="AW168" s="134" t="inlineStr">
        <is>
          <t>0 yrs · fresher / intern</t>
        </is>
      </c>
      <c r="AX168" s="134" t="inlineStr">
        <is>
          <t>Pursuing or completed graduation / diploma</t>
        </is>
      </c>
      <c r="AY168" s="134" t="inlineStr">
        <is>
          <t>Google / HubSpot certifications</t>
        </is>
      </c>
      <c r="AZ168" s="148" t="inlineStr">
        <is>
          <t>No direct reports</t>
        </is>
      </c>
      <c r="BA168" s="129" t="inlineStr">
        <is>
          <t>Core 1 · Future-ready 1 · Functional 1 · Leadership —</t>
        </is>
      </c>
      <c r="BB168" s="129" t="inlineStr">
        <is>
          <t>Sales, Negotiation &amp; Account Growth · Marketing Tech &amp; Digital Marketing</t>
        </is>
      </c>
      <c r="BC168" s="129" t="inlineStr">
        <is>
          <t>Stakeholder &amp; Client Management · Communication &amp; Presentation · Product, Platform &amp; Domain Knowledge · Strategic Thinking &amp; Business Acumen</t>
        </is>
      </c>
      <c r="BD168" s="129" t="inlineStr">
        <is>
          <t>—</t>
        </is>
      </c>
      <c r="BE168" s="129" t="inlineStr">
        <is>
          <t>CRM hygiene; contract basics</t>
        </is>
      </c>
      <c r="BF168" s="129" t="inlineStr">
        <is>
          <t>Sales role play; Portfolio / case; Role play / behavioural interview; Presentation / writing test; Scenario interview; Case interview</t>
        </is>
      </c>
      <c r="BG168" s="129" t="inlineStr">
        <is>
          <t>CRM hygiene; contract basics; mandatory: POSH, Code of Conduct, InfoSec &amp; Privacy</t>
        </is>
      </c>
      <c r="BH168" s="129" t="inlineStr">
        <is>
          <t>103% · 3 of 3</t>
        </is>
      </c>
      <c r="BI168" s="129" t="inlineStr">
        <is>
          <t>—</t>
        </is>
      </c>
      <c r="BJ168" s="139" t="inlineStr">
        <is>
          <t>Entry / P1 · intern</t>
        </is>
      </c>
      <c r="BK168" s="126" t="inlineStr">
        <is>
          <t>1 Follow</t>
        </is>
      </c>
      <c r="BL168" s="126" t="inlineStr">
        <is>
          <t>—</t>
        </is>
      </c>
      <c r="BM168" s="126" t="inlineStr">
        <is>
          <t>SaaS sales ladder · SDR → AE → Enterprise AE → VP / CRO; MEDDICC-style qualification</t>
        </is>
      </c>
      <c r="BN168" s="126" t="inlineStr">
        <is>
          <t>Entry</t>
        </is>
      </c>
      <c r="BO168" s="126" t="inlineStr">
        <is>
          <t>SDR · entry</t>
        </is>
      </c>
      <c r="BP168" s="126" t="inlineStr">
        <is>
          <t>Intern · MS Intern · —</t>
        </is>
      </c>
      <c r="BQ168" s="126" t="inlineStr">
        <is>
          <t>Trainee · C1Y · L12 Associate</t>
        </is>
      </c>
      <c r="BR168" s="126" t="inlineStr">
        <is>
          <t>Intern / Trainee</t>
        </is>
      </c>
      <c r="BS168" s="126" t="inlineStr">
        <is>
          <t>—</t>
        </is>
      </c>
      <c r="BT168" s="126" t="inlineStr">
        <is>
          <t>Campus / intern programme only</t>
        </is>
      </c>
      <c r="BU168" s="126" t="inlineStr">
        <is>
          <t>Data-driven selling, AI prospecting, ESG / regtech market knowledge</t>
        </is>
      </c>
      <c r="BV168" s="140" t="inlineStr">
        <is>
          <t>Leadership &amp; people management · Communication &amp; presentation · Client, sales &amp; stakeholders</t>
        </is>
      </c>
      <c r="BW168" s="137" t="inlineStr">
        <is>
          <t>training · players · proposition · through revised · confidently</t>
        </is>
      </c>
      <c r="BX168" s="137" t="inlineStr">
        <is>
          <t>Formal / classroom training · Mentoring / guidance from seniors · On-the-job / hands-on</t>
        </is>
      </c>
      <c r="BY168" s="137" t="inlineStr">
        <is>
          <t>laptop</t>
        </is>
      </c>
      <c r="BZ168" s="137" t="inlineStr">
        <is>
          <t>calls</t>
        </is>
      </c>
      <c r="CA168" s="137" t="inlineStr">
        <is>
          <t>1 of 3 say the role is changing because of AI / automation</t>
        </is>
      </c>
      <c r="CB168" s="137" t="inlineStr">
        <is>
          <t>AI, GenAI &amp; Prompt Engineering · Advanced Excel &amp; Productivity Tools · Stakeholder &amp; Client Management · Sales, Negotiation &amp; Account Growth</t>
        </is>
      </c>
      <c r="CC168" s="139" t="inlineStr">
        <is>
          <t>Create and convert commercial opportunities. Includes: Prospecting, account sales, alliances, presales and sales operations. Excludes: Customer adoption unless sales accountability is primary.</t>
        </is>
      </c>
      <c r="CD168" s="126" t="inlineStr">
        <is>
          <t>SAL01-0 · Sales Development Intern</t>
        </is>
      </c>
      <c r="CE168" s="126" t="inlineStr">
        <is>
          <t>Assist with a supervised work sample: research accounts and qualify opportunities against agreed criteria.</t>
        </is>
      </c>
      <c r="CF168" s="126" t="inlineStr">
        <is>
          <t>Reviewed learning assignment; no independent material sign-off.</t>
        </is>
      </c>
      <c r="CG168" s="126" t="inlineStr">
        <is>
          <t>A prospecting plan and accepted opportunity set with quality and conversion evidence</t>
        </is>
      </c>
      <c r="CH168" s="126" t="inlineStr">
        <is>
          <t>Workiva: Sales Development Representative, SLED · Selected role. Gap: SDR role is observed; Whatfix supplies a dated India SaaS progression example</t>
        </is>
      </c>
      <c r="CI168" s="130" t="inlineStr">
        <is>
          <t>Framework + role-holders' themes · 3+ answered</t>
        </is>
      </c>
      <c r="CJ168" s="131" t="inlineStr">
        <is>
          <t>3 holders, 3 answered the survey; sub-family 15 answered</t>
        </is>
      </c>
      <c r="CK168" s="131" t="inlineStr">
        <is>
          <t>Anika Mariam · INTN0287 · CARBON
Deblina Chatterjee · INTN0285 · CARBON
Samriddhi Kundu · INTN0286 · CARBON</t>
        </is>
      </c>
      <c r="CL16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9" ht="190.5" customHeight="1">
      <c r="A169" s="109" t="inlineStr">
        <is>
          <t>RC-163</t>
        </is>
      </c>
      <c r="B169" s="110" t="inlineStr">
        <is>
          <t>Sales &amp; Business Development</t>
        </is>
      </c>
      <c r="C169" s="110" t="inlineStr">
        <is>
          <t>Sales Development &amp; Prospecting</t>
        </is>
      </c>
      <c r="D169" s="151" t="inlineStr">
        <is>
          <t>A2</t>
        </is>
      </c>
      <c r="E169" s="110" t="inlineStr">
        <is>
          <t>Associate</t>
        </is>
      </c>
      <c r="F169" s="110" t="inlineStr">
        <is>
          <t>IC</t>
        </is>
      </c>
      <c r="G169" s="110" t="inlineStr">
        <is>
          <t>Sales Development Representative</t>
        </is>
      </c>
      <c r="H169" s="110" t="n">
        <v>5</v>
      </c>
      <c r="I169" s="110" t="inlineStr">
        <is>
          <t>CARBON 5</t>
        </is>
      </c>
      <c r="J169" s="110" t="n">
        <v>5</v>
      </c>
      <c r="K169" s="110" t="inlineStr">
        <is>
          <t>Adithya Nair, Diksha Gunjyal, Sanjana Thapa, Satyarth Singh, Shobhit Dhingra</t>
        </is>
      </c>
      <c r="L169" s="110" t="inlineStr">
        <is>
          <t>Marketing</t>
        </is>
      </c>
      <c r="M169" s="110" t="inlineStr">
        <is>
          <t>CARBON</t>
        </is>
      </c>
      <c r="N169" s="111" t="inlineStr">
        <is>
          <t>A3 · Senior Associate</t>
        </is>
      </c>
      <c r="O169" s="112" t="inlineStr">
        <is>
          <t>RC-162 · A1 · Intern – Sales Development &amp; Prospecting</t>
        </is>
      </c>
      <c r="P169" s="112" t="inlineStr">
        <is>
          <t>RC-164 · A3 · Senior Sales Development Representative</t>
        </is>
      </c>
      <c r="Q169" s="112" t="inlineStr">
        <is>
          <t>A1 Intern – Sales Development &amp; Prospecting → ★ A2 Sales Development Representative → A3 Senior Sales Development Representative → B1 Account Executive → B2 Senior Account Executive – POD Lead</t>
        </is>
      </c>
      <c r="R169" s="112" t="inlineStr">
        <is>
          <t>—</t>
        </is>
      </c>
      <c r="S169" s="119" t="inlineStr">
        <is>
          <t>CARBON · Marketing · Band A · Early career</t>
        </is>
      </c>
      <c r="T169" s="138" t="inlineStr">
        <is>
          <t>—</t>
        </is>
      </c>
      <c r="U169" s="138" t="inlineStr">
        <is>
          <t>0.54 / 0.21 / 0.04 / 0 / 0.1 / 0.11</t>
        </is>
      </c>
      <c r="V169" s="121">
        <f>IFERROR(INDEX(WM_C,MATCH($S169,WM_KEY,0)),"")</f>
        <v>0.54</v>
      </c>
      <c r="W169" s="121">
        <f>IFERROR(INDEX(WM_AU,MATCH($S169,WM_KEY,0)),"")</f>
        <v>0.21</v>
      </c>
      <c r="X169" s="121">
        <f>IFERROR(INDEX(WM_AC,MATCH($S169,WM_KEY,0)),"")</f>
        <v>0.04</v>
      </c>
      <c r="Y169" s="121">
        <f>IFERROR(INDEX(WM_L,MATCH($S169,WM_KEY,0)),"")</f>
        <v>0</v>
      </c>
      <c r="Z169" s="121">
        <f>IFERROR(INDEX(WM_E,MATCH($S169,WM_KEY,0)),"")</f>
        <v>0.1</v>
      </c>
      <c r="AA169" s="121">
        <f>IFERROR(INDEX(WM_BI,MATCH($S169,WM_KEY,0)),"")</f>
        <v>0.11</v>
      </c>
      <c r="AB169" s="138" t="n">
        <v>2.1</v>
      </c>
      <c r="AC169" s="138" t="n">
        <v>2.1</v>
      </c>
      <c r="AD169" s="138" t="n">
        <v>2</v>
      </c>
      <c r="AE169" s="138" t="n">
        <v>1</v>
      </c>
      <c r="AF169" s="138" t="n">
        <v>1.8</v>
      </c>
      <c r="AG169" s="138" t="n">
        <v>2.2</v>
      </c>
      <c r="AH169" s="138">
        <f>IFERROR(IF(COUNT(AB169,V169,AC169,W169,AD169,X169,AE169,Y169,AF169,Z169,AG169,AA169)&lt;12,"",SUM(AB169*V169,AC169*W169,AD169*X169,AE169*Y169,AF169*Z169,AG169*AA169)),"")</f>
        <v>2.077</v>
      </c>
      <c r="AI169" s="138" t="str">
        <f>IF(AH169="","",INDEX({"A1","A2","A3","B1","B2","B3","C1","C2","D1","D2","E1","E2"},MAX(1,MIN(12,ROUND(AH169,0)))))</f>
        <v>A2</v>
      </c>
      <c r="AJ169" s="133" t="inlineStr">
        <is>
          <t>Researches target accounts, runs outbound outreach, qualifies leads and books meetings. At A2: standard work delivered independently.
Common themes in role-holders' answers: scheduling · customers shared · sales · cold · navigator fetch · database</t>
        </is>
      </c>
      <c r="AK169" s="134" t="inlineStr">
        <is>
          <t>Researches target accounts, runs outbound outreach, qualifies leads and books meetings; Standard work of the discipline; Own deliverables · accuracy, TAT
Common themes in role-holders' answers: building · crm · outreach · linkedin · right · company</t>
        </is>
      </c>
      <c r="AL169" s="134" t="inlineStr">
        <is>
          <t>Own deliverables · accuracy, TAT
Common themes in role-holders' answers: discovery · meetings · revenue</t>
        </is>
      </c>
      <c r="AM169" s="134" t="inlineStr">
        <is>
          <t>Own deliverables · accuracy, TAT
Common themes in role-holders' answers: if · relevant · meeting · lead</t>
        </is>
      </c>
      <c r="AN169" s="134" t="inlineStr">
        <is>
          <t>Chooses own approach within standards
Common themes in role-holders' answers: outreach</t>
        </is>
      </c>
      <c r="AO169" s="134" t="inlineStr">
        <is>
          <t>—</t>
        </is>
      </c>
      <c r="AP169" s="134" t="inlineStr">
        <is>
          <t>Marketing · Communication skills</t>
        </is>
      </c>
      <c r="AQ169" s="134" t="inlineStr">
        <is>
          <t>Linkedin · Hubspot · Claude</t>
        </is>
      </c>
      <c r="AR169" s="134" t="inlineStr">
        <is>
          <t>Standard work delivered independently</t>
        </is>
      </c>
      <c r="AS169" s="134" t="inlineStr">
        <is>
          <t>Standard work of the discipline</t>
        </is>
      </c>
      <c r="AT169" s="134" t="inlineStr">
        <is>
          <t>Chooses own approach within standards</t>
        </is>
      </c>
      <c r="AU169" s="134" t="inlineStr">
        <is>
          <t>Own deliverables · accuracy, TAT</t>
        </is>
      </c>
      <c r="AV169" s="134" t="inlineStr">
        <is>
          <t>Not scored in Band A</t>
        </is>
      </c>
      <c r="AW169" s="134" t="inlineStr">
        <is>
          <t>0–2 yrs</t>
        </is>
      </c>
      <c r="AX169" s="134" t="inlineStr">
        <is>
          <t>Graduate · or diploma with experience</t>
        </is>
      </c>
      <c r="AY169" s="134" t="inlineStr">
        <is>
          <t>Google / HubSpot certifications</t>
        </is>
      </c>
      <c r="AZ169" s="148" t="inlineStr">
        <is>
          <t>No direct reports</t>
        </is>
      </c>
      <c r="BA169" s="129" t="inlineStr">
        <is>
          <t>Core 2 · Future-ready 2 · Functional 2 · Leadership —</t>
        </is>
      </c>
      <c r="BB169" s="129" t="inlineStr">
        <is>
          <t>Sales, Negotiation &amp; Account Growth · Marketing Tech &amp; Digital Marketing</t>
        </is>
      </c>
      <c r="BC169" s="129" t="inlineStr">
        <is>
          <t>Stakeholder &amp; Client Management · Communication &amp; Presentation · Product, Platform &amp; Domain Knowledge · Strategic Thinking &amp; Business Acumen</t>
        </is>
      </c>
      <c r="BD169" s="129" t="inlineStr">
        <is>
          <t>—</t>
        </is>
      </c>
      <c r="BE169" s="129" t="inlineStr">
        <is>
          <t>CRM hygiene; contract basics</t>
        </is>
      </c>
      <c r="BF169" s="129" t="inlineStr">
        <is>
          <t>Sales role play; Portfolio / case; Role play / behavioural interview; Presentation / writing test; Scenario interview; Case interview</t>
        </is>
      </c>
      <c r="BG169" s="129" t="inlineStr">
        <is>
          <t>CRM hygiene; contract basics; mandatory: POSH, Code of Conduct, InfoSec &amp; Privacy</t>
        </is>
      </c>
      <c r="BH169" s="129" t="inlineStr">
        <is>
          <t>86% · 2 of 5</t>
        </is>
      </c>
      <c r="BI169" s="129" t="inlineStr">
        <is>
          <t>Problem solving · Product &amp; domain · Business acumen · Ownership</t>
        </is>
      </c>
      <c r="BJ169" s="139" t="inlineStr">
        <is>
          <t>P1–P2</t>
        </is>
      </c>
      <c r="BK169" s="126" t="inlineStr">
        <is>
          <t>2 Assist</t>
        </is>
      </c>
      <c r="BL169" s="126" t="inlineStr">
        <is>
          <t>IRIS Vs Competitor Benchmark — SaaS sales ladder — IC: SDR / BDR</t>
        </is>
      </c>
      <c r="BM169" s="126" t="inlineStr">
        <is>
          <t>SaaS sales ladder · SDR → AE → Enterprise AE → VP / CRO; MEDDICC-style qualification</t>
        </is>
      </c>
      <c r="BN169" s="126" t="inlineStr">
        <is>
          <t>Entry / Developing</t>
        </is>
      </c>
      <c r="BO169" s="126" t="inlineStr">
        <is>
          <t>SDR · entry / SDR / Inside Sales</t>
        </is>
      </c>
      <c r="BP169" s="126" t="inlineStr">
        <is>
          <t>L3 · MS 59–60 · —</t>
        </is>
      </c>
      <c r="BQ169" s="126" t="inlineStr">
        <is>
          <t>JL3B · C1 · L11 Analyst</t>
        </is>
      </c>
      <c r="BR169" s="126" t="inlineStr">
        <is>
          <t>Analyst · DataTracks Associate</t>
        </is>
      </c>
      <c r="BS169" s="126" t="inlineStr">
        <is>
          <t>IRIS Vs Competitor Benchmark — SaaS sales ladder — IC: SDR / BDR</t>
        </is>
      </c>
      <c r="BT169" s="126" t="inlineStr">
        <is>
          <t>Lateral or campus · CT1 on confirmation; CT2 on joining</t>
        </is>
      </c>
      <c r="BU169" s="126" t="inlineStr">
        <is>
          <t>Data-driven selling, AI prospecting, ESG / regtech market knowledge</t>
        </is>
      </c>
      <c r="BV169" s="140" t="inlineStr">
        <is>
          <t>Communication &amp; presentation · Client, sales &amp; stakeholders · Project / programme management · Marketing &amp; content · Broader exposure &amp; ownership</t>
        </is>
      </c>
      <c r="BW169" s="137" t="inlineStr">
        <is>
          <t>prospecting · while · benefit · confidence · conversations</t>
        </is>
      </c>
      <c r="BX169" s="137" t="inlineStr">
        <is>
          <t>Formal / classroom training · Knowledge transfer · KT</t>
        </is>
      </c>
      <c r="BY169" s="137" t="inlineStr">
        <is>
          <t>database · outdated</t>
        </is>
      </c>
      <c r="BZ169" s="137" t="inlineStr">
        <is>
          <t>data · linkedin</t>
        </is>
      </c>
      <c r="CA169" s="137" t="inlineStr">
        <is>
          <t>2 of 5 say the role is changing because of AI / automation</t>
        </is>
      </c>
      <c r="CB169" s="137" t="inlineStr">
        <is>
          <t>AI, GenAI &amp; Prompt Engineering · Sales, Negotiation &amp; Account Growth · Marketing Tech &amp; Digital Marketing · ESG &amp; Sustainability</t>
        </is>
      </c>
      <c r="CC169" s="139" t="inlineStr">
        <is>
          <t>Create and convert commercial opportunities. Includes: Prospecting, account sales, alliances, presales and sales operations. Excludes: Customer adoption unless sales accountability is primary.</t>
        </is>
      </c>
      <c r="CD169" s="126" t="inlineStr">
        <is>
          <t>SAL01-1 · Sales Development Associate</t>
        </is>
      </c>
      <c r="CE169" s="126" t="inlineStr">
        <is>
          <t>Complete defined parts under review: research accounts and qualify opportunities against agreed criteria.</t>
        </is>
      </c>
      <c r="CF169" s="126" t="inlineStr">
        <is>
          <t>Repeatable correct delivery, safe escalation and required entry eligibility.</t>
        </is>
      </c>
      <c r="CG169" s="126" t="inlineStr">
        <is>
          <t>A prospecting plan and accepted opportunity set with quality and conversion evidence</t>
        </is>
      </c>
      <c r="CH169" s="126" t="inlineStr">
        <is>
          <t>Workiva: Sales Development Representative, SLED · Selected role. Gap: SDR role is observed; Whatfix supplies a dated India SaaS progression example</t>
        </is>
      </c>
      <c r="CI169" s="130" t="inlineStr">
        <is>
          <t>Framework + role-holders' themes · 3+ answered</t>
        </is>
      </c>
      <c r="CJ169" s="131" t="inlineStr">
        <is>
          <t>5 holders, 5 answered the survey; sub-family 15 answered</t>
        </is>
      </c>
      <c r="CK169" s="131" t="inlineStr">
        <is>
          <t>Adithya Nair · IRIS2546 · CARBON
Diksha Gunjyal · IRIS2518 · CARBON
Sanjana Thapa · IRIS2392 · CARBON
Satyarth Singh · IRIS2513 · CARBON
Shobhit Dhingra · IRIS2512 · CARBON</t>
        </is>
      </c>
      <c r="CL16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0" ht="190.5" customHeight="1">
      <c r="A170" s="109" t="inlineStr">
        <is>
          <t>RC-164</t>
        </is>
      </c>
      <c r="B170" s="110" t="inlineStr">
        <is>
          <t>Sales &amp; Business Development</t>
        </is>
      </c>
      <c r="C170" s="110" t="inlineStr">
        <is>
          <t>Sales Development &amp; Prospecting</t>
        </is>
      </c>
      <c r="D170" s="151" t="inlineStr">
        <is>
          <t>A3</t>
        </is>
      </c>
      <c r="E170" s="110" t="inlineStr">
        <is>
          <t>Senior Associate</t>
        </is>
      </c>
      <c r="F170" s="110" t="inlineStr">
        <is>
          <t>IC</t>
        </is>
      </c>
      <c r="G170" s="110" t="inlineStr">
        <is>
          <t>Senior Sales Development Representative</t>
        </is>
      </c>
      <c r="H170" s="110" t="n">
        <v>3</v>
      </c>
      <c r="I170" s="110" t="inlineStr">
        <is>
          <t>CARBON 3</t>
        </is>
      </c>
      <c r="J170" s="110" t="n">
        <v>3</v>
      </c>
      <c r="K170" s="110" t="inlineStr">
        <is>
          <t>Fatima Bhaiji, Mausam Thakkar, Rahul Nishikant Pawar</t>
        </is>
      </c>
      <c r="L170" s="110" t="inlineStr">
        <is>
          <t>Marketing</t>
        </is>
      </c>
      <c r="M170" s="110" t="inlineStr">
        <is>
          <t>CARBON</t>
        </is>
      </c>
      <c r="N170" s="111" t="inlineStr">
        <is>
          <t>B1 · Specialist</t>
        </is>
      </c>
      <c r="O170" s="112" t="inlineStr">
        <is>
          <t>RC-163 · A2 · Sales Development Representative</t>
        </is>
      </c>
      <c r="P170" s="112" t="inlineStr">
        <is>
          <t>RC-165 · B1 · Account Executive</t>
        </is>
      </c>
      <c r="Q170" s="112" t="inlineStr">
        <is>
          <t>A1 Intern – Sales Development &amp; Prospecting → A2 Sales Development Representative → ★ A3 Senior Sales Development Representative → B1 Account Executive → B2 Senior Account Executive – POD Lead</t>
        </is>
      </c>
      <c r="R170" s="112" t="inlineStr">
        <is>
          <t>—</t>
        </is>
      </c>
      <c r="S170" s="119" t="inlineStr">
        <is>
          <t>CARBON · Marketing · Band A · Early career</t>
        </is>
      </c>
      <c r="T170" s="138" t="inlineStr">
        <is>
          <t>—</t>
        </is>
      </c>
      <c r="U170" s="138" t="inlineStr">
        <is>
          <t>0.54 / 0.21 / 0.04 / 0 / 0.1 / 0.11</t>
        </is>
      </c>
      <c r="V170" s="121">
        <f>IFERROR(INDEX(WM_C,MATCH($S170,WM_KEY,0)),"")</f>
        <v>0.54</v>
      </c>
      <c r="W170" s="121">
        <f>IFERROR(INDEX(WM_AU,MATCH($S170,WM_KEY,0)),"")</f>
        <v>0.21</v>
      </c>
      <c r="X170" s="121">
        <f>IFERROR(INDEX(WM_AC,MATCH($S170,WM_KEY,0)),"")</f>
        <v>0.04</v>
      </c>
      <c r="Y170" s="121">
        <f>IFERROR(INDEX(WM_L,MATCH($S170,WM_KEY,0)),"")</f>
        <v>0</v>
      </c>
      <c r="Z170" s="121">
        <f>IFERROR(INDEX(WM_E,MATCH($S170,WM_KEY,0)),"")</f>
        <v>0.1</v>
      </c>
      <c r="AA170" s="121">
        <f>IFERROR(INDEX(WM_BI,MATCH($S170,WM_KEY,0)),"")</f>
        <v>0.11</v>
      </c>
      <c r="AB170" s="138" t="n">
        <v>2.5</v>
      </c>
      <c r="AC170" s="138" t="n">
        <v>2.33</v>
      </c>
      <c r="AD170" s="138" t="n">
        <v>2.33</v>
      </c>
      <c r="AE170" s="138" t="n">
        <v>1.33</v>
      </c>
      <c r="AF170" s="138" t="n">
        <v>4.33</v>
      </c>
      <c r="AG170" s="138" t="n">
        <v>2.33</v>
      </c>
      <c r="AH170" s="138">
        <f>IFERROR(IF(COUNT(AB170,V170,AC170,W170,AD170,X170,AE170,Y170,AF170,Z170,AG170,AA170)&lt;12,"",SUM(AB170*V170,AC170*W170,AD170*X170,AE170*Y170,AF170*Z170,AG170*AA170)),"")</f>
        <v>2.6218</v>
      </c>
      <c r="AI170" s="138" t="str">
        <f>IF(AH170="","",INDEX({"A1","A2","A3","B1","B2","B3","C1","C2","D1","D2","E1","E2"},MAX(1,MIN(12,ROUND(AH170,0)))))</f>
        <v>A3</v>
      </c>
      <c r="AJ170" s="133" t="inlineStr">
        <is>
          <t>Researches target accounts, runs outbound outreach, qualifies leads and books meetings. At A3: varied work; reviews juniors; go-to for a process.
Common themes in role-holders' answers: core · sales · schedule · meetings · opportunities · sdr</t>
        </is>
      </c>
      <c r="AK170" s="134" t="inlineStr">
        <is>
          <t>Researches target accounts, runs outbound outreach, qualifies leads and books meetings; Varied and non-standard work; handles exceptions; A module / process, or work with client or regulatory consequences
Common themes in role-holders' answers: outreach · calls · linkedin</t>
        </is>
      </c>
      <c r="AL170" s="134" t="inlineStr">
        <is>
          <t>A module / process, or work with client or regulatory consequences</t>
        </is>
      </c>
      <c r="AM170" s="134" t="inlineStr">
        <is>
          <t>A module / process, or work with client or regulatory consequences
Common themes in role-holders' answers: pipeline · sales · qualified · meetings · opportunities · generating</t>
        </is>
      </c>
      <c r="AN170" s="134" t="inlineStr">
        <is>
          <t>Technical / QC / client calls on own work</t>
        </is>
      </c>
      <c r="AO170" s="134" t="inlineStr">
        <is>
          <t>—</t>
        </is>
      </c>
      <c r="AP170" s="134" t="inlineStr">
        <is>
          <t>Marketing</t>
        </is>
      </c>
      <c r="AQ170" s="134" t="inlineStr">
        <is>
          <t>—</t>
        </is>
      </c>
      <c r="AR170" s="134" t="inlineStr">
        <is>
          <t>Varied work; reviews juniors; go-to for a process</t>
        </is>
      </c>
      <c r="AS170" s="134" t="inlineStr">
        <is>
          <t>Varied and non-standard work; handles exceptions</t>
        </is>
      </c>
      <c r="AT170" s="134" t="inlineStr">
        <is>
          <t>Technical / QC / client calls on own work</t>
        </is>
      </c>
      <c r="AU170" s="134" t="inlineStr">
        <is>
          <t>A module / process, or work with client or regulatory consequences</t>
        </is>
      </c>
      <c r="AV170" s="134" t="inlineStr">
        <is>
          <t>Not scored in Band A</t>
        </is>
      </c>
      <c r="AW170" s="134" t="inlineStr">
        <is>
          <t>2–4 yrs</t>
        </is>
      </c>
      <c r="AX170" s="134" t="inlineStr">
        <is>
          <t>Graduate; relevant certification preferred</t>
        </is>
      </c>
      <c r="AY170" s="134" t="inlineStr">
        <is>
          <t>Google / HubSpot certifications</t>
        </is>
      </c>
      <c r="AZ170" s="148" t="inlineStr">
        <is>
          <t>None · guides 1–3 juniors informally</t>
        </is>
      </c>
      <c r="BA170" s="129" t="inlineStr">
        <is>
          <t>Core 2 · Future-ready 2 · Functional 3 · Leadership —</t>
        </is>
      </c>
      <c r="BB170" s="129" t="inlineStr">
        <is>
          <t>Sales, Negotiation &amp; Account Growth · Marketing Tech &amp; Digital Marketing</t>
        </is>
      </c>
      <c r="BC170" s="129" t="inlineStr">
        <is>
          <t>Stakeholder &amp; Client Management · Communication &amp; Presentation · Product, Platform &amp; Domain Knowledge · Strategic Thinking &amp; Business Acumen</t>
        </is>
      </c>
      <c r="BD170" s="129" t="inlineStr">
        <is>
          <t>—</t>
        </is>
      </c>
      <c r="BE170" s="129" t="inlineStr">
        <is>
          <t>CRM hygiene; contract basics</t>
        </is>
      </c>
      <c r="BF170" s="129" t="inlineStr">
        <is>
          <t>Sales role play; Portfolio / case; Role play / behavioural interview; Presentation / writing test; Scenario interview; Case interview</t>
        </is>
      </c>
      <c r="BG170" s="129" t="inlineStr">
        <is>
          <t>CRM hygiene; contract basics; mandatory: POSH, Code of Conduct, InfoSec &amp; Privacy</t>
        </is>
      </c>
      <c r="BH170" s="129" t="inlineStr">
        <is>
          <t>84% · 0 of 3</t>
        </is>
      </c>
      <c r="BI170" s="129" t="inlineStr">
        <is>
          <t>Product &amp; domain · Problem solving · Stakeholder mgmt · AI literacy</t>
        </is>
      </c>
      <c r="BJ170" s="139" t="inlineStr">
        <is>
          <t>P2</t>
        </is>
      </c>
      <c r="BK170" s="126" t="inlineStr">
        <is>
          <t>3 Apply</t>
        </is>
      </c>
      <c r="BL170" s="126" t="inlineStr">
        <is>
          <t>IRIS Vs Competitor Benchmark — SaaS sales ladder — IC: Senior SDR</t>
        </is>
      </c>
      <c r="BM170" s="126" t="inlineStr">
        <is>
          <t>SaaS sales ladder · SDR → AE → Enterprise AE → VP / CRO; MEDDICC-style qualification</t>
        </is>
      </c>
      <c r="BN170" s="126" t="inlineStr">
        <is>
          <t>Developing</t>
        </is>
      </c>
      <c r="BO170" s="126" t="inlineStr">
        <is>
          <t>SDR / Inside Sales</t>
        </is>
      </c>
      <c r="BP170" s="126" t="inlineStr">
        <is>
          <t>L3–L4 · MS 61–62 · —</t>
        </is>
      </c>
      <c r="BQ170" s="126" t="inlineStr">
        <is>
          <t>JL3A · C1 · L11–L10 · Senior Analyst</t>
        </is>
      </c>
      <c r="BR170" s="126" t="inlineStr">
        <is>
          <t>Consultant · DataTracks Senior Associate · 2–5 yrs</t>
        </is>
      </c>
      <c r="BS170" s="126" t="inlineStr">
        <is>
          <t>IRIS Vs Competitor Benchmark — SaaS sales ladder — IC: Senior SDR</t>
        </is>
      </c>
      <c r="BT170" s="126" t="inlineStr">
        <is>
          <t>Lateral or campus · CT2 at 12 months; CT3 in programme</t>
        </is>
      </c>
      <c r="BU170" s="126" t="inlineStr">
        <is>
          <t>Data-driven selling, AI prospecting, ESG / regtech market knowledge</t>
        </is>
      </c>
      <c r="BV170" s="140" t="inlineStr">
        <is>
          <t>Client, sales &amp; stakeholders · Strategy &amp; business acumen · Broader exposure &amp; ownership · Product &amp; tool knowledge</t>
        </is>
      </c>
      <c r="BW170" s="137" t="inlineStr">
        <is>
          <t>Additional training sessions focused on objection handling, call openings, and advanced sales conversations could further enhance her effectiveness and help her achieve even better results</t>
        </is>
      </c>
      <c r="BX170" s="137" t="inlineStr">
        <is>
          <t>Mentoring / guidance from seniors · Formal / classroom training</t>
        </is>
      </c>
      <c r="BY170" s="137" t="inlineStr">
        <is>
          <t>No common theme</t>
        </is>
      </c>
      <c r="BZ170" s="137" t="inlineStr">
        <is>
          <t>No common theme</t>
        </is>
      </c>
      <c r="CA170" s="137" t="inlineStr">
        <is>
          <t>1 of 3 say the role is changing because of AI / automation</t>
        </is>
      </c>
      <c r="CB170" s="137" t="inlineStr">
        <is>
          <t>Process Improvement &amp; Quality Mindset · Sales, Negotiation &amp; Account Growth · Marketing Tech &amp; Digital Marketing · AI, GenAI &amp; Prompt Engineering</t>
        </is>
      </c>
      <c r="CC170" s="139" t="inlineStr">
        <is>
          <t>Create and convert commercial opportunities. Includes: Prospecting, account sales, alliances, presales and sales operations. Excludes: Customer adoption unless sales accountability is primary.</t>
        </is>
      </c>
      <c r="CD170" s="126" t="inlineStr">
        <is>
          <t>SAL01-2 · Sales Development Representative</t>
        </is>
      </c>
      <c r="CE170" s="126" t="inlineStr">
        <is>
          <t>Research accounts and qualify opportunities against agreed criteria.</t>
        </is>
      </c>
      <c r="CF170" s="126" t="inlineStr">
        <is>
          <t>Demonstrate routine delivery plus judgement in bounded exceptions.</t>
        </is>
      </c>
      <c r="CG170" s="126" t="inlineStr">
        <is>
          <t>A prospecting plan and accepted opportunity set with quality and conversion evidence</t>
        </is>
      </c>
      <c r="CH170" s="126" t="inlineStr">
        <is>
          <t>Workiva: Sales Development Representative, SLED · Selected role. Gap: SDR role is observed; Whatfix supplies a dated India SaaS progression example</t>
        </is>
      </c>
      <c r="CI170" s="130" t="inlineStr">
        <is>
          <t>Framework + role-holders' themes · 3+ answered</t>
        </is>
      </c>
      <c r="CJ170" s="131" t="inlineStr">
        <is>
          <t>3 holders, 3 answered the survey; sub-family 15 answered</t>
        </is>
      </c>
      <c r="CK170" s="131" t="inlineStr">
        <is>
          <t>Fatima Bhaiji · IRIS2531 · CARBON
Mausam Thakkar · IRIS2554 · CARBON
Rahul Nishikant Pawar · IRIS2543 · CARBON</t>
        </is>
      </c>
      <c r="CL17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1" ht="190.5" customHeight="1">
      <c r="A171" s="109" t="inlineStr">
        <is>
          <t>RC-165</t>
        </is>
      </c>
      <c r="B171" s="110" t="inlineStr">
        <is>
          <t>Sales &amp; Business Development</t>
        </is>
      </c>
      <c r="C171" s="110" t="inlineStr">
        <is>
          <t>Sales Development &amp; Prospecting</t>
        </is>
      </c>
      <c r="D171" s="149" t="inlineStr">
        <is>
          <t>B1</t>
        </is>
      </c>
      <c r="E171" s="110" t="inlineStr">
        <is>
          <t>Specialist</t>
        </is>
      </c>
      <c r="F171" s="110" t="inlineStr">
        <is>
          <t>IC</t>
        </is>
      </c>
      <c r="G171" s="110" t="inlineStr">
        <is>
          <t>Account Executive</t>
        </is>
      </c>
      <c r="H171" s="110" t="n">
        <v>1</v>
      </c>
      <c r="I171" s="110" t="inlineStr">
        <is>
          <t>CARBON 1</t>
        </is>
      </c>
      <c r="J171" s="110" t="n">
        <v>1</v>
      </c>
      <c r="K171" s="110" t="inlineStr">
        <is>
          <t>Anand Chiluka</t>
        </is>
      </c>
      <c r="L171" s="110" t="inlineStr">
        <is>
          <t>Marketing</t>
        </is>
      </c>
      <c r="M171" s="110" t="inlineStr">
        <is>
          <t>CARBON</t>
        </is>
      </c>
      <c r="N171" s="111" t="inlineStr">
        <is>
          <t>B2 · Senior Specialist</t>
        </is>
      </c>
      <c r="O171" s="112" t="inlineStr">
        <is>
          <t>RC-164 · A3 · Senior Sales Development Representative</t>
        </is>
      </c>
      <c r="P171" s="112" t="inlineStr">
        <is>
          <t>RC-167 · B2 · Senior Account Executive – POD Lead</t>
        </is>
      </c>
      <c r="Q171" s="112" t="inlineStr">
        <is>
          <t>A1 Intern – Sales Development &amp; Prospecting → A2 Sales Development Representative → A3 Senior Sales Development Representative → ★ B1 Account Executive → B2 Senior Account Executive – POD Lead</t>
        </is>
      </c>
      <c r="R171" s="112" t="inlineStr">
        <is>
          <t>RC-166 · Manager · Team Lead – Sales Development</t>
        </is>
      </c>
      <c r="S171" s="119" t="inlineStr">
        <is>
          <t>CARBON · Marketing · Band B · Expert / POD Lead</t>
        </is>
      </c>
      <c r="T171" s="138" t="inlineStr">
        <is>
          <t>—</t>
        </is>
      </c>
      <c r="U171" s="138" t="inlineStr">
        <is>
          <t>0.46 / 0.22 / 0.05 / 0.05 / 0.1 / 0.12</t>
        </is>
      </c>
      <c r="V171" s="121">
        <f>IFERROR(INDEX(WM_C,MATCH($S171,WM_KEY,0)),"")</f>
        <v>0.46</v>
      </c>
      <c r="W171" s="121">
        <f>IFERROR(INDEX(WM_AU,MATCH($S171,WM_KEY,0)),"")</f>
        <v>0.22</v>
      </c>
      <c r="X171" s="121">
        <f>IFERROR(INDEX(WM_AC,MATCH($S171,WM_KEY,0)),"")</f>
        <v>0.05</v>
      </c>
      <c r="Y171" s="121">
        <f>IFERROR(INDEX(WM_L,MATCH($S171,WM_KEY,0)),"")</f>
        <v>0.05</v>
      </c>
      <c r="Z171" s="121">
        <f>IFERROR(INDEX(WM_E,MATCH($S171,WM_KEY,0)),"")</f>
        <v>0.1</v>
      </c>
      <c r="AA171" s="121">
        <f>IFERROR(INDEX(WM_BI,MATCH($S171,WM_KEY,0)),"")</f>
        <v>0.12</v>
      </c>
      <c r="AB171" s="138" t="n">
        <v>3.5</v>
      </c>
      <c r="AC171" s="138" t="n">
        <v>3.5</v>
      </c>
      <c r="AD171" s="138" t="n">
        <v>3.5</v>
      </c>
      <c r="AE171" s="138" t="n">
        <v>2.5</v>
      </c>
      <c r="AF171" s="138" t="n">
        <v>6.5</v>
      </c>
      <c r="AG171" s="138" t="n">
        <v>3.5</v>
      </c>
      <c r="AH171" s="138">
        <f>IFERROR(IF(COUNT(AB171,V171,AC171,W171,AD171,X171,AE171,Y171,AF171,Z171,AG171,AA171)&lt;12,"",SUM(AB171*V171,AC171*W171,AD171*X171,AE171*Y171,AF171*Z171,AG171*AA171)),"")</f>
        <v>3.75</v>
      </c>
      <c r="AI171" s="138" t="str">
        <f>IF(AH171="","",INDEX({"A1","A2","A3","B1","B2","B3","C1","C2","D1","D2","E1","E2"},MAX(1,MIN(12,ROUND(AH171,0)))))</f>
        <v>B1</v>
      </c>
      <c r="AJ171" s="133" t="inlineStr">
        <is>
          <t>Researches target accounts, runs outbound outreach, qualifies leads and books meetings. At B1: a domain / module, or a small team.
Common themes in sub-family holders, all levels' answers: sales · scheduling · customers shared · cold · navigator fetch · database</t>
        </is>
      </c>
      <c r="AK171" s="134" t="inlineStr">
        <is>
          <t>Researches target accounts, runs outbound outreach, qualifies leads and books meetings; Domain specialist work; A domain or a small team
Common themes in sub-family holders, all levels' answers: outreach · linkedin · calls · pipeline · qualified · cold</t>
        </is>
      </c>
      <c r="AL171" s="134" t="inlineStr">
        <is>
          <t>A domain or a small team
Common themes in sub-family holders, all levels' answers: meetings · pipeline · sales · opportunities · lead · discovery</t>
        </is>
      </c>
      <c r="AM171" s="134" t="inlineStr">
        <is>
          <t>A domain or a small team
Common themes in sub-family holders, all levels' answers: pipeline · lead · meetings · accountable · qualified · opportunities</t>
        </is>
      </c>
      <c r="AN171" s="134" t="inlineStr">
        <is>
          <t>Technical / QC / client calls for the domain
Common themes in sub-family holders, all levels' answers: outreach · approach · messaging · calls · emails · pipeline</t>
        </is>
      </c>
      <c r="AO171" s="134" t="inlineStr">
        <is>
          <t>—</t>
        </is>
      </c>
      <c r="AP171" s="134" t="inlineStr">
        <is>
          <t>Marketing · cold calling · objection handling · Communication · Linkedin outreach · Hubspot · Communication skills</t>
        </is>
      </c>
      <c r="AQ171" s="134" t="inlineStr">
        <is>
          <t>HUBSPOT · Linkedin · SALES NAVIGATOR · Excel · CHATGPT · Zoominfo · Claude · Hubspot Linkedin</t>
        </is>
      </c>
      <c r="AR171" s="134" t="inlineStr">
        <is>
          <t>A domain / module, or a small team</t>
        </is>
      </c>
      <c r="AS171" s="134" t="inlineStr">
        <is>
          <t>Domain specialist work</t>
        </is>
      </c>
      <c r="AT171" s="134" t="inlineStr">
        <is>
          <t>Technical / QC / client calls for the domain</t>
        </is>
      </c>
      <c r="AU171" s="134" t="inlineStr">
        <is>
          <t>A domain or a small team</t>
        </is>
      </c>
      <c r="AV171" s="134" t="inlineStr">
        <is>
          <t>IC: mentors and reviews · People: hands-on team lead of 3–5</t>
        </is>
      </c>
      <c r="AW171" s="134" t="inlineStr">
        <is>
          <t>4–7 yrs</t>
        </is>
      </c>
      <c r="AX171" s="134" t="inlineStr">
        <is>
          <t>Graduate + relevant qualification or certification preferred</t>
        </is>
      </c>
      <c r="AY171" s="134" t="inlineStr">
        <is>
          <t>Google / HubSpot certifications</t>
        </is>
      </c>
      <c r="AZ171" s="148" t="inlineStr">
        <is>
          <t>IC: none · Team Lead: 3–5</t>
        </is>
      </c>
      <c r="BA171" s="129" t="inlineStr">
        <is>
          <t>Core 3 · Future-ready 3 · Functional 3 · Leadership 1</t>
        </is>
      </c>
      <c r="BB171" s="129" t="inlineStr">
        <is>
          <t>Sales, Negotiation &amp; Account Growth · Marketing Tech &amp; Digital Marketing</t>
        </is>
      </c>
      <c r="BC171" s="129" t="inlineStr">
        <is>
          <t>Stakeholder &amp; Client Management · Communication &amp; Presentation · Product, Platform &amp; Domain Knowledge · Strategic Thinking &amp; Business Acumen</t>
        </is>
      </c>
      <c r="BD171" s="129" t="inlineStr">
        <is>
          <t>—</t>
        </is>
      </c>
      <c r="BE171" s="129" t="inlineStr">
        <is>
          <t>CRM hygiene; contract basics</t>
        </is>
      </c>
      <c r="BF171" s="129" t="inlineStr">
        <is>
          <t>Sales role play; Portfolio / case; Role play / behavioural interview; Presentation / writing test; Scenario interview; Case interview</t>
        </is>
      </c>
      <c r="BG171" s="129" t="inlineStr">
        <is>
          <t>CRM hygiene; contract basics; mandatory: POSH, Code of Conduct, InfoSec &amp; Privacy</t>
        </is>
      </c>
      <c r="BH171" s="129" t="inlineStr">
        <is>
          <t>90% · 1 of 1</t>
        </is>
      </c>
      <c r="BI171" s="129" t="inlineStr">
        <is>
          <t>Stakeholder mgmt · Product &amp; domain · Problem solving</t>
        </is>
      </c>
      <c r="BJ171" s="139" t="inlineStr">
        <is>
          <t>P3 / M2</t>
        </is>
      </c>
      <c r="BK171" s="126" t="inlineStr">
        <is>
          <t>4 Enable</t>
        </is>
      </c>
      <c r="BL171" s="126" t="inlineStr">
        <is>
          <t>IRIS Vs Competitor Benchmark — SaaS sales ladder — IC: Account Executive · SMB · IRIS Vs Competitor Benchmark — SaaS sales ladder — management: SDR Team Lead</t>
        </is>
      </c>
      <c r="BM171" s="126" t="inlineStr">
        <is>
          <t>SaaS sales ladder · SDR → AE → Enterprise AE → VP / CRO; MEDDICC-style qualification</t>
        </is>
      </c>
      <c r="BN171" s="126" t="inlineStr">
        <is>
          <t>Career / · Team Lead</t>
        </is>
      </c>
      <c r="BO171" s="126" t="inlineStr">
        <is>
          <t>Account Executive</t>
        </is>
      </c>
      <c r="BP171" s="126" t="inlineStr">
        <is>
          <t>L4 · MS 62 · —</t>
        </is>
      </c>
      <c r="BQ171" s="126" t="inlineStr">
        <is>
          <t>JL4 · C2 · L9 Team Lead / Consultant</t>
        </is>
      </c>
      <c r="BR171" s="126" t="inlineStr">
        <is>
          <t>Senior Consultant / Assistant Manager</t>
        </is>
      </c>
      <c r="BS171" s="126" t="inlineStr">
        <is>
          <t>IRIS Vs Competitor Benchmark — SaaS sales ladder — IC: Account Executive · SMB · IRIS Vs Competitor Benchmark — SaaS sales ladder — management: SDR Team Lead</t>
        </is>
      </c>
      <c r="BT171" s="126" t="inlineStr">
        <is>
          <t>Lateral; Management Trainees graduate here</t>
        </is>
      </c>
      <c r="BU171" s="126" t="inlineStr">
        <is>
          <t>Data-driven selling, AI prospecting, ESG / regtech market knowledge</t>
        </is>
      </c>
      <c r="BV171" s="140" t="inlineStr">
        <is>
          <t>Product &amp; tool knowledge · Broader exposure &amp; ownership</t>
        </is>
      </c>
      <c r="BW171" s="137" t="inlineStr">
        <is>
          <t>—</t>
        </is>
      </c>
      <c r="BX171" s="137" t="inlineStr">
        <is>
          <t>Formal / classroom training · Mentoring / guidance from seniors · Knowledge transfer · KT · On-the-job / hands-on</t>
        </is>
      </c>
      <c r="BY171" s="137" t="inlineStr">
        <is>
          <t>database · laptop · outdated · limited · connects</t>
        </is>
      </c>
      <c r="BZ171" s="137" t="inlineStr">
        <is>
          <t>data · better · time · intent · outreach</t>
        </is>
      </c>
      <c r="CA171" s="137" t="inlineStr">
        <is>
          <t>5 of 15 say the role is changing because of AI / automation</t>
        </is>
      </c>
      <c r="CB171" s="137" t="inlineStr">
        <is>
          <t>People Leadership &amp; Mentoring · Project, Program &amp; Agile Management</t>
        </is>
      </c>
      <c r="CC171" s="139" t="inlineStr">
        <is>
          <t>Create and convert commercial opportunities. Includes: Prospecting, account sales, alliances, presales and sales operations. Excludes: Customer adoption unless sales accountability is primary.</t>
        </is>
      </c>
      <c r="CD171" s="126" t="inlineStr">
        <is>
          <t>SAL01-3 · Senior Sales Development Representative</t>
        </is>
      </c>
      <c r="CE171" s="126" t="inlineStr">
        <is>
          <t>Handle complex stakeholder maps and improve accepted-opportunity quality.</t>
        </is>
      </c>
      <c r="CF171" s="126" t="inlineStr">
        <is>
          <t>Evidence of complex work, decisions and outcomes beyond routine delivery.</t>
        </is>
      </c>
      <c r="CG171" s="126" t="inlineStr">
        <is>
          <t>A prospecting plan and accepted opportunity set with quality and conversion evidence</t>
        </is>
      </c>
      <c r="CH171" s="126" t="inlineStr">
        <is>
          <t>Workiva: Sales Development Representative, SLED · Selected role. Gap: SDR role is observed; Whatfix supplies a dated India SaaS progression example</t>
        </is>
      </c>
      <c r="CI171" s="130" t="inlineStr">
        <is>
          <t>Framework + sub-family themes · 3+ answered</t>
        </is>
      </c>
      <c r="CJ171" s="131" t="inlineStr">
        <is>
          <t>1 holder, 1 answered the survey; sub-family 15 answered</t>
        </is>
      </c>
      <c r="CK171" s="131" t="inlineStr">
        <is>
          <t>Anand Chiluka · IRIS2412 · CARBON</t>
        </is>
      </c>
      <c r="CL17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2" ht="190.5" customHeight="1">
      <c r="A172" s="109" t="inlineStr">
        <is>
          <t>RC-166</t>
        </is>
      </c>
      <c r="B172" s="110" t="inlineStr">
        <is>
          <t>Sales &amp; Business Development</t>
        </is>
      </c>
      <c r="C172" s="110" t="inlineStr">
        <is>
          <t>Sales Development &amp; Prospecting</t>
        </is>
      </c>
      <c r="D172" s="149" t="inlineStr">
        <is>
          <t>B1</t>
        </is>
      </c>
      <c r="E172" s="110" t="inlineStr">
        <is>
          <t>Team Lead</t>
        </is>
      </c>
      <c r="F172" s="110" t="inlineStr">
        <is>
          <t>Manager</t>
        </is>
      </c>
      <c r="G172" s="110" t="inlineStr">
        <is>
          <t>Team Lead – Sales Development</t>
        </is>
      </c>
      <c r="H172" s="110" t="n">
        <v>2</v>
      </c>
      <c r="I172" s="110" t="inlineStr">
        <is>
          <t>CARBON 2</t>
        </is>
      </c>
      <c r="J172" s="110" t="n">
        <v>2</v>
      </c>
      <c r="K172" s="110" t="inlineStr">
        <is>
          <t>Priyadarshini Dey, Vijay Krishna Chintha</t>
        </is>
      </c>
      <c r="L172" s="110" t="inlineStr">
        <is>
          <t>Marketing</t>
        </is>
      </c>
      <c r="M172" s="110" t="inlineStr">
        <is>
          <t>CARBON</t>
        </is>
      </c>
      <c r="N172" s="111" t="inlineStr">
        <is>
          <t>B2 · Senior Specialist</t>
        </is>
      </c>
      <c r="O172" s="112" t="inlineStr">
        <is>
          <t>— entry step in this sub-family</t>
        </is>
      </c>
      <c r="P172" s="112" t="inlineStr">
        <is>
          <t>— top step in this sub-family</t>
        </is>
      </c>
      <c r="Q172" s="112" t="inlineStr">
        <is>
          <t>★ B1 Team Lead – Sales Development</t>
        </is>
      </c>
      <c r="R172" s="112" t="inlineStr">
        <is>
          <t>RC-165 · IC · Account Executive</t>
        </is>
      </c>
      <c r="S172" s="119" t="inlineStr">
        <is>
          <t>CARBON · Marketing · Band B · People Manager</t>
        </is>
      </c>
      <c r="T172" s="138" t="inlineStr">
        <is>
          <t>—</t>
        </is>
      </c>
      <c r="U172" s="138" t="inlineStr">
        <is>
          <t>0.32 / 0.23 / 0.06 / 0.15 / 0.1 / 0.14</t>
        </is>
      </c>
      <c r="V172" s="121">
        <f>IFERROR(INDEX(WM_C,MATCH($S172,WM_KEY,0)),"")</f>
        <v>0.32</v>
      </c>
      <c r="W172" s="121">
        <f>IFERROR(INDEX(WM_AU,MATCH($S172,WM_KEY,0)),"")</f>
        <v>0.23</v>
      </c>
      <c r="X172" s="121">
        <f>IFERROR(INDEX(WM_AC,MATCH($S172,WM_KEY,0)),"")</f>
        <v>0.06</v>
      </c>
      <c r="Y172" s="121">
        <f>IFERROR(INDEX(WM_L,MATCH($S172,WM_KEY,0)),"")</f>
        <v>0.15</v>
      </c>
      <c r="Z172" s="121">
        <f>IFERROR(INDEX(WM_E,MATCH($S172,WM_KEY,0)),"")</f>
        <v>0.1</v>
      </c>
      <c r="AA172" s="121">
        <f>IFERROR(INDEX(WM_BI,MATCH($S172,WM_KEY,0)),"")</f>
        <v>0.14</v>
      </c>
      <c r="AB172" s="138" t="n">
        <v>3.5</v>
      </c>
      <c r="AC172" s="138" t="n">
        <v>3.75</v>
      </c>
      <c r="AD172" s="138" t="n">
        <v>3.75</v>
      </c>
      <c r="AE172" s="138" t="n">
        <v>4</v>
      </c>
      <c r="AF172" s="138" t="n">
        <v>4.25</v>
      </c>
      <c r="AG172" s="138" t="n">
        <v>3.75</v>
      </c>
      <c r="AH172" s="138">
        <f>IFERROR(IF(COUNT(AB172,V172,AC172,W172,AD172,X172,AE172,Y172,AF172,Z172,AG172,AA172)&lt;12,"",SUM(AB172*V172,AC172*W172,AD172*X172,AE172*Y172,AF172*Z172,AG172*AA172)),"")</f>
        <v>3.7575</v>
      </c>
      <c r="AI172" s="138" t="str">
        <f>IF(AH172="","",INDEX({"A1","A2","A3","B1","B2","B3","C1","C2","D1","D2","E1","E2"},MAX(1,MIN(12,ROUND(AH172,0)))))</f>
        <v>B1</v>
      </c>
      <c r="AJ172" s="133" t="inlineStr">
        <is>
          <t>Researches target accounts, runs outbound outreach, qualifies leads and books meetings. At B1: a domain / module, or a small team.
Common themes in sub-family holders, all levels' answers: sales · scheduling · customers shared · cold · navigator fetch · database</t>
        </is>
      </c>
      <c r="AK172" s="134" t="inlineStr">
        <is>
          <t>Researches target accounts, runs outbound outreach, qualifies leads and books meetings; Domain specialist work; A domain or a small team
Common themes in sub-family holders, all levels' answers: outreach · linkedin · calls · pipeline · qualified · cold</t>
        </is>
      </c>
      <c r="AL172" s="134" t="inlineStr">
        <is>
          <t>A domain or a small team
Common themes in sub-family holders, all levels' answers: meetings · pipeline · sales · opportunities · lead · discovery</t>
        </is>
      </c>
      <c r="AM172" s="134" t="inlineStr">
        <is>
          <t>A domain or a small team
Common themes in sub-family holders, all levels' answers: pipeline · lead · meetings · accountable · qualified · opportunities</t>
        </is>
      </c>
      <c r="AN172" s="134" t="inlineStr">
        <is>
          <t>Technical / QC / client calls for the domain
Common themes in sub-family holders, all levels' answers: outreach · approach · messaging · calls · emails · pipeline</t>
        </is>
      </c>
      <c r="AO172" s="134" t="inlineStr">
        <is>
          <t>—</t>
        </is>
      </c>
      <c r="AP172" s="134" t="inlineStr">
        <is>
          <t>Marketing · cold calling · objection handling · Communication · Linkedin outreach · Hubspot · Communication skills</t>
        </is>
      </c>
      <c r="AQ172" s="134" t="inlineStr">
        <is>
          <t>HUBSPOT · Linkedin · SALES NAVIGATOR · Excel · CHATGPT · Zoominfo · Claude · Hubspot Linkedin</t>
        </is>
      </c>
      <c r="AR172" s="134" t="inlineStr">
        <is>
          <t>A domain / module, or a small team</t>
        </is>
      </c>
      <c r="AS172" s="134" t="inlineStr">
        <is>
          <t>Domain specialist work</t>
        </is>
      </c>
      <c r="AT172" s="134" t="inlineStr">
        <is>
          <t>Technical / QC / client calls for the domain</t>
        </is>
      </c>
      <c r="AU172" s="134" t="inlineStr">
        <is>
          <t>A domain or a small team</t>
        </is>
      </c>
      <c r="AV172" s="134" t="inlineStr">
        <is>
          <t>IC: mentors and reviews · People: hands-on team lead of 3–5</t>
        </is>
      </c>
      <c r="AW172" s="134" t="inlineStr">
        <is>
          <t>4–7 yrs</t>
        </is>
      </c>
      <c r="AX172" s="134" t="inlineStr">
        <is>
          <t>Graduate + relevant qualification or certification preferred</t>
        </is>
      </c>
      <c r="AY172" s="134" t="inlineStr">
        <is>
          <t>Google / HubSpot certifications</t>
        </is>
      </c>
      <c r="AZ172" s="148" t="inlineStr">
        <is>
          <t>IC: none · Team Lead: 3–5</t>
        </is>
      </c>
      <c r="BA172" s="129" t="inlineStr">
        <is>
          <t>Core 3 · Future-ready 3 · Functional 3 · Leadership 2</t>
        </is>
      </c>
      <c r="BB172" s="129" t="inlineStr">
        <is>
          <t>Sales, Negotiation &amp; Account Growth · Marketing Tech &amp; Digital Marketing</t>
        </is>
      </c>
      <c r="BC172" s="129" t="inlineStr">
        <is>
          <t>Stakeholder &amp; Client Management · Communication &amp; Presentation · Product, Platform &amp; Domain Knowledge · Strategic Thinking &amp; Business Acumen</t>
        </is>
      </c>
      <c r="BD172" s="129" t="inlineStr">
        <is>
          <t>—</t>
        </is>
      </c>
      <c r="BE172" s="129" t="inlineStr">
        <is>
          <t>CRM hygiene; contract basics</t>
        </is>
      </c>
      <c r="BF172" s="129" t="inlineStr">
        <is>
          <t>Sales role play; Portfolio / case; Role play / behavioural interview; Presentation / writing test; Scenario interview; Case interview</t>
        </is>
      </c>
      <c r="BG172" s="129" t="inlineStr">
        <is>
          <t>CRM hygiene; contract basics; mandatory: POSH, Code of Conduct, InfoSec &amp; Privacy</t>
        </is>
      </c>
      <c r="BH172" s="129" t="inlineStr">
        <is>
          <t>88% · 1 of 2</t>
        </is>
      </c>
      <c r="BI172" s="129" t="inlineStr">
        <is>
          <t>Product &amp; domain · Communication · AI literacy · Client &amp; quality focus</t>
        </is>
      </c>
      <c r="BJ172" s="139" t="inlineStr">
        <is>
          <t>P3 / M2</t>
        </is>
      </c>
      <c r="BK172" s="126" t="inlineStr">
        <is>
          <t>4 Enable</t>
        </is>
      </c>
      <c r="BL172" s="126" t="inlineStr">
        <is>
          <t>IRIS Vs Competitor Benchmark — SaaS sales ladder — IC: Account Executive · SMB · IRIS Vs Competitor Benchmark — SaaS sales ladder — management: SDR Team Lead</t>
        </is>
      </c>
      <c r="BM172" s="126" t="inlineStr">
        <is>
          <t>SaaS sales ladder · SDR → AE → Enterprise AE → VP / CRO; MEDDICC-style qualification</t>
        </is>
      </c>
      <c r="BN172" s="126" t="inlineStr">
        <is>
          <t>Career / · Team Lead</t>
        </is>
      </c>
      <c r="BO172" s="126" t="inlineStr">
        <is>
          <t>Team Lead / Assistant Manager</t>
        </is>
      </c>
      <c r="BP172" s="126" t="inlineStr">
        <is>
          <t>L4 · MS 62 · —</t>
        </is>
      </c>
      <c r="BQ172" s="126" t="inlineStr">
        <is>
          <t>JL4 · C2 · L9 Team Lead / Consultant</t>
        </is>
      </c>
      <c r="BR172" s="126" t="inlineStr">
        <is>
          <t>Senior Consultant / Assistant Manager</t>
        </is>
      </c>
      <c r="BS172" s="126" t="inlineStr">
        <is>
          <t>IRIS Vs Competitor Benchmark — SaaS sales ladder — IC: Account Executive · SMB · IRIS Vs Competitor Benchmark — SaaS sales ladder — management: SDR Team Lead</t>
        </is>
      </c>
      <c r="BT172" s="126" t="inlineStr">
        <is>
          <t>Lateral; Management Trainees graduate here</t>
        </is>
      </c>
      <c r="BU172" s="126" t="inlineStr">
        <is>
          <t>Data-driven selling, AI prospecting, ESG / regtech market knowledge</t>
        </is>
      </c>
      <c r="BV172" s="140" t="inlineStr">
        <is>
          <t>Leadership &amp; people management · Data, SQL &amp; analytics · Product &amp; tool knowledge · Broader exposure &amp; ownership · Certification / formal course</t>
        </is>
      </c>
      <c r="BW172" s="137" t="inlineStr">
        <is>
          <t>- Understand the definition of Culture</t>
        </is>
      </c>
      <c r="BX172" s="137" t="inlineStr">
        <is>
          <t>Formal / classroom training · Mentoring / guidance from seniors · Knowledge transfer · KT · On-the-job / hands-on</t>
        </is>
      </c>
      <c r="BY172" s="137" t="inlineStr">
        <is>
          <t>database · laptop · outdated · limited · connects</t>
        </is>
      </c>
      <c r="BZ172" s="137" t="inlineStr">
        <is>
          <t>data · better · time · intent · outreach</t>
        </is>
      </c>
      <c r="CA172" s="137" t="inlineStr">
        <is>
          <t>5 of 15 say the role is changing because of AI / automation</t>
        </is>
      </c>
      <c r="CB172" s="137" t="inlineStr">
        <is>
          <t>People Leadership &amp; Mentoring · Project, Program &amp; Agile Management · Database, SQL &amp; Data Engineering</t>
        </is>
      </c>
      <c r="CC172" s="139" t="inlineStr">
        <is>
          <t>Create and convert commercial opportunities. Includes: Prospecting, account sales, alliances, presales and sales operations. Excludes: Customer adoption unless sales accountability is primary.</t>
        </is>
      </c>
      <c r="CD172" s="126" t="inlineStr">
        <is>
          <t>LD05-1 · Sales / Sales Development Manager</t>
        </is>
      </c>
      <c r="CE172" s="126" t="inlineStr">
        <is>
          <t>Own staffing decisions, performance support, service quality and delegated team resources</t>
        </is>
      </c>
      <c r="CF172" s="126" t="inlineStr">
        <is>
          <t>Do not manufacture three reporting layers. Choose roles the organisation needs. A specialist may remain on an equally valued expert path.</t>
        </is>
      </c>
      <c r="CG172" s="126" t="inlineStr">
        <is>
          <t>—</t>
        </is>
      </c>
      <c r="CH172" s="126" t="inlineStr">
        <is>
          <t>—</t>
        </is>
      </c>
      <c r="CI172" s="130" t="inlineStr">
        <is>
          <t>Framework + sub-family themes · 3+ answered</t>
        </is>
      </c>
      <c r="CJ172" s="131" t="inlineStr">
        <is>
          <t>2 holders, 2 answered the survey; sub-family 15 answered</t>
        </is>
      </c>
      <c r="CK172" s="131" t="inlineStr">
        <is>
          <t>Priyadarshini Dey · IRIS2324 · CARBON
Vijay Krishna Chintha · IRIS2345 · CARBON</t>
        </is>
      </c>
      <c r="CL17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3" ht="190.5" customHeight="1">
      <c r="A173" s="109" t="inlineStr">
        <is>
          <t>RC-167</t>
        </is>
      </c>
      <c r="B173" s="110" t="inlineStr">
        <is>
          <t>Sales &amp; Business Development</t>
        </is>
      </c>
      <c r="C173" s="110" t="inlineStr">
        <is>
          <t>Sales Development &amp; Prospecting</t>
        </is>
      </c>
      <c r="D173" s="149" t="inlineStr">
        <is>
          <t>B2</t>
        </is>
      </c>
      <c r="E173" s="110" t="inlineStr">
        <is>
          <t>Senior Specialist</t>
        </is>
      </c>
      <c r="F173" s="110" t="inlineStr">
        <is>
          <t>IC</t>
        </is>
      </c>
      <c r="G173" s="110" t="inlineStr">
        <is>
          <t>Senior Account Executive – POD Lead</t>
        </is>
      </c>
      <c r="H173" s="110" t="n">
        <v>1</v>
      </c>
      <c r="I173" s="110" t="inlineStr">
        <is>
          <t>CARBON 1</t>
        </is>
      </c>
      <c r="J173" s="110" t="n">
        <v>1</v>
      </c>
      <c r="K173" s="110" t="inlineStr">
        <is>
          <t>Prashant Sharad Jadhav</t>
        </is>
      </c>
      <c r="L173" s="110" t="inlineStr">
        <is>
          <t>Marketing</t>
        </is>
      </c>
      <c r="M173" s="110" t="inlineStr">
        <is>
          <t>CARBON</t>
        </is>
      </c>
      <c r="N173" s="111" t="inlineStr">
        <is>
          <t>B3 · Lead Specialist</t>
        </is>
      </c>
      <c r="O173" s="112" t="inlineStr">
        <is>
          <t>RC-165 · B1 · Account Executive</t>
        </is>
      </c>
      <c r="P173" s="112" t="inlineStr">
        <is>
          <t>— top step in this sub-family</t>
        </is>
      </c>
      <c r="Q173" s="112" t="inlineStr">
        <is>
          <t>A1 Intern – Sales Development &amp; Prospecting → A2 Sales Development Representative → A3 Senior Sales Development Representative → B1 Account Executive → ★ B2 Senior Account Executive – POD Lead</t>
        </is>
      </c>
      <c r="R173" s="112" t="inlineStr">
        <is>
          <t>—</t>
        </is>
      </c>
      <c r="S173" s="119" t="inlineStr">
        <is>
          <t>CARBON · Marketing · Band B · Expert / POD Lead</t>
        </is>
      </c>
      <c r="T173" s="138" t="inlineStr">
        <is>
          <t>—</t>
        </is>
      </c>
      <c r="U173" s="138" t="inlineStr">
        <is>
          <t>0.46 / 0.22 / 0.05 / 0.05 / 0.1 / 0.12</t>
        </is>
      </c>
      <c r="V173" s="121">
        <f>IFERROR(INDEX(WM_C,MATCH($S173,WM_KEY,0)),"")</f>
        <v>0.46</v>
      </c>
      <c r="W173" s="121">
        <f>IFERROR(INDEX(WM_AU,MATCH($S173,WM_KEY,0)),"")</f>
        <v>0.22</v>
      </c>
      <c r="X173" s="121">
        <f>IFERROR(INDEX(WM_AC,MATCH($S173,WM_KEY,0)),"")</f>
        <v>0.05</v>
      </c>
      <c r="Y173" s="121">
        <f>IFERROR(INDEX(WM_L,MATCH($S173,WM_KEY,0)),"")</f>
        <v>0.05</v>
      </c>
      <c r="Z173" s="121">
        <f>IFERROR(INDEX(WM_E,MATCH($S173,WM_KEY,0)),"")</f>
        <v>0.1</v>
      </c>
      <c r="AA173" s="121">
        <f>IFERROR(INDEX(WM_BI,MATCH($S173,WM_KEY,0)),"")</f>
        <v>0.12</v>
      </c>
      <c r="AB173" s="138" t="n">
        <v>4.5</v>
      </c>
      <c r="AC173" s="138" t="n">
        <v>5</v>
      </c>
      <c r="AD173" s="138" t="n">
        <v>4</v>
      </c>
      <c r="AE173" s="138" t="n">
        <v>4</v>
      </c>
      <c r="AF173" s="138" t="n">
        <v>9</v>
      </c>
      <c r="AG173" s="138" t="n">
        <v>4</v>
      </c>
      <c r="AH173" s="138">
        <f>IFERROR(IF(COUNT(AB173,V173,AC173,W173,AD173,X173,AE173,Y173,AF173,Z173,AG173,AA173)&lt;12,"",SUM(AB173*V173,AC173*W173,AD173*X173,AE173*Y173,AF173*Z173,AG173*AA173)),"")</f>
        <v>4.95</v>
      </c>
      <c r="AI173" s="138" t="str">
        <f>IF(AH173="","",INDEX({"A1","A2","A3","B1","B2","B3","C1","C2","D1","D2","E1","E2"},MAX(1,MIN(12,ROUND(AH173,0)))))</f>
        <v>B2</v>
      </c>
      <c r="AJ173" s="133" t="inlineStr">
        <is>
          <t>Researches target accounts, runs outbound outreach, qualifies leads and books meetings. At B2: deep domain expertise, or one team.
Common themes in sub-family holders, all levels' answers: sales · scheduling · customers shared · cold · navigator fetch · database</t>
        </is>
      </c>
      <c r="AK173" s="134" t="inlineStr">
        <is>
          <t>Researches target accounts, runs outbound outreach, qualifies leads and books meetings; Hardest problems in the domain; One team or a client portfolio
Common themes in sub-family holders, all levels' answers: outreach · linkedin · calls · pipeline · qualified · cold</t>
        </is>
      </c>
      <c r="AL173" s="134" t="inlineStr">
        <is>
          <t>One team or a client portfolio
Common themes in sub-family holders, all levels' answers: meetings · pipeline · sales · opportunities · lead · discovery</t>
        </is>
      </c>
      <c r="AM173" s="134" t="inlineStr">
        <is>
          <t>One team or a client portfolio
Common themes in sub-family holders, all levels' answers: pipeline · lead · meetings · accountable · qualified · opportunities</t>
        </is>
      </c>
      <c r="AN173" s="134" t="inlineStr">
        <is>
          <t>Allocates people and sets team priorities
Common themes in sub-family holders, all levels' answers: outreach · approach · messaging · calls · emails · pipeline</t>
        </is>
      </c>
      <c r="AO173" s="134" t="inlineStr">
        <is>
          <t>—</t>
        </is>
      </c>
      <c r="AP173" s="134" t="inlineStr">
        <is>
          <t>Marketing · cold calling · objection handling · Communication · Linkedin outreach · Hubspot · Communication skills</t>
        </is>
      </c>
      <c r="AQ173" s="134" t="inlineStr">
        <is>
          <t>HUBSPOT · Linkedin · SALES NAVIGATOR · Excel · CHATGPT · Zoominfo · Claude · Hubspot Linkedin</t>
        </is>
      </c>
      <c r="AR173" s="134" t="inlineStr">
        <is>
          <t>Deep domain expertise, or one team</t>
        </is>
      </c>
      <c r="AS173" s="134" t="inlineStr">
        <is>
          <t>Hardest problems in the domain</t>
        </is>
      </c>
      <c r="AT173" s="134" t="inlineStr">
        <is>
          <t>Allocates people and sets team priorities</t>
        </is>
      </c>
      <c r="AU173" s="134" t="inlineStr">
        <is>
          <t>One team or a client portfolio</t>
        </is>
      </c>
      <c r="AV173" s="134" t="inlineStr">
        <is>
          <t>IC: guides others in the domain · People: manages a team of 6+</t>
        </is>
      </c>
      <c r="AW173" s="134" t="inlineStr">
        <is>
          <t>6–9 yrs</t>
        </is>
      </c>
      <c r="AX173" s="134" t="inlineStr">
        <is>
          <t>Graduate or postgraduate; professional qualification preferred</t>
        </is>
      </c>
      <c r="AY173" s="134" t="inlineStr">
        <is>
          <t>Google / HubSpot certifications</t>
        </is>
      </c>
      <c r="AZ173" s="148" t="inlineStr">
        <is>
          <t>IC: none · People: 6–8 knowledge work, 8–12 standardised delivery</t>
        </is>
      </c>
      <c r="BA173" s="129" t="inlineStr">
        <is>
          <t>Core 3 · Future-ready 3 · Functional 4 · Leadership 2</t>
        </is>
      </c>
      <c r="BB173" s="129" t="inlineStr">
        <is>
          <t>Sales, Negotiation &amp; Account Growth · Marketing Tech &amp; Digital Marketing</t>
        </is>
      </c>
      <c r="BC173" s="129" t="inlineStr">
        <is>
          <t>Stakeholder &amp; Client Management · Communication &amp; Presentation · Product, Platform &amp; Domain Knowledge · Strategic Thinking &amp; Business Acumen</t>
        </is>
      </c>
      <c r="BD173" s="129" t="inlineStr">
        <is>
          <t>—</t>
        </is>
      </c>
      <c r="BE173" s="129" t="inlineStr">
        <is>
          <t>CRM hygiene; contract basics</t>
        </is>
      </c>
      <c r="BF173" s="129" t="inlineStr">
        <is>
          <t>Sales role play; Portfolio / case; Role play / behavioural interview; Presentation / writing test; Scenario interview; Case interview</t>
        </is>
      </c>
      <c r="BG173" s="129" t="inlineStr">
        <is>
          <t>CRM hygiene; contract basics; mandatory: POSH, Code of Conduct, InfoSec &amp; Privacy</t>
        </is>
      </c>
      <c r="BH173" s="129" t="inlineStr">
        <is>
          <t>102% · 1 of 1</t>
        </is>
      </c>
      <c r="BI173" s="129" t="inlineStr">
        <is>
          <t>Learning agility · AI literacy</t>
        </is>
      </c>
      <c r="BJ173" s="139" t="inlineStr">
        <is>
          <t>P4 / M3</t>
        </is>
      </c>
      <c r="BK173" s="126" t="inlineStr">
        <is>
          <t>4–5</t>
        </is>
      </c>
      <c r="BL173" s="126" t="inlineStr">
        <is>
          <t>IRIS Vs Competitor Benchmark — SaaS sales ladder — IC: Mid-Market AE · IRIS Vs Competitor Benchmark — SaaS sales ladder — management: Sales Manager</t>
        </is>
      </c>
      <c r="BM173" s="126" t="inlineStr">
        <is>
          <t>SaaS sales ladder · SDR → AE → Enterprise AE → VP / CRO; MEDDICC-style qualification</t>
        </is>
      </c>
      <c r="BN173" s="126" t="inlineStr">
        <is>
          <t>Senior / Manager</t>
        </is>
      </c>
      <c r="BO173" s="126" t="inlineStr">
        <is>
          <t>Senior Account Executive</t>
        </is>
      </c>
      <c r="BP173" s="126" t="inlineStr">
        <is>
          <t>L5 · MS 63 · —</t>
        </is>
      </c>
      <c r="BQ173" s="126" t="inlineStr">
        <is>
          <t>JL5 · C3A · L8 Associate Manager</t>
        </is>
      </c>
      <c r="BR173" s="126" t="inlineStr">
        <is>
          <t>Manager</t>
        </is>
      </c>
      <c r="BS173" s="126" t="inlineStr">
        <is>
          <t>IRIS Vs Competitor Benchmark — SaaS sales ladder — IC: Mid-Market AE · IRIS Vs Competitor Benchmark — SaaS sales ladder — management: Sales Manager</t>
        </is>
      </c>
      <c r="BT173" s="126" t="inlineStr">
        <is>
          <t>Lateral</t>
        </is>
      </c>
      <c r="BU173" s="126" t="inlineStr">
        <is>
          <t>Data-driven selling, AI prospecting, ESG / regtech market knowledge</t>
        </is>
      </c>
      <c r="BV173" s="140" t="inlineStr">
        <is>
          <t>Client, sales &amp; stakeholders · Broader exposure &amp; ownership</t>
        </is>
      </c>
      <c r="BW173" s="137" t="inlineStr">
        <is>
          <t>—</t>
        </is>
      </c>
      <c r="BX173" s="137" t="inlineStr">
        <is>
          <t>Formal / classroom training · Mentoring / guidance from seniors · Knowledge transfer · KT · On-the-job / hands-on</t>
        </is>
      </c>
      <c r="BY173" s="137" t="inlineStr">
        <is>
          <t>database · laptop · outdated · limited · connects</t>
        </is>
      </c>
      <c r="BZ173" s="137" t="inlineStr">
        <is>
          <t>data · better · time · intent · outreach</t>
        </is>
      </c>
      <c r="CA173" s="137" t="inlineStr">
        <is>
          <t>5 of 15 say the role is changing because of AI / automation</t>
        </is>
      </c>
      <c r="CB173" s="137" t="inlineStr">
        <is>
          <t>Strategic Thinking &amp; Business Acumen · Sales, Negotiation &amp; Account Growth · AI, GenAI &amp; Prompt Engineering</t>
        </is>
      </c>
      <c r="CC173" s="139" t="inlineStr">
        <is>
          <t>Create and convert commercial opportunities. Includes: Prospecting, account sales, alliances, presales and sales operations. Excludes: Customer adoption unless sales accountability is primary.</t>
        </is>
      </c>
      <c r="CD173" s="126" t="inlineStr">
        <is>
          <t>SAL01-3 · Senior Sales Development Representative</t>
        </is>
      </c>
      <c r="CE173" s="126" t="inlineStr">
        <is>
          <t>Handle complex stakeholder maps and improve accepted-opportunity quality.</t>
        </is>
      </c>
      <c r="CF173" s="126" t="inlineStr">
        <is>
          <t>Evidence of complex work, decisions and outcomes beyond routine delivery.</t>
        </is>
      </c>
      <c r="CG173" s="126" t="inlineStr">
        <is>
          <t>A prospecting plan and accepted opportunity set with quality and conversion evidence</t>
        </is>
      </c>
      <c r="CH173" s="126" t="inlineStr">
        <is>
          <t>Workiva: Sales Development Representative, SLED · Selected role. Gap: SDR role is observed; Whatfix supplies a dated India SaaS progression example</t>
        </is>
      </c>
      <c r="CI173" s="130" t="inlineStr">
        <is>
          <t>Framework + sub-family themes · 3+ answered</t>
        </is>
      </c>
      <c r="CJ173" s="131" t="inlineStr">
        <is>
          <t>1 holder, 1 answered the survey; sub-family 15 answered</t>
        </is>
      </c>
      <c r="CK173" s="131" t="inlineStr">
        <is>
          <t>Prashant Sharad Jadhav · IRIS2553 · CARBON</t>
        </is>
      </c>
      <c r="CL17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4" ht="190.5" customHeight="1">
      <c r="A174" s="109" t="inlineStr">
        <is>
          <t>RC-168</t>
        </is>
      </c>
      <c r="B174" s="110" t="inlineStr">
        <is>
          <t>Sales &amp; Business Development</t>
        </is>
      </c>
      <c r="C174" s="110" t="inlineStr">
        <is>
          <t>Sales Leadership</t>
        </is>
      </c>
      <c r="D174" s="149" t="inlineStr">
        <is>
          <t>B2</t>
        </is>
      </c>
      <c r="E174" s="110" t="inlineStr">
        <is>
          <t>Senior Specialist</t>
        </is>
      </c>
      <c r="F174" s="110" t="inlineStr">
        <is>
          <t>IC</t>
        </is>
      </c>
      <c r="G174" s="110" t="inlineStr">
        <is>
          <t>Lead Account Executive
Senior Account Executive – POD Lead</t>
        </is>
      </c>
      <c r="H174" s="110" t="n">
        <v>2</v>
      </c>
      <c r="I174" s="110" t="inlineStr">
        <is>
          <t>CARBON 1 · iFile 1</t>
        </is>
      </c>
      <c r="J174" s="110" t="n">
        <v>2</v>
      </c>
      <c r="K174" s="110" t="inlineStr">
        <is>
          <t>Rohit Bansal, Apurva Kirtikar</t>
        </is>
      </c>
      <c r="L174" s="110" t="inlineStr">
        <is>
          <t>Sales</t>
        </is>
      </c>
      <c r="M174" s="110" t="inlineStr">
        <is>
          <t>CARBON · iFile</t>
        </is>
      </c>
      <c r="N174" s="111" t="inlineStr">
        <is>
          <t>B3 · Lead Specialist</t>
        </is>
      </c>
      <c r="O174" s="112" t="inlineStr">
        <is>
          <t>— entry step in this sub-family</t>
        </is>
      </c>
      <c r="P174" s="112" t="inlineStr">
        <is>
          <t>RC-169 · B3 · Lead Account Executive</t>
        </is>
      </c>
      <c r="Q174" s="112" t="inlineStr">
        <is>
          <t>★ B2 Lead Account Executive · Senior Account  → B3 Lead Account Executive → C1 Principal – Enterprise Sales · Principal</t>
        </is>
      </c>
      <c r="R174" s="112" t="inlineStr">
        <is>
          <t>—</t>
        </is>
      </c>
      <c r="S174" s="119" t="inlineStr">
        <is>
          <t>CARBON · Sales · Band B · Expert / POD Lead</t>
        </is>
      </c>
      <c r="T174" s="138" t="inlineStr">
        <is>
          <t>iFile · Sales · Band B · Expert / POD Lead · 1</t>
        </is>
      </c>
      <c r="U174" s="138" t="inlineStr">
        <is>
          <t>0.46 / 0.22 / 0.05 / 0.05 / 0.1 / 0.12</t>
        </is>
      </c>
      <c r="V174" s="121">
        <f>IFERROR(INDEX(WM_C,MATCH($S174,WM_KEY,0)),"")</f>
        <v>0.46</v>
      </c>
      <c r="W174" s="121">
        <f>IFERROR(INDEX(WM_AU,MATCH($S174,WM_KEY,0)),"")</f>
        <v>0.22</v>
      </c>
      <c r="X174" s="121">
        <f>IFERROR(INDEX(WM_AC,MATCH($S174,WM_KEY,0)),"")</f>
        <v>0.05</v>
      </c>
      <c r="Y174" s="121">
        <f>IFERROR(INDEX(WM_L,MATCH($S174,WM_KEY,0)),"")</f>
        <v>0.05</v>
      </c>
      <c r="Z174" s="121">
        <f>IFERROR(INDEX(WM_E,MATCH($S174,WM_KEY,0)),"")</f>
        <v>0.1</v>
      </c>
      <c r="AA174" s="121">
        <f>IFERROR(INDEX(WM_BI,MATCH($S174,WM_KEY,0)),"")</f>
        <v>0.12</v>
      </c>
      <c r="AB174" s="138" t="n">
        <v>5</v>
      </c>
      <c r="AC174" s="138" t="n">
        <v>5</v>
      </c>
      <c r="AD174" s="138" t="n">
        <v>5</v>
      </c>
      <c r="AE174" s="138" t="n">
        <v>4</v>
      </c>
      <c r="AF174" s="138" t="n">
        <v>8.5</v>
      </c>
      <c r="AG174" s="138" t="n">
        <v>5</v>
      </c>
      <c r="AH174" s="138">
        <f>IFERROR(IF(COUNT(AB174,V174,AC174,W174,AD174,X174,AE174,Y174,AF174,Z174,AG174,AA174)&lt;12,"",SUM(AB174*V174,AC174*W174,AD174*X174,AE174*Y174,AF174*Z174,AG174*AA174)),"")</f>
        <v>5.3</v>
      </c>
      <c r="AI174" s="138" t="str">
        <f>IF(AH174="","",INDEX({"A1","A2","A3","B1","B2","B3","C1","C2","D1","D2","E1","E2"},MAX(1,MIN(12,ROUND(AH174,0)))))</f>
        <v>B2</v>
      </c>
      <c r="AJ174" s="133" t="inlineStr">
        <is>
          <t>Leads the sales &amp; business development function. At B2: deep domain expertise, or one team.
Common themes in sub-family holders, all levels' answers: client · follow till · negotiations · details sdr · understand · call</t>
        </is>
      </c>
      <c r="AK174" s="134" t="inlineStr">
        <is>
          <t>Leads the sales &amp; business development function; Hardest problems in the domain; One team or a client portfolio
Common themes in sub-family holders, all levels' answers: building · partner</t>
        </is>
      </c>
      <c r="AL174" s="134" t="inlineStr">
        <is>
          <t>One team or a client portfolio
Common themes in sub-family holders, all levels' answers: sales</t>
        </is>
      </c>
      <c r="AM174" s="134" t="inlineStr">
        <is>
          <t>One team or a client portfolio
Common themes in sub-family holders, all levels' answers: revenue · generation · sales</t>
        </is>
      </c>
      <c r="AN174" s="134" t="inlineStr">
        <is>
          <t>Allocates people and sets team priorities</t>
        </is>
      </c>
      <c r="AO174" s="134" t="inlineStr">
        <is>
          <t>—</t>
        </is>
      </c>
      <c r="AP174" s="134" t="inlineStr">
        <is>
          <t>Sales</t>
        </is>
      </c>
      <c r="AQ174" s="134" t="inlineStr">
        <is>
          <t>—</t>
        </is>
      </c>
      <c r="AR174" s="134" t="inlineStr">
        <is>
          <t>Deep domain expertise, or one team</t>
        </is>
      </c>
      <c r="AS174" s="134" t="inlineStr">
        <is>
          <t>Hardest problems in the domain</t>
        </is>
      </c>
      <c r="AT174" s="134" t="inlineStr">
        <is>
          <t>Allocates people and sets team priorities</t>
        </is>
      </c>
      <c r="AU174" s="134" t="inlineStr">
        <is>
          <t>One team or a client portfolio</t>
        </is>
      </c>
      <c r="AV174" s="134" t="inlineStr">
        <is>
          <t>IC: guides others in the domain · People: manages a team of 6+</t>
        </is>
      </c>
      <c r="AW174" s="134" t="inlineStr">
        <is>
          <t>6–9 yrs</t>
        </is>
      </c>
      <c r="AX174" s="134" t="inlineStr">
        <is>
          <t>Graduate or postgraduate; professional qualification preferred</t>
        </is>
      </c>
      <c r="AY174" s="134" t="inlineStr">
        <is>
          <t>Google / HubSpot certifications</t>
        </is>
      </c>
      <c r="AZ174" s="148" t="inlineStr">
        <is>
          <t>IC: none · People: 6–8 knowledge work, 8–12 standardised delivery</t>
        </is>
      </c>
      <c r="BA174" s="129" t="inlineStr">
        <is>
          <t>Core 3 · Future-ready 3 · Functional 4 · Leadership 2</t>
        </is>
      </c>
      <c r="BB174" s="129" t="inlineStr">
        <is>
          <t>Sales, Negotiation &amp; Account Growth · Marketing Tech &amp; Digital Marketing</t>
        </is>
      </c>
      <c r="BC174" s="129" t="inlineStr">
        <is>
          <t>Stakeholder &amp; Client Management · Communication &amp; Presentation · Product, Platform &amp; Domain Knowledge · Strategic Thinking &amp; Business Acumen</t>
        </is>
      </c>
      <c r="BD174" s="129" t="inlineStr">
        <is>
          <t>—</t>
        </is>
      </c>
      <c r="BE174" s="129" t="inlineStr">
        <is>
          <t>CRM hygiene; contract basics</t>
        </is>
      </c>
      <c r="BF174" s="129" t="inlineStr">
        <is>
          <t>Sales role play; Portfolio / case; Role play / behavioural interview; Presentation / writing test; Scenario interview; Case interview</t>
        </is>
      </c>
      <c r="BG174" s="129" t="inlineStr">
        <is>
          <t>CRM hygiene; contract basics; mandatory: POSH, Code of Conduct, InfoSec &amp; Privacy</t>
        </is>
      </c>
      <c r="BH174" s="129" t="inlineStr">
        <is>
          <t>• 99% · 1 of 1
• 101% · 1 of 1</t>
        </is>
      </c>
      <c r="BI174" s="129" t="inlineStr">
        <is>
          <t>• Communication · AI literacy · Data literacy
• Problem solving · AI literacy · Data literacy</t>
        </is>
      </c>
      <c r="BJ174" s="139" t="inlineStr">
        <is>
          <t>P4 / M3</t>
        </is>
      </c>
      <c r="BK174" s="126" t="inlineStr">
        <is>
          <t>4–5</t>
        </is>
      </c>
      <c r="BL174" s="126" t="inlineStr">
        <is>
          <t>IRIS Vs Competitor Benchmark — SaaS sales ladder — IC: Mid-Market AE · IRIS Vs Competitor Benchmark — SaaS sales ladder — management: Sales Manager</t>
        </is>
      </c>
      <c r="BM174" s="126" t="inlineStr">
        <is>
          <t>SaaS sales ladder · SDR → AE → Enterprise AE → VP / CRO; MEDDICC-style qualification</t>
        </is>
      </c>
      <c r="BN174" s="126" t="inlineStr">
        <is>
          <t>Senior / Manager</t>
        </is>
      </c>
      <c r="BO174" s="126" t="inlineStr">
        <is>
          <t>• Enterprise / Strategic AE
• Senior Account Executive</t>
        </is>
      </c>
      <c r="BP174" s="126" t="inlineStr">
        <is>
          <t>L5 · MS 63 · —</t>
        </is>
      </c>
      <c r="BQ174" s="126" t="inlineStr">
        <is>
          <t>JL5 · C3A · L8 Associate Manager</t>
        </is>
      </c>
      <c r="BR174" s="126" t="inlineStr">
        <is>
          <t>Manager</t>
        </is>
      </c>
      <c r="BS174" s="126" t="inlineStr">
        <is>
          <t>IRIS Vs Competitor Benchmark — SaaS sales ladder — IC: Mid-Market AE · IRIS Vs Competitor Benchmark — SaaS sales ladder — management: Sales Manager</t>
        </is>
      </c>
      <c r="BT174" s="126" t="inlineStr">
        <is>
          <t>Lateral</t>
        </is>
      </c>
      <c r="BU174" s="126" t="inlineStr">
        <is>
          <t>Data-driven selling, AI prospecting, ESG / regtech market knowledge</t>
        </is>
      </c>
      <c r="BV174" s="140" t="inlineStr">
        <is>
          <t>Broader exposure &amp; ownership · Client, sales &amp; stakeholders</t>
        </is>
      </c>
      <c r="BW174" s="137" t="inlineStr">
        <is>
          <t>SaaS/RegTech product &amp; domain knowledge, Knowledge of competition - product and pricing, Knowledge of Tech trends and AI</t>
        </is>
      </c>
      <c r="BX174" s="137" t="inlineStr">
        <is>
          <t>On-the-job / hands-on · Mentoring / guidance from seniors · Formal / classroom training</t>
        </is>
      </c>
      <c r="BY174" s="137" t="inlineStr">
        <is>
          <t>No common theme</t>
        </is>
      </c>
      <c r="BZ174" s="137" t="inlineStr">
        <is>
          <t>availability</t>
        </is>
      </c>
      <c r="CA174" s="137" t="inlineStr">
        <is>
          <t>3 of 3 say the role is changing because of AI / automation</t>
        </is>
      </c>
      <c r="CB174" s="137" t="inlineStr">
        <is>
          <t>• Sales, Negotiation &amp; Account Growth · AI, GenAI &amp; Prompt Engineering · People Leadership &amp; Mentoring
• AI, GenAI &amp; Prompt Engineering · People Leadership &amp; Mentoring · Strategic Thinking &amp; Business Acumen</t>
        </is>
      </c>
      <c r="CC174" s="139" t="inlineStr">
        <is>
          <t>Create and convert commercial opportunities. Includes: Prospecting, account sales, alliances, presales and sales operations. Excludes: Customer adoption unless sales accountability is primary.</t>
        </is>
      </c>
      <c r="CD174" s="126" t="inlineStr">
        <is>
          <t>LD05-1 · Sales / Sales Development Manager</t>
        </is>
      </c>
      <c r="CE174" s="126" t="inlineStr">
        <is>
          <t>Own staffing decisions, performance support, service quality and delegated team resources</t>
        </is>
      </c>
      <c r="CF174" s="126" t="inlineStr">
        <is>
          <t>Do not manufacture three reporting layers. Choose roles the organisation needs. A specialist may remain on an equally valued expert path.</t>
        </is>
      </c>
      <c r="CG174" s="126" t="inlineStr">
        <is>
          <t>—</t>
        </is>
      </c>
      <c r="CH174" s="126" t="inlineStr">
        <is>
          <t>—</t>
        </is>
      </c>
      <c r="CI174" s="130" t="inlineStr">
        <is>
          <t>Framework + sub-family themes · 3+ answered</t>
        </is>
      </c>
      <c r="CJ174" s="131" t="inlineStr">
        <is>
          <t>2 holders, 2 answered the survey; sub-family 3 answered</t>
        </is>
      </c>
      <c r="CK174" s="131" t="inlineStr">
        <is>
          <t>Rohit Bansal · IRIS1734 · CARBON
Apurva Kirtikar · IRIS1982 · iFile</t>
        </is>
      </c>
      <c r="CL17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5" ht="190.5" customHeight="1">
      <c r="A175" s="109" t="inlineStr">
        <is>
          <t>RC-169</t>
        </is>
      </c>
      <c r="B175" s="110" t="inlineStr">
        <is>
          <t>Sales &amp; Business Development</t>
        </is>
      </c>
      <c r="C175" s="110" t="inlineStr">
        <is>
          <t>Sales Leadership</t>
        </is>
      </c>
      <c r="D175" s="149" t="inlineStr">
        <is>
          <t>B3</t>
        </is>
      </c>
      <c r="E175" s="110" t="inlineStr">
        <is>
          <t>Lead Specialist</t>
        </is>
      </c>
      <c r="F175" s="110" t="inlineStr">
        <is>
          <t>IC</t>
        </is>
      </c>
      <c r="G175" s="110" t="inlineStr">
        <is>
          <t>Lead Account Executive</t>
        </is>
      </c>
      <c r="H175" s="110" t="n">
        <v>1</v>
      </c>
      <c r="I175" s="110" t="inlineStr">
        <is>
          <t>CARBON 1</t>
        </is>
      </c>
      <c r="J175" s="110" t="n">
        <v>1</v>
      </c>
      <c r="K175" s="110" t="inlineStr">
        <is>
          <t>Swapnil Trikane</t>
        </is>
      </c>
      <c r="L175" s="110" t="inlineStr">
        <is>
          <t>Sales</t>
        </is>
      </c>
      <c r="M175" s="110" t="inlineStr">
        <is>
          <t>CARBON</t>
        </is>
      </c>
      <c r="N175" s="111" t="inlineStr">
        <is>
          <t>C1 · Principal · or B+ · Player-Coach transition step if leading people hands-on</t>
        </is>
      </c>
      <c r="O175" s="112" t="inlineStr">
        <is>
          <t>RC-168 · B2 · Lead Account Executive · Senior Account Executive – POD Lead</t>
        </is>
      </c>
      <c r="P175" s="112" t="inlineStr">
        <is>
          <t>RC-170 · C1 · Principal – Enterprise Sales · Principal – Sales</t>
        </is>
      </c>
      <c r="Q175" s="112" t="inlineStr">
        <is>
          <t>B2 Lead Account Executive · Senior Account  → ★ B3 Lead Account Executive → C1 Principal – Enterprise Sales · Principal</t>
        </is>
      </c>
      <c r="R175" s="112" t="inlineStr">
        <is>
          <t>—</t>
        </is>
      </c>
      <c r="S175" s="119" t="inlineStr">
        <is>
          <t>CARBON · Sales · Band B · Expert / POD Lead</t>
        </is>
      </c>
      <c r="T175" s="138" t="inlineStr">
        <is>
          <t>—</t>
        </is>
      </c>
      <c r="U175" s="138" t="inlineStr">
        <is>
          <t>0.46 / 0.22 / 0.05 / 0.05 / 0.1 / 0.12</t>
        </is>
      </c>
      <c r="V175" s="121">
        <f>IFERROR(INDEX(WM_C,MATCH($S175,WM_KEY,0)),"")</f>
        <v>0.46</v>
      </c>
      <c r="W175" s="121">
        <f>IFERROR(INDEX(WM_AU,MATCH($S175,WM_KEY,0)),"")</f>
        <v>0.22</v>
      </c>
      <c r="X175" s="121">
        <f>IFERROR(INDEX(WM_AC,MATCH($S175,WM_KEY,0)),"")</f>
        <v>0.05</v>
      </c>
      <c r="Y175" s="121">
        <f>IFERROR(INDEX(WM_L,MATCH($S175,WM_KEY,0)),"")</f>
        <v>0.05</v>
      </c>
      <c r="Z175" s="121">
        <f>IFERROR(INDEX(WM_E,MATCH($S175,WM_KEY,0)),"")</f>
        <v>0.1</v>
      </c>
      <c r="AA175" s="121">
        <f>IFERROR(INDEX(WM_BI,MATCH($S175,WM_KEY,0)),"")</f>
        <v>0.12</v>
      </c>
      <c r="AB175" s="138" t="n">
        <v>5.5</v>
      </c>
      <c r="AC175" s="138" t="n">
        <v>5.5</v>
      </c>
      <c r="AD175" s="138" t="n">
        <v>5.5</v>
      </c>
      <c r="AE175" s="138" t="n">
        <v>4.5</v>
      </c>
      <c r="AF175" s="138" t="n">
        <v>9</v>
      </c>
      <c r="AG175" s="138" t="n">
        <v>5.5</v>
      </c>
      <c r="AH175" s="138">
        <f>IFERROR(IF(COUNT(AB175,V175,AC175,W175,AD175,X175,AE175,Y175,AF175,Z175,AG175,AA175)&lt;12,"",SUM(AB175*V175,AC175*W175,AD175*X175,AE175*Y175,AF175*Z175,AG175*AA175)),"")</f>
        <v>5.8</v>
      </c>
      <c r="AI175" s="138" t="str">
        <f>IF(AH175="","",INDEX({"A1","A2","A3","B1","B2","B3","C1","C2","D1","D2","E1","E2"},MAX(1,MIN(12,ROUND(AH175,0)))))</f>
        <v>B3</v>
      </c>
      <c r="AJ175" s="133" t="inlineStr">
        <is>
          <t>Leads the sales &amp; business development function. At B3: a practice, or several teams through team leads.
Common themes in sub-family holders, all levels' answers: client · follow till · negotiations · details sdr · understand · call</t>
        </is>
      </c>
      <c r="AK175" s="134" t="inlineStr">
        <is>
          <t>Leads the sales &amp; business development function; Sets standards for a practice; cross-team problems; Several teams or a practice
Common themes in sub-family holders, all levels' answers: building · partner</t>
        </is>
      </c>
      <c r="AL175" s="134" t="inlineStr">
        <is>
          <t>Several teams or a practice
Common themes in sub-family holders, all levels' answers: sales</t>
        </is>
      </c>
      <c r="AM175" s="134" t="inlineStr">
        <is>
          <t>Several teams or a practice
Common themes in sub-family holders, all levels' answers: revenue · generation · sales</t>
        </is>
      </c>
      <c r="AN175" s="134" t="inlineStr">
        <is>
          <t>Commercial / strategic calls for the unit</t>
        </is>
      </c>
      <c r="AO175" s="134" t="inlineStr">
        <is>
          <t>—</t>
        </is>
      </c>
      <c r="AP175" s="134" t="inlineStr">
        <is>
          <t>Sales</t>
        </is>
      </c>
      <c r="AQ175" s="134" t="inlineStr">
        <is>
          <t>—</t>
        </is>
      </c>
      <c r="AR175" s="134" t="inlineStr">
        <is>
          <t>A practice, or several teams through team leads</t>
        </is>
      </c>
      <c r="AS175" s="134" t="inlineStr">
        <is>
          <t>Sets standards for a practice; cross-team problems</t>
        </is>
      </c>
      <c r="AT175" s="134" t="inlineStr">
        <is>
          <t>Commercial / strategic calls for the unit</t>
        </is>
      </c>
      <c r="AU175" s="134" t="inlineStr">
        <is>
          <t>Several teams or a practice</t>
        </is>
      </c>
      <c r="AV175" s="134" t="inlineStr">
        <is>
          <t>IC: leads a practice · People: team leads / managers report in</t>
        </is>
      </c>
      <c r="AW175" s="134" t="inlineStr">
        <is>
          <t>8–12 yrs</t>
        </is>
      </c>
      <c r="AX175" s="134" t="inlineStr">
        <is>
          <t>Postgraduate or professional qualification preferred</t>
        </is>
      </c>
      <c r="AY175" s="134" t="inlineStr">
        <is>
          <t>Google / HubSpot certifications</t>
        </is>
      </c>
      <c r="AZ175" s="148" t="inlineStr">
        <is>
          <t>IC: none · People: 5–8 incl. team leads</t>
        </is>
      </c>
      <c r="BA175" s="129" t="inlineStr">
        <is>
          <t>Core 4 · Future-ready 3 · Functional 4 · Leadership 3</t>
        </is>
      </c>
      <c r="BB175" s="129" t="inlineStr">
        <is>
          <t>Sales, Negotiation &amp; Account Growth · Marketing Tech &amp; Digital Marketing</t>
        </is>
      </c>
      <c r="BC175" s="129" t="inlineStr">
        <is>
          <t>Stakeholder &amp; Client Management · Communication &amp; Presentation · Product, Platform &amp; Domain Knowledge · Strategic Thinking &amp; Business Acumen</t>
        </is>
      </c>
      <c r="BD175" s="129" t="inlineStr">
        <is>
          <t>—</t>
        </is>
      </c>
      <c r="BE175" s="129" t="inlineStr">
        <is>
          <t>CRM hygiene; contract basics</t>
        </is>
      </c>
      <c r="BF175" s="129" t="inlineStr">
        <is>
          <t>Sales role play; Portfolio / case; Role play / behavioural interview; Presentation / writing test; Scenario interview; Case interview</t>
        </is>
      </c>
      <c r="BG175" s="129" t="inlineStr">
        <is>
          <t>CRM hygiene; contract basics; mandatory: POSH, Code of Conduct, InfoSec &amp; Privacy</t>
        </is>
      </c>
      <c r="BH175" s="129" t="inlineStr">
        <is>
          <t>91% · 1 of 1</t>
        </is>
      </c>
      <c r="BI175" s="129" t="inlineStr">
        <is>
          <t>Digital marketing · Ownership · Learning agility</t>
        </is>
      </c>
      <c r="BJ175" s="139" t="inlineStr">
        <is>
          <t>P5 / M4</t>
        </is>
      </c>
      <c r="BK175" s="126" t="inlineStr">
        <is>
          <t>5 Ensure, advise</t>
        </is>
      </c>
      <c r="BL175" s="126" t="inlineStr">
        <is>
          <t>IRIS Vs Competitor Benchmark — SaaS sales ladder — IC: Enterprise AE · IRIS Vs Competitor Benchmark — SaaS sales ladder — management: Senior Sales Manager</t>
        </is>
      </c>
      <c r="BM175" s="126" t="inlineStr">
        <is>
          <t>SaaS sales ladder · SDR → AE → Enterprise AE → VP / CRO; MEDDICC-style qualification</t>
        </is>
      </c>
      <c r="BN175" s="126" t="inlineStr">
        <is>
          <t>Expert / Senior Manager</t>
        </is>
      </c>
      <c r="BO175" s="126" t="inlineStr">
        <is>
          <t>Enterprise / Strategic AE</t>
        </is>
      </c>
      <c r="BP175" s="126" t="inlineStr">
        <is>
          <t>L5 · MS 63–64 · —</t>
        </is>
      </c>
      <c r="BQ175" s="126" t="inlineStr">
        <is>
          <t>JL5–JL6B · C3B · L7 Manager</t>
        </is>
      </c>
      <c r="BR175" s="126" t="inlineStr">
        <is>
          <t>Senior Manager</t>
        </is>
      </c>
      <c r="BS175" s="126" t="inlineStr">
        <is>
          <t>IRIS Vs Competitor Benchmark — SaaS sales ladder — IC: Enterprise AE · IRIS Vs Competitor Benchmark — SaaS sales ladder — management: Senior Sales Manager</t>
        </is>
      </c>
      <c r="BT175" s="126" t="inlineStr">
        <is>
          <t>Lateral; internal posting first</t>
        </is>
      </c>
      <c r="BU175" s="126" t="inlineStr">
        <is>
          <t>Data-driven selling, AI prospecting, ESG / regtech market knowledge</t>
        </is>
      </c>
      <c r="BV175" s="140" t="inlineStr">
        <is>
          <t>Client, sales &amp; stakeholders · Strategy &amp; business acumen · Broader exposure &amp; ownership</t>
        </is>
      </c>
      <c r="BW175" s="137" t="inlineStr">
        <is>
          <t>Sales</t>
        </is>
      </c>
      <c r="BX175" s="137" t="inlineStr">
        <is>
          <t>On-the-job / hands-on · Mentoring / guidance from seniors · Formal / classroom training</t>
        </is>
      </c>
      <c r="BY175" s="137" t="inlineStr">
        <is>
          <t>No common theme</t>
        </is>
      </c>
      <c r="BZ175" s="137" t="inlineStr">
        <is>
          <t>availability</t>
        </is>
      </c>
      <c r="CA175" s="137" t="inlineStr">
        <is>
          <t>3 of 3 say the role is changing because of AI / automation</t>
        </is>
      </c>
      <c r="CB175" s="137" t="inlineStr">
        <is>
          <t>Strategic Thinking &amp; Business Acumen · AI, GenAI &amp; Prompt Engineering · Regulatory &amp; BFSI Domain</t>
        </is>
      </c>
      <c r="CC175" s="139" t="inlineStr">
        <is>
          <t>Create and convert commercial opportunities. Includes: Prospecting, account sales, alliances, presales and sales operations. Excludes: Customer adoption unless sales accountability is primary.</t>
        </is>
      </c>
      <c r="CD175" s="126" t="inlineStr">
        <is>
          <t>LD05-1 · Sales / Sales Development Manager</t>
        </is>
      </c>
      <c r="CE175" s="126" t="inlineStr">
        <is>
          <t>Own staffing decisions, performance support, service quality and delegated team resources</t>
        </is>
      </c>
      <c r="CF175" s="126" t="inlineStr">
        <is>
          <t>Do not manufacture three reporting layers. Choose roles the organisation needs. A specialist may remain on an equally valued expert path.</t>
        </is>
      </c>
      <c r="CG175" s="126" t="inlineStr">
        <is>
          <t>—</t>
        </is>
      </c>
      <c r="CH175" s="126" t="inlineStr">
        <is>
          <t>—</t>
        </is>
      </c>
      <c r="CI175" s="130" t="inlineStr">
        <is>
          <t>Framework + sub-family themes · 3+ answered</t>
        </is>
      </c>
      <c r="CJ175" s="131" t="inlineStr">
        <is>
          <t>1 holder, 1 answered the survey; sub-family 3 answered</t>
        </is>
      </c>
      <c r="CK175" s="131" t="inlineStr">
        <is>
          <t>Swapnil Trikane · IRIS1783 · CARBON</t>
        </is>
      </c>
      <c r="CL17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6" ht="190.5" customHeight="1">
      <c r="A176" s="109" t="inlineStr">
        <is>
          <t>RC-170</t>
        </is>
      </c>
      <c r="B176" s="110" t="inlineStr">
        <is>
          <t>Sales &amp; Business Development</t>
        </is>
      </c>
      <c r="C176" s="110" t="inlineStr">
        <is>
          <t>Sales Leadership</t>
        </is>
      </c>
      <c r="D176" s="146" t="inlineStr">
        <is>
          <t>C1</t>
        </is>
      </c>
      <c r="E176" s="110" t="inlineStr">
        <is>
          <t>Principal</t>
        </is>
      </c>
      <c r="F176" s="110" t="inlineStr">
        <is>
          <t>IC</t>
        </is>
      </c>
      <c r="G176" s="110" t="inlineStr">
        <is>
          <t>Principal – Enterprise Sales
Principal – Sales</t>
        </is>
      </c>
      <c r="H176" s="110" t="n">
        <v>3</v>
      </c>
      <c r="I176" s="110" t="inlineStr">
        <is>
          <t>CARBON 1 · Datatech 1 · iFile 1</t>
        </is>
      </c>
      <c r="J176" s="110" t="n">
        <v>3</v>
      </c>
      <c r="K176" s="110" t="inlineStr">
        <is>
          <t>Sreyash Duragkar, Abhishek Gite, Ajay Singh Chauhan</t>
        </is>
      </c>
      <c r="L176" s="110" t="inlineStr">
        <is>
          <t>Sales</t>
        </is>
      </c>
      <c r="M176" s="110" t="inlineStr">
        <is>
          <t>CARBON · Datatech · iFile</t>
        </is>
      </c>
      <c r="N176" s="111" t="inlineStr">
        <is>
          <t>C2 · Senior Principal / Architect</t>
        </is>
      </c>
      <c r="O176" s="112" t="inlineStr">
        <is>
          <t>RC-169 · B3 · Lead Account Executive</t>
        </is>
      </c>
      <c r="P176" s="112" t="inlineStr">
        <is>
          <t>— top step in this sub-family</t>
        </is>
      </c>
      <c r="Q176" s="112" t="inlineStr">
        <is>
          <t>B2 Lead Account Executive · Senior Account  → B3 Lead Account Executive → ★ C1 Principal – Enterprise Sales · Principal</t>
        </is>
      </c>
      <c r="R176" s="112" t="inlineStr">
        <is>
          <t>—</t>
        </is>
      </c>
      <c r="S176" s="119" t="inlineStr">
        <is>
          <t>CARBON · Sales · Band C · Principal expert</t>
        </is>
      </c>
      <c r="T176" s="138" t="inlineStr">
        <is>
          <t>Datatech · Sales · Band C · Principal expert · 1
iFile · Sales · Band C · Principal expert · 1</t>
        </is>
      </c>
      <c r="U176" s="138" t="inlineStr">
        <is>
          <t>0.49 / 0.23 / 0.05 / 0.05 / 0.05 / 0.13</t>
        </is>
      </c>
      <c r="V176" s="121">
        <f>IFERROR(INDEX(WM_C,MATCH($S176,WM_KEY,0)),"")</f>
        <v>0.49</v>
      </c>
      <c r="W176" s="121">
        <f>IFERROR(INDEX(WM_AU,MATCH($S176,WM_KEY,0)),"")</f>
        <v>0.23</v>
      </c>
      <c r="X176" s="121">
        <f>IFERROR(INDEX(WM_AC,MATCH($S176,WM_KEY,0)),"")</f>
        <v>0.05</v>
      </c>
      <c r="Y176" s="121">
        <f>IFERROR(INDEX(WM_L,MATCH($S176,WM_KEY,0)),"")</f>
        <v>0.05</v>
      </c>
      <c r="Z176" s="121">
        <f>IFERROR(INDEX(WM_E,MATCH($S176,WM_KEY,0)),"")</f>
        <v>0.05</v>
      </c>
      <c r="AA176" s="121">
        <f>IFERROR(INDEX(WM_BI,MATCH($S176,WM_KEY,0)),"")</f>
        <v>0.13</v>
      </c>
      <c r="AB176" s="138" t="n">
        <v>8.83</v>
      </c>
      <c r="AC176" s="138" t="n">
        <v>8.83</v>
      </c>
      <c r="AD176" s="138" t="n">
        <v>8.83</v>
      </c>
      <c r="AE176" s="138" t="n">
        <v>8.5</v>
      </c>
      <c r="AF176" s="138" t="n">
        <v>8</v>
      </c>
      <c r="AG176" s="138" t="n">
        <v>9</v>
      </c>
      <c r="AH176" s="138">
        <f>IFERROR(IF(COUNT(AB176,V176,AC176,W176,AD176,X176,AE176,Y176,AF176,Z176,AG176,AA176)&lt;12,"",SUM(AB176*V176,AC176*W176,AD176*X176,AE176*Y176,AF176*Z176,AG176*AA176)),"")</f>
        <v>8.7941</v>
      </c>
      <c r="AI176" s="138" t="str">
        <f>IF(AH176="","",INDEX({"A1","A2","A3","B1","B2","B3","C1","C2","D1","D2","E1","E2"},MAX(1,MIN(12,ROUND(AH176,0)))))</f>
        <v>D1</v>
      </c>
      <c r="AJ176" s="133" t="inlineStr">
        <is>
          <t>Leads the sales &amp; business development function. At C1: a sub-function, or principal authority across products.
Common themes in sub-family holders, all levels' answers: client · follow till · negotiations · details sdr · understand · call</t>
        </is>
      </c>
      <c r="AK176" s="134" t="inlineStr">
        <is>
          <t>Leads the sales &amp; business development function; Ambiguous, cross-product problems; Sub-function results or domain quality across products
Common themes in sub-family holders, all levels' answers: building · partner</t>
        </is>
      </c>
      <c r="AL176" s="134" t="inlineStr">
        <is>
          <t>Sub-function results or domain quality across products
Common themes in sub-family holders, all levels' answers: sales</t>
        </is>
      </c>
      <c r="AM176" s="134" t="inlineStr">
        <is>
          <t>Sub-function results or domain quality across products
Common themes in sub-family holders, all levels' answers: revenue · generation · sales</t>
        </is>
      </c>
      <c r="AN176" s="134" t="inlineStr">
        <is>
          <t>Sets direction for a sub-function or domain</t>
        </is>
      </c>
      <c r="AO176" s="134" t="inlineStr">
        <is>
          <t>—</t>
        </is>
      </c>
      <c r="AP176" s="134" t="inlineStr">
        <is>
          <t>Sales</t>
        </is>
      </c>
      <c r="AQ176" s="134" t="inlineStr">
        <is>
          <t>—</t>
        </is>
      </c>
      <c r="AR176" s="134" t="inlineStr">
        <is>
          <t>A sub-function, or principal authority across products</t>
        </is>
      </c>
      <c r="AS176" s="134" t="inlineStr">
        <is>
          <t>Ambiguous, cross-product problems</t>
        </is>
      </c>
      <c r="AT176" s="134" t="inlineStr">
        <is>
          <t>Sets direction for a sub-function or domain</t>
        </is>
      </c>
      <c r="AU176" s="134" t="inlineStr">
        <is>
          <t>Sub-function results or domain quality across products</t>
        </is>
      </c>
      <c r="AV176" s="134" t="inlineStr">
        <is>
          <t>Leads managers or a community of practice</t>
        </is>
      </c>
      <c r="AW176" s="134" t="inlineStr">
        <is>
          <t>10–14 yrs</t>
        </is>
      </c>
      <c r="AX176" s="134" t="inlineStr">
        <is>
          <t>Postgraduate / professional qualification preferred</t>
        </is>
      </c>
      <c r="AY176" s="134" t="inlineStr">
        <is>
          <t>Google / HubSpot certifications</t>
        </is>
      </c>
      <c r="AZ176" s="148" t="inlineStr">
        <is>
          <t>5–8, mostly managers</t>
        </is>
      </c>
      <c r="BA176" s="129" t="inlineStr">
        <is>
          <t>Core 4 · Future-ready 4 · Functional 4 · Leadership 4</t>
        </is>
      </c>
      <c r="BB176" s="129" t="inlineStr">
        <is>
          <t>Sales, Negotiation &amp; Account Growth · Marketing Tech &amp; Digital Marketing</t>
        </is>
      </c>
      <c r="BC176" s="129" t="inlineStr">
        <is>
          <t>Stakeholder &amp; Client Management · Communication &amp; Presentation · Product, Platform &amp; Domain Knowledge · Strategic Thinking &amp; Business Acumen</t>
        </is>
      </c>
      <c r="BD176" s="129" t="inlineStr">
        <is>
          <t>—</t>
        </is>
      </c>
      <c r="BE176" s="129" t="inlineStr">
        <is>
          <t>CRM hygiene; contract basics</t>
        </is>
      </c>
      <c r="BF176" s="129" t="inlineStr">
        <is>
          <t>Sales role play; Portfolio / case; Role play / behavioural interview; Presentation / writing test; Scenario interview; Case interview</t>
        </is>
      </c>
      <c r="BG176" s="129" t="inlineStr">
        <is>
          <t>CRM hygiene; contract basics; mandatory: POSH, Code of Conduct, InfoSec &amp; Privacy</t>
        </is>
      </c>
      <c r="BH176" s="129" t="inlineStr">
        <is>
          <t>• —
• 85% · 0 of 1</t>
        </is>
      </c>
      <c r="BI176" s="129" t="inlineStr">
        <is>
          <t>• —
• Digital marketing · Communication · Business acumen</t>
        </is>
      </c>
      <c r="BJ176" s="139" t="inlineStr">
        <is>
          <t>P6 / M5</t>
        </is>
      </c>
      <c r="BK176" s="126" t="inlineStr">
        <is>
          <t>5–6</t>
        </is>
      </c>
      <c r="BL176" s="126" t="inlineStr">
        <is>
          <t>IRIS Vs Competitor Benchmark — SaaS sales ladder — IC: Strategic / Principal AE · IRIS Vs Competitor Benchmark — SaaS sales ladder — management: Regional Sales Head</t>
        </is>
      </c>
      <c r="BM176" s="126" t="inlineStr">
        <is>
          <t>SaaS sales ladder · SDR → AE → Enterprise AE → VP / CRO; MEDDICC-style qualification</t>
        </is>
      </c>
      <c r="BN176" s="126" t="inlineStr">
        <is>
          <t>Principal / Director</t>
        </is>
      </c>
      <c r="BO176" s="126" t="inlineStr">
        <is>
          <t>—</t>
        </is>
      </c>
      <c r="BP176" s="126" t="inlineStr">
        <is>
          <t>L6 · MS 64–65 · —</t>
        </is>
      </c>
      <c r="BQ176" s="126" t="inlineStr">
        <is>
          <t>JL6B · C4 · L7 Manager</t>
        </is>
      </c>
      <c r="BR176" s="126" t="inlineStr">
        <is>
          <t>Associate Director</t>
        </is>
      </c>
      <c r="BS176" s="126" t="inlineStr">
        <is>
          <t>IRIS Vs Competitor Benchmark — SaaS sales ladder — IC: Strategic / Principal AE · IRIS Vs Competitor Benchmark — SaaS sales ladder — management: Regional Sales Head</t>
        </is>
      </c>
      <c r="BT176" s="126" t="inlineStr">
        <is>
          <t>Internal posting first; lateral</t>
        </is>
      </c>
      <c r="BU176" s="126" t="inlineStr">
        <is>
          <t>Data-driven selling, AI prospecting, ESG / regtech market knowledge</t>
        </is>
      </c>
      <c r="BV176" s="140" t="inlineStr">
        <is>
          <t>—</t>
        </is>
      </c>
      <c r="BW176" s="137" t="inlineStr">
        <is>
          <t>SupTech Domain</t>
        </is>
      </c>
      <c r="BX176" s="137" t="inlineStr">
        <is>
          <t>On-the-job / hands-on · Mentoring / guidance from seniors · Formal / classroom training</t>
        </is>
      </c>
      <c r="BY176" s="137" t="inlineStr">
        <is>
          <t>No common theme</t>
        </is>
      </c>
      <c r="BZ176" s="137" t="inlineStr">
        <is>
          <t>availability</t>
        </is>
      </c>
      <c r="CA176" s="137" t="inlineStr">
        <is>
          <t>3 of 3 say the role is changing because of AI / automation</t>
        </is>
      </c>
      <c r="CB176" s="137" t="inlineStr">
        <is>
          <t>• Strategic Thinking &amp; Business Acumen
• People Leadership &amp; Mentoring · Strategic Thinking &amp; Business Acumen</t>
        </is>
      </c>
      <c r="CC176" s="139" t="inlineStr">
        <is>
          <t>Create and convert commercial opportunities. Includes: Prospecting, account sales, alliances, presales and sales operations. Excludes: Customer adoption unless sales accountability is primary.</t>
        </is>
      </c>
      <c r="CD176" s="126" t="inlineStr">
        <is>
          <t>LD05-2 · Head / VP of Sales</t>
        </is>
      </c>
      <c r="CE176" s="126" t="inlineStr">
        <is>
          <t>Own integrated function strategy, capacity, controls and cross-team trade-offs</t>
        </is>
      </c>
      <c r="CF176" s="126" t="inlineStr">
        <is>
          <t>Do not manufacture three reporting layers. Choose roles the organisation needs. A specialist may remain on an equally valued expert path.</t>
        </is>
      </c>
      <c r="CG176" s="126" t="inlineStr">
        <is>
          <t>—</t>
        </is>
      </c>
      <c r="CH176" s="126" t="inlineStr">
        <is>
          <t>—</t>
        </is>
      </c>
      <c r="CI176" s="130" t="inlineStr">
        <is>
          <t>Framework + sub-family themes · 3+ answered</t>
        </is>
      </c>
      <c r="CJ176" s="131" t="inlineStr">
        <is>
          <t>3 holders, 0 answered the survey; sub-family 3 answered</t>
        </is>
      </c>
      <c r="CK176" s="131" t="inlineStr">
        <is>
          <t>Sreyash Duragkar · IRIS2489 · CARBON
Abhishek Gite · IRISDT0019 · Datatech
Ajay Singh Chauhan · IRIS2428 · iFile</t>
        </is>
      </c>
      <c r="CL17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7" ht="190.5" customHeight="1">
      <c r="A177" s="109" t="inlineStr">
        <is>
          <t>RC-171</t>
        </is>
      </c>
      <c r="B177" s="110" t="inlineStr">
        <is>
          <t>Sales &amp; Business Development</t>
        </is>
      </c>
      <c r="C177" s="110" t="inlineStr">
        <is>
          <t>Sales Leadership</t>
        </is>
      </c>
      <c r="D177" s="146" t="inlineStr">
        <is>
          <t>C2</t>
        </is>
      </c>
      <c r="E177" s="110" t="inlineStr">
        <is>
          <t>Head of Function</t>
        </is>
      </c>
      <c r="F177" s="110" t="inlineStr">
        <is>
          <t>Manager</t>
        </is>
      </c>
      <c r="G177" s="110" t="inlineStr">
        <is>
          <t>Head – Sales</t>
        </is>
      </c>
      <c r="H177" s="110" t="n">
        <v>1</v>
      </c>
      <c r="I177" s="110" t="inlineStr">
        <is>
          <t>iFile 1</t>
        </is>
      </c>
      <c r="J177" s="110" t="n">
        <v>1</v>
      </c>
      <c r="K177" s="110" t="inlineStr">
        <is>
          <t>Arup Ganguly</t>
        </is>
      </c>
      <c r="L177" s="110" t="inlineStr">
        <is>
          <t>Sales</t>
        </is>
      </c>
      <c r="M177" s="110" t="inlineStr">
        <is>
          <t>iFile</t>
        </is>
      </c>
      <c r="N177" s="111" t="inlineStr">
        <is>
          <t>D1 · Chief Specialist / Distinguished Principal · or C+ · Player-Coach transition step if leading people hands-on</t>
        </is>
      </c>
      <c r="O177" s="112" t="inlineStr">
        <is>
          <t>— entry step in this sub-family</t>
        </is>
      </c>
      <c r="P177" s="112" t="inlineStr">
        <is>
          <t>— top step in this sub-family</t>
        </is>
      </c>
      <c r="Q177" s="112" t="inlineStr">
        <is>
          <t>★ C2 Head – Sales</t>
        </is>
      </c>
      <c r="R177" s="112" t="inlineStr">
        <is>
          <t>—</t>
        </is>
      </c>
      <c r="S177" s="119" t="inlineStr">
        <is>
          <t>iFile · Sales · Band C · Head / Manager</t>
        </is>
      </c>
      <c r="T177" s="138" t="inlineStr">
        <is>
          <t>—</t>
        </is>
      </c>
      <c r="U177" s="138" t="inlineStr">
        <is>
          <t>0.38 / 0.23 / 0.06 / 0.15 / 0.05 / 0.13</t>
        </is>
      </c>
      <c r="V177" s="121">
        <f>IFERROR(INDEX(WM_C,MATCH($S177,WM_KEY,0)),"")</f>
        <v>0.38</v>
      </c>
      <c r="W177" s="121">
        <f>IFERROR(INDEX(WM_AU,MATCH($S177,WM_KEY,0)),"")</f>
        <v>0.23</v>
      </c>
      <c r="X177" s="121">
        <f>IFERROR(INDEX(WM_AC,MATCH($S177,WM_KEY,0)),"")</f>
        <v>0.06</v>
      </c>
      <c r="Y177" s="121">
        <f>IFERROR(INDEX(WM_L,MATCH($S177,WM_KEY,0)),"")</f>
        <v>0.15</v>
      </c>
      <c r="Z177" s="121">
        <f>IFERROR(INDEX(WM_E,MATCH($S177,WM_KEY,0)),"")</f>
        <v>0.05</v>
      </c>
      <c r="AA177" s="121">
        <f>IFERROR(INDEX(WM_BI,MATCH($S177,WM_KEY,0)),"")</f>
        <v>0.13</v>
      </c>
      <c r="AB177" s="138" t="n">
        <v>8</v>
      </c>
      <c r="AC177" s="138" t="n">
        <v>8</v>
      </c>
      <c r="AD177" s="138" t="n">
        <v>7.5</v>
      </c>
      <c r="AE177" s="138" t="n">
        <v>7</v>
      </c>
      <c r="AF177" s="138" t="n">
        <v>11.5</v>
      </c>
      <c r="AG177" s="138" t="n">
        <v>7.5</v>
      </c>
      <c r="AH177" s="138">
        <f>IFERROR(IF(COUNT(AB177,V177,AC177,W177,AD177,X177,AE177,Y177,AF177,Z177,AG177,AA177)&lt;12,"",SUM(AB177*V177,AC177*W177,AD177*X177,AE177*Y177,AF177*Z177,AG177*AA177)),"")</f>
        <v>7.93</v>
      </c>
      <c r="AI177" s="138" t="str">
        <f>IF(AH177="","",INDEX({"A1","A2","A3","B1","B2","B3","C1","C2","D1","D2","E1","E2"},MAX(1,MIN(12,ROUND(AH177,0)))))</f>
        <v>C2</v>
      </c>
      <c r="AJ177" s="133" t="inlineStr">
        <is>
          <t>Leads the sales &amp; business development function. At C2: a function or department, or a company-wide discipline.
Common themes in sub-family holders, all levels' answers: client · follow till · negotiations · details sdr · understand · call</t>
        </is>
      </c>
      <c r="AK177" s="134" t="inlineStr">
        <is>
          <t>Leads the sales &amp; business development function; Function-wide or company-wide problems; creates methods and standards; Function results, budget and risk
Common themes in sub-family holders, all levels' answers: building · partner</t>
        </is>
      </c>
      <c r="AL177" s="134" t="inlineStr">
        <is>
          <t>Function results, budget and risk
Common themes in sub-family holders, all levels' answers: sales</t>
        </is>
      </c>
      <c r="AM177" s="134" t="inlineStr">
        <is>
          <t>Function results, budget and risk
Common themes in sub-family holders, all levels' answers: revenue · generation · sales</t>
        </is>
      </c>
      <c r="AN177" s="134" t="inlineStr">
        <is>
          <t>Sets direction for a function</t>
        </is>
      </c>
      <c r="AO177" s="134" t="inlineStr">
        <is>
          <t>—</t>
        </is>
      </c>
      <c r="AP177" s="134" t="inlineStr">
        <is>
          <t>Sales</t>
        </is>
      </c>
      <c r="AQ177" s="134" t="inlineStr">
        <is>
          <t>—</t>
        </is>
      </c>
      <c r="AR177" s="134" t="inlineStr">
        <is>
          <t>A function or department, or a company-wide discipline</t>
        </is>
      </c>
      <c r="AS177" s="134" t="inlineStr">
        <is>
          <t>Function-wide or company-wide problems; creates methods and standards</t>
        </is>
      </c>
      <c r="AT177" s="134" t="inlineStr">
        <is>
          <t>Sets direction for a function</t>
        </is>
      </c>
      <c r="AU177" s="134" t="inlineStr">
        <is>
          <t>Function results, budget and risk</t>
        </is>
      </c>
      <c r="AV177" s="134" t="inlineStr">
        <is>
          <t>Leads a function; shapes functional strategy</t>
        </is>
      </c>
      <c r="AW177" s="134" t="inlineStr">
        <is>
          <t>12–17 yrs</t>
        </is>
      </c>
      <c r="AX177" s="134" t="inlineStr">
        <is>
          <t>Postgraduate / professional qualification preferred</t>
        </is>
      </c>
      <c r="AY177" s="134" t="inlineStr">
        <is>
          <t>Google / HubSpot certifications</t>
        </is>
      </c>
      <c r="AZ177" s="148" t="inlineStr">
        <is>
          <t>5–8 managers / associate heads</t>
        </is>
      </c>
      <c r="BA177" s="129" t="inlineStr">
        <is>
          <t>Core 4 · Future-ready 4 · Functional 5 · Leadership 4</t>
        </is>
      </c>
      <c r="BB177" s="129" t="inlineStr">
        <is>
          <t>Sales, Negotiation &amp; Account Growth · Marketing Tech &amp; Digital Marketing</t>
        </is>
      </c>
      <c r="BC177" s="129" t="inlineStr">
        <is>
          <t>Stakeholder &amp; Client Management · Communication &amp; Presentation · Product, Platform &amp; Domain Knowledge · Strategic Thinking &amp; Business Acumen</t>
        </is>
      </c>
      <c r="BD177" s="129" t="inlineStr">
        <is>
          <t>—</t>
        </is>
      </c>
      <c r="BE177" s="129" t="inlineStr">
        <is>
          <t>CRM hygiene; contract basics</t>
        </is>
      </c>
      <c r="BF177" s="129" t="inlineStr">
        <is>
          <t>Sales role play; Portfolio / case; Role play / behavioural interview; Presentation / writing test; Scenario interview; Case interview</t>
        </is>
      </c>
      <c r="BG177" s="129" t="inlineStr">
        <is>
          <t>CRM hygiene; contract basics; mandatory: POSH, Code of Conduct, InfoSec &amp; Privacy</t>
        </is>
      </c>
      <c r="BH177" s="129" t="inlineStr">
        <is>
          <t>—</t>
        </is>
      </c>
      <c r="BI177" s="129" t="inlineStr">
        <is>
          <t>—</t>
        </is>
      </c>
      <c r="BJ177" s="139" t="inlineStr">
        <is>
          <t>P7 / M6</t>
        </is>
      </c>
      <c r="BK177" s="126" t="inlineStr">
        <is>
          <t>6 Initiate, influence</t>
        </is>
      </c>
      <c r="BL177" s="126" t="inlineStr">
        <is>
          <t>IRIS Vs Competitor Benchmark — SaaS sales ladder — management: Director of Sales</t>
        </is>
      </c>
      <c r="BM177" s="126" t="inlineStr">
        <is>
          <t>SaaS sales ladder · SDR → AE → Enterprise AE → VP / CRO; MEDDICC-style qualification</t>
        </is>
      </c>
      <c r="BN177" s="126" t="inlineStr">
        <is>
          <t>— / Senior Director</t>
        </is>
      </c>
      <c r="BO177" s="126" t="inlineStr">
        <is>
          <t>Senior Head / General Manager</t>
        </is>
      </c>
      <c r="BP177" s="126" t="inlineStr">
        <is>
          <t>L6–L7 · MS 65–66 · —</t>
        </is>
      </c>
      <c r="BQ177" s="126" t="inlineStr">
        <is>
          <t>JL6A · C4–C5 · L6 Senior Manager</t>
        </is>
      </c>
      <c r="BR177" s="126" t="inlineStr">
        <is>
          <t>Associate Director – Director</t>
        </is>
      </c>
      <c r="BS177" s="126" t="inlineStr">
        <is>
          <t>IRIS Vs Competitor Benchmark — SaaS sales ladder — management: Director of Sales</t>
        </is>
      </c>
      <c r="BT177" s="126" t="inlineStr">
        <is>
          <t>Internal posting first; lateral</t>
        </is>
      </c>
      <c r="BU177" s="126" t="inlineStr">
        <is>
          <t>Data-driven selling, AI prospecting, ESG / regtech market knowledge</t>
        </is>
      </c>
      <c r="BV177" s="140" t="inlineStr">
        <is>
          <t>—</t>
        </is>
      </c>
      <c r="BW177" s="137" t="inlineStr">
        <is>
          <t>—</t>
        </is>
      </c>
      <c r="BX177" s="137" t="inlineStr">
        <is>
          <t>On-the-job / hands-on · Mentoring / guidance from seniors · Formal / classroom training</t>
        </is>
      </c>
      <c r="BY177" s="137" t="inlineStr">
        <is>
          <t>No common theme</t>
        </is>
      </c>
      <c r="BZ177" s="137" t="inlineStr">
        <is>
          <t>availability</t>
        </is>
      </c>
      <c r="CA177" s="137" t="inlineStr">
        <is>
          <t>3 of 3 say the role is changing because of AI / automation</t>
        </is>
      </c>
      <c r="CB177" s="137" t="inlineStr">
        <is>
          <t>People Leadership &amp; Mentoring · Strategic Thinking &amp; Business Acumen</t>
        </is>
      </c>
      <c r="CC177" s="139" t="inlineStr">
        <is>
          <t>Create and convert commercial opportunities. Includes: Prospecting, account sales, alliances, presales and sales operations. Excludes: Customer adoption unless sales accountability is primary.</t>
        </is>
      </c>
      <c r="CD177" s="126" t="inlineStr">
        <is>
          <t>LD05-2 · Head / VP of Sales</t>
        </is>
      </c>
      <c r="CE177" s="126" t="inlineStr">
        <is>
          <t>Own integrated function strategy, capacity, controls and cross-team trade-offs</t>
        </is>
      </c>
      <c r="CF177" s="126" t="inlineStr">
        <is>
          <t>Do not manufacture three reporting layers. Choose roles the organisation needs. A specialist may remain on an equally valued expert path.</t>
        </is>
      </c>
      <c r="CG177" s="126" t="inlineStr">
        <is>
          <t>—</t>
        </is>
      </c>
      <c r="CH177" s="126" t="inlineStr">
        <is>
          <t>—</t>
        </is>
      </c>
      <c r="CI177" s="130" t="inlineStr">
        <is>
          <t>Framework + sub-family themes · 3+ answered</t>
        </is>
      </c>
      <c r="CJ177" s="131" t="inlineStr">
        <is>
          <t>1 holder, 0 answered the survey; sub-family 3 answered</t>
        </is>
      </c>
      <c r="CK177" s="131" t="inlineStr">
        <is>
          <t>Arup Ganguly · IRIS0242 · iFile</t>
        </is>
      </c>
      <c r="CL17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8" ht="190.5" customHeight="1">
      <c r="A178" s="109" t="inlineStr">
        <is>
          <t>RC-172</t>
        </is>
      </c>
      <c r="B178" s="110" t="inlineStr">
        <is>
          <t>Solution Consulting &amp; Implementation</t>
        </is>
      </c>
      <c r="C178" s="110" t="inlineStr">
        <is>
          <t>Solution Consulting &amp; Implementation</t>
        </is>
      </c>
      <c r="D178" s="151" t="inlineStr">
        <is>
          <t>A3</t>
        </is>
      </c>
      <c r="E178" s="110" t="inlineStr">
        <is>
          <t>Senior Associate</t>
        </is>
      </c>
      <c r="F178" s="110" t="inlineStr">
        <is>
          <t>IC</t>
        </is>
      </c>
      <c r="G178" s="110" t="inlineStr">
        <is>
          <t>Senior Functional Analyst</t>
        </is>
      </c>
      <c r="H178" s="110" t="n">
        <v>1</v>
      </c>
      <c r="I178" s="110" t="inlineStr">
        <is>
          <t>CARBON 1</t>
        </is>
      </c>
      <c r="J178" s="110" t="n">
        <v>1</v>
      </c>
      <c r="K178" s="110" t="inlineStr">
        <is>
          <t>Prathamesh Patil</t>
        </is>
      </c>
      <c r="L178" s="110" t="inlineStr">
        <is>
          <t>Functional</t>
        </is>
      </c>
      <c r="M178" s="110" t="inlineStr">
        <is>
          <t>CARBON</t>
        </is>
      </c>
      <c r="N178" s="111" t="inlineStr">
        <is>
          <t>B1 · Specialist</t>
        </is>
      </c>
      <c r="O178" s="112" t="inlineStr">
        <is>
          <t>— entry step in this sub-family</t>
        </is>
      </c>
      <c r="P178" s="112" t="inlineStr">
        <is>
          <t>RC-173 · B1 · Functional Specialist · Functional Specialist – POD Lead</t>
        </is>
      </c>
      <c r="Q178" s="112" t="inlineStr">
        <is>
          <t>★ A3 Senior Functional Analyst → B1 Functional Specialist · Functional Speci → B2 Senior Functional Specialist</t>
        </is>
      </c>
      <c r="R178" s="112" t="inlineStr">
        <is>
          <t>—</t>
        </is>
      </c>
      <c r="S178" s="119" t="inlineStr">
        <is>
          <t>CARBON · Functional · Band A · Early career</t>
        </is>
      </c>
      <c r="T178" s="138" t="inlineStr">
        <is>
          <t>—</t>
        </is>
      </c>
      <c r="U178" s="138" t="inlineStr">
        <is>
          <t>0.59 / 0.16 / 0.09 / 0 / 0.1 / 0.06</t>
        </is>
      </c>
      <c r="V178" s="121">
        <f>IFERROR(INDEX(WM_C,MATCH($S178,WM_KEY,0)),"")</f>
        <v>0.59</v>
      </c>
      <c r="W178" s="121">
        <f>IFERROR(INDEX(WM_AU,MATCH($S178,WM_KEY,0)),"")</f>
        <v>0.16</v>
      </c>
      <c r="X178" s="121">
        <f>IFERROR(INDEX(WM_AC,MATCH($S178,WM_KEY,0)),"")</f>
        <v>0.09</v>
      </c>
      <c r="Y178" s="121">
        <f>IFERROR(INDEX(WM_L,MATCH($S178,WM_KEY,0)),"")</f>
        <v>0</v>
      </c>
      <c r="Z178" s="121">
        <f>IFERROR(INDEX(WM_E,MATCH($S178,WM_KEY,0)),"")</f>
        <v>0.1</v>
      </c>
      <c r="AA178" s="121">
        <f>IFERROR(INDEX(WM_BI,MATCH($S178,WM_KEY,0)),"")</f>
        <v>0.06</v>
      </c>
      <c r="AB178" s="138" t="n">
        <v>3</v>
      </c>
      <c r="AC178" s="138" t="n">
        <v>2.5</v>
      </c>
      <c r="AD178" s="138" t="n">
        <v>3</v>
      </c>
      <c r="AE178" s="138" t="n">
        <v>1.5</v>
      </c>
      <c r="AF178" s="138" t="n">
        <v>3</v>
      </c>
      <c r="AG178" s="138" t="n">
        <v>3</v>
      </c>
      <c r="AH178" s="138">
        <f>IFERROR(IF(COUNT(AB178,V178,AC178,W178,AD178,X178,AE178,Y178,AF178,Z178,AG178,AA178)&lt;12,"",SUM(AB178*V178,AC178*W178,AD178*X178,AE178*Y178,AF178*Z178,AG178*AA178)),"")</f>
        <v>2.92</v>
      </c>
      <c r="AI178" s="138" t="str">
        <f>IF(AH178="","",INDEX({"A1","A2","A3","B1","B2","B3","C1","C2","D1","D2","E1","E2"},MAX(1,MIN(12,ROUND(AH178,0)))))</f>
        <v>A3</v>
      </c>
      <c r="AJ178" s="133" t="inlineStr">
        <is>
          <t>Implements the product at clients, runs demos and training, advises on ESG / disclosure reporting. At A3: varied work; reviews juniors; go-to for a process.
Common themes in sub-family holders, all levels' answers: product · clients · implementation · requirements · understand · iris</t>
        </is>
      </c>
      <c r="AK178" s="134" t="inlineStr">
        <is>
          <t>Implements the product at clients, runs demos and training, advises on ESG / disclosure reporting; Varied and non-standard work; handles exceptions; A module / process, or work with client or regulatory consequences
Common themes in sub-family holders, all levels' answers: client · implementation · demos · testing · delivery · platform</t>
        </is>
      </c>
      <c r="AL178" s="134" t="inlineStr">
        <is>
          <t>A module / process, or work with client or regulatory consequences
Common themes in sub-family holders, all levels' answers: product · implementation · marketing · esg project · requirements · reports</t>
        </is>
      </c>
      <c r="AM178" s="134" t="inlineStr">
        <is>
          <t>A module / process, or work with client or regulatory consequences
Common themes in sub-family holders, all levels' answers: implementation · product · client · accountable · esg · demos</t>
        </is>
      </c>
      <c r="AN178" s="134" t="inlineStr">
        <is>
          <t>Technical / QC / client calls on own work
Common themes in sub-family holders, all levels' answers: project · activities · features · setup</t>
        </is>
      </c>
      <c r="AO178" s="134" t="inlineStr">
        <is>
          <t>—</t>
        </is>
      </c>
      <c r="AP178" s="134" t="inlineStr">
        <is>
          <t>CE · ESG frameworks · ESG</t>
        </is>
      </c>
      <c r="AQ178" s="134" t="inlineStr">
        <is>
          <t>Adobe InDesign · Outlook · Teams · Claude</t>
        </is>
      </c>
      <c r="AR178" s="134" t="inlineStr">
        <is>
          <t>Varied work; reviews juniors; go-to for a process</t>
        </is>
      </c>
      <c r="AS178" s="134" t="inlineStr">
        <is>
          <t>Varied and non-standard work; handles exceptions</t>
        </is>
      </c>
      <c r="AT178" s="134" t="inlineStr">
        <is>
          <t>Technical / QC / client calls on own work</t>
        </is>
      </c>
      <c r="AU178" s="134" t="inlineStr">
        <is>
          <t>A module / process, or work with client or regulatory consequences</t>
        </is>
      </c>
      <c r="AV178" s="134" t="inlineStr">
        <is>
          <t>Not scored in Band A</t>
        </is>
      </c>
      <c r="AW178" s="134" t="inlineStr">
        <is>
          <t>2–4 yrs</t>
        </is>
      </c>
      <c r="AX178" s="134" t="inlineStr">
        <is>
          <t>Graduate; relevant certification preferred</t>
        </is>
      </c>
      <c r="AY178" s="134" t="inlineStr">
        <is>
          <t>Internal product certification; GRI / SASB / ESG certificates</t>
        </is>
      </c>
      <c r="AZ178" s="148" t="inlineStr">
        <is>
          <t>None · guides 1–3 juniors informally</t>
        </is>
      </c>
      <c r="BA178" s="129" t="inlineStr">
        <is>
          <t>Core 2 · Future-ready 2 · Functional 3 · Leadership —</t>
        </is>
      </c>
      <c r="BB178" s="129" t="inlineStr">
        <is>
          <t>Product, Platform &amp; Domain Knowledge · ESG &amp; Sustainability</t>
        </is>
      </c>
      <c r="BC178" s="129" t="inlineStr">
        <is>
          <t>Stakeholder &amp; Client Management · Communication &amp; Presentation · Business Analysis &amp; Requirements Engineering · Project, Program &amp; Agile Management</t>
        </is>
      </c>
      <c r="BD178" s="129" t="inlineStr">
        <is>
          <t>—</t>
        </is>
      </c>
      <c r="BE178" s="129" t="inlineStr">
        <is>
          <t>Implementation methodology; client training</t>
        </is>
      </c>
      <c r="BF178" s="129" t="inlineStr">
        <is>
          <t>Scenario interview; Case study; Role play / behavioural interview; Presentation / writing test; Case interview</t>
        </is>
      </c>
      <c r="BG178" s="129" t="inlineStr">
        <is>
          <t>Implementation methodology; client training; mandatory: POSH, Code of Conduct, InfoSec &amp; Privacy</t>
        </is>
      </c>
      <c r="BH178" s="129" t="inlineStr">
        <is>
          <t>92% · 1 of 1</t>
        </is>
      </c>
      <c r="BI178" s="129" t="inlineStr">
        <is>
          <t>ESG · Project &amp; agile · Learning agility</t>
        </is>
      </c>
      <c r="BJ178" s="139" t="inlineStr">
        <is>
          <t>P2</t>
        </is>
      </c>
      <c r="BK178" s="126" t="inlineStr">
        <is>
          <t>3 Apply</t>
        </is>
      </c>
      <c r="BL178" s="126" t="inlineStr">
        <is>
          <t>Big Four: Consultant · Regnology: Junior BA</t>
        </is>
      </c>
      <c r="BM178" s="126" t="inlineStr">
        <is>
          <t>TSIA professional services; PMI; BABOK</t>
        </is>
      </c>
      <c r="BN178" s="126" t="inlineStr">
        <is>
          <t>Developing</t>
        </is>
      </c>
      <c r="BO178" s="126" t="inlineStr">
        <is>
          <t>Implementation Consultant</t>
        </is>
      </c>
      <c r="BP178" s="126" t="inlineStr">
        <is>
          <t>L3–L4 · MS 61–62 · —</t>
        </is>
      </c>
      <c r="BQ178" s="126" t="inlineStr">
        <is>
          <t>JL3A · C1 · L11–L10 · Senior Analyst</t>
        </is>
      </c>
      <c r="BR178" s="126" t="inlineStr">
        <is>
          <t>Consultant · DataTracks Senior Associate · 2–5 yrs</t>
        </is>
      </c>
      <c r="BS178" s="126" t="inlineStr">
        <is>
          <t>Big Four: Consultant · Regnology: Junior BA</t>
        </is>
      </c>
      <c r="BT178" s="126" t="inlineStr">
        <is>
          <t>Lateral or campus · CT2 at 12 months; CT3 in programme</t>
        </is>
      </c>
      <c r="BU178" s="126" t="inlineStr">
        <is>
          <t>ESG / BRSR / CSRD reporting, AI-enabled solutioning</t>
        </is>
      </c>
      <c r="BV178" s="140" t="inlineStr">
        <is>
          <t>—</t>
        </is>
      </c>
      <c r="BW178" s="137" t="inlineStr">
        <is>
          <t>Customer success methods; communication &amp; de-escalation; product/domain depth; ticketing &amp; SLA tools | Transition to leadership: people management &amp; delegation, mentoring/coaching, project ownership &amp; stakeholder management, prioritisation under ambiguity, presentation &amp; influence skills</t>
        </is>
      </c>
      <c r="BX178" s="137" t="inlineStr">
        <is>
          <t>Mentoring / guidance from seniors · On-the-job / hands-on</t>
        </is>
      </c>
      <c r="BY178" s="137" t="inlineStr">
        <is>
          <t>assigned</t>
        </is>
      </c>
      <c r="BZ178" s="137" t="inlineStr">
        <is>
          <t>better · structure · responsibilities</t>
        </is>
      </c>
      <c r="CA178" s="137" t="inlineStr">
        <is>
          <t>1 of 6 say the role is changing because of AI / automation</t>
        </is>
      </c>
      <c r="CB178" s="137" t="inlineStr">
        <is>
          <t>CN.IMP-F: configuration · discovery · migration · training</t>
        </is>
      </c>
      <c r="CC178" s="139" t="inlineStr">
        <is>
          <t>Put client solutions into working use. Includes: Configuration, integration, migration and client acceptance. Excludes: Ongoing support cases; product-engineering platform ownership.</t>
        </is>
      </c>
      <c r="CD178" s="126" t="inlineStr">
        <is>
          <t>SOL01-2 · Implementation Consultant</t>
        </is>
      </c>
      <c r="CE178" s="126" t="inlineStr">
        <is>
          <t>Configure agreed workflows and obtain client acceptance.</t>
        </is>
      </c>
      <c r="CF178" s="126" t="inlineStr">
        <is>
          <t>Demonstrate routine delivery plus judgement in bounded exceptions.</t>
        </is>
      </c>
      <c r="CG178" s="126" t="inlineStr">
        <is>
          <t>A scoped implementation with requirements traceability, UAT and go-live acceptance</t>
        </is>
      </c>
      <c r="CH178" s="126" t="inlineStr">
        <is>
          <t>Regnology: Senior risk consultant · Selected role. Gap: Functional implementation is observed; risk-product specialisation limits transfer</t>
        </is>
      </c>
      <c r="CI178" s="130" t="inlineStr">
        <is>
          <t>Framework + sub-family themes · 3+ answered</t>
        </is>
      </c>
      <c r="CJ178" s="131" t="inlineStr">
        <is>
          <t>1 holder, 1 answered the survey; sub-family 7 answered</t>
        </is>
      </c>
      <c r="CK178" s="131" t="inlineStr">
        <is>
          <t>Prathamesh Patil · IRIS2421 · CARBON</t>
        </is>
      </c>
      <c r="CL17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9" ht="190.5" customHeight="1">
      <c r="A179" s="109" t="inlineStr">
        <is>
          <t>RC-173</t>
        </is>
      </c>
      <c r="B179" s="110" t="inlineStr">
        <is>
          <t>Solution Consulting &amp; Implementation</t>
        </is>
      </c>
      <c r="C179" s="110" t="inlineStr">
        <is>
          <t>Solution Consulting &amp; Implementation</t>
        </is>
      </c>
      <c r="D179" s="149" t="inlineStr">
        <is>
          <t>B1</t>
        </is>
      </c>
      <c r="E179" s="110" t="inlineStr">
        <is>
          <t>Specialist</t>
        </is>
      </c>
      <c r="F179" s="110" t="inlineStr">
        <is>
          <t>IC</t>
        </is>
      </c>
      <c r="G179" s="110" t="inlineStr">
        <is>
          <t>Functional Specialist
Functional Specialist – POD Lead</t>
        </is>
      </c>
      <c r="H179" s="110" t="n">
        <v>5</v>
      </c>
      <c r="I179" s="110" t="inlineStr">
        <is>
          <t>CARBON 5</t>
        </is>
      </c>
      <c r="J179" s="110" t="n">
        <v>5</v>
      </c>
      <c r="K179" s="110" t="inlineStr">
        <is>
          <t>Alizah Noorani, Chirag Shah, Nandit Verma, Sharanya Balachandran, Vishal Gujar</t>
        </is>
      </c>
      <c r="L179" s="110" t="inlineStr">
        <is>
          <t>Functional</t>
        </is>
      </c>
      <c r="M179" s="110" t="inlineStr">
        <is>
          <t>CARBON</t>
        </is>
      </c>
      <c r="N179" s="111" t="inlineStr">
        <is>
          <t>B2 · Senior Specialist</t>
        </is>
      </c>
      <c r="O179" s="112" t="inlineStr">
        <is>
          <t>RC-172 · A3 · Senior Functional Analyst</t>
        </is>
      </c>
      <c r="P179" s="112" t="inlineStr">
        <is>
          <t>RC-174 · B2 · Senior Functional Specialist</t>
        </is>
      </c>
      <c r="Q179" s="112" t="inlineStr">
        <is>
          <t>A3 Senior Functional Analyst → ★ B1 Functional Specialist · Functional Speci → B2 Senior Functional Specialist</t>
        </is>
      </c>
      <c r="R179" s="112" t="inlineStr">
        <is>
          <t>—</t>
        </is>
      </c>
      <c r="S179" s="119" t="inlineStr">
        <is>
          <t>CARBON · Functional · Band B · Expert / POD Lead</t>
        </is>
      </c>
      <c r="T179" s="138" t="inlineStr">
        <is>
          <t>—</t>
        </is>
      </c>
      <c r="U179" s="138" t="inlineStr">
        <is>
          <t>0.51 / 0.17 / 0.1 / 0.05 / 0.1 / 0.07</t>
        </is>
      </c>
      <c r="V179" s="121">
        <f>IFERROR(INDEX(WM_C,MATCH($S179,WM_KEY,0)),"")</f>
        <v>0.51</v>
      </c>
      <c r="W179" s="121">
        <f>IFERROR(INDEX(WM_AU,MATCH($S179,WM_KEY,0)),"")</f>
        <v>0.17</v>
      </c>
      <c r="X179" s="121">
        <f>IFERROR(INDEX(WM_AC,MATCH($S179,WM_KEY,0)),"")</f>
        <v>0.1</v>
      </c>
      <c r="Y179" s="121">
        <f>IFERROR(INDEX(WM_L,MATCH($S179,WM_KEY,0)),"")</f>
        <v>0.05</v>
      </c>
      <c r="Z179" s="121">
        <f>IFERROR(INDEX(WM_E,MATCH($S179,WM_KEY,0)),"")</f>
        <v>0.1</v>
      </c>
      <c r="AA179" s="121">
        <f>IFERROR(INDEX(WM_BI,MATCH($S179,WM_KEY,0)),"")</f>
        <v>0.07</v>
      </c>
      <c r="AB179" s="138" t="n">
        <v>3.8</v>
      </c>
      <c r="AC179" s="138" t="n">
        <v>3.7</v>
      </c>
      <c r="AD179" s="138" t="n">
        <v>3.8</v>
      </c>
      <c r="AE179" s="138" t="n">
        <v>2.6</v>
      </c>
      <c r="AF179" s="138" t="n">
        <v>4.3</v>
      </c>
      <c r="AG179" s="138" t="n">
        <v>4</v>
      </c>
      <c r="AH179" s="138">
        <f>IFERROR(IF(COUNT(AB179,V179,AC179,W179,AD179,X179,AE179,Y179,AF179,Z179,AG179,AA179)&lt;12,"",SUM(AB179*V179,AC179*W179,AD179*X179,AE179*Y179,AF179*Z179,AG179*AA179)),"")</f>
        <v>3.787</v>
      </c>
      <c r="AI179" s="138" t="str">
        <f>IF(AH179="","",INDEX({"A1","A2","A3","B1","B2","B3","C1","C2","D1","D2","E1","E2"},MAX(1,MIN(12,ROUND(AH179,0)))))</f>
        <v>B1</v>
      </c>
      <c r="AJ179" s="133" t="inlineStr">
        <is>
          <t>Implements the product at clients, runs demos and training, advises on ESG / disclosure reporting. At B1: a domain / module, or a small team.
Common themes in role-holders' answers: iris · product · clients · platform · carbon · dm</t>
        </is>
      </c>
      <c r="AK179" s="134" t="inlineStr">
        <is>
          <t>Implements the product at clients, runs demos and training, advises on ESG / disclosure reporting; Domain specialist work; A domain or a small team
Common themes in role-holders' answers: delivery · demos · implementation · testing · client</t>
        </is>
      </c>
      <c r="AL179" s="134" t="inlineStr">
        <is>
          <t>A domain or a small team
Common themes in role-holders' answers: implementation · marketing · product</t>
        </is>
      </c>
      <c r="AM179" s="134" t="inlineStr">
        <is>
          <t>A domain or a small team
Common themes in role-holders' answers: client · accountable · demos · implementation · training</t>
        </is>
      </c>
      <c r="AN179" s="134" t="inlineStr">
        <is>
          <t>Technical / QC / client calls for the domain
Common themes in role-holders' answers: project · activities · features</t>
        </is>
      </c>
      <c r="AO179" s="134" t="inlineStr">
        <is>
          <t>—</t>
        </is>
      </c>
      <c r="AP179" s="134" t="inlineStr">
        <is>
          <t>CE</t>
        </is>
      </c>
      <c r="AQ179" s="134" t="inlineStr">
        <is>
          <t>Adobe InDesign · Claude</t>
        </is>
      </c>
      <c r="AR179" s="134" t="inlineStr">
        <is>
          <t>A domain / module, or a small team</t>
        </is>
      </c>
      <c r="AS179" s="134" t="inlineStr">
        <is>
          <t>Domain specialist work</t>
        </is>
      </c>
      <c r="AT179" s="134" t="inlineStr">
        <is>
          <t>Technical / QC / client calls for the domain</t>
        </is>
      </c>
      <c r="AU179" s="134" t="inlineStr">
        <is>
          <t>A domain or a small team</t>
        </is>
      </c>
      <c r="AV179" s="134" t="inlineStr">
        <is>
          <t>IC: mentors and reviews · People: hands-on team lead of 3–5</t>
        </is>
      </c>
      <c r="AW179" s="134" t="inlineStr">
        <is>
          <t>4–7 yrs</t>
        </is>
      </c>
      <c r="AX179" s="134" t="inlineStr">
        <is>
          <t>Graduate + relevant qualification or certification preferred</t>
        </is>
      </c>
      <c r="AY179" s="134" t="inlineStr">
        <is>
          <t>Internal product certification; GRI / SASB / ESG certificates</t>
        </is>
      </c>
      <c r="AZ179" s="148" t="inlineStr">
        <is>
          <t>IC: none · Team Lead: 3–5</t>
        </is>
      </c>
      <c r="BA179" s="129" t="inlineStr">
        <is>
          <t>Core 3 · Future-ready 3 · Functional 3 · Leadership 1</t>
        </is>
      </c>
      <c r="BB179" s="129" t="inlineStr">
        <is>
          <t>Product, Platform &amp; Domain Knowledge · ESG &amp; Sustainability</t>
        </is>
      </c>
      <c r="BC179" s="129" t="inlineStr">
        <is>
          <t>Stakeholder &amp; Client Management · Communication &amp; Presentation · Business Analysis &amp; Requirements Engineering · Project, Program &amp; Agile Management</t>
        </is>
      </c>
      <c r="BD179" s="129" t="inlineStr">
        <is>
          <t>—</t>
        </is>
      </c>
      <c r="BE179" s="129" t="inlineStr">
        <is>
          <t>• ITIL / service-desk practice; SLA management
• Implementation methodology; client training</t>
        </is>
      </c>
      <c r="BF179" s="129" t="inlineStr">
        <is>
          <t>Scenario interview; Case study; Role play / behavioural interview; Presentation / writing test; Case interview</t>
        </is>
      </c>
      <c r="BG179" s="129" t="inlineStr">
        <is>
          <t>Implementation methodology; client training; mandatory: POSH, Code of Conduct, InfoSec &amp; Privacy</t>
        </is>
      </c>
      <c r="BH179" s="129" t="inlineStr">
        <is>
          <t>• 96% · 4 of 4
• 83% · 0 of 1</t>
        </is>
      </c>
      <c r="BI179" s="129" t="inlineStr">
        <is>
          <t>• ESG · Project &amp; agile · Learning agility · Communication
• ESG · Stakeholder mgmt · Requirements</t>
        </is>
      </c>
      <c r="BJ179" s="139" t="inlineStr">
        <is>
          <t>P3 / M2</t>
        </is>
      </c>
      <c r="BK179" s="126" t="inlineStr">
        <is>
          <t>4 Enable</t>
        </is>
      </c>
      <c r="BL179" s="126" t="inlineStr">
        <is>
          <t>Big Four: Senior Consultant · Regnology: BA · Reg Reporting</t>
        </is>
      </c>
      <c r="BM179" s="126" t="inlineStr">
        <is>
          <t>TSIA professional services; PMI; BABOK</t>
        </is>
      </c>
      <c r="BN179" s="126" t="inlineStr">
        <is>
          <t>Career / · Team Lead</t>
        </is>
      </c>
      <c r="BO179" s="126" t="inlineStr">
        <is>
          <t>• Senior Executive / CSM
• Senior Consultant</t>
        </is>
      </c>
      <c r="BP179" s="126" t="inlineStr">
        <is>
          <t>L4 · MS 62 · —</t>
        </is>
      </c>
      <c r="BQ179" s="126" t="inlineStr">
        <is>
          <t>JL4 · C2 · L9 Team Lead / Consultant</t>
        </is>
      </c>
      <c r="BR179" s="126" t="inlineStr">
        <is>
          <t>Senior Consultant / Assistant Manager</t>
        </is>
      </c>
      <c r="BS179" s="126" t="inlineStr">
        <is>
          <t>• Workiva: Customer Success Manager · IRIS Vs Competitor Benchmark — SaaS customer-success ladder: CSM · IRIS Vs Competitor Benchmark — support tiers: L3 / Problem Analyst
• Big Four: Senior Consultant · Regnology: BA · Reg Reporting</t>
        </is>
      </c>
      <c r="BT179" s="126" t="inlineStr">
        <is>
          <t>Lateral; Management Trainees graduate here</t>
        </is>
      </c>
      <c r="BU179" s="126" t="inlineStr">
        <is>
          <t>• AI chat / knowledge-base support, customer-health analytics
• ESG / BRSR / CSRD reporting, AI-enabled solutioning</t>
        </is>
      </c>
      <c r="BV179" s="140" t="inlineStr">
        <is>
          <t>Domain, regulatory &amp; XBRL · Client, sales &amp; stakeholders · Technical depth &amp; architecture · Marketing &amp; content · Product &amp; tool knowledge</t>
        </is>
      </c>
      <c r="BW179" s="137" t="inlineStr">
        <is>
          <t>presentation influence · de-escalation · ownership · success · stakeholder management</t>
        </is>
      </c>
      <c r="BX179" s="137" t="inlineStr">
        <is>
          <t>Mentoring / guidance from seniors · On-the-job / hands-on</t>
        </is>
      </c>
      <c r="BY179" s="137" t="inlineStr">
        <is>
          <t>No common theme</t>
        </is>
      </c>
      <c r="BZ179" s="137" t="inlineStr">
        <is>
          <t>better · structure · responsibilities</t>
        </is>
      </c>
      <c r="CA179" s="137" t="inlineStr">
        <is>
          <t>0 of 5 say the role is changing because of AI / automation</t>
        </is>
      </c>
      <c r="CB179" s="137" t="inlineStr">
        <is>
          <t>• Product, Platform &amp; Domain Knowledge · AI, GenAI &amp; Prompt Engineering · Project, Program &amp; Agile Management · Process Improvement &amp; Quality Mindset
• Strategic Thinking &amp; Business Acumen</t>
        </is>
      </c>
      <c r="CC179" s="139" t="inlineStr">
        <is>
          <t>Put client solutions into working use. Includes: Configuration, integration, migration and client acceptance. Excludes: Ongoing support cases; product-engineering platform ownership.</t>
        </is>
      </c>
      <c r="CD179" s="126" t="inlineStr">
        <is>
          <t>SOL01-3 · Senior Implementation Consultant</t>
        </is>
      </c>
      <c r="CE179" s="126" t="inlineStr">
        <is>
          <t>Lead complex discovery, configuration trade-offs and go-live readiness.</t>
        </is>
      </c>
      <c r="CF179" s="126" t="inlineStr">
        <is>
          <t>Evidence of complex work, decisions and outcomes beyond routine delivery.</t>
        </is>
      </c>
      <c r="CG179" s="126" t="inlineStr">
        <is>
          <t>A scoped implementation with requirements traceability, UAT and go-live acceptance</t>
        </is>
      </c>
      <c r="CH179" s="126" t="inlineStr">
        <is>
          <t>Regnology: Senior risk consultant · Selected role. Gap: Functional implementation is observed; risk-product specialisation limits transfer</t>
        </is>
      </c>
      <c r="CI179" s="130" t="inlineStr">
        <is>
          <t>Framework + role-holders' themes · 3+ answered</t>
        </is>
      </c>
      <c r="CJ179" s="131" t="inlineStr">
        <is>
          <t>5 holders, 5 answered the survey; sub-family 7 answered</t>
        </is>
      </c>
      <c r="CK179" s="131" t="inlineStr">
        <is>
          <t>Alizah Noorani · IRIS2419 · CARBON
Chirag Shah · IRIS2510 · CARBON
Nandit Verma · IRIS2463 · CARBON
Sharanya Balachandran · IRIS1970 · CARBON
Vishal Gujar · IRIS2545 · CARBON</t>
        </is>
      </c>
      <c r="CL17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0" ht="190.5" customHeight="1">
      <c r="A180" s="109" t="inlineStr">
        <is>
          <t>RC-174</t>
        </is>
      </c>
      <c r="B180" s="110" t="inlineStr">
        <is>
          <t>Solution Consulting &amp; Implementation</t>
        </is>
      </c>
      <c r="C180" s="110" t="inlineStr">
        <is>
          <t>Solution Consulting &amp; Implementation</t>
        </is>
      </c>
      <c r="D180" s="149" t="inlineStr">
        <is>
          <t>B2</t>
        </is>
      </c>
      <c r="E180" s="110" t="inlineStr">
        <is>
          <t>Senior Specialist</t>
        </is>
      </c>
      <c r="F180" s="110" t="inlineStr">
        <is>
          <t>IC</t>
        </is>
      </c>
      <c r="G180" s="110" t="inlineStr">
        <is>
          <t>Senior Functional Specialist</t>
        </is>
      </c>
      <c r="H180" s="110" t="n">
        <v>1</v>
      </c>
      <c r="I180" s="110" t="inlineStr">
        <is>
          <t>CARBON 1</t>
        </is>
      </c>
      <c r="J180" s="110" t="n">
        <v>1</v>
      </c>
      <c r="K180" s="110" t="inlineStr">
        <is>
          <t>Shambo Mitra</t>
        </is>
      </c>
      <c r="L180" s="110" t="inlineStr">
        <is>
          <t>Functional</t>
        </is>
      </c>
      <c r="M180" s="110" t="inlineStr">
        <is>
          <t>CARBON</t>
        </is>
      </c>
      <c r="N180" s="111" t="inlineStr">
        <is>
          <t>B3 · Lead Specialist</t>
        </is>
      </c>
      <c r="O180" s="112" t="inlineStr">
        <is>
          <t>RC-173 · B1 · Functional Specialist · Functional Specialist – POD Lead</t>
        </is>
      </c>
      <c r="P180" s="112" t="inlineStr">
        <is>
          <t>— top step in this sub-family</t>
        </is>
      </c>
      <c r="Q180" s="112" t="inlineStr">
        <is>
          <t>A3 Senior Functional Analyst → B1 Functional Specialist · Functional Speci → ★ B2 Senior Functional Specialist</t>
        </is>
      </c>
      <c r="R180" s="112" t="inlineStr">
        <is>
          <t>—</t>
        </is>
      </c>
      <c r="S180" s="119" t="inlineStr">
        <is>
          <t>CARBON · Functional · Band B · Expert / POD Lead</t>
        </is>
      </c>
      <c r="T180" s="138" t="inlineStr">
        <is>
          <t>—</t>
        </is>
      </c>
      <c r="U180" s="138" t="inlineStr">
        <is>
          <t>0.51 / 0.17 / 0.1 / 0.05 / 0.1 / 0.07</t>
        </is>
      </c>
      <c r="V180" s="121">
        <f>IFERROR(INDEX(WM_C,MATCH($S180,WM_KEY,0)),"")</f>
        <v>0.51</v>
      </c>
      <c r="W180" s="121">
        <f>IFERROR(INDEX(WM_AU,MATCH($S180,WM_KEY,0)),"")</f>
        <v>0.17</v>
      </c>
      <c r="X180" s="121">
        <f>IFERROR(INDEX(WM_AC,MATCH($S180,WM_KEY,0)),"")</f>
        <v>0.1</v>
      </c>
      <c r="Y180" s="121">
        <f>IFERROR(INDEX(WM_L,MATCH($S180,WM_KEY,0)),"")</f>
        <v>0.05</v>
      </c>
      <c r="Z180" s="121">
        <f>IFERROR(INDEX(WM_E,MATCH($S180,WM_KEY,0)),"")</f>
        <v>0.1</v>
      </c>
      <c r="AA180" s="121">
        <f>IFERROR(INDEX(WM_BI,MATCH($S180,WM_KEY,0)),"")</f>
        <v>0.07</v>
      </c>
      <c r="AB180" s="138" t="n">
        <v>5</v>
      </c>
      <c r="AC180" s="138" t="n">
        <v>5</v>
      </c>
      <c r="AD180" s="138" t="n">
        <v>5</v>
      </c>
      <c r="AE180" s="138" t="n">
        <v>4</v>
      </c>
      <c r="AF180" s="138" t="n">
        <v>5.5</v>
      </c>
      <c r="AG180" s="138" t="n">
        <v>5.5</v>
      </c>
      <c r="AH180" s="138">
        <f>IFERROR(IF(COUNT(AB180,V180,AC180,W180,AD180,X180,AE180,Y180,AF180,Z180,AG180,AA180)&lt;12,"",SUM(AB180*V180,AC180*W180,AD180*X180,AE180*Y180,AF180*Z180,AG180*AA180)),"")</f>
        <v>5.035</v>
      </c>
      <c r="AI180" s="138" t="str">
        <f>IF(AH180="","",INDEX({"A1","A2","A3","B1","B2","B3","C1","C2","D1","D2","E1","E2"},MAX(1,MIN(12,ROUND(AH180,0)))))</f>
        <v>B2</v>
      </c>
      <c r="AJ180" s="133" t="inlineStr">
        <is>
          <t>Implements the product at clients, runs demos and training, advises on ESG / disclosure reporting. At B2: deep domain expertise, or one team.
Common themes in sub-family holders, all levels' answers: product · clients · implementation · requirements · understand · iris</t>
        </is>
      </c>
      <c r="AK180" s="134" t="inlineStr">
        <is>
          <t>Implements the product at clients, runs demos and training, advises on ESG / disclosure reporting; Hardest problems in the domain; One team or a client portfolio
Common themes in sub-family holders, all levels' answers: client · implementation · demos · testing · delivery · platform</t>
        </is>
      </c>
      <c r="AL180" s="134" t="inlineStr">
        <is>
          <t>One team or a client portfolio
Common themes in sub-family holders, all levels' answers: product · implementation · marketing · esg project · requirements · reports</t>
        </is>
      </c>
      <c r="AM180" s="134" t="inlineStr">
        <is>
          <t>One team or a client portfolio
Common themes in sub-family holders, all levels' answers: implementation · product · client · accountable · esg · demos</t>
        </is>
      </c>
      <c r="AN180" s="134" t="inlineStr">
        <is>
          <t>Allocates people and sets team priorities
Common themes in sub-family holders, all levels' answers: project · activities · features · setup</t>
        </is>
      </c>
      <c r="AO180" s="134" t="inlineStr">
        <is>
          <t>—</t>
        </is>
      </c>
      <c r="AP180" s="134" t="inlineStr">
        <is>
          <t>CE · ESG frameworks · ESG</t>
        </is>
      </c>
      <c r="AQ180" s="134" t="inlineStr">
        <is>
          <t>Adobe InDesign · Outlook · Teams · Claude</t>
        </is>
      </c>
      <c r="AR180" s="134" t="inlineStr">
        <is>
          <t>Deep domain expertise, or one team</t>
        </is>
      </c>
      <c r="AS180" s="134" t="inlineStr">
        <is>
          <t>Hardest problems in the domain</t>
        </is>
      </c>
      <c r="AT180" s="134" t="inlineStr">
        <is>
          <t>Allocates people and sets team priorities</t>
        </is>
      </c>
      <c r="AU180" s="134" t="inlineStr">
        <is>
          <t>One team or a client portfolio</t>
        </is>
      </c>
      <c r="AV180" s="134" t="inlineStr">
        <is>
          <t>IC: guides others in the domain · People: manages a team of 6+</t>
        </is>
      </c>
      <c r="AW180" s="134" t="inlineStr">
        <is>
          <t>6–9 yrs</t>
        </is>
      </c>
      <c r="AX180" s="134" t="inlineStr">
        <is>
          <t>Graduate or postgraduate; professional qualification preferred</t>
        </is>
      </c>
      <c r="AY180" s="134" t="inlineStr">
        <is>
          <t>Internal product certification; GRI / SASB / ESG certificates</t>
        </is>
      </c>
      <c r="AZ180" s="148" t="inlineStr">
        <is>
          <t>IC: none · People: 6–8 knowledge work, 8–12 standardised delivery</t>
        </is>
      </c>
      <c r="BA180" s="129" t="inlineStr">
        <is>
          <t>Core 3 · Future-ready 3 · Functional 4 · Leadership 2</t>
        </is>
      </c>
      <c r="BB180" s="129" t="inlineStr">
        <is>
          <t>Product, Platform &amp; Domain Knowledge · ESG &amp; Sustainability</t>
        </is>
      </c>
      <c r="BC180" s="129" t="inlineStr">
        <is>
          <t>Stakeholder &amp; Client Management · Communication &amp; Presentation · Business Analysis &amp; Requirements Engineering · Project, Program &amp; Agile Management</t>
        </is>
      </c>
      <c r="BD180" s="129" t="inlineStr">
        <is>
          <t>—</t>
        </is>
      </c>
      <c r="BE180" s="129" t="inlineStr">
        <is>
          <t>Implementation methodology; client training</t>
        </is>
      </c>
      <c r="BF180" s="129" t="inlineStr">
        <is>
          <t>Scenario interview; Case study; Role play / behavioural interview; Presentation / writing test; Case interview</t>
        </is>
      </c>
      <c r="BG180" s="129" t="inlineStr">
        <is>
          <t>Implementation methodology; client training; mandatory: POSH, Code of Conduct, InfoSec &amp; Privacy</t>
        </is>
      </c>
      <c r="BH180" s="129" t="inlineStr">
        <is>
          <t>97% · 1 of 1</t>
        </is>
      </c>
      <c r="BI180" s="129" t="inlineStr">
        <is>
          <t>Project &amp; agile · Learning agility · AI literacy</t>
        </is>
      </c>
      <c r="BJ180" s="139" t="inlineStr">
        <is>
          <t>P4 / M3</t>
        </is>
      </c>
      <c r="BK180" s="126" t="inlineStr">
        <is>
          <t>4–5</t>
        </is>
      </c>
      <c r="BL180" s="126" t="inlineStr">
        <is>
          <t>Big Four: Manager · Regnology: Senior BA</t>
        </is>
      </c>
      <c r="BM180" s="126" t="inlineStr">
        <is>
          <t>TSIA professional services; PMI; BABOK</t>
        </is>
      </c>
      <c r="BN180" s="126" t="inlineStr">
        <is>
          <t>Senior / Manager</t>
        </is>
      </c>
      <c r="BO180" s="126" t="inlineStr">
        <is>
          <t>Lead Consultant</t>
        </is>
      </c>
      <c r="BP180" s="126" t="inlineStr">
        <is>
          <t>L5 · MS 63 · —</t>
        </is>
      </c>
      <c r="BQ180" s="126" t="inlineStr">
        <is>
          <t>JL5 · C3A · L8 Associate Manager</t>
        </is>
      </c>
      <c r="BR180" s="126" t="inlineStr">
        <is>
          <t>Manager</t>
        </is>
      </c>
      <c r="BS180" s="126" t="inlineStr">
        <is>
          <t>Big Four: Manager · Regnology: Senior BA</t>
        </is>
      </c>
      <c r="BT180" s="126" t="inlineStr">
        <is>
          <t>Lateral</t>
        </is>
      </c>
      <c r="BU180" s="126" t="inlineStr">
        <is>
          <t>ESG / BRSR / CSRD reporting, AI-enabled solutioning</t>
        </is>
      </c>
      <c r="BV180" s="140" t="inlineStr">
        <is>
          <t>Client, sales &amp; stakeholders</t>
        </is>
      </c>
      <c r="BW180" s="137" t="inlineStr">
        <is>
          <t>-Leadership, Agile</t>
        </is>
      </c>
      <c r="BX180" s="137" t="inlineStr">
        <is>
          <t>Mentoring / guidance from seniors · On-the-job / hands-on</t>
        </is>
      </c>
      <c r="BY180" s="137" t="inlineStr">
        <is>
          <t>assigned</t>
        </is>
      </c>
      <c r="BZ180" s="137" t="inlineStr">
        <is>
          <t>better · structure · responsibilities</t>
        </is>
      </c>
      <c r="CA180" s="137" t="inlineStr">
        <is>
          <t>1 of 6 say the role is changing because of AI / automation</t>
        </is>
      </c>
      <c r="CB180" s="137" t="inlineStr">
        <is>
          <t>AI, GenAI &amp; Prompt Engineering · Regulatory &amp; BFSI Domain · ESG &amp; Sustainability</t>
        </is>
      </c>
      <c r="CC180" s="139" t="inlineStr">
        <is>
          <t>Put client solutions into working use. Includes: Configuration, integration, migration and client acceptance. Excludes: Ongoing support cases; product-engineering platform ownership.</t>
        </is>
      </c>
      <c r="CD180" s="126" t="inlineStr">
        <is>
          <t>SOL01-3 · Senior Implementation Consultant</t>
        </is>
      </c>
      <c r="CE180" s="126" t="inlineStr">
        <is>
          <t>Lead complex discovery, configuration trade-offs and go-live readiness.</t>
        </is>
      </c>
      <c r="CF180" s="126" t="inlineStr">
        <is>
          <t>Evidence of complex work, decisions and outcomes beyond routine delivery.</t>
        </is>
      </c>
      <c r="CG180" s="126" t="inlineStr">
        <is>
          <t>A scoped implementation with requirements traceability, UAT and go-live acceptance</t>
        </is>
      </c>
      <c r="CH180" s="126" t="inlineStr">
        <is>
          <t>Regnology: Senior risk consultant · Selected role. Gap: Functional implementation is observed; risk-product specialisation limits transfer</t>
        </is>
      </c>
      <c r="CI180" s="130" t="inlineStr">
        <is>
          <t>Framework + sub-family themes · 3+ answered</t>
        </is>
      </c>
      <c r="CJ180" s="131" t="inlineStr">
        <is>
          <t>1 holder, 1 answered the survey; sub-family 7 answered</t>
        </is>
      </c>
      <c r="CK180" s="131" t="inlineStr">
        <is>
          <t>Shambo Mitra · IRIS2143 · CARBON</t>
        </is>
      </c>
      <c r="CL18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1" ht="190.5" customHeight="1">
      <c r="A181" s="109" t="inlineStr">
        <is>
          <t>RC-175</t>
        </is>
      </c>
      <c r="B181" s="110" t="inlineStr">
        <is>
          <t>Unassigned</t>
        </is>
      </c>
      <c r="C181" s="110" t="inlineStr">
        <is>
          <t>Role not recorded · external consultant</t>
        </is>
      </c>
      <c r="D181" s="142" t="inlineStr">
        <is>
          <t>X1</t>
        </is>
      </c>
      <c r="E181" s="110" t="inlineStr">
        <is>
          <t>Associate Consultant</t>
        </is>
      </c>
      <c r="F181" s="110" t="inlineStr">
        <is>
          <t>IC</t>
        </is>
      </c>
      <c r="G181" s="110" t="inlineStr">
        <is>
          <t>Associate Consultant – Software Development</t>
        </is>
      </c>
      <c r="H181" s="110" t="n">
        <v>2</v>
      </c>
      <c r="I181" s="110" t="inlineStr">
        <is>
          <t>Datatech 2</t>
        </is>
      </c>
      <c r="J181" s="110" t="n">
        <v>2</v>
      </c>
      <c r="K181" s="110" t="inlineStr">
        <is>
          <t>Arindam Bose, Shweta Vijay</t>
        </is>
      </c>
      <c r="L181" s="110" t="inlineStr">
        <is>
          <t>Not provided · HRIS</t>
        </is>
      </c>
      <c r="M181" s="110" t="inlineStr">
        <is>
          <t>Datatech</t>
        </is>
      </c>
      <c r="N181" s="111" t="inlineStr">
        <is>
          <t>—</t>
        </is>
      </c>
      <c r="O181" s="112" t="inlineStr">
        <is>
          <t>— entry step in this sub-family</t>
        </is>
      </c>
      <c r="P181" s="112" t="inlineStr">
        <is>
          <t>— top step in this sub-family</t>
        </is>
      </c>
      <c r="Q181" s="112" t="inlineStr">
        <is>
          <t>★ X1 Associate Consultant – Software Developm</t>
        </is>
      </c>
      <c r="R181" s="112" t="inlineStr">
        <is>
          <t>—</t>
        </is>
      </c>
      <c r="S181" s="119" t="n"/>
      <c r="T181" s="138" t="inlineStr">
        <is>
          <t>—</t>
        </is>
      </c>
      <c r="U181" s="138" t="inlineStr">
        <is>
          <t>/  /  /  /  /</t>
        </is>
      </c>
      <c r="V181" s="121" t="str">
        <f>IFERROR(INDEX(WM_C,MATCH($S181,WM_KEY,0)),"")</f>
        <v/>
      </c>
      <c r="W181" s="121" t="str">
        <f>IFERROR(INDEX(WM_AU,MATCH($S181,WM_KEY,0)),"")</f>
        <v/>
      </c>
      <c r="X181" s="121" t="str">
        <f>IFERROR(INDEX(WM_AC,MATCH($S181,WM_KEY,0)),"")</f>
        <v/>
      </c>
      <c r="Y181" s="121" t="str">
        <f>IFERROR(INDEX(WM_L,MATCH($S181,WM_KEY,0)),"")</f>
        <v/>
      </c>
      <c r="Z181" s="121" t="str">
        <f>IFERROR(INDEX(WM_E,MATCH($S181,WM_KEY,0)),"")</f>
        <v/>
      </c>
      <c r="AA181" s="121" t="str">
        <f>IFERROR(INDEX(WM_BI,MATCH($S181,WM_KEY,0)),"")</f>
        <v/>
      </c>
      <c r="AB181" s="138" t="n"/>
      <c r="AC181" s="138" t="n"/>
      <c r="AD181" s="138" t="n"/>
      <c r="AE181" s="138" t="n"/>
      <c r="AF181" s="138" t="n"/>
      <c r="AG181" s="138" t="n"/>
      <c r="AH181" s="138" t="str">
        <f>IFERROR(IF(COUNT(AB181,V181,AC181,W181,AD181,X181,AE181,Y181,AF181,Z181,AG181,AA181)&lt;12,"",SUM(AB181*V181,AC181*W181,AD181*X181,AE181*Y181,AF181*Z181,AG181*AA181)),"")</f>
        <v/>
      </c>
      <c r="AI181" s="138" t="str">
        <f>IF(AH181="","",INDEX({"A1","A2","A3","B1","B2","B3","C1","C2","D1","D2","E1","E2"},MAX(1,MIN(12,ROUND(AH181,0)))))</f>
        <v/>
      </c>
      <c r="AJ181" s="133" t="inlineStr">
        <is>
          <t>No department or role data. At X1: defined deliverables under a statement of work · ≈ A2–A3.</t>
        </is>
      </c>
      <c r="AK181" s="134" t="inlineStr">
        <is>
          <t>No department or role data</t>
        </is>
      </c>
      <c r="AL181" s="134" t="inlineStr">
        <is>
          <t>No department or role data.</t>
        </is>
      </c>
      <c r="AM181" s="134" t="inlineStr">
        <is>
          <t>Deliverables under the statement of work</t>
        </is>
      </c>
      <c r="AN181" s="134" t="inlineStr">
        <is>
          <t>Within the statement of work</t>
        </is>
      </c>
      <c r="AO181" s="134" t="inlineStr">
        <is>
          <t>—</t>
        </is>
      </c>
      <c r="AP181" s="134" t="inlineStr">
        <is>
          <t>—</t>
        </is>
      </c>
      <c r="AQ181" s="134" t="inlineStr">
        <is>
          <t>—</t>
        </is>
      </c>
      <c r="AR181" s="134" t="inlineStr">
        <is>
          <t>Defined deliverables under a statement of work · ≈ A2–A3</t>
        </is>
      </c>
      <c r="AS181" s="134" t="inlineStr">
        <is>
          <t>—</t>
        </is>
      </c>
      <c r="AT181" s="134" t="inlineStr">
        <is>
          <t>—</t>
        </is>
      </c>
      <c r="AU181" s="134" t="inlineStr">
        <is>
          <t>—</t>
        </is>
      </c>
      <c r="AV181" s="134" t="inlineStr">
        <is>
          <t>—</t>
        </is>
      </c>
      <c r="AW181" s="134" t="inlineStr">
        <is>
          <t>0–5 yrs</t>
        </is>
      </c>
      <c r="AX181" s="134" t="inlineStr">
        <is>
          <t>As for equivalent role</t>
        </is>
      </c>
      <c r="AY181" s="134" t="inlineStr">
        <is>
          <t>—</t>
        </is>
      </c>
      <c r="AZ181" s="148" t="inlineStr">
        <is>
          <t>Not counted in spans</t>
        </is>
      </c>
      <c r="BA181" s="129" t="inlineStr">
        <is>
          <t>Per statement of work</t>
        </is>
      </c>
      <c r="BB181" s="129" t="inlineStr">
        <is>
          <t>—</t>
        </is>
      </c>
      <c r="BC181" s="129" t="inlineStr">
        <is>
          <t>—</t>
        </is>
      </c>
      <c r="BD181" s="129" t="inlineStr">
        <is>
          <t>—</t>
        </is>
      </c>
      <c r="BE181" s="129" t="inlineStr">
        <is>
          <t>—</t>
        </is>
      </c>
      <c r="BF181" s="129" t="inlineStr">
        <is>
          <t>—</t>
        </is>
      </c>
      <c r="BG181" s="129" t="inlineStr">
        <is>
          <t>—</t>
        </is>
      </c>
      <c r="BH181" s="129" t="inlineStr">
        <is>
          <t>—</t>
        </is>
      </c>
      <c r="BI181" s="129" t="inlineStr">
        <is>
          <t>—</t>
        </is>
      </c>
      <c r="BJ181" s="139" t="inlineStr">
        <is>
          <t>Contractor</t>
        </is>
      </c>
      <c r="BK181" s="126" t="inlineStr">
        <is>
          <t>—</t>
        </is>
      </c>
      <c r="BL181" s="126" t="inlineStr">
        <is>
          <t>—</t>
        </is>
      </c>
      <c r="BM181" s="126" t="inlineStr">
        <is>
          <t>—</t>
        </is>
      </c>
      <c r="BN181" s="126" t="inlineStr">
        <is>
          <t>Contractor</t>
        </is>
      </c>
      <c r="BO181" s="126" t="inlineStr">
        <is>
          <t>Contractor · rate card</t>
        </is>
      </c>
      <c r="BP181" s="126" t="inlineStr">
        <is>
          <t>—</t>
        </is>
      </c>
      <c r="BQ181" s="126" t="inlineStr">
        <is>
          <t>—</t>
        </is>
      </c>
      <c r="BR181" s="126" t="inlineStr">
        <is>
          <t>—</t>
        </is>
      </c>
      <c r="BS181" s="126" t="inlineStr">
        <is>
          <t>—</t>
        </is>
      </c>
      <c r="BT181" s="126" t="inlineStr">
        <is>
          <t>Statement of work</t>
        </is>
      </c>
      <c r="BU181" s="126" t="inlineStr">
        <is>
          <t>—</t>
        </is>
      </c>
      <c r="BV181" s="140" t="inlineStr">
        <is>
          <t>—</t>
        </is>
      </c>
      <c r="BW181" s="137" t="inlineStr">
        <is>
          <t>—</t>
        </is>
      </c>
      <c r="BX181" s="137" t="inlineStr">
        <is>
          <t>—</t>
        </is>
      </c>
      <c r="BY181" s="137" t="inlineStr">
        <is>
          <t>—</t>
        </is>
      </c>
      <c r="BZ181" s="137" t="inlineStr">
        <is>
          <t>—</t>
        </is>
      </c>
      <c r="CA181" s="137" t="inlineStr">
        <is>
          <t>—</t>
        </is>
      </c>
      <c r="CB181" s="137" t="inlineStr">
        <is>
          <t>—</t>
        </is>
      </c>
      <c r="CC181" s="139" t="inlineStr">
        <is>
          <t>—</t>
        </is>
      </c>
      <c r="CD181" s="126" t="inlineStr">
        <is>
          <t>—</t>
        </is>
      </c>
      <c r="CE181" s="126" t="inlineStr">
        <is>
          <t>—</t>
        </is>
      </c>
      <c r="CF181" s="126" t="inlineStr">
        <is>
          <t>—</t>
        </is>
      </c>
      <c r="CG181" s="126" t="inlineStr">
        <is>
          <t>—</t>
        </is>
      </c>
      <c r="CH181" s="126" t="inlineStr">
        <is>
          <t>—</t>
        </is>
      </c>
      <c r="CI181" s="130" t="inlineStr">
        <is>
          <t>Framework only · fewer than 3 answered</t>
        </is>
      </c>
      <c r="CJ181" s="131" t="inlineStr">
        <is>
          <t>2 holders, 0 answered the survey; sub-family 0 answered</t>
        </is>
      </c>
      <c r="CK181" s="131" t="inlineStr">
        <is>
          <t>Arindam Bose · No Emp ID · external consultant · Datatech
Shweta Vijay · No Emp ID · external consultant · Datatech</t>
        </is>
      </c>
      <c r="CL18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2" ht="350" customHeight="1">
      <c r="A182" s="109" t="inlineStr">
        <is>
          <t>RC-EL-BH-C1</t>
        </is>
      </c>
      <c r="B182" s="110" t="inlineStr">
        <is>
          <t>Executive Leadership</t>
        </is>
      </c>
      <c r="C182" s="110" t="inlineStr">
        <is>
          <t>Business Head</t>
        </is>
      </c>
      <c r="D182" s="146" t="inlineStr">
        <is>
          <t>C1</t>
        </is>
      </c>
      <c r="E182" s="110" t="inlineStr">
        <is>
          <t>Associate Head</t>
        </is>
      </c>
      <c r="F182" s="110" t="inlineStr">
        <is>
          <t>Manager</t>
        </is>
      </c>
      <c r="G182" s="110" t="inlineStr">
        <is>
          <t>Associate Head – Assisted Services
Associate Head – Customer Success
Associate Head – Digitization
Company Secretary – POD Lead</t>
        </is>
      </c>
      <c r="H182" s="110" t="n">
        <v>4</v>
      </c>
      <c r="I182" s="110" t="inlineStr">
        <is>
          <t>CARBON 3 · Corporate 1</t>
        </is>
      </c>
      <c r="J182" s="110" t="n">
        <v>4</v>
      </c>
      <c r="K182" s="110" t="inlineStr">
        <is>
          <t>Vijay Parulekar, K Ashok Kumar, Anushree Aparajit, Santosh Sharma</t>
        </is>
      </c>
      <c r="L182" s="110" t="inlineStr">
        <is>
          <t>Digitizing, Secretarial &amp; Legal, Services, Support</t>
        </is>
      </c>
      <c r="M182" s="110" t="inlineStr">
        <is>
          <t>CARBON, Corporate</t>
        </is>
      </c>
      <c r="N182" s="111" t="inlineStr">
        <is>
          <t>C2 · Senior Principal / Architect</t>
        </is>
      </c>
      <c r="O182" s="112" t="inlineStr">
        <is>
          <t>— entry step in this sub-family</t>
        </is>
      </c>
      <c r="P182" s="112" t="inlineStr">
        <is>
          <t>RC-EL-BH-C2 · C2 · Head – Consulting</t>
        </is>
      </c>
      <c r="Q182" s="112" t="inlineStr">
        <is>
          <t>★ C1 Associate Head – Assisted Services → C2 Head – Consulting → D1 Business Head – iDEAL → D2 Business Head → E1 Chief Financial Officer → E2 Chief Executive Officer</t>
        </is>
      </c>
      <c r="R182" s="112" t="inlineStr">
        <is>
          <t>—</t>
        </is>
      </c>
      <c r="S182" s="119" t="inlineStr">
        <is>
          <t>CARBON · Digitizing · Band C · Head / Manager</t>
        </is>
      </c>
      <c r="T182" s="138" t="inlineStr">
        <is>
          <t>CARBON · Services · Band C · Head / Manager · 1
CARBON · Support · Band C · Head / Manager · 1
Corporate · Secretarial &amp; Legal · Band C · Principal expert · 1</t>
        </is>
      </c>
      <c r="U182" s="138" t="inlineStr">
        <is>
          <t>0.38 / 0.18 / 0.16 / 0.15 / 0.05 / 0.08</t>
        </is>
      </c>
      <c r="V182" s="121">
        <f>IFERROR(INDEX(WM_C,MATCH($S182,WM_KEY,0)),"")</f>
        <v>0.38</v>
      </c>
      <c r="W182" s="121">
        <f>IFERROR(INDEX(WM_AU,MATCH($S182,WM_KEY,0)),"")</f>
        <v>0.18</v>
      </c>
      <c r="X182" s="121">
        <f>IFERROR(INDEX(WM_AC,MATCH($S182,WM_KEY,0)),"")</f>
        <v>0.16</v>
      </c>
      <c r="Y182" s="121">
        <f>IFERROR(INDEX(WM_L,MATCH($S182,WM_KEY,0)),"")</f>
        <v>0.15</v>
      </c>
      <c r="Z182" s="121">
        <f>IFERROR(INDEX(WM_E,MATCH($S182,WM_KEY,0)),"")</f>
        <v>0.05</v>
      </c>
      <c r="AA182" s="121">
        <f>IFERROR(INDEX(WM_BI,MATCH($S182,WM_KEY,0)),"")</f>
        <v>0.08</v>
      </c>
      <c r="AB182" s="138" t="n">
        <v>6.88</v>
      </c>
      <c r="AC182" s="138" t="n">
        <v>7.12</v>
      </c>
      <c r="AD182" s="138" t="n">
        <v>6.5</v>
      </c>
      <c r="AE182" s="138" t="n">
        <v>6.62</v>
      </c>
      <c r="AF182" s="138" t="n">
        <v>10.25</v>
      </c>
      <c r="AG182" s="138" t="n">
        <v>7</v>
      </c>
      <c r="AH182" s="138">
        <f>IFERROR(IF(COUNT(AB182,V182,AC182,W182,AD182,X182,AE182,Y182,AF182,Z182,AG182,AA182)&lt;12,"",SUM(AB182*V182,AC182*W182,AD182*X182,AE182*Y182,AF182*Z182,AG182*AA182)),"")</f>
        <v>7.0015</v>
      </c>
      <c r="AI182" s="138" t="str">
        <f>IF(AH182="","",INDEX({"A1","A2","A3","B1","B2","B3","C1","C2","D1","D2","E1","E2"},MAX(1,MIN(12,ROUND(AH182,0)))))</f>
        <v>C1</v>
      </c>
      <c r="AJ182" s="133" t="inlineStr">
        <is>
          <t>Heads a department or function: sets its direction, owns its results, budget, people and risk, and speaks for it in the business leadership team.</t>
        </is>
      </c>
      <c r="AK182" s="134" t="inlineStr">
        <is>
          <t>• Leads the data operations &amp; digitization function; Ambiguous, cross-product problems; Sub-function results or domain quality across products
• Leads an assisted-services / consulting practice; Ambiguous, cross-product problems; Sub-function results or domain quality across products
• Leads the customer success &amp; support function; Ambiguous, cross-product problems; Sub-function results or domain quality across products
• Handles statutory filings, board matters, contracts and legal compliance; Ambiguous, cross-product problems; Sub-function results or domain quality across products</t>
        </is>
      </c>
      <c r="AL182" s="134" t="inlineStr">
        <is>
          <t>Sub-function results or domain quality across products</t>
        </is>
      </c>
      <c r="AM182" s="134" t="inlineStr">
        <is>
          <t>Sub-function results or domain quality across products</t>
        </is>
      </c>
      <c r="AN182" s="134" t="inlineStr">
        <is>
          <t>Sets direction for a sub-function or domain</t>
        </is>
      </c>
      <c r="AO182" s="134" t="n"/>
      <c r="AP182" s="134" t="inlineStr">
        <is>
          <t>• XBRL Domain
• Secretarial · Legal</t>
        </is>
      </c>
      <c r="AQ182" s="134" t="n"/>
      <c r="AR182" s="134" t="inlineStr">
        <is>
          <t>A sub-function, or principal authority across products</t>
        </is>
      </c>
      <c r="AS182" s="134" t="inlineStr">
        <is>
          <t>Ambiguous, cross-product problems</t>
        </is>
      </c>
      <c r="AT182" s="134" t="inlineStr">
        <is>
          <t>Sets direction for a sub-function or domain</t>
        </is>
      </c>
      <c r="AU182" s="134" t="inlineStr">
        <is>
          <t>Sub-function results or domain quality across products</t>
        </is>
      </c>
      <c r="AV182" s="134" t="inlineStr">
        <is>
          <t>Leads managers or a community of practice</t>
        </is>
      </c>
      <c r="AW182" s="134" t="inlineStr">
        <is>
          <t>10–14 yrs</t>
        </is>
      </c>
      <c r="AX182" s="134" t="inlineStr">
        <is>
          <t>Postgraduate / professional qualification preferred</t>
        </is>
      </c>
      <c r="AY182" s="134" t="inlineStr">
        <is>
          <t>• MOS Excel · optional; Lean / Six Sigma · optional
• XBRL US GAAP Certificate · AICPA &amp; XBRL US or equivalent; CA / CMA / ACCA / CFA / IFRS certificate
• Internal product certification
• Domain certifications · optional</t>
        </is>
      </c>
      <c r="AZ182" s="148" t="inlineStr">
        <is>
          <t>5–8, mostly managers</t>
        </is>
      </c>
      <c r="BA182" s="129" t="inlineStr">
        <is>
          <t>Core 4 · Future-ready 4 · Functional 4 · Leadership 4</t>
        </is>
      </c>
      <c r="BB182" s="129" t="inlineStr">
        <is>
          <t>• Advanced Excel &amp; Productivity Tools · Process Improvement &amp; Quality Mindset
• XBRL, iXBRL &amp; Taxonomy · Accounting &amp; Reporting Standards · IFRS/US GAAP
• Product, Platform &amp; Domain Knowledge · Stakeholder &amp; Client Management
• Regulatory &amp; BFSI Domain · Stakeholder &amp; Client Management</t>
        </is>
      </c>
      <c r="BC182" s="129" t="inlineStr">
        <is>
          <t>• Regulatory &amp; BFSI Domain · XBRL, iXBRL &amp; Taxonomy · AI, GenAI &amp; Prompt Engineering · Time, Priority &amp; Self-Management
• Regulatory &amp; BFSI Domain · Process Improvement &amp; Quality Mindset · Advanced Excel &amp; Productivity Tools · AI, GenAI &amp; Prompt Engineering
• Communication &amp; Presentation · Database, SQL &amp; Data Engineering · Regulatory &amp; BFSI Domain · Process Improvement &amp; Quality Mindset
• Process Improvement &amp; Quality Mindset · Advanced Excel &amp; Productivity Tools · Communication &amp; Presentation · Time, Priority &amp; Self-Management</t>
        </is>
      </c>
      <c r="BD182" s="129" t="inlineStr">
        <is>
          <t>• —
• Corporate Law &amp; Secretarial Compliance · Contract Drafting, Review &amp; Negotiation · Board &amp; Governance Support · Regulatory &amp; Data-Privacy Compliance · DPDP Act</t>
        </is>
      </c>
      <c r="BE182" s="129" t="inlineStr">
        <is>
          <t>• Accuracy and SLA discipline; data confidentiality
• XBRL certificate preferred from A3; filing deadlines and confidentiality
• ITIL / service-desk practice; SLA management
• Companies Act / statutory filings; vendor contracts</t>
        </is>
      </c>
      <c r="BF182" s="129" t="n"/>
      <c r="BG182" s="129" t="n"/>
      <c r="BH182" s="129" t="n"/>
      <c r="BI182" s="129" t="n"/>
      <c r="BJ182" s="139" t="inlineStr">
        <is>
          <t>P6 / M5</t>
        </is>
      </c>
      <c r="BK182" s="126" t="inlineStr">
        <is>
          <t>5–6</t>
        </is>
      </c>
      <c r="BL182" s="126" t="inlineStr">
        <is>
          <t>• Accenture Operations: L6 Senior Manager · IRIS Vs Competitor Benchmark — operations roles: Head of Delivery
• Big Four: Associate Director
• IRIS Vs Competitor Benchmark — SaaS customer-success ladder: Senior Manager CS
• IRIS Vs Competitor Benchmark — corporate services ladder: Company Secretary</t>
        </is>
      </c>
      <c r="BM182" s="126" t="inlineStr">
        <is>
          <t>• COPC CX Standard · leadership &amp; planning, people, processes, performance; ISO 9001; Lean / Six Sigma
• XBRL US GAAP Certificate · AICPA &amp; XBRL US; XBRL International specifications; IFRS / US GAAP / Ind AS
• TSIA frameworks and benchmarks; ITIL 4 service desk; Gainsight customer-success practice
• ICSI · Company Secretary; Companies Act 2013; IFMA · facilities; CIPS · procurement</t>
        </is>
      </c>
      <c r="BN182" s="126" t="inlineStr">
        <is>
          <t>Principal / Director</t>
        </is>
      </c>
      <c r="BO182" s="126" t="inlineStr">
        <is>
          <t>• Head of Function / AGM
• —</t>
        </is>
      </c>
      <c r="BP182" s="126" t="inlineStr">
        <is>
          <t>L6 · MS 64–65 · —</t>
        </is>
      </c>
      <c r="BQ182" s="126" t="inlineStr">
        <is>
          <t>JL6B · C4 · L7 Manager</t>
        </is>
      </c>
      <c r="BR182" s="126" t="inlineStr">
        <is>
          <t>Associate Director</t>
        </is>
      </c>
      <c r="BS182" s="126" t="inlineStr">
        <is>
          <t>• Accenture Operations: L6 Senior Manager · IRIS Vs Competitor Benchmark — operations roles: Head of Delivery
• Big Four: Associate Director
• IRIS Vs Competitor Benchmark — SaaS customer-success ladder: Senior Manager CS
• IRIS Vs Competitor Benchmark — corporate services ladder: Company Secretary</t>
        </is>
      </c>
      <c r="BT182" s="126" t="inlineStr">
        <is>
          <t>Internal posting first; lateral</t>
        </is>
      </c>
      <c r="BU182" s="126" t="inlineStr">
        <is>
          <t>• AI-assisted conversion &amp; OCR, automation of formatting, quality analytics
• iXBRL / ESEF / ISSB &amp; ESG digital reporting, xBRL-CSV, AI-assisted tagging and review
• AI chat / knowledge-base support, customer-health analytics
• Digital compliance tools, contract automation</t>
        </is>
      </c>
      <c r="BV182" s="140" t="inlineStr">
        <is>
          <t>• Product &amp; tool knowledge · Broader exposure &amp; ownership
• Project / programme management · Broader exposure &amp; ownership · AI / automation · Data, SQL &amp; analytics</t>
        </is>
      </c>
      <c r="BW182" s="137"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182" s="137" t="n"/>
      <c r="BY182" s="137" t="n"/>
      <c r="BZ182" s="137" t="n"/>
      <c r="CA182" s="137" t="n"/>
      <c r="CB182" s="137" t="n"/>
      <c r="CC182" s="139" t="inlineStr">
        <is>
          <t>• Produce trustworthy structured content and data. Includes: Document production, financial-data sourcing, validation and stewardship. Excludes: Corporate reporting; BI insight; software data-pipeline engineering.
• Deliver expert reporting and client-domain services. Includes: XBRL execution, taxonomy advice, service delivery and technical documentation. Excludes: Internal corporate accounting; product roadmap ownership.
• Enable sustained customer value and issue resolution. Includes: Adoption, product support and customer education. Excludes: Employee IT support; initial client implementation.
• 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82" s="126" t="inlineStr">
        <is>
          <t>• LD08-2 · Head of Data Operations
• LD03-2 · Head of Professional Services
• LD07-2 · Head / VP of Customer Experience
• LEG01-5 · Company Secretary · appointed role</t>
        </is>
      </c>
      <c r="CE182" s="126" t="inlineStr">
        <is>
          <t>• Own integrated function strategy, capacity, controls and cross-team trade-offs
• Own the governance advisory mandate and board interface after required appointment checks, across multiple products, units or a wider professional mandate.</t>
        </is>
      </c>
      <c r="CF182" s="126" t="inlineStr">
        <is>
          <t>• Do not manufacture three reporting layers. Choose roles the organisation needs. A specialist may remain on an equally valued expert path.
• Sustained cross-domain mandate and evidence of enterprise-relevant decisions; not simply a new title.</t>
        </is>
      </c>
      <c r="CG182" s="126" t="inlineStr">
        <is>
          <t>A board-cycle and compliance pack with accurate records and escalation of material issues</t>
        </is>
      </c>
      <c r="CH182" s="126" t="inlineStr">
        <is>
          <t>SAP: Legal counsel · Adjacent sector, related profession. Gap: Privacy counsel is not company-secretarial work; separate professional pathway retained</t>
        </is>
      </c>
      <c r="CI182" s="130" t="inlineStr">
        <is>
          <t>Framework only · fewer than 3 answered</t>
        </is>
      </c>
      <c r="CJ182" s="131" t="inlineStr">
        <is>
          <t>• 1 holder, 1 answered the survey; sub-family 1 answered
• 2 holders, 2 answered the survey; sub-family 2 answered
• 1 holder, 0 answered the survey; sub-family 0 answered
• 1 holder, 0 answered the survey; sub-family 2 answered</t>
        </is>
      </c>
      <c r="CK182" s="131" t="inlineStr">
        <is>
          <t>Vijay Parulekar · IRIS0055 · CARBON
K Ashok Kumar · IRIS0018 · CARBON
Anushree Aparajit · IRIS1335 · CARBON
Santosh Sharma · IRIS1914 · Corporate</t>
        </is>
      </c>
      <c r="CL18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3" ht="278" customHeight="1">
      <c r="A183" s="109" t="inlineStr">
        <is>
          <t>RC-EL-BH-C2</t>
        </is>
      </c>
      <c r="B183" s="110" t="inlineStr">
        <is>
          <t>Executive Leadership</t>
        </is>
      </c>
      <c r="C183" s="110" t="inlineStr">
        <is>
          <t>Business Head</t>
        </is>
      </c>
      <c r="D183" s="146" t="inlineStr">
        <is>
          <t>C2</t>
        </is>
      </c>
      <c r="E183" s="110" t="inlineStr">
        <is>
          <t>Head of Function</t>
        </is>
      </c>
      <c r="F183" s="110" t="inlineStr">
        <is>
          <t>Manager</t>
        </is>
      </c>
      <c r="G183" s="110" t="inlineStr">
        <is>
          <t>Head – Consulting
Head – Delivery
Head – Product Engineering</t>
        </is>
      </c>
      <c r="H183" s="110" t="n">
        <v>3</v>
      </c>
      <c r="I183" s="110" t="inlineStr">
        <is>
          <t>CARBON 1 · iFile 2</t>
        </is>
      </c>
      <c r="J183" s="110" t="n">
        <v>3</v>
      </c>
      <c r="K183" s="110" t="inlineStr">
        <is>
          <t>Ashish Singhvi, Pradip Dey, Rahul Dhamne</t>
        </is>
      </c>
      <c r="L183" s="110" t="inlineStr">
        <is>
          <t>Technology, XBRL Consulting</t>
        </is>
      </c>
      <c r="M183" s="110" t="inlineStr">
        <is>
          <t>CARBON, iFile</t>
        </is>
      </c>
      <c r="N183" s="111" t="inlineStr">
        <is>
          <t>D1 · Chief Specialist / Distinguished Principal · or C+ · Player-Coach transition step if leading people hands-on</t>
        </is>
      </c>
      <c r="O183" s="112" t="inlineStr">
        <is>
          <t>RC-EL-BH-C1 · C1 · Associate Head – Assisted Services</t>
        </is>
      </c>
      <c r="P183" s="112" t="inlineStr">
        <is>
          <t>RC-EL-BH-D1 · D1 · Business Head – iDEAL</t>
        </is>
      </c>
      <c r="Q183" s="112" t="inlineStr">
        <is>
          <t>C1 Associate Head – Assisted Services → ★ C2 Head – Consulting → D1 Business Head – iDEAL → D2 Business Head → E1 Chief Financial Officer → E2 Chief Executive Officer</t>
        </is>
      </c>
      <c r="R183" s="112" t="inlineStr">
        <is>
          <t>—</t>
        </is>
      </c>
      <c r="S183" s="119" t="inlineStr">
        <is>
          <t>CARBON · Technology · Band C · Head / Manager</t>
        </is>
      </c>
      <c r="T183" s="138" t="inlineStr">
        <is>
          <t>iFile · Technology · Band C · Head / Manager · 1
iFile · XBRL Consulting · Band C · Head / Manager · 1</t>
        </is>
      </c>
      <c r="U183" s="138" t="inlineStr">
        <is>
          <t>0.48 / 0.18 / 0.06 / 0.15 / 0.05 / 0.08</t>
        </is>
      </c>
      <c r="V183" s="121">
        <f>IFERROR(INDEX(WM_C,MATCH($S183,WM_KEY,0)),"")</f>
        <v>0.48</v>
      </c>
      <c r="W183" s="121">
        <f>IFERROR(INDEX(WM_AU,MATCH($S183,WM_KEY,0)),"")</f>
        <v>0.18</v>
      </c>
      <c r="X183" s="121">
        <f>IFERROR(INDEX(WM_AC,MATCH($S183,WM_KEY,0)),"")</f>
        <v>0.06</v>
      </c>
      <c r="Y183" s="121">
        <f>IFERROR(INDEX(WM_L,MATCH($S183,WM_KEY,0)),"")</f>
        <v>0.15</v>
      </c>
      <c r="Z183" s="121">
        <f>IFERROR(INDEX(WM_E,MATCH($S183,WM_KEY,0)),"")</f>
        <v>0.05</v>
      </c>
      <c r="AA183" s="121">
        <f>IFERROR(INDEX(WM_BI,MATCH($S183,WM_KEY,0)),"")</f>
        <v>0.08</v>
      </c>
      <c r="AB183" s="138" t="n">
        <v>8</v>
      </c>
      <c r="AC183" s="138" t="n">
        <v>8</v>
      </c>
      <c r="AD183" s="138" t="n">
        <v>7.83</v>
      </c>
      <c r="AE183" s="138" t="n">
        <v>7.67</v>
      </c>
      <c r="AF183" s="138" t="n">
        <v>10.33</v>
      </c>
      <c r="AG183" s="138" t="n">
        <v>7.83</v>
      </c>
      <c r="AH183" s="138">
        <f>IFERROR(IF(COUNT(AB183,V183,AC183,W183,AD183,X183,AE183,Y183,AF183,Z183,AG183,AA183)&lt;12,"",SUM(AB183*V183,AC183*W183,AD183*X183,AE183*Y183,AF183*Z183,AG183*AA183)),"")</f>
        <v>8.0432</v>
      </c>
      <c r="AI183" s="138" t="str">
        <f>IF(AH183="","",INDEX({"A1","A2","A3","B1","B2","B3","C1","C2","D1","D2","E1","E2"},MAX(1,MIN(12,ROUND(AH183,0)))))</f>
        <v>C2</v>
      </c>
      <c r="AJ183" s="133" t="inlineStr">
        <is>
          <t>Heads a department or function: sets its direction, owns its results, budget, people and risk, and speaks for it in the business leadership team.</t>
        </is>
      </c>
      <c r="AK183" s="134" t="inlineStr">
        <is>
          <t>• Leads the product engineering organisation; Function-wide or company-wide problems; creates methods and standards; Function results, budget and risk
• Leads the project &amp; program management function; Function-wide or company-wide problems; creates methods and standards; Function results, budget and risk
• Leads an assisted-services / consulting practice; Function-wide or company-wide problems; creates methods and standards; Function results, budget and risk</t>
        </is>
      </c>
      <c r="AL183" s="134" t="inlineStr">
        <is>
          <t>Function results, budget and risk</t>
        </is>
      </c>
      <c r="AM183" s="134" t="inlineStr">
        <is>
          <t>Function results, budget and risk</t>
        </is>
      </c>
      <c r="AN183" s="134" t="inlineStr">
        <is>
          <t>Sets direction for a function</t>
        </is>
      </c>
      <c r="AO183" s="134" t="n"/>
      <c r="AP183" s="134" t="inlineStr">
        <is>
          <t>XBRL Domain</t>
        </is>
      </c>
      <c r="AQ183" s="134" t="n"/>
      <c r="AR183" s="134" t="inlineStr">
        <is>
          <t>A function or department, or a company-wide discipline</t>
        </is>
      </c>
      <c r="AS183" s="134" t="inlineStr">
        <is>
          <t>Function-wide or company-wide problems; creates methods and standards</t>
        </is>
      </c>
      <c r="AT183" s="134" t="inlineStr">
        <is>
          <t>Sets direction for a function</t>
        </is>
      </c>
      <c r="AU183" s="134" t="inlineStr">
        <is>
          <t>Function results, budget and risk</t>
        </is>
      </c>
      <c r="AV183" s="134" t="inlineStr">
        <is>
          <t>Leads a function; shapes functional strategy</t>
        </is>
      </c>
      <c r="AW183" s="134" t="inlineStr">
        <is>
          <t>12–17 yrs</t>
        </is>
      </c>
      <c r="AX183" s="134" t="inlineStr">
        <is>
          <t>Postgraduate / professional qualification preferred</t>
        </is>
      </c>
      <c r="AY183" s="134" t="inlineStr">
        <is>
          <t>• Cloud / language certifications · optional; AWS / Azure architect · optional
• PMP / PRINCE2 / CSM / SAFe
• XBRL US GAAP Certificate · AICPA &amp; XBRL US or equivalent; CA / CMA / ACCA / CFA / IFRS certificate</t>
        </is>
      </c>
      <c r="AZ183" s="148" t="inlineStr">
        <is>
          <t>5–8 managers / associate heads</t>
        </is>
      </c>
      <c r="BA183" s="129" t="inlineStr">
        <is>
          <t>Core 4 · Future-ready 4 · Functional 5 · Leadership 4</t>
        </is>
      </c>
      <c r="BB183" s="129" t="inlineStr">
        <is>
          <t>• Programming &amp; Tech-Stack Depth · System Design &amp; Architecture
• Project, Program &amp; Agile Management · Stakeholder &amp; Client Management
• XBRL, iXBRL &amp; Taxonomy · Accounting &amp; Reporting Standards · IFRS/US GAAP</t>
        </is>
      </c>
      <c r="BC183" s="129" t="inlineStr">
        <is>
          <t>• Database, SQL &amp; Data Engineering · Cloud, DevOps &amp; CI/CD · AI, GenAI &amp; Prompt Engineering · Product, Platform &amp; Domain Knowledge
• Communication &amp; Presentation · Process Improvement &amp; Quality Mindset · Strategic Thinking &amp; Business Acumen · Product, Platform &amp; Domain Knowledge
• Regulatory &amp; BFSI Domain · Process Improvement &amp; Quality Mindset · Advanced Excel &amp; Productivity Tools · AI, GenAI &amp; Prompt Engineering</t>
        </is>
      </c>
      <c r="BD183" s="129" t="inlineStr">
        <is>
          <t>—</t>
        </is>
      </c>
      <c r="BE183" s="129" t="inlineStr">
        <is>
          <t>• Secure coding · OWASP, code review, unit testing
• Hybrid delivery governance
• XBRL certificate preferred from A3; filing deadlines and confidentiality</t>
        </is>
      </c>
      <c r="BF183" s="129" t="n"/>
      <c r="BG183" s="129" t="n"/>
      <c r="BH183" s="129" t="n"/>
      <c r="BI183" s="129" t="n"/>
      <c r="BJ183" s="139" t="inlineStr">
        <is>
          <t>P7 / M6</t>
        </is>
      </c>
      <c r="BK183" s="126" t="inlineStr">
        <is>
          <t>6 Initiate, influence</t>
        </is>
      </c>
      <c r="BL183" s="126" t="inlineStr">
        <is>
          <t>• Salesforce: Architect / Principal Architect · Atlassian: P70 · Freshworks: Principal Engineer · IRIS Vs Competitor Benchmark — engineering managers: Director Engineering
• IRIS Vs Competitor Benchmark — PMI pathway + SaaS delivery ladder: Director PMO / Delivery
• Big Four: Director</t>
        </is>
      </c>
      <c r="BM183" s="126" t="inlineStr">
        <is>
          <t>• SFIA 9 · software development, programming; OWASP secure coding; cloud vendor certifications
• PMI PMBOK and Talent Triangle; CAPM · entry → PMP → PgMP; Scrum / SAFe
• XBRL US GAAP Certificate · AICPA &amp; XBRL US; XBRL International specifications; IFRS / US GAAP / Ind AS</t>
        </is>
      </c>
      <c r="BN183" s="126" t="inlineStr">
        <is>
          <t>— / Senior Director</t>
        </is>
      </c>
      <c r="BO183" s="126" t="inlineStr">
        <is>
          <t>Senior Head / General Manager</t>
        </is>
      </c>
      <c r="BP183" s="126" t="inlineStr">
        <is>
          <t>L6–L7 · MS 65–66 · —</t>
        </is>
      </c>
      <c r="BQ183" s="126" t="inlineStr">
        <is>
          <t>• JL6A Senior Technology Architect · C4–C5 · L6 Senior Manager
• JL6A · C4–C5 · L6 Senior Manager</t>
        </is>
      </c>
      <c r="BR183" s="126" t="inlineStr">
        <is>
          <t>Associate Director – Director</t>
        </is>
      </c>
      <c r="BS183" s="126" t="inlineStr">
        <is>
          <t>• Salesforce: Architect / Principal Architect · Atlassian: P70 · Freshworks: Principal Engineer · IRIS Vs Competitor Benchmark — engineering managers: Director Engineering
• IRIS Vs Competitor Benchmark — PMI pathway + SaaS delivery ladder: Director PMO / Delivery
• Big Four: Director</t>
        </is>
      </c>
      <c r="BT183" s="126" t="inlineStr">
        <is>
          <t>Internal posting first; lateral</t>
        </is>
      </c>
      <c r="BU183" s="126" t="inlineStr">
        <is>
          <t>• AI-assisted coding, cloud-native &amp; API-first design, LLM integration
• AI-assisted planning, value / outcome-based delivery
• iXBRL / ESEF / ISSB &amp; ESG digital reporting, xBRL-CSV, AI-assisted tagging and review</t>
        </is>
      </c>
      <c r="BV183" s="140" t="n"/>
      <c r="BW183" s="137" t="n"/>
      <c r="BX183" s="137" t="n"/>
      <c r="BY183" s="137" t="n"/>
      <c r="BZ183" s="137" t="n"/>
      <c r="CA183" s="137" t="n"/>
      <c r="CB183" s="137" t="n"/>
      <c r="CC183" s="139" t="inlineStr">
        <is>
          <t>• Build and operate software capabilities. Includes: Application code, data/ML engineering and product reliability. Excludes: Product investment decisions; internal IT service desk.
• Deliver change and govern investment execution. Includes: Project, programme, portfolio and PMO work with distinct mandates. Excludes: Ongoing product strategy; routine service operations.
• Deliver expert reporting and client-domain services. Includes: XBRL execution, taxonomy advice, service delivery and technical documentation. Excludes: Internal corporate accounting; product roadmap ownership.</t>
        </is>
      </c>
      <c r="CD183" s="126" t="inlineStr">
        <is>
          <t>• LD01-2 · Director / Head of Engineering
• LD11-2 · Head of Delivery / Enterprise PMO
• LD03-2 · Head of Professional Services</t>
        </is>
      </c>
      <c r="CE183" s="126" t="inlineStr">
        <is>
          <t>Own integrated function strategy, capacity, controls and cross-team trade-offs</t>
        </is>
      </c>
      <c r="CF183" s="126" t="inlineStr">
        <is>
          <t>Do not manufacture three reporting layers. Choose roles the organisation needs. A specialist may remain on an equally valued expert path.</t>
        </is>
      </c>
      <c r="CG183" s="126" t="n"/>
      <c r="CH183" s="126" t="n"/>
      <c r="CI183" s="130" t="inlineStr">
        <is>
          <t>Framework only · fewer than 3 answered</t>
        </is>
      </c>
      <c r="CJ183" s="131" t="inlineStr">
        <is>
          <t>• 1 holder, 0 answered the survey; sub-family 0 answered
• 1 holder, 0 answered the survey; sub-family 2 answered</t>
        </is>
      </c>
      <c r="CK183" s="131" t="inlineStr">
        <is>
          <t>Ashish Singhvi · IRIS0249 · CARBON
Pradip Dey · IRISC223 · iFile
Rahul Dhamne · IRIS0362 · iFile</t>
        </is>
      </c>
      <c r="CL18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4" ht="190.5" customHeight="1">
      <c r="A184" s="109" t="inlineStr">
        <is>
          <t>RC-EL-BH-D1</t>
        </is>
      </c>
      <c r="B184" s="110" t="inlineStr">
        <is>
          <t>Executive Leadership</t>
        </is>
      </c>
      <c r="C184" s="110" t="inlineStr">
        <is>
          <t>Business Head</t>
        </is>
      </c>
      <c r="D184" s="115" t="inlineStr">
        <is>
          <t>D1</t>
        </is>
      </c>
      <c r="E184" s="110" t="inlineStr">
        <is>
          <t>Associate Vice President</t>
        </is>
      </c>
      <c r="F184" s="110" t="inlineStr">
        <is>
          <t>Manager</t>
        </is>
      </c>
      <c r="G184" s="110" t="inlineStr">
        <is>
          <t>Business Head – iDEAL
Senior Vice President – Customer Experience</t>
        </is>
      </c>
      <c r="H184" s="110" t="n">
        <v>2</v>
      </c>
      <c r="I184" s="110" t="inlineStr">
        <is>
          <t>CARBON 1 · iDEAL 1</t>
        </is>
      </c>
      <c r="J184" s="110" t="n">
        <v>2</v>
      </c>
      <c r="K184" s="110" t="inlineStr">
        <is>
          <t>Suman Adhikary, Hemant Karale</t>
        </is>
      </c>
      <c r="L184" s="110" t="inlineStr">
        <is>
          <t>Customer Experience, iDEAL Business Head</t>
        </is>
      </c>
      <c r="M184" s="110" t="inlineStr">
        <is>
          <t>CARBON, iDEAL</t>
        </is>
      </c>
      <c r="N184" s="111" t="inlineStr">
        <is>
          <t>D2 · —</t>
        </is>
      </c>
      <c r="O184" s="112" t="inlineStr">
        <is>
          <t>RC-EL-BH-C2 · C2 · Head – Consulting</t>
        </is>
      </c>
      <c r="P184" s="112" t="inlineStr">
        <is>
          <t>RC-EL-BH-D2 · D2 · Business Head</t>
        </is>
      </c>
      <c r="Q184" s="112" t="inlineStr">
        <is>
          <t>C1 Associate Head – Assisted Services → C2 Head – Consulting → ★ D1 Business Head – iDEAL → D2 Business Head → E1 Chief Financial Officer → E2 Chief Executive Officer</t>
        </is>
      </c>
      <c r="R184" s="112" t="inlineStr">
        <is>
          <t>—</t>
        </is>
      </c>
      <c r="S184" s="119" t="inlineStr">
        <is>
          <t>CARBON · Customer Experience · Bands D–E · Leadership</t>
        </is>
      </c>
      <c r="T184" s="138" t="inlineStr">
        <is>
          <t>iDEAL · iDEAL Business Head · Bands D–E · Leadership · 1</t>
        </is>
      </c>
      <c r="U184" s="138" t="inlineStr">
        <is>
          <t>0.37 / 0.19 / 0.11 / 0.2 / 0.05 / 0.08</t>
        </is>
      </c>
      <c r="V184" s="121">
        <f>IFERROR(INDEX(WM_C,MATCH($S184,WM_KEY,0)),"")</f>
        <v>0.37</v>
      </c>
      <c r="W184" s="121">
        <f>IFERROR(INDEX(WM_AU,MATCH($S184,WM_KEY,0)),"")</f>
        <v>0.19</v>
      </c>
      <c r="X184" s="121">
        <f>IFERROR(INDEX(WM_AC,MATCH($S184,WM_KEY,0)),"")</f>
        <v>0.11</v>
      </c>
      <c r="Y184" s="121">
        <f>IFERROR(INDEX(WM_L,MATCH($S184,WM_KEY,0)),"")</f>
        <v>0.2</v>
      </c>
      <c r="Z184" s="121">
        <f>IFERROR(INDEX(WM_E,MATCH($S184,WM_KEY,0)),"")</f>
        <v>0.05</v>
      </c>
      <c r="AA184" s="121">
        <f>IFERROR(INDEX(WM_BI,MATCH($S184,WM_KEY,0)),"")</f>
        <v>0.08</v>
      </c>
      <c r="AB184" s="138" t="n">
        <v>9.25</v>
      </c>
      <c r="AC184" s="138" t="n">
        <v>9.25</v>
      </c>
      <c r="AD184" s="138" t="n">
        <v>9.5</v>
      </c>
      <c r="AE184" s="138" t="n">
        <v>9.25</v>
      </c>
      <c r="AF184" s="138" t="n">
        <v>10.75</v>
      </c>
      <c r="AG184" s="138" t="n">
        <v>9.5</v>
      </c>
      <c r="AH184" s="138">
        <f>IFERROR(IF(COUNT(AB184,V184,AC184,W184,AD184,X184,AE184,Y184,AF184,Z184,AG184,AA184)&lt;12,"",SUM(AB184*V184,AC184*W184,AD184*X184,AE184*Y184,AF184*Z184,AG184*AA184)),"")</f>
        <v>9.3725</v>
      </c>
      <c r="AI184" s="138" t="str">
        <f>IF(AH184="","",INDEX({"A1","A2","A3","B1","B2","B3","C1","C2","D1","D2","E1","E2"},MAX(1,MIN(12,ROUND(AH184,0)))))</f>
        <v>D1</v>
      </c>
      <c r="AJ184" s="133" t="inlineStr">
        <is>
          <t>Heads a department or function: sets its direction, owns its results, budget, people and risk, and speaks for it in the business leadership team.</t>
        </is>
      </c>
      <c r="AK184" s="134" t="inlineStr">
        <is>
          <t>Owns a business line or enterprise function end to end; Competing strategic, financial and regulatory priorities; Business-line P&amp;L and market position</t>
        </is>
      </c>
      <c r="AL184" s="134" t="inlineStr">
        <is>
          <t>Business-line P&amp;L and market position</t>
        </is>
      </c>
      <c r="AM184" s="134" t="inlineStr">
        <is>
          <t>Business-line P&amp;L and market position</t>
        </is>
      </c>
      <c r="AN184" s="134" t="inlineStr">
        <is>
          <t>Sets business-line direction, pricing and investment</t>
        </is>
      </c>
      <c r="AO184" s="134" t="n"/>
      <c r="AP184" s="134" t="inlineStr">
        <is>
          <t>Product Management</t>
        </is>
      </c>
      <c r="AQ184" s="134" t="n"/>
      <c r="AR184" s="134" t="inlineStr">
        <is>
          <t>A business line P&amp;L, region or enterprise function</t>
        </is>
      </c>
      <c r="AS184" s="134" t="inlineStr">
        <is>
          <t>Competing strategic, financial and regulatory priorities</t>
        </is>
      </c>
      <c r="AT184" s="134" t="inlineStr">
        <is>
          <t>Sets business-line direction, pricing and investment</t>
        </is>
      </c>
      <c r="AU184" s="134" t="inlineStr">
        <is>
          <t>Business-line P&amp;L and market position</t>
        </is>
      </c>
      <c r="AV184" s="134" t="inlineStr">
        <is>
          <t>Defines business strategy; builds the leadership bench</t>
        </is>
      </c>
      <c r="AW184" s="134" t="inlineStr">
        <is>
          <t>15–20 yrs</t>
        </is>
      </c>
      <c r="AX184" s="134" t="inlineStr">
        <is>
          <t>Postgraduate / professional qualification preferred</t>
        </is>
      </c>
      <c r="AY184" s="134" t="inlineStr">
        <is>
          <t>MBA / PGDM · preferred at C+</t>
        </is>
      </c>
      <c r="AZ184" s="148" t="inlineStr">
        <is>
          <t>5–8 heads</t>
        </is>
      </c>
      <c r="BA184" s="129" t="inlineStr">
        <is>
          <t>Core 5 · Future-ready 4 · Functional 4 · Leadership 5</t>
        </is>
      </c>
      <c r="BB184" s="129" t="inlineStr">
        <is>
          <t>Strategic Thinking &amp; Business Acumen · People Leadership &amp; Mentoring</t>
        </is>
      </c>
      <c r="BC184" s="129" t="inlineStr">
        <is>
          <t>Stakeholder &amp; Client Management · Product, Platform &amp; Domain Knowledge · Regulatory &amp; BFSI Domain · Communication &amp; Presentation</t>
        </is>
      </c>
      <c r="BD184" s="129" t="inlineStr">
        <is>
          <t>—</t>
        </is>
      </c>
      <c r="BE184" s="129" t="inlineStr">
        <is>
          <t>Governance, risk and regulatory accountability</t>
        </is>
      </c>
      <c r="BF184" s="129" t="n"/>
      <c r="BG184" s="129" t="n"/>
      <c r="BH184" s="129" t="n"/>
      <c r="BI184" s="129" t="n"/>
      <c r="BJ184" s="139" t="inlineStr">
        <is>
          <t>E1–E2</t>
        </is>
      </c>
      <c r="BK184" s="126" t="inlineStr">
        <is>
          <t>6–7</t>
        </is>
      </c>
      <c r="BL184" s="126" t="inlineStr">
        <is>
          <t>IRIS Vs Market Benchmark — Aon Radford / Mercer executive codes: E1–E2 VP / Business Head · IRIS Vs Competitor Benchmark — regtech / SaaS executive titles: General Manager / VP</t>
        </is>
      </c>
      <c r="BM184" s="126" t="inlineStr">
        <is>
          <t>Aon Radford executive levels E1–E6; Mercer ET1–ET3; Korn Ferry Leadership Architect</t>
        </is>
      </c>
      <c r="BN184" s="126" t="inlineStr">
        <is>
          <t>VP</t>
        </is>
      </c>
      <c r="BO184" s="126" t="inlineStr">
        <is>
          <t>• Vice President / Senior Vice President / Senior Vice President
• Associate Vice President / Business Head</t>
        </is>
      </c>
      <c r="BP184" s="126" t="inlineStr">
        <is>
          <t>L7 · MS 67 · —</t>
        </is>
      </c>
      <c r="BQ184" s="126" t="inlineStr">
        <is>
          <t>JL7 · C5–SP1 · L5 Associate Director</t>
        </is>
      </c>
      <c r="BR184" s="126" t="inlineStr">
        <is>
          <t>Director</t>
        </is>
      </c>
      <c r="BS184" s="126" t="inlineStr">
        <is>
          <t>IRIS Vs Market Benchmark — Aon Radford / Mercer executive codes: E1–E2 VP / Business Head · IRIS Vs Competitor Benchmark — regtech / SaaS executive titles: General Manager / VP</t>
        </is>
      </c>
      <c r="BT184" s="126" t="inlineStr">
        <is>
          <t>Internal posting first; lateral</t>
        </is>
      </c>
      <c r="BU184" s="126" t="inlineStr">
        <is>
          <t>AI strategy &amp; governance, sustainability, digital business models</t>
        </is>
      </c>
      <c r="BV184" s="140" t="n"/>
      <c r="BW184" s="137" t="inlineStr">
        <is>
          <t>Training on the effective utilization of AI tools.</t>
        </is>
      </c>
      <c r="BX184" s="137" t="n"/>
      <c r="BY184" s="137" t="n"/>
      <c r="BZ184" s="137" t="n"/>
      <c r="CA184" s="137" t="n"/>
      <c r="CB184" s="137" t="n"/>
      <c r="CC184" s="139" t="inlineStr">
        <is>
          <t>Integrate enterprise or business outcomes. Includes: Business-unit, enterprise and exceptional expert mandates. Excludes: A generic promotion destination without a new accountable role.</t>
        </is>
      </c>
      <c r="CD184" s="126" t="inlineStr">
        <is>
          <t>EX01 · Business Unit Head / General Manager</t>
        </is>
      </c>
      <c r="CE184" s="126" t="inlineStr">
        <is>
          <t>Own integrated commercial, operational, financial and risk outcomes for a defined business</t>
        </is>
      </c>
      <c r="CF184" s="126" t="inlineStr">
        <is>
          <t>A transition from functional leadership; size and delegated P&amp;L/resource mandate determine level.</t>
        </is>
      </c>
      <c r="CG184" s="126" t="n"/>
      <c r="CH184" s="126" t="n"/>
      <c r="CI184" s="130" t="inlineStr">
        <is>
          <t>Framework only · fewer than 3 answered</t>
        </is>
      </c>
      <c r="CJ184" s="131" t="inlineStr">
        <is>
          <t>2 holders, 0 answered the survey; sub-family 0 answered</t>
        </is>
      </c>
      <c r="CK184" s="131" t="inlineStr">
        <is>
          <t>Suman Adhikary · IRIS2359 · CARBON
Hemant Karale · IRIS1224 · iDEAL</t>
        </is>
      </c>
      <c r="CL18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5" ht="190.5" customHeight="1">
      <c r="A185" s="109" t="inlineStr">
        <is>
          <t>RC-EL-BH-D2</t>
        </is>
      </c>
      <c r="B185" s="110" t="inlineStr">
        <is>
          <t>Executive Leadership</t>
        </is>
      </c>
      <c r="C185" s="110" t="inlineStr">
        <is>
          <t>Business Head</t>
        </is>
      </c>
      <c r="D185" s="115" t="inlineStr">
        <is>
          <t>D2</t>
        </is>
      </c>
      <c r="E185" s="110" t="inlineStr">
        <is>
          <t>Senior Vice President / Business Head</t>
        </is>
      </c>
      <c r="F185" s="110" t="inlineStr">
        <is>
          <t>Manager</t>
        </is>
      </c>
      <c r="G185" s="110" t="inlineStr">
        <is>
          <t>Business Head
Business Head – DataTech
Business Head – SupTech &amp; Bank-RegTech
Vice President – Human Resources</t>
        </is>
      </c>
      <c r="H185" s="110" t="n">
        <v>4</v>
      </c>
      <c r="I185" s="110" t="inlineStr">
        <is>
          <t>CARBON 1 · Corporate 1 · Datatech 1 · iFile 1</t>
        </is>
      </c>
      <c r="J185" s="110" t="n">
        <v>4</v>
      </c>
      <c r="K185" s="110" t="inlineStr">
        <is>
          <t>Anuradha RK, Shweta Jha, Shilpa Dhobale, Shailesh Gupta</t>
        </is>
      </c>
      <c r="L185" s="110" t="inlineStr">
        <is>
          <t>CARBON Business Head, Datatech Business Head, HR, Sales</t>
        </is>
      </c>
      <c r="M185" s="110" t="inlineStr">
        <is>
          <t>CARBON, Corporate, Datatech, iFile</t>
        </is>
      </c>
      <c r="N185" s="111" t="inlineStr">
        <is>
          <t>E1 · —</t>
        </is>
      </c>
      <c r="O185" s="112" t="inlineStr">
        <is>
          <t>RC-EL-BH-D1 · D1 · Business Head – iDEAL</t>
        </is>
      </c>
      <c r="P185" s="112" t="inlineStr">
        <is>
          <t>RC-EL-BH-E1 · E1 · Chief Financial Officer</t>
        </is>
      </c>
      <c r="Q185" s="112" t="inlineStr">
        <is>
          <t>C1 Associate Head – Assisted Services → C2 Head – Consulting → D1 Business Head – iDEAL → ★ D2 Business Head → E1 Chief Financial Officer → E2 Chief Executive Officer</t>
        </is>
      </c>
      <c r="R185" s="112" t="inlineStr">
        <is>
          <t>—</t>
        </is>
      </c>
      <c r="S185" s="119" t="inlineStr">
        <is>
          <t>CARBON · CARBON Business Head · Bands D–E · Leadership</t>
        </is>
      </c>
      <c r="T185" s="138" t="inlineStr">
        <is>
          <t>Corporate · HR · Bands D–E · Leadership · 1
Datatech · Datatech Business Head · Bands D–E · Leadership · 1
iFile · Sales · Bands D–E · Leadership · 1</t>
        </is>
      </c>
      <c r="U185" s="138" t="inlineStr">
        <is>
          <t>0.37 / 0.19 / 0.11 / 0.2 / 0.05 / 0.08</t>
        </is>
      </c>
      <c r="V185" s="121">
        <f>IFERROR(INDEX(WM_C,MATCH($S185,WM_KEY,0)),"")</f>
        <v>0.37</v>
      </c>
      <c r="W185" s="121">
        <f>IFERROR(INDEX(WM_AU,MATCH($S185,WM_KEY,0)),"")</f>
        <v>0.19</v>
      </c>
      <c r="X185" s="121">
        <f>IFERROR(INDEX(WM_AC,MATCH($S185,WM_KEY,0)),"")</f>
        <v>0.11</v>
      </c>
      <c r="Y185" s="121">
        <f>IFERROR(INDEX(WM_L,MATCH($S185,WM_KEY,0)),"")</f>
        <v>0.2</v>
      </c>
      <c r="Z185" s="121">
        <f>IFERROR(INDEX(WM_E,MATCH($S185,WM_KEY,0)),"")</f>
        <v>0.05</v>
      </c>
      <c r="AA185" s="121">
        <f>IFERROR(INDEX(WM_BI,MATCH($S185,WM_KEY,0)),"")</f>
        <v>0.08</v>
      </c>
      <c r="AB185" s="138" t="n">
        <v>9.25</v>
      </c>
      <c r="AC185" s="138" t="n">
        <v>9.25</v>
      </c>
      <c r="AD185" s="138" t="n">
        <v>9.25</v>
      </c>
      <c r="AE185" s="138" t="n">
        <v>9.25</v>
      </c>
      <c r="AF185" s="138" t="n">
        <v>8.619999999999999</v>
      </c>
      <c r="AG185" s="138" t="n">
        <v>9.380000000000001</v>
      </c>
      <c r="AH185" s="138">
        <f>IFERROR(IF(COUNT(AB185,V185,AC185,W185,AD185,X185,AE185,Y185,AF185,Z185,AG185,AA185)&lt;12,"",SUM(AB185*V185,AC185*W185,AD185*X185,AE185*Y185,AF185*Z185,AG185*AA185)),"")</f>
        <v>9.2289</v>
      </c>
      <c r="AI185" s="138" t="str">
        <f>IF(AH185="","",INDEX({"A1","A2","A3","B1","B2","B3","C1","C2","D1","D2","E1","E2"},MAX(1,MIN(12,ROUND(AH185,0)))))</f>
        <v>D1</v>
      </c>
      <c r="AJ185" s="133" t="inlineStr">
        <is>
          <t>Heads a department or function: sets its direction, owns its results, budget, people and risk, and speaks for it in the business leadership team.</t>
        </is>
      </c>
      <c r="AK185" s="134" t="inlineStr">
        <is>
          <t>• Owns a business line or enterprise function end to end; Portfolio-level strategic, financial and regulatory trade-offs; Multi-business results
• Leads the human resources function; Portfolio-level strategic, financial and regulatory trade-offs; Multi-business results</t>
        </is>
      </c>
      <c r="AL185" s="134" t="inlineStr">
        <is>
          <t>Multi-business results</t>
        </is>
      </c>
      <c r="AM185" s="134" t="inlineStr">
        <is>
          <t>Multi-business results</t>
        </is>
      </c>
      <c r="AN185" s="134" t="inlineStr">
        <is>
          <t>Sets direction across business lines</t>
        </is>
      </c>
      <c r="AO185" s="134" t="n"/>
      <c r="AP185" s="134" t="inlineStr">
        <is>
          <t>Product Management</t>
        </is>
      </c>
      <c r="AQ185" s="134" t="n"/>
      <c r="AR185" s="134" t="inlineStr">
        <is>
          <t>Several business lines or an executive-scope enterprise function</t>
        </is>
      </c>
      <c r="AS185" s="134" t="inlineStr">
        <is>
          <t>Portfolio-level strategic, financial and regulatory trade-offs</t>
        </is>
      </c>
      <c r="AT185" s="134" t="inlineStr">
        <is>
          <t>Sets direction across business lines</t>
        </is>
      </c>
      <c r="AU185" s="134" t="inlineStr">
        <is>
          <t>Multi-business results</t>
        </is>
      </c>
      <c r="AV185" s="134" t="inlineStr">
        <is>
          <t>Builds the leadership team across businesses</t>
        </is>
      </c>
      <c r="AW185" s="134" t="inlineStr">
        <is>
          <t>18–24 yrs</t>
        </is>
      </c>
      <c r="AX185" s="134" t="inlineStr">
        <is>
          <t>Postgraduate / professional qualification preferred</t>
        </is>
      </c>
      <c r="AY185" s="134" t="inlineStr">
        <is>
          <t>MBA / PGDM · preferred at C+</t>
        </is>
      </c>
      <c r="AZ185" s="148" t="inlineStr">
        <is>
          <t>5–8 AVPs / heads</t>
        </is>
      </c>
      <c r="BA185" s="129" t="inlineStr">
        <is>
          <t>Core 5 · Future-ready 4 · Functional 4 · Leadership 5</t>
        </is>
      </c>
      <c r="BB185" s="129" t="inlineStr">
        <is>
          <t>• Strategic Thinking &amp; Business Acumen · People Leadership &amp; Mentoring
• Stakeholder &amp; Client Management · Communication &amp; Presentation</t>
        </is>
      </c>
      <c r="BC185" s="129" t="inlineStr">
        <is>
          <t>• Stakeholder &amp; Client Management · Product, Platform &amp; Domain Knowledge · Regulatory &amp; BFSI Domain · Communication &amp; Presentation
• Data Analytics, BI &amp; Visualisation · Process Improvement &amp; Quality Mindset · People Leadership &amp; Mentoring · Advanced Excel &amp; Productivity Tools</t>
        </is>
      </c>
      <c r="BD185" s="129" t="inlineStr">
        <is>
          <t>• —
• Talent Acquisition &amp; Employer Brand · HR Operations, Payroll &amp; Labour-Law Compliance · Employee Relations, Engagement &amp; POSH · Performance, Rewards &amp; Job Architecture · Learning &amp; Organisation Development · People Analytics &amp; HRIS</t>
        </is>
      </c>
      <c r="BE185" s="129" t="inlineStr">
        <is>
          <t>• Governance, risk and regulatory accountability
• Labour law, POSH, data privacy</t>
        </is>
      </c>
      <c r="BF185" s="129" t="n"/>
      <c r="BG185" s="129" t="n"/>
      <c r="BH185" s="129" t="n"/>
      <c r="BI185" s="129" t="n"/>
      <c r="BJ185" s="139" t="inlineStr">
        <is>
          <t>E3–E4</t>
        </is>
      </c>
      <c r="BK185" s="126" t="inlineStr">
        <is>
          <t>7 Set strategy</t>
        </is>
      </c>
      <c r="BL185" s="126" t="inlineStr">
        <is>
          <t>• IRIS Vs Market Benchmark — Aon Radford / Mercer executive codes: E3–E4 SVP · IRIS Vs Competitor Benchmark — regtech / SaaS executive titles: SVP
• IRIS Vs Competitor Benchmark — HR ladder: VP HR</t>
        </is>
      </c>
      <c r="BM185" s="126" t="inlineStr">
        <is>
          <t>• Aon Radford executive levels E1–E6; Mercer ET1–ET3; Korn Ferry Leadership Architect
• SHRM BASK · SHRM-CP → SHRM-SCP; CIPD Profession Map</t>
        </is>
      </c>
      <c r="BN185" s="126" t="inlineStr">
        <is>
          <t>SVP</t>
        </is>
      </c>
      <c r="BO185" s="126" t="inlineStr">
        <is>
          <t>• Associate Vice President / Business Head
• Vice President / Senior Vice President / Senior Vice President</t>
        </is>
      </c>
      <c r="BP185" s="126" t="inlineStr">
        <is>
          <t>L8 · MS 68 · —</t>
        </is>
      </c>
      <c r="BQ185" s="126" t="inlineStr">
        <is>
          <t>— · SP1 · —</t>
        </is>
      </c>
      <c r="BR185" s="126" t="inlineStr">
        <is>
          <t>Partner</t>
        </is>
      </c>
      <c r="BS185" s="126" t="inlineStr">
        <is>
          <t>• IRIS Vs Market Benchmark — Aon Radford / Mercer executive codes: E3–E4 SVP · IRIS Vs Competitor Benchmark — regtech / SaaS executive titles: SVP
• IRIS Vs Competitor Benchmark — HR ladder: VP HR</t>
        </is>
      </c>
      <c r="BT185" s="126" t="inlineStr">
        <is>
          <t>Internal first; lateral by exception</t>
        </is>
      </c>
      <c r="BU185" s="126" t="inlineStr">
        <is>
          <t>• AI strategy &amp; governance, sustainability, digital business models
• People analytics, AI in talent acquisition, skills-based organisation</t>
        </is>
      </c>
      <c r="BV185" s="140" t="n"/>
      <c r="BW185" s="137" t="inlineStr">
        <is>
          <t>Leaderdership coaching and stakeholder management, | leadership coaching</t>
        </is>
      </c>
      <c r="BX185" s="137" t="n"/>
      <c r="BY185" s="137" t="n"/>
      <c r="BZ185" s="137" t="n"/>
      <c r="CA185" s="137" t="n"/>
      <c r="CB185" s="137" t="n"/>
      <c r="CC185" s="139" t="inlineStr">
        <is>
          <t>• Integrate enterprise or business outcomes. Includes: Business-unit, enterprise and exceptional expert mandates. Excludes: A generic promotion destination without a new accountable role.
• Enable workforce and organisational capability. Includes: HR operations, TA, OD, learning, reward, analytics and partnering. Excludes: Line-manager accountability for the operating business.</t>
        </is>
      </c>
      <c r="CD185" s="126" t="inlineStr">
        <is>
          <t>• EX01 · Business Unit Head / General Manager
• LD18-3 · Chief People Officer / CHRO</t>
        </is>
      </c>
      <c r="CE185" s="126" t="inlineStr">
        <is>
          <t>• Own integrated commercial, operational, financial and risk outcomes for a defined business
• Own broader enterprise strategy, risk and resources within a formal charter</t>
        </is>
      </c>
      <c r="CF185" s="126" t="inlineStr">
        <is>
          <t>• A transition from functional leadership; size and delegated P&amp;L/resource mandate determine level.
• Do not manufacture three reporting layers. Choose roles the organisation needs. A specialist may remain on an equally valued expert path.</t>
        </is>
      </c>
      <c r="CG185" s="126" t="n"/>
      <c r="CH185" s="126" t="n"/>
      <c r="CI185" s="130" t="inlineStr">
        <is>
          <t>Framework only · fewer than 3 answered</t>
        </is>
      </c>
      <c r="CJ185" s="131" t="inlineStr">
        <is>
          <t>• 3 holders, 0 answered the survey; sub-family 0 answered
• 1 holder, 0 answered the survey; sub-family 0 answered</t>
        </is>
      </c>
      <c r="CK185" s="131" t="inlineStr">
        <is>
          <t>Anuradha RK · IRIS0391 · CARBON
Shweta Jha · IRIS2533 · Corporate
Shilpa Dhobale · IRISDT0001 · Datatech
Shailesh Gupta · IRIS0012 · iFile</t>
        </is>
      </c>
      <c r="CL18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6" ht="190.5" customHeight="1">
      <c r="A186" s="109" t="inlineStr">
        <is>
          <t>RC-EL-BH-E1</t>
        </is>
      </c>
      <c r="B186" s="110" t="inlineStr">
        <is>
          <t>Executive Leadership</t>
        </is>
      </c>
      <c r="C186" s="110" t="inlineStr">
        <is>
          <t>Business Head</t>
        </is>
      </c>
      <c r="D186" s="177" t="inlineStr">
        <is>
          <t>E1</t>
        </is>
      </c>
      <c r="E186" s="110" t="inlineStr">
        <is>
          <t>CXO / President</t>
        </is>
      </c>
      <c r="F186" s="110" t="inlineStr">
        <is>
          <t>Manager</t>
        </is>
      </c>
      <c r="G186" s="110" t="inlineStr">
        <is>
          <t>Chief Financial Officer
Chief Operating Officer
Chief Revenue Officer
Chief Technology Officer</t>
        </is>
      </c>
      <c r="H186" s="110" t="n">
        <v>4</v>
      </c>
      <c r="I186" s="110" t="inlineStr">
        <is>
          <t>CARBON 1 · Corporate 3</t>
        </is>
      </c>
      <c r="J186" s="110" t="n">
        <v>4</v>
      </c>
      <c r="K186" s="110" t="inlineStr">
        <is>
          <t>Dixit Jasani, Vineet Kandoi, Deepta Rangarajan, P K X Thomas</t>
        </is>
      </c>
      <c r="L186" s="110" t="inlineStr">
        <is>
          <t>CRO - Carbon, Finance, Management, Technology</t>
        </is>
      </c>
      <c r="M186" s="110" t="inlineStr">
        <is>
          <t>CARBON, Corporate</t>
        </is>
      </c>
      <c r="N186" s="111" t="inlineStr">
        <is>
          <t>E2 · —</t>
        </is>
      </c>
      <c r="O186" s="112" t="inlineStr">
        <is>
          <t>RC-EL-BH-D2 · D2 · Business Head</t>
        </is>
      </c>
      <c r="P186" s="112" t="inlineStr">
        <is>
          <t>RC-EL-BH-E2 · E2 · Chief Executive Officer</t>
        </is>
      </c>
      <c r="Q186" s="112" t="inlineStr">
        <is>
          <t>C1 Associate Head – Assisted Services → C2 Head – Consulting → D1 Business Head – iDEAL → D2 Business Head → ★ E1 Chief Financial Officer → E2 Chief Executive Officer</t>
        </is>
      </c>
      <c r="R186" s="112" t="inlineStr">
        <is>
          <t>—</t>
        </is>
      </c>
      <c r="S186" s="119" t="inlineStr">
        <is>
          <t>CARBON · CRO - Carbon · Bands D–E · Leadership</t>
        </is>
      </c>
      <c r="T186" s="138" t="inlineStr">
        <is>
          <t>Corporate · Finance · Bands D–E · Leadership · 1
Corporate · Management · Bands D–E · Leadership · 1
Corporate · Technology · Bands D–E · Leadership · 1</t>
        </is>
      </c>
      <c r="U186" s="138" t="inlineStr">
        <is>
          <t>0.37 / 0.19 / 0.11 / 0.2 / 0.05 / 0.08</t>
        </is>
      </c>
      <c r="V186" s="121">
        <f>IFERROR(INDEX(WM_C,MATCH($S186,WM_KEY,0)),"")</f>
        <v>0.37</v>
      </c>
      <c r="W186" s="121">
        <f>IFERROR(INDEX(WM_AU,MATCH($S186,WM_KEY,0)),"")</f>
        <v>0.19</v>
      </c>
      <c r="X186" s="121">
        <f>IFERROR(INDEX(WM_AC,MATCH($S186,WM_KEY,0)),"")</f>
        <v>0.11</v>
      </c>
      <c r="Y186" s="121">
        <f>IFERROR(INDEX(WM_L,MATCH($S186,WM_KEY,0)),"")</f>
        <v>0.2</v>
      </c>
      <c r="Z186" s="121">
        <f>IFERROR(INDEX(WM_E,MATCH($S186,WM_KEY,0)),"")</f>
        <v>0.05</v>
      </c>
      <c r="AA186" s="121">
        <f>IFERROR(INDEX(WM_BI,MATCH($S186,WM_KEY,0)),"")</f>
        <v>0.08</v>
      </c>
      <c r="AB186" s="138" t="n">
        <v>11</v>
      </c>
      <c r="AC186" s="138" t="n">
        <v>11</v>
      </c>
      <c r="AD186" s="138" t="n">
        <v>11</v>
      </c>
      <c r="AE186" s="138" t="n">
        <v>11</v>
      </c>
      <c r="AF186" s="138" t="n">
        <v>11.25</v>
      </c>
      <c r="AG186" s="138" t="n">
        <v>11</v>
      </c>
      <c r="AH186" s="138">
        <f>IFERROR(IF(COUNT(AB186,V186,AC186,W186,AD186,X186,AE186,Y186,AF186,Z186,AG186,AA186)&lt;12,"",SUM(AB186*V186,AC186*W186,AD186*X186,AE186*Y186,AF186*Z186,AG186*AA186)),"")</f>
        <v>11.0125</v>
      </c>
      <c r="AI186" s="138" t="str">
        <f>IF(AH186="","",INDEX({"A1","A2","A3","B1","B2","B3","C1","C2","D1","D2","E1","E2"},MAX(1,MIN(12,ROUND(AH186,0)))))</f>
        <v>E1</v>
      </c>
      <c r="AJ186" s="133" t="inlineStr">
        <is>
          <t>Heads a department or function: sets its direction, owns its results, budget, people and risk, and speaks for it in the business leadership team.</t>
        </is>
      </c>
      <c r="AK186" s="134" t="inlineStr">
        <is>
          <t>Sets enterprise strategy; leads the executive team; Enterprise-level functional strategy; Enterprise-wide functional results</t>
        </is>
      </c>
      <c r="AL186" s="134" t="inlineStr">
        <is>
          <t>Enterprise-wide functional results</t>
        </is>
      </c>
      <c r="AM186" s="134" t="inlineStr">
        <is>
          <t>Enterprise-wide functional results</t>
        </is>
      </c>
      <c r="AN186" s="134" t="inlineStr">
        <is>
          <t>Sets enterprise priorities for the function</t>
        </is>
      </c>
      <c r="AO186" s="134" t="n"/>
      <c r="AP186" s="134" t="inlineStr">
        <is>
          <t>Management · Sales</t>
        </is>
      </c>
      <c r="AQ186" s="134" t="n"/>
      <c r="AR186" s="134" t="inlineStr">
        <is>
          <t>An enterprise-wide function</t>
        </is>
      </c>
      <c r="AS186" s="134" t="inlineStr">
        <is>
          <t>Enterprise-level functional strategy</t>
        </is>
      </c>
      <c r="AT186" s="134" t="inlineStr">
        <is>
          <t>Sets enterprise priorities for the function</t>
        </is>
      </c>
      <c r="AU186" s="134" t="inlineStr">
        <is>
          <t>Enterprise-wide functional results</t>
        </is>
      </c>
      <c r="AV186" s="134" t="inlineStr">
        <is>
          <t>Shapes enterprise strategy</t>
        </is>
      </c>
      <c r="AW186" s="134" t="inlineStr">
        <is>
          <t>20+ yrs</t>
        </is>
      </c>
      <c r="AX186" s="134" t="inlineStr">
        <is>
          <t>Postgraduate / professional qualification; business leadership record</t>
        </is>
      </c>
      <c r="AY186" s="134" t="inlineStr">
        <is>
          <t>MBA / PGDM · preferred at C+</t>
        </is>
      </c>
      <c r="AZ186" s="148" t="inlineStr">
        <is>
          <t>5–8 function heads</t>
        </is>
      </c>
      <c r="BA186" s="129" t="inlineStr">
        <is>
          <t>Core 5 · Future-ready 5 · Functional 4 · Leadership 5</t>
        </is>
      </c>
      <c r="BB186" s="129" t="inlineStr">
        <is>
          <t>Strategic Thinking &amp; Business Acumen · People Leadership &amp; Mentoring</t>
        </is>
      </c>
      <c r="BC186" s="129" t="inlineStr">
        <is>
          <t>Stakeholder &amp; Client Management · Product, Platform &amp; Domain Knowledge · Regulatory &amp; BFSI Domain · Communication &amp; Presentation</t>
        </is>
      </c>
      <c r="BD186" s="129" t="inlineStr">
        <is>
          <t>• —
• Financial Accounting, Close &amp; Reporting · Ind AS · Taxation &amp; Statutory Compliance · GST, TDS, Income-tax · FP&amp;A, Budgeting &amp; Business Partnering · Audit, Internal Controls &amp; Risk · Treasury, Receivables &amp; Collections · Finance Systems &amp; Automation · ERP</t>
        </is>
      </c>
      <c r="BE186" s="129" t="inlineStr">
        <is>
          <t>Governance, risk and regulatory accountability</t>
        </is>
      </c>
      <c r="BF186" s="129" t="n"/>
      <c r="BG186" s="129" t="n"/>
      <c r="BH186" s="129" t="n"/>
      <c r="BI186" s="129" t="n"/>
      <c r="BJ186" s="139" t="inlineStr">
        <is>
          <t>E5</t>
        </is>
      </c>
      <c r="BK186" s="126" t="inlineStr">
        <is>
          <t>7</t>
        </is>
      </c>
      <c r="BL186" s="126" t="inlineStr">
        <is>
          <t>IRIS Vs Market Benchmark — Aon Radford / Mercer executive codes: E5 C-level · functional · IRIS Vs Competitor Benchmark — regtech / SaaS executive titles: CTO · CFO · CRO · CCO · COO</t>
        </is>
      </c>
      <c r="BM186" s="126" t="inlineStr">
        <is>
          <t>Aon Radford executive levels E1–E6; Mercer ET1–ET3; Korn Ferry Leadership Architect</t>
        </is>
      </c>
      <c r="BN186" s="126" t="inlineStr">
        <is>
          <t>C-Level</t>
        </is>
      </c>
      <c r="BO186" s="126" t="inlineStr">
        <is>
          <t>CXO · functional chief</t>
        </is>
      </c>
      <c r="BP186" s="126" t="inlineStr">
        <is>
          <t>— · MS — · —</t>
        </is>
      </c>
      <c r="BQ186" s="126" t="inlineStr">
        <is>
          <t>— · — · —</t>
        </is>
      </c>
      <c r="BR186" s="126" t="inlineStr">
        <is>
          <t>—</t>
        </is>
      </c>
      <c r="BS186" s="126" t="inlineStr">
        <is>
          <t>IRIS Vs Market Benchmark — Aon Radford / Mercer executive codes: E5 C-level · functional · IRIS Vs Competitor Benchmark — regtech / SaaS executive titles: CTO · CFO · CRO · CCO · COO</t>
        </is>
      </c>
      <c r="BT186" s="126" t="inlineStr">
        <is>
          <t>CEO / board appointment</t>
        </is>
      </c>
      <c r="BU186" s="126" t="inlineStr">
        <is>
          <t>AI strategy &amp; governance, sustainability, digital business models</t>
        </is>
      </c>
      <c r="BV186" s="140" t="n"/>
      <c r="BW186" s="137" t="n"/>
      <c r="BX186" s="137" t="n"/>
      <c r="BY186" s="137" t="n"/>
      <c r="BZ186" s="137" t="n"/>
      <c r="CA186" s="137" t="n"/>
      <c r="CB186" s="137" t="n"/>
      <c r="CC186" s="139" t="inlineStr">
        <is>
          <t>Integrate enterprise or business outcomes. Includes: Business-unit, enterprise and exceptional expert mandates. Excludes: A generic promotion destination without a new accountable role.</t>
        </is>
      </c>
      <c r="CD186" s="126" t="inlineStr">
        <is>
          <t>EX02 · President / Chief Operating Officer</t>
        </is>
      </c>
      <c r="CE186" s="126" t="inlineStr">
        <is>
          <t>Own enterprise operating strategy and cross-functional resource trade-offs</t>
        </is>
      </c>
      <c r="CF186" s="126" t="inlineStr">
        <is>
          <t>CEO, president and COO are alternative mandates; no compulsory intermediate title.</t>
        </is>
      </c>
      <c r="CG186" s="126" t="n"/>
      <c r="CH186" s="126" t="n"/>
      <c r="CI186" s="130" t="inlineStr">
        <is>
          <t>Framework only · fewer than 3 answered</t>
        </is>
      </c>
      <c r="CJ186" s="131" t="inlineStr">
        <is>
          <t>4 holders, 0 answered the survey; sub-family 0 answered</t>
        </is>
      </c>
      <c r="CK186" s="131" t="inlineStr">
        <is>
          <t>Dixit Jasani · IRIS2478 · CARBON
Vineet Kandoi · IRIS0919 · Corporate
Deepta Rangarajan · IRIS0002 · Corporate
P K X Thomas · IRIS2060 · Corporate</t>
        </is>
      </c>
      <c r="CL18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7" ht="190.5" customHeight="1">
      <c r="A187" s="109" t="inlineStr">
        <is>
          <t>RC-EL-BH-E2</t>
        </is>
      </c>
      <c r="B187" s="110" t="inlineStr">
        <is>
          <t>Executive Leadership</t>
        </is>
      </c>
      <c r="C187" s="110" t="inlineStr">
        <is>
          <t>Business Head</t>
        </is>
      </c>
      <c r="D187" s="177" t="inlineStr">
        <is>
          <t>E2</t>
        </is>
      </c>
      <c r="E187" s="110" t="inlineStr">
        <is>
          <t>Chief Executive Officer</t>
        </is>
      </c>
      <c r="F187" s="110" t="inlineStr">
        <is>
          <t>Manager</t>
        </is>
      </c>
      <c r="G187" s="110" t="inlineStr">
        <is>
          <t>Chief Executive Officer</t>
        </is>
      </c>
      <c r="H187" s="110" t="n">
        <v>1</v>
      </c>
      <c r="I187" s="110" t="inlineStr">
        <is>
          <t>Corporate 1</t>
        </is>
      </c>
      <c r="J187" s="110" t="n">
        <v>1</v>
      </c>
      <c r="K187" s="110" t="inlineStr">
        <is>
          <t>Balachandran K</t>
        </is>
      </c>
      <c r="L187" s="110" t="inlineStr">
        <is>
          <t>Management</t>
        </is>
      </c>
      <c r="M187" s="110" t="inlineStr">
        <is>
          <t>Corporate</t>
        </is>
      </c>
      <c r="N187" s="111" t="n"/>
      <c r="O187" s="112" t="inlineStr">
        <is>
          <t>RC-EL-BH-E1 · E1 · Chief Financial Officer</t>
        </is>
      </c>
      <c r="P187" s="112" t="inlineStr">
        <is>
          <t>— top step in this sub-family</t>
        </is>
      </c>
      <c r="Q187" s="112" t="inlineStr">
        <is>
          <t>C1 Associate Head – Assisted Services → C2 Head – Consulting → D1 Business Head – iDEAL → D2 Business Head → E1 Chief Financial Officer → ★ E2 Chief Executive Officer</t>
        </is>
      </c>
      <c r="R187" s="112" t="inlineStr">
        <is>
          <t>—</t>
        </is>
      </c>
      <c r="S187" s="119" t="inlineStr">
        <is>
          <t>Corporate · Management · Bands D–E · Leadership</t>
        </is>
      </c>
      <c r="T187" s="138" t="inlineStr">
        <is>
          <t>—</t>
        </is>
      </c>
      <c r="U187" s="138" t="inlineStr">
        <is>
          <t>0.37 / 0.19 / 0.11 / 0.2 / 0.05 / 0.08</t>
        </is>
      </c>
      <c r="V187" s="121">
        <f>IFERROR(INDEX(WM_C,MATCH($S187,WM_KEY,0)),"")</f>
        <v>0.37</v>
      </c>
      <c r="W187" s="121">
        <f>IFERROR(INDEX(WM_AU,MATCH($S187,WM_KEY,0)),"")</f>
        <v>0.19</v>
      </c>
      <c r="X187" s="121">
        <f>IFERROR(INDEX(WM_AC,MATCH($S187,WM_KEY,0)),"")</f>
        <v>0.11</v>
      </c>
      <c r="Y187" s="121">
        <f>IFERROR(INDEX(WM_L,MATCH($S187,WM_KEY,0)),"")</f>
        <v>0.2</v>
      </c>
      <c r="Z187" s="121">
        <f>IFERROR(INDEX(WM_E,MATCH($S187,WM_KEY,0)),"")</f>
        <v>0.05</v>
      </c>
      <c r="AA187" s="121">
        <f>IFERROR(INDEX(WM_BI,MATCH($S187,WM_KEY,0)),"")</f>
        <v>0.08</v>
      </c>
      <c r="AB187" s="138" t="n">
        <v>12</v>
      </c>
      <c r="AC187" s="138" t="n">
        <v>12</v>
      </c>
      <c r="AD187" s="138" t="n">
        <v>12</v>
      </c>
      <c r="AE187" s="138" t="n">
        <v>12</v>
      </c>
      <c r="AF187" s="138" t="n">
        <v>12</v>
      </c>
      <c r="AG187" s="138" t="n">
        <v>12</v>
      </c>
      <c r="AH187" s="138">
        <f>IFERROR(IF(COUNT(AB187,V187,AC187,W187,AD187,X187,AE187,Y187,AF187,Z187,AG187,AA187)&lt;12,"",SUM(AB187*V187,AC187*W187,AD187*X187,AE187*Y187,AF187*Z187,AG187*AA187)),"")</f>
        <v>12</v>
      </c>
      <c r="AI187" s="138" t="str">
        <f>IF(AH187="","",INDEX({"A1","A2","A3","B1","B2","B3","C1","C2","D1","D2","E1","E2"},MAX(1,MIN(12,ROUND(AH187,0)))))</f>
        <v>E2</v>
      </c>
      <c r="AJ187" s="133" t="inlineStr">
        <is>
          <t>Heads a department or function: sets its direction, owns its results, budget, people and risk, and speaks for it in the business leadership team.</t>
        </is>
      </c>
      <c r="AK187" s="134" t="inlineStr">
        <is>
          <t>Sets enterprise strategy; leads the executive team; Enterprise-wide uncertainty, transformation and external forces; Enterprise results, risk, culture and long-term viability</t>
        </is>
      </c>
      <c r="AL187" s="134" t="inlineStr">
        <is>
          <t>Enterprise results, risk, culture and long-term viability</t>
        </is>
      </c>
      <c r="AM187" s="134" t="inlineStr">
        <is>
          <t>Enterprise results, risk, culture and long-term viability</t>
        </is>
      </c>
      <c r="AN187" s="134" t="inlineStr">
        <is>
          <t>Accountable to the board</t>
        </is>
      </c>
      <c r="AO187" s="134" t="n"/>
      <c r="AP187" s="134" t="inlineStr">
        <is>
          <t>Management · Sales</t>
        </is>
      </c>
      <c r="AQ187" s="134" t="n"/>
      <c r="AR187" s="134" t="inlineStr">
        <is>
          <t>The enterprise</t>
        </is>
      </c>
      <c r="AS187" s="134" t="inlineStr">
        <is>
          <t>Enterprise-wide uncertainty, transformation and external forces</t>
        </is>
      </c>
      <c r="AT187" s="134" t="inlineStr">
        <is>
          <t>Accountable to the board</t>
        </is>
      </c>
      <c r="AU187" s="134" t="inlineStr">
        <is>
          <t>Enterprise results, risk, culture and long-term viability</t>
        </is>
      </c>
      <c r="AV187" s="134" t="inlineStr">
        <is>
          <t>Sets enterprise strategy; leads the executive team</t>
        </is>
      </c>
      <c r="AW187" s="134" t="inlineStr">
        <is>
          <t>20+ yrs</t>
        </is>
      </c>
      <c r="AX187" s="134" t="inlineStr">
        <is>
          <t>Postgraduate / professional qualification; proven business leadership</t>
        </is>
      </c>
      <c r="AY187" s="134" t="inlineStr">
        <is>
          <t>MBA / PGDM · preferred at C+</t>
        </is>
      </c>
      <c r="AZ187" s="148" t="inlineStr">
        <is>
          <t>Executive team</t>
        </is>
      </c>
      <c r="BA187" s="129" t="inlineStr">
        <is>
          <t>Core 5 · Future-ready 5 · Functional 4 · Leadership 5</t>
        </is>
      </c>
      <c r="BB187" s="129" t="inlineStr">
        <is>
          <t>Strategic Thinking &amp; Business Acumen · People Leadership &amp; Mentoring</t>
        </is>
      </c>
      <c r="BC187" s="129" t="inlineStr">
        <is>
          <t>Stakeholder &amp; Client Management · Product, Platform &amp; Domain Knowledge · Regulatory &amp; BFSI Domain · Communication &amp; Presentation</t>
        </is>
      </c>
      <c r="BD187" s="129" t="inlineStr">
        <is>
          <t>—</t>
        </is>
      </c>
      <c r="BE187" s="129" t="inlineStr">
        <is>
          <t>Governance, risk and regulatory accountability</t>
        </is>
      </c>
      <c r="BF187" s="129" t="n"/>
      <c r="BG187" s="129" t="n"/>
      <c r="BH187" s="129" t="n"/>
      <c r="BI187" s="129" t="n"/>
      <c r="BJ187" s="139" t="inlineStr">
        <is>
          <t>E6</t>
        </is>
      </c>
      <c r="BK187" s="126" t="inlineStr">
        <is>
          <t>7</t>
        </is>
      </c>
      <c r="BL187" s="126" t="inlineStr">
        <is>
          <t>IRIS Vs Market Benchmark — Aon Radford / Mercer executive codes: E6 CEO · IRIS Vs Competitor Benchmark — regtech / SaaS executive titles: CEO</t>
        </is>
      </c>
      <c r="BM187" s="126" t="inlineStr">
        <is>
          <t>Aon Radford executive levels E1–E6; Mercer ET1–ET3; Korn Ferry Leadership Architect</t>
        </is>
      </c>
      <c r="BN187" s="126" t="inlineStr">
        <is>
          <t>C-Level · CEO</t>
        </is>
      </c>
      <c r="BO187" s="126" t="inlineStr">
        <is>
          <t>Chief Executive Officer</t>
        </is>
      </c>
      <c r="BP187" s="126" t="inlineStr">
        <is>
          <t>— · MS — · —</t>
        </is>
      </c>
      <c r="BQ187" s="126" t="inlineStr">
        <is>
          <t>— · — · —</t>
        </is>
      </c>
      <c r="BR187" s="126" t="inlineStr">
        <is>
          <t>—</t>
        </is>
      </c>
      <c r="BS187" s="126" t="inlineStr">
        <is>
          <t>IRIS Vs Market Benchmark — Aon Radford / Mercer executive codes: E6 CEO · IRIS Vs Competitor Benchmark — regtech / SaaS executive titles: CEO</t>
        </is>
      </c>
      <c r="BT187" s="126" t="inlineStr">
        <is>
          <t>Board appointment</t>
        </is>
      </c>
      <c r="BU187" s="126" t="inlineStr">
        <is>
          <t>AI strategy &amp; governance, sustainability, digital business models</t>
        </is>
      </c>
      <c r="BV187" s="140" t="n"/>
      <c r="BW187" s="137" t="n"/>
      <c r="BX187" s="137" t="n"/>
      <c r="BY187" s="137" t="n"/>
      <c r="BZ187" s="137" t="n"/>
      <c r="CA187" s="137" t="n"/>
      <c r="CB187" s="137" t="n"/>
      <c r="CC187" s="139" t="inlineStr">
        <is>
          <t>Integrate enterprise or business outcomes. Includes: Business-unit, enterprise and exceptional expert mandates. Excludes: A generic promotion destination without a new accountable role.</t>
        </is>
      </c>
      <c r="CD187" s="126" t="inlineStr">
        <is>
          <t>EX03 · Chief Executive Officer / Managing Director</t>
        </is>
      </c>
      <c r="CE187" s="126" t="inlineStr">
        <is>
          <t>Own enterprise direction and outcomes under governing-body authority</t>
        </is>
      </c>
      <c r="CF187" s="126" t="inlineStr">
        <is>
          <t>The highest organisational office is not automatically the largest market job. Scale determines job size. Board roles are outside the employee ladder.</t>
        </is>
      </c>
      <c r="CG187" s="126" t="n"/>
      <c r="CH187" s="126" t="n"/>
      <c r="CI187" s="130" t="inlineStr">
        <is>
          <t>Framework only · fewer than 3 answered</t>
        </is>
      </c>
      <c r="CJ187" s="131" t="inlineStr">
        <is>
          <t>1 holder, 0 answered the survey; sub-family 0 answered</t>
        </is>
      </c>
      <c r="CK187" s="131" t="inlineStr">
        <is>
          <t>Balachandran K · IRIS0001 · Corporate</t>
        </is>
      </c>
      <c r="CL18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sheetData>
  <autoFilter ref="A6:CL187"/>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86"/>
  <sheetViews>
    <sheetView workbookViewId="0">
      <selection activeCell="A1" sqref="A1"/>
    </sheetView>
  </sheetViews>
  <sheetFormatPr baseColWidth="8" defaultRowHeight="15"/>
  <sheetData>
    <row r="1">
      <c r="A1" t="inlineStr">
        <is>
          <t>CARBON</t>
        </is>
      </c>
      <c r="D1" t="inlineStr">
        <is>
          <t>Anuradha RK · CARBON Business Head · IRIS0391</t>
        </is>
      </c>
      <c r="E1" t="n">
        <v>1</v>
      </c>
    </row>
    <row r="2">
      <c r="A2" t="inlineStr">
        <is>
          <t>iFile</t>
        </is>
      </c>
      <c r="D2" t="inlineStr">
        <is>
          <t>Dixit Jasani · CRO - Carbon · IRIS2478</t>
        </is>
      </c>
      <c r="E2" t="n">
        <v>2</v>
      </c>
    </row>
    <row r="3">
      <c r="A3" t="inlineStr">
        <is>
          <t>iDEAL</t>
        </is>
      </c>
      <c r="D3" t="inlineStr">
        <is>
          <t>Suman Adhikary · Customer Experience · IRIS2359</t>
        </is>
      </c>
      <c r="E3" t="n">
        <v>3</v>
      </c>
    </row>
    <row r="4">
      <c r="A4" t="inlineStr">
        <is>
          <t>Datatech</t>
        </is>
      </c>
      <c r="D4" t="inlineStr">
        <is>
          <t>Vijay Parulekar · Digitizing · IRIS0055</t>
        </is>
      </c>
      <c r="E4" t="n">
        <v>4</v>
      </c>
    </row>
    <row r="5">
      <c r="A5" t="inlineStr">
        <is>
          <t>Consume</t>
        </is>
      </c>
      <c r="D5" t="inlineStr">
        <is>
          <t>Janardan Bale · Digitizing · IRIS0470</t>
        </is>
      </c>
      <c r="E5" t="n">
        <v>5</v>
      </c>
    </row>
    <row r="6">
      <c r="A6" t="inlineStr">
        <is>
          <t>Corporate</t>
        </is>
      </c>
      <c r="D6" t="inlineStr">
        <is>
          <t>Datta Hatagale · Digitizing · IRIS1005</t>
        </is>
      </c>
      <c r="E6" t="n">
        <v>6</v>
      </c>
    </row>
    <row r="7">
      <c r="D7" t="inlineStr">
        <is>
          <t>Dinesh Sharma · Digitizing · IRIS1204</t>
        </is>
      </c>
      <c r="E7" t="n">
        <v>7</v>
      </c>
    </row>
    <row r="8">
      <c r="D8" t="inlineStr">
        <is>
          <t>Prajakta Mokal · Digitizing · IRIS0117</t>
        </is>
      </c>
      <c r="E8" t="n">
        <v>8</v>
      </c>
    </row>
    <row r="9">
      <c r="D9" t="inlineStr">
        <is>
          <t>Ritesh Yeram · Digitizing · IRIS0171</t>
        </is>
      </c>
      <c r="E9" t="n">
        <v>9</v>
      </c>
    </row>
    <row r="10">
      <c r="D10" t="inlineStr">
        <is>
          <t>Tejas Kat · Digitizing · IRIS1210</t>
        </is>
      </c>
      <c r="E10" t="n">
        <v>10</v>
      </c>
    </row>
    <row r="11">
      <c r="D11" t="inlineStr">
        <is>
          <t>Aishwarya Chaulkar · Digitizing · IRISC238</t>
        </is>
      </c>
      <c r="E11" t="n">
        <v>11</v>
      </c>
    </row>
    <row r="12">
      <c r="D12" t="inlineStr">
        <is>
          <t>Bhavesh Gusain · Digitizing · IRISC286</t>
        </is>
      </c>
      <c r="E12" t="n">
        <v>12</v>
      </c>
    </row>
    <row r="13">
      <c r="D13" t="inlineStr">
        <is>
          <t>Deepak Nirmal · Digitizing · IRISC237</t>
        </is>
      </c>
      <c r="E13" t="n">
        <v>13</v>
      </c>
    </row>
    <row r="14">
      <c r="D14" t="inlineStr">
        <is>
          <t>Dhanraj Patil · Digitizing · IRISC224</t>
        </is>
      </c>
      <c r="E14" t="n">
        <v>14</v>
      </c>
    </row>
    <row r="15">
      <c r="D15" t="inlineStr">
        <is>
          <t>Farina Pathan · Digitizing · IRISC287</t>
        </is>
      </c>
      <c r="E15" t="n">
        <v>15</v>
      </c>
    </row>
    <row r="16">
      <c r="D16" t="inlineStr">
        <is>
          <t>Gaurav Yashwant Chaulkar · Digitizing · IRISC325</t>
        </is>
      </c>
      <c r="E16" t="n">
        <v>16</v>
      </c>
    </row>
    <row r="17">
      <c r="D17" t="inlineStr">
        <is>
          <t>Justeen Koola · Digitizing · IRIS1205</t>
        </is>
      </c>
      <c r="E17" t="n">
        <v>17</v>
      </c>
    </row>
    <row r="18">
      <c r="D18" t="inlineStr">
        <is>
          <t>Samiksha Ramdas Bhabal · Digitizing · IRISC316</t>
        </is>
      </c>
      <c r="E18" t="n">
        <v>18</v>
      </c>
    </row>
    <row r="19">
      <c r="D19" t="inlineStr">
        <is>
          <t>Saurav Nirmal · Digitizing · IRISC301</t>
        </is>
      </c>
      <c r="E19" t="n">
        <v>19</v>
      </c>
    </row>
    <row r="20">
      <c r="D20" t="inlineStr">
        <is>
          <t>Shravan Ghadi · Digitizing · IRISC225</t>
        </is>
      </c>
      <c r="E20" t="n">
        <v>20</v>
      </c>
    </row>
    <row r="21">
      <c r="D21" t="inlineStr">
        <is>
          <t>Siddhesh Manjrekar · Digitizing · IRISC271</t>
        </is>
      </c>
      <c r="E21" t="n">
        <v>21</v>
      </c>
    </row>
    <row r="22">
      <c r="D22" t="inlineStr">
        <is>
          <t>Snehal Kardekar · Digitizing · IRISC173</t>
        </is>
      </c>
      <c r="E22" t="n">
        <v>22</v>
      </c>
    </row>
    <row r="23">
      <c r="D23" t="inlineStr">
        <is>
          <t>Tabassum Ali · Digitizing · IRIS1774</t>
        </is>
      </c>
      <c r="E23" t="n">
        <v>23</v>
      </c>
    </row>
    <row r="24">
      <c r="D24" t="inlineStr">
        <is>
          <t>Vanita Gaikwad · Digitizing · IRISC131</t>
        </is>
      </c>
      <c r="E24" t="n">
        <v>24</v>
      </c>
    </row>
    <row r="25">
      <c r="D25" t="inlineStr">
        <is>
          <t>Aditya Kumar Diwakar · Digitizing · IRISC332</t>
        </is>
      </c>
      <c r="E25" t="n">
        <v>25</v>
      </c>
    </row>
    <row r="26">
      <c r="D26" t="inlineStr">
        <is>
          <t>Kajal Srivastava · Digitizing · IRISC324</t>
        </is>
      </c>
      <c r="E26" t="n">
        <v>26</v>
      </c>
    </row>
    <row r="27">
      <c r="D27" t="inlineStr">
        <is>
          <t>Satyajeet Patil · Digitizing · IRISC327</t>
        </is>
      </c>
      <c r="E27" t="n">
        <v>27</v>
      </c>
    </row>
    <row r="28">
      <c r="D28" t="inlineStr">
        <is>
          <t>Farzad Wadia · Functional · IRIS2353</t>
        </is>
      </c>
      <c r="E28" t="n">
        <v>28</v>
      </c>
    </row>
    <row r="29">
      <c r="D29" t="inlineStr">
        <is>
          <t>Shambo Mitra · Functional · IRIS2143</t>
        </is>
      </c>
      <c r="E29" t="n">
        <v>29</v>
      </c>
    </row>
    <row r="30">
      <c r="D30" t="inlineStr">
        <is>
          <t>Aakanksha Swaminathan · Functional · IRIS2372</t>
        </is>
      </c>
      <c r="E30" t="n">
        <v>30</v>
      </c>
    </row>
    <row r="31">
      <c r="D31" t="inlineStr">
        <is>
          <t>Karthik Menon · Functional · IRIS2519</t>
        </is>
      </c>
      <c r="E31" t="n">
        <v>31</v>
      </c>
    </row>
    <row r="32">
      <c r="D32" t="inlineStr">
        <is>
          <t>Biswajit Biswal · Functional · IRIS2233</t>
        </is>
      </c>
      <c r="E32" t="n">
        <v>32</v>
      </c>
    </row>
    <row r="33">
      <c r="D33" t="inlineStr">
        <is>
          <t>Medha Ganti · Functional · IRIS2344</t>
        </is>
      </c>
      <c r="E33" t="n">
        <v>33</v>
      </c>
    </row>
    <row r="34">
      <c r="D34" t="inlineStr">
        <is>
          <t>Priyadarsini Kairali · Functional · IRIS2301</t>
        </is>
      </c>
      <c r="E34" t="n">
        <v>34</v>
      </c>
    </row>
    <row r="35">
      <c r="D35" t="inlineStr">
        <is>
          <t>Alizah Noorani · Functional · IRIS2419</t>
        </is>
      </c>
      <c r="E35" t="n">
        <v>35</v>
      </c>
    </row>
    <row r="36">
      <c r="D36" t="inlineStr">
        <is>
          <t>Chirag Shah · Functional · IRIS2510</t>
        </is>
      </c>
      <c r="E36" t="n">
        <v>36</v>
      </c>
    </row>
    <row r="37">
      <c r="D37" t="inlineStr">
        <is>
          <t>Nandit Verma · Functional · IRIS2463</t>
        </is>
      </c>
      <c r="E37" t="n">
        <v>37</v>
      </c>
    </row>
    <row r="38">
      <c r="D38" t="inlineStr">
        <is>
          <t>Sharanya Balachandran · Functional · IRIS1970</t>
        </is>
      </c>
      <c r="E38" t="n">
        <v>38</v>
      </c>
    </row>
    <row r="39">
      <c r="D39" t="inlineStr">
        <is>
          <t>Vishal Gujar · Functional · IRIS2545</t>
        </is>
      </c>
      <c r="E39" t="n">
        <v>39</v>
      </c>
    </row>
    <row r="40">
      <c r="D40" t="inlineStr">
        <is>
          <t>Watan Kumar Meena · Functional · IRIS2493</t>
        </is>
      </c>
      <c r="E40" t="n">
        <v>40</v>
      </c>
    </row>
    <row r="41">
      <c r="D41" t="inlineStr">
        <is>
          <t>Prathamesh Patil · Functional · IRIS2421</t>
        </is>
      </c>
      <c r="E41" t="n">
        <v>41</v>
      </c>
    </row>
    <row r="42">
      <c r="D42" t="inlineStr">
        <is>
          <t>Saahit Togaru · Marketing · IRIS2239</t>
        </is>
      </c>
      <c r="E42" t="n">
        <v>42</v>
      </c>
    </row>
    <row r="43">
      <c r="D43" t="inlineStr">
        <is>
          <t>Sobhan Pramanik · Marketing · IRIS2358</t>
        </is>
      </c>
      <c r="E43" t="n">
        <v>43</v>
      </c>
    </row>
    <row r="44">
      <c r="D44" t="inlineStr">
        <is>
          <t>Sudipta Kundu · Marketing · IRIS2502</t>
        </is>
      </c>
      <c r="E44" t="n">
        <v>44</v>
      </c>
    </row>
    <row r="45">
      <c r="D45" t="inlineStr">
        <is>
          <t>Prashant Sharad Jadhav · Marketing · IRIS2553</t>
        </is>
      </c>
      <c r="E45" t="n">
        <v>45</v>
      </c>
    </row>
    <row r="46">
      <c r="D46" t="inlineStr">
        <is>
          <t>Bharani Kumar · Marketing · IRIS2400</t>
        </is>
      </c>
      <c r="E46" t="n">
        <v>46</v>
      </c>
    </row>
    <row r="47">
      <c r="D47" t="inlineStr">
        <is>
          <t>Anand Chiluka · Marketing · IRIS2412</t>
        </is>
      </c>
      <c r="E47" t="n">
        <v>47</v>
      </c>
    </row>
    <row r="48">
      <c r="D48" t="inlineStr">
        <is>
          <t>Priyadarshini Dey · Marketing · IRIS2324</t>
        </is>
      </c>
      <c r="E48" t="n">
        <v>48</v>
      </c>
    </row>
    <row r="49">
      <c r="D49" t="inlineStr">
        <is>
          <t>Vijay Krishna Chintha · Marketing · IRIS2345</t>
        </is>
      </c>
      <c r="E49" t="n">
        <v>49</v>
      </c>
    </row>
    <row r="50">
      <c r="D50" t="inlineStr">
        <is>
          <t>Avidi Jeevitesh · Marketing · IRIS2387</t>
        </is>
      </c>
      <c r="E50" t="n">
        <v>50</v>
      </c>
    </row>
    <row r="51">
      <c r="D51" t="inlineStr">
        <is>
          <t>Alisha Sheikh · Marketing · IRIS2348</t>
        </is>
      </c>
      <c r="E51" t="n">
        <v>51</v>
      </c>
    </row>
    <row r="52">
      <c r="D52" t="inlineStr">
        <is>
          <t>Danish Baksh · Marketing · IRIS2005</t>
        </is>
      </c>
      <c r="E52" t="n">
        <v>52</v>
      </c>
    </row>
    <row r="53">
      <c r="D53" t="inlineStr">
        <is>
          <t>Mounika Kattula · Marketing · IRIS2316</t>
        </is>
      </c>
      <c r="E53" t="n">
        <v>53</v>
      </c>
    </row>
    <row r="54">
      <c r="D54" t="inlineStr">
        <is>
          <t>Fatima Bhaiji · Marketing · IRIS2531</t>
        </is>
      </c>
      <c r="E54" t="n">
        <v>54</v>
      </c>
    </row>
    <row r="55">
      <c r="D55" t="inlineStr">
        <is>
          <t>Mausam Thakkar · Marketing · IRIS2554</t>
        </is>
      </c>
      <c r="E55" t="n">
        <v>55</v>
      </c>
    </row>
    <row r="56">
      <c r="D56" t="inlineStr">
        <is>
          <t>Rahul Nishikant Pawar · Marketing · IRIS2543</t>
        </is>
      </c>
      <c r="E56" t="n">
        <v>56</v>
      </c>
    </row>
    <row r="57">
      <c r="D57" t="inlineStr">
        <is>
          <t>Aakansha Gupta · Marketing · IRIS2541</t>
        </is>
      </c>
      <c r="E57" t="n">
        <v>57</v>
      </c>
    </row>
    <row r="58">
      <c r="D58" t="inlineStr">
        <is>
          <t>Aashima Singh · Marketing · IRIS2515</t>
        </is>
      </c>
      <c r="E58" t="n">
        <v>58</v>
      </c>
    </row>
    <row r="59">
      <c r="D59" t="inlineStr">
        <is>
          <t>Jatin Khare · Marketing · IRIS2514</t>
        </is>
      </c>
      <c r="E59" t="n">
        <v>59</v>
      </c>
    </row>
    <row r="60">
      <c r="D60" t="inlineStr">
        <is>
          <t>Kaninika Kali · Marketing · IRIS2535</t>
        </is>
      </c>
      <c r="E60" t="n">
        <v>60</v>
      </c>
    </row>
    <row r="61">
      <c r="D61" t="inlineStr">
        <is>
          <t>Rimsha Khan · Marketing · IRIS2516</t>
        </is>
      </c>
      <c r="E61" t="n">
        <v>61</v>
      </c>
    </row>
    <row r="62">
      <c r="D62" t="inlineStr">
        <is>
          <t>Ritam Mukhopadhyay · Marketing · IRIS2391</t>
        </is>
      </c>
      <c r="E62" t="n">
        <v>62</v>
      </c>
    </row>
    <row r="63">
      <c r="D63" t="inlineStr">
        <is>
          <t>Shubhangi Sharma · Marketing · IRIS2517</t>
        </is>
      </c>
      <c r="E63" t="n">
        <v>63</v>
      </c>
    </row>
    <row r="64">
      <c r="D64" t="inlineStr">
        <is>
          <t>Vishal · Marketing · IRIS2534</t>
        </is>
      </c>
      <c r="E64" t="n">
        <v>64</v>
      </c>
    </row>
    <row r="65">
      <c r="D65" t="inlineStr">
        <is>
          <t>Adithya Nair · Marketing · IRIS2546</t>
        </is>
      </c>
      <c r="E65" t="n">
        <v>65</v>
      </c>
    </row>
    <row r="66">
      <c r="D66" t="inlineStr">
        <is>
          <t>Diksha Gunjyal · Marketing · IRIS2518</t>
        </is>
      </c>
      <c r="E66" t="n">
        <v>66</v>
      </c>
    </row>
    <row r="67">
      <c r="D67" t="inlineStr">
        <is>
          <t>Sanjana Thapa · Marketing · IRIS2392</t>
        </is>
      </c>
      <c r="E67" t="n">
        <v>67</v>
      </c>
    </row>
    <row r="68">
      <c r="D68" t="inlineStr">
        <is>
          <t>Satyarth Singh · Marketing · IRIS2513</t>
        </is>
      </c>
      <c r="E68" t="n">
        <v>68</v>
      </c>
    </row>
    <row r="69">
      <c r="D69" t="inlineStr">
        <is>
          <t>Shobhit Dhingra · Marketing · IRIS2512</t>
        </is>
      </c>
      <c r="E69" t="n">
        <v>69</v>
      </c>
    </row>
    <row r="70">
      <c r="D70" t="inlineStr">
        <is>
          <t>Anika Mariam · Marketing · INTN0287</t>
        </is>
      </c>
      <c r="E70" t="n">
        <v>70</v>
      </c>
    </row>
    <row r="71">
      <c r="D71" t="inlineStr">
        <is>
          <t>Deblina Chatterjee · Marketing · INTN0285</t>
        </is>
      </c>
      <c r="E71" t="n">
        <v>71</v>
      </c>
    </row>
    <row r="72">
      <c r="D72" t="inlineStr">
        <is>
          <t>Samriddhi Kundu · Marketing · INTN0286</t>
        </is>
      </c>
      <c r="E72" t="n">
        <v>72</v>
      </c>
    </row>
    <row r="73">
      <c r="D73" t="inlineStr">
        <is>
          <t>Vinod Katekar · Quality Assurance · IRIS0591</t>
        </is>
      </c>
      <c r="E73" t="n">
        <v>73</v>
      </c>
    </row>
    <row r="74">
      <c r="D74" t="inlineStr">
        <is>
          <t>Brehmjit Gopalkrishnan · Quality Assurance · IRIS1672</t>
        </is>
      </c>
      <c r="E74" t="n">
        <v>74</v>
      </c>
    </row>
    <row r="75">
      <c r="D75" t="inlineStr">
        <is>
          <t>Hrishikesh Thombare · Quality Assurance · IRIS2388</t>
        </is>
      </c>
      <c r="E75" t="n">
        <v>75</v>
      </c>
    </row>
    <row r="76">
      <c r="D76" t="inlineStr">
        <is>
          <t>Pooja Gawas · Quality Assurance · IRIS0625</t>
        </is>
      </c>
      <c r="E76" t="n">
        <v>76</v>
      </c>
    </row>
    <row r="77">
      <c r="D77" t="inlineStr">
        <is>
          <t>Pratikkumar Mistry · Quality Assurance · IRIS2107</t>
        </is>
      </c>
      <c r="E77" t="n">
        <v>77</v>
      </c>
    </row>
    <row r="78">
      <c r="D78" t="inlineStr">
        <is>
          <t>Tasmiyah Patni · Quality Assurance · IRIS2405</t>
        </is>
      </c>
      <c r="E78" t="n">
        <v>78</v>
      </c>
    </row>
    <row r="79">
      <c r="D79" t="inlineStr">
        <is>
          <t>Vishal Panchal · Quality Assurance · IRIS2014</t>
        </is>
      </c>
      <c r="E79" t="n">
        <v>79</v>
      </c>
    </row>
    <row r="80">
      <c r="D80" t="inlineStr">
        <is>
          <t>Vitiksha Gamit · Quality Assurance · IRIS2112</t>
        </is>
      </c>
      <c r="E80" t="n">
        <v>80</v>
      </c>
    </row>
    <row r="81">
      <c r="D81" t="inlineStr">
        <is>
          <t>Sreyash Duragkar · Sales · IRIS2489</t>
        </is>
      </c>
      <c r="E81" t="n">
        <v>81</v>
      </c>
    </row>
    <row r="82">
      <c r="D82" t="inlineStr">
        <is>
          <t>Swapnil Trikane · Sales · IRIS1783</t>
        </is>
      </c>
      <c r="E82" t="n">
        <v>82</v>
      </c>
    </row>
    <row r="83">
      <c r="D83" t="inlineStr">
        <is>
          <t>Rohit Bansal · Sales · IRIS1734</t>
        </is>
      </c>
      <c r="E83" t="n">
        <v>83</v>
      </c>
    </row>
    <row r="84">
      <c r="D84" t="inlineStr">
        <is>
          <t>Aniket Das · Sales · IRIS2351</t>
        </is>
      </c>
      <c r="E84" t="n">
        <v>84</v>
      </c>
    </row>
    <row r="85">
      <c r="D85" t="inlineStr">
        <is>
          <t>Smriti Priya · Sales · IRIS2308</t>
        </is>
      </c>
      <c r="E85" t="n">
        <v>85</v>
      </c>
    </row>
    <row r="86">
      <c r="D86" t="inlineStr">
        <is>
          <t>Andrea Messiga · Sales · IRISC345</t>
        </is>
      </c>
      <c r="E86" t="n">
        <v>86</v>
      </c>
    </row>
    <row r="87">
      <c r="D87" t="inlineStr">
        <is>
          <t>K Ashok Kumar · Services · IRIS0018</t>
        </is>
      </c>
      <c r="E87" t="n">
        <v>87</v>
      </c>
    </row>
    <row r="88">
      <c r="D88" t="inlineStr">
        <is>
          <t>Shashikant Mudaliar · Services · IRIS0786</t>
        </is>
      </c>
      <c r="E88" t="n">
        <v>88</v>
      </c>
    </row>
    <row r="89">
      <c r="D89" t="inlineStr">
        <is>
          <t>Jinesh Kumar S · Services · IRIS0511</t>
        </is>
      </c>
      <c r="E89" t="n">
        <v>89</v>
      </c>
    </row>
    <row r="90">
      <c r="D90" t="inlineStr">
        <is>
          <t>Mayur Zope · Services · IRIS0393</t>
        </is>
      </c>
      <c r="E90" t="n">
        <v>90</v>
      </c>
    </row>
    <row r="91">
      <c r="D91" t="inlineStr">
        <is>
          <t>Mohammed Dholkawala · Services · IRIS0977</t>
        </is>
      </c>
      <c r="E91" t="n">
        <v>91</v>
      </c>
    </row>
    <row r="92">
      <c r="D92" t="inlineStr">
        <is>
          <t>Priyanka Jadhav · Services · IRIS0616</t>
        </is>
      </c>
      <c r="E92" t="n">
        <v>92</v>
      </c>
    </row>
    <row r="93">
      <c r="D93" t="inlineStr">
        <is>
          <t>Shailesh Kumar Sharma · Services · IRIS0506</t>
        </is>
      </c>
      <c r="E93" t="n">
        <v>93</v>
      </c>
    </row>
    <row r="94">
      <c r="D94" t="inlineStr">
        <is>
          <t>Priyanka Mehra · Services · IRIS2071</t>
        </is>
      </c>
      <c r="E94" t="n">
        <v>94</v>
      </c>
    </row>
    <row r="95">
      <c r="D95" t="inlineStr">
        <is>
          <t>Mohammed Sameer Shamsudin · Services · IRIS0589</t>
        </is>
      </c>
      <c r="E95" t="n">
        <v>95</v>
      </c>
    </row>
    <row r="96">
      <c r="D96" t="inlineStr">
        <is>
          <t>Amruta Mirashi · Services · IRIS0567</t>
        </is>
      </c>
      <c r="E96" t="n">
        <v>96</v>
      </c>
    </row>
    <row r="97">
      <c r="D97" t="inlineStr">
        <is>
          <t>Chetan Newase · Services · IRIS2169</t>
        </is>
      </c>
      <c r="E97" t="n">
        <v>97</v>
      </c>
    </row>
    <row r="98">
      <c r="D98" t="inlineStr">
        <is>
          <t>Jayaprakash Arumugam · Services · IRIS0558</t>
        </is>
      </c>
      <c r="E98" t="n">
        <v>98</v>
      </c>
    </row>
    <row r="99">
      <c r="D99" t="inlineStr">
        <is>
          <t>Jivika Wadhwani · Services · IRIS0704</t>
        </is>
      </c>
      <c r="E99" t="n">
        <v>99</v>
      </c>
    </row>
    <row r="100">
      <c r="D100" t="inlineStr">
        <is>
          <t>Lalita Waghmare · Services · IRIS1705</t>
        </is>
      </c>
      <c r="E100" t="n">
        <v>100</v>
      </c>
    </row>
    <row r="101">
      <c r="D101" t="inlineStr">
        <is>
          <t>Lucy Fernandes · Services · IRIS1704</t>
        </is>
      </c>
      <c r="E101" t="n">
        <v>101</v>
      </c>
    </row>
    <row r="102">
      <c r="D102" t="inlineStr">
        <is>
          <t>Manish Lipcha · Services · IRIS1950</t>
        </is>
      </c>
      <c r="E102" t="n">
        <v>102</v>
      </c>
    </row>
    <row r="103">
      <c r="D103" t="inlineStr">
        <is>
          <t>Pradul Meshram · Services · IRIS0547</t>
        </is>
      </c>
      <c r="E103" t="n">
        <v>103</v>
      </c>
    </row>
    <row r="104">
      <c r="D104" t="inlineStr">
        <is>
          <t>Purva Shrivastava · Services · IRIS0812</t>
        </is>
      </c>
      <c r="E104" t="n">
        <v>104</v>
      </c>
    </row>
    <row r="105">
      <c r="D105" t="inlineStr">
        <is>
          <t>Rupesh Gaikwad · Services · IRIS0882</t>
        </is>
      </c>
      <c r="E105" t="n">
        <v>105</v>
      </c>
    </row>
    <row r="106">
      <c r="D106" t="inlineStr">
        <is>
          <t>Sandeep Dhere · Services · IRIS0574</t>
        </is>
      </c>
      <c r="E106" t="n">
        <v>106</v>
      </c>
    </row>
    <row r="107">
      <c r="D107" t="inlineStr">
        <is>
          <t>Vipul Kurhade · Services · IRIS0530</t>
        </is>
      </c>
      <c r="E107" t="n">
        <v>107</v>
      </c>
    </row>
    <row r="108">
      <c r="D108" t="inlineStr">
        <is>
          <t>Vivek Patil · Services · IRIS0305</t>
        </is>
      </c>
      <c r="E108" t="n">
        <v>108</v>
      </c>
    </row>
    <row r="109">
      <c r="D109" t="inlineStr">
        <is>
          <t>Abhijit Bhagwan Patil · Services · IRIS2163</t>
        </is>
      </c>
      <c r="E109" t="n">
        <v>109</v>
      </c>
    </row>
    <row r="110">
      <c r="D110" t="inlineStr">
        <is>
          <t>Ajinkya Dhumal · Services · IRIS0143</t>
        </is>
      </c>
      <c r="E110" t="n">
        <v>110</v>
      </c>
    </row>
    <row r="111">
      <c r="D111" t="inlineStr">
        <is>
          <t>Amol Keskar · Services · IRIS0415</t>
        </is>
      </c>
      <c r="E111" t="n">
        <v>111</v>
      </c>
    </row>
    <row r="112">
      <c r="D112" t="inlineStr">
        <is>
          <t>Anjum Shaikh · Services · IRIS0621</t>
        </is>
      </c>
      <c r="E112" t="n">
        <v>112</v>
      </c>
    </row>
    <row r="113">
      <c r="D113" t="inlineStr">
        <is>
          <t>Ashok Yadav · Services · IRIS0135</t>
        </is>
      </c>
      <c r="E113" t="n">
        <v>113</v>
      </c>
    </row>
    <row r="114">
      <c r="D114" t="inlineStr">
        <is>
          <t>Atul Paradkar · Services · IRIS1703</t>
        </is>
      </c>
      <c r="E114" t="n">
        <v>114</v>
      </c>
    </row>
    <row r="115">
      <c r="D115" t="inlineStr">
        <is>
          <t>Bhavik Raparka · Services · IRIS0830</t>
        </is>
      </c>
      <c r="E115" t="n">
        <v>115</v>
      </c>
    </row>
    <row r="116">
      <c r="D116" t="inlineStr">
        <is>
          <t>Chaitali Chatterjee · Services · IRISC267</t>
        </is>
      </c>
      <c r="E116" t="n">
        <v>116</v>
      </c>
    </row>
    <row r="117">
      <c r="D117" t="inlineStr">
        <is>
          <t>Dhananjay Bavkar · Services · IRIS0508</t>
        </is>
      </c>
      <c r="E117" t="n">
        <v>117</v>
      </c>
    </row>
    <row r="118">
      <c r="D118" t="inlineStr">
        <is>
          <t>Dipak Warkhade · Services · IRIS0566</t>
        </is>
      </c>
      <c r="E118" t="n">
        <v>118</v>
      </c>
    </row>
    <row r="119">
      <c r="D119" t="inlineStr">
        <is>
          <t>Haresh Misal · Services · IRIS0027</t>
        </is>
      </c>
      <c r="E119" t="n">
        <v>119</v>
      </c>
    </row>
    <row r="120">
      <c r="D120" t="inlineStr">
        <is>
          <t>Jayavant Bhabal · Services · IRIS0014</t>
        </is>
      </c>
      <c r="E120" t="n">
        <v>120</v>
      </c>
    </row>
    <row r="121">
      <c r="D121" t="inlineStr">
        <is>
          <t>Kamlesh Bomble · Services · IRIS1124</t>
        </is>
      </c>
      <c r="E121" t="n">
        <v>121</v>
      </c>
    </row>
    <row r="122">
      <c r="D122" t="inlineStr">
        <is>
          <t>Kiran Mane · Services · IRIS0474</t>
        </is>
      </c>
      <c r="E122" t="n">
        <v>122</v>
      </c>
    </row>
    <row r="123">
      <c r="D123" t="inlineStr">
        <is>
          <t>Mandar Vatare · Services · IRIS0520</t>
        </is>
      </c>
      <c r="E123" t="n">
        <v>123</v>
      </c>
    </row>
    <row r="124">
      <c r="D124" t="inlineStr">
        <is>
          <t>Monica Patel · Services · IRIS2056</t>
        </is>
      </c>
      <c r="E124" t="n">
        <v>124</v>
      </c>
    </row>
    <row r="125">
      <c r="D125" t="inlineStr">
        <is>
          <t>Namrata Juvekar · Services · IRIS2328</t>
        </is>
      </c>
      <c r="E125" t="n">
        <v>125</v>
      </c>
    </row>
    <row r="126">
      <c r="D126" t="inlineStr">
        <is>
          <t>Nirmala Kalyadappu · Services · IRIS0466</t>
        </is>
      </c>
      <c r="E126" t="n">
        <v>126</v>
      </c>
    </row>
    <row r="127">
      <c r="D127" t="inlineStr">
        <is>
          <t>Palak Verma · Services · IRIS2230</t>
        </is>
      </c>
      <c r="E127" t="n">
        <v>127</v>
      </c>
    </row>
    <row r="128">
      <c r="D128" t="inlineStr">
        <is>
          <t>Payal Gala · Services · IRIS1607</t>
        </is>
      </c>
      <c r="E128" t="n">
        <v>128</v>
      </c>
    </row>
    <row r="129">
      <c r="D129" t="inlineStr">
        <is>
          <t>Prerna Savaratkar · Services · IRIS0222</t>
        </is>
      </c>
      <c r="E129" t="n">
        <v>129</v>
      </c>
    </row>
    <row r="130">
      <c r="D130" t="inlineStr">
        <is>
          <t>Raj Ratnakar Kumbhar · Services · IRISC330</t>
        </is>
      </c>
      <c r="E130" t="n">
        <v>130</v>
      </c>
    </row>
    <row r="131">
      <c r="D131" t="inlineStr">
        <is>
          <t>Rajendra Gupta · Services · IRIS1340</t>
        </is>
      </c>
      <c r="E131" t="n">
        <v>131</v>
      </c>
    </row>
    <row r="132">
      <c r="D132" t="inlineStr">
        <is>
          <t>Rohit Sawant · Services · IRIS2120</t>
        </is>
      </c>
      <c r="E132" t="n">
        <v>132</v>
      </c>
    </row>
    <row r="133">
      <c r="D133" t="inlineStr">
        <is>
          <t>Roshni Surve · Services · IRISC265</t>
        </is>
      </c>
      <c r="E133" t="n">
        <v>133</v>
      </c>
    </row>
    <row r="134">
      <c r="D134" t="inlineStr">
        <is>
          <t>Ruhee Chita · Services · IRIS2050</t>
        </is>
      </c>
      <c r="E134" t="n">
        <v>134</v>
      </c>
    </row>
    <row r="135">
      <c r="D135" t="inlineStr">
        <is>
          <t>Sagar Barbade · Services · IRIS1934</t>
        </is>
      </c>
      <c r="E135" t="n">
        <v>135</v>
      </c>
    </row>
    <row r="136">
      <c r="D136" t="inlineStr">
        <is>
          <t>Sakina Dholkawala · Services · IRISC240</t>
        </is>
      </c>
      <c r="E136" t="n">
        <v>136</v>
      </c>
    </row>
    <row r="137">
      <c r="D137" t="inlineStr">
        <is>
          <t>Sudarshan Vichare · Services · IRIS0075</t>
        </is>
      </c>
      <c r="E137" t="n">
        <v>137</v>
      </c>
    </row>
    <row r="138">
      <c r="D138" t="inlineStr">
        <is>
          <t>Sunil Bist · Services · IRIS1897</t>
        </is>
      </c>
      <c r="E138" t="n">
        <v>138</v>
      </c>
    </row>
    <row r="139">
      <c r="D139" t="inlineStr">
        <is>
          <t>Sunita Ram Singh · Services · IRIS0145</t>
        </is>
      </c>
      <c r="E139" t="n">
        <v>139</v>
      </c>
    </row>
    <row r="140">
      <c r="D140" t="inlineStr">
        <is>
          <t>Sunny Kirtane · Services · IRIS0149</t>
        </is>
      </c>
      <c r="E140" t="n">
        <v>140</v>
      </c>
    </row>
    <row r="141">
      <c r="D141" t="inlineStr">
        <is>
          <t>Supriya Thakur · Services · IRIS0128</t>
        </is>
      </c>
      <c r="E141" t="n">
        <v>141</v>
      </c>
    </row>
    <row r="142">
      <c r="D142" t="inlineStr">
        <is>
          <t>Sushma Shinde · Services · IRIS1247</t>
        </is>
      </c>
      <c r="E142" t="n">
        <v>142</v>
      </c>
    </row>
    <row r="143">
      <c r="D143" t="inlineStr">
        <is>
          <t>Vikram Bangera · Services · IRIS0819</t>
        </is>
      </c>
      <c r="E143" t="n">
        <v>143</v>
      </c>
    </row>
    <row r="144">
      <c r="D144" t="inlineStr">
        <is>
          <t>Vishakha Vitmal · Services · IRISC212</t>
        </is>
      </c>
      <c r="E144" t="n">
        <v>144</v>
      </c>
    </row>
    <row r="145">
      <c r="D145" t="inlineStr">
        <is>
          <t>Yadavar Velumurgan S. · Services · IRIS2475</t>
        </is>
      </c>
      <c r="E145" t="n">
        <v>145</v>
      </c>
    </row>
    <row r="146">
      <c r="D146" t="inlineStr">
        <is>
          <t>Anjali Singh · Services · IRISC341</t>
        </is>
      </c>
      <c r="E146" t="n">
        <v>146</v>
      </c>
    </row>
    <row r="147">
      <c r="D147" t="inlineStr">
        <is>
          <t>Anushree Aparajit · Support · IRIS1335</t>
        </is>
      </c>
      <c r="E147" t="n">
        <v>147</v>
      </c>
    </row>
    <row r="148">
      <c r="D148" t="inlineStr">
        <is>
          <t>Chinmayi Patil · Support · IRIS1935</t>
        </is>
      </c>
      <c r="E148" t="n">
        <v>148</v>
      </c>
    </row>
    <row r="149">
      <c r="D149" t="inlineStr">
        <is>
          <t>Harshal Shah · Support · IRIS0662</t>
        </is>
      </c>
      <c r="E149" t="n">
        <v>149</v>
      </c>
    </row>
    <row r="150">
      <c r="D150" t="inlineStr">
        <is>
          <t>Neha Gajbhiye · Support · IRIS1963</t>
        </is>
      </c>
      <c r="E150" t="n">
        <v>150</v>
      </c>
    </row>
    <row r="151">
      <c r="D151" t="inlineStr">
        <is>
          <t>Praveen Kumar Rajpurohit · Support · IRIS1959</t>
        </is>
      </c>
      <c r="E151" t="n">
        <v>151</v>
      </c>
    </row>
    <row r="152">
      <c r="D152" t="inlineStr">
        <is>
          <t>Pritam Agarwal · Support · IRIS1967</t>
        </is>
      </c>
      <c r="E152" t="n">
        <v>152</v>
      </c>
    </row>
    <row r="153">
      <c r="D153" t="inlineStr">
        <is>
          <t>Varun Bubna · Support · IRIS1911</t>
        </is>
      </c>
      <c r="E153" t="n">
        <v>153</v>
      </c>
    </row>
    <row r="154">
      <c r="D154" t="inlineStr">
        <is>
          <t>Nupur Samantaray · Support · IRIS1939</t>
        </is>
      </c>
      <c r="E154" t="n">
        <v>154</v>
      </c>
    </row>
    <row r="155">
      <c r="D155" t="inlineStr">
        <is>
          <t>Shailesh Koradiya · Support · IRIS1878</t>
        </is>
      </c>
      <c r="E155" t="n">
        <v>155</v>
      </c>
    </row>
    <row r="156">
      <c r="D156" t="inlineStr">
        <is>
          <t>Chandra Sekhar Sahu · Support · IRIS2081</t>
        </is>
      </c>
      <c r="E156" t="n">
        <v>156</v>
      </c>
    </row>
    <row r="157">
      <c r="D157" t="inlineStr">
        <is>
          <t>Kiran Pawar · Support · IRIS1951</t>
        </is>
      </c>
      <c r="E157" t="n">
        <v>157</v>
      </c>
    </row>
    <row r="158">
      <c r="D158" t="inlineStr">
        <is>
          <t>Nelson Paul Koonan · Support · IRIS0341</t>
        </is>
      </c>
      <c r="E158" t="n">
        <v>158</v>
      </c>
    </row>
    <row r="159">
      <c r="D159" t="inlineStr">
        <is>
          <t>Pritam Kadam · Support · IRIS2331</t>
        </is>
      </c>
      <c r="E159" t="n">
        <v>159</v>
      </c>
    </row>
    <row r="160">
      <c r="D160" t="inlineStr">
        <is>
          <t>Ravindra Kanojiya · Support · IRIS2346</t>
        </is>
      </c>
      <c r="E160" t="n">
        <v>160</v>
      </c>
    </row>
    <row r="161">
      <c r="D161" t="inlineStr">
        <is>
          <t>Samiksha Kadam · Support · IRIS2448</t>
        </is>
      </c>
      <c r="E161" t="n">
        <v>161</v>
      </c>
    </row>
    <row r="162">
      <c r="D162" t="inlineStr">
        <is>
          <t>Shruti Samant · Support · IRIS2494</t>
        </is>
      </c>
      <c r="E162" t="n">
        <v>162</v>
      </c>
    </row>
    <row r="163">
      <c r="D163" t="inlineStr">
        <is>
          <t>Sweety Mukherjee · Support · IRIS2096</t>
        </is>
      </c>
      <c r="E163" t="n">
        <v>163</v>
      </c>
    </row>
    <row r="164">
      <c r="D164" t="inlineStr">
        <is>
          <t>Tanya Dhere · Support · IRISC184</t>
        </is>
      </c>
      <c r="E164" t="n">
        <v>164</v>
      </c>
    </row>
    <row r="165">
      <c r="D165" t="inlineStr">
        <is>
          <t>Mayur Narvekar · Support · IRIS0118</t>
        </is>
      </c>
      <c r="E165" t="n">
        <v>165</v>
      </c>
    </row>
    <row r="166">
      <c r="D166" t="inlineStr">
        <is>
          <t>Gajanan Vadekar · Support · IRIS2048</t>
        </is>
      </c>
      <c r="E166" t="n">
        <v>166</v>
      </c>
    </row>
    <row r="167">
      <c r="D167" t="inlineStr">
        <is>
          <t>Manish Yadav · Support · IRIS1941</t>
        </is>
      </c>
      <c r="E167" t="n">
        <v>167</v>
      </c>
    </row>
    <row r="168">
      <c r="D168" t="inlineStr">
        <is>
          <t>Kanika Jain · Support · No Emp ID · in-house consultant</t>
        </is>
      </c>
      <c r="E168" t="n">
        <v>168</v>
      </c>
    </row>
    <row r="169">
      <c r="D169" t="inlineStr">
        <is>
          <t>Ashish Singhvi · Technology · IRIS0249</t>
        </is>
      </c>
      <c r="E169" t="n">
        <v>169</v>
      </c>
    </row>
    <row r="170">
      <c r="D170" t="inlineStr">
        <is>
          <t>Chetan Kotwal · Technology · IRIS1832</t>
        </is>
      </c>
      <c r="E170" t="n">
        <v>170</v>
      </c>
    </row>
    <row r="171">
      <c r="D171" t="inlineStr">
        <is>
          <t>Prasad Shirke · Technology · IRIS0622</t>
        </is>
      </c>
      <c r="E171" t="n">
        <v>171</v>
      </c>
    </row>
    <row r="172">
      <c r="D172" t="inlineStr">
        <is>
          <t>Dhiraj Suryawanshi · Technology · IRIS1477</t>
        </is>
      </c>
      <c r="E172" t="n">
        <v>172</v>
      </c>
    </row>
    <row r="173">
      <c r="D173" t="inlineStr">
        <is>
          <t>Sarfaraz Badi · Technology · IRIS1986</t>
        </is>
      </c>
      <c r="E173" t="n">
        <v>173</v>
      </c>
    </row>
    <row r="174">
      <c r="D174" t="inlineStr">
        <is>
          <t>Siddhesh Kadam · Technology · IRIS1535</t>
        </is>
      </c>
      <c r="E174" t="n">
        <v>174</v>
      </c>
    </row>
    <row r="175">
      <c r="D175" t="inlineStr">
        <is>
          <t>Aaron Michael · Technology · IRIS1272</t>
        </is>
      </c>
      <c r="E175" t="n">
        <v>175</v>
      </c>
    </row>
    <row r="176">
      <c r="D176" t="inlineStr">
        <is>
          <t>Dhaval Lotwala · Technology · IRIS2153</t>
        </is>
      </c>
      <c r="E176" t="n">
        <v>176</v>
      </c>
    </row>
    <row r="177">
      <c r="D177" t="inlineStr">
        <is>
          <t>Hetal Chauhan · Technology · IRIS1890</t>
        </is>
      </c>
      <c r="E177" t="n">
        <v>177</v>
      </c>
    </row>
    <row r="178">
      <c r="D178" t="inlineStr">
        <is>
          <t>Huzefa Petit · Technology · IRIS2374</t>
        </is>
      </c>
      <c r="E178" t="n">
        <v>178</v>
      </c>
    </row>
    <row r="179">
      <c r="D179" t="inlineStr">
        <is>
          <t>Manasvi Sharma · Technology · IRIS2495</t>
        </is>
      </c>
      <c r="E179" t="n">
        <v>179</v>
      </c>
    </row>
    <row r="180">
      <c r="D180" t="inlineStr">
        <is>
          <t>Ritik Wadje · Technology · IRIS2491</t>
        </is>
      </c>
      <c r="E180" t="n">
        <v>180</v>
      </c>
    </row>
    <row r="181">
      <c r="D181" t="inlineStr">
        <is>
          <t>Alpesh Chaudhari · Technology · IRIS2021</t>
        </is>
      </c>
      <c r="E181" t="n">
        <v>181</v>
      </c>
    </row>
    <row r="182">
      <c r="D182" t="inlineStr">
        <is>
          <t>Aniket Kale · Technology · IRIS2440</t>
        </is>
      </c>
      <c r="E182" t="n">
        <v>182</v>
      </c>
    </row>
    <row r="183">
      <c r="D183" t="inlineStr">
        <is>
          <t>Anuj Pardeshi · Technology · IRIS2473</t>
        </is>
      </c>
      <c r="E183" t="n">
        <v>183</v>
      </c>
    </row>
    <row r="184">
      <c r="D184" t="inlineStr">
        <is>
          <t>Bansi Amipara · Technology · IRIS2031</t>
        </is>
      </c>
      <c r="E184" t="n">
        <v>184</v>
      </c>
    </row>
    <row r="185">
      <c r="D185" t="inlineStr">
        <is>
          <t>Bikram Prasad · Technology · IRIS1883</t>
        </is>
      </c>
      <c r="E185" t="n">
        <v>185</v>
      </c>
    </row>
    <row r="186">
      <c r="D186" t="inlineStr">
        <is>
          <t>Harsh Borad · Technology · IRIS2280</t>
        </is>
      </c>
      <c r="E186" t="n">
        <v>186</v>
      </c>
    </row>
    <row r="187">
      <c r="D187" t="inlineStr">
        <is>
          <t>Harsh Icecreamwala · Technology · IRIS2544</t>
        </is>
      </c>
      <c r="E187" t="n">
        <v>187</v>
      </c>
    </row>
    <row r="188">
      <c r="D188" t="inlineStr">
        <is>
          <t>Imtiyaz Pathan · Technology · IRIS2024</t>
        </is>
      </c>
      <c r="E188" t="n">
        <v>188</v>
      </c>
    </row>
    <row r="189">
      <c r="D189" t="inlineStr">
        <is>
          <t>Jayshiv Patel · Technology · IRIS2109</t>
        </is>
      </c>
      <c r="E189" t="n">
        <v>189</v>
      </c>
    </row>
    <row r="190">
      <c r="D190" t="inlineStr">
        <is>
          <t>Karan Kapadia · Technology · IRIS2472</t>
        </is>
      </c>
      <c r="E190" t="n">
        <v>190</v>
      </c>
    </row>
    <row r="191">
      <c r="D191" t="inlineStr">
        <is>
          <t>Kinjal Rathod · Technology · IRIS2032</t>
        </is>
      </c>
      <c r="E191" t="n">
        <v>191</v>
      </c>
    </row>
    <row r="192">
      <c r="D192" t="inlineStr">
        <is>
          <t>Kuldip D Shah · Technology · IRIS2354</t>
        </is>
      </c>
      <c r="E192" t="n">
        <v>192</v>
      </c>
    </row>
    <row r="193">
      <c r="D193" t="inlineStr">
        <is>
          <t>Kunal Jadhav · Technology · IRIS2283</t>
        </is>
      </c>
      <c r="E193" t="n">
        <v>193</v>
      </c>
    </row>
    <row r="194">
      <c r="D194" t="inlineStr">
        <is>
          <t>Kush Govani · Technology · IRIS2171</t>
        </is>
      </c>
      <c r="E194" t="n">
        <v>194</v>
      </c>
    </row>
    <row r="195">
      <c r="D195" t="inlineStr">
        <is>
          <t>Mandar Ukrulkar · Technology · IRIS2509</t>
        </is>
      </c>
      <c r="E195" t="n">
        <v>195</v>
      </c>
    </row>
    <row r="196">
      <c r="D196" t="inlineStr">
        <is>
          <t>Mohammad Irfan · Technology · IRIS2445</t>
        </is>
      </c>
      <c r="E196" t="n">
        <v>196</v>
      </c>
    </row>
    <row r="197">
      <c r="D197" t="inlineStr">
        <is>
          <t>Omkar Dhumal · Technology · IRIS2418</t>
        </is>
      </c>
      <c r="E197" t="n">
        <v>197</v>
      </c>
    </row>
    <row r="198">
      <c r="D198" t="inlineStr">
        <is>
          <t>Parth Jitendrabhai Parmar · Technology · IRIS2160</t>
        </is>
      </c>
      <c r="E198" t="n">
        <v>198</v>
      </c>
    </row>
    <row r="199">
      <c r="D199" t="inlineStr">
        <is>
          <t>Parthviben Mistry · Technology · IRIS2146</t>
        </is>
      </c>
      <c r="E199" t="n">
        <v>199</v>
      </c>
    </row>
    <row r="200">
      <c r="D200" t="inlineStr">
        <is>
          <t>Prachi Digambar Raut · Technology · IRIS2434</t>
        </is>
      </c>
      <c r="E200" t="n">
        <v>200</v>
      </c>
    </row>
    <row r="201">
      <c r="D201" t="inlineStr">
        <is>
          <t>Pritesh Wani · Technology · IRIS1920</t>
        </is>
      </c>
      <c r="E201" t="n">
        <v>201</v>
      </c>
    </row>
    <row r="202">
      <c r="D202" t="inlineStr">
        <is>
          <t>Rahul Mejari · Technology · IRIS1797</t>
        </is>
      </c>
      <c r="E202" t="n">
        <v>202</v>
      </c>
    </row>
    <row r="203">
      <c r="D203" t="inlineStr">
        <is>
          <t>Raj Chauhan · Technology · IRIS2054</t>
        </is>
      </c>
      <c r="E203" t="n">
        <v>203</v>
      </c>
    </row>
    <row r="204">
      <c r="D204" t="inlineStr">
        <is>
          <t>Riya Parekh · Technology · IRIS2281</t>
        </is>
      </c>
      <c r="E204" t="n">
        <v>204</v>
      </c>
    </row>
    <row r="205">
      <c r="D205" t="inlineStr">
        <is>
          <t>Rushali Patel · Technology · IRIS2159</t>
        </is>
      </c>
      <c r="E205" t="n">
        <v>205</v>
      </c>
    </row>
    <row r="206">
      <c r="D206" t="inlineStr">
        <is>
          <t>Saurabh Kadam · Technology · IRIS2406</t>
        </is>
      </c>
      <c r="E206" t="n">
        <v>206</v>
      </c>
    </row>
    <row r="207">
      <c r="D207" t="inlineStr">
        <is>
          <t>Shubham Baban Jagtap · Technology · IRIS2375</t>
        </is>
      </c>
      <c r="E207" t="n">
        <v>207</v>
      </c>
    </row>
    <row r="208">
      <c r="D208" t="inlineStr">
        <is>
          <t>Vishal Nanaware · Technology · IRIS2500</t>
        </is>
      </c>
      <c r="E208" t="n">
        <v>208</v>
      </c>
    </row>
    <row r="209">
      <c r="D209" t="inlineStr">
        <is>
          <t>Saniya Baxi · Technology · IRIS2284</t>
        </is>
      </c>
      <c r="E209" t="n">
        <v>209</v>
      </c>
    </row>
    <row r="210">
      <c r="D210" t="inlineStr">
        <is>
          <t>Ayush Dattatraya Tikone · Technology · IRIS2407</t>
        </is>
      </c>
      <c r="E210" t="n">
        <v>210</v>
      </c>
    </row>
    <row r="211">
      <c r="D211" t="inlineStr">
        <is>
          <t>Ayushi Prajapati · Technology · IRIS2395</t>
        </is>
      </c>
      <c r="E211" t="n">
        <v>211</v>
      </c>
    </row>
    <row r="212">
      <c r="D212" t="inlineStr">
        <is>
          <t>Dev Hinged · Technology · IRIS2444</t>
        </is>
      </c>
      <c r="E212" t="n">
        <v>212</v>
      </c>
    </row>
    <row r="213">
      <c r="D213" t="inlineStr">
        <is>
          <t>Meet Patel · Technology · IRIS2394</t>
        </is>
      </c>
      <c r="E213" t="n">
        <v>213</v>
      </c>
    </row>
    <row r="214">
      <c r="D214" t="inlineStr">
        <is>
          <t>Ayush Sharma · Technology · IRIS2454</t>
        </is>
      </c>
      <c r="E214" t="n">
        <v>214</v>
      </c>
    </row>
    <row r="215">
      <c r="D215" t="inlineStr">
        <is>
          <t>Soniya Paliwal · Technology · IRIS2455</t>
        </is>
      </c>
      <c r="E215" t="n">
        <v>215</v>
      </c>
    </row>
    <row r="216">
      <c r="D216" t="inlineStr">
        <is>
          <t>Rajeev Kumar · Design · IRIS1593</t>
        </is>
      </c>
      <c r="E216" t="n">
        <v>369</v>
      </c>
    </row>
    <row r="217">
      <c r="D217" t="inlineStr">
        <is>
          <t>Kishori Rajigare · Design · IRIS2300</t>
        </is>
      </c>
      <c r="E217" t="n">
        <v>370</v>
      </c>
    </row>
    <row r="218">
      <c r="D218" t="inlineStr">
        <is>
          <t>Abhilash Menon · Marketing · IRIS2523</t>
        </is>
      </c>
      <c r="E218" t="n">
        <v>371</v>
      </c>
    </row>
    <row r="219">
      <c r="D219" t="inlineStr">
        <is>
          <t>Shashwat Dikshit · Marketing · IRIS2550</t>
        </is>
      </c>
      <c r="E219" t="n">
        <v>372</v>
      </c>
    </row>
    <row r="220">
      <c r="D220" t="inlineStr">
        <is>
          <t>Sumit Jain · Product Management · IRIS2560</t>
        </is>
      </c>
      <c r="E220" t="n">
        <v>373</v>
      </c>
    </row>
    <row r="221">
      <c r="D221" t="inlineStr">
        <is>
          <t>Davinder Pal Singh · Quality Assurance · IRIS0728</t>
        </is>
      </c>
      <c r="E221" t="n">
        <v>374</v>
      </c>
    </row>
    <row r="222">
      <c r="D222" t="inlineStr">
        <is>
          <t>Sameer Joshi · Quality Assurance · IRIS2115</t>
        </is>
      </c>
      <c r="E222" t="n">
        <v>375</v>
      </c>
    </row>
    <row r="223">
      <c r="D223" t="inlineStr">
        <is>
          <t>Pallavi Suryavanshi · Quality Assurance · IRIS1654</t>
        </is>
      </c>
      <c r="E223" t="n">
        <v>376</v>
      </c>
    </row>
    <row r="224">
      <c r="D224" t="inlineStr">
        <is>
          <t>Ruturaj Kadam · Quality Assurance · IRIS1923</t>
        </is>
      </c>
      <c r="E224" t="n">
        <v>377</v>
      </c>
    </row>
    <row r="225">
      <c r="D225" t="inlineStr">
        <is>
          <t>Susan Peter · Quality Assurance · IRIS1827</t>
        </is>
      </c>
      <c r="E225" t="n">
        <v>378</v>
      </c>
    </row>
    <row r="226">
      <c r="D226" t="inlineStr">
        <is>
          <t>Adnan Yakub Majgaonkar · Quality Assurance · IRIS2304</t>
        </is>
      </c>
      <c r="E226" t="n">
        <v>379</v>
      </c>
    </row>
    <row r="227">
      <c r="D227" t="inlineStr">
        <is>
          <t>Ayush Saurkar · Quality Assurance · IRIS2508</t>
        </is>
      </c>
      <c r="E227" t="n">
        <v>380</v>
      </c>
    </row>
    <row r="228">
      <c r="D228" t="inlineStr">
        <is>
          <t>Bhagyshree Khedkar · Quality Assurance · IRIS1984</t>
        </is>
      </c>
      <c r="E228" t="n">
        <v>381</v>
      </c>
    </row>
    <row r="229">
      <c r="D229" t="inlineStr">
        <is>
          <t>Deepika Bartwal · Quality Assurance · IRIS2075</t>
        </is>
      </c>
      <c r="E229" t="n">
        <v>382</v>
      </c>
    </row>
    <row r="230">
      <c r="D230" t="inlineStr">
        <is>
          <t>Rahul Devarkonda · Quality Assurance · IRIS1975</t>
        </is>
      </c>
      <c r="E230" t="n">
        <v>383</v>
      </c>
    </row>
    <row r="231">
      <c r="D231" t="inlineStr">
        <is>
          <t>Sakina Rampurawala · Quality Assurance · IRIS0651</t>
        </is>
      </c>
      <c r="E231" t="n">
        <v>384</v>
      </c>
    </row>
    <row r="232">
      <c r="D232" t="inlineStr">
        <is>
          <t>Sanchi Pawaskar · Quality Assurance · IRIS1762</t>
        </is>
      </c>
      <c r="E232" t="n">
        <v>385</v>
      </c>
    </row>
    <row r="233">
      <c r="D233" t="inlineStr">
        <is>
          <t>Sandeep Padhi · Quality Assurance · IRIS2040</t>
        </is>
      </c>
      <c r="E233" t="n">
        <v>386</v>
      </c>
    </row>
    <row r="234">
      <c r="D234" t="inlineStr">
        <is>
          <t>Sandip Potkule · Quality Assurance · IRIS2041</t>
        </is>
      </c>
      <c r="E234" t="n">
        <v>387</v>
      </c>
    </row>
    <row r="235">
      <c r="D235" t="inlineStr">
        <is>
          <t>Suraj Govind Walhekar · Quality Assurance · IRIS2227</t>
        </is>
      </c>
      <c r="E235" t="n">
        <v>388</v>
      </c>
    </row>
    <row r="236">
      <c r="D236" t="inlineStr">
        <is>
          <t>Tejas Rane · Quality Assurance · IRIS2496</t>
        </is>
      </c>
      <c r="E236" t="n">
        <v>389</v>
      </c>
    </row>
    <row r="237">
      <c r="D237" t="inlineStr">
        <is>
          <t>Vishal Khare · Quality Assurance · IRIS2456</t>
        </is>
      </c>
      <c r="E237" t="n">
        <v>390</v>
      </c>
    </row>
    <row r="238">
      <c r="D238" t="inlineStr">
        <is>
          <t>Sanskruti Varade · Quality Assurance · IRIS2562</t>
        </is>
      </c>
      <c r="E238" t="n">
        <v>391</v>
      </c>
    </row>
    <row r="239">
      <c r="D239" t="inlineStr">
        <is>
          <t>Chinmay Dambe · Quality Assurance · IRIS2452</t>
        </is>
      </c>
      <c r="E239" t="n">
        <v>392</v>
      </c>
    </row>
    <row r="240">
      <c r="D240" t="inlineStr">
        <is>
          <t>Mahesh Dhokale · Quality Assurance · IRIS2453</t>
        </is>
      </c>
      <c r="E240" t="n">
        <v>393</v>
      </c>
    </row>
    <row r="241">
      <c r="D241" t="inlineStr">
        <is>
          <t>Yugal Kishore Singh · Quality Assurance · INTN0288</t>
        </is>
      </c>
      <c r="E241" t="n">
        <v>394</v>
      </c>
    </row>
    <row r="242">
      <c r="D242" t="inlineStr">
        <is>
          <t>Shailesh Gupta · Sales · IRIS0012</t>
        </is>
      </c>
      <c r="E242" t="n">
        <v>395</v>
      </c>
    </row>
    <row r="243">
      <c r="D243" t="inlineStr">
        <is>
          <t>Arup Ganguly · Sales · IRIS0242</t>
        </is>
      </c>
      <c r="E243" t="n">
        <v>396</v>
      </c>
    </row>
    <row r="244">
      <c r="D244" t="inlineStr">
        <is>
          <t>Ajay Singh Chauhan · Sales · IRIS2428</t>
        </is>
      </c>
      <c r="E244" t="n">
        <v>397</v>
      </c>
    </row>
    <row r="245">
      <c r="D245" t="inlineStr">
        <is>
          <t>Amit Jaidka · Sales · IRIS1687</t>
        </is>
      </c>
      <c r="E245" t="n">
        <v>398</v>
      </c>
    </row>
    <row r="246">
      <c r="D246" t="inlineStr">
        <is>
          <t>Apurva Kirtikar · Sales · IRIS1982</t>
        </is>
      </c>
      <c r="E246" t="n">
        <v>399</v>
      </c>
    </row>
    <row r="247">
      <c r="D247" t="inlineStr">
        <is>
          <t>Devam Khatri · Sales · IRIS2551</t>
        </is>
      </c>
      <c r="E247" t="n">
        <v>400</v>
      </c>
    </row>
    <row r="248">
      <c r="D248" t="inlineStr">
        <is>
          <t>Shreya Jolly · Sales · IRIS2070</t>
        </is>
      </c>
      <c r="E248" t="n">
        <v>401</v>
      </c>
    </row>
    <row r="249">
      <c r="D249" t="inlineStr">
        <is>
          <t>Anushka Chaturvedi · Sales · INTN0304</t>
        </is>
      </c>
      <c r="E249" t="n">
        <v>402</v>
      </c>
    </row>
    <row r="250">
      <c r="D250" t="inlineStr">
        <is>
          <t>Anand Padmanabhan · Sales · IRISSG001</t>
        </is>
      </c>
      <c r="E250" t="n">
        <v>403</v>
      </c>
    </row>
    <row r="251">
      <c r="D251" t="inlineStr">
        <is>
          <t>Rajesh Nair · Sales · IRISC312</t>
        </is>
      </c>
      <c r="E251" t="n">
        <v>404</v>
      </c>
    </row>
    <row r="252">
      <c r="D252" t="inlineStr">
        <is>
          <t>Shraddha Gawali · Support · IRIS1833</t>
        </is>
      </c>
      <c r="E252" t="n">
        <v>405</v>
      </c>
    </row>
    <row r="253">
      <c r="D253" t="inlineStr">
        <is>
          <t>Vijay Sakpal · Support · IRIS1728</t>
        </is>
      </c>
      <c r="E253" t="n">
        <v>406</v>
      </c>
    </row>
    <row r="254">
      <c r="D254" t="inlineStr">
        <is>
          <t>Bhagyashree Bauskar · Support · IRIS2046</t>
        </is>
      </c>
      <c r="E254" t="n">
        <v>407</v>
      </c>
    </row>
    <row r="255">
      <c r="D255" t="inlineStr">
        <is>
          <t>Dipeeka Yewale · Support · IRIS2047</t>
        </is>
      </c>
      <c r="E255" t="n">
        <v>408</v>
      </c>
    </row>
    <row r="256">
      <c r="D256" t="inlineStr">
        <is>
          <t>Jyoti Patil · Support · IRIS1919</t>
        </is>
      </c>
      <c r="E256" t="n">
        <v>409</v>
      </c>
    </row>
    <row r="257">
      <c r="D257" t="inlineStr">
        <is>
          <t>Manohar Golbane · Support · IRIS1931</t>
        </is>
      </c>
      <c r="E257" t="n">
        <v>410</v>
      </c>
    </row>
    <row r="258">
      <c r="D258" t="inlineStr">
        <is>
          <t>Prajakta Mandhare · Support · IRIS2203</t>
        </is>
      </c>
      <c r="E258" t="n">
        <v>411</v>
      </c>
    </row>
    <row r="259">
      <c r="D259" t="inlineStr">
        <is>
          <t>Sayed Ibrahim · Support · IRIS1873</t>
        </is>
      </c>
      <c r="E259" t="n">
        <v>412</v>
      </c>
    </row>
    <row r="260">
      <c r="D260" t="inlineStr">
        <is>
          <t>Shreya Shinde · Support · IRIS2202</t>
        </is>
      </c>
      <c r="E260" t="n">
        <v>413</v>
      </c>
    </row>
    <row r="261">
      <c r="D261" t="inlineStr">
        <is>
          <t>Varsha Kambale · Support · IRIS1907</t>
        </is>
      </c>
      <c r="E261" t="n">
        <v>414</v>
      </c>
    </row>
    <row r="262">
      <c r="D262" t="inlineStr">
        <is>
          <t>Uzma Shaikh · Support · IRISC348</t>
        </is>
      </c>
      <c r="E262" t="n">
        <v>415</v>
      </c>
    </row>
    <row r="263">
      <c r="D263" t="inlineStr">
        <is>
          <t>Pradip Dey · Technology · IRISC223</t>
        </is>
      </c>
      <c r="E263" t="n">
        <v>416</v>
      </c>
    </row>
    <row r="264">
      <c r="D264" t="inlineStr">
        <is>
          <t>Sharanagouda Patil · Technology · IRIS1690</t>
        </is>
      </c>
      <c r="E264" t="n">
        <v>417</v>
      </c>
    </row>
    <row r="265">
      <c r="D265" t="inlineStr">
        <is>
          <t>Brij Kishor Singh · Technology · IRIS0211</t>
        </is>
      </c>
      <c r="E265" t="n">
        <v>418</v>
      </c>
    </row>
    <row r="266">
      <c r="D266" t="inlineStr">
        <is>
          <t>Hemant Trivedi · Technology · IRIS0217</t>
        </is>
      </c>
      <c r="E266" t="n">
        <v>419</v>
      </c>
    </row>
    <row r="267">
      <c r="D267" t="inlineStr">
        <is>
          <t>Pushpendra Singh · Technology · IRIS2133</t>
        </is>
      </c>
      <c r="E267" t="n">
        <v>420</v>
      </c>
    </row>
    <row r="268">
      <c r="D268" t="inlineStr">
        <is>
          <t>Suman Kumar · Technology · IRIS1689</t>
        </is>
      </c>
      <c r="E268" t="n">
        <v>421</v>
      </c>
    </row>
    <row r="269">
      <c r="D269" t="inlineStr">
        <is>
          <t>Izharuddin Shaikh · Technology · IRIS1712</t>
        </is>
      </c>
      <c r="E269" t="n">
        <v>422</v>
      </c>
    </row>
    <row r="270">
      <c r="D270" t="inlineStr">
        <is>
          <t>Giridhar Singh · Technology · IRIS2082</t>
        </is>
      </c>
      <c r="E270" t="n">
        <v>423</v>
      </c>
    </row>
    <row r="271">
      <c r="D271" t="inlineStr">
        <is>
          <t>Shiveshdhar Dubey · Technology · IRIS2215</t>
        </is>
      </c>
      <c r="E271" t="n">
        <v>424</v>
      </c>
    </row>
    <row r="272">
      <c r="D272" t="inlineStr">
        <is>
          <t>Virendra Kumar Ray · Technology · IRIS1773</t>
        </is>
      </c>
      <c r="E272" t="n">
        <v>425</v>
      </c>
    </row>
    <row r="273">
      <c r="D273" t="inlineStr">
        <is>
          <t>Alwina Shaikh · Technology · IRIS0103</t>
        </is>
      </c>
      <c r="E273" t="n">
        <v>426</v>
      </c>
    </row>
    <row r="274">
      <c r="D274" t="inlineStr">
        <is>
          <t>Prathmesh Ramdas Sutar · Technology · IRIS2318</t>
        </is>
      </c>
      <c r="E274" t="n">
        <v>427</v>
      </c>
    </row>
    <row r="275">
      <c r="D275" t="inlineStr">
        <is>
          <t>Ravikant Karmoju · Technology · IRIS0320</t>
        </is>
      </c>
      <c r="E275" t="n">
        <v>428</v>
      </c>
    </row>
    <row r="276">
      <c r="D276" t="inlineStr">
        <is>
          <t>Tarun Kumar Mittal · Technology · IRIS2497</t>
        </is>
      </c>
      <c r="E276" t="n">
        <v>429</v>
      </c>
    </row>
    <row r="277">
      <c r="D277" t="inlineStr">
        <is>
          <t>Amruta Kadam · Technology · IRIS1474</t>
        </is>
      </c>
      <c r="E277" t="n">
        <v>430</v>
      </c>
    </row>
    <row r="278">
      <c r="D278" t="inlineStr">
        <is>
          <t>Anup Salve · Technology · IRIS2019</t>
        </is>
      </c>
      <c r="E278" t="n">
        <v>431</v>
      </c>
    </row>
    <row r="279">
      <c r="D279" t="inlineStr">
        <is>
          <t>Arpit Pagaria · Technology · IRIS1817</t>
        </is>
      </c>
      <c r="E279" t="n">
        <v>432</v>
      </c>
    </row>
    <row r="280">
      <c r="D280" t="inlineStr">
        <is>
          <t>Deepa Karmarkar · Technology · IRIS0484</t>
        </is>
      </c>
      <c r="E280" t="n">
        <v>433</v>
      </c>
    </row>
    <row r="281">
      <c r="D281" t="inlineStr">
        <is>
          <t>Himanshu Pawar · Technology · IRIS1476</t>
        </is>
      </c>
      <c r="E281" t="n">
        <v>434</v>
      </c>
    </row>
    <row r="282">
      <c r="D282" t="inlineStr">
        <is>
          <t>Monisha Ubriani · Technology · IRIS2465</t>
        </is>
      </c>
      <c r="E282" t="n">
        <v>435</v>
      </c>
    </row>
    <row r="283">
      <c r="D283" t="inlineStr">
        <is>
          <t>Prasad Gavhane · Technology · IRIS2521</t>
        </is>
      </c>
      <c r="E283" t="n">
        <v>436</v>
      </c>
    </row>
    <row r="284">
      <c r="D284" t="inlineStr">
        <is>
          <t>Sagar Jadhav · Technology · IRIS1804</t>
        </is>
      </c>
      <c r="E284" t="n">
        <v>437</v>
      </c>
    </row>
    <row r="285">
      <c r="D285" t="inlineStr">
        <is>
          <t>Deepa Vaman Shinde · Technology · IRIS2296</t>
        </is>
      </c>
      <c r="E285" t="n">
        <v>438</v>
      </c>
    </row>
    <row r="286">
      <c r="D286" t="inlineStr">
        <is>
          <t>Jailesh Bhadra · Technology · IRIS2366</t>
        </is>
      </c>
      <c r="E286" t="n">
        <v>439</v>
      </c>
    </row>
    <row r="287">
      <c r="D287" t="inlineStr">
        <is>
          <t>Kimaya Mundlye · Technology · IRIS2118</t>
        </is>
      </c>
      <c r="E287" t="n">
        <v>440</v>
      </c>
    </row>
    <row r="288">
      <c r="D288" t="inlineStr">
        <is>
          <t>Nikhil Nalawade · Technology · IRIS0846</t>
        </is>
      </c>
      <c r="E288" t="n">
        <v>441</v>
      </c>
    </row>
    <row r="289">
      <c r="D289" t="inlineStr">
        <is>
          <t>Sandeep Dwivedi · Technology · IRIS0929</t>
        </is>
      </c>
      <c r="E289" t="n">
        <v>442</v>
      </c>
    </row>
    <row r="290">
      <c r="D290" t="inlineStr">
        <is>
          <t>Saurabh Kadam · Technology · IRIS2176</t>
        </is>
      </c>
      <c r="E290" t="n">
        <v>443</v>
      </c>
    </row>
    <row r="291">
      <c r="D291" t="inlineStr">
        <is>
          <t>Yunus Patel · Technology · IRIS2127</t>
        </is>
      </c>
      <c r="E291" t="n">
        <v>444</v>
      </c>
    </row>
    <row r="292">
      <c r="D292" t="inlineStr">
        <is>
          <t>Abhishek Hegde · Technology · IRIS2492</t>
        </is>
      </c>
      <c r="E292" t="n">
        <v>445</v>
      </c>
    </row>
    <row r="293">
      <c r="D293" t="inlineStr">
        <is>
          <t>Shruti Patil · Technology · IRIS2289</t>
        </is>
      </c>
      <c r="E293" t="n">
        <v>446</v>
      </c>
    </row>
    <row r="294">
      <c r="D294" t="inlineStr">
        <is>
          <t>Tumpa Deb · Technology · IRIS2076</t>
        </is>
      </c>
      <c r="E294" t="n">
        <v>447</v>
      </c>
    </row>
    <row r="295">
      <c r="D295" t="inlineStr">
        <is>
          <t>Anilkumar Aarumughan · Technology · IRIS2083</t>
        </is>
      </c>
      <c r="E295" t="n">
        <v>448</v>
      </c>
    </row>
    <row r="296">
      <c r="D296" t="inlineStr">
        <is>
          <t>Bhavana Thakare · Technology · IRIS1647</t>
        </is>
      </c>
      <c r="E296" t="n">
        <v>449</v>
      </c>
    </row>
    <row r="297">
      <c r="D297" t="inlineStr">
        <is>
          <t>Manish Chouhan · Technology · IRIS1627</t>
        </is>
      </c>
      <c r="E297" t="n">
        <v>450</v>
      </c>
    </row>
    <row r="298">
      <c r="D298" t="inlineStr">
        <is>
          <t>Paresh Patil · Technology · IRIS1550</t>
        </is>
      </c>
      <c r="E298" t="n">
        <v>451</v>
      </c>
    </row>
    <row r="299">
      <c r="D299" t="inlineStr">
        <is>
          <t>Prabhakar Mhadse · Technology · IRIS2409</t>
        </is>
      </c>
      <c r="E299" t="n">
        <v>452</v>
      </c>
    </row>
    <row r="300">
      <c r="D300" t="inlineStr">
        <is>
          <t>Pradnya Mhatre · Technology · IRIS1860</t>
        </is>
      </c>
      <c r="E300" t="n">
        <v>453</v>
      </c>
    </row>
    <row r="301">
      <c r="D301" t="inlineStr">
        <is>
          <t>Pragati Raskar · Technology · IRIS1150</t>
        </is>
      </c>
      <c r="E301" t="n">
        <v>454</v>
      </c>
    </row>
    <row r="302">
      <c r="D302" t="inlineStr">
        <is>
          <t>Rajneesh Patel · Technology · IRIS1470</t>
        </is>
      </c>
      <c r="E302" t="n">
        <v>455</v>
      </c>
    </row>
    <row r="303">
      <c r="D303" t="inlineStr">
        <is>
          <t>Sarvesh Yadav · Technology · IRIS1653</t>
        </is>
      </c>
      <c r="E303" t="n">
        <v>456</v>
      </c>
    </row>
    <row r="304">
      <c r="D304" t="inlineStr">
        <is>
          <t>Vikash Gupta · Technology · IRIS2162</t>
        </is>
      </c>
      <c r="E304" t="n">
        <v>457</v>
      </c>
    </row>
    <row r="305">
      <c r="D305" t="inlineStr">
        <is>
          <t>Vivek Shinde · Technology · IRIS1640</t>
        </is>
      </c>
      <c r="E305" t="n">
        <v>458</v>
      </c>
    </row>
    <row r="306">
      <c r="D306" t="inlineStr">
        <is>
          <t>Aayushi Sharma · Technology · IRIS2363</t>
        </is>
      </c>
      <c r="E306" t="n">
        <v>459</v>
      </c>
    </row>
    <row r="307">
      <c r="D307" t="inlineStr">
        <is>
          <t>Jerigan Gracias · Technology · IRIS2017</t>
        </is>
      </c>
      <c r="E307" t="n">
        <v>460</v>
      </c>
    </row>
    <row r="308">
      <c r="D308" t="inlineStr">
        <is>
          <t>Nivedita Wagh · Technology · IRIS1590</t>
        </is>
      </c>
      <c r="E308" t="n">
        <v>461</v>
      </c>
    </row>
    <row r="309">
      <c r="D309" t="inlineStr">
        <is>
          <t>Angitha A · Technology · IRIS2097</t>
        </is>
      </c>
      <c r="E309" t="n">
        <v>462</v>
      </c>
    </row>
    <row r="310">
      <c r="D310" t="inlineStr">
        <is>
          <t>Ankita Karale · Technology · IRIS1929</t>
        </is>
      </c>
      <c r="E310" t="n">
        <v>463</v>
      </c>
    </row>
    <row r="311">
      <c r="D311" t="inlineStr">
        <is>
          <t>Chetan Galande · Technology · IRIS0553</t>
        </is>
      </c>
      <c r="E311" t="n">
        <v>464</v>
      </c>
    </row>
    <row r="312">
      <c r="D312" t="inlineStr">
        <is>
          <t>Darshit Vora · Technology · IRIS2378</t>
        </is>
      </c>
      <c r="E312" t="n">
        <v>465</v>
      </c>
    </row>
    <row r="313">
      <c r="D313" t="inlineStr">
        <is>
          <t>Neha Singh · Technology · IRIS2506</t>
        </is>
      </c>
      <c r="E313" t="n">
        <v>466</v>
      </c>
    </row>
    <row r="314">
      <c r="D314" t="inlineStr">
        <is>
          <t>Prajakta Chavan · Technology · IRIS1852</t>
        </is>
      </c>
      <c r="E314" t="n">
        <v>467</v>
      </c>
    </row>
    <row r="315">
      <c r="D315" t="inlineStr">
        <is>
          <t>Saurabh Dutta · Technology · IRIS2251</t>
        </is>
      </c>
      <c r="E315" t="n">
        <v>468</v>
      </c>
    </row>
    <row r="316">
      <c r="D316" t="inlineStr">
        <is>
          <t>Srikant Mishra · Technology · IRIS2364</t>
        </is>
      </c>
      <c r="E316" t="n">
        <v>469</v>
      </c>
    </row>
    <row r="317">
      <c r="D317" t="inlineStr">
        <is>
          <t>Aaqib Ahmad · Technology · IRIS2140</t>
        </is>
      </c>
      <c r="E317" t="n">
        <v>470</v>
      </c>
    </row>
    <row r="318">
      <c r="D318" t="inlineStr">
        <is>
          <t>Abhishek Kadam · Technology · IRIS2501</t>
        </is>
      </c>
      <c r="E318" t="n">
        <v>471</v>
      </c>
    </row>
    <row r="319">
      <c r="D319" t="inlineStr">
        <is>
          <t>Abhishek Patil · Technology · IRIS2532</t>
        </is>
      </c>
      <c r="E319" t="n">
        <v>472</v>
      </c>
    </row>
    <row r="320">
      <c r="D320" t="inlineStr">
        <is>
          <t>Ajay Chauhan · Technology · IRIS2488</t>
        </is>
      </c>
      <c r="E320" t="n">
        <v>473</v>
      </c>
    </row>
    <row r="321">
      <c r="D321" t="inlineStr">
        <is>
          <t>Akbar Basha · Technology · IRIS1955</t>
        </is>
      </c>
      <c r="E321" t="n">
        <v>474</v>
      </c>
    </row>
    <row r="322">
      <c r="D322" t="inlineStr">
        <is>
          <t>Akhilesh Gore · Technology · IRIS2028</t>
        </is>
      </c>
      <c r="E322" t="n">
        <v>475</v>
      </c>
    </row>
    <row r="323">
      <c r="D323" t="inlineStr">
        <is>
          <t>Amiz Azad · Technology · IRIS2469</t>
        </is>
      </c>
      <c r="E323" t="n">
        <v>476</v>
      </c>
    </row>
    <row r="324">
      <c r="D324" t="inlineStr">
        <is>
          <t>Amol Pawar · Technology · IRIS2033</t>
        </is>
      </c>
      <c r="E324" t="n">
        <v>477</v>
      </c>
    </row>
    <row r="325">
      <c r="D325" t="inlineStr">
        <is>
          <t>Arun Kumar · Technology · IRIS1667</t>
        </is>
      </c>
      <c r="E325" t="n">
        <v>478</v>
      </c>
    </row>
    <row r="326">
      <c r="D326" t="inlineStr">
        <is>
          <t>Ateef Ansari · Technology · IRIS1787</t>
        </is>
      </c>
      <c r="E326" t="n">
        <v>479</v>
      </c>
    </row>
    <row r="327">
      <c r="D327" t="inlineStr">
        <is>
          <t>Balram Mahato · Technology · IRIS2436</t>
        </is>
      </c>
      <c r="E327" t="n">
        <v>480</v>
      </c>
    </row>
    <row r="328">
      <c r="D328" t="inlineStr">
        <is>
          <t>Chaitanya Vadagabhaktula · Technology · IRIS1876</t>
        </is>
      </c>
      <c r="E328" t="n">
        <v>481</v>
      </c>
    </row>
    <row r="329">
      <c r="D329" t="inlineStr">
        <is>
          <t>Chetan Yerpude · Technology · IRIS2293</t>
        </is>
      </c>
      <c r="E329" t="n">
        <v>482</v>
      </c>
    </row>
    <row r="330">
      <c r="D330" t="inlineStr">
        <is>
          <t>Devkumar Nishad · Technology · IRIS2185</t>
        </is>
      </c>
      <c r="E330" t="n">
        <v>483</v>
      </c>
    </row>
    <row r="331">
      <c r="D331" t="inlineStr">
        <is>
          <t>Gaurav Ghare · Technology · IRIS1906</t>
        </is>
      </c>
      <c r="E331" t="n">
        <v>484</v>
      </c>
    </row>
    <row r="332">
      <c r="D332" t="inlineStr">
        <is>
          <t>Ghanshyam L Desale · Technology · IRIS2528</t>
        </is>
      </c>
      <c r="E332" t="n">
        <v>485</v>
      </c>
    </row>
    <row r="333">
      <c r="D333" t="inlineStr">
        <is>
          <t>Govind Chidrawar · Technology · IRIS2074</t>
        </is>
      </c>
      <c r="E333" t="n">
        <v>486</v>
      </c>
    </row>
    <row r="334">
      <c r="D334" t="inlineStr">
        <is>
          <t>Harshal Chaudhari · Technology · IRIS2186</t>
        </is>
      </c>
      <c r="E334" t="n">
        <v>487</v>
      </c>
    </row>
    <row r="335">
      <c r="D335" t="inlineStr">
        <is>
          <t>Harshal Wadode · Technology · IRIS2253</t>
        </is>
      </c>
      <c r="E335" t="n">
        <v>488</v>
      </c>
    </row>
    <row r="336">
      <c r="D336" t="inlineStr">
        <is>
          <t>Hemalatha Visamsetti · Technology · IRIS2073</t>
        </is>
      </c>
      <c r="E336" t="n">
        <v>489</v>
      </c>
    </row>
    <row r="337">
      <c r="D337" t="inlineStr">
        <is>
          <t>Khelendra Pratap Singh · Technology · IRIS2470</t>
        </is>
      </c>
      <c r="E337" t="n">
        <v>490</v>
      </c>
    </row>
    <row r="338">
      <c r="D338" t="inlineStr">
        <is>
          <t>Kunal Sanjay Prasad · Technology · IRIS2446</t>
        </is>
      </c>
      <c r="E338" t="n">
        <v>491</v>
      </c>
    </row>
    <row r="339">
      <c r="D339" t="inlineStr">
        <is>
          <t>Mahtab Shah · Technology · IRIS2422</t>
        </is>
      </c>
      <c r="E339" t="n">
        <v>492</v>
      </c>
    </row>
    <row r="340">
      <c r="D340" t="inlineStr">
        <is>
          <t>Mukesh Babulal Suthar · Technology · IRIS2299</t>
        </is>
      </c>
      <c r="E340" t="n">
        <v>493</v>
      </c>
    </row>
    <row r="341">
      <c r="D341" t="inlineStr">
        <is>
          <t>Nilesh Mohite · Technology · IRIS2089</t>
        </is>
      </c>
      <c r="E341" t="n">
        <v>494</v>
      </c>
    </row>
    <row r="342">
      <c r="D342" t="inlineStr">
        <is>
          <t>Pankaj Sharma · Technology · IRIS2474</t>
        </is>
      </c>
      <c r="E342" t="n">
        <v>495</v>
      </c>
    </row>
    <row r="343">
      <c r="D343" t="inlineStr">
        <is>
          <t>Prajwal Chitode · Technology · IRIS2256</t>
        </is>
      </c>
      <c r="E343" t="n">
        <v>496</v>
      </c>
    </row>
    <row r="344">
      <c r="D344" t="inlineStr">
        <is>
          <t>Pranay Usatkar · Technology · IRIS2438</t>
        </is>
      </c>
      <c r="E344" t="n">
        <v>497</v>
      </c>
    </row>
    <row r="345">
      <c r="D345" t="inlineStr">
        <is>
          <t>Priyadarshini Naidu · Technology · IRIS1945</t>
        </is>
      </c>
      <c r="E345" t="n">
        <v>498</v>
      </c>
    </row>
    <row r="346">
      <c r="D346" t="inlineStr">
        <is>
          <t>Rajshree Bhosale · Technology · IRIS2221</t>
        </is>
      </c>
      <c r="E346" t="n">
        <v>499</v>
      </c>
    </row>
    <row r="347">
      <c r="D347" t="inlineStr">
        <is>
          <t>Ritesh Gadekar · Technology · IRIS2030</t>
        </is>
      </c>
      <c r="E347" t="n">
        <v>500</v>
      </c>
    </row>
    <row r="348">
      <c r="D348" t="inlineStr">
        <is>
          <t>Rudransh Nemade · Technology · IRIS2257</t>
        </is>
      </c>
      <c r="E348" t="n">
        <v>501</v>
      </c>
    </row>
    <row r="349">
      <c r="D349" t="inlineStr">
        <is>
          <t>Sadhna Sahu · Technology · IRIS2433</t>
        </is>
      </c>
      <c r="E349" t="n">
        <v>502</v>
      </c>
    </row>
    <row r="350">
      <c r="D350" t="inlineStr">
        <is>
          <t>Sagar Soni · Technology · IRIS2476</t>
        </is>
      </c>
      <c r="E350" t="n">
        <v>503</v>
      </c>
    </row>
    <row r="351">
      <c r="D351" t="inlineStr">
        <is>
          <t>Sahil Chavan · Technology · IRIS2194</t>
        </is>
      </c>
      <c r="E351" t="n">
        <v>504</v>
      </c>
    </row>
    <row r="352">
      <c r="D352" t="inlineStr">
        <is>
          <t>Saikiran Rowlo · Technology · IRIS2183</t>
        </is>
      </c>
      <c r="E352" t="n">
        <v>505</v>
      </c>
    </row>
    <row r="353">
      <c r="D353" t="inlineStr">
        <is>
          <t>Sandeep Mehta · Technology · IRIS1871</t>
        </is>
      </c>
      <c r="E353" t="n">
        <v>506</v>
      </c>
    </row>
    <row r="354">
      <c r="D354" t="inlineStr">
        <is>
          <t>Saurabh Jaykumar Wanjari · Technology · IRIS2267</t>
        </is>
      </c>
      <c r="E354" t="n">
        <v>507</v>
      </c>
    </row>
    <row r="355">
      <c r="D355" t="inlineStr">
        <is>
          <t>Saurabh Padalkar · Technology · IRIS2424</t>
        </is>
      </c>
      <c r="E355" t="n">
        <v>508</v>
      </c>
    </row>
    <row r="356">
      <c r="D356" t="inlineStr">
        <is>
          <t>Shritesh Aher · Technology · IRIS2537</t>
        </is>
      </c>
      <c r="E356" t="n">
        <v>509</v>
      </c>
    </row>
    <row r="357">
      <c r="D357" t="inlineStr">
        <is>
          <t>Shubham Mhadgut · Technology · IRIS2132</t>
        </is>
      </c>
      <c r="E357" t="n">
        <v>510</v>
      </c>
    </row>
    <row r="358">
      <c r="D358" t="inlineStr">
        <is>
          <t>Shubham Shrikhande · Technology · IRIS2298</t>
        </is>
      </c>
      <c r="E358" t="n">
        <v>511</v>
      </c>
    </row>
    <row r="359">
      <c r="D359" t="inlineStr">
        <is>
          <t>Shubham Yadav · Technology · IRIS2291</t>
        </is>
      </c>
      <c r="E359" t="n">
        <v>512</v>
      </c>
    </row>
    <row r="360">
      <c r="D360" t="inlineStr">
        <is>
          <t>Shubhangi Vaidya · Technology · IRIS2026</t>
        </is>
      </c>
      <c r="E360" t="n">
        <v>513</v>
      </c>
    </row>
    <row r="361">
      <c r="D361" t="inlineStr">
        <is>
          <t>Siddharth Dhone · Technology · IRIS2058</t>
        </is>
      </c>
      <c r="E361" t="n">
        <v>514</v>
      </c>
    </row>
    <row r="362">
      <c r="D362" t="inlineStr">
        <is>
          <t>Sonal Bagul · Technology · IRIS2068</t>
        </is>
      </c>
      <c r="E362" t="n">
        <v>515</v>
      </c>
    </row>
    <row r="363">
      <c r="D363" t="inlineStr">
        <is>
          <t>Sourav Moharana · Technology · IRIS2295</t>
        </is>
      </c>
      <c r="E363" t="n">
        <v>516</v>
      </c>
    </row>
    <row r="364">
      <c r="D364" t="inlineStr">
        <is>
          <t>Swati Patil · Technology · IRIS2004</t>
        </is>
      </c>
      <c r="E364" t="n">
        <v>517</v>
      </c>
    </row>
    <row r="365">
      <c r="D365" t="inlineStr">
        <is>
          <t>Viranchi Suresh Bhure · Technology · IRIS2459</t>
        </is>
      </c>
      <c r="E365" t="n">
        <v>518</v>
      </c>
    </row>
    <row r="366">
      <c r="D366" t="inlineStr">
        <is>
          <t>Yash Chikane · Technology · IRIS2447</t>
        </is>
      </c>
      <c r="E366" t="n">
        <v>519</v>
      </c>
    </row>
    <row r="367">
      <c r="D367" t="inlineStr">
        <is>
          <t>Yash Raj · Technology · IRIS2529</t>
        </is>
      </c>
      <c r="E367" t="n">
        <v>520</v>
      </c>
    </row>
    <row r="368">
      <c r="D368" t="inlineStr">
        <is>
          <t>Tanishq Gupta · Technology · IRIS2507</t>
        </is>
      </c>
      <c r="E368" t="n">
        <v>521</v>
      </c>
    </row>
    <row r="369">
      <c r="D369" t="inlineStr">
        <is>
          <t>Anurag Gupta · Technology · IRIS2451</t>
        </is>
      </c>
      <c r="E369" t="n">
        <v>522</v>
      </c>
    </row>
    <row r="370">
      <c r="D370" t="inlineStr">
        <is>
          <t>Aquib Shah · Technology · IRIS2482</t>
        </is>
      </c>
      <c r="E370" t="n">
        <v>523</v>
      </c>
    </row>
    <row r="371">
      <c r="D371" t="inlineStr">
        <is>
          <t>Chandani Gusain · Technology · IRIS2321</t>
        </is>
      </c>
      <c r="E371" t="n">
        <v>524</v>
      </c>
    </row>
    <row r="372">
      <c r="D372" t="inlineStr">
        <is>
          <t>Chetna Vijay Nile · Technology · IRIS2524</t>
        </is>
      </c>
      <c r="E372" t="n">
        <v>525</v>
      </c>
    </row>
    <row r="373">
      <c r="D373" t="inlineStr">
        <is>
          <t>Chirag Suryawanshi · Technology · IRIS2396</t>
        </is>
      </c>
      <c r="E373" t="n">
        <v>526</v>
      </c>
    </row>
    <row r="374">
      <c r="D374" t="inlineStr">
        <is>
          <t>Faisal Pathan · Technology · IRIS2320</t>
        </is>
      </c>
      <c r="E374" t="n">
        <v>527</v>
      </c>
    </row>
    <row r="375">
      <c r="D375" t="inlineStr">
        <is>
          <t>Hemant Sakunde · Technology · IRIS2385</t>
        </is>
      </c>
      <c r="E375" t="n">
        <v>528</v>
      </c>
    </row>
    <row r="376">
      <c r="D376" t="inlineStr">
        <is>
          <t>Lalita Dixit · Technology · IRIS2322</t>
        </is>
      </c>
      <c r="E376" t="n">
        <v>529</v>
      </c>
    </row>
    <row r="377">
      <c r="D377" t="inlineStr">
        <is>
          <t>Rajeev Gupta · Technology · IRIS2525</t>
        </is>
      </c>
      <c r="E377" t="n">
        <v>530</v>
      </c>
    </row>
    <row r="378">
      <c r="D378" t="inlineStr">
        <is>
          <t>Shubham Nimse · Technology · IRIS2314</t>
        </is>
      </c>
      <c r="E378" t="n">
        <v>531</v>
      </c>
    </row>
    <row r="379">
      <c r="D379" t="inlineStr">
        <is>
          <t>Soham Narsinge · Technology · IRIS2483</t>
        </is>
      </c>
      <c r="E379" t="n">
        <v>532</v>
      </c>
    </row>
    <row r="380">
      <c r="D380" t="inlineStr">
        <is>
          <t>Subham Chakrabertty · Technology · IRIS2429</t>
        </is>
      </c>
      <c r="E380" t="n">
        <v>533</v>
      </c>
    </row>
    <row r="381">
      <c r="D381" t="inlineStr">
        <is>
          <t>Tanay Hisariya · Technology · IRIS2255</t>
        </is>
      </c>
      <c r="E381" t="n">
        <v>534</v>
      </c>
    </row>
    <row r="382">
      <c r="D382" t="inlineStr">
        <is>
          <t>Parmesh Vala · Technology · IRIS2542</t>
        </is>
      </c>
      <c r="E382" t="n">
        <v>535</v>
      </c>
    </row>
    <row r="383">
      <c r="D383" t="inlineStr">
        <is>
          <t>Amaan Ullah · Technology · IRIS2559</t>
        </is>
      </c>
      <c r="E383" t="n">
        <v>536</v>
      </c>
    </row>
    <row r="384">
      <c r="D384" t="inlineStr">
        <is>
          <t>Mayuresh Raghunath Mahale · Technology · IRIS2441</t>
        </is>
      </c>
      <c r="E384" t="n">
        <v>537</v>
      </c>
    </row>
    <row r="385">
      <c r="D385" t="inlineStr">
        <is>
          <t>Pradnya Shindhe · Technology · INTN0289</t>
        </is>
      </c>
      <c r="E385" t="n">
        <v>538</v>
      </c>
    </row>
    <row r="386">
      <c r="D386" t="inlineStr">
        <is>
          <t>Rushikesh Shrikhande · Technology · IRIS2442</t>
        </is>
      </c>
      <c r="E386" t="n">
        <v>539</v>
      </c>
    </row>
    <row r="387">
      <c r="D387" t="inlineStr">
        <is>
          <t>Samiksha Sawant · Technology · INTN0305</t>
        </is>
      </c>
      <c r="E387" t="n">
        <v>540</v>
      </c>
    </row>
    <row r="388">
      <c r="D388" t="inlineStr">
        <is>
          <t>Vinay Gajula · Technology · IRIS2484</t>
        </is>
      </c>
      <c r="E388" t="n">
        <v>541</v>
      </c>
    </row>
    <row r="389">
      <c r="D389" t="inlineStr">
        <is>
          <t>Aloke Chatterjee · Technology · No Emp ID · in-house consultant</t>
        </is>
      </c>
      <c r="E389" t="n">
        <v>542</v>
      </c>
    </row>
    <row r="390">
      <c r="D390" t="inlineStr">
        <is>
          <t>Bhumika Viroja · Technology · No Emp ID · external consultant</t>
        </is>
      </c>
      <c r="E390" t="n">
        <v>543</v>
      </c>
    </row>
    <row r="391">
      <c r="D391" t="inlineStr">
        <is>
          <t>Dhruv Patel · Technology · No Emp ID · external consultant</t>
        </is>
      </c>
      <c r="E391" t="n">
        <v>544</v>
      </c>
    </row>
    <row r="392">
      <c r="D392" t="inlineStr">
        <is>
          <t>Dinesh Choudhary · Technology · No Emp ID · external consultant</t>
        </is>
      </c>
      <c r="E392" t="n">
        <v>545</v>
      </c>
    </row>
    <row r="393">
      <c r="D393" t="inlineStr">
        <is>
          <t>Falguni · Technology · No Emp ID · external consultant</t>
        </is>
      </c>
      <c r="E393" t="n">
        <v>546</v>
      </c>
    </row>
    <row r="394">
      <c r="D394" t="inlineStr">
        <is>
          <t>Hardikraja · Technology · No Emp ID · external consultant</t>
        </is>
      </c>
      <c r="E394" t="n">
        <v>547</v>
      </c>
    </row>
    <row r="395">
      <c r="D395" t="inlineStr">
        <is>
          <t>Jay Kalariya · Technology · No Emp ID · external consultant</t>
        </is>
      </c>
      <c r="E395" t="n">
        <v>548</v>
      </c>
    </row>
    <row r="396">
      <c r="D396" t="inlineStr">
        <is>
          <t>Nilimesh Baruah · Technology · No Emp ID · in-house consultant</t>
        </is>
      </c>
      <c r="E396" t="n">
        <v>549</v>
      </c>
    </row>
    <row r="397">
      <c r="D397" t="inlineStr">
        <is>
          <t>Peshal Jha · Technology · No Emp ID · external consultant</t>
        </is>
      </c>
      <c r="E397" t="n">
        <v>550</v>
      </c>
    </row>
    <row r="398">
      <c r="D398" t="inlineStr">
        <is>
          <t>Poonam Rajput · Technology · No Emp ID · external consultant</t>
        </is>
      </c>
      <c r="E398" t="n">
        <v>551</v>
      </c>
    </row>
    <row r="399">
      <c r="D399" t="inlineStr">
        <is>
          <t>Shifa Salheen · Technology · No Emp ID · external consultant</t>
        </is>
      </c>
      <c r="E399" t="n">
        <v>552</v>
      </c>
    </row>
    <row r="400">
      <c r="D400" t="inlineStr">
        <is>
          <t>Snnehasis Debyans · Technology · No Emp ID · external consultant</t>
        </is>
      </c>
      <c r="E400" t="n">
        <v>553</v>
      </c>
    </row>
    <row r="401">
      <c r="D401" t="inlineStr">
        <is>
          <t>Vivek Kumar Singh · Technology · No Emp ID · external consultant</t>
        </is>
      </c>
      <c r="E401" t="n">
        <v>554</v>
      </c>
    </row>
    <row r="402">
      <c r="D402" t="inlineStr">
        <is>
          <t>Rahul Dhamne · XBRL Consulting · IRIS0362</t>
        </is>
      </c>
      <c r="E402" t="n">
        <v>555</v>
      </c>
    </row>
    <row r="403">
      <c r="D403" t="inlineStr">
        <is>
          <t>Akshay Jain · XBRL Consulting · IRIS2306</t>
        </is>
      </c>
      <c r="E403" t="n">
        <v>556</v>
      </c>
    </row>
    <row r="404">
      <c r="D404" t="inlineStr">
        <is>
          <t>Kulanand Rupani · XBRL Consulting · IRIS0448</t>
        </is>
      </c>
      <c r="E404" t="n">
        <v>557</v>
      </c>
    </row>
    <row r="405">
      <c r="D405" t="inlineStr">
        <is>
          <t>Shraddha Bagul · XBRL Consulting · IRIS1035</t>
        </is>
      </c>
      <c r="E405" t="n">
        <v>558</v>
      </c>
    </row>
    <row r="406">
      <c r="D406" t="inlineStr">
        <is>
          <t>Sujeet Rathod · XBRL Consulting · IRIS1618</t>
        </is>
      </c>
      <c r="E406" t="n">
        <v>559</v>
      </c>
    </row>
    <row r="407">
      <c r="D407" t="inlineStr">
        <is>
          <t>Vishram Modak · XBRL Consulting · IRIS1063</t>
        </is>
      </c>
      <c r="E407" t="n">
        <v>560</v>
      </c>
    </row>
    <row r="408">
      <c r="D408" t="inlineStr">
        <is>
          <t>Anirudh Singh Bartwal · XBRL Consulting · IRIS0828</t>
        </is>
      </c>
      <c r="E408" t="n">
        <v>561</v>
      </c>
    </row>
    <row r="409">
      <c r="D409" t="inlineStr">
        <is>
          <t>Prashant Ramakant Wagh · XBRL Consulting · IRIS0050</t>
        </is>
      </c>
      <c r="E409" t="n">
        <v>562</v>
      </c>
    </row>
    <row r="410">
      <c r="D410" t="inlineStr">
        <is>
          <t>Shrinidhi Shetty · XBRL Consulting · IRIS0557</t>
        </is>
      </c>
      <c r="E410" t="n">
        <v>563</v>
      </c>
    </row>
    <row r="411">
      <c r="D411" t="inlineStr">
        <is>
          <t>Bhagyashree Kamble · XBRL Consulting · IRIS2045</t>
        </is>
      </c>
      <c r="E411" t="n">
        <v>564</v>
      </c>
    </row>
    <row r="412">
      <c r="D412" t="inlineStr">
        <is>
          <t>Bhakti Gosavi · XBRL Consulting · IRIS0617</t>
        </is>
      </c>
      <c r="E412" t="n">
        <v>565</v>
      </c>
    </row>
    <row r="413">
      <c r="D413" t="inlineStr">
        <is>
          <t>Bhushan Patkar · XBRL Consulting · IRIS0022</t>
        </is>
      </c>
      <c r="E413" t="n">
        <v>566</v>
      </c>
    </row>
    <row r="414">
      <c r="D414" t="inlineStr">
        <is>
          <t>Isheekka Gupta · XBRL Consulting · IRIS2563</t>
        </is>
      </c>
      <c r="E414" t="n">
        <v>567</v>
      </c>
    </row>
    <row r="415">
      <c r="D415" t="inlineStr">
        <is>
          <t>Kalyani Sunil Nagap · XBRL Consulting · IRIS0049</t>
        </is>
      </c>
      <c r="E415" t="n">
        <v>568</v>
      </c>
    </row>
    <row r="416">
      <c r="D416" t="inlineStr">
        <is>
          <t>Mayuri Ashok Mhetar · XBRL Consulting · IRIS2457</t>
        </is>
      </c>
      <c r="E416" t="n">
        <v>569</v>
      </c>
    </row>
    <row r="417">
      <c r="D417" t="inlineStr">
        <is>
          <t>Musaf Shaikh · XBRL Consulting · IRIS2458</t>
        </is>
      </c>
      <c r="E417" t="n">
        <v>570</v>
      </c>
    </row>
    <row r="418">
      <c r="D418" t="inlineStr">
        <is>
          <t>Neha Periwal · XBRL Consulting · IRIS1248</t>
        </is>
      </c>
      <c r="E418" t="n">
        <v>571</v>
      </c>
    </row>
    <row r="419">
      <c r="D419" t="inlineStr">
        <is>
          <t>Pawan Khot · XBRL Consulting · IRIS2088</t>
        </is>
      </c>
      <c r="E419" t="n">
        <v>572</v>
      </c>
    </row>
    <row r="420">
      <c r="D420" t="inlineStr">
        <is>
          <t>Pranali Khanavkar · XBRL Consulting · IRISC339</t>
        </is>
      </c>
      <c r="E420" t="n">
        <v>573</v>
      </c>
    </row>
    <row r="421">
      <c r="D421" t="inlineStr">
        <is>
          <t>Prasad Chavan · XBRL Consulting · IRIS0359</t>
        </is>
      </c>
      <c r="E421" t="n">
        <v>574</v>
      </c>
    </row>
    <row r="422">
      <c r="D422" t="inlineStr">
        <is>
          <t>Shashank Poipkar · XBRL Consulting · IRIS0028</t>
        </is>
      </c>
      <c r="E422" t="n">
        <v>575</v>
      </c>
    </row>
    <row r="423">
      <c r="D423" t="inlineStr">
        <is>
          <t>Surekha Ghadigaonkar · XBRL Consulting · IRIS0124</t>
        </is>
      </c>
      <c r="E423" t="n">
        <v>576</v>
      </c>
    </row>
    <row r="424">
      <c r="D424" t="inlineStr">
        <is>
          <t>Tuku Deb · XBRL Consulting · IRISC343</t>
        </is>
      </c>
      <c r="E424" t="n">
        <v>577</v>
      </c>
    </row>
    <row r="425">
      <c r="D425" t="inlineStr">
        <is>
          <t>Unnati Kamble · XBRL Consulting · IRIS2247</t>
        </is>
      </c>
      <c r="E425" t="n">
        <v>578</v>
      </c>
    </row>
    <row r="426">
      <c r="D426" t="inlineStr">
        <is>
          <t>Vaishnavi Deshpande · XBRL Consulting · IRIS2144</t>
        </is>
      </c>
      <c r="E426" t="n">
        <v>579</v>
      </c>
    </row>
    <row r="427">
      <c r="D427" t="inlineStr">
        <is>
          <t>Yogesh Patil · XBRL Consulting · IRIS1139</t>
        </is>
      </c>
      <c r="E427" t="n">
        <v>580</v>
      </c>
    </row>
    <row r="428">
      <c r="D428" t="inlineStr">
        <is>
          <t>Bhanu Vardhan Nelly · XBRL Consulting · IRISC322</t>
        </is>
      </c>
      <c r="E428" t="n">
        <v>581</v>
      </c>
    </row>
    <row r="429">
      <c r="D429" t="inlineStr">
        <is>
          <t>Omkar Parab · XBRL Consulting · IRISC328</t>
        </is>
      </c>
      <c r="E429" t="n">
        <v>582</v>
      </c>
    </row>
    <row r="430">
      <c r="D430" t="inlineStr">
        <is>
          <t>Prabhash Rajput · XBRL Consulting · IRISC342</t>
        </is>
      </c>
      <c r="E430" t="n">
        <v>583</v>
      </c>
    </row>
    <row r="431">
      <c r="D431" t="inlineStr">
        <is>
          <t>Prajakta Athalye · XBRL Consulting · IRISC317</t>
        </is>
      </c>
      <c r="E431" t="n">
        <v>584</v>
      </c>
    </row>
    <row r="432">
      <c r="D432" t="inlineStr">
        <is>
          <t>Rinku Pukharam Choudhary · XBRL Consulting · IRIS2549</t>
        </is>
      </c>
      <c r="E432" t="n">
        <v>585</v>
      </c>
    </row>
    <row r="433">
      <c r="D433" t="inlineStr">
        <is>
          <t>Sunita Joshi · XBRL Consulting · IRISC347</t>
        </is>
      </c>
      <c r="E433" t="n">
        <v>586</v>
      </c>
    </row>
    <row r="434">
      <c r="D434" t="inlineStr">
        <is>
          <t>Muskan Jain · Marketing · IRIS2511</t>
        </is>
      </c>
      <c r="E434" t="n">
        <v>322</v>
      </c>
    </row>
    <row r="435">
      <c r="D435" t="inlineStr">
        <is>
          <t>Dnyaneshwar Daund · Product Management · IRIS0971</t>
        </is>
      </c>
      <c r="E435" t="n">
        <v>323</v>
      </c>
    </row>
    <row r="436">
      <c r="D436" t="inlineStr">
        <is>
          <t>Yuvraj Kharchane · Product Management · IRIS1158</t>
        </is>
      </c>
      <c r="E436" t="n">
        <v>324</v>
      </c>
    </row>
    <row r="437">
      <c r="D437" t="inlineStr">
        <is>
          <t>Srijith Menon · Product Management · IRIS2435</t>
        </is>
      </c>
      <c r="E437" t="n">
        <v>325</v>
      </c>
    </row>
    <row r="438">
      <c r="D438" t="inlineStr">
        <is>
          <t>Reena Gotal · Quality Assurance · IRIS0636</t>
        </is>
      </c>
      <c r="E438" t="n">
        <v>326</v>
      </c>
    </row>
    <row r="439">
      <c r="D439" t="inlineStr">
        <is>
          <t>Atharv Ravindra Bokade · Quality Assurance · IRIS2271</t>
        </is>
      </c>
      <c r="E439" t="n">
        <v>327</v>
      </c>
    </row>
    <row r="440">
      <c r="D440" t="inlineStr">
        <is>
          <t>Rohan Kailas Aher · Quality Assurance · IRIS2479</t>
        </is>
      </c>
      <c r="E440" t="n">
        <v>328</v>
      </c>
    </row>
    <row r="441">
      <c r="D441" t="inlineStr">
        <is>
          <t>Shubham Kamble · Quality Assurance · IRIS2437</t>
        </is>
      </c>
      <c r="E441" t="n">
        <v>329</v>
      </c>
    </row>
    <row r="442">
      <c r="D442" t="inlineStr">
        <is>
          <t>Tulasiram Chand · Quality Assurance · IRIS2522</t>
        </is>
      </c>
      <c r="E442" t="n">
        <v>330</v>
      </c>
    </row>
    <row r="443">
      <c r="D443" t="inlineStr">
        <is>
          <t>Rohit Patil · Sales · IRIS2505</t>
        </is>
      </c>
      <c r="E443" t="n">
        <v>331</v>
      </c>
    </row>
    <row r="444">
      <c r="D444" t="inlineStr">
        <is>
          <t>Deepali Barai · Sales · IRIS2540</t>
        </is>
      </c>
      <c r="E444" t="n">
        <v>332</v>
      </c>
    </row>
    <row r="445">
      <c r="D445" t="inlineStr">
        <is>
          <t>Shreya Sharma · Sales · IRIS2481</t>
        </is>
      </c>
      <c r="E445" t="n">
        <v>333</v>
      </c>
    </row>
    <row r="446">
      <c r="D446" t="inlineStr">
        <is>
          <t>Nehal Bohra · Sales · INTN0302</t>
        </is>
      </c>
      <c r="E446" t="n">
        <v>334</v>
      </c>
    </row>
    <row r="447">
      <c r="D447" t="inlineStr">
        <is>
          <t>Jitendra Kumar · Technology · IRIS0810</t>
        </is>
      </c>
      <c r="E447" t="n">
        <v>335</v>
      </c>
    </row>
    <row r="448">
      <c r="D448" t="inlineStr">
        <is>
          <t>Ravi Ranjan · Technology · IRIS2104</t>
        </is>
      </c>
      <c r="E448" t="n">
        <v>336</v>
      </c>
    </row>
    <row r="449">
      <c r="D449" t="inlineStr">
        <is>
          <t>Anand Shinde · Technology · IRIS1178</t>
        </is>
      </c>
      <c r="E449" t="n">
        <v>337</v>
      </c>
    </row>
    <row r="450">
      <c r="D450" t="inlineStr">
        <is>
          <t>Aroosa Ghole · Technology · IRIS1947</t>
        </is>
      </c>
      <c r="E450" t="n">
        <v>338</v>
      </c>
    </row>
    <row r="451">
      <c r="D451" t="inlineStr">
        <is>
          <t>Kailash Sahu · Technology · IRIS1796</t>
        </is>
      </c>
      <c r="E451" t="n">
        <v>339</v>
      </c>
    </row>
    <row r="452">
      <c r="D452" t="inlineStr">
        <is>
          <t>Phuzel Siddiqui · Technology · IRIS2125</t>
        </is>
      </c>
      <c r="E452" t="n">
        <v>340</v>
      </c>
    </row>
    <row r="453">
      <c r="D453" t="inlineStr">
        <is>
          <t>Vishal Pingle · Technology · IRIS0417</t>
        </is>
      </c>
      <c r="E453" t="n">
        <v>341</v>
      </c>
    </row>
    <row r="454">
      <c r="D454" t="inlineStr">
        <is>
          <t>Jignasha Sawla · Technology · IRIS1809</t>
        </is>
      </c>
      <c r="E454" t="n">
        <v>342</v>
      </c>
    </row>
    <row r="455">
      <c r="D455" t="inlineStr">
        <is>
          <t>Anand Usakoyal · Technology · IRIS1343</t>
        </is>
      </c>
      <c r="E455" t="n">
        <v>343</v>
      </c>
    </row>
    <row r="456">
      <c r="D456" t="inlineStr">
        <is>
          <t>Anishaa Mahesh Kukreja · Technology · IRIS2236</t>
        </is>
      </c>
      <c r="E456" t="n">
        <v>344</v>
      </c>
    </row>
    <row r="457">
      <c r="D457" t="inlineStr">
        <is>
          <t>Mohin Patel · Technology · IRIS2536</t>
        </is>
      </c>
      <c r="E457" t="n">
        <v>345</v>
      </c>
    </row>
    <row r="458">
      <c r="D458" t="inlineStr">
        <is>
          <t>Neetu Rani Paul · Technology · IRIS2136</t>
        </is>
      </c>
      <c r="E458" t="n">
        <v>346</v>
      </c>
    </row>
    <row r="459">
      <c r="D459" t="inlineStr">
        <is>
          <t>Nilam Anandrao Kadam · Technology · IRIS2142</t>
        </is>
      </c>
      <c r="E459" t="n">
        <v>347</v>
      </c>
    </row>
    <row r="460">
      <c r="D460" t="inlineStr">
        <is>
          <t>Shivani Mishra · Technology · IRIS2066</t>
        </is>
      </c>
      <c r="E460" t="n">
        <v>348</v>
      </c>
    </row>
    <row r="461">
      <c r="D461" t="inlineStr">
        <is>
          <t>Silky Agarwal · Technology · IRIS2067</t>
        </is>
      </c>
      <c r="E461" t="n">
        <v>349</v>
      </c>
    </row>
    <row r="462">
      <c r="D462" t="inlineStr">
        <is>
          <t>Vidyasagar Reddy · Technology · IRIS2466</t>
        </is>
      </c>
      <c r="E462" t="n">
        <v>350</v>
      </c>
    </row>
    <row r="463">
      <c r="D463" t="inlineStr">
        <is>
          <t>Vivek Kumar · Technology · IRIS2310</t>
        </is>
      </c>
      <c r="E463" t="n">
        <v>351</v>
      </c>
    </row>
    <row r="464">
      <c r="D464" t="inlineStr">
        <is>
          <t>Nidhi Kulkarni · Technology · IRIS2555</t>
        </is>
      </c>
      <c r="E464" t="n">
        <v>352</v>
      </c>
    </row>
    <row r="465">
      <c r="D465" t="inlineStr">
        <is>
          <t>Shreekanth Samala · Technology · IRIS2552</t>
        </is>
      </c>
      <c r="E465" t="n">
        <v>353</v>
      </c>
    </row>
    <row r="466">
      <c r="D466" t="inlineStr">
        <is>
          <t>Akshata Sabale · Technology · IRIS2052</t>
        </is>
      </c>
      <c r="E466" t="n">
        <v>354</v>
      </c>
    </row>
    <row r="467">
      <c r="D467" t="inlineStr">
        <is>
          <t>H Marenna · Technology · IRIS1922</t>
        </is>
      </c>
      <c r="E467" t="n">
        <v>355</v>
      </c>
    </row>
    <row r="468">
      <c r="D468" t="inlineStr">
        <is>
          <t>Jay Gudhka · Technology · IRIS2530</t>
        </is>
      </c>
      <c r="E468" t="n">
        <v>356</v>
      </c>
    </row>
    <row r="469">
      <c r="D469" t="inlineStr">
        <is>
          <t>Prasad Bhoite · Technology · IRIS1858</t>
        </is>
      </c>
      <c r="E469" t="n">
        <v>357</v>
      </c>
    </row>
    <row r="470">
      <c r="D470" t="inlineStr">
        <is>
          <t>Pratik Ekhande · Technology · IRIS2260</t>
        </is>
      </c>
      <c r="E470" t="n">
        <v>358</v>
      </c>
    </row>
    <row r="471">
      <c r="D471" t="inlineStr">
        <is>
          <t>Swapnil Shirke · Technology · IRIS2038</t>
        </is>
      </c>
      <c r="E471" t="n">
        <v>359</v>
      </c>
    </row>
    <row r="472">
      <c r="D472" t="inlineStr">
        <is>
          <t>Tushar Kadu Nimbolkar · Technology · IRIS2259</t>
        </is>
      </c>
      <c r="E472" t="n">
        <v>360</v>
      </c>
    </row>
    <row r="473">
      <c r="D473" t="inlineStr">
        <is>
          <t>Vaibhav Govind Gahat · Technology · IRIS2258</t>
        </is>
      </c>
      <c r="E473" t="n">
        <v>361</v>
      </c>
    </row>
    <row r="474">
      <c r="D474" t="inlineStr">
        <is>
          <t>Varsha Patil · Technology · IRIS2018</t>
        </is>
      </c>
      <c r="E474" t="n">
        <v>362</v>
      </c>
    </row>
    <row r="475">
      <c r="D475" t="inlineStr">
        <is>
          <t>Hemand Thayil · Technology · IRIS2527</t>
        </is>
      </c>
      <c r="E475" t="n">
        <v>363</v>
      </c>
    </row>
    <row r="476">
      <c r="D476" t="inlineStr">
        <is>
          <t>Abhay Pandey · Technology · IRIS2426</t>
        </is>
      </c>
      <c r="E476" t="n">
        <v>364</v>
      </c>
    </row>
    <row r="477">
      <c r="D477" t="inlineStr">
        <is>
          <t>Sumeet Laxman Kurdia · Technology · IRIS2427</t>
        </is>
      </c>
      <c r="E477" t="n">
        <v>365</v>
      </c>
    </row>
    <row r="478">
      <c r="D478" t="inlineStr">
        <is>
          <t>Atharv Sameer Shevade · Technology · IRIS2538</t>
        </is>
      </c>
      <c r="E478" t="n">
        <v>366</v>
      </c>
    </row>
    <row r="479">
      <c r="D479" t="inlineStr">
        <is>
          <t>Vinayak Dadasaheb Suryawanshi · Technology · IRIS2539</t>
        </is>
      </c>
      <c r="E479" t="n">
        <v>367</v>
      </c>
    </row>
    <row r="480">
      <c r="D480" t="inlineStr">
        <is>
          <t>Hemant Karale · iDEAL Business Head · IRIS1224</t>
        </is>
      </c>
      <c r="E480" t="n">
        <v>368</v>
      </c>
    </row>
    <row r="481">
      <c r="D481" t="inlineStr">
        <is>
          <t>Jeevan Khokale · Datatech - Outreach · IRISDT0012</t>
        </is>
      </c>
      <c r="E481" t="n">
        <v>288</v>
      </c>
    </row>
    <row r="482">
      <c r="D482" t="inlineStr">
        <is>
          <t>Raghin Nair · Datatech - Outreach · IRISDT0011</t>
        </is>
      </c>
      <c r="E482" t="n">
        <v>289</v>
      </c>
    </row>
    <row r="483">
      <c r="D483" t="inlineStr">
        <is>
          <t>Bharati Durgaprasad Paranjape · Datatech - Outreach · IRISDT0013</t>
        </is>
      </c>
      <c r="E483" t="n">
        <v>290</v>
      </c>
    </row>
    <row r="484">
      <c r="D484" t="inlineStr">
        <is>
          <t>Lakshmikantha RN · Datatech - Outreach · IRISDT0017</t>
        </is>
      </c>
      <c r="E484" t="n">
        <v>291</v>
      </c>
    </row>
    <row r="485">
      <c r="D485" t="inlineStr">
        <is>
          <t>Nalini Niranjan Damisetti · Datatech - Outreach · IRISDT0003</t>
        </is>
      </c>
      <c r="E485" t="n">
        <v>292</v>
      </c>
    </row>
    <row r="486">
      <c r="D486" t="inlineStr">
        <is>
          <t>Sameeksha More · Datatech - Outreach · IRISDTC004</t>
        </is>
      </c>
      <c r="E486" t="n">
        <v>293</v>
      </c>
    </row>
    <row r="487">
      <c r="D487" t="inlineStr">
        <is>
          <t>Jothi Pillai · Datatech - Outreach · IRISDT0015</t>
        </is>
      </c>
      <c r="E487" t="n">
        <v>294</v>
      </c>
    </row>
    <row r="488">
      <c r="D488" t="inlineStr">
        <is>
          <t>Vaibhav Dukare · Datatech - Outreach · IRISDTC003</t>
        </is>
      </c>
      <c r="E488" t="n">
        <v>295</v>
      </c>
    </row>
    <row r="489">
      <c r="D489" t="inlineStr">
        <is>
          <t>Shilpa Dhobale · Datatech Business Head · IRISDT0001</t>
        </is>
      </c>
      <c r="E489" t="n">
        <v>296</v>
      </c>
    </row>
    <row r="490">
      <c r="D490" t="inlineStr">
        <is>
          <t>Ankita Pathak · Marketing · IRISDT0009</t>
        </is>
      </c>
      <c r="E490" t="n">
        <v>297</v>
      </c>
    </row>
    <row r="491">
      <c r="D491" t="inlineStr">
        <is>
          <t>Lalit Subhash Dhamale · Marketing · IRISDTC001</t>
        </is>
      </c>
      <c r="E491" t="n">
        <v>298</v>
      </c>
    </row>
    <row r="492">
      <c r="D492" t="inlineStr">
        <is>
          <t>Vasundhara Lella · Marketing · IRISDT0007</t>
        </is>
      </c>
      <c r="E492" t="n">
        <v>299</v>
      </c>
    </row>
    <row r="493">
      <c r="D493" t="inlineStr">
        <is>
          <t>Vaishnavi Dhuri · Marketing · IRISDTC006</t>
        </is>
      </c>
      <c r="E493" t="n">
        <v>300</v>
      </c>
    </row>
    <row r="494">
      <c r="D494" t="inlineStr">
        <is>
          <t>R Indumathi · Marketing · No Emp ID · in-house consultant</t>
        </is>
      </c>
      <c r="E494" t="n">
        <v>301</v>
      </c>
    </row>
    <row r="495">
      <c r="D495" t="inlineStr">
        <is>
          <t>Arindam Bose · Not provided · HRIS · No Emp ID · external consultant</t>
        </is>
      </c>
      <c r="E495" t="n">
        <v>302</v>
      </c>
    </row>
    <row r="496">
      <c r="D496" t="inlineStr">
        <is>
          <t>Shweta Vijay · Not provided · HRIS · No Emp ID · external consultant</t>
        </is>
      </c>
      <c r="E496" t="n">
        <v>303</v>
      </c>
    </row>
    <row r="497">
      <c r="D497" t="inlineStr">
        <is>
          <t>Nilesh Majumdar · Product Management · IRISDT0008</t>
        </is>
      </c>
      <c r="E497" t="n">
        <v>304</v>
      </c>
    </row>
    <row r="498">
      <c r="D498" t="inlineStr">
        <is>
          <t>Piyush Raj · Product Management · IRISDT0010</t>
        </is>
      </c>
      <c r="E498" t="n">
        <v>305</v>
      </c>
    </row>
    <row r="499">
      <c r="D499" t="inlineStr">
        <is>
          <t>Sachinam Sawant · Product Management · IRISDT0023</t>
        </is>
      </c>
      <c r="E499" t="n">
        <v>306</v>
      </c>
    </row>
    <row r="500">
      <c r="D500" t="inlineStr">
        <is>
          <t>Ayushi Maurya · Product Management · IRISDT0024</t>
        </is>
      </c>
      <c r="E500" t="n">
        <v>307</v>
      </c>
    </row>
    <row r="501">
      <c r="D501" t="inlineStr">
        <is>
          <t>Gaurav Bansal · Product Management · IRISDT0021</t>
        </is>
      </c>
      <c r="E501" t="n">
        <v>308</v>
      </c>
    </row>
    <row r="502">
      <c r="D502" t="inlineStr">
        <is>
          <t>Smita Londhe · Quality Assurance · IRISDTC005</t>
        </is>
      </c>
      <c r="E502" t="n">
        <v>309</v>
      </c>
    </row>
    <row r="503">
      <c r="D503" t="inlineStr">
        <is>
          <t>Supriya Patil · Quality Assurance · IRISDT0014</t>
        </is>
      </c>
      <c r="E503" t="n">
        <v>310</v>
      </c>
    </row>
    <row r="504">
      <c r="D504" t="inlineStr">
        <is>
          <t>Abhishek Gite · Sales · IRISDT0019</t>
        </is>
      </c>
      <c r="E504" t="n">
        <v>311</v>
      </c>
    </row>
    <row r="505">
      <c r="D505" t="inlineStr">
        <is>
          <t>Sanghamitra Saxena · Technology · IRISDT0006</t>
        </is>
      </c>
      <c r="E505" t="n">
        <v>312</v>
      </c>
    </row>
    <row r="506">
      <c r="D506" t="inlineStr">
        <is>
          <t>Akshay Shetty · Technology · IRISDTC002</t>
        </is>
      </c>
      <c r="E506" t="n">
        <v>313</v>
      </c>
    </row>
    <row r="507">
      <c r="D507" t="inlineStr">
        <is>
          <t>Utkarsh Sagar Bafana · Technology · IRISDT0020</t>
        </is>
      </c>
      <c r="E507" t="n">
        <v>314</v>
      </c>
    </row>
    <row r="508">
      <c r="D508" t="inlineStr">
        <is>
          <t>Niraj Santosh Patil · Technology · IRISDT0002</t>
        </is>
      </c>
      <c r="E508" t="n">
        <v>315</v>
      </c>
    </row>
    <row r="509">
      <c r="D509" t="inlineStr">
        <is>
          <t>Shivam Dhumal · Technology · IRISDT0018</t>
        </is>
      </c>
      <c r="E509" t="n">
        <v>316</v>
      </c>
    </row>
    <row r="510">
      <c r="D510" t="inlineStr">
        <is>
          <t>Krishnadev Arya · Technology · IRISDT0004</t>
        </is>
      </c>
      <c r="E510" t="n">
        <v>317</v>
      </c>
    </row>
    <row r="511">
      <c r="D511" t="inlineStr">
        <is>
          <t>Riyanka Dey · Technology · IRISDTN001</t>
        </is>
      </c>
      <c r="E511" t="n">
        <v>318</v>
      </c>
    </row>
    <row r="512">
      <c r="D512" t="inlineStr">
        <is>
          <t>Sadhan Kumar · Technology · No Emp ID · external consultant</t>
        </is>
      </c>
      <c r="E512" t="n">
        <v>319</v>
      </c>
    </row>
    <row r="513">
      <c r="D513" t="inlineStr">
        <is>
          <t>Sohel Yadav · Technology · No Emp ID · external consultant</t>
        </is>
      </c>
      <c r="E513" t="n">
        <v>320</v>
      </c>
    </row>
    <row r="514">
      <c r="D514" t="inlineStr">
        <is>
          <t>Vivek Kumar · Technology · No Emp ID · in-house consultant</t>
        </is>
      </c>
      <c r="E514" t="n">
        <v>321</v>
      </c>
    </row>
    <row r="515">
      <c r="D515" t="inlineStr">
        <is>
          <t>Shraddha Patil · Digitizing · IRIS0114</t>
        </is>
      </c>
      <c r="E515" t="n">
        <v>216</v>
      </c>
    </row>
    <row r="516">
      <c r="D516" t="inlineStr">
        <is>
          <t>Nitin Bhoir · Digitizing · IRIS0167</t>
        </is>
      </c>
      <c r="E516" t="n">
        <v>217</v>
      </c>
    </row>
    <row r="517">
      <c r="D517" t="inlineStr">
        <is>
          <t>Aniket Manval · Digitizing · IRIS0110</t>
        </is>
      </c>
      <c r="E517" t="n">
        <v>218</v>
      </c>
    </row>
    <row r="518">
      <c r="D518" t="inlineStr">
        <is>
          <t>Manish Paithankar · Digitizing · IRIS0170</t>
        </is>
      </c>
      <c r="E518" t="n">
        <v>219</v>
      </c>
    </row>
    <row r="519">
      <c r="D519" t="inlineStr">
        <is>
          <t>Manoj Ravidas · Digitizing · IRIS1211</t>
        </is>
      </c>
      <c r="E519" t="n">
        <v>220</v>
      </c>
    </row>
    <row r="520">
      <c r="D520" t="inlineStr">
        <is>
          <t>Manoj Tiwari · Digitizing · IRIS1213</t>
        </is>
      </c>
      <c r="E520" t="n">
        <v>221</v>
      </c>
    </row>
    <row r="521">
      <c r="D521" t="inlineStr">
        <is>
          <t>Saurav Kamtekar · Digitizing · IRISC283</t>
        </is>
      </c>
      <c r="E521" t="n">
        <v>222</v>
      </c>
    </row>
    <row r="522">
      <c r="D522" t="inlineStr">
        <is>
          <t>Snehal Bhavesh Farad · Digitizing · IRISC338</t>
        </is>
      </c>
      <c r="E522" t="n">
        <v>223</v>
      </c>
    </row>
    <row r="523">
      <c r="D523" t="inlineStr">
        <is>
          <t>Siddhesh Harishchandra Mali · Digitizing · IRISC337</t>
        </is>
      </c>
      <c r="E523" t="n">
        <v>224</v>
      </c>
    </row>
    <row r="524">
      <c r="D524" t="inlineStr">
        <is>
          <t>Gopal Krishna Sahu · India Content · IRIS0007</t>
        </is>
      </c>
      <c r="E524" t="n">
        <v>225</v>
      </c>
    </row>
    <row r="525">
      <c r="D525" t="inlineStr">
        <is>
          <t>Virendra Borkar · India Content · IRIS0015</t>
        </is>
      </c>
      <c r="E525" t="n">
        <v>226</v>
      </c>
    </row>
    <row r="526">
      <c r="D526" t="inlineStr">
        <is>
          <t>Akash Dubey · India Content · IRIS1743</t>
        </is>
      </c>
      <c r="E526" t="n">
        <v>227</v>
      </c>
    </row>
    <row r="527">
      <c r="D527" t="inlineStr">
        <is>
          <t>John Mariakulandai · India Content · IRIS1710</t>
        </is>
      </c>
      <c r="E527" t="n">
        <v>228</v>
      </c>
    </row>
    <row r="528">
      <c r="D528" t="inlineStr">
        <is>
          <t>Neelam Kadam · India Content · IRIS0091</t>
        </is>
      </c>
      <c r="E528" t="n">
        <v>229</v>
      </c>
    </row>
    <row r="529">
      <c r="D529" t="inlineStr">
        <is>
          <t>Nishikant Mhatre · India Content · IRIS0065</t>
        </is>
      </c>
      <c r="E529" t="n">
        <v>230</v>
      </c>
    </row>
    <row r="530">
      <c r="D530" t="inlineStr">
        <is>
          <t>Palanikumar Mooppanar · India Content · IRIS0292</t>
        </is>
      </c>
      <c r="E530" t="n">
        <v>231</v>
      </c>
    </row>
    <row r="531">
      <c r="D531" t="inlineStr">
        <is>
          <t>Prashant Shelar · India Content · IRIS0009</t>
        </is>
      </c>
      <c r="E531" t="n">
        <v>232</v>
      </c>
    </row>
    <row r="532">
      <c r="D532" t="inlineStr">
        <is>
          <t>Swapnil Katrat · India Content · IRIS0030</t>
        </is>
      </c>
      <c r="E532" t="n">
        <v>233</v>
      </c>
    </row>
    <row r="533">
      <c r="D533" t="inlineStr">
        <is>
          <t>Nishant Kohakade · Technology · IRIS0724</t>
        </is>
      </c>
      <c r="E533" t="n">
        <v>234</v>
      </c>
    </row>
    <row r="534">
      <c r="D534" t="inlineStr">
        <is>
          <t>Zakiruddin Shaikh · Technology · IRIS1952</t>
        </is>
      </c>
      <c r="E534" t="n">
        <v>235</v>
      </c>
    </row>
    <row r="535">
      <c r="D535" t="inlineStr">
        <is>
          <t>Waqar Tarique · Technology · IRIS0538</t>
        </is>
      </c>
      <c r="E535" t="n">
        <v>236</v>
      </c>
    </row>
    <row r="536">
      <c r="D536" t="inlineStr">
        <is>
          <t>Safal Gupta · Technology · IRIS2485</t>
        </is>
      </c>
      <c r="E536" t="n">
        <v>237</v>
      </c>
    </row>
    <row r="537">
      <c r="D537" t="inlineStr">
        <is>
          <t>Sharad Mane · Technology · IRIS1901</t>
        </is>
      </c>
      <c r="E537" t="n">
        <v>238</v>
      </c>
    </row>
    <row r="538">
      <c r="D538" t="inlineStr">
        <is>
          <t>Sujit Acharya · Administration · IRIS1326</t>
        </is>
      </c>
      <c r="E538" t="n">
        <v>239</v>
      </c>
    </row>
    <row r="539">
      <c r="D539" t="inlineStr">
        <is>
          <t>Ashish Pawar · Administration · IRIS2431</t>
        </is>
      </c>
      <c r="E539" t="n">
        <v>240</v>
      </c>
    </row>
    <row r="540">
      <c r="D540" t="inlineStr">
        <is>
          <t>Mangesh Kosty · Administration · IRIS0020</t>
        </is>
      </c>
      <c r="E540" t="n">
        <v>241</v>
      </c>
    </row>
    <row r="541">
      <c r="D541" t="inlineStr">
        <is>
          <t>Rajesh Khurambe · Administration · IRIS0021</t>
        </is>
      </c>
      <c r="E541" t="n">
        <v>242</v>
      </c>
    </row>
    <row r="542">
      <c r="D542" t="inlineStr">
        <is>
          <t>Sunil Pawar · Administration · IRIS1008</t>
        </is>
      </c>
      <c r="E542" t="n">
        <v>243</v>
      </c>
    </row>
    <row r="543">
      <c r="D543" t="inlineStr">
        <is>
          <t>Ganesh Prabhakar Amrutsagar · Administration · IRISC291</t>
        </is>
      </c>
      <c r="E543" t="n">
        <v>244</v>
      </c>
    </row>
    <row r="544">
      <c r="D544" t="inlineStr">
        <is>
          <t>Vineet Kandoi · Finance · IRIS0919</t>
        </is>
      </c>
      <c r="E544" t="n">
        <v>245</v>
      </c>
    </row>
    <row r="545">
      <c r="D545" t="inlineStr">
        <is>
          <t>Nishant Gupta · Finance · IRIS1918</t>
        </is>
      </c>
      <c r="E545" t="n">
        <v>246</v>
      </c>
    </row>
    <row r="546">
      <c r="D546" t="inlineStr">
        <is>
          <t>Sudhakar Sawant · Finance · IRIS0006</t>
        </is>
      </c>
      <c r="E546" t="n">
        <v>247</v>
      </c>
    </row>
    <row r="547">
      <c r="D547" t="inlineStr">
        <is>
          <t>Winny Nair · Finance · IRIS1508</t>
        </is>
      </c>
      <c r="E547" t="n">
        <v>248</v>
      </c>
    </row>
    <row r="548">
      <c r="D548" t="inlineStr">
        <is>
          <t>Anita Chavan · Finance · IRIS1724</t>
        </is>
      </c>
      <c r="E548" t="n">
        <v>249</v>
      </c>
    </row>
    <row r="549">
      <c r="D549" t="inlineStr">
        <is>
          <t>Gaurangee Gaurav Tawde · Finance · IRIS1557</t>
        </is>
      </c>
      <c r="E549" t="n">
        <v>250</v>
      </c>
    </row>
    <row r="550">
      <c r="D550" t="inlineStr">
        <is>
          <t>Lalit Choudhary · Finance · IRIS2547</t>
        </is>
      </c>
      <c r="E550" t="n">
        <v>251</v>
      </c>
    </row>
    <row r="551">
      <c r="D551" t="inlineStr">
        <is>
          <t>Radhika Karnani · Finance · IRIS2561</t>
        </is>
      </c>
      <c r="E551" t="n">
        <v>252</v>
      </c>
    </row>
    <row r="552">
      <c r="D552" t="inlineStr">
        <is>
          <t>Shreya Singh · Finance · IRIS2214</t>
        </is>
      </c>
      <c r="E552" t="n">
        <v>253</v>
      </c>
    </row>
    <row r="553">
      <c r="D553" t="inlineStr">
        <is>
          <t>Bhushan Kashid · Finance · IRIS2217</t>
        </is>
      </c>
      <c r="E553" t="n">
        <v>254</v>
      </c>
    </row>
    <row r="554">
      <c r="D554" t="inlineStr">
        <is>
          <t>Riddhi Narkar · Finance · IRIS2062</t>
        </is>
      </c>
      <c r="E554" t="n">
        <v>255</v>
      </c>
    </row>
    <row r="555">
      <c r="D555" t="inlineStr">
        <is>
          <t>Shweta Jha · HR · IRIS2533</t>
        </is>
      </c>
      <c r="E555" t="n">
        <v>256</v>
      </c>
    </row>
    <row r="556">
      <c r="D556" t="inlineStr">
        <is>
          <t>Mohammed Hanzala Shaikh · HR · IRIS2556</t>
        </is>
      </c>
      <c r="E556" t="n">
        <v>257</v>
      </c>
    </row>
    <row r="557">
      <c r="D557" t="inlineStr">
        <is>
          <t>Simran Kaur Raina · HR · IRIS2557</t>
        </is>
      </c>
      <c r="E557" t="n">
        <v>258</v>
      </c>
    </row>
    <row r="558">
      <c r="D558" t="inlineStr">
        <is>
          <t>Chandrakumar Moopanar · HR · IRIS0204</t>
        </is>
      </c>
      <c r="E558" t="n">
        <v>259</v>
      </c>
    </row>
    <row r="559">
      <c r="D559" t="inlineStr">
        <is>
          <t>Nikitha Nair · HR · IRIS2152</t>
        </is>
      </c>
      <c r="E559" t="n">
        <v>260</v>
      </c>
    </row>
    <row r="560">
      <c r="D560" t="inlineStr">
        <is>
          <t>Renuka Badhoria · HR · IRIS2402</t>
        </is>
      </c>
      <c r="E560" t="n">
        <v>261</v>
      </c>
    </row>
    <row r="561">
      <c r="D561" t="inlineStr">
        <is>
          <t>Shruti Gawas · HR · IRIS2245</t>
        </is>
      </c>
      <c r="E561" t="n">
        <v>262</v>
      </c>
    </row>
    <row r="562">
      <c r="D562" t="inlineStr">
        <is>
          <t>Blossom Dsouza · HR · IRIS2558</t>
        </is>
      </c>
      <c r="E562" t="n">
        <v>263</v>
      </c>
    </row>
    <row r="563">
      <c r="D563" t="inlineStr">
        <is>
          <t>Mahesh Tilave · IT &amp; Infrastructure · IRIS2103</t>
        </is>
      </c>
      <c r="E563" t="n">
        <v>264</v>
      </c>
    </row>
    <row r="564">
      <c r="D564" t="inlineStr">
        <is>
          <t>Rajit Kumar Sahu · IT &amp; Infrastructure · IRIS0265</t>
        </is>
      </c>
      <c r="E564" t="n">
        <v>265</v>
      </c>
    </row>
    <row r="565">
      <c r="D565" t="inlineStr">
        <is>
          <t>Ramesh Kone · IT &amp; Infrastructure · IRIS0909</t>
        </is>
      </c>
      <c r="E565" t="n">
        <v>266</v>
      </c>
    </row>
    <row r="566">
      <c r="D566" t="inlineStr">
        <is>
          <t>Vikas Mithbawkar · IT &amp; Infrastructure · IRIS0038</t>
        </is>
      </c>
      <c r="E566" t="n">
        <v>267</v>
      </c>
    </row>
    <row r="567">
      <c r="D567" t="inlineStr">
        <is>
          <t>Parthiban Thangaraj · IT &amp; Infrastructure · IRIS2099</t>
        </is>
      </c>
      <c r="E567" t="n">
        <v>268</v>
      </c>
    </row>
    <row r="568">
      <c r="D568" t="inlineStr">
        <is>
          <t>Amit Gangaram Kamble · IT &amp; Infrastructure · IRIS2468</t>
        </is>
      </c>
      <c r="E568" t="n">
        <v>269</v>
      </c>
    </row>
    <row r="569">
      <c r="D569" t="inlineStr">
        <is>
          <t>Gouri Kohale · IT &amp; Infrastructure · IRIS2315</t>
        </is>
      </c>
      <c r="E569" t="n">
        <v>270</v>
      </c>
    </row>
    <row r="570">
      <c r="D570" t="inlineStr">
        <is>
          <t>Hemant Chordekar · IT &amp; Infrastructure · IRIS2206</t>
        </is>
      </c>
      <c r="E570" t="n">
        <v>271</v>
      </c>
    </row>
    <row r="571">
      <c r="D571" t="inlineStr">
        <is>
          <t>Ketan Balbhadra Yadav · IT &amp; Infrastructure · IRISC298</t>
        </is>
      </c>
      <c r="E571" t="n">
        <v>272</v>
      </c>
    </row>
    <row r="572">
      <c r="D572" t="inlineStr">
        <is>
          <t>Nimit Sadafal · IT &amp; Infrastructure · IRIS1998</t>
        </is>
      </c>
      <c r="E572" t="n">
        <v>273</v>
      </c>
    </row>
    <row r="573">
      <c r="D573" t="inlineStr">
        <is>
          <t>Rajyalakshmi Koyagura · IT &amp; Infrastructure · IRIS2003</t>
        </is>
      </c>
      <c r="E573" t="n">
        <v>274</v>
      </c>
    </row>
    <row r="574">
      <c r="D574" t="inlineStr">
        <is>
          <t>Sagar Jamadar · IT &amp; Infrastructure · IRIS2098</t>
        </is>
      </c>
      <c r="E574" t="n">
        <v>275</v>
      </c>
    </row>
    <row r="575">
      <c r="D575" t="inlineStr">
        <is>
          <t>Sandip Mane · IT &amp; Infrastructure · IRIS1958</t>
        </is>
      </c>
      <c r="E575" t="n">
        <v>276</v>
      </c>
    </row>
    <row r="576">
      <c r="D576" t="inlineStr">
        <is>
          <t>Vishal Vare · IT &amp; Infrastructure · IRIS1581</t>
        </is>
      </c>
      <c r="E576" t="n">
        <v>277</v>
      </c>
    </row>
    <row r="577">
      <c r="D577" t="inlineStr">
        <is>
          <t>Balachandran K · Management · IRIS0001</t>
        </is>
      </c>
      <c r="E577" t="n">
        <v>278</v>
      </c>
    </row>
    <row r="578">
      <c r="D578" t="inlineStr">
        <is>
          <t>Deepta Rangarajan · Management · IRIS0002</t>
        </is>
      </c>
      <c r="E578" t="n">
        <v>279</v>
      </c>
    </row>
    <row r="579">
      <c r="D579" t="inlineStr">
        <is>
          <t>Barsha Gloria Gomes · Marketing · IRIS2200</t>
        </is>
      </c>
      <c r="E579" t="n">
        <v>280</v>
      </c>
    </row>
    <row r="580">
      <c r="D580" t="inlineStr">
        <is>
          <t>Abhishek Sharma · Marketing · IRIS2307</t>
        </is>
      </c>
      <c r="E580" t="n">
        <v>281</v>
      </c>
    </row>
    <row r="581">
      <c r="D581" t="inlineStr">
        <is>
          <t>Esther Kanagaselvam D · Marketing · IRIS2190</t>
        </is>
      </c>
      <c r="E581" t="n">
        <v>282</v>
      </c>
    </row>
    <row r="582">
      <c r="D582" t="inlineStr">
        <is>
          <t>Santosh Sharma · Secretarial &amp; Legal · IRIS1914</t>
        </is>
      </c>
      <c r="E582" t="n">
        <v>283</v>
      </c>
    </row>
    <row r="583">
      <c r="D583" t="inlineStr">
        <is>
          <t>Melita Suares · Secretarial &amp; Legal · IRIS2290</t>
        </is>
      </c>
      <c r="E583" t="n">
        <v>284</v>
      </c>
    </row>
    <row r="584">
      <c r="D584" t="inlineStr">
        <is>
          <t>Sneha Pillai · Secretarial &amp; Legal · INTN0296</t>
        </is>
      </c>
      <c r="E584" t="n">
        <v>285</v>
      </c>
    </row>
    <row r="585">
      <c r="D585" t="inlineStr">
        <is>
          <t>P K X Thomas · Technology · IRIS2060</t>
        </is>
      </c>
      <c r="E585" t="n">
        <v>286</v>
      </c>
    </row>
    <row r="586">
      <c r="D586" t="inlineStr">
        <is>
          <t>Vikas Thakur · Technology · IRISC344</t>
        </is>
      </c>
      <c r="E586" t="n">
        <v>287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2026-10-12T17:21:28Z</dcterms:created>
  <dcterms:modified xmlns:dcterms="http://purl.org/dc/terms/" xmlns:xsi="http://www.w3.org/2001/XMLSchema-instance" xsi:type="dcterms:W3CDTF">2026-10-12T17:22:27Z</dcterms:modified>
</cp:coreProperties>
</file>